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gioneemiliaromagna.sharepoint.com/sites/G00000450PAOC/Documenti condivisi/General/"/>
    </mc:Choice>
  </mc:AlternateContent>
  <xr:revisionPtr revIDLastSave="743" documentId="13_ncr:1_{14E62D69-B642-44E7-B606-2583C1299A04}" xr6:coauthVersionLast="34" xr6:coauthVersionMax="34" xr10:uidLastSave="{1FB97EEF-9E78-42B2-B100-3E28B0C4EFC4}"/>
  <bookViews>
    <workbookView xWindow="0" yWindow="600" windowWidth="20490" windowHeight="7530" tabRatio="849" xr2:uid="{0D0CEEB2-534D-48D9-B9DE-FBF83E04894B}"/>
  </bookViews>
  <sheets>
    <sheet name="Copertina" sheetId="5" r:id="rId1"/>
    <sheet name="Istruzioni" sheetId="9" r:id="rId2"/>
    <sheet name="Base dati" sheetId="1" r:id="rId3"/>
    <sheet name="Classificazione UD" sheetId="2" r:id="rId4"/>
    <sheet name="Proiezioni" sheetId="4" r:id="rId5"/>
  </sheets>
  <definedNames>
    <definedName name="_xlnm._FilterDatabase" localSheetId="2" hidden="1">'Base dati'!$A$1:$O$18537</definedName>
    <definedName name="_xlnm._FilterDatabase" localSheetId="3" hidden="1">'Classificazione UD'!$A$1:$B$1</definedName>
    <definedName name="_Toc496107942" localSheetId="1">Istruzioni!$A$19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4" l="1"/>
  <c r="B9" i="4" s="1"/>
  <c r="I9" i="4" l="1"/>
  <c r="C9" i="4"/>
  <c r="H9" i="4"/>
  <c r="D9" i="4" l="1"/>
  <c r="K9" i="4" s="1"/>
  <c r="Q9" i="4" s="1"/>
  <c r="J9" i="4"/>
  <c r="P9" i="4" s="1"/>
  <c r="N9" i="4"/>
  <c r="H2" i="4"/>
  <c r="P1" i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1" i="1"/>
  <c r="Q7531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5" i="1"/>
  <c r="Q7605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  <c r="P7670" i="1"/>
  <c r="Q7670" i="1" s="1"/>
  <c r="P7671" i="1"/>
  <c r="Q7671" i="1" s="1"/>
  <c r="P7672" i="1"/>
  <c r="Q7672" i="1" s="1"/>
  <c r="P7673" i="1"/>
  <c r="Q7673" i="1" s="1"/>
  <c r="P7674" i="1"/>
  <c r="Q7674" i="1" s="1"/>
  <c r="P7675" i="1"/>
  <c r="Q7675" i="1" s="1"/>
  <c r="P7676" i="1"/>
  <c r="Q7676" i="1" s="1"/>
  <c r="P7677" i="1"/>
  <c r="Q7677" i="1" s="1"/>
  <c r="P7678" i="1"/>
  <c r="Q7678" i="1" s="1"/>
  <c r="P7679" i="1"/>
  <c r="Q7679" i="1" s="1"/>
  <c r="P7680" i="1"/>
  <c r="Q7680" i="1" s="1"/>
  <c r="P7681" i="1"/>
  <c r="Q7681" i="1" s="1"/>
  <c r="P7682" i="1"/>
  <c r="Q7682" i="1" s="1"/>
  <c r="P7683" i="1"/>
  <c r="Q7683" i="1" s="1"/>
  <c r="P7684" i="1"/>
  <c r="Q7684" i="1" s="1"/>
  <c r="P7685" i="1"/>
  <c r="Q7685" i="1" s="1"/>
  <c r="P7686" i="1"/>
  <c r="Q7686" i="1" s="1"/>
  <c r="P7687" i="1"/>
  <c r="Q7687" i="1" s="1"/>
  <c r="P7688" i="1"/>
  <c r="Q7688" i="1" s="1"/>
  <c r="P7689" i="1"/>
  <c r="Q7689" i="1" s="1"/>
  <c r="P7690" i="1"/>
  <c r="Q7690" i="1" s="1"/>
  <c r="P7691" i="1"/>
  <c r="Q7691" i="1" s="1"/>
  <c r="P7692" i="1"/>
  <c r="Q7692" i="1" s="1"/>
  <c r="P7693" i="1"/>
  <c r="Q7693" i="1" s="1"/>
  <c r="P7694" i="1"/>
  <c r="Q7694" i="1" s="1"/>
  <c r="P7695" i="1"/>
  <c r="Q7695" i="1" s="1"/>
  <c r="P7696" i="1"/>
  <c r="Q7696" i="1" s="1"/>
  <c r="P7697" i="1"/>
  <c r="Q7697" i="1" s="1"/>
  <c r="P7698" i="1"/>
  <c r="Q7698" i="1" s="1"/>
  <c r="P7699" i="1"/>
  <c r="Q7699" i="1" s="1"/>
  <c r="P7700" i="1"/>
  <c r="Q7700" i="1" s="1"/>
  <c r="P7701" i="1"/>
  <c r="Q7701" i="1" s="1"/>
  <c r="P7702" i="1"/>
  <c r="Q7702" i="1" s="1"/>
  <c r="P7703" i="1"/>
  <c r="Q7703" i="1" s="1"/>
  <c r="P7704" i="1"/>
  <c r="Q7704" i="1" s="1"/>
  <c r="P7705" i="1"/>
  <c r="Q7705" i="1" s="1"/>
  <c r="P7706" i="1"/>
  <c r="Q7706" i="1" s="1"/>
  <c r="P7707" i="1"/>
  <c r="Q7707" i="1" s="1"/>
  <c r="P7708" i="1"/>
  <c r="Q7708" i="1" s="1"/>
  <c r="P7709" i="1"/>
  <c r="Q7709" i="1" s="1"/>
  <c r="P7710" i="1"/>
  <c r="Q7710" i="1" s="1"/>
  <c r="P7711" i="1"/>
  <c r="Q7711" i="1" s="1"/>
  <c r="P7712" i="1"/>
  <c r="Q7712" i="1" s="1"/>
  <c r="P7713" i="1"/>
  <c r="Q7713" i="1" s="1"/>
  <c r="P7714" i="1"/>
  <c r="Q7714" i="1" s="1"/>
  <c r="P7715" i="1"/>
  <c r="Q7715" i="1" s="1"/>
  <c r="P7716" i="1"/>
  <c r="Q7716" i="1" s="1"/>
  <c r="P7717" i="1"/>
  <c r="Q7717" i="1" s="1"/>
  <c r="P7718" i="1"/>
  <c r="Q7718" i="1" s="1"/>
  <c r="P7719" i="1"/>
  <c r="Q7719" i="1" s="1"/>
  <c r="P7720" i="1"/>
  <c r="Q7720" i="1" s="1"/>
  <c r="P7721" i="1"/>
  <c r="Q7721" i="1" s="1"/>
  <c r="P7722" i="1"/>
  <c r="Q7722" i="1" s="1"/>
  <c r="P7723" i="1"/>
  <c r="Q7723" i="1" s="1"/>
  <c r="P7724" i="1"/>
  <c r="Q7724" i="1" s="1"/>
  <c r="P7725" i="1"/>
  <c r="Q7725" i="1" s="1"/>
  <c r="P7726" i="1"/>
  <c r="Q7726" i="1" s="1"/>
  <c r="P7727" i="1"/>
  <c r="Q7727" i="1" s="1"/>
  <c r="P7728" i="1"/>
  <c r="Q7728" i="1" s="1"/>
  <c r="P7729" i="1"/>
  <c r="Q7729" i="1" s="1"/>
  <c r="P7730" i="1"/>
  <c r="Q7730" i="1" s="1"/>
  <c r="P7731" i="1"/>
  <c r="Q7731" i="1" s="1"/>
  <c r="P7732" i="1"/>
  <c r="Q7732" i="1" s="1"/>
  <c r="P7733" i="1"/>
  <c r="Q7733" i="1" s="1"/>
  <c r="P7734" i="1"/>
  <c r="Q7734" i="1" s="1"/>
  <c r="P7735" i="1"/>
  <c r="Q7735" i="1" s="1"/>
  <c r="P7736" i="1"/>
  <c r="Q7736" i="1" s="1"/>
  <c r="P7737" i="1"/>
  <c r="Q7737" i="1" s="1"/>
  <c r="P7738" i="1"/>
  <c r="Q7738" i="1" s="1"/>
  <c r="P7739" i="1"/>
  <c r="Q7739" i="1" s="1"/>
  <c r="P7740" i="1"/>
  <c r="Q7740" i="1" s="1"/>
  <c r="P7741" i="1"/>
  <c r="Q7741" i="1" s="1"/>
  <c r="P7742" i="1"/>
  <c r="Q7742" i="1" s="1"/>
  <c r="P7743" i="1"/>
  <c r="Q7743" i="1" s="1"/>
  <c r="P7744" i="1"/>
  <c r="Q7744" i="1" s="1"/>
  <c r="P7745" i="1"/>
  <c r="Q7745" i="1" s="1"/>
  <c r="P7746" i="1"/>
  <c r="Q7746" i="1" s="1"/>
  <c r="P7747" i="1"/>
  <c r="Q7747" i="1" s="1"/>
  <c r="P7748" i="1"/>
  <c r="Q7748" i="1" s="1"/>
  <c r="P7749" i="1"/>
  <c r="Q7749" i="1" s="1"/>
  <c r="P7750" i="1"/>
  <c r="Q7750" i="1" s="1"/>
  <c r="P7751" i="1"/>
  <c r="Q7751" i="1" s="1"/>
  <c r="P7752" i="1"/>
  <c r="Q7752" i="1" s="1"/>
  <c r="P7753" i="1"/>
  <c r="Q7753" i="1" s="1"/>
  <c r="P7754" i="1"/>
  <c r="Q7754" i="1" s="1"/>
  <c r="P7755" i="1"/>
  <c r="Q7755" i="1" s="1"/>
  <c r="P7756" i="1"/>
  <c r="Q7756" i="1" s="1"/>
  <c r="P7757" i="1"/>
  <c r="Q7757" i="1" s="1"/>
  <c r="P7758" i="1"/>
  <c r="Q7758" i="1" s="1"/>
  <c r="P7759" i="1"/>
  <c r="Q7759" i="1" s="1"/>
  <c r="P7760" i="1"/>
  <c r="Q7760" i="1" s="1"/>
  <c r="P7761" i="1"/>
  <c r="Q7761" i="1" s="1"/>
  <c r="P7762" i="1"/>
  <c r="Q7762" i="1" s="1"/>
  <c r="P7763" i="1"/>
  <c r="Q7763" i="1" s="1"/>
  <c r="P7764" i="1"/>
  <c r="Q7764" i="1" s="1"/>
  <c r="P7765" i="1"/>
  <c r="Q7765" i="1" s="1"/>
  <c r="P7766" i="1"/>
  <c r="Q7766" i="1" s="1"/>
  <c r="P7767" i="1"/>
  <c r="Q7767" i="1" s="1"/>
  <c r="P7768" i="1"/>
  <c r="Q7768" i="1" s="1"/>
  <c r="P7769" i="1"/>
  <c r="Q7769" i="1" s="1"/>
  <c r="P7770" i="1"/>
  <c r="Q7770" i="1" s="1"/>
  <c r="P7771" i="1"/>
  <c r="Q7771" i="1" s="1"/>
  <c r="P7772" i="1"/>
  <c r="Q7772" i="1" s="1"/>
  <c r="P7773" i="1"/>
  <c r="Q7773" i="1" s="1"/>
  <c r="P7774" i="1"/>
  <c r="Q7774" i="1" s="1"/>
  <c r="P7775" i="1"/>
  <c r="Q7775" i="1" s="1"/>
  <c r="P7776" i="1"/>
  <c r="Q7776" i="1" s="1"/>
  <c r="P7777" i="1"/>
  <c r="Q7777" i="1" s="1"/>
  <c r="P7778" i="1"/>
  <c r="Q7778" i="1" s="1"/>
  <c r="P7779" i="1"/>
  <c r="Q7779" i="1" s="1"/>
  <c r="P7780" i="1"/>
  <c r="Q7780" i="1" s="1"/>
  <c r="P7781" i="1"/>
  <c r="Q7781" i="1" s="1"/>
  <c r="P7782" i="1"/>
  <c r="Q7782" i="1" s="1"/>
  <c r="P7783" i="1"/>
  <c r="Q7783" i="1" s="1"/>
  <c r="P7784" i="1"/>
  <c r="Q7784" i="1" s="1"/>
  <c r="P7785" i="1"/>
  <c r="Q7785" i="1" s="1"/>
  <c r="P7786" i="1"/>
  <c r="Q7786" i="1" s="1"/>
  <c r="P7787" i="1"/>
  <c r="Q7787" i="1" s="1"/>
  <c r="P7788" i="1"/>
  <c r="Q7788" i="1" s="1"/>
  <c r="P7789" i="1"/>
  <c r="Q7789" i="1" s="1"/>
  <c r="P7790" i="1"/>
  <c r="Q7790" i="1" s="1"/>
  <c r="P7791" i="1"/>
  <c r="Q7791" i="1" s="1"/>
  <c r="P7792" i="1"/>
  <c r="Q7792" i="1" s="1"/>
  <c r="P7793" i="1"/>
  <c r="Q7793" i="1" s="1"/>
  <c r="P7794" i="1"/>
  <c r="Q7794" i="1" s="1"/>
  <c r="P7795" i="1"/>
  <c r="Q7795" i="1" s="1"/>
  <c r="P7796" i="1"/>
  <c r="Q7796" i="1" s="1"/>
  <c r="P7797" i="1"/>
  <c r="Q7797" i="1" s="1"/>
  <c r="P7798" i="1"/>
  <c r="Q7798" i="1" s="1"/>
  <c r="P7799" i="1"/>
  <c r="Q7799" i="1" s="1"/>
  <c r="P7800" i="1"/>
  <c r="Q7800" i="1" s="1"/>
  <c r="P7801" i="1"/>
  <c r="Q7801" i="1" s="1"/>
  <c r="P7802" i="1"/>
  <c r="Q7802" i="1" s="1"/>
  <c r="P7803" i="1"/>
  <c r="Q7803" i="1" s="1"/>
  <c r="P7804" i="1"/>
  <c r="Q7804" i="1" s="1"/>
  <c r="P7805" i="1"/>
  <c r="Q7805" i="1" s="1"/>
  <c r="P7806" i="1"/>
  <c r="Q7806" i="1" s="1"/>
  <c r="P7807" i="1"/>
  <c r="Q7807" i="1" s="1"/>
  <c r="P7808" i="1"/>
  <c r="Q7808" i="1" s="1"/>
  <c r="P7809" i="1"/>
  <c r="Q7809" i="1" s="1"/>
  <c r="P7810" i="1"/>
  <c r="Q7810" i="1" s="1"/>
  <c r="P7811" i="1"/>
  <c r="Q7811" i="1" s="1"/>
  <c r="P7812" i="1"/>
  <c r="Q7812" i="1" s="1"/>
  <c r="P7813" i="1"/>
  <c r="Q7813" i="1" s="1"/>
  <c r="P7814" i="1"/>
  <c r="Q7814" i="1" s="1"/>
  <c r="P7815" i="1"/>
  <c r="Q7815" i="1" s="1"/>
  <c r="P7816" i="1"/>
  <c r="Q7816" i="1" s="1"/>
  <c r="P7817" i="1"/>
  <c r="Q7817" i="1" s="1"/>
  <c r="P7818" i="1"/>
  <c r="Q7818" i="1" s="1"/>
  <c r="P7819" i="1"/>
  <c r="Q7819" i="1" s="1"/>
  <c r="P7820" i="1"/>
  <c r="Q7820" i="1" s="1"/>
  <c r="P7821" i="1"/>
  <c r="Q7821" i="1" s="1"/>
  <c r="P7822" i="1"/>
  <c r="Q7822" i="1" s="1"/>
  <c r="P7823" i="1"/>
  <c r="Q7823" i="1" s="1"/>
  <c r="P7824" i="1"/>
  <c r="Q7824" i="1" s="1"/>
  <c r="P7825" i="1"/>
  <c r="Q7825" i="1" s="1"/>
  <c r="P7826" i="1"/>
  <c r="Q7826" i="1" s="1"/>
  <c r="P7827" i="1"/>
  <c r="Q7827" i="1" s="1"/>
  <c r="P7828" i="1"/>
  <c r="Q7828" i="1" s="1"/>
  <c r="P7829" i="1"/>
  <c r="Q7829" i="1" s="1"/>
  <c r="P7830" i="1"/>
  <c r="Q7830" i="1" s="1"/>
  <c r="P7831" i="1"/>
  <c r="Q7831" i="1" s="1"/>
  <c r="P7832" i="1"/>
  <c r="Q7832" i="1" s="1"/>
  <c r="P7833" i="1"/>
  <c r="Q7833" i="1" s="1"/>
  <c r="P7834" i="1"/>
  <c r="Q7834" i="1" s="1"/>
  <c r="P7835" i="1"/>
  <c r="Q7835" i="1" s="1"/>
  <c r="P7836" i="1"/>
  <c r="Q7836" i="1" s="1"/>
  <c r="P7837" i="1"/>
  <c r="Q7837" i="1" s="1"/>
  <c r="P7838" i="1"/>
  <c r="Q7838" i="1" s="1"/>
  <c r="P7839" i="1"/>
  <c r="Q7839" i="1" s="1"/>
  <c r="P7840" i="1"/>
  <c r="Q7840" i="1" s="1"/>
  <c r="P7841" i="1"/>
  <c r="Q7841" i="1" s="1"/>
  <c r="P7842" i="1"/>
  <c r="Q7842" i="1" s="1"/>
  <c r="P7843" i="1"/>
  <c r="Q7843" i="1" s="1"/>
  <c r="P7844" i="1"/>
  <c r="Q7844" i="1" s="1"/>
  <c r="P7845" i="1"/>
  <c r="Q7845" i="1" s="1"/>
  <c r="P7846" i="1"/>
  <c r="Q7846" i="1" s="1"/>
  <c r="P7847" i="1"/>
  <c r="Q7847" i="1" s="1"/>
  <c r="P7848" i="1"/>
  <c r="Q7848" i="1" s="1"/>
  <c r="P7849" i="1"/>
  <c r="Q7849" i="1" s="1"/>
  <c r="P7850" i="1"/>
  <c r="Q7850" i="1" s="1"/>
  <c r="P7851" i="1"/>
  <c r="Q7851" i="1" s="1"/>
  <c r="P7852" i="1"/>
  <c r="Q7852" i="1" s="1"/>
  <c r="P7853" i="1"/>
  <c r="Q7853" i="1" s="1"/>
  <c r="P7854" i="1"/>
  <c r="Q7854" i="1" s="1"/>
  <c r="P7855" i="1"/>
  <c r="Q7855" i="1" s="1"/>
  <c r="P7856" i="1"/>
  <c r="Q7856" i="1" s="1"/>
  <c r="P7857" i="1"/>
  <c r="Q7857" i="1" s="1"/>
  <c r="P7858" i="1"/>
  <c r="Q7858" i="1" s="1"/>
  <c r="P7859" i="1"/>
  <c r="Q7859" i="1" s="1"/>
  <c r="P7860" i="1"/>
  <c r="Q7860" i="1" s="1"/>
  <c r="P7861" i="1"/>
  <c r="Q7861" i="1" s="1"/>
  <c r="P7862" i="1"/>
  <c r="Q7862" i="1" s="1"/>
  <c r="P7863" i="1"/>
  <c r="Q7863" i="1" s="1"/>
  <c r="P7864" i="1"/>
  <c r="Q7864" i="1" s="1"/>
  <c r="P7865" i="1"/>
  <c r="Q7865" i="1" s="1"/>
  <c r="P7866" i="1"/>
  <c r="Q7866" i="1" s="1"/>
  <c r="P7867" i="1"/>
  <c r="Q7867" i="1" s="1"/>
  <c r="P7868" i="1"/>
  <c r="Q7868" i="1" s="1"/>
  <c r="P7869" i="1"/>
  <c r="Q7869" i="1" s="1"/>
  <c r="P7870" i="1"/>
  <c r="Q7870" i="1" s="1"/>
  <c r="P7871" i="1"/>
  <c r="Q7871" i="1" s="1"/>
  <c r="P7872" i="1"/>
  <c r="Q7872" i="1" s="1"/>
  <c r="P7873" i="1"/>
  <c r="Q7873" i="1" s="1"/>
  <c r="P7874" i="1"/>
  <c r="Q7874" i="1" s="1"/>
  <c r="P7875" i="1"/>
  <c r="Q7875" i="1" s="1"/>
  <c r="P7876" i="1"/>
  <c r="Q7876" i="1" s="1"/>
  <c r="P7877" i="1"/>
  <c r="Q7877" i="1" s="1"/>
  <c r="P7878" i="1"/>
  <c r="Q7878" i="1" s="1"/>
  <c r="P7879" i="1"/>
  <c r="Q7879" i="1" s="1"/>
  <c r="P7880" i="1"/>
  <c r="Q7880" i="1" s="1"/>
  <c r="P7881" i="1"/>
  <c r="Q7881" i="1" s="1"/>
  <c r="P7882" i="1"/>
  <c r="Q7882" i="1" s="1"/>
  <c r="P7883" i="1"/>
  <c r="Q7883" i="1" s="1"/>
  <c r="P7884" i="1"/>
  <c r="Q7884" i="1" s="1"/>
  <c r="P7885" i="1"/>
  <c r="Q7885" i="1" s="1"/>
  <c r="P7886" i="1"/>
  <c r="Q7886" i="1" s="1"/>
  <c r="P7887" i="1"/>
  <c r="Q7887" i="1" s="1"/>
  <c r="P7888" i="1"/>
  <c r="Q7888" i="1" s="1"/>
  <c r="P7889" i="1"/>
  <c r="Q7889" i="1" s="1"/>
  <c r="P7890" i="1"/>
  <c r="Q7890" i="1" s="1"/>
  <c r="P7891" i="1"/>
  <c r="Q7891" i="1" s="1"/>
  <c r="P7892" i="1"/>
  <c r="Q7892" i="1" s="1"/>
  <c r="P7893" i="1"/>
  <c r="Q7893" i="1" s="1"/>
  <c r="P7894" i="1"/>
  <c r="Q7894" i="1" s="1"/>
  <c r="P7895" i="1"/>
  <c r="Q7895" i="1" s="1"/>
  <c r="P7896" i="1"/>
  <c r="Q7896" i="1" s="1"/>
  <c r="P7897" i="1"/>
  <c r="Q7897" i="1" s="1"/>
  <c r="P7898" i="1"/>
  <c r="Q7898" i="1" s="1"/>
  <c r="P7899" i="1"/>
  <c r="Q7899" i="1" s="1"/>
  <c r="P7900" i="1"/>
  <c r="Q7900" i="1" s="1"/>
  <c r="P7901" i="1"/>
  <c r="Q7901" i="1" s="1"/>
  <c r="P7902" i="1"/>
  <c r="Q7902" i="1" s="1"/>
  <c r="P7903" i="1"/>
  <c r="Q7903" i="1" s="1"/>
  <c r="P7904" i="1"/>
  <c r="Q7904" i="1" s="1"/>
  <c r="P7905" i="1"/>
  <c r="Q7905" i="1" s="1"/>
  <c r="P7906" i="1"/>
  <c r="Q7906" i="1" s="1"/>
  <c r="P7907" i="1"/>
  <c r="Q7907" i="1" s="1"/>
  <c r="P7908" i="1"/>
  <c r="Q7908" i="1" s="1"/>
  <c r="P7909" i="1"/>
  <c r="Q7909" i="1" s="1"/>
  <c r="P7910" i="1"/>
  <c r="Q7910" i="1" s="1"/>
  <c r="P7911" i="1"/>
  <c r="Q7911" i="1" s="1"/>
  <c r="P7912" i="1"/>
  <c r="Q7912" i="1" s="1"/>
  <c r="P7913" i="1"/>
  <c r="Q7913" i="1" s="1"/>
  <c r="P7914" i="1"/>
  <c r="Q7914" i="1" s="1"/>
  <c r="P7915" i="1"/>
  <c r="Q7915" i="1" s="1"/>
  <c r="P7916" i="1"/>
  <c r="Q7916" i="1" s="1"/>
  <c r="P7917" i="1"/>
  <c r="Q7917" i="1" s="1"/>
  <c r="P7918" i="1"/>
  <c r="Q7918" i="1" s="1"/>
  <c r="P7919" i="1"/>
  <c r="Q7919" i="1" s="1"/>
  <c r="P7920" i="1"/>
  <c r="Q7920" i="1" s="1"/>
  <c r="P7921" i="1"/>
  <c r="Q7921" i="1" s="1"/>
  <c r="P7922" i="1"/>
  <c r="Q7922" i="1" s="1"/>
  <c r="P7923" i="1"/>
  <c r="Q7923" i="1" s="1"/>
  <c r="P7924" i="1"/>
  <c r="Q7924" i="1" s="1"/>
  <c r="P7925" i="1"/>
  <c r="Q7925" i="1" s="1"/>
  <c r="P7926" i="1"/>
  <c r="Q7926" i="1" s="1"/>
  <c r="P7927" i="1"/>
  <c r="Q7927" i="1" s="1"/>
  <c r="P7928" i="1"/>
  <c r="Q7928" i="1" s="1"/>
  <c r="P7929" i="1"/>
  <c r="Q7929" i="1" s="1"/>
  <c r="P7930" i="1"/>
  <c r="Q7930" i="1" s="1"/>
  <c r="P7931" i="1"/>
  <c r="Q7931" i="1" s="1"/>
  <c r="P7932" i="1"/>
  <c r="Q7932" i="1" s="1"/>
  <c r="P7933" i="1"/>
  <c r="Q7933" i="1" s="1"/>
  <c r="P7934" i="1"/>
  <c r="Q7934" i="1" s="1"/>
  <c r="P7935" i="1"/>
  <c r="Q7935" i="1" s="1"/>
  <c r="P7936" i="1"/>
  <c r="Q7936" i="1" s="1"/>
  <c r="P7937" i="1"/>
  <c r="Q7937" i="1" s="1"/>
  <c r="P7938" i="1"/>
  <c r="Q7938" i="1" s="1"/>
  <c r="P7939" i="1"/>
  <c r="Q7939" i="1" s="1"/>
  <c r="P7940" i="1"/>
  <c r="Q7940" i="1" s="1"/>
  <c r="P7941" i="1"/>
  <c r="Q7941" i="1" s="1"/>
  <c r="P7942" i="1"/>
  <c r="Q7942" i="1" s="1"/>
  <c r="P7943" i="1"/>
  <c r="Q7943" i="1" s="1"/>
  <c r="P7944" i="1"/>
  <c r="Q7944" i="1" s="1"/>
  <c r="P7945" i="1"/>
  <c r="Q7945" i="1" s="1"/>
  <c r="P7946" i="1"/>
  <c r="Q7946" i="1" s="1"/>
  <c r="P7947" i="1"/>
  <c r="Q7947" i="1" s="1"/>
  <c r="P7948" i="1"/>
  <c r="Q7948" i="1" s="1"/>
  <c r="P7949" i="1"/>
  <c r="Q7949" i="1" s="1"/>
  <c r="P7950" i="1"/>
  <c r="Q7950" i="1" s="1"/>
  <c r="P7951" i="1"/>
  <c r="Q7951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7966" i="1"/>
  <c r="Q7966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72" i="1"/>
  <c r="Q7972" i="1" s="1"/>
  <c r="P7973" i="1"/>
  <c r="Q7973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9" i="1"/>
  <c r="Q7979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7987" i="1"/>
  <c r="Q7987" i="1" s="1"/>
  <c r="P7988" i="1"/>
  <c r="Q7988" i="1" s="1"/>
  <c r="P7989" i="1"/>
  <c r="Q7989" i="1" s="1"/>
  <c r="P7990" i="1"/>
  <c r="Q7990" i="1" s="1"/>
  <c r="P7991" i="1"/>
  <c r="Q7991" i="1" s="1"/>
  <c r="P7992" i="1"/>
  <c r="Q7992" i="1" s="1"/>
  <c r="P7993" i="1"/>
  <c r="Q7993" i="1" s="1"/>
  <c r="P7994" i="1"/>
  <c r="Q7994" i="1" s="1"/>
  <c r="P7995" i="1"/>
  <c r="Q7995" i="1" s="1"/>
  <c r="P7996" i="1"/>
  <c r="Q7996" i="1" s="1"/>
  <c r="P7997" i="1"/>
  <c r="Q7997" i="1" s="1"/>
  <c r="P7998" i="1"/>
  <c r="Q7998" i="1" s="1"/>
  <c r="P7999" i="1"/>
  <c r="Q7999" i="1" s="1"/>
  <c r="P8000" i="1"/>
  <c r="Q8000" i="1" s="1"/>
  <c r="P8001" i="1"/>
  <c r="Q8001" i="1" s="1"/>
  <c r="P8002" i="1"/>
  <c r="Q8002" i="1" s="1"/>
  <c r="P8003" i="1"/>
  <c r="Q8003" i="1" s="1"/>
  <c r="P8004" i="1"/>
  <c r="Q8004" i="1" s="1"/>
  <c r="P8005" i="1"/>
  <c r="Q8005" i="1" s="1"/>
  <c r="P8006" i="1"/>
  <c r="Q8006" i="1" s="1"/>
  <c r="P8007" i="1"/>
  <c r="Q8007" i="1" s="1"/>
  <c r="P8008" i="1"/>
  <c r="Q8008" i="1" s="1"/>
  <c r="P8009" i="1"/>
  <c r="Q8009" i="1" s="1"/>
  <c r="P8010" i="1"/>
  <c r="Q8010" i="1" s="1"/>
  <c r="P8011" i="1"/>
  <c r="Q8011" i="1" s="1"/>
  <c r="P8012" i="1"/>
  <c r="Q8012" i="1" s="1"/>
  <c r="P8013" i="1"/>
  <c r="Q8013" i="1" s="1"/>
  <c r="P8014" i="1"/>
  <c r="Q8014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029" i="1"/>
  <c r="Q8029" i="1" s="1"/>
  <c r="P8030" i="1"/>
  <c r="Q8030" i="1" s="1"/>
  <c r="P8031" i="1"/>
  <c r="Q8031" i="1" s="1"/>
  <c r="P8032" i="1"/>
  <c r="Q8032" i="1" s="1"/>
  <c r="P8033" i="1"/>
  <c r="Q8033" i="1" s="1"/>
  <c r="P8034" i="1"/>
  <c r="Q8034" i="1" s="1"/>
  <c r="P8035" i="1"/>
  <c r="Q8035" i="1" s="1"/>
  <c r="P8036" i="1"/>
  <c r="Q8036" i="1" s="1"/>
  <c r="P8037" i="1"/>
  <c r="Q8037" i="1" s="1"/>
  <c r="P8038" i="1"/>
  <c r="Q8038" i="1" s="1"/>
  <c r="P8039" i="1"/>
  <c r="Q8039" i="1" s="1"/>
  <c r="P8040" i="1"/>
  <c r="Q8040" i="1" s="1"/>
  <c r="P8041" i="1"/>
  <c r="Q8041" i="1" s="1"/>
  <c r="P8042" i="1"/>
  <c r="Q8042" i="1" s="1"/>
  <c r="P8043" i="1"/>
  <c r="Q8043" i="1" s="1"/>
  <c r="P8044" i="1"/>
  <c r="Q8044" i="1" s="1"/>
  <c r="P8045" i="1"/>
  <c r="Q8045" i="1" s="1"/>
  <c r="P8046" i="1"/>
  <c r="Q8046" i="1" s="1"/>
  <c r="P8047" i="1"/>
  <c r="Q8047" i="1" s="1"/>
  <c r="P8048" i="1"/>
  <c r="Q8048" i="1" s="1"/>
  <c r="P8049" i="1"/>
  <c r="Q8049" i="1" s="1"/>
  <c r="P8050" i="1"/>
  <c r="Q8050" i="1" s="1"/>
  <c r="P8051" i="1"/>
  <c r="Q8051" i="1" s="1"/>
  <c r="P8052" i="1"/>
  <c r="Q8052" i="1" s="1"/>
  <c r="P8053" i="1"/>
  <c r="Q8053" i="1" s="1"/>
  <c r="P8054" i="1"/>
  <c r="Q8054" i="1" s="1"/>
  <c r="P8055" i="1"/>
  <c r="Q8055" i="1" s="1"/>
  <c r="P8056" i="1"/>
  <c r="Q8056" i="1" s="1"/>
  <c r="P8057" i="1"/>
  <c r="Q8057" i="1" s="1"/>
  <c r="P8058" i="1"/>
  <c r="Q8058" i="1" s="1"/>
  <c r="P8059" i="1"/>
  <c r="Q8059" i="1" s="1"/>
  <c r="P8060" i="1"/>
  <c r="Q8060" i="1" s="1"/>
  <c r="P8061" i="1"/>
  <c r="Q8061" i="1" s="1"/>
  <c r="P8062" i="1"/>
  <c r="Q8062" i="1" s="1"/>
  <c r="P8063" i="1"/>
  <c r="Q8063" i="1" s="1"/>
  <c r="P8064" i="1"/>
  <c r="Q8064" i="1" s="1"/>
  <c r="P8065" i="1"/>
  <c r="Q8065" i="1" s="1"/>
  <c r="P8066" i="1"/>
  <c r="Q8066" i="1" s="1"/>
  <c r="P8067" i="1"/>
  <c r="Q8067" i="1" s="1"/>
  <c r="P8068" i="1"/>
  <c r="Q8068" i="1" s="1"/>
  <c r="P8069" i="1"/>
  <c r="Q8069" i="1" s="1"/>
  <c r="P8070" i="1"/>
  <c r="Q8070" i="1" s="1"/>
  <c r="P8071" i="1"/>
  <c r="Q8071" i="1" s="1"/>
  <c r="P8072" i="1"/>
  <c r="Q8072" i="1" s="1"/>
  <c r="P8073" i="1"/>
  <c r="Q8073" i="1" s="1"/>
  <c r="P8074" i="1"/>
  <c r="Q8074" i="1" s="1"/>
  <c r="P8075" i="1"/>
  <c r="Q8075" i="1" s="1"/>
  <c r="P8076" i="1"/>
  <c r="Q8076" i="1" s="1"/>
  <c r="P8077" i="1"/>
  <c r="Q8077" i="1" s="1"/>
  <c r="P8078" i="1"/>
  <c r="Q8078" i="1" s="1"/>
  <c r="P8079" i="1"/>
  <c r="Q8079" i="1" s="1"/>
  <c r="P8080" i="1"/>
  <c r="Q8080" i="1" s="1"/>
  <c r="P8081" i="1"/>
  <c r="Q8081" i="1" s="1"/>
  <c r="P8082" i="1"/>
  <c r="Q8082" i="1" s="1"/>
  <c r="P8083" i="1"/>
  <c r="Q8083" i="1" s="1"/>
  <c r="P8084" i="1"/>
  <c r="Q8084" i="1" s="1"/>
  <c r="P8085" i="1"/>
  <c r="Q8085" i="1" s="1"/>
  <c r="P8086" i="1"/>
  <c r="Q8086" i="1" s="1"/>
  <c r="P8087" i="1"/>
  <c r="Q8087" i="1" s="1"/>
  <c r="P8088" i="1"/>
  <c r="Q8088" i="1" s="1"/>
  <c r="P8089" i="1"/>
  <c r="Q8089" i="1" s="1"/>
  <c r="P8090" i="1"/>
  <c r="Q8090" i="1" s="1"/>
  <c r="P8091" i="1"/>
  <c r="Q8091" i="1" s="1"/>
  <c r="P8092" i="1"/>
  <c r="Q8092" i="1" s="1"/>
  <c r="P8093" i="1"/>
  <c r="Q8093" i="1" s="1"/>
  <c r="P8094" i="1"/>
  <c r="Q8094" i="1" s="1"/>
  <c r="P8095" i="1"/>
  <c r="Q8095" i="1" s="1"/>
  <c r="P8096" i="1"/>
  <c r="Q8096" i="1" s="1"/>
  <c r="P8097" i="1"/>
  <c r="Q8097" i="1" s="1"/>
  <c r="P8098" i="1"/>
  <c r="Q8098" i="1" s="1"/>
  <c r="P8099" i="1"/>
  <c r="Q8099" i="1" s="1"/>
  <c r="P8100" i="1"/>
  <c r="Q8100" i="1" s="1"/>
  <c r="P8101" i="1"/>
  <c r="Q8101" i="1" s="1"/>
  <c r="P8102" i="1"/>
  <c r="Q8102" i="1" s="1"/>
  <c r="P8103" i="1"/>
  <c r="Q8103" i="1" s="1"/>
  <c r="P8104" i="1"/>
  <c r="Q8104" i="1" s="1"/>
  <c r="P8105" i="1"/>
  <c r="Q8105" i="1" s="1"/>
  <c r="P8106" i="1"/>
  <c r="Q8106" i="1" s="1"/>
  <c r="P8107" i="1"/>
  <c r="Q8107" i="1" s="1"/>
  <c r="P8108" i="1"/>
  <c r="Q8108" i="1" s="1"/>
  <c r="P8109" i="1"/>
  <c r="Q8109" i="1" s="1"/>
  <c r="P8110" i="1"/>
  <c r="Q8110" i="1" s="1"/>
  <c r="P8111" i="1"/>
  <c r="Q8111" i="1" s="1"/>
  <c r="P8112" i="1"/>
  <c r="Q8112" i="1" s="1"/>
  <c r="P8113" i="1"/>
  <c r="Q8113" i="1" s="1"/>
  <c r="P8114" i="1"/>
  <c r="Q8114" i="1" s="1"/>
  <c r="P8115" i="1"/>
  <c r="Q8115" i="1" s="1"/>
  <c r="P8116" i="1"/>
  <c r="Q8116" i="1" s="1"/>
  <c r="P8117" i="1"/>
  <c r="Q8117" i="1" s="1"/>
  <c r="P8118" i="1"/>
  <c r="Q8118" i="1" s="1"/>
  <c r="P8119" i="1"/>
  <c r="Q8119" i="1" s="1"/>
  <c r="P8120" i="1"/>
  <c r="Q8120" i="1" s="1"/>
  <c r="P8121" i="1"/>
  <c r="Q8121" i="1" s="1"/>
  <c r="P8122" i="1"/>
  <c r="Q8122" i="1" s="1"/>
  <c r="P8123" i="1"/>
  <c r="Q8123" i="1" s="1"/>
  <c r="P8124" i="1"/>
  <c r="Q8124" i="1" s="1"/>
  <c r="P8125" i="1"/>
  <c r="Q8125" i="1" s="1"/>
  <c r="P8126" i="1"/>
  <c r="Q8126" i="1" s="1"/>
  <c r="P8127" i="1"/>
  <c r="Q8127" i="1" s="1"/>
  <c r="P8128" i="1"/>
  <c r="Q8128" i="1" s="1"/>
  <c r="P8129" i="1"/>
  <c r="Q8129" i="1" s="1"/>
  <c r="P8130" i="1"/>
  <c r="Q8130" i="1" s="1"/>
  <c r="P8131" i="1"/>
  <c r="Q8131" i="1" s="1"/>
  <c r="P8132" i="1"/>
  <c r="Q8132" i="1" s="1"/>
  <c r="P8133" i="1"/>
  <c r="Q8133" i="1" s="1"/>
  <c r="P8134" i="1"/>
  <c r="Q8134" i="1" s="1"/>
  <c r="P8135" i="1"/>
  <c r="Q8135" i="1" s="1"/>
  <c r="P8136" i="1"/>
  <c r="Q8136" i="1" s="1"/>
  <c r="P8137" i="1"/>
  <c r="Q8137" i="1" s="1"/>
  <c r="P8138" i="1"/>
  <c r="Q8138" i="1" s="1"/>
  <c r="P8139" i="1"/>
  <c r="Q8139" i="1" s="1"/>
  <c r="P8140" i="1"/>
  <c r="Q8140" i="1" s="1"/>
  <c r="P8141" i="1"/>
  <c r="Q8141" i="1" s="1"/>
  <c r="P8142" i="1"/>
  <c r="Q8142" i="1" s="1"/>
  <c r="P8143" i="1"/>
  <c r="Q8143" i="1" s="1"/>
  <c r="P8144" i="1"/>
  <c r="Q8144" i="1" s="1"/>
  <c r="P8145" i="1"/>
  <c r="Q8145" i="1" s="1"/>
  <c r="P8146" i="1"/>
  <c r="Q8146" i="1" s="1"/>
  <c r="P8147" i="1"/>
  <c r="Q8147" i="1" s="1"/>
  <c r="P8148" i="1"/>
  <c r="Q8148" i="1" s="1"/>
  <c r="P8149" i="1"/>
  <c r="Q8149" i="1" s="1"/>
  <c r="P8150" i="1"/>
  <c r="Q8150" i="1" s="1"/>
  <c r="P8151" i="1"/>
  <c r="Q8151" i="1" s="1"/>
  <c r="P8152" i="1"/>
  <c r="Q8152" i="1" s="1"/>
  <c r="P8153" i="1"/>
  <c r="Q8153" i="1" s="1"/>
  <c r="P8154" i="1"/>
  <c r="Q8154" i="1" s="1"/>
  <c r="P8155" i="1"/>
  <c r="Q8155" i="1" s="1"/>
  <c r="P8156" i="1"/>
  <c r="Q8156" i="1" s="1"/>
  <c r="P8157" i="1"/>
  <c r="Q8157" i="1" s="1"/>
  <c r="P8158" i="1"/>
  <c r="Q8158" i="1" s="1"/>
  <c r="P8159" i="1"/>
  <c r="Q8159" i="1" s="1"/>
  <c r="P8160" i="1"/>
  <c r="Q8160" i="1" s="1"/>
  <c r="P8161" i="1"/>
  <c r="Q8161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8218" i="1"/>
  <c r="Q8218" i="1" s="1"/>
  <c r="P8219" i="1"/>
  <c r="Q8219" i="1" s="1"/>
  <c r="P8220" i="1"/>
  <c r="Q8220" i="1" s="1"/>
  <c r="P8221" i="1"/>
  <c r="Q8221" i="1" s="1"/>
  <c r="P8222" i="1"/>
  <c r="Q8222" i="1" s="1"/>
  <c r="P8223" i="1"/>
  <c r="Q8223" i="1" s="1"/>
  <c r="P8224" i="1"/>
  <c r="Q8224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8239" i="1"/>
  <c r="Q8239" i="1" s="1"/>
  <c r="P8240" i="1"/>
  <c r="Q8240" i="1" s="1"/>
  <c r="P8241" i="1"/>
  <c r="Q8241" i="1" s="1"/>
  <c r="P8242" i="1"/>
  <c r="Q8242" i="1" s="1"/>
  <c r="P8243" i="1"/>
  <c r="Q8243" i="1" s="1"/>
  <c r="P8244" i="1"/>
  <c r="Q8244" i="1" s="1"/>
  <c r="P8245" i="1"/>
  <c r="Q8245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8260" i="1"/>
  <c r="Q8260" i="1" s="1"/>
  <c r="P8261" i="1"/>
  <c r="Q8261" i="1" s="1"/>
  <c r="P8262" i="1"/>
  <c r="Q8262" i="1" s="1"/>
  <c r="P8263" i="1"/>
  <c r="Q8263" i="1" s="1"/>
  <c r="P8264" i="1"/>
  <c r="Q8264" i="1" s="1"/>
  <c r="P8265" i="1"/>
  <c r="Q8265" i="1" s="1"/>
  <c r="P8266" i="1"/>
  <c r="Q8266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8281" i="1"/>
  <c r="Q8281" i="1" s="1"/>
  <c r="P8282" i="1"/>
  <c r="Q8282" i="1" s="1"/>
  <c r="P8283" i="1"/>
  <c r="Q8283" i="1" s="1"/>
  <c r="P8284" i="1"/>
  <c r="Q8284" i="1" s="1"/>
  <c r="P8285" i="1"/>
  <c r="Q8285" i="1" s="1"/>
  <c r="P8286" i="1"/>
  <c r="Q8286" i="1" s="1"/>
  <c r="P8287" i="1"/>
  <c r="Q8287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8302" i="1"/>
  <c r="Q8302" i="1" s="1"/>
  <c r="P8303" i="1"/>
  <c r="Q8303" i="1" s="1"/>
  <c r="P8304" i="1"/>
  <c r="Q8304" i="1" s="1"/>
  <c r="P8305" i="1"/>
  <c r="Q8305" i="1" s="1"/>
  <c r="P8306" i="1"/>
  <c r="Q8306" i="1" s="1"/>
  <c r="P8307" i="1"/>
  <c r="Q8307" i="1" s="1"/>
  <c r="P8308" i="1"/>
  <c r="Q8308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8316" i="1"/>
  <c r="Q8316" i="1" s="1"/>
  <c r="P8317" i="1"/>
  <c r="Q8317" i="1" s="1"/>
  <c r="P8318" i="1"/>
  <c r="Q8318" i="1" s="1"/>
  <c r="P8319" i="1"/>
  <c r="Q8319" i="1" s="1"/>
  <c r="P8320" i="1"/>
  <c r="Q8320" i="1" s="1"/>
  <c r="P8321" i="1"/>
  <c r="Q8321" i="1" s="1"/>
  <c r="P8322" i="1"/>
  <c r="Q8322" i="1" s="1"/>
  <c r="P8323" i="1"/>
  <c r="Q8323" i="1" s="1"/>
  <c r="P8324" i="1"/>
  <c r="Q8324" i="1" s="1"/>
  <c r="P8325" i="1"/>
  <c r="Q8325" i="1" s="1"/>
  <c r="P8326" i="1"/>
  <c r="Q8326" i="1" s="1"/>
  <c r="P8327" i="1"/>
  <c r="Q8327" i="1" s="1"/>
  <c r="P8328" i="1"/>
  <c r="Q8328" i="1" s="1"/>
  <c r="P8329" i="1"/>
  <c r="Q8329" i="1" s="1"/>
  <c r="P8330" i="1"/>
  <c r="Q8330" i="1" s="1"/>
  <c r="P8331" i="1"/>
  <c r="Q8331" i="1" s="1"/>
  <c r="P8332" i="1"/>
  <c r="Q8332" i="1" s="1"/>
  <c r="P8333" i="1"/>
  <c r="Q8333" i="1" s="1"/>
  <c r="P8334" i="1"/>
  <c r="Q8334" i="1" s="1"/>
  <c r="P8335" i="1"/>
  <c r="Q8335" i="1" s="1"/>
  <c r="P8336" i="1"/>
  <c r="Q8336" i="1" s="1"/>
  <c r="P8337" i="1"/>
  <c r="Q8337" i="1" s="1"/>
  <c r="P8338" i="1"/>
  <c r="Q8338" i="1" s="1"/>
  <c r="P8339" i="1"/>
  <c r="Q8339" i="1" s="1"/>
  <c r="P8340" i="1"/>
  <c r="Q8340" i="1" s="1"/>
  <c r="P8341" i="1"/>
  <c r="Q8341" i="1" s="1"/>
  <c r="P8342" i="1"/>
  <c r="Q8342" i="1" s="1"/>
  <c r="P8343" i="1"/>
  <c r="Q8343" i="1" s="1"/>
  <c r="P8344" i="1"/>
  <c r="Q8344" i="1" s="1"/>
  <c r="P8345" i="1"/>
  <c r="Q8345" i="1" s="1"/>
  <c r="P8346" i="1"/>
  <c r="Q8346" i="1" s="1"/>
  <c r="P8347" i="1"/>
  <c r="Q8347" i="1" s="1"/>
  <c r="P8348" i="1"/>
  <c r="Q8348" i="1" s="1"/>
  <c r="P8349" i="1"/>
  <c r="Q8349" i="1" s="1"/>
  <c r="P8350" i="1"/>
  <c r="Q8350" i="1" s="1"/>
  <c r="P8351" i="1"/>
  <c r="Q8351" i="1" s="1"/>
  <c r="P8352" i="1"/>
  <c r="Q8352" i="1" s="1"/>
  <c r="P8353" i="1"/>
  <c r="Q8353" i="1" s="1"/>
  <c r="P8354" i="1"/>
  <c r="Q8354" i="1" s="1"/>
  <c r="P8355" i="1"/>
  <c r="Q8355" i="1" s="1"/>
  <c r="P8356" i="1"/>
  <c r="Q8356" i="1" s="1"/>
  <c r="P8357" i="1"/>
  <c r="Q8357" i="1" s="1"/>
  <c r="P8358" i="1"/>
  <c r="Q8358" i="1" s="1"/>
  <c r="P8359" i="1"/>
  <c r="Q8359" i="1" s="1"/>
  <c r="P8360" i="1"/>
  <c r="Q8360" i="1" s="1"/>
  <c r="P8361" i="1"/>
  <c r="Q8361" i="1" s="1"/>
  <c r="P8362" i="1"/>
  <c r="Q8362" i="1" s="1"/>
  <c r="P8363" i="1"/>
  <c r="Q8363" i="1" s="1"/>
  <c r="P8364" i="1"/>
  <c r="Q8364" i="1" s="1"/>
  <c r="P8365" i="1"/>
  <c r="Q8365" i="1" s="1"/>
  <c r="P8366" i="1"/>
  <c r="Q8366" i="1" s="1"/>
  <c r="P8367" i="1"/>
  <c r="Q8367" i="1" s="1"/>
  <c r="P8368" i="1"/>
  <c r="Q8368" i="1" s="1"/>
  <c r="P8369" i="1"/>
  <c r="Q8369" i="1" s="1"/>
  <c r="P8370" i="1"/>
  <c r="Q8370" i="1" s="1"/>
  <c r="P8371" i="1"/>
  <c r="Q8371" i="1" s="1"/>
  <c r="P8372" i="1"/>
  <c r="Q8372" i="1" s="1"/>
  <c r="P8373" i="1"/>
  <c r="Q8373" i="1" s="1"/>
  <c r="P8374" i="1"/>
  <c r="Q8374" i="1" s="1"/>
  <c r="P8375" i="1"/>
  <c r="Q8375" i="1" s="1"/>
  <c r="P8376" i="1"/>
  <c r="Q8376" i="1" s="1"/>
  <c r="P8377" i="1"/>
  <c r="Q8377" i="1" s="1"/>
  <c r="P8378" i="1"/>
  <c r="Q8378" i="1" s="1"/>
  <c r="P8379" i="1"/>
  <c r="Q8379" i="1" s="1"/>
  <c r="P8380" i="1"/>
  <c r="Q8380" i="1" s="1"/>
  <c r="P8381" i="1"/>
  <c r="Q8381" i="1" s="1"/>
  <c r="P8382" i="1"/>
  <c r="Q8382" i="1" s="1"/>
  <c r="P8383" i="1"/>
  <c r="Q8383" i="1" s="1"/>
  <c r="P8384" i="1"/>
  <c r="Q8384" i="1" s="1"/>
  <c r="P8385" i="1"/>
  <c r="Q8385" i="1" s="1"/>
  <c r="P8386" i="1"/>
  <c r="Q8386" i="1" s="1"/>
  <c r="P8387" i="1"/>
  <c r="Q8387" i="1" s="1"/>
  <c r="P8388" i="1"/>
  <c r="Q8388" i="1" s="1"/>
  <c r="P8389" i="1"/>
  <c r="Q8389" i="1" s="1"/>
  <c r="P8390" i="1"/>
  <c r="Q8390" i="1" s="1"/>
  <c r="P8391" i="1"/>
  <c r="Q8391" i="1" s="1"/>
  <c r="P8392" i="1"/>
  <c r="Q8392" i="1" s="1"/>
  <c r="P8393" i="1"/>
  <c r="Q8393" i="1" s="1"/>
  <c r="P8394" i="1"/>
  <c r="Q8394" i="1" s="1"/>
  <c r="P8395" i="1"/>
  <c r="Q8395" i="1" s="1"/>
  <c r="P8396" i="1"/>
  <c r="Q8396" i="1" s="1"/>
  <c r="P8397" i="1"/>
  <c r="Q8397" i="1" s="1"/>
  <c r="P8398" i="1"/>
  <c r="Q8398" i="1" s="1"/>
  <c r="P8399" i="1"/>
  <c r="Q8399" i="1" s="1"/>
  <c r="P8400" i="1"/>
  <c r="Q8400" i="1" s="1"/>
  <c r="P8401" i="1"/>
  <c r="Q8401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407" i="1"/>
  <c r="Q8407" i="1" s="1"/>
  <c r="P8408" i="1"/>
  <c r="Q8408" i="1" s="1"/>
  <c r="P8409" i="1"/>
  <c r="Q8409" i="1" s="1"/>
  <c r="P8410" i="1"/>
  <c r="Q8410" i="1" s="1"/>
  <c r="P8411" i="1"/>
  <c r="Q8411" i="1" s="1"/>
  <c r="P8412" i="1"/>
  <c r="Q8412" i="1" s="1"/>
  <c r="P8413" i="1"/>
  <c r="Q8413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20" i="1"/>
  <c r="Q8420" i="1" s="1"/>
  <c r="P8421" i="1"/>
  <c r="Q8421" i="1" s="1"/>
  <c r="P8422" i="1"/>
  <c r="Q8422" i="1" s="1"/>
  <c r="P8423" i="1"/>
  <c r="Q8423" i="1" s="1"/>
  <c r="P8424" i="1"/>
  <c r="Q8424" i="1" s="1"/>
  <c r="P8425" i="1"/>
  <c r="Q8425" i="1" s="1"/>
  <c r="P8426" i="1"/>
  <c r="Q8426" i="1" s="1"/>
  <c r="P8427" i="1"/>
  <c r="Q8427" i="1" s="1"/>
  <c r="P8428" i="1"/>
  <c r="Q8428" i="1" s="1"/>
  <c r="P8429" i="1"/>
  <c r="Q8429" i="1" s="1"/>
  <c r="P8430" i="1"/>
  <c r="Q8430" i="1" s="1"/>
  <c r="P8431" i="1"/>
  <c r="Q8431" i="1" s="1"/>
  <c r="P8432" i="1"/>
  <c r="Q8432" i="1" s="1"/>
  <c r="P8433" i="1"/>
  <c r="Q8433" i="1" s="1"/>
  <c r="P8434" i="1"/>
  <c r="Q8434" i="1" s="1"/>
  <c r="P8435" i="1"/>
  <c r="Q8435" i="1" s="1"/>
  <c r="P8436" i="1"/>
  <c r="Q8436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448" i="1"/>
  <c r="Q8448" i="1" s="1"/>
  <c r="P8449" i="1"/>
  <c r="Q8449" i="1" s="1"/>
  <c r="P8450" i="1"/>
  <c r="Q8450" i="1" s="1"/>
  <c r="P8451" i="1"/>
  <c r="Q8451" i="1" s="1"/>
  <c r="P8452" i="1"/>
  <c r="Q8452" i="1" s="1"/>
  <c r="P8453" i="1"/>
  <c r="Q8453" i="1" s="1"/>
  <c r="P8454" i="1"/>
  <c r="Q8454" i="1" s="1"/>
  <c r="P8455" i="1"/>
  <c r="Q8455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1" i="1"/>
  <c r="Q8461" i="1" s="1"/>
  <c r="P8462" i="1"/>
  <c r="Q8462" i="1" s="1"/>
  <c r="P8463" i="1"/>
  <c r="Q8463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476" i="1"/>
  <c r="Q8476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497" i="1"/>
  <c r="Q8497" i="1" s="1"/>
  <c r="P8498" i="1"/>
  <c r="Q8498" i="1" s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518" i="1"/>
  <c r="Q8518" i="1" s="1"/>
  <c r="P8519" i="1"/>
  <c r="Q8519" i="1" s="1"/>
  <c r="P8520" i="1"/>
  <c r="Q8520" i="1" s="1"/>
  <c r="P8521" i="1"/>
  <c r="Q8521" i="1" s="1"/>
  <c r="P8522" i="1"/>
  <c r="Q8522" i="1" s="1"/>
  <c r="P8523" i="1"/>
  <c r="Q8523" i="1" s="1"/>
  <c r="P8524" i="1"/>
  <c r="Q8524" i="1" s="1"/>
  <c r="P8525" i="1"/>
  <c r="Q8525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533" i="1"/>
  <c r="Q8533" i="1" s="1"/>
  <c r="P8534" i="1"/>
  <c r="Q8534" i="1" s="1"/>
  <c r="P8535" i="1"/>
  <c r="Q8535" i="1" s="1"/>
  <c r="P8536" i="1"/>
  <c r="Q8536" i="1" s="1"/>
  <c r="P8537" i="1"/>
  <c r="Q8537" i="1" s="1"/>
  <c r="P8538" i="1"/>
  <c r="Q8538" i="1" s="1"/>
  <c r="P8539" i="1"/>
  <c r="Q8539" i="1" s="1"/>
  <c r="P8540" i="1"/>
  <c r="Q8540" i="1" s="1"/>
  <c r="P8541" i="1"/>
  <c r="Q8541" i="1" s="1"/>
  <c r="P8542" i="1"/>
  <c r="Q8542" i="1" s="1"/>
  <c r="P8543" i="1"/>
  <c r="Q8543" i="1" s="1"/>
  <c r="P8544" i="1"/>
  <c r="Q8544" i="1" s="1"/>
  <c r="P8545" i="1"/>
  <c r="Q8545" i="1" s="1"/>
  <c r="P8546" i="1"/>
  <c r="Q8546" i="1" s="1"/>
  <c r="P8547" i="1"/>
  <c r="Q8547" i="1" s="1"/>
  <c r="P8548" i="1"/>
  <c r="Q8548" i="1" s="1"/>
  <c r="P8549" i="1"/>
  <c r="Q8549" i="1" s="1"/>
  <c r="P8550" i="1"/>
  <c r="Q8550" i="1" s="1"/>
  <c r="P8551" i="1"/>
  <c r="Q8551" i="1" s="1"/>
  <c r="P8552" i="1"/>
  <c r="Q8552" i="1" s="1"/>
  <c r="P8553" i="1"/>
  <c r="Q8553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575" i="1"/>
  <c r="Q8575" i="1" s="1"/>
  <c r="P8576" i="1"/>
  <c r="Q8576" i="1" s="1"/>
  <c r="P8577" i="1"/>
  <c r="Q8577" i="1" s="1"/>
  <c r="P8578" i="1"/>
  <c r="Q8578" i="1" s="1"/>
  <c r="P8579" i="1"/>
  <c r="Q8579" i="1" s="1"/>
  <c r="P8580" i="1"/>
  <c r="Q8580" i="1" s="1"/>
  <c r="P8581" i="1"/>
  <c r="Q8581" i="1" s="1"/>
  <c r="P8582" i="1"/>
  <c r="Q8582" i="1" s="1"/>
  <c r="P8583" i="1"/>
  <c r="Q8583" i="1" s="1"/>
  <c r="P8584" i="1"/>
  <c r="Q8584" i="1" s="1"/>
  <c r="P8585" i="1"/>
  <c r="Q8585" i="1" s="1"/>
  <c r="P8586" i="1"/>
  <c r="Q8586" i="1" s="1"/>
  <c r="P8587" i="1"/>
  <c r="Q8587" i="1" s="1"/>
  <c r="P8588" i="1"/>
  <c r="Q8588" i="1" s="1"/>
  <c r="P8589" i="1"/>
  <c r="Q8589" i="1" s="1"/>
  <c r="P8590" i="1"/>
  <c r="Q8590" i="1" s="1"/>
  <c r="P8591" i="1"/>
  <c r="Q8591" i="1" s="1"/>
  <c r="P8592" i="1"/>
  <c r="Q8592" i="1" s="1"/>
  <c r="P8593" i="1"/>
  <c r="Q8593" i="1" s="1"/>
  <c r="P8594" i="1"/>
  <c r="Q8594" i="1" s="1"/>
  <c r="P8595" i="1"/>
  <c r="Q8595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624" i="1"/>
  <c r="Q8624" i="1" s="1"/>
  <c r="P8625" i="1"/>
  <c r="Q8625" i="1" s="1"/>
  <c r="P8626" i="1"/>
  <c r="Q8626" i="1" s="1"/>
  <c r="P8627" i="1"/>
  <c r="Q8627" i="1" s="1"/>
  <c r="P8628" i="1"/>
  <c r="Q8628" i="1" s="1"/>
  <c r="P8629" i="1"/>
  <c r="Q8629" i="1" s="1"/>
  <c r="P8630" i="1"/>
  <c r="Q8630" i="1" s="1"/>
  <c r="P8631" i="1"/>
  <c r="Q8631" i="1" s="1"/>
  <c r="P8632" i="1"/>
  <c r="Q8632" i="1" s="1"/>
  <c r="P8633" i="1"/>
  <c r="Q8633" i="1" s="1"/>
  <c r="P8634" i="1"/>
  <c r="Q8634" i="1" s="1"/>
  <c r="P8635" i="1"/>
  <c r="Q8635" i="1" s="1"/>
  <c r="P8636" i="1"/>
  <c r="Q8636" i="1" s="1"/>
  <c r="P8637" i="1"/>
  <c r="Q8637" i="1" s="1"/>
  <c r="P8638" i="1"/>
  <c r="Q8638" i="1" s="1"/>
  <c r="P8639" i="1"/>
  <c r="Q8639" i="1" s="1"/>
  <c r="P8640" i="1"/>
  <c r="Q8640" i="1" s="1"/>
  <c r="P8641" i="1"/>
  <c r="Q8641" i="1" s="1"/>
  <c r="P8642" i="1"/>
  <c r="Q8642" i="1" s="1"/>
  <c r="P8643" i="1"/>
  <c r="Q8643" i="1" s="1"/>
  <c r="P8644" i="1"/>
  <c r="Q8644" i="1" s="1"/>
  <c r="P8645" i="1"/>
  <c r="Q8645" i="1" s="1"/>
  <c r="P8646" i="1"/>
  <c r="Q8646" i="1" s="1"/>
  <c r="P8647" i="1"/>
  <c r="Q8647" i="1" s="1"/>
  <c r="P8648" i="1"/>
  <c r="Q8648" i="1" s="1"/>
  <c r="P8649" i="1"/>
  <c r="Q8649" i="1" s="1"/>
  <c r="P8650" i="1"/>
  <c r="Q8650" i="1" s="1"/>
  <c r="P8651" i="1"/>
  <c r="Q8651" i="1" s="1"/>
  <c r="P8652" i="1"/>
  <c r="Q8652" i="1" s="1"/>
  <c r="P8653" i="1"/>
  <c r="Q8653" i="1" s="1"/>
  <c r="P8654" i="1"/>
  <c r="Q8654" i="1" s="1"/>
  <c r="P8655" i="1"/>
  <c r="Q8655" i="1" s="1"/>
  <c r="P8656" i="1"/>
  <c r="Q8656" i="1" s="1"/>
  <c r="P8657" i="1"/>
  <c r="Q8657" i="1" s="1"/>
  <c r="P8658" i="1"/>
  <c r="Q8658" i="1" s="1"/>
  <c r="P8659" i="1"/>
  <c r="Q8659" i="1" s="1"/>
  <c r="P8660" i="1"/>
  <c r="Q8660" i="1" s="1"/>
  <c r="P8661" i="1"/>
  <c r="Q8661" i="1" s="1"/>
  <c r="P8662" i="1"/>
  <c r="Q8662" i="1" s="1"/>
  <c r="P8663" i="1"/>
  <c r="Q8663" i="1" s="1"/>
  <c r="P8664" i="1"/>
  <c r="Q8664" i="1" s="1"/>
  <c r="P8665" i="1"/>
  <c r="Q8665" i="1" s="1"/>
  <c r="P8666" i="1"/>
  <c r="Q8666" i="1" s="1"/>
  <c r="P8667" i="1"/>
  <c r="Q8667" i="1" s="1"/>
  <c r="P8668" i="1"/>
  <c r="Q8668" i="1" s="1"/>
  <c r="P8669" i="1"/>
  <c r="Q8669" i="1" s="1"/>
  <c r="P8670" i="1"/>
  <c r="Q8670" i="1" s="1"/>
  <c r="P8671" i="1"/>
  <c r="Q8671" i="1" s="1"/>
  <c r="P8672" i="1"/>
  <c r="Q8672" i="1" s="1"/>
  <c r="P8673" i="1"/>
  <c r="Q8673" i="1" s="1"/>
  <c r="P8674" i="1"/>
  <c r="Q8674" i="1" s="1"/>
  <c r="P8675" i="1"/>
  <c r="Q8675" i="1" s="1"/>
  <c r="P8676" i="1"/>
  <c r="Q8676" i="1" s="1"/>
  <c r="P8677" i="1"/>
  <c r="Q8677" i="1" s="1"/>
  <c r="P8678" i="1"/>
  <c r="Q8678" i="1" s="1"/>
  <c r="P8679" i="1"/>
  <c r="Q8679" i="1" s="1"/>
  <c r="P8680" i="1"/>
  <c r="Q8680" i="1" s="1"/>
  <c r="P8681" i="1"/>
  <c r="Q8681" i="1" s="1"/>
  <c r="P8682" i="1"/>
  <c r="Q8682" i="1" s="1"/>
  <c r="P8683" i="1"/>
  <c r="Q8683" i="1" s="1"/>
  <c r="P8684" i="1"/>
  <c r="Q8684" i="1" s="1"/>
  <c r="P8685" i="1"/>
  <c r="Q8685" i="1" s="1"/>
  <c r="P8686" i="1"/>
  <c r="Q8686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Q8714" i="1" s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743" i="1"/>
  <c r="Q8743" i="1" s="1"/>
  <c r="P8744" i="1"/>
  <c r="Q8744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69" i="1"/>
  <c r="Q8769" i="1" s="1"/>
  <c r="P8770" i="1"/>
  <c r="Q8770" i="1" s="1"/>
  <c r="P8771" i="1"/>
  <c r="Q8771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777" i="1"/>
  <c r="Q8777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785" i="1"/>
  <c r="Q8785" i="1" s="1"/>
  <c r="P8786" i="1"/>
  <c r="Q8786" i="1" s="1"/>
  <c r="P8787" i="1"/>
  <c r="Q8787" i="1" s="1"/>
  <c r="P8788" i="1"/>
  <c r="Q8788" i="1" s="1"/>
  <c r="P8789" i="1"/>
  <c r="Q8789" i="1" s="1"/>
  <c r="P8790" i="1"/>
  <c r="Q8790" i="1" s="1"/>
  <c r="P8791" i="1"/>
  <c r="Q8791" i="1" s="1"/>
  <c r="P8792" i="1"/>
  <c r="Q8792" i="1" s="1"/>
  <c r="P8793" i="1"/>
  <c r="Q8793" i="1" s="1"/>
  <c r="P8794" i="1"/>
  <c r="Q8794" i="1" s="1"/>
  <c r="P8795" i="1"/>
  <c r="Q8795" i="1" s="1"/>
  <c r="P8796" i="1"/>
  <c r="Q8796" i="1" s="1"/>
  <c r="P8797" i="1"/>
  <c r="Q8797" i="1" s="1"/>
  <c r="P8798" i="1"/>
  <c r="Q8798" i="1" s="1"/>
  <c r="P8799" i="1"/>
  <c r="Q8799" i="1" s="1"/>
  <c r="P8800" i="1"/>
  <c r="Q8800" i="1" s="1"/>
  <c r="P8801" i="1"/>
  <c r="Q8801" i="1" s="1"/>
  <c r="P8802" i="1"/>
  <c r="Q8802" i="1" s="1"/>
  <c r="P8803" i="1"/>
  <c r="Q8803" i="1" s="1"/>
  <c r="P8804" i="1"/>
  <c r="Q8804" i="1" s="1"/>
  <c r="P8805" i="1"/>
  <c r="Q8805" i="1" s="1"/>
  <c r="P8806" i="1"/>
  <c r="Q8806" i="1" s="1"/>
  <c r="P8807" i="1"/>
  <c r="Q8807" i="1" s="1"/>
  <c r="P8808" i="1"/>
  <c r="Q8808" i="1" s="1"/>
  <c r="P8809" i="1"/>
  <c r="Q8809" i="1" s="1"/>
  <c r="P8810" i="1"/>
  <c r="Q8810" i="1" s="1"/>
  <c r="P8811" i="1"/>
  <c r="Q8811" i="1" s="1"/>
  <c r="P8812" i="1"/>
  <c r="Q8812" i="1" s="1"/>
  <c r="P8813" i="1"/>
  <c r="Q8813" i="1" s="1"/>
  <c r="P8814" i="1"/>
  <c r="Q8814" i="1" s="1"/>
  <c r="P8815" i="1"/>
  <c r="Q8815" i="1" s="1"/>
  <c r="P8816" i="1"/>
  <c r="Q8816" i="1" s="1"/>
  <c r="P8817" i="1"/>
  <c r="Q8817" i="1" s="1"/>
  <c r="P8818" i="1"/>
  <c r="Q8818" i="1" s="1"/>
  <c r="P8819" i="1"/>
  <c r="Q8819" i="1" s="1"/>
  <c r="P8820" i="1"/>
  <c r="Q8820" i="1" s="1"/>
  <c r="P8821" i="1"/>
  <c r="Q8821" i="1" s="1"/>
  <c r="P8822" i="1"/>
  <c r="Q8822" i="1" s="1"/>
  <c r="P8823" i="1"/>
  <c r="Q8823" i="1" s="1"/>
  <c r="P8824" i="1"/>
  <c r="Q8824" i="1" s="1"/>
  <c r="P8825" i="1"/>
  <c r="Q8825" i="1" s="1"/>
  <c r="P8826" i="1"/>
  <c r="Q8826" i="1" s="1"/>
  <c r="P8827" i="1"/>
  <c r="Q8827" i="1" s="1"/>
  <c r="P8828" i="1"/>
  <c r="Q8828" i="1" s="1"/>
  <c r="P8829" i="1"/>
  <c r="Q8829" i="1" s="1"/>
  <c r="P8830" i="1"/>
  <c r="Q8830" i="1" s="1"/>
  <c r="P8831" i="1"/>
  <c r="Q8831" i="1" s="1"/>
  <c r="P8832" i="1"/>
  <c r="Q8832" i="1" s="1"/>
  <c r="P8833" i="1"/>
  <c r="Q8833" i="1" s="1"/>
  <c r="P8834" i="1"/>
  <c r="Q8834" i="1" s="1"/>
  <c r="P8835" i="1"/>
  <c r="Q8835" i="1" s="1"/>
  <c r="P8836" i="1"/>
  <c r="Q8836" i="1" s="1"/>
  <c r="P8837" i="1"/>
  <c r="Q8837" i="1" s="1"/>
  <c r="P8838" i="1"/>
  <c r="Q8838" i="1" s="1"/>
  <c r="P8839" i="1"/>
  <c r="Q8839" i="1" s="1"/>
  <c r="P8840" i="1"/>
  <c r="Q8840" i="1" s="1"/>
  <c r="P8841" i="1"/>
  <c r="Q8841" i="1" s="1"/>
  <c r="P8842" i="1"/>
  <c r="Q8842" i="1" s="1"/>
  <c r="P8843" i="1"/>
  <c r="Q8843" i="1" s="1"/>
  <c r="P8844" i="1"/>
  <c r="Q8844" i="1" s="1"/>
  <c r="P8845" i="1"/>
  <c r="Q8845" i="1" s="1"/>
  <c r="P8846" i="1"/>
  <c r="Q8846" i="1" s="1"/>
  <c r="P8847" i="1"/>
  <c r="Q8847" i="1" s="1"/>
  <c r="P8848" i="1"/>
  <c r="Q8848" i="1" s="1"/>
  <c r="P8849" i="1"/>
  <c r="Q8849" i="1" s="1"/>
  <c r="P8850" i="1"/>
  <c r="Q8850" i="1" s="1"/>
  <c r="P8851" i="1"/>
  <c r="Q8851" i="1" s="1"/>
  <c r="P8852" i="1"/>
  <c r="Q8852" i="1" s="1"/>
  <c r="P8853" i="1"/>
  <c r="Q8853" i="1" s="1"/>
  <c r="P8854" i="1"/>
  <c r="Q8854" i="1" s="1"/>
  <c r="P8855" i="1"/>
  <c r="Q8855" i="1" s="1"/>
  <c r="P8856" i="1"/>
  <c r="Q8856" i="1" s="1"/>
  <c r="P8857" i="1"/>
  <c r="Q8857" i="1" s="1"/>
  <c r="P8858" i="1"/>
  <c r="Q8858" i="1" s="1"/>
  <c r="P8859" i="1"/>
  <c r="Q8859" i="1" s="1"/>
  <c r="P8860" i="1"/>
  <c r="Q8860" i="1" s="1"/>
  <c r="P8861" i="1"/>
  <c r="Q8861" i="1" s="1"/>
  <c r="P8862" i="1"/>
  <c r="Q8862" i="1" s="1"/>
  <c r="P8863" i="1"/>
  <c r="Q8863" i="1" s="1"/>
  <c r="P8864" i="1"/>
  <c r="Q8864" i="1" s="1"/>
  <c r="P8865" i="1"/>
  <c r="Q8865" i="1" s="1"/>
  <c r="P8866" i="1"/>
  <c r="Q8866" i="1" s="1"/>
  <c r="P8867" i="1"/>
  <c r="Q8867" i="1" s="1"/>
  <c r="P8868" i="1"/>
  <c r="Q8868" i="1" s="1"/>
  <c r="P8869" i="1"/>
  <c r="Q8869" i="1" s="1"/>
  <c r="P8870" i="1"/>
  <c r="Q8870" i="1" s="1"/>
  <c r="P8871" i="1"/>
  <c r="Q8871" i="1" s="1"/>
  <c r="P8872" i="1"/>
  <c r="Q8872" i="1" s="1"/>
  <c r="P8873" i="1"/>
  <c r="Q8873" i="1" s="1"/>
  <c r="P8874" i="1"/>
  <c r="Q8874" i="1" s="1"/>
  <c r="P8875" i="1"/>
  <c r="Q8875" i="1" s="1"/>
  <c r="P8876" i="1"/>
  <c r="Q8876" i="1" s="1"/>
  <c r="P8877" i="1"/>
  <c r="Q8877" i="1" s="1"/>
  <c r="P8878" i="1"/>
  <c r="Q8878" i="1" s="1"/>
  <c r="P8879" i="1"/>
  <c r="Q8879" i="1" s="1"/>
  <c r="P8880" i="1"/>
  <c r="Q8880" i="1" s="1"/>
  <c r="P8881" i="1"/>
  <c r="Q8881" i="1" s="1"/>
  <c r="P8882" i="1"/>
  <c r="Q8882" i="1" s="1"/>
  <c r="P8883" i="1"/>
  <c r="Q8883" i="1" s="1"/>
  <c r="P8884" i="1"/>
  <c r="Q8884" i="1" s="1"/>
  <c r="P8885" i="1"/>
  <c r="Q8885" i="1" s="1"/>
  <c r="P8886" i="1"/>
  <c r="Q8886" i="1" s="1"/>
  <c r="P8887" i="1"/>
  <c r="Q8887" i="1" s="1"/>
  <c r="P8888" i="1"/>
  <c r="Q8888" i="1" s="1"/>
  <c r="P8889" i="1"/>
  <c r="Q8889" i="1" s="1"/>
  <c r="P8890" i="1"/>
  <c r="Q8890" i="1" s="1"/>
  <c r="P8891" i="1"/>
  <c r="Q8891" i="1" s="1"/>
  <c r="P8892" i="1"/>
  <c r="Q8892" i="1" s="1"/>
  <c r="P8893" i="1"/>
  <c r="Q8893" i="1" s="1"/>
  <c r="P8894" i="1"/>
  <c r="Q8894" i="1" s="1"/>
  <c r="P8895" i="1"/>
  <c r="Q8895" i="1" s="1"/>
  <c r="P8896" i="1"/>
  <c r="Q8896" i="1" s="1"/>
  <c r="P8897" i="1"/>
  <c r="Q8897" i="1" s="1"/>
  <c r="P8898" i="1"/>
  <c r="Q8898" i="1" s="1"/>
  <c r="P8899" i="1"/>
  <c r="Q8899" i="1" s="1"/>
  <c r="P8900" i="1"/>
  <c r="Q8900" i="1" s="1"/>
  <c r="P8901" i="1"/>
  <c r="Q8901" i="1" s="1"/>
  <c r="P8902" i="1"/>
  <c r="Q8902" i="1" s="1"/>
  <c r="P8903" i="1"/>
  <c r="Q8903" i="1" s="1"/>
  <c r="P8904" i="1"/>
  <c r="Q8904" i="1" s="1"/>
  <c r="P8905" i="1"/>
  <c r="Q8905" i="1" s="1"/>
  <c r="P8906" i="1"/>
  <c r="Q8906" i="1" s="1"/>
  <c r="P8907" i="1"/>
  <c r="Q8907" i="1" s="1"/>
  <c r="P8908" i="1"/>
  <c r="Q8908" i="1" s="1"/>
  <c r="P8909" i="1"/>
  <c r="Q8909" i="1" s="1"/>
  <c r="P8910" i="1"/>
  <c r="Q8910" i="1" s="1"/>
  <c r="P8911" i="1"/>
  <c r="Q8911" i="1" s="1"/>
  <c r="P8912" i="1"/>
  <c r="Q8912" i="1" s="1"/>
  <c r="P8913" i="1"/>
  <c r="Q8913" i="1" s="1"/>
  <c r="P8914" i="1"/>
  <c r="Q8914" i="1" s="1"/>
  <c r="P8915" i="1"/>
  <c r="Q8915" i="1" s="1"/>
  <c r="P8916" i="1"/>
  <c r="Q8916" i="1" s="1"/>
  <c r="P8917" i="1"/>
  <c r="Q8917" i="1" s="1"/>
  <c r="P8918" i="1"/>
  <c r="Q8918" i="1" s="1"/>
  <c r="P8919" i="1"/>
  <c r="Q8919" i="1" s="1"/>
  <c r="P8920" i="1"/>
  <c r="Q8920" i="1" s="1"/>
  <c r="P8921" i="1"/>
  <c r="Q8921" i="1" s="1"/>
  <c r="P8922" i="1"/>
  <c r="Q8922" i="1" s="1"/>
  <c r="P8923" i="1"/>
  <c r="Q8923" i="1" s="1"/>
  <c r="P8924" i="1"/>
  <c r="Q8924" i="1" s="1"/>
  <c r="P8925" i="1"/>
  <c r="Q8925" i="1" s="1"/>
  <c r="P8926" i="1"/>
  <c r="Q8926" i="1" s="1"/>
  <c r="P8927" i="1"/>
  <c r="Q8927" i="1" s="1"/>
  <c r="P8928" i="1"/>
  <c r="Q8928" i="1" s="1"/>
  <c r="P8929" i="1"/>
  <c r="Q8929" i="1" s="1"/>
  <c r="P8930" i="1"/>
  <c r="Q8930" i="1" s="1"/>
  <c r="P8931" i="1"/>
  <c r="Q8931" i="1" s="1"/>
  <c r="P8932" i="1"/>
  <c r="Q8932" i="1" s="1"/>
  <c r="P8933" i="1"/>
  <c r="Q8933" i="1" s="1"/>
  <c r="P8934" i="1"/>
  <c r="Q8934" i="1" s="1"/>
  <c r="P8935" i="1"/>
  <c r="Q8935" i="1" s="1"/>
  <c r="P8936" i="1"/>
  <c r="Q8936" i="1" s="1"/>
  <c r="P8937" i="1"/>
  <c r="Q8937" i="1" s="1"/>
  <c r="P8938" i="1"/>
  <c r="Q8938" i="1" s="1"/>
  <c r="P8939" i="1"/>
  <c r="Q8939" i="1" s="1"/>
  <c r="P8940" i="1"/>
  <c r="Q8940" i="1" s="1"/>
  <c r="P8941" i="1"/>
  <c r="Q8941" i="1" s="1"/>
  <c r="P8942" i="1"/>
  <c r="Q8942" i="1" s="1"/>
  <c r="P8943" i="1"/>
  <c r="Q8943" i="1" s="1"/>
  <c r="P8944" i="1"/>
  <c r="Q8944" i="1" s="1"/>
  <c r="P8945" i="1"/>
  <c r="Q8945" i="1" s="1"/>
  <c r="P8946" i="1"/>
  <c r="Q8946" i="1" s="1"/>
  <c r="P8947" i="1"/>
  <c r="Q8947" i="1" s="1"/>
  <c r="P8948" i="1"/>
  <c r="Q8948" i="1" s="1"/>
  <c r="P8949" i="1"/>
  <c r="Q8949" i="1" s="1"/>
  <c r="P8950" i="1"/>
  <c r="Q8950" i="1" s="1"/>
  <c r="P8951" i="1"/>
  <c r="Q8951" i="1" s="1"/>
  <c r="P8952" i="1"/>
  <c r="Q8952" i="1" s="1"/>
  <c r="P8953" i="1"/>
  <c r="Q8953" i="1" s="1"/>
  <c r="P8954" i="1"/>
  <c r="Q8954" i="1" s="1"/>
  <c r="P8955" i="1"/>
  <c r="Q8955" i="1" s="1"/>
  <c r="P8956" i="1"/>
  <c r="Q8956" i="1" s="1"/>
  <c r="P8957" i="1"/>
  <c r="Q8957" i="1" s="1"/>
  <c r="P8958" i="1"/>
  <c r="Q8958" i="1" s="1"/>
  <c r="P8959" i="1"/>
  <c r="Q8959" i="1" s="1"/>
  <c r="P8960" i="1"/>
  <c r="Q8960" i="1" s="1"/>
  <c r="P8961" i="1"/>
  <c r="Q8961" i="1" s="1"/>
  <c r="P8962" i="1"/>
  <c r="Q8962" i="1" s="1"/>
  <c r="P8963" i="1"/>
  <c r="Q8963" i="1" s="1"/>
  <c r="P8964" i="1"/>
  <c r="Q8964" i="1" s="1"/>
  <c r="P8965" i="1"/>
  <c r="Q8965" i="1" s="1"/>
  <c r="P8966" i="1"/>
  <c r="Q8966" i="1" s="1"/>
  <c r="P8967" i="1"/>
  <c r="Q8967" i="1" s="1"/>
  <c r="P8968" i="1"/>
  <c r="Q8968" i="1" s="1"/>
  <c r="P8969" i="1"/>
  <c r="Q8969" i="1" s="1"/>
  <c r="P8970" i="1"/>
  <c r="Q8970" i="1" s="1"/>
  <c r="P8971" i="1"/>
  <c r="Q8971" i="1" s="1"/>
  <c r="P8972" i="1"/>
  <c r="Q8972" i="1" s="1"/>
  <c r="P8973" i="1"/>
  <c r="Q8973" i="1" s="1"/>
  <c r="P8974" i="1"/>
  <c r="Q8974" i="1" s="1"/>
  <c r="P8975" i="1"/>
  <c r="Q8975" i="1" s="1"/>
  <c r="P8976" i="1"/>
  <c r="Q8976" i="1" s="1"/>
  <c r="P8977" i="1"/>
  <c r="Q8977" i="1" s="1"/>
  <c r="P8978" i="1"/>
  <c r="Q8978" i="1" s="1"/>
  <c r="P8979" i="1"/>
  <c r="Q8979" i="1" s="1"/>
  <c r="P8980" i="1"/>
  <c r="Q8980" i="1" s="1"/>
  <c r="P8981" i="1"/>
  <c r="Q8981" i="1" s="1"/>
  <c r="P8982" i="1"/>
  <c r="Q8982" i="1" s="1"/>
  <c r="P8983" i="1"/>
  <c r="Q8983" i="1" s="1"/>
  <c r="P8984" i="1"/>
  <c r="Q8984" i="1" s="1"/>
  <c r="P8985" i="1"/>
  <c r="Q8985" i="1" s="1"/>
  <c r="P8986" i="1"/>
  <c r="Q8986" i="1" s="1"/>
  <c r="P8987" i="1"/>
  <c r="Q8987" i="1" s="1"/>
  <c r="P8988" i="1"/>
  <c r="Q8988" i="1" s="1"/>
  <c r="P8989" i="1"/>
  <c r="Q8989" i="1" s="1"/>
  <c r="P8990" i="1"/>
  <c r="Q8990" i="1" s="1"/>
  <c r="P8991" i="1"/>
  <c r="Q8991" i="1" s="1"/>
  <c r="P8992" i="1"/>
  <c r="Q8992" i="1" s="1"/>
  <c r="P8993" i="1"/>
  <c r="Q8993" i="1" s="1"/>
  <c r="P8994" i="1"/>
  <c r="Q8994" i="1" s="1"/>
  <c r="P8995" i="1"/>
  <c r="Q8995" i="1" s="1"/>
  <c r="P8996" i="1"/>
  <c r="Q8996" i="1" s="1"/>
  <c r="P8997" i="1"/>
  <c r="Q8997" i="1" s="1"/>
  <c r="P8998" i="1"/>
  <c r="Q8998" i="1" s="1"/>
  <c r="P8999" i="1"/>
  <c r="Q8999" i="1" s="1"/>
  <c r="P9000" i="1"/>
  <c r="Q9000" i="1" s="1"/>
  <c r="P9001" i="1"/>
  <c r="Q9001" i="1" s="1"/>
  <c r="P9002" i="1"/>
  <c r="Q9002" i="1" s="1"/>
  <c r="P9003" i="1"/>
  <c r="Q9003" i="1" s="1"/>
  <c r="P9004" i="1"/>
  <c r="Q9004" i="1" s="1"/>
  <c r="P9005" i="1"/>
  <c r="Q9005" i="1" s="1"/>
  <c r="P9006" i="1"/>
  <c r="Q9006" i="1" s="1"/>
  <c r="P9007" i="1"/>
  <c r="Q9007" i="1" s="1"/>
  <c r="P9008" i="1"/>
  <c r="Q9008" i="1" s="1"/>
  <c r="P9009" i="1"/>
  <c r="Q9009" i="1" s="1"/>
  <c r="P9010" i="1"/>
  <c r="Q9010" i="1" s="1"/>
  <c r="P9011" i="1"/>
  <c r="Q9011" i="1" s="1"/>
  <c r="P9012" i="1"/>
  <c r="Q9012" i="1" s="1"/>
  <c r="P9013" i="1"/>
  <c r="Q9013" i="1" s="1"/>
  <c r="P9014" i="1"/>
  <c r="Q9014" i="1" s="1"/>
  <c r="P9015" i="1"/>
  <c r="Q9015" i="1" s="1"/>
  <c r="P9016" i="1"/>
  <c r="Q9016" i="1" s="1"/>
  <c r="P9017" i="1"/>
  <c r="Q9017" i="1" s="1"/>
  <c r="P9018" i="1"/>
  <c r="Q9018" i="1" s="1"/>
  <c r="P9019" i="1"/>
  <c r="Q9019" i="1" s="1"/>
  <c r="P9020" i="1"/>
  <c r="Q9020" i="1" s="1"/>
  <c r="P9021" i="1"/>
  <c r="Q9021" i="1" s="1"/>
  <c r="P9022" i="1"/>
  <c r="Q9022" i="1" s="1"/>
  <c r="P9023" i="1"/>
  <c r="Q9023" i="1" s="1"/>
  <c r="P9024" i="1"/>
  <c r="Q9024" i="1" s="1"/>
  <c r="P9025" i="1"/>
  <c r="Q9025" i="1" s="1"/>
  <c r="P9026" i="1"/>
  <c r="Q9026" i="1" s="1"/>
  <c r="P9027" i="1"/>
  <c r="Q9027" i="1" s="1"/>
  <c r="P9028" i="1"/>
  <c r="Q9028" i="1" s="1"/>
  <c r="P9029" i="1"/>
  <c r="Q9029" i="1" s="1"/>
  <c r="P9030" i="1"/>
  <c r="Q9030" i="1" s="1"/>
  <c r="P9031" i="1"/>
  <c r="Q9031" i="1" s="1"/>
  <c r="P9032" i="1"/>
  <c r="Q9032" i="1" s="1"/>
  <c r="P9033" i="1"/>
  <c r="Q9033" i="1" s="1"/>
  <c r="P9034" i="1"/>
  <c r="Q9034" i="1" s="1"/>
  <c r="P9035" i="1"/>
  <c r="Q9035" i="1" s="1"/>
  <c r="P9036" i="1"/>
  <c r="Q9036" i="1" s="1"/>
  <c r="P9037" i="1"/>
  <c r="Q9037" i="1" s="1"/>
  <c r="P9038" i="1"/>
  <c r="Q9038" i="1" s="1"/>
  <c r="P9039" i="1"/>
  <c r="Q9039" i="1" s="1"/>
  <c r="P9040" i="1"/>
  <c r="Q9040" i="1" s="1"/>
  <c r="P9041" i="1"/>
  <c r="Q9041" i="1" s="1"/>
  <c r="P9042" i="1"/>
  <c r="Q9042" i="1" s="1"/>
  <c r="P9043" i="1"/>
  <c r="Q9043" i="1" s="1"/>
  <c r="P9044" i="1"/>
  <c r="Q9044" i="1" s="1"/>
  <c r="P9045" i="1"/>
  <c r="Q9045" i="1" s="1"/>
  <c r="P9046" i="1"/>
  <c r="Q9046" i="1" s="1"/>
  <c r="P9047" i="1"/>
  <c r="Q9047" i="1" s="1"/>
  <c r="P9048" i="1"/>
  <c r="Q9048" i="1" s="1"/>
  <c r="P9049" i="1"/>
  <c r="Q9049" i="1" s="1"/>
  <c r="P9050" i="1"/>
  <c r="Q9050" i="1" s="1"/>
  <c r="P9051" i="1"/>
  <c r="Q9051" i="1" s="1"/>
  <c r="P9052" i="1"/>
  <c r="Q9052" i="1" s="1"/>
  <c r="P9053" i="1"/>
  <c r="Q9053" i="1" s="1"/>
  <c r="P9054" i="1"/>
  <c r="Q9054" i="1" s="1"/>
  <c r="P9055" i="1"/>
  <c r="Q9055" i="1" s="1"/>
  <c r="P9056" i="1"/>
  <c r="Q9056" i="1" s="1"/>
  <c r="P9057" i="1"/>
  <c r="Q9057" i="1" s="1"/>
  <c r="P9058" i="1"/>
  <c r="Q9058" i="1" s="1"/>
  <c r="P9059" i="1"/>
  <c r="Q9059" i="1" s="1"/>
  <c r="P9060" i="1"/>
  <c r="Q9060" i="1" s="1"/>
  <c r="P9061" i="1"/>
  <c r="Q9061" i="1" s="1"/>
  <c r="P9062" i="1"/>
  <c r="Q9062" i="1" s="1"/>
  <c r="P9063" i="1"/>
  <c r="Q9063" i="1" s="1"/>
  <c r="P9064" i="1"/>
  <c r="Q9064" i="1" s="1"/>
  <c r="P9065" i="1"/>
  <c r="Q9065" i="1" s="1"/>
  <c r="P9066" i="1"/>
  <c r="Q9066" i="1" s="1"/>
  <c r="P9067" i="1"/>
  <c r="Q9067" i="1" s="1"/>
  <c r="P9068" i="1"/>
  <c r="Q9068" i="1" s="1"/>
  <c r="P9069" i="1"/>
  <c r="Q9069" i="1" s="1"/>
  <c r="P9070" i="1"/>
  <c r="Q9070" i="1" s="1"/>
  <c r="P9071" i="1"/>
  <c r="Q9071" i="1" s="1"/>
  <c r="P9072" i="1"/>
  <c r="Q9072" i="1" s="1"/>
  <c r="P9073" i="1"/>
  <c r="Q9073" i="1" s="1"/>
  <c r="P9074" i="1"/>
  <c r="Q9074" i="1" s="1"/>
  <c r="P9075" i="1"/>
  <c r="Q9075" i="1" s="1"/>
  <c r="P9076" i="1"/>
  <c r="Q9076" i="1" s="1"/>
  <c r="P9077" i="1"/>
  <c r="Q9077" i="1" s="1"/>
  <c r="P9078" i="1"/>
  <c r="Q9078" i="1" s="1"/>
  <c r="P9079" i="1"/>
  <c r="Q9079" i="1" s="1"/>
  <c r="P9080" i="1"/>
  <c r="Q9080" i="1" s="1"/>
  <c r="P9081" i="1"/>
  <c r="Q9081" i="1" s="1"/>
  <c r="P9082" i="1"/>
  <c r="Q9082" i="1" s="1"/>
  <c r="P9083" i="1"/>
  <c r="Q9083" i="1" s="1"/>
  <c r="P9084" i="1"/>
  <c r="Q9084" i="1" s="1"/>
  <c r="P9085" i="1"/>
  <c r="Q9085" i="1" s="1"/>
  <c r="P9086" i="1"/>
  <c r="Q9086" i="1" s="1"/>
  <c r="P9087" i="1"/>
  <c r="Q9087" i="1" s="1"/>
  <c r="P9088" i="1"/>
  <c r="Q9088" i="1" s="1"/>
  <c r="P9089" i="1"/>
  <c r="Q9089" i="1" s="1"/>
  <c r="P9090" i="1"/>
  <c r="Q9090" i="1" s="1"/>
  <c r="P9091" i="1"/>
  <c r="Q9091" i="1" s="1"/>
  <c r="P9092" i="1"/>
  <c r="Q9092" i="1" s="1"/>
  <c r="P9093" i="1"/>
  <c r="Q9093" i="1" s="1"/>
  <c r="P9094" i="1"/>
  <c r="Q9094" i="1" s="1"/>
  <c r="P9095" i="1"/>
  <c r="Q9095" i="1" s="1"/>
  <c r="P9096" i="1"/>
  <c r="Q9096" i="1" s="1"/>
  <c r="P9097" i="1"/>
  <c r="Q9097" i="1" s="1"/>
  <c r="P9098" i="1"/>
  <c r="Q9098" i="1" s="1"/>
  <c r="P9099" i="1"/>
  <c r="Q9099" i="1" s="1"/>
  <c r="P9100" i="1"/>
  <c r="Q9100" i="1" s="1"/>
  <c r="P9101" i="1"/>
  <c r="Q9101" i="1" s="1"/>
  <c r="P9102" i="1"/>
  <c r="Q9102" i="1" s="1"/>
  <c r="P9103" i="1"/>
  <c r="Q9103" i="1" s="1"/>
  <c r="P9104" i="1"/>
  <c r="Q9104" i="1" s="1"/>
  <c r="P9105" i="1"/>
  <c r="Q9105" i="1" s="1"/>
  <c r="P9106" i="1"/>
  <c r="Q9106" i="1" s="1"/>
  <c r="P9107" i="1"/>
  <c r="Q9107" i="1" s="1"/>
  <c r="P9108" i="1"/>
  <c r="Q9108" i="1" s="1"/>
  <c r="P9109" i="1"/>
  <c r="Q9109" i="1" s="1"/>
  <c r="P9110" i="1"/>
  <c r="Q9110" i="1" s="1"/>
  <c r="P9111" i="1"/>
  <c r="Q9111" i="1" s="1"/>
  <c r="P9112" i="1"/>
  <c r="Q9112" i="1" s="1"/>
  <c r="P9113" i="1"/>
  <c r="Q9113" i="1" s="1"/>
  <c r="P9114" i="1"/>
  <c r="Q9114" i="1" s="1"/>
  <c r="P9115" i="1"/>
  <c r="Q9115" i="1" s="1"/>
  <c r="P9116" i="1"/>
  <c r="Q9116" i="1" s="1"/>
  <c r="P9117" i="1"/>
  <c r="Q9117" i="1" s="1"/>
  <c r="P9118" i="1"/>
  <c r="Q9118" i="1" s="1"/>
  <c r="P9119" i="1"/>
  <c r="Q9119" i="1" s="1"/>
  <c r="P9120" i="1"/>
  <c r="Q9120" i="1" s="1"/>
  <c r="P9121" i="1"/>
  <c r="Q9121" i="1" s="1"/>
  <c r="P9122" i="1"/>
  <c r="Q9122" i="1" s="1"/>
  <c r="P9123" i="1"/>
  <c r="Q9123" i="1" s="1"/>
  <c r="P9124" i="1"/>
  <c r="Q9124" i="1" s="1"/>
  <c r="P9125" i="1"/>
  <c r="Q9125" i="1" s="1"/>
  <c r="P9126" i="1"/>
  <c r="Q9126" i="1" s="1"/>
  <c r="P9127" i="1"/>
  <c r="Q9127" i="1" s="1"/>
  <c r="P9128" i="1"/>
  <c r="Q9128" i="1" s="1"/>
  <c r="P9129" i="1"/>
  <c r="Q9129" i="1" s="1"/>
  <c r="P9130" i="1"/>
  <c r="Q9130" i="1" s="1"/>
  <c r="P9131" i="1"/>
  <c r="Q9131" i="1" s="1"/>
  <c r="P9132" i="1"/>
  <c r="Q9132" i="1" s="1"/>
  <c r="P9133" i="1"/>
  <c r="Q9133" i="1" s="1"/>
  <c r="P9134" i="1"/>
  <c r="Q9134" i="1" s="1"/>
  <c r="P9135" i="1"/>
  <c r="Q9135" i="1" s="1"/>
  <c r="P9136" i="1"/>
  <c r="Q9136" i="1" s="1"/>
  <c r="P9137" i="1"/>
  <c r="Q9137" i="1" s="1"/>
  <c r="P9138" i="1"/>
  <c r="Q9138" i="1" s="1"/>
  <c r="P9139" i="1"/>
  <c r="Q9139" i="1" s="1"/>
  <c r="P9140" i="1"/>
  <c r="Q9140" i="1" s="1"/>
  <c r="P9141" i="1"/>
  <c r="Q9141" i="1" s="1"/>
  <c r="P9142" i="1"/>
  <c r="Q9142" i="1" s="1"/>
  <c r="P9143" i="1"/>
  <c r="Q9143" i="1" s="1"/>
  <c r="P9144" i="1"/>
  <c r="Q9144" i="1" s="1"/>
  <c r="P9145" i="1"/>
  <c r="Q9145" i="1" s="1"/>
  <c r="P9146" i="1"/>
  <c r="Q9146" i="1" s="1"/>
  <c r="P9147" i="1"/>
  <c r="Q9147" i="1" s="1"/>
  <c r="P9148" i="1"/>
  <c r="Q9148" i="1" s="1"/>
  <c r="P9149" i="1"/>
  <c r="Q9149" i="1" s="1"/>
  <c r="P9150" i="1"/>
  <c r="Q9150" i="1" s="1"/>
  <c r="P9151" i="1"/>
  <c r="Q9151" i="1" s="1"/>
  <c r="P9152" i="1"/>
  <c r="Q9152" i="1" s="1"/>
  <c r="P9153" i="1"/>
  <c r="Q9153" i="1" s="1"/>
  <c r="P9154" i="1"/>
  <c r="Q9154" i="1" s="1"/>
  <c r="P9155" i="1"/>
  <c r="Q9155" i="1" s="1"/>
  <c r="P9156" i="1"/>
  <c r="Q9156" i="1" s="1"/>
  <c r="P9157" i="1"/>
  <c r="Q9157" i="1" s="1"/>
  <c r="P9158" i="1"/>
  <c r="Q9158" i="1" s="1"/>
  <c r="P9159" i="1"/>
  <c r="Q9159" i="1" s="1"/>
  <c r="P9160" i="1"/>
  <c r="Q9160" i="1" s="1"/>
  <c r="P9161" i="1"/>
  <c r="Q9161" i="1" s="1"/>
  <c r="P9162" i="1"/>
  <c r="Q9162" i="1" s="1"/>
  <c r="P9163" i="1"/>
  <c r="Q9163" i="1" s="1"/>
  <c r="P9164" i="1"/>
  <c r="Q9164" i="1" s="1"/>
  <c r="P9165" i="1"/>
  <c r="Q9165" i="1" s="1"/>
  <c r="P9166" i="1"/>
  <c r="Q9166" i="1" s="1"/>
  <c r="P9167" i="1"/>
  <c r="Q9167" i="1" s="1"/>
  <c r="P9168" i="1"/>
  <c r="Q9168" i="1" s="1"/>
  <c r="P9169" i="1"/>
  <c r="Q9169" i="1" s="1"/>
  <c r="P9170" i="1"/>
  <c r="Q9170" i="1" s="1"/>
  <c r="P9171" i="1"/>
  <c r="Q9171" i="1" s="1"/>
  <c r="P9172" i="1"/>
  <c r="Q9172" i="1" s="1"/>
  <c r="P9173" i="1"/>
  <c r="Q9173" i="1" s="1"/>
  <c r="P9174" i="1"/>
  <c r="Q9174" i="1" s="1"/>
  <c r="P9175" i="1"/>
  <c r="Q9175" i="1" s="1"/>
  <c r="P9176" i="1"/>
  <c r="Q9176" i="1" s="1"/>
  <c r="P9177" i="1"/>
  <c r="Q9177" i="1" s="1"/>
  <c r="P9178" i="1"/>
  <c r="Q9178" i="1" s="1"/>
  <c r="P9179" i="1"/>
  <c r="Q9179" i="1" s="1"/>
  <c r="P9180" i="1"/>
  <c r="Q9180" i="1" s="1"/>
  <c r="P9181" i="1"/>
  <c r="Q9181" i="1" s="1"/>
  <c r="P9182" i="1"/>
  <c r="Q9182" i="1" s="1"/>
  <c r="P9183" i="1"/>
  <c r="Q9183" i="1" s="1"/>
  <c r="P9184" i="1"/>
  <c r="Q9184" i="1" s="1"/>
  <c r="P9185" i="1"/>
  <c r="Q9185" i="1" s="1"/>
  <c r="P9186" i="1"/>
  <c r="Q9186" i="1" s="1"/>
  <c r="P9187" i="1"/>
  <c r="Q9187" i="1" s="1"/>
  <c r="P9188" i="1"/>
  <c r="Q9188" i="1" s="1"/>
  <c r="P9189" i="1"/>
  <c r="Q9189" i="1" s="1"/>
  <c r="P9190" i="1"/>
  <c r="Q9190" i="1" s="1"/>
  <c r="P9191" i="1"/>
  <c r="Q9191" i="1" s="1"/>
  <c r="P9192" i="1"/>
  <c r="Q9192" i="1" s="1"/>
  <c r="P9193" i="1"/>
  <c r="Q9193" i="1" s="1"/>
  <c r="P9194" i="1"/>
  <c r="Q9194" i="1" s="1"/>
  <c r="P9195" i="1"/>
  <c r="Q9195" i="1" s="1"/>
  <c r="P9196" i="1"/>
  <c r="Q9196" i="1" s="1"/>
  <c r="P9197" i="1"/>
  <c r="Q9197" i="1" s="1"/>
  <c r="P9198" i="1"/>
  <c r="Q9198" i="1" s="1"/>
  <c r="P9199" i="1"/>
  <c r="Q9199" i="1" s="1"/>
  <c r="P9200" i="1"/>
  <c r="Q9200" i="1" s="1"/>
  <c r="P9201" i="1"/>
  <c r="Q9201" i="1" s="1"/>
  <c r="P9202" i="1"/>
  <c r="Q9202" i="1" s="1"/>
  <c r="P9203" i="1"/>
  <c r="Q9203" i="1" s="1"/>
  <c r="P9204" i="1"/>
  <c r="Q9204" i="1" s="1"/>
  <c r="P9205" i="1"/>
  <c r="Q9205" i="1" s="1"/>
  <c r="P9206" i="1"/>
  <c r="Q9206" i="1" s="1"/>
  <c r="P9207" i="1"/>
  <c r="Q9207" i="1" s="1"/>
  <c r="P9208" i="1"/>
  <c r="Q9208" i="1" s="1"/>
  <c r="P9209" i="1"/>
  <c r="Q9209" i="1" s="1"/>
  <c r="P9210" i="1"/>
  <c r="Q9210" i="1" s="1"/>
  <c r="P9211" i="1"/>
  <c r="Q9211" i="1" s="1"/>
  <c r="P9212" i="1"/>
  <c r="Q9212" i="1" s="1"/>
  <c r="P9213" i="1"/>
  <c r="Q9213" i="1" s="1"/>
  <c r="P9214" i="1"/>
  <c r="Q9214" i="1" s="1"/>
  <c r="P9215" i="1"/>
  <c r="Q9215" i="1" s="1"/>
  <c r="P9216" i="1"/>
  <c r="Q9216" i="1" s="1"/>
  <c r="P9217" i="1"/>
  <c r="Q9217" i="1" s="1"/>
  <c r="P9218" i="1"/>
  <c r="Q9218" i="1" s="1"/>
  <c r="P9219" i="1"/>
  <c r="Q9219" i="1" s="1"/>
  <c r="P9220" i="1"/>
  <c r="Q9220" i="1" s="1"/>
  <c r="P9221" i="1"/>
  <c r="Q9221" i="1" s="1"/>
  <c r="P9222" i="1"/>
  <c r="Q9222" i="1" s="1"/>
  <c r="P9223" i="1"/>
  <c r="Q9223" i="1" s="1"/>
  <c r="P9224" i="1"/>
  <c r="Q9224" i="1" s="1"/>
  <c r="P9225" i="1"/>
  <c r="Q9225" i="1" s="1"/>
  <c r="P9226" i="1"/>
  <c r="Q9226" i="1" s="1"/>
  <c r="P9227" i="1"/>
  <c r="Q9227" i="1" s="1"/>
  <c r="P9228" i="1"/>
  <c r="Q9228" i="1" s="1"/>
  <c r="P9229" i="1"/>
  <c r="Q9229" i="1" s="1"/>
  <c r="P9230" i="1"/>
  <c r="Q9230" i="1" s="1"/>
  <c r="P9231" i="1"/>
  <c r="Q9231" i="1" s="1"/>
  <c r="P9232" i="1"/>
  <c r="Q9232" i="1" s="1"/>
  <c r="P9233" i="1"/>
  <c r="Q9233" i="1" s="1"/>
  <c r="P9234" i="1"/>
  <c r="Q9234" i="1" s="1"/>
  <c r="P9235" i="1"/>
  <c r="Q9235" i="1" s="1"/>
  <c r="P9236" i="1"/>
  <c r="Q9236" i="1" s="1"/>
  <c r="P9237" i="1"/>
  <c r="Q9237" i="1" s="1"/>
  <c r="P9238" i="1"/>
  <c r="Q9238" i="1" s="1"/>
  <c r="P9239" i="1"/>
  <c r="Q9239" i="1" s="1"/>
  <c r="P9240" i="1"/>
  <c r="Q9240" i="1" s="1"/>
  <c r="P9241" i="1"/>
  <c r="Q9241" i="1" s="1"/>
  <c r="P9242" i="1"/>
  <c r="Q9242" i="1" s="1"/>
  <c r="P9243" i="1"/>
  <c r="Q9243" i="1" s="1"/>
  <c r="P9244" i="1"/>
  <c r="Q9244" i="1" s="1"/>
  <c r="P9245" i="1"/>
  <c r="Q9245" i="1" s="1"/>
  <c r="P9246" i="1"/>
  <c r="Q9246" i="1" s="1"/>
  <c r="P9247" i="1"/>
  <c r="Q9247" i="1" s="1"/>
  <c r="P9248" i="1"/>
  <c r="Q9248" i="1" s="1"/>
  <c r="P9249" i="1"/>
  <c r="Q9249" i="1" s="1"/>
  <c r="P9250" i="1"/>
  <c r="Q9250" i="1" s="1"/>
  <c r="P9251" i="1"/>
  <c r="Q9251" i="1" s="1"/>
  <c r="P9252" i="1"/>
  <c r="Q9252" i="1" s="1"/>
  <c r="P9253" i="1"/>
  <c r="Q9253" i="1" s="1"/>
  <c r="P9254" i="1"/>
  <c r="Q9254" i="1" s="1"/>
  <c r="P9255" i="1"/>
  <c r="Q9255" i="1" s="1"/>
  <c r="P9256" i="1"/>
  <c r="Q9256" i="1" s="1"/>
  <c r="P9257" i="1"/>
  <c r="Q9257" i="1" s="1"/>
  <c r="P9258" i="1"/>
  <c r="Q9258" i="1" s="1"/>
  <c r="P9259" i="1"/>
  <c r="Q9259" i="1" s="1"/>
  <c r="P9260" i="1"/>
  <c r="Q9260" i="1" s="1"/>
  <c r="P9261" i="1"/>
  <c r="Q9261" i="1" s="1"/>
  <c r="P9262" i="1"/>
  <c r="Q9262" i="1" s="1"/>
  <c r="P9263" i="1"/>
  <c r="Q9263" i="1" s="1"/>
  <c r="P9264" i="1"/>
  <c r="Q9264" i="1" s="1"/>
  <c r="P9265" i="1"/>
  <c r="Q9265" i="1" s="1"/>
  <c r="P9266" i="1"/>
  <c r="Q9266" i="1" s="1"/>
  <c r="P9267" i="1"/>
  <c r="Q9267" i="1" s="1"/>
  <c r="P9268" i="1"/>
  <c r="Q9268" i="1" s="1"/>
  <c r="P9269" i="1"/>
  <c r="Q9269" i="1" s="1"/>
  <c r="P9270" i="1"/>
  <c r="Q9270" i="1" s="1"/>
  <c r="P9271" i="1"/>
  <c r="Q9271" i="1" s="1"/>
  <c r="P9272" i="1"/>
  <c r="Q9272" i="1" s="1"/>
  <c r="P9273" i="1"/>
  <c r="Q9273" i="1" s="1"/>
  <c r="P9274" i="1"/>
  <c r="Q9274" i="1" s="1"/>
  <c r="P9275" i="1"/>
  <c r="Q9275" i="1" s="1"/>
  <c r="P9276" i="1"/>
  <c r="Q9276" i="1" s="1"/>
  <c r="P9277" i="1"/>
  <c r="Q9277" i="1" s="1"/>
  <c r="P9278" i="1"/>
  <c r="Q9278" i="1" s="1"/>
  <c r="P9279" i="1"/>
  <c r="Q9279" i="1" s="1"/>
  <c r="P9280" i="1"/>
  <c r="Q9280" i="1" s="1"/>
  <c r="P9281" i="1"/>
  <c r="Q9281" i="1" s="1"/>
  <c r="P9282" i="1"/>
  <c r="Q9282" i="1" s="1"/>
  <c r="P9283" i="1"/>
  <c r="Q9283" i="1" s="1"/>
  <c r="P9284" i="1"/>
  <c r="Q9284" i="1" s="1"/>
  <c r="P9285" i="1"/>
  <c r="Q9285" i="1" s="1"/>
  <c r="P9286" i="1"/>
  <c r="Q9286" i="1" s="1"/>
  <c r="P9287" i="1"/>
  <c r="Q9287" i="1" s="1"/>
  <c r="P9288" i="1"/>
  <c r="Q9288" i="1" s="1"/>
  <c r="P9289" i="1"/>
  <c r="Q9289" i="1" s="1"/>
  <c r="P9290" i="1"/>
  <c r="Q9290" i="1" s="1"/>
  <c r="P9291" i="1"/>
  <c r="Q9291" i="1" s="1"/>
  <c r="P9292" i="1"/>
  <c r="Q9292" i="1" s="1"/>
  <c r="P9293" i="1"/>
  <c r="Q9293" i="1" s="1"/>
  <c r="P9294" i="1"/>
  <c r="Q9294" i="1" s="1"/>
  <c r="P9295" i="1"/>
  <c r="Q9295" i="1" s="1"/>
  <c r="P9296" i="1"/>
  <c r="Q9296" i="1" s="1"/>
  <c r="P9297" i="1"/>
  <c r="Q9297" i="1" s="1"/>
  <c r="P9298" i="1"/>
  <c r="Q9298" i="1" s="1"/>
  <c r="P9299" i="1"/>
  <c r="Q9299" i="1" s="1"/>
  <c r="P9300" i="1"/>
  <c r="Q9300" i="1" s="1"/>
  <c r="P9301" i="1"/>
  <c r="Q9301" i="1" s="1"/>
  <c r="P9302" i="1"/>
  <c r="Q9302" i="1" s="1"/>
  <c r="P9303" i="1"/>
  <c r="Q9303" i="1" s="1"/>
  <c r="P9304" i="1"/>
  <c r="Q9304" i="1" s="1"/>
  <c r="P9305" i="1"/>
  <c r="Q9305" i="1" s="1"/>
  <c r="P9306" i="1"/>
  <c r="Q9306" i="1" s="1"/>
  <c r="P9307" i="1"/>
  <c r="Q9307" i="1" s="1"/>
  <c r="P9308" i="1"/>
  <c r="Q9308" i="1" s="1"/>
  <c r="P9309" i="1"/>
  <c r="Q9309" i="1" s="1"/>
  <c r="P9310" i="1"/>
  <c r="Q9310" i="1" s="1"/>
  <c r="P9311" i="1"/>
  <c r="Q9311" i="1" s="1"/>
  <c r="P9312" i="1"/>
  <c r="Q9312" i="1" s="1"/>
  <c r="P9313" i="1"/>
  <c r="Q9313" i="1" s="1"/>
  <c r="P9314" i="1"/>
  <c r="Q9314" i="1" s="1"/>
  <c r="P9315" i="1"/>
  <c r="Q9315" i="1" s="1"/>
  <c r="P9316" i="1"/>
  <c r="Q9316" i="1" s="1"/>
  <c r="P9317" i="1"/>
  <c r="Q9317" i="1" s="1"/>
  <c r="P9318" i="1"/>
  <c r="Q9318" i="1" s="1"/>
  <c r="P9319" i="1"/>
  <c r="Q9319" i="1" s="1"/>
  <c r="P9320" i="1"/>
  <c r="Q9320" i="1" s="1"/>
  <c r="P9321" i="1"/>
  <c r="Q9321" i="1" s="1"/>
  <c r="P9322" i="1"/>
  <c r="Q9322" i="1" s="1"/>
  <c r="P9323" i="1"/>
  <c r="Q9323" i="1" s="1"/>
  <c r="P9324" i="1"/>
  <c r="Q9324" i="1" s="1"/>
  <c r="P9325" i="1"/>
  <c r="Q9325" i="1" s="1"/>
  <c r="P9326" i="1"/>
  <c r="Q9326" i="1" s="1"/>
  <c r="P9327" i="1"/>
  <c r="Q9327" i="1" s="1"/>
  <c r="P9328" i="1"/>
  <c r="Q9328" i="1" s="1"/>
  <c r="P9329" i="1"/>
  <c r="Q9329" i="1" s="1"/>
  <c r="P9330" i="1"/>
  <c r="Q9330" i="1" s="1"/>
  <c r="P9331" i="1"/>
  <c r="Q9331" i="1" s="1"/>
  <c r="P9332" i="1"/>
  <c r="Q9332" i="1" s="1"/>
  <c r="P9333" i="1"/>
  <c r="Q9333" i="1" s="1"/>
  <c r="P9334" i="1"/>
  <c r="Q9334" i="1" s="1"/>
  <c r="P9335" i="1"/>
  <c r="Q9335" i="1" s="1"/>
  <c r="P9336" i="1"/>
  <c r="Q9336" i="1" s="1"/>
  <c r="P9337" i="1"/>
  <c r="Q9337" i="1" s="1"/>
  <c r="P9338" i="1"/>
  <c r="Q9338" i="1" s="1"/>
  <c r="P9339" i="1"/>
  <c r="Q9339" i="1" s="1"/>
  <c r="P9340" i="1"/>
  <c r="Q9340" i="1" s="1"/>
  <c r="P9341" i="1"/>
  <c r="Q9341" i="1" s="1"/>
  <c r="P9342" i="1"/>
  <c r="Q9342" i="1" s="1"/>
  <c r="P9343" i="1"/>
  <c r="Q9343" i="1" s="1"/>
  <c r="P9344" i="1"/>
  <c r="Q9344" i="1" s="1"/>
  <c r="P9345" i="1"/>
  <c r="Q9345" i="1" s="1"/>
  <c r="P9346" i="1"/>
  <c r="Q9346" i="1" s="1"/>
  <c r="P9347" i="1"/>
  <c r="Q9347" i="1" s="1"/>
  <c r="P9348" i="1"/>
  <c r="Q9348" i="1" s="1"/>
  <c r="P9349" i="1"/>
  <c r="Q9349" i="1" s="1"/>
  <c r="P9350" i="1"/>
  <c r="Q9350" i="1" s="1"/>
  <c r="P9351" i="1"/>
  <c r="Q9351" i="1" s="1"/>
  <c r="P9352" i="1"/>
  <c r="Q9352" i="1" s="1"/>
  <c r="P9353" i="1"/>
  <c r="Q9353" i="1" s="1"/>
  <c r="P9354" i="1"/>
  <c r="Q9354" i="1" s="1"/>
  <c r="P9355" i="1"/>
  <c r="Q9355" i="1" s="1"/>
  <c r="P9356" i="1"/>
  <c r="Q9356" i="1" s="1"/>
  <c r="P9357" i="1"/>
  <c r="Q9357" i="1" s="1"/>
  <c r="P9358" i="1"/>
  <c r="Q9358" i="1" s="1"/>
  <c r="P9359" i="1"/>
  <c r="Q9359" i="1" s="1"/>
  <c r="P9360" i="1"/>
  <c r="Q9360" i="1" s="1"/>
  <c r="P9361" i="1"/>
  <c r="Q9361" i="1" s="1"/>
  <c r="P9362" i="1"/>
  <c r="Q9362" i="1" s="1"/>
  <c r="P9363" i="1"/>
  <c r="Q9363" i="1" s="1"/>
  <c r="P9364" i="1"/>
  <c r="Q9364" i="1" s="1"/>
  <c r="P9365" i="1"/>
  <c r="Q9365" i="1" s="1"/>
  <c r="P9366" i="1"/>
  <c r="Q9366" i="1" s="1"/>
  <c r="P9367" i="1"/>
  <c r="Q9367" i="1" s="1"/>
  <c r="P9368" i="1"/>
  <c r="Q9368" i="1" s="1"/>
  <c r="P9369" i="1"/>
  <c r="Q9369" i="1" s="1"/>
  <c r="P9370" i="1"/>
  <c r="Q9370" i="1" s="1"/>
  <c r="P9371" i="1"/>
  <c r="Q9371" i="1" s="1"/>
  <c r="P9372" i="1"/>
  <c r="Q9372" i="1" s="1"/>
  <c r="P9373" i="1"/>
  <c r="Q9373" i="1" s="1"/>
  <c r="P9374" i="1"/>
  <c r="Q9374" i="1" s="1"/>
  <c r="P9375" i="1"/>
  <c r="Q9375" i="1" s="1"/>
  <c r="P9376" i="1"/>
  <c r="Q9376" i="1" s="1"/>
  <c r="P9377" i="1"/>
  <c r="Q9377" i="1" s="1"/>
  <c r="P9378" i="1"/>
  <c r="Q9378" i="1" s="1"/>
  <c r="P9379" i="1"/>
  <c r="Q9379" i="1" s="1"/>
  <c r="P9380" i="1"/>
  <c r="Q9380" i="1" s="1"/>
  <c r="P9381" i="1"/>
  <c r="Q9381" i="1" s="1"/>
  <c r="P9382" i="1"/>
  <c r="Q9382" i="1" s="1"/>
  <c r="P9383" i="1"/>
  <c r="Q9383" i="1" s="1"/>
  <c r="P9384" i="1"/>
  <c r="Q9384" i="1" s="1"/>
  <c r="P9385" i="1"/>
  <c r="Q9385" i="1" s="1"/>
  <c r="P9386" i="1"/>
  <c r="Q9386" i="1" s="1"/>
  <c r="P9387" i="1"/>
  <c r="Q9387" i="1" s="1"/>
  <c r="P9388" i="1"/>
  <c r="Q9388" i="1" s="1"/>
  <c r="P9389" i="1"/>
  <c r="Q9389" i="1" s="1"/>
  <c r="P9390" i="1"/>
  <c r="Q9390" i="1" s="1"/>
  <c r="P9391" i="1"/>
  <c r="Q9391" i="1" s="1"/>
  <c r="P9392" i="1"/>
  <c r="Q9392" i="1" s="1"/>
  <c r="P9393" i="1"/>
  <c r="Q9393" i="1" s="1"/>
  <c r="P9394" i="1"/>
  <c r="Q9394" i="1" s="1"/>
  <c r="P9395" i="1"/>
  <c r="Q9395" i="1" s="1"/>
  <c r="P9396" i="1"/>
  <c r="Q9396" i="1" s="1"/>
  <c r="P9397" i="1"/>
  <c r="Q9397" i="1" s="1"/>
  <c r="P9398" i="1"/>
  <c r="Q9398" i="1" s="1"/>
  <c r="P9399" i="1"/>
  <c r="Q9399" i="1" s="1"/>
  <c r="P9400" i="1"/>
  <c r="Q9400" i="1" s="1"/>
  <c r="P9401" i="1"/>
  <c r="Q9401" i="1" s="1"/>
  <c r="P9402" i="1"/>
  <c r="Q9402" i="1" s="1"/>
  <c r="P9403" i="1"/>
  <c r="Q9403" i="1" s="1"/>
  <c r="P9404" i="1"/>
  <c r="Q9404" i="1" s="1"/>
  <c r="P9405" i="1"/>
  <c r="Q9405" i="1" s="1"/>
  <c r="P9406" i="1"/>
  <c r="Q9406" i="1" s="1"/>
  <c r="P9407" i="1"/>
  <c r="Q9407" i="1" s="1"/>
  <c r="P9408" i="1"/>
  <c r="Q9408" i="1" s="1"/>
  <c r="P9409" i="1"/>
  <c r="Q9409" i="1" s="1"/>
  <c r="P9410" i="1"/>
  <c r="Q9410" i="1" s="1"/>
  <c r="P9411" i="1"/>
  <c r="Q9411" i="1" s="1"/>
  <c r="P9412" i="1"/>
  <c r="Q9412" i="1" s="1"/>
  <c r="P9413" i="1"/>
  <c r="Q9413" i="1" s="1"/>
  <c r="P9414" i="1"/>
  <c r="Q9414" i="1" s="1"/>
  <c r="P9415" i="1"/>
  <c r="Q9415" i="1" s="1"/>
  <c r="P9416" i="1"/>
  <c r="Q9416" i="1" s="1"/>
  <c r="P9417" i="1"/>
  <c r="Q9417" i="1" s="1"/>
  <c r="P9418" i="1"/>
  <c r="Q9418" i="1" s="1"/>
  <c r="P9419" i="1"/>
  <c r="Q9419" i="1" s="1"/>
  <c r="P9420" i="1"/>
  <c r="Q9420" i="1" s="1"/>
  <c r="P9421" i="1"/>
  <c r="Q9421" i="1" s="1"/>
  <c r="P9422" i="1"/>
  <c r="Q9422" i="1" s="1"/>
  <c r="P9423" i="1"/>
  <c r="Q9423" i="1" s="1"/>
  <c r="P9424" i="1"/>
  <c r="Q9424" i="1" s="1"/>
  <c r="P9425" i="1"/>
  <c r="Q9425" i="1" s="1"/>
  <c r="P9426" i="1"/>
  <c r="Q9426" i="1" s="1"/>
  <c r="P9427" i="1"/>
  <c r="Q9427" i="1" s="1"/>
  <c r="P9428" i="1"/>
  <c r="Q9428" i="1" s="1"/>
  <c r="P9429" i="1"/>
  <c r="Q9429" i="1" s="1"/>
  <c r="P9430" i="1"/>
  <c r="Q9430" i="1" s="1"/>
  <c r="P9431" i="1"/>
  <c r="Q9431" i="1" s="1"/>
  <c r="P9432" i="1"/>
  <c r="Q9432" i="1" s="1"/>
  <c r="P9433" i="1"/>
  <c r="Q9433" i="1" s="1"/>
  <c r="P9434" i="1"/>
  <c r="Q9434" i="1" s="1"/>
  <c r="P9435" i="1"/>
  <c r="Q9435" i="1" s="1"/>
  <c r="P9436" i="1"/>
  <c r="Q9436" i="1" s="1"/>
  <c r="P9437" i="1"/>
  <c r="Q9437" i="1" s="1"/>
  <c r="P9438" i="1"/>
  <c r="Q9438" i="1" s="1"/>
  <c r="P9439" i="1"/>
  <c r="Q9439" i="1" s="1"/>
  <c r="P9440" i="1"/>
  <c r="Q9440" i="1" s="1"/>
  <c r="P9441" i="1"/>
  <c r="Q9441" i="1" s="1"/>
  <c r="P9442" i="1"/>
  <c r="Q9442" i="1" s="1"/>
  <c r="P9443" i="1"/>
  <c r="Q9443" i="1" s="1"/>
  <c r="P9444" i="1"/>
  <c r="Q9444" i="1" s="1"/>
  <c r="P9445" i="1"/>
  <c r="Q9445" i="1" s="1"/>
  <c r="P9446" i="1"/>
  <c r="Q9446" i="1" s="1"/>
  <c r="P9447" i="1"/>
  <c r="Q9447" i="1" s="1"/>
  <c r="P9448" i="1"/>
  <c r="Q9448" i="1" s="1"/>
  <c r="P9449" i="1"/>
  <c r="Q9449" i="1" s="1"/>
  <c r="P9450" i="1"/>
  <c r="Q9450" i="1" s="1"/>
  <c r="P9451" i="1"/>
  <c r="Q9451" i="1" s="1"/>
  <c r="P9452" i="1"/>
  <c r="Q9452" i="1" s="1"/>
  <c r="P9453" i="1"/>
  <c r="Q9453" i="1" s="1"/>
  <c r="P9454" i="1"/>
  <c r="Q9454" i="1" s="1"/>
  <c r="P9455" i="1"/>
  <c r="Q9455" i="1" s="1"/>
  <c r="P9456" i="1"/>
  <c r="Q9456" i="1" s="1"/>
  <c r="P9457" i="1"/>
  <c r="Q9457" i="1" s="1"/>
  <c r="P9458" i="1"/>
  <c r="Q9458" i="1" s="1"/>
  <c r="P9459" i="1"/>
  <c r="Q9459" i="1" s="1"/>
  <c r="P9460" i="1"/>
  <c r="Q9460" i="1" s="1"/>
  <c r="P9461" i="1"/>
  <c r="Q9461" i="1" s="1"/>
  <c r="P9462" i="1"/>
  <c r="Q9462" i="1" s="1"/>
  <c r="P9463" i="1"/>
  <c r="Q9463" i="1" s="1"/>
  <c r="P9464" i="1"/>
  <c r="Q9464" i="1" s="1"/>
  <c r="P9465" i="1"/>
  <c r="Q9465" i="1" s="1"/>
  <c r="P9466" i="1"/>
  <c r="Q9466" i="1" s="1"/>
  <c r="P9467" i="1"/>
  <c r="Q9467" i="1" s="1"/>
  <c r="P9468" i="1"/>
  <c r="Q9468" i="1" s="1"/>
  <c r="P9469" i="1"/>
  <c r="Q9469" i="1" s="1"/>
  <c r="P9470" i="1"/>
  <c r="Q9470" i="1" s="1"/>
  <c r="P9471" i="1"/>
  <c r="Q9471" i="1" s="1"/>
  <c r="P9472" i="1"/>
  <c r="Q9472" i="1" s="1"/>
  <c r="P9473" i="1"/>
  <c r="Q9473" i="1" s="1"/>
  <c r="P9474" i="1"/>
  <c r="Q9474" i="1" s="1"/>
  <c r="P9475" i="1"/>
  <c r="Q9475" i="1" s="1"/>
  <c r="P9476" i="1"/>
  <c r="Q9476" i="1" s="1"/>
  <c r="P9477" i="1"/>
  <c r="Q9477" i="1" s="1"/>
  <c r="P9478" i="1"/>
  <c r="Q9478" i="1" s="1"/>
  <c r="P9479" i="1"/>
  <c r="Q9479" i="1" s="1"/>
  <c r="P9480" i="1"/>
  <c r="Q9480" i="1" s="1"/>
  <c r="P9481" i="1"/>
  <c r="Q9481" i="1" s="1"/>
  <c r="P9482" i="1"/>
  <c r="Q9482" i="1" s="1"/>
  <c r="P9483" i="1"/>
  <c r="Q9483" i="1" s="1"/>
  <c r="P9484" i="1"/>
  <c r="Q9484" i="1" s="1"/>
  <c r="P9485" i="1"/>
  <c r="Q9485" i="1" s="1"/>
  <c r="P9486" i="1"/>
  <c r="Q9486" i="1" s="1"/>
  <c r="P9487" i="1"/>
  <c r="Q9487" i="1" s="1"/>
  <c r="P9488" i="1"/>
  <c r="Q9488" i="1" s="1"/>
  <c r="P9489" i="1"/>
  <c r="Q9489" i="1" s="1"/>
  <c r="P9490" i="1"/>
  <c r="Q9490" i="1" s="1"/>
  <c r="P9491" i="1"/>
  <c r="Q9491" i="1" s="1"/>
  <c r="P9492" i="1"/>
  <c r="Q9492" i="1" s="1"/>
  <c r="P9493" i="1"/>
  <c r="Q9493" i="1" s="1"/>
  <c r="P9494" i="1"/>
  <c r="Q9494" i="1" s="1"/>
  <c r="P9495" i="1"/>
  <c r="Q9495" i="1" s="1"/>
  <c r="P9496" i="1"/>
  <c r="Q9496" i="1" s="1"/>
  <c r="P9497" i="1"/>
  <c r="Q9497" i="1" s="1"/>
  <c r="P9498" i="1"/>
  <c r="Q9498" i="1" s="1"/>
  <c r="P9499" i="1"/>
  <c r="Q9499" i="1" s="1"/>
  <c r="P9500" i="1"/>
  <c r="Q9500" i="1" s="1"/>
  <c r="P9501" i="1"/>
  <c r="Q9501" i="1" s="1"/>
  <c r="P9502" i="1"/>
  <c r="Q9502" i="1" s="1"/>
  <c r="P9503" i="1"/>
  <c r="Q9503" i="1" s="1"/>
  <c r="P9504" i="1"/>
  <c r="Q9504" i="1" s="1"/>
  <c r="P9505" i="1"/>
  <c r="Q9505" i="1" s="1"/>
  <c r="P9506" i="1"/>
  <c r="Q9506" i="1" s="1"/>
  <c r="P9507" i="1"/>
  <c r="Q9507" i="1" s="1"/>
  <c r="P9508" i="1"/>
  <c r="Q9508" i="1" s="1"/>
  <c r="P9509" i="1"/>
  <c r="Q9509" i="1" s="1"/>
  <c r="P9510" i="1"/>
  <c r="Q9510" i="1" s="1"/>
  <c r="P9511" i="1"/>
  <c r="Q9511" i="1" s="1"/>
  <c r="P9512" i="1"/>
  <c r="Q9512" i="1" s="1"/>
  <c r="P9513" i="1"/>
  <c r="Q9513" i="1" s="1"/>
  <c r="P9514" i="1"/>
  <c r="Q9514" i="1" s="1"/>
  <c r="P9515" i="1"/>
  <c r="Q9515" i="1" s="1"/>
  <c r="P9516" i="1"/>
  <c r="Q9516" i="1" s="1"/>
  <c r="P9517" i="1"/>
  <c r="Q9517" i="1" s="1"/>
  <c r="P9518" i="1"/>
  <c r="Q9518" i="1" s="1"/>
  <c r="P9519" i="1"/>
  <c r="Q9519" i="1" s="1"/>
  <c r="P9520" i="1"/>
  <c r="Q9520" i="1" s="1"/>
  <c r="P9521" i="1"/>
  <c r="Q9521" i="1" s="1"/>
  <c r="P9522" i="1"/>
  <c r="Q9522" i="1" s="1"/>
  <c r="P9523" i="1"/>
  <c r="Q9523" i="1" s="1"/>
  <c r="P9524" i="1"/>
  <c r="Q9524" i="1" s="1"/>
  <c r="P9525" i="1"/>
  <c r="Q9525" i="1" s="1"/>
  <c r="P9526" i="1"/>
  <c r="Q9526" i="1" s="1"/>
  <c r="P9527" i="1"/>
  <c r="Q9527" i="1" s="1"/>
  <c r="P9528" i="1"/>
  <c r="Q9528" i="1" s="1"/>
  <c r="P9529" i="1"/>
  <c r="Q9529" i="1" s="1"/>
  <c r="P9530" i="1"/>
  <c r="Q9530" i="1" s="1"/>
  <c r="P9531" i="1"/>
  <c r="Q9531" i="1" s="1"/>
  <c r="P9532" i="1"/>
  <c r="Q9532" i="1" s="1"/>
  <c r="P9533" i="1"/>
  <c r="Q9533" i="1" s="1"/>
  <c r="P9534" i="1"/>
  <c r="Q9534" i="1" s="1"/>
  <c r="P9535" i="1"/>
  <c r="Q9535" i="1" s="1"/>
  <c r="P9536" i="1"/>
  <c r="Q9536" i="1" s="1"/>
  <c r="P9537" i="1"/>
  <c r="Q9537" i="1" s="1"/>
  <c r="P9538" i="1"/>
  <c r="Q9538" i="1" s="1"/>
  <c r="P9539" i="1"/>
  <c r="Q9539" i="1" s="1"/>
  <c r="P9540" i="1"/>
  <c r="Q9540" i="1" s="1"/>
  <c r="P9541" i="1"/>
  <c r="Q9541" i="1" s="1"/>
  <c r="P9542" i="1"/>
  <c r="Q9542" i="1" s="1"/>
  <c r="P9543" i="1"/>
  <c r="Q9543" i="1" s="1"/>
  <c r="P9544" i="1"/>
  <c r="Q9544" i="1" s="1"/>
  <c r="P9545" i="1"/>
  <c r="Q9545" i="1" s="1"/>
  <c r="P9546" i="1"/>
  <c r="Q9546" i="1" s="1"/>
  <c r="P9547" i="1"/>
  <c r="Q9547" i="1" s="1"/>
  <c r="P9548" i="1"/>
  <c r="Q9548" i="1" s="1"/>
  <c r="P9549" i="1"/>
  <c r="Q9549" i="1" s="1"/>
  <c r="P9550" i="1"/>
  <c r="Q9550" i="1" s="1"/>
  <c r="P9551" i="1"/>
  <c r="Q9551" i="1" s="1"/>
  <c r="P9552" i="1"/>
  <c r="Q9552" i="1" s="1"/>
  <c r="P9553" i="1"/>
  <c r="Q9553" i="1" s="1"/>
  <c r="P9554" i="1"/>
  <c r="Q9554" i="1" s="1"/>
  <c r="P9555" i="1"/>
  <c r="Q9555" i="1" s="1"/>
  <c r="P9556" i="1"/>
  <c r="Q9556" i="1" s="1"/>
  <c r="P9557" i="1"/>
  <c r="Q9557" i="1" s="1"/>
  <c r="P9558" i="1"/>
  <c r="Q9558" i="1" s="1"/>
  <c r="P9559" i="1"/>
  <c r="Q9559" i="1" s="1"/>
  <c r="P9560" i="1"/>
  <c r="Q9560" i="1" s="1"/>
  <c r="P9561" i="1"/>
  <c r="Q9561" i="1" s="1"/>
  <c r="P9562" i="1"/>
  <c r="Q9562" i="1" s="1"/>
  <c r="P9563" i="1"/>
  <c r="Q9563" i="1" s="1"/>
  <c r="P9564" i="1"/>
  <c r="Q9564" i="1" s="1"/>
  <c r="P9565" i="1"/>
  <c r="Q9565" i="1" s="1"/>
  <c r="P9566" i="1"/>
  <c r="Q9566" i="1" s="1"/>
  <c r="P9567" i="1"/>
  <c r="Q9567" i="1" s="1"/>
  <c r="P9568" i="1"/>
  <c r="Q9568" i="1" s="1"/>
  <c r="P9569" i="1"/>
  <c r="Q9569" i="1" s="1"/>
  <c r="P9570" i="1"/>
  <c r="Q9570" i="1" s="1"/>
  <c r="P9571" i="1"/>
  <c r="Q9571" i="1" s="1"/>
  <c r="P9572" i="1"/>
  <c r="Q9572" i="1" s="1"/>
  <c r="P9573" i="1"/>
  <c r="Q9573" i="1" s="1"/>
  <c r="P9574" i="1"/>
  <c r="Q9574" i="1" s="1"/>
  <c r="P9575" i="1"/>
  <c r="Q9575" i="1" s="1"/>
  <c r="P9576" i="1"/>
  <c r="Q9576" i="1" s="1"/>
  <c r="P9577" i="1"/>
  <c r="Q9577" i="1" s="1"/>
  <c r="P9578" i="1"/>
  <c r="Q9578" i="1" s="1"/>
  <c r="P9579" i="1"/>
  <c r="Q9579" i="1" s="1"/>
  <c r="P9580" i="1"/>
  <c r="Q9580" i="1" s="1"/>
  <c r="P9581" i="1"/>
  <c r="Q9581" i="1" s="1"/>
  <c r="P9582" i="1"/>
  <c r="Q9582" i="1" s="1"/>
  <c r="P9583" i="1"/>
  <c r="Q9583" i="1" s="1"/>
  <c r="P9584" i="1"/>
  <c r="Q9584" i="1" s="1"/>
  <c r="P9585" i="1"/>
  <c r="Q9585" i="1" s="1"/>
  <c r="P9586" i="1"/>
  <c r="Q9586" i="1" s="1"/>
  <c r="P9587" i="1"/>
  <c r="Q9587" i="1" s="1"/>
  <c r="P9588" i="1"/>
  <c r="Q9588" i="1" s="1"/>
  <c r="P9589" i="1"/>
  <c r="Q9589" i="1" s="1"/>
  <c r="P9590" i="1"/>
  <c r="Q9590" i="1" s="1"/>
  <c r="P9591" i="1"/>
  <c r="Q9591" i="1" s="1"/>
  <c r="P9592" i="1"/>
  <c r="Q9592" i="1" s="1"/>
  <c r="P9593" i="1"/>
  <c r="Q9593" i="1" s="1"/>
  <c r="P9594" i="1"/>
  <c r="Q9594" i="1" s="1"/>
  <c r="P9595" i="1"/>
  <c r="Q9595" i="1" s="1"/>
  <c r="P9596" i="1"/>
  <c r="Q9596" i="1" s="1"/>
  <c r="P9597" i="1"/>
  <c r="Q9597" i="1" s="1"/>
  <c r="P9598" i="1"/>
  <c r="Q9598" i="1" s="1"/>
  <c r="P9599" i="1"/>
  <c r="Q9599" i="1" s="1"/>
  <c r="P9600" i="1"/>
  <c r="Q9600" i="1" s="1"/>
  <c r="P9601" i="1"/>
  <c r="Q9601" i="1" s="1"/>
  <c r="P9602" i="1"/>
  <c r="Q9602" i="1" s="1"/>
  <c r="P9603" i="1"/>
  <c r="Q9603" i="1" s="1"/>
  <c r="P9604" i="1"/>
  <c r="Q9604" i="1" s="1"/>
  <c r="P9605" i="1"/>
  <c r="Q9605" i="1" s="1"/>
  <c r="P9606" i="1"/>
  <c r="Q9606" i="1" s="1"/>
  <c r="P9607" i="1"/>
  <c r="Q9607" i="1" s="1"/>
  <c r="P9608" i="1"/>
  <c r="Q9608" i="1" s="1"/>
  <c r="P9609" i="1"/>
  <c r="Q9609" i="1" s="1"/>
  <c r="P9610" i="1"/>
  <c r="Q9610" i="1" s="1"/>
  <c r="P9611" i="1"/>
  <c r="Q9611" i="1" s="1"/>
  <c r="P9612" i="1"/>
  <c r="Q9612" i="1" s="1"/>
  <c r="P9613" i="1"/>
  <c r="Q9613" i="1" s="1"/>
  <c r="P9614" i="1"/>
  <c r="Q9614" i="1" s="1"/>
  <c r="P9615" i="1"/>
  <c r="Q9615" i="1" s="1"/>
  <c r="P9616" i="1"/>
  <c r="Q9616" i="1" s="1"/>
  <c r="P9617" i="1"/>
  <c r="Q9617" i="1" s="1"/>
  <c r="P9618" i="1"/>
  <c r="Q9618" i="1" s="1"/>
  <c r="P9619" i="1"/>
  <c r="Q9619" i="1" s="1"/>
  <c r="P9620" i="1"/>
  <c r="Q9620" i="1" s="1"/>
  <c r="P9621" i="1"/>
  <c r="Q9621" i="1" s="1"/>
  <c r="P9622" i="1"/>
  <c r="Q9622" i="1" s="1"/>
  <c r="P9623" i="1"/>
  <c r="Q9623" i="1" s="1"/>
  <c r="P9624" i="1"/>
  <c r="Q9624" i="1" s="1"/>
  <c r="P9625" i="1"/>
  <c r="Q9625" i="1" s="1"/>
  <c r="P9626" i="1"/>
  <c r="Q9626" i="1" s="1"/>
  <c r="P9627" i="1"/>
  <c r="Q9627" i="1" s="1"/>
  <c r="P9628" i="1"/>
  <c r="Q9628" i="1" s="1"/>
  <c r="P9629" i="1"/>
  <c r="Q9629" i="1" s="1"/>
  <c r="P9630" i="1"/>
  <c r="Q9630" i="1" s="1"/>
  <c r="P9631" i="1"/>
  <c r="Q9631" i="1" s="1"/>
  <c r="P9632" i="1"/>
  <c r="Q9632" i="1" s="1"/>
  <c r="P9633" i="1"/>
  <c r="Q9633" i="1" s="1"/>
  <c r="P9634" i="1"/>
  <c r="Q9634" i="1" s="1"/>
  <c r="P9635" i="1"/>
  <c r="Q9635" i="1" s="1"/>
  <c r="P9636" i="1"/>
  <c r="Q9636" i="1" s="1"/>
  <c r="P9637" i="1"/>
  <c r="Q9637" i="1" s="1"/>
  <c r="P9638" i="1"/>
  <c r="Q9638" i="1" s="1"/>
  <c r="P9639" i="1"/>
  <c r="Q9639" i="1" s="1"/>
  <c r="P9640" i="1"/>
  <c r="Q9640" i="1" s="1"/>
  <c r="P9641" i="1"/>
  <c r="Q9641" i="1" s="1"/>
  <c r="P9642" i="1"/>
  <c r="Q9642" i="1" s="1"/>
  <c r="P9643" i="1"/>
  <c r="Q9643" i="1" s="1"/>
  <c r="P9644" i="1"/>
  <c r="Q9644" i="1" s="1"/>
  <c r="P9645" i="1"/>
  <c r="Q9645" i="1" s="1"/>
  <c r="P9646" i="1"/>
  <c r="Q9646" i="1" s="1"/>
  <c r="P9647" i="1"/>
  <c r="Q9647" i="1" s="1"/>
  <c r="P9648" i="1"/>
  <c r="Q9648" i="1" s="1"/>
  <c r="P9649" i="1"/>
  <c r="Q9649" i="1" s="1"/>
  <c r="P9650" i="1"/>
  <c r="Q9650" i="1" s="1"/>
  <c r="P9651" i="1"/>
  <c r="Q9651" i="1" s="1"/>
  <c r="P9652" i="1"/>
  <c r="Q9652" i="1" s="1"/>
  <c r="P9653" i="1"/>
  <c r="Q9653" i="1" s="1"/>
  <c r="P9654" i="1"/>
  <c r="Q9654" i="1" s="1"/>
  <c r="P9655" i="1"/>
  <c r="Q9655" i="1" s="1"/>
  <c r="P9656" i="1"/>
  <c r="Q9656" i="1" s="1"/>
  <c r="P9657" i="1"/>
  <c r="Q9657" i="1" s="1"/>
  <c r="P9658" i="1"/>
  <c r="Q9658" i="1" s="1"/>
  <c r="P9659" i="1"/>
  <c r="Q9659" i="1" s="1"/>
  <c r="P9660" i="1"/>
  <c r="Q9660" i="1" s="1"/>
  <c r="P9661" i="1"/>
  <c r="Q9661" i="1" s="1"/>
  <c r="P9662" i="1"/>
  <c r="Q9662" i="1" s="1"/>
  <c r="P9663" i="1"/>
  <c r="Q9663" i="1" s="1"/>
  <c r="P9664" i="1"/>
  <c r="Q9664" i="1" s="1"/>
  <c r="P9665" i="1"/>
  <c r="Q9665" i="1" s="1"/>
  <c r="P9666" i="1"/>
  <c r="Q9666" i="1" s="1"/>
  <c r="P9667" i="1"/>
  <c r="Q9667" i="1" s="1"/>
  <c r="P9668" i="1"/>
  <c r="Q9668" i="1" s="1"/>
  <c r="P9669" i="1"/>
  <c r="Q9669" i="1" s="1"/>
  <c r="P9670" i="1"/>
  <c r="Q9670" i="1" s="1"/>
  <c r="P9671" i="1"/>
  <c r="Q9671" i="1" s="1"/>
  <c r="P9672" i="1"/>
  <c r="Q9672" i="1" s="1"/>
  <c r="P9673" i="1"/>
  <c r="Q9673" i="1" s="1"/>
  <c r="P9674" i="1"/>
  <c r="Q9674" i="1" s="1"/>
  <c r="P9675" i="1"/>
  <c r="Q9675" i="1" s="1"/>
  <c r="P9676" i="1"/>
  <c r="Q9676" i="1" s="1"/>
  <c r="P9677" i="1"/>
  <c r="Q9677" i="1" s="1"/>
  <c r="P9678" i="1"/>
  <c r="Q9678" i="1" s="1"/>
  <c r="P9679" i="1"/>
  <c r="Q9679" i="1" s="1"/>
  <c r="P9680" i="1"/>
  <c r="Q9680" i="1" s="1"/>
  <c r="P9681" i="1"/>
  <c r="Q9681" i="1" s="1"/>
  <c r="P9682" i="1"/>
  <c r="Q9682" i="1" s="1"/>
  <c r="P9683" i="1"/>
  <c r="Q9683" i="1" s="1"/>
  <c r="P9684" i="1"/>
  <c r="Q9684" i="1" s="1"/>
  <c r="P9685" i="1"/>
  <c r="Q9685" i="1" s="1"/>
  <c r="P9686" i="1"/>
  <c r="Q9686" i="1" s="1"/>
  <c r="P9687" i="1"/>
  <c r="Q9687" i="1" s="1"/>
  <c r="P9688" i="1"/>
  <c r="Q9688" i="1" s="1"/>
  <c r="P9689" i="1"/>
  <c r="Q9689" i="1" s="1"/>
  <c r="P9690" i="1"/>
  <c r="Q9690" i="1" s="1"/>
  <c r="P9691" i="1"/>
  <c r="Q9691" i="1" s="1"/>
  <c r="P9692" i="1"/>
  <c r="Q9692" i="1" s="1"/>
  <c r="P9693" i="1"/>
  <c r="Q9693" i="1" s="1"/>
  <c r="P9694" i="1"/>
  <c r="Q9694" i="1" s="1"/>
  <c r="P9695" i="1"/>
  <c r="Q9695" i="1" s="1"/>
  <c r="P9696" i="1"/>
  <c r="Q9696" i="1" s="1"/>
  <c r="P9697" i="1"/>
  <c r="Q9697" i="1" s="1"/>
  <c r="P9698" i="1"/>
  <c r="Q9698" i="1" s="1"/>
  <c r="P9699" i="1"/>
  <c r="Q9699" i="1" s="1"/>
  <c r="P9700" i="1"/>
  <c r="Q9700" i="1" s="1"/>
  <c r="P9701" i="1"/>
  <c r="Q9701" i="1" s="1"/>
  <c r="P9702" i="1"/>
  <c r="Q9702" i="1" s="1"/>
  <c r="P9703" i="1"/>
  <c r="Q9703" i="1" s="1"/>
  <c r="P9704" i="1"/>
  <c r="Q9704" i="1" s="1"/>
  <c r="P9705" i="1"/>
  <c r="Q9705" i="1" s="1"/>
  <c r="P9706" i="1"/>
  <c r="Q9706" i="1" s="1"/>
  <c r="P9707" i="1"/>
  <c r="Q9707" i="1" s="1"/>
  <c r="P9708" i="1"/>
  <c r="Q9708" i="1" s="1"/>
  <c r="P9709" i="1"/>
  <c r="Q9709" i="1" s="1"/>
  <c r="P9710" i="1"/>
  <c r="Q9710" i="1" s="1"/>
  <c r="P9711" i="1"/>
  <c r="Q9711" i="1" s="1"/>
  <c r="P9712" i="1"/>
  <c r="Q9712" i="1" s="1"/>
  <c r="P9713" i="1"/>
  <c r="Q9713" i="1" s="1"/>
  <c r="P9714" i="1"/>
  <c r="Q9714" i="1" s="1"/>
  <c r="P9715" i="1"/>
  <c r="Q9715" i="1" s="1"/>
  <c r="P9716" i="1"/>
  <c r="Q9716" i="1" s="1"/>
  <c r="P9717" i="1"/>
  <c r="Q9717" i="1" s="1"/>
  <c r="P9718" i="1"/>
  <c r="Q9718" i="1" s="1"/>
  <c r="P9719" i="1"/>
  <c r="Q9719" i="1" s="1"/>
  <c r="P9720" i="1"/>
  <c r="Q9720" i="1" s="1"/>
  <c r="P9721" i="1"/>
  <c r="Q9721" i="1" s="1"/>
  <c r="P9722" i="1"/>
  <c r="Q9722" i="1" s="1"/>
  <c r="P9723" i="1"/>
  <c r="Q9723" i="1" s="1"/>
  <c r="P9724" i="1"/>
  <c r="Q9724" i="1" s="1"/>
  <c r="P9725" i="1"/>
  <c r="Q9725" i="1" s="1"/>
  <c r="P9726" i="1"/>
  <c r="Q9726" i="1" s="1"/>
  <c r="P9727" i="1"/>
  <c r="Q9727" i="1" s="1"/>
  <c r="P9728" i="1"/>
  <c r="Q9728" i="1" s="1"/>
  <c r="P9729" i="1"/>
  <c r="Q9729" i="1" s="1"/>
  <c r="P9730" i="1"/>
  <c r="Q9730" i="1" s="1"/>
  <c r="P9731" i="1"/>
  <c r="Q9731" i="1" s="1"/>
  <c r="P9732" i="1"/>
  <c r="Q9732" i="1" s="1"/>
  <c r="P9733" i="1"/>
  <c r="Q9733" i="1" s="1"/>
  <c r="P9734" i="1"/>
  <c r="Q9734" i="1" s="1"/>
  <c r="P9735" i="1"/>
  <c r="Q9735" i="1" s="1"/>
  <c r="P9736" i="1"/>
  <c r="Q9736" i="1" s="1"/>
  <c r="P9737" i="1"/>
  <c r="Q9737" i="1" s="1"/>
  <c r="P9738" i="1"/>
  <c r="Q9738" i="1" s="1"/>
  <c r="P9739" i="1"/>
  <c r="Q9739" i="1" s="1"/>
  <c r="P9740" i="1"/>
  <c r="Q9740" i="1" s="1"/>
  <c r="P9741" i="1"/>
  <c r="Q9741" i="1" s="1"/>
  <c r="P9742" i="1"/>
  <c r="Q9742" i="1" s="1"/>
  <c r="P9743" i="1"/>
  <c r="Q9743" i="1" s="1"/>
  <c r="P9744" i="1"/>
  <c r="Q9744" i="1" s="1"/>
  <c r="P9745" i="1"/>
  <c r="Q9745" i="1" s="1"/>
  <c r="P9746" i="1"/>
  <c r="Q9746" i="1" s="1"/>
  <c r="P9747" i="1"/>
  <c r="Q9747" i="1" s="1"/>
  <c r="P9748" i="1"/>
  <c r="Q9748" i="1" s="1"/>
  <c r="P9749" i="1"/>
  <c r="Q9749" i="1" s="1"/>
  <c r="P9750" i="1"/>
  <c r="Q9750" i="1" s="1"/>
  <c r="P9751" i="1"/>
  <c r="Q9751" i="1" s="1"/>
  <c r="P9752" i="1"/>
  <c r="Q9752" i="1" s="1"/>
  <c r="P9753" i="1"/>
  <c r="Q9753" i="1" s="1"/>
  <c r="P9754" i="1"/>
  <c r="Q9754" i="1" s="1"/>
  <c r="P9755" i="1"/>
  <c r="Q9755" i="1" s="1"/>
  <c r="P9756" i="1"/>
  <c r="Q9756" i="1" s="1"/>
  <c r="P9757" i="1"/>
  <c r="Q9757" i="1" s="1"/>
  <c r="P9758" i="1"/>
  <c r="Q9758" i="1" s="1"/>
  <c r="P9759" i="1"/>
  <c r="Q9759" i="1" s="1"/>
  <c r="P9760" i="1"/>
  <c r="Q9760" i="1" s="1"/>
  <c r="P9761" i="1"/>
  <c r="Q9761" i="1" s="1"/>
  <c r="P9762" i="1"/>
  <c r="Q9762" i="1" s="1"/>
  <c r="P9763" i="1"/>
  <c r="Q9763" i="1" s="1"/>
  <c r="P9764" i="1"/>
  <c r="Q9764" i="1" s="1"/>
  <c r="P9765" i="1"/>
  <c r="Q9765" i="1" s="1"/>
  <c r="P9766" i="1"/>
  <c r="Q9766" i="1" s="1"/>
  <c r="P9767" i="1"/>
  <c r="Q9767" i="1" s="1"/>
  <c r="P9768" i="1"/>
  <c r="Q9768" i="1" s="1"/>
  <c r="P9769" i="1"/>
  <c r="Q9769" i="1" s="1"/>
  <c r="P9770" i="1"/>
  <c r="Q9770" i="1" s="1"/>
  <c r="P9771" i="1"/>
  <c r="Q9771" i="1" s="1"/>
  <c r="P9772" i="1"/>
  <c r="Q9772" i="1" s="1"/>
  <c r="P9773" i="1"/>
  <c r="Q9773" i="1" s="1"/>
  <c r="P9774" i="1"/>
  <c r="Q9774" i="1" s="1"/>
  <c r="P9775" i="1"/>
  <c r="Q9775" i="1" s="1"/>
  <c r="P9776" i="1"/>
  <c r="Q9776" i="1" s="1"/>
  <c r="P9777" i="1"/>
  <c r="Q9777" i="1" s="1"/>
  <c r="P9778" i="1"/>
  <c r="Q9778" i="1" s="1"/>
  <c r="P9779" i="1"/>
  <c r="Q9779" i="1" s="1"/>
  <c r="P9780" i="1"/>
  <c r="Q9780" i="1" s="1"/>
  <c r="P9781" i="1"/>
  <c r="Q9781" i="1" s="1"/>
  <c r="P9782" i="1"/>
  <c r="Q9782" i="1" s="1"/>
  <c r="P9783" i="1"/>
  <c r="Q9783" i="1" s="1"/>
  <c r="P9784" i="1"/>
  <c r="Q9784" i="1" s="1"/>
  <c r="P9785" i="1"/>
  <c r="Q9785" i="1" s="1"/>
  <c r="P9786" i="1"/>
  <c r="Q9786" i="1" s="1"/>
  <c r="P9787" i="1"/>
  <c r="Q9787" i="1" s="1"/>
  <c r="P9788" i="1"/>
  <c r="Q9788" i="1" s="1"/>
  <c r="P9789" i="1"/>
  <c r="Q9789" i="1" s="1"/>
  <c r="P9790" i="1"/>
  <c r="Q9790" i="1" s="1"/>
  <c r="P9791" i="1"/>
  <c r="Q9791" i="1" s="1"/>
  <c r="P9792" i="1"/>
  <c r="Q9792" i="1" s="1"/>
  <c r="P9793" i="1"/>
  <c r="Q9793" i="1" s="1"/>
  <c r="P9794" i="1"/>
  <c r="Q9794" i="1" s="1"/>
  <c r="P9795" i="1"/>
  <c r="Q9795" i="1" s="1"/>
  <c r="P9796" i="1"/>
  <c r="Q9796" i="1" s="1"/>
  <c r="P9797" i="1"/>
  <c r="Q9797" i="1" s="1"/>
  <c r="P9798" i="1"/>
  <c r="Q9798" i="1" s="1"/>
  <c r="P9799" i="1"/>
  <c r="Q9799" i="1" s="1"/>
  <c r="P9800" i="1"/>
  <c r="Q9800" i="1" s="1"/>
  <c r="P9801" i="1"/>
  <c r="Q9801" i="1" s="1"/>
  <c r="P9802" i="1"/>
  <c r="Q9802" i="1" s="1"/>
  <c r="P9803" i="1"/>
  <c r="Q9803" i="1" s="1"/>
  <c r="P9804" i="1"/>
  <c r="Q9804" i="1" s="1"/>
  <c r="P9805" i="1"/>
  <c r="Q9805" i="1" s="1"/>
  <c r="P9806" i="1"/>
  <c r="Q9806" i="1" s="1"/>
  <c r="P9807" i="1"/>
  <c r="Q9807" i="1" s="1"/>
  <c r="P9808" i="1"/>
  <c r="Q9808" i="1" s="1"/>
  <c r="P9809" i="1"/>
  <c r="Q9809" i="1" s="1"/>
  <c r="P9810" i="1"/>
  <c r="Q9810" i="1" s="1"/>
  <c r="P9811" i="1"/>
  <c r="Q9811" i="1" s="1"/>
  <c r="P9812" i="1"/>
  <c r="Q9812" i="1" s="1"/>
  <c r="P9813" i="1"/>
  <c r="Q9813" i="1" s="1"/>
  <c r="P9814" i="1"/>
  <c r="Q9814" i="1" s="1"/>
  <c r="P9815" i="1"/>
  <c r="Q9815" i="1" s="1"/>
  <c r="P9816" i="1"/>
  <c r="Q9816" i="1" s="1"/>
  <c r="P9817" i="1"/>
  <c r="Q9817" i="1" s="1"/>
  <c r="P9818" i="1"/>
  <c r="Q9818" i="1" s="1"/>
  <c r="P9819" i="1"/>
  <c r="Q9819" i="1" s="1"/>
  <c r="P9820" i="1"/>
  <c r="Q9820" i="1" s="1"/>
  <c r="P9821" i="1"/>
  <c r="Q9821" i="1" s="1"/>
  <c r="P9822" i="1"/>
  <c r="Q9822" i="1" s="1"/>
  <c r="P9823" i="1"/>
  <c r="Q9823" i="1" s="1"/>
  <c r="P9824" i="1"/>
  <c r="Q9824" i="1" s="1"/>
  <c r="P9825" i="1"/>
  <c r="Q9825" i="1" s="1"/>
  <c r="P9826" i="1"/>
  <c r="Q9826" i="1" s="1"/>
  <c r="P9827" i="1"/>
  <c r="Q9827" i="1" s="1"/>
  <c r="P9828" i="1"/>
  <c r="Q9828" i="1" s="1"/>
  <c r="P9829" i="1"/>
  <c r="Q9829" i="1" s="1"/>
  <c r="P9830" i="1"/>
  <c r="Q9830" i="1" s="1"/>
  <c r="P9831" i="1"/>
  <c r="Q9831" i="1" s="1"/>
  <c r="P9832" i="1"/>
  <c r="Q9832" i="1" s="1"/>
  <c r="P9833" i="1"/>
  <c r="Q9833" i="1" s="1"/>
  <c r="P9834" i="1"/>
  <c r="Q9834" i="1" s="1"/>
  <c r="P9835" i="1"/>
  <c r="Q9835" i="1" s="1"/>
  <c r="P9836" i="1"/>
  <c r="Q9836" i="1" s="1"/>
  <c r="P9837" i="1"/>
  <c r="Q9837" i="1" s="1"/>
  <c r="P9838" i="1"/>
  <c r="Q9838" i="1" s="1"/>
  <c r="P9839" i="1"/>
  <c r="Q9839" i="1" s="1"/>
  <c r="P9840" i="1"/>
  <c r="Q9840" i="1" s="1"/>
  <c r="P9841" i="1"/>
  <c r="Q9841" i="1" s="1"/>
  <c r="P9842" i="1"/>
  <c r="Q9842" i="1" s="1"/>
  <c r="P9843" i="1"/>
  <c r="Q9843" i="1" s="1"/>
  <c r="P9844" i="1"/>
  <c r="Q9844" i="1" s="1"/>
  <c r="P9845" i="1"/>
  <c r="Q9845" i="1" s="1"/>
  <c r="P9846" i="1"/>
  <c r="Q9846" i="1" s="1"/>
  <c r="P9847" i="1"/>
  <c r="Q9847" i="1" s="1"/>
  <c r="P9848" i="1"/>
  <c r="Q9848" i="1" s="1"/>
  <c r="P9849" i="1"/>
  <c r="Q9849" i="1" s="1"/>
  <c r="P9850" i="1"/>
  <c r="Q9850" i="1" s="1"/>
  <c r="P9851" i="1"/>
  <c r="Q9851" i="1" s="1"/>
  <c r="P9852" i="1"/>
  <c r="Q9852" i="1" s="1"/>
  <c r="P9853" i="1"/>
  <c r="Q9853" i="1" s="1"/>
  <c r="P9854" i="1"/>
  <c r="Q9854" i="1" s="1"/>
  <c r="P9855" i="1"/>
  <c r="Q9855" i="1" s="1"/>
  <c r="P9856" i="1"/>
  <c r="Q9856" i="1" s="1"/>
  <c r="P9857" i="1"/>
  <c r="Q9857" i="1" s="1"/>
  <c r="P9858" i="1"/>
  <c r="Q9858" i="1" s="1"/>
  <c r="P9859" i="1"/>
  <c r="Q9859" i="1" s="1"/>
  <c r="P9860" i="1"/>
  <c r="Q9860" i="1" s="1"/>
  <c r="P9861" i="1"/>
  <c r="Q9861" i="1" s="1"/>
  <c r="P9862" i="1"/>
  <c r="Q9862" i="1" s="1"/>
  <c r="P9863" i="1"/>
  <c r="Q9863" i="1" s="1"/>
  <c r="P9864" i="1"/>
  <c r="Q9864" i="1" s="1"/>
  <c r="P9865" i="1"/>
  <c r="Q9865" i="1" s="1"/>
  <c r="P9866" i="1"/>
  <c r="Q9866" i="1" s="1"/>
  <c r="P9867" i="1"/>
  <c r="Q9867" i="1" s="1"/>
  <c r="P9868" i="1"/>
  <c r="Q9868" i="1" s="1"/>
  <c r="P9869" i="1"/>
  <c r="Q9869" i="1" s="1"/>
  <c r="P9870" i="1"/>
  <c r="Q9870" i="1" s="1"/>
  <c r="P9871" i="1"/>
  <c r="Q9871" i="1" s="1"/>
  <c r="P9872" i="1"/>
  <c r="Q9872" i="1" s="1"/>
  <c r="P9873" i="1"/>
  <c r="Q9873" i="1" s="1"/>
  <c r="P9874" i="1"/>
  <c r="Q9874" i="1" s="1"/>
  <c r="P9875" i="1"/>
  <c r="Q9875" i="1" s="1"/>
  <c r="P9876" i="1"/>
  <c r="Q9876" i="1" s="1"/>
  <c r="P9877" i="1"/>
  <c r="Q9877" i="1" s="1"/>
  <c r="P9878" i="1"/>
  <c r="Q9878" i="1" s="1"/>
  <c r="P9879" i="1"/>
  <c r="Q9879" i="1" s="1"/>
  <c r="P9880" i="1"/>
  <c r="Q9880" i="1" s="1"/>
  <c r="P9881" i="1"/>
  <c r="Q9881" i="1" s="1"/>
  <c r="P9882" i="1"/>
  <c r="Q9882" i="1" s="1"/>
  <c r="P9883" i="1"/>
  <c r="Q9883" i="1" s="1"/>
  <c r="P9884" i="1"/>
  <c r="Q9884" i="1" s="1"/>
  <c r="P9885" i="1"/>
  <c r="Q9885" i="1" s="1"/>
  <c r="P9886" i="1"/>
  <c r="Q9886" i="1" s="1"/>
  <c r="P9887" i="1"/>
  <c r="Q9887" i="1" s="1"/>
  <c r="P9888" i="1"/>
  <c r="Q9888" i="1" s="1"/>
  <c r="P9889" i="1"/>
  <c r="Q9889" i="1" s="1"/>
  <c r="P9890" i="1"/>
  <c r="Q9890" i="1" s="1"/>
  <c r="P9891" i="1"/>
  <c r="Q9891" i="1" s="1"/>
  <c r="P9892" i="1"/>
  <c r="Q9892" i="1" s="1"/>
  <c r="P9893" i="1"/>
  <c r="Q9893" i="1" s="1"/>
  <c r="P9894" i="1"/>
  <c r="Q9894" i="1" s="1"/>
  <c r="P9895" i="1"/>
  <c r="Q9895" i="1" s="1"/>
  <c r="P9896" i="1"/>
  <c r="Q9896" i="1" s="1"/>
  <c r="P9897" i="1"/>
  <c r="Q9897" i="1" s="1"/>
  <c r="P9898" i="1"/>
  <c r="Q9898" i="1" s="1"/>
  <c r="P9899" i="1"/>
  <c r="Q9899" i="1" s="1"/>
  <c r="P9900" i="1"/>
  <c r="Q9900" i="1" s="1"/>
  <c r="P9901" i="1"/>
  <c r="Q9901" i="1" s="1"/>
  <c r="P9902" i="1"/>
  <c r="Q9902" i="1" s="1"/>
  <c r="P9903" i="1"/>
  <c r="Q9903" i="1" s="1"/>
  <c r="P9904" i="1"/>
  <c r="Q9904" i="1" s="1"/>
  <c r="P9905" i="1"/>
  <c r="Q9905" i="1" s="1"/>
  <c r="P9906" i="1"/>
  <c r="Q9906" i="1" s="1"/>
  <c r="P9907" i="1"/>
  <c r="Q9907" i="1" s="1"/>
  <c r="P9908" i="1"/>
  <c r="Q9908" i="1" s="1"/>
  <c r="P9909" i="1"/>
  <c r="Q9909" i="1" s="1"/>
  <c r="P9910" i="1"/>
  <c r="Q9910" i="1" s="1"/>
  <c r="P9911" i="1"/>
  <c r="Q9911" i="1" s="1"/>
  <c r="P9912" i="1"/>
  <c r="Q9912" i="1" s="1"/>
  <c r="P9913" i="1"/>
  <c r="Q9913" i="1" s="1"/>
  <c r="P9914" i="1"/>
  <c r="Q9914" i="1" s="1"/>
  <c r="P9915" i="1"/>
  <c r="Q9915" i="1" s="1"/>
  <c r="P9916" i="1"/>
  <c r="Q9916" i="1" s="1"/>
  <c r="P9917" i="1"/>
  <c r="Q9917" i="1" s="1"/>
  <c r="P9918" i="1"/>
  <c r="Q9918" i="1" s="1"/>
  <c r="P9919" i="1"/>
  <c r="Q9919" i="1" s="1"/>
  <c r="P9920" i="1"/>
  <c r="Q9920" i="1" s="1"/>
  <c r="P9921" i="1"/>
  <c r="Q9921" i="1" s="1"/>
  <c r="P9922" i="1"/>
  <c r="Q9922" i="1" s="1"/>
  <c r="P9923" i="1"/>
  <c r="Q9923" i="1" s="1"/>
  <c r="P9924" i="1"/>
  <c r="Q9924" i="1" s="1"/>
  <c r="P9925" i="1"/>
  <c r="Q9925" i="1" s="1"/>
  <c r="P9926" i="1"/>
  <c r="Q9926" i="1" s="1"/>
  <c r="P9927" i="1"/>
  <c r="Q9927" i="1" s="1"/>
  <c r="P9928" i="1"/>
  <c r="Q9928" i="1" s="1"/>
  <c r="P9929" i="1"/>
  <c r="Q9929" i="1" s="1"/>
  <c r="P9930" i="1"/>
  <c r="Q9930" i="1" s="1"/>
  <c r="P9931" i="1"/>
  <c r="Q9931" i="1" s="1"/>
  <c r="P9932" i="1"/>
  <c r="Q9932" i="1" s="1"/>
  <c r="P9933" i="1"/>
  <c r="Q9933" i="1" s="1"/>
  <c r="P9934" i="1"/>
  <c r="Q9934" i="1" s="1"/>
  <c r="P9935" i="1"/>
  <c r="Q9935" i="1" s="1"/>
  <c r="P9936" i="1"/>
  <c r="Q9936" i="1" s="1"/>
  <c r="P9937" i="1"/>
  <c r="Q9937" i="1" s="1"/>
  <c r="P9938" i="1"/>
  <c r="Q9938" i="1" s="1"/>
  <c r="P9939" i="1"/>
  <c r="Q9939" i="1" s="1"/>
  <c r="P9940" i="1"/>
  <c r="Q9940" i="1" s="1"/>
  <c r="P9941" i="1"/>
  <c r="Q9941" i="1" s="1"/>
  <c r="P9942" i="1"/>
  <c r="Q9942" i="1" s="1"/>
  <c r="P9943" i="1"/>
  <c r="Q9943" i="1" s="1"/>
  <c r="P9944" i="1"/>
  <c r="Q9944" i="1" s="1"/>
  <c r="P9945" i="1"/>
  <c r="Q9945" i="1" s="1"/>
  <c r="P9946" i="1"/>
  <c r="Q9946" i="1" s="1"/>
  <c r="P9947" i="1"/>
  <c r="Q9947" i="1" s="1"/>
  <c r="P9948" i="1"/>
  <c r="Q9948" i="1" s="1"/>
  <c r="P9949" i="1"/>
  <c r="Q9949" i="1" s="1"/>
  <c r="P9950" i="1"/>
  <c r="Q9950" i="1" s="1"/>
  <c r="P9951" i="1"/>
  <c r="Q9951" i="1" s="1"/>
  <c r="P9952" i="1"/>
  <c r="Q9952" i="1" s="1"/>
  <c r="P9953" i="1"/>
  <c r="Q9953" i="1" s="1"/>
  <c r="P9954" i="1"/>
  <c r="Q9954" i="1" s="1"/>
  <c r="P9955" i="1"/>
  <c r="Q9955" i="1" s="1"/>
  <c r="P9956" i="1"/>
  <c r="Q9956" i="1" s="1"/>
  <c r="P9957" i="1"/>
  <c r="Q9957" i="1" s="1"/>
  <c r="P9958" i="1"/>
  <c r="Q9958" i="1" s="1"/>
  <c r="P9959" i="1"/>
  <c r="Q9959" i="1" s="1"/>
  <c r="P9960" i="1"/>
  <c r="Q9960" i="1" s="1"/>
  <c r="P9961" i="1"/>
  <c r="Q9961" i="1" s="1"/>
  <c r="P9962" i="1"/>
  <c r="Q9962" i="1" s="1"/>
  <c r="P9963" i="1"/>
  <c r="Q9963" i="1" s="1"/>
  <c r="P9964" i="1"/>
  <c r="Q9964" i="1" s="1"/>
  <c r="P9965" i="1"/>
  <c r="Q9965" i="1" s="1"/>
  <c r="P9966" i="1"/>
  <c r="Q9966" i="1" s="1"/>
  <c r="P9967" i="1"/>
  <c r="Q9967" i="1" s="1"/>
  <c r="P9968" i="1"/>
  <c r="Q9968" i="1" s="1"/>
  <c r="P9969" i="1"/>
  <c r="Q9969" i="1" s="1"/>
  <c r="P9970" i="1"/>
  <c r="Q9970" i="1" s="1"/>
  <c r="P9971" i="1"/>
  <c r="Q9971" i="1" s="1"/>
  <c r="P9972" i="1"/>
  <c r="Q9972" i="1" s="1"/>
  <c r="P9973" i="1"/>
  <c r="Q9973" i="1" s="1"/>
  <c r="P9974" i="1"/>
  <c r="Q9974" i="1" s="1"/>
  <c r="P9975" i="1"/>
  <c r="Q9975" i="1" s="1"/>
  <c r="P9976" i="1"/>
  <c r="Q9976" i="1" s="1"/>
  <c r="P9977" i="1"/>
  <c r="Q9977" i="1" s="1"/>
  <c r="P9978" i="1"/>
  <c r="Q9978" i="1" s="1"/>
  <c r="P9979" i="1"/>
  <c r="Q9979" i="1" s="1"/>
  <c r="P9980" i="1"/>
  <c r="Q9980" i="1" s="1"/>
  <c r="P9981" i="1"/>
  <c r="Q9981" i="1" s="1"/>
  <c r="P9982" i="1"/>
  <c r="Q9982" i="1" s="1"/>
  <c r="P9983" i="1"/>
  <c r="Q9983" i="1" s="1"/>
  <c r="P9984" i="1"/>
  <c r="Q9984" i="1" s="1"/>
  <c r="P9985" i="1"/>
  <c r="Q9985" i="1" s="1"/>
  <c r="P9986" i="1"/>
  <c r="Q9986" i="1" s="1"/>
  <c r="P9987" i="1"/>
  <c r="Q9987" i="1" s="1"/>
  <c r="P9988" i="1"/>
  <c r="Q9988" i="1" s="1"/>
  <c r="P9989" i="1"/>
  <c r="Q9989" i="1" s="1"/>
  <c r="P9990" i="1"/>
  <c r="Q9990" i="1" s="1"/>
  <c r="P9991" i="1"/>
  <c r="Q9991" i="1" s="1"/>
  <c r="P9992" i="1"/>
  <c r="Q9992" i="1" s="1"/>
  <c r="P9993" i="1"/>
  <c r="Q9993" i="1" s="1"/>
  <c r="P9994" i="1"/>
  <c r="Q9994" i="1" s="1"/>
  <c r="P9995" i="1"/>
  <c r="Q9995" i="1" s="1"/>
  <c r="P9996" i="1"/>
  <c r="Q9996" i="1" s="1"/>
  <c r="P9997" i="1"/>
  <c r="Q9997" i="1" s="1"/>
  <c r="P9998" i="1"/>
  <c r="Q9998" i="1" s="1"/>
  <c r="P9999" i="1"/>
  <c r="Q9999" i="1" s="1"/>
  <c r="P10000" i="1"/>
  <c r="Q10000" i="1" s="1"/>
  <c r="P10001" i="1"/>
  <c r="Q10001" i="1" s="1"/>
  <c r="P10002" i="1"/>
  <c r="Q10002" i="1" s="1"/>
  <c r="P10003" i="1"/>
  <c r="Q10003" i="1" s="1"/>
  <c r="P10004" i="1"/>
  <c r="Q10004" i="1" s="1"/>
  <c r="P10005" i="1"/>
  <c r="Q10005" i="1" s="1"/>
  <c r="P10006" i="1"/>
  <c r="Q10006" i="1" s="1"/>
  <c r="P10007" i="1"/>
  <c r="Q10007" i="1" s="1"/>
  <c r="P10008" i="1"/>
  <c r="Q10008" i="1" s="1"/>
  <c r="P10009" i="1"/>
  <c r="Q10009" i="1" s="1"/>
  <c r="P10010" i="1"/>
  <c r="Q10010" i="1" s="1"/>
  <c r="P10011" i="1"/>
  <c r="Q10011" i="1" s="1"/>
  <c r="P10012" i="1"/>
  <c r="Q10012" i="1" s="1"/>
  <c r="P10013" i="1"/>
  <c r="Q10013" i="1" s="1"/>
  <c r="P10014" i="1"/>
  <c r="Q10014" i="1" s="1"/>
  <c r="P10015" i="1"/>
  <c r="Q10015" i="1" s="1"/>
  <c r="P10016" i="1"/>
  <c r="Q10016" i="1" s="1"/>
  <c r="P10017" i="1"/>
  <c r="Q10017" i="1" s="1"/>
  <c r="P10018" i="1"/>
  <c r="Q10018" i="1" s="1"/>
  <c r="P10019" i="1"/>
  <c r="Q10019" i="1" s="1"/>
  <c r="P10020" i="1"/>
  <c r="Q10020" i="1" s="1"/>
  <c r="P10021" i="1"/>
  <c r="Q10021" i="1" s="1"/>
  <c r="P10022" i="1"/>
  <c r="Q10022" i="1" s="1"/>
  <c r="P10023" i="1"/>
  <c r="Q10023" i="1" s="1"/>
  <c r="P10024" i="1"/>
  <c r="Q10024" i="1" s="1"/>
  <c r="P10025" i="1"/>
  <c r="Q10025" i="1" s="1"/>
  <c r="P10026" i="1"/>
  <c r="Q10026" i="1" s="1"/>
  <c r="P10027" i="1"/>
  <c r="Q10027" i="1" s="1"/>
  <c r="P10028" i="1"/>
  <c r="Q10028" i="1" s="1"/>
  <c r="P10029" i="1"/>
  <c r="Q10029" i="1" s="1"/>
  <c r="P10030" i="1"/>
  <c r="Q10030" i="1" s="1"/>
  <c r="P10031" i="1"/>
  <c r="Q10031" i="1" s="1"/>
  <c r="P10032" i="1"/>
  <c r="Q10032" i="1" s="1"/>
  <c r="P10033" i="1"/>
  <c r="Q10033" i="1" s="1"/>
  <c r="P10034" i="1"/>
  <c r="Q10034" i="1" s="1"/>
  <c r="P10035" i="1"/>
  <c r="Q10035" i="1" s="1"/>
  <c r="P10036" i="1"/>
  <c r="Q10036" i="1" s="1"/>
  <c r="P10037" i="1"/>
  <c r="Q10037" i="1" s="1"/>
  <c r="P10038" i="1"/>
  <c r="Q10038" i="1" s="1"/>
  <c r="P10039" i="1"/>
  <c r="Q10039" i="1" s="1"/>
  <c r="P10040" i="1"/>
  <c r="Q10040" i="1" s="1"/>
  <c r="P10041" i="1"/>
  <c r="Q10041" i="1" s="1"/>
  <c r="P10042" i="1"/>
  <c r="Q10042" i="1" s="1"/>
  <c r="P10043" i="1"/>
  <c r="Q10043" i="1" s="1"/>
  <c r="P10044" i="1"/>
  <c r="Q10044" i="1" s="1"/>
  <c r="P10045" i="1"/>
  <c r="Q10045" i="1" s="1"/>
  <c r="P10046" i="1"/>
  <c r="Q10046" i="1" s="1"/>
  <c r="P10047" i="1"/>
  <c r="Q10047" i="1" s="1"/>
  <c r="P10048" i="1"/>
  <c r="Q10048" i="1" s="1"/>
  <c r="P10049" i="1"/>
  <c r="Q10049" i="1" s="1"/>
  <c r="P10050" i="1"/>
  <c r="Q10050" i="1" s="1"/>
  <c r="P10051" i="1"/>
  <c r="Q10051" i="1" s="1"/>
  <c r="P10052" i="1"/>
  <c r="Q10052" i="1" s="1"/>
  <c r="P10053" i="1"/>
  <c r="Q10053" i="1" s="1"/>
  <c r="P10054" i="1"/>
  <c r="Q10054" i="1" s="1"/>
  <c r="P10055" i="1"/>
  <c r="Q10055" i="1" s="1"/>
  <c r="P10056" i="1"/>
  <c r="Q10056" i="1" s="1"/>
  <c r="P10057" i="1"/>
  <c r="Q10057" i="1" s="1"/>
  <c r="P10058" i="1"/>
  <c r="Q10058" i="1" s="1"/>
  <c r="P10059" i="1"/>
  <c r="Q10059" i="1" s="1"/>
  <c r="P10060" i="1"/>
  <c r="Q10060" i="1" s="1"/>
  <c r="P10061" i="1"/>
  <c r="Q10061" i="1" s="1"/>
  <c r="P10062" i="1"/>
  <c r="Q10062" i="1" s="1"/>
  <c r="P10063" i="1"/>
  <c r="Q10063" i="1" s="1"/>
  <c r="P10064" i="1"/>
  <c r="Q10064" i="1" s="1"/>
  <c r="P10065" i="1"/>
  <c r="Q10065" i="1" s="1"/>
  <c r="P10066" i="1"/>
  <c r="Q10066" i="1" s="1"/>
  <c r="P10067" i="1"/>
  <c r="Q10067" i="1" s="1"/>
  <c r="P10068" i="1"/>
  <c r="Q10068" i="1" s="1"/>
  <c r="P10069" i="1"/>
  <c r="Q10069" i="1" s="1"/>
  <c r="P10070" i="1"/>
  <c r="Q10070" i="1" s="1"/>
  <c r="P10071" i="1"/>
  <c r="Q10071" i="1" s="1"/>
  <c r="P10072" i="1"/>
  <c r="Q10072" i="1" s="1"/>
  <c r="P10073" i="1"/>
  <c r="Q10073" i="1" s="1"/>
  <c r="P10074" i="1"/>
  <c r="Q10074" i="1" s="1"/>
  <c r="P10075" i="1"/>
  <c r="Q10075" i="1" s="1"/>
  <c r="P10076" i="1"/>
  <c r="Q10076" i="1" s="1"/>
  <c r="P10077" i="1"/>
  <c r="Q10077" i="1" s="1"/>
  <c r="P10078" i="1"/>
  <c r="Q10078" i="1" s="1"/>
  <c r="P10079" i="1"/>
  <c r="Q10079" i="1" s="1"/>
  <c r="P10080" i="1"/>
  <c r="Q10080" i="1" s="1"/>
  <c r="P10081" i="1"/>
  <c r="Q10081" i="1" s="1"/>
  <c r="P10082" i="1"/>
  <c r="Q10082" i="1" s="1"/>
  <c r="P10083" i="1"/>
  <c r="Q10083" i="1" s="1"/>
  <c r="P10084" i="1"/>
  <c r="Q10084" i="1" s="1"/>
  <c r="P10085" i="1"/>
  <c r="Q10085" i="1" s="1"/>
  <c r="P10086" i="1"/>
  <c r="Q10086" i="1" s="1"/>
  <c r="P10087" i="1"/>
  <c r="Q10087" i="1" s="1"/>
  <c r="P10088" i="1"/>
  <c r="Q10088" i="1" s="1"/>
  <c r="P10089" i="1"/>
  <c r="Q10089" i="1" s="1"/>
  <c r="P10090" i="1"/>
  <c r="Q10090" i="1" s="1"/>
  <c r="P10091" i="1"/>
  <c r="Q10091" i="1" s="1"/>
  <c r="P10092" i="1"/>
  <c r="Q10092" i="1" s="1"/>
  <c r="P10093" i="1"/>
  <c r="Q10093" i="1" s="1"/>
  <c r="P10094" i="1"/>
  <c r="Q10094" i="1" s="1"/>
  <c r="P10095" i="1"/>
  <c r="Q10095" i="1" s="1"/>
  <c r="P10096" i="1"/>
  <c r="Q10096" i="1" s="1"/>
  <c r="P10097" i="1"/>
  <c r="Q10097" i="1" s="1"/>
  <c r="P10098" i="1"/>
  <c r="Q10098" i="1" s="1"/>
  <c r="P10099" i="1"/>
  <c r="Q10099" i="1" s="1"/>
  <c r="P10100" i="1"/>
  <c r="Q10100" i="1" s="1"/>
  <c r="P10101" i="1"/>
  <c r="Q10101" i="1" s="1"/>
  <c r="P10102" i="1"/>
  <c r="Q10102" i="1" s="1"/>
  <c r="P10103" i="1"/>
  <c r="Q10103" i="1" s="1"/>
  <c r="P10104" i="1"/>
  <c r="Q10104" i="1" s="1"/>
  <c r="P10105" i="1"/>
  <c r="Q10105" i="1" s="1"/>
  <c r="P10106" i="1"/>
  <c r="Q10106" i="1" s="1"/>
  <c r="P10107" i="1"/>
  <c r="Q10107" i="1" s="1"/>
  <c r="P10108" i="1"/>
  <c r="Q10108" i="1" s="1"/>
  <c r="P10109" i="1"/>
  <c r="Q10109" i="1" s="1"/>
  <c r="P10110" i="1"/>
  <c r="Q10110" i="1" s="1"/>
  <c r="P10111" i="1"/>
  <c r="Q10111" i="1" s="1"/>
  <c r="P10112" i="1"/>
  <c r="Q10112" i="1" s="1"/>
  <c r="P10113" i="1"/>
  <c r="Q10113" i="1" s="1"/>
  <c r="P10114" i="1"/>
  <c r="Q10114" i="1" s="1"/>
  <c r="P10115" i="1"/>
  <c r="Q10115" i="1" s="1"/>
  <c r="P10116" i="1"/>
  <c r="Q10116" i="1" s="1"/>
  <c r="P10117" i="1"/>
  <c r="Q10117" i="1" s="1"/>
  <c r="P10118" i="1"/>
  <c r="Q10118" i="1" s="1"/>
  <c r="P10119" i="1"/>
  <c r="Q10119" i="1" s="1"/>
  <c r="P10120" i="1"/>
  <c r="Q10120" i="1" s="1"/>
  <c r="P10121" i="1"/>
  <c r="Q10121" i="1" s="1"/>
  <c r="P10122" i="1"/>
  <c r="Q10122" i="1" s="1"/>
  <c r="P10123" i="1"/>
  <c r="Q10123" i="1" s="1"/>
  <c r="P10124" i="1"/>
  <c r="Q10124" i="1" s="1"/>
  <c r="P10125" i="1"/>
  <c r="Q10125" i="1" s="1"/>
  <c r="P10126" i="1"/>
  <c r="Q10126" i="1" s="1"/>
  <c r="P10127" i="1"/>
  <c r="Q10127" i="1" s="1"/>
  <c r="P10128" i="1"/>
  <c r="Q10128" i="1" s="1"/>
  <c r="P10129" i="1"/>
  <c r="Q10129" i="1" s="1"/>
  <c r="P10130" i="1"/>
  <c r="Q10130" i="1" s="1"/>
  <c r="P10131" i="1"/>
  <c r="Q10131" i="1" s="1"/>
  <c r="P10132" i="1"/>
  <c r="Q10132" i="1" s="1"/>
  <c r="P10133" i="1"/>
  <c r="Q10133" i="1" s="1"/>
  <c r="P10134" i="1"/>
  <c r="Q10134" i="1" s="1"/>
  <c r="P10135" i="1"/>
  <c r="Q10135" i="1" s="1"/>
  <c r="P10136" i="1"/>
  <c r="Q10136" i="1" s="1"/>
  <c r="P10137" i="1"/>
  <c r="Q10137" i="1" s="1"/>
  <c r="P10138" i="1"/>
  <c r="Q10138" i="1" s="1"/>
  <c r="P10139" i="1"/>
  <c r="Q10139" i="1" s="1"/>
  <c r="P10140" i="1"/>
  <c r="Q10140" i="1" s="1"/>
  <c r="P10141" i="1"/>
  <c r="Q10141" i="1" s="1"/>
  <c r="P10142" i="1"/>
  <c r="Q10142" i="1" s="1"/>
  <c r="P10143" i="1"/>
  <c r="Q10143" i="1" s="1"/>
  <c r="P10144" i="1"/>
  <c r="Q10144" i="1" s="1"/>
  <c r="P10145" i="1"/>
  <c r="Q10145" i="1" s="1"/>
  <c r="P10146" i="1"/>
  <c r="Q10146" i="1" s="1"/>
  <c r="P10147" i="1"/>
  <c r="Q10147" i="1" s="1"/>
  <c r="P10148" i="1"/>
  <c r="Q10148" i="1" s="1"/>
  <c r="P10149" i="1"/>
  <c r="Q10149" i="1" s="1"/>
  <c r="P10150" i="1"/>
  <c r="Q10150" i="1" s="1"/>
  <c r="P10151" i="1"/>
  <c r="Q10151" i="1" s="1"/>
  <c r="P10152" i="1"/>
  <c r="Q10152" i="1" s="1"/>
  <c r="P10153" i="1"/>
  <c r="Q10153" i="1" s="1"/>
  <c r="P10154" i="1"/>
  <c r="Q10154" i="1" s="1"/>
  <c r="P10155" i="1"/>
  <c r="Q10155" i="1" s="1"/>
  <c r="P10156" i="1"/>
  <c r="Q10156" i="1" s="1"/>
  <c r="P10157" i="1"/>
  <c r="Q10157" i="1" s="1"/>
  <c r="P10158" i="1"/>
  <c r="Q10158" i="1" s="1"/>
  <c r="P10159" i="1"/>
  <c r="Q10159" i="1" s="1"/>
  <c r="P10160" i="1"/>
  <c r="Q10160" i="1" s="1"/>
  <c r="P10161" i="1"/>
  <c r="Q10161" i="1" s="1"/>
  <c r="P10162" i="1"/>
  <c r="Q10162" i="1" s="1"/>
  <c r="P10163" i="1"/>
  <c r="Q10163" i="1" s="1"/>
  <c r="P10164" i="1"/>
  <c r="Q10164" i="1" s="1"/>
  <c r="P10165" i="1"/>
  <c r="Q10165" i="1" s="1"/>
  <c r="P10166" i="1"/>
  <c r="Q10166" i="1" s="1"/>
  <c r="P10167" i="1"/>
  <c r="Q10167" i="1" s="1"/>
  <c r="P10168" i="1"/>
  <c r="Q10168" i="1" s="1"/>
  <c r="P10169" i="1"/>
  <c r="Q10169" i="1" s="1"/>
  <c r="P10170" i="1"/>
  <c r="Q10170" i="1" s="1"/>
  <c r="P10171" i="1"/>
  <c r="Q10171" i="1" s="1"/>
  <c r="P10172" i="1"/>
  <c r="Q10172" i="1" s="1"/>
  <c r="P10173" i="1"/>
  <c r="Q10173" i="1" s="1"/>
  <c r="P10174" i="1"/>
  <c r="Q10174" i="1" s="1"/>
  <c r="P10175" i="1"/>
  <c r="Q10175" i="1" s="1"/>
  <c r="P10176" i="1"/>
  <c r="Q10176" i="1" s="1"/>
  <c r="P10177" i="1"/>
  <c r="Q10177" i="1" s="1"/>
  <c r="P10178" i="1"/>
  <c r="Q10178" i="1" s="1"/>
  <c r="P10179" i="1"/>
  <c r="Q10179" i="1" s="1"/>
  <c r="P10180" i="1"/>
  <c r="Q10180" i="1" s="1"/>
  <c r="P10181" i="1"/>
  <c r="Q10181" i="1" s="1"/>
  <c r="P10182" i="1"/>
  <c r="Q10182" i="1" s="1"/>
  <c r="P10183" i="1"/>
  <c r="Q10183" i="1" s="1"/>
  <c r="P10184" i="1"/>
  <c r="Q10184" i="1" s="1"/>
  <c r="P10185" i="1"/>
  <c r="Q10185" i="1" s="1"/>
  <c r="P10186" i="1"/>
  <c r="Q10186" i="1" s="1"/>
  <c r="P10187" i="1"/>
  <c r="Q10187" i="1" s="1"/>
  <c r="P10188" i="1"/>
  <c r="Q10188" i="1" s="1"/>
  <c r="P10189" i="1"/>
  <c r="Q10189" i="1" s="1"/>
  <c r="P10190" i="1"/>
  <c r="Q10190" i="1" s="1"/>
  <c r="P10191" i="1"/>
  <c r="Q10191" i="1" s="1"/>
  <c r="P10192" i="1"/>
  <c r="Q10192" i="1" s="1"/>
  <c r="P10193" i="1"/>
  <c r="Q10193" i="1" s="1"/>
  <c r="P10194" i="1"/>
  <c r="Q10194" i="1" s="1"/>
  <c r="P10195" i="1"/>
  <c r="Q10195" i="1" s="1"/>
  <c r="P10196" i="1"/>
  <c r="Q10196" i="1" s="1"/>
  <c r="P10197" i="1"/>
  <c r="Q10197" i="1" s="1"/>
  <c r="P10198" i="1"/>
  <c r="Q10198" i="1" s="1"/>
  <c r="P10199" i="1"/>
  <c r="Q10199" i="1" s="1"/>
  <c r="P10200" i="1"/>
  <c r="Q10200" i="1" s="1"/>
  <c r="P10201" i="1"/>
  <c r="Q10201" i="1" s="1"/>
  <c r="P10202" i="1"/>
  <c r="Q10202" i="1" s="1"/>
  <c r="P10203" i="1"/>
  <c r="Q10203" i="1" s="1"/>
  <c r="P10204" i="1"/>
  <c r="Q10204" i="1" s="1"/>
  <c r="P10205" i="1"/>
  <c r="Q10205" i="1" s="1"/>
  <c r="P10206" i="1"/>
  <c r="Q10206" i="1" s="1"/>
  <c r="P10207" i="1"/>
  <c r="Q10207" i="1" s="1"/>
  <c r="P10208" i="1"/>
  <c r="Q10208" i="1" s="1"/>
  <c r="P10209" i="1"/>
  <c r="Q10209" i="1" s="1"/>
  <c r="P10210" i="1"/>
  <c r="Q10210" i="1" s="1"/>
  <c r="P10211" i="1"/>
  <c r="Q10211" i="1" s="1"/>
  <c r="P10212" i="1"/>
  <c r="Q10212" i="1" s="1"/>
  <c r="P10213" i="1"/>
  <c r="Q10213" i="1" s="1"/>
  <c r="P10214" i="1"/>
  <c r="Q10214" i="1" s="1"/>
  <c r="P10215" i="1"/>
  <c r="Q10215" i="1" s="1"/>
  <c r="P10216" i="1"/>
  <c r="Q10216" i="1" s="1"/>
  <c r="P10217" i="1"/>
  <c r="Q10217" i="1" s="1"/>
  <c r="P10218" i="1"/>
  <c r="Q10218" i="1" s="1"/>
  <c r="P10219" i="1"/>
  <c r="Q10219" i="1" s="1"/>
  <c r="P10220" i="1"/>
  <c r="Q10220" i="1" s="1"/>
  <c r="P10221" i="1"/>
  <c r="Q10221" i="1" s="1"/>
  <c r="P10222" i="1"/>
  <c r="Q10222" i="1" s="1"/>
  <c r="P10223" i="1"/>
  <c r="Q10223" i="1" s="1"/>
  <c r="P10224" i="1"/>
  <c r="Q10224" i="1" s="1"/>
  <c r="P10225" i="1"/>
  <c r="Q10225" i="1" s="1"/>
  <c r="P10226" i="1"/>
  <c r="Q10226" i="1" s="1"/>
  <c r="P10227" i="1"/>
  <c r="Q10227" i="1" s="1"/>
  <c r="P10228" i="1"/>
  <c r="Q10228" i="1" s="1"/>
  <c r="P10229" i="1"/>
  <c r="Q10229" i="1" s="1"/>
  <c r="P10230" i="1"/>
  <c r="Q10230" i="1" s="1"/>
  <c r="P10231" i="1"/>
  <c r="Q10231" i="1" s="1"/>
  <c r="P10232" i="1"/>
  <c r="Q10232" i="1" s="1"/>
  <c r="P10233" i="1"/>
  <c r="Q10233" i="1" s="1"/>
  <c r="P10234" i="1"/>
  <c r="Q10234" i="1" s="1"/>
  <c r="P10235" i="1"/>
  <c r="Q10235" i="1" s="1"/>
  <c r="P10236" i="1"/>
  <c r="Q10236" i="1" s="1"/>
  <c r="P10237" i="1"/>
  <c r="Q10237" i="1" s="1"/>
  <c r="P10238" i="1"/>
  <c r="Q10238" i="1" s="1"/>
  <c r="P10239" i="1"/>
  <c r="Q10239" i="1" s="1"/>
  <c r="P10240" i="1"/>
  <c r="Q10240" i="1" s="1"/>
  <c r="P10241" i="1"/>
  <c r="Q10241" i="1" s="1"/>
  <c r="P10242" i="1"/>
  <c r="Q10242" i="1" s="1"/>
  <c r="P10243" i="1"/>
  <c r="Q10243" i="1" s="1"/>
  <c r="P10244" i="1"/>
  <c r="Q10244" i="1" s="1"/>
  <c r="P10245" i="1"/>
  <c r="Q10245" i="1" s="1"/>
  <c r="P10246" i="1"/>
  <c r="Q10246" i="1" s="1"/>
  <c r="P10247" i="1"/>
  <c r="Q10247" i="1" s="1"/>
  <c r="P10248" i="1"/>
  <c r="Q10248" i="1" s="1"/>
  <c r="P10249" i="1"/>
  <c r="Q10249" i="1" s="1"/>
  <c r="P10250" i="1"/>
  <c r="Q10250" i="1" s="1"/>
  <c r="P10251" i="1"/>
  <c r="Q10251" i="1" s="1"/>
  <c r="P10252" i="1"/>
  <c r="Q10252" i="1" s="1"/>
  <c r="P10253" i="1"/>
  <c r="Q10253" i="1" s="1"/>
  <c r="P10254" i="1"/>
  <c r="Q10254" i="1" s="1"/>
  <c r="P10255" i="1"/>
  <c r="Q10255" i="1" s="1"/>
  <c r="P10256" i="1"/>
  <c r="Q10256" i="1" s="1"/>
  <c r="P10257" i="1"/>
  <c r="Q10257" i="1" s="1"/>
  <c r="P10258" i="1"/>
  <c r="Q10258" i="1" s="1"/>
  <c r="P10259" i="1"/>
  <c r="Q10259" i="1" s="1"/>
  <c r="P10260" i="1"/>
  <c r="Q10260" i="1" s="1"/>
  <c r="P10261" i="1"/>
  <c r="Q10261" i="1" s="1"/>
  <c r="P10262" i="1"/>
  <c r="Q10262" i="1" s="1"/>
  <c r="P10263" i="1"/>
  <c r="Q10263" i="1" s="1"/>
  <c r="P10264" i="1"/>
  <c r="Q10264" i="1" s="1"/>
  <c r="P10265" i="1"/>
  <c r="Q10265" i="1" s="1"/>
  <c r="P10266" i="1"/>
  <c r="Q10266" i="1" s="1"/>
  <c r="P10267" i="1"/>
  <c r="Q10267" i="1" s="1"/>
  <c r="P10268" i="1"/>
  <c r="Q10268" i="1" s="1"/>
  <c r="P10269" i="1"/>
  <c r="Q10269" i="1" s="1"/>
  <c r="P10270" i="1"/>
  <c r="Q10270" i="1" s="1"/>
  <c r="P10271" i="1"/>
  <c r="Q10271" i="1" s="1"/>
  <c r="P10272" i="1"/>
  <c r="Q10272" i="1" s="1"/>
  <c r="P10273" i="1"/>
  <c r="Q10273" i="1" s="1"/>
  <c r="P10274" i="1"/>
  <c r="Q10274" i="1" s="1"/>
  <c r="P10275" i="1"/>
  <c r="Q10275" i="1" s="1"/>
  <c r="P10276" i="1"/>
  <c r="Q10276" i="1" s="1"/>
  <c r="P10277" i="1"/>
  <c r="Q10277" i="1" s="1"/>
  <c r="P10278" i="1"/>
  <c r="Q10278" i="1" s="1"/>
  <c r="P10279" i="1"/>
  <c r="Q10279" i="1" s="1"/>
  <c r="P10280" i="1"/>
  <c r="Q10280" i="1" s="1"/>
  <c r="P10281" i="1"/>
  <c r="Q10281" i="1" s="1"/>
  <c r="P10282" i="1"/>
  <c r="Q10282" i="1" s="1"/>
  <c r="P10283" i="1"/>
  <c r="Q10283" i="1" s="1"/>
  <c r="P10284" i="1"/>
  <c r="Q10284" i="1" s="1"/>
  <c r="P10285" i="1"/>
  <c r="Q10285" i="1" s="1"/>
  <c r="P10286" i="1"/>
  <c r="Q10286" i="1" s="1"/>
  <c r="P10287" i="1"/>
  <c r="Q10287" i="1" s="1"/>
  <c r="P10288" i="1"/>
  <c r="Q10288" i="1" s="1"/>
  <c r="P10289" i="1"/>
  <c r="Q10289" i="1" s="1"/>
  <c r="P10290" i="1"/>
  <c r="Q10290" i="1" s="1"/>
  <c r="P10291" i="1"/>
  <c r="Q10291" i="1" s="1"/>
  <c r="P10292" i="1"/>
  <c r="Q10292" i="1" s="1"/>
  <c r="P10293" i="1"/>
  <c r="Q10293" i="1" s="1"/>
  <c r="P10294" i="1"/>
  <c r="Q10294" i="1" s="1"/>
  <c r="P10295" i="1"/>
  <c r="Q10295" i="1" s="1"/>
  <c r="P10296" i="1"/>
  <c r="Q10296" i="1" s="1"/>
  <c r="P10297" i="1"/>
  <c r="Q10297" i="1" s="1"/>
  <c r="P10298" i="1"/>
  <c r="Q10298" i="1" s="1"/>
  <c r="P10299" i="1"/>
  <c r="Q10299" i="1" s="1"/>
  <c r="P10300" i="1"/>
  <c r="Q10300" i="1" s="1"/>
  <c r="P10301" i="1"/>
  <c r="Q10301" i="1" s="1"/>
  <c r="P10302" i="1"/>
  <c r="Q10302" i="1" s="1"/>
  <c r="P10303" i="1"/>
  <c r="Q10303" i="1" s="1"/>
  <c r="P10304" i="1"/>
  <c r="Q10304" i="1" s="1"/>
  <c r="P10305" i="1"/>
  <c r="Q10305" i="1" s="1"/>
  <c r="P10306" i="1"/>
  <c r="Q10306" i="1" s="1"/>
  <c r="P10307" i="1"/>
  <c r="Q10307" i="1" s="1"/>
  <c r="P10308" i="1"/>
  <c r="Q10308" i="1" s="1"/>
  <c r="P10309" i="1"/>
  <c r="Q10309" i="1" s="1"/>
  <c r="P10310" i="1"/>
  <c r="Q10310" i="1" s="1"/>
  <c r="P10311" i="1"/>
  <c r="Q10311" i="1" s="1"/>
  <c r="P10312" i="1"/>
  <c r="Q10312" i="1" s="1"/>
  <c r="P10313" i="1"/>
  <c r="Q10313" i="1" s="1"/>
  <c r="P10314" i="1"/>
  <c r="Q10314" i="1" s="1"/>
  <c r="P10315" i="1"/>
  <c r="Q10315" i="1" s="1"/>
  <c r="P10316" i="1"/>
  <c r="Q10316" i="1" s="1"/>
  <c r="P10317" i="1"/>
  <c r="Q10317" i="1" s="1"/>
  <c r="P10318" i="1"/>
  <c r="Q10318" i="1" s="1"/>
  <c r="P10319" i="1"/>
  <c r="Q10319" i="1" s="1"/>
  <c r="P10320" i="1"/>
  <c r="Q10320" i="1" s="1"/>
  <c r="P10321" i="1"/>
  <c r="Q10321" i="1" s="1"/>
  <c r="P10322" i="1"/>
  <c r="Q10322" i="1" s="1"/>
  <c r="P10323" i="1"/>
  <c r="Q10323" i="1" s="1"/>
  <c r="P10324" i="1"/>
  <c r="Q10324" i="1" s="1"/>
  <c r="P10325" i="1"/>
  <c r="Q10325" i="1" s="1"/>
  <c r="P10326" i="1"/>
  <c r="Q10326" i="1" s="1"/>
  <c r="P10327" i="1"/>
  <c r="Q10327" i="1" s="1"/>
  <c r="P10328" i="1"/>
  <c r="Q10328" i="1" s="1"/>
  <c r="P10329" i="1"/>
  <c r="Q10329" i="1" s="1"/>
  <c r="P10330" i="1"/>
  <c r="Q10330" i="1" s="1"/>
  <c r="P10331" i="1"/>
  <c r="Q10331" i="1" s="1"/>
  <c r="P10332" i="1"/>
  <c r="Q10332" i="1" s="1"/>
  <c r="P10333" i="1"/>
  <c r="Q10333" i="1" s="1"/>
  <c r="P10334" i="1"/>
  <c r="Q10334" i="1" s="1"/>
  <c r="P10335" i="1"/>
  <c r="Q10335" i="1" s="1"/>
  <c r="P10336" i="1"/>
  <c r="Q10336" i="1" s="1"/>
  <c r="P10337" i="1"/>
  <c r="Q10337" i="1" s="1"/>
  <c r="P10338" i="1"/>
  <c r="Q10338" i="1" s="1"/>
  <c r="P10339" i="1"/>
  <c r="Q10339" i="1" s="1"/>
  <c r="P10340" i="1"/>
  <c r="Q10340" i="1" s="1"/>
  <c r="P10341" i="1"/>
  <c r="Q10341" i="1" s="1"/>
  <c r="P10342" i="1"/>
  <c r="Q10342" i="1" s="1"/>
  <c r="P10343" i="1"/>
  <c r="Q10343" i="1" s="1"/>
  <c r="P10344" i="1"/>
  <c r="Q10344" i="1" s="1"/>
  <c r="P10345" i="1"/>
  <c r="Q10345" i="1" s="1"/>
  <c r="P10346" i="1"/>
  <c r="Q10346" i="1" s="1"/>
  <c r="P10347" i="1"/>
  <c r="Q10347" i="1" s="1"/>
  <c r="P10348" i="1"/>
  <c r="Q10348" i="1" s="1"/>
  <c r="P10349" i="1"/>
  <c r="Q10349" i="1" s="1"/>
  <c r="P10350" i="1"/>
  <c r="Q10350" i="1" s="1"/>
  <c r="P10351" i="1"/>
  <c r="Q10351" i="1" s="1"/>
  <c r="P10352" i="1"/>
  <c r="Q10352" i="1" s="1"/>
  <c r="P10353" i="1"/>
  <c r="Q10353" i="1" s="1"/>
  <c r="P10354" i="1"/>
  <c r="Q10354" i="1" s="1"/>
  <c r="P10355" i="1"/>
  <c r="Q10355" i="1" s="1"/>
  <c r="P10356" i="1"/>
  <c r="Q10356" i="1" s="1"/>
  <c r="P10357" i="1"/>
  <c r="Q10357" i="1" s="1"/>
  <c r="P10358" i="1"/>
  <c r="Q10358" i="1" s="1"/>
  <c r="P10359" i="1"/>
  <c r="Q10359" i="1" s="1"/>
  <c r="P10360" i="1"/>
  <c r="Q10360" i="1" s="1"/>
  <c r="P10361" i="1"/>
  <c r="Q10361" i="1" s="1"/>
  <c r="P10362" i="1"/>
  <c r="Q10362" i="1" s="1"/>
  <c r="P10363" i="1"/>
  <c r="Q10363" i="1" s="1"/>
  <c r="P10364" i="1"/>
  <c r="Q10364" i="1" s="1"/>
  <c r="P10365" i="1"/>
  <c r="Q10365" i="1" s="1"/>
  <c r="P10366" i="1"/>
  <c r="Q10366" i="1" s="1"/>
  <c r="P10367" i="1"/>
  <c r="Q10367" i="1" s="1"/>
  <c r="P10368" i="1"/>
  <c r="Q10368" i="1" s="1"/>
  <c r="P10369" i="1"/>
  <c r="Q10369" i="1" s="1"/>
  <c r="P10370" i="1"/>
  <c r="Q10370" i="1" s="1"/>
  <c r="P10371" i="1"/>
  <c r="Q10371" i="1" s="1"/>
  <c r="P10372" i="1"/>
  <c r="Q10372" i="1" s="1"/>
  <c r="P10373" i="1"/>
  <c r="Q10373" i="1" s="1"/>
  <c r="P10374" i="1"/>
  <c r="Q10374" i="1" s="1"/>
  <c r="P10375" i="1"/>
  <c r="Q10375" i="1" s="1"/>
  <c r="P10376" i="1"/>
  <c r="Q10376" i="1" s="1"/>
  <c r="P10377" i="1"/>
  <c r="Q10377" i="1" s="1"/>
  <c r="P10378" i="1"/>
  <c r="Q10378" i="1" s="1"/>
  <c r="P10379" i="1"/>
  <c r="Q10379" i="1" s="1"/>
  <c r="P10380" i="1"/>
  <c r="Q10380" i="1" s="1"/>
  <c r="P10381" i="1"/>
  <c r="Q10381" i="1" s="1"/>
  <c r="P10382" i="1"/>
  <c r="Q10382" i="1" s="1"/>
  <c r="P10383" i="1"/>
  <c r="Q10383" i="1" s="1"/>
  <c r="P10384" i="1"/>
  <c r="Q10384" i="1" s="1"/>
  <c r="P10385" i="1"/>
  <c r="Q10385" i="1" s="1"/>
  <c r="P10386" i="1"/>
  <c r="Q10386" i="1" s="1"/>
  <c r="P10387" i="1"/>
  <c r="Q10387" i="1" s="1"/>
  <c r="P10388" i="1"/>
  <c r="Q10388" i="1" s="1"/>
  <c r="P10389" i="1"/>
  <c r="Q10389" i="1" s="1"/>
  <c r="P10390" i="1"/>
  <c r="Q10390" i="1" s="1"/>
  <c r="P10391" i="1"/>
  <c r="Q10391" i="1" s="1"/>
  <c r="P10392" i="1"/>
  <c r="Q10392" i="1" s="1"/>
  <c r="P10393" i="1"/>
  <c r="Q10393" i="1" s="1"/>
  <c r="P10394" i="1"/>
  <c r="Q10394" i="1" s="1"/>
  <c r="P10395" i="1"/>
  <c r="Q10395" i="1" s="1"/>
  <c r="P10396" i="1"/>
  <c r="Q10396" i="1" s="1"/>
  <c r="P10397" i="1"/>
  <c r="Q10397" i="1" s="1"/>
  <c r="P10398" i="1"/>
  <c r="Q10398" i="1" s="1"/>
  <c r="P10399" i="1"/>
  <c r="Q10399" i="1" s="1"/>
  <c r="P10400" i="1"/>
  <c r="Q10400" i="1" s="1"/>
  <c r="P10401" i="1"/>
  <c r="Q10401" i="1" s="1"/>
  <c r="P10402" i="1"/>
  <c r="Q10402" i="1" s="1"/>
  <c r="P10403" i="1"/>
  <c r="Q10403" i="1" s="1"/>
  <c r="P10404" i="1"/>
  <c r="Q10404" i="1" s="1"/>
  <c r="P10405" i="1"/>
  <c r="Q10405" i="1" s="1"/>
  <c r="P10406" i="1"/>
  <c r="Q10406" i="1" s="1"/>
  <c r="P10407" i="1"/>
  <c r="Q10407" i="1" s="1"/>
  <c r="P10408" i="1"/>
  <c r="Q10408" i="1" s="1"/>
  <c r="P10409" i="1"/>
  <c r="Q10409" i="1" s="1"/>
  <c r="P10410" i="1"/>
  <c r="Q10410" i="1" s="1"/>
  <c r="P10411" i="1"/>
  <c r="Q10411" i="1" s="1"/>
  <c r="P10412" i="1"/>
  <c r="Q10412" i="1" s="1"/>
  <c r="P10413" i="1"/>
  <c r="Q10413" i="1" s="1"/>
  <c r="P10414" i="1"/>
  <c r="Q10414" i="1" s="1"/>
  <c r="P10415" i="1"/>
  <c r="Q10415" i="1" s="1"/>
  <c r="P10416" i="1"/>
  <c r="Q10416" i="1" s="1"/>
  <c r="P10417" i="1"/>
  <c r="Q10417" i="1" s="1"/>
  <c r="P10418" i="1"/>
  <c r="Q10418" i="1" s="1"/>
  <c r="P10419" i="1"/>
  <c r="Q10419" i="1" s="1"/>
  <c r="P10420" i="1"/>
  <c r="Q10420" i="1" s="1"/>
  <c r="P10421" i="1"/>
  <c r="Q10421" i="1" s="1"/>
  <c r="P10422" i="1"/>
  <c r="Q10422" i="1" s="1"/>
  <c r="P10423" i="1"/>
  <c r="Q10423" i="1" s="1"/>
  <c r="P10424" i="1"/>
  <c r="Q10424" i="1" s="1"/>
  <c r="P10425" i="1"/>
  <c r="Q10425" i="1" s="1"/>
  <c r="P10426" i="1"/>
  <c r="Q10426" i="1" s="1"/>
  <c r="P10427" i="1"/>
  <c r="Q10427" i="1" s="1"/>
  <c r="P10428" i="1"/>
  <c r="Q10428" i="1" s="1"/>
  <c r="P10429" i="1"/>
  <c r="Q10429" i="1" s="1"/>
  <c r="P10430" i="1"/>
  <c r="Q10430" i="1" s="1"/>
  <c r="P10431" i="1"/>
  <c r="Q10431" i="1" s="1"/>
  <c r="P10432" i="1"/>
  <c r="Q10432" i="1" s="1"/>
  <c r="P10433" i="1"/>
  <c r="Q10433" i="1" s="1"/>
  <c r="P10434" i="1"/>
  <c r="Q10434" i="1" s="1"/>
  <c r="P10435" i="1"/>
  <c r="Q10435" i="1" s="1"/>
  <c r="P10436" i="1"/>
  <c r="Q10436" i="1" s="1"/>
  <c r="P10437" i="1"/>
  <c r="Q10437" i="1" s="1"/>
  <c r="P10438" i="1"/>
  <c r="Q10438" i="1" s="1"/>
  <c r="P10439" i="1"/>
  <c r="Q10439" i="1" s="1"/>
  <c r="P10440" i="1"/>
  <c r="Q10440" i="1" s="1"/>
  <c r="P10441" i="1"/>
  <c r="Q10441" i="1" s="1"/>
  <c r="P10442" i="1"/>
  <c r="Q10442" i="1" s="1"/>
  <c r="P10443" i="1"/>
  <c r="Q10443" i="1" s="1"/>
  <c r="P10444" i="1"/>
  <c r="Q10444" i="1" s="1"/>
  <c r="P10445" i="1"/>
  <c r="Q10445" i="1" s="1"/>
  <c r="P10446" i="1"/>
  <c r="Q10446" i="1" s="1"/>
  <c r="P10447" i="1"/>
  <c r="Q10447" i="1" s="1"/>
  <c r="P10448" i="1"/>
  <c r="Q10448" i="1" s="1"/>
  <c r="P10449" i="1"/>
  <c r="Q10449" i="1" s="1"/>
  <c r="P10450" i="1"/>
  <c r="Q10450" i="1" s="1"/>
  <c r="P10451" i="1"/>
  <c r="Q10451" i="1" s="1"/>
  <c r="P10452" i="1"/>
  <c r="Q10452" i="1" s="1"/>
  <c r="P10453" i="1"/>
  <c r="Q10453" i="1" s="1"/>
  <c r="P10454" i="1"/>
  <c r="Q10454" i="1" s="1"/>
  <c r="P10455" i="1"/>
  <c r="Q10455" i="1" s="1"/>
  <c r="P10456" i="1"/>
  <c r="Q10456" i="1" s="1"/>
  <c r="P10457" i="1"/>
  <c r="Q10457" i="1" s="1"/>
  <c r="P10458" i="1"/>
  <c r="Q10458" i="1" s="1"/>
  <c r="P10459" i="1"/>
  <c r="Q10459" i="1" s="1"/>
  <c r="P10460" i="1"/>
  <c r="Q10460" i="1" s="1"/>
  <c r="P10461" i="1"/>
  <c r="Q10461" i="1" s="1"/>
  <c r="P10462" i="1"/>
  <c r="Q10462" i="1" s="1"/>
  <c r="P10463" i="1"/>
  <c r="Q10463" i="1" s="1"/>
  <c r="P10464" i="1"/>
  <c r="Q10464" i="1" s="1"/>
  <c r="P10465" i="1"/>
  <c r="Q10465" i="1" s="1"/>
  <c r="P10466" i="1"/>
  <c r="Q10466" i="1" s="1"/>
  <c r="P10467" i="1"/>
  <c r="Q10467" i="1" s="1"/>
  <c r="P10468" i="1"/>
  <c r="Q10468" i="1" s="1"/>
  <c r="P10469" i="1"/>
  <c r="Q10469" i="1" s="1"/>
  <c r="P10470" i="1"/>
  <c r="Q10470" i="1" s="1"/>
  <c r="P10471" i="1"/>
  <c r="Q10471" i="1" s="1"/>
  <c r="P10472" i="1"/>
  <c r="Q10472" i="1" s="1"/>
  <c r="P10473" i="1"/>
  <c r="Q10473" i="1" s="1"/>
  <c r="P10474" i="1"/>
  <c r="Q10474" i="1" s="1"/>
  <c r="P10475" i="1"/>
  <c r="Q10475" i="1" s="1"/>
  <c r="P10476" i="1"/>
  <c r="Q10476" i="1" s="1"/>
  <c r="P10477" i="1"/>
  <c r="Q10477" i="1" s="1"/>
  <c r="P10478" i="1"/>
  <c r="Q10478" i="1" s="1"/>
  <c r="P10479" i="1"/>
  <c r="Q10479" i="1" s="1"/>
  <c r="P10480" i="1"/>
  <c r="Q10480" i="1" s="1"/>
  <c r="P10481" i="1"/>
  <c r="Q10481" i="1" s="1"/>
  <c r="P10482" i="1"/>
  <c r="Q10482" i="1" s="1"/>
  <c r="P10483" i="1"/>
  <c r="Q10483" i="1" s="1"/>
  <c r="P10484" i="1"/>
  <c r="Q10484" i="1" s="1"/>
  <c r="P10485" i="1"/>
  <c r="Q10485" i="1" s="1"/>
  <c r="P10486" i="1"/>
  <c r="Q10486" i="1" s="1"/>
  <c r="P10487" i="1"/>
  <c r="Q10487" i="1" s="1"/>
  <c r="P10488" i="1"/>
  <c r="Q10488" i="1" s="1"/>
  <c r="P10489" i="1"/>
  <c r="Q10489" i="1" s="1"/>
  <c r="P10490" i="1"/>
  <c r="Q10490" i="1" s="1"/>
  <c r="P10491" i="1"/>
  <c r="Q10491" i="1" s="1"/>
  <c r="P10492" i="1"/>
  <c r="Q10492" i="1" s="1"/>
  <c r="P10493" i="1"/>
  <c r="Q10493" i="1" s="1"/>
  <c r="P10494" i="1"/>
  <c r="Q10494" i="1" s="1"/>
  <c r="P10495" i="1"/>
  <c r="Q10495" i="1" s="1"/>
  <c r="P10496" i="1"/>
  <c r="Q10496" i="1" s="1"/>
  <c r="P10497" i="1"/>
  <c r="Q10497" i="1" s="1"/>
  <c r="P10498" i="1"/>
  <c r="Q10498" i="1" s="1"/>
  <c r="P10499" i="1"/>
  <c r="Q10499" i="1" s="1"/>
  <c r="P10500" i="1"/>
  <c r="Q10500" i="1" s="1"/>
  <c r="P10501" i="1"/>
  <c r="Q10501" i="1" s="1"/>
  <c r="P10502" i="1"/>
  <c r="Q10502" i="1" s="1"/>
  <c r="P10503" i="1"/>
  <c r="Q10503" i="1" s="1"/>
  <c r="P10504" i="1"/>
  <c r="Q10504" i="1" s="1"/>
  <c r="P10505" i="1"/>
  <c r="Q10505" i="1" s="1"/>
  <c r="P10506" i="1"/>
  <c r="Q10506" i="1" s="1"/>
  <c r="P10507" i="1"/>
  <c r="Q10507" i="1" s="1"/>
  <c r="P10508" i="1"/>
  <c r="Q10508" i="1" s="1"/>
  <c r="P10509" i="1"/>
  <c r="Q10509" i="1" s="1"/>
  <c r="P10510" i="1"/>
  <c r="Q10510" i="1" s="1"/>
  <c r="P10511" i="1"/>
  <c r="Q10511" i="1" s="1"/>
  <c r="P10512" i="1"/>
  <c r="Q10512" i="1" s="1"/>
  <c r="P10513" i="1"/>
  <c r="Q10513" i="1" s="1"/>
  <c r="P10514" i="1"/>
  <c r="Q10514" i="1" s="1"/>
  <c r="P10515" i="1"/>
  <c r="Q10515" i="1" s="1"/>
  <c r="P10516" i="1"/>
  <c r="Q10516" i="1" s="1"/>
  <c r="P10517" i="1"/>
  <c r="Q10517" i="1" s="1"/>
  <c r="P10518" i="1"/>
  <c r="Q10518" i="1" s="1"/>
  <c r="P10519" i="1"/>
  <c r="Q10519" i="1" s="1"/>
  <c r="P10520" i="1"/>
  <c r="Q10520" i="1" s="1"/>
  <c r="P10521" i="1"/>
  <c r="Q10521" i="1" s="1"/>
  <c r="P10522" i="1"/>
  <c r="Q10522" i="1" s="1"/>
  <c r="P10523" i="1"/>
  <c r="Q10523" i="1" s="1"/>
  <c r="P10524" i="1"/>
  <c r="Q10524" i="1" s="1"/>
  <c r="P10525" i="1"/>
  <c r="Q10525" i="1" s="1"/>
  <c r="P10526" i="1"/>
  <c r="Q10526" i="1" s="1"/>
  <c r="P10527" i="1"/>
  <c r="Q10527" i="1" s="1"/>
  <c r="P10528" i="1"/>
  <c r="Q10528" i="1" s="1"/>
  <c r="P10529" i="1"/>
  <c r="Q10529" i="1" s="1"/>
  <c r="P10530" i="1"/>
  <c r="Q10530" i="1" s="1"/>
  <c r="P10531" i="1"/>
  <c r="Q10531" i="1" s="1"/>
  <c r="P10532" i="1"/>
  <c r="Q10532" i="1" s="1"/>
  <c r="P10533" i="1"/>
  <c r="Q10533" i="1" s="1"/>
  <c r="P10534" i="1"/>
  <c r="Q10534" i="1" s="1"/>
  <c r="P10535" i="1"/>
  <c r="Q10535" i="1" s="1"/>
  <c r="P10536" i="1"/>
  <c r="Q10536" i="1" s="1"/>
  <c r="P10537" i="1"/>
  <c r="Q10537" i="1" s="1"/>
  <c r="P10538" i="1"/>
  <c r="Q10538" i="1" s="1"/>
  <c r="P10539" i="1"/>
  <c r="Q10539" i="1" s="1"/>
  <c r="P10540" i="1"/>
  <c r="Q10540" i="1" s="1"/>
  <c r="P10541" i="1"/>
  <c r="Q10541" i="1" s="1"/>
  <c r="P10542" i="1"/>
  <c r="Q10542" i="1" s="1"/>
  <c r="P10543" i="1"/>
  <c r="Q10543" i="1" s="1"/>
  <c r="P10544" i="1"/>
  <c r="Q10544" i="1" s="1"/>
  <c r="P10545" i="1"/>
  <c r="Q10545" i="1" s="1"/>
  <c r="P10546" i="1"/>
  <c r="Q10546" i="1" s="1"/>
  <c r="P10547" i="1"/>
  <c r="Q10547" i="1" s="1"/>
  <c r="P10548" i="1"/>
  <c r="Q10548" i="1" s="1"/>
  <c r="P10549" i="1"/>
  <c r="Q10549" i="1" s="1"/>
  <c r="P10550" i="1"/>
  <c r="Q10550" i="1" s="1"/>
  <c r="P10551" i="1"/>
  <c r="Q10551" i="1" s="1"/>
  <c r="P10552" i="1"/>
  <c r="Q10552" i="1" s="1"/>
  <c r="P10553" i="1"/>
  <c r="Q10553" i="1" s="1"/>
  <c r="P10554" i="1"/>
  <c r="Q10554" i="1" s="1"/>
  <c r="P10555" i="1"/>
  <c r="Q10555" i="1" s="1"/>
  <c r="P10556" i="1"/>
  <c r="Q10556" i="1" s="1"/>
  <c r="P10557" i="1"/>
  <c r="Q10557" i="1" s="1"/>
  <c r="P10558" i="1"/>
  <c r="Q10558" i="1" s="1"/>
  <c r="P10559" i="1"/>
  <c r="Q10559" i="1" s="1"/>
  <c r="P10560" i="1"/>
  <c r="Q10560" i="1" s="1"/>
  <c r="P10561" i="1"/>
  <c r="Q10561" i="1" s="1"/>
  <c r="P10562" i="1"/>
  <c r="Q10562" i="1" s="1"/>
  <c r="P10563" i="1"/>
  <c r="Q10563" i="1" s="1"/>
  <c r="P10564" i="1"/>
  <c r="Q10564" i="1" s="1"/>
  <c r="P10565" i="1"/>
  <c r="Q10565" i="1" s="1"/>
  <c r="P10566" i="1"/>
  <c r="Q10566" i="1" s="1"/>
  <c r="P10567" i="1"/>
  <c r="Q10567" i="1" s="1"/>
  <c r="P10568" i="1"/>
  <c r="Q10568" i="1" s="1"/>
  <c r="P10569" i="1"/>
  <c r="Q10569" i="1" s="1"/>
  <c r="P10570" i="1"/>
  <c r="Q10570" i="1" s="1"/>
  <c r="P10571" i="1"/>
  <c r="Q10571" i="1" s="1"/>
  <c r="P10572" i="1"/>
  <c r="Q10572" i="1" s="1"/>
  <c r="P10573" i="1"/>
  <c r="Q10573" i="1" s="1"/>
  <c r="P10574" i="1"/>
  <c r="Q10574" i="1" s="1"/>
  <c r="P10575" i="1"/>
  <c r="Q10575" i="1" s="1"/>
  <c r="P10576" i="1"/>
  <c r="Q10576" i="1" s="1"/>
  <c r="P10577" i="1"/>
  <c r="Q10577" i="1" s="1"/>
  <c r="P10578" i="1"/>
  <c r="Q10578" i="1" s="1"/>
  <c r="P10579" i="1"/>
  <c r="Q10579" i="1" s="1"/>
  <c r="P10580" i="1"/>
  <c r="Q10580" i="1" s="1"/>
  <c r="P10581" i="1"/>
  <c r="Q10581" i="1" s="1"/>
  <c r="P10582" i="1"/>
  <c r="Q10582" i="1" s="1"/>
  <c r="P10583" i="1"/>
  <c r="Q10583" i="1" s="1"/>
  <c r="P10584" i="1"/>
  <c r="Q10584" i="1" s="1"/>
  <c r="P10585" i="1"/>
  <c r="Q10585" i="1" s="1"/>
  <c r="P10586" i="1"/>
  <c r="Q10586" i="1" s="1"/>
  <c r="P10587" i="1"/>
  <c r="Q10587" i="1" s="1"/>
  <c r="P10588" i="1"/>
  <c r="Q10588" i="1" s="1"/>
  <c r="P10589" i="1"/>
  <c r="Q10589" i="1" s="1"/>
  <c r="P10590" i="1"/>
  <c r="Q10590" i="1" s="1"/>
  <c r="P10591" i="1"/>
  <c r="Q10591" i="1" s="1"/>
  <c r="P10592" i="1"/>
  <c r="Q10592" i="1" s="1"/>
  <c r="P10593" i="1"/>
  <c r="Q10593" i="1" s="1"/>
  <c r="P10594" i="1"/>
  <c r="Q10594" i="1" s="1"/>
  <c r="P10595" i="1"/>
  <c r="Q10595" i="1" s="1"/>
  <c r="P10596" i="1"/>
  <c r="Q10596" i="1" s="1"/>
  <c r="P10597" i="1"/>
  <c r="Q10597" i="1" s="1"/>
  <c r="P10598" i="1"/>
  <c r="Q10598" i="1" s="1"/>
  <c r="P10599" i="1"/>
  <c r="Q10599" i="1" s="1"/>
  <c r="P10600" i="1"/>
  <c r="Q10600" i="1" s="1"/>
  <c r="P10601" i="1"/>
  <c r="Q10601" i="1" s="1"/>
  <c r="P10602" i="1"/>
  <c r="Q10602" i="1" s="1"/>
  <c r="P10603" i="1"/>
  <c r="Q10603" i="1" s="1"/>
  <c r="P10604" i="1"/>
  <c r="Q10604" i="1" s="1"/>
  <c r="P10605" i="1"/>
  <c r="Q10605" i="1" s="1"/>
  <c r="P10606" i="1"/>
  <c r="Q10606" i="1" s="1"/>
  <c r="P10607" i="1"/>
  <c r="Q10607" i="1" s="1"/>
  <c r="P10608" i="1"/>
  <c r="Q10608" i="1" s="1"/>
  <c r="P10609" i="1"/>
  <c r="Q10609" i="1" s="1"/>
  <c r="P10610" i="1"/>
  <c r="Q10610" i="1" s="1"/>
  <c r="P10611" i="1"/>
  <c r="Q10611" i="1" s="1"/>
  <c r="P10612" i="1"/>
  <c r="Q10612" i="1" s="1"/>
  <c r="P10613" i="1"/>
  <c r="Q10613" i="1" s="1"/>
  <c r="P10614" i="1"/>
  <c r="Q10614" i="1" s="1"/>
  <c r="P10615" i="1"/>
  <c r="Q10615" i="1" s="1"/>
  <c r="P10616" i="1"/>
  <c r="Q10616" i="1" s="1"/>
  <c r="P10617" i="1"/>
  <c r="Q10617" i="1" s="1"/>
  <c r="P10618" i="1"/>
  <c r="Q10618" i="1" s="1"/>
  <c r="P10619" i="1"/>
  <c r="Q10619" i="1" s="1"/>
  <c r="P10620" i="1"/>
  <c r="Q10620" i="1" s="1"/>
  <c r="P10621" i="1"/>
  <c r="Q10621" i="1" s="1"/>
  <c r="P10622" i="1"/>
  <c r="Q10622" i="1" s="1"/>
  <c r="P10623" i="1"/>
  <c r="Q10623" i="1" s="1"/>
  <c r="P10624" i="1"/>
  <c r="Q10624" i="1" s="1"/>
  <c r="P10625" i="1"/>
  <c r="Q10625" i="1" s="1"/>
  <c r="P10626" i="1"/>
  <c r="Q10626" i="1" s="1"/>
  <c r="P10627" i="1"/>
  <c r="Q10627" i="1" s="1"/>
  <c r="P10628" i="1"/>
  <c r="Q10628" i="1" s="1"/>
  <c r="P10629" i="1"/>
  <c r="Q10629" i="1" s="1"/>
  <c r="P10630" i="1"/>
  <c r="Q10630" i="1" s="1"/>
  <c r="P10631" i="1"/>
  <c r="Q10631" i="1" s="1"/>
  <c r="P10632" i="1"/>
  <c r="Q10632" i="1" s="1"/>
  <c r="P10633" i="1"/>
  <c r="Q10633" i="1" s="1"/>
  <c r="P10634" i="1"/>
  <c r="Q10634" i="1" s="1"/>
  <c r="P10635" i="1"/>
  <c r="Q10635" i="1" s="1"/>
  <c r="P10636" i="1"/>
  <c r="Q10636" i="1" s="1"/>
  <c r="P10637" i="1"/>
  <c r="Q10637" i="1" s="1"/>
  <c r="P10638" i="1"/>
  <c r="Q10638" i="1" s="1"/>
  <c r="P10639" i="1"/>
  <c r="Q10639" i="1" s="1"/>
  <c r="P10640" i="1"/>
  <c r="Q10640" i="1" s="1"/>
  <c r="P10641" i="1"/>
  <c r="Q10641" i="1" s="1"/>
  <c r="P10642" i="1"/>
  <c r="Q10642" i="1" s="1"/>
  <c r="P10643" i="1"/>
  <c r="Q10643" i="1" s="1"/>
  <c r="P10644" i="1"/>
  <c r="Q10644" i="1" s="1"/>
  <c r="P10645" i="1"/>
  <c r="Q10645" i="1" s="1"/>
  <c r="P10646" i="1"/>
  <c r="Q10646" i="1" s="1"/>
  <c r="P10647" i="1"/>
  <c r="Q10647" i="1" s="1"/>
  <c r="P10648" i="1"/>
  <c r="Q10648" i="1" s="1"/>
  <c r="P10649" i="1"/>
  <c r="Q10649" i="1" s="1"/>
  <c r="P10650" i="1"/>
  <c r="Q10650" i="1" s="1"/>
  <c r="P10651" i="1"/>
  <c r="Q10651" i="1" s="1"/>
  <c r="P10652" i="1"/>
  <c r="Q10652" i="1" s="1"/>
  <c r="P10653" i="1"/>
  <c r="Q10653" i="1" s="1"/>
  <c r="P10654" i="1"/>
  <c r="Q10654" i="1" s="1"/>
  <c r="P10655" i="1"/>
  <c r="Q10655" i="1" s="1"/>
  <c r="P10656" i="1"/>
  <c r="Q10656" i="1" s="1"/>
  <c r="P10657" i="1"/>
  <c r="Q10657" i="1" s="1"/>
  <c r="P10658" i="1"/>
  <c r="Q10658" i="1" s="1"/>
  <c r="P10659" i="1"/>
  <c r="Q10659" i="1" s="1"/>
  <c r="P10660" i="1"/>
  <c r="Q10660" i="1" s="1"/>
  <c r="P10661" i="1"/>
  <c r="Q10661" i="1" s="1"/>
  <c r="P10662" i="1"/>
  <c r="Q10662" i="1" s="1"/>
  <c r="P10663" i="1"/>
  <c r="Q10663" i="1" s="1"/>
  <c r="P10664" i="1"/>
  <c r="Q10664" i="1" s="1"/>
  <c r="P10665" i="1"/>
  <c r="Q10665" i="1" s="1"/>
  <c r="P10666" i="1"/>
  <c r="Q10666" i="1" s="1"/>
  <c r="P10667" i="1"/>
  <c r="Q10667" i="1" s="1"/>
  <c r="P10668" i="1"/>
  <c r="Q10668" i="1" s="1"/>
  <c r="P10669" i="1"/>
  <c r="Q10669" i="1" s="1"/>
  <c r="P10670" i="1"/>
  <c r="Q10670" i="1" s="1"/>
  <c r="P10671" i="1"/>
  <c r="Q10671" i="1" s="1"/>
  <c r="P10672" i="1"/>
  <c r="Q10672" i="1" s="1"/>
  <c r="P10673" i="1"/>
  <c r="Q10673" i="1" s="1"/>
  <c r="P10674" i="1"/>
  <c r="Q10674" i="1" s="1"/>
  <c r="P10675" i="1"/>
  <c r="Q10675" i="1" s="1"/>
  <c r="P10676" i="1"/>
  <c r="Q10676" i="1" s="1"/>
  <c r="P10677" i="1"/>
  <c r="Q10677" i="1" s="1"/>
  <c r="P10678" i="1"/>
  <c r="Q10678" i="1" s="1"/>
  <c r="P10679" i="1"/>
  <c r="Q10679" i="1" s="1"/>
  <c r="P10680" i="1"/>
  <c r="Q10680" i="1" s="1"/>
  <c r="P10681" i="1"/>
  <c r="Q10681" i="1" s="1"/>
  <c r="P10682" i="1"/>
  <c r="Q10682" i="1" s="1"/>
  <c r="P10683" i="1"/>
  <c r="Q10683" i="1" s="1"/>
  <c r="P10684" i="1"/>
  <c r="Q10684" i="1" s="1"/>
  <c r="P10685" i="1"/>
  <c r="Q10685" i="1" s="1"/>
  <c r="P10686" i="1"/>
  <c r="Q10686" i="1" s="1"/>
  <c r="P10687" i="1"/>
  <c r="Q10687" i="1" s="1"/>
  <c r="P10688" i="1"/>
  <c r="Q10688" i="1" s="1"/>
  <c r="P10689" i="1"/>
  <c r="Q10689" i="1" s="1"/>
  <c r="P10690" i="1"/>
  <c r="Q10690" i="1" s="1"/>
  <c r="P10691" i="1"/>
  <c r="Q10691" i="1" s="1"/>
  <c r="P10692" i="1"/>
  <c r="Q10692" i="1" s="1"/>
  <c r="P10693" i="1"/>
  <c r="Q10693" i="1" s="1"/>
  <c r="P10694" i="1"/>
  <c r="Q10694" i="1" s="1"/>
  <c r="P10695" i="1"/>
  <c r="Q10695" i="1" s="1"/>
  <c r="P10696" i="1"/>
  <c r="Q10696" i="1" s="1"/>
  <c r="P10697" i="1"/>
  <c r="Q10697" i="1" s="1"/>
  <c r="P10698" i="1"/>
  <c r="Q10698" i="1" s="1"/>
  <c r="P10699" i="1"/>
  <c r="Q10699" i="1" s="1"/>
  <c r="P10700" i="1"/>
  <c r="Q10700" i="1" s="1"/>
  <c r="P10701" i="1"/>
  <c r="Q10701" i="1" s="1"/>
  <c r="P10702" i="1"/>
  <c r="Q10702" i="1" s="1"/>
  <c r="P10703" i="1"/>
  <c r="Q10703" i="1" s="1"/>
  <c r="P10704" i="1"/>
  <c r="Q10704" i="1" s="1"/>
  <c r="P10705" i="1"/>
  <c r="Q10705" i="1" s="1"/>
  <c r="P10706" i="1"/>
  <c r="Q10706" i="1" s="1"/>
  <c r="P10707" i="1"/>
  <c r="Q10707" i="1" s="1"/>
  <c r="P10708" i="1"/>
  <c r="Q10708" i="1" s="1"/>
  <c r="P10709" i="1"/>
  <c r="Q10709" i="1" s="1"/>
  <c r="P10710" i="1"/>
  <c r="Q10710" i="1" s="1"/>
  <c r="P10711" i="1"/>
  <c r="Q10711" i="1" s="1"/>
  <c r="P10712" i="1"/>
  <c r="Q10712" i="1" s="1"/>
  <c r="P10713" i="1"/>
  <c r="Q10713" i="1" s="1"/>
  <c r="P10714" i="1"/>
  <c r="Q10714" i="1" s="1"/>
  <c r="P10715" i="1"/>
  <c r="Q10715" i="1" s="1"/>
  <c r="P10716" i="1"/>
  <c r="Q10716" i="1" s="1"/>
  <c r="P10717" i="1"/>
  <c r="Q10717" i="1" s="1"/>
  <c r="P10718" i="1"/>
  <c r="Q10718" i="1" s="1"/>
  <c r="P10719" i="1"/>
  <c r="Q10719" i="1" s="1"/>
  <c r="P10720" i="1"/>
  <c r="Q10720" i="1" s="1"/>
  <c r="P10721" i="1"/>
  <c r="Q10721" i="1" s="1"/>
  <c r="P10722" i="1"/>
  <c r="Q10722" i="1" s="1"/>
  <c r="P10723" i="1"/>
  <c r="Q10723" i="1" s="1"/>
  <c r="P10724" i="1"/>
  <c r="Q10724" i="1" s="1"/>
  <c r="P10725" i="1"/>
  <c r="Q10725" i="1" s="1"/>
  <c r="P10726" i="1"/>
  <c r="Q10726" i="1" s="1"/>
  <c r="P10727" i="1"/>
  <c r="Q10727" i="1" s="1"/>
  <c r="P10728" i="1"/>
  <c r="Q10728" i="1" s="1"/>
  <c r="P10729" i="1"/>
  <c r="Q10729" i="1" s="1"/>
  <c r="P10730" i="1"/>
  <c r="Q10730" i="1" s="1"/>
  <c r="P10731" i="1"/>
  <c r="Q10731" i="1" s="1"/>
  <c r="P10732" i="1"/>
  <c r="Q10732" i="1" s="1"/>
  <c r="P10733" i="1"/>
  <c r="Q10733" i="1" s="1"/>
  <c r="P10734" i="1"/>
  <c r="Q10734" i="1" s="1"/>
  <c r="P10735" i="1"/>
  <c r="Q10735" i="1" s="1"/>
  <c r="P10736" i="1"/>
  <c r="Q10736" i="1" s="1"/>
  <c r="P10737" i="1"/>
  <c r="Q10737" i="1" s="1"/>
  <c r="P10738" i="1"/>
  <c r="Q10738" i="1" s="1"/>
  <c r="P10739" i="1"/>
  <c r="Q10739" i="1" s="1"/>
  <c r="P10740" i="1"/>
  <c r="Q10740" i="1" s="1"/>
  <c r="P10741" i="1"/>
  <c r="Q10741" i="1" s="1"/>
  <c r="P10742" i="1"/>
  <c r="Q10742" i="1" s="1"/>
  <c r="P10743" i="1"/>
  <c r="Q10743" i="1" s="1"/>
  <c r="P10744" i="1"/>
  <c r="Q10744" i="1" s="1"/>
  <c r="P10745" i="1"/>
  <c r="Q10745" i="1" s="1"/>
  <c r="P10746" i="1"/>
  <c r="Q10746" i="1" s="1"/>
  <c r="P10747" i="1"/>
  <c r="Q10747" i="1" s="1"/>
  <c r="P10748" i="1"/>
  <c r="Q10748" i="1" s="1"/>
  <c r="P10749" i="1"/>
  <c r="Q10749" i="1" s="1"/>
  <c r="P10750" i="1"/>
  <c r="Q10750" i="1" s="1"/>
  <c r="P10751" i="1"/>
  <c r="Q10751" i="1" s="1"/>
  <c r="P10752" i="1"/>
  <c r="Q10752" i="1" s="1"/>
  <c r="P10753" i="1"/>
  <c r="Q10753" i="1" s="1"/>
  <c r="P10754" i="1"/>
  <c r="Q10754" i="1" s="1"/>
  <c r="P10755" i="1"/>
  <c r="Q10755" i="1" s="1"/>
  <c r="P10756" i="1"/>
  <c r="Q10756" i="1" s="1"/>
  <c r="P10757" i="1"/>
  <c r="Q10757" i="1" s="1"/>
  <c r="P10758" i="1"/>
  <c r="Q10758" i="1" s="1"/>
  <c r="P10759" i="1"/>
  <c r="Q10759" i="1" s="1"/>
  <c r="P10760" i="1"/>
  <c r="Q10760" i="1" s="1"/>
  <c r="P10761" i="1"/>
  <c r="Q10761" i="1" s="1"/>
  <c r="P10762" i="1"/>
  <c r="Q10762" i="1" s="1"/>
  <c r="P10763" i="1"/>
  <c r="Q10763" i="1" s="1"/>
  <c r="P10764" i="1"/>
  <c r="Q10764" i="1" s="1"/>
  <c r="P10765" i="1"/>
  <c r="Q10765" i="1" s="1"/>
  <c r="P10766" i="1"/>
  <c r="Q10766" i="1" s="1"/>
  <c r="P10767" i="1"/>
  <c r="Q10767" i="1" s="1"/>
  <c r="P10768" i="1"/>
  <c r="Q10768" i="1" s="1"/>
  <c r="P10769" i="1"/>
  <c r="Q10769" i="1" s="1"/>
  <c r="P10770" i="1"/>
  <c r="Q10770" i="1" s="1"/>
  <c r="P10771" i="1"/>
  <c r="Q10771" i="1" s="1"/>
  <c r="P10772" i="1"/>
  <c r="Q10772" i="1" s="1"/>
  <c r="P10773" i="1"/>
  <c r="Q10773" i="1" s="1"/>
  <c r="P10774" i="1"/>
  <c r="Q10774" i="1" s="1"/>
  <c r="P10775" i="1"/>
  <c r="Q10775" i="1" s="1"/>
  <c r="P10776" i="1"/>
  <c r="Q10776" i="1" s="1"/>
  <c r="P10777" i="1"/>
  <c r="Q10777" i="1" s="1"/>
  <c r="P10778" i="1"/>
  <c r="Q10778" i="1" s="1"/>
  <c r="P10779" i="1"/>
  <c r="Q10779" i="1" s="1"/>
  <c r="P10780" i="1"/>
  <c r="Q10780" i="1" s="1"/>
  <c r="P10781" i="1"/>
  <c r="Q10781" i="1" s="1"/>
  <c r="P10782" i="1"/>
  <c r="Q10782" i="1" s="1"/>
  <c r="P10783" i="1"/>
  <c r="Q10783" i="1" s="1"/>
  <c r="P10784" i="1"/>
  <c r="Q10784" i="1" s="1"/>
  <c r="P10785" i="1"/>
  <c r="Q10785" i="1" s="1"/>
  <c r="P10786" i="1"/>
  <c r="Q10786" i="1" s="1"/>
  <c r="P10787" i="1"/>
  <c r="Q10787" i="1" s="1"/>
  <c r="P10788" i="1"/>
  <c r="Q10788" i="1" s="1"/>
  <c r="P10789" i="1"/>
  <c r="Q10789" i="1" s="1"/>
  <c r="P10790" i="1"/>
  <c r="Q10790" i="1" s="1"/>
  <c r="P10791" i="1"/>
  <c r="Q10791" i="1" s="1"/>
  <c r="P10792" i="1"/>
  <c r="Q10792" i="1" s="1"/>
  <c r="P10793" i="1"/>
  <c r="Q10793" i="1" s="1"/>
  <c r="P10794" i="1"/>
  <c r="Q10794" i="1" s="1"/>
  <c r="P10795" i="1"/>
  <c r="Q10795" i="1" s="1"/>
  <c r="P10796" i="1"/>
  <c r="Q10796" i="1" s="1"/>
  <c r="P10797" i="1"/>
  <c r="Q10797" i="1" s="1"/>
  <c r="P10798" i="1"/>
  <c r="Q10798" i="1" s="1"/>
  <c r="P10799" i="1"/>
  <c r="Q10799" i="1" s="1"/>
  <c r="P10800" i="1"/>
  <c r="Q10800" i="1" s="1"/>
  <c r="P10801" i="1"/>
  <c r="Q10801" i="1" s="1"/>
  <c r="P10802" i="1"/>
  <c r="Q10802" i="1" s="1"/>
  <c r="P10803" i="1"/>
  <c r="Q10803" i="1" s="1"/>
  <c r="P10804" i="1"/>
  <c r="Q10804" i="1" s="1"/>
  <c r="P10805" i="1"/>
  <c r="Q10805" i="1" s="1"/>
  <c r="P10806" i="1"/>
  <c r="Q10806" i="1" s="1"/>
  <c r="P10807" i="1"/>
  <c r="Q10807" i="1" s="1"/>
  <c r="P10808" i="1"/>
  <c r="Q10808" i="1" s="1"/>
  <c r="P10809" i="1"/>
  <c r="Q10809" i="1" s="1"/>
  <c r="P10810" i="1"/>
  <c r="Q10810" i="1" s="1"/>
  <c r="P10811" i="1"/>
  <c r="Q10811" i="1" s="1"/>
  <c r="P10812" i="1"/>
  <c r="Q10812" i="1" s="1"/>
  <c r="P10813" i="1"/>
  <c r="Q10813" i="1" s="1"/>
  <c r="P10814" i="1"/>
  <c r="Q10814" i="1" s="1"/>
  <c r="P10815" i="1"/>
  <c r="Q10815" i="1" s="1"/>
  <c r="P10816" i="1"/>
  <c r="Q10816" i="1" s="1"/>
  <c r="P10817" i="1"/>
  <c r="Q10817" i="1" s="1"/>
  <c r="P10818" i="1"/>
  <c r="Q10818" i="1" s="1"/>
  <c r="P10819" i="1"/>
  <c r="Q10819" i="1" s="1"/>
  <c r="P10820" i="1"/>
  <c r="Q10820" i="1" s="1"/>
  <c r="P10821" i="1"/>
  <c r="Q10821" i="1" s="1"/>
  <c r="P10822" i="1"/>
  <c r="Q10822" i="1" s="1"/>
  <c r="P10823" i="1"/>
  <c r="Q10823" i="1" s="1"/>
  <c r="P10824" i="1"/>
  <c r="Q10824" i="1" s="1"/>
  <c r="P10825" i="1"/>
  <c r="Q10825" i="1" s="1"/>
  <c r="P10826" i="1"/>
  <c r="Q10826" i="1" s="1"/>
  <c r="P10827" i="1"/>
  <c r="Q10827" i="1" s="1"/>
  <c r="P10828" i="1"/>
  <c r="Q10828" i="1" s="1"/>
  <c r="P10829" i="1"/>
  <c r="Q10829" i="1" s="1"/>
  <c r="P10830" i="1"/>
  <c r="Q10830" i="1" s="1"/>
  <c r="P10831" i="1"/>
  <c r="Q10831" i="1" s="1"/>
  <c r="P10832" i="1"/>
  <c r="Q10832" i="1" s="1"/>
  <c r="P10833" i="1"/>
  <c r="Q10833" i="1" s="1"/>
  <c r="P10834" i="1"/>
  <c r="Q10834" i="1" s="1"/>
  <c r="P10835" i="1"/>
  <c r="Q10835" i="1" s="1"/>
  <c r="P10836" i="1"/>
  <c r="Q10836" i="1" s="1"/>
  <c r="P10837" i="1"/>
  <c r="Q10837" i="1" s="1"/>
  <c r="P10838" i="1"/>
  <c r="Q10838" i="1" s="1"/>
  <c r="P10839" i="1"/>
  <c r="Q10839" i="1" s="1"/>
  <c r="P10840" i="1"/>
  <c r="Q10840" i="1" s="1"/>
  <c r="P10841" i="1"/>
  <c r="Q10841" i="1" s="1"/>
  <c r="P10842" i="1"/>
  <c r="Q10842" i="1" s="1"/>
  <c r="P10843" i="1"/>
  <c r="Q10843" i="1" s="1"/>
  <c r="P10844" i="1"/>
  <c r="Q10844" i="1" s="1"/>
  <c r="P10845" i="1"/>
  <c r="Q10845" i="1" s="1"/>
  <c r="P10846" i="1"/>
  <c r="Q10846" i="1" s="1"/>
  <c r="P10847" i="1"/>
  <c r="Q10847" i="1" s="1"/>
  <c r="P10848" i="1"/>
  <c r="Q10848" i="1" s="1"/>
  <c r="P10849" i="1"/>
  <c r="Q10849" i="1" s="1"/>
  <c r="P10850" i="1"/>
  <c r="Q10850" i="1" s="1"/>
  <c r="P10851" i="1"/>
  <c r="Q10851" i="1" s="1"/>
  <c r="P10852" i="1"/>
  <c r="Q10852" i="1" s="1"/>
  <c r="P10853" i="1"/>
  <c r="Q10853" i="1" s="1"/>
  <c r="P10854" i="1"/>
  <c r="Q10854" i="1" s="1"/>
  <c r="P10855" i="1"/>
  <c r="Q10855" i="1" s="1"/>
  <c r="P10856" i="1"/>
  <c r="Q10856" i="1" s="1"/>
  <c r="P10857" i="1"/>
  <c r="Q10857" i="1" s="1"/>
  <c r="P10858" i="1"/>
  <c r="Q10858" i="1" s="1"/>
  <c r="P10859" i="1"/>
  <c r="Q10859" i="1" s="1"/>
  <c r="P10860" i="1"/>
  <c r="Q10860" i="1" s="1"/>
  <c r="P10861" i="1"/>
  <c r="Q10861" i="1" s="1"/>
  <c r="P10862" i="1"/>
  <c r="Q10862" i="1" s="1"/>
  <c r="P10863" i="1"/>
  <c r="Q10863" i="1" s="1"/>
  <c r="P10864" i="1"/>
  <c r="Q10864" i="1" s="1"/>
  <c r="P10865" i="1"/>
  <c r="Q10865" i="1" s="1"/>
  <c r="P10866" i="1"/>
  <c r="Q10866" i="1" s="1"/>
  <c r="P10867" i="1"/>
  <c r="Q10867" i="1" s="1"/>
  <c r="P10868" i="1"/>
  <c r="Q10868" i="1" s="1"/>
  <c r="P10869" i="1"/>
  <c r="Q10869" i="1" s="1"/>
  <c r="P10870" i="1"/>
  <c r="Q10870" i="1" s="1"/>
  <c r="P10871" i="1"/>
  <c r="Q10871" i="1" s="1"/>
  <c r="P10872" i="1"/>
  <c r="Q10872" i="1" s="1"/>
  <c r="P10873" i="1"/>
  <c r="Q10873" i="1" s="1"/>
  <c r="P10874" i="1"/>
  <c r="Q10874" i="1" s="1"/>
  <c r="P10875" i="1"/>
  <c r="Q10875" i="1" s="1"/>
  <c r="P10876" i="1"/>
  <c r="Q10876" i="1" s="1"/>
  <c r="P10877" i="1"/>
  <c r="Q10877" i="1" s="1"/>
  <c r="P10878" i="1"/>
  <c r="Q10878" i="1" s="1"/>
  <c r="P10879" i="1"/>
  <c r="Q10879" i="1" s="1"/>
  <c r="P10880" i="1"/>
  <c r="Q10880" i="1" s="1"/>
  <c r="P10881" i="1"/>
  <c r="Q10881" i="1" s="1"/>
  <c r="P10882" i="1"/>
  <c r="Q10882" i="1" s="1"/>
  <c r="P10883" i="1"/>
  <c r="Q10883" i="1" s="1"/>
  <c r="P10884" i="1"/>
  <c r="Q10884" i="1" s="1"/>
  <c r="P10885" i="1"/>
  <c r="Q10885" i="1" s="1"/>
  <c r="P10886" i="1"/>
  <c r="Q10886" i="1" s="1"/>
  <c r="P10887" i="1"/>
  <c r="Q10887" i="1" s="1"/>
  <c r="P10888" i="1"/>
  <c r="Q10888" i="1" s="1"/>
  <c r="P10889" i="1"/>
  <c r="Q10889" i="1" s="1"/>
  <c r="P10890" i="1"/>
  <c r="Q10890" i="1" s="1"/>
  <c r="P10891" i="1"/>
  <c r="Q10891" i="1" s="1"/>
  <c r="P10892" i="1"/>
  <c r="Q10892" i="1" s="1"/>
  <c r="P10893" i="1"/>
  <c r="Q10893" i="1" s="1"/>
  <c r="P10894" i="1"/>
  <c r="Q10894" i="1" s="1"/>
  <c r="P10895" i="1"/>
  <c r="Q10895" i="1" s="1"/>
  <c r="P10896" i="1"/>
  <c r="Q10896" i="1" s="1"/>
  <c r="P10897" i="1"/>
  <c r="Q10897" i="1" s="1"/>
  <c r="P10898" i="1"/>
  <c r="Q10898" i="1" s="1"/>
  <c r="P10899" i="1"/>
  <c r="Q10899" i="1" s="1"/>
  <c r="P10900" i="1"/>
  <c r="Q10900" i="1" s="1"/>
  <c r="P10901" i="1"/>
  <c r="Q10901" i="1" s="1"/>
  <c r="P10902" i="1"/>
  <c r="Q10902" i="1" s="1"/>
  <c r="P10903" i="1"/>
  <c r="Q10903" i="1" s="1"/>
  <c r="P10904" i="1"/>
  <c r="Q10904" i="1" s="1"/>
  <c r="P10905" i="1"/>
  <c r="Q10905" i="1" s="1"/>
  <c r="P10906" i="1"/>
  <c r="Q10906" i="1" s="1"/>
  <c r="P10907" i="1"/>
  <c r="Q10907" i="1" s="1"/>
  <c r="P10908" i="1"/>
  <c r="Q10908" i="1" s="1"/>
  <c r="P10909" i="1"/>
  <c r="Q10909" i="1" s="1"/>
  <c r="P10910" i="1"/>
  <c r="Q10910" i="1" s="1"/>
  <c r="P10911" i="1"/>
  <c r="Q10911" i="1" s="1"/>
  <c r="P10912" i="1"/>
  <c r="Q10912" i="1" s="1"/>
  <c r="P10913" i="1"/>
  <c r="Q10913" i="1" s="1"/>
  <c r="P10914" i="1"/>
  <c r="Q10914" i="1" s="1"/>
  <c r="P10915" i="1"/>
  <c r="Q10915" i="1" s="1"/>
  <c r="P10916" i="1"/>
  <c r="Q10916" i="1" s="1"/>
  <c r="P10917" i="1"/>
  <c r="Q10917" i="1" s="1"/>
  <c r="P10918" i="1"/>
  <c r="Q10918" i="1" s="1"/>
  <c r="P10919" i="1"/>
  <c r="Q10919" i="1" s="1"/>
  <c r="P10920" i="1"/>
  <c r="Q10920" i="1" s="1"/>
  <c r="P10921" i="1"/>
  <c r="Q10921" i="1" s="1"/>
  <c r="P10922" i="1"/>
  <c r="Q10922" i="1" s="1"/>
  <c r="P10923" i="1"/>
  <c r="Q10923" i="1" s="1"/>
  <c r="P10924" i="1"/>
  <c r="Q10924" i="1" s="1"/>
  <c r="P10925" i="1"/>
  <c r="Q10925" i="1" s="1"/>
  <c r="P10926" i="1"/>
  <c r="Q10926" i="1" s="1"/>
  <c r="P10927" i="1"/>
  <c r="Q10927" i="1" s="1"/>
  <c r="P10928" i="1"/>
  <c r="Q10928" i="1" s="1"/>
  <c r="P10929" i="1"/>
  <c r="Q10929" i="1" s="1"/>
  <c r="P10930" i="1"/>
  <c r="Q10930" i="1" s="1"/>
  <c r="P10931" i="1"/>
  <c r="Q10931" i="1" s="1"/>
  <c r="P10932" i="1"/>
  <c r="Q10932" i="1" s="1"/>
  <c r="P10933" i="1"/>
  <c r="Q10933" i="1" s="1"/>
  <c r="P10934" i="1"/>
  <c r="Q10934" i="1" s="1"/>
  <c r="P10935" i="1"/>
  <c r="Q10935" i="1" s="1"/>
  <c r="P10936" i="1"/>
  <c r="Q10936" i="1" s="1"/>
  <c r="P10937" i="1"/>
  <c r="Q10937" i="1" s="1"/>
  <c r="P10938" i="1"/>
  <c r="Q10938" i="1" s="1"/>
  <c r="P10939" i="1"/>
  <c r="Q10939" i="1" s="1"/>
  <c r="P10940" i="1"/>
  <c r="Q10940" i="1" s="1"/>
  <c r="P10941" i="1"/>
  <c r="Q10941" i="1" s="1"/>
  <c r="P10942" i="1"/>
  <c r="Q10942" i="1" s="1"/>
  <c r="P10943" i="1"/>
  <c r="Q10943" i="1" s="1"/>
  <c r="P10944" i="1"/>
  <c r="Q10944" i="1" s="1"/>
  <c r="P10945" i="1"/>
  <c r="Q10945" i="1" s="1"/>
  <c r="P10946" i="1"/>
  <c r="Q10946" i="1" s="1"/>
  <c r="P10947" i="1"/>
  <c r="Q10947" i="1" s="1"/>
  <c r="P10948" i="1"/>
  <c r="Q10948" i="1" s="1"/>
  <c r="P10949" i="1"/>
  <c r="Q10949" i="1" s="1"/>
  <c r="P10950" i="1"/>
  <c r="Q10950" i="1" s="1"/>
  <c r="P10951" i="1"/>
  <c r="Q10951" i="1" s="1"/>
  <c r="P10952" i="1"/>
  <c r="Q10952" i="1" s="1"/>
  <c r="P10953" i="1"/>
  <c r="Q10953" i="1" s="1"/>
  <c r="P10954" i="1"/>
  <c r="Q10954" i="1" s="1"/>
  <c r="P10955" i="1"/>
  <c r="Q10955" i="1" s="1"/>
  <c r="P10956" i="1"/>
  <c r="Q10956" i="1" s="1"/>
  <c r="P10957" i="1"/>
  <c r="Q10957" i="1" s="1"/>
  <c r="P10958" i="1"/>
  <c r="Q10958" i="1" s="1"/>
  <c r="P10959" i="1"/>
  <c r="Q10959" i="1" s="1"/>
  <c r="P10960" i="1"/>
  <c r="Q10960" i="1" s="1"/>
  <c r="P10961" i="1"/>
  <c r="Q10961" i="1" s="1"/>
  <c r="P10962" i="1"/>
  <c r="Q10962" i="1" s="1"/>
  <c r="P10963" i="1"/>
  <c r="Q10963" i="1" s="1"/>
  <c r="P10964" i="1"/>
  <c r="Q10964" i="1" s="1"/>
  <c r="P10965" i="1"/>
  <c r="Q10965" i="1" s="1"/>
  <c r="P10966" i="1"/>
  <c r="Q10966" i="1" s="1"/>
  <c r="P10967" i="1"/>
  <c r="Q10967" i="1" s="1"/>
  <c r="P10968" i="1"/>
  <c r="Q10968" i="1" s="1"/>
  <c r="P10969" i="1"/>
  <c r="Q10969" i="1" s="1"/>
  <c r="P10970" i="1"/>
  <c r="Q10970" i="1" s="1"/>
  <c r="P10971" i="1"/>
  <c r="Q10971" i="1" s="1"/>
  <c r="P10972" i="1"/>
  <c r="Q10972" i="1" s="1"/>
  <c r="P10973" i="1"/>
  <c r="Q10973" i="1" s="1"/>
  <c r="P10974" i="1"/>
  <c r="Q10974" i="1" s="1"/>
  <c r="P10975" i="1"/>
  <c r="Q10975" i="1" s="1"/>
  <c r="P10976" i="1"/>
  <c r="Q10976" i="1" s="1"/>
  <c r="P10977" i="1"/>
  <c r="Q10977" i="1" s="1"/>
  <c r="P10978" i="1"/>
  <c r="Q10978" i="1" s="1"/>
  <c r="P10979" i="1"/>
  <c r="Q10979" i="1" s="1"/>
  <c r="P10980" i="1"/>
  <c r="Q10980" i="1" s="1"/>
  <c r="P10981" i="1"/>
  <c r="Q10981" i="1" s="1"/>
  <c r="P10982" i="1"/>
  <c r="Q10982" i="1" s="1"/>
  <c r="P10983" i="1"/>
  <c r="Q10983" i="1" s="1"/>
  <c r="P10984" i="1"/>
  <c r="Q10984" i="1" s="1"/>
  <c r="P10985" i="1"/>
  <c r="Q10985" i="1" s="1"/>
  <c r="P10986" i="1"/>
  <c r="Q10986" i="1" s="1"/>
  <c r="P10987" i="1"/>
  <c r="Q10987" i="1" s="1"/>
  <c r="P10988" i="1"/>
  <c r="Q10988" i="1" s="1"/>
  <c r="P10989" i="1"/>
  <c r="Q10989" i="1" s="1"/>
  <c r="P10990" i="1"/>
  <c r="Q10990" i="1" s="1"/>
  <c r="P10991" i="1"/>
  <c r="Q10991" i="1" s="1"/>
  <c r="P10992" i="1"/>
  <c r="Q10992" i="1" s="1"/>
  <c r="P10993" i="1"/>
  <c r="Q10993" i="1" s="1"/>
  <c r="P10994" i="1"/>
  <c r="Q10994" i="1" s="1"/>
  <c r="P10995" i="1"/>
  <c r="Q10995" i="1" s="1"/>
  <c r="P10996" i="1"/>
  <c r="Q10996" i="1" s="1"/>
  <c r="P10997" i="1"/>
  <c r="Q10997" i="1" s="1"/>
  <c r="P10998" i="1"/>
  <c r="Q10998" i="1" s="1"/>
  <c r="P10999" i="1"/>
  <c r="Q10999" i="1" s="1"/>
  <c r="P11000" i="1"/>
  <c r="Q11000" i="1" s="1"/>
  <c r="P11001" i="1"/>
  <c r="Q11001" i="1" s="1"/>
  <c r="P11002" i="1"/>
  <c r="Q11002" i="1" s="1"/>
  <c r="P11003" i="1"/>
  <c r="Q11003" i="1" s="1"/>
  <c r="P11004" i="1"/>
  <c r="Q11004" i="1" s="1"/>
  <c r="P11005" i="1"/>
  <c r="Q11005" i="1" s="1"/>
  <c r="P11006" i="1"/>
  <c r="Q11006" i="1" s="1"/>
  <c r="P11007" i="1"/>
  <c r="Q11007" i="1" s="1"/>
  <c r="P11008" i="1"/>
  <c r="Q11008" i="1" s="1"/>
  <c r="P11009" i="1"/>
  <c r="Q11009" i="1" s="1"/>
  <c r="P11010" i="1"/>
  <c r="Q11010" i="1" s="1"/>
  <c r="P11011" i="1"/>
  <c r="Q11011" i="1" s="1"/>
  <c r="P11012" i="1"/>
  <c r="Q11012" i="1" s="1"/>
  <c r="P11013" i="1"/>
  <c r="Q11013" i="1" s="1"/>
  <c r="P11014" i="1"/>
  <c r="Q11014" i="1" s="1"/>
  <c r="P11015" i="1"/>
  <c r="Q11015" i="1" s="1"/>
  <c r="P11016" i="1"/>
  <c r="Q11016" i="1" s="1"/>
  <c r="P11017" i="1"/>
  <c r="Q11017" i="1" s="1"/>
  <c r="P11018" i="1"/>
  <c r="Q11018" i="1" s="1"/>
  <c r="P11019" i="1"/>
  <c r="Q11019" i="1" s="1"/>
  <c r="P11020" i="1"/>
  <c r="Q11020" i="1" s="1"/>
  <c r="P11021" i="1"/>
  <c r="Q11021" i="1" s="1"/>
  <c r="P11022" i="1"/>
  <c r="Q11022" i="1" s="1"/>
  <c r="P11023" i="1"/>
  <c r="Q11023" i="1" s="1"/>
  <c r="P11024" i="1"/>
  <c r="Q11024" i="1" s="1"/>
  <c r="P11025" i="1"/>
  <c r="Q11025" i="1" s="1"/>
  <c r="P11026" i="1"/>
  <c r="Q11026" i="1" s="1"/>
  <c r="P11027" i="1"/>
  <c r="Q11027" i="1" s="1"/>
  <c r="P11028" i="1"/>
  <c r="Q11028" i="1" s="1"/>
  <c r="P11029" i="1"/>
  <c r="Q11029" i="1" s="1"/>
  <c r="P11030" i="1"/>
  <c r="Q11030" i="1" s="1"/>
  <c r="P11031" i="1"/>
  <c r="Q11031" i="1" s="1"/>
  <c r="P11032" i="1"/>
  <c r="Q11032" i="1" s="1"/>
  <c r="P11033" i="1"/>
  <c r="Q11033" i="1" s="1"/>
  <c r="P11034" i="1"/>
  <c r="Q11034" i="1" s="1"/>
  <c r="P11035" i="1"/>
  <c r="Q11035" i="1" s="1"/>
  <c r="P11036" i="1"/>
  <c r="Q11036" i="1" s="1"/>
  <c r="P11037" i="1"/>
  <c r="Q11037" i="1" s="1"/>
  <c r="P11038" i="1"/>
  <c r="Q11038" i="1" s="1"/>
  <c r="P11039" i="1"/>
  <c r="Q11039" i="1" s="1"/>
  <c r="P11040" i="1"/>
  <c r="Q11040" i="1" s="1"/>
  <c r="P11041" i="1"/>
  <c r="Q11041" i="1" s="1"/>
  <c r="P11042" i="1"/>
  <c r="Q11042" i="1" s="1"/>
  <c r="P11043" i="1"/>
  <c r="Q11043" i="1" s="1"/>
  <c r="P11044" i="1"/>
  <c r="Q11044" i="1" s="1"/>
  <c r="P11045" i="1"/>
  <c r="Q11045" i="1" s="1"/>
  <c r="P11046" i="1"/>
  <c r="Q11046" i="1" s="1"/>
  <c r="P11047" i="1"/>
  <c r="Q11047" i="1" s="1"/>
  <c r="P11048" i="1"/>
  <c r="Q11048" i="1" s="1"/>
  <c r="P11049" i="1"/>
  <c r="Q11049" i="1" s="1"/>
  <c r="P11050" i="1"/>
  <c r="Q11050" i="1" s="1"/>
  <c r="P11051" i="1"/>
  <c r="Q11051" i="1" s="1"/>
  <c r="P11052" i="1"/>
  <c r="Q11052" i="1" s="1"/>
  <c r="P11053" i="1"/>
  <c r="Q11053" i="1" s="1"/>
  <c r="P11054" i="1"/>
  <c r="Q11054" i="1" s="1"/>
  <c r="P11055" i="1"/>
  <c r="Q11055" i="1" s="1"/>
  <c r="P11056" i="1"/>
  <c r="Q11056" i="1" s="1"/>
  <c r="P11057" i="1"/>
  <c r="Q11057" i="1" s="1"/>
  <c r="P11058" i="1"/>
  <c r="Q11058" i="1" s="1"/>
  <c r="P11059" i="1"/>
  <c r="Q11059" i="1" s="1"/>
  <c r="P11060" i="1"/>
  <c r="Q11060" i="1" s="1"/>
  <c r="P11061" i="1"/>
  <c r="Q11061" i="1" s="1"/>
  <c r="P11062" i="1"/>
  <c r="Q11062" i="1" s="1"/>
  <c r="P11063" i="1"/>
  <c r="Q11063" i="1" s="1"/>
  <c r="P11064" i="1"/>
  <c r="Q11064" i="1" s="1"/>
  <c r="P11065" i="1"/>
  <c r="Q11065" i="1" s="1"/>
  <c r="P11066" i="1"/>
  <c r="Q11066" i="1" s="1"/>
  <c r="P11067" i="1"/>
  <c r="Q11067" i="1" s="1"/>
  <c r="P11068" i="1"/>
  <c r="Q11068" i="1" s="1"/>
  <c r="P11069" i="1"/>
  <c r="Q11069" i="1" s="1"/>
  <c r="P11070" i="1"/>
  <c r="Q11070" i="1" s="1"/>
  <c r="P11071" i="1"/>
  <c r="Q11071" i="1" s="1"/>
  <c r="P11072" i="1"/>
  <c r="Q11072" i="1" s="1"/>
  <c r="P11073" i="1"/>
  <c r="Q11073" i="1" s="1"/>
  <c r="P11074" i="1"/>
  <c r="Q11074" i="1" s="1"/>
  <c r="P11075" i="1"/>
  <c r="Q11075" i="1" s="1"/>
  <c r="P11076" i="1"/>
  <c r="Q11076" i="1" s="1"/>
  <c r="P11077" i="1"/>
  <c r="Q11077" i="1" s="1"/>
  <c r="P11078" i="1"/>
  <c r="Q11078" i="1" s="1"/>
  <c r="P11079" i="1"/>
  <c r="Q11079" i="1" s="1"/>
  <c r="P11080" i="1"/>
  <c r="Q11080" i="1" s="1"/>
  <c r="P11081" i="1"/>
  <c r="Q11081" i="1" s="1"/>
  <c r="P11082" i="1"/>
  <c r="Q11082" i="1" s="1"/>
  <c r="P11083" i="1"/>
  <c r="Q11083" i="1" s="1"/>
  <c r="P11084" i="1"/>
  <c r="Q11084" i="1" s="1"/>
  <c r="P11085" i="1"/>
  <c r="Q11085" i="1" s="1"/>
  <c r="P11086" i="1"/>
  <c r="Q11086" i="1" s="1"/>
  <c r="P11087" i="1"/>
  <c r="Q11087" i="1" s="1"/>
  <c r="P11088" i="1"/>
  <c r="Q11088" i="1" s="1"/>
  <c r="P11089" i="1"/>
  <c r="Q11089" i="1" s="1"/>
  <c r="P11090" i="1"/>
  <c r="Q11090" i="1" s="1"/>
  <c r="P11091" i="1"/>
  <c r="Q11091" i="1" s="1"/>
  <c r="P11092" i="1"/>
  <c r="Q11092" i="1" s="1"/>
  <c r="P11093" i="1"/>
  <c r="Q11093" i="1" s="1"/>
  <c r="P11094" i="1"/>
  <c r="Q11094" i="1" s="1"/>
  <c r="P11095" i="1"/>
  <c r="Q11095" i="1" s="1"/>
  <c r="P11096" i="1"/>
  <c r="Q11096" i="1" s="1"/>
  <c r="P11097" i="1"/>
  <c r="Q11097" i="1" s="1"/>
  <c r="P11098" i="1"/>
  <c r="Q11098" i="1" s="1"/>
  <c r="P11099" i="1"/>
  <c r="Q11099" i="1" s="1"/>
  <c r="P11100" i="1"/>
  <c r="Q11100" i="1" s="1"/>
  <c r="P11101" i="1"/>
  <c r="Q11101" i="1" s="1"/>
  <c r="P11102" i="1"/>
  <c r="Q11102" i="1" s="1"/>
  <c r="P11103" i="1"/>
  <c r="Q11103" i="1" s="1"/>
  <c r="P11104" i="1"/>
  <c r="Q11104" i="1" s="1"/>
  <c r="P11105" i="1"/>
  <c r="Q11105" i="1" s="1"/>
  <c r="P11106" i="1"/>
  <c r="Q11106" i="1" s="1"/>
  <c r="P11107" i="1"/>
  <c r="Q11107" i="1" s="1"/>
  <c r="P11108" i="1"/>
  <c r="Q11108" i="1" s="1"/>
  <c r="P11109" i="1"/>
  <c r="Q11109" i="1" s="1"/>
  <c r="P11110" i="1"/>
  <c r="Q11110" i="1" s="1"/>
  <c r="P11111" i="1"/>
  <c r="Q11111" i="1" s="1"/>
  <c r="P11112" i="1"/>
  <c r="Q11112" i="1" s="1"/>
  <c r="P11113" i="1"/>
  <c r="Q11113" i="1" s="1"/>
  <c r="P11114" i="1"/>
  <c r="Q11114" i="1" s="1"/>
  <c r="P11115" i="1"/>
  <c r="Q11115" i="1" s="1"/>
  <c r="P11116" i="1"/>
  <c r="Q11116" i="1" s="1"/>
  <c r="P11117" i="1"/>
  <c r="Q11117" i="1" s="1"/>
  <c r="P11118" i="1"/>
  <c r="Q11118" i="1" s="1"/>
  <c r="P11119" i="1"/>
  <c r="Q11119" i="1" s="1"/>
  <c r="P11120" i="1"/>
  <c r="Q11120" i="1" s="1"/>
  <c r="P11121" i="1"/>
  <c r="Q11121" i="1" s="1"/>
  <c r="P11122" i="1"/>
  <c r="Q11122" i="1" s="1"/>
  <c r="P11123" i="1"/>
  <c r="Q11123" i="1" s="1"/>
  <c r="P11124" i="1"/>
  <c r="Q11124" i="1" s="1"/>
  <c r="P11125" i="1"/>
  <c r="Q11125" i="1" s="1"/>
  <c r="P11126" i="1"/>
  <c r="Q11126" i="1" s="1"/>
  <c r="P11127" i="1"/>
  <c r="Q11127" i="1" s="1"/>
  <c r="P11128" i="1"/>
  <c r="Q11128" i="1" s="1"/>
  <c r="P11129" i="1"/>
  <c r="Q11129" i="1" s="1"/>
  <c r="P11130" i="1"/>
  <c r="Q11130" i="1" s="1"/>
  <c r="P11131" i="1"/>
  <c r="Q11131" i="1" s="1"/>
  <c r="P11132" i="1"/>
  <c r="Q11132" i="1" s="1"/>
  <c r="P11133" i="1"/>
  <c r="Q11133" i="1" s="1"/>
  <c r="P11134" i="1"/>
  <c r="Q11134" i="1" s="1"/>
  <c r="P11135" i="1"/>
  <c r="Q11135" i="1" s="1"/>
  <c r="P11136" i="1"/>
  <c r="Q11136" i="1" s="1"/>
  <c r="P11137" i="1"/>
  <c r="Q11137" i="1" s="1"/>
  <c r="P11138" i="1"/>
  <c r="Q11138" i="1" s="1"/>
  <c r="P11139" i="1"/>
  <c r="Q11139" i="1" s="1"/>
  <c r="P11140" i="1"/>
  <c r="Q11140" i="1" s="1"/>
  <c r="P11141" i="1"/>
  <c r="Q11141" i="1" s="1"/>
  <c r="P11142" i="1"/>
  <c r="Q11142" i="1" s="1"/>
  <c r="P11143" i="1"/>
  <c r="Q11143" i="1" s="1"/>
  <c r="P11144" i="1"/>
  <c r="Q11144" i="1" s="1"/>
  <c r="P11145" i="1"/>
  <c r="Q11145" i="1" s="1"/>
  <c r="P11146" i="1"/>
  <c r="Q11146" i="1" s="1"/>
  <c r="P11147" i="1"/>
  <c r="Q11147" i="1" s="1"/>
  <c r="P11148" i="1"/>
  <c r="Q11148" i="1" s="1"/>
  <c r="P11149" i="1"/>
  <c r="Q11149" i="1" s="1"/>
  <c r="P11150" i="1"/>
  <c r="Q11150" i="1" s="1"/>
  <c r="P11151" i="1"/>
  <c r="Q11151" i="1" s="1"/>
  <c r="P11152" i="1"/>
  <c r="Q11152" i="1" s="1"/>
  <c r="P11153" i="1"/>
  <c r="Q11153" i="1" s="1"/>
  <c r="P11154" i="1"/>
  <c r="Q11154" i="1" s="1"/>
  <c r="P11155" i="1"/>
  <c r="Q11155" i="1" s="1"/>
  <c r="P11156" i="1"/>
  <c r="Q11156" i="1" s="1"/>
  <c r="P11157" i="1"/>
  <c r="Q11157" i="1" s="1"/>
  <c r="P11158" i="1"/>
  <c r="Q11158" i="1" s="1"/>
  <c r="P11159" i="1"/>
  <c r="Q11159" i="1" s="1"/>
  <c r="P11160" i="1"/>
  <c r="Q11160" i="1" s="1"/>
  <c r="P11161" i="1"/>
  <c r="Q11161" i="1" s="1"/>
  <c r="P11162" i="1"/>
  <c r="Q11162" i="1" s="1"/>
  <c r="P11163" i="1"/>
  <c r="Q11163" i="1" s="1"/>
  <c r="P11164" i="1"/>
  <c r="Q11164" i="1" s="1"/>
  <c r="P11165" i="1"/>
  <c r="Q11165" i="1" s="1"/>
  <c r="P11166" i="1"/>
  <c r="Q11166" i="1" s="1"/>
  <c r="P11167" i="1"/>
  <c r="Q11167" i="1" s="1"/>
  <c r="P11168" i="1"/>
  <c r="Q11168" i="1" s="1"/>
  <c r="P11169" i="1"/>
  <c r="Q11169" i="1" s="1"/>
  <c r="P11170" i="1"/>
  <c r="Q11170" i="1" s="1"/>
  <c r="P11171" i="1"/>
  <c r="Q11171" i="1" s="1"/>
  <c r="P11172" i="1"/>
  <c r="Q11172" i="1" s="1"/>
  <c r="P11173" i="1"/>
  <c r="Q11173" i="1" s="1"/>
  <c r="P11174" i="1"/>
  <c r="Q11174" i="1" s="1"/>
  <c r="P11175" i="1"/>
  <c r="Q11175" i="1" s="1"/>
  <c r="P11176" i="1"/>
  <c r="Q11176" i="1" s="1"/>
  <c r="P11177" i="1"/>
  <c r="Q11177" i="1" s="1"/>
  <c r="P11178" i="1"/>
  <c r="Q11178" i="1" s="1"/>
  <c r="P11179" i="1"/>
  <c r="Q11179" i="1" s="1"/>
  <c r="P11180" i="1"/>
  <c r="Q11180" i="1" s="1"/>
  <c r="P11181" i="1"/>
  <c r="Q11181" i="1" s="1"/>
  <c r="P11182" i="1"/>
  <c r="Q11182" i="1" s="1"/>
  <c r="P11183" i="1"/>
  <c r="Q11183" i="1" s="1"/>
  <c r="P11184" i="1"/>
  <c r="Q11184" i="1" s="1"/>
  <c r="P11185" i="1"/>
  <c r="Q11185" i="1" s="1"/>
  <c r="P11186" i="1"/>
  <c r="Q11186" i="1" s="1"/>
  <c r="P11187" i="1"/>
  <c r="Q11187" i="1" s="1"/>
  <c r="P11188" i="1"/>
  <c r="Q11188" i="1" s="1"/>
  <c r="P11189" i="1"/>
  <c r="Q11189" i="1" s="1"/>
  <c r="P11190" i="1"/>
  <c r="Q11190" i="1" s="1"/>
  <c r="P11191" i="1"/>
  <c r="Q11191" i="1" s="1"/>
  <c r="P11192" i="1"/>
  <c r="Q11192" i="1" s="1"/>
  <c r="P11193" i="1"/>
  <c r="Q11193" i="1" s="1"/>
  <c r="P11194" i="1"/>
  <c r="Q11194" i="1" s="1"/>
  <c r="P11195" i="1"/>
  <c r="Q11195" i="1" s="1"/>
  <c r="P11196" i="1"/>
  <c r="Q11196" i="1" s="1"/>
  <c r="P11197" i="1"/>
  <c r="Q11197" i="1" s="1"/>
  <c r="P11198" i="1"/>
  <c r="Q11198" i="1" s="1"/>
  <c r="P11199" i="1"/>
  <c r="Q11199" i="1" s="1"/>
  <c r="P11200" i="1"/>
  <c r="Q11200" i="1" s="1"/>
  <c r="P11201" i="1"/>
  <c r="Q11201" i="1" s="1"/>
  <c r="P11202" i="1"/>
  <c r="Q11202" i="1" s="1"/>
  <c r="P11203" i="1"/>
  <c r="Q11203" i="1" s="1"/>
  <c r="P11204" i="1"/>
  <c r="Q11204" i="1" s="1"/>
  <c r="P11205" i="1"/>
  <c r="Q11205" i="1" s="1"/>
  <c r="P11206" i="1"/>
  <c r="Q11206" i="1" s="1"/>
  <c r="P11207" i="1"/>
  <c r="Q11207" i="1" s="1"/>
  <c r="P11208" i="1"/>
  <c r="Q11208" i="1" s="1"/>
  <c r="P11209" i="1"/>
  <c r="Q11209" i="1" s="1"/>
  <c r="P11210" i="1"/>
  <c r="Q11210" i="1" s="1"/>
  <c r="P11211" i="1"/>
  <c r="Q11211" i="1" s="1"/>
  <c r="P11212" i="1"/>
  <c r="Q11212" i="1" s="1"/>
  <c r="P11213" i="1"/>
  <c r="Q11213" i="1" s="1"/>
  <c r="P11214" i="1"/>
  <c r="Q11214" i="1" s="1"/>
  <c r="P11215" i="1"/>
  <c r="Q11215" i="1" s="1"/>
  <c r="P11216" i="1"/>
  <c r="Q11216" i="1" s="1"/>
  <c r="P11217" i="1"/>
  <c r="Q11217" i="1" s="1"/>
  <c r="P11218" i="1"/>
  <c r="Q11218" i="1" s="1"/>
  <c r="P11219" i="1"/>
  <c r="Q11219" i="1" s="1"/>
  <c r="P11220" i="1"/>
  <c r="Q11220" i="1" s="1"/>
  <c r="P11221" i="1"/>
  <c r="Q11221" i="1" s="1"/>
  <c r="P11222" i="1"/>
  <c r="Q11222" i="1" s="1"/>
  <c r="P11223" i="1"/>
  <c r="Q11223" i="1" s="1"/>
  <c r="P11224" i="1"/>
  <c r="Q11224" i="1" s="1"/>
  <c r="P11225" i="1"/>
  <c r="Q11225" i="1" s="1"/>
  <c r="P11226" i="1"/>
  <c r="Q11226" i="1" s="1"/>
  <c r="P11227" i="1"/>
  <c r="Q11227" i="1" s="1"/>
  <c r="P11228" i="1"/>
  <c r="Q11228" i="1" s="1"/>
  <c r="P11229" i="1"/>
  <c r="Q11229" i="1" s="1"/>
  <c r="P11230" i="1"/>
  <c r="Q11230" i="1" s="1"/>
  <c r="P11231" i="1"/>
  <c r="Q11231" i="1" s="1"/>
  <c r="P11232" i="1"/>
  <c r="Q11232" i="1" s="1"/>
  <c r="P11233" i="1"/>
  <c r="Q11233" i="1" s="1"/>
  <c r="P11234" i="1"/>
  <c r="Q11234" i="1" s="1"/>
  <c r="P11235" i="1"/>
  <c r="Q11235" i="1" s="1"/>
  <c r="P11236" i="1"/>
  <c r="Q11236" i="1" s="1"/>
  <c r="P11237" i="1"/>
  <c r="Q11237" i="1" s="1"/>
  <c r="P11238" i="1"/>
  <c r="Q11238" i="1" s="1"/>
  <c r="P11239" i="1"/>
  <c r="Q11239" i="1" s="1"/>
  <c r="P11240" i="1"/>
  <c r="Q11240" i="1" s="1"/>
  <c r="P11241" i="1"/>
  <c r="Q11241" i="1" s="1"/>
  <c r="P11242" i="1"/>
  <c r="Q11242" i="1" s="1"/>
  <c r="P11243" i="1"/>
  <c r="Q11243" i="1" s="1"/>
  <c r="P11244" i="1"/>
  <c r="Q11244" i="1" s="1"/>
  <c r="P11245" i="1"/>
  <c r="Q11245" i="1" s="1"/>
  <c r="P11246" i="1"/>
  <c r="Q11246" i="1" s="1"/>
  <c r="P11247" i="1"/>
  <c r="Q11247" i="1" s="1"/>
  <c r="P11248" i="1"/>
  <c r="Q11248" i="1" s="1"/>
  <c r="P11249" i="1"/>
  <c r="Q11249" i="1" s="1"/>
  <c r="P11250" i="1"/>
  <c r="Q11250" i="1" s="1"/>
  <c r="P11251" i="1"/>
  <c r="Q11251" i="1" s="1"/>
  <c r="P11252" i="1"/>
  <c r="Q11252" i="1" s="1"/>
  <c r="P11253" i="1"/>
  <c r="Q11253" i="1" s="1"/>
  <c r="P11254" i="1"/>
  <c r="Q11254" i="1" s="1"/>
  <c r="P11255" i="1"/>
  <c r="Q11255" i="1" s="1"/>
  <c r="P11256" i="1"/>
  <c r="Q11256" i="1" s="1"/>
  <c r="P11257" i="1"/>
  <c r="Q11257" i="1" s="1"/>
  <c r="P11258" i="1"/>
  <c r="Q11258" i="1" s="1"/>
  <c r="P11259" i="1"/>
  <c r="Q11259" i="1" s="1"/>
  <c r="P11260" i="1"/>
  <c r="Q11260" i="1" s="1"/>
  <c r="P11261" i="1"/>
  <c r="Q11261" i="1" s="1"/>
  <c r="P11262" i="1"/>
  <c r="Q11262" i="1" s="1"/>
  <c r="P11263" i="1"/>
  <c r="Q11263" i="1" s="1"/>
  <c r="P11264" i="1"/>
  <c r="Q11264" i="1" s="1"/>
  <c r="P11265" i="1"/>
  <c r="Q11265" i="1" s="1"/>
  <c r="P11266" i="1"/>
  <c r="Q11266" i="1" s="1"/>
  <c r="P11267" i="1"/>
  <c r="Q11267" i="1" s="1"/>
  <c r="P11268" i="1"/>
  <c r="Q11268" i="1" s="1"/>
  <c r="P11269" i="1"/>
  <c r="Q11269" i="1" s="1"/>
  <c r="P11270" i="1"/>
  <c r="Q11270" i="1" s="1"/>
  <c r="P11271" i="1"/>
  <c r="Q11271" i="1" s="1"/>
  <c r="P11272" i="1"/>
  <c r="Q11272" i="1" s="1"/>
  <c r="P11273" i="1"/>
  <c r="Q11273" i="1" s="1"/>
  <c r="P11274" i="1"/>
  <c r="Q11274" i="1" s="1"/>
  <c r="P11275" i="1"/>
  <c r="Q11275" i="1" s="1"/>
  <c r="P11276" i="1"/>
  <c r="Q11276" i="1" s="1"/>
  <c r="P11277" i="1"/>
  <c r="Q11277" i="1" s="1"/>
  <c r="P11278" i="1"/>
  <c r="Q11278" i="1" s="1"/>
  <c r="P11279" i="1"/>
  <c r="Q11279" i="1" s="1"/>
  <c r="P11280" i="1"/>
  <c r="Q11280" i="1" s="1"/>
  <c r="P11281" i="1"/>
  <c r="Q11281" i="1" s="1"/>
  <c r="P11282" i="1"/>
  <c r="Q11282" i="1" s="1"/>
  <c r="P11283" i="1"/>
  <c r="Q11283" i="1" s="1"/>
  <c r="P11284" i="1"/>
  <c r="Q11284" i="1" s="1"/>
  <c r="P11285" i="1"/>
  <c r="Q11285" i="1" s="1"/>
  <c r="P11286" i="1"/>
  <c r="Q11286" i="1" s="1"/>
  <c r="P11287" i="1"/>
  <c r="Q11287" i="1" s="1"/>
  <c r="P11288" i="1"/>
  <c r="Q11288" i="1" s="1"/>
  <c r="P11289" i="1"/>
  <c r="Q11289" i="1" s="1"/>
  <c r="P11290" i="1"/>
  <c r="Q11290" i="1" s="1"/>
  <c r="P11291" i="1"/>
  <c r="Q11291" i="1" s="1"/>
  <c r="P11292" i="1"/>
  <c r="Q11292" i="1" s="1"/>
  <c r="P11293" i="1"/>
  <c r="Q11293" i="1" s="1"/>
  <c r="P11294" i="1"/>
  <c r="Q11294" i="1" s="1"/>
  <c r="P11295" i="1"/>
  <c r="Q11295" i="1" s="1"/>
  <c r="P11296" i="1"/>
  <c r="Q11296" i="1" s="1"/>
  <c r="P11297" i="1"/>
  <c r="Q11297" i="1" s="1"/>
  <c r="P11298" i="1"/>
  <c r="Q11298" i="1" s="1"/>
  <c r="P11299" i="1"/>
  <c r="Q11299" i="1" s="1"/>
  <c r="P11300" i="1"/>
  <c r="Q11300" i="1" s="1"/>
  <c r="P11301" i="1"/>
  <c r="Q11301" i="1" s="1"/>
  <c r="P11302" i="1"/>
  <c r="Q11302" i="1" s="1"/>
  <c r="P11303" i="1"/>
  <c r="Q11303" i="1" s="1"/>
  <c r="P11304" i="1"/>
  <c r="Q11304" i="1" s="1"/>
  <c r="P11305" i="1"/>
  <c r="Q11305" i="1" s="1"/>
  <c r="P11306" i="1"/>
  <c r="Q11306" i="1" s="1"/>
  <c r="P11307" i="1"/>
  <c r="Q11307" i="1" s="1"/>
  <c r="P11308" i="1"/>
  <c r="Q11308" i="1" s="1"/>
  <c r="P11309" i="1"/>
  <c r="Q11309" i="1" s="1"/>
  <c r="P11310" i="1"/>
  <c r="Q11310" i="1" s="1"/>
  <c r="P11311" i="1"/>
  <c r="Q11311" i="1" s="1"/>
  <c r="P11312" i="1"/>
  <c r="Q11312" i="1" s="1"/>
  <c r="P11313" i="1"/>
  <c r="Q11313" i="1" s="1"/>
  <c r="P11314" i="1"/>
  <c r="Q11314" i="1" s="1"/>
  <c r="P11315" i="1"/>
  <c r="Q11315" i="1" s="1"/>
  <c r="P11316" i="1"/>
  <c r="Q11316" i="1" s="1"/>
  <c r="P11317" i="1"/>
  <c r="Q11317" i="1" s="1"/>
  <c r="P11318" i="1"/>
  <c r="Q11318" i="1" s="1"/>
  <c r="P11319" i="1"/>
  <c r="Q11319" i="1" s="1"/>
  <c r="P11320" i="1"/>
  <c r="Q11320" i="1" s="1"/>
  <c r="P11321" i="1"/>
  <c r="Q11321" i="1" s="1"/>
  <c r="P11322" i="1"/>
  <c r="Q11322" i="1" s="1"/>
  <c r="P11323" i="1"/>
  <c r="Q11323" i="1" s="1"/>
  <c r="P11324" i="1"/>
  <c r="Q11324" i="1" s="1"/>
  <c r="P11325" i="1"/>
  <c r="Q11325" i="1" s="1"/>
  <c r="P11326" i="1"/>
  <c r="Q11326" i="1" s="1"/>
  <c r="P11327" i="1"/>
  <c r="Q11327" i="1" s="1"/>
  <c r="P11328" i="1"/>
  <c r="Q11328" i="1" s="1"/>
  <c r="P11329" i="1"/>
  <c r="Q11329" i="1" s="1"/>
  <c r="P11330" i="1"/>
  <c r="Q11330" i="1" s="1"/>
  <c r="P11331" i="1"/>
  <c r="Q11331" i="1" s="1"/>
  <c r="P11332" i="1"/>
  <c r="Q11332" i="1" s="1"/>
  <c r="P11333" i="1"/>
  <c r="Q11333" i="1" s="1"/>
  <c r="P11334" i="1"/>
  <c r="Q11334" i="1" s="1"/>
  <c r="P11335" i="1"/>
  <c r="Q11335" i="1" s="1"/>
  <c r="P11336" i="1"/>
  <c r="Q11336" i="1" s="1"/>
  <c r="P11337" i="1"/>
  <c r="Q11337" i="1" s="1"/>
  <c r="P11338" i="1"/>
  <c r="Q11338" i="1" s="1"/>
  <c r="P11339" i="1"/>
  <c r="Q11339" i="1" s="1"/>
  <c r="P11340" i="1"/>
  <c r="Q11340" i="1" s="1"/>
  <c r="P11341" i="1"/>
  <c r="Q11341" i="1" s="1"/>
  <c r="P11342" i="1"/>
  <c r="Q11342" i="1" s="1"/>
  <c r="P11343" i="1"/>
  <c r="Q11343" i="1" s="1"/>
  <c r="P11344" i="1"/>
  <c r="Q11344" i="1" s="1"/>
  <c r="P11345" i="1"/>
  <c r="Q11345" i="1" s="1"/>
  <c r="P11346" i="1"/>
  <c r="Q11346" i="1" s="1"/>
  <c r="P11347" i="1"/>
  <c r="Q11347" i="1" s="1"/>
  <c r="P11348" i="1"/>
  <c r="Q11348" i="1" s="1"/>
  <c r="P11349" i="1"/>
  <c r="Q11349" i="1" s="1"/>
  <c r="P11350" i="1"/>
  <c r="Q11350" i="1" s="1"/>
  <c r="P11351" i="1"/>
  <c r="Q11351" i="1" s="1"/>
  <c r="P11352" i="1"/>
  <c r="Q11352" i="1" s="1"/>
  <c r="P11353" i="1"/>
  <c r="Q11353" i="1" s="1"/>
  <c r="P11354" i="1"/>
  <c r="Q11354" i="1" s="1"/>
  <c r="P11355" i="1"/>
  <c r="Q11355" i="1" s="1"/>
  <c r="P11356" i="1"/>
  <c r="Q11356" i="1" s="1"/>
  <c r="P11357" i="1"/>
  <c r="Q11357" i="1" s="1"/>
  <c r="P11358" i="1"/>
  <c r="Q11358" i="1" s="1"/>
  <c r="P11359" i="1"/>
  <c r="Q11359" i="1" s="1"/>
  <c r="P11360" i="1"/>
  <c r="Q11360" i="1" s="1"/>
  <c r="P11361" i="1"/>
  <c r="Q11361" i="1" s="1"/>
  <c r="P11362" i="1"/>
  <c r="Q11362" i="1" s="1"/>
  <c r="P11363" i="1"/>
  <c r="Q11363" i="1" s="1"/>
  <c r="P11364" i="1"/>
  <c r="Q11364" i="1" s="1"/>
  <c r="P11365" i="1"/>
  <c r="Q11365" i="1" s="1"/>
  <c r="P11366" i="1"/>
  <c r="Q11366" i="1" s="1"/>
  <c r="P11367" i="1"/>
  <c r="Q11367" i="1" s="1"/>
  <c r="P11368" i="1"/>
  <c r="Q11368" i="1" s="1"/>
  <c r="P11369" i="1"/>
  <c r="Q11369" i="1" s="1"/>
  <c r="P11370" i="1"/>
  <c r="Q11370" i="1" s="1"/>
  <c r="P11371" i="1"/>
  <c r="Q11371" i="1" s="1"/>
  <c r="P11372" i="1"/>
  <c r="Q11372" i="1" s="1"/>
  <c r="P11373" i="1"/>
  <c r="Q11373" i="1" s="1"/>
  <c r="P11374" i="1"/>
  <c r="Q11374" i="1" s="1"/>
  <c r="P11375" i="1"/>
  <c r="Q11375" i="1" s="1"/>
  <c r="P11376" i="1"/>
  <c r="Q11376" i="1" s="1"/>
  <c r="P11377" i="1"/>
  <c r="Q11377" i="1" s="1"/>
  <c r="P11378" i="1"/>
  <c r="Q11378" i="1" s="1"/>
  <c r="P11379" i="1"/>
  <c r="Q11379" i="1" s="1"/>
  <c r="P11380" i="1"/>
  <c r="Q11380" i="1" s="1"/>
  <c r="P11381" i="1"/>
  <c r="Q11381" i="1" s="1"/>
  <c r="P11382" i="1"/>
  <c r="Q11382" i="1" s="1"/>
  <c r="P11383" i="1"/>
  <c r="Q11383" i="1" s="1"/>
  <c r="P11384" i="1"/>
  <c r="Q11384" i="1" s="1"/>
  <c r="P11385" i="1"/>
  <c r="Q11385" i="1" s="1"/>
  <c r="P11386" i="1"/>
  <c r="Q11386" i="1" s="1"/>
  <c r="P11387" i="1"/>
  <c r="Q11387" i="1" s="1"/>
  <c r="P11388" i="1"/>
  <c r="Q11388" i="1" s="1"/>
  <c r="P11389" i="1"/>
  <c r="Q11389" i="1" s="1"/>
  <c r="P11390" i="1"/>
  <c r="Q11390" i="1" s="1"/>
  <c r="P11391" i="1"/>
  <c r="Q11391" i="1" s="1"/>
  <c r="P11392" i="1"/>
  <c r="Q11392" i="1" s="1"/>
  <c r="P11393" i="1"/>
  <c r="Q11393" i="1" s="1"/>
  <c r="P11394" i="1"/>
  <c r="Q11394" i="1" s="1"/>
  <c r="P11395" i="1"/>
  <c r="Q11395" i="1" s="1"/>
  <c r="P11396" i="1"/>
  <c r="Q11396" i="1" s="1"/>
  <c r="P11397" i="1"/>
  <c r="Q11397" i="1" s="1"/>
  <c r="P11398" i="1"/>
  <c r="Q11398" i="1" s="1"/>
  <c r="P11399" i="1"/>
  <c r="Q11399" i="1" s="1"/>
  <c r="P11400" i="1"/>
  <c r="Q11400" i="1" s="1"/>
  <c r="P11401" i="1"/>
  <c r="Q11401" i="1" s="1"/>
  <c r="P11402" i="1"/>
  <c r="Q11402" i="1" s="1"/>
  <c r="P11403" i="1"/>
  <c r="Q11403" i="1" s="1"/>
  <c r="P11404" i="1"/>
  <c r="Q11404" i="1" s="1"/>
  <c r="P11405" i="1"/>
  <c r="Q11405" i="1" s="1"/>
  <c r="P11406" i="1"/>
  <c r="Q11406" i="1" s="1"/>
  <c r="P11407" i="1"/>
  <c r="Q11407" i="1" s="1"/>
  <c r="P11408" i="1"/>
  <c r="Q11408" i="1" s="1"/>
  <c r="P11409" i="1"/>
  <c r="Q11409" i="1" s="1"/>
  <c r="P11410" i="1"/>
  <c r="Q11410" i="1" s="1"/>
  <c r="P11411" i="1"/>
  <c r="Q11411" i="1" s="1"/>
  <c r="P11412" i="1"/>
  <c r="Q11412" i="1" s="1"/>
  <c r="P11413" i="1"/>
  <c r="Q11413" i="1" s="1"/>
  <c r="P11414" i="1"/>
  <c r="Q11414" i="1" s="1"/>
  <c r="P11415" i="1"/>
  <c r="Q11415" i="1" s="1"/>
  <c r="P11416" i="1"/>
  <c r="Q11416" i="1" s="1"/>
  <c r="P11417" i="1"/>
  <c r="Q11417" i="1" s="1"/>
  <c r="P11418" i="1"/>
  <c r="Q11418" i="1" s="1"/>
  <c r="P11419" i="1"/>
  <c r="Q11419" i="1" s="1"/>
  <c r="P11420" i="1"/>
  <c r="Q11420" i="1" s="1"/>
  <c r="P11421" i="1"/>
  <c r="Q11421" i="1" s="1"/>
  <c r="P11422" i="1"/>
  <c r="Q11422" i="1" s="1"/>
  <c r="P11423" i="1"/>
  <c r="Q11423" i="1" s="1"/>
  <c r="P11424" i="1"/>
  <c r="Q11424" i="1" s="1"/>
  <c r="P11425" i="1"/>
  <c r="Q11425" i="1" s="1"/>
  <c r="P11426" i="1"/>
  <c r="Q11426" i="1" s="1"/>
  <c r="P11427" i="1"/>
  <c r="Q11427" i="1" s="1"/>
  <c r="P11428" i="1"/>
  <c r="Q11428" i="1" s="1"/>
  <c r="P11429" i="1"/>
  <c r="Q11429" i="1" s="1"/>
  <c r="P11430" i="1"/>
  <c r="Q11430" i="1" s="1"/>
  <c r="P11431" i="1"/>
  <c r="Q11431" i="1" s="1"/>
  <c r="P11432" i="1"/>
  <c r="Q11432" i="1" s="1"/>
  <c r="P11433" i="1"/>
  <c r="Q11433" i="1" s="1"/>
  <c r="P11434" i="1"/>
  <c r="Q11434" i="1" s="1"/>
  <c r="P11435" i="1"/>
  <c r="Q11435" i="1" s="1"/>
  <c r="P11436" i="1"/>
  <c r="Q11436" i="1" s="1"/>
  <c r="P11437" i="1"/>
  <c r="Q11437" i="1" s="1"/>
  <c r="P11438" i="1"/>
  <c r="Q11438" i="1" s="1"/>
  <c r="P11439" i="1"/>
  <c r="Q11439" i="1" s="1"/>
  <c r="P11440" i="1"/>
  <c r="Q11440" i="1" s="1"/>
  <c r="P11441" i="1"/>
  <c r="Q11441" i="1" s="1"/>
  <c r="P11442" i="1"/>
  <c r="Q11442" i="1" s="1"/>
  <c r="P11443" i="1"/>
  <c r="Q11443" i="1" s="1"/>
  <c r="P11444" i="1"/>
  <c r="Q11444" i="1" s="1"/>
  <c r="P11445" i="1"/>
  <c r="Q11445" i="1" s="1"/>
  <c r="P11446" i="1"/>
  <c r="Q11446" i="1" s="1"/>
  <c r="P11447" i="1"/>
  <c r="Q11447" i="1" s="1"/>
  <c r="P11448" i="1"/>
  <c r="Q11448" i="1" s="1"/>
  <c r="P11449" i="1"/>
  <c r="Q11449" i="1" s="1"/>
  <c r="P11450" i="1"/>
  <c r="Q11450" i="1" s="1"/>
  <c r="P11451" i="1"/>
  <c r="Q11451" i="1" s="1"/>
  <c r="P11452" i="1"/>
  <c r="Q11452" i="1" s="1"/>
  <c r="P11453" i="1"/>
  <c r="Q11453" i="1" s="1"/>
  <c r="P11454" i="1"/>
  <c r="Q11454" i="1" s="1"/>
  <c r="P11455" i="1"/>
  <c r="Q11455" i="1" s="1"/>
  <c r="P11456" i="1"/>
  <c r="Q11456" i="1" s="1"/>
  <c r="P11457" i="1"/>
  <c r="Q11457" i="1" s="1"/>
  <c r="P11458" i="1"/>
  <c r="Q11458" i="1" s="1"/>
  <c r="P11459" i="1"/>
  <c r="Q11459" i="1" s="1"/>
  <c r="P11460" i="1"/>
  <c r="Q11460" i="1" s="1"/>
  <c r="P11461" i="1"/>
  <c r="Q11461" i="1" s="1"/>
  <c r="P11462" i="1"/>
  <c r="Q11462" i="1" s="1"/>
  <c r="P11463" i="1"/>
  <c r="Q11463" i="1" s="1"/>
  <c r="P11464" i="1"/>
  <c r="Q11464" i="1" s="1"/>
  <c r="P11465" i="1"/>
  <c r="Q11465" i="1" s="1"/>
  <c r="P11466" i="1"/>
  <c r="Q11466" i="1" s="1"/>
  <c r="P11467" i="1"/>
  <c r="Q11467" i="1" s="1"/>
  <c r="P11468" i="1"/>
  <c r="Q11468" i="1" s="1"/>
  <c r="P11469" i="1"/>
  <c r="Q11469" i="1" s="1"/>
  <c r="P11470" i="1"/>
  <c r="Q11470" i="1" s="1"/>
  <c r="P11471" i="1"/>
  <c r="Q11471" i="1" s="1"/>
  <c r="P11472" i="1"/>
  <c r="Q11472" i="1" s="1"/>
  <c r="P11473" i="1"/>
  <c r="Q11473" i="1" s="1"/>
  <c r="P11474" i="1"/>
  <c r="Q11474" i="1" s="1"/>
  <c r="P11475" i="1"/>
  <c r="Q11475" i="1" s="1"/>
  <c r="P11476" i="1"/>
  <c r="Q11476" i="1" s="1"/>
  <c r="P11477" i="1"/>
  <c r="Q11477" i="1" s="1"/>
  <c r="P11478" i="1"/>
  <c r="Q11478" i="1" s="1"/>
  <c r="P11479" i="1"/>
  <c r="Q11479" i="1" s="1"/>
  <c r="P11480" i="1"/>
  <c r="Q11480" i="1" s="1"/>
  <c r="P11481" i="1"/>
  <c r="Q11481" i="1" s="1"/>
  <c r="P11482" i="1"/>
  <c r="Q11482" i="1" s="1"/>
  <c r="P11483" i="1"/>
  <c r="Q11483" i="1" s="1"/>
  <c r="P11484" i="1"/>
  <c r="Q11484" i="1" s="1"/>
  <c r="P11485" i="1"/>
  <c r="Q11485" i="1" s="1"/>
  <c r="P11486" i="1"/>
  <c r="Q11486" i="1" s="1"/>
  <c r="P11487" i="1"/>
  <c r="Q11487" i="1" s="1"/>
  <c r="P11488" i="1"/>
  <c r="Q11488" i="1" s="1"/>
  <c r="P11489" i="1"/>
  <c r="Q11489" i="1" s="1"/>
  <c r="P11490" i="1"/>
  <c r="Q11490" i="1" s="1"/>
  <c r="P11491" i="1"/>
  <c r="Q11491" i="1" s="1"/>
  <c r="P11492" i="1"/>
  <c r="Q11492" i="1" s="1"/>
  <c r="P11493" i="1"/>
  <c r="Q11493" i="1" s="1"/>
  <c r="P11494" i="1"/>
  <c r="Q11494" i="1" s="1"/>
  <c r="P11495" i="1"/>
  <c r="Q11495" i="1" s="1"/>
  <c r="P11496" i="1"/>
  <c r="Q11496" i="1" s="1"/>
  <c r="P11497" i="1"/>
  <c r="Q11497" i="1" s="1"/>
  <c r="P11498" i="1"/>
  <c r="Q11498" i="1" s="1"/>
  <c r="P11499" i="1"/>
  <c r="Q11499" i="1" s="1"/>
  <c r="P11500" i="1"/>
  <c r="Q11500" i="1" s="1"/>
  <c r="P11501" i="1"/>
  <c r="Q11501" i="1" s="1"/>
  <c r="P11502" i="1"/>
  <c r="Q11502" i="1" s="1"/>
  <c r="P11503" i="1"/>
  <c r="Q11503" i="1" s="1"/>
  <c r="P11504" i="1"/>
  <c r="Q11504" i="1" s="1"/>
  <c r="P11505" i="1"/>
  <c r="Q11505" i="1" s="1"/>
  <c r="P11506" i="1"/>
  <c r="Q11506" i="1" s="1"/>
  <c r="P11507" i="1"/>
  <c r="Q11507" i="1" s="1"/>
  <c r="P11508" i="1"/>
  <c r="Q11508" i="1" s="1"/>
  <c r="P11509" i="1"/>
  <c r="Q11509" i="1" s="1"/>
  <c r="P11510" i="1"/>
  <c r="Q11510" i="1" s="1"/>
  <c r="P11511" i="1"/>
  <c r="Q11511" i="1" s="1"/>
  <c r="P11512" i="1"/>
  <c r="Q11512" i="1" s="1"/>
  <c r="P11513" i="1"/>
  <c r="Q11513" i="1" s="1"/>
  <c r="P11514" i="1"/>
  <c r="Q11514" i="1" s="1"/>
  <c r="P11515" i="1"/>
  <c r="Q11515" i="1" s="1"/>
  <c r="P11516" i="1"/>
  <c r="Q11516" i="1" s="1"/>
  <c r="P11517" i="1"/>
  <c r="Q11517" i="1" s="1"/>
  <c r="P11518" i="1"/>
  <c r="Q11518" i="1" s="1"/>
  <c r="P11519" i="1"/>
  <c r="Q11519" i="1" s="1"/>
  <c r="P11520" i="1"/>
  <c r="Q11520" i="1" s="1"/>
  <c r="P11521" i="1"/>
  <c r="Q11521" i="1" s="1"/>
  <c r="P11522" i="1"/>
  <c r="Q11522" i="1" s="1"/>
  <c r="P11523" i="1"/>
  <c r="Q11523" i="1" s="1"/>
  <c r="P11524" i="1"/>
  <c r="Q11524" i="1" s="1"/>
  <c r="P11525" i="1"/>
  <c r="Q11525" i="1" s="1"/>
  <c r="P11526" i="1"/>
  <c r="Q11526" i="1" s="1"/>
  <c r="P11527" i="1"/>
  <c r="Q11527" i="1" s="1"/>
  <c r="P11528" i="1"/>
  <c r="Q11528" i="1" s="1"/>
  <c r="P11529" i="1"/>
  <c r="Q11529" i="1" s="1"/>
  <c r="P11530" i="1"/>
  <c r="Q11530" i="1" s="1"/>
  <c r="P11531" i="1"/>
  <c r="Q11531" i="1" s="1"/>
  <c r="P11532" i="1"/>
  <c r="Q11532" i="1" s="1"/>
  <c r="P11533" i="1"/>
  <c r="Q11533" i="1" s="1"/>
  <c r="P11534" i="1"/>
  <c r="Q11534" i="1" s="1"/>
  <c r="P11535" i="1"/>
  <c r="Q11535" i="1" s="1"/>
  <c r="P11536" i="1"/>
  <c r="Q11536" i="1" s="1"/>
  <c r="P11537" i="1"/>
  <c r="Q11537" i="1" s="1"/>
  <c r="P11538" i="1"/>
  <c r="Q11538" i="1" s="1"/>
  <c r="P11539" i="1"/>
  <c r="Q11539" i="1" s="1"/>
  <c r="P11540" i="1"/>
  <c r="Q11540" i="1" s="1"/>
  <c r="P11541" i="1"/>
  <c r="Q11541" i="1" s="1"/>
  <c r="P11542" i="1"/>
  <c r="Q11542" i="1" s="1"/>
  <c r="P11543" i="1"/>
  <c r="Q11543" i="1" s="1"/>
  <c r="P11544" i="1"/>
  <c r="Q11544" i="1" s="1"/>
  <c r="P11545" i="1"/>
  <c r="Q11545" i="1" s="1"/>
  <c r="P11546" i="1"/>
  <c r="Q11546" i="1" s="1"/>
  <c r="P11547" i="1"/>
  <c r="Q11547" i="1" s="1"/>
  <c r="P11548" i="1"/>
  <c r="Q11548" i="1" s="1"/>
  <c r="P11549" i="1"/>
  <c r="Q11549" i="1" s="1"/>
  <c r="P11550" i="1"/>
  <c r="Q11550" i="1" s="1"/>
  <c r="P11551" i="1"/>
  <c r="Q11551" i="1" s="1"/>
  <c r="P11552" i="1"/>
  <c r="Q11552" i="1" s="1"/>
  <c r="P11553" i="1"/>
  <c r="Q11553" i="1" s="1"/>
  <c r="P11554" i="1"/>
  <c r="Q11554" i="1" s="1"/>
  <c r="P11555" i="1"/>
  <c r="Q11555" i="1" s="1"/>
  <c r="P11556" i="1"/>
  <c r="Q11556" i="1" s="1"/>
  <c r="P11557" i="1"/>
  <c r="Q11557" i="1" s="1"/>
  <c r="P11558" i="1"/>
  <c r="Q11558" i="1" s="1"/>
  <c r="P11559" i="1"/>
  <c r="Q11559" i="1" s="1"/>
  <c r="P11560" i="1"/>
  <c r="Q11560" i="1" s="1"/>
  <c r="P11561" i="1"/>
  <c r="Q11561" i="1" s="1"/>
  <c r="P11562" i="1"/>
  <c r="Q11562" i="1" s="1"/>
  <c r="P11563" i="1"/>
  <c r="Q11563" i="1" s="1"/>
  <c r="P11564" i="1"/>
  <c r="Q11564" i="1" s="1"/>
  <c r="P11565" i="1"/>
  <c r="Q11565" i="1" s="1"/>
  <c r="P11566" i="1"/>
  <c r="Q11566" i="1" s="1"/>
  <c r="P11567" i="1"/>
  <c r="Q11567" i="1" s="1"/>
  <c r="P11568" i="1"/>
  <c r="Q11568" i="1" s="1"/>
  <c r="P11569" i="1"/>
  <c r="Q11569" i="1" s="1"/>
  <c r="P11570" i="1"/>
  <c r="Q11570" i="1" s="1"/>
  <c r="P11571" i="1"/>
  <c r="Q11571" i="1" s="1"/>
  <c r="P11572" i="1"/>
  <c r="Q11572" i="1" s="1"/>
  <c r="P11573" i="1"/>
  <c r="Q11573" i="1" s="1"/>
  <c r="P11574" i="1"/>
  <c r="Q11574" i="1" s="1"/>
  <c r="P11575" i="1"/>
  <c r="Q11575" i="1" s="1"/>
  <c r="P11576" i="1"/>
  <c r="Q11576" i="1" s="1"/>
  <c r="P11577" i="1"/>
  <c r="Q11577" i="1" s="1"/>
  <c r="P11578" i="1"/>
  <c r="Q11578" i="1" s="1"/>
  <c r="P11579" i="1"/>
  <c r="Q11579" i="1" s="1"/>
  <c r="P11580" i="1"/>
  <c r="Q11580" i="1" s="1"/>
  <c r="P11581" i="1"/>
  <c r="Q11581" i="1" s="1"/>
  <c r="P11582" i="1"/>
  <c r="Q11582" i="1" s="1"/>
  <c r="P11583" i="1"/>
  <c r="Q11583" i="1" s="1"/>
  <c r="P11584" i="1"/>
  <c r="Q11584" i="1" s="1"/>
  <c r="P11585" i="1"/>
  <c r="Q11585" i="1" s="1"/>
  <c r="P11586" i="1"/>
  <c r="Q11586" i="1" s="1"/>
  <c r="P11587" i="1"/>
  <c r="Q11587" i="1" s="1"/>
  <c r="P11588" i="1"/>
  <c r="Q11588" i="1" s="1"/>
  <c r="P11589" i="1"/>
  <c r="Q11589" i="1" s="1"/>
  <c r="P11590" i="1"/>
  <c r="Q11590" i="1" s="1"/>
  <c r="P11591" i="1"/>
  <c r="Q11591" i="1" s="1"/>
  <c r="P11592" i="1"/>
  <c r="Q11592" i="1" s="1"/>
  <c r="P11593" i="1"/>
  <c r="Q11593" i="1" s="1"/>
  <c r="P11594" i="1"/>
  <c r="Q11594" i="1" s="1"/>
  <c r="P11595" i="1"/>
  <c r="Q11595" i="1" s="1"/>
  <c r="P11596" i="1"/>
  <c r="Q11596" i="1" s="1"/>
  <c r="P11597" i="1"/>
  <c r="Q11597" i="1" s="1"/>
  <c r="P11598" i="1"/>
  <c r="Q11598" i="1" s="1"/>
  <c r="P11599" i="1"/>
  <c r="Q11599" i="1" s="1"/>
  <c r="P11600" i="1"/>
  <c r="Q11600" i="1" s="1"/>
  <c r="P11601" i="1"/>
  <c r="Q11601" i="1" s="1"/>
  <c r="P11602" i="1"/>
  <c r="Q11602" i="1" s="1"/>
  <c r="P11603" i="1"/>
  <c r="Q11603" i="1" s="1"/>
  <c r="P11604" i="1"/>
  <c r="Q11604" i="1" s="1"/>
  <c r="P11605" i="1"/>
  <c r="Q11605" i="1" s="1"/>
  <c r="P11606" i="1"/>
  <c r="Q11606" i="1" s="1"/>
  <c r="P11607" i="1"/>
  <c r="Q11607" i="1" s="1"/>
  <c r="P11608" i="1"/>
  <c r="Q11608" i="1" s="1"/>
  <c r="P11609" i="1"/>
  <c r="Q11609" i="1" s="1"/>
  <c r="P11610" i="1"/>
  <c r="Q11610" i="1" s="1"/>
  <c r="P11611" i="1"/>
  <c r="Q11611" i="1" s="1"/>
  <c r="P11612" i="1"/>
  <c r="Q11612" i="1" s="1"/>
  <c r="P11613" i="1"/>
  <c r="Q11613" i="1" s="1"/>
  <c r="P11614" i="1"/>
  <c r="Q11614" i="1" s="1"/>
  <c r="P11615" i="1"/>
  <c r="Q11615" i="1" s="1"/>
  <c r="P11616" i="1"/>
  <c r="Q11616" i="1" s="1"/>
  <c r="P11617" i="1"/>
  <c r="Q11617" i="1" s="1"/>
  <c r="P11618" i="1"/>
  <c r="Q11618" i="1" s="1"/>
  <c r="P11619" i="1"/>
  <c r="Q11619" i="1" s="1"/>
  <c r="P11620" i="1"/>
  <c r="Q11620" i="1" s="1"/>
  <c r="P11621" i="1"/>
  <c r="Q11621" i="1" s="1"/>
  <c r="P11622" i="1"/>
  <c r="Q11622" i="1" s="1"/>
  <c r="P11623" i="1"/>
  <c r="Q11623" i="1" s="1"/>
  <c r="P11624" i="1"/>
  <c r="Q11624" i="1" s="1"/>
  <c r="P11625" i="1"/>
  <c r="Q11625" i="1" s="1"/>
  <c r="P11626" i="1"/>
  <c r="Q11626" i="1" s="1"/>
  <c r="P11627" i="1"/>
  <c r="Q11627" i="1" s="1"/>
  <c r="P11628" i="1"/>
  <c r="Q11628" i="1" s="1"/>
  <c r="P11629" i="1"/>
  <c r="Q11629" i="1" s="1"/>
  <c r="P11630" i="1"/>
  <c r="Q11630" i="1" s="1"/>
  <c r="P11631" i="1"/>
  <c r="Q11631" i="1" s="1"/>
  <c r="P11632" i="1"/>
  <c r="Q11632" i="1" s="1"/>
  <c r="P11633" i="1"/>
  <c r="Q11633" i="1" s="1"/>
  <c r="P11634" i="1"/>
  <c r="Q11634" i="1" s="1"/>
  <c r="P11635" i="1"/>
  <c r="Q11635" i="1" s="1"/>
  <c r="P11636" i="1"/>
  <c r="Q11636" i="1" s="1"/>
  <c r="P11637" i="1"/>
  <c r="Q11637" i="1" s="1"/>
  <c r="P11638" i="1"/>
  <c r="Q11638" i="1" s="1"/>
  <c r="P11639" i="1"/>
  <c r="Q11639" i="1" s="1"/>
  <c r="P11640" i="1"/>
  <c r="Q11640" i="1" s="1"/>
  <c r="P11641" i="1"/>
  <c r="Q11641" i="1" s="1"/>
  <c r="P11642" i="1"/>
  <c r="Q11642" i="1" s="1"/>
  <c r="P11643" i="1"/>
  <c r="Q11643" i="1" s="1"/>
  <c r="P11644" i="1"/>
  <c r="Q11644" i="1" s="1"/>
  <c r="P11645" i="1"/>
  <c r="Q11645" i="1" s="1"/>
  <c r="P11646" i="1"/>
  <c r="Q11646" i="1" s="1"/>
  <c r="P11647" i="1"/>
  <c r="Q11647" i="1" s="1"/>
  <c r="P11648" i="1"/>
  <c r="Q11648" i="1" s="1"/>
  <c r="P11649" i="1"/>
  <c r="Q11649" i="1" s="1"/>
  <c r="P11650" i="1"/>
  <c r="Q11650" i="1" s="1"/>
  <c r="P11651" i="1"/>
  <c r="Q11651" i="1" s="1"/>
  <c r="P11652" i="1"/>
  <c r="Q11652" i="1" s="1"/>
  <c r="P11653" i="1"/>
  <c r="Q11653" i="1" s="1"/>
  <c r="P11654" i="1"/>
  <c r="Q11654" i="1" s="1"/>
  <c r="P11655" i="1"/>
  <c r="Q11655" i="1" s="1"/>
  <c r="P11656" i="1"/>
  <c r="Q11656" i="1" s="1"/>
  <c r="P11657" i="1"/>
  <c r="Q11657" i="1" s="1"/>
  <c r="P11658" i="1"/>
  <c r="Q11658" i="1" s="1"/>
  <c r="P11659" i="1"/>
  <c r="Q11659" i="1" s="1"/>
  <c r="P11660" i="1"/>
  <c r="Q11660" i="1" s="1"/>
  <c r="P11661" i="1"/>
  <c r="Q11661" i="1" s="1"/>
  <c r="P11662" i="1"/>
  <c r="Q11662" i="1" s="1"/>
  <c r="P11663" i="1"/>
  <c r="Q11663" i="1" s="1"/>
  <c r="P11664" i="1"/>
  <c r="Q11664" i="1" s="1"/>
  <c r="P11665" i="1"/>
  <c r="Q11665" i="1" s="1"/>
  <c r="P11666" i="1"/>
  <c r="Q11666" i="1" s="1"/>
  <c r="P11667" i="1"/>
  <c r="Q11667" i="1" s="1"/>
  <c r="P11668" i="1"/>
  <c r="Q11668" i="1" s="1"/>
  <c r="P11669" i="1"/>
  <c r="Q11669" i="1" s="1"/>
  <c r="P11670" i="1"/>
  <c r="Q11670" i="1" s="1"/>
  <c r="P11671" i="1"/>
  <c r="Q11671" i="1" s="1"/>
  <c r="P11672" i="1"/>
  <c r="Q11672" i="1" s="1"/>
  <c r="P11673" i="1"/>
  <c r="Q11673" i="1" s="1"/>
  <c r="P11674" i="1"/>
  <c r="Q11674" i="1" s="1"/>
  <c r="P11675" i="1"/>
  <c r="Q11675" i="1" s="1"/>
  <c r="P11676" i="1"/>
  <c r="Q11676" i="1" s="1"/>
  <c r="P11677" i="1"/>
  <c r="Q11677" i="1" s="1"/>
  <c r="P11678" i="1"/>
  <c r="Q11678" i="1" s="1"/>
  <c r="P11679" i="1"/>
  <c r="Q11679" i="1" s="1"/>
  <c r="P11680" i="1"/>
  <c r="Q11680" i="1" s="1"/>
  <c r="P11681" i="1"/>
  <c r="Q11681" i="1" s="1"/>
  <c r="P11682" i="1"/>
  <c r="Q11682" i="1" s="1"/>
  <c r="P11683" i="1"/>
  <c r="Q11683" i="1" s="1"/>
  <c r="P11684" i="1"/>
  <c r="Q11684" i="1" s="1"/>
  <c r="P11685" i="1"/>
  <c r="Q11685" i="1" s="1"/>
  <c r="P11686" i="1"/>
  <c r="Q11686" i="1" s="1"/>
  <c r="P11687" i="1"/>
  <c r="Q11687" i="1" s="1"/>
  <c r="P11688" i="1"/>
  <c r="Q11688" i="1" s="1"/>
  <c r="P11689" i="1"/>
  <c r="Q11689" i="1" s="1"/>
  <c r="P11690" i="1"/>
  <c r="Q11690" i="1" s="1"/>
  <c r="P11691" i="1"/>
  <c r="Q11691" i="1" s="1"/>
  <c r="P11692" i="1"/>
  <c r="Q11692" i="1" s="1"/>
  <c r="P11693" i="1"/>
  <c r="Q11693" i="1" s="1"/>
  <c r="P11694" i="1"/>
  <c r="Q11694" i="1" s="1"/>
  <c r="P11695" i="1"/>
  <c r="Q11695" i="1" s="1"/>
  <c r="P11696" i="1"/>
  <c r="Q11696" i="1" s="1"/>
  <c r="P11697" i="1"/>
  <c r="Q11697" i="1" s="1"/>
  <c r="P11698" i="1"/>
  <c r="Q11698" i="1" s="1"/>
  <c r="P11699" i="1"/>
  <c r="Q11699" i="1" s="1"/>
  <c r="P11700" i="1"/>
  <c r="Q11700" i="1" s="1"/>
  <c r="P11701" i="1"/>
  <c r="Q11701" i="1" s="1"/>
  <c r="P11702" i="1"/>
  <c r="Q11702" i="1" s="1"/>
  <c r="P11703" i="1"/>
  <c r="Q11703" i="1" s="1"/>
  <c r="P11704" i="1"/>
  <c r="Q11704" i="1" s="1"/>
  <c r="P11705" i="1"/>
  <c r="Q11705" i="1" s="1"/>
  <c r="P11706" i="1"/>
  <c r="Q11706" i="1" s="1"/>
  <c r="P11707" i="1"/>
  <c r="Q11707" i="1" s="1"/>
  <c r="P11708" i="1"/>
  <c r="Q11708" i="1" s="1"/>
  <c r="P11709" i="1"/>
  <c r="Q11709" i="1" s="1"/>
  <c r="P11710" i="1"/>
  <c r="Q11710" i="1" s="1"/>
  <c r="P11711" i="1"/>
  <c r="Q11711" i="1" s="1"/>
  <c r="P11712" i="1"/>
  <c r="Q11712" i="1" s="1"/>
  <c r="P11713" i="1"/>
  <c r="Q11713" i="1" s="1"/>
  <c r="P11714" i="1"/>
  <c r="Q11714" i="1" s="1"/>
  <c r="P11715" i="1"/>
  <c r="Q11715" i="1" s="1"/>
  <c r="P11716" i="1"/>
  <c r="Q11716" i="1" s="1"/>
  <c r="P11717" i="1"/>
  <c r="Q11717" i="1" s="1"/>
  <c r="P11718" i="1"/>
  <c r="Q11718" i="1" s="1"/>
  <c r="P11719" i="1"/>
  <c r="Q11719" i="1" s="1"/>
  <c r="P11720" i="1"/>
  <c r="Q11720" i="1" s="1"/>
  <c r="P11721" i="1"/>
  <c r="Q11721" i="1" s="1"/>
  <c r="P11722" i="1"/>
  <c r="Q11722" i="1" s="1"/>
  <c r="P11723" i="1"/>
  <c r="Q11723" i="1" s="1"/>
  <c r="P11724" i="1"/>
  <c r="Q11724" i="1" s="1"/>
  <c r="P11725" i="1"/>
  <c r="Q11725" i="1" s="1"/>
  <c r="P11726" i="1"/>
  <c r="Q11726" i="1" s="1"/>
  <c r="P11727" i="1"/>
  <c r="Q11727" i="1" s="1"/>
  <c r="P11728" i="1"/>
  <c r="Q11728" i="1" s="1"/>
  <c r="P11729" i="1"/>
  <c r="Q11729" i="1" s="1"/>
  <c r="P11730" i="1"/>
  <c r="Q11730" i="1" s="1"/>
  <c r="P11731" i="1"/>
  <c r="Q11731" i="1" s="1"/>
  <c r="P11732" i="1"/>
  <c r="Q11732" i="1" s="1"/>
  <c r="P11733" i="1"/>
  <c r="Q11733" i="1" s="1"/>
  <c r="P11734" i="1"/>
  <c r="Q11734" i="1" s="1"/>
  <c r="P11735" i="1"/>
  <c r="Q11735" i="1" s="1"/>
  <c r="P11736" i="1"/>
  <c r="Q11736" i="1" s="1"/>
  <c r="P11737" i="1"/>
  <c r="Q11737" i="1" s="1"/>
  <c r="P11738" i="1"/>
  <c r="Q11738" i="1" s="1"/>
  <c r="P11739" i="1"/>
  <c r="Q11739" i="1" s="1"/>
  <c r="P11740" i="1"/>
  <c r="Q11740" i="1" s="1"/>
  <c r="P11741" i="1"/>
  <c r="Q11741" i="1" s="1"/>
  <c r="P11742" i="1"/>
  <c r="Q11742" i="1" s="1"/>
  <c r="P11743" i="1"/>
  <c r="Q11743" i="1" s="1"/>
  <c r="P11744" i="1"/>
  <c r="Q11744" i="1" s="1"/>
  <c r="P11745" i="1"/>
  <c r="Q11745" i="1" s="1"/>
  <c r="P11746" i="1"/>
  <c r="Q11746" i="1" s="1"/>
  <c r="P11747" i="1"/>
  <c r="Q11747" i="1" s="1"/>
  <c r="P11748" i="1"/>
  <c r="Q11748" i="1" s="1"/>
  <c r="P11749" i="1"/>
  <c r="Q11749" i="1" s="1"/>
  <c r="P11750" i="1"/>
  <c r="Q11750" i="1" s="1"/>
  <c r="P11751" i="1"/>
  <c r="Q11751" i="1" s="1"/>
  <c r="P11752" i="1"/>
  <c r="Q11752" i="1" s="1"/>
  <c r="P11753" i="1"/>
  <c r="Q11753" i="1" s="1"/>
  <c r="P11754" i="1"/>
  <c r="Q11754" i="1" s="1"/>
  <c r="P11755" i="1"/>
  <c r="Q11755" i="1" s="1"/>
  <c r="P11756" i="1"/>
  <c r="Q11756" i="1" s="1"/>
  <c r="P11757" i="1"/>
  <c r="Q11757" i="1" s="1"/>
  <c r="P11758" i="1"/>
  <c r="Q11758" i="1" s="1"/>
  <c r="P11759" i="1"/>
  <c r="Q11759" i="1" s="1"/>
  <c r="P11760" i="1"/>
  <c r="Q11760" i="1" s="1"/>
  <c r="P11761" i="1"/>
  <c r="Q11761" i="1" s="1"/>
  <c r="P11762" i="1"/>
  <c r="Q11762" i="1" s="1"/>
  <c r="P11763" i="1"/>
  <c r="Q11763" i="1" s="1"/>
  <c r="P11764" i="1"/>
  <c r="Q11764" i="1" s="1"/>
  <c r="P11765" i="1"/>
  <c r="Q11765" i="1" s="1"/>
  <c r="P11766" i="1"/>
  <c r="Q11766" i="1" s="1"/>
  <c r="P11767" i="1"/>
  <c r="Q11767" i="1" s="1"/>
  <c r="P11768" i="1"/>
  <c r="Q11768" i="1" s="1"/>
  <c r="P11769" i="1"/>
  <c r="Q11769" i="1" s="1"/>
  <c r="P11770" i="1"/>
  <c r="Q11770" i="1" s="1"/>
  <c r="P11771" i="1"/>
  <c r="Q11771" i="1" s="1"/>
  <c r="P11772" i="1"/>
  <c r="Q11772" i="1" s="1"/>
  <c r="P11773" i="1"/>
  <c r="Q11773" i="1" s="1"/>
  <c r="P11774" i="1"/>
  <c r="Q11774" i="1" s="1"/>
  <c r="P11775" i="1"/>
  <c r="Q11775" i="1" s="1"/>
  <c r="P11776" i="1"/>
  <c r="Q11776" i="1" s="1"/>
  <c r="P11777" i="1"/>
  <c r="Q11777" i="1" s="1"/>
  <c r="P11778" i="1"/>
  <c r="Q11778" i="1" s="1"/>
  <c r="P11779" i="1"/>
  <c r="Q11779" i="1" s="1"/>
  <c r="P11780" i="1"/>
  <c r="Q11780" i="1" s="1"/>
  <c r="P11781" i="1"/>
  <c r="Q11781" i="1" s="1"/>
  <c r="P11782" i="1"/>
  <c r="Q11782" i="1" s="1"/>
  <c r="P11783" i="1"/>
  <c r="Q11783" i="1" s="1"/>
  <c r="P11784" i="1"/>
  <c r="Q11784" i="1" s="1"/>
  <c r="P11785" i="1"/>
  <c r="Q11785" i="1" s="1"/>
  <c r="P11786" i="1"/>
  <c r="Q11786" i="1" s="1"/>
  <c r="P11787" i="1"/>
  <c r="Q11787" i="1" s="1"/>
  <c r="P11788" i="1"/>
  <c r="Q11788" i="1" s="1"/>
  <c r="P11789" i="1"/>
  <c r="Q11789" i="1" s="1"/>
  <c r="P11790" i="1"/>
  <c r="Q11790" i="1" s="1"/>
  <c r="P11791" i="1"/>
  <c r="Q11791" i="1" s="1"/>
  <c r="P11792" i="1"/>
  <c r="Q11792" i="1" s="1"/>
  <c r="P11793" i="1"/>
  <c r="Q11793" i="1" s="1"/>
  <c r="P11794" i="1"/>
  <c r="Q11794" i="1" s="1"/>
  <c r="P11795" i="1"/>
  <c r="Q11795" i="1" s="1"/>
  <c r="P11796" i="1"/>
  <c r="Q11796" i="1" s="1"/>
  <c r="P11797" i="1"/>
  <c r="Q11797" i="1" s="1"/>
  <c r="P11798" i="1"/>
  <c r="Q11798" i="1" s="1"/>
  <c r="P11799" i="1"/>
  <c r="Q11799" i="1" s="1"/>
  <c r="P11800" i="1"/>
  <c r="Q11800" i="1" s="1"/>
  <c r="P11801" i="1"/>
  <c r="Q11801" i="1" s="1"/>
  <c r="P11802" i="1"/>
  <c r="Q11802" i="1" s="1"/>
  <c r="P11803" i="1"/>
  <c r="Q11803" i="1" s="1"/>
  <c r="P11804" i="1"/>
  <c r="Q11804" i="1" s="1"/>
  <c r="P11805" i="1"/>
  <c r="Q11805" i="1" s="1"/>
  <c r="P11806" i="1"/>
  <c r="Q11806" i="1" s="1"/>
  <c r="P11807" i="1"/>
  <c r="Q11807" i="1" s="1"/>
  <c r="P11808" i="1"/>
  <c r="Q11808" i="1" s="1"/>
  <c r="P11809" i="1"/>
  <c r="Q11809" i="1" s="1"/>
  <c r="P11810" i="1"/>
  <c r="Q11810" i="1" s="1"/>
  <c r="P11811" i="1"/>
  <c r="Q11811" i="1" s="1"/>
  <c r="P11812" i="1"/>
  <c r="Q11812" i="1" s="1"/>
  <c r="P11813" i="1"/>
  <c r="Q11813" i="1" s="1"/>
  <c r="P11814" i="1"/>
  <c r="Q11814" i="1" s="1"/>
  <c r="P11815" i="1"/>
  <c r="Q11815" i="1" s="1"/>
  <c r="P11816" i="1"/>
  <c r="Q11816" i="1" s="1"/>
  <c r="P11817" i="1"/>
  <c r="Q11817" i="1" s="1"/>
  <c r="P11818" i="1"/>
  <c r="Q11818" i="1" s="1"/>
  <c r="P11819" i="1"/>
  <c r="Q11819" i="1" s="1"/>
  <c r="P11820" i="1"/>
  <c r="Q11820" i="1" s="1"/>
  <c r="P11821" i="1"/>
  <c r="Q11821" i="1" s="1"/>
  <c r="P11822" i="1"/>
  <c r="Q11822" i="1" s="1"/>
  <c r="P11823" i="1"/>
  <c r="Q11823" i="1" s="1"/>
  <c r="P11824" i="1"/>
  <c r="Q11824" i="1" s="1"/>
  <c r="P11825" i="1"/>
  <c r="Q11825" i="1" s="1"/>
  <c r="P11826" i="1"/>
  <c r="Q11826" i="1" s="1"/>
  <c r="P11827" i="1"/>
  <c r="Q11827" i="1" s="1"/>
  <c r="P11828" i="1"/>
  <c r="Q11828" i="1" s="1"/>
  <c r="P11829" i="1"/>
  <c r="Q11829" i="1" s="1"/>
  <c r="P11830" i="1"/>
  <c r="Q11830" i="1" s="1"/>
  <c r="P11831" i="1"/>
  <c r="Q11831" i="1" s="1"/>
  <c r="P11832" i="1"/>
  <c r="Q11832" i="1" s="1"/>
  <c r="P11833" i="1"/>
  <c r="Q11833" i="1" s="1"/>
  <c r="P11834" i="1"/>
  <c r="Q11834" i="1" s="1"/>
  <c r="P11835" i="1"/>
  <c r="Q11835" i="1" s="1"/>
  <c r="P11836" i="1"/>
  <c r="Q11836" i="1" s="1"/>
  <c r="P11837" i="1"/>
  <c r="Q11837" i="1" s="1"/>
  <c r="P11838" i="1"/>
  <c r="Q11838" i="1" s="1"/>
  <c r="P11839" i="1"/>
  <c r="Q11839" i="1" s="1"/>
  <c r="P11840" i="1"/>
  <c r="Q11840" i="1" s="1"/>
  <c r="P11841" i="1"/>
  <c r="Q11841" i="1" s="1"/>
  <c r="P11842" i="1"/>
  <c r="Q11842" i="1" s="1"/>
  <c r="P11843" i="1"/>
  <c r="Q11843" i="1" s="1"/>
  <c r="P11844" i="1"/>
  <c r="Q11844" i="1" s="1"/>
  <c r="P11845" i="1"/>
  <c r="Q11845" i="1" s="1"/>
  <c r="P11846" i="1"/>
  <c r="Q11846" i="1" s="1"/>
  <c r="P11847" i="1"/>
  <c r="Q11847" i="1" s="1"/>
  <c r="P11848" i="1"/>
  <c r="Q11848" i="1" s="1"/>
  <c r="P11849" i="1"/>
  <c r="Q11849" i="1" s="1"/>
  <c r="P11850" i="1"/>
  <c r="Q11850" i="1" s="1"/>
  <c r="P11851" i="1"/>
  <c r="Q11851" i="1" s="1"/>
  <c r="P11852" i="1"/>
  <c r="Q11852" i="1" s="1"/>
  <c r="P11853" i="1"/>
  <c r="Q11853" i="1" s="1"/>
  <c r="P11854" i="1"/>
  <c r="Q11854" i="1" s="1"/>
  <c r="P11855" i="1"/>
  <c r="Q11855" i="1" s="1"/>
  <c r="P11856" i="1"/>
  <c r="Q11856" i="1" s="1"/>
  <c r="P11857" i="1"/>
  <c r="Q11857" i="1" s="1"/>
  <c r="P11858" i="1"/>
  <c r="Q11858" i="1" s="1"/>
  <c r="P11859" i="1"/>
  <c r="Q11859" i="1" s="1"/>
  <c r="P11860" i="1"/>
  <c r="Q11860" i="1" s="1"/>
  <c r="P11861" i="1"/>
  <c r="Q11861" i="1" s="1"/>
  <c r="P11862" i="1"/>
  <c r="Q11862" i="1" s="1"/>
  <c r="P11863" i="1"/>
  <c r="Q11863" i="1" s="1"/>
  <c r="P11864" i="1"/>
  <c r="Q11864" i="1" s="1"/>
  <c r="P11865" i="1"/>
  <c r="Q11865" i="1" s="1"/>
  <c r="P11866" i="1"/>
  <c r="Q11866" i="1" s="1"/>
  <c r="P11867" i="1"/>
  <c r="Q11867" i="1" s="1"/>
  <c r="P11868" i="1"/>
  <c r="Q11868" i="1" s="1"/>
  <c r="P11869" i="1"/>
  <c r="Q11869" i="1" s="1"/>
  <c r="P11870" i="1"/>
  <c r="Q11870" i="1" s="1"/>
  <c r="P11871" i="1"/>
  <c r="Q11871" i="1" s="1"/>
  <c r="P11872" i="1"/>
  <c r="Q11872" i="1" s="1"/>
  <c r="P11873" i="1"/>
  <c r="Q11873" i="1" s="1"/>
  <c r="P11874" i="1"/>
  <c r="Q11874" i="1" s="1"/>
  <c r="P11875" i="1"/>
  <c r="Q11875" i="1" s="1"/>
  <c r="P11876" i="1"/>
  <c r="Q11876" i="1" s="1"/>
  <c r="P11877" i="1"/>
  <c r="Q11877" i="1" s="1"/>
  <c r="P11878" i="1"/>
  <c r="Q11878" i="1" s="1"/>
  <c r="P11879" i="1"/>
  <c r="Q11879" i="1" s="1"/>
  <c r="P11880" i="1"/>
  <c r="Q11880" i="1" s="1"/>
  <c r="P11881" i="1"/>
  <c r="Q11881" i="1" s="1"/>
  <c r="P11882" i="1"/>
  <c r="Q11882" i="1" s="1"/>
  <c r="P11883" i="1"/>
  <c r="Q11883" i="1" s="1"/>
  <c r="P11884" i="1"/>
  <c r="Q11884" i="1" s="1"/>
  <c r="P11885" i="1"/>
  <c r="Q11885" i="1" s="1"/>
  <c r="P11886" i="1"/>
  <c r="Q11886" i="1" s="1"/>
  <c r="P11887" i="1"/>
  <c r="Q11887" i="1" s="1"/>
  <c r="P11888" i="1"/>
  <c r="Q11888" i="1" s="1"/>
  <c r="P11889" i="1"/>
  <c r="Q11889" i="1" s="1"/>
  <c r="P11890" i="1"/>
  <c r="Q11890" i="1" s="1"/>
  <c r="P11891" i="1"/>
  <c r="Q11891" i="1" s="1"/>
  <c r="P11892" i="1"/>
  <c r="Q11892" i="1" s="1"/>
  <c r="P11893" i="1"/>
  <c r="Q11893" i="1" s="1"/>
  <c r="P11894" i="1"/>
  <c r="Q11894" i="1" s="1"/>
  <c r="P11895" i="1"/>
  <c r="Q11895" i="1" s="1"/>
  <c r="P11896" i="1"/>
  <c r="Q11896" i="1" s="1"/>
  <c r="P11897" i="1"/>
  <c r="Q11897" i="1" s="1"/>
  <c r="P11898" i="1"/>
  <c r="Q11898" i="1" s="1"/>
  <c r="P11899" i="1"/>
  <c r="Q11899" i="1" s="1"/>
  <c r="P11900" i="1"/>
  <c r="Q11900" i="1" s="1"/>
  <c r="P11901" i="1"/>
  <c r="Q11901" i="1" s="1"/>
  <c r="P11902" i="1"/>
  <c r="Q11902" i="1" s="1"/>
  <c r="P11903" i="1"/>
  <c r="Q11903" i="1" s="1"/>
  <c r="P11904" i="1"/>
  <c r="Q11904" i="1" s="1"/>
  <c r="P11905" i="1"/>
  <c r="Q11905" i="1" s="1"/>
  <c r="P11906" i="1"/>
  <c r="Q11906" i="1" s="1"/>
  <c r="P11907" i="1"/>
  <c r="Q11907" i="1" s="1"/>
  <c r="P11908" i="1"/>
  <c r="Q11908" i="1" s="1"/>
  <c r="P11909" i="1"/>
  <c r="Q11909" i="1" s="1"/>
  <c r="P11910" i="1"/>
  <c r="Q11910" i="1" s="1"/>
  <c r="P11911" i="1"/>
  <c r="Q11911" i="1" s="1"/>
  <c r="P11912" i="1"/>
  <c r="Q11912" i="1" s="1"/>
  <c r="P11913" i="1"/>
  <c r="Q11913" i="1" s="1"/>
  <c r="P11914" i="1"/>
  <c r="Q11914" i="1" s="1"/>
  <c r="P11915" i="1"/>
  <c r="Q11915" i="1" s="1"/>
  <c r="P11916" i="1"/>
  <c r="Q11916" i="1" s="1"/>
  <c r="P11917" i="1"/>
  <c r="Q11917" i="1" s="1"/>
  <c r="P11918" i="1"/>
  <c r="Q11918" i="1" s="1"/>
  <c r="P11919" i="1"/>
  <c r="Q11919" i="1" s="1"/>
  <c r="P11920" i="1"/>
  <c r="Q11920" i="1" s="1"/>
  <c r="P11921" i="1"/>
  <c r="Q11921" i="1" s="1"/>
  <c r="P11922" i="1"/>
  <c r="Q11922" i="1" s="1"/>
  <c r="P11923" i="1"/>
  <c r="Q11923" i="1" s="1"/>
  <c r="P11924" i="1"/>
  <c r="Q11924" i="1" s="1"/>
  <c r="P11925" i="1"/>
  <c r="Q11925" i="1" s="1"/>
  <c r="P11926" i="1"/>
  <c r="Q11926" i="1" s="1"/>
  <c r="P11927" i="1"/>
  <c r="Q11927" i="1" s="1"/>
  <c r="P11928" i="1"/>
  <c r="Q11928" i="1" s="1"/>
  <c r="P11929" i="1"/>
  <c r="Q11929" i="1" s="1"/>
  <c r="P11930" i="1"/>
  <c r="Q11930" i="1" s="1"/>
  <c r="P11931" i="1"/>
  <c r="Q11931" i="1" s="1"/>
  <c r="P11932" i="1"/>
  <c r="Q11932" i="1" s="1"/>
  <c r="P11933" i="1"/>
  <c r="Q11933" i="1" s="1"/>
  <c r="P11934" i="1"/>
  <c r="Q11934" i="1" s="1"/>
  <c r="P11935" i="1"/>
  <c r="Q11935" i="1" s="1"/>
  <c r="P11936" i="1"/>
  <c r="Q11936" i="1" s="1"/>
  <c r="P11937" i="1"/>
  <c r="Q11937" i="1" s="1"/>
  <c r="P11938" i="1"/>
  <c r="Q11938" i="1" s="1"/>
  <c r="P11939" i="1"/>
  <c r="Q11939" i="1" s="1"/>
  <c r="P11940" i="1"/>
  <c r="Q11940" i="1" s="1"/>
  <c r="P11941" i="1"/>
  <c r="Q11941" i="1" s="1"/>
  <c r="P11942" i="1"/>
  <c r="Q11942" i="1" s="1"/>
  <c r="P11943" i="1"/>
  <c r="Q11943" i="1" s="1"/>
  <c r="P11944" i="1"/>
  <c r="Q11944" i="1" s="1"/>
  <c r="P11945" i="1"/>
  <c r="Q11945" i="1" s="1"/>
  <c r="P11946" i="1"/>
  <c r="Q11946" i="1" s="1"/>
  <c r="P11947" i="1"/>
  <c r="Q11947" i="1" s="1"/>
  <c r="P11948" i="1"/>
  <c r="Q11948" i="1" s="1"/>
  <c r="P11949" i="1"/>
  <c r="Q11949" i="1" s="1"/>
  <c r="P11950" i="1"/>
  <c r="Q11950" i="1" s="1"/>
  <c r="P11951" i="1"/>
  <c r="Q11951" i="1" s="1"/>
  <c r="P11952" i="1"/>
  <c r="Q11952" i="1" s="1"/>
  <c r="P11953" i="1"/>
  <c r="Q11953" i="1" s="1"/>
  <c r="P11954" i="1"/>
  <c r="Q11954" i="1" s="1"/>
  <c r="P11955" i="1"/>
  <c r="Q11955" i="1" s="1"/>
  <c r="P11956" i="1"/>
  <c r="Q11956" i="1" s="1"/>
  <c r="P11957" i="1"/>
  <c r="Q11957" i="1" s="1"/>
  <c r="P11958" i="1"/>
  <c r="Q11958" i="1" s="1"/>
  <c r="P11959" i="1"/>
  <c r="Q11959" i="1" s="1"/>
  <c r="P11960" i="1"/>
  <c r="Q11960" i="1" s="1"/>
  <c r="P11961" i="1"/>
  <c r="Q11961" i="1" s="1"/>
  <c r="P11962" i="1"/>
  <c r="Q11962" i="1" s="1"/>
  <c r="P11963" i="1"/>
  <c r="Q11963" i="1" s="1"/>
  <c r="P11964" i="1"/>
  <c r="Q11964" i="1" s="1"/>
  <c r="P11965" i="1"/>
  <c r="Q11965" i="1" s="1"/>
  <c r="P11966" i="1"/>
  <c r="Q11966" i="1" s="1"/>
  <c r="P11967" i="1"/>
  <c r="Q11967" i="1" s="1"/>
  <c r="P11968" i="1"/>
  <c r="Q11968" i="1" s="1"/>
  <c r="P11969" i="1"/>
  <c r="Q11969" i="1" s="1"/>
  <c r="P11970" i="1"/>
  <c r="Q11970" i="1" s="1"/>
  <c r="P11971" i="1"/>
  <c r="Q11971" i="1" s="1"/>
  <c r="P11972" i="1"/>
  <c r="Q11972" i="1" s="1"/>
  <c r="P11973" i="1"/>
  <c r="Q11973" i="1" s="1"/>
  <c r="P11974" i="1"/>
  <c r="Q11974" i="1" s="1"/>
  <c r="P11975" i="1"/>
  <c r="Q11975" i="1" s="1"/>
  <c r="P11976" i="1"/>
  <c r="Q11976" i="1" s="1"/>
  <c r="P11977" i="1"/>
  <c r="Q11977" i="1" s="1"/>
  <c r="P11978" i="1"/>
  <c r="Q11978" i="1" s="1"/>
  <c r="P11979" i="1"/>
  <c r="Q11979" i="1" s="1"/>
  <c r="P11980" i="1"/>
  <c r="Q11980" i="1" s="1"/>
  <c r="P11981" i="1"/>
  <c r="Q11981" i="1" s="1"/>
  <c r="P11982" i="1"/>
  <c r="Q11982" i="1" s="1"/>
  <c r="P11983" i="1"/>
  <c r="Q11983" i="1" s="1"/>
  <c r="P11984" i="1"/>
  <c r="Q11984" i="1" s="1"/>
  <c r="P11985" i="1"/>
  <c r="Q11985" i="1" s="1"/>
  <c r="P11986" i="1"/>
  <c r="Q11986" i="1" s="1"/>
  <c r="P11987" i="1"/>
  <c r="Q11987" i="1" s="1"/>
  <c r="P11988" i="1"/>
  <c r="Q11988" i="1" s="1"/>
  <c r="P11989" i="1"/>
  <c r="Q11989" i="1" s="1"/>
  <c r="P11990" i="1"/>
  <c r="Q11990" i="1" s="1"/>
  <c r="P11991" i="1"/>
  <c r="Q11991" i="1" s="1"/>
  <c r="P11992" i="1"/>
  <c r="Q11992" i="1" s="1"/>
  <c r="P11993" i="1"/>
  <c r="Q11993" i="1" s="1"/>
  <c r="P11994" i="1"/>
  <c r="Q11994" i="1" s="1"/>
  <c r="P11995" i="1"/>
  <c r="Q11995" i="1" s="1"/>
  <c r="P11996" i="1"/>
  <c r="Q11996" i="1" s="1"/>
  <c r="P11997" i="1"/>
  <c r="Q11997" i="1" s="1"/>
  <c r="P11998" i="1"/>
  <c r="Q11998" i="1" s="1"/>
  <c r="P11999" i="1"/>
  <c r="Q11999" i="1" s="1"/>
  <c r="P12000" i="1"/>
  <c r="Q12000" i="1" s="1"/>
  <c r="P12001" i="1"/>
  <c r="Q12001" i="1" s="1"/>
  <c r="P12002" i="1"/>
  <c r="Q12002" i="1" s="1"/>
  <c r="P12003" i="1"/>
  <c r="Q12003" i="1" s="1"/>
  <c r="P12004" i="1"/>
  <c r="Q12004" i="1" s="1"/>
  <c r="P12005" i="1"/>
  <c r="Q12005" i="1" s="1"/>
  <c r="P12006" i="1"/>
  <c r="Q12006" i="1" s="1"/>
  <c r="P12007" i="1"/>
  <c r="Q12007" i="1" s="1"/>
  <c r="P12008" i="1"/>
  <c r="Q12008" i="1" s="1"/>
  <c r="P12009" i="1"/>
  <c r="Q12009" i="1" s="1"/>
  <c r="P12010" i="1"/>
  <c r="Q12010" i="1" s="1"/>
  <c r="P12011" i="1"/>
  <c r="Q12011" i="1" s="1"/>
  <c r="P12012" i="1"/>
  <c r="Q12012" i="1" s="1"/>
  <c r="P12013" i="1"/>
  <c r="Q12013" i="1" s="1"/>
  <c r="P12014" i="1"/>
  <c r="Q12014" i="1" s="1"/>
  <c r="P12015" i="1"/>
  <c r="Q12015" i="1" s="1"/>
  <c r="P12016" i="1"/>
  <c r="Q12016" i="1" s="1"/>
  <c r="P12017" i="1"/>
  <c r="Q12017" i="1" s="1"/>
  <c r="P12018" i="1"/>
  <c r="Q12018" i="1" s="1"/>
  <c r="P12019" i="1"/>
  <c r="Q12019" i="1" s="1"/>
  <c r="P12020" i="1"/>
  <c r="Q12020" i="1" s="1"/>
  <c r="P12021" i="1"/>
  <c r="Q12021" i="1" s="1"/>
  <c r="P12022" i="1"/>
  <c r="Q12022" i="1" s="1"/>
  <c r="P12023" i="1"/>
  <c r="Q12023" i="1" s="1"/>
  <c r="P12024" i="1"/>
  <c r="Q12024" i="1" s="1"/>
  <c r="P12025" i="1"/>
  <c r="Q12025" i="1" s="1"/>
  <c r="P12026" i="1"/>
  <c r="Q12026" i="1" s="1"/>
  <c r="P12027" i="1"/>
  <c r="Q12027" i="1" s="1"/>
  <c r="P12028" i="1"/>
  <c r="Q12028" i="1" s="1"/>
  <c r="P12029" i="1"/>
  <c r="Q12029" i="1" s="1"/>
  <c r="P12030" i="1"/>
  <c r="Q12030" i="1" s="1"/>
  <c r="P12031" i="1"/>
  <c r="Q12031" i="1" s="1"/>
  <c r="P12032" i="1"/>
  <c r="Q12032" i="1" s="1"/>
  <c r="P12033" i="1"/>
  <c r="Q12033" i="1" s="1"/>
  <c r="P12034" i="1"/>
  <c r="Q12034" i="1" s="1"/>
  <c r="P12035" i="1"/>
  <c r="Q12035" i="1" s="1"/>
  <c r="P12036" i="1"/>
  <c r="Q12036" i="1" s="1"/>
  <c r="P12037" i="1"/>
  <c r="Q12037" i="1" s="1"/>
  <c r="P12038" i="1"/>
  <c r="Q12038" i="1" s="1"/>
  <c r="P12039" i="1"/>
  <c r="Q12039" i="1" s="1"/>
  <c r="P12040" i="1"/>
  <c r="Q12040" i="1" s="1"/>
  <c r="P12041" i="1"/>
  <c r="Q12041" i="1" s="1"/>
  <c r="P12042" i="1"/>
  <c r="Q12042" i="1" s="1"/>
  <c r="P12043" i="1"/>
  <c r="Q12043" i="1" s="1"/>
  <c r="P12044" i="1"/>
  <c r="Q12044" i="1" s="1"/>
  <c r="P12045" i="1"/>
  <c r="Q12045" i="1" s="1"/>
  <c r="P12046" i="1"/>
  <c r="Q12046" i="1" s="1"/>
  <c r="P12047" i="1"/>
  <c r="Q12047" i="1" s="1"/>
  <c r="P12048" i="1"/>
  <c r="Q12048" i="1" s="1"/>
  <c r="P12049" i="1"/>
  <c r="Q12049" i="1" s="1"/>
  <c r="P12050" i="1"/>
  <c r="Q12050" i="1" s="1"/>
  <c r="P12051" i="1"/>
  <c r="Q12051" i="1" s="1"/>
  <c r="P12052" i="1"/>
  <c r="Q12052" i="1" s="1"/>
  <c r="P12053" i="1"/>
  <c r="Q12053" i="1" s="1"/>
  <c r="P12054" i="1"/>
  <c r="Q12054" i="1" s="1"/>
  <c r="P12055" i="1"/>
  <c r="Q12055" i="1" s="1"/>
  <c r="P12056" i="1"/>
  <c r="Q12056" i="1" s="1"/>
  <c r="P12057" i="1"/>
  <c r="Q12057" i="1" s="1"/>
  <c r="P12058" i="1"/>
  <c r="Q12058" i="1" s="1"/>
  <c r="P12059" i="1"/>
  <c r="Q12059" i="1" s="1"/>
  <c r="P12060" i="1"/>
  <c r="Q12060" i="1" s="1"/>
  <c r="P12061" i="1"/>
  <c r="Q12061" i="1" s="1"/>
  <c r="P12062" i="1"/>
  <c r="Q12062" i="1" s="1"/>
  <c r="P12063" i="1"/>
  <c r="Q12063" i="1" s="1"/>
  <c r="P12064" i="1"/>
  <c r="Q12064" i="1" s="1"/>
  <c r="P12065" i="1"/>
  <c r="Q12065" i="1" s="1"/>
  <c r="P12066" i="1"/>
  <c r="Q12066" i="1" s="1"/>
  <c r="P12067" i="1"/>
  <c r="Q12067" i="1" s="1"/>
  <c r="P12068" i="1"/>
  <c r="Q12068" i="1" s="1"/>
  <c r="P12069" i="1"/>
  <c r="Q12069" i="1" s="1"/>
  <c r="P12070" i="1"/>
  <c r="Q12070" i="1" s="1"/>
  <c r="P12071" i="1"/>
  <c r="Q12071" i="1" s="1"/>
  <c r="P12072" i="1"/>
  <c r="Q12072" i="1" s="1"/>
  <c r="P12073" i="1"/>
  <c r="Q12073" i="1" s="1"/>
  <c r="P12074" i="1"/>
  <c r="Q12074" i="1" s="1"/>
  <c r="P12075" i="1"/>
  <c r="Q12075" i="1" s="1"/>
  <c r="P12076" i="1"/>
  <c r="Q12076" i="1" s="1"/>
  <c r="P12077" i="1"/>
  <c r="Q12077" i="1" s="1"/>
  <c r="P12078" i="1"/>
  <c r="Q12078" i="1" s="1"/>
  <c r="P12079" i="1"/>
  <c r="Q12079" i="1" s="1"/>
  <c r="P12080" i="1"/>
  <c r="Q12080" i="1" s="1"/>
  <c r="P12081" i="1"/>
  <c r="Q12081" i="1" s="1"/>
  <c r="P12082" i="1"/>
  <c r="Q12082" i="1" s="1"/>
  <c r="P12083" i="1"/>
  <c r="Q12083" i="1" s="1"/>
  <c r="P12084" i="1"/>
  <c r="Q12084" i="1" s="1"/>
  <c r="P12085" i="1"/>
  <c r="Q12085" i="1" s="1"/>
  <c r="P12086" i="1"/>
  <c r="Q12086" i="1" s="1"/>
  <c r="P12087" i="1"/>
  <c r="Q12087" i="1" s="1"/>
  <c r="P12088" i="1"/>
  <c r="Q12088" i="1" s="1"/>
  <c r="P12089" i="1"/>
  <c r="Q12089" i="1" s="1"/>
  <c r="P12090" i="1"/>
  <c r="Q12090" i="1" s="1"/>
  <c r="P12091" i="1"/>
  <c r="Q12091" i="1" s="1"/>
  <c r="P12092" i="1"/>
  <c r="Q12092" i="1" s="1"/>
  <c r="P12093" i="1"/>
  <c r="Q12093" i="1" s="1"/>
  <c r="P12094" i="1"/>
  <c r="Q12094" i="1" s="1"/>
  <c r="P12095" i="1"/>
  <c r="Q12095" i="1" s="1"/>
  <c r="P12096" i="1"/>
  <c r="Q12096" i="1" s="1"/>
  <c r="P12097" i="1"/>
  <c r="Q12097" i="1" s="1"/>
  <c r="P12098" i="1"/>
  <c r="Q12098" i="1" s="1"/>
  <c r="P12099" i="1"/>
  <c r="Q12099" i="1" s="1"/>
  <c r="P12100" i="1"/>
  <c r="Q12100" i="1" s="1"/>
  <c r="P12101" i="1"/>
  <c r="Q12101" i="1" s="1"/>
  <c r="P12102" i="1"/>
  <c r="Q12102" i="1" s="1"/>
  <c r="P12103" i="1"/>
  <c r="Q12103" i="1" s="1"/>
  <c r="P12104" i="1"/>
  <c r="Q12104" i="1" s="1"/>
  <c r="P12105" i="1"/>
  <c r="Q12105" i="1" s="1"/>
  <c r="P12106" i="1"/>
  <c r="Q12106" i="1" s="1"/>
  <c r="P12107" i="1"/>
  <c r="Q12107" i="1" s="1"/>
  <c r="P12108" i="1"/>
  <c r="Q12108" i="1" s="1"/>
  <c r="P12109" i="1"/>
  <c r="Q12109" i="1" s="1"/>
  <c r="P12110" i="1"/>
  <c r="Q12110" i="1" s="1"/>
  <c r="P12111" i="1"/>
  <c r="Q12111" i="1" s="1"/>
  <c r="P12112" i="1"/>
  <c r="Q12112" i="1" s="1"/>
  <c r="P12113" i="1"/>
  <c r="Q12113" i="1" s="1"/>
  <c r="P12114" i="1"/>
  <c r="Q12114" i="1" s="1"/>
  <c r="P12115" i="1"/>
  <c r="Q12115" i="1" s="1"/>
  <c r="P12116" i="1"/>
  <c r="Q12116" i="1" s="1"/>
  <c r="P12117" i="1"/>
  <c r="Q12117" i="1" s="1"/>
  <c r="P12118" i="1"/>
  <c r="Q12118" i="1" s="1"/>
  <c r="P12119" i="1"/>
  <c r="Q12119" i="1" s="1"/>
  <c r="P12120" i="1"/>
  <c r="Q12120" i="1" s="1"/>
  <c r="P12121" i="1"/>
  <c r="Q12121" i="1" s="1"/>
  <c r="P12122" i="1"/>
  <c r="Q12122" i="1" s="1"/>
  <c r="P12123" i="1"/>
  <c r="Q12123" i="1" s="1"/>
  <c r="P12124" i="1"/>
  <c r="Q12124" i="1" s="1"/>
  <c r="P12125" i="1"/>
  <c r="Q12125" i="1" s="1"/>
  <c r="P12126" i="1"/>
  <c r="Q12126" i="1" s="1"/>
  <c r="P12127" i="1"/>
  <c r="Q12127" i="1" s="1"/>
  <c r="P12128" i="1"/>
  <c r="Q12128" i="1" s="1"/>
  <c r="P12129" i="1"/>
  <c r="Q12129" i="1" s="1"/>
  <c r="P12130" i="1"/>
  <c r="Q12130" i="1" s="1"/>
  <c r="P12131" i="1"/>
  <c r="Q12131" i="1" s="1"/>
  <c r="P12132" i="1"/>
  <c r="Q12132" i="1" s="1"/>
  <c r="P12133" i="1"/>
  <c r="Q12133" i="1" s="1"/>
  <c r="P12134" i="1"/>
  <c r="Q12134" i="1" s="1"/>
  <c r="P12135" i="1"/>
  <c r="Q12135" i="1" s="1"/>
  <c r="P12136" i="1"/>
  <c r="Q12136" i="1" s="1"/>
  <c r="P12137" i="1"/>
  <c r="Q12137" i="1" s="1"/>
  <c r="P12138" i="1"/>
  <c r="Q12138" i="1" s="1"/>
  <c r="P12139" i="1"/>
  <c r="Q12139" i="1" s="1"/>
  <c r="P12140" i="1"/>
  <c r="Q12140" i="1" s="1"/>
  <c r="P12141" i="1"/>
  <c r="Q12141" i="1" s="1"/>
  <c r="P12142" i="1"/>
  <c r="Q12142" i="1" s="1"/>
  <c r="P12143" i="1"/>
  <c r="Q12143" i="1" s="1"/>
  <c r="P12144" i="1"/>
  <c r="Q12144" i="1" s="1"/>
  <c r="P12145" i="1"/>
  <c r="Q12145" i="1" s="1"/>
  <c r="P12146" i="1"/>
  <c r="Q12146" i="1" s="1"/>
  <c r="P12147" i="1"/>
  <c r="Q12147" i="1" s="1"/>
  <c r="P12148" i="1"/>
  <c r="Q12148" i="1" s="1"/>
  <c r="P12149" i="1"/>
  <c r="Q12149" i="1" s="1"/>
  <c r="P12150" i="1"/>
  <c r="Q12150" i="1" s="1"/>
  <c r="P12151" i="1"/>
  <c r="Q12151" i="1" s="1"/>
  <c r="P12152" i="1"/>
  <c r="Q12152" i="1" s="1"/>
  <c r="P12153" i="1"/>
  <c r="Q12153" i="1" s="1"/>
  <c r="P12154" i="1"/>
  <c r="Q12154" i="1" s="1"/>
  <c r="P12155" i="1"/>
  <c r="Q12155" i="1" s="1"/>
  <c r="P12156" i="1"/>
  <c r="Q12156" i="1" s="1"/>
  <c r="P12157" i="1"/>
  <c r="Q12157" i="1" s="1"/>
  <c r="P12158" i="1"/>
  <c r="Q12158" i="1" s="1"/>
  <c r="P12159" i="1"/>
  <c r="Q12159" i="1" s="1"/>
  <c r="P12160" i="1"/>
  <c r="Q12160" i="1" s="1"/>
  <c r="P12161" i="1"/>
  <c r="Q12161" i="1" s="1"/>
  <c r="P12162" i="1"/>
  <c r="Q12162" i="1" s="1"/>
  <c r="P12163" i="1"/>
  <c r="Q12163" i="1" s="1"/>
  <c r="P12164" i="1"/>
  <c r="Q12164" i="1" s="1"/>
  <c r="P12165" i="1"/>
  <c r="Q12165" i="1" s="1"/>
  <c r="P12166" i="1"/>
  <c r="Q12166" i="1" s="1"/>
  <c r="P12167" i="1"/>
  <c r="Q12167" i="1" s="1"/>
  <c r="P12168" i="1"/>
  <c r="Q12168" i="1" s="1"/>
  <c r="P12169" i="1"/>
  <c r="Q12169" i="1" s="1"/>
  <c r="P12170" i="1"/>
  <c r="Q12170" i="1" s="1"/>
  <c r="P12171" i="1"/>
  <c r="Q12171" i="1" s="1"/>
  <c r="P12172" i="1"/>
  <c r="Q12172" i="1" s="1"/>
  <c r="P12173" i="1"/>
  <c r="Q12173" i="1" s="1"/>
  <c r="P12174" i="1"/>
  <c r="Q12174" i="1" s="1"/>
  <c r="P12175" i="1"/>
  <c r="Q12175" i="1" s="1"/>
  <c r="P12176" i="1"/>
  <c r="Q12176" i="1" s="1"/>
  <c r="P12177" i="1"/>
  <c r="Q12177" i="1" s="1"/>
  <c r="P12178" i="1"/>
  <c r="Q12178" i="1" s="1"/>
  <c r="P12179" i="1"/>
  <c r="Q12179" i="1" s="1"/>
  <c r="P12180" i="1"/>
  <c r="Q12180" i="1" s="1"/>
  <c r="P12181" i="1"/>
  <c r="Q12181" i="1" s="1"/>
  <c r="P12182" i="1"/>
  <c r="Q12182" i="1" s="1"/>
  <c r="P12183" i="1"/>
  <c r="Q12183" i="1" s="1"/>
  <c r="P12184" i="1"/>
  <c r="Q12184" i="1" s="1"/>
  <c r="P12185" i="1"/>
  <c r="Q12185" i="1" s="1"/>
  <c r="P12186" i="1"/>
  <c r="Q12186" i="1" s="1"/>
  <c r="P12187" i="1"/>
  <c r="Q12187" i="1" s="1"/>
  <c r="P12188" i="1"/>
  <c r="Q12188" i="1" s="1"/>
  <c r="P12189" i="1"/>
  <c r="Q12189" i="1" s="1"/>
  <c r="P12190" i="1"/>
  <c r="Q12190" i="1" s="1"/>
  <c r="P12191" i="1"/>
  <c r="Q12191" i="1" s="1"/>
  <c r="P12192" i="1"/>
  <c r="Q12192" i="1" s="1"/>
  <c r="P12193" i="1"/>
  <c r="Q12193" i="1" s="1"/>
  <c r="P12194" i="1"/>
  <c r="Q12194" i="1" s="1"/>
  <c r="P12195" i="1"/>
  <c r="Q12195" i="1" s="1"/>
  <c r="P12196" i="1"/>
  <c r="Q12196" i="1" s="1"/>
  <c r="P12197" i="1"/>
  <c r="Q12197" i="1" s="1"/>
  <c r="P12198" i="1"/>
  <c r="Q12198" i="1" s="1"/>
  <c r="P12199" i="1"/>
  <c r="Q12199" i="1" s="1"/>
  <c r="P12200" i="1"/>
  <c r="Q12200" i="1" s="1"/>
  <c r="P12201" i="1"/>
  <c r="Q12201" i="1" s="1"/>
  <c r="P12202" i="1"/>
  <c r="Q12202" i="1" s="1"/>
  <c r="P12203" i="1"/>
  <c r="Q12203" i="1" s="1"/>
  <c r="P12204" i="1"/>
  <c r="Q12204" i="1" s="1"/>
  <c r="P12205" i="1"/>
  <c r="Q12205" i="1" s="1"/>
  <c r="P12206" i="1"/>
  <c r="Q12206" i="1" s="1"/>
  <c r="P12207" i="1"/>
  <c r="Q12207" i="1" s="1"/>
  <c r="P12208" i="1"/>
  <c r="Q12208" i="1" s="1"/>
  <c r="P12209" i="1"/>
  <c r="Q12209" i="1" s="1"/>
  <c r="P12210" i="1"/>
  <c r="Q12210" i="1" s="1"/>
  <c r="P12211" i="1"/>
  <c r="Q12211" i="1" s="1"/>
  <c r="P12212" i="1"/>
  <c r="Q12212" i="1" s="1"/>
  <c r="P12213" i="1"/>
  <c r="Q12213" i="1" s="1"/>
  <c r="P12214" i="1"/>
  <c r="Q12214" i="1" s="1"/>
  <c r="P12215" i="1"/>
  <c r="Q12215" i="1" s="1"/>
  <c r="P12216" i="1"/>
  <c r="Q12216" i="1" s="1"/>
  <c r="P12217" i="1"/>
  <c r="Q12217" i="1" s="1"/>
  <c r="P12218" i="1"/>
  <c r="Q12218" i="1" s="1"/>
  <c r="P12219" i="1"/>
  <c r="Q12219" i="1" s="1"/>
  <c r="P12220" i="1"/>
  <c r="Q12220" i="1" s="1"/>
  <c r="P12221" i="1"/>
  <c r="Q12221" i="1" s="1"/>
  <c r="P12222" i="1"/>
  <c r="Q12222" i="1" s="1"/>
  <c r="P12223" i="1"/>
  <c r="Q12223" i="1" s="1"/>
  <c r="P12224" i="1"/>
  <c r="Q12224" i="1" s="1"/>
  <c r="P12225" i="1"/>
  <c r="Q12225" i="1" s="1"/>
  <c r="P12226" i="1"/>
  <c r="Q12226" i="1" s="1"/>
  <c r="P12227" i="1"/>
  <c r="Q12227" i="1" s="1"/>
  <c r="P12228" i="1"/>
  <c r="Q12228" i="1" s="1"/>
  <c r="P12229" i="1"/>
  <c r="Q12229" i="1" s="1"/>
  <c r="P12230" i="1"/>
  <c r="Q12230" i="1" s="1"/>
  <c r="P12231" i="1"/>
  <c r="Q12231" i="1" s="1"/>
  <c r="P12232" i="1"/>
  <c r="Q12232" i="1" s="1"/>
  <c r="P12233" i="1"/>
  <c r="Q12233" i="1" s="1"/>
  <c r="P12234" i="1"/>
  <c r="Q12234" i="1" s="1"/>
  <c r="P12235" i="1"/>
  <c r="Q12235" i="1" s="1"/>
  <c r="P12236" i="1"/>
  <c r="Q12236" i="1" s="1"/>
  <c r="P12237" i="1"/>
  <c r="Q12237" i="1" s="1"/>
  <c r="P12238" i="1"/>
  <c r="Q12238" i="1" s="1"/>
  <c r="P12239" i="1"/>
  <c r="Q12239" i="1" s="1"/>
  <c r="P12240" i="1"/>
  <c r="Q12240" i="1" s="1"/>
  <c r="P12241" i="1"/>
  <c r="Q12241" i="1" s="1"/>
  <c r="P12242" i="1"/>
  <c r="Q12242" i="1" s="1"/>
  <c r="P12243" i="1"/>
  <c r="Q12243" i="1" s="1"/>
  <c r="P12244" i="1"/>
  <c r="Q12244" i="1" s="1"/>
  <c r="P12245" i="1"/>
  <c r="Q12245" i="1" s="1"/>
  <c r="P12246" i="1"/>
  <c r="Q12246" i="1" s="1"/>
  <c r="P12247" i="1"/>
  <c r="Q12247" i="1" s="1"/>
  <c r="P12248" i="1"/>
  <c r="Q12248" i="1" s="1"/>
  <c r="P12249" i="1"/>
  <c r="Q12249" i="1" s="1"/>
  <c r="P12250" i="1"/>
  <c r="Q12250" i="1" s="1"/>
  <c r="P12251" i="1"/>
  <c r="Q12251" i="1" s="1"/>
  <c r="P12252" i="1"/>
  <c r="Q12252" i="1" s="1"/>
  <c r="P12253" i="1"/>
  <c r="Q12253" i="1" s="1"/>
  <c r="P12254" i="1"/>
  <c r="Q12254" i="1" s="1"/>
  <c r="P12255" i="1"/>
  <c r="Q12255" i="1" s="1"/>
  <c r="P12256" i="1"/>
  <c r="Q12256" i="1" s="1"/>
  <c r="P12257" i="1"/>
  <c r="Q12257" i="1" s="1"/>
  <c r="P12258" i="1"/>
  <c r="Q12258" i="1" s="1"/>
  <c r="P12259" i="1"/>
  <c r="Q12259" i="1" s="1"/>
  <c r="P12260" i="1"/>
  <c r="Q12260" i="1" s="1"/>
  <c r="P12261" i="1"/>
  <c r="Q12261" i="1" s="1"/>
  <c r="P12262" i="1"/>
  <c r="Q12262" i="1" s="1"/>
  <c r="P12263" i="1"/>
  <c r="Q12263" i="1" s="1"/>
  <c r="P12264" i="1"/>
  <c r="Q12264" i="1" s="1"/>
  <c r="P12265" i="1"/>
  <c r="Q12265" i="1" s="1"/>
  <c r="P12266" i="1"/>
  <c r="Q12266" i="1" s="1"/>
  <c r="P12267" i="1"/>
  <c r="Q12267" i="1" s="1"/>
  <c r="P12268" i="1"/>
  <c r="Q12268" i="1" s="1"/>
  <c r="P12269" i="1"/>
  <c r="Q12269" i="1" s="1"/>
  <c r="P12270" i="1"/>
  <c r="Q12270" i="1" s="1"/>
  <c r="P12271" i="1"/>
  <c r="Q12271" i="1" s="1"/>
  <c r="P12272" i="1"/>
  <c r="Q12272" i="1" s="1"/>
  <c r="P12273" i="1"/>
  <c r="Q12273" i="1" s="1"/>
  <c r="P12274" i="1"/>
  <c r="Q12274" i="1" s="1"/>
  <c r="P12275" i="1"/>
  <c r="Q12275" i="1" s="1"/>
  <c r="P12276" i="1"/>
  <c r="Q12276" i="1" s="1"/>
  <c r="P12277" i="1"/>
  <c r="Q12277" i="1" s="1"/>
  <c r="P12278" i="1"/>
  <c r="Q12278" i="1" s="1"/>
  <c r="P12279" i="1"/>
  <c r="Q12279" i="1" s="1"/>
  <c r="P12280" i="1"/>
  <c r="Q12280" i="1" s="1"/>
  <c r="P12281" i="1"/>
  <c r="Q12281" i="1" s="1"/>
  <c r="P12282" i="1"/>
  <c r="Q12282" i="1" s="1"/>
  <c r="P12283" i="1"/>
  <c r="Q12283" i="1" s="1"/>
  <c r="P12284" i="1"/>
  <c r="Q12284" i="1" s="1"/>
  <c r="P12285" i="1"/>
  <c r="Q12285" i="1" s="1"/>
  <c r="P12286" i="1"/>
  <c r="Q12286" i="1" s="1"/>
  <c r="P12287" i="1"/>
  <c r="Q12287" i="1" s="1"/>
  <c r="P12288" i="1"/>
  <c r="Q12288" i="1" s="1"/>
  <c r="P12289" i="1"/>
  <c r="Q12289" i="1" s="1"/>
  <c r="P12290" i="1"/>
  <c r="Q12290" i="1" s="1"/>
  <c r="P12291" i="1"/>
  <c r="Q12291" i="1" s="1"/>
  <c r="P12292" i="1"/>
  <c r="Q12292" i="1" s="1"/>
  <c r="P12293" i="1"/>
  <c r="Q12293" i="1" s="1"/>
  <c r="P12294" i="1"/>
  <c r="Q12294" i="1" s="1"/>
  <c r="P12295" i="1"/>
  <c r="Q12295" i="1" s="1"/>
  <c r="P12296" i="1"/>
  <c r="Q12296" i="1" s="1"/>
  <c r="P12297" i="1"/>
  <c r="Q12297" i="1" s="1"/>
  <c r="P12298" i="1"/>
  <c r="Q12298" i="1" s="1"/>
  <c r="P12299" i="1"/>
  <c r="Q12299" i="1" s="1"/>
  <c r="P12300" i="1"/>
  <c r="Q12300" i="1" s="1"/>
  <c r="P12301" i="1"/>
  <c r="Q12301" i="1" s="1"/>
  <c r="P12302" i="1"/>
  <c r="Q12302" i="1" s="1"/>
  <c r="P12303" i="1"/>
  <c r="Q12303" i="1" s="1"/>
  <c r="P12304" i="1"/>
  <c r="Q12304" i="1" s="1"/>
  <c r="P12305" i="1"/>
  <c r="Q12305" i="1" s="1"/>
  <c r="P12306" i="1"/>
  <c r="Q12306" i="1" s="1"/>
  <c r="P12307" i="1"/>
  <c r="Q12307" i="1" s="1"/>
  <c r="P12308" i="1"/>
  <c r="Q12308" i="1" s="1"/>
  <c r="P12309" i="1"/>
  <c r="Q12309" i="1" s="1"/>
  <c r="P12310" i="1"/>
  <c r="Q12310" i="1" s="1"/>
  <c r="P12311" i="1"/>
  <c r="Q12311" i="1" s="1"/>
  <c r="P12312" i="1"/>
  <c r="Q12312" i="1" s="1"/>
  <c r="P12313" i="1"/>
  <c r="Q12313" i="1" s="1"/>
  <c r="P12314" i="1"/>
  <c r="Q12314" i="1" s="1"/>
  <c r="P12315" i="1"/>
  <c r="Q12315" i="1" s="1"/>
  <c r="P12316" i="1"/>
  <c r="Q12316" i="1" s="1"/>
  <c r="P12317" i="1"/>
  <c r="Q12317" i="1" s="1"/>
  <c r="P12318" i="1"/>
  <c r="Q12318" i="1" s="1"/>
  <c r="P12319" i="1"/>
  <c r="Q12319" i="1" s="1"/>
  <c r="P12320" i="1"/>
  <c r="Q12320" i="1" s="1"/>
  <c r="P12321" i="1"/>
  <c r="Q12321" i="1" s="1"/>
  <c r="P12322" i="1"/>
  <c r="Q12322" i="1" s="1"/>
  <c r="P12323" i="1"/>
  <c r="Q12323" i="1" s="1"/>
  <c r="P12324" i="1"/>
  <c r="Q12324" i="1" s="1"/>
  <c r="P12325" i="1"/>
  <c r="Q12325" i="1" s="1"/>
  <c r="P12326" i="1"/>
  <c r="Q12326" i="1" s="1"/>
  <c r="P12327" i="1"/>
  <c r="Q12327" i="1" s="1"/>
  <c r="P12328" i="1"/>
  <c r="Q12328" i="1" s="1"/>
  <c r="P12329" i="1"/>
  <c r="Q12329" i="1" s="1"/>
  <c r="P12330" i="1"/>
  <c r="Q12330" i="1" s="1"/>
  <c r="P12331" i="1"/>
  <c r="Q12331" i="1" s="1"/>
  <c r="P12332" i="1"/>
  <c r="Q12332" i="1" s="1"/>
  <c r="P12333" i="1"/>
  <c r="Q12333" i="1" s="1"/>
  <c r="P12334" i="1"/>
  <c r="Q12334" i="1" s="1"/>
  <c r="P12335" i="1"/>
  <c r="Q12335" i="1" s="1"/>
  <c r="P12336" i="1"/>
  <c r="Q12336" i="1" s="1"/>
  <c r="P12337" i="1"/>
  <c r="Q12337" i="1" s="1"/>
  <c r="P12338" i="1"/>
  <c r="Q12338" i="1" s="1"/>
  <c r="P12339" i="1"/>
  <c r="Q12339" i="1" s="1"/>
  <c r="P12340" i="1"/>
  <c r="Q12340" i="1" s="1"/>
  <c r="P12341" i="1"/>
  <c r="Q12341" i="1" s="1"/>
  <c r="P12342" i="1"/>
  <c r="Q12342" i="1" s="1"/>
  <c r="P12343" i="1"/>
  <c r="Q12343" i="1" s="1"/>
  <c r="P12344" i="1"/>
  <c r="Q12344" i="1" s="1"/>
  <c r="P12345" i="1"/>
  <c r="Q12345" i="1" s="1"/>
  <c r="P12346" i="1"/>
  <c r="Q12346" i="1" s="1"/>
  <c r="P12347" i="1"/>
  <c r="Q12347" i="1" s="1"/>
  <c r="P12348" i="1"/>
  <c r="Q12348" i="1" s="1"/>
  <c r="P12349" i="1"/>
  <c r="Q12349" i="1" s="1"/>
  <c r="P12350" i="1"/>
  <c r="Q12350" i="1" s="1"/>
  <c r="P12351" i="1"/>
  <c r="Q12351" i="1" s="1"/>
  <c r="P12352" i="1"/>
  <c r="Q12352" i="1" s="1"/>
  <c r="P12353" i="1"/>
  <c r="Q12353" i="1" s="1"/>
  <c r="P12354" i="1"/>
  <c r="Q12354" i="1" s="1"/>
  <c r="P12355" i="1"/>
  <c r="Q12355" i="1" s="1"/>
  <c r="P12356" i="1"/>
  <c r="Q12356" i="1" s="1"/>
  <c r="P12357" i="1"/>
  <c r="Q12357" i="1" s="1"/>
  <c r="P12358" i="1"/>
  <c r="Q12358" i="1" s="1"/>
  <c r="P12359" i="1"/>
  <c r="Q12359" i="1" s="1"/>
  <c r="P12360" i="1"/>
  <c r="Q12360" i="1" s="1"/>
  <c r="P12361" i="1"/>
  <c r="Q12361" i="1" s="1"/>
  <c r="P12362" i="1"/>
  <c r="Q12362" i="1" s="1"/>
  <c r="P12363" i="1"/>
  <c r="Q12363" i="1" s="1"/>
  <c r="P12364" i="1"/>
  <c r="Q12364" i="1" s="1"/>
  <c r="P12365" i="1"/>
  <c r="Q12365" i="1" s="1"/>
  <c r="P12366" i="1"/>
  <c r="Q12366" i="1" s="1"/>
  <c r="P12367" i="1"/>
  <c r="Q12367" i="1" s="1"/>
  <c r="P12368" i="1"/>
  <c r="Q12368" i="1" s="1"/>
  <c r="P12369" i="1"/>
  <c r="Q12369" i="1" s="1"/>
  <c r="P12370" i="1"/>
  <c r="Q12370" i="1" s="1"/>
  <c r="P12371" i="1"/>
  <c r="Q12371" i="1" s="1"/>
  <c r="P12372" i="1"/>
  <c r="Q12372" i="1" s="1"/>
  <c r="P12373" i="1"/>
  <c r="Q12373" i="1" s="1"/>
  <c r="P12374" i="1"/>
  <c r="Q12374" i="1" s="1"/>
  <c r="P12375" i="1"/>
  <c r="Q12375" i="1" s="1"/>
  <c r="P12376" i="1"/>
  <c r="Q12376" i="1" s="1"/>
  <c r="P12377" i="1"/>
  <c r="Q12377" i="1" s="1"/>
  <c r="P12378" i="1"/>
  <c r="Q12378" i="1" s="1"/>
  <c r="P12379" i="1"/>
  <c r="Q12379" i="1" s="1"/>
  <c r="P12380" i="1"/>
  <c r="Q12380" i="1" s="1"/>
  <c r="P12381" i="1"/>
  <c r="Q12381" i="1" s="1"/>
  <c r="P12382" i="1"/>
  <c r="Q12382" i="1" s="1"/>
  <c r="P12383" i="1"/>
  <c r="Q12383" i="1" s="1"/>
  <c r="P12384" i="1"/>
  <c r="Q12384" i="1" s="1"/>
  <c r="P12385" i="1"/>
  <c r="Q12385" i="1" s="1"/>
  <c r="P12386" i="1"/>
  <c r="Q12386" i="1" s="1"/>
  <c r="P12387" i="1"/>
  <c r="Q12387" i="1" s="1"/>
  <c r="P12388" i="1"/>
  <c r="Q12388" i="1" s="1"/>
  <c r="P12389" i="1"/>
  <c r="Q12389" i="1" s="1"/>
  <c r="P12390" i="1"/>
  <c r="Q12390" i="1" s="1"/>
  <c r="P12391" i="1"/>
  <c r="Q12391" i="1" s="1"/>
  <c r="P12392" i="1"/>
  <c r="Q12392" i="1" s="1"/>
  <c r="P12393" i="1"/>
  <c r="Q12393" i="1" s="1"/>
  <c r="P12394" i="1"/>
  <c r="Q12394" i="1" s="1"/>
  <c r="P12395" i="1"/>
  <c r="Q12395" i="1" s="1"/>
  <c r="P12396" i="1"/>
  <c r="Q12396" i="1" s="1"/>
  <c r="P12397" i="1"/>
  <c r="Q12397" i="1" s="1"/>
  <c r="P12398" i="1"/>
  <c r="Q12398" i="1" s="1"/>
  <c r="P12399" i="1"/>
  <c r="Q12399" i="1" s="1"/>
  <c r="P12400" i="1"/>
  <c r="Q12400" i="1" s="1"/>
  <c r="P12401" i="1"/>
  <c r="Q12401" i="1" s="1"/>
  <c r="P12402" i="1"/>
  <c r="Q12402" i="1" s="1"/>
  <c r="P12403" i="1"/>
  <c r="Q12403" i="1" s="1"/>
  <c r="P12404" i="1"/>
  <c r="Q12404" i="1" s="1"/>
  <c r="P12405" i="1"/>
  <c r="Q12405" i="1" s="1"/>
  <c r="P12406" i="1"/>
  <c r="Q12406" i="1" s="1"/>
  <c r="P12407" i="1"/>
  <c r="Q12407" i="1" s="1"/>
  <c r="P12408" i="1"/>
  <c r="Q12408" i="1" s="1"/>
  <c r="P12409" i="1"/>
  <c r="Q12409" i="1" s="1"/>
  <c r="P12410" i="1"/>
  <c r="Q12410" i="1" s="1"/>
  <c r="P12411" i="1"/>
  <c r="Q12411" i="1" s="1"/>
  <c r="P12412" i="1"/>
  <c r="Q12412" i="1" s="1"/>
  <c r="P12413" i="1"/>
  <c r="Q12413" i="1" s="1"/>
  <c r="P12414" i="1"/>
  <c r="Q12414" i="1" s="1"/>
  <c r="P12415" i="1"/>
  <c r="Q12415" i="1" s="1"/>
  <c r="P12416" i="1"/>
  <c r="Q12416" i="1" s="1"/>
  <c r="P12417" i="1"/>
  <c r="Q12417" i="1" s="1"/>
  <c r="P12418" i="1"/>
  <c r="Q12418" i="1" s="1"/>
  <c r="P12419" i="1"/>
  <c r="Q12419" i="1" s="1"/>
  <c r="P12420" i="1"/>
  <c r="Q12420" i="1" s="1"/>
  <c r="P12421" i="1"/>
  <c r="Q12421" i="1" s="1"/>
  <c r="P12422" i="1"/>
  <c r="Q12422" i="1" s="1"/>
  <c r="P12423" i="1"/>
  <c r="Q12423" i="1" s="1"/>
  <c r="P12424" i="1"/>
  <c r="Q12424" i="1" s="1"/>
  <c r="P12425" i="1"/>
  <c r="Q12425" i="1" s="1"/>
  <c r="P12426" i="1"/>
  <c r="Q12426" i="1" s="1"/>
  <c r="P12427" i="1"/>
  <c r="Q12427" i="1" s="1"/>
  <c r="P12428" i="1"/>
  <c r="Q12428" i="1" s="1"/>
  <c r="P12429" i="1"/>
  <c r="Q12429" i="1" s="1"/>
  <c r="P12430" i="1"/>
  <c r="Q12430" i="1" s="1"/>
  <c r="P12431" i="1"/>
  <c r="Q12431" i="1" s="1"/>
  <c r="P12432" i="1"/>
  <c r="Q12432" i="1" s="1"/>
  <c r="P12433" i="1"/>
  <c r="Q12433" i="1" s="1"/>
  <c r="P12434" i="1"/>
  <c r="Q12434" i="1" s="1"/>
  <c r="P12435" i="1"/>
  <c r="Q12435" i="1" s="1"/>
  <c r="P12436" i="1"/>
  <c r="Q12436" i="1" s="1"/>
  <c r="P12437" i="1"/>
  <c r="Q12437" i="1" s="1"/>
  <c r="P12438" i="1"/>
  <c r="Q12438" i="1" s="1"/>
  <c r="P12439" i="1"/>
  <c r="Q12439" i="1" s="1"/>
  <c r="P12440" i="1"/>
  <c r="Q12440" i="1" s="1"/>
  <c r="P12441" i="1"/>
  <c r="Q12441" i="1" s="1"/>
  <c r="P12442" i="1"/>
  <c r="Q12442" i="1" s="1"/>
  <c r="P12443" i="1"/>
  <c r="Q12443" i="1" s="1"/>
  <c r="P12444" i="1"/>
  <c r="Q12444" i="1" s="1"/>
  <c r="P12445" i="1"/>
  <c r="Q12445" i="1" s="1"/>
  <c r="P12446" i="1"/>
  <c r="Q12446" i="1" s="1"/>
  <c r="P12447" i="1"/>
  <c r="Q12447" i="1" s="1"/>
  <c r="P12448" i="1"/>
  <c r="Q12448" i="1" s="1"/>
  <c r="P12449" i="1"/>
  <c r="Q12449" i="1" s="1"/>
  <c r="P12450" i="1"/>
  <c r="Q12450" i="1" s="1"/>
  <c r="P12451" i="1"/>
  <c r="Q12451" i="1" s="1"/>
  <c r="P12452" i="1"/>
  <c r="Q12452" i="1" s="1"/>
  <c r="P12453" i="1"/>
  <c r="Q12453" i="1" s="1"/>
  <c r="P12454" i="1"/>
  <c r="Q12454" i="1" s="1"/>
  <c r="P12455" i="1"/>
  <c r="Q12455" i="1" s="1"/>
  <c r="P12456" i="1"/>
  <c r="Q12456" i="1" s="1"/>
  <c r="P12457" i="1"/>
  <c r="Q12457" i="1" s="1"/>
  <c r="P12458" i="1"/>
  <c r="Q12458" i="1" s="1"/>
  <c r="P12459" i="1"/>
  <c r="Q12459" i="1" s="1"/>
  <c r="P12460" i="1"/>
  <c r="Q12460" i="1" s="1"/>
  <c r="P12461" i="1"/>
  <c r="Q12461" i="1" s="1"/>
  <c r="P12462" i="1"/>
  <c r="Q12462" i="1" s="1"/>
  <c r="P12463" i="1"/>
  <c r="Q12463" i="1" s="1"/>
  <c r="P12464" i="1"/>
  <c r="Q12464" i="1" s="1"/>
  <c r="P12465" i="1"/>
  <c r="Q12465" i="1" s="1"/>
  <c r="P12466" i="1"/>
  <c r="Q12466" i="1" s="1"/>
  <c r="P12467" i="1"/>
  <c r="Q12467" i="1" s="1"/>
  <c r="P12468" i="1"/>
  <c r="Q12468" i="1" s="1"/>
  <c r="P12469" i="1"/>
  <c r="Q12469" i="1" s="1"/>
  <c r="P12470" i="1"/>
  <c r="Q12470" i="1" s="1"/>
  <c r="P12471" i="1"/>
  <c r="Q12471" i="1" s="1"/>
  <c r="P12472" i="1"/>
  <c r="Q12472" i="1" s="1"/>
  <c r="P12473" i="1"/>
  <c r="Q12473" i="1" s="1"/>
  <c r="P12474" i="1"/>
  <c r="Q12474" i="1" s="1"/>
  <c r="P12475" i="1"/>
  <c r="Q12475" i="1" s="1"/>
  <c r="P12476" i="1"/>
  <c r="Q12476" i="1" s="1"/>
  <c r="P12477" i="1"/>
  <c r="Q12477" i="1" s="1"/>
  <c r="P12478" i="1"/>
  <c r="Q12478" i="1" s="1"/>
  <c r="P12479" i="1"/>
  <c r="Q12479" i="1" s="1"/>
  <c r="P12480" i="1"/>
  <c r="Q12480" i="1" s="1"/>
  <c r="P12481" i="1"/>
  <c r="Q12481" i="1" s="1"/>
  <c r="P12482" i="1"/>
  <c r="Q12482" i="1" s="1"/>
  <c r="P12483" i="1"/>
  <c r="Q12483" i="1" s="1"/>
  <c r="P12484" i="1"/>
  <c r="Q12484" i="1" s="1"/>
  <c r="P12485" i="1"/>
  <c r="Q12485" i="1" s="1"/>
  <c r="P12486" i="1"/>
  <c r="Q12486" i="1" s="1"/>
  <c r="P12487" i="1"/>
  <c r="Q12487" i="1" s="1"/>
  <c r="P12488" i="1"/>
  <c r="Q12488" i="1" s="1"/>
  <c r="P12489" i="1"/>
  <c r="Q12489" i="1" s="1"/>
  <c r="P12490" i="1"/>
  <c r="Q12490" i="1" s="1"/>
  <c r="P12491" i="1"/>
  <c r="Q12491" i="1" s="1"/>
  <c r="P12492" i="1"/>
  <c r="Q12492" i="1" s="1"/>
  <c r="P12493" i="1"/>
  <c r="Q12493" i="1" s="1"/>
  <c r="P12494" i="1"/>
  <c r="Q12494" i="1" s="1"/>
  <c r="P12495" i="1"/>
  <c r="Q12495" i="1" s="1"/>
  <c r="P12496" i="1"/>
  <c r="Q12496" i="1" s="1"/>
  <c r="P12497" i="1"/>
  <c r="Q12497" i="1" s="1"/>
  <c r="P12498" i="1"/>
  <c r="Q12498" i="1" s="1"/>
  <c r="P12499" i="1"/>
  <c r="Q12499" i="1" s="1"/>
  <c r="P12500" i="1"/>
  <c r="Q12500" i="1" s="1"/>
  <c r="P12501" i="1"/>
  <c r="Q12501" i="1" s="1"/>
  <c r="P12502" i="1"/>
  <c r="Q12502" i="1" s="1"/>
  <c r="P12503" i="1"/>
  <c r="Q12503" i="1" s="1"/>
  <c r="P12504" i="1"/>
  <c r="Q12504" i="1" s="1"/>
  <c r="P12505" i="1"/>
  <c r="Q12505" i="1" s="1"/>
  <c r="P12506" i="1"/>
  <c r="Q12506" i="1" s="1"/>
  <c r="P12507" i="1"/>
  <c r="Q12507" i="1" s="1"/>
  <c r="P12508" i="1"/>
  <c r="Q12508" i="1" s="1"/>
  <c r="P12509" i="1"/>
  <c r="Q12509" i="1" s="1"/>
  <c r="P12510" i="1"/>
  <c r="Q12510" i="1" s="1"/>
  <c r="P12511" i="1"/>
  <c r="Q12511" i="1" s="1"/>
  <c r="P12512" i="1"/>
  <c r="Q12512" i="1" s="1"/>
  <c r="P12513" i="1"/>
  <c r="Q12513" i="1" s="1"/>
  <c r="P12514" i="1"/>
  <c r="Q12514" i="1" s="1"/>
  <c r="P12515" i="1"/>
  <c r="Q12515" i="1" s="1"/>
  <c r="P12516" i="1"/>
  <c r="Q12516" i="1" s="1"/>
  <c r="P12517" i="1"/>
  <c r="Q12517" i="1" s="1"/>
  <c r="P12518" i="1"/>
  <c r="Q12518" i="1" s="1"/>
  <c r="P12519" i="1"/>
  <c r="Q12519" i="1" s="1"/>
  <c r="P12520" i="1"/>
  <c r="Q12520" i="1" s="1"/>
  <c r="P12521" i="1"/>
  <c r="Q12521" i="1" s="1"/>
  <c r="P12522" i="1"/>
  <c r="Q12522" i="1" s="1"/>
  <c r="P12523" i="1"/>
  <c r="Q12523" i="1" s="1"/>
  <c r="P12524" i="1"/>
  <c r="Q12524" i="1" s="1"/>
  <c r="P12525" i="1"/>
  <c r="Q12525" i="1" s="1"/>
  <c r="P12526" i="1"/>
  <c r="Q12526" i="1" s="1"/>
  <c r="P12527" i="1"/>
  <c r="Q12527" i="1" s="1"/>
  <c r="P12528" i="1"/>
  <c r="Q12528" i="1" s="1"/>
  <c r="P12529" i="1"/>
  <c r="Q12529" i="1" s="1"/>
  <c r="P12530" i="1"/>
  <c r="Q12530" i="1" s="1"/>
  <c r="P12531" i="1"/>
  <c r="Q12531" i="1" s="1"/>
  <c r="P12532" i="1"/>
  <c r="Q12532" i="1" s="1"/>
  <c r="P12533" i="1"/>
  <c r="Q12533" i="1" s="1"/>
  <c r="P12534" i="1"/>
  <c r="Q12534" i="1" s="1"/>
  <c r="P12535" i="1"/>
  <c r="Q12535" i="1" s="1"/>
  <c r="P12536" i="1"/>
  <c r="Q12536" i="1" s="1"/>
  <c r="P12537" i="1"/>
  <c r="Q12537" i="1" s="1"/>
  <c r="P12538" i="1"/>
  <c r="Q12538" i="1" s="1"/>
  <c r="P12539" i="1"/>
  <c r="Q12539" i="1" s="1"/>
  <c r="P12540" i="1"/>
  <c r="Q12540" i="1" s="1"/>
  <c r="P12541" i="1"/>
  <c r="Q12541" i="1" s="1"/>
  <c r="P12542" i="1"/>
  <c r="Q12542" i="1" s="1"/>
  <c r="P12543" i="1"/>
  <c r="Q12543" i="1" s="1"/>
  <c r="P12544" i="1"/>
  <c r="Q12544" i="1" s="1"/>
  <c r="P12545" i="1"/>
  <c r="Q12545" i="1" s="1"/>
  <c r="P12546" i="1"/>
  <c r="Q12546" i="1" s="1"/>
  <c r="P12547" i="1"/>
  <c r="Q12547" i="1" s="1"/>
  <c r="P12548" i="1"/>
  <c r="Q12548" i="1" s="1"/>
  <c r="P12549" i="1"/>
  <c r="Q12549" i="1" s="1"/>
  <c r="P12550" i="1"/>
  <c r="Q12550" i="1" s="1"/>
  <c r="P12551" i="1"/>
  <c r="Q12551" i="1" s="1"/>
  <c r="P12552" i="1"/>
  <c r="Q12552" i="1" s="1"/>
  <c r="P12553" i="1"/>
  <c r="Q12553" i="1" s="1"/>
  <c r="P12554" i="1"/>
  <c r="Q12554" i="1" s="1"/>
  <c r="P12555" i="1"/>
  <c r="Q12555" i="1" s="1"/>
  <c r="P12556" i="1"/>
  <c r="Q12556" i="1" s="1"/>
  <c r="P12557" i="1"/>
  <c r="Q12557" i="1" s="1"/>
  <c r="P12558" i="1"/>
  <c r="Q12558" i="1" s="1"/>
  <c r="P12559" i="1"/>
  <c r="Q12559" i="1" s="1"/>
  <c r="P12560" i="1"/>
  <c r="Q12560" i="1" s="1"/>
  <c r="P12561" i="1"/>
  <c r="Q12561" i="1" s="1"/>
  <c r="P12562" i="1"/>
  <c r="Q12562" i="1" s="1"/>
  <c r="P12563" i="1"/>
  <c r="Q12563" i="1" s="1"/>
  <c r="P12564" i="1"/>
  <c r="Q12564" i="1" s="1"/>
  <c r="P12565" i="1"/>
  <c r="Q12565" i="1" s="1"/>
  <c r="P12566" i="1"/>
  <c r="Q12566" i="1" s="1"/>
  <c r="P12567" i="1"/>
  <c r="Q12567" i="1" s="1"/>
  <c r="P12568" i="1"/>
  <c r="Q12568" i="1" s="1"/>
  <c r="P12569" i="1"/>
  <c r="Q12569" i="1" s="1"/>
  <c r="P12570" i="1"/>
  <c r="Q12570" i="1" s="1"/>
  <c r="P12571" i="1"/>
  <c r="Q12571" i="1" s="1"/>
  <c r="P12572" i="1"/>
  <c r="Q12572" i="1" s="1"/>
  <c r="P12573" i="1"/>
  <c r="Q12573" i="1" s="1"/>
  <c r="P12574" i="1"/>
  <c r="Q12574" i="1" s="1"/>
  <c r="P12575" i="1"/>
  <c r="Q12575" i="1" s="1"/>
  <c r="P12576" i="1"/>
  <c r="Q12576" i="1" s="1"/>
  <c r="P12577" i="1"/>
  <c r="Q12577" i="1" s="1"/>
  <c r="P12578" i="1"/>
  <c r="Q12578" i="1" s="1"/>
  <c r="P12579" i="1"/>
  <c r="Q12579" i="1" s="1"/>
  <c r="P12580" i="1"/>
  <c r="Q12580" i="1" s="1"/>
  <c r="P12581" i="1"/>
  <c r="Q12581" i="1" s="1"/>
  <c r="P12582" i="1"/>
  <c r="Q12582" i="1" s="1"/>
  <c r="P12583" i="1"/>
  <c r="Q12583" i="1" s="1"/>
  <c r="P12584" i="1"/>
  <c r="Q12584" i="1" s="1"/>
  <c r="P12585" i="1"/>
  <c r="Q12585" i="1" s="1"/>
  <c r="P12586" i="1"/>
  <c r="Q12586" i="1" s="1"/>
  <c r="P12587" i="1"/>
  <c r="Q12587" i="1" s="1"/>
  <c r="P12588" i="1"/>
  <c r="Q12588" i="1" s="1"/>
  <c r="P12589" i="1"/>
  <c r="Q12589" i="1" s="1"/>
  <c r="P12590" i="1"/>
  <c r="Q12590" i="1" s="1"/>
  <c r="P12591" i="1"/>
  <c r="Q12591" i="1" s="1"/>
  <c r="P12592" i="1"/>
  <c r="Q12592" i="1" s="1"/>
  <c r="P12593" i="1"/>
  <c r="Q12593" i="1" s="1"/>
  <c r="P12594" i="1"/>
  <c r="Q12594" i="1" s="1"/>
  <c r="P12595" i="1"/>
  <c r="Q12595" i="1" s="1"/>
  <c r="P12596" i="1"/>
  <c r="Q12596" i="1" s="1"/>
  <c r="P12597" i="1"/>
  <c r="Q12597" i="1" s="1"/>
  <c r="P12598" i="1"/>
  <c r="Q12598" i="1" s="1"/>
  <c r="P12599" i="1"/>
  <c r="Q12599" i="1" s="1"/>
  <c r="P12600" i="1"/>
  <c r="Q12600" i="1" s="1"/>
  <c r="P12601" i="1"/>
  <c r="Q12601" i="1" s="1"/>
  <c r="P12602" i="1"/>
  <c r="Q12602" i="1" s="1"/>
  <c r="P12603" i="1"/>
  <c r="Q12603" i="1" s="1"/>
  <c r="P12604" i="1"/>
  <c r="Q12604" i="1" s="1"/>
  <c r="P12605" i="1"/>
  <c r="Q12605" i="1" s="1"/>
  <c r="P12606" i="1"/>
  <c r="Q12606" i="1" s="1"/>
  <c r="P12607" i="1"/>
  <c r="Q12607" i="1" s="1"/>
  <c r="P12608" i="1"/>
  <c r="Q12608" i="1" s="1"/>
  <c r="P12609" i="1"/>
  <c r="Q12609" i="1" s="1"/>
  <c r="P12610" i="1"/>
  <c r="Q12610" i="1" s="1"/>
  <c r="P12611" i="1"/>
  <c r="Q12611" i="1" s="1"/>
  <c r="P12612" i="1"/>
  <c r="Q12612" i="1" s="1"/>
  <c r="P12613" i="1"/>
  <c r="Q12613" i="1" s="1"/>
  <c r="P12614" i="1"/>
  <c r="Q12614" i="1" s="1"/>
  <c r="P12615" i="1"/>
  <c r="Q12615" i="1" s="1"/>
  <c r="P12616" i="1"/>
  <c r="Q12616" i="1" s="1"/>
  <c r="P12617" i="1"/>
  <c r="Q12617" i="1" s="1"/>
  <c r="P12618" i="1"/>
  <c r="Q12618" i="1" s="1"/>
  <c r="P12619" i="1"/>
  <c r="Q12619" i="1" s="1"/>
  <c r="P12620" i="1"/>
  <c r="Q12620" i="1" s="1"/>
  <c r="P12621" i="1"/>
  <c r="Q12621" i="1" s="1"/>
  <c r="P12622" i="1"/>
  <c r="Q12622" i="1" s="1"/>
  <c r="P12623" i="1"/>
  <c r="Q12623" i="1" s="1"/>
  <c r="P12624" i="1"/>
  <c r="Q12624" i="1" s="1"/>
  <c r="P12625" i="1"/>
  <c r="Q12625" i="1" s="1"/>
  <c r="P12626" i="1"/>
  <c r="Q12626" i="1" s="1"/>
  <c r="P12627" i="1"/>
  <c r="Q12627" i="1" s="1"/>
  <c r="P12628" i="1"/>
  <c r="Q12628" i="1" s="1"/>
  <c r="P12629" i="1"/>
  <c r="Q12629" i="1" s="1"/>
  <c r="P12630" i="1"/>
  <c r="Q12630" i="1" s="1"/>
  <c r="P12631" i="1"/>
  <c r="Q12631" i="1" s="1"/>
  <c r="P12632" i="1"/>
  <c r="Q12632" i="1" s="1"/>
  <c r="P12633" i="1"/>
  <c r="Q12633" i="1" s="1"/>
  <c r="P12634" i="1"/>
  <c r="Q12634" i="1" s="1"/>
  <c r="P12635" i="1"/>
  <c r="Q12635" i="1" s="1"/>
  <c r="P12636" i="1"/>
  <c r="Q12636" i="1" s="1"/>
  <c r="P12637" i="1"/>
  <c r="Q12637" i="1" s="1"/>
  <c r="P12638" i="1"/>
  <c r="Q12638" i="1" s="1"/>
  <c r="P12639" i="1"/>
  <c r="Q12639" i="1" s="1"/>
  <c r="P12640" i="1"/>
  <c r="Q12640" i="1" s="1"/>
  <c r="P12641" i="1"/>
  <c r="Q12641" i="1" s="1"/>
  <c r="P12642" i="1"/>
  <c r="Q12642" i="1" s="1"/>
  <c r="P12643" i="1"/>
  <c r="Q12643" i="1" s="1"/>
  <c r="P12644" i="1"/>
  <c r="Q12644" i="1" s="1"/>
  <c r="P12645" i="1"/>
  <c r="Q12645" i="1" s="1"/>
  <c r="P12646" i="1"/>
  <c r="Q12646" i="1" s="1"/>
  <c r="P12647" i="1"/>
  <c r="Q12647" i="1" s="1"/>
  <c r="P12648" i="1"/>
  <c r="Q12648" i="1" s="1"/>
  <c r="P12649" i="1"/>
  <c r="Q12649" i="1" s="1"/>
  <c r="P12650" i="1"/>
  <c r="Q12650" i="1" s="1"/>
  <c r="P12651" i="1"/>
  <c r="Q12651" i="1" s="1"/>
  <c r="P12652" i="1"/>
  <c r="Q12652" i="1" s="1"/>
  <c r="P12653" i="1"/>
  <c r="Q12653" i="1" s="1"/>
  <c r="P12654" i="1"/>
  <c r="Q12654" i="1" s="1"/>
  <c r="P12655" i="1"/>
  <c r="Q12655" i="1" s="1"/>
  <c r="P12656" i="1"/>
  <c r="Q12656" i="1" s="1"/>
  <c r="P12657" i="1"/>
  <c r="Q12657" i="1" s="1"/>
  <c r="P12658" i="1"/>
  <c r="Q12658" i="1" s="1"/>
  <c r="P12659" i="1"/>
  <c r="Q12659" i="1" s="1"/>
  <c r="P12660" i="1"/>
  <c r="Q12660" i="1" s="1"/>
  <c r="P12661" i="1"/>
  <c r="Q12661" i="1" s="1"/>
  <c r="P12662" i="1"/>
  <c r="Q12662" i="1" s="1"/>
  <c r="P12663" i="1"/>
  <c r="Q12663" i="1" s="1"/>
  <c r="P12664" i="1"/>
  <c r="Q12664" i="1" s="1"/>
  <c r="P12665" i="1"/>
  <c r="Q12665" i="1" s="1"/>
  <c r="P12666" i="1"/>
  <c r="Q12666" i="1" s="1"/>
  <c r="P12667" i="1"/>
  <c r="Q12667" i="1" s="1"/>
  <c r="P12668" i="1"/>
  <c r="Q12668" i="1" s="1"/>
  <c r="P12669" i="1"/>
  <c r="Q12669" i="1" s="1"/>
  <c r="P12670" i="1"/>
  <c r="Q12670" i="1" s="1"/>
  <c r="P12671" i="1"/>
  <c r="Q12671" i="1" s="1"/>
  <c r="P12672" i="1"/>
  <c r="Q12672" i="1" s="1"/>
  <c r="P12673" i="1"/>
  <c r="Q12673" i="1" s="1"/>
  <c r="P12674" i="1"/>
  <c r="Q12674" i="1" s="1"/>
  <c r="P12675" i="1"/>
  <c r="Q12675" i="1" s="1"/>
  <c r="P12676" i="1"/>
  <c r="Q12676" i="1" s="1"/>
  <c r="P12677" i="1"/>
  <c r="Q12677" i="1" s="1"/>
  <c r="P12678" i="1"/>
  <c r="Q12678" i="1" s="1"/>
  <c r="P12679" i="1"/>
  <c r="Q12679" i="1" s="1"/>
  <c r="P12680" i="1"/>
  <c r="Q12680" i="1" s="1"/>
  <c r="P12681" i="1"/>
  <c r="Q12681" i="1" s="1"/>
  <c r="P12682" i="1"/>
  <c r="Q12682" i="1" s="1"/>
  <c r="P12683" i="1"/>
  <c r="Q12683" i="1" s="1"/>
  <c r="P12684" i="1"/>
  <c r="Q12684" i="1" s="1"/>
  <c r="P12685" i="1"/>
  <c r="Q12685" i="1" s="1"/>
  <c r="P12686" i="1"/>
  <c r="Q12686" i="1" s="1"/>
  <c r="P12687" i="1"/>
  <c r="Q12687" i="1" s="1"/>
  <c r="P12688" i="1"/>
  <c r="Q12688" i="1" s="1"/>
  <c r="P12689" i="1"/>
  <c r="Q12689" i="1" s="1"/>
  <c r="P12690" i="1"/>
  <c r="Q12690" i="1" s="1"/>
  <c r="P12691" i="1"/>
  <c r="Q12691" i="1" s="1"/>
  <c r="P12692" i="1"/>
  <c r="Q12692" i="1" s="1"/>
  <c r="P12693" i="1"/>
  <c r="Q12693" i="1" s="1"/>
  <c r="P12694" i="1"/>
  <c r="Q12694" i="1" s="1"/>
  <c r="P12695" i="1"/>
  <c r="Q12695" i="1" s="1"/>
  <c r="P12696" i="1"/>
  <c r="Q12696" i="1" s="1"/>
  <c r="P12697" i="1"/>
  <c r="Q12697" i="1" s="1"/>
  <c r="P12698" i="1"/>
  <c r="Q12698" i="1" s="1"/>
  <c r="P12699" i="1"/>
  <c r="Q12699" i="1" s="1"/>
  <c r="P12700" i="1"/>
  <c r="Q12700" i="1" s="1"/>
  <c r="P12701" i="1"/>
  <c r="Q12701" i="1" s="1"/>
  <c r="P12702" i="1"/>
  <c r="Q12702" i="1" s="1"/>
  <c r="P12703" i="1"/>
  <c r="Q12703" i="1" s="1"/>
  <c r="P12704" i="1"/>
  <c r="Q12704" i="1" s="1"/>
  <c r="P12705" i="1"/>
  <c r="Q12705" i="1" s="1"/>
  <c r="P12706" i="1"/>
  <c r="Q12706" i="1" s="1"/>
  <c r="P12707" i="1"/>
  <c r="Q12707" i="1" s="1"/>
  <c r="P12708" i="1"/>
  <c r="Q12708" i="1" s="1"/>
  <c r="P12709" i="1"/>
  <c r="Q12709" i="1" s="1"/>
  <c r="P12710" i="1"/>
  <c r="Q12710" i="1" s="1"/>
  <c r="P12711" i="1"/>
  <c r="Q12711" i="1" s="1"/>
  <c r="P12712" i="1"/>
  <c r="Q12712" i="1" s="1"/>
  <c r="P12713" i="1"/>
  <c r="Q12713" i="1" s="1"/>
  <c r="P12714" i="1"/>
  <c r="Q12714" i="1" s="1"/>
  <c r="P12715" i="1"/>
  <c r="Q12715" i="1" s="1"/>
  <c r="P12716" i="1"/>
  <c r="Q12716" i="1" s="1"/>
  <c r="P12717" i="1"/>
  <c r="Q12717" i="1" s="1"/>
  <c r="P12718" i="1"/>
  <c r="Q12718" i="1" s="1"/>
  <c r="P12719" i="1"/>
  <c r="Q12719" i="1" s="1"/>
  <c r="P12720" i="1"/>
  <c r="Q12720" i="1" s="1"/>
  <c r="P12721" i="1"/>
  <c r="Q12721" i="1" s="1"/>
  <c r="P12722" i="1"/>
  <c r="Q12722" i="1" s="1"/>
  <c r="P12723" i="1"/>
  <c r="Q12723" i="1" s="1"/>
  <c r="P12724" i="1"/>
  <c r="Q12724" i="1" s="1"/>
  <c r="P12725" i="1"/>
  <c r="Q12725" i="1" s="1"/>
  <c r="P12726" i="1"/>
  <c r="Q12726" i="1" s="1"/>
  <c r="P12727" i="1"/>
  <c r="Q12727" i="1" s="1"/>
  <c r="P12728" i="1"/>
  <c r="Q12728" i="1" s="1"/>
  <c r="P12729" i="1"/>
  <c r="Q12729" i="1" s="1"/>
  <c r="P12730" i="1"/>
  <c r="Q12730" i="1" s="1"/>
  <c r="P12731" i="1"/>
  <c r="Q12731" i="1" s="1"/>
  <c r="P12732" i="1"/>
  <c r="Q12732" i="1" s="1"/>
  <c r="P12733" i="1"/>
  <c r="Q12733" i="1" s="1"/>
  <c r="P12734" i="1"/>
  <c r="Q12734" i="1" s="1"/>
  <c r="P12735" i="1"/>
  <c r="Q12735" i="1" s="1"/>
  <c r="P12736" i="1"/>
  <c r="Q12736" i="1" s="1"/>
  <c r="P12737" i="1"/>
  <c r="Q12737" i="1" s="1"/>
  <c r="P12738" i="1"/>
  <c r="Q12738" i="1" s="1"/>
  <c r="P12739" i="1"/>
  <c r="Q12739" i="1" s="1"/>
  <c r="P12740" i="1"/>
  <c r="Q12740" i="1" s="1"/>
  <c r="P12741" i="1"/>
  <c r="Q12741" i="1" s="1"/>
  <c r="P12742" i="1"/>
  <c r="Q12742" i="1" s="1"/>
  <c r="P12743" i="1"/>
  <c r="Q12743" i="1" s="1"/>
  <c r="P12744" i="1"/>
  <c r="Q12744" i="1" s="1"/>
  <c r="P12745" i="1"/>
  <c r="Q12745" i="1" s="1"/>
  <c r="P12746" i="1"/>
  <c r="Q12746" i="1" s="1"/>
  <c r="P12747" i="1"/>
  <c r="Q12747" i="1" s="1"/>
  <c r="P12748" i="1"/>
  <c r="Q12748" i="1" s="1"/>
  <c r="P12749" i="1"/>
  <c r="Q12749" i="1" s="1"/>
  <c r="P12750" i="1"/>
  <c r="Q12750" i="1" s="1"/>
  <c r="P12751" i="1"/>
  <c r="Q12751" i="1" s="1"/>
  <c r="P12752" i="1"/>
  <c r="Q12752" i="1" s="1"/>
  <c r="P12753" i="1"/>
  <c r="Q12753" i="1" s="1"/>
  <c r="P12754" i="1"/>
  <c r="Q12754" i="1" s="1"/>
  <c r="P12755" i="1"/>
  <c r="Q12755" i="1" s="1"/>
  <c r="P12756" i="1"/>
  <c r="Q12756" i="1" s="1"/>
  <c r="P12757" i="1"/>
  <c r="Q12757" i="1" s="1"/>
  <c r="P12758" i="1"/>
  <c r="Q12758" i="1" s="1"/>
  <c r="P12759" i="1"/>
  <c r="Q12759" i="1" s="1"/>
  <c r="P12760" i="1"/>
  <c r="Q12760" i="1" s="1"/>
  <c r="P12761" i="1"/>
  <c r="Q12761" i="1" s="1"/>
  <c r="P12762" i="1"/>
  <c r="Q12762" i="1" s="1"/>
  <c r="P12763" i="1"/>
  <c r="Q12763" i="1" s="1"/>
  <c r="P12764" i="1"/>
  <c r="Q12764" i="1" s="1"/>
  <c r="P12765" i="1"/>
  <c r="Q12765" i="1" s="1"/>
  <c r="P12766" i="1"/>
  <c r="Q12766" i="1" s="1"/>
  <c r="P12767" i="1"/>
  <c r="Q12767" i="1" s="1"/>
  <c r="P12768" i="1"/>
  <c r="Q12768" i="1" s="1"/>
  <c r="P12769" i="1"/>
  <c r="Q12769" i="1" s="1"/>
  <c r="P12770" i="1"/>
  <c r="Q12770" i="1" s="1"/>
  <c r="P12771" i="1"/>
  <c r="Q12771" i="1" s="1"/>
  <c r="P12772" i="1"/>
  <c r="Q12772" i="1" s="1"/>
  <c r="P12773" i="1"/>
  <c r="Q12773" i="1" s="1"/>
  <c r="P12774" i="1"/>
  <c r="Q12774" i="1" s="1"/>
  <c r="P12775" i="1"/>
  <c r="Q12775" i="1" s="1"/>
  <c r="P12776" i="1"/>
  <c r="Q12776" i="1" s="1"/>
  <c r="P12777" i="1"/>
  <c r="Q12777" i="1" s="1"/>
  <c r="P12778" i="1"/>
  <c r="Q12778" i="1" s="1"/>
  <c r="P12779" i="1"/>
  <c r="Q12779" i="1" s="1"/>
  <c r="P12780" i="1"/>
  <c r="Q12780" i="1" s="1"/>
  <c r="P12781" i="1"/>
  <c r="Q12781" i="1" s="1"/>
  <c r="P12782" i="1"/>
  <c r="Q12782" i="1" s="1"/>
  <c r="P12783" i="1"/>
  <c r="Q12783" i="1" s="1"/>
  <c r="P12784" i="1"/>
  <c r="Q12784" i="1" s="1"/>
  <c r="P12785" i="1"/>
  <c r="Q12785" i="1" s="1"/>
  <c r="P12786" i="1"/>
  <c r="Q12786" i="1" s="1"/>
  <c r="P12787" i="1"/>
  <c r="Q12787" i="1" s="1"/>
  <c r="P12788" i="1"/>
  <c r="Q12788" i="1" s="1"/>
  <c r="P12789" i="1"/>
  <c r="Q12789" i="1" s="1"/>
  <c r="P12790" i="1"/>
  <c r="Q12790" i="1" s="1"/>
  <c r="P12791" i="1"/>
  <c r="Q12791" i="1" s="1"/>
  <c r="P12792" i="1"/>
  <c r="Q12792" i="1" s="1"/>
  <c r="P12793" i="1"/>
  <c r="Q12793" i="1" s="1"/>
  <c r="P12794" i="1"/>
  <c r="Q12794" i="1" s="1"/>
  <c r="P12795" i="1"/>
  <c r="Q12795" i="1" s="1"/>
  <c r="P12796" i="1"/>
  <c r="Q12796" i="1" s="1"/>
  <c r="P12797" i="1"/>
  <c r="Q12797" i="1" s="1"/>
  <c r="P12798" i="1"/>
  <c r="Q12798" i="1" s="1"/>
  <c r="P12799" i="1"/>
  <c r="Q12799" i="1" s="1"/>
  <c r="P12800" i="1"/>
  <c r="Q12800" i="1" s="1"/>
  <c r="P12801" i="1"/>
  <c r="Q12801" i="1" s="1"/>
  <c r="P12802" i="1"/>
  <c r="Q12802" i="1" s="1"/>
  <c r="P12803" i="1"/>
  <c r="Q12803" i="1" s="1"/>
  <c r="P12804" i="1"/>
  <c r="Q12804" i="1" s="1"/>
  <c r="P12805" i="1"/>
  <c r="Q12805" i="1" s="1"/>
  <c r="P12806" i="1"/>
  <c r="Q12806" i="1" s="1"/>
  <c r="P12807" i="1"/>
  <c r="Q12807" i="1" s="1"/>
  <c r="P12808" i="1"/>
  <c r="Q12808" i="1" s="1"/>
  <c r="P12809" i="1"/>
  <c r="Q12809" i="1" s="1"/>
  <c r="P12810" i="1"/>
  <c r="Q12810" i="1" s="1"/>
  <c r="P12811" i="1"/>
  <c r="Q12811" i="1" s="1"/>
  <c r="P12812" i="1"/>
  <c r="Q12812" i="1" s="1"/>
  <c r="P12813" i="1"/>
  <c r="Q12813" i="1" s="1"/>
  <c r="P12814" i="1"/>
  <c r="Q12814" i="1" s="1"/>
  <c r="P12815" i="1"/>
  <c r="Q12815" i="1" s="1"/>
  <c r="P12816" i="1"/>
  <c r="Q12816" i="1" s="1"/>
  <c r="P12817" i="1"/>
  <c r="Q12817" i="1" s="1"/>
  <c r="P12818" i="1"/>
  <c r="Q12818" i="1" s="1"/>
  <c r="P12819" i="1"/>
  <c r="Q12819" i="1" s="1"/>
  <c r="P12820" i="1"/>
  <c r="Q12820" i="1" s="1"/>
  <c r="P12821" i="1"/>
  <c r="Q12821" i="1" s="1"/>
  <c r="P12822" i="1"/>
  <c r="Q12822" i="1" s="1"/>
  <c r="P12823" i="1"/>
  <c r="Q12823" i="1" s="1"/>
  <c r="P12824" i="1"/>
  <c r="Q12824" i="1" s="1"/>
  <c r="P12825" i="1"/>
  <c r="Q12825" i="1" s="1"/>
  <c r="P12826" i="1"/>
  <c r="Q12826" i="1" s="1"/>
  <c r="P12827" i="1"/>
  <c r="Q12827" i="1" s="1"/>
  <c r="P12828" i="1"/>
  <c r="Q12828" i="1" s="1"/>
  <c r="P12829" i="1"/>
  <c r="Q12829" i="1" s="1"/>
  <c r="P12830" i="1"/>
  <c r="Q12830" i="1" s="1"/>
  <c r="P12831" i="1"/>
  <c r="Q12831" i="1" s="1"/>
  <c r="P12832" i="1"/>
  <c r="Q12832" i="1" s="1"/>
  <c r="P12833" i="1"/>
  <c r="Q12833" i="1" s="1"/>
  <c r="P12834" i="1"/>
  <c r="Q12834" i="1" s="1"/>
  <c r="P12835" i="1"/>
  <c r="Q12835" i="1" s="1"/>
  <c r="P12836" i="1"/>
  <c r="Q12836" i="1" s="1"/>
  <c r="P12837" i="1"/>
  <c r="Q12837" i="1" s="1"/>
  <c r="P12838" i="1"/>
  <c r="Q12838" i="1" s="1"/>
  <c r="P12839" i="1"/>
  <c r="Q12839" i="1" s="1"/>
  <c r="P12840" i="1"/>
  <c r="Q12840" i="1" s="1"/>
  <c r="P12841" i="1"/>
  <c r="Q12841" i="1" s="1"/>
  <c r="P12842" i="1"/>
  <c r="Q12842" i="1" s="1"/>
  <c r="P12843" i="1"/>
  <c r="Q12843" i="1" s="1"/>
  <c r="P12844" i="1"/>
  <c r="Q12844" i="1" s="1"/>
  <c r="P12845" i="1"/>
  <c r="Q12845" i="1" s="1"/>
  <c r="P12846" i="1"/>
  <c r="Q12846" i="1" s="1"/>
  <c r="P12847" i="1"/>
  <c r="Q12847" i="1" s="1"/>
  <c r="P12848" i="1"/>
  <c r="Q12848" i="1" s="1"/>
  <c r="P12849" i="1"/>
  <c r="Q12849" i="1" s="1"/>
  <c r="P12850" i="1"/>
  <c r="Q12850" i="1" s="1"/>
  <c r="P12851" i="1"/>
  <c r="Q12851" i="1" s="1"/>
  <c r="P12852" i="1"/>
  <c r="Q12852" i="1" s="1"/>
  <c r="P12853" i="1"/>
  <c r="Q12853" i="1" s="1"/>
  <c r="P12854" i="1"/>
  <c r="Q12854" i="1" s="1"/>
  <c r="P12855" i="1"/>
  <c r="Q12855" i="1" s="1"/>
  <c r="P12856" i="1"/>
  <c r="Q12856" i="1" s="1"/>
  <c r="P12857" i="1"/>
  <c r="Q12857" i="1" s="1"/>
  <c r="P12858" i="1"/>
  <c r="Q12858" i="1" s="1"/>
  <c r="P12859" i="1"/>
  <c r="Q12859" i="1" s="1"/>
  <c r="P12860" i="1"/>
  <c r="Q12860" i="1" s="1"/>
  <c r="P12861" i="1"/>
  <c r="Q12861" i="1" s="1"/>
  <c r="P12862" i="1"/>
  <c r="Q12862" i="1" s="1"/>
  <c r="P12863" i="1"/>
  <c r="Q12863" i="1" s="1"/>
  <c r="P12864" i="1"/>
  <c r="Q12864" i="1" s="1"/>
  <c r="P12865" i="1"/>
  <c r="Q12865" i="1" s="1"/>
  <c r="P12866" i="1"/>
  <c r="Q12866" i="1" s="1"/>
  <c r="P12867" i="1"/>
  <c r="Q12867" i="1" s="1"/>
  <c r="P12868" i="1"/>
  <c r="Q12868" i="1" s="1"/>
  <c r="P12869" i="1"/>
  <c r="Q12869" i="1" s="1"/>
  <c r="P12870" i="1"/>
  <c r="Q12870" i="1" s="1"/>
  <c r="P12871" i="1"/>
  <c r="Q12871" i="1" s="1"/>
  <c r="P12872" i="1"/>
  <c r="Q12872" i="1" s="1"/>
  <c r="P12873" i="1"/>
  <c r="Q12873" i="1" s="1"/>
  <c r="P12874" i="1"/>
  <c r="Q12874" i="1" s="1"/>
  <c r="P12875" i="1"/>
  <c r="Q12875" i="1" s="1"/>
  <c r="P12876" i="1"/>
  <c r="Q12876" i="1" s="1"/>
  <c r="P12877" i="1"/>
  <c r="Q12877" i="1" s="1"/>
  <c r="P12878" i="1"/>
  <c r="Q12878" i="1" s="1"/>
  <c r="P12879" i="1"/>
  <c r="Q12879" i="1" s="1"/>
  <c r="P12880" i="1"/>
  <c r="Q12880" i="1" s="1"/>
  <c r="P12881" i="1"/>
  <c r="Q12881" i="1" s="1"/>
  <c r="P12882" i="1"/>
  <c r="Q12882" i="1" s="1"/>
  <c r="P12883" i="1"/>
  <c r="Q12883" i="1" s="1"/>
  <c r="P12884" i="1"/>
  <c r="Q12884" i="1" s="1"/>
  <c r="P12885" i="1"/>
  <c r="Q12885" i="1" s="1"/>
  <c r="P12886" i="1"/>
  <c r="Q12886" i="1" s="1"/>
  <c r="P12887" i="1"/>
  <c r="Q12887" i="1" s="1"/>
  <c r="P12888" i="1"/>
  <c r="Q12888" i="1" s="1"/>
  <c r="P12889" i="1"/>
  <c r="Q12889" i="1" s="1"/>
  <c r="P12890" i="1"/>
  <c r="Q12890" i="1" s="1"/>
  <c r="P12891" i="1"/>
  <c r="Q12891" i="1" s="1"/>
  <c r="P12892" i="1"/>
  <c r="Q12892" i="1" s="1"/>
  <c r="P12893" i="1"/>
  <c r="Q12893" i="1" s="1"/>
  <c r="P12894" i="1"/>
  <c r="Q12894" i="1" s="1"/>
  <c r="P12895" i="1"/>
  <c r="Q12895" i="1" s="1"/>
  <c r="P12896" i="1"/>
  <c r="Q12896" i="1" s="1"/>
  <c r="P12897" i="1"/>
  <c r="Q12897" i="1" s="1"/>
  <c r="P12898" i="1"/>
  <c r="Q12898" i="1" s="1"/>
  <c r="P12899" i="1"/>
  <c r="Q12899" i="1" s="1"/>
  <c r="P12900" i="1"/>
  <c r="Q12900" i="1" s="1"/>
  <c r="P12901" i="1"/>
  <c r="Q12901" i="1" s="1"/>
  <c r="P12902" i="1"/>
  <c r="Q12902" i="1" s="1"/>
  <c r="P12903" i="1"/>
  <c r="Q12903" i="1" s="1"/>
  <c r="P12904" i="1"/>
  <c r="Q12904" i="1" s="1"/>
  <c r="P12905" i="1"/>
  <c r="Q12905" i="1" s="1"/>
  <c r="P12906" i="1"/>
  <c r="Q12906" i="1" s="1"/>
  <c r="P12907" i="1"/>
  <c r="Q12907" i="1" s="1"/>
  <c r="P12908" i="1"/>
  <c r="Q12908" i="1" s="1"/>
  <c r="P12909" i="1"/>
  <c r="Q12909" i="1" s="1"/>
  <c r="P12910" i="1"/>
  <c r="Q12910" i="1" s="1"/>
  <c r="P12911" i="1"/>
  <c r="Q12911" i="1" s="1"/>
  <c r="P12912" i="1"/>
  <c r="Q12912" i="1" s="1"/>
  <c r="P12913" i="1"/>
  <c r="Q12913" i="1" s="1"/>
  <c r="P12914" i="1"/>
  <c r="Q12914" i="1" s="1"/>
  <c r="P12915" i="1"/>
  <c r="Q12915" i="1" s="1"/>
  <c r="P12916" i="1"/>
  <c r="Q12916" i="1" s="1"/>
  <c r="P12917" i="1"/>
  <c r="Q12917" i="1" s="1"/>
  <c r="P12918" i="1"/>
  <c r="Q12918" i="1" s="1"/>
  <c r="P12919" i="1"/>
  <c r="Q12919" i="1" s="1"/>
  <c r="P12920" i="1"/>
  <c r="Q12920" i="1" s="1"/>
  <c r="P12921" i="1"/>
  <c r="Q12921" i="1" s="1"/>
  <c r="P12922" i="1"/>
  <c r="Q12922" i="1" s="1"/>
  <c r="P12923" i="1"/>
  <c r="Q12923" i="1" s="1"/>
  <c r="P12924" i="1"/>
  <c r="Q12924" i="1" s="1"/>
  <c r="P12925" i="1"/>
  <c r="Q12925" i="1" s="1"/>
  <c r="P12926" i="1"/>
  <c r="Q12926" i="1" s="1"/>
  <c r="P12927" i="1"/>
  <c r="Q12927" i="1" s="1"/>
  <c r="P12928" i="1"/>
  <c r="Q12928" i="1" s="1"/>
  <c r="P12929" i="1"/>
  <c r="Q12929" i="1" s="1"/>
  <c r="P12930" i="1"/>
  <c r="Q12930" i="1" s="1"/>
  <c r="P12931" i="1"/>
  <c r="Q12931" i="1" s="1"/>
  <c r="P12932" i="1"/>
  <c r="Q12932" i="1" s="1"/>
  <c r="P12933" i="1"/>
  <c r="Q12933" i="1" s="1"/>
  <c r="P12934" i="1"/>
  <c r="Q12934" i="1" s="1"/>
  <c r="P12935" i="1"/>
  <c r="Q12935" i="1" s="1"/>
  <c r="P12936" i="1"/>
  <c r="Q12936" i="1" s="1"/>
  <c r="P12937" i="1"/>
  <c r="Q12937" i="1" s="1"/>
  <c r="P12938" i="1"/>
  <c r="Q12938" i="1" s="1"/>
  <c r="P12939" i="1"/>
  <c r="Q12939" i="1" s="1"/>
  <c r="P12940" i="1"/>
  <c r="Q12940" i="1" s="1"/>
  <c r="P12941" i="1"/>
  <c r="Q12941" i="1" s="1"/>
  <c r="P12942" i="1"/>
  <c r="Q12942" i="1" s="1"/>
  <c r="P12943" i="1"/>
  <c r="Q12943" i="1" s="1"/>
  <c r="P12944" i="1"/>
  <c r="Q12944" i="1" s="1"/>
  <c r="P12945" i="1"/>
  <c r="Q12945" i="1" s="1"/>
  <c r="P12946" i="1"/>
  <c r="Q12946" i="1" s="1"/>
  <c r="P12947" i="1"/>
  <c r="Q12947" i="1" s="1"/>
  <c r="P12948" i="1"/>
  <c r="Q12948" i="1" s="1"/>
  <c r="P12949" i="1"/>
  <c r="Q12949" i="1" s="1"/>
  <c r="P12950" i="1"/>
  <c r="Q12950" i="1" s="1"/>
  <c r="P12951" i="1"/>
  <c r="Q12951" i="1" s="1"/>
  <c r="P12952" i="1"/>
  <c r="Q12952" i="1" s="1"/>
  <c r="P12953" i="1"/>
  <c r="Q12953" i="1" s="1"/>
  <c r="P12954" i="1"/>
  <c r="Q12954" i="1" s="1"/>
  <c r="P12955" i="1"/>
  <c r="Q12955" i="1" s="1"/>
  <c r="P12956" i="1"/>
  <c r="Q12956" i="1" s="1"/>
  <c r="P12957" i="1"/>
  <c r="Q12957" i="1" s="1"/>
  <c r="P12958" i="1"/>
  <c r="Q12958" i="1" s="1"/>
  <c r="P12959" i="1"/>
  <c r="Q12959" i="1" s="1"/>
  <c r="P12960" i="1"/>
  <c r="Q12960" i="1" s="1"/>
  <c r="P12961" i="1"/>
  <c r="Q12961" i="1" s="1"/>
  <c r="P12962" i="1"/>
  <c r="Q12962" i="1" s="1"/>
  <c r="P12963" i="1"/>
  <c r="Q12963" i="1" s="1"/>
  <c r="P12964" i="1"/>
  <c r="Q12964" i="1" s="1"/>
  <c r="P12965" i="1"/>
  <c r="Q12965" i="1" s="1"/>
  <c r="P12966" i="1"/>
  <c r="Q12966" i="1" s="1"/>
  <c r="P12967" i="1"/>
  <c r="Q12967" i="1" s="1"/>
  <c r="P12968" i="1"/>
  <c r="Q12968" i="1" s="1"/>
  <c r="P12969" i="1"/>
  <c r="Q12969" i="1" s="1"/>
  <c r="P12970" i="1"/>
  <c r="Q12970" i="1" s="1"/>
  <c r="P12971" i="1"/>
  <c r="Q12971" i="1" s="1"/>
  <c r="P12972" i="1"/>
  <c r="Q12972" i="1" s="1"/>
  <c r="P12973" i="1"/>
  <c r="Q12973" i="1" s="1"/>
  <c r="P12974" i="1"/>
  <c r="Q12974" i="1" s="1"/>
  <c r="P12975" i="1"/>
  <c r="Q12975" i="1" s="1"/>
  <c r="P12976" i="1"/>
  <c r="Q12976" i="1" s="1"/>
  <c r="P12977" i="1"/>
  <c r="Q12977" i="1" s="1"/>
  <c r="P12978" i="1"/>
  <c r="Q12978" i="1" s="1"/>
  <c r="P12979" i="1"/>
  <c r="Q12979" i="1" s="1"/>
  <c r="P12980" i="1"/>
  <c r="Q12980" i="1" s="1"/>
  <c r="P12981" i="1"/>
  <c r="Q12981" i="1" s="1"/>
  <c r="P12982" i="1"/>
  <c r="Q12982" i="1" s="1"/>
  <c r="P12983" i="1"/>
  <c r="Q12983" i="1" s="1"/>
  <c r="P12984" i="1"/>
  <c r="Q12984" i="1" s="1"/>
  <c r="P12985" i="1"/>
  <c r="Q12985" i="1" s="1"/>
  <c r="P12986" i="1"/>
  <c r="Q12986" i="1" s="1"/>
  <c r="P12987" i="1"/>
  <c r="Q12987" i="1" s="1"/>
  <c r="P12988" i="1"/>
  <c r="Q12988" i="1" s="1"/>
  <c r="P12989" i="1"/>
  <c r="Q12989" i="1" s="1"/>
  <c r="P12990" i="1"/>
  <c r="Q12990" i="1" s="1"/>
  <c r="P12991" i="1"/>
  <c r="Q12991" i="1" s="1"/>
  <c r="P12992" i="1"/>
  <c r="Q12992" i="1" s="1"/>
  <c r="P12993" i="1"/>
  <c r="Q12993" i="1" s="1"/>
  <c r="P12994" i="1"/>
  <c r="Q12994" i="1" s="1"/>
  <c r="P12995" i="1"/>
  <c r="Q12995" i="1" s="1"/>
  <c r="P12996" i="1"/>
  <c r="Q12996" i="1" s="1"/>
  <c r="P12997" i="1"/>
  <c r="Q12997" i="1" s="1"/>
  <c r="P12998" i="1"/>
  <c r="Q12998" i="1" s="1"/>
  <c r="P12999" i="1"/>
  <c r="Q12999" i="1" s="1"/>
  <c r="P13000" i="1"/>
  <c r="Q13000" i="1" s="1"/>
  <c r="P13001" i="1"/>
  <c r="Q13001" i="1" s="1"/>
  <c r="P13002" i="1"/>
  <c r="Q13002" i="1" s="1"/>
  <c r="P13003" i="1"/>
  <c r="Q13003" i="1" s="1"/>
  <c r="P13004" i="1"/>
  <c r="Q13004" i="1" s="1"/>
  <c r="P13005" i="1"/>
  <c r="Q13005" i="1" s="1"/>
  <c r="P13006" i="1"/>
  <c r="Q13006" i="1" s="1"/>
  <c r="P13007" i="1"/>
  <c r="Q13007" i="1" s="1"/>
  <c r="P13008" i="1"/>
  <c r="Q13008" i="1" s="1"/>
  <c r="P13009" i="1"/>
  <c r="Q13009" i="1" s="1"/>
  <c r="P13010" i="1"/>
  <c r="Q13010" i="1" s="1"/>
  <c r="P13011" i="1"/>
  <c r="Q13011" i="1" s="1"/>
  <c r="P13012" i="1"/>
  <c r="Q13012" i="1" s="1"/>
  <c r="P13013" i="1"/>
  <c r="Q13013" i="1" s="1"/>
  <c r="P13014" i="1"/>
  <c r="Q13014" i="1" s="1"/>
  <c r="P13015" i="1"/>
  <c r="Q13015" i="1" s="1"/>
  <c r="P13016" i="1"/>
  <c r="Q13016" i="1" s="1"/>
  <c r="P13017" i="1"/>
  <c r="Q13017" i="1" s="1"/>
  <c r="P13018" i="1"/>
  <c r="Q13018" i="1" s="1"/>
  <c r="P13019" i="1"/>
  <c r="Q13019" i="1" s="1"/>
  <c r="P13020" i="1"/>
  <c r="Q13020" i="1" s="1"/>
  <c r="P13021" i="1"/>
  <c r="Q13021" i="1" s="1"/>
  <c r="P13022" i="1"/>
  <c r="Q13022" i="1" s="1"/>
  <c r="P13023" i="1"/>
  <c r="Q13023" i="1" s="1"/>
  <c r="P13024" i="1"/>
  <c r="Q13024" i="1" s="1"/>
  <c r="P13025" i="1"/>
  <c r="Q13025" i="1" s="1"/>
  <c r="P13026" i="1"/>
  <c r="Q13026" i="1" s="1"/>
  <c r="P13027" i="1"/>
  <c r="Q13027" i="1" s="1"/>
  <c r="P13028" i="1"/>
  <c r="Q13028" i="1" s="1"/>
  <c r="P13029" i="1"/>
  <c r="Q13029" i="1" s="1"/>
  <c r="P13030" i="1"/>
  <c r="Q13030" i="1" s="1"/>
  <c r="P13031" i="1"/>
  <c r="Q13031" i="1" s="1"/>
  <c r="P13032" i="1"/>
  <c r="Q13032" i="1" s="1"/>
  <c r="P13033" i="1"/>
  <c r="Q13033" i="1" s="1"/>
  <c r="P13034" i="1"/>
  <c r="Q13034" i="1" s="1"/>
  <c r="P13035" i="1"/>
  <c r="Q13035" i="1" s="1"/>
  <c r="P13036" i="1"/>
  <c r="Q13036" i="1" s="1"/>
  <c r="P13037" i="1"/>
  <c r="Q13037" i="1" s="1"/>
  <c r="P13038" i="1"/>
  <c r="Q13038" i="1" s="1"/>
  <c r="P13039" i="1"/>
  <c r="Q13039" i="1" s="1"/>
  <c r="P13040" i="1"/>
  <c r="Q13040" i="1" s="1"/>
  <c r="P13041" i="1"/>
  <c r="Q13041" i="1" s="1"/>
  <c r="P13042" i="1"/>
  <c r="Q13042" i="1" s="1"/>
  <c r="P13043" i="1"/>
  <c r="Q13043" i="1" s="1"/>
  <c r="P13044" i="1"/>
  <c r="Q13044" i="1" s="1"/>
  <c r="P13045" i="1"/>
  <c r="Q13045" i="1" s="1"/>
  <c r="P13046" i="1"/>
  <c r="Q13046" i="1" s="1"/>
  <c r="P13047" i="1"/>
  <c r="Q13047" i="1" s="1"/>
  <c r="P13048" i="1"/>
  <c r="Q13048" i="1" s="1"/>
  <c r="P13049" i="1"/>
  <c r="Q13049" i="1" s="1"/>
  <c r="P13050" i="1"/>
  <c r="Q13050" i="1" s="1"/>
  <c r="P13051" i="1"/>
  <c r="Q13051" i="1" s="1"/>
  <c r="P13052" i="1"/>
  <c r="Q13052" i="1" s="1"/>
  <c r="P13053" i="1"/>
  <c r="Q13053" i="1" s="1"/>
  <c r="P13054" i="1"/>
  <c r="Q13054" i="1" s="1"/>
  <c r="P13055" i="1"/>
  <c r="Q13055" i="1" s="1"/>
  <c r="P13056" i="1"/>
  <c r="Q13056" i="1" s="1"/>
  <c r="P13057" i="1"/>
  <c r="Q13057" i="1" s="1"/>
  <c r="P13058" i="1"/>
  <c r="Q13058" i="1" s="1"/>
  <c r="P13059" i="1"/>
  <c r="Q13059" i="1" s="1"/>
  <c r="P13060" i="1"/>
  <c r="Q13060" i="1" s="1"/>
  <c r="P13061" i="1"/>
  <c r="Q13061" i="1" s="1"/>
  <c r="P13062" i="1"/>
  <c r="Q13062" i="1" s="1"/>
  <c r="P13063" i="1"/>
  <c r="Q13063" i="1" s="1"/>
  <c r="P13064" i="1"/>
  <c r="Q13064" i="1" s="1"/>
  <c r="P13065" i="1"/>
  <c r="Q13065" i="1" s="1"/>
  <c r="P13066" i="1"/>
  <c r="Q13066" i="1" s="1"/>
  <c r="P13067" i="1"/>
  <c r="Q13067" i="1" s="1"/>
  <c r="P13068" i="1"/>
  <c r="Q13068" i="1" s="1"/>
  <c r="P13069" i="1"/>
  <c r="Q13069" i="1" s="1"/>
  <c r="P13070" i="1"/>
  <c r="Q13070" i="1" s="1"/>
  <c r="P13071" i="1"/>
  <c r="Q13071" i="1" s="1"/>
  <c r="P13072" i="1"/>
  <c r="Q13072" i="1" s="1"/>
  <c r="P13073" i="1"/>
  <c r="Q13073" i="1" s="1"/>
  <c r="P13074" i="1"/>
  <c r="Q13074" i="1" s="1"/>
  <c r="P13075" i="1"/>
  <c r="Q13075" i="1" s="1"/>
  <c r="P13076" i="1"/>
  <c r="Q13076" i="1" s="1"/>
  <c r="P13077" i="1"/>
  <c r="Q13077" i="1" s="1"/>
  <c r="P13078" i="1"/>
  <c r="Q13078" i="1" s="1"/>
  <c r="P13079" i="1"/>
  <c r="Q13079" i="1" s="1"/>
  <c r="P13080" i="1"/>
  <c r="Q13080" i="1" s="1"/>
  <c r="P13081" i="1"/>
  <c r="Q13081" i="1" s="1"/>
  <c r="P13082" i="1"/>
  <c r="Q13082" i="1" s="1"/>
  <c r="P13083" i="1"/>
  <c r="Q13083" i="1" s="1"/>
  <c r="P13084" i="1"/>
  <c r="Q13084" i="1" s="1"/>
  <c r="P13085" i="1"/>
  <c r="Q13085" i="1" s="1"/>
  <c r="P13086" i="1"/>
  <c r="Q13086" i="1" s="1"/>
  <c r="P13087" i="1"/>
  <c r="Q13087" i="1" s="1"/>
  <c r="P13088" i="1"/>
  <c r="Q13088" i="1" s="1"/>
  <c r="P13089" i="1"/>
  <c r="Q13089" i="1" s="1"/>
  <c r="P13090" i="1"/>
  <c r="Q13090" i="1" s="1"/>
  <c r="P13091" i="1"/>
  <c r="Q13091" i="1" s="1"/>
  <c r="P13092" i="1"/>
  <c r="Q13092" i="1" s="1"/>
  <c r="P13093" i="1"/>
  <c r="Q13093" i="1" s="1"/>
  <c r="P13094" i="1"/>
  <c r="Q13094" i="1" s="1"/>
  <c r="P13095" i="1"/>
  <c r="Q13095" i="1" s="1"/>
  <c r="P13096" i="1"/>
  <c r="Q13096" i="1" s="1"/>
  <c r="P13097" i="1"/>
  <c r="Q13097" i="1" s="1"/>
  <c r="P13098" i="1"/>
  <c r="Q13098" i="1" s="1"/>
  <c r="P13099" i="1"/>
  <c r="Q13099" i="1" s="1"/>
  <c r="P13100" i="1"/>
  <c r="Q13100" i="1" s="1"/>
  <c r="P13101" i="1"/>
  <c r="Q13101" i="1" s="1"/>
  <c r="P13102" i="1"/>
  <c r="Q13102" i="1" s="1"/>
  <c r="P13103" i="1"/>
  <c r="Q13103" i="1" s="1"/>
  <c r="P13104" i="1"/>
  <c r="Q13104" i="1" s="1"/>
  <c r="P13105" i="1"/>
  <c r="Q13105" i="1" s="1"/>
  <c r="P13106" i="1"/>
  <c r="Q13106" i="1" s="1"/>
  <c r="P13107" i="1"/>
  <c r="Q13107" i="1" s="1"/>
  <c r="P13108" i="1"/>
  <c r="Q13108" i="1" s="1"/>
  <c r="P13109" i="1"/>
  <c r="Q13109" i="1" s="1"/>
  <c r="P13110" i="1"/>
  <c r="Q13110" i="1" s="1"/>
  <c r="P13111" i="1"/>
  <c r="Q13111" i="1" s="1"/>
  <c r="P13112" i="1"/>
  <c r="Q13112" i="1" s="1"/>
  <c r="P13113" i="1"/>
  <c r="Q13113" i="1" s="1"/>
  <c r="P13114" i="1"/>
  <c r="Q13114" i="1" s="1"/>
  <c r="P13115" i="1"/>
  <c r="Q13115" i="1" s="1"/>
  <c r="P13116" i="1"/>
  <c r="Q13116" i="1" s="1"/>
  <c r="P13117" i="1"/>
  <c r="Q13117" i="1" s="1"/>
  <c r="P13118" i="1"/>
  <c r="Q13118" i="1" s="1"/>
  <c r="P13119" i="1"/>
  <c r="Q13119" i="1" s="1"/>
  <c r="P13120" i="1"/>
  <c r="Q13120" i="1" s="1"/>
  <c r="P13121" i="1"/>
  <c r="Q13121" i="1" s="1"/>
  <c r="P13122" i="1"/>
  <c r="Q13122" i="1" s="1"/>
  <c r="P13123" i="1"/>
  <c r="Q13123" i="1" s="1"/>
  <c r="P13124" i="1"/>
  <c r="Q13124" i="1" s="1"/>
  <c r="P13125" i="1"/>
  <c r="Q13125" i="1" s="1"/>
  <c r="P13126" i="1"/>
  <c r="Q13126" i="1" s="1"/>
  <c r="P13127" i="1"/>
  <c r="Q13127" i="1" s="1"/>
  <c r="P13128" i="1"/>
  <c r="Q13128" i="1" s="1"/>
  <c r="P13129" i="1"/>
  <c r="Q13129" i="1" s="1"/>
  <c r="P13130" i="1"/>
  <c r="Q13130" i="1" s="1"/>
  <c r="P13131" i="1"/>
  <c r="Q13131" i="1" s="1"/>
  <c r="P13132" i="1"/>
  <c r="Q13132" i="1" s="1"/>
  <c r="P13133" i="1"/>
  <c r="Q13133" i="1" s="1"/>
  <c r="P13134" i="1"/>
  <c r="Q13134" i="1" s="1"/>
  <c r="P13135" i="1"/>
  <c r="Q13135" i="1" s="1"/>
  <c r="P13136" i="1"/>
  <c r="Q13136" i="1" s="1"/>
  <c r="P13137" i="1"/>
  <c r="Q13137" i="1" s="1"/>
  <c r="P13138" i="1"/>
  <c r="Q13138" i="1" s="1"/>
  <c r="P13139" i="1"/>
  <c r="Q13139" i="1" s="1"/>
  <c r="P13140" i="1"/>
  <c r="Q13140" i="1" s="1"/>
  <c r="P13141" i="1"/>
  <c r="Q13141" i="1" s="1"/>
  <c r="P13142" i="1"/>
  <c r="Q13142" i="1" s="1"/>
  <c r="P13143" i="1"/>
  <c r="Q13143" i="1" s="1"/>
  <c r="P13144" i="1"/>
  <c r="Q13144" i="1" s="1"/>
  <c r="P13145" i="1"/>
  <c r="Q13145" i="1" s="1"/>
  <c r="P13146" i="1"/>
  <c r="Q13146" i="1" s="1"/>
  <c r="P13147" i="1"/>
  <c r="Q13147" i="1" s="1"/>
  <c r="P13148" i="1"/>
  <c r="Q13148" i="1" s="1"/>
  <c r="P13149" i="1"/>
  <c r="Q13149" i="1" s="1"/>
  <c r="P13150" i="1"/>
  <c r="Q13150" i="1" s="1"/>
  <c r="P13151" i="1"/>
  <c r="Q13151" i="1" s="1"/>
  <c r="P13152" i="1"/>
  <c r="Q13152" i="1" s="1"/>
  <c r="P13153" i="1"/>
  <c r="Q13153" i="1" s="1"/>
  <c r="P13154" i="1"/>
  <c r="Q13154" i="1" s="1"/>
  <c r="P13155" i="1"/>
  <c r="Q13155" i="1" s="1"/>
  <c r="P13156" i="1"/>
  <c r="Q13156" i="1" s="1"/>
  <c r="P13157" i="1"/>
  <c r="Q13157" i="1" s="1"/>
  <c r="P13158" i="1"/>
  <c r="Q13158" i="1" s="1"/>
  <c r="P13159" i="1"/>
  <c r="Q13159" i="1" s="1"/>
  <c r="P13160" i="1"/>
  <c r="Q13160" i="1" s="1"/>
  <c r="P13161" i="1"/>
  <c r="Q13161" i="1" s="1"/>
  <c r="P13162" i="1"/>
  <c r="Q13162" i="1" s="1"/>
  <c r="P13163" i="1"/>
  <c r="Q13163" i="1" s="1"/>
  <c r="P13164" i="1"/>
  <c r="Q13164" i="1" s="1"/>
  <c r="P13165" i="1"/>
  <c r="Q13165" i="1" s="1"/>
  <c r="P13166" i="1"/>
  <c r="Q13166" i="1" s="1"/>
  <c r="P13167" i="1"/>
  <c r="Q13167" i="1" s="1"/>
  <c r="P13168" i="1"/>
  <c r="Q13168" i="1" s="1"/>
  <c r="P13169" i="1"/>
  <c r="Q13169" i="1" s="1"/>
  <c r="P13170" i="1"/>
  <c r="Q13170" i="1" s="1"/>
  <c r="P13171" i="1"/>
  <c r="Q13171" i="1" s="1"/>
  <c r="P13172" i="1"/>
  <c r="Q13172" i="1" s="1"/>
  <c r="P13173" i="1"/>
  <c r="Q13173" i="1" s="1"/>
  <c r="P13174" i="1"/>
  <c r="Q13174" i="1" s="1"/>
  <c r="P13175" i="1"/>
  <c r="Q13175" i="1" s="1"/>
  <c r="P13176" i="1"/>
  <c r="Q13176" i="1" s="1"/>
  <c r="P13177" i="1"/>
  <c r="Q13177" i="1" s="1"/>
  <c r="P13178" i="1"/>
  <c r="Q13178" i="1" s="1"/>
  <c r="P13179" i="1"/>
  <c r="Q13179" i="1" s="1"/>
  <c r="P13180" i="1"/>
  <c r="Q13180" i="1" s="1"/>
  <c r="P13181" i="1"/>
  <c r="Q13181" i="1" s="1"/>
  <c r="P13182" i="1"/>
  <c r="Q13182" i="1" s="1"/>
  <c r="P13183" i="1"/>
  <c r="Q13183" i="1" s="1"/>
  <c r="P13184" i="1"/>
  <c r="Q13184" i="1" s="1"/>
  <c r="P13185" i="1"/>
  <c r="Q13185" i="1" s="1"/>
  <c r="P13186" i="1"/>
  <c r="Q13186" i="1" s="1"/>
  <c r="P13187" i="1"/>
  <c r="Q13187" i="1" s="1"/>
  <c r="P13188" i="1"/>
  <c r="Q13188" i="1" s="1"/>
  <c r="P13189" i="1"/>
  <c r="Q13189" i="1" s="1"/>
  <c r="P13190" i="1"/>
  <c r="Q13190" i="1" s="1"/>
  <c r="P13191" i="1"/>
  <c r="Q13191" i="1" s="1"/>
  <c r="P13192" i="1"/>
  <c r="Q13192" i="1" s="1"/>
  <c r="P13193" i="1"/>
  <c r="Q13193" i="1" s="1"/>
  <c r="P13194" i="1"/>
  <c r="Q13194" i="1" s="1"/>
  <c r="P13195" i="1"/>
  <c r="Q13195" i="1" s="1"/>
  <c r="P13196" i="1"/>
  <c r="Q13196" i="1" s="1"/>
  <c r="P13197" i="1"/>
  <c r="Q13197" i="1" s="1"/>
  <c r="P13198" i="1"/>
  <c r="Q13198" i="1" s="1"/>
  <c r="P13199" i="1"/>
  <c r="Q13199" i="1" s="1"/>
  <c r="P13200" i="1"/>
  <c r="Q13200" i="1" s="1"/>
  <c r="P13201" i="1"/>
  <c r="Q13201" i="1" s="1"/>
  <c r="P13202" i="1"/>
  <c r="Q13202" i="1" s="1"/>
  <c r="P13203" i="1"/>
  <c r="Q13203" i="1" s="1"/>
  <c r="P13204" i="1"/>
  <c r="Q13204" i="1" s="1"/>
  <c r="P13205" i="1"/>
  <c r="Q13205" i="1" s="1"/>
  <c r="P13206" i="1"/>
  <c r="Q13206" i="1" s="1"/>
  <c r="P13207" i="1"/>
  <c r="Q13207" i="1" s="1"/>
  <c r="P13208" i="1"/>
  <c r="Q13208" i="1" s="1"/>
  <c r="P13209" i="1"/>
  <c r="Q13209" i="1" s="1"/>
  <c r="P13210" i="1"/>
  <c r="Q13210" i="1" s="1"/>
  <c r="P13211" i="1"/>
  <c r="Q13211" i="1" s="1"/>
  <c r="P13212" i="1"/>
  <c r="Q13212" i="1" s="1"/>
  <c r="P13213" i="1"/>
  <c r="Q13213" i="1" s="1"/>
  <c r="P13214" i="1"/>
  <c r="Q13214" i="1" s="1"/>
  <c r="P13215" i="1"/>
  <c r="Q13215" i="1" s="1"/>
  <c r="P13216" i="1"/>
  <c r="Q13216" i="1" s="1"/>
  <c r="P13217" i="1"/>
  <c r="Q13217" i="1" s="1"/>
  <c r="P13218" i="1"/>
  <c r="Q13218" i="1" s="1"/>
  <c r="P13219" i="1"/>
  <c r="Q13219" i="1" s="1"/>
  <c r="P13220" i="1"/>
  <c r="Q13220" i="1" s="1"/>
  <c r="P13221" i="1"/>
  <c r="Q13221" i="1" s="1"/>
  <c r="P13222" i="1"/>
  <c r="Q13222" i="1" s="1"/>
  <c r="P13223" i="1"/>
  <c r="Q13223" i="1" s="1"/>
  <c r="P13224" i="1"/>
  <c r="Q13224" i="1" s="1"/>
  <c r="P13225" i="1"/>
  <c r="Q13225" i="1" s="1"/>
  <c r="P13226" i="1"/>
  <c r="Q13226" i="1" s="1"/>
  <c r="P13227" i="1"/>
  <c r="Q13227" i="1" s="1"/>
  <c r="P13228" i="1"/>
  <c r="Q13228" i="1" s="1"/>
  <c r="P13229" i="1"/>
  <c r="Q13229" i="1" s="1"/>
  <c r="P13230" i="1"/>
  <c r="Q13230" i="1" s="1"/>
  <c r="P13231" i="1"/>
  <c r="Q13231" i="1" s="1"/>
  <c r="P13232" i="1"/>
  <c r="Q13232" i="1" s="1"/>
  <c r="P13233" i="1"/>
  <c r="Q13233" i="1" s="1"/>
  <c r="P13234" i="1"/>
  <c r="Q13234" i="1" s="1"/>
  <c r="P13235" i="1"/>
  <c r="Q13235" i="1" s="1"/>
  <c r="P13236" i="1"/>
  <c r="Q13236" i="1" s="1"/>
  <c r="P13237" i="1"/>
  <c r="Q13237" i="1" s="1"/>
  <c r="P13238" i="1"/>
  <c r="Q13238" i="1" s="1"/>
  <c r="P13239" i="1"/>
  <c r="Q13239" i="1" s="1"/>
  <c r="P13240" i="1"/>
  <c r="Q13240" i="1" s="1"/>
  <c r="P13241" i="1"/>
  <c r="Q13241" i="1" s="1"/>
  <c r="P13242" i="1"/>
  <c r="Q13242" i="1" s="1"/>
  <c r="P13243" i="1"/>
  <c r="Q13243" i="1" s="1"/>
  <c r="P13244" i="1"/>
  <c r="Q13244" i="1" s="1"/>
  <c r="P13245" i="1"/>
  <c r="Q13245" i="1" s="1"/>
  <c r="P13246" i="1"/>
  <c r="Q13246" i="1" s="1"/>
  <c r="P13247" i="1"/>
  <c r="Q13247" i="1" s="1"/>
  <c r="P13248" i="1"/>
  <c r="Q13248" i="1" s="1"/>
  <c r="P13249" i="1"/>
  <c r="Q13249" i="1" s="1"/>
  <c r="P13250" i="1"/>
  <c r="Q13250" i="1" s="1"/>
  <c r="P13251" i="1"/>
  <c r="Q13251" i="1" s="1"/>
  <c r="P13252" i="1"/>
  <c r="Q13252" i="1" s="1"/>
  <c r="P13253" i="1"/>
  <c r="Q13253" i="1" s="1"/>
  <c r="P13254" i="1"/>
  <c r="Q13254" i="1" s="1"/>
  <c r="P13255" i="1"/>
  <c r="Q13255" i="1" s="1"/>
  <c r="P13256" i="1"/>
  <c r="Q13256" i="1" s="1"/>
  <c r="P13257" i="1"/>
  <c r="Q13257" i="1" s="1"/>
  <c r="P13258" i="1"/>
  <c r="Q13258" i="1" s="1"/>
  <c r="P13259" i="1"/>
  <c r="Q13259" i="1" s="1"/>
  <c r="P13260" i="1"/>
  <c r="Q13260" i="1" s="1"/>
  <c r="P13261" i="1"/>
  <c r="Q13261" i="1" s="1"/>
  <c r="P13262" i="1"/>
  <c r="Q13262" i="1" s="1"/>
  <c r="P13263" i="1"/>
  <c r="Q13263" i="1" s="1"/>
  <c r="P13264" i="1"/>
  <c r="Q13264" i="1" s="1"/>
  <c r="P13265" i="1"/>
  <c r="Q13265" i="1" s="1"/>
  <c r="P13266" i="1"/>
  <c r="Q13266" i="1" s="1"/>
  <c r="P13267" i="1"/>
  <c r="Q13267" i="1" s="1"/>
  <c r="P13268" i="1"/>
  <c r="Q13268" i="1" s="1"/>
  <c r="P13269" i="1"/>
  <c r="Q13269" i="1" s="1"/>
  <c r="P13270" i="1"/>
  <c r="Q13270" i="1" s="1"/>
  <c r="P13271" i="1"/>
  <c r="Q13271" i="1" s="1"/>
  <c r="P13272" i="1"/>
  <c r="Q13272" i="1" s="1"/>
  <c r="P13273" i="1"/>
  <c r="Q13273" i="1" s="1"/>
  <c r="P13274" i="1"/>
  <c r="Q13274" i="1" s="1"/>
  <c r="P13275" i="1"/>
  <c r="Q13275" i="1" s="1"/>
  <c r="P13276" i="1"/>
  <c r="Q13276" i="1" s="1"/>
  <c r="P13277" i="1"/>
  <c r="Q13277" i="1" s="1"/>
  <c r="P13278" i="1"/>
  <c r="Q13278" i="1" s="1"/>
  <c r="P13279" i="1"/>
  <c r="Q13279" i="1" s="1"/>
  <c r="P13280" i="1"/>
  <c r="Q13280" i="1" s="1"/>
  <c r="P13281" i="1"/>
  <c r="Q13281" i="1" s="1"/>
  <c r="P13282" i="1"/>
  <c r="Q13282" i="1" s="1"/>
  <c r="P13283" i="1"/>
  <c r="Q13283" i="1" s="1"/>
  <c r="P13284" i="1"/>
  <c r="Q13284" i="1" s="1"/>
  <c r="P13285" i="1"/>
  <c r="Q13285" i="1" s="1"/>
  <c r="P13286" i="1"/>
  <c r="Q13286" i="1" s="1"/>
  <c r="P13287" i="1"/>
  <c r="Q13287" i="1" s="1"/>
  <c r="P13288" i="1"/>
  <c r="Q13288" i="1" s="1"/>
  <c r="P13289" i="1"/>
  <c r="Q13289" i="1" s="1"/>
  <c r="P13290" i="1"/>
  <c r="Q13290" i="1" s="1"/>
  <c r="P13291" i="1"/>
  <c r="Q13291" i="1" s="1"/>
  <c r="P13292" i="1"/>
  <c r="Q13292" i="1" s="1"/>
  <c r="P13293" i="1"/>
  <c r="Q13293" i="1" s="1"/>
  <c r="P13294" i="1"/>
  <c r="Q13294" i="1" s="1"/>
  <c r="P13295" i="1"/>
  <c r="Q13295" i="1" s="1"/>
  <c r="P13296" i="1"/>
  <c r="Q13296" i="1" s="1"/>
  <c r="P13297" i="1"/>
  <c r="Q13297" i="1" s="1"/>
  <c r="P13298" i="1"/>
  <c r="Q13298" i="1" s="1"/>
  <c r="P13299" i="1"/>
  <c r="Q13299" i="1" s="1"/>
  <c r="P13300" i="1"/>
  <c r="Q13300" i="1" s="1"/>
  <c r="P13301" i="1"/>
  <c r="Q13301" i="1" s="1"/>
  <c r="P13302" i="1"/>
  <c r="Q13302" i="1" s="1"/>
  <c r="P13303" i="1"/>
  <c r="Q13303" i="1" s="1"/>
  <c r="P13304" i="1"/>
  <c r="Q13304" i="1" s="1"/>
  <c r="P13305" i="1"/>
  <c r="Q13305" i="1" s="1"/>
  <c r="P13306" i="1"/>
  <c r="Q13306" i="1" s="1"/>
  <c r="P13307" i="1"/>
  <c r="Q13307" i="1" s="1"/>
  <c r="P13308" i="1"/>
  <c r="Q13308" i="1" s="1"/>
  <c r="P13309" i="1"/>
  <c r="Q13309" i="1" s="1"/>
  <c r="P13310" i="1"/>
  <c r="Q13310" i="1" s="1"/>
  <c r="P13311" i="1"/>
  <c r="Q13311" i="1" s="1"/>
  <c r="P13312" i="1"/>
  <c r="Q13312" i="1" s="1"/>
  <c r="P13313" i="1"/>
  <c r="Q13313" i="1" s="1"/>
  <c r="P13314" i="1"/>
  <c r="Q13314" i="1" s="1"/>
  <c r="P13315" i="1"/>
  <c r="Q13315" i="1" s="1"/>
  <c r="P13316" i="1"/>
  <c r="Q13316" i="1" s="1"/>
  <c r="P13317" i="1"/>
  <c r="Q13317" i="1" s="1"/>
  <c r="P13318" i="1"/>
  <c r="Q13318" i="1" s="1"/>
  <c r="P13319" i="1"/>
  <c r="Q13319" i="1" s="1"/>
  <c r="P13320" i="1"/>
  <c r="Q13320" i="1" s="1"/>
  <c r="P13321" i="1"/>
  <c r="Q13321" i="1" s="1"/>
  <c r="P13322" i="1"/>
  <c r="Q13322" i="1" s="1"/>
  <c r="P13323" i="1"/>
  <c r="Q13323" i="1" s="1"/>
  <c r="P13324" i="1"/>
  <c r="Q13324" i="1" s="1"/>
  <c r="P13325" i="1"/>
  <c r="Q13325" i="1" s="1"/>
  <c r="P13326" i="1"/>
  <c r="Q13326" i="1" s="1"/>
  <c r="P13327" i="1"/>
  <c r="Q13327" i="1" s="1"/>
  <c r="P13328" i="1"/>
  <c r="Q13328" i="1" s="1"/>
  <c r="P13329" i="1"/>
  <c r="Q13329" i="1" s="1"/>
  <c r="P13330" i="1"/>
  <c r="Q13330" i="1" s="1"/>
  <c r="P13331" i="1"/>
  <c r="Q13331" i="1" s="1"/>
  <c r="P13332" i="1"/>
  <c r="Q13332" i="1" s="1"/>
  <c r="P13333" i="1"/>
  <c r="Q13333" i="1" s="1"/>
  <c r="P13334" i="1"/>
  <c r="Q13334" i="1" s="1"/>
  <c r="P13335" i="1"/>
  <c r="Q13335" i="1" s="1"/>
  <c r="P13336" i="1"/>
  <c r="Q13336" i="1" s="1"/>
  <c r="P13337" i="1"/>
  <c r="Q13337" i="1" s="1"/>
  <c r="P13338" i="1"/>
  <c r="Q13338" i="1" s="1"/>
  <c r="P13339" i="1"/>
  <c r="Q13339" i="1" s="1"/>
  <c r="P13340" i="1"/>
  <c r="Q13340" i="1" s="1"/>
  <c r="P13341" i="1"/>
  <c r="Q13341" i="1" s="1"/>
  <c r="P13342" i="1"/>
  <c r="Q13342" i="1" s="1"/>
  <c r="P13343" i="1"/>
  <c r="Q13343" i="1" s="1"/>
  <c r="P13344" i="1"/>
  <c r="Q13344" i="1" s="1"/>
  <c r="P13345" i="1"/>
  <c r="Q13345" i="1" s="1"/>
  <c r="P13346" i="1"/>
  <c r="Q13346" i="1" s="1"/>
  <c r="P13347" i="1"/>
  <c r="Q13347" i="1" s="1"/>
  <c r="P13348" i="1"/>
  <c r="Q13348" i="1" s="1"/>
  <c r="P13349" i="1"/>
  <c r="Q13349" i="1" s="1"/>
  <c r="P13350" i="1"/>
  <c r="Q13350" i="1" s="1"/>
  <c r="P13351" i="1"/>
  <c r="Q13351" i="1" s="1"/>
  <c r="P13352" i="1"/>
  <c r="Q13352" i="1" s="1"/>
  <c r="P13353" i="1"/>
  <c r="Q13353" i="1" s="1"/>
  <c r="P13354" i="1"/>
  <c r="Q13354" i="1" s="1"/>
  <c r="P13355" i="1"/>
  <c r="Q13355" i="1" s="1"/>
  <c r="P13356" i="1"/>
  <c r="Q13356" i="1" s="1"/>
  <c r="P13357" i="1"/>
  <c r="Q13357" i="1" s="1"/>
  <c r="P13358" i="1"/>
  <c r="Q13358" i="1" s="1"/>
  <c r="P13359" i="1"/>
  <c r="Q13359" i="1" s="1"/>
  <c r="P13360" i="1"/>
  <c r="Q13360" i="1" s="1"/>
  <c r="P13361" i="1"/>
  <c r="Q13361" i="1" s="1"/>
  <c r="P13362" i="1"/>
  <c r="Q13362" i="1" s="1"/>
  <c r="P13363" i="1"/>
  <c r="Q13363" i="1" s="1"/>
  <c r="P13364" i="1"/>
  <c r="Q13364" i="1" s="1"/>
  <c r="P13365" i="1"/>
  <c r="Q13365" i="1" s="1"/>
  <c r="P13366" i="1"/>
  <c r="Q13366" i="1" s="1"/>
  <c r="P13367" i="1"/>
  <c r="Q13367" i="1" s="1"/>
  <c r="P13368" i="1"/>
  <c r="Q13368" i="1" s="1"/>
  <c r="P13369" i="1"/>
  <c r="Q13369" i="1" s="1"/>
  <c r="P13370" i="1"/>
  <c r="Q13370" i="1" s="1"/>
  <c r="P13371" i="1"/>
  <c r="Q13371" i="1" s="1"/>
  <c r="P13372" i="1"/>
  <c r="Q13372" i="1" s="1"/>
  <c r="P13373" i="1"/>
  <c r="Q13373" i="1" s="1"/>
  <c r="P13374" i="1"/>
  <c r="Q13374" i="1" s="1"/>
  <c r="P13375" i="1"/>
  <c r="Q13375" i="1" s="1"/>
  <c r="P13376" i="1"/>
  <c r="Q13376" i="1" s="1"/>
  <c r="P13377" i="1"/>
  <c r="Q13377" i="1" s="1"/>
  <c r="P13378" i="1"/>
  <c r="Q13378" i="1" s="1"/>
  <c r="P13379" i="1"/>
  <c r="Q13379" i="1" s="1"/>
  <c r="P13380" i="1"/>
  <c r="Q13380" i="1" s="1"/>
  <c r="P13381" i="1"/>
  <c r="Q13381" i="1" s="1"/>
  <c r="P13382" i="1"/>
  <c r="Q13382" i="1" s="1"/>
  <c r="P13383" i="1"/>
  <c r="Q13383" i="1" s="1"/>
  <c r="P13384" i="1"/>
  <c r="Q13384" i="1" s="1"/>
  <c r="P13385" i="1"/>
  <c r="Q13385" i="1" s="1"/>
  <c r="P13386" i="1"/>
  <c r="Q13386" i="1" s="1"/>
  <c r="P13387" i="1"/>
  <c r="Q13387" i="1" s="1"/>
  <c r="P13388" i="1"/>
  <c r="Q13388" i="1" s="1"/>
  <c r="P13389" i="1"/>
  <c r="Q13389" i="1" s="1"/>
  <c r="P13390" i="1"/>
  <c r="Q13390" i="1" s="1"/>
  <c r="P13391" i="1"/>
  <c r="Q13391" i="1" s="1"/>
  <c r="P13392" i="1"/>
  <c r="Q13392" i="1" s="1"/>
  <c r="P13393" i="1"/>
  <c r="Q13393" i="1" s="1"/>
  <c r="P13394" i="1"/>
  <c r="Q13394" i="1" s="1"/>
  <c r="P13395" i="1"/>
  <c r="Q13395" i="1" s="1"/>
  <c r="P13396" i="1"/>
  <c r="Q13396" i="1" s="1"/>
  <c r="P13397" i="1"/>
  <c r="Q13397" i="1" s="1"/>
  <c r="P13398" i="1"/>
  <c r="Q13398" i="1" s="1"/>
  <c r="P13399" i="1"/>
  <c r="Q13399" i="1" s="1"/>
  <c r="P13400" i="1"/>
  <c r="Q13400" i="1" s="1"/>
  <c r="P13401" i="1"/>
  <c r="Q13401" i="1" s="1"/>
  <c r="P13402" i="1"/>
  <c r="Q13402" i="1" s="1"/>
  <c r="P13403" i="1"/>
  <c r="Q13403" i="1" s="1"/>
  <c r="P13404" i="1"/>
  <c r="Q13404" i="1" s="1"/>
  <c r="P13405" i="1"/>
  <c r="Q13405" i="1" s="1"/>
  <c r="P13406" i="1"/>
  <c r="Q13406" i="1" s="1"/>
  <c r="P13407" i="1"/>
  <c r="Q13407" i="1" s="1"/>
  <c r="P13408" i="1"/>
  <c r="Q13408" i="1" s="1"/>
  <c r="P13409" i="1"/>
  <c r="Q13409" i="1" s="1"/>
  <c r="P13410" i="1"/>
  <c r="Q13410" i="1" s="1"/>
  <c r="P13411" i="1"/>
  <c r="Q13411" i="1" s="1"/>
  <c r="P13412" i="1"/>
  <c r="Q13412" i="1" s="1"/>
  <c r="P13413" i="1"/>
  <c r="Q13413" i="1" s="1"/>
  <c r="P13414" i="1"/>
  <c r="Q13414" i="1" s="1"/>
  <c r="P13415" i="1"/>
  <c r="Q13415" i="1" s="1"/>
  <c r="P13416" i="1"/>
  <c r="Q13416" i="1" s="1"/>
  <c r="P13417" i="1"/>
  <c r="Q13417" i="1" s="1"/>
  <c r="P13418" i="1"/>
  <c r="Q13418" i="1" s="1"/>
  <c r="P13419" i="1"/>
  <c r="Q13419" i="1" s="1"/>
  <c r="P13420" i="1"/>
  <c r="Q13420" i="1" s="1"/>
  <c r="P13421" i="1"/>
  <c r="Q13421" i="1" s="1"/>
  <c r="P13422" i="1"/>
  <c r="Q13422" i="1" s="1"/>
  <c r="P13423" i="1"/>
  <c r="Q13423" i="1" s="1"/>
  <c r="P13424" i="1"/>
  <c r="Q13424" i="1" s="1"/>
  <c r="P13425" i="1"/>
  <c r="Q13425" i="1" s="1"/>
  <c r="P13426" i="1"/>
  <c r="Q13426" i="1" s="1"/>
  <c r="P13427" i="1"/>
  <c r="Q13427" i="1" s="1"/>
  <c r="P13428" i="1"/>
  <c r="Q13428" i="1" s="1"/>
  <c r="P13429" i="1"/>
  <c r="Q13429" i="1" s="1"/>
  <c r="P13430" i="1"/>
  <c r="Q13430" i="1" s="1"/>
  <c r="P13431" i="1"/>
  <c r="Q13431" i="1" s="1"/>
  <c r="P13432" i="1"/>
  <c r="Q13432" i="1" s="1"/>
  <c r="P13433" i="1"/>
  <c r="Q13433" i="1" s="1"/>
  <c r="P13434" i="1"/>
  <c r="Q13434" i="1" s="1"/>
  <c r="P13435" i="1"/>
  <c r="Q13435" i="1" s="1"/>
  <c r="P13436" i="1"/>
  <c r="Q13436" i="1" s="1"/>
  <c r="P13437" i="1"/>
  <c r="Q13437" i="1" s="1"/>
  <c r="P13438" i="1"/>
  <c r="Q13438" i="1" s="1"/>
  <c r="P13439" i="1"/>
  <c r="Q13439" i="1" s="1"/>
  <c r="P13440" i="1"/>
  <c r="Q13440" i="1" s="1"/>
  <c r="P13441" i="1"/>
  <c r="Q13441" i="1" s="1"/>
  <c r="P13442" i="1"/>
  <c r="Q13442" i="1" s="1"/>
  <c r="P13443" i="1"/>
  <c r="Q13443" i="1" s="1"/>
  <c r="P13444" i="1"/>
  <c r="Q13444" i="1" s="1"/>
  <c r="P13445" i="1"/>
  <c r="Q13445" i="1" s="1"/>
  <c r="P13446" i="1"/>
  <c r="Q13446" i="1" s="1"/>
  <c r="P13447" i="1"/>
  <c r="Q13447" i="1" s="1"/>
  <c r="P13448" i="1"/>
  <c r="Q13448" i="1" s="1"/>
  <c r="P13449" i="1"/>
  <c r="Q13449" i="1" s="1"/>
  <c r="P13450" i="1"/>
  <c r="Q13450" i="1" s="1"/>
  <c r="P13451" i="1"/>
  <c r="Q13451" i="1" s="1"/>
  <c r="P13452" i="1"/>
  <c r="Q13452" i="1" s="1"/>
  <c r="P13453" i="1"/>
  <c r="Q13453" i="1" s="1"/>
  <c r="P13454" i="1"/>
  <c r="Q13454" i="1" s="1"/>
  <c r="P13455" i="1"/>
  <c r="Q13455" i="1" s="1"/>
  <c r="P13456" i="1"/>
  <c r="Q13456" i="1" s="1"/>
  <c r="P13457" i="1"/>
  <c r="Q13457" i="1" s="1"/>
  <c r="P13458" i="1"/>
  <c r="Q13458" i="1" s="1"/>
  <c r="P13459" i="1"/>
  <c r="Q13459" i="1" s="1"/>
  <c r="P13460" i="1"/>
  <c r="Q13460" i="1" s="1"/>
  <c r="P13461" i="1"/>
  <c r="Q13461" i="1" s="1"/>
  <c r="P13462" i="1"/>
  <c r="Q13462" i="1" s="1"/>
  <c r="P13463" i="1"/>
  <c r="Q13463" i="1" s="1"/>
  <c r="P13464" i="1"/>
  <c r="Q13464" i="1" s="1"/>
  <c r="P13465" i="1"/>
  <c r="Q13465" i="1" s="1"/>
  <c r="P13466" i="1"/>
  <c r="Q13466" i="1" s="1"/>
  <c r="P13467" i="1"/>
  <c r="Q13467" i="1" s="1"/>
  <c r="P13468" i="1"/>
  <c r="Q13468" i="1" s="1"/>
  <c r="P13469" i="1"/>
  <c r="Q13469" i="1" s="1"/>
  <c r="P13470" i="1"/>
  <c r="Q13470" i="1" s="1"/>
  <c r="P13471" i="1"/>
  <c r="Q13471" i="1" s="1"/>
  <c r="P13472" i="1"/>
  <c r="Q13472" i="1" s="1"/>
  <c r="P13473" i="1"/>
  <c r="Q13473" i="1" s="1"/>
  <c r="P13474" i="1"/>
  <c r="Q13474" i="1" s="1"/>
  <c r="P13475" i="1"/>
  <c r="Q13475" i="1" s="1"/>
  <c r="P13476" i="1"/>
  <c r="Q13476" i="1" s="1"/>
  <c r="P13477" i="1"/>
  <c r="Q13477" i="1" s="1"/>
  <c r="P13478" i="1"/>
  <c r="Q13478" i="1" s="1"/>
  <c r="P13479" i="1"/>
  <c r="Q13479" i="1" s="1"/>
  <c r="P13480" i="1"/>
  <c r="Q13480" i="1" s="1"/>
  <c r="P13481" i="1"/>
  <c r="Q13481" i="1" s="1"/>
  <c r="P13482" i="1"/>
  <c r="Q13482" i="1" s="1"/>
  <c r="P13483" i="1"/>
  <c r="Q13483" i="1" s="1"/>
  <c r="P13484" i="1"/>
  <c r="Q13484" i="1" s="1"/>
  <c r="P13485" i="1"/>
  <c r="Q13485" i="1" s="1"/>
  <c r="P13486" i="1"/>
  <c r="Q13486" i="1" s="1"/>
  <c r="P13487" i="1"/>
  <c r="Q13487" i="1" s="1"/>
  <c r="P13488" i="1"/>
  <c r="Q13488" i="1" s="1"/>
  <c r="P13489" i="1"/>
  <c r="Q13489" i="1" s="1"/>
  <c r="P13490" i="1"/>
  <c r="Q13490" i="1" s="1"/>
  <c r="P13491" i="1"/>
  <c r="Q13491" i="1" s="1"/>
  <c r="P13492" i="1"/>
  <c r="Q13492" i="1" s="1"/>
  <c r="P13493" i="1"/>
  <c r="Q13493" i="1" s="1"/>
  <c r="P13494" i="1"/>
  <c r="Q13494" i="1" s="1"/>
  <c r="P13495" i="1"/>
  <c r="Q13495" i="1" s="1"/>
  <c r="P13496" i="1"/>
  <c r="Q13496" i="1" s="1"/>
  <c r="P13497" i="1"/>
  <c r="Q13497" i="1" s="1"/>
  <c r="P13498" i="1"/>
  <c r="Q13498" i="1" s="1"/>
  <c r="P13499" i="1"/>
  <c r="Q13499" i="1" s="1"/>
  <c r="P13500" i="1"/>
  <c r="Q13500" i="1" s="1"/>
  <c r="P13501" i="1"/>
  <c r="Q13501" i="1" s="1"/>
  <c r="P13502" i="1"/>
  <c r="Q13502" i="1" s="1"/>
  <c r="P13503" i="1"/>
  <c r="Q13503" i="1" s="1"/>
  <c r="P13504" i="1"/>
  <c r="Q13504" i="1" s="1"/>
  <c r="P13505" i="1"/>
  <c r="Q13505" i="1" s="1"/>
  <c r="P13506" i="1"/>
  <c r="Q13506" i="1" s="1"/>
  <c r="P13507" i="1"/>
  <c r="Q13507" i="1" s="1"/>
  <c r="P13508" i="1"/>
  <c r="Q13508" i="1" s="1"/>
  <c r="P13509" i="1"/>
  <c r="Q13509" i="1" s="1"/>
  <c r="P13510" i="1"/>
  <c r="Q13510" i="1" s="1"/>
  <c r="P13511" i="1"/>
  <c r="Q13511" i="1" s="1"/>
  <c r="P13512" i="1"/>
  <c r="Q13512" i="1" s="1"/>
  <c r="P13513" i="1"/>
  <c r="Q13513" i="1" s="1"/>
  <c r="P13514" i="1"/>
  <c r="Q13514" i="1" s="1"/>
  <c r="P13515" i="1"/>
  <c r="Q13515" i="1" s="1"/>
  <c r="P13516" i="1"/>
  <c r="Q13516" i="1" s="1"/>
  <c r="P13517" i="1"/>
  <c r="Q13517" i="1" s="1"/>
  <c r="P13518" i="1"/>
  <c r="Q13518" i="1" s="1"/>
  <c r="P13519" i="1"/>
  <c r="Q13519" i="1" s="1"/>
  <c r="P13520" i="1"/>
  <c r="Q13520" i="1" s="1"/>
  <c r="P13521" i="1"/>
  <c r="Q13521" i="1" s="1"/>
  <c r="P13522" i="1"/>
  <c r="Q13522" i="1" s="1"/>
  <c r="P13523" i="1"/>
  <c r="Q13523" i="1" s="1"/>
  <c r="P13524" i="1"/>
  <c r="Q13524" i="1" s="1"/>
  <c r="P13525" i="1"/>
  <c r="Q13525" i="1" s="1"/>
  <c r="P13526" i="1"/>
  <c r="Q13526" i="1" s="1"/>
  <c r="P13527" i="1"/>
  <c r="Q13527" i="1" s="1"/>
  <c r="P13528" i="1"/>
  <c r="Q13528" i="1" s="1"/>
  <c r="P13529" i="1"/>
  <c r="Q13529" i="1" s="1"/>
  <c r="P13530" i="1"/>
  <c r="Q13530" i="1" s="1"/>
  <c r="P13531" i="1"/>
  <c r="Q13531" i="1" s="1"/>
  <c r="P13532" i="1"/>
  <c r="Q13532" i="1" s="1"/>
  <c r="P13533" i="1"/>
  <c r="Q13533" i="1" s="1"/>
  <c r="P13534" i="1"/>
  <c r="Q13534" i="1" s="1"/>
  <c r="P13535" i="1"/>
  <c r="Q13535" i="1" s="1"/>
  <c r="P13536" i="1"/>
  <c r="Q13536" i="1" s="1"/>
  <c r="P13537" i="1"/>
  <c r="Q13537" i="1" s="1"/>
  <c r="P13538" i="1"/>
  <c r="Q13538" i="1" s="1"/>
  <c r="P13539" i="1"/>
  <c r="Q13539" i="1" s="1"/>
  <c r="P13540" i="1"/>
  <c r="Q13540" i="1" s="1"/>
  <c r="P13541" i="1"/>
  <c r="Q13541" i="1" s="1"/>
  <c r="P13542" i="1"/>
  <c r="Q13542" i="1" s="1"/>
  <c r="P13543" i="1"/>
  <c r="Q13543" i="1" s="1"/>
  <c r="P13544" i="1"/>
  <c r="Q13544" i="1" s="1"/>
  <c r="P13545" i="1"/>
  <c r="Q13545" i="1" s="1"/>
  <c r="P13546" i="1"/>
  <c r="Q13546" i="1" s="1"/>
  <c r="P13547" i="1"/>
  <c r="Q13547" i="1" s="1"/>
  <c r="P13548" i="1"/>
  <c r="Q13548" i="1" s="1"/>
  <c r="P13549" i="1"/>
  <c r="Q13549" i="1" s="1"/>
  <c r="P13550" i="1"/>
  <c r="Q13550" i="1" s="1"/>
  <c r="P13551" i="1"/>
  <c r="Q13551" i="1" s="1"/>
  <c r="P13552" i="1"/>
  <c r="Q13552" i="1" s="1"/>
  <c r="P13553" i="1"/>
  <c r="Q13553" i="1" s="1"/>
  <c r="P13554" i="1"/>
  <c r="Q13554" i="1" s="1"/>
  <c r="P13555" i="1"/>
  <c r="Q13555" i="1" s="1"/>
  <c r="P13556" i="1"/>
  <c r="Q13556" i="1" s="1"/>
  <c r="P13557" i="1"/>
  <c r="Q13557" i="1" s="1"/>
  <c r="P13558" i="1"/>
  <c r="Q13558" i="1" s="1"/>
  <c r="P13559" i="1"/>
  <c r="Q13559" i="1" s="1"/>
  <c r="P13560" i="1"/>
  <c r="Q13560" i="1" s="1"/>
  <c r="P13561" i="1"/>
  <c r="Q13561" i="1" s="1"/>
  <c r="P13562" i="1"/>
  <c r="Q13562" i="1" s="1"/>
  <c r="P13563" i="1"/>
  <c r="Q13563" i="1" s="1"/>
  <c r="P13564" i="1"/>
  <c r="Q13564" i="1" s="1"/>
  <c r="P13565" i="1"/>
  <c r="Q13565" i="1" s="1"/>
  <c r="P13566" i="1"/>
  <c r="Q13566" i="1" s="1"/>
  <c r="P13567" i="1"/>
  <c r="Q13567" i="1" s="1"/>
  <c r="P13568" i="1"/>
  <c r="Q13568" i="1" s="1"/>
  <c r="P13569" i="1"/>
  <c r="Q13569" i="1" s="1"/>
  <c r="P13570" i="1"/>
  <c r="Q13570" i="1" s="1"/>
  <c r="P13571" i="1"/>
  <c r="Q13571" i="1" s="1"/>
  <c r="P13572" i="1"/>
  <c r="Q13572" i="1" s="1"/>
  <c r="P13573" i="1"/>
  <c r="Q13573" i="1" s="1"/>
  <c r="P13574" i="1"/>
  <c r="Q13574" i="1" s="1"/>
  <c r="P13575" i="1"/>
  <c r="Q13575" i="1" s="1"/>
  <c r="P13576" i="1"/>
  <c r="Q13576" i="1" s="1"/>
  <c r="P13577" i="1"/>
  <c r="Q13577" i="1" s="1"/>
  <c r="P13578" i="1"/>
  <c r="Q13578" i="1" s="1"/>
  <c r="P13579" i="1"/>
  <c r="Q13579" i="1" s="1"/>
  <c r="P13580" i="1"/>
  <c r="Q13580" i="1" s="1"/>
  <c r="P13581" i="1"/>
  <c r="Q13581" i="1" s="1"/>
  <c r="P13582" i="1"/>
  <c r="Q13582" i="1" s="1"/>
  <c r="P13583" i="1"/>
  <c r="Q13583" i="1" s="1"/>
  <c r="P13584" i="1"/>
  <c r="Q13584" i="1" s="1"/>
  <c r="P13585" i="1"/>
  <c r="Q13585" i="1" s="1"/>
  <c r="P13586" i="1"/>
  <c r="Q13586" i="1" s="1"/>
  <c r="P13587" i="1"/>
  <c r="Q13587" i="1" s="1"/>
  <c r="P13588" i="1"/>
  <c r="Q13588" i="1" s="1"/>
  <c r="P13589" i="1"/>
  <c r="Q13589" i="1" s="1"/>
  <c r="P13590" i="1"/>
  <c r="Q13590" i="1" s="1"/>
  <c r="P13591" i="1"/>
  <c r="Q13591" i="1" s="1"/>
  <c r="P13592" i="1"/>
  <c r="Q13592" i="1" s="1"/>
  <c r="P13593" i="1"/>
  <c r="Q13593" i="1" s="1"/>
  <c r="P13594" i="1"/>
  <c r="Q13594" i="1" s="1"/>
  <c r="P13595" i="1"/>
  <c r="Q13595" i="1" s="1"/>
  <c r="P13596" i="1"/>
  <c r="Q13596" i="1" s="1"/>
  <c r="P13597" i="1"/>
  <c r="Q13597" i="1" s="1"/>
  <c r="P13598" i="1"/>
  <c r="Q13598" i="1" s="1"/>
  <c r="P13599" i="1"/>
  <c r="Q13599" i="1" s="1"/>
  <c r="P13600" i="1"/>
  <c r="Q13600" i="1" s="1"/>
  <c r="P13601" i="1"/>
  <c r="Q13601" i="1" s="1"/>
  <c r="P13602" i="1"/>
  <c r="Q13602" i="1" s="1"/>
  <c r="P13603" i="1"/>
  <c r="Q13603" i="1" s="1"/>
  <c r="P13604" i="1"/>
  <c r="Q13604" i="1" s="1"/>
  <c r="P13605" i="1"/>
  <c r="Q13605" i="1" s="1"/>
  <c r="P13606" i="1"/>
  <c r="Q13606" i="1" s="1"/>
  <c r="P13607" i="1"/>
  <c r="Q13607" i="1" s="1"/>
  <c r="P13608" i="1"/>
  <c r="Q13608" i="1" s="1"/>
  <c r="P13609" i="1"/>
  <c r="Q13609" i="1" s="1"/>
  <c r="P13610" i="1"/>
  <c r="Q13610" i="1" s="1"/>
  <c r="P13611" i="1"/>
  <c r="Q13611" i="1" s="1"/>
  <c r="P13612" i="1"/>
  <c r="Q13612" i="1" s="1"/>
  <c r="P13613" i="1"/>
  <c r="Q13613" i="1" s="1"/>
  <c r="P13614" i="1"/>
  <c r="Q13614" i="1" s="1"/>
  <c r="P13615" i="1"/>
  <c r="Q13615" i="1" s="1"/>
  <c r="P13616" i="1"/>
  <c r="Q13616" i="1" s="1"/>
  <c r="P13617" i="1"/>
  <c r="Q13617" i="1" s="1"/>
  <c r="P13618" i="1"/>
  <c r="Q13618" i="1" s="1"/>
  <c r="P13619" i="1"/>
  <c r="Q13619" i="1" s="1"/>
  <c r="P13620" i="1"/>
  <c r="Q13620" i="1" s="1"/>
  <c r="P13621" i="1"/>
  <c r="Q13621" i="1" s="1"/>
  <c r="P13622" i="1"/>
  <c r="Q13622" i="1" s="1"/>
  <c r="P13623" i="1"/>
  <c r="Q13623" i="1" s="1"/>
  <c r="P13624" i="1"/>
  <c r="Q13624" i="1" s="1"/>
  <c r="P13625" i="1"/>
  <c r="Q13625" i="1" s="1"/>
  <c r="P13626" i="1"/>
  <c r="Q13626" i="1" s="1"/>
  <c r="P13627" i="1"/>
  <c r="Q13627" i="1" s="1"/>
  <c r="P13628" i="1"/>
  <c r="Q13628" i="1" s="1"/>
  <c r="P13629" i="1"/>
  <c r="Q13629" i="1" s="1"/>
  <c r="P13630" i="1"/>
  <c r="Q13630" i="1" s="1"/>
  <c r="P13631" i="1"/>
  <c r="Q13631" i="1" s="1"/>
  <c r="P13632" i="1"/>
  <c r="Q13632" i="1" s="1"/>
  <c r="P13633" i="1"/>
  <c r="Q13633" i="1" s="1"/>
  <c r="P13634" i="1"/>
  <c r="Q13634" i="1" s="1"/>
  <c r="P13635" i="1"/>
  <c r="Q13635" i="1" s="1"/>
  <c r="P13636" i="1"/>
  <c r="Q13636" i="1" s="1"/>
  <c r="P13637" i="1"/>
  <c r="Q13637" i="1" s="1"/>
  <c r="P13638" i="1"/>
  <c r="Q13638" i="1" s="1"/>
  <c r="P13639" i="1"/>
  <c r="Q13639" i="1" s="1"/>
  <c r="P13640" i="1"/>
  <c r="Q13640" i="1" s="1"/>
  <c r="P13641" i="1"/>
  <c r="Q13641" i="1" s="1"/>
  <c r="P13642" i="1"/>
  <c r="Q13642" i="1" s="1"/>
  <c r="P13643" i="1"/>
  <c r="Q13643" i="1" s="1"/>
  <c r="P13644" i="1"/>
  <c r="Q13644" i="1" s="1"/>
  <c r="P13645" i="1"/>
  <c r="Q13645" i="1" s="1"/>
  <c r="P13646" i="1"/>
  <c r="Q13646" i="1" s="1"/>
  <c r="P13647" i="1"/>
  <c r="Q13647" i="1" s="1"/>
  <c r="P13648" i="1"/>
  <c r="Q13648" i="1" s="1"/>
  <c r="P13649" i="1"/>
  <c r="Q13649" i="1" s="1"/>
  <c r="P13650" i="1"/>
  <c r="Q13650" i="1" s="1"/>
  <c r="P13651" i="1"/>
  <c r="Q13651" i="1" s="1"/>
  <c r="P13652" i="1"/>
  <c r="Q13652" i="1" s="1"/>
  <c r="P13653" i="1"/>
  <c r="Q13653" i="1" s="1"/>
  <c r="P13654" i="1"/>
  <c r="Q13654" i="1" s="1"/>
  <c r="P13655" i="1"/>
  <c r="Q13655" i="1" s="1"/>
  <c r="P13656" i="1"/>
  <c r="Q13656" i="1" s="1"/>
  <c r="P13657" i="1"/>
  <c r="Q13657" i="1" s="1"/>
  <c r="P13658" i="1"/>
  <c r="Q13658" i="1" s="1"/>
  <c r="P13659" i="1"/>
  <c r="Q13659" i="1" s="1"/>
  <c r="P13660" i="1"/>
  <c r="Q13660" i="1" s="1"/>
  <c r="P13661" i="1"/>
  <c r="Q13661" i="1" s="1"/>
  <c r="P13662" i="1"/>
  <c r="Q13662" i="1" s="1"/>
  <c r="P13663" i="1"/>
  <c r="Q13663" i="1" s="1"/>
  <c r="P13664" i="1"/>
  <c r="Q13664" i="1" s="1"/>
  <c r="P13665" i="1"/>
  <c r="Q13665" i="1" s="1"/>
  <c r="P13666" i="1"/>
  <c r="Q13666" i="1" s="1"/>
  <c r="P13667" i="1"/>
  <c r="Q13667" i="1" s="1"/>
  <c r="P13668" i="1"/>
  <c r="Q13668" i="1" s="1"/>
  <c r="P13669" i="1"/>
  <c r="Q13669" i="1" s="1"/>
  <c r="P13670" i="1"/>
  <c r="Q13670" i="1" s="1"/>
  <c r="P13671" i="1"/>
  <c r="Q13671" i="1" s="1"/>
  <c r="P13672" i="1"/>
  <c r="Q13672" i="1" s="1"/>
  <c r="P13673" i="1"/>
  <c r="Q13673" i="1" s="1"/>
  <c r="P13674" i="1"/>
  <c r="Q13674" i="1" s="1"/>
  <c r="P13675" i="1"/>
  <c r="Q13675" i="1" s="1"/>
  <c r="P13676" i="1"/>
  <c r="Q13676" i="1" s="1"/>
  <c r="P13677" i="1"/>
  <c r="Q13677" i="1" s="1"/>
  <c r="P13678" i="1"/>
  <c r="Q13678" i="1" s="1"/>
  <c r="P13679" i="1"/>
  <c r="Q13679" i="1" s="1"/>
  <c r="P13680" i="1"/>
  <c r="Q13680" i="1" s="1"/>
  <c r="P13681" i="1"/>
  <c r="Q13681" i="1" s="1"/>
  <c r="P13682" i="1"/>
  <c r="Q13682" i="1" s="1"/>
  <c r="P13683" i="1"/>
  <c r="Q13683" i="1" s="1"/>
  <c r="P13684" i="1"/>
  <c r="Q13684" i="1" s="1"/>
  <c r="P13685" i="1"/>
  <c r="Q13685" i="1" s="1"/>
  <c r="P13686" i="1"/>
  <c r="Q13686" i="1" s="1"/>
  <c r="P13687" i="1"/>
  <c r="Q13687" i="1" s="1"/>
  <c r="P13688" i="1"/>
  <c r="Q13688" i="1" s="1"/>
  <c r="P13689" i="1"/>
  <c r="Q13689" i="1" s="1"/>
  <c r="P13690" i="1"/>
  <c r="Q13690" i="1" s="1"/>
  <c r="P13691" i="1"/>
  <c r="Q13691" i="1" s="1"/>
  <c r="P13692" i="1"/>
  <c r="Q13692" i="1" s="1"/>
  <c r="P13693" i="1"/>
  <c r="Q13693" i="1" s="1"/>
  <c r="P13694" i="1"/>
  <c r="Q13694" i="1" s="1"/>
  <c r="P13695" i="1"/>
  <c r="Q13695" i="1" s="1"/>
  <c r="P13696" i="1"/>
  <c r="Q13696" i="1" s="1"/>
  <c r="P13697" i="1"/>
  <c r="Q13697" i="1" s="1"/>
  <c r="P13698" i="1"/>
  <c r="Q13698" i="1" s="1"/>
  <c r="P13699" i="1"/>
  <c r="Q13699" i="1" s="1"/>
  <c r="P13700" i="1"/>
  <c r="Q13700" i="1" s="1"/>
  <c r="P13701" i="1"/>
  <c r="Q13701" i="1" s="1"/>
  <c r="P13702" i="1"/>
  <c r="Q13702" i="1" s="1"/>
  <c r="P13703" i="1"/>
  <c r="Q13703" i="1" s="1"/>
  <c r="P13704" i="1"/>
  <c r="Q13704" i="1" s="1"/>
  <c r="P13705" i="1"/>
  <c r="Q13705" i="1" s="1"/>
  <c r="P13706" i="1"/>
  <c r="Q13706" i="1" s="1"/>
  <c r="P13707" i="1"/>
  <c r="Q13707" i="1" s="1"/>
  <c r="P13708" i="1"/>
  <c r="Q13708" i="1" s="1"/>
  <c r="P13709" i="1"/>
  <c r="Q13709" i="1" s="1"/>
  <c r="P13710" i="1"/>
  <c r="Q13710" i="1" s="1"/>
  <c r="P13711" i="1"/>
  <c r="Q13711" i="1" s="1"/>
  <c r="P13712" i="1"/>
  <c r="Q13712" i="1" s="1"/>
  <c r="P13713" i="1"/>
  <c r="Q13713" i="1" s="1"/>
  <c r="P13714" i="1"/>
  <c r="Q13714" i="1" s="1"/>
  <c r="P13715" i="1"/>
  <c r="Q13715" i="1" s="1"/>
  <c r="P13716" i="1"/>
  <c r="Q13716" i="1" s="1"/>
  <c r="P13717" i="1"/>
  <c r="Q13717" i="1" s="1"/>
  <c r="P13718" i="1"/>
  <c r="Q13718" i="1" s="1"/>
  <c r="P13719" i="1"/>
  <c r="Q13719" i="1" s="1"/>
  <c r="P13720" i="1"/>
  <c r="Q13720" i="1" s="1"/>
  <c r="P13721" i="1"/>
  <c r="Q13721" i="1" s="1"/>
  <c r="P13722" i="1"/>
  <c r="Q13722" i="1" s="1"/>
  <c r="P13723" i="1"/>
  <c r="Q13723" i="1" s="1"/>
  <c r="P13724" i="1"/>
  <c r="Q13724" i="1" s="1"/>
  <c r="P13725" i="1"/>
  <c r="Q13725" i="1" s="1"/>
  <c r="P13726" i="1"/>
  <c r="Q13726" i="1" s="1"/>
  <c r="P13727" i="1"/>
  <c r="Q13727" i="1" s="1"/>
  <c r="P13728" i="1"/>
  <c r="Q13728" i="1" s="1"/>
  <c r="P13729" i="1"/>
  <c r="Q13729" i="1" s="1"/>
  <c r="P13730" i="1"/>
  <c r="Q13730" i="1" s="1"/>
  <c r="P13731" i="1"/>
  <c r="Q13731" i="1" s="1"/>
  <c r="P13732" i="1"/>
  <c r="Q13732" i="1" s="1"/>
  <c r="P13733" i="1"/>
  <c r="Q13733" i="1" s="1"/>
  <c r="P13734" i="1"/>
  <c r="Q13734" i="1" s="1"/>
  <c r="P13735" i="1"/>
  <c r="Q13735" i="1" s="1"/>
  <c r="P13736" i="1"/>
  <c r="Q13736" i="1" s="1"/>
  <c r="P13737" i="1"/>
  <c r="Q13737" i="1" s="1"/>
  <c r="P13738" i="1"/>
  <c r="Q13738" i="1" s="1"/>
  <c r="P13739" i="1"/>
  <c r="Q13739" i="1" s="1"/>
  <c r="P13740" i="1"/>
  <c r="Q13740" i="1" s="1"/>
  <c r="P13741" i="1"/>
  <c r="Q13741" i="1" s="1"/>
  <c r="P13742" i="1"/>
  <c r="Q13742" i="1" s="1"/>
  <c r="P13743" i="1"/>
  <c r="Q13743" i="1" s="1"/>
  <c r="P13744" i="1"/>
  <c r="Q13744" i="1" s="1"/>
  <c r="P13745" i="1"/>
  <c r="Q13745" i="1" s="1"/>
  <c r="P13746" i="1"/>
  <c r="Q13746" i="1" s="1"/>
  <c r="P13747" i="1"/>
  <c r="Q13747" i="1" s="1"/>
  <c r="P13748" i="1"/>
  <c r="Q13748" i="1" s="1"/>
  <c r="P13749" i="1"/>
  <c r="Q13749" i="1" s="1"/>
  <c r="P13750" i="1"/>
  <c r="Q13750" i="1" s="1"/>
  <c r="P13751" i="1"/>
  <c r="Q13751" i="1" s="1"/>
  <c r="P13752" i="1"/>
  <c r="Q13752" i="1" s="1"/>
  <c r="P13753" i="1"/>
  <c r="Q13753" i="1" s="1"/>
  <c r="P13754" i="1"/>
  <c r="Q13754" i="1" s="1"/>
  <c r="P13755" i="1"/>
  <c r="Q13755" i="1" s="1"/>
  <c r="P13756" i="1"/>
  <c r="Q13756" i="1" s="1"/>
  <c r="P13757" i="1"/>
  <c r="Q13757" i="1" s="1"/>
  <c r="P13758" i="1"/>
  <c r="Q13758" i="1" s="1"/>
  <c r="P13759" i="1"/>
  <c r="Q13759" i="1" s="1"/>
  <c r="P13760" i="1"/>
  <c r="Q13760" i="1" s="1"/>
  <c r="P13761" i="1"/>
  <c r="Q13761" i="1" s="1"/>
  <c r="P13762" i="1"/>
  <c r="Q13762" i="1" s="1"/>
  <c r="P13763" i="1"/>
  <c r="Q13763" i="1" s="1"/>
  <c r="P13764" i="1"/>
  <c r="Q13764" i="1" s="1"/>
  <c r="P13765" i="1"/>
  <c r="Q13765" i="1" s="1"/>
  <c r="P13766" i="1"/>
  <c r="Q13766" i="1" s="1"/>
  <c r="P13767" i="1"/>
  <c r="Q13767" i="1" s="1"/>
  <c r="P13768" i="1"/>
  <c r="Q13768" i="1" s="1"/>
  <c r="P13769" i="1"/>
  <c r="Q13769" i="1" s="1"/>
  <c r="P13770" i="1"/>
  <c r="Q13770" i="1" s="1"/>
  <c r="P13771" i="1"/>
  <c r="Q13771" i="1" s="1"/>
  <c r="P13772" i="1"/>
  <c r="Q13772" i="1" s="1"/>
  <c r="P13773" i="1"/>
  <c r="Q13773" i="1" s="1"/>
  <c r="P13774" i="1"/>
  <c r="Q13774" i="1" s="1"/>
  <c r="P13775" i="1"/>
  <c r="Q13775" i="1" s="1"/>
  <c r="P13776" i="1"/>
  <c r="Q13776" i="1" s="1"/>
  <c r="P13777" i="1"/>
  <c r="Q13777" i="1" s="1"/>
  <c r="P13778" i="1"/>
  <c r="Q13778" i="1" s="1"/>
  <c r="P13779" i="1"/>
  <c r="Q13779" i="1" s="1"/>
  <c r="P13780" i="1"/>
  <c r="Q13780" i="1" s="1"/>
  <c r="P13781" i="1"/>
  <c r="Q13781" i="1" s="1"/>
  <c r="P13782" i="1"/>
  <c r="Q13782" i="1" s="1"/>
  <c r="P13783" i="1"/>
  <c r="Q13783" i="1" s="1"/>
  <c r="P13784" i="1"/>
  <c r="Q13784" i="1" s="1"/>
  <c r="P13785" i="1"/>
  <c r="Q13785" i="1" s="1"/>
  <c r="P13786" i="1"/>
  <c r="Q13786" i="1" s="1"/>
  <c r="P13787" i="1"/>
  <c r="Q13787" i="1" s="1"/>
  <c r="P13788" i="1"/>
  <c r="Q13788" i="1" s="1"/>
  <c r="P13789" i="1"/>
  <c r="Q13789" i="1" s="1"/>
  <c r="P13790" i="1"/>
  <c r="Q13790" i="1" s="1"/>
  <c r="P13791" i="1"/>
  <c r="Q13791" i="1" s="1"/>
  <c r="P13792" i="1"/>
  <c r="Q13792" i="1" s="1"/>
  <c r="P13793" i="1"/>
  <c r="Q13793" i="1" s="1"/>
  <c r="P13794" i="1"/>
  <c r="Q13794" i="1" s="1"/>
  <c r="P13795" i="1"/>
  <c r="Q13795" i="1" s="1"/>
  <c r="P13796" i="1"/>
  <c r="Q13796" i="1" s="1"/>
  <c r="P13797" i="1"/>
  <c r="Q13797" i="1" s="1"/>
  <c r="P13798" i="1"/>
  <c r="Q13798" i="1" s="1"/>
  <c r="P13799" i="1"/>
  <c r="Q13799" i="1" s="1"/>
  <c r="P13800" i="1"/>
  <c r="Q13800" i="1" s="1"/>
  <c r="P13801" i="1"/>
  <c r="Q13801" i="1" s="1"/>
  <c r="P13802" i="1"/>
  <c r="Q13802" i="1" s="1"/>
  <c r="P13803" i="1"/>
  <c r="Q13803" i="1" s="1"/>
  <c r="P13804" i="1"/>
  <c r="Q13804" i="1" s="1"/>
  <c r="P13805" i="1"/>
  <c r="Q13805" i="1" s="1"/>
  <c r="P13806" i="1"/>
  <c r="Q13806" i="1" s="1"/>
  <c r="P13807" i="1"/>
  <c r="Q13807" i="1" s="1"/>
  <c r="P13808" i="1"/>
  <c r="Q13808" i="1" s="1"/>
  <c r="P13809" i="1"/>
  <c r="Q13809" i="1" s="1"/>
  <c r="P13810" i="1"/>
  <c r="Q13810" i="1" s="1"/>
  <c r="P13811" i="1"/>
  <c r="Q13811" i="1" s="1"/>
  <c r="P13812" i="1"/>
  <c r="Q13812" i="1" s="1"/>
  <c r="P13813" i="1"/>
  <c r="Q13813" i="1" s="1"/>
  <c r="P13814" i="1"/>
  <c r="Q13814" i="1" s="1"/>
  <c r="P13815" i="1"/>
  <c r="Q13815" i="1" s="1"/>
  <c r="P13816" i="1"/>
  <c r="Q13816" i="1" s="1"/>
  <c r="P13817" i="1"/>
  <c r="Q13817" i="1" s="1"/>
  <c r="P13818" i="1"/>
  <c r="Q13818" i="1" s="1"/>
  <c r="P13819" i="1"/>
  <c r="Q13819" i="1" s="1"/>
  <c r="P13820" i="1"/>
  <c r="Q13820" i="1" s="1"/>
  <c r="P13821" i="1"/>
  <c r="Q13821" i="1" s="1"/>
  <c r="P13822" i="1"/>
  <c r="Q13822" i="1" s="1"/>
  <c r="P13823" i="1"/>
  <c r="Q13823" i="1" s="1"/>
  <c r="P13824" i="1"/>
  <c r="Q13824" i="1" s="1"/>
  <c r="P13825" i="1"/>
  <c r="Q13825" i="1" s="1"/>
  <c r="P13826" i="1"/>
  <c r="Q13826" i="1" s="1"/>
  <c r="P13827" i="1"/>
  <c r="Q13827" i="1" s="1"/>
  <c r="P13828" i="1"/>
  <c r="Q13828" i="1" s="1"/>
  <c r="P13829" i="1"/>
  <c r="Q13829" i="1" s="1"/>
  <c r="P13830" i="1"/>
  <c r="Q13830" i="1" s="1"/>
  <c r="P13831" i="1"/>
  <c r="Q13831" i="1" s="1"/>
  <c r="P13832" i="1"/>
  <c r="Q13832" i="1" s="1"/>
  <c r="P13833" i="1"/>
  <c r="Q13833" i="1" s="1"/>
  <c r="P13834" i="1"/>
  <c r="Q13834" i="1" s="1"/>
  <c r="P13835" i="1"/>
  <c r="Q13835" i="1" s="1"/>
  <c r="P13836" i="1"/>
  <c r="Q13836" i="1" s="1"/>
  <c r="P13837" i="1"/>
  <c r="Q13837" i="1" s="1"/>
  <c r="P13838" i="1"/>
  <c r="Q13838" i="1" s="1"/>
  <c r="P13839" i="1"/>
  <c r="Q13839" i="1" s="1"/>
  <c r="P13840" i="1"/>
  <c r="Q13840" i="1" s="1"/>
  <c r="P13841" i="1"/>
  <c r="Q13841" i="1" s="1"/>
  <c r="P13842" i="1"/>
  <c r="Q13842" i="1" s="1"/>
  <c r="P13843" i="1"/>
  <c r="Q13843" i="1" s="1"/>
  <c r="P13844" i="1"/>
  <c r="Q13844" i="1" s="1"/>
  <c r="P13845" i="1"/>
  <c r="Q13845" i="1" s="1"/>
  <c r="P13846" i="1"/>
  <c r="Q13846" i="1" s="1"/>
  <c r="P13847" i="1"/>
  <c r="Q13847" i="1" s="1"/>
  <c r="P13848" i="1"/>
  <c r="Q13848" i="1" s="1"/>
  <c r="P13849" i="1"/>
  <c r="Q13849" i="1" s="1"/>
  <c r="P13850" i="1"/>
  <c r="Q13850" i="1" s="1"/>
  <c r="P13851" i="1"/>
  <c r="Q13851" i="1" s="1"/>
  <c r="P13852" i="1"/>
  <c r="Q13852" i="1" s="1"/>
  <c r="P13853" i="1"/>
  <c r="Q13853" i="1" s="1"/>
  <c r="P13854" i="1"/>
  <c r="Q13854" i="1" s="1"/>
  <c r="P13855" i="1"/>
  <c r="Q13855" i="1" s="1"/>
  <c r="P13856" i="1"/>
  <c r="Q13856" i="1" s="1"/>
  <c r="P13857" i="1"/>
  <c r="Q13857" i="1" s="1"/>
  <c r="P13858" i="1"/>
  <c r="Q13858" i="1" s="1"/>
  <c r="P13859" i="1"/>
  <c r="Q13859" i="1" s="1"/>
  <c r="P13860" i="1"/>
  <c r="Q13860" i="1" s="1"/>
  <c r="P13861" i="1"/>
  <c r="Q13861" i="1" s="1"/>
  <c r="P13862" i="1"/>
  <c r="Q13862" i="1" s="1"/>
  <c r="P13863" i="1"/>
  <c r="Q13863" i="1" s="1"/>
  <c r="P13864" i="1"/>
  <c r="Q13864" i="1" s="1"/>
  <c r="P13865" i="1"/>
  <c r="Q13865" i="1" s="1"/>
  <c r="P13866" i="1"/>
  <c r="Q13866" i="1" s="1"/>
  <c r="P13867" i="1"/>
  <c r="Q13867" i="1" s="1"/>
  <c r="P13868" i="1"/>
  <c r="Q13868" i="1" s="1"/>
  <c r="P13869" i="1"/>
  <c r="Q13869" i="1" s="1"/>
  <c r="P13870" i="1"/>
  <c r="Q13870" i="1" s="1"/>
  <c r="P13871" i="1"/>
  <c r="Q13871" i="1" s="1"/>
  <c r="P13872" i="1"/>
  <c r="Q13872" i="1" s="1"/>
  <c r="P13873" i="1"/>
  <c r="Q13873" i="1" s="1"/>
  <c r="P13874" i="1"/>
  <c r="Q13874" i="1" s="1"/>
  <c r="P13875" i="1"/>
  <c r="Q13875" i="1" s="1"/>
  <c r="P13876" i="1"/>
  <c r="Q13876" i="1" s="1"/>
  <c r="P13877" i="1"/>
  <c r="Q13877" i="1" s="1"/>
  <c r="P13878" i="1"/>
  <c r="Q13878" i="1" s="1"/>
  <c r="P13879" i="1"/>
  <c r="Q13879" i="1" s="1"/>
  <c r="P13880" i="1"/>
  <c r="Q13880" i="1" s="1"/>
  <c r="P13881" i="1"/>
  <c r="Q13881" i="1" s="1"/>
  <c r="P13882" i="1"/>
  <c r="Q13882" i="1" s="1"/>
  <c r="P13883" i="1"/>
  <c r="Q13883" i="1" s="1"/>
  <c r="P13884" i="1"/>
  <c r="Q13884" i="1" s="1"/>
  <c r="P13885" i="1"/>
  <c r="Q13885" i="1" s="1"/>
  <c r="P13886" i="1"/>
  <c r="Q13886" i="1" s="1"/>
  <c r="P13887" i="1"/>
  <c r="Q13887" i="1" s="1"/>
  <c r="P13888" i="1"/>
  <c r="Q13888" i="1" s="1"/>
  <c r="P13889" i="1"/>
  <c r="Q13889" i="1" s="1"/>
  <c r="P13890" i="1"/>
  <c r="Q13890" i="1" s="1"/>
  <c r="P13891" i="1"/>
  <c r="Q13891" i="1" s="1"/>
  <c r="P13892" i="1"/>
  <c r="Q13892" i="1" s="1"/>
  <c r="P13893" i="1"/>
  <c r="Q13893" i="1" s="1"/>
  <c r="P13894" i="1"/>
  <c r="Q13894" i="1" s="1"/>
  <c r="P13895" i="1"/>
  <c r="Q13895" i="1" s="1"/>
  <c r="P13896" i="1"/>
  <c r="Q13896" i="1" s="1"/>
  <c r="P13897" i="1"/>
  <c r="Q13897" i="1" s="1"/>
  <c r="P13898" i="1"/>
  <c r="Q13898" i="1" s="1"/>
  <c r="P13899" i="1"/>
  <c r="Q13899" i="1" s="1"/>
  <c r="P13900" i="1"/>
  <c r="Q13900" i="1" s="1"/>
  <c r="P13901" i="1"/>
  <c r="Q13901" i="1" s="1"/>
  <c r="P13902" i="1"/>
  <c r="Q13902" i="1" s="1"/>
  <c r="P13903" i="1"/>
  <c r="Q13903" i="1" s="1"/>
  <c r="P13904" i="1"/>
  <c r="Q13904" i="1" s="1"/>
  <c r="P13905" i="1"/>
  <c r="Q13905" i="1" s="1"/>
  <c r="P13906" i="1"/>
  <c r="Q13906" i="1" s="1"/>
  <c r="P13907" i="1"/>
  <c r="Q13907" i="1" s="1"/>
  <c r="P13908" i="1"/>
  <c r="Q13908" i="1" s="1"/>
  <c r="P13909" i="1"/>
  <c r="Q13909" i="1" s="1"/>
  <c r="P13910" i="1"/>
  <c r="Q13910" i="1" s="1"/>
  <c r="P13911" i="1"/>
  <c r="Q13911" i="1" s="1"/>
  <c r="P13912" i="1"/>
  <c r="Q13912" i="1" s="1"/>
  <c r="P13913" i="1"/>
  <c r="Q13913" i="1" s="1"/>
  <c r="P13914" i="1"/>
  <c r="Q13914" i="1" s="1"/>
  <c r="P13915" i="1"/>
  <c r="Q13915" i="1" s="1"/>
  <c r="P13916" i="1"/>
  <c r="Q13916" i="1" s="1"/>
  <c r="P13917" i="1"/>
  <c r="Q13917" i="1" s="1"/>
  <c r="P13918" i="1"/>
  <c r="Q13918" i="1" s="1"/>
  <c r="P13919" i="1"/>
  <c r="Q13919" i="1" s="1"/>
  <c r="P13920" i="1"/>
  <c r="Q13920" i="1" s="1"/>
  <c r="P13921" i="1"/>
  <c r="Q13921" i="1" s="1"/>
  <c r="P13922" i="1"/>
  <c r="Q13922" i="1" s="1"/>
  <c r="P13923" i="1"/>
  <c r="Q13923" i="1" s="1"/>
  <c r="P13924" i="1"/>
  <c r="Q13924" i="1" s="1"/>
  <c r="P13925" i="1"/>
  <c r="Q13925" i="1" s="1"/>
  <c r="P13926" i="1"/>
  <c r="Q13926" i="1" s="1"/>
  <c r="P13927" i="1"/>
  <c r="Q13927" i="1" s="1"/>
  <c r="P13928" i="1"/>
  <c r="Q13928" i="1" s="1"/>
  <c r="P13929" i="1"/>
  <c r="Q13929" i="1" s="1"/>
  <c r="P13930" i="1"/>
  <c r="Q13930" i="1" s="1"/>
  <c r="P13931" i="1"/>
  <c r="Q13931" i="1" s="1"/>
  <c r="P13932" i="1"/>
  <c r="Q13932" i="1" s="1"/>
  <c r="P13933" i="1"/>
  <c r="Q13933" i="1" s="1"/>
  <c r="P13934" i="1"/>
  <c r="Q13934" i="1" s="1"/>
  <c r="P13935" i="1"/>
  <c r="Q13935" i="1" s="1"/>
  <c r="P13936" i="1"/>
  <c r="Q13936" i="1" s="1"/>
  <c r="P13937" i="1"/>
  <c r="Q13937" i="1" s="1"/>
  <c r="P13938" i="1"/>
  <c r="Q13938" i="1" s="1"/>
  <c r="P13939" i="1"/>
  <c r="Q13939" i="1" s="1"/>
  <c r="P13940" i="1"/>
  <c r="Q13940" i="1" s="1"/>
  <c r="P13941" i="1"/>
  <c r="Q13941" i="1" s="1"/>
  <c r="P13942" i="1"/>
  <c r="Q13942" i="1" s="1"/>
  <c r="P13943" i="1"/>
  <c r="Q13943" i="1" s="1"/>
  <c r="P13944" i="1"/>
  <c r="Q13944" i="1" s="1"/>
  <c r="P13945" i="1"/>
  <c r="Q13945" i="1" s="1"/>
  <c r="P13946" i="1"/>
  <c r="Q13946" i="1" s="1"/>
  <c r="P13947" i="1"/>
  <c r="Q13947" i="1" s="1"/>
  <c r="P13948" i="1"/>
  <c r="Q13948" i="1" s="1"/>
  <c r="P13949" i="1"/>
  <c r="Q13949" i="1" s="1"/>
  <c r="P13950" i="1"/>
  <c r="Q13950" i="1" s="1"/>
  <c r="P13951" i="1"/>
  <c r="Q13951" i="1" s="1"/>
  <c r="P13952" i="1"/>
  <c r="Q13952" i="1" s="1"/>
  <c r="P13953" i="1"/>
  <c r="Q13953" i="1" s="1"/>
  <c r="P13954" i="1"/>
  <c r="Q13954" i="1" s="1"/>
  <c r="P13955" i="1"/>
  <c r="Q13955" i="1" s="1"/>
  <c r="P13956" i="1"/>
  <c r="Q13956" i="1" s="1"/>
  <c r="P13957" i="1"/>
  <c r="Q13957" i="1" s="1"/>
  <c r="P13958" i="1"/>
  <c r="Q13958" i="1" s="1"/>
  <c r="P13959" i="1"/>
  <c r="Q13959" i="1" s="1"/>
  <c r="P13960" i="1"/>
  <c r="Q13960" i="1" s="1"/>
  <c r="P13961" i="1"/>
  <c r="Q13961" i="1" s="1"/>
  <c r="P13962" i="1"/>
  <c r="Q13962" i="1" s="1"/>
  <c r="P13963" i="1"/>
  <c r="Q13963" i="1" s="1"/>
  <c r="P13964" i="1"/>
  <c r="Q13964" i="1" s="1"/>
  <c r="P13965" i="1"/>
  <c r="Q13965" i="1" s="1"/>
  <c r="P13966" i="1"/>
  <c r="Q13966" i="1" s="1"/>
  <c r="P13967" i="1"/>
  <c r="Q13967" i="1" s="1"/>
  <c r="P13968" i="1"/>
  <c r="Q13968" i="1" s="1"/>
  <c r="P13969" i="1"/>
  <c r="Q13969" i="1" s="1"/>
  <c r="P13970" i="1"/>
  <c r="Q13970" i="1" s="1"/>
  <c r="P13971" i="1"/>
  <c r="Q13971" i="1" s="1"/>
  <c r="P13972" i="1"/>
  <c r="Q13972" i="1" s="1"/>
  <c r="P13973" i="1"/>
  <c r="Q13973" i="1" s="1"/>
  <c r="P13974" i="1"/>
  <c r="Q13974" i="1" s="1"/>
  <c r="P13975" i="1"/>
  <c r="Q13975" i="1" s="1"/>
  <c r="P13976" i="1"/>
  <c r="Q13976" i="1" s="1"/>
  <c r="P13977" i="1"/>
  <c r="Q13977" i="1" s="1"/>
  <c r="P13978" i="1"/>
  <c r="Q13978" i="1" s="1"/>
  <c r="P13979" i="1"/>
  <c r="Q13979" i="1" s="1"/>
  <c r="P13980" i="1"/>
  <c r="Q13980" i="1" s="1"/>
  <c r="P13981" i="1"/>
  <c r="Q13981" i="1" s="1"/>
  <c r="P13982" i="1"/>
  <c r="Q13982" i="1" s="1"/>
  <c r="P13983" i="1"/>
  <c r="Q13983" i="1" s="1"/>
  <c r="P13984" i="1"/>
  <c r="Q13984" i="1" s="1"/>
  <c r="P13985" i="1"/>
  <c r="Q13985" i="1" s="1"/>
  <c r="P13986" i="1"/>
  <c r="Q13986" i="1" s="1"/>
  <c r="P13987" i="1"/>
  <c r="Q13987" i="1" s="1"/>
  <c r="P13988" i="1"/>
  <c r="Q13988" i="1" s="1"/>
  <c r="P13989" i="1"/>
  <c r="Q13989" i="1" s="1"/>
  <c r="P13990" i="1"/>
  <c r="Q13990" i="1" s="1"/>
  <c r="P13991" i="1"/>
  <c r="Q13991" i="1" s="1"/>
  <c r="P13992" i="1"/>
  <c r="Q13992" i="1" s="1"/>
  <c r="P13993" i="1"/>
  <c r="Q13993" i="1" s="1"/>
  <c r="P13994" i="1"/>
  <c r="Q13994" i="1" s="1"/>
  <c r="P13995" i="1"/>
  <c r="Q13995" i="1" s="1"/>
  <c r="P13996" i="1"/>
  <c r="Q13996" i="1" s="1"/>
  <c r="P13997" i="1"/>
  <c r="Q13997" i="1" s="1"/>
  <c r="P13998" i="1"/>
  <c r="Q13998" i="1" s="1"/>
  <c r="P13999" i="1"/>
  <c r="Q13999" i="1" s="1"/>
  <c r="P14000" i="1"/>
  <c r="Q14000" i="1" s="1"/>
  <c r="P14001" i="1"/>
  <c r="Q14001" i="1" s="1"/>
  <c r="P14002" i="1"/>
  <c r="Q14002" i="1" s="1"/>
  <c r="P14003" i="1"/>
  <c r="Q14003" i="1" s="1"/>
  <c r="P14004" i="1"/>
  <c r="Q14004" i="1" s="1"/>
  <c r="P14005" i="1"/>
  <c r="Q14005" i="1" s="1"/>
  <c r="P14006" i="1"/>
  <c r="Q14006" i="1" s="1"/>
  <c r="P14007" i="1"/>
  <c r="Q14007" i="1" s="1"/>
  <c r="P14008" i="1"/>
  <c r="Q14008" i="1" s="1"/>
  <c r="P14009" i="1"/>
  <c r="Q14009" i="1" s="1"/>
  <c r="P14010" i="1"/>
  <c r="Q14010" i="1" s="1"/>
  <c r="P14011" i="1"/>
  <c r="Q14011" i="1" s="1"/>
  <c r="P14012" i="1"/>
  <c r="Q14012" i="1" s="1"/>
  <c r="P14013" i="1"/>
  <c r="Q14013" i="1" s="1"/>
  <c r="P14014" i="1"/>
  <c r="Q14014" i="1" s="1"/>
  <c r="P14015" i="1"/>
  <c r="Q14015" i="1" s="1"/>
  <c r="P14016" i="1"/>
  <c r="Q14016" i="1" s="1"/>
  <c r="P14017" i="1"/>
  <c r="Q14017" i="1" s="1"/>
  <c r="P14018" i="1"/>
  <c r="Q14018" i="1" s="1"/>
  <c r="P14019" i="1"/>
  <c r="Q14019" i="1" s="1"/>
  <c r="P14020" i="1"/>
  <c r="Q14020" i="1" s="1"/>
  <c r="P14021" i="1"/>
  <c r="Q14021" i="1" s="1"/>
  <c r="P14022" i="1"/>
  <c r="Q14022" i="1" s="1"/>
  <c r="P14023" i="1"/>
  <c r="Q14023" i="1" s="1"/>
  <c r="P14024" i="1"/>
  <c r="Q14024" i="1" s="1"/>
  <c r="P14025" i="1"/>
  <c r="Q14025" i="1" s="1"/>
  <c r="P14026" i="1"/>
  <c r="Q14026" i="1" s="1"/>
  <c r="P14027" i="1"/>
  <c r="Q14027" i="1" s="1"/>
  <c r="P14028" i="1"/>
  <c r="Q14028" i="1" s="1"/>
  <c r="P14029" i="1"/>
  <c r="Q14029" i="1" s="1"/>
  <c r="P14030" i="1"/>
  <c r="Q14030" i="1" s="1"/>
  <c r="P14031" i="1"/>
  <c r="Q14031" i="1" s="1"/>
  <c r="P14032" i="1"/>
  <c r="Q14032" i="1" s="1"/>
  <c r="P14033" i="1"/>
  <c r="Q14033" i="1" s="1"/>
  <c r="P14034" i="1"/>
  <c r="Q14034" i="1" s="1"/>
  <c r="P14035" i="1"/>
  <c r="Q14035" i="1" s="1"/>
  <c r="P14036" i="1"/>
  <c r="Q14036" i="1" s="1"/>
  <c r="P14037" i="1"/>
  <c r="Q14037" i="1" s="1"/>
  <c r="P14038" i="1"/>
  <c r="Q14038" i="1" s="1"/>
  <c r="P14039" i="1"/>
  <c r="Q14039" i="1" s="1"/>
  <c r="P14040" i="1"/>
  <c r="Q14040" i="1" s="1"/>
  <c r="P14041" i="1"/>
  <c r="Q14041" i="1" s="1"/>
  <c r="P14042" i="1"/>
  <c r="Q14042" i="1" s="1"/>
  <c r="P14043" i="1"/>
  <c r="Q14043" i="1" s="1"/>
  <c r="P14044" i="1"/>
  <c r="Q14044" i="1" s="1"/>
  <c r="P14045" i="1"/>
  <c r="Q14045" i="1" s="1"/>
  <c r="P14046" i="1"/>
  <c r="Q14046" i="1" s="1"/>
  <c r="P14047" i="1"/>
  <c r="Q14047" i="1" s="1"/>
  <c r="P14048" i="1"/>
  <c r="Q14048" i="1" s="1"/>
  <c r="P14049" i="1"/>
  <c r="Q14049" i="1" s="1"/>
  <c r="P14050" i="1"/>
  <c r="Q14050" i="1" s="1"/>
  <c r="P14051" i="1"/>
  <c r="Q14051" i="1" s="1"/>
  <c r="P14052" i="1"/>
  <c r="Q14052" i="1" s="1"/>
  <c r="P14053" i="1"/>
  <c r="Q14053" i="1" s="1"/>
  <c r="P14054" i="1"/>
  <c r="Q14054" i="1" s="1"/>
  <c r="P14055" i="1"/>
  <c r="Q14055" i="1" s="1"/>
  <c r="P14056" i="1"/>
  <c r="Q14056" i="1" s="1"/>
  <c r="P14057" i="1"/>
  <c r="Q14057" i="1" s="1"/>
  <c r="P14058" i="1"/>
  <c r="Q14058" i="1" s="1"/>
  <c r="P14059" i="1"/>
  <c r="Q14059" i="1" s="1"/>
  <c r="P14060" i="1"/>
  <c r="Q14060" i="1" s="1"/>
  <c r="P14061" i="1"/>
  <c r="Q14061" i="1" s="1"/>
  <c r="P14062" i="1"/>
  <c r="Q14062" i="1" s="1"/>
  <c r="P14063" i="1"/>
  <c r="Q14063" i="1" s="1"/>
  <c r="P14064" i="1"/>
  <c r="Q14064" i="1" s="1"/>
  <c r="P14065" i="1"/>
  <c r="Q14065" i="1" s="1"/>
  <c r="P14066" i="1"/>
  <c r="Q14066" i="1" s="1"/>
  <c r="P14067" i="1"/>
  <c r="Q14067" i="1" s="1"/>
  <c r="P14068" i="1"/>
  <c r="Q14068" i="1" s="1"/>
  <c r="P14069" i="1"/>
  <c r="Q14069" i="1" s="1"/>
  <c r="P14070" i="1"/>
  <c r="Q14070" i="1" s="1"/>
  <c r="P14071" i="1"/>
  <c r="Q14071" i="1" s="1"/>
  <c r="P14072" i="1"/>
  <c r="Q14072" i="1" s="1"/>
  <c r="P14073" i="1"/>
  <c r="Q14073" i="1" s="1"/>
  <c r="P14074" i="1"/>
  <c r="Q14074" i="1" s="1"/>
  <c r="P14075" i="1"/>
  <c r="Q14075" i="1" s="1"/>
  <c r="P14076" i="1"/>
  <c r="Q14076" i="1" s="1"/>
  <c r="P14077" i="1"/>
  <c r="Q14077" i="1" s="1"/>
  <c r="P14078" i="1"/>
  <c r="Q14078" i="1" s="1"/>
  <c r="P14079" i="1"/>
  <c r="Q14079" i="1" s="1"/>
  <c r="P14080" i="1"/>
  <c r="Q14080" i="1" s="1"/>
  <c r="P14081" i="1"/>
  <c r="Q14081" i="1" s="1"/>
  <c r="P14082" i="1"/>
  <c r="Q14082" i="1" s="1"/>
  <c r="P14083" i="1"/>
  <c r="Q14083" i="1" s="1"/>
  <c r="P14084" i="1"/>
  <c r="Q14084" i="1" s="1"/>
  <c r="P14085" i="1"/>
  <c r="Q14085" i="1" s="1"/>
  <c r="P14086" i="1"/>
  <c r="Q14086" i="1" s="1"/>
  <c r="P14087" i="1"/>
  <c r="Q14087" i="1" s="1"/>
  <c r="P14088" i="1"/>
  <c r="Q14088" i="1" s="1"/>
  <c r="P14089" i="1"/>
  <c r="Q14089" i="1" s="1"/>
  <c r="P14090" i="1"/>
  <c r="Q14090" i="1" s="1"/>
  <c r="P14091" i="1"/>
  <c r="Q14091" i="1" s="1"/>
  <c r="P14092" i="1"/>
  <c r="Q14092" i="1" s="1"/>
  <c r="P14093" i="1"/>
  <c r="Q14093" i="1" s="1"/>
  <c r="P14094" i="1"/>
  <c r="Q14094" i="1" s="1"/>
  <c r="P14095" i="1"/>
  <c r="Q14095" i="1" s="1"/>
  <c r="P14096" i="1"/>
  <c r="Q14096" i="1" s="1"/>
  <c r="P14097" i="1"/>
  <c r="Q14097" i="1" s="1"/>
  <c r="P14098" i="1"/>
  <c r="Q14098" i="1" s="1"/>
  <c r="P14099" i="1"/>
  <c r="Q14099" i="1" s="1"/>
  <c r="P14100" i="1"/>
  <c r="Q14100" i="1" s="1"/>
  <c r="P14101" i="1"/>
  <c r="Q14101" i="1" s="1"/>
  <c r="P14102" i="1"/>
  <c r="Q14102" i="1" s="1"/>
  <c r="P14103" i="1"/>
  <c r="Q14103" i="1" s="1"/>
  <c r="P14104" i="1"/>
  <c r="Q14104" i="1" s="1"/>
  <c r="P14105" i="1"/>
  <c r="Q14105" i="1" s="1"/>
  <c r="P14106" i="1"/>
  <c r="Q14106" i="1" s="1"/>
  <c r="P14107" i="1"/>
  <c r="Q14107" i="1" s="1"/>
  <c r="P14108" i="1"/>
  <c r="Q14108" i="1" s="1"/>
  <c r="P14109" i="1"/>
  <c r="Q14109" i="1" s="1"/>
  <c r="P14110" i="1"/>
  <c r="Q14110" i="1" s="1"/>
  <c r="P14111" i="1"/>
  <c r="Q14111" i="1" s="1"/>
  <c r="P14112" i="1"/>
  <c r="Q14112" i="1" s="1"/>
  <c r="P14113" i="1"/>
  <c r="Q14113" i="1" s="1"/>
  <c r="P14114" i="1"/>
  <c r="Q14114" i="1" s="1"/>
  <c r="P14115" i="1"/>
  <c r="Q14115" i="1" s="1"/>
  <c r="P14116" i="1"/>
  <c r="Q14116" i="1" s="1"/>
  <c r="P14117" i="1"/>
  <c r="Q14117" i="1" s="1"/>
  <c r="P14118" i="1"/>
  <c r="Q14118" i="1" s="1"/>
  <c r="P14119" i="1"/>
  <c r="Q14119" i="1" s="1"/>
  <c r="P14120" i="1"/>
  <c r="Q14120" i="1" s="1"/>
  <c r="P14121" i="1"/>
  <c r="Q14121" i="1" s="1"/>
  <c r="P14122" i="1"/>
  <c r="Q14122" i="1" s="1"/>
  <c r="P14123" i="1"/>
  <c r="Q14123" i="1" s="1"/>
  <c r="P14124" i="1"/>
  <c r="Q14124" i="1" s="1"/>
  <c r="P14125" i="1"/>
  <c r="Q14125" i="1" s="1"/>
  <c r="P14126" i="1"/>
  <c r="Q14126" i="1" s="1"/>
  <c r="P14127" i="1"/>
  <c r="Q14127" i="1" s="1"/>
  <c r="P14128" i="1"/>
  <c r="Q14128" i="1" s="1"/>
  <c r="P14129" i="1"/>
  <c r="Q14129" i="1" s="1"/>
  <c r="P14130" i="1"/>
  <c r="Q14130" i="1" s="1"/>
  <c r="P14131" i="1"/>
  <c r="Q14131" i="1" s="1"/>
  <c r="P14132" i="1"/>
  <c r="Q14132" i="1" s="1"/>
  <c r="P14133" i="1"/>
  <c r="Q14133" i="1" s="1"/>
  <c r="P14134" i="1"/>
  <c r="Q14134" i="1" s="1"/>
  <c r="P14135" i="1"/>
  <c r="Q14135" i="1" s="1"/>
  <c r="P14136" i="1"/>
  <c r="Q14136" i="1" s="1"/>
  <c r="P14137" i="1"/>
  <c r="Q14137" i="1" s="1"/>
  <c r="P14138" i="1"/>
  <c r="Q14138" i="1" s="1"/>
  <c r="P14139" i="1"/>
  <c r="Q14139" i="1" s="1"/>
  <c r="P14140" i="1"/>
  <c r="Q14140" i="1" s="1"/>
  <c r="P14141" i="1"/>
  <c r="Q14141" i="1" s="1"/>
  <c r="P14142" i="1"/>
  <c r="Q14142" i="1" s="1"/>
  <c r="P14143" i="1"/>
  <c r="Q14143" i="1" s="1"/>
  <c r="P14144" i="1"/>
  <c r="Q14144" i="1" s="1"/>
  <c r="P14145" i="1"/>
  <c r="Q14145" i="1" s="1"/>
  <c r="P14146" i="1"/>
  <c r="Q14146" i="1" s="1"/>
  <c r="P14147" i="1"/>
  <c r="Q14147" i="1" s="1"/>
  <c r="P14148" i="1"/>
  <c r="Q14148" i="1" s="1"/>
  <c r="P14149" i="1"/>
  <c r="Q14149" i="1" s="1"/>
  <c r="P14150" i="1"/>
  <c r="Q14150" i="1" s="1"/>
  <c r="P14151" i="1"/>
  <c r="Q14151" i="1" s="1"/>
  <c r="P14152" i="1"/>
  <c r="Q14152" i="1" s="1"/>
  <c r="P14153" i="1"/>
  <c r="Q14153" i="1" s="1"/>
  <c r="P14154" i="1"/>
  <c r="Q14154" i="1" s="1"/>
  <c r="P14155" i="1"/>
  <c r="Q14155" i="1" s="1"/>
  <c r="P14156" i="1"/>
  <c r="Q14156" i="1" s="1"/>
  <c r="P14157" i="1"/>
  <c r="Q14157" i="1" s="1"/>
  <c r="P14158" i="1"/>
  <c r="Q14158" i="1" s="1"/>
  <c r="P14159" i="1"/>
  <c r="Q14159" i="1" s="1"/>
  <c r="P14160" i="1"/>
  <c r="Q14160" i="1" s="1"/>
  <c r="P14161" i="1"/>
  <c r="Q14161" i="1" s="1"/>
  <c r="P14162" i="1"/>
  <c r="Q14162" i="1" s="1"/>
  <c r="P14163" i="1"/>
  <c r="Q14163" i="1" s="1"/>
  <c r="P14164" i="1"/>
  <c r="Q14164" i="1" s="1"/>
  <c r="P14165" i="1"/>
  <c r="Q14165" i="1" s="1"/>
  <c r="P14166" i="1"/>
  <c r="Q14166" i="1" s="1"/>
  <c r="P14167" i="1"/>
  <c r="Q14167" i="1" s="1"/>
  <c r="P14168" i="1"/>
  <c r="Q14168" i="1" s="1"/>
  <c r="P14169" i="1"/>
  <c r="Q14169" i="1" s="1"/>
  <c r="P14170" i="1"/>
  <c r="Q14170" i="1" s="1"/>
  <c r="P14171" i="1"/>
  <c r="Q14171" i="1" s="1"/>
  <c r="P14172" i="1"/>
  <c r="Q14172" i="1" s="1"/>
  <c r="P14173" i="1"/>
  <c r="Q14173" i="1" s="1"/>
  <c r="P14174" i="1"/>
  <c r="Q14174" i="1" s="1"/>
  <c r="P14175" i="1"/>
  <c r="Q14175" i="1" s="1"/>
  <c r="P14176" i="1"/>
  <c r="Q14176" i="1" s="1"/>
  <c r="P14177" i="1"/>
  <c r="Q14177" i="1" s="1"/>
  <c r="P14178" i="1"/>
  <c r="Q14178" i="1" s="1"/>
  <c r="P14179" i="1"/>
  <c r="Q14179" i="1" s="1"/>
  <c r="P14180" i="1"/>
  <c r="Q14180" i="1" s="1"/>
  <c r="P14181" i="1"/>
  <c r="Q14181" i="1" s="1"/>
  <c r="P14182" i="1"/>
  <c r="Q14182" i="1" s="1"/>
  <c r="P14183" i="1"/>
  <c r="Q14183" i="1" s="1"/>
  <c r="P14184" i="1"/>
  <c r="Q14184" i="1" s="1"/>
  <c r="P14185" i="1"/>
  <c r="Q14185" i="1" s="1"/>
  <c r="P14186" i="1"/>
  <c r="Q14186" i="1" s="1"/>
  <c r="P14187" i="1"/>
  <c r="Q14187" i="1" s="1"/>
  <c r="P14188" i="1"/>
  <c r="Q14188" i="1" s="1"/>
  <c r="P14189" i="1"/>
  <c r="Q14189" i="1" s="1"/>
  <c r="P14190" i="1"/>
  <c r="Q14190" i="1" s="1"/>
  <c r="P14191" i="1"/>
  <c r="Q14191" i="1" s="1"/>
  <c r="P14192" i="1"/>
  <c r="Q14192" i="1" s="1"/>
  <c r="P14193" i="1"/>
  <c r="Q14193" i="1" s="1"/>
  <c r="P14194" i="1"/>
  <c r="Q14194" i="1" s="1"/>
  <c r="P14195" i="1"/>
  <c r="Q14195" i="1" s="1"/>
  <c r="P14196" i="1"/>
  <c r="Q14196" i="1" s="1"/>
  <c r="P14197" i="1"/>
  <c r="Q14197" i="1" s="1"/>
  <c r="P14198" i="1"/>
  <c r="Q14198" i="1" s="1"/>
  <c r="P14199" i="1"/>
  <c r="Q14199" i="1" s="1"/>
  <c r="P14200" i="1"/>
  <c r="Q14200" i="1" s="1"/>
  <c r="P14201" i="1"/>
  <c r="Q14201" i="1" s="1"/>
  <c r="P14202" i="1"/>
  <c r="Q14202" i="1" s="1"/>
  <c r="P14203" i="1"/>
  <c r="Q14203" i="1" s="1"/>
  <c r="P14204" i="1"/>
  <c r="Q14204" i="1" s="1"/>
  <c r="P14205" i="1"/>
  <c r="Q14205" i="1" s="1"/>
  <c r="P14206" i="1"/>
  <c r="Q14206" i="1" s="1"/>
  <c r="P14207" i="1"/>
  <c r="Q14207" i="1" s="1"/>
  <c r="P14208" i="1"/>
  <c r="Q14208" i="1" s="1"/>
  <c r="P14209" i="1"/>
  <c r="Q14209" i="1" s="1"/>
  <c r="P14210" i="1"/>
  <c r="Q14210" i="1" s="1"/>
  <c r="P14211" i="1"/>
  <c r="Q14211" i="1" s="1"/>
  <c r="P14212" i="1"/>
  <c r="Q14212" i="1" s="1"/>
  <c r="P14213" i="1"/>
  <c r="Q14213" i="1" s="1"/>
  <c r="P14214" i="1"/>
  <c r="Q14214" i="1" s="1"/>
  <c r="P14215" i="1"/>
  <c r="Q14215" i="1" s="1"/>
  <c r="P14216" i="1"/>
  <c r="Q14216" i="1" s="1"/>
  <c r="P14217" i="1"/>
  <c r="Q14217" i="1" s="1"/>
  <c r="P14218" i="1"/>
  <c r="Q14218" i="1" s="1"/>
  <c r="P14219" i="1"/>
  <c r="Q14219" i="1" s="1"/>
  <c r="P14220" i="1"/>
  <c r="Q14220" i="1" s="1"/>
  <c r="P14221" i="1"/>
  <c r="Q14221" i="1" s="1"/>
  <c r="P14222" i="1"/>
  <c r="Q14222" i="1" s="1"/>
  <c r="P14223" i="1"/>
  <c r="Q14223" i="1" s="1"/>
  <c r="P14224" i="1"/>
  <c r="Q14224" i="1" s="1"/>
  <c r="P14225" i="1"/>
  <c r="Q14225" i="1" s="1"/>
  <c r="P14226" i="1"/>
  <c r="Q14226" i="1" s="1"/>
  <c r="P14227" i="1"/>
  <c r="Q14227" i="1" s="1"/>
  <c r="P14228" i="1"/>
  <c r="Q14228" i="1" s="1"/>
  <c r="P14229" i="1"/>
  <c r="Q14229" i="1" s="1"/>
  <c r="P14230" i="1"/>
  <c r="Q14230" i="1" s="1"/>
  <c r="P14231" i="1"/>
  <c r="Q14231" i="1" s="1"/>
  <c r="P14232" i="1"/>
  <c r="Q14232" i="1" s="1"/>
  <c r="P14233" i="1"/>
  <c r="Q14233" i="1" s="1"/>
  <c r="P14234" i="1"/>
  <c r="Q14234" i="1" s="1"/>
  <c r="P14235" i="1"/>
  <c r="Q14235" i="1" s="1"/>
  <c r="P14236" i="1"/>
  <c r="Q14236" i="1" s="1"/>
  <c r="P14237" i="1"/>
  <c r="Q14237" i="1" s="1"/>
  <c r="P14238" i="1"/>
  <c r="Q14238" i="1" s="1"/>
  <c r="P14239" i="1"/>
  <c r="Q14239" i="1" s="1"/>
  <c r="P14240" i="1"/>
  <c r="Q14240" i="1" s="1"/>
  <c r="P14241" i="1"/>
  <c r="Q14241" i="1" s="1"/>
  <c r="P14242" i="1"/>
  <c r="Q14242" i="1" s="1"/>
  <c r="P14243" i="1"/>
  <c r="Q14243" i="1" s="1"/>
  <c r="P14244" i="1"/>
  <c r="Q14244" i="1" s="1"/>
  <c r="P14245" i="1"/>
  <c r="Q14245" i="1" s="1"/>
  <c r="P14246" i="1"/>
  <c r="Q14246" i="1" s="1"/>
  <c r="P14247" i="1"/>
  <c r="Q14247" i="1" s="1"/>
  <c r="P14248" i="1"/>
  <c r="Q14248" i="1" s="1"/>
  <c r="P14249" i="1"/>
  <c r="Q14249" i="1" s="1"/>
  <c r="P14250" i="1"/>
  <c r="Q14250" i="1" s="1"/>
  <c r="P14251" i="1"/>
  <c r="Q14251" i="1" s="1"/>
  <c r="P14252" i="1"/>
  <c r="Q14252" i="1" s="1"/>
  <c r="P14253" i="1"/>
  <c r="Q14253" i="1" s="1"/>
  <c r="P14254" i="1"/>
  <c r="Q14254" i="1" s="1"/>
  <c r="P14255" i="1"/>
  <c r="Q14255" i="1" s="1"/>
  <c r="P14256" i="1"/>
  <c r="Q14256" i="1" s="1"/>
  <c r="P14257" i="1"/>
  <c r="Q14257" i="1" s="1"/>
  <c r="P14258" i="1"/>
  <c r="Q14258" i="1" s="1"/>
  <c r="P14259" i="1"/>
  <c r="Q14259" i="1" s="1"/>
  <c r="P14260" i="1"/>
  <c r="Q14260" i="1" s="1"/>
  <c r="P14261" i="1"/>
  <c r="Q14261" i="1" s="1"/>
  <c r="P14262" i="1"/>
  <c r="Q14262" i="1" s="1"/>
  <c r="P14263" i="1"/>
  <c r="Q14263" i="1" s="1"/>
  <c r="P14264" i="1"/>
  <c r="Q14264" i="1" s="1"/>
  <c r="P14265" i="1"/>
  <c r="Q14265" i="1" s="1"/>
  <c r="P14266" i="1"/>
  <c r="Q14266" i="1" s="1"/>
  <c r="P14267" i="1"/>
  <c r="Q14267" i="1" s="1"/>
  <c r="P14268" i="1"/>
  <c r="Q14268" i="1" s="1"/>
  <c r="P14269" i="1"/>
  <c r="Q14269" i="1" s="1"/>
  <c r="P14270" i="1"/>
  <c r="Q14270" i="1" s="1"/>
  <c r="P14271" i="1"/>
  <c r="Q14271" i="1" s="1"/>
  <c r="P14272" i="1"/>
  <c r="Q14272" i="1" s="1"/>
  <c r="P14273" i="1"/>
  <c r="Q14273" i="1" s="1"/>
  <c r="P14274" i="1"/>
  <c r="Q14274" i="1" s="1"/>
  <c r="P14275" i="1"/>
  <c r="Q14275" i="1" s="1"/>
  <c r="P14276" i="1"/>
  <c r="Q14276" i="1" s="1"/>
  <c r="P14277" i="1"/>
  <c r="Q14277" i="1" s="1"/>
  <c r="P14278" i="1"/>
  <c r="Q14278" i="1" s="1"/>
  <c r="P14279" i="1"/>
  <c r="Q14279" i="1" s="1"/>
  <c r="P14280" i="1"/>
  <c r="Q14280" i="1" s="1"/>
  <c r="P14281" i="1"/>
  <c r="Q14281" i="1" s="1"/>
  <c r="P14282" i="1"/>
  <c r="Q14282" i="1" s="1"/>
  <c r="P14283" i="1"/>
  <c r="Q14283" i="1" s="1"/>
  <c r="P14284" i="1"/>
  <c r="Q14284" i="1" s="1"/>
  <c r="P14285" i="1"/>
  <c r="Q14285" i="1" s="1"/>
  <c r="P14286" i="1"/>
  <c r="Q14286" i="1" s="1"/>
  <c r="P14287" i="1"/>
  <c r="Q14287" i="1" s="1"/>
  <c r="P14288" i="1"/>
  <c r="Q14288" i="1" s="1"/>
  <c r="P14289" i="1"/>
  <c r="Q14289" i="1" s="1"/>
  <c r="P14290" i="1"/>
  <c r="Q14290" i="1" s="1"/>
  <c r="P14291" i="1"/>
  <c r="Q14291" i="1" s="1"/>
  <c r="P14292" i="1"/>
  <c r="Q14292" i="1" s="1"/>
  <c r="P14293" i="1"/>
  <c r="Q14293" i="1" s="1"/>
  <c r="P14294" i="1"/>
  <c r="Q14294" i="1" s="1"/>
  <c r="P14295" i="1"/>
  <c r="Q14295" i="1" s="1"/>
  <c r="P14296" i="1"/>
  <c r="Q14296" i="1" s="1"/>
  <c r="P14297" i="1"/>
  <c r="Q14297" i="1" s="1"/>
  <c r="P14298" i="1"/>
  <c r="Q14298" i="1" s="1"/>
  <c r="P14299" i="1"/>
  <c r="Q14299" i="1" s="1"/>
  <c r="P14300" i="1"/>
  <c r="Q14300" i="1" s="1"/>
  <c r="P14301" i="1"/>
  <c r="Q14301" i="1" s="1"/>
  <c r="P14302" i="1"/>
  <c r="Q14302" i="1" s="1"/>
  <c r="P14303" i="1"/>
  <c r="Q14303" i="1" s="1"/>
  <c r="P14304" i="1"/>
  <c r="Q14304" i="1" s="1"/>
  <c r="P14305" i="1"/>
  <c r="Q14305" i="1" s="1"/>
  <c r="P14306" i="1"/>
  <c r="Q14306" i="1" s="1"/>
  <c r="P14307" i="1"/>
  <c r="Q14307" i="1" s="1"/>
  <c r="P14308" i="1"/>
  <c r="Q14308" i="1" s="1"/>
  <c r="P14309" i="1"/>
  <c r="Q14309" i="1" s="1"/>
  <c r="P14310" i="1"/>
  <c r="Q14310" i="1" s="1"/>
  <c r="P14311" i="1"/>
  <c r="Q14311" i="1" s="1"/>
  <c r="P14312" i="1"/>
  <c r="Q14312" i="1" s="1"/>
  <c r="P14313" i="1"/>
  <c r="Q14313" i="1" s="1"/>
  <c r="P14314" i="1"/>
  <c r="Q14314" i="1" s="1"/>
  <c r="P14315" i="1"/>
  <c r="Q14315" i="1" s="1"/>
  <c r="P14316" i="1"/>
  <c r="Q14316" i="1" s="1"/>
  <c r="P14317" i="1"/>
  <c r="Q14317" i="1" s="1"/>
  <c r="P14318" i="1"/>
  <c r="Q14318" i="1" s="1"/>
  <c r="P14319" i="1"/>
  <c r="Q14319" i="1" s="1"/>
  <c r="P14320" i="1"/>
  <c r="Q14320" i="1" s="1"/>
  <c r="P14321" i="1"/>
  <c r="Q14321" i="1" s="1"/>
  <c r="P14322" i="1"/>
  <c r="Q14322" i="1" s="1"/>
  <c r="P14323" i="1"/>
  <c r="Q14323" i="1" s="1"/>
  <c r="P14324" i="1"/>
  <c r="Q14324" i="1" s="1"/>
  <c r="P14325" i="1"/>
  <c r="Q14325" i="1" s="1"/>
  <c r="P14326" i="1"/>
  <c r="Q14326" i="1" s="1"/>
  <c r="P14327" i="1"/>
  <c r="Q14327" i="1" s="1"/>
  <c r="P14328" i="1"/>
  <c r="Q14328" i="1" s="1"/>
  <c r="P14329" i="1"/>
  <c r="Q14329" i="1" s="1"/>
  <c r="P14330" i="1"/>
  <c r="Q14330" i="1" s="1"/>
  <c r="P14331" i="1"/>
  <c r="Q14331" i="1" s="1"/>
  <c r="P14332" i="1"/>
  <c r="Q14332" i="1" s="1"/>
  <c r="P14333" i="1"/>
  <c r="Q14333" i="1" s="1"/>
  <c r="P14334" i="1"/>
  <c r="Q14334" i="1" s="1"/>
  <c r="P14335" i="1"/>
  <c r="Q14335" i="1" s="1"/>
  <c r="P14336" i="1"/>
  <c r="Q14336" i="1" s="1"/>
  <c r="P14337" i="1"/>
  <c r="Q14337" i="1" s="1"/>
  <c r="P14338" i="1"/>
  <c r="Q14338" i="1" s="1"/>
  <c r="P14339" i="1"/>
  <c r="Q14339" i="1" s="1"/>
  <c r="P14340" i="1"/>
  <c r="Q14340" i="1" s="1"/>
  <c r="P14341" i="1"/>
  <c r="Q14341" i="1" s="1"/>
  <c r="P14342" i="1"/>
  <c r="Q14342" i="1" s="1"/>
  <c r="P14343" i="1"/>
  <c r="Q14343" i="1" s="1"/>
  <c r="P14344" i="1"/>
  <c r="Q14344" i="1" s="1"/>
  <c r="P14345" i="1"/>
  <c r="Q14345" i="1" s="1"/>
  <c r="P14346" i="1"/>
  <c r="Q14346" i="1" s="1"/>
  <c r="P14347" i="1"/>
  <c r="Q14347" i="1" s="1"/>
  <c r="P14348" i="1"/>
  <c r="Q14348" i="1" s="1"/>
  <c r="P14349" i="1"/>
  <c r="Q14349" i="1" s="1"/>
  <c r="P14350" i="1"/>
  <c r="Q14350" i="1" s="1"/>
  <c r="P14351" i="1"/>
  <c r="Q14351" i="1" s="1"/>
  <c r="P14352" i="1"/>
  <c r="Q14352" i="1" s="1"/>
  <c r="P14353" i="1"/>
  <c r="Q14353" i="1" s="1"/>
  <c r="P14354" i="1"/>
  <c r="Q14354" i="1" s="1"/>
  <c r="P14355" i="1"/>
  <c r="Q14355" i="1" s="1"/>
  <c r="P14356" i="1"/>
  <c r="Q14356" i="1" s="1"/>
  <c r="P14357" i="1"/>
  <c r="Q14357" i="1" s="1"/>
  <c r="P14358" i="1"/>
  <c r="Q14358" i="1" s="1"/>
  <c r="P14359" i="1"/>
  <c r="Q14359" i="1" s="1"/>
  <c r="P14360" i="1"/>
  <c r="Q14360" i="1" s="1"/>
  <c r="P14361" i="1"/>
  <c r="Q14361" i="1" s="1"/>
  <c r="P14362" i="1"/>
  <c r="Q14362" i="1" s="1"/>
  <c r="P14363" i="1"/>
  <c r="Q14363" i="1" s="1"/>
  <c r="P14364" i="1"/>
  <c r="Q14364" i="1" s="1"/>
  <c r="P14365" i="1"/>
  <c r="Q14365" i="1" s="1"/>
  <c r="P14366" i="1"/>
  <c r="Q14366" i="1" s="1"/>
  <c r="P14367" i="1"/>
  <c r="Q14367" i="1" s="1"/>
  <c r="P14368" i="1"/>
  <c r="Q14368" i="1" s="1"/>
  <c r="P14369" i="1"/>
  <c r="Q14369" i="1" s="1"/>
  <c r="P14370" i="1"/>
  <c r="Q14370" i="1" s="1"/>
  <c r="P14371" i="1"/>
  <c r="Q14371" i="1" s="1"/>
  <c r="P14372" i="1"/>
  <c r="Q14372" i="1" s="1"/>
  <c r="P14373" i="1"/>
  <c r="Q14373" i="1" s="1"/>
  <c r="P14374" i="1"/>
  <c r="Q14374" i="1" s="1"/>
  <c r="P14375" i="1"/>
  <c r="Q14375" i="1" s="1"/>
  <c r="P14376" i="1"/>
  <c r="Q14376" i="1" s="1"/>
  <c r="P14377" i="1"/>
  <c r="Q14377" i="1" s="1"/>
  <c r="P14378" i="1"/>
  <c r="Q14378" i="1" s="1"/>
  <c r="P14379" i="1"/>
  <c r="Q14379" i="1" s="1"/>
  <c r="P14380" i="1"/>
  <c r="Q14380" i="1" s="1"/>
  <c r="P14381" i="1"/>
  <c r="Q14381" i="1" s="1"/>
  <c r="P14382" i="1"/>
  <c r="Q14382" i="1" s="1"/>
  <c r="P14383" i="1"/>
  <c r="Q14383" i="1" s="1"/>
  <c r="P14384" i="1"/>
  <c r="Q14384" i="1" s="1"/>
  <c r="P14385" i="1"/>
  <c r="Q14385" i="1" s="1"/>
  <c r="P14386" i="1"/>
  <c r="Q14386" i="1" s="1"/>
  <c r="P14387" i="1"/>
  <c r="Q14387" i="1" s="1"/>
  <c r="P14388" i="1"/>
  <c r="Q14388" i="1" s="1"/>
  <c r="P14389" i="1"/>
  <c r="Q14389" i="1" s="1"/>
  <c r="P14390" i="1"/>
  <c r="Q14390" i="1" s="1"/>
  <c r="P14391" i="1"/>
  <c r="Q14391" i="1" s="1"/>
  <c r="P14392" i="1"/>
  <c r="Q14392" i="1" s="1"/>
  <c r="P14393" i="1"/>
  <c r="Q14393" i="1" s="1"/>
  <c r="P14394" i="1"/>
  <c r="Q14394" i="1" s="1"/>
  <c r="P14395" i="1"/>
  <c r="Q14395" i="1" s="1"/>
  <c r="P14396" i="1"/>
  <c r="Q14396" i="1" s="1"/>
  <c r="P14397" i="1"/>
  <c r="Q14397" i="1" s="1"/>
  <c r="P14398" i="1"/>
  <c r="Q14398" i="1" s="1"/>
  <c r="P14399" i="1"/>
  <c r="Q14399" i="1" s="1"/>
  <c r="P14400" i="1"/>
  <c r="Q14400" i="1" s="1"/>
  <c r="P14401" i="1"/>
  <c r="Q14401" i="1" s="1"/>
  <c r="P14402" i="1"/>
  <c r="Q14402" i="1" s="1"/>
  <c r="P14403" i="1"/>
  <c r="Q14403" i="1" s="1"/>
  <c r="P14404" i="1"/>
  <c r="Q14404" i="1" s="1"/>
  <c r="P14405" i="1"/>
  <c r="Q14405" i="1" s="1"/>
  <c r="P14406" i="1"/>
  <c r="Q14406" i="1" s="1"/>
  <c r="P14407" i="1"/>
  <c r="Q14407" i="1" s="1"/>
  <c r="P14408" i="1"/>
  <c r="Q14408" i="1" s="1"/>
  <c r="P14409" i="1"/>
  <c r="Q14409" i="1" s="1"/>
  <c r="P14410" i="1"/>
  <c r="Q14410" i="1" s="1"/>
  <c r="P14411" i="1"/>
  <c r="Q14411" i="1" s="1"/>
  <c r="P14412" i="1"/>
  <c r="Q14412" i="1" s="1"/>
  <c r="P14413" i="1"/>
  <c r="Q14413" i="1" s="1"/>
  <c r="P14414" i="1"/>
  <c r="Q14414" i="1" s="1"/>
  <c r="P14415" i="1"/>
  <c r="Q14415" i="1" s="1"/>
  <c r="P14416" i="1"/>
  <c r="Q14416" i="1" s="1"/>
  <c r="P14417" i="1"/>
  <c r="Q14417" i="1" s="1"/>
  <c r="P14418" i="1"/>
  <c r="Q14418" i="1" s="1"/>
  <c r="P14419" i="1"/>
  <c r="Q14419" i="1" s="1"/>
  <c r="P14420" i="1"/>
  <c r="Q14420" i="1" s="1"/>
  <c r="P14421" i="1"/>
  <c r="Q14421" i="1" s="1"/>
  <c r="P14422" i="1"/>
  <c r="Q14422" i="1" s="1"/>
  <c r="P14423" i="1"/>
  <c r="Q14423" i="1" s="1"/>
  <c r="P14424" i="1"/>
  <c r="Q14424" i="1" s="1"/>
  <c r="P14425" i="1"/>
  <c r="Q14425" i="1" s="1"/>
  <c r="P14426" i="1"/>
  <c r="Q14426" i="1" s="1"/>
  <c r="P14427" i="1"/>
  <c r="Q14427" i="1" s="1"/>
  <c r="P14428" i="1"/>
  <c r="Q14428" i="1" s="1"/>
  <c r="P14429" i="1"/>
  <c r="Q14429" i="1" s="1"/>
  <c r="P14430" i="1"/>
  <c r="Q14430" i="1" s="1"/>
  <c r="P14431" i="1"/>
  <c r="Q14431" i="1" s="1"/>
  <c r="P14432" i="1"/>
  <c r="Q14432" i="1" s="1"/>
  <c r="P14433" i="1"/>
  <c r="Q14433" i="1" s="1"/>
  <c r="P14434" i="1"/>
  <c r="Q14434" i="1" s="1"/>
  <c r="P14435" i="1"/>
  <c r="Q14435" i="1" s="1"/>
  <c r="P14436" i="1"/>
  <c r="Q14436" i="1" s="1"/>
  <c r="P14437" i="1"/>
  <c r="Q14437" i="1" s="1"/>
  <c r="P14438" i="1"/>
  <c r="Q14438" i="1" s="1"/>
  <c r="P14439" i="1"/>
  <c r="Q14439" i="1" s="1"/>
  <c r="P14440" i="1"/>
  <c r="Q14440" i="1" s="1"/>
  <c r="P14441" i="1"/>
  <c r="Q14441" i="1" s="1"/>
  <c r="P14442" i="1"/>
  <c r="Q14442" i="1" s="1"/>
  <c r="P14443" i="1"/>
  <c r="Q14443" i="1" s="1"/>
  <c r="P14444" i="1"/>
  <c r="Q14444" i="1" s="1"/>
  <c r="P14445" i="1"/>
  <c r="Q14445" i="1" s="1"/>
  <c r="P14446" i="1"/>
  <c r="Q14446" i="1" s="1"/>
  <c r="P14447" i="1"/>
  <c r="Q14447" i="1" s="1"/>
  <c r="P14448" i="1"/>
  <c r="Q14448" i="1" s="1"/>
  <c r="P14449" i="1"/>
  <c r="Q14449" i="1" s="1"/>
  <c r="P14450" i="1"/>
  <c r="Q14450" i="1" s="1"/>
  <c r="P14451" i="1"/>
  <c r="Q14451" i="1" s="1"/>
  <c r="P14452" i="1"/>
  <c r="Q14452" i="1" s="1"/>
  <c r="P14453" i="1"/>
  <c r="Q14453" i="1" s="1"/>
  <c r="P14454" i="1"/>
  <c r="Q14454" i="1" s="1"/>
  <c r="P14455" i="1"/>
  <c r="Q14455" i="1" s="1"/>
  <c r="P14456" i="1"/>
  <c r="Q14456" i="1" s="1"/>
  <c r="P14457" i="1"/>
  <c r="Q14457" i="1" s="1"/>
  <c r="P14458" i="1"/>
  <c r="Q14458" i="1" s="1"/>
  <c r="P14459" i="1"/>
  <c r="Q14459" i="1" s="1"/>
  <c r="P14460" i="1"/>
  <c r="Q14460" i="1" s="1"/>
  <c r="P14461" i="1"/>
  <c r="Q14461" i="1" s="1"/>
  <c r="P14462" i="1"/>
  <c r="Q14462" i="1" s="1"/>
  <c r="P14463" i="1"/>
  <c r="Q14463" i="1" s="1"/>
  <c r="P14464" i="1"/>
  <c r="Q14464" i="1" s="1"/>
  <c r="P14465" i="1"/>
  <c r="Q14465" i="1" s="1"/>
  <c r="P14466" i="1"/>
  <c r="Q14466" i="1" s="1"/>
  <c r="P14467" i="1"/>
  <c r="Q14467" i="1" s="1"/>
  <c r="P14468" i="1"/>
  <c r="Q14468" i="1" s="1"/>
  <c r="P14469" i="1"/>
  <c r="Q14469" i="1" s="1"/>
  <c r="P14470" i="1"/>
  <c r="Q14470" i="1" s="1"/>
  <c r="P14471" i="1"/>
  <c r="Q14471" i="1" s="1"/>
  <c r="P14472" i="1"/>
  <c r="Q14472" i="1" s="1"/>
  <c r="P14473" i="1"/>
  <c r="Q14473" i="1" s="1"/>
  <c r="P14474" i="1"/>
  <c r="Q14474" i="1" s="1"/>
  <c r="P14475" i="1"/>
  <c r="Q14475" i="1" s="1"/>
  <c r="P14476" i="1"/>
  <c r="Q14476" i="1" s="1"/>
  <c r="P14477" i="1"/>
  <c r="Q14477" i="1" s="1"/>
  <c r="P14478" i="1"/>
  <c r="Q14478" i="1" s="1"/>
  <c r="P14479" i="1"/>
  <c r="Q14479" i="1" s="1"/>
  <c r="P14480" i="1"/>
  <c r="Q14480" i="1" s="1"/>
  <c r="P14481" i="1"/>
  <c r="Q14481" i="1" s="1"/>
  <c r="P14482" i="1"/>
  <c r="Q14482" i="1" s="1"/>
  <c r="P14483" i="1"/>
  <c r="Q14483" i="1" s="1"/>
  <c r="P14484" i="1"/>
  <c r="Q14484" i="1" s="1"/>
  <c r="P14485" i="1"/>
  <c r="Q14485" i="1" s="1"/>
  <c r="P14486" i="1"/>
  <c r="Q14486" i="1" s="1"/>
  <c r="P14487" i="1"/>
  <c r="Q14487" i="1" s="1"/>
  <c r="P14488" i="1"/>
  <c r="Q14488" i="1" s="1"/>
  <c r="P14489" i="1"/>
  <c r="Q14489" i="1" s="1"/>
  <c r="P14490" i="1"/>
  <c r="Q14490" i="1" s="1"/>
  <c r="P14491" i="1"/>
  <c r="Q14491" i="1" s="1"/>
  <c r="P14492" i="1"/>
  <c r="Q14492" i="1" s="1"/>
  <c r="P14493" i="1"/>
  <c r="Q14493" i="1" s="1"/>
  <c r="P14494" i="1"/>
  <c r="Q14494" i="1" s="1"/>
  <c r="P14495" i="1"/>
  <c r="Q14495" i="1" s="1"/>
  <c r="P14496" i="1"/>
  <c r="Q14496" i="1" s="1"/>
  <c r="P14497" i="1"/>
  <c r="Q14497" i="1" s="1"/>
  <c r="P14498" i="1"/>
  <c r="Q14498" i="1" s="1"/>
  <c r="P14499" i="1"/>
  <c r="Q14499" i="1" s="1"/>
  <c r="P14500" i="1"/>
  <c r="Q14500" i="1" s="1"/>
  <c r="P14501" i="1"/>
  <c r="Q14501" i="1" s="1"/>
  <c r="P14502" i="1"/>
  <c r="Q14502" i="1" s="1"/>
  <c r="P14503" i="1"/>
  <c r="Q14503" i="1" s="1"/>
  <c r="P14504" i="1"/>
  <c r="Q14504" i="1" s="1"/>
  <c r="P14505" i="1"/>
  <c r="Q14505" i="1" s="1"/>
  <c r="P14506" i="1"/>
  <c r="Q14506" i="1" s="1"/>
  <c r="P14507" i="1"/>
  <c r="Q14507" i="1" s="1"/>
  <c r="P14508" i="1"/>
  <c r="Q14508" i="1" s="1"/>
  <c r="P14509" i="1"/>
  <c r="Q14509" i="1" s="1"/>
  <c r="P14510" i="1"/>
  <c r="Q14510" i="1" s="1"/>
  <c r="P14511" i="1"/>
  <c r="Q14511" i="1" s="1"/>
  <c r="P14512" i="1"/>
  <c r="Q14512" i="1" s="1"/>
  <c r="P14513" i="1"/>
  <c r="Q14513" i="1" s="1"/>
  <c r="P14514" i="1"/>
  <c r="Q14514" i="1" s="1"/>
  <c r="P14515" i="1"/>
  <c r="Q14515" i="1" s="1"/>
  <c r="P14516" i="1"/>
  <c r="Q14516" i="1" s="1"/>
  <c r="P14517" i="1"/>
  <c r="Q14517" i="1" s="1"/>
  <c r="P14518" i="1"/>
  <c r="Q14518" i="1" s="1"/>
  <c r="P14519" i="1"/>
  <c r="Q14519" i="1" s="1"/>
  <c r="P14520" i="1"/>
  <c r="Q14520" i="1" s="1"/>
  <c r="P14521" i="1"/>
  <c r="Q14521" i="1" s="1"/>
  <c r="P14522" i="1"/>
  <c r="Q14522" i="1" s="1"/>
  <c r="P14523" i="1"/>
  <c r="Q14523" i="1" s="1"/>
  <c r="P14524" i="1"/>
  <c r="Q14524" i="1" s="1"/>
  <c r="P14525" i="1"/>
  <c r="Q14525" i="1" s="1"/>
  <c r="P14526" i="1"/>
  <c r="Q14526" i="1" s="1"/>
  <c r="P14527" i="1"/>
  <c r="Q14527" i="1" s="1"/>
  <c r="P14528" i="1"/>
  <c r="Q14528" i="1" s="1"/>
  <c r="P14529" i="1"/>
  <c r="Q14529" i="1" s="1"/>
  <c r="P14530" i="1"/>
  <c r="Q14530" i="1" s="1"/>
  <c r="P14531" i="1"/>
  <c r="Q14531" i="1" s="1"/>
  <c r="P14532" i="1"/>
  <c r="Q14532" i="1" s="1"/>
  <c r="P14533" i="1"/>
  <c r="Q14533" i="1" s="1"/>
  <c r="P14534" i="1"/>
  <c r="Q14534" i="1" s="1"/>
  <c r="P14535" i="1"/>
  <c r="Q14535" i="1" s="1"/>
  <c r="P14536" i="1"/>
  <c r="Q14536" i="1" s="1"/>
  <c r="P14537" i="1"/>
  <c r="Q14537" i="1" s="1"/>
  <c r="P14538" i="1"/>
  <c r="Q14538" i="1" s="1"/>
  <c r="P14539" i="1"/>
  <c r="Q14539" i="1" s="1"/>
  <c r="P14540" i="1"/>
  <c r="Q14540" i="1" s="1"/>
  <c r="P14541" i="1"/>
  <c r="Q14541" i="1" s="1"/>
  <c r="P14542" i="1"/>
  <c r="Q14542" i="1" s="1"/>
  <c r="P14543" i="1"/>
  <c r="Q14543" i="1" s="1"/>
  <c r="P14544" i="1"/>
  <c r="Q14544" i="1" s="1"/>
  <c r="P14545" i="1"/>
  <c r="Q14545" i="1" s="1"/>
  <c r="P14546" i="1"/>
  <c r="Q14546" i="1" s="1"/>
  <c r="P14547" i="1"/>
  <c r="Q14547" i="1" s="1"/>
  <c r="P14548" i="1"/>
  <c r="Q14548" i="1" s="1"/>
  <c r="P14549" i="1"/>
  <c r="Q14549" i="1" s="1"/>
  <c r="P14550" i="1"/>
  <c r="Q14550" i="1" s="1"/>
  <c r="P14551" i="1"/>
  <c r="Q14551" i="1" s="1"/>
  <c r="P14552" i="1"/>
  <c r="Q14552" i="1" s="1"/>
  <c r="P14553" i="1"/>
  <c r="Q14553" i="1" s="1"/>
  <c r="P14554" i="1"/>
  <c r="Q14554" i="1" s="1"/>
  <c r="P14555" i="1"/>
  <c r="Q14555" i="1" s="1"/>
  <c r="P14556" i="1"/>
  <c r="Q14556" i="1" s="1"/>
  <c r="P14557" i="1"/>
  <c r="Q14557" i="1" s="1"/>
  <c r="P14558" i="1"/>
  <c r="Q14558" i="1" s="1"/>
  <c r="P14559" i="1"/>
  <c r="Q14559" i="1" s="1"/>
  <c r="P14560" i="1"/>
  <c r="Q14560" i="1" s="1"/>
  <c r="P14561" i="1"/>
  <c r="Q14561" i="1" s="1"/>
  <c r="P14562" i="1"/>
  <c r="Q14562" i="1" s="1"/>
  <c r="P14563" i="1"/>
  <c r="Q14563" i="1" s="1"/>
  <c r="P14564" i="1"/>
  <c r="Q14564" i="1" s="1"/>
  <c r="P14565" i="1"/>
  <c r="Q14565" i="1" s="1"/>
  <c r="P14566" i="1"/>
  <c r="Q14566" i="1" s="1"/>
  <c r="P14567" i="1"/>
  <c r="Q14567" i="1" s="1"/>
  <c r="P14568" i="1"/>
  <c r="Q14568" i="1" s="1"/>
  <c r="P14569" i="1"/>
  <c r="Q14569" i="1" s="1"/>
  <c r="P14570" i="1"/>
  <c r="Q14570" i="1" s="1"/>
  <c r="P14571" i="1"/>
  <c r="Q14571" i="1" s="1"/>
  <c r="P14572" i="1"/>
  <c r="Q14572" i="1" s="1"/>
  <c r="P14573" i="1"/>
  <c r="Q14573" i="1" s="1"/>
  <c r="P14574" i="1"/>
  <c r="Q14574" i="1" s="1"/>
  <c r="P14575" i="1"/>
  <c r="Q14575" i="1" s="1"/>
  <c r="P14576" i="1"/>
  <c r="Q14576" i="1" s="1"/>
  <c r="P14577" i="1"/>
  <c r="Q14577" i="1" s="1"/>
  <c r="P14578" i="1"/>
  <c r="Q14578" i="1" s="1"/>
  <c r="P14579" i="1"/>
  <c r="Q14579" i="1" s="1"/>
  <c r="P14580" i="1"/>
  <c r="Q14580" i="1" s="1"/>
  <c r="P14581" i="1"/>
  <c r="Q14581" i="1" s="1"/>
  <c r="P14582" i="1"/>
  <c r="Q14582" i="1" s="1"/>
  <c r="P14583" i="1"/>
  <c r="Q14583" i="1" s="1"/>
  <c r="P14584" i="1"/>
  <c r="Q14584" i="1" s="1"/>
  <c r="P14585" i="1"/>
  <c r="Q14585" i="1" s="1"/>
  <c r="P14586" i="1"/>
  <c r="Q14586" i="1" s="1"/>
  <c r="P14587" i="1"/>
  <c r="Q14587" i="1" s="1"/>
  <c r="P14588" i="1"/>
  <c r="Q14588" i="1" s="1"/>
  <c r="P14589" i="1"/>
  <c r="Q14589" i="1" s="1"/>
  <c r="P14590" i="1"/>
  <c r="Q14590" i="1" s="1"/>
  <c r="P14591" i="1"/>
  <c r="Q14591" i="1" s="1"/>
  <c r="P14592" i="1"/>
  <c r="Q14592" i="1" s="1"/>
  <c r="P14593" i="1"/>
  <c r="Q14593" i="1" s="1"/>
  <c r="P14594" i="1"/>
  <c r="Q14594" i="1" s="1"/>
  <c r="P14595" i="1"/>
  <c r="Q14595" i="1" s="1"/>
  <c r="P14596" i="1"/>
  <c r="Q14596" i="1" s="1"/>
  <c r="P14597" i="1"/>
  <c r="Q14597" i="1" s="1"/>
  <c r="P14598" i="1"/>
  <c r="Q14598" i="1" s="1"/>
  <c r="P14599" i="1"/>
  <c r="Q14599" i="1" s="1"/>
  <c r="P14600" i="1"/>
  <c r="Q14600" i="1" s="1"/>
  <c r="P14601" i="1"/>
  <c r="Q14601" i="1" s="1"/>
  <c r="P14602" i="1"/>
  <c r="Q14602" i="1" s="1"/>
  <c r="P14603" i="1"/>
  <c r="Q14603" i="1" s="1"/>
  <c r="P14604" i="1"/>
  <c r="Q14604" i="1" s="1"/>
  <c r="P14605" i="1"/>
  <c r="Q14605" i="1" s="1"/>
  <c r="P14606" i="1"/>
  <c r="Q14606" i="1" s="1"/>
  <c r="P14607" i="1"/>
  <c r="Q14607" i="1" s="1"/>
  <c r="P14608" i="1"/>
  <c r="Q14608" i="1" s="1"/>
  <c r="P14609" i="1"/>
  <c r="Q14609" i="1" s="1"/>
  <c r="P14610" i="1"/>
  <c r="Q14610" i="1" s="1"/>
  <c r="P14611" i="1"/>
  <c r="Q14611" i="1" s="1"/>
  <c r="P14612" i="1"/>
  <c r="Q14612" i="1" s="1"/>
  <c r="P14613" i="1"/>
  <c r="Q14613" i="1" s="1"/>
  <c r="P14614" i="1"/>
  <c r="Q14614" i="1" s="1"/>
  <c r="P14615" i="1"/>
  <c r="Q14615" i="1" s="1"/>
  <c r="P14616" i="1"/>
  <c r="Q14616" i="1" s="1"/>
  <c r="P14617" i="1"/>
  <c r="Q14617" i="1" s="1"/>
  <c r="P14618" i="1"/>
  <c r="Q14618" i="1" s="1"/>
  <c r="P14619" i="1"/>
  <c r="Q14619" i="1" s="1"/>
  <c r="P14620" i="1"/>
  <c r="Q14620" i="1" s="1"/>
  <c r="P14621" i="1"/>
  <c r="Q14621" i="1" s="1"/>
  <c r="P14622" i="1"/>
  <c r="Q14622" i="1" s="1"/>
  <c r="P14623" i="1"/>
  <c r="Q14623" i="1" s="1"/>
  <c r="P14624" i="1"/>
  <c r="Q14624" i="1" s="1"/>
  <c r="P14625" i="1"/>
  <c r="Q14625" i="1" s="1"/>
  <c r="P14626" i="1"/>
  <c r="Q14626" i="1" s="1"/>
  <c r="P14627" i="1"/>
  <c r="Q14627" i="1" s="1"/>
  <c r="P14628" i="1"/>
  <c r="Q14628" i="1" s="1"/>
  <c r="P14629" i="1"/>
  <c r="Q14629" i="1" s="1"/>
  <c r="P14630" i="1"/>
  <c r="Q14630" i="1" s="1"/>
  <c r="P14631" i="1"/>
  <c r="Q14631" i="1" s="1"/>
  <c r="P14632" i="1"/>
  <c r="Q14632" i="1" s="1"/>
  <c r="P14633" i="1"/>
  <c r="Q14633" i="1" s="1"/>
  <c r="P14634" i="1"/>
  <c r="Q14634" i="1" s="1"/>
  <c r="P14635" i="1"/>
  <c r="Q14635" i="1" s="1"/>
  <c r="P14636" i="1"/>
  <c r="Q14636" i="1" s="1"/>
  <c r="P14637" i="1"/>
  <c r="Q14637" i="1" s="1"/>
  <c r="P14638" i="1"/>
  <c r="Q14638" i="1" s="1"/>
  <c r="P14639" i="1"/>
  <c r="Q14639" i="1" s="1"/>
  <c r="P14640" i="1"/>
  <c r="Q14640" i="1" s="1"/>
  <c r="P14641" i="1"/>
  <c r="Q14641" i="1" s="1"/>
  <c r="P14642" i="1"/>
  <c r="Q14642" i="1" s="1"/>
  <c r="P14643" i="1"/>
  <c r="Q14643" i="1" s="1"/>
  <c r="P14644" i="1"/>
  <c r="Q14644" i="1" s="1"/>
  <c r="P14645" i="1"/>
  <c r="Q14645" i="1" s="1"/>
  <c r="P14646" i="1"/>
  <c r="Q14646" i="1" s="1"/>
  <c r="P14647" i="1"/>
  <c r="Q14647" i="1" s="1"/>
  <c r="P14648" i="1"/>
  <c r="Q14648" i="1" s="1"/>
  <c r="P14649" i="1"/>
  <c r="Q14649" i="1" s="1"/>
  <c r="P14650" i="1"/>
  <c r="Q14650" i="1" s="1"/>
  <c r="P14651" i="1"/>
  <c r="Q14651" i="1" s="1"/>
  <c r="P14652" i="1"/>
  <c r="Q14652" i="1" s="1"/>
  <c r="P14653" i="1"/>
  <c r="Q14653" i="1" s="1"/>
  <c r="P14654" i="1"/>
  <c r="Q14654" i="1" s="1"/>
  <c r="P14655" i="1"/>
  <c r="Q14655" i="1" s="1"/>
  <c r="P14656" i="1"/>
  <c r="Q14656" i="1" s="1"/>
  <c r="P14657" i="1"/>
  <c r="Q14657" i="1" s="1"/>
  <c r="P14658" i="1"/>
  <c r="Q14658" i="1" s="1"/>
  <c r="P14659" i="1"/>
  <c r="Q14659" i="1" s="1"/>
  <c r="P14660" i="1"/>
  <c r="Q14660" i="1" s="1"/>
  <c r="P14661" i="1"/>
  <c r="Q14661" i="1" s="1"/>
  <c r="P14662" i="1"/>
  <c r="Q14662" i="1" s="1"/>
  <c r="P14663" i="1"/>
  <c r="Q14663" i="1" s="1"/>
  <c r="P14664" i="1"/>
  <c r="Q14664" i="1" s="1"/>
  <c r="P14665" i="1"/>
  <c r="Q14665" i="1" s="1"/>
  <c r="P14666" i="1"/>
  <c r="Q14666" i="1" s="1"/>
  <c r="P14667" i="1"/>
  <c r="Q14667" i="1" s="1"/>
  <c r="P14668" i="1"/>
  <c r="Q14668" i="1" s="1"/>
  <c r="P14669" i="1"/>
  <c r="Q14669" i="1" s="1"/>
  <c r="P14670" i="1"/>
  <c r="Q14670" i="1" s="1"/>
  <c r="P14671" i="1"/>
  <c r="Q14671" i="1" s="1"/>
  <c r="P14672" i="1"/>
  <c r="Q14672" i="1" s="1"/>
  <c r="P14673" i="1"/>
  <c r="Q14673" i="1" s="1"/>
  <c r="P14674" i="1"/>
  <c r="Q14674" i="1" s="1"/>
  <c r="P14675" i="1"/>
  <c r="Q14675" i="1" s="1"/>
  <c r="P14676" i="1"/>
  <c r="Q14676" i="1" s="1"/>
  <c r="P14677" i="1"/>
  <c r="Q14677" i="1" s="1"/>
  <c r="P14678" i="1"/>
  <c r="Q14678" i="1" s="1"/>
  <c r="P14679" i="1"/>
  <c r="Q14679" i="1" s="1"/>
  <c r="P14680" i="1"/>
  <c r="Q14680" i="1" s="1"/>
  <c r="P14681" i="1"/>
  <c r="Q14681" i="1" s="1"/>
  <c r="P14682" i="1"/>
  <c r="Q14682" i="1" s="1"/>
  <c r="P14683" i="1"/>
  <c r="Q14683" i="1" s="1"/>
  <c r="P14684" i="1"/>
  <c r="Q14684" i="1" s="1"/>
  <c r="P14685" i="1"/>
  <c r="Q14685" i="1" s="1"/>
  <c r="P14686" i="1"/>
  <c r="Q14686" i="1" s="1"/>
  <c r="P14687" i="1"/>
  <c r="Q14687" i="1" s="1"/>
  <c r="P14688" i="1"/>
  <c r="Q14688" i="1" s="1"/>
  <c r="P14689" i="1"/>
  <c r="Q14689" i="1" s="1"/>
  <c r="P14690" i="1"/>
  <c r="Q14690" i="1" s="1"/>
  <c r="P14691" i="1"/>
  <c r="Q14691" i="1" s="1"/>
  <c r="P14692" i="1"/>
  <c r="Q14692" i="1" s="1"/>
  <c r="P14693" i="1"/>
  <c r="Q14693" i="1" s="1"/>
  <c r="P14694" i="1"/>
  <c r="Q14694" i="1" s="1"/>
  <c r="P14695" i="1"/>
  <c r="Q14695" i="1" s="1"/>
  <c r="P14696" i="1"/>
  <c r="Q14696" i="1" s="1"/>
  <c r="P14697" i="1"/>
  <c r="Q14697" i="1" s="1"/>
  <c r="P14698" i="1"/>
  <c r="Q14698" i="1" s="1"/>
  <c r="P14699" i="1"/>
  <c r="Q14699" i="1" s="1"/>
  <c r="P14700" i="1"/>
  <c r="Q14700" i="1" s="1"/>
  <c r="P14701" i="1"/>
  <c r="Q14701" i="1" s="1"/>
  <c r="P14702" i="1"/>
  <c r="Q14702" i="1" s="1"/>
  <c r="P14703" i="1"/>
  <c r="Q14703" i="1" s="1"/>
  <c r="P14704" i="1"/>
  <c r="Q14704" i="1" s="1"/>
  <c r="P14705" i="1"/>
  <c r="Q14705" i="1" s="1"/>
  <c r="P14706" i="1"/>
  <c r="Q14706" i="1" s="1"/>
  <c r="P14707" i="1"/>
  <c r="Q14707" i="1" s="1"/>
  <c r="P14708" i="1"/>
  <c r="Q14708" i="1" s="1"/>
  <c r="P14709" i="1"/>
  <c r="Q14709" i="1" s="1"/>
  <c r="P14710" i="1"/>
  <c r="Q14710" i="1" s="1"/>
  <c r="P14711" i="1"/>
  <c r="Q14711" i="1" s="1"/>
  <c r="P14712" i="1"/>
  <c r="Q14712" i="1" s="1"/>
  <c r="P14713" i="1"/>
  <c r="Q14713" i="1" s="1"/>
  <c r="P14714" i="1"/>
  <c r="Q14714" i="1" s="1"/>
  <c r="P14715" i="1"/>
  <c r="Q14715" i="1" s="1"/>
  <c r="P14716" i="1"/>
  <c r="Q14716" i="1" s="1"/>
  <c r="P14717" i="1"/>
  <c r="Q14717" i="1" s="1"/>
  <c r="P14718" i="1"/>
  <c r="Q14718" i="1" s="1"/>
  <c r="P14719" i="1"/>
  <c r="Q14719" i="1" s="1"/>
  <c r="P14720" i="1"/>
  <c r="Q14720" i="1" s="1"/>
  <c r="P14721" i="1"/>
  <c r="Q14721" i="1" s="1"/>
  <c r="P14722" i="1"/>
  <c r="Q14722" i="1" s="1"/>
  <c r="P14723" i="1"/>
  <c r="Q14723" i="1" s="1"/>
  <c r="P14724" i="1"/>
  <c r="Q14724" i="1" s="1"/>
  <c r="P14725" i="1"/>
  <c r="Q14725" i="1" s="1"/>
  <c r="P14726" i="1"/>
  <c r="Q14726" i="1" s="1"/>
  <c r="P14727" i="1"/>
  <c r="Q14727" i="1" s="1"/>
  <c r="P14728" i="1"/>
  <c r="Q14728" i="1" s="1"/>
  <c r="P14729" i="1"/>
  <c r="Q14729" i="1" s="1"/>
  <c r="P14730" i="1"/>
  <c r="Q14730" i="1" s="1"/>
  <c r="P14731" i="1"/>
  <c r="Q14731" i="1" s="1"/>
  <c r="P14732" i="1"/>
  <c r="Q14732" i="1" s="1"/>
  <c r="P14733" i="1"/>
  <c r="Q14733" i="1" s="1"/>
  <c r="P14734" i="1"/>
  <c r="Q14734" i="1" s="1"/>
  <c r="P14735" i="1"/>
  <c r="Q14735" i="1" s="1"/>
  <c r="P14736" i="1"/>
  <c r="Q14736" i="1" s="1"/>
  <c r="P14737" i="1"/>
  <c r="Q14737" i="1" s="1"/>
  <c r="P14738" i="1"/>
  <c r="Q14738" i="1" s="1"/>
  <c r="P14739" i="1"/>
  <c r="Q14739" i="1" s="1"/>
  <c r="P14740" i="1"/>
  <c r="Q14740" i="1" s="1"/>
  <c r="P14741" i="1"/>
  <c r="Q14741" i="1" s="1"/>
  <c r="P14742" i="1"/>
  <c r="Q14742" i="1" s="1"/>
  <c r="P14743" i="1"/>
  <c r="Q14743" i="1" s="1"/>
  <c r="P14744" i="1"/>
  <c r="Q14744" i="1" s="1"/>
  <c r="P14745" i="1"/>
  <c r="Q14745" i="1" s="1"/>
  <c r="P14746" i="1"/>
  <c r="Q14746" i="1" s="1"/>
  <c r="P14747" i="1"/>
  <c r="Q14747" i="1" s="1"/>
  <c r="P14748" i="1"/>
  <c r="Q14748" i="1" s="1"/>
  <c r="P14749" i="1"/>
  <c r="Q14749" i="1" s="1"/>
  <c r="P14750" i="1"/>
  <c r="Q14750" i="1" s="1"/>
  <c r="P14751" i="1"/>
  <c r="Q14751" i="1" s="1"/>
  <c r="P14752" i="1"/>
  <c r="Q14752" i="1" s="1"/>
  <c r="P14753" i="1"/>
  <c r="Q14753" i="1" s="1"/>
  <c r="P14754" i="1"/>
  <c r="Q14754" i="1" s="1"/>
  <c r="P14755" i="1"/>
  <c r="Q14755" i="1" s="1"/>
  <c r="P14756" i="1"/>
  <c r="Q14756" i="1" s="1"/>
  <c r="P14757" i="1"/>
  <c r="Q14757" i="1" s="1"/>
  <c r="P14758" i="1"/>
  <c r="Q14758" i="1" s="1"/>
  <c r="P14759" i="1"/>
  <c r="Q14759" i="1" s="1"/>
  <c r="P14760" i="1"/>
  <c r="Q14760" i="1" s="1"/>
  <c r="P14761" i="1"/>
  <c r="Q14761" i="1" s="1"/>
  <c r="P14762" i="1"/>
  <c r="Q14762" i="1" s="1"/>
  <c r="P14763" i="1"/>
  <c r="Q14763" i="1" s="1"/>
  <c r="P14764" i="1"/>
  <c r="Q14764" i="1" s="1"/>
  <c r="P14765" i="1"/>
  <c r="Q14765" i="1" s="1"/>
  <c r="P14766" i="1"/>
  <c r="Q14766" i="1" s="1"/>
  <c r="P14767" i="1"/>
  <c r="Q14767" i="1" s="1"/>
  <c r="P14768" i="1"/>
  <c r="Q14768" i="1" s="1"/>
  <c r="P14769" i="1"/>
  <c r="Q14769" i="1" s="1"/>
  <c r="P14770" i="1"/>
  <c r="Q14770" i="1" s="1"/>
  <c r="P14771" i="1"/>
  <c r="Q14771" i="1" s="1"/>
  <c r="P14772" i="1"/>
  <c r="Q14772" i="1" s="1"/>
  <c r="P14773" i="1"/>
  <c r="Q14773" i="1" s="1"/>
  <c r="P14774" i="1"/>
  <c r="Q14774" i="1" s="1"/>
  <c r="P14775" i="1"/>
  <c r="Q14775" i="1" s="1"/>
  <c r="P14776" i="1"/>
  <c r="Q14776" i="1" s="1"/>
  <c r="P14777" i="1"/>
  <c r="Q14777" i="1" s="1"/>
  <c r="P14778" i="1"/>
  <c r="Q14778" i="1" s="1"/>
  <c r="P14779" i="1"/>
  <c r="Q14779" i="1" s="1"/>
  <c r="P14780" i="1"/>
  <c r="Q14780" i="1" s="1"/>
  <c r="P14781" i="1"/>
  <c r="Q14781" i="1" s="1"/>
  <c r="P14782" i="1"/>
  <c r="Q14782" i="1" s="1"/>
  <c r="P14783" i="1"/>
  <c r="Q14783" i="1" s="1"/>
  <c r="P14784" i="1"/>
  <c r="Q14784" i="1" s="1"/>
  <c r="P14785" i="1"/>
  <c r="Q14785" i="1" s="1"/>
  <c r="P14786" i="1"/>
  <c r="Q14786" i="1" s="1"/>
  <c r="P14787" i="1"/>
  <c r="Q14787" i="1" s="1"/>
  <c r="P14788" i="1"/>
  <c r="Q14788" i="1" s="1"/>
  <c r="P14789" i="1"/>
  <c r="Q14789" i="1" s="1"/>
  <c r="P14790" i="1"/>
  <c r="Q14790" i="1" s="1"/>
  <c r="P14791" i="1"/>
  <c r="Q14791" i="1" s="1"/>
  <c r="P14792" i="1"/>
  <c r="Q14792" i="1" s="1"/>
  <c r="P14793" i="1"/>
  <c r="Q14793" i="1" s="1"/>
  <c r="P14794" i="1"/>
  <c r="Q14794" i="1" s="1"/>
  <c r="P14795" i="1"/>
  <c r="Q14795" i="1" s="1"/>
  <c r="P14796" i="1"/>
  <c r="Q14796" i="1" s="1"/>
  <c r="P14797" i="1"/>
  <c r="Q14797" i="1" s="1"/>
  <c r="P14798" i="1"/>
  <c r="Q14798" i="1" s="1"/>
  <c r="P14799" i="1"/>
  <c r="Q14799" i="1" s="1"/>
  <c r="P14800" i="1"/>
  <c r="Q14800" i="1" s="1"/>
  <c r="P14801" i="1"/>
  <c r="Q14801" i="1" s="1"/>
  <c r="P14802" i="1"/>
  <c r="Q14802" i="1" s="1"/>
  <c r="P14803" i="1"/>
  <c r="Q14803" i="1" s="1"/>
  <c r="P14804" i="1"/>
  <c r="Q14804" i="1" s="1"/>
  <c r="P14805" i="1"/>
  <c r="Q14805" i="1" s="1"/>
  <c r="P14806" i="1"/>
  <c r="Q14806" i="1" s="1"/>
  <c r="P14807" i="1"/>
  <c r="Q14807" i="1" s="1"/>
  <c r="P14808" i="1"/>
  <c r="Q14808" i="1" s="1"/>
  <c r="P14809" i="1"/>
  <c r="Q14809" i="1" s="1"/>
  <c r="P14810" i="1"/>
  <c r="Q14810" i="1" s="1"/>
  <c r="P14811" i="1"/>
  <c r="Q14811" i="1" s="1"/>
  <c r="P14812" i="1"/>
  <c r="Q14812" i="1" s="1"/>
  <c r="P14813" i="1"/>
  <c r="Q14813" i="1" s="1"/>
  <c r="P14814" i="1"/>
  <c r="Q14814" i="1" s="1"/>
  <c r="P14815" i="1"/>
  <c r="Q14815" i="1" s="1"/>
  <c r="P14816" i="1"/>
  <c r="Q14816" i="1" s="1"/>
  <c r="P14817" i="1"/>
  <c r="Q14817" i="1" s="1"/>
  <c r="P14818" i="1"/>
  <c r="Q14818" i="1" s="1"/>
  <c r="P14819" i="1"/>
  <c r="Q14819" i="1" s="1"/>
  <c r="P14820" i="1"/>
  <c r="Q14820" i="1" s="1"/>
  <c r="P14821" i="1"/>
  <c r="Q14821" i="1" s="1"/>
  <c r="P14822" i="1"/>
  <c r="Q14822" i="1" s="1"/>
  <c r="P14823" i="1"/>
  <c r="Q14823" i="1" s="1"/>
  <c r="P14824" i="1"/>
  <c r="Q14824" i="1" s="1"/>
  <c r="P14825" i="1"/>
  <c r="Q14825" i="1" s="1"/>
  <c r="P14826" i="1"/>
  <c r="Q14826" i="1" s="1"/>
  <c r="P14827" i="1"/>
  <c r="Q14827" i="1" s="1"/>
  <c r="P14828" i="1"/>
  <c r="Q14828" i="1" s="1"/>
  <c r="P14829" i="1"/>
  <c r="Q14829" i="1" s="1"/>
  <c r="P14830" i="1"/>
  <c r="Q14830" i="1" s="1"/>
  <c r="P14831" i="1"/>
  <c r="Q14831" i="1" s="1"/>
  <c r="P14832" i="1"/>
  <c r="Q14832" i="1" s="1"/>
  <c r="P14833" i="1"/>
  <c r="Q14833" i="1" s="1"/>
  <c r="P14834" i="1"/>
  <c r="Q14834" i="1" s="1"/>
  <c r="P14835" i="1"/>
  <c r="Q14835" i="1" s="1"/>
  <c r="P14836" i="1"/>
  <c r="Q14836" i="1" s="1"/>
  <c r="P14837" i="1"/>
  <c r="Q14837" i="1" s="1"/>
  <c r="P14838" i="1"/>
  <c r="Q14838" i="1" s="1"/>
  <c r="P14839" i="1"/>
  <c r="Q14839" i="1" s="1"/>
  <c r="P14840" i="1"/>
  <c r="Q14840" i="1" s="1"/>
  <c r="P14841" i="1"/>
  <c r="Q14841" i="1" s="1"/>
  <c r="P14842" i="1"/>
  <c r="Q14842" i="1" s="1"/>
  <c r="P14843" i="1"/>
  <c r="Q14843" i="1" s="1"/>
  <c r="P14844" i="1"/>
  <c r="Q14844" i="1" s="1"/>
  <c r="P14845" i="1"/>
  <c r="Q14845" i="1" s="1"/>
  <c r="P14846" i="1"/>
  <c r="Q14846" i="1" s="1"/>
  <c r="P14847" i="1"/>
  <c r="Q14847" i="1" s="1"/>
  <c r="P14848" i="1"/>
  <c r="Q14848" i="1" s="1"/>
  <c r="P14849" i="1"/>
  <c r="Q14849" i="1" s="1"/>
  <c r="P14850" i="1"/>
  <c r="Q14850" i="1" s="1"/>
  <c r="P14851" i="1"/>
  <c r="Q14851" i="1" s="1"/>
  <c r="P14852" i="1"/>
  <c r="Q14852" i="1" s="1"/>
  <c r="P14853" i="1"/>
  <c r="Q14853" i="1" s="1"/>
  <c r="P14854" i="1"/>
  <c r="Q14854" i="1" s="1"/>
  <c r="P14855" i="1"/>
  <c r="Q14855" i="1" s="1"/>
  <c r="P14856" i="1"/>
  <c r="Q14856" i="1" s="1"/>
  <c r="P14857" i="1"/>
  <c r="Q14857" i="1" s="1"/>
  <c r="P14858" i="1"/>
  <c r="Q14858" i="1" s="1"/>
  <c r="P14859" i="1"/>
  <c r="Q14859" i="1" s="1"/>
  <c r="P14860" i="1"/>
  <c r="Q14860" i="1" s="1"/>
  <c r="P14861" i="1"/>
  <c r="Q14861" i="1" s="1"/>
  <c r="P14862" i="1"/>
  <c r="Q14862" i="1" s="1"/>
  <c r="P14863" i="1"/>
  <c r="Q14863" i="1" s="1"/>
  <c r="P14864" i="1"/>
  <c r="Q14864" i="1" s="1"/>
  <c r="P14865" i="1"/>
  <c r="Q14865" i="1" s="1"/>
  <c r="P14866" i="1"/>
  <c r="Q14866" i="1" s="1"/>
  <c r="P14867" i="1"/>
  <c r="Q14867" i="1" s="1"/>
  <c r="P14868" i="1"/>
  <c r="Q14868" i="1" s="1"/>
  <c r="P14869" i="1"/>
  <c r="Q14869" i="1" s="1"/>
  <c r="P14870" i="1"/>
  <c r="Q14870" i="1" s="1"/>
  <c r="P14871" i="1"/>
  <c r="Q14871" i="1" s="1"/>
  <c r="P14872" i="1"/>
  <c r="Q14872" i="1" s="1"/>
  <c r="P14873" i="1"/>
  <c r="Q14873" i="1" s="1"/>
  <c r="P14874" i="1"/>
  <c r="Q14874" i="1" s="1"/>
  <c r="P14875" i="1"/>
  <c r="Q14875" i="1" s="1"/>
  <c r="P14876" i="1"/>
  <c r="Q14876" i="1" s="1"/>
  <c r="P14877" i="1"/>
  <c r="Q14877" i="1" s="1"/>
  <c r="P14878" i="1"/>
  <c r="Q14878" i="1" s="1"/>
  <c r="P14879" i="1"/>
  <c r="Q14879" i="1" s="1"/>
  <c r="P14880" i="1"/>
  <c r="Q14880" i="1" s="1"/>
  <c r="P14881" i="1"/>
  <c r="Q14881" i="1" s="1"/>
  <c r="P14882" i="1"/>
  <c r="Q14882" i="1" s="1"/>
  <c r="P14883" i="1"/>
  <c r="Q14883" i="1" s="1"/>
  <c r="P14884" i="1"/>
  <c r="Q14884" i="1" s="1"/>
  <c r="P14885" i="1"/>
  <c r="Q14885" i="1" s="1"/>
  <c r="P14886" i="1"/>
  <c r="Q14886" i="1" s="1"/>
  <c r="P14887" i="1"/>
  <c r="Q14887" i="1" s="1"/>
  <c r="P14888" i="1"/>
  <c r="Q14888" i="1" s="1"/>
  <c r="P14889" i="1"/>
  <c r="Q14889" i="1" s="1"/>
  <c r="P14890" i="1"/>
  <c r="Q14890" i="1" s="1"/>
  <c r="P14891" i="1"/>
  <c r="Q14891" i="1" s="1"/>
  <c r="P14892" i="1"/>
  <c r="Q14892" i="1" s="1"/>
  <c r="P14893" i="1"/>
  <c r="Q14893" i="1" s="1"/>
  <c r="P14894" i="1"/>
  <c r="Q14894" i="1" s="1"/>
  <c r="P14895" i="1"/>
  <c r="Q14895" i="1" s="1"/>
  <c r="P14896" i="1"/>
  <c r="Q14896" i="1" s="1"/>
  <c r="P14897" i="1"/>
  <c r="Q14897" i="1" s="1"/>
  <c r="P14898" i="1"/>
  <c r="Q14898" i="1" s="1"/>
  <c r="P14899" i="1"/>
  <c r="Q14899" i="1" s="1"/>
  <c r="P14900" i="1"/>
  <c r="Q14900" i="1" s="1"/>
  <c r="P14901" i="1"/>
  <c r="Q14901" i="1" s="1"/>
  <c r="P14902" i="1"/>
  <c r="Q14902" i="1" s="1"/>
  <c r="P14903" i="1"/>
  <c r="Q14903" i="1" s="1"/>
  <c r="P14904" i="1"/>
  <c r="Q14904" i="1" s="1"/>
  <c r="P14905" i="1"/>
  <c r="Q14905" i="1" s="1"/>
  <c r="P14906" i="1"/>
  <c r="Q14906" i="1" s="1"/>
  <c r="P14907" i="1"/>
  <c r="Q14907" i="1" s="1"/>
  <c r="P14908" i="1"/>
  <c r="Q14908" i="1" s="1"/>
  <c r="P14909" i="1"/>
  <c r="Q14909" i="1" s="1"/>
  <c r="P14910" i="1"/>
  <c r="Q14910" i="1" s="1"/>
  <c r="P14911" i="1"/>
  <c r="Q14911" i="1" s="1"/>
  <c r="P14912" i="1"/>
  <c r="Q14912" i="1" s="1"/>
  <c r="P14913" i="1"/>
  <c r="Q14913" i="1" s="1"/>
  <c r="P14914" i="1"/>
  <c r="Q14914" i="1" s="1"/>
  <c r="P14915" i="1"/>
  <c r="Q14915" i="1" s="1"/>
  <c r="P14916" i="1"/>
  <c r="Q14916" i="1" s="1"/>
  <c r="P14917" i="1"/>
  <c r="Q14917" i="1" s="1"/>
  <c r="P14918" i="1"/>
  <c r="Q14918" i="1" s="1"/>
  <c r="P14919" i="1"/>
  <c r="Q14919" i="1" s="1"/>
  <c r="P14920" i="1"/>
  <c r="Q14920" i="1" s="1"/>
  <c r="P14921" i="1"/>
  <c r="Q14921" i="1" s="1"/>
  <c r="P14922" i="1"/>
  <c r="Q14922" i="1" s="1"/>
  <c r="P14923" i="1"/>
  <c r="Q14923" i="1" s="1"/>
  <c r="P14924" i="1"/>
  <c r="Q14924" i="1" s="1"/>
  <c r="P14925" i="1"/>
  <c r="Q14925" i="1" s="1"/>
  <c r="P14926" i="1"/>
  <c r="Q14926" i="1" s="1"/>
  <c r="P14927" i="1"/>
  <c r="Q14927" i="1" s="1"/>
  <c r="P14928" i="1"/>
  <c r="Q14928" i="1" s="1"/>
  <c r="P14929" i="1"/>
  <c r="Q14929" i="1" s="1"/>
  <c r="P14930" i="1"/>
  <c r="Q14930" i="1" s="1"/>
  <c r="P14931" i="1"/>
  <c r="Q14931" i="1" s="1"/>
  <c r="P14932" i="1"/>
  <c r="Q14932" i="1" s="1"/>
  <c r="P14933" i="1"/>
  <c r="Q14933" i="1" s="1"/>
  <c r="P14934" i="1"/>
  <c r="Q14934" i="1" s="1"/>
  <c r="P14935" i="1"/>
  <c r="Q14935" i="1" s="1"/>
  <c r="P14936" i="1"/>
  <c r="Q14936" i="1" s="1"/>
  <c r="P14937" i="1"/>
  <c r="Q14937" i="1" s="1"/>
  <c r="P14938" i="1"/>
  <c r="Q14938" i="1" s="1"/>
  <c r="P14939" i="1"/>
  <c r="Q14939" i="1" s="1"/>
  <c r="P14940" i="1"/>
  <c r="Q14940" i="1" s="1"/>
  <c r="P14941" i="1"/>
  <c r="Q14941" i="1" s="1"/>
  <c r="P14942" i="1"/>
  <c r="Q14942" i="1" s="1"/>
  <c r="P14943" i="1"/>
  <c r="Q14943" i="1" s="1"/>
  <c r="P14944" i="1"/>
  <c r="Q14944" i="1" s="1"/>
  <c r="P14945" i="1"/>
  <c r="Q14945" i="1" s="1"/>
  <c r="P14946" i="1"/>
  <c r="Q14946" i="1" s="1"/>
  <c r="P14947" i="1"/>
  <c r="Q14947" i="1" s="1"/>
  <c r="P14948" i="1"/>
  <c r="Q14948" i="1" s="1"/>
  <c r="P14949" i="1"/>
  <c r="Q14949" i="1" s="1"/>
  <c r="P14950" i="1"/>
  <c r="Q14950" i="1" s="1"/>
  <c r="P14951" i="1"/>
  <c r="Q14951" i="1" s="1"/>
  <c r="P14952" i="1"/>
  <c r="Q14952" i="1" s="1"/>
  <c r="P14953" i="1"/>
  <c r="Q14953" i="1" s="1"/>
  <c r="P14954" i="1"/>
  <c r="Q14954" i="1" s="1"/>
  <c r="P14955" i="1"/>
  <c r="Q14955" i="1" s="1"/>
  <c r="P14956" i="1"/>
  <c r="Q14956" i="1" s="1"/>
  <c r="P14957" i="1"/>
  <c r="Q14957" i="1" s="1"/>
  <c r="P14958" i="1"/>
  <c r="Q14958" i="1" s="1"/>
  <c r="P14959" i="1"/>
  <c r="Q14959" i="1" s="1"/>
  <c r="P14960" i="1"/>
  <c r="Q14960" i="1" s="1"/>
  <c r="P14961" i="1"/>
  <c r="Q14961" i="1" s="1"/>
  <c r="P14962" i="1"/>
  <c r="Q14962" i="1" s="1"/>
  <c r="P14963" i="1"/>
  <c r="Q14963" i="1" s="1"/>
  <c r="P14964" i="1"/>
  <c r="Q14964" i="1" s="1"/>
  <c r="P14965" i="1"/>
  <c r="Q14965" i="1" s="1"/>
  <c r="P14966" i="1"/>
  <c r="Q14966" i="1" s="1"/>
  <c r="P14967" i="1"/>
  <c r="Q14967" i="1" s="1"/>
  <c r="P14968" i="1"/>
  <c r="Q14968" i="1" s="1"/>
  <c r="P14969" i="1"/>
  <c r="Q14969" i="1" s="1"/>
  <c r="P14970" i="1"/>
  <c r="Q14970" i="1" s="1"/>
  <c r="P14971" i="1"/>
  <c r="Q14971" i="1" s="1"/>
  <c r="P14972" i="1"/>
  <c r="Q14972" i="1" s="1"/>
  <c r="P14973" i="1"/>
  <c r="Q14973" i="1" s="1"/>
  <c r="P14974" i="1"/>
  <c r="Q14974" i="1" s="1"/>
  <c r="P14975" i="1"/>
  <c r="Q14975" i="1" s="1"/>
  <c r="P14976" i="1"/>
  <c r="Q14976" i="1" s="1"/>
  <c r="P14977" i="1"/>
  <c r="Q14977" i="1" s="1"/>
  <c r="P14978" i="1"/>
  <c r="Q14978" i="1" s="1"/>
  <c r="P14979" i="1"/>
  <c r="Q14979" i="1" s="1"/>
  <c r="P14980" i="1"/>
  <c r="Q14980" i="1" s="1"/>
  <c r="P14981" i="1"/>
  <c r="Q14981" i="1" s="1"/>
  <c r="P14982" i="1"/>
  <c r="Q14982" i="1" s="1"/>
  <c r="P14983" i="1"/>
  <c r="Q14983" i="1" s="1"/>
  <c r="P14984" i="1"/>
  <c r="Q14984" i="1" s="1"/>
  <c r="P14985" i="1"/>
  <c r="Q14985" i="1" s="1"/>
  <c r="P14986" i="1"/>
  <c r="Q14986" i="1" s="1"/>
  <c r="P14987" i="1"/>
  <c r="Q14987" i="1" s="1"/>
  <c r="P14988" i="1"/>
  <c r="Q14988" i="1" s="1"/>
  <c r="P14989" i="1"/>
  <c r="Q14989" i="1" s="1"/>
  <c r="P14990" i="1"/>
  <c r="Q14990" i="1" s="1"/>
  <c r="P14991" i="1"/>
  <c r="Q14991" i="1" s="1"/>
  <c r="P14992" i="1"/>
  <c r="Q14992" i="1" s="1"/>
  <c r="P14993" i="1"/>
  <c r="Q14993" i="1" s="1"/>
  <c r="P14994" i="1"/>
  <c r="Q14994" i="1" s="1"/>
  <c r="P14995" i="1"/>
  <c r="Q14995" i="1" s="1"/>
  <c r="P14996" i="1"/>
  <c r="Q14996" i="1" s="1"/>
  <c r="P14997" i="1"/>
  <c r="Q14997" i="1" s="1"/>
  <c r="P14998" i="1"/>
  <c r="Q14998" i="1" s="1"/>
  <c r="P14999" i="1"/>
  <c r="Q14999" i="1" s="1"/>
  <c r="P15000" i="1"/>
  <c r="Q15000" i="1" s="1"/>
  <c r="P15001" i="1"/>
  <c r="Q15001" i="1" s="1"/>
  <c r="P15002" i="1"/>
  <c r="Q15002" i="1" s="1"/>
  <c r="P15003" i="1"/>
  <c r="Q15003" i="1" s="1"/>
  <c r="P15004" i="1"/>
  <c r="Q15004" i="1" s="1"/>
  <c r="P15005" i="1"/>
  <c r="Q15005" i="1" s="1"/>
  <c r="P15006" i="1"/>
  <c r="Q15006" i="1" s="1"/>
  <c r="P15007" i="1"/>
  <c r="Q15007" i="1" s="1"/>
  <c r="P15008" i="1"/>
  <c r="Q15008" i="1" s="1"/>
  <c r="P15009" i="1"/>
  <c r="Q15009" i="1" s="1"/>
  <c r="P15010" i="1"/>
  <c r="Q15010" i="1" s="1"/>
  <c r="P15011" i="1"/>
  <c r="Q15011" i="1" s="1"/>
  <c r="P15012" i="1"/>
  <c r="Q15012" i="1" s="1"/>
  <c r="P15013" i="1"/>
  <c r="Q15013" i="1" s="1"/>
  <c r="P15014" i="1"/>
  <c r="Q15014" i="1" s="1"/>
  <c r="P15015" i="1"/>
  <c r="Q15015" i="1" s="1"/>
  <c r="P15016" i="1"/>
  <c r="Q15016" i="1" s="1"/>
  <c r="P15017" i="1"/>
  <c r="Q15017" i="1" s="1"/>
  <c r="P15018" i="1"/>
  <c r="Q15018" i="1" s="1"/>
  <c r="P15019" i="1"/>
  <c r="Q15019" i="1" s="1"/>
  <c r="P15020" i="1"/>
  <c r="Q15020" i="1" s="1"/>
  <c r="P15021" i="1"/>
  <c r="Q15021" i="1" s="1"/>
  <c r="P15022" i="1"/>
  <c r="Q15022" i="1" s="1"/>
  <c r="P15023" i="1"/>
  <c r="Q15023" i="1" s="1"/>
  <c r="P15024" i="1"/>
  <c r="Q15024" i="1" s="1"/>
  <c r="P15025" i="1"/>
  <c r="Q15025" i="1" s="1"/>
  <c r="P15026" i="1"/>
  <c r="Q15026" i="1" s="1"/>
  <c r="P15027" i="1"/>
  <c r="Q15027" i="1" s="1"/>
  <c r="P15028" i="1"/>
  <c r="Q15028" i="1" s="1"/>
  <c r="P15029" i="1"/>
  <c r="Q15029" i="1" s="1"/>
  <c r="P15030" i="1"/>
  <c r="Q15030" i="1" s="1"/>
  <c r="P15031" i="1"/>
  <c r="Q15031" i="1" s="1"/>
  <c r="P15032" i="1"/>
  <c r="Q15032" i="1" s="1"/>
  <c r="P15033" i="1"/>
  <c r="Q15033" i="1" s="1"/>
  <c r="P15034" i="1"/>
  <c r="Q15034" i="1" s="1"/>
  <c r="P15035" i="1"/>
  <c r="Q15035" i="1" s="1"/>
  <c r="P15036" i="1"/>
  <c r="Q15036" i="1" s="1"/>
  <c r="P15037" i="1"/>
  <c r="Q15037" i="1" s="1"/>
  <c r="P15038" i="1"/>
  <c r="Q15038" i="1" s="1"/>
  <c r="P15039" i="1"/>
  <c r="Q15039" i="1" s="1"/>
  <c r="P15040" i="1"/>
  <c r="Q15040" i="1" s="1"/>
  <c r="P15041" i="1"/>
  <c r="Q15041" i="1" s="1"/>
  <c r="P15042" i="1"/>
  <c r="Q15042" i="1" s="1"/>
  <c r="P15043" i="1"/>
  <c r="Q15043" i="1" s="1"/>
  <c r="P15044" i="1"/>
  <c r="Q15044" i="1" s="1"/>
  <c r="P15045" i="1"/>
  <c r="Q15045" i="1" s="1"/>
  <c r="P15046" i="1"/>
  <c r="Q15046" i="1" s="1"/>
  <c r="P15047" i="1"/>
  <c r="Q15047" i="1" s="1"/>
  <c r="P15048" i="1"/>
  <c r="Q15048" i="1" s="1"/>
  <c r="P15049" i="1"/>
  <c r="Q15049" i="1" s="1"/>
  <c r="P15050" i="1"/>
  <c r="Q15050" i="1" s="1"/>
  <c r="P15051" i="1"/>
  <c r="Q15051" i="1" s="1"/>
  <c r="P15052" i="1"/>
  <c r="Q15052" i="1" s="1"/>
  <c r="P15053" i="1"/>
  <c r="Q15053" i="1" s="1"/>
  <c r="P15054" i="1"/>
  <c r="Q15054" i="1" s="1"/>
  <c r="P15055" i="1"/>
  <c r="Q15055" i="1" s="1"/>
  <c r="P15056" i="1"/>
  <c r="Q15056" i="1" s="1"/>
  <c r="P15057" i="1"/>
  <c r="Q15057" i="1" s="1"/>
  <c r="P15058" i="1"/>
  <c r="Q15058" i="1" s="1"/>
  <c r="P15059" i="1"/>
  <c r="Q15059" i="1" s="1"/>
  <c r="P15060" i="1"/>
  <c r="Q15060" i="1" s="1"/>
  <c r="P15061" i="1"/>
  <c r="Q15061" i="1" s="1"/>
  <c r="P15062" i="1"/>
  <c r="Q15062" i="1" s="1"/>
  <c r="P15063" i="1"/>
  <c r="Q15063" i="1" s="1"/>
  <c r="P15064" i="1"/>
  <c r="Q15064" i="1" s="1"/>
  <c r="P15065" i="1"/>
  <c r="Q15065" i="1" s="1"/>
  <c r="P15066" i="1"/>
  <c r="Q15066" i="1" s="1"/>
  <c r="P15067" i="1"/>
  <c r="Q15067" i="1" s="1"/>
  <c r="P15068" i="1"/>
  <c r="Q15068" i="1" s="1"/>
  <c r="P15069" i="1"/>
  <c r="Q15069" i="1" s="1"/>
  <c r="P15070" i="1"/>
  <c r="Q15070" i="1" s="1"/>
  <c r="P15071" i="1"/>
  <c r="Q15071" i="1" s="1"/>
  <c r="P15072" i="1"/>
  <c r="Q15072" i="1" s="1"/>
  <c r="P15073" i="1"/>
  <c r="Q15073" i="1" s="1"/>
  <c r="P15074" i="1"/>
  <c r="Q15074" i="1" s="1"/>
  <c r="P15075" i="1"/>
  <c r="Q15075" i="1" s="1"/>
  <c r="P15076" i="1"/>
  <c r="Q15076" i="1" s="1"/>
  <c r="P15077" i="1"/>
  <c r="Q15077" i="1" s="1"/>
  <c r="P15078" i="1"/>
  <c r="Q15078" i="1" s="1"/>
  <c r="P15079" i="1"/>
  <c r="Q15079" i="1" s="1"/>
  <c r="P15080" i="1"/>
  <c r="Q15080" i="1" s="1"/>
  <c r="P15081" i="1"/>
  <c r="Q15081" i="1" s="1"/>
  <c r="P15082" i="1"/>
  <c r="Q15082" i="1" s="1"/>
  <c r="P15083" i="1"/>
  <c r="Q15083" i="1" s="1"/>
  <c r="P15084" i="1"/>
  <c r="Q15084" i="1" s="1"/>
  <c r="P15085" i="1"/>
  <c r="Q15085" i="1" s="1"/>
  <c r="P15086" i="1"/>
  <c r="Q15086" i="1" s="1"/>
  <c r="P15087" i="1"/>
  <c r="Q15087" i="1" s="1"/>
  <c r="P15088" i="1"/>
  <c r="Q15088" i="1" s="1"/>
  <c r="P15089" i="1"/>
  <c r="Q15089" i="1" s="1"/>
  <c r="P15090" i="1"/>
  <c r="Q15090" i="1" s="1"/>
  <c r="P15091" i="1"/>
  <c r="Q15091" i="1" s="1"/>
  <c r="P15092" i="1"/>
  <c r="Q15092" i="1" s="1"/>
  <c r="P15093" i="1"/>
  <c r="Q15093" i="1" s="1"/>
  <c r="P15094" i="1"/>
  <c r="Q15094" i="1" s="1"/>
  <c r="P15095" i="1"/>
  <c r="Q15095" i="1" s="1"/>
  <c r="P15096" i="1"/>
  <c r="Q15096" i="1" s="1"/>
  <c r="P15097" i="1"/>
  <c r="Q15097" i="1" s="1"/>
  <c r="P15098" i="1"/>
  <c r="Q15098" i="1" s="1"/>
  <c r="P15099" i="1"/>
  <c r="Q15099" i="1" s="1"/>
  <c r="P15100" i="1"/>
  <c r="Q15100" i="1" s="1"/>
  <c r="P15101" i="1"/>
  <c r="Q15101" i="1" s="1"/>
  <c r="P15102" i="1"/>
  <c r="Q15102" i="1" s="1"/>
  <c r="P15103" i="1"/>
  <c r="Q15103" i="1" s="1"/>
  <c r="P15104" i="1"/>
  <c r="Q15104" i="1" s="1"/>
  <c r="P15105" i="1"/>
  <c r="Q15105" i="1" s="1"/>
  <c r="P15106" i="1"/>
  <c r="Q15106" i="1" s="1"/>
  <c r="P15107" i="1"/>
  <c r="Q15107" i="1" s="1"/>
  <c r="P15108" i="1"/>
  <c r="Q15108" i="1" s="1"/>
  <c r="P15109" i="1"/>
  <c r="Q15109" i="1" s="1"/>
  <c r="P15110" i="1"/>
  <c r="Q15110" i="1" s="1"/>
  <c r="P15111" i="1"/>
  <c r="Q15111" i="1" s="1"/>
  <c r="P15112" i="1"/>
  <c r="Q15112" i="1" s="1"/>
  <c r="P15113" i="1"/>
  <c r="Q15113" i="1" s="1"/>
  <c r="P15114" i="1"/>
  <c r="Q15114" i="1" s="1"/>
  <c r="P15115" i="1"/>
  <c r="Q15115" i="1" s="1"/>
  <c r="P15116" i="1"/>
  <c r="Q15116" i="1" s="1"/>
  <c r="P15117" i="1"/>
  <c r="Q15117" i="1" s="1"/>
  <c r="P15118" i="1"/>
  <c r="Q15118" i="1" s="1"/>
  <c r="P15119" i="1"/>
  <c r="Q15119" i="1" s="1"/>
  <c r="P15120" i="1"/>
  <c r="Q15120" i="1" s="1"/>
  <c r="P15121" i="1"/>
  <c r="Q15121" i="1" s="1"/>
  <c r="P15122" i="1"/>
  <c r="Q15122" i="1" s="1"/>
  <c r="P15123" i="1"/>
  <c r="Q15123" i="1" s="1"/>
  <c r="P15124" i="1"/>
  <c r="Q15124" i="1" s="1"/>
  <c r="P15125" i="1"/>
  <c r="Q15125" i="1" s="1"/>
  <c r="P15126" i="1"/>
  <c r="Q15126" i="1" s="1"/>
  <c r="P15127" i="1"/>
  <c r="Q15127" i="1" s="1"/>
  <c r="P15128" i="1"/>
  <c r="Q15128" i="1" s="1"/>
  <c r="P15129" i="1"/>
  <c r="Q15129" i="1" s="1"/>
  <c r="P15130" i="1"/>
  <c r="Q15130" i="1" s="1"/>
  <c r="P15131" i="1"/>
  <c r="Q15131" i="1" s="1"/>
  <c r="P15132" i="1"/>
  <c r="Q15132" i="1" s="1"/>
  <c r="P15133" i="1"/>
  <c r="Q15133" i="1" s="1"/>
  <c r="P15134" i="1"/>
  <c r="Q15134" i="1" s="1"/>
  <c r="P15135" i="1"/>
  <c r="Q15135" i="1" s="1"/>
  <c r="P15136" i="1"/>
  <c r="Q15136" i="1" s="1"/>
  <c r="P15137" i="1"/>
  <c r="Q15137" i="1" s="1"/>
  <c r="P15138" i="1"/>
  <c r="Q15138" i="1" s="1"/>
  <c r="P15139" i="1"/>
  <c r="Q15139" i="1" s="1"/>
  <c r="P15140" i="1"/>
  <c r="Q15140" i="1" s="1"/>
  <c r="P15141" i="1"/>
  <c r="Q15141" i="1" s="1"/>
  <c r="P15142" i="1"/>
  <c r="Q15142" i="1" s="1"/>
  <c r="P15143" i="1"/>
  <c r="Q15143" i="1" s="1"/>
  <c r="P15144" i="1"/>
  <c r="Q15144" i="1" s="1"/>
  <c r="P15145" i="1"/>
  <c r="Q15145" i="1" s="1"/>
  <c r="P15146" i="1"/>
  <c r="Q15146" i="1" s="1"/>
  <c r="P15147" i="1"/>
  <c r="Q15147" i="1" s="1"/>
  <c r="P15148" i="1"/>
  <c r="Q15148" i="1" s="1"/>
  <c r="P15149" i="1"/>
  <c r="Q15149" i="1" s="1"/>
  <c r="P15150" i="1"/>
  <c r="Q15150" i="1" s="1"/>
  <c r="P15151" i="1"/>
  <c r="Q15151" i="1" s="1"/>
  <c r="P15152" i="1"/>
  <c r="Q15152" i="1" s="1"/>
  <c r="P15153" i="1"/>
  <c r="Q15153" i="1" s="1"/>
  <c r="P15154" i="1"/>
  <c r="Q15154" i="1" s="1"/>
  <c r="P15155" i="1"/>
  <c r="Q15155" i="1" s="1"/>
  <c r="P15156" i="1"/>
  <c r="Q15156" i="1" s="1"/>
  <c r="P15157" i="1"/>
  <c r="Q15157" i="1" s="1"/>
  <c r="P15158" i="1"/>
  <c r="Q15158" i="1" s="1"/>
  <c r="P15159" i="1"/>
  <c r="Q15159" i="1" s="1"/>
  <c r="P15160" i="1"/>
  <c r="Q15160" i="1" s="1"/>
  <c r="P15161" i="1"/>
  <c r="Q15161" i="1" s="1"/>
  <c r="P15162" i="1"/>
  <c r="Q15162" i="1" s="1"/>
  <c r="P15163" i="1"/>
  <c r="Q15163" i="1" s="1"/>
  <c r="P15164" i="1"/>
  <c r="Q15164" i="1" s="1"/>
  <c r="P15165" i="1"/>
  <c r="Q15165" i="1" s="1"/>
  <c r="P15166" i="1"/>
  <c r="Q15166" i="1" s="1"/>
  <c r="P15167" i="1"/>
  <c r="Q15167" i="1" s="1"/>
  <c r="P15168" i="1"/>
  <c r="Q15168" i="1" s="1"/>
  <c r="P15169" i="1"/>
  <c r="Q15169" i="1" s="1"/>
  <c r="P15170" i="1"/>
  <c r="Q15170" i="1" s="1"/>
  <c r="P15171" i="1"/>
  <c r="Q15171" i="1" s="1"/>
  <c r="P15172" i="1"/>
  <c r="Q15172" i="1" s="1"/>
  <c r="P15173" i="1"/>
  <c r="Q15173" i="1" s="1"/>
  <c r="P15174" i="1"/>
  <c r="Q15174" i="1" s="1"/>
  <c r="P15175" i="1"/>
  <c r="Q15175" i="1" s="1"/>
  <c r="P15176" i="1"/>
  <c r="Q15176" i="1" s="1"/>
  <c r="P15177" i="1"/>
  <c r="Q15177" i="1" s="1"/>
  <c r="P15178" i="1"/>
  <c r="Q15178" i="1" s="1"/>
  <c r="P15179" i="1"/>
  <c r="Q15179" i="1" s="1"/>
  <c r="P15180" i="1"/>
  <c r="Q15180" i="1" s="1"/>
  <c r="P15181" i="1"/>
  <c r="Q15181" i="1" s="1"/>
  <c r="P15182" i="1"/>
  <c r="Q15182" i="1" s="1"/>
  <c r="P15183" i="1"/>
  <c r="Q15183" i="1" s="1"/>
  <c r="P15184" i="1"/>
  <c r="Q15184" i="1" s="1"/>
  <c r="P15185" i="1"/>
  <c r="Q15185" i="1" s="1"/>
  <c r="P15186" i="1"/>
  <c r="Q15186" i="1" s="1"/>
  <c r="P15187" i="1"/>
  <c r="Q15187" i="1" s="1"/>
  <c r="P15188" i="1"/>
  <c r="Q15188" i="1" s="1"/>
  <c r="P15189" i="1"/>
  <c r="Q15189" i="1" s="1"/>
  <c r="P15190" i="1"/>
  <c r="Q15190" i="1" s="1"/>
  <c r="P15191" i="1"/>
  <c r="Q15191" i="1" s="1"/>
  <c r="P15192" i="1"/>
  <c r="Q15192" i="1" s="1"/>
  <c r="P15193" i="1"/>
  <c r="Q15193" i="1" s="1"/>
  <c r="P15194" i="1"/>
  <c r="Q15194" i="1" s="1"/>
  <c r="P15195" i="1"/>
  <c r="Q15195" i="1" s="1"/>
  <c r="P15196" i="1"/>
  <c r="Q15196" i="1" s="1"/>
  <c r="P15197" i="1"/>
  <c r="Q15197" i="1" s="1"/>
  <c r="P15198" i="1"/>
  <c r="Q15198" i="1" s="1"/>
  <c r="P15199" i="1"/>
  <c r="Q15199" i="1" s="1"/>
  <c r="P15200" i="1"/>
  <c r="Q15200" i="1" s="1"/>
  <c r="P15201" i="1"/>
  <c r="Q15201" i="1" s="1"/>
  <c r="P15202" i="1"/>
  <c r="Q15202" i="1" s="1"/>
  <c r="P15203" i="1"/>
  <c r="Q15203" i="1" s="1"/>
  <c r="P15204" i="1"/>
  <c r="Q15204" i="1" s="1"/>
  <c r="P15205" i="1"/>
  <c r="Q15205" i="1" s="1"/>
  <c r="P15206" i="1"/>
  <c r="Q15206" i="1" s="1"/>
  <c r="P15207" i="1"/>
  <c r="Q15207" i="1" s="1"/>
  <c r="P15208" i="1"/>
  <c r="Q15208" i="1" s="1"/>
  <c r="P15209" i="1"/>
  <c r="Q15209" i="1" s="1"/>
  <c r="P15210" i="1"/>
  <c r="Q15210" i="1" s="1"/>
  <c r="P15211" i="1"/>
  <c r="Q15211" i="1" s="1"/>
  <c r="P15212" i="1"/>
  <c r="Q15212" i="1" s="1"/>
  <c r="P15213" i="1"/>
  <c r="Q15213" i="1" s="1"/>
  <c r="P15214" i="1"/>
  <c r="Q15214" i="1" s="1"/>
  <c r="P15215" i="1"/>
  <c r="Q15215" i="1" s="1"/>
  <c r="P15216" i="1"/>
  <c r="Q15216" i="1" s="1"/>
  <c r="P15217" i="1"/>
  <c r="Q15217" i="1" s="1"/>
  <c r="P15218" i="1"/>
  <c r="Q15218" i="1" s="1"/>
  <c r="P15219" i="1"/>
  <c r="Q15219" i="1" s="1"/>
  <c r="P15220" i="1"/>
  <c r="Q15220" i="1" s="1"/>
  <c r="P15221" i="1"/>
  <c r="Q15221" i="1" s="1"/>
  <c r="P15222" i="1"/>
  <c r="Q15222" i="1" s="1"/>
  <c r="P15223" i="1"/>
  <c r="Q15223" i="1" s="1"/>
  <c r="P15224" i="1"/>
  <c r="Q15224" i="1" s="1"/>
  <c r="P15225" i="1"/>
  <c r="Q15225" i="1" s="1"/>
  <c r="P15226" i="1"/>
  <c r="Q15226" i="1" s="1"/>
  <c r="P15227" i="1"/>
  <c r="Q15227" i="1" s="1"/>
  <c r="P15228" i="1"/>
  <c r="Q15228" i="1" s="1"/>
  <c r="P15229" i="1"/>
  <c r="Q15229" i="1" s="1"/>
  <c r="P15230" i="1"/>
  <c r="Q15230" i="1" s="1"/>
  <c r="P15231" i="1"/>
  <c r="Q15231" i="1" s="1"/>
  <c r="P15232" i="1"/>
  <c r="Q15232" i="1" s="1"/>
  <c r="P15233" i="1"/>
  <c r="Q15233" i="1" s="1"/>
  <c r="P15234" i="1"/>
  <c r="Q15234" i="1" s="1"/>
  <c r="P15235" i="1"/>
  <c r="Q15235" i="1" s="1"/>
  <c r="P15236" i="1"/>
  <c r="Q15236" i="1" s="1"/>
  <c r="P15237" i="1"/>
  <c r="Q15237" i="1" s="1"/>
  <c r="P15238" i="1"/>
  <c r="Q15238" i="1" s="1"/>
  <c r="P15239" i="1"/>
  <c r="Q15239" i="1" s="1"/>
  <c r="P15240" i="1"/>
  <c r="Q15240" i="1" s="1"/>
  <c r="P15241" i="1"/>
  <c r="Q15241" i="1" s="1"/>
  <c r="P15242" i="1"/>
  <c r="Q15242" i="1" s="1"/>
  <c r="P15243" i="1"/>
  <c r="Q15243" i="1" s="1"/>
  <c r="P15244" i="1"/>
  <c r="Q15244" i="1" s="1"/>
  <c r="P15245" i="1"/>
  <c r="Q15245" i="1" s="1"/>
  <c r="P15246" i="1"/>
  <c r="Q15246" i="1" s="1"/>
  <c r="P15247" i="1"/>
  <c r="Q15247" i="1" s="1"/>
  <c r="P15248" i="1"/>
  <c r="Q15248" i="1" s="1"/>
  <c r="P15249" i="1"/>
  <c r="Q15249" i="1" s="1"/>
  <c r="P15250" i="1"/>
  <c r="Q15250" i="1" s="1"/>
  <c r="P15251" i="1"/>
  <c r="Q15251" i="1" s="1"/>
  <c r="P15252" i="1"/>
  <c r="Q15252" i="1" s="1"/>
  <c r="P15253" i="1"/>
  <c r="Q15253" i="1" s="1"/>
  <c r="P15254" i="1"/>
  <c r="Q15254" i="1" s="1"/>
  <c r="P15255" i="1"/>
  <c r="Q15255" i="1" s="1"/>
  <c r="P15256" i="1"/>
  <c r="Q15256" i="1" s="1"/>
  <c r="P15257" i="1"/>
  <c r="Q15257" i="1" s="1"/>
  <c r="P15258" i="1"/>
  <c r="Q15258" i="1" s="1"/>
  <c r="P15259" i="1"/>
  <c r="Q15259" i="1" s="1"/>
  <c r="P15260" i="1"/>
  <c r="Q15260" i="1" s="1"/>
  <c r="P15261" i="1"/>
  <c r="Q15261" i="1" s="1"/>
  <c r="P15262" i="1"/>
  <c r="Q15262" i="1" s="1"/>
  <c r="P15263" i="1"/>
  <c r="Q15263" i="1" s="1"/>
  <c r="P15264" i="1"/>
  <c r="Q15264" i="1" s="1"/>
  <c r="P15265" i="1"/>
  <c r="Q15265" i="1" s="1"/>
  <c r="P15266" i="1"/>
  <c r="Q15266" i="1" s="1"/>
  <c r="P15267" i="1"/>
  <c r="Q15267" i="1" s="1"/>
  <c r="P15268" i="1"/>
  <c r="Q15268" i="1" s="1"/>
  <c r="P15269" i="1"/>
  <c r="Q15269" i="1" s="1"/>
  <c r="P15270" i="1"/>
  <c r="Q15270" i="1" s="1"/>
  <c r="P15271" i="1"/>
  <c r="Q15271" i="1" s="1"/>
  <c r="P15272" i="1"/>
  <c r="Q15272" i="1" s="1"/>
  <c r="P15273" i="1"/>
  <c r="Q15273" i="1" s="1"/>
  <c r="P15274" i="1"/>
  <c r="Q15274" i="1" s="1"/>
  <c r="P15275" i="1"/>
  <c r="Q15275" i="1" s="1"/>
  <c r="P15276" i="1"/>
  <c r="Q15276" i="1" s="1"/>
  <c r="P15277" i="1"/>
  <c r="Q15277" i="1" s="1"/>
  <c r="P15278" i="1"/>
  <c r="Q15278" i="1" s="1"/>
  <c r="P15279" i="1"/>
  <c r="Q15279" i="1" s="1"/>
  <c r="P15280" i="1"/>
  <c r="Q15280" i="1" s="1"/>
  <c r="P15281" i="1"/>
  <c r="Q15281" i="1" s="1"/>
  <c r="P15282" i="1"/>
  <c r="Q15282" i="1" s="1"/>
  <c r="P15283" i="1"/>
  <c r="Q15283" i="1" s="1"/>
  <c r="P15284" i="1"/>
  <c r="Q15284" i="1" s="1"/>
  <c r="P15285" i="1"/>
  <c r="Q15285" i="1" s="1"/>
  <c r="P15286" i="1"/>
  <c r="Q15286" i="1" s="1"/>
  <c r="P15287" i="1"/>
  <c r="Q15287" i="1" s="1"/>
  <c r="P15288" i="1"/>
  <c r="Q15288" i="1" s="1"/>
  <c r="P15289" i="1"/>
  <c r="Q15289" i="1" s="1"/>
  <c r="P15290" i="1"/>
  <c r="Q15290" i="1" s="1"/>
  <c r="P15291" i="1"/>
  <c r="Q15291" i="1" s="1"/>
  <c r="P15292" i="1"/>
  <c r="Q15292" i="1" s="1"/>
  <c r="P15293" i="1"/>
  <c r="Q15293" i="1" s="1"/>
  <c r="P15294" i="1"/>
  <c r="Q15294" i="1" s="1"/>
  <c r="P15295" i="1"/>
  <c r="Q15295" i="1" s="1"/>
  <c r="P15296" i="1"/>
  <c r="Q15296" i="1" s="1"/>
  <c r="P15297" i="1"/>
  <c r="Q15297" i="1" s="1"/>
  <c r="P15298" i="1"/>
  <c r="Q15298" i="1" s="1"/>
  <c r="P15299" i="1"/>
  <c r="Q15299" i="1" s="1"/>
  <c r="P15300" i="1"/>
  <c r="Q15300" i="1" s="1"/>
  <c r="P15301" i="1"/>
  <c r="Q15301" i="1" s="1"/>
  <c r="P15302" i="1"/>
  <c r="Q15302" i="1" s="1"/>
  <c r="P15303" i="1"/>
  <c r="Q15303" i="1" s="1"/>
  <c r="P15304" i="1"/>
  <c r="Q15304" i="1" s="1"/>
  <c r="P15305" i="1"/>
  <c r="Q15305" i="1" s="1"/>
  <c r="P15306" i="1"/>
  <c r="Q15306" i="1" s="1"/>
  <c r="P15307" i="1"/>
  <c r="Q15307" i="1" s="1"/>
  <c r="P15308" i="1"/>
  <c r="Q15308" i="1" s="1"/>
  <c r="P15309" i="1"/>
  <c r="Q15309" i="1" s="1"/>
  <c r="P15310" i="1"/>
  <c r="Q15310" i="1" s="1"/>
  <c r="P15311" i="1"/>
  <c r="Q15311" i="1" s="1"/>
  <c r="P15312" i="1"/>
  <c r="Q15312" i="1" s="1"/>
  <c r="P15313" i="1"/>
  <c r="Q15313" i="1" s="1"/>
  <c r="P15314" i="1"/>
  <c r="Q15314" i="1" s="1"/>
  <c r="P15315" i="1"/>
  <c r="Q15315" i="1" s="1"/>
  <c r="P15316" i="1"/>
  <c r="Q15316" i="1" s="1"/>
  <c r="P15317" i="1"/>
  <c r="Q15317" i="1" s="1"/>
  <c r="P15318" i="1"/>
  <c r="Q15318" i="1" s="1"/>
  <c r="P15319" i="1"/>
  <c r="Q15319" i="1" s="1"/>
  <c r="P15320" i="1"/>
  <c r="Q15320" i="1" s="1"/>
  <c r="P15321" i="1"/>
  <c r="Q15321" i="1" s="1"/>
  <c r="P15322" i="1"/>
  <c r="Q15322" i="1" s="1"/>
  <c r="P15323" i="1"/>
  <c r="Q15323" i="1" s="1"/>
  <c r="P15324" i="1"/>
  <c r="Q15324" i="1" s="1"/>
  <c r="P15325" i="1"/>
  <c r="Q15325" i="1" s="1"/>
  <c r="P15326" i="1"/>
  <c r="Q15326" i="1" s="1"/>
  <c r="P15327" i="1"/>
  <c r="Q15327" i="1" s="1"/>
  <c r="P15328" i="1"/>
  <c r="Q15328" i="1" s="1"/>
  <c r="P15329" i="1"/>
  <c r="Q15329" i="1" s="1"/>
  <c r="P15330" i="1"/>
  <c r="Q15330" i="1" s="1"/>
  <c r="P15331" i="1"/>
  <c r="Q15331" i="1" s="1"/>
  <c r="P15332" i="1"/>
  <c r="Q15332" i="1" s="1"/>
  <c r="P15333" i="1"/>
  <c r="Q15333" i="1" s="1"/>
  <c r="P15334" i="1"/>
  <c r="Q15334" i="1" s="1"/>
  <c r="P15335" i="1"/>
  <c r="Q15335" i="1" s="1"/>
  <c r="P15336" i="1"/>
  <c r="Q15336" i="1" s="1"/>
  <c r="P15337" i="1"/>
  <c r="Q15337" i="1" s="1"/>
  <c r="P15338" i="1"/>
  <c r="Q15338" i="1" s="1"/>
  <c r="P15339" i="1"/>
  <c r="Q15339" i="1" s="1"/>
  <c r="P15340" i="1"/>
  <c r="Q15340" i="1" s="1"/>
  <c r="P15341" i="1"/>
  <c r="Q15341" i="1" s="1"/>
  <c r="P15342" i="1"/>
  <c r="Q15342" i="1" s="1"/>
  <c r="P15343" i="1"/>
  <c r="Q15343" i="1" s="1"/>
  <c r="P15344" i="1"/>
  <c r="Q15344" i="1" s="1"/>
  <c r="P15345" i="1"/>
  <c r="Q15345" i="1" s="1"/>
  <c r="P15346" i="1"/>
  <c r="Q15346" i="1" s="1"/>
  <c r="P15347" i="1"/>
  <c r="Q15347" i="1" s="1"/>
  <c r="P15348" i="1"/>
  <c r="Q15348" i="1" s="1"/>
  <c r="P15349" i="1"/>
  <c r="Q15349" i="1" s="1"/>
  <c r="P15350" i="1"/>
  <c r="Q15350" i="1" s="1"/>
  <c r="P15351" i="1"/>
  <c r="Q15351" i="1" s="1"/>
  <c r="P15352" i="1"/>
  <c r="Q15352" i="1" s="1"/>
  <c r="P15353" i="1"/>
  <c r="Q15353" i="1" s="1"/>
  <c r="P15354" i="1"/>
  <c r="Q15354" i="1" s="1"/>
  <c r="P15355" i="1"/>
  <c r="Q15355" i="1" s="1"/>
  <c r="P15356" i="1"/>
  <c r="Q15356" i="1" s="1"/>
  <c r="P15357" i="1"/>
  <c r="Q15357" i="1" s="1"/>
  <c r="P15358" i="1"/>
  <c r="Q15358" i="1" s="1"/>
  <c r="P15359" i="1"/>
  <c r="Q15359" i="1" s="1"/>
  <c r="P15360" i="1"/>
  <c r="Q15360" i="1" s="1"/>
  <c r="P15361" i="1"/>
  <c r="Q15361" i="1" s="1"/>
  <c r="P15362" i="1"/>
  <c r="Q15362" i="1" s="1"/>
  <c r="P15363" i="1"/>
  <c r="Q15363" i="1" s="1"/>
  <c r="P15364" i="1"/>
  <c r="Q15364" i="1" s="1"/>
  <c r="P15365" i="1"/>
  <c r="Q15365" i="1" s="1"/>
  <c r="P15366" i="1"/>
  <c r="Q15366" i="1" s="1"/>
  <c r="P15367" i="1"/>
  <c r="Q15367" i="1" s="1"/>
  <c r="P15368" i="1"/>
  <c r="Q15368" i="1" s="1"/>
  <c r="P15369" i="1"/>
  <c r="Q15369" i="1" s="1"/>
  <c r="P15370" i="1"/>
  <c r="Q15370" i="1" s="1"/>
  <c r="P15371" i="1"/>
  <c r="Q15371" i="1" s="1"/>
  <c r="P15372" i="1"/>
  <c r="Q15372" i="1" s="1"/>
  <c r="P15373" i="1"/>
  <c r="Q15373" i="1" s="1"/>
  <c r="P15374" i="1"/>
  <c r="Q15374" i="1" s="1"/>
  <c r="P15375" i="1"/>
  <c r="Q15375" i="1" s="1"/>
  <c r="P15376" i="1"/>
  <c r="Q15376" i="1" s="1"/>
  <c r="P15377" i="1"/>
  <c r="Q15377" i="1" s="1"/>
  <c r="P15378" i="1"/>
  <c r="Q15378" i="1" s="1"/>
  <c r="P15379" i="1"/>
  <c r="Q15379" i="1" s="1"/>
  <c r="P15380" i="1"/>
  <c r="Q15380" i="1" s="1"/>
  <c r="P15381" i="1"/>
  <c r="Q15381" i="1" s="1"/>
  <c r="P15382" i="1"/>
  <c r="Q15382" i="1" s="1"/>
  <c r="P15383" i="1"/>
  <c r="Q15383" i="1" s="1"/>
  <c r="P15384" i="1"/>
  <c r="Q15384" i="1" s="1"/>
  <c r="P15385" i="1"/>
  <c r="Q15385" i="1" s="1"/>
  <c r="P15386" i="1"/>
  <c r="Q15386" i="1" s="1"/>
  <c r="P15387" i="1"/>
  <c r="Q15387" i="1" s="1"/>
  <c r="P15388" i="1"/>
  <c r="Q15388" i="1" s="1"/>
  <c r="P15389" i="1"/>
  <c r="Q15389" i="1" s="1"/>
  <c r="P15390" i="1"/>
  <c r="Q15390" i="1" s="1"/>
  <c r="P15391" i="1"/>
  <c r="Q15391" i="1" s="1"/>
  <c r="P15392" i="1"/>
  <c r="Q15392" i="1" s="1"/>
  <c r="P15393" i="1"/>
  <c r="Q15393" i="1" s="1"/>
  <c r="P15394" i="1"/>
  <c r="Q15394" i="1" s="1"/>
  <c r="P15395" i="1"/>
  <c r="Q15395" i="1" s="1"/>
  <c r="P15396" i="1"/>
  <c r="Q15396" i="1" s="1"/>
  <c r="P15397" i="1"/>
  <c r="Q15397" i="1" s="1"/>
  <c r="P15398" i="1"/>
  <c r="Q15398" i="1" s="1"/>
  <c r="P15399" i="1"/>
  <c r="Q15399" i="1" s="1"/>
  <c r="P15400" i="1"/>
  <c r="Q15400" i="1" s="1"/>
  <c r="P15401" i="1"/>
  <c r="Q15401" i="1" s="1"/>
  <c r="P15402" i="1"/>
  <c r="Q15402" i="1" s="1"/>
  <c r="P15403" i="1"/>
  <c r="Q15403" i="1" s="1"/>
  <c r="P15404" i="1"/>
  <c r="Q15404" i="1" s="1"/>
  <c r="P15405" i="1"/>
  <c r="Q15405" i="1" s="1"/>
  <c r="P15406" i="1"/>
  <c r="Q15406" i="1" s="1"/>
  <c r="P15407" i="1"/>
  <c r="Q15407" i="1" s="1"/>
  <c r="P15408" i="1"/>
  <c r="Q15408" i="1" s="1"/>
  <c r="P15409" i="1"/>
  <c r="Q15409" i="1" s="1"/>
  <c r="P15410" i="1"/>
  <c r="Q15410" i="1" s="1"/>
  <c r="P15411" i="1"/>
  <c r="Q15411" i="1" s="1"/>
  <c r="P15412" i="1"/>
  <c r="Q15412" i="1" s="1"/>
  <c r="P15413" i="1"/>
  <c r="Q15413" i="1" s="1"/>
  <c r="P15414" i="1"/>
  <c r="Q15414" i="1" s="1"/>
  <c r="P15415" i="1"/>
  <c r="Q15415" i="1" s="1"/>
  <c r="P15416" i="1"/>
  <c r="Q15416" i="1" s="1"/>
  <c r="P15417" i="1"/>
  <c r="Q15417" i="1" s="1"/>
  <c r="P15418" i="1"/>
  <c r="Q15418" i="1" s="1"/>
  <c r="P15419" i="1"/>
  <c r="Q15419" i="1" s="1"/>
  <c r="P15420" i="1"/>
  <c r="Q15420" i="1" s="1"/>
  <c r="P15421" i="1"/>
  <c r="Q15421" i="1" s="1"/>
  <c r="P15422" i="1"/>
  <c r="Q15422" i="1" s="1"/>
  <c r="P15423" i="1"/>
  <c r="Q15423" i="1" s="1"/>
  <c r="P15424" i="1"/>
  <c r="Q15424" i="1" s="1"/>
  <c r="P15425" i="1"/>
  <c r="Q15425" i="1" s="1"/>
  <c r="P15426" i="1"/>
  <c r="Q15426" i="1" s="1"/>
  <c r="P15427" i="1"/>
  <c r="Q15427" i="1" s="1"/>
  <c r="P15428" i="1"/>
  <c r="Q15428" i="1" s="1"/>
  <c r="P15429" i="1"/>
  <c r="Q15429" i="1" s="1"/>
  <c r="P15430" i="1"/>
  <c r="Q15430" i="1" s="1"/>
  <c r="P15431" i="1"/>
  <c r="Q15431" i="1" s="1"/>
  <c r="P15432" i="1"/>
  <c r="Q15432" i="1" s="1"/>
  <c r="P15433" i="1"/>
  <c r="Q15433" i="1" s="1"/>
  <c r="P15434" i="1"/>
  <c r="Q15434" i="1" s="1"/>
  <c r="P15435" i="1"/>
  <c r="Q15435" i="1" s="1"/>
  <c r="P15436" i="1"/>
  <c r="Q15436" i="1" s="1"/>
  <c r="P15437" i="1"/>
  <c r="Q15437" i="1" s="1"/>
  <c r="P15438" i="1"/>
  <c r="Q15438" i="1" s="1"/>
  <c r="P15439" i="1"/>
  <c r="Q15439" i="1" s="1"/>
  <c r="P15440" i="1"/>
  <c r="Q15440" i="1" s="1"/>
  <c r="P15441" i="1"/>
  <c r="Q15441" i="1" s="1"/>
  <c r="P15442" i="1"/>
  <c r="Q15442" i="1" s="1"/>
  <c r="P15443" i="1"/>
  <c r="Q15443" i="1" s="1"/>
  <c r="P15444" i="1"/>
  <c r="Q15444" i="1" s="1"/>
  <c r="P15445" i="1"/>
  <c r="Q15445" i="1" s="1"/>
  <c r="P15446" i="1"/>
  <c r="Q15446" i="1" s="1"/>
  <c r="P15447" i="1"/>
  <c r="Q15447" i="1" s="1"/>
  <c r="P15448" i="1"/>
  <c r="Q15448" i="1" s="1"/>
  <c r="P15449" i="1"/>
  <c r="Q15449" i="1" s="1"/>
  <c r="P15450" i="1"/>
  <c r="Q15450" i="1" s="1"/>
  <c r="P15451" i="1"/>
  <c r="Q15451" i="1" s="1"/>
  <c r="P15452" i="1"/>
  <c r="Q15452" i="1" s="1"/>
  <c r="P15453" i="1"/>
  <c r="Q15453" i="1" s="1"/>
  <c r="P15454" i="1"/>
  <c r="Q15454" i="1" s="1"/>
  <c r="P15455" i="1"/>
  <c r="Q15455" i="1" s="1"/>
  <c r="P15456" i="1"/>
  <c r="Q15456" i="1" s="1"/>
  <c r="P15457" i="1"/>
  <c r="Q15457" i="1" s="1"/>
  <c r="P15458" i="1"/>
  <c r="Q15458" i="1" s="1"/>
  <c r="P15459" i="1"/>
  <c r="Q15459" i="1" s="1"/>
  <c r="P15460" i="1"/>
  <c r="Q15460" i="1" s="1"/>
  <c r="P15461" i="1"/>
  <c r="Q15461" i="1" s="1"/>
  <c r="P15462" i="1"/>
  <c r="Q15462" i="1" s="1"/>
  <c r="P15463" i="1"/>
  <c r="Q15463" i="1" s="1"/>
  <c r="P15464" i="1"/>
  <c r="Q15464" i="1" s="1"/>
  <c r="P15465" i="1"/>
  <c r="Q15465" i="1" s="1"/>
  <c r="P15466" i="1"/>
  <c r="Q15466" i="1" s="1"/>
  <c r="P15467" i="1"/>
  <c r="Q15467" i="1" s="1"/>
  <c r="P15468" i="1"/>
  <c r="Q15468" i="1" s="1"/>
  <c r="P15469" i="1"/>
  <c r="Q15469" i="1" s="1"/>
  <c r="P15470" i="1"/>
  <c r="Q15470" i="1" s="1"/>
  <c r="P15471" i="1"/>
  <c r="Q15471" i="1" s="1"/>
  <c r="P15472" i="1"/>
  <c r="Q15472" i="1" s="1"/>
  <c r="P15473" i="1"/>
  <c r="Q15473" i="1" s="1"/>
  <c r="P15474" i="1"/>
  <c r="Q15474" i="1" s="1"/>
  <c r="P15475" i="1"/>
  <c r="Q15475" i="1" s="1"/>
  <c r="P15476" i="1"/>
  <c r="Q15476" i="1" s="1"/>
  <c r="P15477" i="1"/>
  <c r="Q15477" i="1" s="1"/>
  <c r="P15478" i="1"/>
  <c r="Q15478" i="1" s="1"/>
  <c r="P15479" i="1"/>
  <c r="Q15479" i="1" s="1"/>
  <c r="P15480" i="1"/>
  <c r="Q15480" i="1" s="1"/>
  <c r="P15481" i="1"/>
  <c r="Q15481" i="1" s="1"/>
  <c r="P15482" i="1"/>
  <c r="Q15482" i="1" s="1"/>
  <c r="P15483" i="1"/>
  <c r="Q15483" i="1" s="1"/>
  <c r="P15484" i="1"/>
  <c r="Q15484" i="1" s="1"/>
  <c r="P15485" i="1"/>
  <c r="Q15485" i="1" s="1"/>
  <c r="P15486" i="1"/>
  <c r="Q15486" i="1" s="1"/>
  <c r="P15487" i="1"/>
  <c r="Q15487" i="1" s="1"/>
  <c r="P15488" i="1"/>
  <c r="Q15488" i="1" s="1"/>
  <c r="P15489" i="1"/>
  <c r="Q15489" i="1" s="1"/>
  <c r="P15490" i="1"/>
  <c r="Q15490" i="1" s="1"/>
  <c r="P15491" i="1"/>
  <c r="Q15491" i="1" s="1"/>
  <c r="P15492" i="1"/>
  <c r="Q15492" i="1" s="1"/>
  <c r="P15493" i="1"/>
  <c r="Q15493" i="1" s="1"/>
  <c r="P15494" i="1"/>
  <c r="Q15494" i="1" s="1"/>
  <c r="P15495" i="1"/>
  <c r="Q15495" i="1" s="1"/>
  <c r="P15496" i="1"/>
  <c r="Q15496" i="1" s="1"/>
  <c r="P15497" i="1"/>
  <c r="Q15497" i="1" s="1"/>
  <c r="P15498" i="1"/>
  <c r="Q15498" i="1" s="1"/>
  <c r="P15499" i="1"/>
  <c r="Q15499" i="1" s="1"/>
  <c r="P15500" i="1"/>
  <c r="Q15500" i="1" s="1"/>
  <c r="P15501" i="1"/>
  <c r="Q15501" i="1" s="1"/>
  <c r="P15502" i="1"/>
  <c r="Q15502" i="1" s="1"/>
  <c r="P15503" i="1"/>
  <c r="Q15503" i="1" s="1"/>
  <c r="P15504" i="1"/>
  <c r="Q15504" i="1" s="1"/>
  <c r="P15505" i="1"/>
  <c r="Q15505" i="1" s="1"/>
  <c r="P15506" i="1"/>
  <c r="Q15506" i="1" s="1"/>
  <c r="P15507" i="1"/>
  <c r="Q15507" i="1" s="1"/>
  <c r="P15508" i="1"/>
  <c r="Q15508" i="1" s="1"/>
  <c r="P15509" i="1"/>
  <c r="Q15509" i="1" s="1"/>
  <c r="P15510" i="1"/>
  <c r="Q15510" i="1" s="1"/>
  <c r="P15511" i="1"/>
  <c r="Q15511" i="1" s="1"/>
  <c r="P15512" i="1"/>
  <c r="Q15512" i="1" s="1"/>
  <c r="P15513" i="1"/>
  <c r="Q15513" i="1" s="1"/>
  <c r="P15514" i="1"/>
  <c r="Q15514" i="1" s="1"/>
  <c r="P15515" i="1"/>
  <c r="Q15515" i="1" s="1"/>
  <c r="P15516" i="1"/>
  <c r="Q15516" i="1" s="1"/>
  <c r="P15517" i="1"/>
  <c r="Q15517" i="1" s="1"/>
  <c r="P15518" i="1"/>
  <c r="Q15518" i="1" s="1"/>
  <c r="P15519" i="1"/>
  <c r="Q15519" i="1" s="1"/>
  <c r="P15520" i="1"/>
  <c r="Q15520" i="1" s="1"/>
  <c r="P15521" i="1"/>
  <c r="Q15521" i="1" s="1"/>
  <c r="P15522" i="1"/>
  <c r="Q15522" i="1" s="1"/>
  <c r="P15523" i="1"/>
  <c r="Q15523" i="1" s="1"/>
  <c r="P15524" i="1"/>
  <c r="Q15524" i="1" s="1"/>
  <c r="P15525" i="1"/>
  <c r="Q15525" i="1" s="1"/>
  <c r="P15526" i="1"/>
  <c r="Q15526" i="1" s="1"/>
  <c r="P15527" i="1"/>
  <c r="Q15527" i="1" s="1"/>
  <c r="P15528" i="1"/>
  <c r="Q15528" i="1" s="1"/>
  <c r="P15529" i="1"/>
  <c r="Q15529" i="1" s="1"/>
  <c r="P15530" i="1"/>
  <c r="Q15530" i="1" s="1"/>
  <c r="P15531" i="1"/>
  <c r="Q15531" i="1" s="1"/>
  <c r="P15532" i="1"/>
  <c r="Q15532" i="1" s="1"/>
  <c r="P15533" i="1"/>
  <c r="Q15533" i="1" s="1"/>
  <c r="P15534" i="1"/>
  <c r="Q15534" i="1" s="1"/>
  <c r="P15535" i="1"/>
  <c r="Q15535" i="1" s="1"/>
  <c r="P15536" i="1"/>
  <c r="Q15536" i="1" s="1"/>
  <c r="P15537" i="1"/>
  <c r="Q15537" i="1" s="1"/>
  <c r="P15538" i="1"/>
  <c r="Q15538" i="1" s="1"/>
  <c r="P15539" i="1"/>
  <c r="Q15539" i="1" s="1"/>
  <c r="P15540" i="1"/>
  <c r="Q15540" i="1" s="1"/>
  <c r="P15541" i="1"/>
  <c r="Q15541" i="1" s="1"/>
  <c r="P15542" i="1"/>
  <c r="Q15542" i="1" s="1"/>
  <c r="P15543" i="1"/>
  <c r="Q15543" i="1" s="1"/>
  <c r="P15544" i="1"/>
  <c r="Q15544" i="1" s="1"/>
  <c r="P15545" i="1"/>
  <c r="Q15545" i="1" s="1"/>
  <c r="P15546" i="1"/>
  <c r="Q15546" i="1" s="1"/>
  <c r="P15547" i="1"/>
  <c r="Q15547" i="1" s="1"/>
  <c r="P15548" i="1"/>
  <c r="Q15548" i="1" s="1"/>
  <c r="P15549" i="1"/>
  <c r="Q15549" i="1" s="1"/>
  <c r="P15550" i="1"/>
  <c r="Q15550" i="1" s="1"/>
  <c r="P15551" i="1"/>
  <c r="Q15551" i="1" s="1"/>
  <c r="P15552" i="1"/>
  <c r="Q15552" i="1" s="1"/>
  <c r="P15553" i="1"/>
  <c r="Q15553" i="1" s="1"/>
  <c r="P15554" i="1"/>
  <c r="Q15554" i="1" s="1"/>
  <c r="P15555" i="1"/>
  <c r="Q15555" i="1" s="1"/>
  <c r="P15556" i="1"/>
  <c r="Q15556" i="1" s="1"/>
  <c r="P15557" i="1"/>
  <c r="Q15557" i="1" s="1"/>
  <c r="P15558" i="1"/>
  <c r="Q15558" i="1" s="1"/>
  <c r="P15559" i="1"/>
  <c r="Q15559" i="1" s="1"/>
  <c r="P15560" i="1"/>
  <c r="Q15560" i="1" s="1"/>
  <c r="P15561" i="1"/>
  <c r="Q15561" i="1" s="1"/>
  <c r="P15562" i="1"/>
  <c r="Q15562" i="1" s="1"/>
  <c r="P15563" i="1"/>
  <c r="Q15563" i="1" s="1"/>
  <c r="P15564" i="1"/>
  <c r="Q15564" i="1" s="1"/>
  <c r="P15565" i="1"/>
  <c r="Q15565" i="1" s="1"/>
  <c r="P15566" i="1"/>
  <c r="Q15566" i="1" s="1"/>
  <c r="P15567" i="1"/>
  <c r="Q15567" i="1" s="1"/>
  <c r="P15568" i="1"/>
  <c r="Q15568" i="1" s="1"/>
  <c r="P15569" i="1"/>
  <c r="Q15569" i="1" s="1"/>
  <c r="P15570" i="1"/>
  <c r="Q15570" i="1" s="1"/>
  <c r="P15571" i="1"/>
  <c r="Q15571" i="1" s="1"/>
  <c r="P15572" i="1"/>
  <c r="Q15572" i="1" s="1"/>
  <c r="P15573" i="1"/>
  <c r="Q15573" i="1" s="1"/>
  <c r="P15574" i="1"/>
  <c r="Q15574" i="1" s="1"/>
  <c r="P15575" i="1"/>
  <c r="Q15575" i="1" s="1"/>
  <c r="P15576" i="1"/>
  <c r="Q15576" i="1" s="1"/>
  <c r="P15577" i="1"/>
  <c r="Q15577" i="1" s="1"/>
  <c r="P15578" i="1"/>
  <c r="Q15578" i="1" s="1"/>
  <c r="P15579" i="1"/>
  <c r="Q15579" i="1" s="1"/>
  <c r="P15580" i="1"/>
  <c r="Q15580" i="1" s="1"/>
  <c r="P15581" i="1"/>
  <c r="Q15581" i="1" s="1"/>
  <c r="P15582" i="1"/>
  <c r="Q15582" i="1" s="1"/>
  <c r="P15583" i="1"/>
  <c r="Q15583" i="1" s="1"/>
  <c r="P15584" i="1"/>
  <c r="Q15584" i="1" s="1"/>
  <c r="P15585" i="1"/>
  <c r="Q15585" i="1" s="1"/>
  <c r="P15586" i="1"/>
  <c r="Q15586" i="1" s="1"/>
  <c r="P15587" i="1"/>
  <c r="Q15587" i="1" s="1"/>
  <c r="P15588" i="1"/>
  <c r="Q15588" i="1" s="1"/>
  <c r="P15589" i="1"/>
  <c r="Q15589" i="1" s="1"/>
  <c r="P15590" i="1"/>
  <c r="Q15590" i="1" s="1"/>
  <c r="P15591" i="1"/>
  <c r="Q15591" i="1" s="1"/>
  <c r="P15592" i="1"/>
  <c r="Q15592" i="1" s="1"/>
  <c r="P15593" i="1"/>
  <c r="Q15593" i="1" s="1"/>
  <c r="P15594" i="1"/>
  <c r="Q15594" i="1" s="1"/>
  <c r="P15595" i="1"/>
  <c r="Q15595" i="1" s="1"/>
  <c r="P15596" i="1"/>
  <c r="Q15596" i="1" s="1"/>
  <c r="P15597" i="1"/>
  <c r="Q15597" i="1" s="1"/>
  <c r="P15598" i="1"/>
  <c r="Q15598" i="1" s="1"/>
  <c r="P15599" i="1"/>
  <c r="Q15599" i="1" s="1"/>
  <c r="P15600" i="1"/>
  <c r="Q15600" i="1" s="1"/>
  <c r="P15601" i="1"/>
  <c r="Q15601" i="1" s="1"/>
  <c r="P15602" i="1"/>
  <c r="Q15602" i="1" s="1"/>
  <c r="P15603" i="1"/>
  <c r="Q15603" i="1" s="1"/>
  <c r="P15604" i="1"/>
  <c r="Q15604" i="1" s="1"/>
  <c r="P15605" i="1"/>
  <c r="Q15605" i="1" s="1"/>
  <c r="P15606" i="1"/>
  <c r="Q15606" i="1" s="1"/>
  <c r="P15607" i="1"/>
  <c r="Q15607" i="1" s="1"/>
  <c r="P15608" i="1"/>
  <c r="Q15608" i="1" s="1"/>
  <c r="P15609" i="1"/>
  <c r="Q15609" i="1" s="1"/>
  <c r="P15610" i="1"/>
  <c r="Q15610" i="1" s="1"/>
  <c r="P15611" i="1"/>
  <c r="Q15611" i="1" s="1"/>
  <c r="P15612" i="1"/>
  <c r="Q15612" i="1" s="1"/>
  <c r="P15613" i="1"/>
  <c r="Q15613" i="1" s="1"/>
  <c r="P15614" i="1"/>
  <c r="Q15614" i="1" s="1"/>
  <c r="P15615" i="1"/>
  <c r="Q15615" i="1" s="1"/>
  <c r="P15616" i="1"/>
  <c r="Q15616" i="1" s="1"/>
  <c r="P15617" i="1"/>
  <c r="Q15617" i="1" s="1"/>
  <c r="P15618" i="1"/>
  <c r="Q15618" i="1" s="1"/>
  <c r="P15619" i="1"/>
  <c r="Q15619" i="1" s="1"/>
  <c r="P15620" i="1"/>
  <c r="Q15620" i="1" s="1"/>
  <c r="P15621" i="1"/>
  <c r="Q15621" i="1" s="1"/>
  <c r="P15622" i="1"/>
  <c r="Q15622" i="1" s="1"/>
  <c r="P15623" i="1"/>
  <c r="Q15623" i="1" s="1"/>
  <c r="P15624" i="1"/>
  <c r="Q15624" i="1" s="1"/>
  <c r="P15625" i="1"/>
  <c r="Q15625" i="1" s="1"/>
  <c r="P15626" i="1"/>
  <c r="Q15626" i="1" s="1"/>
  <c r="P15627" i="1"/>
  <c r="Q15627" i="1" s="1"/>
  <c r="P15628" i="1"/>
  <c r="Q15628" i="1" s="1"/>
  <c r="P15629" i="1"/>
  <c r="Q15629" i="1" s="1"/>
  <c r="P15630" i="1"/>
  <c r="Q15630" i="1" s="1"/>
  <c r="P15631" i="1"/>
  <c r="Q15631" i="1" s="1"/>
  <c r="P15632" i="1"/>
  <c r="Q15632" i="1" s="1"/>
  <c r="P15633" i="1"/>
  <c r="Q15633" i="1" s="1"/>
  <c r="P15634" i="1"/>
  <c r="Q15634" i="1" s="1"/>
  <c r="P15635" i="1"/>
  <c r="Q15635" i="1" s="1"/>
  <c r="P15636" i="1"/>
  <c r="Q15636" i="1" s="1"/>
  <c r="P15637" i="1"/>
  <c r="Q15637" i="1" s="1"/>
  <c r="P15638" i="1"/>
  <c r="Q15638" i="1" s="1"/>
  <c r="P15639" i="1"/>
  <c r="Q15639" i="1" s="1"/>
  <c r="P15640" i="1"/>
  <c r="Q15640" i="1" s="1"/>
  <c r="P15641" i="1"/>
  <c r="Q15641" i="1" s="1"/>
  <c r="P15642" i="1"/>
  <c r="Q15642" i="1" s="1"/>
  <c r="P15643" i="1"/>
  <c r="Q15643" i="1" s="1"/>
  <c r="P15644" i="1"/>
  <c r="Q15644" i="1" s="1"/>
  <c r="P15645" i="1"/>
  <c r="Q15645" i="1" s="1"/>
  <c r="P15646" i="1"/>
  <c r="Q15646" i="1" s="1"/>
  <c r="P15647" i="1"/>
  <c r="Q15647" i="1" s="1"/>
  <c r="P15648" i="1"/>
  <c r="Q15648" i="1" s="1"/>
  <c r="P15649" i="1"/>
  <c r="Q15649" i="1" s="1"/>
  <c r="P15650" i="1"/>
  <c r="Q15650" i="1" s="1"/>
  <c r="P15651" i="1"/>
  <c r="Q15651" i="1" s="1"/>
  <c r="P15652" i="1"/>
  <c r="Q15652" i="1" s="1"/>
  <c r="P15653" i="1"/>
  <c r="Q15653" i="1" s="1"/>
  <c r="P15654" i="1"/>
  <c r="Q15654" i="1" s="1"/>
  <c r="P15655" i="1"/>
  <c r="Q15655" i="1" s="1"/>
  <c r="P15656" i="1"/>
  <c r="Q15656" i="1" s="1"/>
  <c r="P15657" i="1"/>
  <c r="Q15657" i="1" s="1"/>
  <c r="P15658" i="1"/>
  <c r="Q15658" i="1" s="1"/>
  <c r="P15659" i="1"/>
  <c r="Q15659" i="1" s="1"/>
  <c r="P15660" i="1"/>
  <c r="Q15660" i="1" s="1"/>
  <c r="P15661" i="1"/>
  <c r="Q15661" i="1" s="1"/>
  <c r="P15662" i="1"/>
  <c r="Q15662" i="1" s="1"/>
  <c r="P15663" i="1"/>
  <c r="Q15663" i="1" s="1"/>
  <c r="P15664" i="1"/>
  <c r="Q15664" i="1" s="1"/>
  <c r="P15665" i="1"/>
  <c r="Q15665" i="1" s="1"/>
  <c r="P15666" i="1"/>
  <c r="Q15666" i="1" s="1"/>
  <c r="P15667" i="1"/>
  <c r="Q15667" i="1" s="1"/>
  <c r="P15668" i="1"/>
  <c r="Q15668" i="1" s="1"/>
  <c r="P15669" i="1"/>
  <c r="Q15669" i="1" s="1"/>
  <c r="P15670" i="1"/>
  <c r="Q15670" i="1" s="1"/>
  <c r="P15671" i="1"/>
  <c r="Q15671" i="1" s="1"/>
  <c r="P15672" i="1"/>
  <c r="Q15672" i="1" s="1"/>
  <c r="P15673" i="1"/>
  <c r="Q15673" i="1" s="1"/>
  <c r="P15674" i="1"/>
  <c r="Q15674" i="1" s="1"/>
  <c r="P15675" i="1"/>
  <c r="Q15675" i="1" s="1"/>
  <c r="P15676" i="1"/>
  <c r="Q15676" i="1" s="1"/>
  <c r="P15677" i="1"/>
  <c r="Q15677" i="1" s="1"/>
  <c r="P15678" i="1"/>
  <c r="Q15678" i="1" s="1"/>
  <c r="P15679" i="1"/>
  <c r="Q15679" i="1" s="1"/>
  <c r="P15680" i="1"/>
  <c r="Q15680" i="1" s="1"/>
  <c r="P15681" i="1"/>
  <c r="Q15681" i="1" s="1"/>
  <c r="P15682" i="1"/>
  <c r="Q15682" i="1" s="1"/>
  <c r="P15683" i="1"/>
  <c r="Q15683" i="1" s="1"/>
  <c r="P15684" i="1"/>
  <c r="Q15684" i="1" s="1"/>
  <c r="P15685" i="1"/>
  <c r="Q15685" i="1" s="1"/>
  <c r="P15686" i="1"/>
  <c r="Q15686" i="1" s="1"/>
  <c r="P15687" i="1"/>
  <c r="Q15687" i="1" s="1"/>
  <c r="P15688" i="1"/>
  <c r="Q15688" i="1" s="1"/>
  <c r="P15689" i="1"/>
  <c r="Q15689" i="1" s="1"/>
  <c r="P15690" i="1"/>
  <c r="Q15690" i="1" s="1"/>
  <c r="P15691" i="1"/>
  <c r="Q15691" i="1" s="1"/>
  <c r="P15692" i="1"/>
  <c r="Q15692" i="1" s="1"/>
  <c r="P15693" i="1"/>
  <c r="Q15693" i="1" s="1"/>
  <c r="P15694" i="1"/>
  <c r="Q15694" i="1" s="1"/>
  <c r="P15695" i="1"/>
  <c r="Q15695" i="1" s="1"/>
  <c r="P15696" i="1"/>
  <c r="Q15696" i="1" s="1"/>
  <c r="P15697" i="1"/>
  <c r="Q15697" i="1" s="1"/>
  <c r="P15698" i="1"/>
  <c r="Q15698" i="1" s="1"/>
  <c r="P15699" i="1"/>
  <c r="Q15699" i="1" s="1"/>
  <c r="P15700" i="1"/>
  <c r="Q15700" i="1" s="1"/>
  <c r="P15701" i="1"/>
  <c r="Q15701" i="1" s="1"/>
  <c r="P15702" i="1"/>
  <c r="Q15702" i="1" s="1"/>
  <c r="P15703" i="1"/>
  <c r="Q15703" i="1" s="1"/>
  <c r="P15704" i="1"/>
  <c r="Q15704" i="1" s="1"/>
  <c r="P15705" i="1"/>
  <c r="Q15705" i="1" s="1"/>
  <c r="P15706" i="1"/>
  <c r="Q15706" i="1" s="1"/>
  <c r="P15707" i="1"/>
  <c r="Q15707" i="1" s="1"/>
  <c r="P15708" i="1"/>
  <c r="Q15708" i="1" s="1"/>
  <c r="P15709" i="1"/>
  <c r="Q15709" i="1" s="1"/>
  <c r="P15710" i="1"/>
  <c r="Q15710" i="1" s="1"/>
  <c r="P15711" i="1"/>
  <c r="Q15711" i="1" s="1"/>
  <c r="P15712" i="1"/>
  <c r="Q15712" i="1" s="1"/>
  <c r="P15713" i="1"/>
  <c r="Q15713" i="1" s="1"/>
  <c r="P15714" i="1"/>
  <c r="Q15714" i="1" s="1"/>
  <c r="P15715" i="1"/>
  <c r="Q15715" i="1" s="1"/>
  <c r="P15716" i="1"/>
  <c r="Q15716" i="1" s="1"/>
  <c r="P15717" i="1"/>
  <c r="Q15717" i="1" s="1"/>
  <c r="P15718" i="1"/>
  <c r="Q15718" i="1" s="1"/>
  <c r="P15719" i="1"/>
  <c r="Q15719" i="1" s="1"/>
  <c r="P15720" i="1"/>
  <c r="Q15720" i="1" s="1"/>
  <c r="P15721" i="1"/>
  <c r="Q15721" i="1" s="1"/>
  <c r="P15722" i="1"/>
  <c r="Q15722" i="1" s="1"/>
  <c r="P15723" i="1"/>
  <c r="Q15723" i="1" s="1"/>
  <c r="P15724" i="1"/>
  <c r="Q15724" i="1" s="1"/>
  <c r="P15725" i="1"/>
  <c r="Q15725" i="1" s="1"/>
  <c r="P15726" i="1"/>
  <c r="Q15726" i="1" s="1"/>
  <c r="P15727" i="1"/>
  <c r="Q15727" i="1" s="1"/>
  <c r="P15728" i="1"/>
  <c r="Q15728" i="1" s="1"/>
  <c r="P15729" i="1"/>
  <c r="Q15729" i="1" s="1"/>
  <c r="P15730" i="1"/>
  <c r="Q15730" i="1" s="1"/>
  <c r="P15731" i="1"/>
  <c r="Q15731" i="1" s="1"/>
  <c r="P15732" i="1"/>
  <c r="Q15732" i="1" s="1"/>
  <c r="P15733" i="1"/>
  <c r="Q15733" i="1" s="1"/>
  <c r="P15734" i="1"/>
  <c r="Q15734" i="1" s="1"/>
  <c r="P15735" i="1"/>
  <c r="Q15735" i="1" s="1"/>
  <c r="P15736" i="1"/>
  <c r="Q15736" i="1" s="1"/>
  <c r="P15737" i="1"/>
  <c r="Q15737" i="1" s="1"/>
  <c r="P15738" i="1"/>
  <c r="Q15738" i="1" s="1"/>
  <c r="P15739" i="1"/>
  <c r="Q15739" i="1" s="1"/>
  <c r="P15740" i="1"/>
  <c r="Q15740" i="1" s="1"/>
  <c r="P15741" i="1"/>
  <c r="Q15741" i="1" s="1"/>
  <c r="P15742" i="1"/>
  <c r="Q15742" i="1" s="1"/>
  <c r="P15743" i="1"/>
  <c r="Q15743" i="1" s="1"/>
  <c r="P15744" i="1"/>
  <c r="Q15744" i="1" s="1"/>
  <c r="P15745" i="1"/>
  <c r="Q15745" i="1" s="1"/>
  <c r="P15746" i="1"/>
  <c r="Q15746" i="1" s="1"/>
  <c r="P15747" i="1"/>
  <c r="Q15747" i="1" s="1"/>
  <c r="P15748" i="1"/>
  <c r="Q15748" i="1" s="1"/>
  <c r="P15749" i="1"/>
  <c r="Q15749" i="1" s="1"/>
  <c r="P15750" i="1"/>
  <c r="Q15750" i="1" s="1"/>
  <c r="P15751" i="1"/>
  <c r="Q15751" i="1" s="1"/>
  <c r="P15752" i="1"/>
  <c r="Q15752" i="1" s="1"/>
  <c r="P15753" i="1"/>
  <c r="Q15753" i="1" s="1"/>
  <c r="P15754" i="1"/>
  <c r="Q15754" i="1" s="1"/>
  <c r="P15755" i="1"/>
  <c r="Q15755" i="1" s="1"/>
  <c r="P15756" i="1"/>
  <c r="Q15756" i="1" s="1"/>
  <c r="P15757" i="1"/>
  <c r="Q15757" i="1" s="1"/>
  <c r="P15758" i="1"/>
  <c r="Q15758" i="1" s="1"/>
  <c r="P15759" i="1"/>
  <c r="Q15759" i="1" s="1"/>
  <c r="P15760" i="1"/>
  <c r="Q15760" i="1" s="1"/>
  <c r="P15761" i="1"/>
  <c r="Q15761" i="1" s="1"/>
  <c r="P15762" i="1"/>
  <c r="Q15762" i="1" s="1"/>
  <c r="P15763" i="1"/>
  <c r="Q15763" i="1" s="1"/>
  <c r="P15764" i="1"/>
  <c r="Q15764" i="1" s="1"/>
  <c r="P15765" i="1"/>
  <c r="Q15765" i="1" s="1"/>
  <c r="P15766" i="1"/>
  <c r="Q15766" i="1" s="1"/>
  <c r="P15767" i="1"/>
  <c r="Q15767" i="1" s="1"/>
  <c r="P15768" i="1"/>
  <c r="Q15768" i="1" s="1"/>
  <c r="P15769" i="1"/>
  <c r="Q15769" i="1" s="1"/>
  <c r="P15770" i="1"/>
  <c r="Q15770" i="1" s="1"/>
  <c r="P15771" i="1"/>
  <c r="Q15771" i="1" s="1"/>
  <c r="P15772" i="1"/>
  <c r="Q15772" i="1" s="1"/>
  <c r="P15773" i="1"/>
  <c r="Q15773" i="1" s="1"/>
  <c r="P15774" i="1"/>
  <c r="Q15774" i="1" s="1"/>
  <c r="P15775" i="1"/>
  <c r="Q15775" i="1" s="1"/>
  <c r="P15776" i="1"/>
  <c r="Q15776" i="1" s="1"/>
  <c r="P15777" i="1"/>
  <c r="Q15777" i="1" s="1"/>
  <c r="P15778" i="1"/>
  <c r="Q15778" i="1" s="1"/>
  <c r="P15779" i="1"/>
  <c r="Q15779" i="1" s="1"/>
  <c r="P15780" i="1"/>
  <c r="Q15780" i="1" s="1"/>
  <c r="P15781" i="1"/>
  <c r="Q15781" i="1" s="1"/>
  <c r="P15782" i="1"/>
  <c r="Q15782" i="1" s="1"/>
  <c r="P15783" i="1"/>
  <c r="Q15783" i="1" s="1"/>
  <c r="P15784" i="1"/>
  <c r="Q15784" i="1" s="1"/>
  <c r="P15785" i="1"/>
  <c r="Q15785" i="1" s="1"/>
  <c r="P15786" i="1"/>
  <c r="Q15786" i="1" s="1"/>
  <c r="P15787" i="1"/>
  <c r="Q15787" i="1" s="1"/>
  <c r="P15788" i="1"/>
  <c r="Q15788" i="1" s="1"/>
  <c r="P15789" i="1"/>
  <c r="Q15789" i="1" s="1"/>
  <c r="P15790" i="1"/>
  <c r="Q15790" i="1" s="1"/>
  <c r="P15791" i="1"/>
  <c r="Q15791" i="1" s="1"/>
  <c r="P15792" i="1"/>
  <c r="Q15792" i="1" s="1"/>
  <c r="P15793" i="1"/>
  <c r="Q15793" i="1" s="1"/>
  <c r="P15794" i="1"/>
  <c r="Q15794" i="1" s="1"/>
  <c r="P15795" i="1"/>
  <c r="Q15795" i="1" s="1"/>
  <c r="P15796" i="1"/>
  <c r="Q15796" i="1" s="1"/>
  <c r="P15797" i="1"/>
  <c r="Q15797" i="1" s="1"/>
  <c r="P15798" i="1"/>
  <c r="Q15798" i="1" s="1"/>
  <c r="P15799" i="1"/>
  <c r="Q15799" i="1" s="1"/>
  <c r="P15800" i="1"/>
  <c r="Q15800" i="1" s="1"/>
  <c r="P15801" i="1"/>
  <c r="Q15801" i="1" s="1"/>
  <c r="P15802" i="1"/>
  <c r="Q15802" i="1" s="1"/>
  <c r="P15803" i="1"/>
  <c r="Q15803" i="1" s="1"/>
  <c r="P15804" i="1"/>
  <c r="Q15804" i="1" s="1"/>
  <c r="P15805" i="1"/>
  <c r="Q15805" i="1" s="1"/>
  <c r="P15806" i="1"/>
  <c r="Q15806" i="1" s="1"/>
  <c r="P15807" i="1"/>
  <c r="Q15807" i="1" s="1"/>
  <c r="P15808" i="1"/>
  <c r="Q15808" i="1" s="1"/>
  <c r="P15809" i="1"/>
  <c r="Q15809" i="1" s="1"/>
  <c r="P15810" i="1"/>
  <c r="Q15810" i="1" s="1"/>
  <c r="P15811" i="1"/>
  <c r="Q15811" i="1" s="1"/>
  <c r="P15812" i="1"/>
  <c r="Q15812" i="1" s="1"/>
  <c r="P15813" i="1"/>
  <c r="Q15813" i="1" s="1"/>
  <c r="P15814" i="1"/>
  <c r="Q15814" i="1" s="1"/>
  <c r="P15815" i="1"/>
  <c r="Q15815" i="1" s="1"/>
  <c r="P15816" i="1"/>
  <c r="Q15816" i="1" s="1"/>
  <c r="P15817" i="1"/>
  <c r="Q15817" i="1" s="1"/>
  <c r="P15818" i="1"/>
  <c r="Q15818" i="1" s="1"/>
  <c r="P15819" i="1"/>
  <c r="Q15819" i="1" s="1"/>
  <c r="P15820" i="1"/>
  <c r="Q15820" i="1" s="1"/>
  <c r="P15821" i="1"/>
  <c r="Q15821" i="1" s="1"/>
  <c r="P15822" i="1"/>
  <c r="Q15822" i="1" s="1"/>
  <c r="P15823" i="1"/>
  <c r="Q15823" i="1" s="1"/>
  <c r="P15824" i="1"/>
  <c r="Q15824" i="1" s="1"/>
  <c r="P15825" i="1"/>
  <c r="Q15825" i="1" s="1"/>
  <c r="P15826" i="1"/>
  <c r="Q15826" i="1" s="1"/>
  <c r="P15827" i="1"/>
  <c r="Q15827" i="1" s="1"/>
  <c r="P15828" i="1"/>
  <c r="Q15828" i="1" s="1"/>
  <c r="P15829" i="1"/>
  <c r="Q15829" i="1" s="1"/>
  <c r="P15830" i="1"/>
  <c r="Q15830" i="1" s="1"/>
  <c r="P15831" i="1"/>
  <c r="Q15831" i="1" s="1"/>
  <c r="P15832" i="1"/>
  <c r="Q15832" i="1" s="1"/>
  <c r="P15833" i="1"/>
  <c r="Q15833" i="1" s="1"/>
  <c r="P15834" i="1"/>
  <c r="Q15834" i="1" s="1"/>
  <c r="P15835" i="1"/>
  <c r="Q15835" i="1" s="1"/>
  <c r="P15836" i="1"/>
  <c r="Q15836" i="1" s="1"/>
  <c r="P15837" i="1"/>
  <c r="Q15837" i="1" s="1"/>
  <c r="P15838" i="1"/>
  <c r="Q15838" i="1" s="1"/>
  <c r="P15839" i="1"/>
  <c r="Q15839" i="1" s="1"/>
  <c r="P15840" i="1"/>
  <c r="Q15840" i="1" s="1"/>
  <c r="P15841" i="1"/>
  <c r="Q15841" i="1" s="1"/>
  <c r="P15842" i="1"/>
  <c r="Q15842" i="1" s="1"/>
  <c r="P15843" i="1"/>
  <c r="Q15843" i="1" s="1"/>
  <c r="P15844" i="1"/>
  <c r="Q15844" i="1" s="1"/>
  <c r="P15845" i="1"/>
  <c r="Q15845" i="1" s="1"/>
  <c r="P15846" i="1"/>
  <c r="Q15846" i="1" s="1"/>
  <c r="P15847" i="1"/>
  <c r="Q15847" i="1" s="1"/>
  <c r="P15848" i="1"/>
  <c r="Q15848" i="1" s="1"/>
  <c r="P15849" i="1"/>
  <c r="Q15849" i="1" s="1"/>
  <c r="P15850" i="1"/>
  <c r="Q15850" i="1" s="1"/>
  <c r="P15851" i="1"/>
  <c r="Q15851" i="1" s="1"/>
  <c r="P15852" i="1"/>
  <c r="Q15852" i="1" s="1"/>
  <c r="P15853" i="1"/>
  <c r="Q15853" i="1" s="1"/>
  <c r="P15854" i="1"/>
  <c r="Q15854" i="1" s="1"/>
  <c r="P15855" i="1"/>
  <c r="Q15855" i="1" s="1"/>
  <c r="P15856" i="1"/>
  <c r="Q15856" i="1" s="1"/>
  <c r="P15857" i="1"/>
  <c r="Q15857" i="1" s="1"/>
  <c r="P15858" i="1"/>
  <c r="Q15858" i="1" s="1"/>
  <c r="P15859" i="1"/>
  <c r="Q15859" i="1" s="1"/>
  <c r="P15860" i="1"/>
  <c r="Q15860" i="1" s="1"/>
  <c r="P15861" i="1"/>
  <c r="Q15861" i="1" s="1"/>
  <c r="P15862" i="1"/>
  <c r="Q15862" i="1" s="1"/>
  <c r="P15863" i="1"/>
  <c r="Q15863" i="1" s="1"/>
  <c r="P15864" i="1"/>
  <c r="Q15864" i="1" s="1"/>
  <c r="P15865" i="1"/>
  <c r="Q15865" i="1" s="1"/>
  <c r="P15866" i="1"/>
  <c r="Q15866" i="1" s="1"/>
  <c r="P15867" i="1"/>
  <c r="Q15867" i="1" s="1"/>
  <c r="P15868" i="1"/>
  <c r="Q15868" i="1" s="1"/>
  <c r="P15869" i="1"/>
  <c r="Q15869" i="1" s="1"/>
  <c r="P15870" i="1"/>
  <c r="Q15870" i="1" s="1"/>
  <c r="P15871" i="1"/>
  <c r="Q15871" i="1" s="1"/>
  <c r="P15872" i="1"/>
  <c r="Q15872" i="1" s="1"/>
  <c r="P15873" i="1"/>
  <c r="Q15873" i="1" s="1"/>
  <c r="P15874" i="1"/>
  <c r="Q15874" i="1" s="1"/>
  <c r="P15875" i="1"/>
  <c r="Q15875" i="1" s="1"/>
  <c r="P15876" i="1"/>
  <c r="Q15876" i="1" s="1"/>
  <c r="P15877" i="1"/>
  <c r="Q15877" i="1" s="1"/>
  <c r="P15878" i="1"/>
  <c r="Q15878" i="1" s="1"/>
  <c r="P15879" i="1"/>
  <c r="Q15879" i="1" s="1"/>
  <c r="P15880" i="1"/>
  <c r="Q15880" i="1" s="1"/>
  <c r="P15881" i="1"/>
  <c r="Q15881" i="1" s="1"/>
  <c r="P15882" i="1"/>
  <c r="Q15882" i="1" s="1"/>
  <c r="P15883" i="1"/>
  <c r="Q15883" i="1" s="1"/>
  <c r="P15884" i="1"/>
  <c r="Q15884" i="1" s="1"/>
  <c r="P15885" i="1"/>
  <c r="Q15885" i="1" s="1"/>
  <c r="P15886" i="1"/>
  <c r="Q15886" i="1" s="1"/>
  <c r="P15887" i="1"/>
  <c r="Q15887" i="1" s="1"/>
  <c r="P15888" i="1"/>
  <c r="Q15888" i="1" s="1"/>
  <c r="P15889" i="1"/>
  <c r="Q15889" i="1" s="1"/>
  <c r="P15890" i="1"/>
  <c r="Q15890" i="1" s="1"/>
  <c r="P15891" i="1"/>
  <c r="Q15891" i="1" s="1"/>
  <c r="P15892" i="1"/>
  <c r="Q15892" i="1" s="1"/>
  <c r="P15893" i="1"/>
  <c r="Q15893" i="1" s="1"/>
  <c r="P15894" i="1"/>
  <c r="Q15894" i="1" s="1"/>
  <c r="P15895" i="1"/>
  <c r="Q15895" i="1" s="1"/>
  <c r="P15896" i="1"/>
  <c r="Q15896" i="1" s="1"/>
  <c r="P15897" i="1"/>
  <c r="Q15897" i="1" s="1"/>
  <c r="P15898" i="1"/>
  <c r="Q15898" i="1" s="1"/>
  <c r="P15899" i="1"/>
  <c r="Q15899" i="1" s="1"/>
  <c r="P15900" i="1"/>
  <c r="Q15900" i="1" s="1"/>
  <c r="P15901" i="1"/>
  <c r="Q15901" i="1" s="1"/>
  <c r="P15902" i="1"/>
  <c r="Q15902" i="1" s="1"/>
  <c r="P15903" i="1"/>
  <c r="Q15903" i="1" s="1"/>
  <c r="P15904" i="1"/>
  <c r="Q15904" i="1" s="1"/>
  <c r="P15905" i="1"/>
  <c r="Q15905" i="1" s="1"/>
  <c r="P15906" i="1"/>
  <c r="Q15906" i="1" s="1"/>
  <c r="P15907" i="1"/>
  <c r="Q15907" i="1" s="1"/>
  <c r="P15908" i="1"/>
  <c r="Q15908" i="1" s="1"/>
  <c r="P15909" i="1"/>
  <c r="Q15909" i="1" s="1"/>
  <c r="P15910" i="1"/>
  <c r="Q15910" i="1" s="1"/>
  <c r="P15911" i="1"/>
  <c r="Q15911" i="1" s="1"/>
  <c r="P15912" i="1"/>
  <c r="Q15912" i="1" s="1"/>
  <c r="P15913" i="1"/>
  <c r="Q15913" i="1" s="1"/>
  <c r="P15914" i="1"/>
  <c r="Q15914" i="1" s="1"/>
  <c r="P15915" i="1"/>
  <c r="Q15915" i="1" s="1"/>
  <c r="P15916" i="1"/>
  <c r="Q15916" i="1" s="1"/>
  <c r="P15917" i="1"/>
  <c r="Q15917" i="1" s="1"/>
  <c r="P15918" i="1"/>
  <c r="Q15918" i="1" s="1"/>
  <c r="P15919" i="1"/>
  <c r="Q15919" i="1" s="1"/>
  <c r="P15920" i="1"/>
  <c r="Q15920" i="1" s="1"/>
  <c r="P15921" i="1"/>
  <c r="Q15921" i="1" s="1"/>
  <c r="P15922" i="1"/>
  <c r="Q15922" i="1" s="1"/>
  <c r="P15923" i="1"/>
  <c r="Q15923" i="1" s="1"/>
  <c r="P15924" i="1"/>
  <c r="Q15924" i="1" s="1"/>
  <c r="P15925" i="1"/>
  <c r="Q15925" i="1" s="1"/>
  <c r="P15926" i="1"/>
  <c r="Q15926" i="1" s="1"/>
  <c r="P15927" i="1"/>
  <c r="Q15927" i="1" s="1"/>
  <c r="P15928" i="1"/>
  <c r="Q15928" i="1" s="1"/>
  <c r="P15929" i="1"/>
  <c r="Q15929" i="1" s="1"/>
  <c r="P15930" i="1"/>
  <c r="Q15930" i="1" s="1"/>
  <c r="P15931" i="1"/>
  <c r="Q15931" i="1" s="1"/>
  <c r="P15932" i="1"/>
  <c r="Q15932" i="1" s="1"/>
  <c r="P15933" i="1"/>
  <c r="Q15933" i="1" s="1"/>
  <c r="P15934" i="1"/>
  <c r="Q15934" i="1" s="1"/>
  <c r="P15935" i="1"/>
  <c r="Q15935" i="1" s="1"/>
  <c r="P15936" i="1"/>
  <c r="Q15936" i="1" s="1"/>
  <c r="P15937" i="1"/>
  <c r="Q15937" i="1" s="1"/>
  <c r="P15938" i="1"/>
  <c r="Q15938" i="1" s="1"/>
  <c r="P15939" i="1"/>
  <c r="Q15939" i="1" s="1"/>
  <c r="P15940" i="1"/>
  <c r="Q15940" i="1" s="1"/>
  <c r="P15941" i="1"/>
  <c r="Q15941" i="1" s="1"/>
  <c r="P15942" i="1"/>
  <c r="Q15942" i="1" s="1"/>
  <c r="P15943" i="1"/>
  <c r="Q15943" i="1" s="1"/>
  <c r="P15944" i="1"/>
  <c r="Q15944" i="1" s="1"/>
  <c r="P15945" i="1"/>
  <c r="Q15945" i="1" s="1"/>
  <c r="P15946" i="1"/>
  <c r="Q15946" i="1" s="1"/>
  <c r="P15947" i="1"/>
  <c r="Q15947" i="1" s="1"/>
  <c r="P15948" i="1"/>
  <c r="Q15948" i="1" s="1"/>
  <c r="P15949" i="1"/>
  <c r="Q15949" i="1" s="1"/>
  <c r="P15950" i="1"/>
  <c r="Q15950" i="1" s="1"/>
  <c r="P15951" i="1"/>
  <c r="Q15951" i="1" s="1"/>
  <c r="P15952" i="1"/>
  <c r="Q15952" i="1" s="1"/>
  <c r="P15953" i="1"/>
  <c r="Q15953" i="1" s="1"/>
  <c r="P15954" i="1"/>
  <c r="Q15954" i="1" s="1"/>
  <c r="P15955" i="1"/>
  <c r="Q15955" i="1" s="1"/>
  <c r="P15956" i="1"/>
  <c r="Q15956" i="1" s="1"/>
  <c r="P15957" i="1"/>
  <c r="Q15957" i="1" s="1"/>
  <c r="P15958" i="1"/>
  <c r="Q15958" i="1" s="1"/>
  <c r="P15959" i="1"/>
  <c r="Q15959" i="1" s="1"/>
  <c r="P15960" i="1"/>
  <c r="Q15960" i="1" s="1"/>
  <c r="P15961" i="1"/>
  <c r="Q15961" i="1" s="1"/>
  <c r="P15962" i="1"/>
  <c r="Q15962" i="1" s="1"/>
  <c r="P15963" i="1"/>
  <c r="Q15963" i="1" s="1"/>
  <c r="P15964" i="1"/>
  <c r="Q15964" i="1" s="1"/>
  <c r="P15965" i="1"/>
  <c r="Q15965" i="1" s="1"/>
  <c r="P15966" i="1"/>
  <c r="Q15966" i="1" s="1"/>
  <c r="P15967" i="1"/>
  <c r="Q15967" i="1" s="1"/>
  <c r="P15968" i="1"/>
  <c r="Q15968" i="1" s="1"/>
  <c r="P15969" i="1"/>
  <c r="Q15969" i="1" s="1"/>
  <c r="P15970" i="1"/>
  <c r="Q15970" i="1" s="1"/>
  <c r="P15971" i="1"/>
  <c r="Q15971" i="1" s="1"/>
  <c r="P15972" i="1"/>
  <c r="Q15972" i="1" s="1"/>
  <c r="P15973" i="1"/>
  <c r="Q15973" i="1" s="1"/>
  <c r="P15974" i="1"/>
  <c r="Q15974" i="1" s="1"/>
  <c r="P15975" i="1"/>
  <c r="Q15975" i="1" s="1"/>
  <c r="P15976" i="1"/>
  <c r="Q15976" i="1" s="1"/>
  <c r="P15977" i="1"/>
  <c r="Q15977" i="1" s="1"/>
  <c r="P15978" i="1"/>
  <c r="Q15978" i="1" s="1"/>
  <c r="P15979" i="1"/>
  <c r="Q15979" i="1" s="1"/>
  <c r="P15980" i="1"/>
  <c r="Q15980" i="1" s="1"/>
  <c r="P15981" i="1"/>
  <c r="Q15981" i="1" s="1"/>
  <c r="P15982" i="1"/>
  <c r="Q15982" i="1" s="1"/>
  <c r="P15983" i="1"/>
  <c r="Q15983" i="1" s="1"/>
  <c r="P15984" i="1"/>
  <c r="Q15984" i="1" s="1"/>
  <c r="P15985" i="1"/>
  <c r="Q15985" i="1" s="1"/>
  <c r="P15986" i="1"/>
  <c r="Q15986" i="1" s="1"/>
  <c r="P15987" i="1"/>
  <c r="Q15987" i="1" s="1"/>
  <c r="P15988" i="1"/>
  <c r="Q15988" i="1" s="1"/>
  <c r="P15989" i="1"/>
  <c r="Q15989" i="1" s="1"/>
  <c r="P15990" i="1"/>
  <c r="Q15990" i="1" s="1"/>
  <c r="P15991" i="1"/>
  <c r="Q15991" i="1" s="1"/>
  <c r="P15992" i="1"/>
  <c r="Q15992" i="1" s="1"/>
  <c r="P15993" i="1"/>
  <c r="Q15993" i="1" s="1"/>
  <c r="P15994" i="1"/>
  <c r="Q15994" i="1" s="1"/>
  <c r="P15995" i="1"/>
  <c r="Q15995" i="1" s="1"/>
  <c r="P15996" i="1"/>
  <c r="Q15996" i="1" s="1"/>
  <c r="P15997" i="1"/>
  <c r="Q15997" i="1" s="1"/>
  <c r="P15998" i="1"/>
  <c r="Q15998" i="1" s="1"/>
  <c r="P15999" i="1"/>
  <c r="Q15999" i="1" s="1"/>
  <c r="P16000" i="1"/>
  <c r="Q16000" i="1" s="1"/>
  <c r="P16001" i="1"/>
  <c r="Q16001" i="1" s="1"/>
  <c r="P16002" i="1"/>
  <c r="Q16002" i="1" s="1"/>
  <c r="P16003" i="1"/>
  <c r="Q16003" i="1" s="1"/>
  <c r="P16004" i="1"/>
  <c r="Q16004" i="1" s="1"/>
  <c r="P16005" i="1"/>
  <c r="Q16005" i="1" s="1"/>
  <c r="P16006" i="1"/>
  <c r="Q16006" i="1" s="1"/>
  <c r="P16007" i="1"/>
  <c r="Q16007" i="1" s="1"/>
  <c r="P16008" i="1"/>
  <c r="Q16008" i="1" s="1"/>
  <c r="P16009" i="1"/>
  <c r="Q16009" i="1" s="1"/>
  <c r="P16010" i="1"/>
  <c r="Q16010" i="1" s="1"/>
  <c r="P16011" i="1"/>
  <c r="Q16011" i="1" s="1"/>
  <c r="P16012" i="1"/>
  <c r="Q16012" i="1" s="1"/>
  <c r="P16013" i="1"/>
  <c r="Q16013" i="1" s="1"/>
  <c r="P16014" i="1"/>
  <c r="Q16014" i="1" s="1"/>
  <c r="P16015" i="1"/>
  <c r="Q16015" i="1" s="1"/>
  <c r="P16016" i="1"/>
  <c r="Q16016" i="1" s="1"/>
  <c r="P16017" i="1"/>
  <c r="Q16017" i="1" s="1"/>
  <c r="P16018" i="1"/>
  <c r="Q16018" i="1" s="1"/>
  <c r="P16019" i="1"/>
  <c r="Q16019" i="1" s="1"/>
  <c r="P16020" i="1"/>
  <c r="Q16020" i="1" s="1"/>
  <c r="P16021" i="1"/>
  <c r="Q16021" i="1" s="1"/>
  <c r="P16022" i="1"/>
  <c r="Q16022" i="1" s="1"/>
  <c r="P16023" i="1"/>
  <c r="Q16023" i="1" s="1"/>
  <c r="P16024" i="1"/>
  <c r="Q16024" i="1" s="1"/>
  <c r="P16025" i="1"/>
  <c r="Q16025" i="1" s="1"/>
  <c r="P16026" i="1"/>
  <c r="Q16026" i="1" s="1"/>
  <c r="P16027" i="1"/>
  <c r="Q16027" i="1" s="1"/>
  <c r="P16028" i="1"/>
  <c r="Q16028" i="1" s="1"/>
  <c r="P16029" i="1"/>
  <c r="Q16029" i="1" s="1"/>
  <c r="P16030" i="1"/>
  <c r="Q16030" i="1" s="1"/>
  <c r="P16031" i="1"/>
  <c r="Q16031" i="1" s="1"/>
  <c r="P16032" i="1"/>
  <c r="Q16032" i="1" s="1"/>
  <c r="P16033" i="1"/>
  <c r="Q16033" i="1" s="1"/>
  <c r="P16034" i="1"/>
  <c r="Q16034" i="1" s="1"/>
  <c r="P16035" i="1"/>
  <c r="Q16035" i="1" s="1"/>
  <c r="P16036" i="1"/>
  <c r="Q16036" i="1" s="1"/>
  <c r="P16037" i="1"/>
  <c r="Q16037" i="1" s="1"/>
  <c r="P16038" i="1"/>
  <c r="Q16038" i="1" s="1"/>
  <c r="P16039" i="1"/>
  <c r="Q16039" i="1" s="1"/>
  <c r="P16040" i="1"/>
  <c r="Q16040" i="1" s="1"/>
  <c r="P16041" i="1"/>
  <c r="Q16041" i="1" s="1"/>
  <c r="P16042" i="1"/>
  <c r="Q16042" i="1" s="1"/>
  <c r="P16043" i="1"/>
  <c r="Q16043" i="1" s="1"/>
  <c r="P16044" i="1"/>
  <c r="Q16044" i="1" s="1"/>
  <c r="P16045" i="1"/>
  <c r="Q16045" i="1" s="1"/>
  <c r="P16046" i="1"/>
  <c r="Q16046" i="1" s="1"/>
  <c r="P16047" i="1"/>
  <c r="Q16047" i="1" s="1"/>
  <c r="P16048" i="1"/>
  <c r="Q16048" i="1" s="1"/>
  <c r="P16049" i="1"/>
  <c r="Q16049" i="1" s="1"/>
  <c r="P16050" i="1"/>
  <c r="Q16050" i="1" s="1"/>
  <c r="P16051" i="1"/>
  <c r="Q16051" i="1" s="1"/>
  <c r="P16052" i="1"/>
  <c r="Q16052" i="1" s="1"/>
  <c r="P16053" i="1"/>
  <c r="Q16053" i="1" s="1"/>
  <c r="P16054" i="1"/>
  <c r="Q16054" i="1" s="1"/>
  <c r="P16055" i="1"/>
  <c r="Q16055" i="1" s="1"/>
  <c r="P16056" i="1"/>
  <c r="Q16056" i="1" s="1"/>
  <c r="P16057" i="1"/>
  <c r="Q16057" i="1" s="1"/>
  <c r="P16058" i="1"/>
  <c r="Q16058" i="1" s="1"/>
  <c r="P16059" i="1"/>
  <c r="Q16059" i="1" s="1"/>
  <c r="P16060" i="1"/>
  <c r="Q16060" i="1" s="1"/>
  <c r="P16061" i="1"/>
  <c r="Q16061" i="1" s="1"/>
  <c r="P16062" i="1"/>
  <c r="Q16062" i="1" s="1"/>
  <c r="P16063" i="1"/>
  <c r="Q16063" i="1" s="1"/>
  <c r="P16064" i="1"/>
  <c r="Q16064" i="1" s="1"/>
  <c r="P16065" i="1"/>
  <c r="Q16065" i="1" s="1"/>
  <c r="P16066" i="1"/>
  <c r="Q16066" i="1" s="1"/>
  <c r="P16067" i="1"/>
  <c r="Q16067" i="1" s="1"/>
  <c r="P16068" i="1"/>
  <c r="Q16068" i="1" s="1"/>
  <c r="P16069" i="1"/>
  <c r="Q16069" i="1" s="1"/>
  <c r="P16070" i="1"/>
  <c r="Q16070" i="1" s="1"/>
  <c r="P16071" i="1"/>
  <c r="Q16071" i="1" s="1"/>
  <c r="P16072" i="1"/>
  <c r="Q16072" i="1" s="1"/>
  <c r="P16073" i="1"/>
  <c r="Q16073" i="1" s="1"/>
  <c r="P16074" i="1"/>
  <c r="Q16074" i="1" s="1"/>
  <c r="P16075" i="1"/>
  <c r="Q16075" i="1" s="1"/>
  <c r="P16076" i="1"/>
  <c r="Q16076" i="1" s="1"/>
  <c r="P16077" i="1"/>
  <c r="Q16077" i="1" s="1"/>
  <c r="P16078" i="1"/>
  <c r="Q16078" i="1" s="1"/>
  <c r="P16079" i="1"/>
  <c r="Q16079" i="1" s="1"/>
  <c r="P16080" i="1"/>
  <c r="Q16080" i="1" s="1"/>
  <c r="P16081" i="1"/>
  <c r="Q16081" i="1" s="1"/>
  <c r="P16082" i="1"/>
  <c r="Q16082" i="1" s="1"/>
  <c r="P16083" i="1"/>
  <c r="Q16083" i="1" s="1"/>
  <c r="P16084" i="1"/>
  <c r="Q16084" i="1" s="1"/>
  <c r="P16085" i="1"/>
  <c r="Q16085" i="1" s="1"/>
  <c r="P16086" i="1"/>
  <c r="Q16086" i="1" s="1"/>
  <c r="P16087" i="1"/>
  <c r="Q16087" i="1" s="1"/>
  <c r="P16088" i="1"/>
  <c r="Q16088" i="1" s="1"/>
  <c r="P16089" i="1"/>
  <c r="Q16089" i="1" s="1"/>
  <c r="P16090" i="1"/>
  <c r="Q16090" i="1" s="1"/>
  <c r="P16091" i="1"/>
  <c r="Q16091" i="1" s="1"/>
  <c r="P16092" i="1"/>
  <c r="Q16092" i="1" s="1"/>
  <c r="P16093" i="1"/>
  <c r="Q16093" i="1" s="1"/>
  <c r="P16094" i="1"/>
  <c r="Q16094" i="1" s="1"/>
  <c r="P16095" i="1"/>
  <c r="Q16095" i="1" s="1"/>
  <c r="P16096" i="1"/>
  <c r="Q16096" i="1" s="1"/>
  <c r="P16097" i="1"/>
  <c r="Q16097" i="1" s="1"/>
  <c r="P16098" i="1"/>
  <c r="Q16098" i="1" s="1"/>
  <c r="P16099" i="1"/>
  <c r="Q16099" i="1" s="1"/>
  <c r="P16100" i="1"/>
  <c r="Q16100" i="1" s="1"/>
  <c r="P16101" i="1"/>
  <c r="Q16101" i="1" s="1"/>
  <c r="P16102" i="1"/>
  <c r="Q16102" i="1" s="1"/>
  <c r="P16103" i="1"/>
  <c r="Q16103" i="1" s="1"/>
  <c r="P16104" i="1"/>
  <c r="Q16104" i="1" s="1"/>
  <c r="P16105" i="1"/>
  <c r="Q16105" i="1" s="1"/>
  <c r="P16106" i="1"/>
  <c r="Q16106" i="1" s="1"/>
  <c r="P16107" i="1"/>
  <c r="Q16107" i="1" s="1"/>
  <c r="P16108" i="1"/>
  <c r="Q16108" i="1" s="1"/>
  <c r="P16109" i="1"/>
  <c r="Q16109" i="1" s="1"/>
  <c r="P16110" i="1"/>
  <c r="Q16110" i="1" s="1"/>
  <c r="P16111" i="1"/>
  <c r="Q16111" i="1" s="1"/>
  <c r="P16112" i="1"/>
  <c r="Q16112" i="1" s="1"/>
  <c r="P16113" i="1"/>
  <c r="Q16113" i="1" s="1"/>
  <c r="P16114" i="1"/>
  <c r="Q16114" i="1" s="1"/>
  <c r="P16115" i="1"/>
  <c r="Q16115" i="1" s="1"/>
  <c r="P16116" i="1"/>
  <c r="Q16116" i="1" s="1"/>
  <c r="P16117" i="1"/>
  <c r="Q16117" i="1" s="1"/>
  <c r="P16118" i="1"/>
  <c r="Q16118" i="1" s="1"/>
  <c r="P16119" i="1"/>
  <c r="Q16119" i="1" s="1"/>
  <c r="P16120" i="1"/>
  <c r="Q16120" i="1" s="1"/>
  <c r="P16121" i="1"/>
  <c r="Q16121" i="1" s="1"/>
  <c r="P16122" i="1"/>
  <c r="Q16122" i="1" s="1"/>
  <c r="P16123" i="1"/>
  <c r="Q16123" i="1" s="1"/>
  <c r="P16124" i="1"/>
  <c r="Q16124" i="1" s="1"/>
  <c r="P16125" i="1"/>
  <c r="Q16125" i="1" s="1"/>
  <c r="P16126" i="1"/>
  <c r="Q16126" i="1" s="1"/>
  <c r="P16127" i="1"/>
  <c r="Q16127" i="1" s="1"/>
  <c r="P16128" i="1"/>
  <c r="Q16128" i="1" s="1"/>
  <c r="P16129" i="1"/>
  <c r="Q16129" i="1" s="1"/>
  <c r="P16130" i="1"/>
  <c r="Q16130" i="1" s="1"/>
  <c r="P16131" i="1"/>
  <c r="Q16131" i="1" s="1"/>
  <c r="P16132" i="1"/>
  <c r="Q16132" i="1" s="1"/>
  <c r="P16133" i="1"/>
  <c r="Q16133" i="1" s="1"/>
  <c r="P16134" i="1"/>
  <c r="Q16134" i="1" s="1"/>
  <c r="P16135" i="1"/>
  <c r="Q16135" i="1" s="1"/>
  <c r="P16136" i="1"/>
  <c r="Q16136" i="1" s="1"/>
  <c r="P16137" i="1"/>
  <c r="Q16137" i="1" s="1"/>
  <c r="P16138" i="1"/>
  <c r="Q16138" i="1" s="1"/>
  <c r="P16139" i="1"/>
  <c r="Q16139" i="1" s="1"/>
  <c r="P16140" i="1"/>
  <c r="Q16140" i="1" s="1"/>
  <c r="P16141" i="1"/>
  <c r="Q16141" i="1" s="1"/>
  <c r="P16142" i="1"/>
  <c r="Q16142" i="1" s="1"/>
  <c r="P16143" i="1"/>
  <c r="Q16143" i="1" s="1"/>
  <c r="P16144" i="1"/>
  <c r="Q16144" i="1" s="1"/>
  <c r="P16145" i="1"/>
  <c r="Q16145" i="1" s="1"/>
  <c r="P16146" i="1"/>
  <c r="Q16146" i="1" s="1"/>
  <c r="P16147" i="1"/>
  <c r="Q16147" i="1" s="1"/>
  <c r="P16148" i="1"/>
  <c r="Q16148" i="1" s="1"/>
  <c r="P16149" i="1"/>
  <c r="Q16149" i="1" s="1"/>
  <c r="P16150" i="1"/>
  <c r="Q16150" i="1" s="1"/>
  <c r="P16151" i="1"/>
  <c r="Q16151" i="1" s="1"/>
  <c r="P16152" i="1"/>
  <c r="Q16152" i="1" s="1"/>
  <c r="P16153" i="1"/>
  <c r="Q16153" i="1" s="1"/>
  <c r="P16154" i="1"/>
  <c r="Q16154" i="1" s="1"/>
  <c r="P16155" i="1"/>
  <c r="Q16155" i="1" s="1"/>
  <c r="P16156" i="1"/>
  <c r="Q16156" i="1" s="1"/>
  <c r="P16157" i="1"/>
  <c r="Q16157" i="1" s="1"/>
  <c r="P16158" i="1"/>
  <c r="Q16158" i="1" s="1"/>
  <c r="P16159" i="1"/>
  <c r="Q16159" i="1" s="1"/>
  <c r="P16160" i="1"/>
  <c r="Q16160" i="1" s="1"/>
  <c r="P16161" i="1"/>
  <c r="Q16161" i="1" s="1"/>
  <c r="P16162" i="1"/>
  <c r="Q16162" i="1" s="1"/>
  <c r="P16163" i="1"/>
  <c r="Q16163" i="1" s="1"/>
  <c r="P16164" i="1"/>
  <c r="Q16164" i="1" s="1"/>
  <c r="P16165" i="1"/>
  <c r="Q16165" i="1" s="1"/>
  <c r="P16166" i="1"/>
  <c r="Q16166" i="1" s="1"/>
  <c r="P16167" i="1"/>
  <c r="Q16167" i="1" s="1"/>
  <c r="P16168" i="1"/>
  <c r="Q16168" i="1" s="1"/>
  <c r="P16169" i="1"/>
  <c r="Q16169" i="1" s="1"/>
  <c r="P16170" i="1"/>
  <c r="Q16170" i="1" s="1"/>
  <c r="P16171" i="1"/>
  <c r="Q16171" i="1" s="1"/>
  <c r="P16172" i="1"/>
  <c r="Q16172" i="1" s="1"/>
  <c r="P16173" i="1"/>
  <c r="Q16173" i="1" s="1"/>
  <c r="P16174" i="1"/>
  <c r="Q16174" i="1" s="1"/>
  <c r="P16175" i="1"/>
  <c r="Q16175" i="1" s="1"/>
  <c r="P16176" i="1"/>
  <c r="Q16176" i="1" s="1"/>
  <c r="P16177" i="1"/>
  <c r="Q16177" i="1" s="1"/>
  <c r="P16178" i="1"/>
  <c r="Q16178" i="1" s="1"/>
  <c r="P16179" i="1"/>
  <c r="Q16179" i="1" s="1"/>
  <c r="P16180" i="1"/>
  <c r="Q16180" i="1" s="1"/>
  <c r="P16181" i="1"/>
  <c r="Q16181" i="1" s="1"/>
  <c r="P16182" i="1"/>
  <c r="Q16182" i="1" s="1"/>
  <c r="P16183" i="1"/>
  <c r="Q16183" i="1" s="1"/>
  <c r="P16184" i="1"/>
  <c r="Q16184" i="1" s="1"/>
  <c r="P16185" i="1"/>
  <c r="Q16185" i="1" s="1"/>
  <c r="P16186" i="1"/>
  <c r="Q16186" i="1" s="1"/>
  <c r="P16187" i="1"/>
  <c r="Q16187" i="1" s="1"/>
  <c r="P16188" i="1"/>
  <c r="Q16188" i="1" s="1"/>
  <c r="P16189" i="1"/>
  <c r="Q16189" i="1" s="1"/>
  <c r="P16190" i="1"/>
  <c r="Q16190" i="1" s="1"/>
  <c r="P16191" i="1"/>
  <c r="Q16191" i="1" s="1"/>
  <c r="P16192" i="1"/>
  <c r="Q16192" i="1" s="1"/>
  <c r="P16193" i="1"/>
  <c r="Q16193" i="1" s="1"/>
  <c r="P16194" i="1"/>
  <c r="Q16194" i="1" s="1"/>
  <c r="P16195" i="1"/>
  <c r="Q16195" i="1" s="1"/>
  <c r="P16196" i="1"/>
  <c r="Q16196" i="1" s="1"/>
  <c r="P16197" i="1"/>
  <c r="Q16197" i="1" s="1"/>
  <c r="P16198" i="1"/>
  <c r="Q16198" i="1" s="1"/>
  <c r="P16199" i="1"/>
  <c r="Q16199" i="1" s="1"/>
  <c r="P16200" i="1"/>
  <c r="Q16200" i="1" s="1"/>
  <c r="P16201" i="1"/>
  <c r="Q16201" i="1" s="1"/>
  <c r="P16202" i="1"/>
  <c r="Q16202" i="1" s="1"/>
  <c r="P16203" i="1"/>
  <c r="Q16203" i="1" s="1"/>
  <c r="P16204" i="1"/>
  <c r="Q16204" i="1" s="1"/>
  <c r="P16205" i="1"/>
  <c r="Q16205" i="1" s="1"/>
  <c r="P16206" i="1"/>
  <c r="Q16206" i="1" s="1"/>
  <c r="P16207" i="1"/>
  <c r="Q16207" i="1" s="1"/>
  <c r="P16208" i="1"/>
  <c r="Q16208" i="1" s="1"/>
  <c r="P16209" i="1"/>
  <c r="Q16209" i="1" s="1"/>
  <c r="P16210" i="1"/>
  <c r="Q16210" i="1" s="1"/>
  <c r="P16211" i="1"/>
  <c r="Q16211" i="1" s="1"/>
  <c r="P16212" i="1"/>
  <c r="Q16212" i="1" s="1"/>
  <c r="P16213" i="1"/>
  <c r="Q16213" i="1" s="1"/>
  <c r="P16214" i="1"/>
  <c r="Q16214" i="1" s="1"/>
  <c r="P16215" i="1"/>
  <c r="Q16215" i="1" s="1"/>
  <c r="P16216" i="1"/>
  <c r="Q16216" i="1" s="1"/>
  <c r="P16217" i="1"/>
  <c r="Q16217" i="1" s="1"/>
  <c r="P16218" i="1"/>
  <c r="Q16218" i="1" s="1"/>
  <c r="P16219" i="1"/>
  <c r="Q16219" i="1" s="1"/>
  <c r="P16220" i="1"/>
  <c r="Q16220" i="1" s="1"/>
  <c r="P16221" i="1"/>
  <c r="Q16221" i="1" s="1"/>
  <c r="P16222" i="1"/>
  <c r="Q16222" i="1" s="1"/>
  <c r="P16223" i="1"/>
  <c r="Q16223" i="1" s="1"/>
  <c r="P16224" i="1"/>
  <c r="Q16224" i="1" s="1"/>
  <c r="P16225" i="1"/>
  <c r="Q16225" i="1" s="1"/>
  <c r="P16226" i="1"/>
  <c r="Q16226" i="1" s="1"/>
  <c r="P16227" i="1"/>
  <c r="Q16227" i="1" s="1"/>
  <c r="P16228" i="1"/>
  <c r="Q16228" i="1" s="1"/>
  <c r="P16229" i="1"/>
  <c r="Q16229" i="1" s="1"/>
  <c r="P16230" i="1"/>
  <c r="Q16230" i="1" s="1"/>
  <c r="P16231" i="1"/>
  <c r="Q16231" i="1" s="1"/>
  <c r="P16232" i="1"/>
  <c r="Q16232" i="1" s="1"/>
  <c r="P16233" i="1"/>
  <c r="Q16233" i="1" s="1"/>
  <c r="P16234" i="1"/>
  <c r="Q16234" i="1" s="1"/>
  <c r="P16235" i="1"/>
  <c r="Q16235" i="1" s="1"/>
  <c r="P16236" i="1"/>
  <c r="Q16236" i="1" s="1"/>
  <c r="P16237" i="1"/>
  <c r="Q16237" i="1" s="1"/>
  <c r="P16238" i="1"/>
  <c r="Q16238" i="1" s="1"/>
  <c r="P16239" i="1"/>
  <c r="Q16239" i="1" s="1"/>
  <c r="P16240" i="1"/>
  <c r="Q16240" i="1" s="1"/>
  <c r="P16241" i="1"/>
  <c r="Q16241" i="1" s="1"/>
  <c r="P16242" i="1"/>
  <c r="Q16242" i="1" s="1"/>
  <c r="P16243" i="1"/>
  <c r="Q16243" i="1" s="1"/>
  <c r="P16244" i="1"/>
  <c r="Q16244" i="1" s="1"/>
  <c r="P16245" i="1"/>
  <c r="Q16245" i="1" s="1"/>
  <c r="P16246" i="1"/>
  <c r="Q16246" i="1" s="1"/>
  <c r="P16247" i="1"/>
  <c r="Q16247" i="1" s="1"/>
  <c r="P16248" i="1"/>
  <c r="Q16248" i="1" s="1"/>
  <c r="P16249" i="1"/>
  <c r="Q16249" i="1" s="1"/>
  <c r="P16250" i="1"/>
  <c r="Q16250" i="1" s="1"/>
  <c r="P16251" i="1"/>
  <c r="Q16251" i="1" s="1"/>
  <c r="P16252" i="1"/>
  <c r="Q16252" i="1" s="1"/>
  <c r="P16253" i="1"/>
  <c r="Q16253" i="1" s="1"/>
  <c r="P16254" i="1"/>
  <c r="Q16254" i="1" s="1"/>
  <c r="P16255" i="1"/>
  <c r="Q16255" i="1" s="1"/>
  <c r="P16256" i="1"/>
  <c r="Q16256" i="1" s="1"/>
  <c r="P16257" i="1"/>
  <c r="Q16257" i="1" s="1"/>
  <c r="P16258" i="1"/>
  <c r="Q16258" i="1" s="1"/>
  <c r="P16259" i="1"/>
  <c r="Q16259" i="1" s="1"/>
  <c r="P16260" i="1"/>
  <c r="Q16260" i="1" s="1"/>
  <c r="P16261" i="1"/>
  <c r="Q16261" i="1" s="1"/>
  <c r="P16262" i="1"/>
  <c r="Q16262" i="1" s="1"/>
  <c r="P16263" i="1"/>
  <c r="Q16263" i="1" s="1"/>
  <c r="P16264" i="1"/>
  <c r="Q16264" i="1" s="1"/>
  <c r="P16265" i="1"/>
  <c r="Q16265" i="1" s="1"/>
  <c r="P16266" i="1"/>
  <c r="Q16266" i="1" s="1"/>
  <c r="P16267" i="1"/>
  <c r="Q16267" i="1" s="1"/>
  <c r="P16268" i="1"/>
  <c r="Q16268" i="1" s="1"/>
  <c r="P16269" i="1"/>
  <c r="Q16269" i="1" s="1"/>
  <c r="P16270" i="1"/>
  <c r="Q16270" i="1" s="1"/>
  <c r="P16271" i="1"/>
  <c r="Q16271" i="1" s="1"/>
  <c r="P16272" i="1"/>
  <c r="Q16272" i="1" s="1"/>
  <c r="P16273" i="1"/>
  <c r="Q16273" i="1" s="1"/>
  <c r="P16274" i="1"/>
  <c r="Q16274" i="1" s="1"/>
  <c r="P16275" i="1"/>
  <c r="Q16275" i="1" s="1"/>
  <c r="P16276" i="1"/>
  <c r="Q16276" i="1" s="1"/>
  <c r="P16277" i="1"/>
  <c r="Q16277" i="1" s="1"/>
  <c r="P16278" i="1"/>
  <c r="Q16278" i="1" s="1"/>
  <c r="P16279" i="1"/>
  <c r="Q16279" i="1" s="1"/>
  <c r="P16280" i="1"/>
  <c r="Q16280" i="1" s="1"/>
  <c r="P16281" i="1"/>
  <c r="Q16281" i="1" s="1"/>
  <c r="P16282" i="1"/>
  <c r="Q16282" i="1" s="1"/>
  <c r="P16283" i="1"/>
  <c r="Q16283" i="1" s="1"/>
  <c r="P16284" i="1"/>
  <c r="Q16284" i="1" s="1"/>
  <c r="P16285" i="1"/>
  <c r="Q16285" i="1" s="1"/>
  <c r="P16286" i="1"/>
  <c r="Q16286" i="1" s="1"/>
  <c r="P16287" i="1"/>
  <c r="Q16287" i="1" s="1"/>
  <c r="P16288" i="1"/>
  <c r="Q16288" i="1" s="1"/>
  <c r="P16289" i="1"/>
  <c r="Q16289" i="1" s="1"/>
  <c r="P16290" i="1"/>
  <c r="Q16290" i="1" s="1"/>
  <c r="P16291" i="1"/>
  <c r="Q16291" i="1" s="1"/>
  <c r="P16292" i="1"/>
  <c r="Q16292" i="1" s="1"/>
  <c r="P16293" i="1"/>
  <c r="Q16293" i="1" s="1"/>
  <c r="P16294" i="1"/>
  <c r="Q16294" i="1" s="1"/>
  <c r="P16295" i="1"/>
  <c r="Q16295" i="1" s="1"/>
  <c r="P16296" i="1"/>
  <c r="Q16296" i="1" s="1"/>
  <c r="P16297" i="1"/>
  <c r="Q16297" i="1" s="1"/>
  <c r="P16298" i="1"/>
  <c r="Q16298" i="1" s="1"/>
  <c r="P16299" i="1"/>
  <c r="Q16299" i="1" s="1"/>
  <c r="P16300" i="1"/>
  <c r="Q16300" i="1" s="1"/>
  <c r="P16301" i="1"/>
  <c r="Q16301" i="1" s="1"/>
  <c r="P16302" i="1"/>
  <c r="Q16302" i="1" s="1"/>
  <c r="P16303" i="1"/>
  <c r="Q16303" i="1" s="1"/>
  <c r="P16304" i="1"/>
  <c r="Q16304" i="1" s="1"/>
  <c r="P16305" i="1"/>
  <c r="Q16305" i="1" s="1"/>
  <c r="P16306" i="1"/>
  <c r="Q16306" i="1" s="1"/>
  <c r="P16307" i="1"/>
  <c r="Q16307" i="1" s="1"/>
  <c r="P16308" i="1"/>
  <c r="Q16308" i="1" s="1"/>
  <c r="P16309" i="1"/>
  <c r="Q16309" i="1" s="1"/>
  <c r="P16310" i="1"/>
  <c r="Q16310" i="1" s="1"/>
  <c r="P16311" i="1"/>
  <c r="Q16311" i="1" s="1"/>
  <c r="P16312" i="1"/>
  <c r="Q16312" i="1" s="1"/>
  <c r="P16313" i="1"/>
  <c r="Q16313" i="1" s="1"/>
  <c r="P16314" i="1"/>
  <c r="Q16314" i="1" s="1"/>
  <c r="P16315" i="1"/>
  <c r="Q16315" i="1" s="1"/>
  <c r="P16316" i="1"/>
  <c r="Q16316" i="1" s="1"/>
  <c r="P16317" i="1"/>
  <c r="Q16317" i="1" s="1"/>
  <c r="P16318" i="1"/>
  <c r="Q16318" i="1" s="1"/>
  <c r="P16319" i="1"/>
  <c r="Q16319" i="1" s="1"/>
  <c r="P16320" i="1"/>
  <c r="Q16320" i="1" s="1"/>
  <c r="P16321" i="1"/>
  <c r="Q16321" i="1" s="1"/>
  <c r="P16322" i="1"/>
  <c r="Q16322" i="1" s="1"/>
  <c r="P16323" i="1"/>
  <c r="Q16323" i="1" s="1"/>
  <c r="P16324" i="1"/>
  <c r="Q16324" i="1" s="1"/>
  <c r="P16325" i="1"/>
  <c r="Q16325" i="1" s="1"/>
  <c r="P16326" i="1"/>
  <c r="Q16326" i="1" s="1"/>
  <c r="P16327" i="1"/>
  <c r="Q16327" i="1" s="1"/>
  <c r="P16328" i="1"/>
  <c r="Q16328" i="1" s="1"/>
  <c r="P16329" i="1"/>
  <c r="Q16329" i="1" s="1"/>
  <c r="P16330" i="1"/>
  <c r="Q16330" i="1" s="1"/>
  <c r="P16331" i="1"/>
  <c r="Q16331" i="1" s="1"/>
  <c r="P16332" i="1"/>
  <c r="Q16332" i="1" s="1"/>
  <c r="P16333" i="1"/>
  <c r="Q16333" i="1" s="1"/>
  <c r="P16334" i="1"/>
  <c r="Q16334" i="1" s="1"/>
  <c r="P16335" i="1"/>
  <c r="Q16335" i="1" s="1"/>
  <c r="P16336" i="1"/>
  <c r="Q16336" i="1" s="1"/>
  <c r="P16337" i="1"/>
  <c r="Q16337" i="1" s="1"/>
  <c r="P16338" i="1"/>
  <c r="Q16338" i="1" s="1"/>
  <c r="P16339" i="1"/>
  <c r="Q16339" i="1" s="1"/>
  <c r="P16340" i="1"/>
  <c r="Q16340" i="1" s="1"/>
  <c r="P16341" i="1"/>
  <c r="Q16341" i="1" s="1"/>
  <c r="P16342" i="1"/>
  <c r="Q16342" i="1" s="1"/>
  <c r="P16343" i="1"/>
  <c r="Q16343" i="1" s="1"/>
  <c r="P16344" i="1"/>
  <c r="Q16344" i="1" s="1"/>
  <c r="P16345" i="1"/>
  <c r="Q16345" i="1" s="1"/>
  <c r="P16346" i="1"/>
  <c r="Q16346" i="1" s="1"/>
  <c r="P16347" i="1"/>
  <c r="Q16347" i="1" s="1"/>
  <c r="P16348" i="1"/>
  <c r="Q16348" i="1" s="1"/>
  <c r="P16349" i="1"/>
  <c r="Q16349" i="1" s="1"/>
  <c r="P16350" i="1"/>
  <c r="Q16350" i="1" s="1"/>
  <c r="P16351" i="1"/>
  <c r="Q16351" i="1" s="1"/>
  <c r="P16352" i="1"/>
  <c r="Q16352" i="1" s="1"/>
  <c r="P16353" i="1"/>
  <c r="Q16353" i="1" s="1"/>
  <c r="P16354" i="1"/>
  <c r="Q16354" i="1" s="1"/>
  <c r="P16355" i="1"/>
  <c r="Q16355" i="1" s="1"/>
  <c r="P16356" i="1"/>
  <c r="Q16356" i="1" s="1"/>
  <c r="P16357" i="1"/>
  <c r="Q16357" i="1" s="1"/>
  <c r="P16358" i="1"/>
  <c r="Q16358" i="1" s="1"/>
  <c r="P16359" i="1"/>
  <c r="Q16359" i="1" s="1"/>
  <c r="P16360" i="1"/>
  <c r="Q16360" i="1" s="1"/>
  <c r="P16361" i="1"/>
  <c r="Q16361" i="1" s="1"/>
  <c r="P16362" i="1"/>
  <c r="Q16362" i="1" s="1"/>
  <c r="P16363" i="1"/>
  <c r="Q16363" i="1" s="1"/>
  <c r="P16364" i="1"/>
  <c r="Q16364" i="1" s="1"/>
  <c r="P16365" i="1"/>
  <c r="Q16365" i="1" s="1"/>
  <c r="P16366" i="1"/>
  <c r="Q16366" i="1" s="1"/>
  <c r="P16367" i="1"/>
  <c r="Q16367" i="1" s="1"/>
  <c r="P16368" i="1"/>
  <c r="Q16368" i="1" s="1"/>
  <c r="P16369" i="1"/>
  <c r="Q16369" i="1" s="1"/>
  <c r="P16370" i="1"/>
  <c r="Q16370" i="1" s="1"/>
  <c r="P16371" i="1"/>
  <c r="Q16371" i="1" s="1"/>
  <c r="P16372" i="1"/>
  <c r="Q16372" i="1" s="1"/>
  <c r="P16373" i="1"/>
  <c r="Q16373" i="1" s="1"/>
  <c r="P16374" i="1"/>
  <c r="Q16374" i="1" s="1"/>
  <c r="P16375" i="1"/>
  <c r="Q16375" i="1" s="1"/>
  <c r="P16376" i="1"/>
  <c r="Q16376" i="1" s="1"/>
  <c r="P16377" i="1"/>
  <c r="Q16377" i="1" s="1"/>
  <c r="P16378" i="1"/>
  <c r="Q16378" i="1" s="1"/>
  <c r="P16379" i="1"/>
  <c r="Q16379" i="1" s="1"/>
  <c r="P16380" i="1"/>
  <c r="Q16380" i="1" s="1"/>
  <c r="P16381" i="1"/>
  <c r="Q16381" i="1" s="1"/>
  <c r="P16382" i="1"/>
  <c r="Q16382" i="1" s="1"/>
  <c r="P16383" i="1"/>
  <c r="Q16383" i="1" s="1"/>
  <c r="P16384" i="1"/>
  <c r="Q16384" i="1" s="1"/>
  <c r="P16385" i="1"/>
  <c r="Q16385" i="1" s="1"/>
  <c r="P16386" i="1"/>
  <c r="Q16386" i="1" s="1"/>
  <c r="P16387" i="1"/>
  <c r="Q16387" i="1" s="1"/>
  <c r="P16388" i="1"/>
  <c r="Q16388" i="1" s="1"/>
  <c r="P16389" i="1"/>
  <c r="Q16389" i="1" s="1"/>
  <c r="P16390" i="1"/>
  <c r="Q16390" i="1" s="1"/>
  <c r="P16391" i="1"/>
  <c r="Q16391" i="1" s="1"/>
  <c r="P16392" i="1"/>
  <c r="Q16392" i="1" s="1"/>
  <c r="P16393" i="1"/>
  <c r="Q16393" i="1" s="1"/>
  <c r="P16394" i="1"/>
  <c r="Q16394" i="1" s="1"/>
  <c r="P16395" i="1"/>
  <c r="Q16395" i="1" s="1"/>
  <c r="P16396" i="1"/>
  <c r="Q16396" i="1" s="1"/>
  <c r="P16397" i="1"/>
  <c r="Q16397" i="1" s="1"/>
  <c r="P16398" i="1"/>
  <c r="Q16398" i="1" s="1"/>
  <c r="P16399" i="1"/>
  <c r="Q16399" i="1" s="1"/>
  <c r="P16400" i="1"/>
  <c r="Q16400" i="1" s="1"/>
  <c r="P16401" i="1"/>
  <c r="Q16401" i="1" s="1"/>
  <c r="P16402" i="1"/>
  <c r="Q16402" i="1" s="1"/>
  <c r="P16403" i="1"/>
  <c r="Q16403" i="1" s="1"/>
  <c r="P16404" i="1"/>
  <c r="Q16404" i="1" s="1"/>
  <c r="P16405" i="1"/>
  <c r="Q16405" i="1" s="1"/>
  <c r="P16406" i="1"/>
  <c r="Q16406" i="1" s="1"/>
  <c r="P16407" i="1"/>
  <c r="Q16407" i="1" s="1"/>
  <c r="P16408" i="1"/>
  <c r="Q16408" i="1" s="1"/>
  <c r="P16409" i="1"/>
  <c r="Q16409" i="1" s="1"/>
  <c r="P16410" i="1"/>
  <c r="Q16410" i="1" s="1"/>
  <c r="P16411" i="1"/>
  <c r="Q16411" i="1" s="1"/>
  <c r="P16412" i="1"/>
  <c r="Q16412" i="1" s="1"/>
  <c r="P16413" i="1"/>
  <c r="Q16413" i="1" s="1"/>
  <c r="P16414" i="1"/>
  <c r="Q16414" i="1" s="1"/>
  <c r="P16415" i="1"/>
  <c r="Q16415" i="1" s="1"/>
  <c r="P16416" i="1"/>
  <c r="Q16416" i="1" s="1"/>
  <c r="P16417" i="1"/>
  <c r="Q16417" i="1" s="1"/>
  <c r="P16418" i="1"/>
  <c r="Q16418" i="1" s="1"/>
  <c r="P16419" i="1"/>
  <c r="Q16419" i="1" s="1"/>
  <c r="P16420" i="1"/>
  <c r="Q16420" i="1" s="1"/>
  <c r="P16421" i="1"/>
  <c r="Q16421" i="1" s="1"/>
  <c r="P16422" i="1"/>
  <c r="Q16422" i="1" s="1"/>
  <c r="P16423" i="1"/>
  <c r="Q16423" i="1" s="1"/>
  <c r="P16424" i="1"/>
  <c r="Q16424" i="1" s="1"/>
  <c r="P16425" i="1"/>
  <c r="Q16425" i="1" s="1"/>
  <c r="P16426" i="1"/>
  <c r="Q16426" i="1" s="1"/>
  <c r="P16427" i="1"/>
  <c r="Q16427" i="1" s="1"/>
  <c r="P16428" i="1"/>
  <c r="Q16428" i="1" s="1"/>
  <c r="P16429" i="1"/>
  <c r="Q16429" i="1" s="1"/>
  <c r="P16430" i="1"/>
  <c r="Q16430" i="1" s="1"/>
  <c r="P16431" i="1"/>
  <c r="Q16431" i="1" s="1"/>
  <c r="P16432" i="1"/>
  <c r="Q16432" i="1" s="1"/>
  <c r="P16433" i="1"/>
  <c r="Q16433" i="1" s="1"/>
  <c r="P16434" i="1"/>
  <c r="Q16434" i="1" s="1"/>
  <c r="P16435" i="1"/>
  <c r="Q16435" i="1" s="1"/>
  <c r="P16436" i="1"/>
  <c r="Q16436" i="1" s="1"/>
  <c r="P16437" i="1"/>
  <c r="Q16437" i="1" s="1"/>
  <c r="P16438" i="1"/>
  <c r="Q16438" i="1" s="1"/>
  <c r="P16439" i="1"/>
  <c r="Q16439" i="1" s="1"/>
  <c r="P16440" i="1"/>
  <c r="Q16440" i="1" s="1"/>
  <c r="P16441" i="1"/>
  <c r="Q16441" i="1" s="1"/>
  <c r="P16442" i="1"/>
  <c r="Q16442" i="1" s="1"/>
  <c r="P16443" i="1"/>
  <c r="Q16443" i="1" s="1"/>
  <c r="P16444" i="1"/>
  <c r="Q16444" i="1" s="1"/>
  <c r="P16445" i="1"/>
  <c r="Q16445" i="1" s="1"/>
  <c r="P16446" i="1"/>
  <c r="Q16446" i="1" s="1"/>
  <c r="P16447" i="1"/>
  <c r="Q16447" i="1" s="1"/>
  <c r="P16448" i="1"/>
  <c r="Q16448" i="1" s="1"/>
  <c r="P16449" i="1"/>
  <c r="Q16449" i="1" s="1"/>
  <c r="P16450" i="1"/>
  <c r="Q16450" i="1" s="1"/>
  <c r="P16451" i="1"/>
  <c r="Q16451" i="1" s="1"/>
  <c r="P16452" i="1"/>
  <c r="Q16452" i="1" s="1"/>
  <c r="P16453" i="1"/>
  <c r="Q16453" i="1" s="1"/>
  <c r="P16454" i="1"/>
  <c r="Q16454" i="1" s="1"/>
  <c r="P16455" i="1"/>
  <c r="Q16455" i="1" s="1"/>
  <c r="P16456" i="1"/>
  <c r="Q16456" i="1" s="1"/>
  <c r="P16457" i="1"/>
  <c r="Q16457" i="1" s="1"/>
  <c r="P16458" i="1"/>
  <c r="Q16458" i="1" s="1"/>
  <c r="P16459" i="1"/>
  <c r="Q16459" i="1" s="1"/>
  <c r="P16460" i="1"/>
  <c r="Q16460" i="1" s="1"/>
  <c r="P16461" i="1"/>
  <c r="Q16461" i="1" s="1"/>
  <c r="P16462" i="1"/>
  <c r="Q16462" i="1" s="1"/>
  <c r="P16463" i="1"/>
  <c r="Q16463" i="1" s="1"/>
  <c r="P16464" i="1"/>
  <c r="Q16464" i="1" s="1"/>
  <c r="P16465" i="1"/>
  <c r="Q16465" i="1" s="1"/>
  <c r="P16466" i="1"/>
  <c r="Q16466" i="1" s="1"/>
  <c r="P16467" i="1"/>
  <c r="Q16467" i="1" s="1"/>
  <c r="P16468" i="1"/>
  <c r="Q16468" i="1" s="1"/>
  <c r="P16469" i="1"/>
  <c r="Q16469" i="1" s="1"/>
  <c r="P16470" i="1"/>
  <c r="Q16470" i="1" s="1"/>
  <c r="P16471" i="1"/>
  <c r="Q16471" i="1" s="1"/>
  <c r="P16472" i="1"/>
  <c r="Q16472" i="1" s="1"/>
  <c r="P16473" i="1"/>
  <c r="Q16473" i="1" s="1"/>
  <c r="P16474" i="1"/>
  <c r="Q16474" i="1" s="1"/>
  <c r="P16475" i="1"/>
  <c r="Q16475" i="1" s="1"/>
  <c r="P16476" i="1"/>
  <c r="Q16476" i="1" s="1"/>
  <c r="P16477" i="1"/>
  <c r="Q16477" i="1" s="1"/>
  <c r="P16478" i="1"/>
  <c r="Q16478" i="1" s="1"/>
  <c r="P16479" i="1"/>
  <c r="Q16479" i="1" s="1"/>
  <c r="P16480" i="1"/>
  <c r="Q16480" i="1" s="1"/>
  <c r="P16481" i="1"/>
  <c r="Q16481" i="1" s="1"/>
  <c r="P16482" i="1"/>
  <c r="Q16482" i="1" s="1"/>
  <c r="P16483" i="1"/>
  <c r="Q16483" i="1" s="1"/>
  <c r="P16484" i="1"/>
  <c r="Q16484" i="1" s="1"/>
  <c r="P16485" i="1"/>
  <c r="Q16485" i="1" s="1"/>
  <c r="P16486" i="1"/>
  <c r="Q16486" i="1" s="1"/>
  <c r="P16487" i="1"/>
  <c r="Q16487" i="1" s="1"/>
  <c r="P16488" i="1"/>
  <c r="Q16488" i="1" s="1"/>
  <c r="P16489" i="1"/>
  <c r="Q16489" i="1" s="1"/>
  <c r="P16490" i="1"/>
  <c r="Q16490" i="1" s="1"/>
  <c r="P16491" i="1"/>
  <c r="Q16491" i="1" s="1"/>
  <c r="P16492" i="1"/>
  <c r="Q16492" i="1" s="1"/>
  <c r="P16493" i="1"/>
  <c r="Q16493" i="1" s="1"/>
  <c r="P16494" i="1"/>
  <c r="Q16494" i="1" s="1"/>
  <c r="P16495" i="1"/>
  <c r="Q16495" i="1" s="1"/>
  <c r="P16496" i="1"/>
  <c r="Q16496" i="1" s="1"/>
  <c r="P16497" i="1"/>
  <c r="Q16497" i="1" s="1"/>
  <c r="P16498" i="1"/>
  <c r="Q16498" i="1" s="1"/>
  <c r="P16499" i="1"/>
  <c r="Q16499" i="1" s="1"/>
  <c r="P16500" i="1"/>
  <c r="Q16500" i="1" s="1"/>
  <c r="P16501" i="1"/>
  <c r="Q16501" i="1" s="1"/>
  <c r="P16502" i="1"/>
  <c r="Q16502" i="1" s="1"/>
  <c r="P16503" i="1"/>
  <c r="Q16503" i="1" s="1"/>
  <c r="P16504" i="1"/>
  <c r="Q16504" i="1" s="1"/>
  <c r="P16505" i="1"/>
  <c r="Q16505" i="1" s="1"/>
  <c r="P16506" i="1"/>
  <c r="Q16506" i="1" s="1"/>
  <c r="P16507" i="1"/>
  <c r="Q16507" i="1" s="1"/>
  <c r="P16508" i="1"/>
  <c r="Q16508" i="1" s="1"/>
  <c r="P16509" i="1"/>
  <c r="Q16509" i="1" s="1"/>
  <c r="P16510" i="1"/>
  <c r="Q16510" i="1" s="1"/>
  <c r="P16511" i="1"/>
  <c r="Q16511" i="1" s="1"/>
  <c r="P16512" i="1"/>
  <c r="Q16512" i="1" s="1"/>
  <c r="P16513" i="1"/>
  <c r="Q16513" i="1" s="1"/>
  <c r="P16514" i="1"/>
  <c r="Q16514" i="1" s="1"/>
  <c r="P16515" i="1"/>
  <c r="Q16515" i="1" s="1"/>
  <c r="P16516" i="1"/>
  <c r="Q16516" i="1" s="1"/>
  <c r="P16517" i="1"/>
  <c r="Q16517" i="1" s="1"/>
  <c r="P16518" i="1"/>
  <c r="Q16518" i="1" s="1"/>
  <c r="P16519" i="1"/>
  <c r="Q16519" i="1" s="1"/>
  <c r="P16520" i="1"/>
  <c r="Q16520" i="1" s="1"/>
  <c r="P16521" i="1"/>
  <c r="Q16521" i="1" s="1"/>
  <c r="P16522" i="1"/>
  <c r="Q16522" i="1" s="1"/>
  <c r="P16523" i="1"/>
  <c r="Q16523" i="1" s="1"/>
  <c r="P16524" i="1"/>
  <c r="Q16524" i="1" s="1"/>
  <c r="P16525" i="1"/>
  <c r="Q16525" i="1" s="1"/>
  <c r="P16526" i="1"/>
  <c r="Q16526" i="1" s="1"/>
  <c r="P16527" i="1"/>
  <c r="Q16527" i="1" s="1"/>
  <c r="P16528" i="1"/>
  <c r="Q16528" i="1" s="1"/>
  <c r="P16529" i="1"/>
  <c r="Q16529" i="1" s="1"/>
  <c r="P16530" i="1"/>
  <c r="Q16530" i="1" s="1"/>
  <c r="P16531" i="1"/>
  <c r="Q16531" i="1" s="1"/>
  <c r="P16532" i="1"/>
  <c r="Q16532" i="1" s="1"/>
  <c r="P16533" i="1"/>
  <c r="Q16533" i="1" s="1"/>
  <c r="P16534" i="1"/>
  <c r="Q16534" i="1" s="1"/>
  <c r="P16535" i="1"/>
  <c r="Q16535" i="1" s="1"/>
  <c r="P16536" i="1"/>
  <c r="Q16536" i="1" s="1"/>
  <c r="P16537" i="1"/>
  <c r="Q16537" i="1" s="1"/>
  <c r="P16538" i="1"/>
  <c r="Q16538" i="1" s="1"/>
  <c r="P16539" i="1"/>
  <c r="Q16539" i="1" s="1"/>
  <c r="P16540" i="1"/>
  <c r="Q16540" i="1" s="1"/>
  <c r="P16541" i="1"/>
  <c r="Q16541" i="1" s="1"/>
  <c r="P16542" i="1"/>
  <c r="Q16542" i="1" s="1"/>
  <c r="P16543" i="1"/>
  <c r="Q16543" i="1" s="1"/>
  <c r="P16544" i="1"/>
  <c r="Q16544" i="1" s="1"/>
  <c r="P16545" i="1"/>
  <c r="Q16545" i="1" s="1"/>
  <c r="P16546" i="1"/>
  <c r="Q16546" i="1" s="1"/>
  <c r="P16547" i="1"/>
  <c r="Q16547" i="1" s="1"/>
  <c r="P16548" i="1"/>
  <c r="Q16548" i="1" s="1"/>
  <c r="P16549" i="1"/>
  <c r="Q16549" i="1" s="1"/>
  <c r="P16550" i="1"/>
  <c r="Q16550" i="1" s="1"/>
  <c r="P16551" i="1"/>
  <c r="Q16551" i="1" s="1"/>
  <c r="P16552" i="1"/>
  <c r="Q16552" i="1" s="1"/>
  <c r="P16553" i="1"/>
  <c r="Q16553" i="1" s="1"/>
  <c r="P16554" i="1"/>
  <c r="Q16554" i="1" s="1"/>
  <c r="P16555" i="1"/>
  <c r="Q16555" i="1" s="1"/>
  <c r="P16556" i="1"/>
  <c r="Q16556" i="1" s="1"/>
  <c r="P16557" i="1"/>
  <c r="Q16557" i="1" s="1"/>
  <c r="P16558" i="1"/>
  <c r="Q16558" i="1" s="1"/>
  <c r="P16559" i="1"/>
  <c r="Q16559" i="1" s="1"/>
  <c r="P16560" i="1"/>
  <c r="Q16560" i="1" s="1"/>
  <c r="P16561" i="1"/>
  <c r="Q16561" i="1" s="1"/>
  <c r="P16562" i="1"/>
  <c r="Q16562" i="1" s="1"/>
  <c r="P16563" i="1"/>
  <c r="Q16563" i="1" s="1"/>
  <c r="P16564" i="1"/>
  <c r="Q16564" i="1" s="1"/>
  <c r="P16565" i="1"/>
  <c r="Q16565" i="1" s="1"/>
  <c r="P16566" i="1"/>
  <c r="Q16566" i="1" s="1"/>
  <c r="P16567" i="1"/>
  <c r="Q16567" i="1" s="1"/>
  <c r="P16568" i="1"/>
  <c r="Q16568" i="1" s="1"/>
  <c r="P16569" i="1"/>
  <c r="Q16569" i="1" s="1"/>
  <c r="P16570" i="1"/>
  <c r="Q16570" i="1" s="1"/>
  <c r="P16571" i="1"/>
  <c r="Q16571" i="1" s="1"/>
  <c r="P16572" i="1"/>
  <c r="Q16572" i="1" s="1"/>
  <c r="P16573" i="1"/>
  <c r="Q16573" i="1" s="1"/>
  <c r="P16574" i="1"/>
  <c r="Q16574" i="1" s="1"/>
  <c r="P16575" i="1"/>
  <c r="Q16575" i="1" s="1"/>
  <c r="P16576" i="1"/>
  <c r="Q16576" i="1" s="1"/>
  <c r="P16577" i="1"/>
  <c r="Q16577" i="1" s="1"/>
  <c r="P16578" i="1"/>
  <c r="Q16578" i="1" s="1"/>
  <c r="P16579" i="1"/>
  <c r="Q16579" i="1" s="1"/>
  <c r="P16580" i="1"/>
  <c r="Q16580" i="1" s="1"/>
  <c r="P16581" i="1"/>
  <c r="Q16581" i="1" s="1"/>
  <c r="P16582" i="1"/>
  <c r="Q16582" i="1" s="1"/>
  <c r="P16583" i="1"/>
  <c r="Q16583" i="1" s="1"/>
  <c r="P16584" i="1"/>
  <c r="Q16584" i="1" s="1"/>
  <c r="P16585" i="1"/>
  <c r="Q16585" i="1" s="1"/>
  <c r="P16586" i="1"/>
  <c r="Q16586" i="1" s="1"/>
  <c r="P16587" i="1"/>
  <c r="Q16587" i="1" s="1"/>
  <c r="P16588" i="1"/>
  <c r="Q16588" i="1" s="1"/>
  <c r="P16589" i="1"/>
  <c r="Q16589" i="1" s="1"/>
  <c r="P16590" i="1"/>
  <c r="Q16590" i="1" s="1"/>
  <c r="P16591" i="1"/>
  <c r="Q16591" i="1" s="1"/>
  <c r="P16592" i="1"/>
  <c r="Q16592" i="1" s="1"/>
  <c r="P16593" i="1"/>
  <c r="Q16593" i="1" s="1"/>
  <c r="P16594" i="1"/>
  <c r="Q16594" i="1" s="1"/>
  <c r="P16595" i="1"/>
  <c r="Q16595" i="1" s="1"/>
  <c r="P16596" i="1"/>
  <c r="Q16596" i="1" s="1"/>
  <c r="P16597" i="1"/>
  <c r="Q16597" i="1" s="1"/>
  <c r="P16598" i="1"/>
  <c r="Q16598" i="1" s="1"/>
  <c r="P16599" i="1"/>
  <c r="Q16599" i="1" s="1"/>
  <c r="P16600" i="1"/>
  <c r="Q16600" i="1" s="1"/>
  <c r="P16601" i="1"/>
  <c r="Q16601" i="1" s="1"/>
  <c r="P16602" i="1"/>
  <c r="Q16602" i="1" s="1"/>
  <c r="P16603" i="1"/>
  <c r="Q16603" i="1" s="1"/>
  <c r="P16604" i="1"/>
  <c r="Q16604" i="1" s="1"/>
  <c r="P16605" i="1"/>
  <c r="Q16605" i="1" s="1"/>
  <c r="P16606" i="1"/>
  <c r="Q16606" i="1" s="1"/>
  <c r="P16607" i="1"/>
  <c r="Q16607" i="1" s="1"/>
  <c r="P16608" i="1"/>
  <c r="Q16608" i="1" s="1"/>
  <c r="P16609" i="1"/>
  <c r="Q16609" i="1" s="1"/>
  <c r="P16610" i="1"/>
  <c r="Q16610" i="1" s="1"/>
  <c r="P16611" i="1"/>
  <c r="Q16611" i="1" s="1"/>
  <c r="P16612" i="1"/>
  <c r="Q16612" i="1" s="1"/>
  <c r="P16613" i="1"/>
  <c r="Q16613" i="1" s="1"/>
  <c r="P16614" i="1"/>
  <c r="Q16614" i="1" s="1"/>
  <c r="P16615" i="1"/>
  <c r="Q16615" i="1" s="1"/>
  <c r="P16616" i="1"/>
  <c r="Q16616" i="1" s="1"/>
  <c r="P16617" i="1"/>
  <c r="Q16617" i="1" s="1"/>
  <c r="P16618" i="1"/>
  <c r="Q16618" i="1" s="1"/>
  <c r="P16619" i="1"/>
  <c r="Q16619" i="1" s="1"/>
  <c r="P16620" i="1"/>
  <c r="Q16620" i="1" s="1"/>
  <c r="P16621" i="1"/>
  <c r="Q16621" i="1" s="1"/>
  <c r="P16622" i="1"/>
  <c r="Q16622" i="1" s="1"/>
  <c r="P16623" i="1"/>
  <c r="Q16623" i="1" s="1"/>
  <c r="P16624" i="1"/>
  <c r="Q16624" i="1" s="1"/>
  <c r="P16625" i="1"/>
  <c r="Q16625" i="1" s="1"/>
  <c r="P16626" i="1"/>
  <c r="Q16626" i="1" s="1"/>
  <c r="P16627" i="1"/>
  <c r="Q16627" i="1" s="1"/>
  <c r="P16628" i="1"/>
  <c r="Q16628" i="1" s="1"/>
  <c r="P16629" i="1"/>
  <c r="Q16629" i="1" s="1"/>
  <c r="P16630" i="1"/>
  <c r="Q16630" i="1" s="1"/>
  <c r="P16631" i="1"/>
  <c r="Q16631" i="1" s="1"/>
  <c r="P16632" i="1"/>
  <c r="Q16632" i="1" s="1"/>
  <c r="P16633" i="1"/>
  <c r="Q16633" i="1" s="1"/>
  <c r="P16634" i="1"/>
  <c r="Q16634" i="1" s="1"/>
  <c r="P16635" i="1"/>
  <c r="Q16635" i="1" s="1"/>
  <c r="P16636" i="1"/>
  <c r="Q16636" i="1" s="1"/>
  <c r="P16637" i="1"/>
  <c r="Q16637" i="1" s="1"/>
  <c r="P16638" i="1"/>
  <c r="Q16638" i="1" s="1"/>
  <c r="P16639" i="1"/>
  <c r="Q16639" i="1" s="1"/>
  <c r="P16640" i="1"/>
  <c r="Q16640" i="1" s="1"/>
  <c r="P16641" i="1"/>
  <c r="Q16641" i="1" s="1"/>
  <c r="P16642" i="1"/>
  <c r="Q16642" i="1" s="1"/>
  <c r="P16643" i="1"/>
  <c r="Q16643" i="1" s="1"/>
  <c r="P16644" i="1"/>
  <c r="Q16644" i="1" s="1"/>
  <c r="P16645" i="1"/>
  <c r="Q16645" i="1" s="1"/>
  <c r="P16646" i="1"/>
  <c r="Q16646" i="1" s="1"/>
  <c r="P16647" i="1"/>
  <c r="Q16647" i="1" s="1"/>
  <c r="P16648" i="1"/>
  <c r="Q16648" i="1" s="1"/>
  <c r="P16649" i="1"/>
  <c r="Q16649" i="1" s="1"/>
  <c r="P16650" i="1"/>
  <c r="Q16650" i="1" s="1"/>
  <c r="P16651" i="1"/>
  <c r="Q16651" i="1" s="1"/>
  <c r="P16652" i="1"/>
  <c r="Q16652" i="1" s="1"/>
  <c r="P16653" i="1"/>
  <c r="Q16653" i="1" s="1"/>
  <c r="P16654" i="1"/>
  <c r="Q16654" i="1" s="1"/>
  <c r="P16655" i="1"/>
  <c r="Q16655" i="1" s="1"/>
  <c r="P16656" i="1"/>
  <c r="Q16656" i="1" s="1"/>
  <c r="P16657" i="1"/>
  <c r="Q16657" i="1" s="1"/>
  <c r="P16658" i="1"/>
  <c r="Q16658" i="1" s="1"/>
  <c r="P16659" i="1"/>
  <c r="Q16659" i="1" s="1"/>
  <c r="P16660" i="1"/>
  <c r="Q16660" i="1" s="1"/>
  <c r="P16661" i="1"/>
  <c r="Q16661" i="1" s="1"/>
  <c r="P16662" i="1"/>
  <c r="Q16662" i="1" s="1"/>
  <c r="P16663" i="1"/>
  <c r="Q16663" i="1" s="1"/>
  <c r="P16664" i="1"/>
  <c r="Q16664" i="1" s="1"/>
  <c r="P16665" i="1"/>
  <c r="Q16665" i="1" s="1"/>
  <c r="P16666" i="1"/>
  <c r="Q16666" i="1" s="1"/>
  <c r="P16667" i="1"/>
  <c r="Q16667" i="1" s="1"/>
  <c r="P16668" i="1"/>
  <c r="Q16668" i="1" s="1"/>
  <c r="P16669" i="1"/>
  <c r="Q16669" i="1" s="1"/>
  <c r="P16670" i="1"/>
  <c r="Q16670" i="1" s="1"/>
  <c r="P16671" i="1"/>
  <c r="Q16671" i="1" s="1"/>
  <c r="P16672" i="1"/>
  <c r="Q16672" i="1" s="1"/>
  <c r="P16673" i="1"/>
  <c r="Q16673" i="1" s="1"/>
  <c r="P16674" i="1"/>
  <c r="Q16674" i="1" s="1"/>
  <c r="P16675" i="1"/>
  <c r="Q16675" i="1" s="1"/>
  <c r="P16676" i="1"/>
  <c r="Q16676" i="1" s="1"/>
  <c r="P16677" i="1"/>
  <c r="Q16677" i="1" s="1"/>
  <c r="P16678" i="1"/>
  <c r="Q16678" i="1" s="1"/>
  <c r="P16679" i="1"/>
  <c r="Q16679" i="1" s="1"/>
  <c r="P16680" i="1"/>
  <c r="Q16680" i="1" s="1"/>
  <c r="P16681" i="1"/>
  <c r="Q16681" i="1" s="1"/>
  <c r="P16682" i="1"/>
  <c r="Q16682" i="1" s="1"/>
  <c r="P16683" i="1"/>
  <c r="Q16683" i="1" s="1"/>
  <c r="P16684" i="1"/>
  <c r="Q16684" i="1" s="1"/>
  <c r="P16685" i="1"/>
  <c r="Q16685" i="1" s="1"/>
  <c r="P16686" i="1"/>
  <c r="Q16686" i="1" s="1"/>
  <c r="P16687" i="1"/>
  <c r="Q16687" i="1" s="1"/>
  <c r="P16688" i="1"/>
  <c r="Q16688" i="1" s="1"/>
  <c r="P16689" i="1"/>
  <c r="Q16689" i="1" s="1"/>
  <c r="P16690" i="1"/>
  <c r="Q16690" i="1" s="1"/>
  <c r="P16691" i="1"/>
  <c r="Q16691" i="1" s="1"/>
  <c r="P16692" i="1"/>
  <c r="Q16692" i="1" s="1"/>
  <c r="P16693" i="1"/>
  <c r="Q16693" i="1" s="1"/>
  <c r="P16694" i="1"/>
  <c r="Q16694" i="1" s="1"/>
  <c r="P16695" i="1"/>
  <c r="Q16695" i="1" s="1"/>
  <c r="P16696" i="1"/>
  <c r="Q16696" i="1" s="1"/>
  <c r="P16697" i="1"/>
  <c r="Q16697" i="1" s="1"/>
  <c r="P16698" i="1"/>
  <c r="Q16698" i="1" s="1"/>
  <c r="P16699" i="1"/>
  <c r="Q16699" i="1" s="1"/>
  <c r="P16700" i="1"/>
  <c r="Q16700" i="1" s="1"/>
  <c r="P16701" i="1"/>
  <c r="Q16701" i="1" s="1"/>
  <c r="P16702" i="1"/>
  <c r="Q16702" i="1" s="1"/>
  <c r="P16703" i="1"/>
  <c r="Q16703" i="1" s="1"/>
  <c r="P16704" i="1"/>
  <c r="Q16704" i="1" s="1"/>
  <c r="P16705" i="1"/>
  <c r="Q16705" i="1" s="1"/>
  <c r="P16706" i="1"/>
  <c r="Q16706" i="1" s="1"/>
  <c r="P16707" i="1"/>
  <c r="Q16707" i="1" s="1"/>
  <c r="P16708" i="1"/>
  <c r="Q16708" i="1" s="1"/>
  <c r="P16709" i="1"/>
  <c r="Q16709" i="1" s="1"/>
  <c r="P16710" i="1"/>
  <c r="Q16710" i="1" s="1"/>
  <c r="P16711" i="1"/>
  <c r="Q16711" i="1" s="1"/>
  <c r="P16712" i="1"/>
  <c r="Q16712" i="1" s="1"/>
  <c r="P16713" i="1"/>
  <c r="Q16713" i="1" s="1"/>
  <c r="P16714" i="1"/>
  <c r="Q16714" i="1" s="1"/>
  <c r="P16715" i="1"/>
  <c r="Q16715" i="1" s="1"/>
  <c r="P16716" i="1"/>
  <c r="Q16716" i="1" s="1"/>
  <c r="P16717" i="1"/>
  <c r="Q16717" i="1" s="1"/>
  <c r="P16718" i="1"/>
  <c r="Q16718" i="1" s="1"/>
  <c r="P16719" i="1"/>
  <c r="Q16719" i="1" s="1"/>
  <c r="P16720" i="1"/>
  <c r="Q16720" i="1" s="1"/>
  <c r="P16721" i="1"/>
  <c r="Q16721" i="1" s="1"/>
  <c r="P16722" i="1"/>
  <c r="Q16722" i="1" s="1"/>
  <c r="P16723" i="1"/>
  <c r="Q16723" i="1" s="1"/>
  <c r="P16724" i="1"/>
  <c r="Q16724" i="1" s="1"/>
  <c r="P16725" i="1"/>
  <c r="Q16725" i="1" s="1"/>
  <c r="P16726" i="1"/>
  <c r="Q16726" i="1" s="1"/>
  <c r="P16727" i="1"/>
  <c r="Q16727" i="1" s="1"/>
  <c r="P16728" i="1"/>
  <c r="Q16728" i="1" s="1"/>
  <c r="P16729" i="1"/>
  <c r="Q16729" i="1" s="1"/>
  <c r="P16730" i="1"/>
  <c r="Q16730" i="1" s="1"/>
  <c r="P16731" i="1"/>
  <c r="Q16731" i="1" s="1"/>
  <c r="P16732" i="1"/>
  <c r="Q16732" i="1" s="1"/>
  <c r="P16733" i="1"/>
  <c r="Q16733" i="1" s="1"/>
  <c r="P16734" i="1"/>
  <c r="Q16734" i="1" s="1"/>
  <c r="P16735" i="1"/>
  <c r="Q16735" i="1" s="1"/>
  <c r="P16736" i="1"/>
  <c r="Q16736" i="1" s="1"/>
  <c r="P16737" i="1"/>
  <c r="Q16737" i="1" s="1"/>
  <c r="P16738" i="1"/>
  <c r="Q16738" i="1" s="1"/>
  <c r="P16739" i="1"/>
  <c r="Q16739" i="1" s="1"/>
  <c r="P16740" i="1"/>
  <c r="Q16740" i="1" s="1"/>
  <c r="P16741" i="1"/>
  <c r="Q16741" i="1" s="1"/>
  <c r="P16742" i="1"/>
  <c r="Q16742" i="1" s="1"/>
  <c r="P16743" i="1"/>
  <c r="Q16743" i="1" s="1"/>
  <c r="P16744" i="1"/>
  <c r="Q16744" i="1" s="1"/>
  <c r="P16745" i="1"/>
  <c r="Q16745" i="1" s="1"/>
  <c r="P16746" i="1"/>
  <c r="Q16746" i="1" s="1"/>
  <c r="P16747" i="1"/>
  <c r="Q16747" i="1" s="1"/>
  <c r="P16748" i="1"/>
  <c r="Q16748" i="1" s="1"/>
  <c r="P16749" i="1"/>
  <c r="Q16749" i="1" s="1"/>
  <c r="P16750" i="1"/>
  <c r="Q16750" i="1" s="1"/>
  <c r="P16751" i="1"/>
  <c r="Q16751" i="1" s="1"/>
  <c r="P16752" i="1"/>
  <c r="Q16752" i="1" s="1"/>
  <c r="P16753" i="1"/>
  <c r="Q16753" i="1" s="1"/>
  <c r="P16754" i="1"/>
  <c r="Q16754" i="1" s="1"/>
  <c r="P16755" i="1"/>
  <c r="Q16755" i="1" s="1"/>
  <c r="P16756" i="1"/>
  <c r="Q16756" i="1" s="1"/>
  <c r="P16757" i="1"/>
  <c r="Q16757" i="1" s="1"/>
  <c r="P16758" i="1"/>
  <c r="Q16758" i="1" s="1"/>
  <c r="P16759" i="1"/>
  <c r="Q16759" i="1" s="1"/>
  <c r="P16760" i="1"/>
  <c r="Q16760" i="1" s="1"/>
  <c r="P16761" i="1"/>
  <c r="Q16761" i="1" s="1"/>
  <c r="P16762" i="1"/>
  <c r="Q16762" i="1" s="1"/>
  <c r="P16763" i="1"/>
  <c r="Q16763" i="1" s="1"/>
  <c r="P16764" i="1"/>
  <c r="Q16764" i="1" s="1"/>
  <c r="P16765" i="1"/>
  <c r="Q16765" i="1" s="1"/>
  <c r="P16766" i="1"/>
  <c r="Q16766" i="1" s="1"/>
  <c r="P16767" i="1"/>
  <c r="Q16767" i="1" s="1"/>
  <c r="P16768" i="1"/>
  <c r="Q16768" i="1" s="1"/>
  <c r="P16769" i="1"/>
  <c r="Q16769" i="1" s="1"/>
  <c r="P16770" i="1"/>
  <c r="Q16770" i="1" s="1"/>
  <c r="P16771" i="1"/>
  <c r="Q16771" i="1" s="1"/>
  <c r="P16772" i="1"/>
  <c r="Q16772" i="1" s="1"/>
  <c r="P16773" i="1"/>
  <c r="Q16773" i="1" s="1"/>
  <c r="P16774" i="1"/>
  <c r="Q16774" i="1" s="1"/>
  <c r="P16775" i="1"/>
  <c r="Q16775" i="1" s="1"/>
  <c r="P16776" i="1"/>
  <c r="Q16776" i="1" s="1"/>
  <c r="P16777" i="1"/>
  <c r="Q16777" i="1" s="1"/>
  <c r="P16778" i="1"/>
  <c r="Q16778" i="1" s="1"/>
  <c r="P16779" i="1"/>
  <c r="Q16779" i="1" s="1"/>
  <c r="P16780" i="1"/>
  <c r="Q16780" i="1" s="1"/>
  <c r="P16781" i="1"/>
  <c r="Q16781" i="1" s="1"/>
  <c r="P16782" i="1"/>
  <c r="Q16782" i="1" s="1"/>
  <c r="P16783" i="1"/>
  <c r="Q16783" i="1" s="1"/>
  <c r="P16784" i="1"/>
  <c r="Q16784" i="1" s="1"/>
  <c r="P16785" i="1"/>
  <c r="Q16785" i="1" s="1"/>
  <c r="P16786" i="1"/>
  <c r="Q16786" i="1" s="1"/>
  <c r="P16787" i="1"/>
  <c r="Q16787" i="1" s="1"/>
  <c r="P16788" i="1"/>
  <c r="Q16788" i="1" s="1"/>
  <c r="P16789" i="1"/>
  <c r="Q16789" i="1" s="1"/>
  <c r="P16790" i="1"/>
  <c r="Q16790" i="1" s="1"/>
  <c r="P16791" i="1"/>
  <c r="Q16791" i="1" s="1"/>
  <c r="P16792" i="1"/>
  <c r="Q16792" i="1" s="1"/>
  <c r="P16793" i="1"/>
  <c r="Q16793" i="1" s="1"/>
  <c r="P16794" i="1"/>
  <c r="Q16794" i="1" s="1"/>
  <c r="P16795" i="1"/>
  <c r="Q16795" i="1" s="1"/>
  <c r="P16796" i="1"/>
  <c r="Q16796" i="1" s="1"/>
  <c r="P16797" i="1"/>
  <c r="Q16797" i="1" s="1"/>
  <c r="P16798" i="1"/>
  <c r="Q16798" i="1" s="1"/>
  <c r="P16799" i="1"/>
  <c r="Q16799" i="1" s="1"/>
  <c r="P16800" i="1"/>
  <c r="Q16800" i="1" s="1"/>
  <c r="P16801" i="1"/>
  <c r="Q16801" i="1" s="1"/>
  <c r="P16802" i="1"/>
  <c r="Q16802" i="1" s="1"/>
  <c r="P16803" i="1"/>
  <c r="Q16803" i="1" s="1"/>
  <c r="P16804" i="1"/>
  <c r="Q16804" i="1" s="1"/>
  <c r="P16805" i="1"/>
  <c r="Q16805" i="1" s="1"/>
  <c r="P16806" i="1"/>
  <c r="Q16806" i="1" s="1"/>
  <c r="P16807" i="1"/>
  <c r="Q16807" i="1" s="1"/>
  <c r="P16808" i="1"/>
  <c r="Q16808" i="1" s="1"/>
  <c r="P16809" i="1"/>
  <c r="Q16809" i="1" s="1"/>
  <c r="P16810" i="1"/>
  <c r="Q16810" i="1" s="1"/>
  <c r="P16811" i="1"/>
  <c r="Q16811" i="1" s="1"/>
  <c r="P16812" i="1"/>
  <c r="Q16812" i="1" s="1"/>
  <c r="P16813" i="1"/>
  <c r="Q16813" i="1" s="1"/>
  <c r="P16814" i="1"/>
  <c r="Q16814" i="1" s="1"/>
  <c r="P16815" i="1"/>
  <c r="Q16815" i="1" s="1"/>
  <c r="P16816" i="1"/>
  <c r="Q16816" i="1" s="1"/>
  <c r="P16817" i="1"/>
  <c r="Q16817" i="1" s="1"/>
  <c r="P16818" i="1"/>
  <c r="Q16818" i="1" s="1"/>
  <c r="P16819" i="1"/>
  <c r="Q16819" i="1" s="1"/>
  <c r="P16820" i="1"/>
  <c r="Q16820" i="1" s="1"/>
  <c r="P16821" i="1"/>
  <c r="Q16821" i="1" s="1"/>
  <c r="P16822" i="1"/>
  <c r="Q16822" i="1" s="1"/>
  <c r="P16823" i="1"/>
  <c r="Q16823" i="1" s="1"/>
  <c r="P16824" i="1"/>
  <c r="Q16824" i="1" s="1"/>
  <c r="P16825" i="1"/>
  <c r="Q16825" i="1" s="1"/>
  <c r="P16826" i="1"/>
  <c r="Q16826" i="1" s="1"/>
  <c r="P16827" i="1"/>
  <c r="Q16827" i="1" s="1"/>
  <c r="P16828" i="1"/>
  <c r="Q16828" i="1" s="1"/>
  <c r="P16829" i="1"/>
  <c r="Q16829" i="1" s="1"/>
  <c r="P16830" i="1"/>
  <c r="Q16830" i="1" s="1"/>
  <c r="P16831" i="1"/>
  <c r="Q16831" i="1" s="1"/>
  <c r="P16832" i="1"/>
  <c r="Q16832" i="1" s="1"/>
  <c r="P16833" i="1"/>
  <c r="Q16833" i="1" s="1"/>
  <c r="P16834" i="1"/>
  <c r="Q16834" i="1" s="1"/>
  <c r="P16835" i="1"/>
  <c r="Q16835" i="1" s="1"/>
  <c r="P16836" i="1"/>
  <c r="Q16836" i="1" s="1"/>
  <c r="P16837" i="1"/>
  <c r="Q16837" i="1" s="1"/>
  <c r="P16838" i="1"/>
  <c r="Q16838" i="1" s="1"/>
  <c r="P16839" i="1"/>
  <c r="Q16839" i="1" s="1"/>
  <c r="P16840" i="1"/>
  <c r="Q16840" i="1" s="1"/>
  <c r="P16841" i="1"/>
  <c r="Q16841" i="1" s="1"/>
  <c r="P16842" i="1"/>
  <c r="Q16842" i="1" s="1"/>
  <c r="P16843" i="1"/>
  <c r="Q16843" i="1" s="1"/>
  <c r="P16844" i="1"/>
  <c r="Q16844" i="1" s="1"/>
  <c r="P16845" i="1"/>
  <c r="Q16845" i="1" s="1"/>
  <c r="P16846" i="1"/>
  <c r="Q16846" i="1" s="1"/>
  <c r="P16847" i="1"/>
  <c r="Q16847" i="1" s="1"/>
  <c r="P16848" i="1"/>
  <c r="Q16848" i="1" s="1"/>
  <c r="P16849" i="1"/>
  <c r="Q16849" i="1" s="1"/>
  <c r="P16850" i="1"/>
  <c r="Q16850" i="1" s="1"/>
  <c r="P16851" i="1"/>
  <c r="Q16851" i="1" s="1"/>
  <c r="P16852" i="1"/>
  <c r="Q16852" i="1" s="1"/>
  <c r="P16853" i="1"/>
  <c r="Q16853" i="1" s="1"/>
  <c r="P16854" i="1"/>
  <c r="Q16854" i="1" s="1"/>
  <c r="P16855" i="1"/>
  <c r="Q16855" i="1" s="1"/>
  <c r="P16856" i="1"/>
  <c r="Q16856" i="1" s="1"/>
  <c r="P16857" i="1"/>
  <c r="Q16857" i="1" s="1"/>
  <c r="P16858" i="1"/>
  <c r="Q16858" i="1" s="1"/>
  <c r="P16859" i="1"/>
  <c r="Q16859" i="1" s="1"/>
  <c r="P16860" i="1"/>
  <c r="Q16860" i="1" s="1"/>
  <c r="P16861" i="1"/>
  <c r="Q16861" i="1" s="1"/>
  <c r="P16862" i="1"/>
  <c r="Q16862" i="1" s="1"/>
  <c r="P16863" i="1"/>
  <c r="Q16863" i="1" s="1"/>
  <c r="P16864" i="1"/>
  <c r="Q16864" i="1" s="1"/>
  <c r="P16865" i="1"/>
  <c r="Q16865" i="1" s="1"/>
  <c r="P16866" i="1"/>
  <c r="Q16866" i="1" s="1"/>
  <c r="P16867" i="1"/>
  <c r="Q16867" i="1" s="1"/>
  <c r="P16868" i="1"/>
  <c r="Q16868" i="1" s="1"/>
  <c r="P16869" i="1"/>
  <c r="Q16869" i="1" s="1"/>
  <c r="P16870" i="1"/>
  <c r="Q16870" i="1" s="1"/>
  <c r="P16871" i="1"/>
  <c r="Q16871" i="1" s="1"/>
  <c r="P16872" i="1"/>
  <c r="Q16872" i="1" s="1"/>
  <c r="P16873" i="1"/>
  <c r="Q16873" i="1" s="1"/>
  <c r="P16874" i="1"/>
  <c r="Q16874" i="1" s="1"/>
  <c r="P16875" i="1"/>
  <c r="Q16875" i="1" s="1"/>
  <c r="P16876" i="1"/>
  <c r="Q16876" i="1" s="1"/>
  <c r="P16877" i="1"/>
  <c r="Q16877" i="1" s="1"/>
  <c r="P16878" i="1"/>
  <c r="Q16878" i="1" s="1"/>
  <c r="P16879" i="1"/>
  <c r="Q16879" i="1" s="1"/>
  <c r="P16880" i="1"/>
  <c r="Q16880" i="1" s="1"/>
  <c r="P16881" i="1"/>
  <c r="Q16881" i="1" s="1"/>
  <c r="P16882" i="1"/>
  <c r="Q16882" i="1" s="1"/>
  <c r="P16883" i="1"/>
  <c r="Q16883" i="1" s="1"/>
  <c r="P16884" i="1"/>
  <c r="Q16884" i="1" s="1"/>
  <c r="P16885" i="1"/>
  <c r="Q16885" i="1" s="1"/>
  <c r="P16886" i="1"/>
  <c r="Q16886" i="1" s="1"/>
  <c r="P16887" i="1"/>
  <c r="Q16887" i="1" s="1"/>
  <c r="P16888" i="1"/>
  <c r="Q16888" i="1" s="1"/>
  <c r="P16889" i="1"/>
  <c r="Q16889" i="1" s="1"/>
  <c r="P16890" i="1"/>
  <c r="Q16890" i="1" s="1"/>
  <c r="P16891" i="1"/>
  <c r="Q16891" i="1" s="1"/>
  <c r="P16892" i="1"/>
  <c r="Q16892" i="1" s="1"/>
  <c r="P16893" i="1"/>
  <c r="Q16893" i="1" s="1"/>
  <c r="P16894" i="1"/>
  <c r="Q16894" i="1" s="1"/>
  <c r="P16895" i="1"/>
  <c r="Q16895" i="1" s="1"/>
  <c r="P16896" i="1"/>
  <c r="Q16896" i="1" s="1"/>
  <c r="P16897" i="1"/>
  <c r="Q16897" i="1" s="1"/>
  <c r="P16898" i="1"/>
  <c r="Q16898" i="1" s="1"/>
  <c r="P16899" i="1"/>
  <c r="Q16899" i="1" s="1"/>
  <c r="P16900" i="1"/>
  <c r="Q16900" i="1" s="1"/>
  <c r="P16901" i="1"/>
  <c r="Q16901" i="1" s="1"/>
  <c r="P16902" i="1"/>
  <c r="Q16902" i="1" s="1"/>
  <c r="P16903" i="1"/>
  <c r="Q16903" i="1" s="1"/>
  <c r="P16904" i="1"/>
  <c r="Q16904" i="1" s="1"/>
  <c r="P16905" i="1"/>
  <c r="Q16905" i="1" s="1"/>
  <c r="P16906" i="1"/>
  <c r="Q16906" i="1" s="1"/>
  <c r="P16907" i="1"/>
  <c r="Q16907" i="1" s="1"/>
  <c r="P16908" i="1"/>
  <c r="Q16908" i="1" s="1"/>
  <c r="P16909" i="1"/>
  <c r="Q16909" i="1" s="1"/>
  <c r="P16910" i="1"/>
  <c r="Q16910" i="1" s="1"/>
  <c r="P16911" i="1"/>
  <c r="Q16911" i="1" s="1"/>
  <c r="P16912" i="1"/>
  <c r="Q16912" i="1" s="1"/>
  <c r="P16913" i="1"/>
  <c r="Q16913" i="1" s="1"/>
  <c r="P16914" i="1"/>
  <c r="Q16914" i="1" s="1"/>
  <c r="P16915" i="1"/>
  <c r="Q16915" i="1" s="1"/>
  <c r="P16916" i="1"/>
  <c r="Q16916" i="1" s="1"/>
  <c r="P16917" i="1"/>
  <c r="Q16917" i="1" s="1"/>
  <c r="P16918" i="1"/>
  <c r="Q16918" i="1" s="1"/>
  <c r="P16919" i="1"/>
  <c r="Q16919" i="1" s="1"/>
  <c r="P16920" i="1"/>
  <c r="Q16920" i="1" s="1"/>
  <c r="P16921" i="1"/>
  <c r="Q16921" i="1" s="1"/>
  <c r="P16922" i="1"/>
  <c r="Q16922" i="1" s="1"/>
  <c r="P16923" i="1"/>
  <c r="Q16923" i="1" s="1"/>
  <c r="P16924" i="1"/>
  <c r="Q16924" i="1" s="1"/>
  <c r="P16925" i="1"/>
  <c r="Q16925" i="1" s="1"/>
  <c r="P16926" i="1"/>
  <c r="Q16926" i="1" s="1"/>
  <c r="P16927" i="1"/>
  <c r="Q16927" i="1" s="1"/>
  <c r="P16928" i="1"/>
  <c r="Q16928" i="1" s="1"/>
  <c r="P16929" i="1"/>
  <c r="Q16929" i="1" s="1"/>
  <c r="P16930" i="1"/>
  <c r="Q16930" i="1" s="1"/>
  <c r="P16931" i="1"/>
  <c r="Q16931" i="1" s="1"/>
  <c r="P16932" i="1"/>
  <c r="Q16932" i="1" s="1"/>
  <c r="P16933" i="1"/>
  <c r="Q16933" i="1" s="1"/>
  <c r="P16934" i="1"/>
  <c r="Q16934" i="1" s="1"/>
  <c r="P16935" i="1"/>
  <c r="Q16935" i="1" s="1"/>
  <c r="P16936" i="1"/>
  <c r="Q16936" i="1" s="1"/>
  <c r="P16937" i="1"/>
  <c r="Q16937" i="1" s="1"/>
  <c r="P16938" i="1"/>
  <c r="Q16938" i="1" s="1"/>
  <c r="P16939" i="1"/>
  <c r="Q16939" i="1" s="1"/>
  <c r="P16940" i="1"/>
  <c r="Q16940" i="1" s="1"/>
  <c r="P16941" i="1"/>
  <c r="Q16941" i="1" s="1"/>
  <c r="P16942" i="1"/>
  <c r="Q16942" i="1" s="1"/>
  <c r="P16943" i="1"/>
  <c r="Q16943" i="1" s="1"/>
  <c r="P16944" i="1"/>
  <c r="Q16944" i="1" s="1"/>
  <c r="P16945" i="1"/>
  <c r="Q16945" i="1" s="1"/>
  <c r="P16946" i="1"/>
  <c r="Q16946" i="1" s="1"/>
  <c r="P16947" i="1"/>
  <c r="Q16947" i="1" s="1"/>
  <c r="P16948" i="1"/>
  <c r="Q16948" i="1" s="1"/>
  <c r="P16949" i="1"/>
  <c r="Q16949" i="1" s="1"/>
  <c r="P16950" i="1"/>
  <c r="Q16950" i="1" s="1"/>
  <c r="P16951" i="1"/>
  <c r="Q16951" i="1" s="1"/>
  <c r="P16952" i="1"/>
  <c r="Q16952" i="1" s="1"/>
  <c r="P16953" i="1"/>
  <c r="Q16953" i="1" s="1"/>
  <c r="P16954" i="1"/>
  <c r="Q16954" i="1" s="1"/>
  <c r="P16955" i="1"/>
  <c r="Q16955" i="1" s="1"/>
  <c r="P16956" i="1"/>
  <c r="Q16956" i="1" s="1"/>
  <c r="P16957" i="1"/>
  <c r="Q16957" i="1" s="1"/>
  <c r="P16958" i="1"/>
  <c r="Q16958" i="1" s="1"/>
  <c r="P16959" i="1"/>
  <c r="Q16959" i="1" s="1"/>
  <c r="P16960" i="1"/>
  <c r="Q16960" i="1" s="1"/>
  <c r="P16961" i="1"/>
  <c r="Q16961" i="1" s="1"/>
  <c r="P16962" i="1"/>
  <c r="Q16962" i="1" s="1"/>
  <c r="P16963" i="1"/>
  <c r="Q16963" i="1" s="1"/>
  <c r="P16964" i="1"/>
  <c r="Q16964" i="1" s="1"/>
  <c r="P16965" i="1"/>
  <c r="Q16965" i="1" s="1"/>
  <c r="P16966" i="1"/>
  <c r="Q16966" i="1" s="1"/>
  <c r="P16967" i="1"/>
  <c r="Q16967" i="1" s="1"/>
  <c r="P16968" i="1"/>
  <c r="Q16968" i="1" s="1"/>
  <c r="P16969" i="1"/>
  <c r="Q16969" i="1" s="1"/>
  <c r="P16970" i="1"/>
  <c r="Q16970" i="1" s="1"/>
  <c r="P16971" i="1"/>
  <c r="Q16971" i="1" s="1"/>
  <c r="P16972" i="1"/>
  <c r="Q16972" i="1" s="1"/>
  <c r="P16973" i="1"/>
  <c r="Q16973" i="1" s="1"/>
  <c r="P16974" i="1"/>
  <c r="Q16974" i="1" s="1"/>
  <c r="P16975" i="1"/>
  <c r="Q16975" i="1" s="1"/>
  <c r="P16976" i="1"/>
  <c r="Q16976" i="1" s="1"/>
  <c r="P16977" i="1"/>
  <c r="Q16977" i="1" s="1"/>
  <c r="P16978" i="1"/>
  <c r="Q16978" i="1" s="1"/>
  <c r="P16979" i="1"/>
  <c r="Q16979" i="1" s="1"/>
  <c r="P16980" i="1"/>
  <c r="Q16980" i="1" s="1"/>
  <c r="P16981" i="1"/>
  <c r="Q16981" i="1" s="1"/>
  <c r="P16982" i="1"/>
  <c r="Q16982" i="1" s="1"/>
  <c r="P16983" i="1"/>
  <c r="Q16983" i="1" s="1"/>
  <c r="P16984" i="1"/>
  <c r="Q16984" i="1" s="1"/>
  <c r="P16985" i="1"/>
  <c r="Q16985" i="1" s="1"/>
  <c r="P16986" i="1"/>
  <c r="Q16986" i="1" s="1"/>
  <c r="P16987" i="1"/>
  <c r="Q16987" i="1" s="1"/>
  <c r="P16988" i="1"/>
  <c r="Q16988" i="1" s="1"/>
  <c r="P16989" i="1"/>
  <c r="Q16989" i="1" s="1"/>
  <c r="P16990" i="1"/>
  <c r="Q16990" i="1" s="1"/>
  <c r="P16991" i="1"/>
  <c r="Q16991" i="1" s="1"/>
  <c r="P16992" i="1"/>
  <c r="Q16992" i="1" s="1"/>
  <c r="P16993" i="1"/>
  <c r="Q16993" i="1" s="1"/>
  <c r="P16994" i="1"/>
  <c r="Q16994" i="1" s="1"/>
  <c r="P16995" i="1"/>
  <c r="Q16995" i="1" s="1"/>
  <c r="P16996" i="1"/>
  <c r="Q16996" i="1" s="1"/>
  <c r="P16997" i="1"/>
  <c r="Q16997" i="1" s="1"/>
  <c r="P16998" i="1"/>
  <c r="Q16998" i="1" s="1"/>
  <c r="P16999" i="1"/>
  <c r="Q16999" i="1" s="1"/>
  <c r="P17000" i="1"/>
  <c r="Q17000" i="1" s="1"/>
  <c r="P17001" i="1"/>
  <c r="Q17001" i="1" s="1"/>
  <c r="P17002" i="1"/>
  <c r="Q17002" i="1" s="1"/>
  <c r="P17003" i="1"/>
  <c r="Q17003" i="1" s="1"/>
  <c r="P17004" i="1"/>
  <c r="Q17004" i="1" s="1"/>
  <c r="P17005" i="1"/>
  <c r="Q17005" i="1" s="1"/>
  <c r="P17006" i="1"/>
  <c r="Q17006" i="1" s="1"/>
  <c r="P17007" i="1"/>
  <c r="Q17007" i="1" s="1"/>
  <c r="P17008" i="1"/>
  <c r="Q17008" i="1" s="1"/>
  <c r="P17009" i="1"/>
  <c r="Q17009" i="1" s="1"/>
  <c r="P17010" i="1"/>
  <c r="Q17010" i="1" s="1"/>
  <c r="P17011" i="1"/>
  <c r="Q17011" i="1" s="1"/>
  <c r="P17012" i="1"/>
  <c r="Q17012" i="1" s="1"/>
  <c r="P17013" i="1"/>
  <c r="Q17013" i="1" s="1"/>
  <c r="P17014" i="1"/>
  <c r="Q17014" i="1" s="1"/>
  <c r="P17015" i="1"/>
  <c r="Q17015" i="1" s="1"/>
  <c r="P17016" i="1"/>
  <c r="Q17016" i="1" s="1"/>
  <c r="P17017" i="1"/>
  <c r="Q17017" i="1" s="1"/>
  <c r="P17018" i="1"/>
  <c r="Q17018" i="1" s="1"/>
  <c r="P17019" i="1"/>
  <c r="Q17019" i="1" s="1"/>
  <c r="P17020" i="1"/>
  <c r="Q17020" i="1" s="1"/>
  <c r="P17021" i="1"/>
  <c r="Q17021" i="1" s="1"/>
  <c r="P17022" i="1"/>
  <c r="Q17022" i="1" s="1"/>
  <c r="P17023" i="1"/>
  <c r="Q17023" i="1" s="1"/>
  <c r="P17024" i="1"/>
  <c r="Q17024" i="1" s="1"/>
  <c r="P17025" i="1"/>
  <c r="Q17025" i="1" s="1"/>
  <c r="P17026" i="1"/>
  <c r="Q17026" i="1" s="1"/>
  <c r="P17027" i="1"/>
  <c r="Q17027" i="1" s="1"/>
  <c r="P17028" i="1"/>
  <c r="Q17028" i="1" s="1"/>
  <c r="P17029" i="1"/>
  <c r="Q17029" i="1" s="1"/>
  <c r="P17030" i="1"/>
  <c r="Q17030" i="1" s="1"/>
  <c r="P17031" i="1"/>
  <c r="Q17031" i="1" s="1"/>
  <c r="P17032" i="1"/>
  <c r="Q17032" i="1" s="1"/>
  <c r="P17033" i="1"/>
  <c r="Q17033" i="1" s="1"/>
  <c r="P17034" i="1"/>
  <c r="Q17034" i="1" s="1"/>
  <c r="P17035" i="1"/>
  <c r="Q17035" i="1" s="1"/>
  <c r="P17036" i="1"/>
  <c r="Q17036" i="1" s="1"/>
  <c r="P17037" i="1"/>
  <c r="Q17037" i="1" s="1"/>
  <c r="P17038" i="1"/>
  <c r="Q17038" i="1" s="1"/>
  <c r="P17039" i="1"/>
  <c r="Q17039" i="1" s="1"/>
  <c r="P17040" i="1"/>
  <c r="Q17040" i="1" s="1"/>
  <c r="P17041" i="1"/>
  <c r="Q17041" i="1" s="1"/>
  <c r="P17042" i="1"/>
  <c r="Q17042" i="1" s="1"/>
  <c r="P17043" i="1"/>
  <c r="Q17043" i="1" s="1"/>
  <c r="P17044" i="1"/>
  <c r="Q17044" i="1" s="1"/>
  <c r="P17045" i="1"/>
  <c r="Q17045" i="1" s="1"/>
  <c r="P17046" i="1"/>
  <c r="Q17046" i="1" s="1"/>
  <c r="P17047" i="1"/>
  <c r="Q17047" i="1" s="1"/>
  <c r="P17048" i="1"/>
  <c r="Q17048" i="1" s="1"/>
  <c r="P17049" i="1"/>
  <c r="Q17049" i="1" s="1"/>
  <c r="P17050" i="1"/>
  <c r="Q17050" i="1" s="1"/>
  <c r="P17051" i="1"/>
  <c r="Q17051" i="1" s="1"/>
  <c r="P17052" i="1"/>
  <c r="Q17052" i="1" s="1"/>
  <c r="P17053" i="1"/>
  <c r="Q17053" i="1" s="1"/>
  <c r="P17054" i="1"/>
  <c r="Q17054" i="1" s="1"/>
  <c r="P17055" i="1"/>
  <c r="Q17055" i="1" s="1"/>
  <c r="P17056" i="1"/>
  <c r="Q17056" i="1" s="1"/>
  <c r="P17057" i="1"/>
  <c r="Q17057" i="1" s="1"/>
  <c r="P17058" i="1"/>
  <c r="Q17058" i="1" s="1"/>
  <c r="P17059" i="1"/>
  <c r="Q17059" i="1" s="1"/>
  <c r="P17060" i="1"/>
  <c r="Q17060" i="1" s="1"/>
  <c r="P17061" i="1"/>
  <c r="Q17061" i="1" s="1"/>
  <c r="P17062" i="1"/>
  <c r="Q17062" i="1" s="1"/>
  <c r="P17063" i="1"/>
  <c r="Q17063" i="1" s="1"/>
  <c r="P17064" i="1"/>
  <c r="Q17064" i="1" s="1"/>
  <c r="P17065" i="1"/>
  <c r="Q17065" i="1" s="1"/>
  <c r="P17066" i="1"/>
  <c r="Q17066" i="1" s="1"/>
  <c r="P17067" i="1"/>
  <c r="Q17067" i="1" s="1"/>
  <c r="P17068" i="1"/>
  <c r="Q17068" i="1" s="1"/>
  <c r="P17069" i="1"/>
  <c r="Q17069" i="1" s="1"/>
  <c r="P17070" i="1"/>
  <c r="Q17070" i="1" s="1"/>
  <c r="P17071" i="1"/>
  <c r="Q17071" i="1" s="1"/>
  <c r="P17072" i="1"/>
  <c r="Q17072" i="1" s="1"/>
  <c r="P17073" i="1"/>
  <c r="Q17073" i="1" s="1"/>
  <c r="P17074" i="1"/>
  <c r="Q17074" i="1" s="1"/>
  <c r="P17075" i="1"/>
  <c r="Q17075" i="1" s="1"/>
  <c r="P17076" i="1"/>
  <c r="Q17076" i="1" s="1"/>
  <c r="P17077" i="1"/>
  <c r="Q17077" i="1" s="1"/>
  <c r="P17078" i="1"/>
  <c r="Q17078" i="1" s="1"/>
  <c r="P17079" i="1"/>
  <c r="Q17079" i="1" s="1"/>
  <c r="P17080" i="1"/>
  <c r="Q17080" i="1" s="1"/>
  <c r="P17081" i="1"/>
  <c r="Q17081" i="1" s="1"/>
  <c r="P17082" i="1"/>
  <c r="Q17082" i="1" s="1"/>
  <c r="P17083" i="1"/>
  <c r="Q17083" i="1" s="1"/>
  <c r="P17084" i="1"/>
  <c r="Q17084" i="1" s="1"/>
  <c r="P17085" i="1"/>
  <c r="Q17085" i="1" s="1"/>
  <c r="P17086" i="1"/>
  <c r="Q17086" i="1" s="1"/>
  <c r="P17087" i="1"/>
  <c r="Q17087" i="1" s="1"/>
  <c r="P17088" i="1"/>
  <c r="Q17088" i="1" s="1"/>
  <c r="P17089" i="1"/>
  <c r="Q17089" i="1" s="1"/>
  <c r="P17090" i="1"/>
  <c r="Q17090" i="1" s="1"/>
  <c r="P17091" i="1"/>
  <c r="Q17091" i="1" s="1"/>
  <c r="P17092" i="1"/>
  <c r="Q17092" i="1" s="1"/>
  <c r="P17093" i="1"/>
  <c r="Q17093" i="1" s="1"/>
  <c r="P17094" i="1"/>
  <c r="Q17094" i="1" s="1"/>
  <c r="P17095" i="1"/>
  <c r="Q17095" i="1" s="1"/>
  <c r="P17096" i="1"/>
  <c r="Q17096" i="1" s="1"/>
  <c r="P17097" i="1"/>
  <c r="Q17097" i="1" s="1"/>
  <c r="P17098" i="1"/>
  <c r="Q17098" i="1" s="1"/>
  <c r="P17099" i="1"/>
  <c r="Q17099" i="1" s="1"/>
  <c r="P17100" i="1"/>
  <c r="Q17100" i="1" s="1"/>
  <c r="P17101" i="1"/>
  <c r="Q17101" i="1" s="1"/>
  <c r="P17102" i="1"/>
  <c r="Q17102" i="1" s="1"/>
  <c r="P17103" i="1"/>
  <c r="Q17103" i="1" s="1"/>
  <c r="P17104" i="1"/>
  <c r="Q17104" i="1" s="1"/>
  <c r="P17105" i="1"/>
  <c r="Q17105" i="1" s="1"/>
  <c r="P17106" i="1"/>
  <c r="Q17106" i="1" s="1"/>
  <c r="P17107" i="1"/>
  <c r="Q17107" i="1" s="1"/>
  <c r="P17108" i="1"/>
  <c r="Q17108" i="1" s="1"/>
  <c r="P17109" i="1"/>
  <c r="Q17109" i="1" s="1"/>
  <c r="P17110" i="1"/>
  <c r="Q17110" i="1" s="1"/>
  <c r="P17111" i="1"/>
  <c r="Q17111" i="1" s="1"/>
  <c r="P17112" i="1"/>
  <c r="Q17112" i="1" s="1"/>
  <c r="P17113" i="1"/>
  <c r="Q17113" i="1" s="1"/>
  <c r="P17114" i="1"/>
  <c r="Q17114" i="1" s="1"/>
  <c r="P17115" i="1"/>
  <c r="Q17115" i="1" s="1"/>
  <c r="P17116" i="1"/>
  <c r="Q17116" i="1" s="1"/>
  <c r="P17117" i="1"/>
  <c r="Q17117" i="1" s="1"/>
  <c r="P17118" i="1"/>
  <c r="Q17118" i="1" s="1"/>
  <c r="P17119" i="1"/>
  <c r="Q17119" i="1" s="1"/>
  <c r="P17120" i="1"/>
  <c r="Q17120" i="1" s="1"/>
  <c r="P17121" i="1"/>
  <c r="Q17121" i="1" s="1"/>
  <c r="P17122" i="1"/>
  <c r="Q17122" i="1" s="1"/>
  <c r="P17123" i="1"/>
  <c r="Q17123" i="1" s="1"/>
  <c r="P17124" i="1"/>
  <c r="Q17124" i="1" s="1"/>
  <c r="P17125" i="1"/>
  <c r="Q17125" i="1" s="1"/>
  <c r="P17126" i="1"/>
  <c r="Q17126" i="1" s="1"/>
  <c r="P17127" i="1"/>
  <c r="Q17127" i="1" s="1"/>
  <c r="P17128" i="1"/>
  <c r="Q17128" i="1" s="1"/>
  <c r="P17129" i="1"/>
  <c r="Q17129" i="1" s="1"/>
  <c r="P17130" i="1"/>
  <c r="Q17130" i="1" s="1"/>
  <c r="P17131" i="1"/>
  <c r="Q17131" i="1" s="1"/>
  <c r="P17132" i="1"/>
  <c r="Q17132" i="1" s="1"/>
  <c r="P17133" i="1"/>
  <c r="Q17133" i="1" s="1"/>
  <c r="P17134" i="1"/>
  <c r="Q17134" i="1" s="1"/>
  <c r="P17135" i="1"/>
  <c r="Q17135" i="1" s="1"/>
  <c r="P17136" i="1"/>
  <c r="Q17136" i="1" s="1"/>
  <c r="P17137" i="1"/>
  <c r="Q17137" i="1" s="1"/>
  <c r="P17138" i="1"/>
  <c r="Q17138" i="1" s="1"/>
  <c r="P17139" i="1"/>
  <c r="Q17139" i="1" s="1"/>
  <c r="P17140" i="1"/>
  <c r="Q17140" i="1" s="1"/>
  <c r="P17141" i="1"/>
  <c r="Q17141" i="1" s="1"/>
  <c r="P17142" i="1"/>
  <c r="Q17142" i="1" s="1"/>
  <c r="P17143" i="1"/>
  <c r="Q17143" i="1" s="1"/>
  <c r="P17144" i="1"/>
  <c r="Q17144" i="1" s="1"/>
  <c r="P17145" i="1"/>
  <c r="Q17145" i="1" s="1"/>
  <c r="P17146" i="1"/>
  <c r="Q17146" i="1" s="1"/>
  <c r="P17147" i="1"/>
  <c r="Q17147" i="1" s="1"/>
  <c r="P17148" i="1"/>
  <c r="Q17148" i="1" s="1"/>
  <c r="P17149" i="1"/>
  <c r="Q17149" i="1" s="1"/>
  <c r="P17150" i="1"/>
  <c r="Q17150" i="1" s="1"/>
  <c r="P17151" i="1"/>
  <c r="Q17151" i="1" s="1"/>
  <c r="P17152" i="1"/>
  <c r="Q17152" i="1" s="1"/>
  <c r="P17153" i="1"/>
  <c r="Q17153" i="1" s="1"/>
  <c r="P17154" i="1"/>
  <c r="Q17154" i="1" s="1"/>
  <c r="P17155" i="1"/>
  <c r="Q17155" i="1" s="1"/>
  <c r="P17156" i="1"/>
  <c r="Q17156" i="1" s="1"/>
  <c r="P17157" i="1"/>
  <c r="Q17157" i="1" s="1"/>
  <c r="P17158" i="1"/>
  <c r="Q17158" i="1" s="1"/>
  <c r="P17159" i="1"/>
  <c r="Q17159" i="1" s="1"/>
  <c r="P17160" i="1"/>
  <c r="Q17160" i="1" s="1"/>
  <c r="P17161" i="1"/>
  <c r="Q17161" i="1" s="1"/>
  <c r="P17162" i="1"/>
  <c r="Q17162" i="1" s="1"/>
  <c r="P17163" i="1"/>
  <c r="Q17163" i="1" s="1"/>
  <c r="P17164" i="1"/>
  <c r="Q17164" i="1" s="1"/>
  <c r="P17165" i="1"/>
  <c r="Q17165" i="1" s="1"/>
  <c r="P17166" i="1"/>
  <c r="Q17166" i="1" s="1"/>
  <c r="P17167" i="1"/>
  <c r="Q17167" i="1" s="1"/>
  <c r="P17168" i="1"/>
  <c r="Q17168" i="1" s="1"/>
  <c r="P17169" i="1"/>
  <c r="Q17169" i="1" s="1"/>
  <c r="P17170" i="1"/>
  <c r="Q17170" i="1" s="1"/>
  <c r="P17171" i="1"/>
  <c r="Q17171" i="1" s="1"/>
  <c r="P17172" i="1"/>
  <c r="Q17172" i="1" s="1"/>
  <c r="P17173" i="1"/>
  <c r="Q17173" i="1" s="1"/>
  <c r="P17174" i="1"/>
  <c r="Q17174" i="1" s="1"/>
  <c r="P17175" i="1"/>
  <c r="Q17175" i="1" s="1"/>
  <c r="P17176" i="1"/>
  <c r="Q17176" i="1" s="1"/>
  <c r="P17177" i="1"/>
  <c r="Q17177" i="1" s="1"/>
  <c r="P17178" i="1"/>
  <c r="Q17178" i="1" s="1"/>
  <c r="P17179" i="1"/>
  <c r="Q17179" i="1" s="1"/>
  <c r="P17180" i="1"/>
  <c r="Q17180" i="1" s="1"/>
  <c r="P17181" i="1"/>
  <c r="Q17181" i="1" s="1"/>
  <c r="P17182" i="1"/>
  <c r="Q17182" i="1" s="1"/>
  <c r="P17183" i="1"/>
  <c r="Q17183" i="1" s="1"/>
  <c r="P17184" i="1"/>
  <c r="Q17184" i="1" s="1"/>
  <c r="P17185" i="1"/>
  <c r="Q17185" i="1" s="1"/>
  <c r="P17186" i="1"/>
  <c r="Q17186" i="1" s="1"/>
  <c r="P17187" i="1"/>
  <c r="Q17187" i="1" s="1"/>
  <c r="P17188" i="1"/>
  <c r="Q17188" i="1" s="1"/>
  <c r="P17189" i="1"/>
  <c r="Q17189" i="1" s="1"/>
  <c r="P17190" i="1"/>
  <c r="Q17190" i="1" s="1"/>
  <c r="P17191" i="1"/>
  <c r="Q17191" i="1" s="1"/>
  <c r="P17192" i="1"/>
  <c r="Q17192" i="1" s="1"/>
  <c r="P17193" i="1"/>
  <c r="Q17193" i="1" s="1"/>
  <c r="P17194" i="1"/>
  <c r="Q17194" i="1" s="1"/>
  <c r="P17195" i="1"/>
  <c r="Q17195" i="1" s="1"/>
  <c r="P17196" i="1"/>
  <c r="Q17196" i="1" s="1"/>
  <c r="P17197" i="1"/>
  <c r="Q17197" i="1" s="1"/>
  <c r="P17198" i="1"/>
  <c r="Q17198" i="1" s="1"/>
  <c r="P17199" i="1"/>
  <c r="Q17199" i="1" s="1"/>
  <c r="P17200" i="1"/>
  <c r="Q17200" i="1" s="1"/>
  <c r="P17201" i="1"/>
  <c r="Q17201" i="1" s="1"/>
  <c r="P17202" i="1"/>
  <c r="Q17202" i="1" s="1"/>
  <c r="P17203" i="1"/>
  <c r="Q17203" i="1" s="1"/>
  <c r="P17204" i="1"/>
  <c r="Q17204" i="1" s="1"/>
  <c r="P17205" i="1"/>
  <c r="Q17205" i="1" s="1"/>
  <c r="P17206" i="1"/>
  <c r="Q17206" i="1" s="1"/>
  <c r="P17207" i="1"/>
  <c r="Q17207" i="1" s="1"/>
  <c r="P17208" i="1"/>
  <c r="Q17208" i="1" s="1"/>
  <c r="P17209" i="1"/>
  <c r="Q17209" i="1" s="1"/>
  <c r="P17210" i="1"/>
  <c r="Q17210" i="1" s="1"/>
  <c r="P17211" i="1"/>
  <c r="Q17211" i="1" s="1"/>
  <c r="P17212" i="1"/>
  <c r="Q17212" i="1" s="1"/>
  <c r="P17213" i="1"/>
  <c r="Q17213" i="1" s="1"/>
  <c r="P17214" i="1"/>
  <c r="Q17214" i="1" s="1"/>
  <c r="P17215" i="1"/>
  <c r="Q17215" i="1" s="1"/>
  <c r="P17216" i="1"/>
  <c r="Q17216" i="1" s="1"/>
  <c r="P17217" i="1"/>
  <c r="Q17217" i="1" s="1"/>
  <c r="P17218" i="1"/>
  <c r="Q17218" i="1" s="1"/>
  <c r="P17219" i="1"/>
  <c r="Q17219" i="1" s="1"/>
  <c r="P17220" i="1"/>
  <c r="Q17220" i="1" s="1"/>
  <c r="P17221" i="1"/>
  <c r="Q17221" i="1" s="1"/>
  <c r="P17222" i="1"/>
  <c r="Q17222" i="1" s="1"/>
  <c r="P17223" i="1"/>
  <c r="Q17223" i="1" s="1"/>
  <c r="P17224" i="1"/>
  <c r="Q17224" i="1" s="1"/>
  <c r="P17225" i="1"/>
  <c r="Q17225" i="1" s="1"/>
  <c r="P17226" i="1"/>
  <c r="Q17226" i="1" s="1"/>
  <c r="P17227" i="1"/>
  <c r="Q17227" i="1" s="1"/>
  <c r="P17228" i="1"/>
  <c r="Q17228" i="1" s="1"/>
  <c r="P17229" i="1"/>
  <c r="Q17229" i="1" s="1"/>
  <c r="P17230" i="1"/>
  <c r="Q17230" i="1" s="1"/>
  <c r="P17231" i="1"/>
  <c r="Q17231" i="1" s="1"/>
  <c r="P17232" i="1"/>
  <c r="Q17232" i="1" s="1"/>
  <c r="P17233" i="1"/>
  <c r="Q17233" i="1" s="1"/>
  <c r="P17234" i="1"/>
  <c r="Q17234" i="1" s="1"/>
  <c r="P17235" i="1"/>
  <c r="Q17235" i="1" s="1"/>
  <c r="P17236" i="1"/>
  <c r="Q17236" i="1" s="1"/>
  <c r="P17237" i="1"/>
  <c r="Q17237" i="1" s="1"/>
  <c r="P17238" i="1"/>
  <c r="Q17238" i="1" s="1"/>
  <c r="P17239" i="1"/>
  <c r="Q17239" i="1" s="1"/>
  <c r="P17240" i="1"/>
  <c r="Q17240" i="1" s="1"/>
  <c r="P17241" i="1"/>
  <c r="Q17241" i="1" s="1"/>
  <c r="P17242" i="1"/>
  <c r="Q17242" i="1" s="1"/>
  <c r="P17243" i="1"/>
  <c r="Q17243" i="1" s="1"/>
  <c r="P17244" i="1"/>
  <c r="Q17244" i="1" s="1"/>
  <c r="P17245" i="1"/>
  <c r="Q17245" i="1" s="1"/>
  <c r="P17246" i="1"/>
  <c r="Q17246" i="1" s="1"/>
  <c r="P17247" i="1"/>
  <c r="Q17247" i="1" s="1"/>
  <c r="P17248" i="1"/>
  <c r="Q17248" i="1" s="1"/>
  <c r="P17249" i="1"/>
  <c r="Q17249" i="1" s="1"/>
  <c r="P17250" i="1"/>
  <c r="Q17250" i="1" s="1"/>
  <c r="P17251" i="1"/>
  <c r="Q17251" i="1" s="1"/>
  <c r="P17252" i="1"/>
  <c r="Q17252" i="1" s="1"/>
  <c r="P17253" i="1"/>
  <c r="Q17253" i="1" s="1"/>
  <c r="P17254" i="1"/>
  <c r="Q17254" i="1" s="1"/>
  <c r="P17255" i="1"/>
  <c r="Q17255" i="1" s="1"/>
  <c r="P17256" i="1"/>
  <c r="Q17256" i="1" s="1"/>
  <c r="P17257" i="1"/>
  <c r="Q17257" i="1" s="1"/>
  <c r="P17258" i="1"/>
  <c r="Q17258" i="1" s="1"/>
  <c r="P17259" i="1"/>
  <c r="Q17259" i="1" s="1"/>
  <c r="P17260" i="1"/>
  <c r="Q17260" i="1" s="1"/>
  <c r="P17261" i="1"/>
  <c r="Q17261" i="1" s="1"/>
  <c r="P17262" i="1"/>
  <c r="Q17262" i="1" s="1"/>
  <c r="P17263" i="1"/>
  <c r="Q17263" i="1" s="1"/>
  <c r="P17264" i="1"/>
  <c r="Q17264" i="1" s="1"/>
  <c r="P17265" i="1"/>
  <c r="Q17265" i="1" s="1"/>
  <c r="P17266" i="1"/>
  <c r="Q17266" i="1" s="1"/>
  <c r="P17267" i="1"/>
  <c r="Q17267" i="1" s="1"/>
  <c r="P17268" i="1"/>
  <c r="Q17268" i="1" s="1"/>
  <c r="P17269" i="1"/>
  <c r="Q17269" i="1" s="1"/>
  <c r="P17270" i="1"/>
  <c r="Q17270" i="1" s="1"/>
  <c r="P17271" i="1"/>
  <c r="Q17271" i="1" s="1"/>
  <c r="P17272" i="1"/>
  <c r="Q17272" i="1" s="1"/>
  <c r="P17273" i="1"/>
  <c r="Q17273" i="1" s="1"/>
  <c r="P17274" i="1"/>
  <c r="Q17274" i="1" s="1"/>
  <c r="P17275" i="1"/>
  <c r="Q17275" i="1" s="1"/>
  <c r="P17276" i="1"/>
  <c r="Q17276" i="1" s="1"/>
  <c r="P17277" i="1"/>
  <c r="Q17277" i="1" s="1"/>
  <c r="P17278" i="1"/>
  <c r="Q17278" i="1" s="1"/>
  <c r="P17279" i="1"/>
  <c r="Q17279" i="1" s="1"/>
  <c r="P17280" i="1"/>
  <c r="Q17280" i="1" s="1"/>
  <c r="P17281" i="1"/>
  <c r="Q17281" i="1" s="1"/>
  <c r="P17282" i="1"/>
  <c r="Q17282" i="1" s="1"/>
  <c r="P17283" i="1"/>
  <c r="Q17283" i="1" s="1"/>
  <c r="P17284" i="1"/>
  <c r="Q17284" i="1" s="1"/>
  <c r="P17285" i="1"/>
  <c r="Q17285" i="1" s="1"/>
  <c r="P17286" i="1"/>
  <c r="Q17286" i="1" s="1"/>
  <c r="P17287" i="1"/>
  <c r="Q17287" i="1" s="1"/>
  <c r="P17288" i="1"/>
  <c r="Q17288" i="1" s="1"/>
  <c r="P17289" i="1"/>
  <c r="Q17289" i="1" s="1"/>
  <c r="P17290" i="1"/>
  <c r="Q17290" i="1" s="1"/>
  <c r="P17291" i="1"/>
  <c r="Q17291" i="1" s="1"/>
  <c r="P17292" i="1"/>
  <c r="Q17292" i="1" s="1"/>
  <c r="P17293" i="1"/>
  <c r="Q17293" i="1" s="1"/>
  <c r="P17294" i="1"/>
  <c r="Q17294" i="1" s="1"/>
  <c r="P17295" i="1"/>
  <c r="Q17295" i="1" s="1"/>
  <c r="P17296" i="1"/>
  <c r="Q17296" i="1" s="1"/>
  <c r="P17297" i="1"/>
  <c r="Q17297" i="1" s="1"/>
  <c r="P17298" i="1"/>
  <c r="Q17298" i="1" s="1"/>
  <c r="P17299" i="1"/>
  <c r="Q17299" i="1" s="1"/>
  <c r="P17300" i="1"/>
  <c r="Q17300" i="1" s="1"/>
  <c r="P17301" i="1"/>
  <c r="Q17301" i="1" s="1"/>
  <c r="P17302" i="1"/>
  <c r="Q17302" i="1" s="1"/>
  <c r="P17303" i="1"/>
  <c r="Q17303" i="1" s="1"/>
  <c r="P17304" i="1"/>
  <c r="Q17304" i="1" s="1"/>
  <c r="P17305" i="1"/>
  <c r="Q17305" i="1" s="1"/>
  <c r="P17306" i="1"/>
  <c r="Q17306" i="1" s="1"/>
  <c r="P17307" i="1"/>
  <c r="Q17307" i="1" s="1"/>
  <c r="P17308" i="1"/>
  <c r="Q17308" i="1" s="1"/>
  <c r="P17309" i="1"/>
  <c r="Q17309" i="1" s="1"/>
  <c r="P17310" i="1"/>
  <c r="Q17310" i="1" s="1"/>
  <c r="P17311" i="1"/>
  <c r="Q17311" i="1" s="1"/>
  <c r="P17312" i="1"/>
  <c r="Q17312" i="1" s="1"/>
  <c r="P17313" i="1"/>
  <c r="Q17313" i="1" s="1"/>
  <c r="P17314" i="1"/>
  <c r="Q17314" i="1" s="1"/>
  <c r="P17315" i="1"/>
  <c r="Q17315" i="1" s="1"/>
  <c r="P17316" i="1"/>
  <c r="Q17316" i="1" s="1"/>
  <c r="P17317" i="1"/>
  <c r="Q17317" i="1" s="1"/>
  <c r="P17318" i="1"/>
  <c r="Q17318" i="1" s="1"/>
  <c r="P17319" i="1"/>
  <c r="Q17319" i="1" s="1"/>
  <c r="P17320" i="1"/>
  <c r="Q17320" i="1" s="1"/>
  <c r="P17321" i="1"/>
  <c r="Q17321" i="1" s="1"/>
  <c r="P17322" i="1"/>
  <c r="Q17322" i="1" s="1"/>
  <c r="P17323" i="1"/>
  <c r="Q17323" i="1" s="1"/>
  <c r="P17324" i="1"/>
  <c r="Q17324" i="1" s="1"/>
  <c r="P17325" i="1"/>
  <c r="Q17325" i="1" s="1"/>
  <c r="P17326" i="1"/>
  <c r="Q17326" i="1" s="1"/>
  <c r="P17327" i="1"/>
  <c r="Q17327" i="1" s="1"/>
  <c r="P17328" i="1"/>
  <c r="Q17328" i="1" s="1"/>
  <c r="P17329" i="1"/>
  <c r="Q17329" i="1" s="1"/>
  <c r="P17330" i="1"/>
  <c r="Q17330" i="1" s="1"/>
  <c r="P17331" i="1"/>
  <c r="Q17331" i="1" s="1"/>
  <c r="P17332" i="1"/>
  <c r="Q17332" i="1" s="1"/>
  <c r="P17333" i="1"/>
  <c r="Q17333" i="1" s="1"/>
  <c r="P17334" i="1"/>
  <c r="Q17334" i="1" s="1"/>
  <c r="P17335" i="1"/>
  <c r="Q17335" i="1" s="1"/>
  <c r="P17336" i="1"/>
  <c r="Q17336" i="1" s="1"/>
  <c r="P17337" i="1"/>
  <c r="Q17337" i="1" s="1"/>
  <c r="P17338" i="1"/>
  <c r="Q17338" i="1" s="1"/>
  <c r="P17339" i="1"/>
  <c r="Q17339" i="1" s="1"/>
  <c r="P17340" i="1"/>
  <c r="Q17340" i="1" s="1"/>
  <c r="P17341" i="1"/>
  <c r="Q17341" i="1" s="1"/>
  <c r="P17342" i="1"/>
  <c r="Q17342" i="1" s="1"/>
  <c r="P17343" i="1"/>
  <c r="Q17343" i="1" s="1"/>
  <c r="P17344" i="1"/>
  <c r="Q17344" i="1" s="1"/>
  <c r="P17345" i="1"/>
  <c r="Q17345" i="1" s="1"/>
  <c r="P17346" i="1"/>
  <c r="Q17346" i="1" s="1"/>
  <c r="P17347" i="1"/>
  <c r="Q17347" i="1" s="1"/>
  <c r="P17348" i="1"/>
  <c r="Q17348" i="1" s="1"/>
  <c r="P17349" i="1"/>
  <c r="Q17349" i="1" s="1"/>
  <c r="P17350" i="1"/>
  <c r="Q17350" i="1" s="1"/>
  <c r="P17351" i="1"/>
  <c r="Q17351" i="1" s="1"/>
  <c r="P17352" i="1"/>
  <c r="Q17352" i="1" s="1"/>
  <c r="P17353" i="1"/>
  <c r="Q17353" i="1" s="1"/>
  <c r="P17354" i="1"/>
  <c r="Q17354" i="1" s="1"/>
  <c r="P17355" i="1"/>
  <c r="Q17355" i="1" s="1"/>
  <c r="P17356" i="1"/>
  <c r="Q17356" i="1" s="1"/>
  <c r="P17357" i="1"/>
  <c r="Q17357" i="1" s="1"/>
  <c r="P17358" i="1"/>
  <c r="Q17358" i="1" s="1"/>
  <c r="P17359" i="1"/>
  <c r="Q17359" i="1" s="1"/>
  <c r="P17360" i="1"/>
  <c r="Q17360" i="1" s="1"/>
  <c r="P17361" i="1"/>
  <c r="Q17361" i="1" s="1"/>
  <c r="P17362" i="1"/>
  <c r="Q17362" i="1" s="1"/>
  <c r="P17363" i="1"/>
  <c r="Q17363" i="1" s="1"/>
  <c r="P17364" i="1"/>
  <c r="Q17364" i="1" s="1"/>
  <c r="P17365" i="1"/>
  <c r="Q17365" i="1" s="1"/>
  <c r="P17366" i="1"/>
  <c r="Q17366" i="1" s="1"/>
  <c r="P17367" i="1"/>
  <c r="Q17367" i="1" s="1"/>
  <c r="P17368" i="1"/>
  <c r="Q17368" i="1" s="1"/>
  <c r="P17369" i="1"/>
  <c r="Q17369" i="1" s="1"/>
  <c r="P17370" i="1"/>
  <c r="Q17370" i="1" s="1"/>
  <c r="P17371" i="1"/>
  <c r="Q17371" i="1" s="1"/>
  <c r="P17372" i="1"/>
  <c r="Q17372" i="1" s="1"/>
  <c r="P17373" i="1"/>
  <c r="Q17373" i="1" s="1"/>
  <c r="P17374" i="1"/>
  <c r="Q17374" i="1" s="1"/>
  <c r="P17375" i="1"/>
  <c r="Q17375" i="1" s="1"/>
  <c r="P17376" i="1"/>
  <c r="Q17376" i="1" s="1"/>
  <c r="P17377" i="1"/>
  <c r="Q17377" i="1" s="1"/>
  <c r="P17378" i="1"/>
  <c r="Q17378" i="1" s="1"/>
  <c r="P17379" i="1"/>
  <c r="Q17379" i="1" s="1"/>
  <c r="P17380" i="1"/>
  <c r="Q17380" i="1" s="1"/>
  <c r="P17381" i="1"/>
  <c r="Q17381" i="1" s="1"/>
  <c r="P17382" i="1"/>
  <c r="Q17382" i="1" s="1"/>
  <c r="P17383" i="1"/>
  <c r="Q17383" i="1" s="1"/>
  <c r="P17384" i="1"/>
  <c r="Q17384" i="1" s="1"/>
  <c r="P17385" i="1"/>
  <c r="Q17385" i="1" s="1"/>
  <c r="P17386" i="1"/>
  <c r="Q17386" i="1" s="1"/>
  <c r="P17387" i="1"/>
  <c r="Q17387" i="1" s="1"/>
  <c r="P17388" i="1"/>
  <c r="Q17388" i="1" s="1"/>
  <c r="P17389" i="1"/>
  <c r="Q17389" i="1" s="1"/>
  <c r="P17390" i="1"/>
  <c r="Q17390" i="1" s="1"/>
  <c r="P17391" i="1"/>
  <c r="Q17391" i="1" s="1"/>
  <c r="P17392" i="1"/>
  <c r="Q17392" i="1" s="1"/>
  <c r="P17393" i="1"/>
  <c r="Q17393" i="1" s="1"/>
  <c r="P17394" i="1"/>
  <c r="Q17394" i="1" s="1"/>
  <c r="P17395" i="1"/>
  <c r="Q17395" i="1" s="1"/>
  <c r="P17396" i="1"/>
  <c r="Q17396" i="1" s="1"/>
  <c r="P17397" i="1"/>
  <c r="Q17397" i="1" s="1"/>
  <c r="P17398" i="1"/>
  <c r="Q17398" i="1" s="1"/>
  <c r="P17399" i="1"/>
  <c r="Q17399" i="1" s="1"/>
  <c r="P17400" i="1"/>
  <c r="Q17400" i="1" s="1"/>
  <c r="P17401" i="1"/>
  <c r="Q17401" i="1" s="1"/>
  <c r="P17402" i="1"/>
  <c r="Q17402" i="1" s="1"/>
  <c r="P17403" i="1"/>
  <c r="Q17403" i="1" s="1"/>
  <c r="P17404" i="1"/>
  <c r="Q17404" i="1" s="1"/>
  <c r="P17405" i="1"/>
  <c r="Q17405" i="1" s="1"/>
  <c r="P17406" i="1"/>
  <c r="Q17406" i="1" s="1"/>
  <c r="P17407" i="1"/>
  <c r="Q17407" i="1" s="1"/>
  <c r="P17408" i="1"/>
  <c r="Q17408" i="1" s="1"/>
  <c r="P17409" i="1"/>
  <c r="Q17409" i="1" s="1"/>
  <c r="P17410" i="1"/>
  <c r="Q17410" i="1" s="1"/>
  <c r="P17411" i="1"/>
  <c r="Q17411" i="1" s="1"/>
  <c r="P17412" i="1"/>
  <c r="Q17412" i="1" s="1"/>
  <c r="P17413" i="1"/>
  <c r="Q17413" i="1" s="1"/>
  <c r="P17414" i="1"/>
  <c r="Q17414" i="1" s="1"/>
  <c r="P17415" i="1"/>
  <c r="Q17415" i="1" s="1"/>
  <c r="P17416" i="1"/>
  <c r="Q17416" i="1" s="1"/>
  <c r="P17417" i="1"/>
  <c r="Q17417" i="1" s="1"/>
  <c r="P17418" i="1"/>
  <c r="Q17418" i="1" s="1"/>
  <c r="P17419" i="1"/>
  <c r="Q17419" i="1" s="1"/>
  <c r="P17420" i="1"/>
  <c r="Q17420" i="1" s="1"/>
  <c r="P17421" i="1"/>
  <c r="Q17421" i="1" s="1"/>
  <c r="P17422" i="1"/>
  <c r="Q17422" i="1" s="1"/>
  <c r="P17423" i="1"/>
  <c r="Q17423" i="1" s="1"/>
  <c r="P17424" i="1"/>
  <c r="Q17424" i="1" s="1"/>
  <c r="P17425" i="1"/>
  <c r="Q17425" i="1" s="1"/>
  <c r="P17426" i="1"/>
  <c r="Q17426" i="1" s="1"/>
  <c r="P17427" i="1"/>
  <c r="Q17427" i="1" s="1"/>
  <c r="P17428" i="1"/>
  <c r="Q17428" i="1" s="1"/>
  <c r="P17429" i="1"/>
  <c r="Q17429" i="1" s="1"/>
  <c r="P17430" i="1"/>
  <c r="Q17430" i="1" s="1"/>
  <c r="P17431" i="1"/>
  <c r="Q17431" i="1" s="1"/>
  <c r="P17432" i="1"/>
  <c r="Q17432" i="1" s="1"/>
  <c r="P17433" i="1"/>
  <c r="Q17433" i="1" s="1"/>
  <c r="P17434" i="1"/>
  <c r="Q17434" i="1" s="1"/>
  <c r="P17435" i="1"/>
  <c r="Q17435" i="1" s="1"/>
  <c r="P17436" i="1"/>
  <c r="Q17436" i="1" s="1"/>
  <c r="P17437" i="1"/>
  <c r="Q17437" i="1" s="1"/>
  <c r="P17438" i="1"/>
  <c r="Q17438" i="1" s="1"/>
  <c r="P17439" i="1"/>
  <c r="Q17439" i="1" s="1"/>
  <c r="P17440" i="1"/>
  <c r="Q17440" i="1" s="1"/>
  <c r="P17441" i="1"/>
  <c r="Q17441" i="1" s="1"/>
  <c r="P17442" i="1"/>
  <c r="Q17442" i="1" s="1"/>
  <c r="P17443" i="1"/>
  <c r="Q17443" i="1" s="1"/>
  <c r="P17444" i="1"/>
  <c r="Q17444" i="1" s="1"/>
  <c r="P17445" i="1"/>
  <c r="Q17445" i="1" s="1"/>
  <c r="P17446" i="1"/>
  <c r="Q17446" i="1" s="1"/>
  <c r="P17447" i="1"/>
  <c r="Q17447" i="1" s="1"/>
  <c r="P17448" i="1"/>
  <c r="Q17448" i="1" s="1"/>
  <c r="P17449" i="1"/>
  <c r="Q17449" i="1" s="1"/>
  <c r="P17450" i="1"/>
  <c r="Q17450" i="1" s="1"/>
  <c r="P17451" i="1"/>
  <c r="Q17451" i="1" s="1"/>
  <c r="P17452" i="1"/>
  <c r="Q17452" i="1" s="1"/>
  <c r="P17453" i="1"/>
  <c r="Q17453" i="1" s="1"/>
  <c r="P17454" i="1"/>
  <c r="Q17454" i="1" s="1"/>
  <c r="P17455" i="1"/>
  <c r="Q17455" i="1" s="1"/>
  <c r="P17456" i="1"/>
  <c r="Q17456" i="1" s="1"/>
  <c r="P17457" i="1"/>
  <c r="Q17457" i="1" s="1"/>
  <c r="P17458" i="1"/>
  <c r="Q17458" i="1" s="1"/>
  <c r="P17459" i="1"/>
  <c r="Q17459" i="1" s="1"/>
  <c r="P17460" i="1"/>
  <c r="Q17460" i="1" s="1"/>
  <c r="P17461" i="1"/>
  <c r="Q17461" i="1" s="1"/>
  <c r="P17462" i="1"/>
  <c r="Q17462" i="1" s="1"/>
  <c r="P17463" i="1"/>
  <c r="Q17463" i="1" s="1"/>
  <c r="P17464" i="1"/>
  <c r="Q17464" i="1" s="1"/>
  <c r="P17465" i="1"/>
  <c r="Q17465" i="1" s="1"/>
  <c r="P17466" i="1"/>
  <c r="Q17466" i="1" s="1"/>
  <c r="P17467" i="1"/>
  <c r="Q17467" i="1" s="1"/>
  <c r="P17468" i="1"/>
  <c r="Q17468" i="1" s="1"/>
  <c r="P17469" i="1"/>
  <c r="Q17469" i="1" s="1"/>
  <c r="P17470" i="1"/>
  <c r="Q17470" i="1" s="1"/>
  <c r="P17471" i="1"/>
  <c r="Q17471" i="1" s="1"/>
  <c r="P17472" i="1"/>
  <c r="Q17472" i="1" s="1"/>
  <c r="P17473" i="1"/>
  <c r="Q17473" i="1" s="1"/>
  <c r="P17474" i="1"/>
  <c r="Q17474" i="1" s="1"/>
  <c r="P17475" i="1"/>
  <c r="Q17475" i="1" s="1"/>
  <c r="P17476" i="1"/>
  <c r="Q17476" i="1" s="1"/>
  <c r="P17477" i="1"/>
  <c r="Q17477" i="1" s="1"/>
  <c r="P17478" i="1"/>
  <c r="Q17478" i="1" s="1"/>
  <c r="P17479" i="1"/>
  <c r="Q17479" i="1" s="1"/>
  <c r="P17480" i="1"/>
  <c r="Q17480" i="1" s="1"/>
  <c r="P17481" i="1"/>
  <c r="Q17481" i="1" s="1"/>
  <c r="P17482" i="1"/>
  <c r="Q17482" i="1" s="1"/>
  <c r="P17483" i="1"/>
  <c r="Q17483" i="1" s="1"/>
  <c r="P17484" i="1"/>
  <c r="Q17484" i="1" s="1"/>
  <c r="P17485" i="1"/>
  <c r="Q17485" i="1" s="1"/>
  <c r="P17486" i="1"/>
  <c r="Q17486" i="1" s="1"/>
  <c r="P17487" i="1"/>
  <c r="Q17487" i="1" s="1"/>
  <c r="P17488" i="1"/>
  <c r="Q17488" i="1" s="1"/>
  <c r="P17489" i="1"/>
  <c r="Q17489" i="1" s="1"/>
  <c r="P17490" i="1"/>
  <c r="Q17490" i="1" s="1"/>
  <c r="P17491" i="1"/>
  <c r="Q17491" i="1" s="1"/>
  <c r="P17492" i="1"/>
  <c r="Q17492" i="1" s="1"/>
  <c r="P17493" i="1"/>
  <c r="Q17493" i="1" s="1"/>
  <c r="P17494" i="1"/>
  <c r="Q17494" i="1" s="1"/>
  <c r="P17495" i="1"/>
  <c r="Q17495" i="1" s="1"/>
  <c r="P17496" i="1"/>
  <c r="Q17496" i="1" s="1"/>
  <c r="P17497" i="1"/>
  <c r="Q17497" i="1" s="1"/>
  <c r="P17498" i="1"/>
  <c r="Q17498" i="1" s="1"/>
  <c r="P17499" i="1"/>
  <c r="Q17499" i="1" s="1"/>
  <c r="P17500" i="1"/>
  <c r="Q17500" i="1" s="1"/>
  <c r="P17501" i="1"/>
  <c r="Q17501" i="1" s="1"/>
  <c r="P17502" i="1"/>
  <c r="Q17502" i="1" s="1"/>
  <c r="P17503" i="1"/>
  <c r="Q17503" i="1" s="1"/>
  <c r="P17504" i="1"/>
  <c r="Q17504" i="1" s="1"/>
  <c r="P17505" i="1"/>
  <c r="Q17505" i="1" s="1"/>
  <c r="P17506" i="1"/>
  <c r="Q17506" i="1" s="1"/>
  <c r="P17507" i="1"/>
  <c r="Q17507" i="1" s="1"/>
  <c r="P17508" i="1"/>
  <c r="Q17508" i="1" s="1"/>
  <c r="P17509" i="1"/>
  <c r="Q17509" i="1" s="1"/>
  <c r="P17510" i="1"/>
  <c r="Q17510" i="1" s="1"/>
  <c r="P17511" i="1"/>
  <c r="Q17511" i="1" s="1"/>
  <c r="P17512" i="1"/>
  <c r="Q17512" i="1" s="1"/>
  <c r="P17513" i="1"/>
  <c r="Q17513" i="1" s="1"/>
  <c r="P17514" i="1"/>
  <c r="Q17514" i="1" s="1"/>
  <c r="P17515" i="1"/>
  <c r="Q17515" i="1" s="1"/>
  <c r="P17516" i="1"/>
  <c r="Q17516" i="1" s="1"/>
  <c r="P17517" i="1"/>
  <c r="Q17517" i="1" s="1"/>
  <c r="P17518" i="1"/>
  <c r="Q17518" i="1" s="1"/>
  <c r="P17519" i="1"/>
  <c r="Q17519" i="1" s="1"/>
  <c r="P17520" i="1"/>
  <c r="Q17520" i="1" s="1"/>
  <c r="P17521" i="1"/>
  <c r="Q17521" i="1" s="1"/>
  <c r="P17522" i="1"/>
  <c r="Q17522" i="1" s="1"/>
  <c r="P17523" i="1"/>
  <c r="Q17523" i="1" s="1"/>
  <c r="P17524" i="1"/>
  <c r="Q17524" i="1" s="1"/>
  <c r="P17525" i="1"/>
  <c r="Q17525" i="1" s="1"/>
  <c r="P17526" i="1"/>
  <c r="Q17526" i="1" s="1"/>
  <c r="P17527" i="1"/>
  <c r="Q17527" i="1" s="1"/>
  <c r="P17528" i="1"/>
  <c r="Q17528" i="1" s="1"/>
  <c r="P17529" i="1"/>
  <c r="Q17529" i="1" s="1"/>
  <c r="P17530" i="1"/>
  <c r="Q17530" i="1" s="1"/>
  <c r="P17531" i="1"/>
  <c r="Q17531" i="1" s="1"/>
  <c r="P17532" i="1"/>
  <c r="Q17532" i="1" s="1"/>
  <c r="P17533" i="1"/>
  <c r="Q17533" i="1" s="1"/>
  <c r="P17534" i="1"/>
  <c r="Q17534" i="1" s="1"/>
  <c r="P17535" i="1"/>
  <c r="Q17535" i="1" s="1"/>
  <c r="P17536" i="1"/>
  <c r="Q17536" i="1" s="1"/>
  <c r="P17537" i="1"/>
  <c r="Q17537" i="1" s="1"/>
  <c r="P17538" i="1"/>
  <c r="Q17538" i="1" s="1"/>
  <c r="P17539" i="1"/>
  <c r="Q17539" i="1" s="1"/>
  <c r="P17540" i="1"/>
  <c r="Q17540" i="1" s="1"/>
  <c r="P17541" i="1"/>
  <c r="Q17541" i="1" s="1"/>
  <c r="P17542" i="1"/>
  <c r="Q17542" i="1" s="1"/>
  <c r="P17543" i="1"/>
  <c r="Q17543" i="1" s="1"/>
  <c r="P17544" i="1"/>
  <c r="Q17544" i="1" s="1"/>
  <c r="P17545" i="1"/>
  <c r="Q17545" i="1" s="1"/>
  <c r="P17546" i="1"/>
  <c r="Q17546" i="1" s="1"/>
  <c r="P17547" i="1"/>
  <c r="Q17547" i="1" s="1"/>
  <c r="P17548" i="1"/>
  <c r="Q17548" i="1" s="1"/>
  <c r="P17549" i="1"/>
  <c r="Q17549" i="1" s="1"/>
  <c r="P17550" i="1"/>
  <c r="Q17550" i="1" s="1"/>
  <c r="P17551" i="1"/>
  <c r="Q17551" i="1" s="1"/>
  <c r="P17552" i="1"/>
  <c r="Q17552" i="1" s="1"/>
  <c r="P17553" i="1"/>
  <c r="Q17553" i="1" s="1"/>
  <c r="P17554" i="1"/>
  <c r="Q17554" i="1" s="1"/>
  <c r="P17555" i="1"/>
  <c r="Q17555" i="1" s="1"/>
  <c r="P17556" i="1"/>
  <c r="Q17556" i="1" s="1"/>
  <c r="P17557" i="1"/>
  <c r="Q17557" i="1" s="1"/>
  <c r="P17558" i="1"/>
  <c r="Q17558" i="1" s="1"/>
  <c r="P17559" i="1"/>
  <c r="Q17559" i="1" s="1"/>
  <c r="P17560" i="1"/>
  <c r="Q17560" i="1" s="1"/>
  <c r="P17561" i="1"/>
  <c r="Q17561" i="1" s="1"/>
  <c r="P17562" i="1"/>
  <c r="Q17562" i="1" s="1"/>
  <c r="P17563" i="1"/>
  <c r="Q17563" i="1" s="1"/>
  <c r="P17564" i="1"/>
  <c r="Q17564" i="1" s="1"/>
  <c r="P17565" i="1"/>
  <c r="Q17565" i="1" s="1"/>
  <c r="P17566" i="1"/>
  <c r="Q17566" i="1" s="1"/>
  <c r="P17567" i="1"/>
  <c r="Q17567" i="1" s="1"/>
  <c r="P17568" i="1"/>
  <c r="Q17568" i="1" s="1"/>
  <c r="P17569" i="1"/>
  <c r="Q17569" i="1" s="1"/>
  <c r="P17570" i="1"/>
  <c r="Q17570" i="1" s="1"/>
  <c r="P17571" i="1"/>
  <c r="Q17571" i="1" s="1"/>
  <c r="P17572" i="1"/>
  <c r="Q17572" i="1" s="1"/>
  <c r="P17573" i="1"/>
  <c r="Q17573" i="1" s="1"/>
  <c r="P17574" i="1"/>
  <c r="Q17574" i="1" s="1"/>
  <c r="P17575" i="1"/>
  <c r="Q17575" i="1" s="1"/>
  <c r="P17576" i="1"/>
  <c r="Q17576" i="1" s="1"/>
  <c r="P17577" i="1"/>
  <c r="Q17577" i="1" s="1"/>
  <c r="P17578" i="1"/>
  <c r="Q17578" i="1" s="1"/>
  <c r="P17579" i="1"/>
  <c r="Q17579" i="1" s="1"/>
  <c r="P17580" i="1"/>
  <c r="Q17580" i="1" s="1"/>
  <c r="P17581" i="1"/>
  <c r="Q17581" i="1" s="1"/>
  <c r="P17582" i="1"/>
  <c r="Q17582" i="1" s="1"/>
  <c r="P17583" i="1"/>
  <c r="Q17583" i="1" s="1"/>
  <c r="P17584" i="1"/>
  <c r="Q17584" i="1" s="1"/>
  <c r="P17585" i="1"/>
  <c r="Q17585" i="1" s="1"/>
  <c r="P17586" i="1"/>
  <c r="Q17586" i="1" s="1"/>
  <c r="P17587" i="1"/>
  <c r="Q17587" i="1" s="1"/>
  <c r="P17588" i="1"/>
  <c r="Q17588" i="1" s="1"/>
  <c r="P17589" i="1"/>
  <c r="Q17589" i="1" s="1"/>
  <c r="P17590" i="1"/>
  <c r="Q17590" i="1" s="1"/>
  <c r="P17591" i="1"/>
  <c r="Q17591" i="1" s="1"/>
  <c r="P17592" i="1"/>
  <c r="Q17592" i="1" s="1"/>
  <c r="P17593" i="1"/>
  <c r="Q17593" i="1" s="1"/>
  <c r="P17594" i="1"/>
  <c r="Q17594" i="1" s="1"/>
  <c r="P17595" i="1"/>
  <c r="Q17595" i="1" s="1"/>
  <c r="P17596" i="1"/>
  <c r="Q17596" i="1" s="1"/>
  <c r="P17597" i="1"/>
  <c r="Q17597" i="1" s="1"/>
  <c r="P17598" i="1"/>
  <c r="Q17598" i="1" s="1"/>
  <c r="P17599" i="1"/>
  <c r="Q17599" i="1" s="1"/>
  <c r="P17600" i="1"/>
  <c r="Q17600" i="1" s="1"/>
  <c r="P17601" i="1"/>
  <c r="Q17601" i="1" s="1"/>
  <c r="P17602" i="1"/>
  <c r="Q17602" i="1" s="1"/>
  <c r="P17603" i="1"/>
  <c r="Q17603" i="1" s="1"/>
  <c r="P17604" i="1"/>
  <c r="Q17604" i="1" s="1"/>
  <c r="P17605" i="1"/>
  <c r="Q17605" i="1" s="1"/>
  <c r="P17606" i="1"/>
  <c r="Q17606" i="1" s="1"/>
  <c r="P17607" i="1"/>
  <c r="Q17607" i="1" s="1"/>
  <c r="P17608" i="1"/>
  <c r="Q17608" i="1" s="1"/>
  <c r="P17609" i="1"/>
  <c r="Q17609" i="1" s="1"/>
  <c r="P17610" i="1"/>
  <c r="Q17610" i="1" s="1"/>
  <c r="P17611" i="1"/>
  <c r="Q17611" i="1" s="1"/>
  <c r="P17612" i="1"/>
  <c r="Q17612" i="1" s="1"/>
  <c r="P17613" i="1"/>
  <c r="Q17613" i="1" s="1"/>
  <c r="P17614" i="1"/>
  <c r="Q17614" i="1" s="1"/>
  <c r="P17615" i="1"/>
  <c r="Q17615" i="1" s="1"/>
  <c r="P17616" i="1"/>
  <c r="Q17616" i="1" s="1"/>
  <c r="P17617" i="1"/>
  <c r="Q17617" i="1" s="1"/>
  <c r="P17618" i="1"/>
  <c r="Q17618" i="1" s="1"/>
  <c r="P17619" i="1"/>
  <c r="Q17619" i="1" s="1"/>
  <c r="P17620" i="1"/>
  <c r="Q17620" i="1" s="1"/>
  <c r="P17621" i="1"/>
  <c r="Q17621" i="1" s="1"/>
  <c r="P17622" i="1"/>
  <c r="Q17622" i="1" s="1"/>
  <c r="P17623" i="1"/>
  <c r="Q17623" i="1" s="1"/>
  <c r="P17624" i="1"/>
  <c r="Q17624" i="1" s="1"/>
  <c r="P17625" i="1"/>
  <c r="Q17625" i="1" s="1"/>
  <c r="P17626" i="1"/>
  <c r="Q17626" i="1" s="1"/>
  <c r="P17627" i="1"/>
  <c r="Q17627" i="1" s="1"/>
  <c r="P17628" i="1"/>
  <c r="Q17628" i="1" s="1"/>
  <c r="P17629" i="1"/>
  <c r="Q17629" i="1" s="1"/>
  <c r="P17630" i="1"/>
  <c r="Q17630" i="1" s="1"/>
  <c r="P17631" i="1"/>
  <c r="Q17631" i="1" s="1"/>
  <c r="P17632" i="1"/>
  <c r="Q17632" i="1" s="1"/>
  <c r="P17633" i="1"/>
  <c r="Q17633" i="1" s="1"/>
  <c r="P17634" i="1"/>
  <c r="Q17634" i="1" s="1"/>
  <c r="P17635" i="1"/>
  <c r="Q17635" i="1" s="1"/>
  <c r="P17636" i="1"/>
  <c r="Q17636" i="1" s="1"/>
  <c r="P17637" i="1"/>
  <c r="Q17637" i="1" s="1"/>
  <c r="P17638" i="1"/>
  <c r="Q17638" i="1" s="1"/>
  <c r="P17639" i="1"/>
  <c r="Q17639" i="1" s="1"/>
  <c r="P17640" i="1"/>
  <c r="Q17640" i="1" s="1"/>
  <c r="P17641" i="1"/>
  <c r="Q17641" i="1" s="1"/>
  <c r="P17642" i="1"/>
  <c r="Q17642" i="1" s="1"/>
  <c r="P17643" i="1"/>
  <c r="Q17643" i="1" s="1"/>
  <c r="P17644" i="1"/>
  <c r="Q17644" i="1" s="1"/>
  <c r="P17645" i="1"/>
  <c r="Q17645" i="1" s="1"/>
  <c r="P17646" i="1"/>
  <c r="Q17646" i="1" s="1"/>
  <c r="P17647" i="1"/>
  <c r="Q17647" i="1" s="1"/>
  <c r="P17648" i="1"/>
  <c r="Q17648" i="1" s="1"/>
  <c r="P17649" i="1"/>
  <c r="Q17649" i="1" s="1"/>
  <c r="P17650" i="1"/>
  <c r="Q17650" i="1" s="1"/>
  <c r="P17651" i="1"/>
  <c r="Q17651" i="1" s="1"/>
  <c r="P17652" i="1"/>
  <c r="Q17652" i="1" s="1"/>
  <c r="P17653" i="1"/>
  <c r="Q17653" i="1" s="1"/>
  <c r="P17654" i="1"/>
  <c r="Q17654" i="1" s="1"/>
  <c r="P17655" i="1"/>
  <c r="Q17655" i="1" s="1"/>
  <c r="P17656" i="1"/>
  <c r="Q17656" i="1" s="1"/>
  <c r="P17657" i="1"/>
  <c r="Q17657" i="1" s="1"/>
  <c r="P17658" i="1"/>
  <c r="Q17658" i="1" s="1"/>
  <c r="P17659" i="1"/>
  <c r="Q17659" i="1" s="1"/>
  <c r="P17660" i="1"/>
  <c r="Q17660" i="1" s="1"/>
  <c r="P17661" i="1"/>
  <c r="Q17661" i="1" s="1"/>
  <c r="P17662" i="1"/>
  <c r="Q17662" i="1" s="1"/>
  <c r="P17663" i="1"/>
  <c r="Q17663" i="1" s="1"/>
  <c r="P17664" i="1"/>
  <c r="Q17664" i="1" s="1"/>
  <c r="P17665" i="1"/>
  <c r="Q17665" i="1" s="1"/>
  <c r="P17666" i="1"/>
  <c r="Q17666" i="1" s="1"/>
  <c r="P17667" i="1"/>
  <c r="Q17667" i="1" s="1"/>
  <c r="P17668" i="1"/>
  <c r="Q17668" i="1" s="1"/>
  <c r="P17669" i="1"/>
  <c r="Q17669" i="1" s="1"/>
  <c r="P17670" i="1"/>
  <c r="Q17670" i="1" s="1"/>
  <c r="P17671" i="1"/>
  <c r="Q17671" i="1" s="1"/>
  <c r="P17672" i="1"/>
  <c r="Q17672" i="1" s="1"/>
  <c r="P17673" i="1"/>
  <c r="Q17673" i="1" s="1"/>
  <c r="P17674" i="1"/>
  <c r="Q17674" i="1" s="1"/>
  <c r="P17675" i="1"/>
  <c r="Q17675" i="1" s="1"/>
  <c r="P17676" i="1"/>
  <c r="Q17676" i="1" s="1"/>
  <c r="P17677" i="1"/>
  <c r="Q17677" i="1" s="1"/>
  <c r="P17678" i="1"/>
  <c r="Q17678" i="1" s="1"/>
  <c r="P17679" i="1"/>
  <c r="Q17679" i="1" s="1"/>
  <c r="P17680" i="1"/>
  <c r="Q17680" i="1" s="1"/>
  <c r="P17681" i="1"/>
  <c r="Q17681" i="1" s="1"/>
  <c r="P17682" i="1"/>
  <c r="Q17682" i="1" s="1"/>
  <c r="P17683" i="1"/>
  <c r="Q17683" i="1" s="1"/>
  <c r="P17684" i="1"/>
  <c r="Q17684" i="1" s="1"/>
  <c r="P17685" i="1"/>
  <c r="Q17685" i="1" s="1"/>
  <c r="P17686" i="1"/>
  <c r="Q17686" i="1" s="1"/>
  <c r="P17687" i="1"/>
  <c r="Q17687" i="1" s="1"/>
  <c r="P17688" i="1"/>
  <c r="Q17688" i="1" s="1"/>
  <c r="P17689" i="1"/>
  <c r="Q17689" i="1" s="1"/>
  <c r="P17690" i="1"/>
  <c r="Q17690" i="1" s="1"/>
  <c r="P17691" i="1"/>
  <c r="Q17691" i="1" s="1"/>
  <c r="P17692" i="1"/>
  <c r="Q17692" i="1" s="1"/>
  <c r="P17693" i="1"/>
  <c r="Q17693" i="1" s="1"/>
  <c r="P17694" i="1"/>
  <c r="Q17694" i="1" s="1"/>
  <c r="P17695" i="1"/>
  <c r="Q17695" i="1" s="1"/>
  <c r="P17696" i="1"/>
  <c r="Q17696" i="1" s="1"/>
  <c r="P17697" i="1"/>
  <c r="Q17697" i="1" s="1"/>
  <c r="P17698" i="1"/>
  <c r="Q17698" i="1" s="1"/>
  <c r="P17699" i="1"/>
  <c r="Q17699" i="1" s="1"/>
  <c r="P17700" i="1"/>
  <c r="Q17700" i="1" s="1"/>
  <c r="P17701" i="1"/>
  <c r="Q17701" i="1" s="1"/>
  <c r="P17702" i="1"/>
  <c r="Q17702" i="1" s="1"/>
  <c r="P17703" i="1"/>
  <c r="Q17703" i="1" s="1"/>
  <c r="P17704" i="1"/>
  <c r="Q17704" i="1" s="1"/>
  <c r="P17705" i="1"/>
  <c r="Q17705" i="1" s="1"/>
  <c r="P17706" i="1"/>
  <c r="Q17706" i="1" s="1"/>
  <c r="P17707" i="1"/>
  <c r="Q17707" i="1" s="1"/>
  <c r="P17708" i="1"/>
  <c r="Q17708" i="1" s="1"/>
  <c r="P17709" i="1"/>
  <c r="Q17709" i="1" s="1"/>
  <c r="P17710" i="1"/>
  <c r="Q17710" i="1" s="1"/>
  <c r="P17711" i="1"/>
  <c r="Q17711" i="1" s="1"/>
  <c r="P17712" i="1"/>
  <c r="Q17712" i="1" s="1"/>
  <c r="P17713" i="1"/>
  <c r="Q17713" i="1" s="1"/>
  <c r="P17714" i="1"/>
  <c r="Q17714" i="1" s="1"/>
  <c r="P17715" i="1"/>
  <c r="Q17715" i="1" s="1"/>
  <c r="P17716" i="1"/>
  <c r="Q17716" i="1" s="1"/>
  <c r="P17717" i="1"/>
  <c r="Q17717" i="1" s="1"/>
  <c r="P17718" i="1"/>
  <c r="Q17718" i="1" s="1"/>
  <c r="P17719" i="1"/>
  <c r="Q17719" i="1" s="1"/>
  <c r="P17720" i="1"/>
  <c r="Q17720" i="1" s="1"/>
  <c r="P17721" i="1"/>
  <c r="Q17721" i="1" s="1"/>
  <c r="P17722" i="1"/>
  <c r="Q17722" i="1" s="1"/>
  <c r="P17723" i="1"/>
  <c r="Q17723" i="1" s="1"/>
  <c r="P17724" i="1"/>
  <c r="Q17724" i="1" s="1"/>
  <c r="P17725" i="1"/>
  <c r="Q17725" i="1" s="1"/>
  <c r="P17726" i="1"/>
  <c r="Q17726" i="1" s="1"/>
  <c r="P17727" i="1"/>
  <c r="Q17727" i="1" s="1"/>
  <c r="P17728" i="1"/>
  <c r="Q17728" i="1" s="1"/>
  <c r="P17729" i="1"/>
  <c r="Q17729" i="1" s="1"/>
  <c r="P17730" i="1"/>
  <c r="Q17730" i="1" s="1"/>
  <c r="P17731" i="1"/>
  <c r="Q17731" i="1" s="1"/>
  <c r="P17732" i="1"/>
  <c r="Q17732" i="1" s="1"/>
  <c r="P17733" i="1"/>
  <c r="Q17733" i="1" s="1"/>
  <c r="P17734" i="1"/>
  <c r="Q17734" i="1" s="1"/>
  <c r="P17735" i="1"/>
  <c r="Q17735" i="1" s="1"/>
  <c r="P17736" i="1"/>
  <c r="Q17736" i="1" s="1"/>
  <c r="P17737" i="1"/>
  <c r="Q17737" i="1" s="1"/>
  <c r="P17738" i="1"/>
  <c r="Q17738" i="1" s="1"/>
  <c r="P17739" i="1"/>
  <c r="Q17739" i="1" s="1"/>
  <c r="P17740" i="1"/>
  <c r="Q17740" i="1" s="1"/>
  <c r="P17741" i="1"/>
  <c r="Q17741" i="1" s="1"/>
  <c r="P17742" i="1"/>
  <c r="Q17742" i="1" s="1"/>
  <c r="P17743" i="1"/>
  <c r="Q17743" i="1" s="1"/>
  <c r="P17744" i="1"/>
  <c r="Q17744" i="1" s="1"/>
  <c r="P17745" i="1"/>
  <c r="Q17745" i="1" s="1"/>
  <c r="P17746" i="1"/>
  <c r="Q17746" i="1" s="1"/>
  <c r="P17747" i="1"/>
  <c r="Q17747" i="1" s="1"/>
  <c r="P17748" i="1"/>
  <c r="Q17748" i="1" s="1"/>
  <c r="P17749" i="1"/>
  <c r="Q17749" i="1" s="1"/>
  <c r="P17750" i="1"/>
  <c r="Q17750" i="1" s="1"/>
  <c r="P17751" i="1"/>
  <c r="Q17751" i="1" s="1"/>
  <c r="P17752" i="1"/>
  <c r="Q17752" i="1" s="1"/>
  <c r="P17753" i="1"/>
  <c r="Q17753" i="1" s="1"/>
  <c r="P17754" i="1"/>
  <c r="Q17754" i="1" s="1"/>
  <c r="P17755" i="1"/>
  <c r="Q17755" i="1" s="1"/>
  <c r="P17756" i="1"/>
  <c r="Q17756" i="1" s="1"/>
  <c r="P17757" i="1"/>
  <c r="Q17757" i="1" s="1"/>
  <c r="P17758" i="1"/>
  <c r="Q17758" i="1" s="1"/>
  <c r="P17759" i="1"/>
  <c r="Q17759" i="1" s="1"/>
  <c r="P17760" i="1"/>
  <c r="Q17760" i="1" s="1"/>
  <c r="P17761" i="1"/>
  <c r="Q17761" i="1" s="1"/>
  <c r="P17762" i="1"/>
  <c r="Q17762" i="1" s="1"/>
  <c r="P17763" i="1"/>
  <c r="Q17763" i="1" s="1"/>
  <c r="P17764" i="1"/>
  <c r="Q17764" i="1" s="1"/>
  <c r="P17765" i="1"/>
  <c r="Q17765" i="1" s="1"/>
  <c r="P17766" i="1"/>
  <c r="Q17766" i="1" s="1"/>
  <c r="P17767" i="1"/>
  <c r="Q17767" i="1" s="1"/>
  <c r="P17768" i="1"/>
  <c r="Q17768" i="1" s="1"/>
  <c r="P17769" i="1"/>
  <c r="Q17769" i="1" s="1"/>
  <c r="P17770" i="1"/>
  <c r="Q17770" i="1" s="1"/>
  <c r="P17771" i="1"/>
  <c r="Q17771" i="1" s="1"/>
  <c r="P17772" i="1"/>
  <c r="Q17772" i="1" s="1"/>
  <c r="P17773" i="1"/>
  <c r="Q17773" i="1" s="1"/>
  <c r="P17774" i="1"/>
  <c r="Q17774" i="1" s="1"/>
  <c r="P17775" i="1"/>
  <c r="Q17775" i="1" s="1"/>
  <c r="P17776" i="1"/>
  <c r="Q17776" i="1" s="1"/>
  <c r="P17777" i="1"/>
  <c r="Q17777" i="1" s="1"/>
  <c r="P17778" i="1"/>
  <c r="Q17778" i="1" s="1"/>
  <c r="P17779" i="1"/>
  <c r="Q17779" i="1" s="1"/>
  <c r="P17780" i="1"/>
  <c r="Q17780" i="1" s="1"/>
  <c r="P17781" i="1"/>
  <c r="Q17781" i="1" s="1"/>
  <c r="P17782" i="1"/>
  <c r="Q17782" i="1" s="1"/>
  <c r="P17783" i="1"/>
  <c r="Q17783" i="1" s="1"/>
  <c r="P17784" i="1"/>
  <c r="Q17784" i="1" s="1"/>
  <c r="P17785" i="1"/>
  <c r="Q17785" i="1" s="1"/>
  <c r="P17786" i="1"/>
  <c r="Q17786" i="1" s="1"/>
  <c r="P17787" i="1"/>
  <c r="Q17787" i="1" s="1"/>
  <c r="P17788" i="1"/>
  <c r="Q17788" i="1" s="1"/>
  <c r="P17789" i="1"/>
  <c r="Q17789" i="1" s="1"/>
  <c r="P17790" i="1"/>
  <c r="Q17790" i="1" s="1"/>
  <c r="P17791" i="1"/>
  <c r="Q17791" i="1" s="1"/>
  <c r="P17792" i="1"/>
  <c r="Q17792" i="1" s="1"/>
  <c r="P17793" i="1"/>
  <c r="Q17793" i="1" s="1"/>
  <c r="P17794" i="1"/>
  <c r="Q17794" i="1" s="1"/>
  <c r="P17795" i="1"/>
  <c r="Q17795" i="1" s="1"/>
  <c r="P17796" i="1"/>
  <c r="Q17796" i="1" s="1"/>
  <c r="P17797" i="1"/>
  <c r="Q17797" i="1" s="1"/>
  <c r="P17798" i="1"/>
  <c r="Q17798" i="1" s="1"/>
  <c r="P17799" i="1"/>
  <c r="Q17799" i="1" s="1"/>
  <c r="P17800" i="1"/>
  <c r="Q17800" i="1" s="1"/>
  <c r="P17801" i="1"/>
  <c r="Q17801" i="1" s="1"/>
  <c r="P17802" i="1"/>
  <c r="Q17802" i="1" s="1"/>
  <c r="P17803" i="1"/>
  <c r="Q17803" i="1" s="1"/>
  <c r="P17804" i="1"/>
  <c r="Q17804" i="1" s="1"/>
  <c r="P17805" i="1"/>
  <c r="Q17805" i="1" s="1"/>
  <c r="P17806" i="1"/>
  <c r="Q17806" i="1" s="1"/>
  <c r="P17807" i="1"/>
  <c r="Q17807" i="1" s="1"/>
  <c r="P17808" i="1"/>
  <c r="Q17808" i="1" s="1"/>
  <c r="P17809" i="1"/>
  <c r="Q17809" i="1" s="1"/>
  <c r="P17810" i="1"/>
  <c r="Q17810" i="1" s="1"/>
  <c r="P17811" i="1"/>
  <c r="Q17811" i="1" s="1"/>
  <c r="P17812" i="1"/>
  <c r="Q17812" i="1" s="1"/>
  <c r="P17813" i="1"/>
  <c r="Q17813" i="1" s="1"/>
  <c r="P17814" i="1"/>
  <c r="Q17814" i="1" s="1"/>
  <c r="P17815" i="1"/>
  <c r="Q17815" i="1" s="1"/>
  <c r="P17816" i="1"/>
  <c r="Q17816" i="1" s="1"/>
  <c r="P17817" i="1"/>
  <c r="Q17817" i="1" s="1"/>
  <c r="P17818" i="1"/>
  <c r="Q17818" i="1" s="1"/>
  <c r="P17819" i="1"/>
  <c r="Q17819" i="1" s="1"/>
  <c r="P17820" i="1"/>
  <c r="Q17820" i="1" s="1"/>
  <c r="P17821" i="1"/>
  <c r="Q17821" i="1" s="1"/>
  <c r="P17822" i="1"/>
  <c r="Q17822" i="1" s="1"/>
  <c r="P17823" i="1"/>
  <c r="Q17823" i="1" s="1"/>
  <c r="P17824" i="1"/>
  <c r="Q17824" i="1" s="1"/>
  <c r="P17825" i="1"/>
  <c r="Q17825" i="1" s="1"/>
  <c r="P17826" i="1"/>
  <c r="Q17826" i="1" s="1"/>
  <c r="P17827" i="1"/>
  <c r="Q17827" i="1" s="1"/>
  <c r="P17828" i="1"/>
  <c r="Q17828" i="1" s="1"/>
  <c r="P17829" i="1"/>
  <c r="Q17829" i="1" s="1"/>
  <c r="P17830" i="1"/>
  <c r="Q17830" i="1" s="1"/>
  <c r="P17831" i="1"/>
  <c r="Q17831" i="1" s="1"/>
  <c r="P17832" i="1"/>
  <c r="Q17832" i="1" s="1"/>
  <c r="P17833" i="1"/>
  <c r="Q17833" i="1" s="1"/>
  <c r="P17834" i="1"/>
  <c r="Q17834" i="1" s="1"/>
  <c r="P17835" i="1"/>
  <c r="Q17835" i="1" s="1"/>
  <c r="P17836" i="1"/>
  <c r="Q17836" i="1" s="1"/>
  <c r="P17837" i="1"/>
  <c r="Q17837" i="1" s="1"/>
  <c r="P17838" i="1"/>
  <c r="Q17838" i="1" s="1"/>
  <c r="P17839" i="1"/>
  <c r="Q17839" i="1" s="1"/>
  <c r="P17840" i="1"/>
  <c r="Q17840" i="1" s="1"/>
  <c r="P17841" i="1"/>
  <c r="Q17841" i="1" s="1"/>
  <c r="P17842" i="1"/>
  <c r="Q17842" i="1" s="1"/>
  <c r="P17843" i="1"/>
  <c r="Q17843" i="1" s="1"/>
  <c r="P17844" i="1"/>
  <c r="Q17844" i="1" s="1"/>
  <c r="P17845" i="1"/>
  <c r="Q17845" i="1" s="1"/>
  <c r="P17846" i="1"/>
  <c r="Q17846" i="1" s="1"/>
  <c r="P17847" i="1"/>
  <c r="Q17847" i="1" s="1"/>
  <c r="P17848" i="1"/>
  <c r="Q17848" i="1" s="1"/>
  <c r="P17849" i="1"/>
  <c r="Q17849" i="1" s="1"/>
  <c r="P17850" i="1"/>
  <c r="Q17850" i="1" s="1"/>
  <c r="P17851" i="1"/>
  <c r="Q17851" i="1" s="1"/>
  <c r="P17852" i="1"/>
  <c r="Q17852" i="1" s="1"/>
  <c r="P17853" i="1"/>
  <c r="Q17853" i="1" s="1"/>
  <c r="P17854" i="1"/>
  <c r="Q17854" i="1" s="1"/>
  <c r="P17855" i="1"/>
  <c r="Q17855" i="1" s="1"/>
  <c r="P17856" i="1"/>
  <c r="Q17856" i="1" s="1"/>
  <c r="P17857" i="1"/>
  <c r="Q17857" i="1" s="1"/>
  <c r="P17858" i="1"/>
  <c r="Q17858" i="1" s="1"/>
  <c r="P17859" i="1"/>
  <c r="Q17859" i="1" s="1"/>
  <c r="P17860" i="1"/>
  <c r="Q17860" i="1" s="1"/>
  <c r="P17861" i="1"/>
  <c r="Q17861" i="1" s="1"/>
  <c r="P17862" i="1"/>
  <c r="Q17862" i="1" s="1"/>
  <c r="P17863" i="1"/>
  <c r="Q17863" i="1" s="1"/>
  <c r="P17864" i="1"/>
  <c r="Q17864" i="1" s="1"/>
  <c r="P17865" i="1"/>
  <c r="Q17865" i="1" s="1"/>
  <c r="P17866" i="1"/>
  <c r="Q17866" i="1" s="1"/>
  <c r="P17867" i="1"/>
  <c r="Q17867" i="1" s="1"/>
  <c r="P17868" i="1"/>
  <c r="Q17868" i="1" s="1"/>
  <c r="P17869" i="1"/>
  <c r="Q17869" i="1" s="1"/>
  <c r="P17870" i="1"/>
  <c r="Q17870" i="1" s="1"/>
  <c r="P17871" i="1"/>
  <c r="Q17871" i="1" s="1"/>
  <c r="P17872" i="1"/>
  <c r="Q17872" i="1" s="1"/>
  <c r="P17873" i="1"/>
  <c r="Q17873" i="1" s="1"/>
  <c r="P17874" i="1"/>
  <c r="Q17874" i="1" s="1"/>
  <c r="P17875" i="1"/>
  <c r="Q17875" i="1" s="1"/>
  <c r="P17876" i="1"/>
  <c r="Q17876" i="1" s="1"/>
  <c r="P17877" i="1"/>
  <c r="Q17877" i="1" s="1"/>
  <c r="P17878" i="1"/>
  <c r="Q17878" i="1" s="1"/>
  <c r="P17879" i="1"/>
  <c r="Q17879" i="1" s="1"/>
  <c r="P17880" i="1"/>
  <c r="Q17880" i="1" s="1"/>
  <c r="P17881" i="1"/>
  <c r="Q17881" i="1" s="1"/>
  <c r="P17882" i="1"/>
  <c r="Q17882" i="1" s="1"/>
  <c r="P17883" i="1"/>
  <c r="Q17883" i="1" s="1"/>
  <c r="P17884" i="1"/>
  <c r="Q17884" i="1" s="1"/>
  <c r="P17885" i="1"/>
  <c r="Q17885" i="1" s="1"/>
  <c r="P17886" i="1"/>
  <c r="Q17886" i="1" s="1"/>
  <c r="P17887" i="1"/>
  <c r="Q17887" i="1" s="1"/>
  <c r="P17888" i="1"/>
  <c r="Q17888" i="1" s="1"/>
  <c r="P17889" i="1"/>
  <c r="Q17889" i="1" s="1"/>
  <c r="P17890" i="1"/>
  <c r="Q17890" i="1" s="1"/>
  <c r="P17891" i="1"/>
  <c r="Q17891" i="1" s="1"/>
  <c r="P17892" i="1"/>
  <c r="Q17892" i="1" s="1"/>
  <c r="P17893" i="1"/>
  <c r="Q17893" i="1" s="1"/>
  <c r="P17894" i="1"/>
  <c r="Q17894" i="1" s="1"/>
  <c r="P17895" i="1"/>
  <c r="Q17895" i="1" s="1"/>
  <c r="P17896" i="1"/>
  <c r="Q17896" i="1" s="1"/>
  <c r="P17897" i="1"/>
  <c r="Q17897" i="1" s="1"/>
  <c r="P17898" i="1"/>
  <c r="Q17898" i="1" s="1"/>
  <c r="P17899" i="1"/>
  <c r="Q17899" i="1" s="1"/>
  <c r="P17900" i="1"/>
  <c r="Q17900" i="1" s="1"/>
  <c r="P17901" i="1"/>
  <c r="Q17901" i="1" s="1"/>
  <c r="P17902" i="1"/>
  <c r="Q17902" i="1" s="1"/>
  <c r="P17903" i="1"/>
  <c r="Q17903" i="1" s="1"/>
  <c r="P17904" i="1"/>
  <c r="Q17904" i="1" s="1"/>
  <c r="P17905" i="1"/>
  <c r="Q17905" i="1" s="1"/>
  <c r="P17906" i="1"/>
  <c r="Q17906" i="1" s="1"/>
  <c r="P17907" i="1"/>
  <c r="Q17907" i="1" s="1"/>
  <c r="P17908" i="1"/>
  <c r="Q17908" i="1" s="1"/>
  <c r="P17909" i="1"/>
  <c r="Q17909" i="1" s="1"/>
  <c r="P17910" i="1"/>
  <c r="Q17910" i="1" s="1"/>
  <c r="P17911" i="1"/>
  <c r="Q17911" i="1" s="1"/>
  <c r="P17912" i="1"/>
  <c r="Q17912" i="1" s="1"/>
  <c r="P17913" i="1"/>
  <c r="Q17913" i="1" s="1"/>
  <c r="P17914" i="1"/>
  <c r="Q17914" i="1" s="1"/>
  <c r="P17915" i="1"/>
  <c r="Q17915" i="1" s="1"/>
  <c r="P17916" i="1"/>
  <c r="Q17916" i="1" s="1"/>
  <c r="P17917" i="1"/>
  <c r="Q17917" i="1" s="1"/>
  <c r="P17918" i="1"/>
  <c r="Q17918" i="1" s="1"/>
  <c r="P17919" i="1"/>
  <c r="Q17919" i="1" s="1"/>
  <c r="P17920" i="1"/>
  <c r="Q17920" i="1" s="1"/>
  <c r="P17921" i="1"/>
  <c r="Q17921" i="1" s="1"/>
  <c r="P17922" i="1"/>
  <c r="Q17922" i="1" s="1"/>
  <c r="P17923" i="1"/>
  <c r="Q17923" i="1" s="1"/>
  <c r="P17924" i="1"/>
  <c r="Q17924" i="1" s="1"/>
  <c r="P17925" i="1"/>
  <c r="Q17925" i="1" s="1"/>
  <c r="P17926" i="1"/>
  <c r="Q17926" i="1" s="1"/>
  <c r="P17927" i="1"/>
  <c r="Q17927" i="1" s="1"/>
  <c r="P17928" i="1"/>
  <c r="Q17928" i="1" s="1"/>
  <c r="P17929" i="1"/>
  <c r="Q17929" i="1" s="1"/>
  <c r="P17930" i="1"/>
  <c r="Q17930" i="1" s="1"/>
  <c r="P17931" i="1"/>
  <c r="Q17931" i="1" s="1"/>
  <c r="P17932" i="1"/>
  <c r="Q17932" i="1" s="1"/>
  <c r="P17933" i="1"/>
  <c r="Q17933" i="1" s="1"/>
  <c r="P17934" i="1"/>
  <c r="Q17934" i="1" s="1"/>
  <c r="P17935" i="1"/>
  <c r="Q17935" i="1" s="1"/>
  <c r="P17936" i="1"/>
  <c r="Q17936" i="1" s="1"/>
  <c r="P17937" i="1"/>
  <c r="Q17937" i="1" s="1"/>
  <c r="P17938" i="1"/>
  <c r="Q17938" i="1" s="1"/>
  <c r="P17939" i="1"/>
  <c r="Q17939" i="1" s="1"/>
  <c r="P17940" i="1"/>
  <c r="Q17940" i="1" s="1"/>
  <c r="P17941" i="1"/>
  <c r="Q17941" i="1" s="1"/>
  <c r="P17942" i="1"/>
  <c r="Q17942" i="1" s="1"/>
  <c r="P17943" i="1"/>
  <c r="Q17943" i="1" s="1"/>
  <c r="P17944" i="1"/>
  <c r="Q17944" i="1" s="1"/>
  <c r="P17945" i="1"/>
  <c r="Q17945" i="1" s="1"/>
  <c r="P17946" i="1"/>
  <c r="Q17946" i="1" s="1"/>
  <c r="P17947" i="1"/>
  <c r="Q17947" i="1" s="1"/>
  <c r="P17948" i="1"/>
  <c r="Q17948" i="1" s="1"/>
  <c r="P17949" i="1"/>
  <c r="Q17949" i="1" s="1"/>
  <c r="P17950" i="1"/>
  <c r="Q17950" i="1" s="1"/>
  <c r="P17951" i="1"/>
  <c r="Q17951" i="1" s="1"/>
  <c r="P17952" i="1"/>
  <c r="Q17952" i="1" s="1"/>
  <c r="P17953" i="1"/>
  <c r="Q17953" i="1" s="1"/>
  <c r="P17954" i="1"/>
  <c r="Q17954" i="1" s="1"/>
  <c r="P17955" i="1"/>
  <c r="Q17955" i="1" s="1"/>
  <c r="P17956" i="1"/>
  <c r="Q17956" i="1" s="1"/>
  <c r="P17957" i="1"/>
  <c r="Q17957" i="1" s="1"/>
  <c r="P17958" i="1"/>
  <c r="Q17958" i="1" s="1"/>
  <c r="P17959" i="1"/>
  <c r="Q17959" i="1" s="1"/>
  <c r="P17960" i="1"/>
  <c r="Q17960" i="1" s="1"/>
  <c r="P17961" i="1"/>
  <c r="Q17961" i="1" s="1"/>
  <c r="P17962" i="1"/>
  <c r="Q17962" i="1" s="1"/>
  <c r="P17963" i="1"/>
  <c r="Q17963" i="1" s="1"/>
  <c r="P17964" i="1"/>
  <c r="Q17964" i="1" s="1"/>
  <c r="P17965" i="1"/>
  <c r="Q17965" i="1" s="1"/>
  <c r="P17966" i="1"/>
  <c r="Q17966" i="1" s="1"/>
  <c r="P17967" i="1"/>
  <c r="Q17967" i="1" s="1"/>
  <c r="P17968" i="1"/>
  <c r="Q17968" i="1" s="1"/>
  <c r="P17969" i="1"/>
  <c r="Q17969" i="1" s="1"/>
  <c r="P17970" i="1"/>
  <c r="Q17970" i="1" s="1"/>
  <c r="P17971" i="1"/>
  <c r="Q17971" i="1" s="1"/>
  <c r="P17972" i="1"/>
  <c r="Q17972" i="1" s="1"/>
  <c r="P17973" i="1"/>
  <c r="Q17973" i="1" s="1"/>
  <c r="P17974" i="1"/>
  <c r="Q17974" i="1" s="1"/>
  <c r="P17975" i="1"/>
  <c r="Q17975" i="1" s="1"/>
  <c r="P17976" i="1"/>
  <c r="Q17976" i="1" s="1"/>
  <c r="P17977" i="1"/>
  <c r="Q17977" i="1" s="1"/>
  <c r="P17978" i="1"/>
  <c r="Q17978" i="1" s="1"/>
  <c r="P17979" i="1"/>
  <c r="Q17979" i="1" s="1"/>
  <c r="P17980" i="1"/>
  <c r="Q17980" i="1" s="1"/>
  <c r="P17981" i="1"/>
  <c r="Q17981" i="1" s="1"/>
  <c r="P17982" i="1"/>
  <c r="Q17982" i="1" s="1"/>
  <c r="P17983" i="1"/>
  <c r="Q17983" i="1" s="1"/>
  <c r="P17984" i="1"/>
  <c r="Q17984" i="1" s="1"/>
  <c r="P17985" i="1"/>
  <c r="Q17985" i="1" s="1"/>
  <c r="P17986" i="1"/>
  <c r="Q17986" i="1" s="1"/>
  <c r="P17987" i="1"/>
  <c r="Q17987" i="1" s="1"/>
  <c r="P17988" i="1"/>
  <c r="Q17988" i="1" s="1"/>
  <c r="P17989" i="1"/>
  <c r="Q17989" i="1" s="1"/>
  <c r="P17990" i="1"/>
  <c r="Q17990" i="1" s="1"/>
  <c r="P17991" i="1"/>
  <c r="Q17991" i="1" s="1"/>
  <c r="P17992" i="1"/>
  <c r="Q17992" i="1" s="1"/>
  <c r="P17993" i="1"/>
  <c r="Q17993" i="1" s="1"/>
  <c r="P17994" i="1"/>
  <c r="Q17994" i="1" s="1"/>
  <c r="P17995" i="1"/>
  <c r="Q17995" i="1" s="1"/>
  <c r="P17996" i="1"/>
  <c r="Q17996" i="1" s="1"/>
  <c r="P17997" i="1"/>
  <c r="Q17997" i="1" s="1"/>
  <c r="P17998" i="1"/>
  <c r="Q17998" i="1" s="1"/>
  <c r="P17999" i="1"/>
  <c r="Q17999" i="1" s="1"/>
  <c r="P18000" i="1"/>
  <c r="Q18000" i="1" s="1"/>
  <c r="P18001" i="1"/>
  <c r="Q18001" i="1" s="1"/>
  <c r="P18002" i="1"/>
  <c r="Q18002" i="1" s="1"/>
  <c r="P18003" i="1"/>
  <c r="Q18003" i="1" s="1"/>
  <c r="P18004" i="1"/>
  <c r="Q18004" i="1" s="1"/>
  <c r="P18005" i="1"/>
  <c r="Q18005" i="1" s="1"/>
  <c r="P18006" i="1"/>
  <c r="Q18006" i="1" s="1"/>
  <c r="P18007" i="1"/>
  <c r="Q18007" i="1" s="1"/>
  <c r="P18008" i="1"/>
  <c r="Q18008" i="1" s="1"/>
  <c r="P18009" i="1"/>
  <c r="Q18009" i="1" s="1"/>
  <c r="P18010" i="1"/>
  <c r="Q18010" i="1" s="1"/>
  <c r="P18011" i="1"/>
  <c r="Q18011" i="1" s="1"/>
  <c r="P18012" i="1"/>
  <c r="Q18012" i="1" s="1"/>
  <c r="P18013" i="1"/>
  <c r="Q18013" i="1" s="1"/>
  <c r="P18014" i="1"/>
  <c r="Q18014" i="1" s="1"/>
  <c r="P18015" i="1"/>
  <c r="Q18015" i="1" s="1"/>
  <c r="P18016" i="1"/>
  <c r="Q18016" i="1" s="1"/>
  <c r="P18017" i="1"/>
  <c r="Q18017" i="1" s="1"/>
  <c r="P18018" i="1"/>
  <c r="Q18018" i="1" s="1"/>
  <c r="P18019" i="1"/>
  <c r="Q18019" i="1" s="1"/>
  <c r="P18020" i="1"/>
  <c r="Q18020" i="1" s="1"/>
  <c r="P18021" i="1"/>
  <c r="Q18021" i="1" s="1"/>
  <c r="P18022" i="1"/>
  <c r="Q18022" i="1" s="1"/>
  <c r="P18023" i="1"/>
  <c r="Q18023" i="1" s="1"/>
  <c r="P18024" i="1"/>
  <c r="Q18024" i="1" s="1"/>
  <c r="P18025" i="1"/>
  <c r="Q18025" i="1" s="1"/>
  <c r="P18026" i="1"/>
  <c r="Q18026" i="1" s="1"/>
  <c r="P18027" i="1"/>
  <c r="Q18027" i="1" s="1"/>
  <c r="P18028" i="1"/>
  <c r="Q18028" i="1" s="1"/>
  <c r="P18029" i="1"/>
  <c r="Q18029" i="1" s="1"/>
  <c r="P18030" i="1"/>
  <c r="Q18030" i="1" s="1"/>
  <c r="P18031" i="1"/>
  <c r="Q18031" i="1" s="1"/>
  <c r="P18032" i="1"/>
  <c r="Q18032" i="1" s="1"/>
  <c r="P18033" i="1"/>
  <c r="Q18033" i="1" s="1"/>
  <c r="P18034" i="1"/>
  <c r="Q18034" i="1" s="1"/>
  <c r="P18035" i="1"/>
  <c r="Q18035" i="1" s="1"/>
  <c r="P18036" i="1"/>
  <c r="Q18036" i="1" s="1"/>
  <c r="P18037" i="1"/>
  <c r="Q18037" i="1" s="1"/>
  <c r="P18038" i="1"/>
  <c r="Q18038" i="1" s="1"/>
  <c r="P18039" i="1"/>
  <c r="Q18039" i="1" s="1"/>
  <c r="P18040" i="1"/>
  <c r="Q18040" i="1" s="1"/>
  <c r="P18041" i="1"/>
  <c r="Q18041" i="1" s="1"/>
  <c r="P18042" i="1"/>
  <c r="Q18042" i="1" s="1"/>
  <c r="P18043" i="1"/>
  <c r="Q18043" i="1" s="1"/>
  <c r="P18044" i="1"/>
  <c r="Q18044" i="1" s="1"/>
  <c r="P18045" i="1"/>
  <c r="Q18045" i="1" s="1"/>
  <c r="P18046" i="1"/>
  <c r="Q18046" i="1" s="1"/>
  <c r="P18047" i="1"/>
  <c r="Q18047" i="1" s="1"/>
  <c r="P18048" i="1"/>
  <c r="Q18048" i="1" s="1"/>
  <c r="P18049" i="1"/>
  <c r="Q18049" i="1" s="1"/>
  <c r="P18050" i="1"/>
  <c r="Q18050" i="1" s="1"/>
  <c r="P18051" i="1"/>
  <c r="Q18051" i="1" s="1"/>
  <c r="P18052" i="1"/>
  <c r="Q18052" i="1" s="1"/>
  <c r="P18053" i="1"/>
  <c r="Q18053" i="1" s="1"/>
  <c r="P18054" i="1"/>
  <c r="Q18054" i="1" s="1"/>
  <c r="P18055" i="1"/>
  <c r="Q18055" i="1" s="1"/>
  <c r="P18056" i="1"/>
  <c r="Q18056" i="1" s="1"/>
  <c r="P18057" i="1"/>
  <c r="Q18057" i="1" s="1"/>
  <c r="P18058" i="1"/>
  <c r="Q18058" i="1" s="1"/>
  <c r="P18059" i="1"/>
  <c r="Q18059" i="1" s="1"/>
  <c r="P18060" i="1"/>
  <c r="Q18060" i="1" s="1"/>
  <c r="P18061" i="1"/>
  <c r="Q18061" i="1" s="1"/>
  <c r="P18062" i="1"/>
  <c r="Q18062" i="1" s="1"/>
  <c r="P18063" i="1"/>
  <c r="Q18063" i="1" s="1"/>
  <c r="P18064" i="1"/>
  <c r="Q18064" i="1" s="1"/>
  <c r="P18065" i="1"/>
  <c r="Q18065" i="1" s="1"/>
  <c r="P18066" i="1"/>
  <c r="Q18066" i="1" s="1"/>
  <c r="P18067" i="1"/>
  <c r="Q18067" i="1" s="1"/>
  <c r="P18068" i="1"/>
  <c r="Q18068" i="1" s="1"/>
  <c r="P18069" i="1"/>
  <c r="Q18069" i="1" s="1"/>
  <c r="P18070" i="1"/>
  <c r="Q18070" i="1" s="1"/>
  <c r="P18071" i="1"/>
  <c r="Q18071" i="1" s="1"/>
  <c r="P18072" i="1"/>
  <c r="Q18072" i="1" s="1"/>
  <c r="P18073" i="1"/>
  <c r="Q18073" i="1" s="1"/>
  <c r="P18074" i="1"/>
  <c r="Q18074" i="1" s="1"/>
  <c r="P18075" i="1"/>
  <c r="Q18075" i="1" s="1"/>
  <c r="P18076" i="1"/>
  <c r="Q18076" i="1" s="1"/>
  <c r="P18077" i="1"/>
  <c r="Q18077" i="1" s="1"/>
  <c r="P18078" i="1"/>
  <c r="Q18078" i="1" s="1"/>
  <c r="P18079" i="1"/>
  <c r="Q18079" i="1" s="1"/>
  <c r="P18080" i="1"/>
  <c r="Q18080" i="1" s="1"/>
  <c r="P18081" i="1"/>
  <c r="Q18081" i="1" s="1"/>
  <c r="P18082" i="1"/>
  <c r="Q18082" i="1" s="1"/>
  <c r="P18083" i="1"/>
  <c r="Q18083" i="1" s="1"/>
  <c r="P18084" i="1"/>
  <c r="Q18084" i="1" s="1"/>
  <c r="P18085" i="1"/>
  <c r="Q18085" i="1" s="1"/>
  <c r="P18086" i="1"/>
  <c r="Q18086" i="1" s="1"/>
  <c r="P18087" i="1"/>
  <c r="Q18087" i="1" s="1"/>
  <c r="P18088" i="1"/>
  <c r="Q18088" i="1" s="1"/>
  <c r="P18089" i="1"/>
  <c r="Q18089" i="1" s="1"/>
  <c r="P18090" i="1"/>
  <c r="Q18090" i="1" s="1"/>
  <c r="P18091" i="1"/>
  <c r="Q18091" i="1" s="1"/>
  <c r="P18092" i="1"/>
  <c r="Q18092" i="1" s="1"/>
  <c r="P18093" i="1"/>
  <c r="Q18093" i="1" s="1"/>
  <c r="P18094" i="1"/>
  <c r="Q18094" i="1" s="1"/>
  <c r="P18095" i="1"/>
  <c r="Q18095" i="1" s="1"/>
  <c r="P18096" i="1"/>
  <c r="Q18096" i="1" s="1"/>
  <c r="P18097" i="1"/>
  <c r="Q18097" i="1" s="1"/>
  <c r="P18098" i="1"/>
  <c r="Q18098" i="1" s="1"/>
  <c r="P18099" i="1"/>
  <c r="Q18099" i="1" s="1"/>
  <c r="P18100" i="1"/>
  <c r="Q18100" i="1" s="1"/>
  <c r="P18101" i="1"/>
  <c r="Q18101" i="1" s="1"/>
  <c r="P18102" i="1"/>
  <c r="Q18102" i="1" s="1"/>
  <c r="P18103" i="1"/>
  <c r="Q18103" i="1" s="1"/>
  <c r="P18104" i="1"/>
  <c r="Q18104" i="1" s="1"/>
  <c r="P18105" i="1"/>
  <c r="Q18105" i="1" s="1"/>
  <c r="P18106" i="1"/>
  <c r="Q18106" i="1" s="1"/>
  <c r="P18107" i="1"/>
  <c r="Q18107" i="1" s="1"/>
  <c r="P18108" i="1"/>
  <c r="Q18108" i="1" s="1"/>
  <c r="P18109" i="1"/>
  <c r="Q18109" i="1" s="1"/>
  <c r="P18110" i="1"/>
  <c r="Q18110" i="1" s="1"/>
  <c r="P18111" i="1"/>
  <c r="Q18111" i="1" s="1"/>
  <c r="P18112" i="1"/>
  <c r="Q18112" i="1" s="1"/>
  <c r="P18113" i="1"/>
  <c r="Q18113" i="1" s="1"/>
  <c r="P18114" i="1"/>
  <c r="Q18114" i="1" s="1"/>
  <c r="P18115" i="1"/>
  <c r="Q18115" i="1" s="1"/>
  <c r="P18116" i="1"/>
  <c r="Q18116" i="1" s="1"/>
  <c r="P18117" i="1"/>
  <c r="Q18117" i="1" s="1"/>
  <c r="P18118" i="1"/>
  <c r="Q18118" i="1" s="1"/>
  <c r="P18119" i="1"/>
  <c r="Q18119" i="1" s="1"/>
  <c r="P18120" i="1"/>
  <c r="Q18120" i="1" s="1"/>
  <c r="P18121" i="1"/>
  <c r="Q18121" i="1" s="1"/>
  <c r="P18122" i="1"/>
  <c r="Q18122" i="1" s="1"/>
  <c r="P18123" i="1"/>
  <c r="Q18123" i="1" s="1"/>
  <c r="P18124" i="1"/>
  <c r="Q18124" i="1" s="1"/>
  <c r="P18125" i="1"/>
  <c r="Q18125" i="1" s="1"/>
  <c r="P18126" i="1"/>
  <c r="Q18126" i="1" s="1"/>
  <c r="P18127" i="1"/>
  <c r="Q18127" i="1" s="1"/>
  <c r="P18128" i="1"/>
  <c r="Q18128" i="1" s="1"/>
  <c r="P18129" i="1"/>
  <c r="Q18129" i="1" s="1"/>
  <c r="P18130" i="1"/>
  <c r="Q18130" i="1" s="1"/>
  <c r="P18131" i="1"/>
  <c r="Q18131" i="1" s="1"/>
  <c r="P18132" i="1"/>
  <c r="Q18132" i="1" s="1"/>
  <c r="P18133" i="1"/>
  <c r="Q18133" i="1" s="1"/>
  <c r="P18134" i="1"/>
  <c r="Q18134" i="1" s="1"/>
  <c r="P18135" i="1"/>
  <c r="Q18135" i="1" s="1"/>
  <c r="P18136" i="1"/>
  <c r="Q18136" i="1" s="1"/>
  <c r="P18137" i="1"/>
  <c r="Q18137" i="1" s="1"/>
  <c r="P18138" i="1"/>
  <c r="Q18138" i="1" s="1"/>
  <c r="P18139" i="1"/>
  <c r="Q18139" i="1" s="1"/>
  <c r="P18140" i="1"/>
  <c r="Q18140" i="1" s="1"/>
  <c r="P18141" i="1"/>
  <c r="Q18141" i="1" s="1"/>
  <c r="P18142" i="1"/>
  <c r="Q18142" i="1" s="1"/>
  <c r="P18143" i="1"/>
  <c r="Q18143" i="1" s="1"/>
  <c r="P18144" i="1"/>
  <c r="Q18144" i="1" s="1"/>
  <c r="P18145" i="1"/>
  <c r="Q18145" i="1" s="1"/>
  <c r="P18146" i="1"/>
  <c r="Q18146" i="1" s="1"/>
  <c r="P18147" i="1"/>
  <c r="Q18147" i="1" s="1"/>
  <c r="P18148" i="1"/>
  <c r="Q18148" i="1" s="1"/>
  <c r="P18149" i="1"/>
  <c r="Q18149" i="1" s="1"/>
  <c r="P18150" i="1"/>
  <c r="Q18150" i="1" s="1"/>
  <c r="P18151" i="1"/>
  <c r="Q18151" i="1" s="1"/>
  <c r="P18152" i="1"/>
  <c r="Q18152" i="1" s="1"/>
  <c r="P18153" i="1"/>
  <c r="Q18153" i="1" s="1"/>
  <c r="P18154" i="1"/>
  <c r="Q18154" i="1" s="1"/>
  <c r="P18155" i="1"/>
  <c r="Q18155" i="1" s="1"/>
  <c r="P18156" i="1"/>
  <c r="Q18156" i="1" s="1"/>
  <c r="P18157" i="1"/>
  <c r="Q18157" i="1" s="1"/>
  <c r="P18158" i="1"/>
  <c r="Q18158" i="1" s="1"/>
  <c r="P18159" i="1"/>
  <c r="Q18159" i="1" s="1"/>
  <c r="P18160" i="1"/>
  <c r="Q18160" i="1" s="1"/>
  <c r="P18161" i="1"/>
  <c r="Q18161" i="1" s="1"/>
  <c r="P18162" i="1"/>
  <c r="Q18162" i="1" s="1"/>
  <c r="P18163" i="1"/>
  <c r="Q18163" i="1" s="1"/>
  <c r="P18164" i="1"/>
  <c r="Q18164" i="1" s="1"/>
  <c r="P18165" i="1"/>
  <c r="Q18165" i="1" s="1"/>
  <c r="P18166" i="1"/>
  <c r="Q18166" i="1" s="1"/>
  <c r="P18167" i="1"/>
  <c r="Q18167" i="1" s="1"/>
  <c r="P18168" i="1"/>
  <c r="Q18168" i="1" s="1"/>
  <c r="P18169" i="1"/>
  <c r="Q18169" i="1" s="1"/>
  <c r="P18170" i="1"/>
  <c r="Q18170" i="1" s="1"/>
  <c r="P18171" i="1"/>
  <c r="Q18171" i="1" s="1"/>
  <c r="P18172" i="1"/>
  <c r="Q18172" i="1" s="1"/>
  <c r="P18173" i="1"/>
  <c r="Q18173" i="1" s="1"/>
  <c r="P18174" i="1"/>
  <c r="Q18174" i="1" s="1"/>
  <c r="P18175" i="1"/>
  <c r="Q18175" i="1" s="1"/>
  <c r="P18176" i="1"/>
  <c r="Q18176" i="1" s="1"/>
  <c r="P18177" i="1"/>
  <c r="Q18177" i="1" s="1"/>
  <c r="P18178" i="1"/>
  <c r="Q18178" i="1" s="1"/>
  <c r="P18179" i="1"/>
  <c r="Q18179" i="1" s="1"/>
  <c r="P18180" i="1"/>
  <c r="Q18180" i="1" s="1"/>
  <c r="P18181" i="1"/>
  <c r="Q18181" i="1" s="1"/>
  <c r="P18182" i="1"/>
  <c r="Q18182" i="1" s="1"/>
  <c r="P18183" i="1"/>
  <c r="Q18183" i="1" s="1"/>
  <c r="P18184" i="1"/>
  <c r="Q18184" i="1" s="1"/>
  <c r="P18185" i="1"/>
  <c r="Q18185" i="1" s="1"/>
  <c r="P18186" i="1"/>
  <c r="Q18186" i="1" s="1"/>
  <c r="P18187" i="1"/>
  <c r="Q18187" i="1" s="1"/>
  <c r="P18188" i="1"/>
  <c r="Q18188" i="1" s="1"/>
  <c r="P18189" i="1"/>
  <c r="Q18189" i="1" s="1"/>
  <c r="P18190" i="1"/>
  <c r="Q18190" i="1" s="1"/>
  <c r="P18191" i="1"/>
  <c r="Q18191" i="1" s="1"/>
  <c r="P18192" i="1"/>
  <c r="Q18192" i="1" s="1"/>
  <c r="P18193" i="1"/>
  <c r="Q18193" i="1" s="1"/>
  <c r="P18194" i="1"/>
  <c r="Q18194" i="1" s="1"/>
  <c r="P18195" i="1"/>
  <c r="Q18195" i="1" s="1"/>
  <c r="P18196" i="1"/>
  <c r="Q18196" i="1" s="1"/>
  <c r="P18197" i="1"/>
  <c r="Q18197" i="1" s="1"/>
  <c r="P18198" i="1"/>
  <c r="Q18198" i="1" s="1"/>
  <c r="P18199" i="1"/>
  <c r="Q18199" i="1" s="1"/>
  <c r="P18200" i="1"/>
  <c r="Q18200" i="1" s="1"/>
  <c r="P18201" i="1"/>
  <c r="Q18201" i="1" s="1"/>
  <c r="P18202" i="1"/>
  <c r="Q18202" i="1" s="1"/>
  <c r="P18203" i="1"/>
  <c r="Q18203" i="1" s="1"/>
  <c r="P18204" i="1"/>
  <c r="Q18204" i="1" s="1"/>
  <c r="P18205" i="1"/>
  <c r="Q18205" i="1" s="1"/>
  <c r="P18206" i="1"/>
  <c r="Q18206" i="1" s="1"/>
  <c r="P18207" i="1"/>
  <c r="Q18207" i="1" s="1"/>
  <c r="P18208" i="1"/>
  <c r="Q18208" i="1" s="1"/>
  <c r="P18209" i="1"/>
  <c r="Q18209" i="1" s="1"/>
  <c r="P18210" i="1"/>
  <c r="Q18210" i="1" s="1"/>
  <c r="P18211" i="1"/>
  <c r="Q18211" i="1" s="1"/>
  <c r="P18212" i="1"/>
  <c r="Q18212" i="1" s="1"/>
  <c r="P18213" i="1"/>
  <c r="Q18213" i="1" s="1"/>
  <c r="P18214" i="1"/>
  <c r="Q18214" i="1" s="1"/>
  <c r="P18215" i="1"/>
  <c r="Q18215" i="1" s="1"/>
  <c r="P18216" i="1"/>
  <c r="Q18216" i="1" s="1"/>
  <c r="P18217" i="1"/>
  <c r="Q18217" i="1" s="1"/>
  <c r="P18218" i="1"/>
  <c r="Q18218" i="1" s="1"/>
  <c r="P18219" i="1"/>
  <c r="Q18219" i="1" s="1"/>
  <c r="P18220" i="1"/>
  <c r="Q18220" i="1" s="1"/>
  <c r="P18221" i="1"/>
  <c r="Q18221" i="1" s="1"/>
  <c r="P18222" i="1"/>
  <c r="Q18222" i="1" s="1"/>
  <c r="P18223" i="1"/>
  <c r="Q18223" i="1" s="1"/>
  <c r="P18224" i="1"/>
  <c r="Q18224" i="1" s="1"/>
  <c r="P18225" i="1"/>
  <c r="Q18225" i="1" s="1"/>
  <c r="P18226" i="1"/>
  <c r="Q18226" i="1" s="1"/>
  <c r="P18227" i="1"/>
  <c r="Q18227" i="1" s="1"/>
  <c r="P18228" i="1"/>
  <c r="Q18228" i="1" s="1"/>
  <c r="P18229" i="1"/>
  <c r="Q18229" i="1" s="1"/>
  <c r="P18230" i="1"/>
  <c r="Q18230" i="1" s="1"/>
  <c r="P18231" i="1"/>
  <c r="Q18231" i="1" s="1"/>
  <c r="P18232" i="1"/>
  <c r="Q18232" i="1" s="1"/>
  <c r="P18233" i="1"/>
  <c r="Q18233" i="1" s="1"/>
  <c r="P18234" i="1"/>
  <c r="Q18234" i="1" s="1"/>
  <c r="P18235" i="1"/>
  <c r="Q18235" i="1" s="1"/>
  <c r="P18236" i="1"/>
  <c r="Q18236" i="1" s="1"/>
  <c r="P18237" i="1"/>
  <c r="Q18237" i="1" s="1"/>
  <c r="P18238" i="1"/>
  <c r="Q18238" i="1" s="1"/>
  <c r="P18239" i="1"/>
  <c r="Q18239" i="1" s="1"/>
  <c r="P18240" i="1"/>
  <c r="Q18240" i="1" s="1"/>
  <c r="P18241" i="1"/>
  <c r="Q18241" i="1" s="1"/>
  <c r="P18242" i="1"/>
  <c r="Q18242" i="1" s="1"/>
  <c r="P18243" i="1"/>
  <c r="Q18243" i="1" s="1"/>
  <c r="P18244" i="1"/>
  <c r="Q18244" i="1" s="1"/>
  <c r="P18245" i="1"/>
  <c r="Q18245" i="1" s="1"/>
  <c r="P18246" i="1"/>
  <c r="Q18246" i="1" s="1"/>
  <c r="P18247" i="1"/>
  <c r="Q18247" i="1" s="1"/>
  <c r="P18248" i="1"/>
  <c r="Q18248" i="1" s="1"/>
  <c r="P18249" i="1"/>
  <c r="Q18249" i="1" s="1"/>
  <c r="P18250" i="1"/>
  <c r="Q18250" i="1" s="1"/>
  <c r="P18251" i="1"/>
  <c r="Q18251" i="1" s="1"/>
  <c r="P18252" i="1"/>
  <c r="Q18252" i="1" s="1"/>
  <c r="P18253" i="1"/>
  <c r="Q18253" i="1" s="1"/>
  <c r="P18254" i="1"/>
  <c r="Q18254" i="1" s="1"/>
  <c r="P18255" i="1"/>
  <c r="Q18255" i="1" s="1"/>
  <c r="P18256" i="1"/>
  <c r="Q18256" i="1" s="1"/>
  <c r="P18257" i="1"/>
  <c r="Q18257" i="1" s="1"/>
  <c r="P18258" i="1"/>
  <c r="Q18258" i="1" s="1"/>
  <c r="P18259" i="1"/>
  <c r="Q18259" i="1" s="1"/>
  <c r="P18260" i="1"/>
  <c r="Q18260" i="1" s="1"/>
  <c r="P18261" i="1"/>
  <c r="Q18261" i="1" s="1"/>
  <c r="P18262" i="1"/>
  <c r="Q18262" i="1" s="1"/>
  <c r="P18263" i="1"/>
  <c r="Q18263" i="1" s="1"/>
  <c r="P18264" i="1"/>
  <c r="Q18264" i="1" s="1"/>
  <c r="P18265" i="1"/>
  <c r="Q18265" i="1" s="1"/>
  <c r="P18266" i="1"/>
  <c r="Q18266" i="1" s="1"/>
  <c r="P18267" i="1"/>
  <c r="Q18267" i="1" s="1"/>
  <c r="P18268" i="1"/>
  <c r="Q18268" i="1" s="1"/>
  <c r="P18269" i="1"/>
  <c r="Q18269" i="1" s="1"/>
  <c r="P18270" i="1"/>
  <c r="Q18270" i="1" s="1"/>
  <c r="P18271" i="1"/>
  <c r="Q18271" i="1" s="1"/>
  <c r="P18272" i="1"/>
  <c r="Q18272" i="1" s="1"/>
  <c r="P18273" i="1"/>
  <c r="Q18273" i="1" s="1"/>
  <c r="P18274" i="1"/>
  <c r="Q18274" i="1" s="1"/>
  <c r="P18275" i="1"/>
  <c r="Q18275" i="1" s="1"/>
  <c r="P18276" i="1"/>
  <c r="Q18276" i="1" s="1"/>
  <c r="P18277" i="1"/>
  <c r="Q18277" i="1" s="1"/>
  <c r="P18278" i="1"/>
  <c r="Q18278" i="1" s="1"/>
  <c r="P18279" i="1"/>
  <c r="Q18279" i="1" s="1"/>
  <c r="P18280" i="1"/>
  <c r="Q18280" i="1" s="1"/>
  <c r="P18281" i="1"/>
  <c r="Q18281" i="1" s="1"/>
  <c r="P18282" i="1"/>
  <c r="Q18282" i="1" s="1"/>
  <c r="P18283" i="1"/>
  <c r="Q18283" i="1" s="1"/>
  <c r="P18284" i="1"/>
  <c r="Q18284" i="1" s="1"/>
  <c r="P18285" i="1"/>
  <c r="Q18285" i="1" s="1"/>
  <c r="P18286" i="1"/>
  <c r="Q18286" i="1" s="1"/>
  <c r="P18287" i="1"/>
  <c r="Q18287" i="1" s="1"/>
  <c r="P18288" i="1"/>
  <c r="Q18288" i="1" s="1"/>
  <c r="P18289" i="1"/>
  <c r="Q18289" i="1" s="1"/>
  <c r="P18290" i="1"/>
  <c r="Q18290" i="1" s="1"/>
  <c r="P18291" i="1"/>
  <c r="Q18291" i="1" s="1"/>
  <c r="P18292" i="1"/>
  <c r="Q18292" i="1" s="1"/>
  <c r="P18293" i="1"/>
  <c r="Q18293" i="1" s="1"/>
  <c r="P18294" i="1"/>
  <c r="Q18294" i="1" s="1"/>
  <c r="P18295" i="1"/>
  <c r="Q18295" i="1" s="1"/>
  <c r="P18296" i="1"/>
  <c r="Q18296" i="1" s="1"/>
  <c r="P18297" i="1"/>
  <c r="Q18297" i="1" s="1"/>
  <c r="P18298" i="1"/>
  <c r="Q18298" i="1" s="1"/>
  <c r="P18299" i="1"/>
  <c r="Q18299" i="1" s="1"/>
  <c r="P18300" i="1"/>
  <c r="Q18300" i="1" s="1"/>
  <c r="P18301" i="1"/>
  <c r="Q18301" i="1" s="1"/>
  <c r="P18302" i="1"/>
  <c r="Q18302" i="1" s="1"/>
  <c r="P18303" i="1"/>
  <c r="Q18303" i="1" s="1"/>
  <c r="P18304" i="1"/>
  <c r="Q18304" i="1" s="1"/>
  <c r="P18305" i="1"/>
  <c r="Q18305" i="1" s="1"/>
  <c r="P18306" i="1"/>
  <c r="Q18306" i="1" s="1"/>
  <c r="P18307" i="1"/>
  <c r="Q18307" i="1" s="1"/>
  <c r="P18308" i="1"/>
  <c r="Q18308" i="1" s="1"/>
  <c r="P18309" i="1"/>
  <c r="Q18309" i="1" s="1"/>
  <c r="P18310" i="1"/>
  <c r="Q18310" i="1" s="1"/>
  <c r="P18311" i="1"/>
  <c r="Q18311" i="1" s="1"/>
  <c r="P18312" i="1"/>
  <c r="Q18312" i="1" s="1"/>
  <c r="P18313" i="1"/>
  <c r="Q18313" i="1" s="1"/>
  <c r="P18314" i="1"/>
  <c r="Q18314" i="1" s="1"/>
  <c r="P18315" i="1"/>
  <c r="Q18315" i="1" s="1"/>
  <c r="P18316" i="1"/>
  <c r="Q18316" i="1" s="1"/>
  <c r="P18317" i="1"/>
  <c r="Q18317" i="1" s="1"/>
  <c r="P18318" i="1"/>
  <c r="Q18318" i="1" s="1"/>
  <c r="P18319" i="1"/>
  <c r="Q18319" i="1" s="1"/>
  <c r="P18320" i="1"/>
  <c r="Q18320" i="1" s="1"/>
  <c r="P18321" i="1"/>
  <c r="Q18321" i="1" s="1"/>
  <c r="P18322" i="1"/>
  <c r="Q18322" i="1" s="1"/>
  <c r="P18323" i="1"/>
  <c r="Q18323" i="1" s="1"/>
  <c r="P18324" i="1"/>
  <c r="Q18324" i="1" s="1"/>
  <c r="P18325" i="1"/>
  <c r="Q18325" i="1" s="1"/>
  <c r="P18326" i="1"/>
  <c r="Q18326" i="1" s="1"/>
  <c r="P18327" i="1"/>
  <c r="Q18327" i="1" s="1"/>
  <c r="P18328" i="1"/>
  <c r="Q18328" i="1" s="1"/>
  <c r="P18329" i="1"/>
  <c r="Q18329" i="1" s="1"/>
  <c r="P18330" i="1"/>
  <c r="Q18330" i="1" s="1"/>
  <c r="P18331" i="1"/>
  <c r="Q18331" i="1" s="1"/>
  <c r="P18332" i="1"/>
  <c r="Q18332" i="1" s="1"/>
  <c r="P18333" i="1"/>
  <c r="Q18333" i="1" s="1"/>
  <c r="P18334" i="1"/>
  <c r="Q18334" i="1" s="1"/>
  <c r="P18335" i="1"/>
  <c r="Q18335" i="1" s="1"/>
  <c r="P18336" i="1"/>
  <c r="Q18336" i="1" s="1"/>
  <c r="P18337" i="1"/>
  <c r="Q18337" i="1" s="1"/>
  <c r="P18338" i="1"/>
  <c r="Q18338" i="1" s="1"/>
  <c r="P18339" i="1"/>
  <c r="Q18339" i="1" s="1"/>
  <c r="P18340" i="1"/>
  <c r="Q18340" i="1" s="1"/>
  <c r="P18341" i="1"/>
  <c r="Q18341" i="1" s="1"/>
  <c r="P18342" i="1"/>
  <c r="Q18342" i="1" s="1"/>
  <c r="P18343" i="1"/>
  <c r="Q18343" i="1" s="1"/>
  <c r="P18344" i="1"/>
  <c r="Q18344" i="1" s="1"/>
  <c r="P18345" i="1"/>
  <c r="Q18345" i="1" s="1"/>
  <c r="P18346" i="1"/>
  <c r="Q18346" i="1" s="1"/>
  <c r="P18347" i="1"/>
  <c r="Q18347" i="1" s="1"/>
  <c r="P18348" i="1"/>
  <c r="Q18348" i="1" s="1"/>
  <c r="P18349" i="1"/>
  <c r="Q18349" i="1" s="1"/>
  <c r="P18350" i="1"/>
  <c r="Q18350" i="1" s="1"/>
  <c r="P18351" i="1"/>
  <c r="Q18351" i="1" s="1"/>
  <c r="P18352" i="1"/>
  <c r="Q18352" i="1" s="1"/>
  <c r="P18353" i="1"/>
  <c r="Q18353" i="1" s="1"/>
  <c r="P18354" i="1"/>
  <c r="Q18354" i="1" s="1"/>
  <c r="P18355" i="1"/>
  <c r="Q18355" i="1" s="1"/>
  <c r="P18356" i="1"/>
  <c r="Q18356" i="1" s="1"/>
  <c r="P18357" i="1"/>
  <c r="Q18357" i="1" s="1"/>
  <c r="P18358" i="1"/>
  <c r="Q18358" i="1" s="1"/>
  <c r="P18359" i="1"/>
  <c r="Q18359" i="1" s="1"/>
  <c r="P18360" i="1"/>
  <c r="Q18360" i="1" s="1"/>
  <c r="P18361" i="1"/>
  <c r="Q18361" i="1" s="1"/>
  <c r="P18362" i="1"/>
  <c r="Q18362" i="1" s="1"/>
  <c r="P18363" i="1"/>
  <c r="Q18363" i="1" s="1"/>
  <c r="P18364" i="1"/>
  <c r="Q18364" i="1" s="1"/>
  <c r="P18365" i="1"/>
  <c r="Q18365" i="1" s="1"/>
  <c r="P18366" i="1"/>
  <c r="Q18366" i="1" s="1"/>
  <c r="P18367" i="1"/>
  <c r="Q18367" i="1" s="1"/>
  <c r="P18368" i="1"/>
  <c r="Q18368" i="1" s="1"/>
  <c r="P18369" i="1"/>
  <c r="Q18369" i="1" s="1"/>
  <c r="P18370" i="1"/>
  <c r="Q18370" i="1" s="1"/>
  <c r="P18371" i="1"/>
  <c r="Q18371" i="1" s="1"/>
  <c r="P18372" i="1"/>
  <c r="Q18372" i="1" s="1"/>
  <c r="P18373" i="1"/>
  <c r="Q18373" i="1" s="1"/>
  <c r="P18374" i="1"/>
  <c r="Q18374" i="1" s="1"/>
  <c r="P18375" i="1"/>
  <c r="Q18375" i="1" s="1"/>
  <c r="P18376" i="1"/>
  <c r="Q18376" i="1" s="1"/>
  <c r="P18377" i="1"/>
  <c r="Q18377" i="1" s="1"/>
  <c r="P18378" i="1"/>
  <c r="Q18378" i="1" s="1"/>
  <c r="P18379" i="1"/>
  <c r="Q18379" i="1" s="1"/>
  <c r="P18380" i="1"/>
  <c r="Q18380" i="1" s="1"/>
  <c r="P18381" i="1"/>
  <c r="Q18381" i="1" s="1"/>
  <c r="P18382" i="1"/>
  <c r="Q18382" i="1" s="1"/>
  <c r="P18383" i="1"/>
  <c r="Q18383" i="1" s="1"/>
  <c r="P18384" i="1"/>
  <c r="Q18384" i="1" s="1"/>
  <c r="P18385" i="1"/>
  <c r="Q18385" i="1" s="1"/>
  <c r="P18386" i="1"/>
  <c r="Q18386" i="1" s="1"/>
  <c r="P18387" i="1"/>
  <c r="Q18387" i="1" s="1"/>
  <c r="P18388" i="1"/>
  <c r="Q18388" i="1" s="1"/>
  <c r="P18389" i="1"/>
  <c r="Q18389" i="1" s="1"/>
  <c r="P18390" i="1"/>
  <c r="Q18390" i="1" s="1"/>
  <c r="P18391" i="1"/>
  <c r="Q18391" i="1" s="1"/>
  <c r="P18392" i="1"/>
  <c r="Q18392" i="1" s="1"/>
  <c r="P18393" i="1"/>
  <c r="Q18393" i="1" s="1"/>
  <c r="P18394" i="1"/>
  <c r="Q18394" i="1" s="1"/>
  <c r="P18395" i="1"/>
  <c r="Q18395" i="1" s="1"/>
  <c r="P18396" i="1"/>
  <c r="Q18396" i="1" s="1"/>
  <c r="P18397" i="1"/>
  <c r="Q18397" i="1" s="1"/>
  <c r="P18398" i="1"/>
  <c r="Q18398" i="1" s="1"/>
  <c r="P18399" i="1"/>
  <c r="Q18399" i="1" s="1"/>
  <c r="P18400" i="1"/>
  <c r="Q18400" i="1" s="1"/>
  <c r="P18401" i="1"/>
  <c r="Q18401" i="1" s="1"/>
  <c r="P18402" i="1"/>
  <c r="Q18402" i="1" s="1"/>
  <c r="P18403" i="1"/>
  <c r="Q18403" i="1" s="1"/>
  <c r="P18404" i="1"/>
  <c r="Q18404" i="1" s="1"/>
  <c r="P18405" i="1"/>
  <c r="Q18405" i="1" s="1"/>
  <c r="P18406" i="1"/>
  <c r="Q18406" i="1" s="1"/>
  <c r="P18407" i="1"/>
  <c r="Q18407" i="1" s="1"/>
  <c r="P18408" i="1"/>
  <c r="Q18408" i="1" s="1"/>
  <c r="P18409" i="1"/>
  <c r="Q18409" i="1" s="1"/>
  <c r="P18410" i="1"/>
  <c r="Q18410" i="1" s="1"/>
  <c r="P18411" i="1"/>
  <c r="Q18411" i="1" s="1"/>
  <c r="P18412" i="1"/>
  <c r="Q18412" i="1" s="1"/>
  <c r="P18413" i="1"/>
  <c r="Q18413" i="1" s="1"/>
  <c r="P18414" i="1"/>
  <c r="Q18414" i="1" s="1"/>
  <c r="P18415" i="1"/>
  <c r="Q18415" i="1" s="1"/>
  <c r="P18416" i="1"/>
  <c r="Q18416" i="1" s="1"/>
  <c r="P18417" i="1"/>
  <c r="Q18417" i="1" s="1"/>
  <c r="P18418" i="1"/>
  <c r="Q18418" i="1" s="1"/>
  <c r="P18419" i="1"/>
  <c r="Q18419" i="1" s="1"/>
  <c r="P18420" i="1"/>
  <c r="Q18420" i="1" s="1"/>
  <c r="P18421" i="1"/>
  <c r="Q18421" i="1" s="1"/>
  <c r="P18422" i="1"/>
  <c r="Q18422" i="1" s="1"/>
  <c r="P18423" i="1"/>
  <c r="Q18423" i="1" s="1"/>
  <c r="P18424" i="1"/>
  <c r="Q18424" i="1" s="1"/>
  <c r="P18425" i="1"/>
  <c r="Q18425" i="1" s="1"/>
  <c r="P18426" i="1"/>
  <c r="Q18426" i="1" s="1"/>
  <c r="P18427" i="1"/>
  <c r="Q18427" i="1" s="1"/>
  <c r="P18428" i="1"/>
  <c r="Q18428" i="1" s="1"/>
  <c r="P18429" i="1"/>
  <c r="Q18429" i="1" s="1"/>
  <c r="P18430" i="1"/>
  <c r="Q18430" i="1" s="1"/>
  <c r="P18431" i="1"/>
  <c r="Q18431" i="1" s="1"/>
  <c r="P18432" i="1"/>
  <c r="Q18432" i="1" s="1"/>
  <c r="P18433" i="1"/>
  <c r="Q18433" i="1" s="1"/>
  <c r="P18434" i="1"/>
  <c r="Q18434" i="1" s="1"/>
  <c r="P18435" i="1"/>
  <c r="Q18435" i="1" s="1"/>
  <c r="P18436" i="1"/>
  <c r="Q18436" i="1" s="1"/>
  <c r="P18437" i="1"/>
  <c r="Q18437" i="1" s="1"/>
  <c r="P18438" i="1"/>
  <c r="Q18438" i="1" s="1"/>
  <c r="P18439" i="1"/>
  <c r="Q18439" i="1" s="1"/>
  <c r="P18440" i="1"/>
  <c r="Q18440" i="1" s="1"/>
  <c r="P18441" i="1"/>
  <c r="Q18441" i="1" s="1"/>
  <c r="P18442" i="1"/>
  <c r="Q18442" i="1" s="1"/>
  <c r="P18443" i="1"/>
  <c r="Q18443" i="1" s="1"/>
  <c r="P18444" i="1"/>
  <c r="Q18444" i="1" s="1"/>
  <c r="P18445" i="1"/>
  <c r="Q18445" i="1" s="1"/>
  <c r="P18446" i="1"/>
  <c r="Q18446" i="1" s="1"/>
  <c r="P18447" i="1"/>
  <c r="Q18447" i="1" s="1"/>
  <c r="P18448" i="1"/>
  <c r="Q18448" i="1" s="1"/>
  <c r="P18449" i="1"/>
  <c r="Q18449" i="1" s="1"/>
  <c r="P18450" i="1"/>
  <c r="Q18450" i="1" s="1"/>
  <c r="P18451" i="1"/>
  <c r="Q18451" i="1" s="1"/>
  <c r="P18452" i="1"/>
  <c r="Q18452" i="1" s="1"/>
  <c r="P18453" i="1"/>
  <c r="Q18453" i="1" s="1"/>
  <c r="P18454" i="1"/>
  <c r="Q18454" i="1" s="1"/>
  <c r="P18455" i="1"/>
  <c r="Q18455" i="1" s="1"/>
  <c r="P18456" i="1"/>
  <c r="Q18456" i="1" s="1"/>
  <c r="P18457" i="1"/>
  <c r="Q18457" i="1" s="1"/>
  <c r="P18458" i="1"/>
  <c r="Q18458" i="1" s="1"/>
  <c r="P18459" i="1"/>
  <c r="Q18459" i="1" s="1"/>
  <c r="P18460" i="1"/>
  <c r="Q18460" i="1" s="1"/>
  <c r="P18461" i="1"/>
  <c r="Q18461" i="1" s="1"/>
  <c r="P18462" i="1"/>
  <c r="Q18462" i="1" s="1"/>
  <c r="P18463" i="1"/>
  <c r="Q18463" i="1" s="1"/>
  <c r="P18464" i="1"/>
  <c r="Q18464" i="1" s="1"/>
  <c r="P18465" i="1"/>
  <c r="Q18465" i="1" s="1"/>
  <c r="P18466" i="1"/>
  <c r="Q18466" i="1" s="1"/>
  <c r="P18467" i="1"/>
  <c r="Q18467" i="1" s="1"/>
  <c r="P18468" i="1"/>
  <c r="Q18468" i="1" s="1"/>
  <c r="P18469" i="1"/>
  <c r="Q18469" i="1" s="1"/>
  <c r="P18470" i="1"/>
  <c r="Q18470" i="1" s="1"/>
  <c r="P18471" i="1"/>
  <c r="Q18471" i="1" s="1"/>
  <c r="P18472" i="1"/>
  <c r="Q18472" i="1" s="1"/>
  <c r="P18473" i="1"/>
  <c r="Q18473" i="1" s="1"/>
  <c r="P18474" i="1"/>
  <c r="Q18474" i="1" s="1"/>
  <c r="P18475" i="1"/>
  <c r="Q18475" i="1" s="1"/>
  <c r="P18476" i="1"/>
  <c r="Q18476" i="1" s="1"/>
  <c r="P18477" i="1"/>
  <c r="Q18477" i="1" s="1"/>
  <c r="P18478" i="1"/>
  <c r="Q18478" i="1" s="1"/>
  <c r="P18479" i="1"/>
  <c r="Q18479" i="1" s="1"/>
  <c r="P18480" i="1"/>
  <c r="Q18480" i="1" s="1"/>
  <c r="P18481" i="1"/>
  <c r="Q18481" i="1" s="1"/>
  <c r="P18482" i="1"/>
  <c r="Q18482" i="1" s="1"/>
  <c r="P18483" i="1"/>
  <c r="Q18483" i="1" s="1"/>
  <c r="P18484" i="1"/>
  <c r="Q18484" i="1" s="1"/>
  <c r="P18485" i="1"/>
  <c r="Q18485" i="1" s="1"/>
  <c r="P18486" i="1"/>
  <c r="Q18486" i="1" s="1"/>
  <c r="P18487" i="1"/>
  <c r="Q18487" i="1" s="1"/>
  <c r="P18488" i="1"/>
  <c r="Q18488" i="1" s="1"/>
  <c r="P18489" i="1"/>
  <c r="Q18489" i="1" s="1"/>
  <c r="P18490" i="1"/>
  <c r="Q18490" i="1" s="1"/>
  <c r="P18491" i="1"/>
  <c r="Q18491" i="1" s="1"/>
  <c r="P18492" i="1"/>
  <c r="Q18492" i="1" s="1"/>
  <c r="P18493" i="1"/>
  <c r="Q18493" i="1" s="1"/>
  <c r="P18494" i="1"/>
  <c r="Q18494" i="1" s="1"/>
  <c r="P18495" i="1"/>
  <c r="Q18495" i="1" s="1"/>
  <c r="P18496" i="1"/>
  <c r="Q18496" i="1" s="1"/>
  <c r="P18497" i="1"/>
  <c r="Q18497" i="1" s="1"/>
  <c r="P18498" i="1"/>
  <c r="Q18498" i="1" s="1"/>
  <c r="P18499" i="1"/>
  <c r="Q18499" i="1" s="1"/>
  <c r="P18500" i="1"/>
  <c r="Q18500" i="1" s="1"/>
  <c r="P18501" i="1"/>
  <c r="Q18501" i="1" s="1"/>
  <c r="P18502" i="1"/>
  <c r="Q18502" i="1" s="1"/>
  <c r="P18503" i="1"/>
  <c r="Q18503" i="1" s="1"/>
  <c r="P18504" i="1"/>
  <c r="Q18504" i="1" s="1"/>
  <c r="P18505" i="1"/>
  <c r="Q18505" i="1" s="1"/>
  <c r="P18506" i="1"/>
  <c r="Q18506" i="1" s="1"/>
  <c r="P18507" i="1"/>
  <c r="Q18507" i="1" s="1"/>
  <c r="P18508" i="1"/>
  <c r="Q18508" i="1" s="1"/>
  <c r="P18509" i="1"/>
  <c r="Q18509" i="1" s="1"/>
  <c r="P18510" i="1"/>
  <c r="Q18510" i="1" s="1"/>
  <c r="P18511" i="1"/>
  <c r="Q18511" i="1" s="1"/>
  <c r="P18512" i="1"/>
  <c r="Q18512" i="1" s="1"/>
  <c r="P18513" i="1"/>
  <c r="Q18513" i="1" s="1"/>
  <c r="P18514" i="1"/>
  <c r="Q18514" i="1" s="1"/>
  <c r="P18515" i="1"/>
  <c r="Q18515" i="1" s="1"/>
  <c r="P18516" i="1"/>
  <c r="Q18516" i="1" s="1"/>
  <c r="P18517" i="1"/>
  <c r="Q18517" i="1" s="1"/>
  <c r="P18518" i="1"/>
  <c r="Q18518" i="1" s="1"/>
  <c r="P18519" i="1"/>
  <c r="Q18519" i="1" s="1"/>
  <c r="P18520" i="1"/>
  <c r="Q18520" i="1" s="1"/>
  <c r="P18521" i="1"/>
  <c r="Q18521" i="1" s="1"/>
  <c r="P18522" i="1"/>
  <c r="Q18522" i="1" s="1"/>
  <c r="P18523" i="1"/>
  <c r="Q18523" i="1" s="1"/>
  <c r="P18524" i="1"/>
  <c r="Q18524" i="1" s="1"/>
  <c r="P18525" i="1"/>
  <c r="Q18525" i="1" s="1"/>
  <c r="P18526" i="1"/>
  <c r="Q18526" i="1" s="1"/>
  <c r="P18527" i="1"/>
  <c r="Q18527" i="1" s="1"/>
  <c r="P18528" i="1"/>
  <c r="Q18528" i="1" s="1"/>
  <c r="P18529" i="1"/>
  <c r="Q18529" i="1" s="1"/>
  <c r="P18530" i="1"/>
  <c r="Q18530" i="1" s="1"/>
  <c r="P18531" i="1"/>
  <c r="Q18531" i="1" s="1"/>
  <c r="P18532" i="1"/>
  <c r="Q18532" i="1" s="1"/>
  <c r="P18533" i="1"/>
  <c r="Q18533" i="1" s="1"/>
  <c r="P18534" i="1"/>
  <c r="Q18534" i="1" s="1"/>
  <c r="P18535" i="1"/>
  <c r="Q18535" i="1" s="1"/>
  <c r="P2" i="1"/>
  <c r="Q2" i="1" s="1"/>
  <c r="E9" i="4" l="1"/>
  <c r="F9" i="4" s="1"/>
  <c r="H1" i="4"/>
  <c r="N14" i="4"/>
  <c r="N18" i="4"/>
  <c r="N22" i="4"/>
  <c r="N10" i="4"/>
  <c r="N11" i="4"/>
  <c r="N15" i="4"/>
  <c r="N19" i="4"/>
  <c r="N23" i="4"/>
  <c r="B10" i="4"/>
  <c r="N12" i="4"/>
  <c r="N16" i="4"/>
  <c r="N20" i="4"/>
  <c r="N24" i="4"/>
  <c r="N13" i="4"/>
  <c r="N17" i="4"/>
  <c r="N21" i="4"/>
  <c r="N25" i="4"/>
  <c r="H13" i="4"/>
  <c r="H17" i="4"/>
  <c r="H21" i="4"/>
  <c r="H25" i="4"/>
  <c r="H14" i="4"/>
  <c r="H18" i="4"/>
  <c r="H22" i="4"/>
  <c r="H10" i="4"/>
  <c r="H11" i="4"/>
  <c r="H15" i="4"/>
  <c r="H19" i="4"/>
  <c r="H23" i="4"/>
  <c r="H12" i="4"/>
  <c r="H16" i="4"/>
  <c r="H20" i="4"/>
  <c r="H24" i="4"/>
  <c r="B12" i="4"/>
  <c r="B22" i="4"/>
  <c r="B19" i="4"/>
  <c r="B15" i="4"/>
  <c r="B11" i="4"/>
  <c r="B2" i="4"/>
  <c r="B25" i="4"/>
  <c r="B21" i="4"/>
  <c r="B18" i="4"/>
  <c r="B14" i="4"/>
  <c r="B1" i="4"/>
  <c r="B24" i="4"/>
  <c r="B17" i="4"/>
  <c r="B13" i="4"/>
  <c r="B23" i="4"/>
  <c r="B20" i="4"/>
  <c r="B16" i="4"/>
  <c r="C2" i="4"/>
  <c r="C4" i="4" s="1"/>
  <c r="L9" i="4" l="1"/>
  <c r="R9" i="4" s="1"/>
  <c r="I12" i="4"/>
  <c r="O12" i="4" s="1"/>
  <c r="I16" i="4"/>
  <c r="I20" i="4"/>
  <c r="I24" i="4"/>
  <c r="C14" i="4"/>
  <c r="C18" i="4"/>
  <c r="C22" i="4"/>
  <c r="C10" i="4"/>
  <c r="I14" i="4"/>
  <c r="I18" i="4"/>
  <c r="I22" i="4"/>
  <c r="C12" i="4"/>
  <c r="C20" i="4"/>
  <c r="I11" i="4"/>
  <c r="O11" i="4" s="1"/>
  <c r="I19" i="4"/>
  <c r="O19" i="4" s="1"/>
  <c r="C13" i="4"/>
  <c r="C21" i="4"/>
  <c r="I13" i="4"/>
  <c r="O13" i="4" s="1"/>
  <c r="I17" i="4"/>
  <c r="O17" i="4" s="1"/>
  <c r="I21" i="4"/>
  <c r="O21" i="4" s="1"/>
  <c r="I25" i="4"/>
  <c r="O25" i="4" s="1"/>
  <c r="C11" i="4"/>
  <c r="C15" i="4"/>
  <c r="C19" i="4"/>
  <c r="C23" i="4"/>
  <c r="I10" i="4"/>
  <c r="O10" i="4" s="1"/>
  <c r="C16" i="4"/>
  <c r="C24" i="4"/>
  <c r="I15" i="4"/>
  <c r="O15" i="4" s="1"/>
  <c r="I23" i="4"/>
  <c r="O23" i="4" s="1"/>
  <c r="C17" i="4"/>
  <c r="C25" i="4"/>
  <c r="N26" i="4"/>
  <c r="N1" i="4" s="1"/>
  <c r="I2" i="4"/>
  <c r="I4" i="4" s="1"/>
  <c r="O9" i="4"/>
  <c r="B26" i="4"/>
  <c r="O14" i="4"/>
  <c r="O18" i="4"/>
  <c r="O22" i="4"/>
  <c r="O16" i="4"/>
  <c r="O20" i="4"/>
  <c r="O24" i="4"/>
  <c r="I1" i="4"/>
  <c r="H26" i="4"/>
  <c r="C1" i="4"/>
  <c r="C5" i="4" s="1"/>
  <c r="I5" i="4" l="1"/>
  <c r="I6" i="4" s="1"/>
  <c r="J2" i="4"/>
  <c r="J4" i="4" s="1"/>
  <c r="O26" i="4"/>
  <c r="O1" i="4" s="1"/>
  <c r="O5" i="4" s="1"/>
  <c r="J1" i="4"/>
  <c r="I26" i="4"/>
  <c r="D1" i="4"/>
  <c r="D2" i="4"/>
  <c r="D4" i="4" s="1"/>
  <c r="C26" i="4"/>
  <c r="J10" i="4" l="1"/>
  <c r="P10" i="4" s="1"/>
  <c r="J13" i="4"/>
  <c r="P13" i="4" s="1"/>
  <c r="J20" i="4"/>
  <c r="P20" i="4" s="1"/>
  <c r="J23" i="4"/>
  <c r="P23" i="4" s="1"/>
  <c r="D11" i="4"/>
  <c r="D14" i="4"/>
  <c r="D18" i="4"/>
  <c r="D21" i="4"/>
  <c r="D25" i="4"/>
  <c r="J12" i="4"/>
  <c r="P12" i="4" s="1"/>
  <c r="J15" i="4"/>
  <c r="P15" i="4" s="1"/>
  <c r="J18" i="4"/>
  <c r="P18" i="4" s="1"/>
  <c r="J21" i="4"/>
  <c r="P21" i="4" s="1"/>
  <c r="J25" i="4"/>
  <c r="P25" i="4" s="1"/>
  <c r="D19" i="4"/>
  <c r="J19" i="4"/>
  <c r="P19" i="4" s="1"/>
  <c r="D10" i="4"/>
  <c r="D20" i="4"/>
  <c r="J11" i="4"/>
  <c r="P11" i="4" s="1"/>
  <c r="J14" i="4"/>
  <c r="P14" i="4" s="1"/>
  <c r="J17" i="4"/>
  <c r="J24" i="4"/>
  <c r="P24" i="4" s="1"/>
  <c r="D12" i="4"/>
  <c r="D15" i="4"/>
  <c r="D22" i="4"/>
  <c r="D16" i="4"/>
  <c r="D23" i="4"/>
  <c r="J16" i="4"/>
  <c r="P16" i="4" s="1"/>
  <c r="J22" i="4"/>
  <c r="P22" i="4" s="1"/>
  <c r="D13" i="4"/>
  <c r="D17" i="4"/>
  <c r="D24" i="4"/>
  <c r="K2" i="4"/>
  <c r="K4" i="4" s="1"/>
  <c r="P17" i="4"/>
  <c r="K1" i="4"/>
  <c r="E1" i="4"/>
  <c r="E2" i="4"/>
  <c r="E4" i="4" s="1"/>
  <c r="K16" i="4" l="1"/>
  <c r="E12" i="4"/>
  <c r="K12" i="4"/>
  <c r="Q12" i="4" s="1"/>
  <c r="K20" i="4"/>
  <c r="Q20" i="4" s="1"/>
  <c r="E18" i="4"/>
  <c r="E24" i="4"/>
  <c r="E15" i="4"/>
  <c r="K14" i="4"/>
  <c r="Q14" i="4" s="1"/>
  <c r="K19" i="4"/>
  <c r="Q19" i="4" s="1"/>
  <c r="K18" i="4"/>
  <c r="E21" i="4"/>
  <c r="K23" i="4"/>
  <c r="Q23" i="4" s="1"/>
  <c r="E17" i="4"/>
  <c r="E23" i="4"/>
  <c r="K11" i="4"/>
  <c r="Q11" i="4" s="1"/>
  <c r="E19" i="4"/>
  <c r="K15" i="4"/>
  <c r="Q15" i="4" s="1"/>
  <c r="E13" i="4"/>
  <c r="E16" i="4"/>
  <c r="K24" i="4"/>
  <c r="E20" i="4"/>
  <c r="K25" i="4"/>
  <c r="Q25" i="4" s="1"/>
  <c r="E14" i="4"/>
  <c r="K13" i="4"/>
  <c r="Q13" i="4" s="1"/>
  <c r="K22" i="4"/>
  <c r="Q22" i="4" s="1"/>
  <c r="E22" i="4"/>
  <c r="K17" i="4"/>
  <c r="Q17" i="4" s="1"/>
  <c r="E10" i="4"/>
  <c r="K21" i="4"/>
  <c r="Q21" i="4" s="1"/>
  <c r="E25" i="4"/>
  <c r="E11" i="4"/>
  <c r="K10" i="4"/>
  <c r="Q10" i="4" s="1"/>
  <c r="L1" i="4"/>
  <c r="L2" i="4"/>
  <c r="L4" i="4" s="1"/>
  <c r="P26" i="4"/>
  <c r="P1" i="4" s="1"/>
  <c r="P5" i="4" s="1"/>
  <c r="Q24" i="4"/>
  <c r="Q16" i="4"/>
  <c r="Q18" i="4"/>
  <c r="J26" i="4"/>
  <c r="J5" i="4" s="1"/>
  <c r="J6" i="4" s="1"/>
  <c r="D26" i="4"/>
  <c r="D5" i="4" s="1"/>
  <c r="F1" i="4"/>
  <c r="F2" i="4"/>
  <c r="F4" i="4" s="1"/>
  <c r="L21" i="4" l="1"/>
  <c r="R21" i="4" s="1"/>
  <c r="F20" i="4"/>
  <c r="F17" i="4"/>
  <c r="L10" i="4"/>
  <c r="R10" i="4" s="1"/>
  <c r="F10" i="4"/>
  <c r="L13" i="4"/>
  <c r="R13" i="4" s="1"/>
  <c r="L24" i="4"/>
  <c r="R24" i="4" s="1"/>
  <c r="F19" i="4"/>
  <c r="L23" i="4"/>
  <c r="R23" i="4" s="1"/>
  <c r="L14" i="4"/>
  <c r="L20" i="4"/>
  <c r="R20" i="4" s="1"/>
  <c r="F11" i="4"/>
  <c r="L17" i="4"/>
  <c r="R17" i="4" s="1"/>
  <c r="F14" i="4"/>
  <c r="F16" i="4"/>
  <c r="L11" i="4"/>
  <c r="R11" i="4" s="1"/>
  <c r="F21" i="4"/>
  <c r="F15" i="4"/>
  <c r="L12" i="4"/>
  <c r="R12" i="4" s="1"/>
  <c r="F25" i="4"/>
  <c r="F22" i="4"/>
  <c r="L25" i="4"/>
  <c r="R25" i="4" s="1"/>
  <c r="F13" i="4"/>
  <c r="F23" i="4"/>
  <c r="L18" i="4"/>
  <c r="R18" i="4" s="1"/>
  <c r="F24" i="4"/>
  <c r="F12" i="4"/>
  <c r="L22" i="4"/>
  <c r="R22" i="4" s="1"/>
  <c r="L15" i="4"/>
  <c r="R15" i="4" s="1"/>
  <c r="L19" i="4"/>
  <c r="R19" i="4" s="1"/>
  <c r="F18" i="4"/>
  <c r="L16" i="4"/>
  <c r="R16" i="4" s="1"/>
  <c r="Q26" i="4"/>
  <c r="Q1" i="4" s="1"/>
  <c r="Q5" i="4" s="1"/>
  <c r="R14" i="4"/>
  <c r="K26" i="4"/>
  <c r="K5" i="4" s="1"/>
  <c r="K6" i="4" s="1"/>
  <c r="E26" i="4"/>
  <c r="E5" i="4" s="1"/>
  <c r="R26" i="4" l="1"/>
  <c r="R1" i="4" s="1"/>
  <c r="R5" i="4" s="1"/>
  <c r="L26" i="4"/>
  <c r="L5" i="4" s="1"/>
  <c r="L6" i="4" s="1"/>
  <c r="F26" i="4"/>
  <c r="F5" i="4" s="1"/>
</calcChain>
</file>

<file path=xl/sharedStrings.xml><?xml version="1.0" encoding="utf-8"?>
<sst xmlns="http://schemas.openxmlformats.org/spreadsheetml/2006/main" count="56292" uniqueCount="705">
  <si>
    <t>Anno</t>
  </si>
  <si>
    <t>Categoria tipo unità documentaria</t>
  </si>
  <si>
    <t>Tipo unità documentaria</t>
  </si>
  <si>
    <t>Tipo documento principale</t>
  </si>
  <si>
    <t>Categoria tipo unità documentaria | Tipo unità documentaria | Tipo documento principale</t>
  </si>
  <si>
    <t>Classificazione</t>
  </si>
  <si>
    <t>Numero unità documentarie</t>
  </si>
  <si>
    <t>Numero documenti</t>
  </si>
  <si>
    <t>Numero componenti</t>
  </si>
  <si>
    <t>Dimensioni in bytes</t>
  </si>
  <si>
    <t>Numero documenti aggiunti</t>
  </si>
  <si>
    <t>Numero componenti aggiunti</t>
  </si>
  <si>
    <t>Dimensioni in bytes aggiunti</t>
  </si>
  <si>
    <t>Numero unità documentarie annullate</t>
  </si>
  <si>
    <t>Numero documenti annullati</t>
  </si>
  <si>
    <t>Numero componenti annullati</t>
  </si>
  <si>
    <t>Dimensioni in bytes annullati</t>
  </si>
  <si>
    <t>documentazione_amministrativa / documentazione_contabile</t>
  </si>
  <si>
    <t>FATTURA ATTIVA</t>
  </si>
  <si>
    <t>FATTURA</t>
  </si>
  <si>
    <t>documentazione_amministrativa / registri</t>
  </si>
  <si>
    <t>REGISTRO GIORNALIERO</t>
  </si>
  <si>
    <t>RGP</t>
  </si>
  <si>
    <t>documentazione_amministrativa / altri_documenti</t>
  </si>
  <si>
    <t>FOGLIO DI TRASFORMAZIONE</t>
  </si>
  <si>
    <t>LIBRO_GIORNALE</t>
  </si>
  <si>
    <t>LIBRO_INVENTARI</t>
  </si>
  <si>
    <t>FATTURA PASSIVA</t>
  </si>
  <si>
    <t>NOTA DI CREDITO</t>
  </si>
  <si>
    <t>documentazione_sanitaria / immagini diagnostiche</t>
  </si>
  <si>
    <t>IMMAGINI_DIAGNOSTICHE</t>
  </si>
  <si>
    <t>STUDIO_DICOM</t>
  </si>
  <si>
    <t>NOTA DI DEBITO</t>
  </si>
  <si>
    <t>documentazione_amministrativa / contratti_accordi</t>
  </si>
  <si>
    <t>CONTRATTO</t>
  </si>
  <si>
    <t>FILE DI LOG</t>
  </si>
  <si>
    <t>documentazione_amministrativa / documenti_protocollati</t>
  </si>
  <si>
    <t>Documento protocollato</t>
  </si>
  <si>
    <t>documentazione_sanitaria / referti</t>
  </si>
  <si>
    <t>REFERTO</t>
  </si>
  <si>
    <t>REFERTO_LABORATORIO</t>
  </si>
  <si>
    <t>DOCUMENTO_ANNULLATIVO_DI_REFERTO</t>
  </si>
  <si>
    <t>DOCUMENTO_ANNULLATIVO_DI_REFERTO_LABORATORIO</t>
  </si>
  <si>
    <t>DELIBERAZIONI</t>
  </si>
  <si>
    <t>documentazione_amministrativa / deliberazioni</t>
  </si>
  <si>
    <t>DELIBERE</t>
  </si>
  <si>
    <t>DELIBERA</t>
  </si>
  <si>
    <t>DISPOSIZIONI</t>
  </si>
  <si>
    <t>documentazione_amministrativa / determinazioni</t>
  </si>
  <si>
    <t>PROTOCOLLO</t>
  </si>
  <si>
    <t>DOCUMENTO PROTOCOLLATO</t>
  </si>
  <si>
    <t>V_DELIBERE</t>
  </si>
  <si>
    <t>documentazione_amministrativa / deliberazioni_da_annullare</t>
  </si>
  <si>
    <t>Fattura passiva</t>
  </si>
  <si>
    <t>Nota di credito</t>
  </si>
  <si>
    <t/>
  </si>
  <si>
    <t>Fattura passiva dematerializzata</t>
  </si>
  <si>
    <t>FLUSSO ORDINATIVI</t>
  </si>
  <si>
    <t>MANDATO</t>
  </si>
  <si>
    <t>ANNULLO_MANDATO</t>
  </si>
  <si>
    <t>EMISSIONE_MANDATO</t>
  </si>
  <si>
    <t>Ricevuta di Carico OK</t>
  </si>
  <si>
    <t>Ricevuta di Servizio OK</t>
  </si>
  <si>
    <t>MESSAGGIO ESITO APPLICATIVO</t>
  </si>
  <si>
    <t>MESSAGGIO RICEZIONE FLUSSO</t>
  </si>
  <si>
    <t>REVERSALE</t>
  </si>
  <si>
    <t>EMISSIONE_REVERSALE</t>
  </si>
  <si>
    <t>Ricevuta di Esecuzione OK</t>
  </si>
  <si>
    <t>Delibera</t>
  </si>
  <si>
    <t>Determina</t>
  </si>
  <si>
    <t>REFERTO_ANATOMIA_PATOLOGICA</t>
  </si>
  <si>
    <t>DOCUMENTO_ANNULLATIVO_DI_ REFERTO_ANATOMIA_PATOLOGICA</t>
  </si>
  <si>
    <t>REFERTO RADIOLOGIA</t>
  </si>
  <si>
    <t>LOG</t>
  </si>
  <si>
    <t>LETTERA DIMISSIONE</t>
  </si>
  <si>
    <t>REFERTO SPECIALISTICO</t>
  </si>
  <si>
    <t>Foglio di trasformazione</t>
  </si>
  <si>
    <t>documenti_di_conservazione / documenti_da_altri_sistemi_di_conservazione</t>
  </si>
  <si>
    <t>VOLUME DI CONSERVAZIONE</t>
  </si>
  <si>
    <t>VOLUME DI CONSERVAZIONE PER REFERTI DI LABORATORIO</t>
  </si>
  <si>
    <t>Determina dirigenziale</t>
  </si>
  <si>
    <t>DETERMINA</t>
  </si>
  <si>
    <t>DOCUMENTO PROTOCOLLATO IN ENTRATA</t>
  </si>
  <si>
    <t>DOCUMENTO PROTOCOLLATO IN USCITA</t>
  </si>
  <si>
    <t>REFERTO_DIAGNOSTICA_PER_IMMAGINI_TRATTAMENTI_CON_RADIAZIONI</t>
  </si>
  <si>
    <t>Registro giornaliero di protocollo</t>
  </si>
  <si>
    <t>PARCELLA</t>
  </si>
  <si>
    <t>REFERTO_RADIOLOGIA</t>
  </si>
  <si>
    <t>PROTOCOLLO GENERALE</t>
  </si>
  <si>
    <t>CEDOLONE STIPENDIALE</t>
  </si>
  <si>
    <t>MESSAGGIO RIFIUTO FLUSSO</t>
  </si>
  <si>
    <t>RENDICONTAZIONE ORDINATIVO</t>
  </si>
  <si>
    <t>DOCUMENTO_ANNULLATIVO_DI_REFERTO_ANATOMIA_PATOLOGICA</t>
  </si>
  <si>
    <t>REFERTO_DIAGNOSTICA_PER_IMMAGINI</t>
  </si>
  <si>
    <t>Referto di Specialistica Ambulatoriale</t>
  </si>
  <si>
    <t>Rapporto di Medicina di Laboratorio</t>
  </si>
  <si>
    <t>Referto di Microbiologia</t>
  </si>
  <si>
    <t>Referto di Radiologia</t>
  </si>
  <si>
    <t>REFERTO DIAGNOSTICA PER IMMAGINI</t>
  </si>
  <si>
    <t>ATTI</t>
  </si>
  <si>
    <t>Fattura attiva</t>
  </si>
  <si>
    <t>CEDOLINO STIPENDIALE</t>
  </si>
  <si>
    <t>CEDOLINO STIPENDIALE CUMULATIVO</t>
  </si>
  <si>
    <t>CUD</t>
  </si>
  <si>
    <t>DOCUMENTO DI TRASPORTO ATTIVO</t>
  </si>
  <si>
    <t>DOCUMENTO DI TRASPORTO</t>
  </si>
  <si>
    <t>DOCUMENTO DI TRASPORTO PASSIVO</t>
  </si>
  <si>
    <t>QUIETANZA VERSAMENTO MODELLOF24</t>
  </si>
  <si>
    <t>MODELLOF24</t>
  </si>
  <si>
    <t>ORDINE ATTIVO</t>
  </si>
  <si>
    <t>ORDINE</t>
  </si>
  <si>
    <t>ACCONTO/ANTICIPO SU FATTURA</t>
  </si>
  <si>
    <t>REGISTRO GIORNALIERO PROTOCOLLO</t>
  </si>
  <si>
    <t>SCRITTURA PRIVATA</t>
  </si>
  <si>
    <t>DELIBERE DI CONSIGLIO</t>
  </si>
  <si>
    <t>DELIBERE DI GIUNTA</t>
  </si>
  <si>
    <t>DETERMINAZIONE DEL DIRIGENTE</t>
  </si>
  <si>
    <t>DOCUMENTO NON PROTOCOLLATO</t>
  </si>
  <si>
    <t>documentazione_amministrativa / decreti_ordinanze</t>
  </si>
  <si>
    <t>DECRETO</t>
  </si>
  <si>
    <t>VISTO CONTABILE</t>
  </si>
  <si>
    <t>NOTIFICA</t>
  </si>
  <si>
    <t>ORDINANZA</t>
  </si>
  <si>
    <t>GENERICO</t>
  </si>
  <si>
    <t>SEGNATURA</t>
  </si>
  <si>
    <t>RICEVUTA ACCETTAZIONE</t>
  </si>
  <si>
    <t>PUBBLICAZIONE DI MATRIMONIO</t>
  </si>
  <si>
    <t>PROVVISORIO DI INCASSO</t>
  </si>
  <si>
    <t>PROVVISORIO DI PAGAMENTO</t>
  </si>
  <si>
    <t>Determine digitalizzate</t>
  </si>
  <si>
    <t>REGISTRO UNICO FATTURE</t>
  </si>
  <si>
    <t>DP - SUE</t>
  </si>
  <si>
    <t>DOCUMENTO SUE</t>
  </si>
  <si>
    <t>Contratto</t>
  </si>
  <si>
    <t>ACCONTO/ANTICIPO SU PARCELLA</t>
  </si>
  <si>
    <t>DELIBERA DI CONSIGLIO</t>
  </si>
  <si>
    <t>DELIBERA DI GIUNTA</t>
  </si>
  <si>
    <t>COMUNICAZIONE DI LIQUIDAZIONE</t>
  </si>
  <si>
    <t>ORDINANZA DIRIGENZIALE</t>
  </si>
  <si>
    <t>ORDINANZA SINDACALE</t>
  </si>
  <si>
    <t>Delibera Consiglio</t>
  </si>
  <si>
    <t>Delibera Giunta</t>
  </si>
  <si>
    <t>DECRETO DEL SINDACO</t>
  </si>
  <si>
    <t>DELIBERAZIONE DEL CONSIGLIO COMUNALE</t>
  </si>
  <si>
    <t>DELIBERAZIONE DELLA GIUNTA COMUNALE</t>
  </si>
  <si>
    <t>DETERMINAZIONE DIRIGENZIALE</t>
  </si>
  <si>
    <t>ATTO DI LIQUIDAZIONE</t>
  </si>
  <si>
    <t>LIQUIDAZIONE</t>
  </si>
  <si>
    <t>DOCUMENTO_PROTOCOLLATO_DOCER</t>
  </si>
  <si>
    <t>REGISTRO IVA</t>
  </si>
  <si>
    <t>FLUSSO PROVVISORI DI INCASSO</t>
  </si>
  <si>
    <t>FLUSSO PROVVISORI DI PAGAMENTO</t>
  </si>
  <si>
    <t>LOTTO DI FATTURE</t>
  </si>
  <si>
    <t>RICEVUTA APPLICATIVA</t>
  </si>
  <si>
    <t>COMUNICAZIONE IN GIUNTA COMUNALE</t>
  </si>
  <si>
    <t>DELIBERAZIONE CONSIGLIO COMUNALE</t>
  </si>
  <si>
    <t>DELIBERAZIONE GIUNTA COMUNALE</t>
  </si>
  <si>
    <t>REGISTRO GIORNALIERO DI PROTOCOLLO</t>
  </si>
  <si>
    <t>REGISTRO ANNUALE</t>
  </si>
  <si>
    <t>DETERMINAZIONE SERVIZIO PATRIMONIO</t>
  </si>
  <si>
    <t>Determinazione</t>
  </si>
  <si>
    <t>Deliberazione di Consiglio</t>
  </si>
  <si>
    <t>Deliberazione di Giunta</t>
  </si>
  <si>
    <t>Determinazione dirigenziale</t>
  </si>
  <si>
    <t>documentazione_amministrativa / attivita_organi_consiliari</t>
  </si>
  <si>
    <t>Interpellanza</t>
  </si>
  <si>
    <t>Interrogazione</t>
  </si>
  <si>
    <t>VARIAZIONE_MANDATO</t>
  </si>
  <si>
    <t>Mozione</t>
  </si>
  <si>
    <t>Ordinanza</t>
  </si>
  <si>
    <t>ANNULLO_REVERSALE</t>
  </si>
  <si>
    <t>VARIAZIONE_REVERSALE</t>
  </si>
  <si>
    <t>Risoluzione</t>
  </si>
  <si>
    <t>DENUNCIA DI INFORTUNIO</t>
  </si>
  <si>
    <t>PROTOCOLLO RISERVATO</t>
  </si>
  <si>
    <t>DETERMINAZIONE</t>
  </si>
  <si>
    <t>ORDINANZE PRESIDENZIALI</t>
  </si>
  <si>
    <t>PROVVEDIMENTO DIRIGENZIALE</t>
  </si>
  <si>
    <t>PROVVEDIMENTO DEL SINDACO</t>
  </si>
  <si>
    <t>DELIBERAZIONE</t>
  </si>
  <si>
    <t>DOCUMENTO_PROTOCOLLATO</t>
  </si>
  <si>
    <t>REGISTRO MENSILE</t>
  </si>
  <si>
    <t>DISTINTA MECCANOGRAFICA DI FATTURAZIONE</t>
  </si>
  <si>
    <t>QUIETANZA</t>
  </si>
  <si>
    <t>DECRETO DEL PRESIDENTE</t>
  </si>
  <si>
    <t>DELIBERAZIONI DEL COMITATO ESECUTIVO</t>
  </si>
  <si>
    <t>DETERMINAZIONI DIRIGENZIALI</t>
  </si>
  <si>
    <t>NULLA OSTA</t>
  </si>
  <si>
    <t>REGISTRAZIONE DI PROTOCOLLO</t>
  </si>
  <si>
    <t>DELIBERAZIONE DEL COMITATO ESECUTIVO</t>
  </si>
  <si>
    <t>DECRETO DIRETTORE GENERALE</t>
  </si>
  <si>
    <t>DELIBERAZIONE CC</t>
  </si>
  <si>
    <t>DELIBERAZIONE CDA</t>
  </si>
  <si>
    <t>DELIBERAZIONE DIRETTORE GENERALE</t>
  </si>
  <si>
    <t>VERBALE DELIBERAZIONI COLLEGIO COMMISSARIALE</t>
  </si>
  <si>
    <t>VERBALE DELIBERAZIONI CONSIGLIO DI AMMINISTRAZIONE</t>
  </si>
  <si>
    <t>VERBALE DI CHIUSURA</t>
  </si>
  <si>
    <t>VERBALE DECRETI DIRETTORE GENERALE</t>
  </si>
  <si>
    <t>VERBALE DELIBERAZIONI DIRETTORE GENERALE</t>
  </si>
  <si>
    <t>RAPPORTO DI PROVA</t>
  </si>
  <si>
    <t>DETERMINAZIONE PRESIDENZIALE</t>
  </si>
  <si>
    <t>Delibera di Giunta</t>
  </si>
  <si>
    <t>Informazione di Giunta</t>
  </si>
  <si>
    <t>Ordine del giorno di Giunta</t>
  </si>
  <si>
    <t>Orientamento/indirizzo di Giunta</t>
  </si>
  <si>
    <t>DETERMINA DIRIGENZIALE</t>
  </si>
  <si>
    <t>ATTI DEL PRESIDENTE</t>
  </si>
  <si>
    <t>DECISIONI DELLA GIUNTA</t>
  </si>
  <si>
    <t>Delibere di Assemblea</t>
  </si>
  <si>
    <t>Delibere di Consiglio</t>
  </si>
  <si>
    <t>Delibere di Giunta</t>
  </si>
  <si>
    <t>Determine dirigenziali</t>
  </si>
  <si>
    <t>Decreti del Presidente</t>
  </si>
  <si>
    <t>Documenti Protocollati</t>
  </si>
  <si>
    <t>DELIBERA ASSEMBLEA DEI SINDACI</t>
  </si>
  <si>
    <t>DELIBERA CONSIGLIO PROVINCIALE</t>
  </si>
  <si>
    <t>Deliberazioni di Consiglio</t>
  </si>
  <si>
    <t>Deliberazioni di Giunta</t>
  </si>
  <si>
    <t>DELIBERAZIONE DEL PRESIDENTE</t>
  </si>
  <si>
    <t>PROVVEDIMENTO DEL PRESIDENTE</t>
  </si>
  <si>
    <t>Decreti presidenziali</t>
  </si>
  <si>
    <t>Decreti Presidente del Consiglio</t>
  </si>
  <si>
    <t>Ordinanze presidenziali</t>
  </si>
  <si>
    <t>Documenti informatici registrati al Protocollo Generale</t>
  </si>
  <si>
    <t>Verbali di Giunta</t>
  </si>
  <si>
    <t>PROVVEDIMENTO DEL PRESIDENTE DEL CONSIGLIO</t>
  </si>
  <si>
    <t>PROVVEDIMENTO DEL PRESIDENTE DELLA PROVINCIA</t>
  </si>
  <si>
    <t>Deliberazione di Consiglio Provinciale</t>
  </si>
  <si>
    <t>Determinazione Dirigenziale</t>
  </si>
  <si>
    <t>Deliberazione di Giunta Provinciale</t>
  </si>
  <si>
    <t>COMUNICAZIONE INTERNA</t>
  </si>
  <si>
    <t>CONVENZIONE</t>
  </si>
  <si>
    <t>ATTO DEL DIRIGENTE</t>
  </si>
  <si>
    <t>DOCUMENTO UNICO REGOLARITÀ CONTRIBUTIVA</t>
  </si>
  <si>
    <t>NON PROTOCOLLATO</t>
  </si>
  <si>
    <t>RICETTA ELETTRONICA</t>
  </si>
  <si>
    <t>RICHIESTA A SAC PER GENERAZIONE RICETTA</t>
  </si>
  <si>
    <t>Registro Giornaliero</t>
  </si>
  <si>
    <t>documentazione_amministrativa / bollettino_ufficiale</t>
  </si>
  <si>
    <t>BOLLETTINO UFFICIALE</t>
  </si>
  <si>
    <t>SUPPLEMENTO SPECIALE DEL BOLLETTINO UFFICIALE</t>
  </si>
  <si>
    <t>ATTI DEL DIRIGENTE</t>
  </si>
  <si>
    <t>NON PROTOCOLLATI</t>
  </si>
  <si>
    <t>PUC</t>
  </si>
  <si>
    <t>documentazione_amministrativa / strumenti_urbanistici</t>
  </si>
  <si>
    <t>Strumenti Urbanistici</t>
  </si>
  <si>
    <t>PROTOCOLLI DI INTESA</t>
  </si>
  <si>
    <t>DOCUMENTO ACCESS POINT</t>
  </si>
  <si>
    <t>DOCUMENTO NOTIER</t>
  </si>
  <si>
    <t>INTEGRAZIONE NOTIFICA</t>
  </si>
  <si>
    <t>NOTIFICA PRELIMINARE</t>
  </si>
  <si>
    <t>documentazione_universitaria / lezioni</t>
  </si>
  <si>
    <t>CONSUNTIVO</t>
  </si>
  <si>
    <t>documentazione_universitaria / verbalizzazione_esami</t>
  </si>
  <si>
    <t>ANNULLO</t>
  </si>
  <si>
    <t>REGISTRO DELLE LEZIONI</t>
  </si>
  <si>
    <t>documentazione_universitaria / tesi</t>
  </si>
  <si>
    <t>TESI DI LAUREA</t>
  </si>
  <si>
    <t>VERBALE DI ESAME</t>
  </si>
  <si>
    <t>VERBALE LAUREA</t>
  </si>
  <si>
    <t>DELIBERAZIONE DEL CONSIGLIO UNIONE</t>
  </si>
  <si>
    <t>DELIBERAZIONE DELLA GIUNTA UNIONE</t>
  </si>
  <si>
    <t>ORDINANZA PRESIDENZIALE</t>
  </si>
  <si>
    <t>MANDATO_OLD</t>
  </si>
  <si>
    <t>Fattura</t>
  </si>
  <si>
    <t>Stampa registro</t>
  </si>
  <si>
    <t>Documento Principale</t>
  </si>
  <si>
    <t>Documento Protocollato</t>
  </si>
  <si>
    <t>Documento Repertoriato</t>
  </si>
  <si>
    <t>Documento Non Protocollato</t>
  </si>
  <si>
    <t>Acconto</t>
  </si>
  <si>
    <t>Scuole</t>
  </si>
  <si>
    <t>documentazione_scolastica / pagelle</t>
  </si>
  <si>
    <t>PAGELLA</t>
  </si>
  <si>
    <t>SCHEDA VALUTAZIONE FINALE</t>
  </si>
  <si>
    <t>documentazione_scolastica / registri_didattici</t>
  </si>
  <si>
    <t>REGISTRO DIDATTICO</t>
  </si>
  <si>
    <t>REGISTRO DELLE MATERIE</t>
  </si>
  <si>
    <t>REGISTRO DI CLASSE</t>
  </si>
  <si>
    <t>REGISTRO GENERALE DEI VOTI</t>
  </si>
  <si>
    <t>REGISTRO DEL PROFESSORE</t>
  </si>
  <si>
    <t>SCHEDA VALUTAZIONE RELIGIONE O MATERIA ALTERNATIVA</t>
  </si>
  <si>
    <t>TABELLONE SCRUTINI</t>
  </si>
  <si>
    <t>ORDINE PASSIVO</t>
  </si>
  <si>
    <t>DOCUMENTO_ANNULLATIVO_DI_REFERTO_GENETICA</t>
  </si>
  <si>
    <t>DOCUMENTO_ANNULLATIVO_DI_REFERTO_MICROBIOLOGIA</t>
  </si>
  <si>
    <t>REFERTO_GENETICA</t>
  </si>
  <si>
    <t>REFERTO_MICROBIOLOGIA</t>
  </si>
  <si>
    <t>VERBALE_OPERATORIO</t>
  </si>
  <si>
    <t>DELIBERA DEL DIRETTORE</t>
  </si>
  <si>
    <t>DELIBERA DEL DIRETTORE SENZA SPESA</t>
  </si>
  <si>
    <t>DETERMINA DEL DIRETTORE DEL DIPARTIMENTO</t>
  </si>
  <si>
    <t>DETERMINA DEL DIRETTORE DEL DIPARTIMENTO SENZA SPESA</t>
  </si>
  <si>
    <t>DETERMINAZIONE_DIRIGENZIALE</t>
  </si>
  <si>
    <t>DOCUMENTO_NON_PROTOCOLLATO</t>
  </si>
  <si>
    <t>DOCUMENTO_DI_PROTOCOLLO</t>
  </si>
  <si>
    <t>REGISTRO_GIORNALIERO_DI_PROTOCOLLO</t>
  </si>
  <si>
    <t>INTERNO</t>
  </si>
  <si>
    <t>VERBALE_CONTROLLI_UFFICIALI</t>
  </si>
  <si>
    <t>SCHEDA_CONTROLLI_UFFICIALI</t>
  </si>
  <si>
    <t>VERBALE_NON_CONFORMITA</t>
  </si>
  <si>
    <t>SCHEDA_NON_CONFORMITA</t>
  </si>
  <si>
    <t>FATTURA_PASSIVA</t>
  </si>
  <si>
    <t>DELIBERA DEL DIRETTORE GENERALE</t>
  </si>
  <si>
    <t>REGISTRO PROTOCOLLO</t>
  </si>
  <si>
    <t>DETERMINAZIONE-LIQUIDAZIONE</t>
  </si>
  <si>
    <t>ALLEGATO DETERMINAZ-LIQUIDAZ</t>
  </si>
  <si>
    <t>ALLEGATO FATTURA PASSIVA</t>
  </si>
  <si>
    <t>REGISTRO_GIORNALIERO</t>
  </si>
  <si>
    <t>AUTORIZZAZIONE CONCESSIONE</t>
  </si>
  <si>
    <t>ORDINANZA DEL RESPONSABILE</t>
  </si>
  <si>
    <t>EMAIL PROTOCOLLO</t>
  </si>
  <si>
    <t>DELIB</t>
  </si>
  <si>
    <t>DOCUMENTO RISERVATO</t>
  </si>
  <si>
    <t>ALLEGATO EMAIL PROTOCOLLO</t>
  </si>
  <si>
    <t>ORDINANZA SETTORIALE</t>
  </si>
  <si>
    <t>FASCICOLO</t>
  </si>
  <si>
    <t>ALLEGATO FASCICOLO</t>
  </si>
  <si>
    <t>ATTO DIRIGENZIALE</t>
  </si>
  <si>
    <t>AUTORIZZAZIONE DIRIGENZIALE</t>
  </si>
  <si>
    <t>DELIBERA DEL COMMISSARIO</t>
  </si>
  <si>
    <t>DECRETO DEL COMMISSARIO</t>
  </si>
  <si>
    <t>ORDINANZA DEL COMMISSARIO</t>
  </si>
  <si>
    <t>VERBALE UFFICIO SANZIONATORIO</t>
  </si>
  <si>
    <t>ATTO DEL SINDACO</t>
  </si>
  <si>
    <t>DECRETO SINDACALE</t>
  </si>
  <si>
    <t>FOGLIO DI TRASFORMAZIONE PER ATTESTAZIONE IMPOSSIBILITA DI RECAPITO</t>
  </si>
  <si>
    <t>FOGLIO DI TRASFORMAZIONE PER LOTTO DI FATTURE</t>
  </si>
  <si>
    <t>FOGLIO DI TRASFORMAZIONE PER NOTIFICA DI DECORRENZA DEI TERMINI</t>
  </si>
  <si>
    <t>FOGLIO DI TRASFORMAZIONE PER NOTIFICA DI ESITO</t>
  </si>
  <si>
    <t>FOGLIO DI TRASFORMAZIONE PER NOTIFICA DI MANCATA CONSEGNA</t>
  </si>
  <si>
    <t>FOGLIO DI TRASFORMAZIONE PER RICEVUTA DI CONSEGNA</t>
  </si>
  <si>
    <t>ATTO DEL PRESIDENTE</t>
  </si>
  <si>
    <t>ESITI CONSIGLIO PROVINCIALE</t>
  </si>
  <si>
    <t>DELIBERA ASSEMBLEA SINDACI</t>
  </si>
  <si>
    <t>PROVVEDIMENTO</t>
  </si>
  <si>
    <t>ATTO AMMINISTRATIVO</t>
  </si>
  <si>
    <t>ATTO DEL PERSONALE</t>
  </si>
  <si>
    <t>DELIBERA CONSIGLIO</t>
  </si>
  <si>
    <t>DECRETO PRESIDENTE DELLA PROVINCIA</t>
  </si>
  <si>
    <t>ATTO FIRMATO</t>
  </si>
  <si>
    <t>ORDINANZA DIRIGENZIALE STRADE</t>
  </si>
  <si>
    <t>ORDINANZA INGIUNZIONE</t>
  </si>
  <si>
    <t>CU</t>
  </si>
  <si>
    <t>DELIBERA UFFICIO PRESIDENZA</t>
  </si>
  <si>
    <t>documentazione_amministrativa / atti_monocratici</t>
  </si>
  <si>
    <t>ATTI ASSESSORE</t>
  </si>
  <si>
    <t>DELIBERE GIUNTA</t>
  </si>
  <si>
    <t>ATTI PRESIDENTE</t>
  </si>
  <si>
    <t>DELIBERE CONSIGLIO DIRETTIVO</t>
  </si>
  <si>
    <t>PERMESSO DI COSTRUIRE</t>
  </si>
  <si>
    <t>REGISTRO GIORNALIERO OPERAZIONI</t>
  </si>
  <si>
    <t>REGISTRO VARIAZIONI</t>
  </si>
  <si>
    <t>documentazione_amministrativa / documentazione_contabile | FATTURA ATTIVA | FATTURA</t>
  </si>
  <si>
    <t>Fiscale</t>
  </si>
  <si>
    <t>documentazione_amministrativa / registri | REGISTRO GIORNALIERO | REGISTRO GIORNALIERO</t>
  </si>
  <si>
    <t>documentazione_amministrativa / altri_documenti | FOGLIO DI TRASFORMAZIONE | FOGLIO DI TRASFORMAZIONE</t>
  </si>
  <si>
    <t>Tecnico</t>
  </si>
  <si>
    <t>documentazione_amministrativa / documentazione_contabile | LIBRO_GIORNALE | LIBRO_GIORNALE</t>
  </si>
  <si>
    <t>documentazione_amministrativa / documentazione_contabile | LIBRO_INVENTARI | LIBRO_INVENTARI</t>
  </si>
  <si>
    <t>documentazione_amministrativa / documentazione_contabile | FATTURA PASSIVA | FATTURA</t>
  </si>
  <si>
    <t>documentazione_amministrativa / documentazione_contabile | FATTURA PASSIVA | NOTA DI CREDITO</t>
  </si>
  <si>
    <t>documentazione_amministrativa / documentazione_contabile | FATTURA ATTIVA | NOTA DI CREDITO</t>
  </si>
  <si>
    <t>documentazione_sanitaria / immagini diagnostiche | IMMAGINI_DIAGNOSTICHE | STUDIO_DICOM</t>
  </si>
  <si>
    <t>DICOM</t>
  </si>
  <si>
    <t>documentazione_amministrativa / documentazione_contabile | FATTURA ATTIVA | NOTA DI DEBITO</t>
  </si>
  <si>
    <t>documentazione_amministrativa / contratti_accordi | CONTRATTO | CONTRATTO</t>
  </si>
  <si>
    <t>documentazione_amministrativa / altri_documenti | FILE DI LOG | FILE DI LOG</t>
  </si>
  <si>
    <t>documentazione_amministrativa / documenti_protocollati | Documento protocollato | Documento protocollato</t>
  </si>
  <si>
    <t>Protocollo</t>
  </si>
  <si>
    <t>documentazione_sanitaria / referti | REFERTO | REFERTO_LABORATORIO</t>
  </si>
  <si>
    <t>Referto</t>
  </si>
  <si>
    <t>documentazione_sanitaria / referti | DOCUMENTO_ANNULLATIVO_DI_REFERTO | DOCUMENTO_ANNULLATIVO_DI_REFERTO_LABORATORIO</t>
  </si>
  <si>
    <t>documentazione_amministrativa / deliberazioni | DELIBERAZIONI | DELIBERAZIONI</t>
  </si>
  <si>
    <t>Amministrativo</t>
  </si>
  <si>
    <t>documentazione_amministrativa / deliberazioni | DELIBERA | DELIBERA</t>
  </si>
  <si>
    <t>documentazione_amministrativa / determinazioni | DISPOSIZIONI | DISPOSIZIONI</t>
  </si>
  <si>
    <t>documentazione_amministrativa / documenti_protocollati | PROTOCOLLO | PROTOCOLLO</t>
  </si>
  <si>
    <t>documentazione_amministrativa / deliberazioni_da_annullare | V_DELIBERE | V_DELIBERE</t>
  </si>
  <si>
    <t>documentazione_amministrativa / documentazione_contabile | Fattura passiva | Fattura passiva</t>
  </si>
  <si>
    <t>documentazione_amministrativa / documentazione_contabile | Fattura passiva | Fattura passiva dematerializzata</t>
  </si>
  <si>
    <t>documentazione_sanitaria / referti | REFERTO | REFERTO</t>
  </si>
  <si>
    <t>documentazione_amministrativa / documentazione_contabile | FLUSSO ORDINATIVI | FLUSSO ORDINATIVI</t>
  </si>
  <si>
    <t>Ordinativo</t>
  </si>
  <si>
    <t>documentazione_amministrativa / documentazione_contabile | MANDATO | ANNULLO_MANDATO</t>
  </si>
  <si>
    <t>documentazione_amministrativa / documentazione_contabile | MANDATO | EMISSIONE_MANDATO</t>
  </si>
  <si>
    <t>documentazione_amministrativa / documentazione_contabile | MANDATO | Ricevuta di Carico OK</t>
  </si>
  <si>
    <t>documentazione_amministrativa / documentazione_contabile | MANDATO | Ricevuta di Servizio OK</t>
  </si>
  <si>
    <t>documentazione_amministrativa / documentazione_contabile | MANDATO | MANDATO</t>
  </si>
  <si>
    <t>documentazione_amministrativa / documentazione_contabile | MESSAGGIO ESITO APPLICATIVO | MESSAGGIO ESITO APPLICATIVO</t>
  </si>
  <si>
    <t>documentazione_amministrativa / documentazione_contabile | MESSAGGIO RICEZIONE FLUSSO | MESSAGGIO RICEZIONE FLUSSO</t>
  </si>
  <si>
    <t>documentazione_amministrativa / documentazione_contabile | REVERSALE | EMISSIONE_REVERSALE</t>
  </si>
  <si>
    <t>documentazione_amministrativa / documentazione_contabile | REVERSALE | Ricevuta di Carico OK</t>
  </si>
  <si>
    <t>documentazione_amministrativa / documentazione_contabile | REVERSALE | Ricevuta di Esecuzione OK</t>
  </si>
  <si>
    <t>documentazione_amministrativa / documentazione_contabile | REVERSALE | Ricevuta di Servizio OK</t>
  </si>
  <si>
    <t>documentazione_amministrativa / documentazione_contabile | REVERSALE | REVERSALE</t>
  </si>
  <si>
    <t>documentazione_amministrativa / determinazioni | Determina | Determina</t>
  </si>
  <si>
    <t>documentazione_sanitaria / referti | REFERTO | REFERTO_ANATOMIA_PATOLOGICA</t>
  </si>
  <si>
    <t>documentazione_sanitaria / referti | DOCUMENTO_ANNULLATIVO_DI_REFERTO | DOCUMENTO_ANNULLATIVO_DI_ REFERTO_ANATOMIA_PATOLOGICA</t>
  </si>
  <si>
    <t>documentazione_sanitaria / referti | REFERTO | REFERTO RADIOLOGIA</t>
  </si>
  <si>
    <t>documentazione_sanitaria / referti | LOG | LOG</t>
  </si>
  <si>
    <t>documentazione_sanitaria / referti | REFERTO | LETTERA DIMISSIONE</t>
  </si>
  <si>
    <t>documentazione_sanitaria / referti | REFERTO | REFERTO SPECIALISTICO</t>
  </si>
  <si>
    <t>documentazione_sanitaria / referti | Foglio di trasformazione | Foglio di trasformazione</t>
  </si>
  <si>
    <t>documenti_di_conservazione / documenti_da_altri_sistemi_di_conservazione | VOLUME DI CONSERVAZIONE | VOLUME DI CONSERVAZIONE PER REFERTI DI LABORATORIO</t>
  </si>
  <si>
    <t>documentazione_amministrativa / determinazioni | Determina dirigenziale | Determina dirigenziale</t>
  </si>
  <si>
    <t>documentazione_amministrativa / documenti_protocollati | DOCUMENTO PROTOCOLLATO IN ENTRATA | DOCUMENTO PROTOCOLLATO</t>
  </si>
  <si>
    <t>documentazione_amministrativa / documenti_protocollati | DOCUMENTO PROTOCOLLATO IN USCITA | DOCUMENTO PROTOCOLLATO</t>
  </si>
  <si>
    <t>documentazione_sanitaria / referti | REFERTO | REFERTO_DIAGNOSTICA_PER_IMMAGINI_TRATTAMENTI_CON_RADIAZIONI</t>
  </si>
  <si>
    <t>documentazione_amministrativa / registri | Registro giornaliero di protocollo | Registro giornaliero di protocollo</t>
  </si>
  <si>
    <t>documentazione_amministrativa / documentazione_contabile | FATTURA PASSIVA | PARCELLA</t>
  </si>
  <si>
    <t>documentazione_sanitaria / referti | REFERTO | REFERTO_RADIOLOGIA</t>
  </si>
  <si>
    <t>documentazione_amministrativa / altri_documenti | CEDOLONE STIPENDIALE | CEDOLONE STIPENDIALE</t>
  </si>
  <si>
    <t>Cedolino</t>
  </si>
  <si>
    <t>documentazione_amministrativa / documentazione_contabile | MESSAGGIO RIFIUTO FLUSSO | MESSAGGIO RIFIUTO FLUSSO</t>
  </si>
  <si>
    <t>documentazione_amministrativa / documentazione_contabile | RENDICONTAZIONE ORDINATIVO | RENDICONTAZIONE ORDINATIVO</t>
  </si>
  <si>
    <t>documentazione_sanitaria / referti | DOCUMENTO_ANNULLATIVO_DI_REFERTO | DOCUMENTO_ANNULLATIVO_DI_REFERTO_ANATOMIA_PATOLOGICA</t>
  </si>
  <si>
    <t>documentazione_sanitaria / referti | REFERTO | REFERTO_DIAGNOSTICA_PER_IMMAGINI</t>
  </si>
  <si>
    <t>documentazione_sanitaria / referti | REFERTO | Referto di Specialistica Ambulatoriale</t>
  </si>
  <si>
    <t>documentazione_sanitaria / referti | REFERTO | Rapporto di Medicina di Laboratorio</t>
  </si>
  <si>
    <t>documentazione_sanitaria / referti | REFERTO | Referto di Microbiologia</t>
  </si>
  <si>
    <t>documentazione_sanitaria / referti | REFERTO | Referto di Radiologia</t>
  </si>
  <si>
    <t>documentazione_sanitaria / referti | REFERTO | REFERTO DIAGNOSTICA PER IMMAGINI</t>
  </si>
  <si>
    <t>documentazione_amministrativa / determinazioni | ATTI | ATTI</t>
  </si>
  <si>
    <t>documentazione_amministrativa / documentazione_contabile | Fattura attiva | Fattura attiva</t>
  </si>
  <si>
    <t>documentazione_amministrativa / altri_documenti | CEDOLINO STIPENDIALE | CEDOLINO STIPENDIALE</t>
  </si>
  <si>
    <t>documentazione_amministrativa / documentazione_contabile | CEDOLINO STIPENDIALE CUMULATIVO | CEDOLINO STIPENDIALE CUMULATIVO</t>
  </si>
  <si>
    <t>documentazione_amministrativa / altri_documenti | CUD | CUD</t>
  </si>
  <si>
    <t>documentazione_amministrativa / documentazione_contabile | DOCUMENTO DI TRASPORTO ATTIVO | DOCUMENTO DI TRASPORTO</t>
  </si>
  <si>
    <t>documentazione_amministrativa / documentazione_contabile | DOCUMENTO DI TRASPORTO PASSIVO | DOCUMENTO DI TRASPORTO</t>
  </si>
  <si>
    <t>documentazione_amministrativa / deliberazioni | DELIBERE | DELIBERE</t>
  </si>
  <si>
    <t>documentazione_amministrativa / documentazione_contabile | QUIETANZA VERSAMENTO MODELLOF24 | MODELLOF24</t>
  </si>
  <si>
    <t>documentazione_amministrativa / documentazione_contabile | ORDINE ATTIVO | ORDINE</t>
  </si>
  <si>
    <t>documentazione_amministrativa / documentazione_contabile | FATTURA PASSIVA | NOTA DI DEBITO</t>
  </si>
  <si>
    <t>documentazione_amministrativa / documentazione_contabile | FATTURA PASSIVA | ACCONTO/ANTICIPO SU FATTURA</t>
  </si>
  <si>
    <t>documentazione_amministrativa / registri | REGISTRO GIORNALIERO PROTOCOLLO | REGISTRO GIORNALIERO PROTOCOLLO</t>
  </si>
  <si>
    <t>documentazione_amministrativa / contratti_accordi | SCRITTURA PRIVATA | SCRITTURA PRIVATA</t>
  </si>
  <si>
    <t>documentazione_amministrativa / determinazioni | DETERMINAZIONE DEL DIRIGENTE | DETERMINAZIONE DEL DIRIGENTE</t>
  </si>
  <si>
    <t>documentazione_amministrativa / altri_documenti | DOCUMENTO NON PROTOCOLLATO | DOCUMENTO NON PROTOCOLLATO</t>
  </si>
  <si>
    <t>documentazione_amministrativa / decreti_ordinanze | DECRETO | DECRETO</t>
  </si>
  <si>
    <t>documentazione_amministrativa / determinazioni | DETERMINA | VISTO CONTABILE</t>
  </si>
  <si>
    <t>documentazione_amministrativa / documentazione_contabile | FOGLIO DI TRASFORMAZIONE | FOGLIO DI TRASFORMAZIONE</t>
  </si>
  <si>
    <t>documentazione_amministrativa / altri_documenti | NOTIFICA | NOTIFICA</t>
  </si>
  <si>
    <t>documentazione_amministrativa / decreti_ordinanze | ORDINANZA | ORDINANZA</t>
  </si>
  <si>
    <t>documentazione_amministrativa / documenti_protocollati | DOCUMENTO PROTOCOLLATO | GENERICO</t>
  </si>
  <si>
    <t>documentazione_amministrativa / documenti_protocollati | DOCUMENTO PROTOCOLLATO | SEGNATURA</t>
  </si>
  <si>
    <t>documentazione_amministrativa / documenti_protocollati | DOCUMENTO PROTOCOLLATO | RICEVUTA ACCETTAZIONE</t>
  </si>
  <si>
    <t>documentazione_amministrativa / altri_documenti | PUBBLICAZIONE DI MATRIMONIO | PUBBLICAZIONE DI MATRIMONIO</t>
  </si>
  <si>
    <t>documentazione_amministrativa / documentazione_contabile | PROVVISORIO DI INCASSO | PROVVISORIO DI INCASSO</t>
  </si>
  <si>
    <t>documentazione_amministrativa / documentazione_contabile | PROVVISORIO DI PAGAMENTO | PROVVISORIO DI PAGAMENTO</t>
  </si>
  <si>
    <t>documentazione_amministrativa / determinazioni | Determine digitalizzate | Determina</t>
  </si>
  <si>
    <t>documentazione_amministrativa / registri | REGISTRO UNICO FATTURE | REGISTRO UNICO FATTURE</t>
  </si>
  <si>
    <t>documentazione_amministrativa / altri_documenti | DP - SUE | DOCUMENTO SUE</t>
  </si>
  <si>
    <t>documentazione_amministrativa / documentazione_contabile | FATTURA PASSIVA | ACCONTO/ANTICIPO SU PARCELLA</t>
  </si>
  <si>
    <t>documentazione_amministrativa / deliberazioni | DELIBERA DI CONSIGLIO | DELIBERA DI CONSIGLIO</t>
  </si>
  <si>
    <t>documentazione_amministrativa / deliberazioni | DELIBERA DI GIUNTA | DELIBERA DI GIUNTA</t>
  </si>
  <si>
    <t>documentazione_amministrativa / documentazione_contabile | COMUNICAZIONE DI LIQUIDAZIONE | COMUNICAZIONE DI LIQUIDAZIONE</t>
  </si>
  <si>
    <t>documentazione_amministrativa / decreti_ordinanze | ORDINANZA DIRIGENZIALE | ORDINANZA DIRIGENZIALE</t>
  </si>
  <si>
    <t>documentazione_amministrativa / decreti_ordinanze | ORDINANZA SINDACALE | ORDINANZA SINDACALE</t>
  </si>
  <si>
    <t>documentazione_amministrativa / deliberazioni | Delibera Consiglio | Delibera Consiglio</t>
  </si>
  <si>
    <t>documentazione_amministrativa / deliberazioni | Delibera Giunta | Delibera Giunta</t>
  </si>
  <si>
    <t>documentazione_amministrativa / determinazioni | COMUNICAZIONE DI LIQUIDAZIONE | COMUNICAZIONE DI LIQUIDAZIONE</t>
  </si>
  <si>
    <t>documentazione_amministrativa / decreti_ordinanze | DECRETO DEL SINDACO | DECRETO DEL SINDACO</t>
  </si>
  <si>
    <t>documentazione_amministrativa / deliberazioni | DELIBERAZIONE DEL CONSIGLIO COMUNALE | DELIBERAZIONE DEL CONSIGLIO COMUNALE</t>
  </si>
  <si>
    <t>documentazione_amministrativa / deliberazioni | DELIBERAZIONE DELLA GIUNTA COMUNALE | DELIBERAZIONE DELLA GIUNTA COMUNALE</t>
  </si>
  <si>
    <t>documentazione_amministrativa / determinazioni | DETERMINAZIONE DIRIGENZIALE | DETERMINAZIONE DIRIGENZIALE</t>
  </si>
  <si>
    <t>documentazione_amministrativa / documentazione_contabile | ATTO DI LIQUIDAZIONE | ATTO DI LIQUIDAZIONE</t>
  </si>
  <si>
    <t>documentazione_amministrativa / documentazione_contabile | LIQUIDAZIONE | LIQUIDAZIONE</t>
  </si>
  <si>
    <t>documentazione_amministrativa / documenti_protocollati | DOCUMENTO_PROTOCOLLATO_DOCER | DOCUMENTO_PROTOCOLLATO_DOCER</t>
  </si>
  <si>
    <t>documentazione_amministrativa / documentazione_contabile | REGISTRO IVA | REGISTRO IVA</t>
  </si>
  <si>
    <t>documentazione_amministrativa / documentazione_contabile | FLUSSO PROVVISORI DI INCASSO | FLUSSO PROVVISORI DI INCASSO</t>
  </si>
  <si>
    <t>documentazione_amministrativa / documentazione_contabile | FLUSSO PROVVISORI DI PAGAMENTO | FLUSSO PROVVISORI DI PAGAMENTO</t>
  </si>
  <si>
    <t>documentazione_amministrativa / documentazione_contabile | LOTTO DI FATTURE | LOTTO DI FATTURE</t>
  </si>
  <si>
    <t>documentazione_amministrativa / documentazione_contabile | RICEVUTA APPLICATIVA | RICEVUTA APPLICATIVA</t>
  </si>
  <si>
    <t>documentazione_amministrativa / altri_documenti | FATTURA PASSIVA | FATTURA</t>
  </si>
  <si>
    <t>documentazione_amministrativa / altri_documenti | FATTURA PASSIVA | NOTA DI CREDITO</t>
  </si>
  <si>
    <t>documentazione_amministrativa / altri_documenti | CONTRATTO | CONTRATTO</t>
  </si>
  <si>
    <t>documentazione_amministrativa / altri_documenti | COMUNICAZIONE IN GIUNTA COMUNALE | COMUNICAZIONE IN GIUNTA COMUNALE</t>
  </si>
  <si>
    <t>documentazione_amministrativa / deliberazioni | DELIBERAZIONE CONSIGLIO COMUNALE | DELIBERAZIONE CONSIGLIO COMUNALE</t>
  </si>
  <si>
    <t>documentazione_amministrativa / deliberazioni | DELIBERAZIONE GIUNTA COMUNALE | DELIBERAZIONE GIUNTA COMUNALE</t>
  </si>
  <si>
    <t>documentazione_amministrativa / registri | REGISTRO ANNUALE | REGISTRO ANNUALE</t>
  </si>
  <si>
    <t>documentazione_amministrativa / determinazioni | ORDINANZA | ORDINANZA</t>
  </si>
  <si>
    <t>documentazione_amministrativa / determinazioni | DETERMINAZIONE SERVIZIO PATRIMONIO | DETERMINAZIONE SERVIZIO PATRIMONIO</t>
  </si>
  <si>
    <t>documentazione_amministrativa / determinazioni | Determinazione | Determinazione</t>
  </si>
  <si>
    <t>documentazione_amministrativa / deliberazioni | Deliberazione di Consiglio | Deliberazione di Consiglio</t>
  </si>
  <si>
    <t>documentazione_amministrativa / deliberazioni | Deliberazione di Giunta | Deliberazione di Giunta</t>
  </si>
  <si>
    <t>documentazione_amministrativa / attivita_organi_consiliari | Interpellanza | Interpellanza</t>
  </si>
  <si>
    <t>documentazione_amministrativa / attivita_organi_consiliari | Interrogazione | Interrogazione</t>
  </si>
  <si>
    <t>documentazione_amministrativa / documentazione_contabile | MANDATO | Ricevuta di Esecuzione OK</t>
  </si>
  <si>
    <t>documentazione_amministrativa / documentazione_contabile | MANDATO | VARIAZIONE_MANDATO</t>
  </si>
  <si>
    <t>documentazione_amministrativa / attivita_organi_consiliari | Mozione | Mozione</t>
  </si>
  <si>
    <t>documentazione_amministrativa / documentazione_contabile | REVERSALE | ANNULLO_REVERSALE</t>
  </si>
  <si>
    <t>documentazione_amministrativa / documentazione_contabile | REVERSALE | VARIAZIONE_REVERSALE</t>
  </si>
  <si>
    <t>documentazione_amministrativa / attivita_organi_consiliari | Risoluzione | Risoluzione</t>
  </si>
  <si>
    <t>documentazione_amministrativa / altri_documenti | DENUNCIA DI INFORTUNIO | DENUNCIA DI INFORTUNIO</t>
  </si>
  <si>
    <t>documentazione_amministrativa / documenti_protocollati | PROTOCOLLO RISERVATO | PROTOCOLLO RISERVATO</t>
  </si>
  <si>
    <t>documentazione_amministrativa / decreti_ordinanze | ORDINANZE PRESIDENZIALI | ORDINANZE PRESIDENZIALI</t>
  </si>
  <si>
    <t>documentazione_amministrativa / decreti_ordinanze | PROVVEDIMENTO DIRIGENZIALE | PROVVEDIMENTO DIRIGENZIALE</t>
  </si>
  <si>
    <t>documentazione_amministrativa / decreti_ordinanze | PROVVEDIMENTO DEL SINDACO | PROVVEDIMENTO DEL SINDACO</t>
  </si>
  <si>
    <t>documentazione_amministrativa / deliberazioni | DELIBERAZIONE | DELIBERAZIONE</t>
  </si>
  <si>
    <t>documentazione_amministrativa / documenti_protocollati | DOCUMENTO_PROTOCOLLATO | DOCUMENTO_PROTOCOLLATO</t>
  </si>
  <si>
    <t>documentazione_amministrativa / registri | REGISTRO MENSILE | REGISTRO MENSILE</t>
  </si>
  <si>
    <t>documentazione_amministrativa / documentazione_contabile | DISTINTA MECCANOGRAFICA DI FATTURAZIONE | DISTINTA MECCANOGRAFICA DI FATTURAZIONE</t>
  </si>
  <si>
    <t>documentazione_amministrativa / documentazione_contabile | QUIETANZA | QUIETANZA</t>
  </si>
  <si>
    <t>documentazione_amministrativa / decreti_ordinanze | DECRETO DEL PRESIDENTE | DECRETO DEL PRESIDENTE</t>
  </si>
  <si>
    <t>documentazione_amministrativa / deliberazioni | DELIBERAZIONI DEL COMITATO ESECUTIVO | DELIBERA</t>
  </si>
  <si>
    <t>documentazione_amministrativa / determinazioni | DETERMINAZIONI DIRIGENZIALI | DETERMINA</t>
  </si>
  <si>
    <t>documentazione_amministrativa / decreti_ordinanze | NULLA OSTA | NULLA OSTA</t>
  </si>
  <si>
    <t>documentazione_amministrativa / documenti_protocollati | REGISTRAZIONE DI PROTOCOLLO | DOCUMENTO PROTOCOLLATO</t>
  </si>
  <si>
    <t>documentazione_amministrativa / deliberazioni | DELIBERAZIONE DEL COMITATO ESECUTIVO | DELIBERAZIONE DEL COMITATO ESECUTIVO</t>
  </si>
  <si>
    <t>documentazione_amministrativa / decreti_ordinanze | DECRETO DIRETTORE GENERALE | DECRETO DIRETTORE GENERALE</t>
  </si>
  <si>
    <t>documentazione_amministrativa / deliberazioni | DELIBERAZIONE CC | DELIBERAZIONE CC</t>
  </si>
  <si>
    <t>documentazione_amministrativa / deliberazioni | DELIBERAZIONE CDA | DELIBERAZIONE CDA</t>
  </si>
  <si>
    <t>documentazione_amministrativa / deliberazioni | DELIBERAZIONE DIRETTORE GENERALE | DELIBERAZIONE DIRETTORE GENERALE</t>
  </si>
  <si>
    <t>documentazione_amministrativa / altri_documenti | VERBALE DELIBERAZIONI COLLEGIO COMMISSARIALE | VERBALE DELIBERAZIONI COLLEGIO COMMISSARIALE</t>
  </si>
  <si>
    <t>documentazione_amministrativa / deliberazioni | VERBALE DELIBERAZIONI CONSIGLIO DI AMMINISTRAZIONE | VERBALE DELIBERAZIONI CONSIGLIO DI AMMINISTRAZIONE</t>
  </si>
  <si>
    <t>documentazione_amministrativa / altri_documenti | VERBALE DI CHIUSURA | VERBALE DI CHIUSURA</t>
  </si>
  <si>
    <t>documentazione_amministrativa / altri_documenti | VERBALE DECRETI DIRETTORE GENERALE | VERBALE DECRETI DIRETTORE GENERALE</t>
  </si>
  <si>
    <t>documentazione_amministrativa / deliberazioni | VERBALE DELIBERAZIONI DIRETTORE GENERALE | VERBALE DELIBERAZIONI DIRETTORE GENERALE</t>
  </si>
  <si>
    <t>documentazione_sanitaria / referti | RAPPORTO DI PROVA | RAPPORTO DI PROVA</t>
  </si>
  <si>
    <t>documentazione_amministrativa / registri | REGISTRO GIORNALIERO DI PROTOCOLLO | REGISTRO GIORNALIERO PROTOCOLLO</t>
  </si>
  <si>
    <t>documentazione_amministrativa / determinazioni | DETERMINAZIONE PRESIDENZIALE | DETERMINAZIONE PRESIDENZIALE</t>
  </si>
  <si>
    <t>documentazione_amministrativa / deliberazioni | Informazione di Giunta | Informazione di Giunta</t>
  </si>
  <si>
    <t>documentazione_amministrativa / deliberazioni | Ordine del giorno di Giunta | Ordine del giorno di Giunta</t>
  </si>
  <si>
    <t>documentazione_amministrativa / deliberazioni | Orientamento/indirizzo di Giunta | Orientamento/indirizzo di Giunta</t>
  </si>
  <si>
    <t>documentazione_amministrativa / determinazioni | ATTI DEL PRESIDENTE | ATTI DEL PRESIDENTE</t>
  </si>
  <si>
    <t>documentazione_amministrativa / determinazioni | DETERMINAZIONI DIRIGENZIALI | DETERMINAZIONI DIRIGENZIALI</t>
  </si>
  <si>
    <t>documentazione_amministrativa / deliberazioni | DECISIONI DELLA GIUNTA | DECISIONI DELLA GIUNTA</t>
  </si>
  <si>
    <t>documentazione_amministrativa / deliberazioni | DELIBERE DI CONSIGLIO | DELIBERE DI CONSIGLIO</t>
  </si>
  <si>
    <t>documentazione_amministrativa / deliberazioni | DELIBERE DI GIUNTA | DELIBERE DI GIUNTA</t>
  </si>
  <si>
    <t>documentazione_amministrativa / deliberazioni | Delibere di Assemblea | Delibere di Assemblea</t>
  </si>
  <si>
    <t>documentazione_amministrativa / determinazioni | Determine dirigenziali | Determine dirigenziali</t>
  </si>
  <si>
    <t>documentazione_amministrativa / decreti_ordinanze | Decreti del Presidente | Decreti del Presidente</t>
  </si>
  <si>
    <t>documentazione_amministrativa / documenti_protocollati | Documenti Protocollati | Documenti Protocollati</t>
  </si>
  <si>
    <t>documentazione_amministrativa / deliberazioni | DELIBERA ASSEMBLEA DEI SINDACI | DELIBERA ASSEMBLEA DEI SINDACI</t>
  </si>
  <si>
    <t>documentazione_amministrativa / deliberazioni | DELIBERA CONSIGLIO PROVINCIALE | DELIBERA CONSIGLIO PROVINCIALE</t>
  </si>
  <si>
    <t>documentazione_amministrativa / deliberazioni | Deliberazioni di Consiglio | Deliberazioni di Consiglio</t>
  </si>
  <si>
    <t>documentazione_amministrativa / deliberazioni | Deliberazioni di Giunta | Deliberazioni di Giunta</t>
  </si>
  <si>
    <t>documentazione_amministrativa / deliberazioni | DELIBERAZIONE DEL PRESIDENTE | DELIBERAZIONE DEL PRESIDENTE</t>
  </si>
  <si>
    <t>documentazione_amministrativa / determinazioni | PROVVEDIMENTO DEL PRESIDENTE | PROVVEDIMENTO DEL PRESIDENTE</t>
  </si>
  <si>
    <t>documentazione_amministrativa / decreti_ordinanze | Decreti presidenziali | Decreti presidenziali</t>
  </si>
  <si>
    <t>documentazione_amministrativa / decreti_ordinanze | Decreti Presidente del Consiglio | Decreti Presidente del Consiglio</t>
  </si>
  <si>
    <t>documentazione_amministrativa / altri_documenti | FLUSSO ORDINATIVI | FLUSSO ORDINATIVI</t>
  </si>
  <si>
    <t>documentazione_amministrativa / altri_documenti | MESSAGGIO ESITO APPLICATIVO | MESSAGGIO ESITO APPLICATIVO</t>
  </si>
  <si>
    <t>documentazione_amministrativa / altri_documenti | MESSAGGIO RICEZIONE FLUSSO | MESSAGGIO RICEZIONE FLUSSO</t>
  </si>
  <si>
    <t>documentazione_amministrativa / altri_documenti | MESSAGGIO RIFIUTO FLUSSO | MESSAGGIO RIFIUTO FLUSSO</t>
  </si>
  <si>
    <t>documentazione_amministrativa / documenti_protocollati | Documenti informatici registrati al Protocollo Generale | Documenti informatici registrati al Protocollo Generale</t>
  </si>
  <si>
    <t>documentazione_amministrativa / deliberazioni | Verbali di Giunta | Verbali di Giunta</t>
  </si>
  <si>
    <t>documentazione_amministrativa / decreti_ordinanze | PROVVEDIMENTO DEL PRESIDENTE DEL CONSIGLIO | PROVVEDIMENTO DEL PRESIDENTE DEL CONSIGLIO</t>
  </si>
  <si>
    <t>documentazione_amministrativa / decreti_ordinanze | PROVVEDIMENTO DEL PRESIDENTE DELLA PROVINCIA | PROVVEDIMENTO DEL PRESIDENTE DELLA PROVINCIA</t>
  </si>
  <si>
    <t>documentazione_amministrativa / deliberazioni | Deliberazione di Consiglio Provinciale | Deliberazione di Consiglio Provinciale</t>
  </si>
  <si>
    <t>documentazione_amministrativa / deliberazioni | Deliberazione di Giunta Provinciale | Deliberazione di Giunta Provinciale</t>
  </si>
  <si>
    <t>documentazione_amministrativa / altri_documenti | COMUNICAZIONE INTERNA | COMUNICAZIONE INTERNA</t>
  </si>
  <si>
    <t>documentazione_amministrativa / documenti_protocollati | PROTOCOLLO GENERALE | PROTOCOLLO GENERALE</t>
  </si>
  <si>
    <t>documentazione_amministrativa / contratti_accordi | CONVENZIONE | CONVENZIONE</t>
  </si>
  <si>
    <t>documentazione_amministrativa / determinazioni | ATTO DEL DIRIGENTE | ATTO DEL DIRIGENTE</t>
  </si>
  <si>
    <t>documentazione_amministrativa / documenti_protocollati | DOCUMENTO UNICO REGOLARITÀ CONTRIBUTIVA | DOCUMENTO UNICO REGOLARITÀ CONTRIBUTIVA</t>
  </si>
  <si>
    <t>documentazione_amministrativa / altri_documenti | NON PROTOCOLLATO | NON PROTOCOLLATO</t>
  </si>
  <si>
    <t>documentazione_sanitaria / referti | RICETTA ELETTRONICA | RICHIESTA A SAC PER GENERAZIONE RICETTA</t>
  </si>
  <si>
    <t>Richieste sanitarie</t>
  </si>
  <si>
    <t>documentazione_amministrativa / bollettino_ufficiale | BOLLETTINO UFFICIALE | BOLLETTINO UFFICIALE</t>
  </si>
  <si>
    <t>BUR</t>
  </si>
  <si>
    <t>documentazione_amministrativa / bollettino_ufficiale | SUPPLEMENTO SPECIALE DEL BOLLETTINO UFFICIALE | SUPPLEMENTO SPECIALE DEL BOLLETTINO UFFICIALE</t>
  </si>
  <si>
    <t>documentazione_amministrativa / determinazioni | ATTI DEL DIRIGENTE | ATTI DEL DIRIGENTE</t>
  </si>
  <si>
    <t>documentazione_amministrativa / altri_documenti | NON PROTOCOLLATI | NON PROTOCOLLATI</t>
  </si>
  <si>
    <t>documentazione_amministrativa / strumenti_urbanistici | Strumenti Urbanistici | Strumenti Urbanistici</t>
  </si>
  <si>
    <t>documentazione_amministrativa / contratti_accordi | PROTOCOLLI DI INTESA | PROTOCOLLI DI INTESA</t>
  </si>
  <si>
    <t>documentazione_amministrativa / altri_documenti | LOG | LOG</t>
  </si>
  <si>
    <t>documentazione_amministrativa / altri_documenti | DOCUMENTO ACCESS POINT | DOCUMENTO ACCESS POINT</t>
  </si>
  <si>
    <t>documentazione_amministrativa / altri_documenti | DOCUMENTO NOTIER | DOCUMENTO NOTIER</t>
  </si>
  <si>
    <t>documentazione_amministrativa / altri_documenti | INTEGRAZIONE NOTIFICA | INTEGRAZIONE NOTIFICA</t>
  </si>
  <si>
    <t>documentazione_amministrativa / altri_documenti | NOTIFICA PRELIMINARE | NOTIFICA PRELIMINARE</t>
  </si>
  <si>
    <t>documentazione_universitaria / lezioni | CONSUNTIVO | CONSUNTIVO</t>
  </si>
  <si>
    <t>Università</t>
  </si>
  <si>
    <t>documentazione_universitaria / verbalizzazione_esami | ANNULLO | ANNULLO</t>
  </si>
  <si>
    <t>documentazione_universitaria / lezioni | REGISTRO DELLE LEZIONI | REGISTRO DELLE LEZIONI</t>
  </si>
  <si>
    <t>documentazione_universitaria / tesi | TESI DI LAUREA | TESI DI LAUREA</t>
  </si>
  <si>
    <t>documentazione_universitaria / verbalizzazione_esami | VERBALE DI ESAME | VERBALE DI ESAME</t>
  </si>
  <si>
    <t>documentazione_universitaria / verbalizzazione_esami | VERBALE LAUREA | VERBALE LAUREA</t>
  </si>
  <si>
    <t>documentazione_amministrativa / deliberazioni | DELIBERAZIONE DEL CONSIGLIO UNIONE | DELIBERAZIONE DEL CONSIGLIO UNIONE</t>
  </si>
  <si>
    <t>documentazione_amministrativa / deliberazioni | DELIBERAZIONE DELLA GIUNTA UNIONE | DELIBERAZIONE DELLA GIUNTA UNIONE</t>
  </si>
  <si>
    <t>documentazione_amministrativa / decreti_ordinanze | ORDINANZA PRESIDENZIALE | ORDINANZA PRESIDENZIALE</t>
  </si>
  <si>
    <t>documentazione_amministrativa / documentazione_contabile | MANDATO | MANDATO_OLD</t>
  </si>
  <si>
    <t>documentazione_amministrativa / registri | Stampa registro | Documento Principale</t>
  </si>
  <si>
    <t>documentazione_amministrativa / documenti_protocollati | Documento Protocollato | Documento Principale</t>
  </si>
  <si>
    <t>documentazione_amministrativa / altri_documenti | Documento Repertoriato | Documento Principale</t>
  </si>
  <si>
    <t>documentazione_amministrativa / altri_documenti | Documento Non Protocollato | Documento Principale</t>
  </si>
  <si>
    <t>documentazione_amministrativa / documentazione_contabile | FATTURA PASSIVA | Acconto</t>
  </si>
  <si>
    <t>documentazione_scolastica / pagelle | PAGELLA | SCHEDA VALUTAZIONE FINALE</t>
  </si>
  <si>
    <t>documentazione_scolastica / registri_didattici | REGISTRO DIDATTICO | REGISTRO DELLE MATERIE</t>
  </si>
  <si>
    <t>documentazione_scolastica / registri_didattici | REGISTRO DIDATTICO | REGISTRO DI CLASSE</t>
  </si>
  <si>
    <t>documentazione_scolastica / registri_didattici | REGISTRO DIDATTICO | REGISTRO GENERALE DEI VOTI</t>
  </si>
  <si>
    <t>documentazione_scolastica / registri_didattici | REGISTRO DIDATTICO | REGISTRO DEL PROFESSORE</t>
  </si>
  <si>
    <t>documentazione_scolastica / pagelle | PAGELLA | SCHEDA VALUTAZIONE RELIGIONE O MATERIA ALTERNATIVA</t>
  </si>
  <si>
    <t>documentazione_scolastica / pagelle | TABELLONE SCRUTINI | TABELLONE SCRUTINI</t>
  </si>
  <si>
    <t>documentazione_amministrativa / documentazione_contabile | ORDINE PASSIVO | ORDINE</t>
  </si>
  <si>
    <t>documentazione_sanitaria / referti | DOCUMENTO_ANNULLATIVO_DI_REFERTO | DOCUMENTO_ANNULLATIVO_DI_REFERTO_GENETICA</t>
  </si>
  <si>
    <t>documentazione_sanitaria / referti | DOCUMENTO_ANNULLATIVO_DI_REFERTO | DOCUMENTO_ANNULLATIVO_DI_REFERTO_MICROBIOLOGIA</t>
  </si>
  <si>
    <t>documentazione_sanitaria / referti | REFERTO | REFERTO_GENETICA</t>
  </si>
  <si>
    <t>documentazione_sanitaria / referti | REFERTO | REFERTO_MICROBIOLOGIA</t>
  </si>
  <si>
    <t>documentazione_sanitaria / referti | VERBALE_OPERATORIO | VERBALE_OPERATORIO</t>
  </si>
  <si>
    <t>documentazione_amministrativa / deliberazioni | DELIBERA | DELIBERA DEL DIRETTORE</t>
  </si>
  <si>
    <t>documentazione_amministrativa / deliberazioni | DELIBERA | DELIBERA DEL DIRETTORE SENZA SPESA</t>
  </si>
  <si>
    <t>documentazione_amministrativa / determinazioni | DETERMINA | DETERMINA DEL DIRETTORE DEL DIPARTIMENTO</t>
  </si>
  <si>
    <t>documentazione_amministrativa / determinazioni | DETERMINA | DETERMINA DEL DIRETTORE DEL DIPARTIMENTO SENZA SPESA</t>
  </si>
  <si>
    <t>documentazione_amministrativa / determinazioni | DETERMINAZIONE_DIRIGENZIALE | DETERMINAZIONE_DIRIGENZIALE</t>
  </si>
  <si>
    <t>documentazione_amministrativa / altri_documenti | DOCUMENTO_NON_PROTOCOLLATO | DOCUMENTO_NON_PROTOCOLLATO</t>
  </si>
  <si>
    <t>documentazione_amministrativa / documenti_protocollati | DOCUMENTO_DI_PROTOCOLLO | DOCUMENTO_DI_PROTOCOLLO</t>
  </si>
  <si>
    <t>documentazione_amministrativa / registri | REGISTRO_GIORNALIERO_DI_PROTOCOLLO | REGISTRO_GIORNALIERO_DI_PROTOCOLLO</t>
  </si>
  <si>
    <t>documentazione_amministrativa / documenti_protocollati | INTERNO | DOCUMENTO PROTOCOLLATO</t>
  </si>
  <si>
    <t>documentazione_sanitaria / referti | VERBALE_CONTROLLI_UFFICIALI | SCHEDA_CONTROLLI_UFFICIALI</t>
  </si>
  <si>
    <t>documentazione_sanitaria / referti | VERBALE_NON_CONFORMITA | SCHEDA_NON_CONFORMITA</t>
  </si>
  <si>
    <t>documentazione_amministrativa / documentazione_contabile | FATTURA_PASSIVA | FATTURA_PASSIVA</t>
  </si>
  <si>
    <t>documentazione_amministrativa / deliberazioni | DELIBERA DEL DIRETTORE GENERALE | DELIBERA DEL DIRETTORE GENERALE</t>
  </si>
  <si>
    <t>documentazione_amministrativa / registri | REGISTRO PROTOCOLLO | REGISTRO PROTOCOLLO</t>
  </si>
  <si>
    <t>documentazione_amministrativa / determinazioni | DETERMINAZIONE-LIQUIDAZIONE | ALLEGATO DETERMINAZ-LIQUIDAZ</t>
  </si>
  <si>
    <t>documentazione_amministrativa / documentazione_contabile | FATTURA PASSIVA | ALLEGATO FATTURA PASSIVA</t>
  </si>
  <si>
    <t>documentazione_amministrativa / registri | REGISTRO_GIORNALIERO | REGISTRO_GIORNALIERO</t>
  </si>
  <si>
    <t>documentazione_amministrativa / altri_documenti | AUTORIZZAZIONE CONCESSIONE | AUTORIZZAZIONE CONCESSIONE</t>
  </si>
  <si>
    <t>documentazione_amministrativa / decreti_ordinanze | ORDINANZA DEL RESPONSABILE | ORDINANZA DEL RESPONSABILE</t>
  </si>
  <si>
    <t>documentazione_amministrativa / altri_documenti | EMAIL PROTOCOLLO | EMAIL PROTOCOLLO</t>
  </si>
  <si>
    <t>documentazione_amministrativa / deliberazioni | DELIB | DELIB</t>
  </si>
  <si>
    <t>documentazione_amministrativa / documenti_protocollati | DOCUMENTO PROTOCOLLATO | DOCUMENTO RISERVATO</t>
  </si>
  <si>
    <t>documentazione_amministrativa / altri_documenti | EMAIL PROTOCOLLO | ALLEGATO EMAIL PROTOCOLLO</t>
  </si>
  <si>
    <t>documentazione_amministrativa / decreti_ordinanze | ORDINANZA SETTORIALE | ORDINANZA SETTORIALE</t>
  </si>
  <si>
    <t>documentazione_amministrativa / altri_documenti | FASCICOLO | ALLEGATO FASCICOLO</t>
  </si>
  <si>
    <t>documentazione_amministrativa / altri_documenti | REGISTRO GIORNALIERO | REGISTRO GIORNALIERO</t>
  </si>
  <si>
    <t>documentazione_amministrativa / determinazioni | ATTO DI LIQUIDAZIONE | ATTO DI LIQUIDAZIONE</t>
  </si>
  <si>
    <t>documentazione_amministrativa / determinazioni | ATTO DIRIGENZIALE | ATTO DIRIGENZIALE</t>
  </si>
  <si>
    <t>documentazione_amministrativa / altri_documenti | AUTORIZZAZIONE DIRIGENZIALE | AUTORIZZAZIONE DIRIGENZIALE</t>
  </si>
  <si>
    <t>documentazione_amministrativa / deliberazioni | DELIBERA DEL COMMISSARIO | DELIBERA DEL COMMISSARIO</t>
  </si>
  <si>
    <t>documentazione_amministrativa / determinazioni | DECRETO DEL COMMISSARIO | DECRETO DEL COMMISSARIO</t>
  </si>
  <si>
    <t>documentazione_amministrativa / determinazioni | ORDINANZA DEL COMMISSARIO | ORDINANZA DEL COMMISSARIO</t>
  </si>
  <si>
    <t>documentazione_amministrativa / determinazioni | ORDINANZA DIRIGENZIALE | ORDINANZA DIRIGENZIALE</t>
  </si>
  <si>
    <t>documentazione_amministrativa / determinazioni | VERBALE UFFICIO SANZIONATORIO | VERBALE UFFICIO SANZIONATORIO</t>
  </si>
  <si>
    <t>documentazione_amministrativa / decreti_ordinanze | ATTO DEL SINDACO | ATTO DEL SINDACO</t>
  </si>
  <si>
    <t>documentazione_amministrativa / decreti_ordinanze | DECRETO SINDACALE | DECRETO SINDACALE</t>
  </si>
  <si>
    <t>documentazione_amministrativa / documentazione_contabile | FATTURA ATTIVA | ACCONTO/ANTICIPO SU FATTURA</t>
  </si>
  <si>
    <t>documentazione_amministrativa / documentazione_contabile | FATTURA ATTIVA | ACCONTO/ANTICIPO SU PARCELLA</t>
  </si>
  <si>
    <t>documentazione_amministrativa / documentazione_contabile | FATTURA ATTIVA | PARCELLA</t>
  </si>
  <si>
    <t>documentazione_amministrativa / altri_documenti | FOGLIO DI TRASFORMAZIONE | FOGLIO DI TRASFORMAZIONE PER ATTESTAZIONE IMPOSSIBILITA DI RECAPITO</t>
  </si>
  <si>
    <t>documentazione_amministrativa / altri_documenti | FOGLIO DI TRASFORMAZIONE | FOGLIO DI TRASFORMAZIONE PER LOTTO DI FATTURE</t>
  </si>
  <si>
    <t>documentazione_amministrativa / altri_documenti | FOGLIO DI TRASFORMAZIONE | FOGLIO DI TRASFORMAZIONE PER NOTIFICA DI DECORRENZA DEI TERMINI</t>
  </si>
  <si>
    <t>documentazione_amministrativa / altri_documenti | FOGLIO DI TRASFORMAZIONE | FOGLIO DI TRASFORMAZIONE PER NOTIFICA DI ESITO</t>
  </si>
  <si>
    <t>documentazione_amministrativa / altri_documenti | FOGLIO DI TRASFORMAZIONE | FOGLIO DI TRASFORMAZIONE PER NOTIFICA DI MANCATA CONSEGNA</t>
  </si>
  <si>
    <t>documentazione_amministrativa / altri_documenti | FOGLIO DI TRASFORMAZIONE | FOGLIO DI TRASFORMAZIONE PER RICEVUTA DI CONSEGNA</t>
  </si>
  <si>
    <t>documentazione_amministrativa / deliberazioni | ATTO DEL PRESIDENTE | ATTO DEL PRESIDENTE</t>
  </si>
  <si>
    <t>documentazione_amministrativa / altri_documenti | ESITI CONSIGLIO PROVINCIALE | ESITI CONSIGLIO PROVINCIALE</t>
  </si>
  <si>
    <t>documentazione_amministrativa / deliberazioni | DELIBERA ASSEMBLEA SINDACI | DELIBERA ASSEMBLEA SINDACI</t>
  </si>
  <si>
    <t>documentazione_amministrativa / determinazioni | PROVVEDIMENTO | PROVVEDIMENTO</t>
  </si>
  <si>
    <t>documentazione_amministrativa / altri_documenti | ATTO AMMINISTRATIVO | ATTO AMMINISTRATIVO</t>
  </si>
  <si>
    <t>documentazione_amministrativa / documenti_protocollati | ATTO DEL PERSONALE | ATTO DEL PERSONALE</t>
  </si>
  <si>
    <t>documentazione_amministrativa / documenti_protocollati | DECRETO PRESIDENTE DELLA PROVINCIA | DECRETO PRESIDENTE DELLA PROVINCIA</t>
  </si>
  <si>
    <t>documentazione_amministrativa / determinazioni | ATTO FIRMATO | ATTO FIRMATO</t>
  </si>
  <si>
    <t>documentazione_amministrativa / determinazioni | ORDINANZA DIRIGENZIALE STRADE | ORDINANZA DIRIGENZIALE STRADE</t>
  </si>
  <si>
    <t>documentazione_amministrativa / determinazioni | ORDINANZA INGIUNZIONE | ORDINANZA INGIUNZIONE</t>
  </si>
  <si>
    <t>documentazione_amministrativa / documentazione_contabile | CU | CU</t>
  </si>
  <si>
    <t>documentazione_amministrativa / deliberazioni | DELIBERA UFFICIO PRESIDENZA | DELIBERA UFFICIO PRESIDENZA</t>
  </si>
  <si>
    <t>documentazione_amministrativa / atti_monocratici | ATTI ASSESSORE | ATTI ASSESSORE</t>
  </si>
  <si>
    <t>documentazione_amministrativa / deliberazioni | DELIBERE GIUNTA | DELIBERE GIUNTA</t>
  </si>
  <si>
    <t>documentazione_amministrativa / atti_monocratici | ATTI PRESIDENTE | ATTI PRESIDENTE</t>
  </si>
  <si>
    <t>documentazione_amministrativa / deliberazioni | DELIBERE CONSIGLIO DIRETTIVO | DELIBERE CONSIGLIO DIRETTIVO</t>
  </si>
  <si>
    <t>documentazione_amministrativa / determinazioni | PERMESSO DI COSTRUIRE | PERMESSO DI COSTRUIRE</t>
  </si>
  <si>
    <t>documentazione_amministrativa / registri | REGISTRO GIORNALIERO OPERAZIONI | REGISTRO GIORNALIERO OPERAZIONI</t>
  </si>
  <si>
    <t>documentazione_amministrativa / registri | REGISTRO VARIAZIONI | REGISTRO VARIAZIONI</t>
  </si>
  <si>
    <t>TOTALE</t>
  </si>
  <si>
    <t>Percentuale da applicare (0 oppure 1)</t>
  </si>
  <si>
    <t>Totale da "Base dati" per controllo</t>
  </si>
  <si>
    <t>Conteggio occorrenze "Base dati"</t>
  </si>
  <si>
    <t>Modello previsionale</t>
  </si>
  <si>
    <t>di utilizzo dello storage</t>
  </si>
  <si>
    <t>vers. 0.1</t>
  </si>
  <si>
    <t>Variazione (automatica)</t>
  </si>
  <si>
    <t>Variazione (manuale)</t>
  </si>
  <si>
    <t>Proiezione UD</t>
  </si>
  <si>
    <t>Proiezione Storage</t>
  </si>
  <si>
    <t>Proiezione Storage (in MB)</t>
  </si>
  <si>
    <t>Proiezioni all'anno</t>
  </si>
  <si>
    <t>A inizio anno, terminati i versamenti dell’anno precedente, si estrae da SacER la statistica dei versamenti effettuati in tale anno.</t>
  </si>
  <si>
    <t>Per ogni struttura versante vengono presi in considerazione:</t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</si>
  <si>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Anno;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</si>
  <si>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Categoria tipo unità documentaria;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</si>
  <si>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Tipo unità documentaria;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</si>
  <si>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Tipo documento principale;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</si>
  <si>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Numero unità documentarie (incluse le aggiunte e annullate);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</si>
  <si>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Numero documenti (inclusi gli aggiunti e annullati);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</si>
  <si>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Dimensioni in bytes (unità documentarie, documenti e componenti, inclusi aggiunti e annullati).</t>
    </r>
  </si>
  <si>
    <t>Per quanto riguarda la data (anno) dei documenti versati non viene considerata la data di versamento, ma la data del documento stesso. Siccome la differenza tra la data di versamento e la data del documento in generale è costante e trascurabile, utilizzare la data del documento consente di ridurre l’incidenza del versamento di dati pregressi.</t>
  </si>
  <si>
    <t>Si ripete il processo fino a esaurimento dei valori non classificati.</t>
  </si>
  <si>
    <t>Se si sono inserite nuove classificazioni, queste vanno riportate anche nel foglio “Proiezioni”.</t>
  </si>
  <si>
    <t>Per simulare l’andamento dello storage all’anno X, inserire nella cella B3 del foglio “Proiezioni” l’anno al quale si vuole simulare la proiezione di crescita dello storage.</t>
  </si>
  <si>
    <t>Le tabelle del foglio “Proiezioni” si alimentano in questo modo con i consuntivi / proiezioni degli ultimi cinque anni fino a quello di analisi.</t>
  </si>
  <si>
    <t>La prima tabella riporta il numero di UD versate / previste per gli anni in questione.</t>
  </si>
  <si>
    <t>La seconda riporta lo storage progressivo consumato ogni anno.</t>
  </si>
  <si>
    <t>Nella riga 5 viene riportata per ambedue le tabelle la variazione rispetto all’anno precedente calcolata automaticamente dal sistema sulla base dei dati consuntivi caricati.</t>
  </si>
  <si>
    <t>Procedura di aggiornamento annuale</t>
  </si>
  <si>
    <r>
      <t>1.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Verdana"/>
        <family val="2"/>
      </rPr>
      <t>Estrazione e caricamento dei dati consuntivi</t>
    </r>
  </si>
  <si>
    <r>
      <t>2.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Verdana"/>
        <family val="2"/>
      </rPr>
      <t>Classificazione dei dati</t>
    </r>
  </si>
  <si>
    <r>
      <t>3.</t>
    </r>
    <r>
      <rPr>
        <sz val="12"/>
        <color theme="1"/>
        <rFont val="Times New Roman"/>
        <family val="1"/>
      </rPr>
      <t xml:space="preserve">     </t>
    </r>
    <r>
      <rPr>
        <sz val="12"/>
        <color theme="1"/>
        <rFont val="Verdana"/>
        <family val="2"/>
      </rPr>
      <t>Simulazione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</si>
  <si>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0"/>
        <color theme="1"/>
        <rFont val="Verdana"/>
        <family val="2"/>
      </rPr>
      <t>Numero componenti (inclusi gli aggiunti e annullati);</t>
    </r>
  </si>
  <si>
    <r>
      <t>Laddove nella colonna Q compaia il valore non classificato (“#N/A”), è necessario introdurre l’opportuna classificazione; per fare questo si</t>
    </r>
    <r>
      <rPr>
        <i/>
        <sz val="10"/>
        <color theme="1"/>
        <rFont val="Verdana"/>
        <family val="2"/>
      </rPr>
      <t xml:space="preserve"> copia / incolla speciale valori</t>
    </r>
    <r>
      <rPr>
        <sz val="10"/>
        <color theme="1"/>
        <rFont val="Verdana"/>
        <family val="2"/>
      </rPr>
      <t xml:space="preserve"> il contenuto della colonna P della riga non classificata nella colonna A del foglio “Classificazione UD” e si inserisca a mano la classificazione nella corrispondente colonna B.</t>
    </r>
  </si>
  <si>
    <r>
      <t xml:space="preserve">I dati da considerare debbono essere caricati in accodamento nel foglio “Base dati” rispettando le colonne predisposte. Le colonne P e Q debbono essere alimentate tramite </t>
    </r>
    <r>
      <rPr>
        <i/>
        <sz val="10"/>
        <color theme="1"/>
        <rFont val="Verdana"/>
        <family val="2"/>
      </rPr>
      <t>copia / incolla</t>
    </r>
    <r>
      <rPr>
        <sz val="10"/>
        <color theme="1"/>
        <rFont val="Verdana"/>
        <family val="2"/>
      </rPr>
      <t xml:space="preserve"> del contenuto dell’ultima riga già popolata.</t>
    </r>
  </si>
  <si>
    <t>A questo scopo inserire una riga tra quelle già esistenti (non in coda, per non rischiare di perderla nei totali), ricopiare la nuova classificazione nella colonna A, e copiare le formule nelle colonne da B a R.</t>
  </si>
  <si>
    <t>Nella riga 6 nelle colonne da C a F è possibile inserire la percentuale stimata di incremento (nelle celle a sfondo verde*) del numero di UD che verranno versate rispetto all’anno precedente, che viene utilizzata anche per la proiezione del consumo di storage.</t>
  </si>
  <si>
    <t>*nel foglio "Proiezioni" le celle a sfondo verde indicano i campi dove l'utente inserisce dei valori, mentre il resto viene calcolato automaticamente.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</si>
</sst>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1"/>
      <color theme="2" tint="-9.9978637043366805E-2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7"/>
      <color theme="1"/>
      <name val="Times New Roman"/>
      <family val="1"/>
    </font>
    <font>
      <sz val="10"/>
      <color theme="1"/>
      <name val="Verdana"/>
      <family val="2"/>
    </font>
    <font>
      <b/>
      <sz val="16"/>
      <color theme="1"/>
      <name val="Verdana"/>
    </font>
    <font>
      <sz val="10"/>
      <color theme="1"/>
      <name val="Verdana"/>
    </font>
    <font>
      <sz val="10"/>
      <color theme="1"/>
      <name val="Symbol"/>
      <family val="1"/>
      <charset val="2"/>
    </font>
    <font>
      <b/>
      <sz val="14"/>
      <color theme="1"/>
      <name val="Verdana"/>
      <family val="2"/>
    </font>
    <font>
      <sz val="12"/>
      <color theme="1"/>
      <name val="Times New Roman"/>
      <family val="1"/>
    </font>
    <font>
      <sz val="12"/>
      <color theme="1"/>
      <name val="Verdana"/>
      <family val="2"/>
    </font>
    <font>
      <sz val="12"/>
      <color theme="1"/>
      <name val="Verdana"/>
    </font>
    <font>
      <i/>
      <sz val="10"/>
      <color theme="1"/>
      <name val="Verdana"/>
      <family val="2"/>
    </font>
  </fonts>
  <fills count="1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</cellStyleXfs>
  <cellXfs count="71"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 wrapText="1"/>
    </xf>
    <xf numFmtId="43" fontId="5" fillId="0" borderId="0" xfId="1" applyFont="1" applyAlignment="1">
      <alignment vertical="center"/>
    </xf>
    <xf numFmtId="0" fontId="6" fillId="3" borderId="1" xfId="3" applyFont="1" applyFill="1" applyBorder="1" applyAlignment="1">
      <alignment horizontal="center" vertical="center" wrapText="1"/>
    </xf>
    <xf numFmtId="0" fontId="4" fillId="0" borderId="0" xfId="3"/>
    <xf numFmtId="0" fontId="4" fillId="0" borderId="1" xfId="3" applyBorder="1"/>
    <xf numFmtId="0" fontId="4" fillId="0" borderId="1" xfId="3" applyFont="1" applyBorder="1"/>
    <xf numFmtId="0" fontId="0" fillId="0" borderId="1" xfId="0" applyBorder="1"/>
    <xf numFmtId="0" fontId="4" fillId="0" borderId="1" xfId="0" applyFont="1" applyBorder="1"/>
    <xf numFmtId="0" fontId="0" fillId="0" borderId="1" xfId="0" applyBorder="1" applyAlignment="1">
      <alignment vertical="center" wrapText="1"/>
    </xf>
    <xf numFmtId="0" fontId="4" fillId="0" borderId="1" xfId="0" applyFont="1" applyFill="1" applyBorder="1"/>
    <xf numFmtId="0" fontId="3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43" fontId="0" fillId="0" borderId="0" xfId="1" applyFont="1" applyAlignment="1">
      <alignment vertical="center"/>
    </xf>
    <xf numFmtId="43" fontId="0" fillId="0" borderId="0" xfId="0" applyNumberFormat="1" applyAlignment="1">
      <alignment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2" fillId="0" borderId="10" xfId="0" applyNumberFormat="1" applyFont="1" applyBorder="1"/>
    <xf numFmtId="0" fontId="0" fillId="0" borderId="11" xfId="0" applyBorder="1"/>
    <xf numFmtId="0" fontId="2" fillId="0" borderId="12" xfId="0" applyFont="1" applyBorder="1"/>
    <xf numFmtId="0" fontId="8" fillId="0" borderId="8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9" xfId="0" applyFont="1" applyBorder="1" applyAlignment="1">
      <alignment horizontal="center"/>
    </xf>
    <xf numFmtId="0" fontId="2" fillId="5" borderId="1" xfId="0" applyFont="1" applyFill="1" applyBorder="1" applyAlignment="1" applyProtection="1">
      <alignment horizontal="center" vertical="center"/>
      <protection locked="0"/>
    </xf>
    <xf numFmtId="10" fontId="0" fillId="5" borderId="1" xfId="2" applyNumberFormat="1" applyFont="1" applyFill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 vertical="center" wrapText="1"/>
    </xf>
    <xf numFmtId="0" fontId="0" fillId="0" borderId="0" xfId="0" applyFill="1"/>
    <xf numFmtId="0" fontId="11" fillId="0" borderId="0" xfId="0" applyFont="1" applyFill="1" applyBorder="1" applyAlignment="1">
      <alignment horizontal="left" vertical="center" wrapText="1" indent="2"/>
    </xf>
    <xf numFmtId="0" fontId="12" fillId="0" borderId="0" xfId="0" applyFont="1" applyFill="1" applyBorder="1" applyAlignment="1">
      <alignment horizontal="justify" vertical="center" wrapText="1"/>
    </xf>
    <xf numFmtId="0" fontId="13" fillId="0" borderId="0" xfId="0" applyFont="1" applyFill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left" vertical="center" wrapText="1" indent="2"/>
    </xf>
    <xf numFmtId="0" fontId="17" fillId="0" borderId="0" xfId="0" applyFont="1" applyFill="1" applyBorder="1" applyAlignment="1">
      <alignment horizontal="left" vertical="center" wrapText="1" indent="4"/>
    </xf>
    <xf numFmtId="0" fontId="10" fillId="0" borderId="0" xfId="0" applyFont="1" applyFill="1" applyBorder="1" applyAlignment="1">
      <alignment horizontal="justify" vertical="center" wrapText="1"/>
    </xf>
    <xf numFmtId="0" fontId="7" fillId="7" borderId="0" xfId="0" applyFont="1" applyFill="1" applyAlignment="1" applyProtection="1">
      <alignment vertical="center"/>
      <protection hidden="1"/>
    </xf>
    <xf numFmtId="43" fontId="7" fillId="0" borderId="0" xfId="1" applyFont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vertical="center"/>
      <protection hidden="1"/>
    </xf>
    <xf numFmtId="43" fontId="0" fillId="0" borderId="0" xfId="0" applyNumberFormat="1" applyAlignment="1" applyProtection="1">
      <alignment vertical="center"/>
      <protection hidden="1"/>
    </xf>
    <xf numFmtId="0" fontId="7" fillId="0" borderId="0" xfId="0" applyFont="1" applyAlignment="1" applyProtection="1">
      <alignment vertical="center"/>
      <protection hidden="1"/>
    </xf>
    <xf numFmtId="0" fontId="2" fillId="7" borderId="1" xfId="0" applyFont="1" applyFill="1" applyBorder="1" applyAlignment="1" applyProtection="1">
      <alignment vertical="center"/>
      <protection hidden="1"/>
    </xf>
    <xf numFmtId="0" fontId="2" fillId="7" borderId="0" xfId="0" applyFont="1" applyFill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7" borderId="3" xfId="0" applyFont="1" applyFill="1" applyBorder="1" applyAlignment="1" applyProtection="1">
      <alignment vertical="center"/>
      <protection hidden="1"/>
    </xf>
    <xf numFmtId="10" fontId="0" fillId="6" borderId="1" xfId="2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vertical="center"/>
      <protection hidden="1"/>
    </xf>
    <xf numFmtId="9" fontId="0" fillId="0" borderId="0" xfId="2" applyFont="1" applyAlignment="1" applyProtection="1">
      <alignment horizontal="center" vertical="center"/>
      <protection hidden="1"/>
    </xf>
    <xf numFmtId="0" fontId="2" fillId="11" borderId="16" xfId="0" applyFont="1" applyFill="1" applyBorder="1" applyAlignment="1" applyProtection="1">
      <alignment vertical="center"/>
      <protection hidden="1"/>
    </xf>
    <xf numFmtId="0" fontId="2" fillId="11" borderId="17" xfId="0" applyFont="1" applyFill="1" applyBorder="1" applyAlignment="1" applyProtection="1">
      <alignment vertical="center"/>
      <protection hidden="1"/>
    </xf>
    <xf numFmtId="0" fontId="2" fillId="11" borderId="18" xfId="0" applyFont="1" applyFill="1" applyBorder="1" applyAlignment="1" applyProtection="1">
      <alignment vertical="center"/>
      <protection hidden="1"/>
    </xf>
    <xf numFmtId="0" fontId="2" fillId="10" borderId="16" xfId="0" applyFont="1" applyFill="1" applyBorder="1" applyAlignment="1" applyProtection="1">
      <alignment vertical="center"/>
      <protection hidden="1"/>
    </xf>
    <xf numFmtId="0" fontId="2" fillId="10" borderId="17" xfId="0" applyFont="1" applyFill="1" applyBorder="1" applyAlignment="1" applyProtection="1">
      <alignment vertical="center"/>
      <protection hidden="1"/>
    </xf>
    <xf numFmtId="0" fontId="0" fillId="10" borderId="17" xfId="0" applyFill="1" applyBorder="1" applyAlignment="1" applyProtection="1">
      <alignment vertical="center"/>
      <protection hidden="1"/>
    </xf>
    <xf numFmtId="0" fontId="0" fillId="10" borderId="18" xfId="0" applyFill="1" applyBorder="1" applyAlignment="1" applyProtection="1">
      <alignment vertical="center"/>
      <protection hidden="1"/>
    </xf>
    <xf numFmtId="0" fontId="2" fillId="7" borderId="16" xfId="0" applyFont="1" applyFill="1" applyBorder="1" applyAlignment="1" applyProtection="1">
      <alignment vertical="center"/>
      <protection hidden="1"/>
    </xf>
    <xf numFmtId="0" fontId="2" fillId="8" borderId="13" xfId="0" applyFont="1" applyFill="1" applyBorder="1" applyAlignment="1" applyProtection="1">
      <alignment horizontal="center" vertical="center"/>
      <protection hidden="1"/>
    </xf>
    <xf numFmtId="0" fontId="2" fillId="8" borderId="14" xfId="0" applyFont="1" applyFill="1" applyBorder="1" applyAlignment="1" applyProtection="1">
      <alignment horizontal="center" vertical="center"/>
      <protection hidden="1"/>
    </xf>
    <xf numFmtId="0" fontId="2" fillId="8" borderId="15" xfId="0" applyFont="1" applyFill="1" applyBorder="1" applyAlignment="1" applyProtection="1">
      <alignment horizontal="center" vertical="center"/>
      <protection hidden="1"/>
    </xf>
    <xf numFmtId="0" fontId="2" fillId="9" borderId="13" xfId="0" applyFont="1" applyFill="1" applyBorder="1" applyAlignment="1" applyProtection="1">
      <alignment horizontal="center" vertical="center"/>
      <protection hidden="1"/>
    </xf>
    <xf numFmtId="0" fontId="2" fillId="7" borderId="14" xfId="0" applyFont="1" applyFill="1" applyBorder="1" applyAlignment="1" applyProtection="1">
      <alignment horizontal="center" vertical="center"/>
      <protection hidden="1"/>
    </xf>
    <xf numFmtId="0" fontId="5" fillId="0" borderId="4" xfId="3" applyFont="1" applyBorder="1" applyAlignment="1" applyProtection="1">
      <alignment vertical="center"/>
      <protection hidden="1"/>
    </xf>
    <xf numFmtId="43" fontId="0" fillId="0" borderId="4" xfId="1" applyFont="1" applyBorder="1" applyAlignment="1" applyProtection="1">
      <alignment vertical="center"/>
      <protection hidden="1"/>
    </xf>
    <xf numFmtId="0" fontId="5" fillId="0" borderId="1" xfId="3" applyFont="1" applyBorder="1" applyAlignment="1" applyProtection="1">
      <alignment vertical="center"/>
      <protection hidden="1"/>
    </xf>
    <xf numFmtId="43" fontId="0" fillId="0" borderId="1" xfId="1" applyFont="1" applyBorder="1" applyAlignment="1" applyProtection="1">
      <alignment vertical="center"/>
      <protection hidden="1"/>
    </xf>
    <xf numFmtId="0" fontId="5" fillId="0" borderId="3" xfId="0" applyFont="1" applyBorder="1" applyAlignment="1" applyProtection="1">
      <alignment vertical="center"/>
      <protection hidden="1"/>
    </xf>
    <xf numFmtId="0" fontId="5" fillId="12" borderId="1" xfId="0" applyFont="1" applyFill="1" applyBorder="1" applyAlignment="1" applyProtection="1">
      <alignment vertical="center"/>
      <protection hidden="1"/>
    </xf>
    <xf numFmtId="43" fontId="2" fillId="12" borderId="1" xfId="0" applyNumberFormat="1" applyFont="1" applyFill="1" applyBorder="1" applyAlignment="1" applyProtection="1">
      <alignment vertical="center"/>
      <protection hidden="1"/>
    </xf>
  </cellXfs>
  <cellStyles count="4">
    <cellStyle name="Comma" xfId="1" builtinId="3"/>
    <cellStyle name="Normal" xfId="0" builtinId="0"/>
    <cellStyle name="Normal 3" xfId="3" xr:uid="{3A1133CE-A0F0-4CD1-9F9B-7779076DA1DF}"/>
    <cellStyle name="Percent" xfId="2" builtinId="5"/>
  </cellStyles>
  <dxfs count="13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rgb="FFFF0000"/>
        </left>
        <right style="thin">
          <color rgb="FFFF0000"/>
        </right>
        <vertical/>
        <horizontal/>
      </border>
    </dxf>
    <dxf>
      <border>
        <left style="thin">
          <color rgb="FFFF0000"/>
        </left>
        <right style="thin">
          <color rgb="FFFF0000"/>
        </right>
        <vertical/>
        <horizontal/>
      </border>
    </dxf>
    <dxf>
      <border>
        <left style="thin">
          <color rgb="FFFF0000"/>
        </left>
        <right style="thin">
          <color rgb="FFFF0000"/>
        </right>
        <vertical/>
        <horizontal/>
      </border>
    </dxf>
    <dxf>
      <border>
        <left style="thin">
          <color rgb="FFFF0000"/>
        </left>
        <right style="thin">
          <color rgb="FFFF0000"/>
        </right>
        <vertical/>
        <horizontal/>
      </border>
    </dxf>
    <dxf>
      <border>
        <left style="thin">
          <color rgb="FFFF0000"/>
        </left>
        <right style="thin">
          <color rgb="FFFF0000"/>
        </right>
        <vertical/>
        <horizontal/>
      </border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Proiezione UD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Proiezioni!$A$26</c:f>
              <c:strCache>
                <c:ptCount val="1"/>
                <c:pt idx="0">
                  <c:v>TOTALE</c:v>
                </c:pt>
              </c:strCache>
            </c:strRef>
          </c:tx>
          <c:marker>
            <c:symbol val="none"/>
          </c:marker>
          <c:cat>
            <c:numRef>
              <c:f>Proiezioni!$B$9:$F$9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Proiezioni!$B$26:$F$26</c:f>
              <c:numCache>
                <c:formatCode>_(* #,##0.00_);_(* \(#,##0.00\);_(* "-"??_);_(@_)</c:formatCode>
                <c:ptCount val="5"/>
                <c:pt idx="0">
                  <c:v>62235339</c:v>
                </c:pt>
                <c:pt idx="1">
                  <c:v>71502686</c:v>
                </c:pt>
                <c:pt idx="2">
                  <c:v>78652954.600000009</c:v>
                </c:pt>
                <c:pt idx="3">
                  <c:v>110114136.44</c:v>
                </c:pt>
                <c:pt idx="4">
                  <c:v>176182618.30399999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58-4393-922B-4286EEF10600}"/>
            </c:ext>
          </c:extLst>
        </c:ser>
        <c:ser>
          <c:idx val="3"/>
          <c:order val="1"/>
          <c:tx>
            <c:strRef>
              <c:f>Proiezioni!$A$26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Proiezioni!$B$9:$F$9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Proiezioni!$B$26:$F$26</c:f>
              <c:numCache>
                <c:formatCode>_(* #,##0.00_);_(* \(#,##0.00\);_(* "-"??_);_(@_)</c:formatCode>
                <c:ptCount val="5"/>
                <c:pt idx="0">
                  <c:v>62235339</c:v>
                </c:pt>
                <c:pt idx="1">
                  <c:v>71502686</c:v>
                </c:pt>
                <c:pt idx="2">
                  <c:v>78652954.600000009</c:v>
                </c:pt>
                <c:pt idx="3">
                  <c:v>110114136.44</c:v>
                </c:pt>
                <c:pt idx="4">
                  <c:v>176182618.30399999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58-4393-922B-4286EEF10600}"/>
            </c:ext>
          </c:extLst>
        </c:ser>
        <c:ser>
          <c:idx val="1"/>
          <c:order val="2"/>
          <c:tx>
            <c:strRef>
              <c:f>Proiezioni!$A$26</c:f>
              <c:strCache>
                <c:ptCount val="1"/>
                <c:pt idx="0">
                  <c:v>TOTALE</c:v>
                </c:pt>
              </c:strCache>
            </c:strRef>
          </c:tx>
          <c:marker>
            <c:symbol val="none"/>
          </c:marker>
          <c:cat>
            <c:numRef>
              <c:f>Proiezioni!$B$9:$F$9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Proiezioni!$B$26:$F$26</c:f>
              <c:numCache>
                <c:formatCode>_(* #,##0.00_);_(* \(#,##0.00\);_(* "-"??_);_(@_)</c:formatCode>
                <c:ptCount val="5"/>
                <c:pt idx="0">
                  <c:v>62235339</c:v>
                </c:pt>
                <c:pt idx="1">
                  <c:v>71502686</c:v>
                </c:pt>
                <c:pt idx="2">
                  <c:v>78652954.600000009</c:v>
                </c:pt>
                <c:pt idx="3">
                  <c:v>110114136.44</c:v>
                </c:pt>
                <c:pt idx="4">
                  <c:v>176182618.30399999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58-4393-922B-4286EEF10600}"/>
            </c:ext>
          </c:extLst>
        </c:ser>
        <c:ser>
          <c:idx val="0"/>
          <c:order val="3"/>
          <c:tx>
            <c:strRef>
              <c:f>Proiezioni!$A$26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Proiezioni!$B$9:$F$9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Proiezioni!$B$26:$F$26</c:f>
              <c:numCache>
                <c:formatCode>_(* #,##0.00_);_(* \(#,##0.00\);_(* "-"??_);_(@_)</c:formatCode>
                <c:ptCount val="5"/>
                <c:pt idx="0">
                  <c:v>62235339</c:v>
                </c:pt>
                <c:pt idx="1">
                  <c:v>71502686</c:v>
                </c:pt>
                <c:pt idx="2">
                  <c:v>78652954.600000009</c:v>
                </c:pt>
                <c:pt idx="3">
                  <c:v>110114136.44</c:v>
                </c:pt>
                <c:pt idx="4">
                  <c:v>176182618.30399999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58-4393-922B-4286EEF10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1583"/>
        <c:axId val="2075887775"/>
      </c:lineChart>
      <c:catAx>
        <c:axId val="885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887775"/>
        <c:crosses val="autoZero"/>
        <c:auto val="1"/>
        <c:lblAlgn val="ctr"/>
        <c:lblOffset val="100"/>
        <c:noMultiLvlLbl val="0"/>
      </c:catAx>
      <c:valAx>
        <c:axId val="20758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5158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Proiezione Storage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Proiezioni!$A$26</c:f>
              <c:strCache>
                <c:ptCount val="1"/>
                <c:pt idx="0">
                  <c:v>TOTALE</c:v>
                </c:pt>
              </c:strCache>
            </c:strRef>
          </c:tx>
          <c:marker>
            <c:symbol val="none"/>
          </c:marker>
          <c:cat>
            <c:strRef>
              <c:f>Proiezioni!$N$9:$R$9</c:f>
              <c:strCache>
                <c:ptCount val="5"/>
                <c:pt idx="0">
                  <c:v>Totale al 2016</c:v>
                </c:pt>
                <c:pt idx="1">
                  <c:v>Totale al 2017</c:v>
                </c:pt>
                <c:pt idx="2">
                  <c:v>Totale al 2018</c:v>
                </c:pt>
                <c:pt idx="3">
                  <c:v>Totale al 2019</c:v>
                </c:pt>
                <c:pt idx="4">
                  <c:v>Totale al 2020</c:v>
                </c:pt>
              </c:strCache>
            </c:strRef>
          </c:cat>
          <c:val>
            <c:numRef>
              <c:f>Proiezioni!$N$26:$R$26</c:f>
              <c:numCache>
                <c:formatCode>_(* #,##0.00_);_(* \(#,##0.00\);_(* "-"??_);_(@_)</c:formatCode>
                <c:ptCount val="5"/>
                <c:pt idx="0">
                  <c:v>148021380.72969627</c:v>
                </c:pt>
                <c:pt idx="1">
                  <c:v>180350081.1275053</c:v>
                </c:pt>
                <c:pt idx="2">
                  <c:v>215911651.56509522</c:v>
                </c:pt>
                <c:pt idx="3">
                  <c:v>265697850.17772114</c:v>
                </c:pt>
                <c:pt idx="4">
                  <c:v>345355767.95792252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A-4E5B-A017-47E4EE36A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1583"/>
        <c:axId val="2075887775"/>
      </c:lineChart>
      <c:catAx>
        <c:axId val="885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887775"/>
        <c:crosses val="autoZero"/>
        <c:auto val="1"/>
        <c:lblAlgn val="ctr"/>
        <c:lblOffset val="100"/>
        <c:noMultiLvlLbl val="0"/>
      </c:catAx>
      <c:valAx>
        <c:axId val="20758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5158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319404</xdr:colOff>
      <xdr:row>3</xdr:row>
      <xdr:rowOff>172720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D3CBB6A-CD5A-4FF6-B11E-FF78AB4E5F1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24429" cy="7156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85641</xdr:colOff>
      <xdr:row>0</xdr:row>
      <xdr:rowOff>0</xdr:rowOff>
    </xdr:from>
    <xdr:to>
      <xdr:col>10</xdr:col>
      <xdr:colOff>304017</xdr:colOff>
      <xdr:row>3</xdr:row>
      <xdr:rowOff>127878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DE7B66E-FD7D-40B5-9FA1-0ECE4AC7D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466" y="0"/>
          <a:ext cx="2161476" cy="670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566737</xdr:colOff>
      <xdr:row>5</xdr:row>
      <xdr:rowOff>19050</xdr:rowOff>
    </xdr:to>
    <xdr:pic>
      <xdr:nvPicPr>
        <xdr:cNvPr id="4" name="Immagine 3" descr="LogoParer">
          <a:extLst>
            <a:ext uri="{FF2B5EF4-FFF2-40B4-BE49-F238E27FC236}">
              <a16:creationId xmlns:a16="http://schemas.microsoft.com/office/drawing/2014/main" id="{B80D2F85-96C6-46D9-B4D4-444E326846CD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71762" cy="9239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176899</xdr:colOff>
      <xdr:row>26</xdr:row>
      <xdr:rowOff>190383</xdr:rowOff>
    </xdr:from>
    <xdr:to>
      <xdr:col>5</xdr:col>
      <xdr:colOff>1335328</xdr:colOff>
      <xdr:row>49</xdr:row>
      <xdr:rowOff>128883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1238A-5222-424F-92E2-939B3D98F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163285</xdr:colOff>
      <xdr:row>27</xdr:row>
      <xdr:rowOff>0</xdr:rowOff>
    </xdr:from>
    <xdr:to>
      <xdr:col>17</xdr:col>
      <xdr:colOff>1321714</xdr:colOff>
      <xdr:row>49</xdr:row>
      <xdr:rowOff>129000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65FDD-BD91-47A5-9252-A314C94C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A284-223D-45BD-947F-A1C770EE1BCE}">
  <dimension ref="A1:K18"/>
  <sheetViews>
    <sheetView tabSelected="1" workbookViewId="0">
      <selection activeCell="K19" sqref="K19"/>
    </sheetView>
  </sheetViews>
  <sheetFormatPr defaultRowHeight="15" x14ac:dyDescent="0.25"/>
  <cols>
    <col min="1" max="1" width="11.28515625" customWidth="1"/>
  </cols>
  <sheetData>
    <row r="1" spans="1:11" x14ac:dyDescent="0.25">
      <c r="A1" s="17"/>
      <c r="B1" s="18"/>
      <c r="C1" s="18"/>
      <c r="D1" s="18"/>
      <c r="E1" s="18"/>
      <c r="F1" s="18"/>
      <c r="G1" s="18"/>
      <c r="H1" s="18"/>
      <c r="I1" s="18"/>
      <c r="J1" s="18"/>
      <c r="K1" s="19"/>
    </row>
    <row r="2" spans="1:11" x14ac:dyDescent="0.25">
      <c r="A2" s="20"/>
      <c r="K2" s="21"/>
    </row>
    <row r="3" spans="1:11" x14ac:dyDescent="0.25">
      <c r="A3" s="20"/>
      <c r="K3" s="21"/>
    </row>
    <row r="4" spans="1:11" x14ac:dyDescent="0.25">
      <c r="A4" s="20"/>
      <c r="K4" s="21"/>
    </row>
    <row r="5" spans="1:11" x14ac:dyDescent="0.25">
      <c r="A5" s="20"/>
      <c r="K5" s="21"/>
    </row>
    <row r="6" spans="1:11" x14ac:dyDescent="0.25">
      <c r="A6" s="20"/>
      <c r="K6" s="21"/>
    </row>
    <row r="7" spans="1:11" x14ac:dyDescent="0.25">
      <c r="A7" s="20"/>
      <c r="K7" s="21"/>
    </row>
    <row r="8" spans="1:11" x14ac:dyDescent="0.25">
      <c r="A8" s="20"/>
      <c r="K8" s="21"/>
    </row>
    <row r="9" spans="1:11" x14ac:dyDescent="0.25">
      <c r="A9" s="20"/>
      <c r="K9" s="21"/>
    </row>
    <row r="10" spans="1:11" x14ac:dyDescent="0.25">
      <c r="A10" s="20"/>
      <c r="K10" s="21"/>
    </row>
    <row r="11" spans="1:11" ht="36" x14ac:dyDescent="0.55000000000000004">
      <c r="A11" s="25" t="s">
        <v>669</v>
      </c>
      <c r="B11" s="26"/>
      <c r="C11" s="26"/>
      <c r="D11" s="26"/>
      <c r="E11" s="26"/>
      <c r="F11" s="26"/>
      <c r="G11" s="26"/>
      <c r="H11" s="26"/>
      <c r="I11" s="26"/>
      <c r="J11" s="26"/>
      <c r="K11" s="27"/>
    </row>
    <row r="12" spans="1:11" ht="36" x14ac:dyDescent="0.55000000000000004">
      <c r="A12" s="25" t="s">
        <v>670</v>
      </c>
      <c r="B12" s="26"/>
      <c r="C12" s="26"/>
      <c r="D12" s="26"/>
      <c r="E12" s="26"/>
      <c r="F12" s="26"/>
      <c r="G12" s="26"/>
      <c r="H12" s="26"/>
      <c r="I12" s="26"/>
      <c r="J12" s="26"/>
      <c r="K12" s="27"/>
    </row>
    <row r="13" spans="1:11" ht="36" x14ac:dyDescent="0.55000000000000004">
      <c r="A13" s="25"/>
      <c r="B13" s="26"/>
      <c r="C13" s="26"/>
      <c r="D13" s="26"/>
      <c r="E13" s="26"/>
      <c r="F13" s="26"/>
      <c r="G13" s="26"/>
      <c r="H13" s="26"/>
      <c r="I13" s="26"/>
      <c r="J13" s="26"/>
      <c r="K13" s="27"/>
    </row>
    <row r="14" spans="1:11" x14ac:dyDescent="0.25">
      <c r="A14" s="20"/>
      <c r="K14" s="21"/>
    </row>
    <row r="15" spans="1:11" x14ac:dyDescent="0.25">
      <c r="A15" s="20"/>
      <c r="K15" s="21"/>
    </row>
    <row r="16" spans="1:11" x14ac:dyDescent="0.25">
      <c r="A16" s="20"/>
      <c r="K16" s="21"/>
    </row>
    <row r="17" spans="1:11" x14ac:dyDescent="0.25">
      <c r="A17" s="20"/>
      <c r="K17" s="21"/>
    </row>
    <row r="18" spans="1:11" ht="15.75" thickBot="1" x14ac:dyDescent="0.3">
      <c r="A18" s="22">
        <v>43294</v>
      </c>
      <c r="B18" s="23"/>
      <c r="C18" s="23"/>
      <c r="D18" s="23"/>
      <c r="E18" s="23"/>
      <c r="F18" s="23"/>
      <c r="G18" s="23"/>
      <c r="H18" s="23"/>
      <c r="I18" s="23"/>
      <c r="J18" s="23"/>
      <c r="K18" s="24" t="s">
        <v>671</v>
      </c>
    </row>
  </sheetData>
  <mergeCells count="3">
    <mergeCell ref="A11:K11"/>
    <mergeCell ref="A12:K12"/>
    <mergeCell ref="A13:K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2A1CF-374F-4358-957B-0E3141038674}">
  <dimension ref="A1:A35"/>
  <sheetViews>
    <sheetView topLeftCell="A22" workbookViewId="0">
      <selection activeCell="A36" sqref="A36"/>
    </sheetView>
  </sheetViews>
  <sheetFormatPr defaultColWidth="166.28515625" defaultRowHeight="15" x14ac:dyDescent="0.25"/>
  <cols>
    <col min="1" max="1" width="122.7109375" style="31" customWidth="1"/>
  </cols>
  <sheetData>
    <row r="1" spans="1:1" ht="18" x14ac:dyDescent="0.25">
      <c r="A1" s="35" t="s">
        <v>695</v>
      </c>
    </row>
    <row r="2" spans="1:1" ht="9.75" customHeight="1" x14ac:dyDescent="0.25">
      <c r="A2" s="32"/>
    </row>
    <row r="3" spans="1:1" ht="15.75" x14ac:dyDescent="0.25">
      <c r="A3" s="36" t="s">
        <v>696</v>
      </c>
    </row>
    <row r="4" spans="1:1" ht="25.5" x14ac:dyDescent="0.25">
      <c r="A4" s="33" t="s">
        <v>678</v>
      </c>
    </row>
    <row r="5" spans="1:1" x14ac:dyDescent="0.25">
      <c r="A5" s="33" t="s">
        <v>679</v>
      </c>
    </row>
    <row r="6" spans="1:1" x14ac:dyDescent="0.25">
      <c r="A6" s="34" t="s">
        <v>680</v>
      </c>
    </row>
    <row r="7" spans="1:1" x14ac:dyDescent="0.25">
      <c r="A7" s="34" t="s">
        <v>681</v>
      </c>
    </row>
    <row r="8" spans="1:1" x14ac:dyDescent="0.25">
      <c r="A8" s="34" t="s">
        <v>682</v>
      </c>
    </row>
    <row r="9" spans="1:1" x14ac:dyDescent="0.25">
      <c r="A9" s="34" t="s">
        <v>683</v>
      </c>
    </row>
    <row r="10" spans="1:1" x14ac:dyDescent="0.25">
      <c r="A10" s="34" t="s">
        <v>684</v>
      </c>
    </row>
    <row r="11" spans="1:1" x14ac:dyDescent="0.25">
      <c r="A11" s="34" t="s">
        <v>685</v>
      </c>
    </row>
    <row r="12" spans="1:1" x14ac:dyDescent="0.25">
      <c r="A12" s="34" t="s">
        <v>699</v>
      </c>
    </row>
    <row r="13" spans="1:1" x14ac:dyDescent="0.25">
      <c r="A13" s="34" t="s">
        <v>686</v>
      </c>
    </row>
    <row r="14" spans="1:1" x14ac:dyDescent="0.25">
      <c r="A14" s="33"/>
    </row>
    <row r="15" spans="1:1" ht="38.25" x14ac:dyDescent="0.25">
      <c r="A15" s="33" t="s">
        <v>687</v>
      </c>
    </row>
    <row r="16" spans="1:1" x14ac:dyDescent="0.25">
      <c r="A16" s="33"/>
    </row>
    <row r="17" spans="1:1" ht="25.5" x14ac:dyDescent="0.25">
      <c r="A17" s="33" t="s">
        <v>701</v>
      </c>
    </row>
    <row r="18" spans="1:1" x14ac:dyDescent="0.25">
      <c r="A18" s="33"/>
    </row>
    <row r="19" spans="1:1" ht="15.75" x14ac:dyDescent="0.25">
      <c r="A19" s="36" t="s">
        <v>697</v>
      </c>
    </row>
    <row r="20" spans="1:1" ht="38.25" x14ac:dyDescent="0.25">
      <c r="A20" s="33" t="s">
        <v>700</v>
      </c>
    </row>
    <row r="21" spans="1:1" x14ac:dyDescent="0.25">
      <c r="A21" s="33" t="s">
        <v>688</v>
      </c>
    </row>
    <row r="22" spans="1:1" x14ac:dyDescent="0.25">
      <c r="A22" s="33"/>
    </row>
    <row r="23" spans="1:1" x14ac:dyDescent="0.25">
      <c r="A23" s="33" t="s">
        <v>689</v>
      </c>
    </row>
    <row r="24" spans="1:1" ht="25.5" x14ac:dyDescent="0.25">
      <c r="A24" s="33" t="s">
        <v>702</v>
      </c>
    </row>
    <row r="25" spans="1:1" x14ac:dyDescent="0.25">
      <c r="A25" s="33"/>
    </row>
    <row r="26" spans="1:1" ht="15.75" x14ac:dyDescent="0.25">
      <c r="A26" s="36" t="s">
        <v>698</v>
      </c>
    </row>
    <row r="27" spans="1:1" ht="25.5" x14ac:dyDescent="0.25">
      <c r="A27" s="37" t="s">
        <v>690</v>
      </c>
    </row>
    <row r="28" spans="1:1" ht="25.5" x14ac:dyDescent="0.25">
      <c r="A28" s="33" t="s">
        <v>691</v>
      </c>
    </row>
    <row r="29" spans="1:1" x14ac:dyDescent="0.25">
      <c r="A29" s="33"/>
    </row>
    <row r="30" spans="1:1" x14ac:dyDescent="0.25">
      <c r="A30" s="33" t="s">
        <v>692</v>
      </c>
    </row>
    <row r="31" spans="1:1" x14ac:dyDescent="0.25">
      <c r="A31" s="33" t="s">
        <v>693</v>
      </c>
    </row>
    <row r="32" spans="1:1" x14ac:dyDescent="0.25">
      <c r="A32" s="33"/>
    </row>
    <row r="33" spans="1:1" ht="25.5" x14ac:dyDescent="0.25">
      <c r="A33" s="33" t="s">
        <v>694</v>
      </c>
    </row>
    <row r="34" spans="1:1" ht="38.25" x14ac:dyDescent="0.25">
      <c r="A34" s="37" t="s">
        <v>703</v>
      </c>
    </row>
    <row r="35" spans="1:1" ht="25.5" x14ac:dyDescent="0.25">
      <c r="A35" s="37" t="s">
        <v>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DEB7-FC81-4857-B0FE-C08EBC35A639}">
  <dimension ref="A1:Q18539"/>
  <sheetViews>
    <sheetView zoomScale="80" zoomScaleNormal="80" workbookViewId="0">
      <pane ySplit="1" topLeftCell="A2" activePane="bottomLeft" state="frozen"/>
      <selection pane="bottomLeft" activeCell="H18538" sqref="H18538:O18545"/>
    </sheetView>
  </sheetViews>
  <sheetFormatPr defaultColWidth="9.140625" defaultRowHeight="15" customHeight="1" x14ac:dyDescent="0.25"/>
  <cols>
    <col min="1" max="1" width="12" style="14" bestFit="1" customWidth="1"/>
    <col min="2" max="2" width="79.85546875" style="2" bestFit="1" customWidth="1"/>
    <col min="3" max="3" width="57.85546875" style="2" bestFit="1" customWidth="1"/>
    <col min="4" max="4" width="75.5703125" style="2" bestFit="1" customWidth="1"/>
    <col min="5" max="15" width="20.7109375" style="2" customWidth="1"/>
    <col min="16" max="16" width="115.42578125" style="2" customWidth="1"/>
    <col min="17" max="17" width="22.140625" style="2" bestFit="1" customWidth="1"/>
    <col min="18" max="16384" width="9.140625" style="2"/>
  </cols>
  <sheetData>
    <row r="1" spans="1:17" ht="3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3" t="str">
        <f>B1&amp;" | "&amp;C1&amp;" | "&amp;D1</f>
        <v>Categoria tipo unità documentaria | Tipo unità documentaria | Tipo documento principale</v>
      </c>
      <c r="Q1" s="13" t="s">
        <v>5</v>
      </c>
    </row>
    <row r="2" spans="1:17" ht="15" customHeight="1" x14ac:dyDescent="0.25">
      <c r="A2" s="30">
        <v>2016</v>
      </c>
      <c r="B2" s="3" t="s">
        <v>17</v>
      </c>
      <c r="C2" s="3" t="s">
        <v>18</v>
      </c>
      <c r="D2" s="3" t="s">
        <v>19</v>
      </c>
      <c r="E2" s="3">
        <v>1413</v>
      </c>
      <c r="F2" s="3">
        <v>1413</v>
      </c>
      <c r="G2" s="3">
        <v>1413</v>
      </c>
      <c r="H2" s="3">
        <v>9690927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 t="str">
        <f>B2&amp;" | "&amp;C2&amp;" | "&amp;D2</f>
        <v>documentazione_amministrativa / documentazione_contabile | FATTURA ATTIVA | FATTURA</v>
      </c>
      <c r="Q2" s="3" t="str">
        <f>VLOOKUP(P2,'Classificazione UD'!A:B,2,FALSE)</f>
        <v>Fiscale</v>
      </c>
    </row>
    <row r="3" spans="1:17" ht="15" customHeight="1" x14ac:dyDescent="0.25">
      <c r="A3" s="30">
        <v>2015</v>
      </c>
      <c r="B3" s="3" t="s">
        <v>20</v>
      </c>
      <c r="C3" s="3" t="s">
        <v>21</v>
      </c>
      <c r="D3" s="3" t="s">
        <v>21</v>
      </c>
      <c r="E3" s="3">
        <v>67</v>
      </c>
      <c r="F3" s="3">
        <v>67</v>
      </c>
      <c r="G3" s="3">
        <v>67</v>
      </c>
      <c r="H3" s="3">
        <v>2639917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 t="str">
        <f>B3&amp;" | "&amp;C3&amp;" | "&amp;D3</f>
        <v>documentazione_amministrativa / registri | REGISTRO GIORNALIERO | REGISTRO GIORNALIERO</v>
      </c>
      <c r="Q3" s="3" t="str">
        <f>VLOOKUP(P3,'Classificazione UD'!A:B,2,FALSE)</f>
        <v>RGP</v>
      </c>
    </row>
    <row r="4" spans="1:17" ht="15" customHeight="1" x14ac:dyDescent="0.25">
      <c r="A4" s="30">
        <v>2016</v>
      </c>
      <c r="B4" s="3" t="s">
        <v>20</v>
      </c>
      <c r="C4" s="3" t="s">
        <v>21</v>
      </c>
      <c r="D4" s="3" t="s">
        <v>21</v>
      </c>
      <c r="E4" s="3">
        <v>357</v>
      </c>
      <c r="F4" s="3">
        <v>357</v>
      </c>
      <c r="G4" s="3">
        <v>359</v>
      </c>
      <c r="H4" s="3">
        <v>10210494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 t="str">
        <f>B4&amp;" | "&amp;C4&amp;" | "&amp;D4</f>
        <v>documentazione_amministrativa / registri | REGISTRO GIORNALIERO | REGISTRO GIORNALIERO</v>
      </c>
      <c r="Q4" s="3" t="str">
        <f>VLOOKUP(P4,'Classificazione UD'!A:B,2,FALSE)</f>
        <v>RGP</v>
      </c>
    </row>
    <row r="5" spans="1:17" ht="15" customHeight="1" x14ac:dyDescent="0.25">
      <c r="A5" s="30">
        <v>2014</v>
      </c>
      <c r="B5" s="3" t="s">
        <v>23</v>
      </c>
      <c r="C5" s="3" t="s">
        <v>24</v>
      </c>
      <c r="D5" s="3" t="s">
        <v>24</v>
      </c>
      <c r="E5" s="3">
        <v>15</v>
      </c>
      <c r="F5" s="3">
        <v>15</v>
      </c>
      <c r="G5" s="3">
        <v>15</v>
      </c>
      <c r="H5" s="3">
        <v>571288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 t="str">
        <f>B5&amp;" | "&amp;C5&amp;" | "&amp;D5</f>
        <v>documentazione_amministrativa / altri_documenti | FOGLIO DI TRASFORMAZIONE | FOGLIO DI TRASFORMAZIONE</v>
      </c>
      <c r="Q5" s="3" t="str">
        <f>VLOOKUP(P5,'Classificazione UD'!A:B,2,FALSE)</f>
        <v>Tecnico</v>
      </c>
    </row>
    <row r="6" spans="1:17" ht="15" customHeight="1" x14ac:dyDescent="0.25">
      <c r="A6" s="30">
        <v>2015</v>
      </c>
      <c r="B6" s="3" t="s">
        <v>23</v>
      </c>
      <c r="C6" s="3" t="s">
        <v>24</v>
      </c>
      <c r="D6" s="3" t="s">
        <v>24</v>
      </c>
      <c r="E6" s="3">
        <v>13</v>
      </c>
      <c r="F6" s="3">
        <v>13</v>
      </c>
      <c r="G6" s="3">
        <v>13</v>
      </c>
      <c r="H6" s="3">
        <v>1198441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 t="str">
        <f>B6&amp;" | "&amp;C6&amp;" | "&amp;D6</f>
        <v>documentazione_amministrativa / altri_documenti | FOGLIO DI TRASFORMAZIONE | FOGLIO DI TRASFORMAZIONE</v>
      </c>
      <c r="Q6" s="3" t="str">
        <f>VLOOKUP(P6,'Classificazione UD'!A:B,2,FALSE)</f>
        <v>Tecnico</v>
      </c>
    </row>
    <row r="7" spans="1:17" ht="15" customHeight="1" x14ac:dyDescent="0.25">
      <c r="A7" s="30">
        <v>2016</v>
      </c>
      <c r="B7" s="3" t="s">
        <v>23</v>
      </c>
      <c r="C7" s="3" t="s">
        <v>24</v>
      </c>
      <c r="D7" s="3" t="s">
        <v>24</v>
      </c>
      <c r="E7" s="3">
        <v>3</v>
      </c>
      <c r="F7" s="3">
        <v>3</v>
      </c>
      <c r="G7" s="3">
        <v>3</v>
      </c>
      <c r="H7" s="3">
        <v>186354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 t="str">
        <f>B7&amp;" | "&amp;C7&amp;" | "&amp;D7</f>
        <v>documentazione_amministrativa / altri_documenti | FOGLIO DI TRASFORMAZIONE | FOGLIO DI TRASFORMAZIONE</v>
      </c>
      <c r="Q7" s="3" t="str">
        <f>VLOOKUP(P7,'Classificazione UD'!A:B,2,FALSE)</f>
        <v>Tecnico</v>
      </c>
    </row>
    <row r="8" spans="1:17" ht="15" customHeight="1" x14ac:dyDescent="0.25">
      <c r="A8" s="30">
        <v>2015</v>
      </c>
      <c r="B8" s="3" t="s">
        <v>17</v>
      </c>
      <c r="C8" s="3" t="s">
        <v>25</v>
      </c>
      <c r="D8" s="3" t="s">
        <v>25</v>
      </c>
      <c r="E8" s="3">
        <v>1</v>
      </c>
      <c r="F8" s="3">
        <v>2</v>
      </c>
      <c r="G8" s="3">
        <v>3</v>
      </c>
      <c r="H8" s="3">
        <v>38687573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 t="str">
        <f>B8&amp;" | "&amp;C8&amp;" | "&amp;D8</f>
        <v>documentazione_amministrativa / documentazione_contabile | LIBRO_GIORNALE | LIBRO_GIORNALE</v>
      </c>
      <c r="Q8" s="3" t="str">
        <f>VLOOKUP(P8,'Classificazione UD'!A:B,2,FALSE)</f>
        <v>Fiscale</v>
      </c>
    </row>
    <row r="9" spans="1:17" ht="15" customHeight="1" x14ac:dyDescent="0.25">
      <c r="A9" s="30">
        <v>2015</v>
      </c>
      <c r="B9" s="3" t="s">
        <v>17</v>
      </c>
      <c r="C9" s="3" t="s">
        <v>26</v>
      </c>
      <c r="D9" s="3" t="s">
        <v>26</v>
      </c>
      <c r="E9" s="3">
        <v>1</v>
      </c>
      <c r="F9" s="3">
        <v>2</v>
      </c>
      <c r="G9" s="3">
        <v>2</v>
      </c>
      <c r="H9" s="3">
        <v>3134161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 t="str">
        <f>B9&amp;" | "&amp;C9&amp;" | "&amp;D9</f>
        <v>documentazione_amministrativa / documentazione_contabile | LIBRO_INVENTARI | LIBRO_INVENTARI</v>
      </c>
      <c r="Q9" s="3" t="str">
        <f>VLOOKUP(P9,'Classificazione UD'!A:B,2,FALSE)</f>
        <v>Fiscale</v>
      </c>
    </row>
    <row r="10" spans="1:17" ht="15" customHeight="1" x14ac:dyDescent="0.25">
      <c r="A10" s="30">
        <v>2015</v>
      </c>
      <c r="B10" s="3" t="s">
        <v>20</v>
      </c>
      <c r="C10" s="3" t="s">
        <v>21</v>
      </c>
      <c r="D10" s="3" t="s">
        <v>21</v>
      </c>
      <c r="E10" s="3">
        <v>57</v>
      </c>
      <c r="F10" s="3">
        <v>57</v>
      </c>
      <c r="G10" s="3">
        <v>58</v>
      </c>
      <c r="H10" s="3">
        <v>1954405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 t="str">
        <f>B10&amp;" | "&amp;C10&amp;" | "&amp;D10</f>
        <v>documentazione_amministrativa / registri | REGISTRO GIORNALIERO | REGISTRO GIORNALIERO</v>
      </c>
      <c r="Q10" s="3" t="str">
        <f>VLOOKUP(P10,'Classificazione UD'!A:B,2,FALSE)</f>
        <v>RGP</v>
      </c>
    </row>
    <row r="11" spans="1:17" ht="15" customHeight="1" x14ac:dyDescent="0.25">
      <c r="A11" s="30">
        <v>2016</v>
      </c>
      <c r="B11" s="3" t="s">
        <v>20</v>
      </c>
      <c r="C11" s="3" t="s">
        <v>21</v>
      </c>
      <c r="D11" s="3" t="s">
        <v>21</v>
      </c>
      <c r="E11" s="3">
        <v>218</v>
      </c>
      <c r="F11" s="3">
        <v>218</v>
      </c>
      <c r="G11" s="3">
        <v>218</v>
      </c>
      <c r="H11" s="3">
        <v>5132649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 t="str">
        <f>B11&amp;" | "&amp;C11&amp;" | "&amp;D11</f>
        <v>documentazione_amministrativa / registri | REGISTRO GIORNALIERO | REGISTRO GIORNALIERO</v>
      </c>
      <c r="Q11" s="3" t="str">
        <f>VLOOKUP(P11,'Classificazione UD'!A:B,2,FALSE)</f>
        <v>RGP</v>
      </c>
    </row>
    <row r="12" spans="1:17" ht="15" customHeight="1" x14ac:dyDescent="0.25">
      <c r="A12" s="30">
        <v>2016</v>
      </c>
      <c r="B12" s="3" t="s">
        <v>20</v>
      </c>
      <c r="C12" s="3" t="s">
        <v>21</v>
      </c>
      <c r="D12" s="3" t="s">
        <v>21</v>
      </c>
      <c r="E12" s="3">
        <v>38</v>
      </c>
      <c r="F12" s="3">
        <v>38</v>
      </c>
      <c r="G12" s="3">
        <v>38</v>
      </c>
      <c r="H12" s="3">
        <v>7860437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 t="str">
        <f>B12&amp;" | "&amp;C12&amp;" | "&amp;D12</f>
        <v>documentazione_amministrativa / registri | REGISTRO GIORNALIERO | REGISTRO GIORNALIERO</v>
      </c>
      <c r="Q12" s="3" t="str">
        <f>VLOOKUP(P12,'Classificazione UD'!A:B,2,FALSE)</f>
        <v>RGP</v>
      </c>
    </row>
    <row r="13" spans="1:17" ht="15" customHeight="1" x14ac:dyDescent="0.25">
      <c r="A13" s="30">
        <v>2014</v>
      </c>
      <c r="B13" s="3" t="s">
        <v>17</v>
      </c>
      <c r="C13" s="3" t="s">
        <v>18</v>
      </c>
      <c r="D13" s="3" t="s">
        <v>19</v>
      </c>
      <c r="E13" s="3">
        <v>20</v>
      </c>
      <c r="F13" s="3">
        <v>40</v>
      </c>
      <c r="G13" s="3">
        <v>80</v>
      </c>
      <c r="H13" s="3">
        <v>40910204</v>
      </c>
      <c r="I13" s="3">
        <v>40</v>
      </c>
      <c r="J13" s="3">
        <v>80</v>
      </c>
      <c r="K13" s="3">
        <v>161794</v>
      </c>
      <c r="L13" s="3">
        <v>0</v>
      </c>
      <c r="M13" s="3">
        <v>0</v>
      </c>
      <c r="N13" s="3">
        <v>0</v>
      </c>
      <c r="O13" s="3">
        <v>0</v>
      </c>
      <c r="P13" s="3" t="str">
        <f>B13&amp;" | "&amp;C13&amp;" | "&amp;D13</f>
        <v>documentazione_amministrativa / documentazione_contabile | FATTURA ATTIVA | FATTURA</v>
      </c>
      <c r="Q13" s="3" t="str">
        <f>VLOOKUP(P13,'Classificazione UD'!A:B,2,FALSE)</f>
        <v>Fiscale</v>
      </c>
    </row>
    <row r="14" spans="1:17" ht="15" customHeight="1" x14ac:dyDescent="0.25">
      <c r="A14" s="30">
        <v>2015</v>
      </c>
      <c r="B14" s="3" t="s">
        <v>17</v>
      </c>
      <c r="C14" s="3" t="s">
        <v>18</v>
      </c>
      <c r="D14" s="3" t="s">
        <v>19</v>
      </c>
      <c r="E14" s="3">
        <v>7</v>
      </c>
      <c r="F14" s="3">
        <v>14</v>
      </c>
      <c r="G14" s="3">
        <v>28</v>
      </c>
      <c r="H14" s="3">
        <v>11165939</v>
      </c>
      <c r="I14" s="3">
        <v>14</v>
      </c>
      <c r="J14" s="3">
        <v>28</v>
      </c>
      <c r="K14" s="3">
        <v>58717</v>
      </c>
      <c r="L14" s="3">
        <v>0</v>
      </c>
      <c r="M14" s="3">
        <v>0</v>
      </c>
      <c r="N14" s="3">
        <v>0</v>
      </c>
      <c r="O14" s="3">
        <v>0</v>
      </c>
      <c r="P14" s="3" t="str">
        <f>B14&amp;" | "&amp;C14&amp;" | "&amp;D14</f>
        <v>documentazione_amministrativa / documentazione_contabile | FATTURA ATTIVA | FATTURA</v>
      </c>
      <c r="Q14" s="3" t="str">
        <f>VLOOKUP(P14,'Classificazione UD'!A:B,2,FALSE)</f>
        <v>Fiscale</v>
      </c>
    </row>
    <row r="15" spans="1:17" ht="15" customHeight="1" x14ac:dyDescent="0.25">
      <c r="A15" s="30">
        <v>2016</v>
      </c>
      <c r="B15" s="3" t="s">
        <v>17</v>
      </c>
      <c r="C15" s="3" t="s">
        <v>18</v>
      </c>
      <c r="D15" s="3" t="s">
        <v>19</v>
      </c>
      <c r="E15" s="3">
        <v>4</v>
      </c>
      <c r="F15" s="3">
        <v>8</v>
      </c>
      <c r="G15" s="3">
        <v>16</v>
      </c>
      <c r="H15" s="3">
        <v>5038482</v>
      </c>
      <c r="I15" s="3">
        <v>6</v>
      </c>
      <c r="J15" s="3">
        <v>12</v>
      </c>
      <c r="K15" s="3">
        <v>25563</v>
      </c>
      <c r="L15" s="3">
        <v>0</v>
      </c>
      <c r="M15" s="3">
        <v>0</v>
      </c>
      <c r="N15" s="3">
        <v>0</v>
      </c>
      <c r="O15" s="3">
        <v>0</v>
      </c>
      <c r="P15" s="3" t="str">
        <f>B15&amp;" | "&amp;C15&amp;" | "&amp;D15</f>
        <v>documentazione_amministrativa / documentazione_contabile | FATTURA ATTIVA | FATTURA</v>
      </c>
      <c r="Q15" s="3" t="str">
        <f>VLOOKUP(P15,'Classificazione UD'!A:B,2,FALSE)</f>
        <v>Fiscale</v>
      </c>
    </row>
    <row r="16" spans="1:17" ht="15" customHeight="1" x14ac:dyDescent="0.25">
      <c r="A16" s="30">
        <v>2015</v>
      </c>
      <c r="B16" s="3" t="s">
        <v>17</v>
      </c>
      <c r="C16" s="3" t="s">
        <v>27</v>
      </c>
      <c r="D16" s="3" t="s">
        <v>19</v>
      </c>
      <c r="E16" s="3">
        <v>38042</v>
      </c>
      <c r="F16" s="3">
        <v>76270</v>
      </c>
      <c r="G16" s="3">
        <v>152307</v>
      </c>
      <c r="H16" s="3">
        <v>3298621732</v>
      </c>
      <c r="I16" s="3">
        <v>41273</v>
      </c>
      <c r="J16" s="3">
        <v>82546</v>
      </c>
      <c r="K16" s="3">
        <v>26542155</v>
      </c>
      <c r="L16" s="3">
        <v>22</v>
      </c>
      <c r="M16" s="3">
        <v>91</v>
      </c>
      <c r="N16" s="3">
        <v>182</v>
      </c>
      <c r="O16" s="3">
        <v>576600</v>
      </c>
      <c r="P16" s="3" t="str">
        <f>B16&amp;" | "&amp;C16&amp;" | "&amp;D16</f>
        <v>documentazione_amministrativa / documentazione_contabile | FATTURA PASSIVA | FATTURA</v>
      </c>
      <c r="Q16" s="3" t="str">
        <f>VLOOKUP(P16,'Classificazione UD'!A:B,2,FALSE)</f>
        <v>Fiscale</v>
      </c>
    </row>
    <row r="17" spans="1:17" ht="15" customHeight="1" x14ac:dyDescent="0.25">
      <c r="A17" s="30">
        <v>2015</v>
      </c>
      <c r="B17" s="3" t="s">
        <v>17</v>
      </c>
      <c r="C17" s="3" t="s">
        <v>27</v>
      </c>
      <c r="D17" s="3" t="s">
        <v>28</v>
      </c>
      <c r="E17" s="3">
        <v>689</v>
      </c>
      <c r="F17" s="3">
        <v>1379</v>
      </c>
      <c r="G17" s="3">
        <v>2757</v>
      </c>
      <c r="H17" s="3">
        <v>43472568</v>
      </c>
      <c r="I17" s="3">
        <v>903</v>
      </c>
      <c r="J17" s="3">
        <v>1806</v>
      </c>
      <c r="K17" s="3">
        <v>1208637</v>
      </c>
      <c r="L17" s="3">
        <v>0</v>
      </c>
      <c r="M17" s="3">
        <v>0</v>
      </c>
      <c r="N17" s="3">
        <v>0</v>
      </c>
      <c r="O17" s="3">
        <v>0</v>
      </c>
      <c r="P17" s="3" t="str">
        <f>B17&amp;" | "&amp;C17&amp;" | "&amp;D17</f>
        <v>documentazione_amministrativa / documentazione_contabile | FATTURA PASSIVA | NOTA DI CREDITO</v>
      </c>
      <c r="Q17" s="3" t="str">
        <f>VLOOKUP(P17,'Classificazione UD'!A:B,2,FALSE)</f>
        <v>Fiscale</v>
      </c>
    </row>
    <row r="18" spans="1:17" ht="15" customHeight="1" x14ac:dyDescent="0.25">
      <c r="A18" s="30">
        <v>2015</v>
      </c>
      <c r="B18" s="3" t="s">
        <v>17</v>
      </c>
      <c r="C18" s="3" t="s">
        <v>27</v>
      </c>
      <c r="D18" s="3" t="s">
        <v>19</v>
      </c>
      <c r="E18" s="3">
        <v>1305</v>
      </c>
      <c r="F18" s="3">
        <v>2610</v>
      </c>
      <c r="G18" s="3">
        <v>5220</v>
      </c>
      <c r="H18" s="3">
        <v>1115189936</v>
      </c>
      <c r="I18" s="3">
        <v>1450</v>
      </c>
      <c r="J18" s="3">
        <v>2900</v>
      </c>
      <c r="K18" s="3">
        <v>1122631</v>
      </c>
      <c r="L18" s="3">
        <v>0</v>
      </c>
      <c r="M18" s="3">
        <v>0</v>
      </c>
      <c r="N18" s="3">
        <v>0</v>
      </c>
      <c r="O18" s="3">
        <v>0</v>
      </c>
      <c r="P18" s="3" t="str">
        <f>B18&amp;" | "&amp;C18&amp;" | "&amp;D18</f>
        <v>documentazione_amministrativa / documentazione_contabile | FATTURA PASSIVA | FATTURA</v>
      </c>
      <c r="Q18" s="3" t="str">
        <f>VLOOKUP(P18,'Classificazione UD'!A:B,2,FALSE)</f>
        <v>Fiscale</v>
      </c>
    </row>
    <row r="19" spans="1:17" ht="15" customHeight="1" x14ac:dyDescent="0.25">
      <c r="A19" s="30">
        <v>2015</v>
      </c>
      <c r="B19" s="3" t="s">
        <v>17</v>
      </c>
      <c r="C19" s="3" t="s">
        <v>27</v>
      </c>
      <c r="D19" s="3" t="s">
        <v>28</v>
      </c>
      <c r="E19" s="3">
        <v>15</v>
      </c>
      <c r="F19" s="3">
        <v>30</v>
      </c>
      <c r="G19" s="3">
        <v>60</v>
      </c>
      <c r="H19" s="3">
        <v>249492</v>
      </c>
      <c r="I19" s="3">
        <v>17</v>
      </c>
      <c r="J19" s="3">
        <v>34</v>
      </c>
      <c r="K19" s="3">
        <v>15460</v>
      </c>
      <c r="L19" s="3">
        <v>0</v>
      </c>
      <c r="M19" s="3">
        <v>0</v>
      </c>
      <c r="N19" s="3">
        <v>0</v>
      </c>
      <c r="O19" s="3">
        <v>0</v>
      </c>
      <c r="P19" s="3" t="str">
        <f>B19&amp;" | "&amp;C19&amp;" | "&amp;D19</f>
        <v>documentazione_amministrativa / documentazione_contabile | FATTURA PASSIVA | NOTA DI CREDITO</v>
      </c>
      <c r="Q19" s="3" t="str">
        <f>VLOOKUP(P19,'Classificazione UD'!A:B,2,FALSE)</f>
        <v>Fiscale</v>
      </c>
    </row>
    <row r="20" spans="1:17" ht="15" customHeight="1" x14ac:dyDescent="0.25">
      <c r="A20" s="30">
        <v>2014</v>
      </c>
      <c r="B20" s="3" t="s">
        <v>17</v>
      </c>
      <c r="C20" s="3" t="s">
        <v>18</v>
      </c>
      <c r="D20" s="3" t="s">
        <v>19</v>
      </c>
      <c r="E20" s="3">
        <v>18</v>
      </c>
      <c r="F20" s="3">
        <v>36</v>
      </c>
      <c r="G20" s="3">
        <v>72</v>
      </c>
      <c r="H20" s="3">
        <v>17759840</v>
      </c>
      <c r="I20" s="3">
        <v>36</v>
      </c>
      <c r="J20" s="3">
        <v>72</v>
      </c>
      <c r="K20" s="3">
        <v>150009</v>
      </c>
      <c r="L20" s="3">
        <v>0</v>
      </c>
      <c r="M20" s="3">
        <v>0</v>
      </c>
      <c r="N20" s="3">
        <v>0</v>
      </c>
      <c r="O20" s="3">
        <v>0</v>
      </c>
      <c r="P20" s="3" t="str">
        <f>B20&amp;" | "&amp;C20&amp;" | "&amp;D20</f>
        <v>documentazione_amministrativa / documentazione_contabile | FATTURA ATTIVA | FATTURA</v>
      </c>
      <c r="Q20" s="3" t="str">
        <f>VLOOKUP(P20,'Classificazione UD'!A:B,2,FALSE)</f>
        <v>Fiscale</v>
      </c>
    </row>
    <row r="21" spans="1:17" ht="15" customHeight="1" x14ac:dyDescent="0.25">
      <c r="A21" s="30">
        <v>2015</v>
      </c>
      <c r="B21" s="3" t="s">
        <v>17</v>
      </c>
      <c r="C21" s="3" t="s">
        <v>18</v>
      </c>
      <c r="D21" s="3" t="s">
        <v>19</v>
      </c>
      <c r="E21" s="3">
        <v>2981</v>
      </c>
      <c r="F21" s="3">
        <v>5901</v>
      </c>
      <c r="G21" s="3">
        <v>11802</v>
      </c>
      <c r="H21" s="3">
        <v>1269866519</v>
      </c>
      <c r="I21" s="3">
        <v>6007</v>
      </c>
      <c r="J21" s="3">
        <v>12014</v>
      </c>
      <c r="K21" s="3">
        <v>24988302</v>
      </c>
      <c r="L21" s="3">
        <v>26</v>
      </c>
      <c r="M21" s="3">
        <v>113</v>
      </c>
      <c r="N21" s="3">
        <v>226</v>
      </c>
      <c r="O21" s="3">
        <v>28638744</v>
      </c>
      <c r="P21" s="3" t="str">
        <f>B21&amp;" | "&amp;C21&amp;" | "&amp;D21</f>
        <v>documentazione_amministrativa / documentazione_contabile | FATTURA ATTIVA | FATTURA</v>
      </c>
      <c r="Q21" s="3" t="str">
        <f>VLOOKUP(P21,'Classificazione UD'!A:B,2,FALSE)</f>
        <v>Fiscale</v>
      </c>
    </row>
    <row r="22" spans="1:17" ht="15" customHeight="1" x14ac:dyDescent="0.25">
      <c r="A22" s="30">
        <v>2015</v>
      </c>
      <c r="B22" s="3" t="s">
        <v>17</v>
      </c>
      <c r="C22" s="3" t="s">
        <v>18</v>
      </c>
      <c r="D22" s="3" t="s">
        <v>28</v>
      </c>
      <c r="E22" s="3">
        <v>47</v>
      </c>
      <c r="F22" s="3">
        <v>94</v>
      </c>
      <c r="G22" s="3">
        <v>188</v>
      </c>
      <c r="H22" s="3">
        <v>19792742</v>
      </c>
      <c r="I22" s="3">
        <v>95</v>
      </c>
      <c r="J22" s="3">
        <v>190</v>
      </c>
      <c r="K22" s="3">
        <v>395005</v>
      </c>
      <c r="L22" s="3">
        <v>0</v>
      </c>
      <c r="M22" s="3">
        <v>0</v>
      </c>
      <c r="N22" s="3">
        <v>0</v>
      </c>
      <c r="O22" s="3">
        <v>0</v>
      </c>
      <c r="P22" s="3" t="str">
        <f>B22&amp;" | "&amp;C22&amp;" | "&amp;D22</f>
        <v>documentazione_amministrativa / documentazione_contabile | FATTURA ATTIVA | NOTA DI CREDITO</v>
      </c>
      <c r="Q22" s="3" t="str">
        <f>VLOOKUP(P22,'Classificazione UD'!A:B,2,FALSE)</f>
        <v>Fiscale</v>
      </c>
    </row>
    <row r="23" spans="1:17" ht="15" customHeight="1" x14ac:dyDescent="0.25">
      <c r="A23" s="30">
        <v>2016</v>
      </c>
      <c r="B23" s="3" t="s">
        <v>17</v>
      </c>
      <c r="C23" s="3" t="s">
        <v>18</v>
      </c>
      <c r="D23" s="3" t="s">
        <v>19</v>
      </c>
      <c r="E23" s="3">
        <v>3452</v>
      </c>
      <c r="F23" s="3">
        <v>6897</v>
      </c>
      <c r="G23" s="3">
        <v>13794</v>
      </c>
      <c r="H23" s="3">
        <v>1182340922</v>
      </c>
      <c r="I23" s="3">
        <v>6015</v>
      </c>
      <c r="J23" s="3">
        <v>12030</v>
      </c>
      <c r="K23" s="3">
        <v>25084220</v>
      </c>
      <c r="L23" s="3">
        <v>3</v>
      </c>
      <c r="M23" s="3">
        <v>13</v>
      </c>
      <c r="N23" s="3">
        <v>26</v>
      </c>
      <c r="O23" s="3">
        <v>9910317</v>
      </c>
      <c r="P23" s="3" t="str">
        <f>B23&amp;" | "&amp;C23&amp;" | "&amp;D23</f>
        <v>documentazione_amministrativa / documentazione_contabile | FATTURA ATTIVA | FATTURA</v>
      </c>
      <c r="Q23" s="3" t="str">
        <f>VLOOKUP(P23,'Classificazione UD'!A:B,2,FALSE)</f>
        <v>Fiscale</v>
      </c>
    </row>
    <row r="24" spans="1:17" ht="15" customHeight="1" x14ac:dyDescent="0.25">
      <c r="A24" s="30">
        <v>2016</v>
      </c>
      <c r="B24" s="3" t="s">
        <v>17</v>
      </c>
      <c r="C24" s="3" t="s">
        <v>18</v>
      </c>
      <c r="D24" s="3" t="s">
        <v>28</v>
      </c>
      <c r="E24" s="3">
        <v>65</v>
      </c>
      <c r="F24" s="3">
        <v>130</v>
      </c>
      <c r="G24" s="3">
        <v>260</v>
      </c>
      <c r="H24" s="3">
        <v>13282669</v>
      </c>
      <c r="I24" s="3">
        <v>104</v>
      </c>
      <c r="J24" s="3">
        <v>208</v>
      </c>
      <c r="K24" s="3">
        <v>434915</v>
      </c>
      <c r="L24" s="3">
        <v>0</v>
      </c>
      <c r="M24" s="3">
        <v>0</v>
      </c>
      <c r="N24" s="3">
        <v>0</v>
      </c>
      <c r="O24" s="3">
        <v>0</v>
      </c>
      <c r="P24" s="3" t="str">
        <f>B24&amp;" | "&amp;C24&amp;" | "&amp;D24</f>
        <v>documentazione_amministrativa / documentazione_contabile | FATTURA ATTIVA | NOTA DI CREDITO</v>
      </c>
      <c r="Q24" s="3" t="str">
        <f>VLOOKUP(P24,'Classificazione UD'!A:B,2,FALSE)</f>
        <v>Fiscale</v>
      </c>
    </row>
    <row r="25" spans="1:17" ht="15" customHeight="1" x14ac:dyDescent="0.25">
      <c r="A25" s="30">
        <v>2015</v>
      </c>
      <c r="B25" s="3" t="s">
        <v>17</v>
      </c>
      <c r="C25" s="3" t="s">
        <v>18</v>
      </c>
      <c r="D25" s="3" t="s">
        <v>19</v>
      </c>
      <c r="E25" s="3">
        <v>106</v>
      </c>
      <c r="F25" s="3">
        <v>208</v>
      </c>
      <c r="G25" s="3">
        <v>416</v>
      </c>
      <c r="H25" s="3">
        <v>152011905</v>
      </c>
      <c r="I25" s="3">
        <v>216</v>
      </c>
      <c r="J25" s="3">
        <v>432</v>
      </c>
      <c r="K25" s="3">
        <v>899333</v>
      </c>
      <c r="L25" s="3">
        <v>2</v>
      </c>
      <c r="M25" s="3">
        <v>8</v>
      </c>
      <c r="N25" s="3">
        <v>16</v>
      </c>
      <c r="O25" s="3">
        <v>40736</v>
      </c>
      <c r="P25" s="3" t="str">
        <f>B25&amp;" | "&amp;C25&amp;" | "&amp;D25</f>
        <v>documentazione_amministrativa / documentazione_contabile | FATTURA ATTIVA | FATTURA</v>
      </c>
      <c r="Q25" s="3" t="str">
        <f>VLOOKUP(P25,'Classificazione UD'!A:B,2,FALSE)</f>
        <v>Fiscale</v>
      </c>
    </row>
    <row r="26" spans="1:17" ht="15" customHeight="1" x14ac:dyDescent="0.25">
      <c r="A26" s="30">
        <v>2015</v>
      </c>
      <c r="B26" s="3" t="s">
        <v>17</v>
      </c>
      <c r="C26" s="3" t="s">
        <v>18</v>
      </c>
      <c r="D26" s="3" t="s">
        <v>28</v>
      </c>
      <c r="E26" s="3">
        <v>1</v>
      </c>
      <c r="F26" s="3">
        <v>2</v>
      </c>
      <c r="G26" s="3">
        <v>4</v>
      </c>
      <c r="H26" s="3">
        <v>275982</v>
      </c>
      <c r="I26" s="3">
        <v>2</v>
      </c>
      <c r="J26" s="3">
        <v>4</v>
      </c>
      <c r="K26" s="3">
        <v>8296</v>
      </c>
      <c r="L26" s="3">
        <v>0</v>
      </c>
      <c r="M26" s="3">
        <v>0</v>
      </c>
      <c r="N26" s="3">
        <v>0</v>
      </c>
      <c r="O26" s="3">
        <v>0</v>
      </c>
      <c r="P26" s="3" t="str">
        <f>B26&amp;" | "&amp;C26&amp;" | "&amp;D26</f>
        <v>documentazione_amministrativa / documentazione_contabile | FATTURA ATTIVA | NOTA DI CREDITO</v>
      </c>
      <c r="Q26" s="3" t="str">
        <f>VLOOKUP(P26,'Classificazione UD'!A:B,2,FALSE)</f>
        <v>Fiscale</v>
      </c>
    </row>
    <row r="27" spans="1:17" ht="15" customHeight="1" x14ac:dyDescent="0.25">
      <c r="A27" s="30">
        <v>2016</v>
      </c>
      <c r="B27" s="3" t="s">
        <v>17</v>
      </c>
      <c r="C27" s="3" t="s">
        <v>18</v>
      </c>
      <c r="D27" s="3" t="s">
        <v>19</v>
      </c>
      <c r="E27" s="3">
        <v>103</v>
      </c>
      <c r="F27" s="3">
        <v>206</v>
      </c>
      <c r="G27" s="3">
        <v>412</v>
      </c>
      <c r="H27" s="3">
        <v>62776943</v>
      </c>
      <c r="I27" s="3">
        <v>185</v>
      </c>
      <c r="J27" s="3">
        <v>370</v>
      </c>
      <c r="K27" s="3">
        <v>774493</v>
      </c>
      <c r="L27" s="3">
        <v>0</v>
      </c>
      <c r="M27" s="3">
        <v>0</v>
      </c>
      <c r="N27" s="3">
        <v>0</v>
      </c>
      <c r="O27" s="3">
        <v>0</v>
      </c>
      <c r="P27" s="3" t="str">
        <f>B27&amp;" | "&amp;C27&amp;" | "&amp;D27</f>
        <v>documentazione_amministrativa / documentazione_contabile | FATTURA ATTIVA | FATTURA</v>
      </c>
      <c r="Q27" s="3" t="str">
        <f>VLOOKUP(P27,'Classificazione UD'!A:B,2,FALSE)</f>
        <v>Fiscale</v>
      </c>
    </row>
    <row r="28" spans="1:17" ht="15" customHeight="1" x14ac:dyDescent="0.25">
      <c r="A28" s="30">
        <v>2016</v>
      </c>
      <c r="B28" s="3" t="s">
        <v>17</v>
      </c>
      <c r="C28" s="3" t="s">
        <v>18</v>
      </c>
      <c r="D28" s="3" t="s">
        <v>28</v>
      </c>
      <c r="E28" s="3">
        <v>19</v>
      </c>
      <c r="F28" s="3">
        <v>38</v>
      </c>
      <c r="G28" s="3">
        <v>76</v>
      </c>
      <c r="H28" s="3">
        <v>234554</v>
      </c>
      <c r="I28" s="3">
        <v>38</v>
      </c>
      <c r="J28" s="3">
        <v>76</v>
      </c>
      <c r="K28" s="3">
        <v>159217</v>
      </c>
      <c r="L28" s="3">
        <v>0</v>
      </c>
      <c r="M28" s="3">
        <v>0</v>
      </c>
      <c r="N28" s="3">
        <v>0</v>
      </c>
      <c r="O28" s="3">
        <v>0</v>
      </c>
      <c r="P28" s="3" t="str">
        <f>B28&amp;" | "&amp;C28&amp;" | "&amp;D28</f>
        <v>documentazione_amministrativa / documentazione_contabile | FATTURA ATTIVA | NOTA DI CREDITO</v>
      </c>
      <c r="Q28" s="3" t="str">
        <f>VLOOKUP(P28,'Classificazione UD'!A:B,2,FALSE)</f>
        <v>Fiscale</v>
      </c>
    </row>
    <row r="29" spans="1:17" ht="15" customHeight="1" x14ac:dyDescent="0.25">
      <c r="A29" s="30">
        <v>2015</v>
      </c>
      <c r="B29" s="3" t="s">
        <v>17</v>
      </c>
      <c r="C29" s="3" t="s">
        <v>18</v>
      </c>
      <c r="D29" s="3" t="s">
        <v>19</v>
      </c>
      <c r="E29" s="3">
        <v>15</v>
      </c>
      <c r="F29" s="3">
        <v>30</v>
      </c>
      <c r="G29" s="3">
        <v>60</v>
      </c>
      <c r="H29" s="3">
        <v>159693</v>
      </c>
      <c r="I29" s="3">
        <v>30</v>
      </c>
      <c r="J29" s="3">
        <v>60</v>
      </c>
      <c r="K29" s="3">
        <v>123898</v>
      </c>
      <c r="L29" s="3">
        <v>0</v>
      </c>
      <c r="M29" s="3">
        <v>0</v>
      </c>
      <c r="N29" s="3">
        <v>0</v>
      </c>
      <c r="O29" s="3">
        <v>0</v>
      </c>
      <c r="P29" s="3" t="str">
        <f>B29&amp;" | "&amp;C29&amp;" | "&amp;D29</f>
        <v>documentazione_amministrativa / documentazione_contabile | FATTURA ATTIVA | FATTURA</v>
      </c>
      <c r="Q29" s="3" t="str">
        <f>VLOOKUP(P29,'Classificazione UD'!A:B,2,FALSE)</f>
        <v>Fiscale</v>
      </c>
    </row>
    <row r="30" spans="1:17" ht="15" customHeight="1" x14ac:dyDescent="0.25">
      <c r="A30" s="30">
        <v>2016</v>
      </c>
      <c r="B30" s="3" t="s">
        <v>17</v>
      </c>
      <c r="C30" s="3" t="s">
        <v>18</v>
      </c>
      <c r="D30" s="3" t="s">
        <v>19</v>
      </c>
      <c r="E30" s="3">
        <v>12</v>
      </c>
      <c r="F30" s="3">
        <v>24</v>
      </c>
      <c r="G30" s="3">
        <v>48</v>
      </c>
      <c r="H30" s="3">
        <v>130501</v>
      </c>
      <c r="I30" s="3">
        <v>23</v>
      </c>
      <c r="J30" s="3">
        <v>46</v>
      </c>
      <c r="K30" s="3">
        <v>96068</v>
      </c>
      <c r="L30" s="3">
        <v>0</v>
      </c>
      <c r="M30" s="3">
        <v>0</v>
      </c>
      <c r="N30" s="3">
        <v>0</v>
      </c>
      <c r="O30" s="3">
        <v>0</v>
      </c>
      <c r="P30" s="3" t="str">
        <f>B30&amp;" | "&amp;C30&amp;" | "&amp;D30</f>
        <v>documentazione_amministrativa / documentazione_contabile | FATTURA ATTIVA | FATTURA</v>
      </c>
      <c r="Q30" s="3" t="str">
        <f>VLOOKUP(P30,'Classificazione UD'!A:B,2,FALSE)</f>
        <v>Fiscale</v>
      </c>
    </row>
    <row r="31" spans="1:17" ht="15" customHeight="1" x14ac:dyDescent="0.25">
      <c r="A31" s="30">
        <v>2015</v>
      </c>
      <c r="B31" s="3" t="s">
        <v>17</v>
      </c>
      <c r="C31" s="3" t="s">
        <v>18</v>
      </c>
      <c r="D31" s="3" t="s">
        <v>19</v>
      </c>
      <c r="E31" s="3">
        <v>12</v>
      </c>
      <c r="F31" s="3">
        <v>4</v>
      </c>
      <c r="G31" s="3">
        <v>8</v>
      </c>
      <c r="H31" s="3">
        <v>5295750</v>
      </c>
      <c r="I31" s="3">
        <v>43</v>
      </c>
      <c r="J31" s="3">
        <v>86</v>
      </c>
      <c r="K31" s="3">
        <v>181032</v>
      </c>
      <c r="L31" s="3">
        <v>10</v>
      </c>
      <c r="M31" s="3">
        <v>40</v>
      </c>
      <c r="N31" s="3">
        <v>80</v>
      </c>
      <c r="O31" s="3">
        <v>215717</v>
      </c>
      <c r="P31" s="3" t="str">
        <f>B31&amp;" | "&amp;C31&amp;" | "&amp;D31</f>
        <v>documentazione_amministrativa / documentazione_contabile | FATTURA ATTIVA | FATTURA</v>
      </c>
      <c r="Q31" s="3" t="str">
        <f>VLOOKUP(P31,'Classificazione UD'!A:B,2,FALSE)</f>
        <v>Fiscale</v>
      </c>
    </row>
    <row r="32" spans="1:17" ht="15" customHeight="1" x14ac:dyDescent="0.25">
      <c r="A32" s="30">
        <v>2016</v>
      </c>
      <c r="B32" s="3" t="s">
        <v>17</v>
      </c>
      <c r="C32" s="3" t="s">
        <v>18</v>
      </c>
      <c r="D32" s="3" t="s">
        <v>19</v>
      </c>
      <c r="E32" s="3">
        <v>1</v>
      </c>
      <c r="F32" s="3">
        <v>2</v>
      </c>
      <c r="G32" s="3">
        <v>4</v>
      </c>
      <c r="H32" s="3">
        <v>13376</v>
      </c>
      <c r="I32" s="3">
        <v>2</v>
      </c>
      <c r="J32" s="3">
        <v>4</v>
      </c>
      <c r="K32" s="3">
        <v>8376</v>
      </c>
      <c r="L32" s="3">
        <v>0</v>
      </c>
      <c r="M32" s="3">
        <v>0</v>
      </c>
      <c r="N32" s="3">
        <v>0</v>
      </c>
      <c r="O32" s="3">
        <v>0</v>
      </c>
      <c r="P32" s="3" t="str">
        <f>B32&amp;" | "&amp;C32&amp;" | "&amp;D32</f>
        <v>documentazione_amministrativa / documentazione_contabile | FATTURA ATTIVA | FATTURA</v>
      </c>
      <c r="Q32" s="3" t="str">
        <f>VLOOKUP(P32,'Classificazione UD'!A:B,2,FALSE)</f>
        <v>Fiscale</v>
      </c>
    </row>
    <row r="33" spans="1:17" ht="15" customHeight="1" x14ac:dyDescent="0.25">
      <c r="A33" s="30">
        <v>2015</v>
      </c>
      <c r="B33" s="3" t="s">
        <v>17</v>
      </c>
      <c r="C33" s="3" t="s">
        <v>18</v>
      </c>
      <c r="D33" s="3" t="s">
        <v>19</v>
      </c>
      <c r="E33" s="3">
        <v>127</v>
      </c>
      <c r="F33" s="3">
        <v>250</v>
      </c>
      <c r="G33" s="3">
        <v>500</v>
      </c>
      <c r="H33" s="3">
        <v>63359899</v>
      </c>
      <c r="I33" s="3">
        <v>258</v>
      </c>
      <c r="J33" s="3">
        <v>516</v>
      </c>
      <c r="K33" s="3">
        <v>1058640</v>
      </c>
      <c r="L33" s="3">
        <v>2</v>
      </c>
      <c r="M33" s="3">
        <v>8</v>
      </c>
      <c r="N33" s="3">
        <v>16</v>
      </c>
      <c r="O33" s="3">
        <v>1491628</v>
      </c>
      <c r="P33" s="3" t="str">
        <f>B33&amp;" | "&amp;C33&amp;" | "&amp;D33</f>
        <v>documentazione_amministrativa / documentazione_contabile | FATTURA ATTIVA | FATTURA</v>
      </c>
      <c r="Q33" s="3" t="str">
        <f>VLOOKUP(P33,'Classificazione UD'!A:B,2,FALSE)</f>
        <v>Fiscale</v>
      </c>
    </row>
    <row r="34" spans="1:17" ht="15" customHeight="1" x14ac:dyDescent="0.25">
      <c r="A34" s="30">
        <v>2015</v>
      </c>
      <c r="B34" s="3" t="s">
        <v>17</v>
      </c>
      <c r="C34" s="3" t="s">
        <v>18</v>
      </c>
      <c r="D34" s="3" t="s">
        <v>28</v>
      </c>
      <c r="E34" s="3">
        <v>1</v>
      </c>
      <c r="F34" s="3">
        <v>2</v>
      </c>
      <c r="G34" s="3">
        <v>4</v>
      </c>
      <c r="H34" s="3">
        <v>9316</v>
      </c>
      <c r="I34" s="3">
        <v>2</v>
      </c>
      <c r="J34" s="3">
        <v>4</v>
      </c>
      <c r="K34" s="3">
        <v>8449</v>
      </c>
      <c r="L34" s="3">
        <v>0</v>
      </c>
      <c r="M34" s="3">
        <v>0</v>
      </c>
      <c r="N34" s="3">
        <v>0</v>
      </c>
      <c r="O34" s="3">
        <v>0</v>
      </c>
      <c r="P34" s="3" t="str">
        <f>B34&amp;" | "&amp;C34&amp;" | "&amp;D34</f>
        <v>documentazione_amministrativa / documentazione_contabile | FATTURA ATTIVA | NOTA DI CREDITO</v>
      </c>
      <c r="Q34" s="3" t="str">
        <f>VLOOKUP(P34,'Classificazione UD'!A:B,2,FALSE)</f>
        <v>Fiscale</v>
      </c>
    </row>
    <row r="35" spans="1:17" ht="15" customHeight="1" x14ac:dyDescent="0.25">
      <c r="A35" s="30">
        <v>2016</v>
      </c>
      <c r="B35" s="3" t="s">
        <v>17</v>
      </c>
      <c r="C35" s="3" t="s">
        <v>18</v>
      </c>
      <c r="D35" s="3" t="s">
        <v>19</v>
      </c>
      <c r="E35" s="3">
        <v>108</v>
      </c>
      <c r="F35" s="3">
        <v>213</v>
      </c>
      <c r="G35" s="3">
        <v>426</v>
      </c>
      <c r="H35" s="3">
        <v>78123976</v>
      </c>
      <c r="I35" s="3">
        <v>169</v>
      </c>
      <c r="J35" s="3">
        <v>338</v>
      </c>
      <c r="K35" s="3">
        <v>707146</v>
      </c>
      <c r="L35" s="3">
        <v>1</v>
      </c>
      <c r="M35" s="3">
        <v>5</v>
      </c>
      <c r="N35" s="3">
        <v>10</v>
      </c>
      <c r="O35" s="3">
        <v>326327</v>
      </c>
      <c r="P35" s="3" t="str">
        <f>B35&amp;" | "&amp;C35&amp;" | "&amp;D35</f>
        <v>documentazione_amministrativa / documentazione_contabile | FATTURA ATTIVA | FATTURA</v>
      </c>
      <c r="Q35" s="3" t="str">
        <f>VLOOKUP(P35,'Classificazione UD'!A:B,2,FALSE)</f>
        <v>Fiscale</v>
      </c>
    </row>
    <row r="36" spans="1:17" ht="15" customHeight="1" x14ac:dyDescent="0.25">
      <c r="A36" s="30">
        <v>2016</v>
      </c>
      <c r="B36" s="3" t="s">
        <v>17</v>
      </c>
      <c r="C36" s="3" t="s">
        <v>18</v>
      </c>
      <c r="D36" s="3" t="s">
        <v>28</v>
      </c>
      <c r="E36" s="3">
        <v>2</v>
      </c>
      <c r="F36" s="3">
        <v>4</v>
      </c>
      <c r="G36" s="3">
        <v>8</v>
      </c>
      <c r="H36" s="3">
        <v>264700</v>
      </c>
      <c r="I36" s="3">
        <v>3</v>
      </c>
      <c r="J36" s="3">
        <v>6</v>
      </c>
      <c r="K36" s="3">
        <v>12723</v>
      </c>
      <c r="L36" s="3">
        <v>0</v>
      </c>
      <c r="M36" s="3">
        <v>0</v>
      </c>
      <c r="N36" s="3">
        <v>0</v>
      </c>
      <c r="O36" s="3">
        <v>0</v>
      </c>
      <c r="P36" s="3" t="str">
        <f>B36&amp;" | "&amp;C36&amp;" | "&amp;D36</f>
        <v>documentazione_amministrativa / documentazione_contabile | FATTURA ATTIVA | NOTA DI CREDITO</v>
      </c>
      <c r="Q36" s="3" t="str">
        <f>VLOOKUP(P36,'Classificazione UD'!A:B,2,FALSE)</f>
        <v>Fiscale</v>
      </c>
    </row>
    <row r="37" spans="1:17" ht="15" customHeight="1" x14ac:dyDescent="0.25">
      <c r="A37" s="30">
        <v>2015</v>
      </c>
      <c r="B37" s="3" t="s">
        <v>17</v>
      </c>
      <c r="C37" s="3" t="s">
        <v>27</v>
      </c>
      <c r="D37" s="3" t="s">
        <v>19</v>
      </c>
      <c r="E37" s="3">
        <v>2</v>
      </c>
      <c r="F37" s="3">
        <v>4</v>
      </c>
      <c r="G37" s="3">
        <v>8</v>
      </c>
      <c r="H37" s="3">
        <v>30171</v>
      </c>
      <c r="I37" s="3">
        <v>4</v>
      </c>
      <c r="J37" s="3">
        <v>8</v>
      </c>
      <c r="K37" s="3">
        <v>9358</v>
      </c>
      <c r="L37" s="3">
        <v>0</v>
      </c>
      <c r="M37" s="3">
        <v>0</v>
      </c>
      <c r="N37" s="3">
        <v>0</v>
      </c>
      <c r="O37" s="3">
        <v>0</v>
      </c>
      <c r="P37" s="3" t="str">
        <f>B37&amp;" | "&amp;C37&amp;" | "&amp;D37</f>
        <v>documentazione_amministrativa / documentazione_contabile | FATTURA PASSIVA | FATTURA</v>
      </c>
      <c r="Q37" s="3" t="str">
        <f>VLOOKUP(P37,'Classificazione UD'!A:B,2,FALSE)</f>
        <v>Fiscale</v>
      </c>
    </row>
    <row r="38" spans="1:17" ht="15" customHeight="1" x14ac:dyDescent="0.25">
      <c r="A38" s="30">
        <v>2015</v>
      </c>
      <c r="B38" s="3" t="s">
        <v>17</v>
      </c>
      <c r="C38" s="3" t="s">
        <v>27</v>
      </c>
      <c r="D38" s="3" t="s">
        <v>19</v>
      </c>
      <c r="E38" s="3">
        <v>93</v>
      </c>
      <c r="F38" s="3">
        <v>186</v>
      </c>
      <c r="G38" s="3">
        <v>372</v>
      </c>
      <c r="H38" s="3">
        <v>13064765</v>
      </c>
      <c r="I38" s="3">
        <v>136</v>
      </c>
      <c r="J38" s="3">
        <v>272</v>
      </c>
      <c r="K38" s="3">
        <v>213830</v>
      </c>
      <c r="L38" s="3">
        <v>0</v>
      </c>
      <c r="M38" s="3">
        <v>0</v>
      </c>
      <c r="N38" s="3">
        <v>0</v>
      </c>
      <c r="O38" s="3">
        <v>0</v>
      </c>
      <c r="P38" s="3" t="str">
        <f>B38&amp;" | "&amp;C38&amp;" | "&amp;D38</f>
        <v>documentazione_amministrativa / documentazione_contabile | FATTURA PASSIVA | FATTURA</v>
      </c>
      <c r="Q38" s="3" t="str">
        <f>VLOOKUP(P38,'Classificazione UD'!A:B,2,FALSE)</f>
        <v>Fiscale</v>
      </c>
    </row>
    <row r="39" spans="1:17" ht="15" customHeight="1" x14ac:dyDescent="0.25">
      <c r="A39" s="30">
        <v>2015</v>
      </c>
      <c r="B39" s="3" t="s">
        <v>17</v>
      </c>
      <c r="C39" s="3" t="s">
        <v>27</v>
      </c>
      <c r="D39" s="3" t="s">
        <v>28</v>
      </c>
      <c r="E39" s="3">
        <v>25</v>
      </c>
      <c r="F39" s="3">
        <v>50</v>
      </c>
      <c r="G39" s="3">
        <v>100</v>
      </c>
      <c r="H39" s="3">
        <v>485976</v>
      </c>
      <c r="I39" s="3">
        <v>35</v>
      </c>
      <c r="J39" s="3">
        <v>70</v>
      </c>
      <c r="K39" s="3">
        <v>53827</v>
      </c>
      <c r="L39" s="3">
        <v>0</v>
      </c>
      <c r="M39" s="3">
        <v>0</v>
      </c>
      <c r="N39" s="3">
        <v>0</v>
      </c>
      <c r="O39" s="3">
        <v>0</v>
      </c>
      <c r="P39" s="3" t="str">
        <f>B39&amp;" | "&amp;C39&amp;" | "&amp;D39</f>
        <v>documentazione_amministrativa / documentazione_contabile | FATTURA PASSIVA | NOTA DI CREDITO</v>
      </c>
      <c r="Q39" s="3" t="str">
        <f>VLOOKUP(P39,'Classificazione UD'!A:B,2,FALSE)</f>
        <v>Fiscale</v>
      </c>
    </row>
    <row r="40" spans="1:17" ht="15" customHeight="1" x14ac:dyDescent="0.25">
      <c r="A40" s="30">
        <v>2015</v>
      </c>
      <c r="B40" s="3" t="s">
        <v>17</v>
      </c>
      <c r="C40" s="3" t="s">
        <v>27</v>
      </c>
      <c r="D40" s="3" t="s">
        <v>19</v>
      </c>
      <c r="E40" s="3">
        <v>16</v>
      </c>
      <c r="F40" s="3">
        <v>32</v>
      </c>
      <c r="G40" s="3">
        <v>64</v>
      </c>
      <c r="H40" s="3">
        <v>918284</v>
      </c>
      <c r="I40" s="3">
        <v>26</v>
      </c>
      <c r="J40" s="3">
        <v>52</v>
      </c>
      <c r="K40" s="3">
        <v>49586</v>
      </c>
      <c r="L40" s="3">
        <v>0</v>
      </c>
      <c r="M40" s="3">
        <v>0</v>
      </c>
      <c r="N40" s="3">
        <v>0</v>
      </c>
      <c r="O40" s="3">
        <v>0</v>
      </c>
      <c r="P40" s="3" t="str">
        <f>B40&amp;" | "&amp;C40&amp;" | "&amp;D40</f>
        <v>documentazione_amministrativa / documentazione_contabile | FATTURA PASSIVA | FATTURA</v>
      </c>
      <c r="Q40" s="3" t="str">
        <f>VLOOKUP(P40,'Classificazione UD'!A:B,2,FALSE)</f>
        <v>Fiscale</v>
      </c>
    </row>
    <row r="41" spans="1:17" ht="15" customHeight="1" x14ac:dyDescent="0.25">
      <c r="A41" s="30">
        <v>2015</v>
      </c>
      <c r="B41" s="3" t="s">
        <v>17</v>
      </c>
      <c r="C41" s="3" t="s">
        <v>27</v>
      </c>
      <c r="D41" s="3" t="s">
        <v>19</v>
      </c>
      <c r="E41" s="3">
        <v>1</v>
      </c>
      <c r="F41" s="3">
        <v>2</v>
      </c>
      <c r="G41" s="3">
        <v>4</v>
      </c>
      <c r="H41" s="3">
        <v>13640</v>
      </c>
      <c r="I41" s="3">
        <v>2</v>
      </c>
      <c r="J41" s="3">
        <v>4</v>
      </c>
      <c r="K41" s="3">
        <v>4679</v>
      </c>
      <c r="L41" s="3">
        <v>0</v>
      </c>
      <c r="M41" s="3">
        <v>0</v>
      </c>
      <c r="N41" s="3">
        <v>0</v>
      </c>
      <c r="O41" s="3">
        <v>0</v>
      </c>
      <c r="P41" s="3" t="str">
        <f>B41&amp;" | "&amp;C41&amp;" | "&amp;D41</f>
        <v>documentazione_amministrativa / documentazione_contabile | FATTURA PASSIVA | FATTURA</v>
      </c>
      <c r="Q41" s="3" t="str">
        <f>VLOOKUP(P41,'Classificazione UD'!A:B,2,FALSE)</f>
        <v>Fiscale</v>
      </c>
    </row>
    <row r="42" spans="1:17" ht="15" customHeight="1" x14ac:dyDescent="0.25">
      <c r="A42" s="30">
        <v>2015</v>
      </c>
      <c r="B42" s="3" t="s">
        <v>17</v>
      </c>
      <c r="C42" s="3" t="s">
        <v>18</v>
      </c>
      <c r="D42" s="3" t="s">
        <v>19</v>
      </c>
      <c r="E42" s="3">
        <v>94</v>
      </c>
      <c r="F42" s="3">
        <v>182</v>
      </c>
      <c r="G42" s="3">
        <v>364</v>
      </c>
      <c r="H42" s="3">
        <v>84480809</v>
      </c>
      <c r="I42" s="3">
        <v>197</v>
      </c>
      <c r="J42" s="3">
        <v>394</v>
      </c>
      <c r="K42" s="3">
        <v>818341</v>
      </c>
      <c r="L42" s="3">
        <v>2</v>
      </c>
      <c r="M42" s="3">
        <v>10</v>
      </c>
      <c r="N42" s="3">
        <v>20</v>
      </c>
      <c r="O42" s="3">
        <v>1443161</v>
      </c>
      <c r="P42" s="3" t="str">
        <f>B42&amp;" | "&amp;C42&amp;" | "&amp;D42</f>
        <v>documentazione_amministrativa / documentazione_contabile | FATTURA ATTIVA | FATTURA</v>
      </c>
      <c r="Q42" s="3" t="str">
        <f>VLOOKUP(P42,'Classificazione UD'!A:B,2,FALSE)</f>
        <v>Fiscale</v>
      </c>
    </row>
    <row r="43" spans="1:17" ht="15" customHeight="1" x14ac:dyDescent="0.25">
      <c r="A43" s="30">
        <v>2016</v>
      </c>
      <c r="B43" s="3" t="s">
        <v>17</v>
      </c>
      <c r="C43" s="3" t="s">
        <v>18</v>
      </c>
      <c r="D43" s="3" t="s">
        <v>19</v>
      </c>
      <c r="E43" s="3">
        <v>87</v>
      </c>
      <c r="F43" s="3">
        <v>174</v>
      </c>
      <c r="G43" s="3">
        <v>348</v>
      </c>
      <c r="H43" s="3">
        <v>71110223</v>
      </c>
      <c r="I43" s="3">
        <v>149</v>
      </c>
      <c r="J43" s="3">
        <v>298</v>
      </c>
      <c r="K43" s="3">
        <v>623580</v>
      </c>
      <c r="L43" s="3">
        <v>0</v>
      </c>
      <c r="M43" s="3">
        <v>0</v>
      </c>
      <c r="N43" s="3">
        <v>0</v>
      </c>
      <c r="O43" s="3">
        <v>0</v>
      </c>
      <c r="P43" s="3" t="str">
        <f>B43&amp;" | "&amp;C43&amp;" | "&amp;D43</f>
        <v>documentazione_amministrativa / documentazione_contabile | FATTURA ATTIVA | FATTURA</v>
      </c>
      <c r="Q43" s="3" t="str">
        <f>VLOOKUP(P43,'Classificazione UD'!A:B,2,FALSE)</f>
        <v>Fiscale</v>
      </c>
    </row>
    <row r="44" spans="1:17" ht="15" customHeight="1" x14ac:dyDescent="0.25">
      <c r="A44" s="30">
        <v>2016</v>
      </c>
      <c r="B44" s="3" t="s">
        <v>17</v>
      </c>
      <c r="C44" s="3" t="s">
        <v>18</v>
      </c>
      <c r="D44" s="3" t="s">
        <v>28</v>
      </c>
      <c r="E44" s="3">
        <v>2</v>
      </c>
      <c r="F44" s="3">
        <v>4</v>
      </c>
      <c r="G44" s="3">
        <v>8</v>
      </c>
      <c r="H44" s="3">
        <v>27378</v>
      </c>
      <c r="I44" s="3">
        <v>4</v>
      </c>
      <c r="J44" s="3">
        <v>8</v>
      </c>
      <c r="K44" s="3">
        <v>16588</v>
      </c>
      <c r="L44" s="3">
        <v>0</v>
      </c>
      <c r="M44" s="3">
        <v>0</v>
      </c>
      <c r="N44" s="3">
        <v>0</v>
      </c>
      <c r="O44" s="3">
        <v>0</v>
      </c>
      <c r="P44" s="3" t="str">
        <f>B44&amp;" | "&amp;C44&amp;" | "&amp;D44</f>
        <v>documentazione_amministrativa / documentazione_contabile | FATTURA ATTIVA | NOTA DI CREDITO</v>
      </c>
      <c r="Q44" s="3" t="str">
        <f>VLOOKUP(P44,'Classificazione UD'!A:B,2,FALSE)</f>
        <v>Fiscale</v>
      </c>
    </row>
    <row r="45" spans="1:17" ht="15" customHeight="1" x14ac:dyDescent="0.25">
      <c r="A45" s="30">
        <v>2013</v>
      </c>
      <c r="B45" s="3" t="s">
        <v>29</v>
      </c>
      <c r="C45" s="3" t="s">
        <v>30</v>
      </c>
      <c r="D45" s="3" t="s">
        <v>31</v>
      </c>
      <c r="E45" s="3">
        <v>89487</v>
      </c>
      <c r="F45" s="3">
        <v>89487</v>
      </c>
      <c r="G45" s="3">
        <v>89487</v>
      </c>
      <c r="H45" s="3">
        <v>4557661615178</v>
      </c>
      <c r="I45" s="3">
        <v>0</v>
      </c>
      <c r="J45" s="3">
        <v>0</v>
      </c>
      <c r="K45" s="3">
        <v>0</v>
      </c>
      <c r="L45" s="3">
        <v>1</v>
      </c>
      <c r="M45" s="3">
        <v>1</v>
      </c>
      <c r="N45" s="3">
        <v>1</v>
      </c>
      <c r="O45" s="3">
        <v>540743923</v>
      </c>
      <c r="P45" s="3" t="str">
        <f>B45&amp;" | "&amp;C45&amp;" | "&amp;D45</f>
        <v>documentazione_sanitaria / immagini diagnostiche | IMMAGINI_DIAGNOSTICHE | STUDIO_DICOM</v>
      </c>
      <c r="Q45" s="3" t="str">
        <f>VLOOKUP(P45,'Classificazione UD'!A:B,2,FALSE)</f>
        <v>DICOM</v>
      </c>
    </row>
    <row r="46" spans="1:17" ht="15" customHeight="1" x14ac:dyDescent="0.25">
      <c r="A46" s="30">
        <v>2014</v>
      </c>
      <c r="B46" s="3" t="s">
        <v>29</v>
      </c>
      <c r="C46" s="3" t="s">
        <v>30</v>
      </c>
      <c r="D46" s="3" t="s">
        <v>31</v>
      </c>
      <c r="E46" s="3">
        <v>258104</v>
      </c>
      <c r="F46" s="3">
        <v>258104</v>
      </c>
      <c r="G46" s="3">
        <v>258104</v>
      </c>
      <c r="H46" s="3">
        <v>14150717019722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 t="str">
        <f>B46&amp;" | "&amp;C46&amp;" | "&amp;D46</f>
        <v>documentazione_sanitaria / immagini diagnostiche | IMMAGINI_DIAGNOSTICHE | STUDIO_DICOM</v>
      </c>
      <c r="Q46" s="3" t="str">
        <f>VLOOKUP(P46,'Classificazione UD'!A:B,2,FALSE)</f>
        <v>DICOM</v>
      </c>
    </row>
    <row r="47" spans="1:17" ht="15" customHeight="1" x14ac:dyDescent="0.25">
      <c r="A47" s="30">
        <v>2015</v>
      </c>
      <c r="B47" s="3" t="s">
        <v>29</v>
      </c>
      <c r="C47" s="3" t="s">
        <v>30</v>
      </c>
      <c r="D47" s="3" t="s">
        <v>31</v>
      </c>
      <c r="E47" s="3">
        <v>261674</v>
      </c>
      <c r="F47" s="3">
        <v>261674</v>
      </c>
      <c r="G47" s="3">
        <v>261674</v>
      </c>
      <c r="H47" s="3">
        <v>14957304108897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 t="str">
        <f>B47&amp;" | "&amp;C47&amp;" | "&amp;D47</f>
        <v>documentazione_sanitaria / immagini diagnostiche | IMMAGINI_DIAGNOSTICHE | STUDIO_DICOM</v>
      </c>
      <c r="Q47" s="3" t="str">
        <f>VLOOKUP(P47,'Classificazione UD'!A:B,2,FALSE)</f>
        <v>DICOM</v>
      </c>
    </row>
    <row r="48" spans="1:17" ht="15" customHeight="1" x14ac:dyDescent="0.25">
      <c r="A48" s="30">
        <v>2016</v>
      </c>
      <c r="B48" s="3" t="s">
        <v>29</v>
      </c>
      <c r="C48" s="3" t="s">
        <v>30</v>
      </c>
      <c r="D48" s="3" t="s">
        <v>31</v>
      </c>
      <c r="E48" s="3">
        <v>252638</v>
      </c>
      <c r="F48" s="3">
        <v>252638</v>
      </c>
      <c r="G48" s="3">
        <v>252638</v>
      </c>
      <c r="H48" s="3">
        <v>15938787692271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 t="str">
        <f>B48&amp;" | "&amp;C48&amp;" | "&amp;D48</f>
        <v>documentazione_sanitaria / immagini diagnostiche | IMMAGINI_DIAGNOSTICHE | STUDIO_DICOM</v>
      </c>
      <c r="Q48" s="3" t="str">
        <f>VLOOKUP(P48,'Classificazione UD'!A:B,2,FALSE)</f>
        <v>DICOM</v>
      </c>
    </row>
    <row r="49" spans="1:17" ht="15" customHeight="1" x14ac:dyDescent="0.25">
      <c r="A49" s="30">
        <v>2015</v>
      </c>
      <c r="B49" s="3" t="s">
        <v>17</v>
      </c>
      <c r="C49" s="3" t="s">
        <v>27</v>
      </c>
      <c r="D49" s="3" t="s">
        <v>19</v>
      </c>
      <c r="E49" s="3">
        <v>153</v>
      </c>
      <c r="F49" s="3">
        <v>246</v>
      </c>
      <c r="G49" s="3">
        <v>432</v>
      </c>
      <c r="H49" s="3">
        <v>10492733</v>
      </c>
      <c r="I49" s="3">
        <v>186</v>
      </c>
      <c r="J49" s="3">
        <v>372</v>
      </c>
      <c r="K49" s="3">
        <v>434883</v>
      </c>
      <c r="L49" s="3">
        <v>0</v>
      </c>
      <c r="M49" s="3">
        <v>0</v>
      </c>
      <c r="N49" s="3">
        <v>0</v>
      </c>
      <c r="O49" s="3">
        <v>0</v>
      </c>
      <c r="P49" s="3" t="str">
        <f>B49&amp;" | "&amp;C49&amp;" | "&amp;D49</f>
        <v>documentazione_amministrativa / documentazione_contabile | FATTURA PASSIVA | FATTURA</v>
      </c>
      <c r="Q49" s="3" t="str">
        <f>VLOOKUP(P49,'Classificazione UD'!A:B,2,FALSE)</f>
        <v>Fiscale</v>
      </c>
    </row>
    <row r="50" spans="1:17" ht="15" customHeight="1" x14ac:dyDescent="0.25">
      <c r="A50" s="30">
        <v>2015</v>
      </c>
      <c r="B50" s="3" t="s">
        <v>17</v>
      </c>
      <c r="C50" s="3" t="s">
        <v>27</v>
      </c>
      <c r="D50" s="3" t="s">
        <v>28</v>
      </c>
      <c r="E50" s="3">
        <v>7</v>
      </c>
      <c r="F50" s="3">
        <v>10</v>
      </c>
      <c r="G50" s="3">
        <v>16</v>
      </c>
      <c r="H50" s="3">
        <v>93154</v>
      </c>
      <c r="I50" s="3">
        <v>6</v>
      </c>
      <c r="J50" s="3">
        <v>12</v>
      </c>
      <c r="K50" s="3">
        <v>14032</v>
      </c>
      <c r="L50" s="3">
        <v>0</v>
      </c>
      <c r="M50" s="3">
        <v>0</v>
      </c>
      <c r="N50" s="3">
        <v>0</v>
      </c>
      <c r="O50" s="3">
        <v>0</v>
      </c>
      <c r="P50" s="3" t="str">
        <f>B50&amp;" | "&amp;C50&amp;" | "&amp;D50</f>
        <v>documentazione_amministrativa / documentazione_contabile | FATTURA PASSIVA | NOTA DI CREDITO</v>
      </c>
      <c r="Q50" s="3" t="str">
        <f>VLOOKUP(P50,'Classificazione UD'!A:B,2,FALSE)</f>
        <v>Fiscale</v>
      </c>
    </row>
    <row r="51" spans="1:17" ht="15" customHeight="1" x14ac:dyDescent="0.25">
      <c r="A51" s="30">
        <v>2015</v>
      </c>
      <c r="B51" s="3" t="s">
        <v>17</v>
      </c>
      <c r="C51" s="3" t="s">
        <v>27</v>
      </c>
      <c r="D51" s="3" t="s">
        <v>19</v>
      </c>
      <c r="E51" s="3">
        <v>22753</v>
      </c>
      <c r="F51" s="3">
        <v>45488</v>
      </c>
      <c r="G51" s="3">
        <v>90710</v>
      </c>
      <c r="H51" s="3">
        <v>1959009398</v>
      </c>
      <c r="I51" s="3">
        <v>44889</v>
      </c>
      <c r="J51" s="3">
        <v>89778</v>
      </c>
      <c r="K51" s="3">
        <v>104310777</v>
      </c>
      <c r="L51" s="3">
        <v>0</v>
      </c>
      <c r="M51" s="3">
        <v>0</v>
      </c>
      <c r="N51" s="3">
        <v>0</v>
      </c>
      <c r="O51" s="3">
        <v>0</v>
      </c>
      <c r="P51" s="3" t="str">
        <f>B51&amp;" | "&amp;C51&amp;" | "&amp;D51</f>
        <v>documentazione_amministrativa / documentazione_contabile | FATTURA PASSIVA | FATTURA</v>
      </c>
      <c r="Q51" s="3" t="str">
        <f>VLOOKUP(P51,'Classificazione UD'!A:B,2,FALSE)</f>
        <v>Fiscale</v>
      </c>
    </row>
    <row r="52" spans="1:17" ht="15" customHeight="1" x14ac:dyDescent="0.25">
      <c r="A52" s="30">
        <v>2015</v>
      </c>
      <c r="B52" s="3" t="s">
        <v>17</v>
      </c>
      <c r="C52" s="3" t="s">
        <v>27</v>
      </c>
      <c r="D52" s="3" t="s">
        <v>28</v>
      </c>
      <c r="E52" s="3">
        <v>440</v>
      </c>
      <c r="F52" s="3">
        <v>880</v>
      </c>
      <c r="G52" s="3">
        <v>1760</v>
      </c>
      <c r="H52" s="3">
        <v>25701516</v>
      </c>
      <c r="I52" s="3">
        <v>867</v>
      </c>
      <c r="J52" s="3">
        <v>1734</v>
      </c>
      <c r="K52" s="3">
        <v>1995619</v>
      </c>
      <c r="L52" s="3">
        <v>0</v>
      </c>
      <c r="M52" s="3">
        <v>0</v>
      </c>
      <c r="N52" s="3">
        <v>0</v>
      </c>
      <c r="O52" s="3">
        <v>0</v>
      </c>
      <c r="P52" s="3" t="str">
        <f>B52&amp;" | "&amp;C52&amp;" | "&amp;D52</f>
        <v>documentazione_amministrativa / documentazione_contabile | FATTURA PASSIVA | NOTA DI CREDITO</v>
      </c>
      <c r="Q52" s="3" t="str">
        <f>VLOOKUP(P52,'Classificazione UD'!A:B,2,FALSE)</f>
        <v>Fiscale</v>
      </c>
    </row>
    <row r="53" spans="1:17" ht="15" customHeight="1" x14ac:dyDescent="0.25">
      <c r="A53" s="30">
        <v>2016</v>
      </c>
      <c r="B53" s="3" t="s">
        <v>17</v>
      </c>
      <c r="C53" s="3" t="s">
        <v>27</v>
      </c>
      <c r="D53" s="3" t="s">
        <v>19</v>
      </c>
      <c r="E53" s="3">
        <v>14916</v>
      </c>
      <c r="F53" s="3">
        <v>29857</v>
      </c>
      <c r="G53" s="3">
        <v>59679</v>
      </c>
      <c r="H53" s="3">
        <v>1395047555</v>
      </c>
      <c r="I53" s="3">
        <v>29822</v>
      </c>
      <c r="J53" s="3">
        <v>59644</v>
      </c>
      <c r="K53" s="3">
        <v>69785051</v>
      </c>
      <c r="L53" s="3">
        <v>0</v>
      </c>
      <c r="M53" s="3">
        <v>0</v>
      </c>
      <c r="N53" s="3">
        <v>0</v>
      </c>
      <c r="O53" s="3">
        <v>0</v>
      </c>
      <c r="P53" s="3" t="str">
        <f>B53&amp;" | "&amp;C53&amp;" | "&amp;D53</f>
        <v>documentazione_amministrativa / documentazione_contabile | FATTURA PASSIVA | FATTURA</v>
      </c>
      <c r="Q53" s="3" t="str">
        <f>VLOOKUP(P53,'Classificazione UD'!A:B,2,FALSE)</f>
        <v>Fiscale</v>
      </c>
    </row>
    <row r="54" spans="1:17" ht="15" customHeight="1" x14ac:dyDescent="0.25">
      <c r="A54" s="30">
        <v>2016</v>
      </c>
      <c r="B54" s="3" t="s">
        <v>17</v>
      </c>
      <c r="C54" s="3" t="s">
        <v>27</v>
      </c>
      <c r="D54" s="3" t="s">
        <v>28</v>
      </c>
      <c r="E54" s="3">
        <v>318</v>
      </c>
      <c r="F54" s="3">
        <v>636</v>
      </c>
      <c r="G54" s="3">
        <v>1272</v>
      </c>
      <c r="H54" s="3">
        <v>30533635</v>
      </c>
      <c r="I54" s="3">
        <v>636</v>
      </c>
      <c r="J54" s="3">
        <v>1272</v>
      </c>
      <c r="K54" s="3">
        <v>1487346</v>
      </c>
      <c r="L54" s="3">
        <v>0</v>
      </c>
      <c r="M54" s="3">
        <v>0</v>
      </c>
      <c r="N54" s="3">
        <v>0</v>
      </c>
      <c r="O54" s="3">
        <v>0</v>
      </c>
      <c r="P54" s="3" t="str">
        <f>B54&amp;" | "&amp;C54&amp;" | "&amp;D54</f>
        <v>documentazione_amministrativa / documentazione_contabile | FATTURA PASSIVA | NOTA DI CREDITO</v>
      </c>
      <c r="Q54" s="3" t="str">
        <f>VLOOKUP(P54,'Classificazione UD'!A:B,2,FALSE)</f>
        <v>Fiscale</v>
      </c>
    </row>
    <row r="55" spans="1:17" ht="15" customHeight="1" x14ac:dyDescent="0.25">
      <c r="A55" s="30">
        <v>2014</v>
      </c>
      <c r="B55" s="3" t="s">
        <v>23</v>
      </c>
      <c r="C55" s="3" t="s">
        <v>24</v>
      </c>
      <c r="D55" s="3" t="s">
        <v>24</v>
      </c>
      <c r="E55" s="3">
        <v>15</v>
      </c>
      <c r="F55" s="3">
        <v>15</v>
      </c>
      <c r="G55" s="3">
        <v>15</v>
      </c>
      <c r="H55" s="3">
        <v>629461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 t="str">
        <f>B55&amp;" | "&amp;C55&amp;" | "&amp;D55</f>
        <v>documentazione_amministrativa / altri_documenti | FOGLIO DI TRASFORMAZIONE | FOGLIO DI TRASFORMAZIONE</v>
      </c>
      <c r="Q55" s="3" t="str">
        <f>VLOOKUP(P55,'Classificazione UD'!A:B,2,FALSE)</f>
        <v>Tecnico</v>
      </c>
    </row>
    <row r="56" spans="1:17" ht="15" customHeight="1" x14ac:dyDescent="0.25">
      <c r="A56" s="30">
        <v>2015</v>
      </c>
      <c r="B56" s="3" t="s">
        <v>23</v>
      </c>
      <c r="C56" s="3" t="s">
        <v>24</v>
      </c>
      <c r="D56" s="3" t="s">
        <v>24</v>
      </c>
      <c r="E56" s="3">
        <v>11</v>
      </c>
      <c r="F56" s="3">
        <v>11</v>
      </c>
      <c r="G56" s="3">
        <v>11</v>
      </c>
      <c r="H56" s="3">
        <v>965132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 t="str">
        <f>B56&amp;" | "&amp;C56&amp;" | "&amp;D56</f>
        <v>documentazione_amministrativa / altri_documenti | FOGLIO DI TRASFORMAZIONE | FOGLIO DI TRASFORMAZIONE</v>
      </c>
      <c r="Q56" s="3" t="str">
        <f>VLOOKUP(P56,'Classificazione UD'!A:B,2,FALSE)</f>
        <v>Tecnico</v>
      </c>
    </row>
    <row r="57" spans="1:17" ht="15" customHeight="1" x14ac:dyDescent="0.25">
      <c r="A57" s="30">
        <v>2016</v>
      </c>
      <c r="B57" s="3" t="s">
        <v>23</v>
      </c>
      <c r="C57" s="3" t="s">
        <v>24</v>
      </c>
      <c r="D57" s="3" t="s">
        <v>24</v>
      </c>
      <c r="E57" s="3">
        <v>3</v>
      </c>
      <c r="F57" s="3">
        <v>3</v>
      </c>
      <c r="G57" s="3">
        <v>3</v>
      </c>
      <c r="H57" s="3">
        <v>186354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 t="str">
        <f>B57&amp;" | "&amp;C57&amp;" | "&amp;D57</f>
        <v>documentazione_amministrativa / altri_documenti | FOGLIO DI TRASFORMAZIONE | FOGLIO DI TRASFORMAZIONE</v>
      </c>
      <c r="Q57" s="3" t="str">
        <f>VLOOKUP(P57,'Classificazione UD'!A:B,2,FALSE)</f>
        <v>Tecnico</v>
      </c>
    </row>
    <row r="58" spans="1:17" ht="15" customHeight="1" x14ac:dyDescent="0.25">
      <c r="A58" s="30">
        <v>2014</v>
      </c>
      <c r="B58" s="3" t="s">
        <v>17</v>
      </c>
      <c r="C58" s="3" t="s">
        <v>18</v>
      </c>
      <c r="D58" s="3" t="s">
        <v>19</v>
      </c>
      <c r="E58" s="3">
        <v>34</v>
      </c>
      <c r="F58" s="3">
        <v>34</v>
      </c>
      <c r="G58" s="3">
        <v>34</v>
      </c>
      <c r="H58" s="3">
        <v>239848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 t="str">
        <f>B58&amp;" | "&amp;C58&amp;" | "&amp;D58</f>
        <v>documentazione_amministrativa / documentazione_contabile | FATTURA ATTIVA | FATTURA</v>
      </c>
      <c r="Q58" s="3" t="str">
        <f>VLOOKUP(P58,'Classificazione UD'!A:B,2,FALSE)</f>
        <v>Fiscale</v>
      </c>
    </row>
    <row r="59" spans="1:17" ht="15" customHeight="1" x14ac:dyDescent="0.25">
      <c r="A59" s="30">
        <v>2014</v>
      </c>
      <c r="B59" s="3" t="s">
        <v>17</v>
      </c>
      <c r="C59" s="3" t="s">
        <v>18</v>
      </c>
      <c r="D59" s="3" t="s">
        <v>32</v>
      </c>
      <c r="E59" s="3">
        <v>12</v>
      </c>
      <c r="F59" s="3">
        <v>12</v>
      </c>
      <c r="G59" s="3">
        <v>12</v>
      </c>
      <c r="H59" s="3">
        <v>83676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 t="str">
        <f>B59&amp;" | "&amp;C59&amp;" | "&amp;D59</f>
        <v>documentazione_amministrativa / documentazione_contabile | FATTURA ATTIVA | NOTA DI DEBITO</v>
      </c>
      <c r="Q59" s="3" t="str">
        <f>VLOOKUP(P59,'Classificazione UD'!A:B,2,FALSE)</f>
        <v>Fiscale</v>
      </c>
    </row>
    <row r="60" spans="1:17" ht="15" customHeight="1" x14ac:dyDescent="0.25">
      <c r="A60" s="30">
        <v>2015</v>
      </c>
      <c r="B60" s="3" t="s">
        <v>17</v>
      </c>
      <c r="C60" s="3" t="s">
        <v>18</v>
      </c>
      <c r="D60" s="3" t="s">
        <v>19</v>
      </c>
      <c r="E60" s="3">
        <v>1374</v>
      </c>
      <c r="F60" s="3">
        <v>1374</v>
      </c>
      <c r="G60" s="3">
        <v>1374</v>
      </c>
      <c r="H60" s="3">
        <v>10738594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 t="str">
        <f>B60&amp;" | "&amp;C60&amp;" | "&amp;D60</f>
        <v>documentazione_amministrativa / documentazione_contabile | FATTURA ATTIVA | FATTURA</v>
      </c>
      <c r="Q60" s="3" t="str">
        <f>VLOOKUP(P60,'Classificazione UD'!A:B,2,FALSE)</f>
        <v>Fiscale</v>
      </c>
    </row>
    <row r="61" spans="1:17" ht="15" customHeight="1" x14ac:dyDescent="0.25">
      <c r="A61" s="30">
        <v>2015</v>
      </c>
      <c r="B61" s="3" t="s">
        <v>17</v>
      </c>
      <c r="C61" s="3" t="s">
        <v>18</v>
      </c>
      <c r="D61" s="3" t="s">
        <v>28</v>
      </c>
      <c r="E61" s="3">
        <v>28</v>
      </c>
      <c r="F61" s="3">
        <v>28</v>
      </c>
      <c r="G61" s="3">
        <v>28</v>
      </c>
      <c r="H61" s="3">
        <v>214348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 t="str">
        <f>B61&amp;" | "&amp;C61&amp;" | "&amp;D61</f>
        <v>documentazione_amministrativa / documentazione_contabile | FATTURA ATTIVA | NOTA DI CREDITO</v>
      </c>
      <c r="Q61" s="3" t="str">
        <f>VLOOKUP(P61,'Classificazione UD'!A:B,2,FALSE)</f>
        <v>Fiscale</v>
      </c>
    </row>
    <row r="62" spans="1:17" ht="15" customHeight="1" x14ac:dyDescent="0.25">
      <c r="A62" s="30">
        <v>2015</v>
      </c>
      <c r="B62" s="3" t="s">
        <v>17</v>
      </c>
      <c r="C62" s="3" t="s">
        <v>18</v>
      </c>
      <c r="D62" s="3" t="s">
        <v>32</v>
      </c>
      <c r="E62" s="3">
        <v>1</v>
      </c>
      <c r="F62" s="3">
        <v>1</v>
      </c>
      <c r="G62" s="3">
        <v>1</v>
      </c>
      <c r="H62" s="3">
        <v>7721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 t="str">
        <f>B62&amp;" | "&amp;C62&amp;" | "&amp;D62</f>
        <v>documentazione_amministrativa / documentazione_contabile | FATTURA ATTIVA | NOTA DI DEBITO</v>
      </c>
      <c r="Q62" s="3" t="str">
        <f>VLOOKUP(P62,'Classificazione UD'!A:B,2,FALSE)</f>
        <v>Fiscale</v>
      </c>
    </row>
    <row r="63" spans="1:17" ht="15" customHeight="1" x14ac:dyDescent="0.25">
      <c r="A63" s="30">
        <v>2015</v>
      </c>
      <c r="B63" s="3" t="s">
        <v>33</v>
      </c>
      <c r="C63" s="3" t="s">
        <v>34</v>
      </c>
      <c r="D63" s="3" t="s">
        <v>34</v>
      </c>
      <c r="E63" s="3">
        <v>4</v>
      </c>
      <c r="F63" s="3">
        <v>19</v>
      </c>
      <c r="G63" s="3">
        <v>19</v>
      </c>
      <c r="H63" s="3">
        <v>93145353</v>
      </c>
      <c r="I63" s="3">
        <v>0</v>
      </c>
      <c r="J63" s="3">
        <v>0</v>
      </c>
      <c r="K63" s="3">
        <v>0</v>
      </c>
      <c r="L63" s="3">
        <v>1</v>
      </c>
      <c r="M63" s="3">
        <v>4</v>
      </c>
      <c r="N63" s="3">
        <v>4</v>
      </c>
      <c r="O63" s="3">
        <v>1204638</v>
      </c>
      <c r="P63" s="3" t="str">
        <f>B63&amp;" | "&amp;C63&amp;" | "&amp;D63</f>
        <v>documentazione_amministrativa / contratti_accordi | CONTRATTO | CONTRATTO</v>
      </c>
      <c r="Q63" s="3" t="str">
        <f>VLOOKUP(P63,'Classificazione UD'!A:B,2,FALSE)</f>
        <v>Contratto</v>
      </c>
    </row>
    <row r="64" spans="1:17" ht="15" customHeight="1" x14ac:dyDescent="0.25">
      <c r="A64" s="30">
        <v>2016</v>
      </c>
      <c r="B64" s="3" t="s">
        <v>33</v>
      </c>
      <c r="C64" s="3" t="s">
        <v>34</v>
      </c>
      <c r="D64" s="3" t="s">
        <v>34</v>
      </c>
      <c r="E64" s="3">
        <v>7</v>
      </c>
      <c r="F64" s="3">
        <v>38</v>
      </c>
      <c r="G64" s="3">
        <v>38</v>
      </c>
      <c r="H64" s="3">
        <v>610086346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 t="str">
        <f>B64&amp;" | "&amp;C64&amp;" | "&amp;D64</f>
        <v>documentazione_amministrativa / contratti_accordi | CONTRATTO | CONTRATTO</v>
      </c>
      <c r="Q64" s="3" t="str">
        <f>VLOOKUP(P64,'Classificazione UD'!A:B,2,FALSE)</f>
        <v>Contratto</v>
      </c>
    </row>
    <row r="65" spans="1:17" ht="15" customHeight="1" x14ac:dyDescent="0.25">
      <c r="A65" s="30">
        <v>2015</v>
      </c>
      <c r="B65" s="3" t="s">
        <v>20</v>
      </c>
      <c r="C65" s="3" t="s">
        <v>21</v>
      </c>
      <c r="D65" s="3" t="s">
        <v>21</v>
      </c>
      <c r="E65" s="3">
        <v>58</v>
      </c>
      <c r="F65" s="3">
        <v>58</v>
      </c>
      <c r="G65" s="3">
        <v>60</v>
      </c>
      <c r="H65" s="3">
        <v>2936540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 t="str">
        <f>B65&amp;" | "&amp;C65&amp;" | "&amp;D65</f>
        <v>documentazione_amministrativa / registri | REGISTRO GIORNALIERO | REGISTRO GIORNALIERO</v>
      </c>
      <c r="Q65" s="3" t="str">
        <f>VLOOKUP(P65,'Classificazione UD'!A:B,2,FALSE)</f>
        <v>RGP</v>
      </c>
    </row>
    <row r="66" spans="1:17" ht="15" customHeight="1" x14ac:dyDescent="0.25">
      <c r="A66" s="30">
        <v>2016</v>
      </c>
      <c r="B66" s="3" t="s">
        <v>20</v>
      </c>
      <c r="C66" s="3" t="s">
        <v>21</v>
      </c>
      <c r="D66" s="3" t="s">
        <v>21</v>
      </c>
      <c r="E66" s="3">
        <v>251</v>
      </c>
      <c r="F66" s="3">
        <v>251</v>
      </c>
      <c r="G66" s="3">
        <v>264</v>
      </c>
      <c r="H66" s="3">
        <v>13245722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 t="str">
        <f>B66&amp;" | "&amp;C66&amp;" | "&amp;D66</f>
        <v>documentazione_amministrativa / registri | REGISTRO GIORNALIERO | REGISTRO GIORNALIERO</v>
      </c>
      <c r="Q66" s="3" t="str">
        <f>VLOOKUP(P66,'Classificazione UD'!A:B,2,FALSE)</f>
        <v>RGP</v>
      </c>
    </row>
    <row r="67" spans="1:17" ht="15" customHeight="1" x14ac:dyDescent="0.25">
      <c r="A67" s="30">
        <v>2015</v>
      </c>
      <c r="B67" s="3" t="s">
        <v>17</v>
      </c>
      <c r="C67" s="3" t="s">
        <v>27</v>
      </c>
      <c r="D67" s="3" t="s">
        <v>19</v>
      </c>
      <c r="E67" s="3">
        <v>18247</v>
      </c>
      <c r="F67" s="3">
        <v>36578</v>
      </c>
      <c r="G67" s="3">
        <v>73070</v>
      </c>
      <c r="H67" s="3">
        <v>1816680798</v>
      </c>
      <c r="I67" s="3">
        <v>34227</v>
      </c>
      <c r="J67" s="3">
        <v>68454</v>
      </c>
      <c r="K67" s="3">
        <v>75139203</v>
      </c>
      <c r="L67" s="3">
        <v>1</v>
      </c>
      <c r="M67" s="3">
        <v>4</v>
      </c>
      <c r="N67" s="3">
        <v>8</v>
      </c>
      <c r="O67" s="3">
        <v>19186</v>
      </c>
      <c r="P67" s="3" t="str">
        <f>B67&amp;" | "&amp;C67&amp;" | "&amp;D67</f>
        <v>documentazione_amministrativa / documentazione_contabile | FATTURA PASSIVA | FATTURA</v>
      </c>
      <c r="Q67" s="3" t="str">
        <f>VLOOKUP(P67,'Classificazione UD'!A:B,2,FALSE)</f>
        <v>Fiscale</v>
      </c>
    </row>
    <row r="68" spans="1:17" ht="15" customHeight="1" x14ac:dyDescent="0.25">
      <c r="A68" s="30">
        <v>2015</v>
      </c>
      <c r="B68" s="3" t="s">
        <v>17</v>
      </c>
      <c r="C68" s="3" t="s">
        <v>27</v>
      </c>
      <c r="D68" s="3" t="s">
        <v>28</v>
      </c>
      <c r="E68" s="3">
        <v>504</v>
      </c>
      <c r="F68" s="3">
        <v>1009</v>
      </c>
      <c r="G68" s="3">
        <v>2017</v>
      </c>
      <c r="H68" s="3">
        <v>92063509</v>
      </c>
      <c r="I68" s="3">
        <v>875</v>
      </c>
      <c r="J68" s="3">
        <v>1750</v>
      </c>
      <c r="K68" s="3">
        <v>1793976</v>
      </c>
      <c r="L68" s="3">
        <v>0</v>
      </c>
      <c r="M68" s="3">
        <v>0</v>
      </c>
      <c r="N68" s="3">
        <v>0</v>
      </c>
      <c r="O68" s="3">
        <v>0</v>
      </c>
      <c r="P68" s="3" t="str">
        <f>B68&amp;" | "&amp;C68&amp;" | "&amp;D68</f>
        <v>documentazione_amministrativa / documentazione_contabile | FATTURA PASSIVA | NOTA DI CREDITO</v>
      </c>
      <c r="Q68" s="3" t="str">
        <f>VLOOKUP(P68,'Classificazione UD'!A:B,2,FALSE)</f>
        <v>Fiscale</v>
      </c>
    </row>
    <row r="69" spans="1:17" ht="15" customHeight="1" x14ac:dyDescent="0.25">
      <c r="A69" s="30">
        <v>2016</v>
      </c>
      <c r="B69" s="3" t="s">
        <v>17</v>
      </c>
      <c r="C69" s="3" t="s">
        <v>27</v>
      </c>
      <c r="D69" s="3" t="s">
        <v>19</v>
      </c>
      <c r="E69" s="3">
        <v>24728</v>
      </c>
      <c r="F69" s="3">
        <v>49464</v>
      </c>
      <c r="G69" s="3">
        <v>98918</v>
      </c>
      <c r="H69" s="3">
        <v>2606675386</v>
      </c>
      <c r="I69" s="3">
        <v>43695</v>
      </c>
      <c r="J69" s="3">
        <v>87390</v>
      </c>
      <c r="K69" s="3">
        <v>91575801</v>
      </c>
      <c r="L69" s="3">
        <v>1</v>
      </c>
      <c r="M69" s="3">
        <v>4</v>
      </c>
      <c r="N69" s="3">
        <v>8</v>
      </c>
      <c r="O69" s="3">
        <v>21308</v>
      </c>
      <c r="P69" s="3" t="str">
        <f>B69&amp;" | "&amp;C69&amp;" | "&amp;D69</f>
        <v>documentazione_amministrativa / documentazione_contabile | FATTURA PASSIVA | FATTURA</v>
      </c>
      <c r="Q69" s="3" t="str">
        <f>VLOOKUP(P69,'Classificazione UD'!A:B,2,FALSE)</f>
        <v>Fiscale</v>
      </c>
    </row>
    <row r="70" spans="1:17" ht="15" customHeight="1" x14ac:dyDescent="0.25">
      <c r="A70" s="30">
        <v>2016</v>
      </c>
      <c r="B70" s="3" t="s">
        <v>17</v>
      </c>
      <c r="C70" s="3" t="s">
        <v>27</v>
      </c>
      <c r="D70" s="3" t="s">
        <v>28</v>
      </c>
      <c r="E70" s="3">
        <v>548</v>
      </c>
      <c r="F70" s="3">
        <v>1096</v>
      </c>
      <c r="G70" s="3">
        <v>2192</v>
      </c>
      <c r="H70" s="3">
        <v>64670094</v>
      </c>
      <c r="I70" s="3">
        <v>1014</v>
      </c>
      <c r="J70" s="3">
        <v>2028</v>
      </c>
      <c r="K70" s="3">
        <v>2220955</v>
      </c>
      <c r="L70" s="3">
        <v>0</v>
      </c>
      <c r="M70" s="3">
        <v>0</v>
      </c>
      <c r="N70" s="3">
        <v>0</v>
      </c>
      <c r="O70" s="3">
        <v>0</v>
      </c>
      <c r="P70" s="3" t="str">
        <f>B70&amp;" | "&amp;C70&amp;" | "&amp;D70</f>
        <v>documentazione_amministrativa / documentazione_contabile | FATTURA PASSIVA | NOTA DI CREDITO</v>
      </c>
      <c r="Q70" s="3" t="str">
        <f>VLOOKUP(P70,'Classificazione UD'!A:B,2,FALSE)</f>
        <v>Fiscale</v>
      </c>
    </row>
    <row r="71" spans="1:17" ht="15" customHeight="1" x14ac:dyDescent="0.25">
      <c r="A71" s="30">
        <v>2014</v>
      </c>
      <c r="B71" s="3" t="s">
        <v>23</v>
      </c>
      <c r="C71" s="3" t="s">
        <v>24</v>
      </c>
      <c r="D71" s="3" t="s">
        <v>24</v>
      </c>
      <c r="E71" s="3">
        <v>15</v>
      </c>
      <c r="F71" s="3">
        <v>15</v>
      </c>
      <c r="G71" s="3">
        <v>15</v>
      </c>
      <c r="H71" s="3">
        <v>568207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 t="str">
        <f>B71&amp;" | "&amp;C71&amp;" | "&amp;D71</f>
        <v>documentazione_amministrativa / altri_documenti | FOGLIO DI TRASFORMAZIONE | FOGLIO DI TRASFORMAZIONE</v>
      </c>
      <c r="Q71" s="3" t="str">
        <f>VLOOKUP(P71,'Classificazione UD'!A:B,2,FALSE)</f>
        <v>Tecnico</v>
      </c>
    </row>
    <row r="72" spans="1:17" ht="15" customHeight="1" x14ac:dyDescent="0.25">
      <c r="A72" s="30">
        <v>2015</v>
      </c>
      <c r="B72" s="3" t="s">
        <v>23</v>
      </c>
      <c r="C72" s="3" t="s">
        <v>24</v>
      </c>
      <c r="D72" s="3" t="s">
        <v>24</v>
      </c>
      <c r="E72" s="3">
        <v>11</v>
      </c>
      <c r="F72" s="3">
        <v>11</v>
      </c>
      <c r="G72" s="3">
        <v>11</v>
      </c>
      <c r="H72" s="3">
        <v>986083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 t="str">
        <f>B72&amp;" | "&amp;C72&amp;" | "&amp;D72</f>
        <v>documentazione_amministrativa / altri_documenti | FOGLIO DI TRASFORMAZIONE | FOGLIO DI TRASFORMAZIONE</v>
      </c>
      <c r="Q72" s="3" t="str">
        <f>VLOOKUP(P72,'Classificazione UD'!A:B,2,FALSE)</f>
        <v>Tecnico</v>
      </c>
    </row>
    <row r="73" spans="1:17" ht="15" customHeight="1" x14ac:dyDescent="0.25">
      <c r="A73" s="30">
        <v>2016</v>
      </c>
      <c r="B73" s="3" t="s">
        <v>23</v>
      </c>
      <c r="C73" s="3" t="s">
        <v>24</v>
      </c>
      <c r="D73" s="3" t="s">
        <v>24</v>
      </c>
      <c r="E73" s="3">
        <v>3</v>
      </c>
      <c r="F73" s="3">
        <v>3</v>
      </c>
      <c r="G73" s="3">
        <v>3</v>
      </c>
      <c r="H73" s="3">
        <v>186354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 t="str">
        <f>B73&amp;" | "&amp;C73&amp;" | "&amp;D73</f>
        <v>documentazione_amministrativa / altri_documenti | FOGLIO DI TRASFORMAZIONE | FOGLIO DI TRASFORMAZIONE</v>
      </c>
      <c r="Q73" s="3" t="str">
        <f>VLOOKUP(P73,'Classificazione UD'!A:B,2,FALSE)</f>
        <v>Tecnico</v>
      </c>
    </row>
    <row r="74" spans="1:17" ht="15" customHeight="1" x14ac:dyDescent="0.25">
      <c r="A74" s="30">
        <v>2016</v>
      </c>
      <c r="B74" s="3" t="s">
        <v>20</v>
      </c>
      <c r="C74" s="3" t="s">
        <v>21</v>
      </c>
      <c r="D74" s="3" t="s">
        <v>21</v>
      </c>
      <c r="E74" s="3">
        <v>133</v>
      </c>
      <c r="F74" s="3">
        <v>133</v>
      </c>
      <c r="G74" s="3">
        <v>133</v>
      </c>
      <c r="H74" s="3">
        <v>37690115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 t="str">
        <f>B74&amp;" | "&amp;C74&amp;" | "&amp;D74</f>
        <v>documentazione_amministrativa / registri | REGISTRO GIORNALIERO | REGISTRO GIORNALIERO</v>
      </c>
      <c r="Q74" s="3" t="str">
        <f>VLOOKUP(P74,'Classificazione UD'!A:B,2,FALSE)</f>
        <v>RGP</v>
      </c>
    </row>
    <row r="75" spans="1:17" ht="15" customHeight="1" x14ac:dyDescent="0.25">
      <c r="A75" s="30">
        <v>2013</v>
      </c>
      <c r="B75" s="3" t="s">
        <v>17</v>
      </c>
      <c r="C75" s="3" t="s">
        <v>25</v>
      </c>
      <c r="D75" s="3" t="s">
        <v>25</v>
      </c>
      <c r="E75" s="3">
        <v>1</v>
      </c>
      <c r="F75" s="3">
        <v>1</v>
      </c>
      <c r="G75" s="3">
        <v>12</v>
      </c>
      <c r="H75" s="3">
        <v>29736197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 t="str">
        <f>B75&amp;" | "&amp;C75&amp;" | "&amp;D75</f>
        <v>documentazione_amministrativa / documentazione_contabile | LIBRO_GIORNALE | LIBRO_GIORNALE</v>
      </c>
      <c r="Q75" s="3" t="str">
        <f>VLOOKUP(P75,'Classificazione UD'!A:B,2,FALSE)</f>
        <v>Fiscale</v>
      </c>
    </row>
    <row r="76" spans="1:17" ht="15" customHeight="1" x14ac:dyDescent="0.25">
      <c r="A76" s="30">
        <v>2014</v>
      </c>
      <c r="B76" s="3" t="s">
        <v>17</v>
      </c>
      <c r="C76" s="3" t="s">
        <v>25</v>
      </c>
      <c r="D76" s="3" t="s">
        <v>25</v>
      </c>
      <c r="E76" s="3">
        <v>1</v>
      </c>
      <c r="F76" s="3">
        <v>1</v>
      </c>
      <c r="G76" s="3">
        <v>12</v>
      </c>
      <c r="H76" s="3">
        <v>28083258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 t="str">
        <f>B76&amp;" | "&amp;C76&amp;" | "&amp;D76</f>
        <v>documentazione_amministrativa / documentazione_contabile | LIBRO_GIORNALE | LIBRO_GIORNALE</v>
      </c>
      <c r="Q76" s="3" t="str">
        <f>VLOOKUP(P76,'Classificazione UD'!A:B,2,FALSE)</f>
        <v>Fiscale</v>
      </c>
    </row>
    <row r="77" spans="1:17" ht="15" customHeight="1" x14ac:dyDescent="0.25">
      <c r="A77" s="30">
        <v>2015</v>
      </c>
      <c r="B77" s="3" t="s">
        <v>17</v>
      </c>
      <c r="C77" s="3" t="s">
        <v>25</v>
      </c>
      <c r="D77" s="3" t="s">
        <v>25</v>
      </c>
      <c r="E77" s="3">
        <v>1</v>
      </c>
      <c r="F77" s="3">
        <v>1</v>
      </c>
      <c r="G77" s="3">
        <v>12</v>
      </c>
      <c r="H77" s="3">
        <v>34571859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 t="str">
        <f>B77&amp;" | "&amp;C77&amp;" | "&amp;D77</f>
        <v>documentazione_amministrativa / documentazione_contabile | LIBRO_GIORNALE | LIBRO_GIORNALE</v>
      </c>
      <c r="Q77" s="3" t="str">
        <f>VLOOKUP(P77,'Classificazione UD'!A:B,2,FALSE)</f>
        <v>Fiscale</v>
      </c>
    </row>
    <row r="78" spans="1:17" ht="15" customHeight="1" x14ac:dyDescent="0.25">
      <c r="A78" s="30">
        <v>2015</v>
      </c>
      <c r="B78" s="3" t="s">
        <v>20</v>
      </c>
      <c r="C78" s="3" t="s">
        <v>21</v>
      </c>
      <c r="D78" s="3" t="s">
        <v>21</v>
      </c>
      <c r="E78" s="3">
        <v>60</v>
      </c>
      <c r="F78" s="3">
        <v>60</v>
      </c>
      <c r="G78" s="3">
        <v>63</v>
      </c>
      <c r="H78" s="3">
        <v>16004283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 t="str">
        <f>B78&amp;" | "&amp;C78&amp;" | "&amp;D78</f>
        <v>documentazione_amministrativa / registri | REGISTRO GIORNALIERO | REGISTRO GIORNALIERO</v>
      </c>
      <c r="Q78" s="3" t="str">
        <f>VLOOKUP(P78,'Classificazione UD'!A:B,2,FALSE)</f>
        <v>RGP</v>
      </c>
    </row>
    <row r="79" spans="1:17" ht="15" customHeight="1" x14ac:dyDescent="0.25">
      <c r="A79" s="30">
        <v>2016</v>
      </c>
      <c r="B79" s="3" t="s">
        <v>20</v>
      </c>
      <c r="C79" s="3" t="s">
        <v>21</v>
      </c>
      <c r="D79" s="3" t="s">
        <v>21</v>
      </c>
      <c r="E79" s="3">
        <v>133</v>
      </c>
      <c r="F79" s="3">
        <v>133</v>
      </c>
      <c r="G79" s="3">
        <v>136</v>
      </c>
      <c r="H79" s="3">
        <v>52576745</v>
      </c>
      <c r="I79" s="3">
        <v>0</v>
      </c>
      <c r="J79" s="3">
        <v>0</v>
      </c>
      <c r="K79" s="3">
        <v>0</v>
      </c>
      <c r="L79" s="3">
        <v>2</v>
      </c>
      <c r="M79" s="3">
        <v>2</v>
      </c>
      <c r="N79" s="3">
        <v>2</v>
      </c>
      <c r="O79" s="3">
        <v>132548</v>
      </c>
      <c r="P79" s="3" t="str">
        <f>B79&amp;" | "&amp;C79&amp;" | "&amp;D79</f>
        <v>documentazione_amministrativa / registri | REGISTRO GIORNALIERO | REGISTRO GIORNALIERO</v>
      </c>
      <c r="Q79" s="3" t="str">
        <f>VLOOKUP(P79,'Classificazione UD'!A:B,2,FALSE)</f>
        <v>RGP</v>
      </c>
    </row>
    <row r="80" spans="1:17" ht="15" customHeight="1" x14ac:dyDescent="0.25">
      <c r="A80" s="30">
        <v>2015</v>
      </c>
      <c r="B80" s="3" t="s">
        <v>17</v>
      </c>
      <c r="C80" s="3" t="s">
        <v>18</v>
      </c>
      <c r="D80" s="3" t="s">
        <v>19</v>
      </c>
      <c r="E80" s="3">
        <v>487</v>
      </c>
      <c r="F80" s="3">
        <v>963</v>
      </c>
      <c r="G80" s="3">
        <v>1926</v>
      </c>
      <c r="H80" s="3">
        <v>549019601</v>
      </c>
      <c r="I80" s="3">
        <v>958</v>
      </c>
      <c r="J80" s="3">
        <v>1916</v>
      </c>
      <c r="K80" s="3">
        <v>3981993</v>
      </c>
      <c r="L80" s="3">
        <v>3</v>
      </c>
      <c r="M80" s="3">
        <v>13</v>
      </c>
      <c r="N80" s="3">
        <v>26</v>
      </c>
      <c r="O80" s="3">
        <v>5347975</v>
      </c>
      <c r="P80" s="3" t="str">
        <f>B80&amp;" | "&amp;C80&amp;" | "&amp;D80</f>
        <v>documentazione_amministrativa / documentazione_contabile | FATTURA ATTIVA | FATTURA</v>
      </c>
      <c r="Q80" s="3" t="str">
        <f>VLOOKUP(P80,'Classificazione UD'!A:B,2,FALSE)</f>
        <v>Fiscale</v>
      </c>
    </row>
    <row r="81" spans="1:17" ht="15" customHeight="1" x14ac:dyDescent="0.25">
      <c r="A81" s="30">
        <v>2015</v>
      </c>
      <c r="B81" s="3" t="s">
        <v>17</v>
      </c>
      <c r="C81" s="3" t="s">
        <v>18</v>
      </c>
      <c r="D81" s="3" t="s">
        <v>28</v>
      </c>
      <c r="E81" s="3">
        <v>18</v>
      </c>
      <c r="F81" s="3">
        <v>32</v>
      </c>
      <c r="G81" s="3">
        <v>64</v>
      </c>
      <c r="H81" s="3">
        <v>192909</v>
      </c>
      <c r="I81" s="3">
        <v>27</v>
      </c>
      <c r="J81" s="3">
        <v>54</v>
      </c>
      <c r="K81" s="3">
        <v>112038</v>
      </c>
      <c r="L81" s="3">
        <v>0</v>
      </c>
      <c r="M81" s="3">
        <v>0</v>
      </c>
      <c r="N81" s="3">
        <v>0</v>
      </c>
      <c r="O81" s="3">
        <v>0</v>
      </c>
      <c r="P81" s="3" t="str">
        <f>B81&amp;" | "&amp;C81&amp;" | "&amp;D81</f>
        <v>documentazione_amministrativa / documentazione_contabile | FATTURA ATTIVA | NOTA DI CREDITO</v>
      </c>
      <c r="Q81" s="3" t="str">
        <f>VLOOKUP(P81,'Classificazione UD'!A:B,2,FALSE)</f>
        <v>Fiscale</v>
      </c>
    </row>
    <row r="82" spans="1:17" ht="15" customHeight="1" x14ac:dyDescent="0.25">
      <c r="A82" s="30">
        <v>2016</v>
      </c>
      <c r="B82" s="3" t="s">
        <v>17</v>
      </c>
      <c r="C82" s="3" t="s">
        <v>18</v>
      </c>
      <c r="D82" s="3" t="s">
        <v>19</v>
      </c>
      <c r="E82" s="3">
        <v>557</v>
      </c>
      <c r="F82" s="3">
        <v>1101</v>
      </c>
      <c r="G82" s="3">
        <v>2202</v>
      </c>
      <c r="H82" s="3">
        <v>824990260</v>
      </c>
      <c r="I82" s="3">
        <v>862</v>
      </c>
      <c r="J82" s="3">
        <v>1724</v>
      </c>
      <c r="K82" s="3">
        <v>3607436</v>
      </c>
      <c r="L82" s="3">
        <v>4</v>
      </c>
      <c r="M82" s="3">
        <v>16</v>
      </c>
      <c r="N82" s="3">
        <v>32</v>
      </c>
      <c r="O82" s="3">
        <v>1281234</v>
      </c>
      <c r="P82" s="3" t="str">
        <f>B82&amp;" | "&amp;C82&amp;" | "&amp;D82</f>
        <v>documentazione_amministrativa / documentazione_contabile | FATTURA ATTIVA | FATTURA</v>
      </c>
      <c r="Q82" s="3" t="str">
        <f>VLOOKUP(P82,'Classificazione UD'!A:B,2,FALSE)</f>
        <v>Fiscale</v>
      </c>
    </row>
    <row r="83" spans="1:17" ht="15" customHeight="1" x14ac:dyDescent="0.25">
      <c r="A83" s="30">
        <v>2016</v>
      </c>
      <c r="B83" s="3" t="s">
        <v>17</v>
      </c>
      <c r="C83" s="3" t="s">
        <v>18</v>
      </c>
      <c r="D83" s="3" t="s">
        <v>28</v>
      </c>
      <c r="E83" s="3">
        <v>15</v>
      </c>
      <c r="F83" s="3">
        <v>22</v>
      </c>
      <c r="G83" s="3">
        <v>44</v>
      </c>
      <c r="H83" s="3">
        <v>134789</v>
      </c>
      <c r="I83" s="3">
        <v>7</v>
      </c>
      <c r="J83" s="3">
        <v>14</v>
      </c>
      <c r="K83" s="3">
        <v>29131</v>
      </c>
      <c r="L83" s="3">
        <v>0</v>
      </c>
      <c r="M83" s="3">
        <v>0</v>
      </c>
      <c r="N83" s="3">
        <v>0</v>
      </c>
      <c r="O83" s="3">
        <v>0</v>
      </c>
      <c r="P83" s="3" t="str">
        <f>B83&amp;" | "&amp;C83&amp;" | "&amp;D83</f>
        <v>documentazione_amministrativa / documentazione_contabile | FATTURA ATTIVA | NOTA DI CREDITO</v>
      </c>
      <c r="Q83" s="3" t="str">
        <f>VLOOKUP(P83,'Classificazione UD'!A:B,2,FALSE)</f>
        <v>Fiscale</v>
      </c>
    </row>
    <row r="84" spans="1:17" ht="15" customHeight="1" x14ac:dyDescent="0.25">
      <c r="A84" s="30">
        <v>2015</v>
      </c>
      <c r="B84" s="3" t="s">
        <v>17</v>
      </c>
      <c r="C84" s="3" t="s">
        <v>27</v>
      </c>
      <c r="D84" s="3" t="s">
        <v>19</v>
      </c>
      <c r="E84" s="3">
        <v>12936</v>
      </c>
      <c r="F84" s="3">
        <v>26037</v>
      </c>
      <c r="G84" s="3">
        <v>51909</v>
      </c>
      <c r="H84" s="3">
        <v>1483284706</v>
      </c>
      <c r="I84" s="3">
        <v>25639</v>
      </c>
      <c r="J84" s="3">
        <v>51278</v>
      </c>
      <c r="K84" s="3">
        <v>59506359</v>
      </c>
      <c r="L84" s="3">
        <v>0</v>
      </c>
      <c r="M84" s="3">
        <v>0</v>
      </c>
      <c r="N84" s="3">
        <v>0</v>
      </c>
      <c r="O84" s="3">
        <v>0</v>
      </c>
      <c r="P84" s="3" t="str">
        <f>B84&amp;" | "&amp;C84&amp;" | "&amp;D84</f>
        <v>documentazione_amministrativa / documentazione_contabile | FATTURA PASSIVA | FATTURA</v>
      </c>
      <c r="Q84" s="3" t="str">
        <f>VLOOKUP(P84,'Classificazione UD'!A:B,2,FALSE)</f>
        <v>Fiscale</v>
      </c>
    </row>
    <row r="85" spans="1:17" ht="15" customHeight="1" x14ac:dyDescent="0.25">
      <c r="A85" s="30">
        <v>2015</v>
      </c>
      <c r="B85" s="3" t="s">
        <v>17</v>
      </c>
      <c r="C85" s="3" t="s">
        <v>27</v>
      </c>
      <c r="D85" s="3" t="s">
        <v>28</v>
      </c>
      <c r="E85" s="3">
        <v>269</v>
      </c>
      <c r="F85" s="3">
        <v>538</v>
      </c>
      <c r="G85" s="3">
        <v>1076</v>
      </c>
      <c r="H85" s="3">
        <v>13807392</v>
      </c>
      <c r="I85" s="3">
        <v>534</v>
      </c>
      <c r="J85" s="3">
        <v>1068</v>
      </c>
      <c r="K85" s="3">
        <v>1233804</v>
      </c>
      <c r="L85" s="3">
        <v>0</v>
      </c>
      <c r="M85" s="3">
        <v>0</v>
      </c>
      <c r="N85" s="3">
        <v>0</v>
      </c>
      <c r="O85" s="3">
        <v>0</v>
      </c>
      <c r="P85" s="3" t="str">
        <f>B85&amp;" | "&amp;C85&amp;" | "&amp;D85</f>
        <v>documentazione_amministrativa / documentazione_contabile | FATTURA PASSIVA | NOTA DI CREDITO</v>
      </c>
      <c r="Q85" s="3" t="str">
        <f>VLOOKUP(P85,'Classificazione UD'!A:B,2,FALSE)</f>
        <v>Fiscale</v>
      </c>
    </row>
    <row r="86" spans="1:17" ht="15" customHeight="1" x14ac:dyDescent="0.25">
      <c r="A86" s="30">
        <v>2016</v>
      </c>
      <c r="B86" s="3" t="s">
        <v>17</v>
      </c>
      <c r="C86" s="3" t="s">
        <v>27</v>
      </c>
      <c r="D86" s="3" t="s">
        <v>19</v>
      </c>
      <c r="E86" s="3">
        <v>14716</v>
      </c>
      <c r="F86" s="3">
        <v>29529</v>
      </c>
      <c r="G86" s="3">
        <v>58961</v>
      </c>
      <c r="H86" s="3">
        <v>1988591013</v>
      </c>
      <c r="I86" s="3">
        <v>29348</v>
      </c>
      <c r="J86" s="3">
        <v>58696</v>
      </c>
      <c r="K86" s="3">
        <v>68504766</v>
      </c>
      <c r="L86" s="3">
        <v>0</v>
      </c>
      <c r="M86" s="3">
        <v>0</v>
      </c>
      <c r="N86" s="3">
        <v>0</v>
      </c>
      <c r="O86" s="3">
        <v>0</v>
      </c>
      <c r="P86" s="3" t="str">
        <f>B86&amp;" | "&amp;C86&amp;" | "&amp;D86</f>
        <v>documentazione_amministrativa / documentazione_contabile | FATTURA PASSIVA | FATTURA</v>
      </c>
      <c r="Q86" s="3" t="str">
        <f>VLOOKUP(P86,'Classificazione UD'!A:B,2,FALSE)</f>
        <v>Fiscale</v>
      </c>
    </row>
    <row r="87" spans="1:17" ht="15" customHeight="1" x14ac:dyDescent="0.25">
      <c r="A87" s="30">
        <v>2016</v>
      </c>
      <c r="B87" s="3" t="s">
        <v>17</v>
      </c>
      <c r="C87" s="3" t="s">
        <v>27</v>
      </c>
      <c r="D87" s="3" t="s">
        <v>28</v>
      </c>
      <c r="E87" s="3">
        <v>302</v>
      </c>
      <c r="F87" s="3">
        <v>605</v>
      </c>
      <c r="G87" s="3">
        <v>1209</v>
      </c>
      <c r="H87" s="3">
        <v>34787050</v>
      </c>
      <c r="I87" s="3">
        <v>603</v>
      </c>
      <c r="J87" s="3">
        <v>1206</v>
      </c>
      <c r="K87" s="3">
        <v>1405325</v>
      </c>
      <c r="L87" s="3">
        <v>0</v>
      </c>
      <c r="M87" s="3">
        <v>0</v>
      </c>
      <c r="N87" s="3">
        <v>0</v>
      </c>
      <c r="O87" s="3">
        <v>0</v>
      </c>
      <c r="P87" s="3" t="str">
        <f>B87&amp;" | "&amp;C87&amp;" | "&amp;D87</f>
        <v>documentazione_amministrativa / documentazione_contabile | FATTURA PASSIVA | NOTA DI CREDITO</v>
      </c>
      <c r="Q87" s="3" t="str">
        <f>VLOOKUP(P87,'Classificazione UD'!A:B,2,FALSE)</f>
        <v>Fiscale</v>
      </c>
    </row>
    <row r="88" spans="1:17" ht="15" customHeight="1" x14ac:dyDescent="0.25">
      <c r="A88" s="30">
        <v>2015</v>
      </c>
      <c r="B88" s="3" t="s">
        <v>17</v>
      </c>
      <c r="C88" s="3" t="s">
        <v>27</v>
      </c>
      <c r="D88" s="3" t="s">
        <v>19</v>
      </c>
      <c r="E88" s="3">
        <v>15</v>
      </c>
      <c r="F88" s="3">
        <v>30</v>
      </c>
      <c r="G88" s="3">
        <v>60</v>
      </c>
      <c r="H88" s="3">
        <v>227554</v>
      </c>
      <c r="I88" s="3">
        <v>29</v>
      </c>
      <c r="J88" s="3">
        <v>58</v>
      </c>
      <c r="K88" s="3">
        <v>65972</v>
      </c>
      <c r="L88" s="3">
        <v>0</v>
      </c>
      <c r="M88" s="3">
        <v>0</v>
      </c>
      <c r="N88" s="3">
        <v>0</v>
      </c>
      <c r="O88" s="3">
        <v>0</v>
      </c>
      <c r="P88" s="3" t="str">
        <f>B88&amp;" | "&amp;C88&amp;" | "&amp;D88</f>
        <v>documentazione_amministrativa / documentazione_contabile | FATTURA PASSIVA | FATTURA</v>
      </c>
      <c r="Q88" s="3" t="str">
        <f>VLOOKUP(P88,'Classificazione UD'!A:B,2,FALSE)</f>
        <v>Fiscale</v>
      </c>
    </row>
    <row r="89" spans="1:17" ht="15" customHeight="1" x14ac:dyDescent="0.25">
      <c r="A89" s="30">
        <v>2015</v>
      </c>
      <c r="B89" s="3" t="s">
        <v>17</v>
      </c>
      <c r="C89" s="3" t="s">
        <v>27</v>
      </c>
      <c r="D89" s="3" t="s">
        <v>28</v>
      </c>
      <c r="E89" s="3">
        <v>3</v>
      </c>
      <c r="F89" s="3">
        <v>6</v>
      </c>
      <c r="G89" s="3">
        <v>12</v>
      </c>
      <c r="H89" s="3">
        <v>53861</v>
      </c>
      <c r="I89" s="3">
        <v>6</v>
      </c>
      <c r="J89" s="3">
        <v>12</v>
      </c>
      <c r="K89" s="3">
        <v>14065</v>
      </c>
      <c r="L89" s="3">
        <v>0</v>
      </c>
      <c r="M89" s="3">
        <v>0</v>
      </c>
      <c r="N89" s="3">
        <v>0</v>
      </c>
      <c r="O89" s="3">
        <v>0</v>
      </c>
      <c r="P89" s="3" t="str">
        <f>B89&amp;" | "&amp;C89&amp;" | "&amp;D89</f>
        <v>documentazione_amministrativa / documentazione_contabile | FATTURA PASSIVA | NOTA DI CREDITO</v>
      </c>
      <c r="Q89" s="3" t="str">
        <f>VLOOKUP(P89,'Classificazione UD'!A:B,2,FALSE)</f>
        <v>Fiscale</v>
      </c>
    </row>
    <row r="90" spans="1:17" ht="15" customHeight="1" x14ac:dyDescent="0.25">
      <c r="A90" s="30">
        <v>2016</v>
      </c>
      <c r="B90" s="3" t="s">
        <v>17</v>
      </c>
      <c r="C90" s="3" t="s">
        <v>27</v>
      </c>
      <c r="D90" s="3" t="s">
        <v>19</v>
      </c>
      <c r="E90" s="3">
        <v>12</v>
      </c>
      <c r="F90" s="3">
        <v>24</v>
      </c>
      <c r="G90" s="3">
        <v>48</v>
      </c>
      <c r="H90" s="3">
        <v>196202</v>
      </c>
      <c r="I90" s="3">
        <v>23</v>
      </c>
      <c r="J90" s="3">
        <v>46</v>
      </c>
      <c r="K90" s="3">
        <v>51853</v>
      </c>
      <c r="L90" s="3">
        <v>0</v>
      </c>
      <c r="M90" s="3">
        <v>0</v>
      </c>
      <c r="N90" s="3">
        <v>0</v>
      </c>
      <c r="O90" s="3">
        <v>0</v>
      </c>
      <c r="P90" s="3" t="str">
        <f>B90&amp;" | "&amp;C90&amp;" | "&amp;D90</f>
        <v>documentazione_amministrativa / documentazione_contabile | FATTURA PASSIVA | FATTURA</v>
      </c>
      <c r="Q90" s="3" t="str">
        <f>VLOOKUP(P90,'Classificazione UD'!A:B,2,FALSE)</f>
        <v>Fiscale</v>
      </c>
    </row>
    <row r="91" spans="1:17" ht="15" customHeight="1" x14ac:dyDescent="0.25">
      <c r="A91" s="30">
        <v>2015</v>
      </c>
      <c r="B91" s="3" t="s">
        <v>17</v>
      </c>
      <c r="C91" s="3" t="s">
        <v>27</v>
      </c>
      <c r="D91" s="3" t="s">
        <v>19</v>
      </c>
      <c r="E91" s="3">
        <v>2</v>
      </c>
      <c r="F91" s="3">
        <v>4</v>
      </c>
      <c r="G91" s="3">
        <v>8</v>
      </c>
      <c r="H91" s="3">
        <v>25028</v>
      </c>
      <c r="I91" s="3">
        <v>4</v>
      </c>
      <c r="J91" s="3">
        <v>8</v>
      </c>
      <c r="K91" s="3">
        <v>9356</v>
      </c>
      <c r="L91" s="3">
        <v>0</v>
      </c>
      <c r="M91" s="3">
        <v>0</v>
      </c>
      <c r="N91" s="3">
        <v>0</v>
      </c>
      <c r="O91" s="3">
        <v>0</v>
      </c>
      <c r="P91" s="3" t="str">
        <f>B91&amp;" | "&amp;C91&amp;" | "&amp;D91</f>
        <v>documentazione_amministrativa / documentazione_contabile | FATTURA PASSIVA | FATTURA</v>
      </c>
      <c r="Q91" s="3" t="str">
        <f>VLOOKUP(P91,'Classificazione UD'!A:B,2,FALSE)</f>
        <v>Fiscale</v>
      </c>
    </row>
    <row r="92" spans="1:17" ht="15" customHeight="1" x14ac:dyDescent="0.25">
      <c r="A92" s="30">
        <v>2016</v>
      </c>
      <c r="B92" s="3" t="s">
        <v>17</v>
      </c>
      <c r="C92" s="3" t="s">
        <v>27</v>
      </c>
      <c r="D92" s="3" t="s">
        <v>19</v>
      </c>
      <c r="E92" s="3">
        <v>9</v>
      </c>
      <c r="F92" s="3">
        <v>18</v>
      </c>
      <c r="G92" s="3">
        <v>36</v>
      </c>
      <c r="H92" s="3">
        <v>135491</v>
      </c>
      <c r="I92" s="3">
        <v>17</v>
      </c>
      <c r="J92" s="3">
        <v>34</v>
      </c>
      <c r="K92" s="3">
        <v>37860</v>
      </c>
      <c r="L92" s="3">
        <v>0</v>
      </c>
      <c r="M92" s="3">
        <v>0</v>
      </c>
      <c r="N92" s="3">
        <v>0</v>
      </c>
      <c r="O92" s="3">
        <v>0</v>
      </c>
      <c r="P92" s="3" t="str">
        <f>B92&amp;" | "&amp;C92&amp;" | "&amp;D92</f>
        <v>documentazione_amministrativa / documentazione_contabile | FATTURA PASSIVA | FATTURA</v>
      </c>
      <c r="Q92" s="3" t="str">
        <f>VLOOKUP(P92,'Classificazione UD'!A:B,2,FALSE)</f>
        <v>Fiscale</v>
      </c>
    </row>
    <row r="93" spans="1:17" ht="15" customHeight="1" x14ac:dyDescent="0.25">
      <c r="A93" s="30">
        <v>2014</v>
      </c>
      <c r="B93" s="3" t="s">
        <v>23</v>
      </c>
      <c r="C93" s="3" t="s">
        <v>24</v>
      </c>
      <c r="D93" s="3" t="s">
        <v>24</v>
      </c>
      <c r="E93" s="3">
        <v>15</v>
      </c>
      <c r="F93" s="3">
        <v>15</v>
      </c>
      <c r="G93" s="3">
        <v>15</v>
      </c>
      <c r="H93" s="3">
        <v>571288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 t="str">
        <f>B93&amp;" | "&amp;C93&amp;" | "&amp;D93</f>
        <v>documentazione_amministrativa / altri_documenti | FOGLIO DI TRASFORMAZIONE | FOGLIO DI TRASFORMAZIONE</v>
      </c>
      <c r="Q93" s="3" t="str">
        <f>VLOOKUP(P93,'Classificazione UD'!A:B,2,FALSE)</f>
        <v>Tecnico</v>
      </c>
    </row>
    <row r="94" spans="1:17" ht="15" customHeight="1" x14ac:dyDescent="0.25">
      <c r="A94" s="30">
        <v>2015</v>
      </c>
      <c r="B94" s="3" t="s">
        <v>23</v>
      </c>
      <c r="C94" s="3" t="s">
        <v>24</v>
      </c>
      <c r="D94" s="3" t="s">
        <v>24</v>
      </c>
      <c r="E94" s="3">
        <v>13</v>
      </c>
      <c r="F94" s="3">
        <v>13</v>
      </c>
      <c r="G94" s="3">
        <v>13</v>
      </c>
      <c r="H94" s="3">
        <v>1198441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 t="str">
        <f>B94&amp;" | "&amp;C94&amp;" | "&amp;D94</f>
        <v>documentazione_amministrativa / altri_documenti | FOGLIO DI TRASFORMAZIONE | FOGLIO DI TRASFORMAZIONE</v>
      </c>
      <c r="Q94" s="3" t="str">
        <f>VLOOKUP(P94,'Classificazione UD'!A:B,2,FALSE)</f>
        <v>Tecnico</v>
      </c>
    </row>
    <row r="95" spans="1:17" ht="15" customHeight="1" x14ac:dyDescent="0.25">
      <c r="A95" s="30">
        <v>2016</v>
      </c>
      <c r="B95" s="3" t="s">
        <v>23</v>
      </c>
      <c r="C95" s="3" t="s">
        <v>24</v>
      </c>
      <c r="D95" s="3" t="s">
        <v>24</v>
      </c>
      <c r="E95" s="3">
        <v>3</v>
      </c>
      <c r="F95" s="3">
        <v>3</v>
      </c>
      <c r="G95" s="3">
        <v>3</v>
      </c>
      <c r="H95" s="3">
        <v>186354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 t="str">
        <f>B95&amp;" | "&amp;C95&amp;" | "&amp;D95</f>
        <v>documentazione_amministrativa / altri_documenti | FOGLIO DI TRASFORMAZIONE | FOGLIO DI TRASFORMAZIONE</v>
      </c>
      <c r="Q95" s="3" t="str">
        <f>VLOOKUP(P95,'Classificazione UD'!A:B,2,FALSE)</f>
        <v>Tecnico</v>
      </c>
    </row>
    <row r="96" spans="1:17" ht="15" customHeight="1" x14ac:dyDescent="0.25">
      <c r="A96" s="30">
        <v>2015</v>
      </c>
      <c r="B96" s="3" t="s">
        <v>20</v>
      </c>
      <c r="C96" s="3" t="s">
        <v>21</v>
      </c>
      <c r="D96" s="3" t="s">
        <v>21</v>
      </c>
      <c r="E96" s="3">
        <v>73</v>
      </c>
      <c r="F96" s="3">
        <v>73</v>
      </c>
      <c r="G96" s="3">
        <v>78</v>
      </c>
      <c r="H96" s="3">
        <v>6631085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 t="str">
        <f>B96&amp;" | "&amp;C96&amp;" | "&amp;D96</f>
        <v>documentazione_amministrativa / registri | REGISTRO GIORNALIERO | REGISTRO GIORNALIERO</v>
      </c>
      <c r="Q96" s="3" t="str">
        <f>VLOOKUP(P96,'Classificazione UD'!A:B,2,FALSE)</f>
        <v>RGP</v>
      </c>
    </row>
    <row r="97" spans="1:17" ht="15" customHeight="1" x14ac:dyDescent="0.25">
      <c r="A97" s="30">
        <v>2016</v>
      </c>
      <c r="B97" s="3" t="s">
        <v>20</v>
      </c>
      <c r="C97" s="3" t="s">
        <v>21</v>
      </c>
      <c r="D97" s="3" t="s">
        <v>21</v>
      </c>
      <c r="E97" s="3">
        <v>345</v>
      </c>
      <c r="F97" s="3">
        <v>345</v>
      </c>
      <c r="G97" s="3">
        <v>345</v>
      </c>
      <c r="H97" s="3">
        <v>79158955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 t="str">
        <f>B97&amp;" | "&amp;C97&amp;" | "&amp;D97</f>
        <v>documentazione_amministrativa / registri | REGISTRO GIORNALIERO | REGISTRO GIORNALIERO</v>
      </c>
      <c r="Q97" s="3" t="str">
        <f>VLOOKUP(P97,'Classificazione UD'!A:B,2,FALSE)</f>
        <v>RGP</v>
      </c>
    </row>
    <row r="98" spans="1:17" ht="15" customHeight="1" x14ac:dyDescent="0.25">
      <c r="A98" s="30">
        <v>2015</v>
      </c>
      <c r="B98" s="3" t="s">
        <v>17</v>
      </c>
      <c r="C98" s="3" t="s">
        <v>18</v>
      </c>
      <c r="D98" s="3" t="s">
        <v>19</v>
      </c>
      <c r="E98" s="3">
        <v>36</v>
      </c>
      <c r="F98" s="3">
        <v>67</v>
      </c>
      <c r="G98" s="3">
        <v>134</v>
      </c>
      <c r="H98" s="3">
        <v>12802412</v>
      </c>
      <c r="I98" s="3">
        <v>75</v>
      </c>
      <c r="J98" s="3">
        <v>150</v>
      </c>
      <c r="K98" s="3">
        <v>314923</v>
      </c>
      <c r="L98" s="3">
        <v>2</v>
      </c>
      <c r="M98" s="3">
        <v>9</v>
      </c>
      <c r="N98" s="3">
        <v>18</v>
      </c>
      <c r="O98" s="3">
        <v>129771</v>
      </c>
      <c r="P98" s="3" t="str">
        <f>B98&amp;" | "&amp;C98&amp;" | "&amp;D98</f>
        <v>documentazione_amministrativa / documentazione_contabile | FATTURA ATTIVA | FATTURA</v>
      </c>
      <c r="Q98" s="3" t="str">
        <f>VLOOKUP(P98,'Classificazione UD'!A:B,2,FALSE)</f>
        <v>Fiscale</v>
      </c>
    </row>
    <row r="99" spans="1:17" ht="15" customHeight="1" x14ac:dyDescent="0.25">
      <c r="A99" s="30">
        <v>2015</v>
      </c>
      <c r="B99" s="3" t="s">
        <v>17</v>
      </c>
      <c r="C99" s="3" t="s">
        <v>18</v>
      </c>
      <c r="D99" s="3" t="s">
        <v>28</v>
      </c>
      <c r="E99" s="3">
        <v>2</v>
      </c>
      <c r="F99" s="3">
        <v>4</v>
      </c>
      <c r="G99" s="3">
        <v>8</v>
      </c>
      <c r="H99" s="3">
        <v>22081</v>
      </c>
      <c r="I99" s="3">
        <v>4</v>
      </c>
      <c r="J99" s="3">
        <v>8</v>
      </c>
      <c r="K99" s="3">
        <v>16815</v>
      </c>
      <c r="L99" s="3">
        <v>0</v>
      </c>
      <c r="M99" s="3">
        <v>0</v>
      </c>
      <c r="N99" s="3">
        <v>0</v>
      </c>
      <c r="O99" s="3">
        <v>0</v>
      </c>
      <c r="P99" s="3" t="str">
        <f>B99&amp;" | "&amp;C99&amp;" | "&amp;D99</f>
        <v>documentazione_amministrativa / documentazione_contabile | FATTURA ATTIVA | NOTA DI CREDITO</v>
      </c>
      <c r="Q99" s="3" t="str">
        <f>VLOOKUP(P99,'Classificazione UD'!A:B,2,FALSE)</f>
        <v>Fiscale</v>
      </c>
    </row>
    <row r="100" spans="1:17" ht="15" customHeight="1" x14ac:dyDescent="0.25">
      <c r="A100" s="30">
        <v>2016</v>
      </c>
      <c r="B100" s="3" t="s">
        <v>17</v>
      </c>
      <c r="C100" s="3" t="s">
        <v>18</v>
      </c>
      <c r="D100" s="3" t="s">
        <v>19</v>
      </c>
      <c r="E100" s="3">
        <v>26</v>
      </c>
      <c r="F100" s="3">
        <v>52</v>
      </c>
      <c r="G100" s="3">
        <v>104</v>
      </c>
      <c r="H100" s="3">
        <v>29090548</v>
      </c>
      <c r="I100" s="3">
        <v>49</v>
      </c>
      <c r="J100" s="3">
        <v>98</v>
      </c>
      <c r="K100" s="3">
        <v>205960</v>
      </c>
      <c r="L100" s="3">
        <v>0</v>
      </c>
      <c r="M100" s="3">
        <v>0</v>
      </c>
      <c r="N100" s="3">
        <v>0</v>
      </c>
      <c r="O100" s="3">
        <v>0</v>
      </c>
      <c r="P100" s="3" t="str">
        <f>B100&amp;" | "&amp;C100&amp;" | "&amp;D100</f>
        <v>documentazione_amministrativa / documentazione_contabile | FATTURA ATTIVA | FATTURA</v>
      </c>
      <c r="Q100" s="3" t="str">
        <f>VLOOKUP(P100,'Classificazione UD'!A:B,2,FALSE)</f>
        <v>Fiscale</v>
      </c>
    </row>
    <row r="101" spans="1:17" ht="15" customHeight="1" x14ac:dyDescent="0.25">
      <c r="A101" s="30">
        <v>2016</v>
      </c>
      <c r="B101" s="3" t="s">
        <v>17</v>
      </c>
      <c r="C101" s="3" t="s">
        <v>18</v>
      </c>
      <c r="D101" s="3" t="s">
        <v>28</v>
      </c>
      <c r="E101" s="3">
        <v>2</v>
      </c>
      <c r="F101" s="3">
        <v>4</v>
      </c>
      <c r="G101" s="3">
        <v>8</v>
      </c>
      <c r="H101" s="3">
        <v>22105</v>
      </c>
      <c r="I101" s="3">
        <v>4</v>
      </c>
      <c r="J101" s="3">
        <v>8</v>
      </c>
      <c r="K101" s="3">
        <v>16898</v>
      </c>
      <c r="L101" s="3">
        <v>0</v>
      </c>
      <c r="M101" s="3">
        <v>0</v>
      </c>
      <c r="N101" s="3">
        <v>0</v>
      </c>
      <c r="O101" s="3">
        <v>0</v>
      </c>
      <c r="P101" s="3" t="str">
        <f>B101&amp;" | "&amp;C101&amp;" | "&amp;D101</f>
        <v>documentazione_amministrativa / documentazione_contabile | FATTURA ATTIVA | NOTA DI CREDITO</v>
      </c>
      <c r="Q101" s="3" t="str">
        <f>VLOOKUP(P101,'Classificazione UD'!A:B,2,FALSE)</f>
        <v>Fiscale</v>
      </c>
    </row>
    <row r="102" spans="1:17" ht="15" customHeight="1" x14ac:dyDescent="0.25">
      <c r="A102" s="30">
        <v>2014</v>
      </c>
      <c r="B102" s="3" t="s">
        <v>17</v>
      </c>
      <c r="C102" s="3" t="s">
        <v>18</v>
      </c>
      <c r="D102" s="3" t="s">
        <v>19</v>
      </c>
      <c r="E102" s="3">
        <v>28</v>
      </c>
      <c r="F102" s="3">
        <v>56</v>
      </c>
      <c r="G102" s="3">
        <v>112</v>
      </c>
      <c r="H102" s="3">
        <v>1817251</v>
      </c>
      <c r="I102" s="3">
        <v>56</v>
      </c>
      <c r="J102" s="3">
        <v>112</v>
      </c>
      <c r="K102" s="3">
        <v>233358</v>
      </c>
      <c r="L102" s="3">
        <v>0</v>
      </c>
      <c r="M102" s="3">
        <v>0</v>
      </c>
      <c r="N102" s="3">
        <v>0</v>
      </c>
      <c r="O102" s="3">
        <v>0</v>
      </c>
      <c r="P102" s="3" t="str">
        <f>B102&amp;" | "&amp;C102&amp;" | "&amp;D102</f>
        <v>documentazione_amministrativa / documentazione_contabile | FATTURA ATTIVA | FATTURA</v>
      </c>
      <c r="Q102" s="3" t="str">
        <f>VLOOKUP(P102,'Classificazione UD'!A:B,2,FALSE)</f>
        <v>Fiscale</v>
      </c>
    </row>
    <row r="103" spans="1:17" ht="15" customHeight="1" x14ac:dyDescent="0.25">
      <c r="A103" s="30">
        <v>2015</v>
      </c>
      <c r="B103" s="3" t="s">
        <v>17</v>
      </c>
      <c r="C103" s="3" t="s">
        <v>18</v>
      </c>
      <c r="D103" s="3" t="s">
        <v>19</v>
      </c>
      <c r="E103" s="3">
        <v>471</v>
      </c>
      <c r="F103" s="3">
        <v>930</v>
      </c>
      <c r="G103" s="3">
        <v>1860</v>
      </c>
      <c r="H103" s="3">
        <v>154020799</v>
      </c>
      <c r="I103" s="3">
        <v>945</v>
      </c>
      <c r="J103" s="3">
        <v>1890</v>
      </c>
      <c r="K103" s="3">
        <v>3973343</v>
      </c>
      <c r="L103" s="3">
        <v>5</v>
      </c>
      <c r="M103" s="3">
        <v>22</v>
      </c>
      <c r="N103" s="3">
        <v>44</v>
      </c>
      <c r="O103" s="3">
        <v>14843982</v>
      </c>
      <c r="P103" s="3" t="str">
        <f>B103&amp;" | "&amp;C103&amp;" | "&amp;D103</f>
        <v>documentazione_amministrativa / documentazione_contabile | FATTURA ATTIVA | FATTURA</v>
      </c>
      <c r="Q103" s="3" t="str">
        <f>VLOOKUP(P103,'Classificazione UD'!A:B,2,FALSE)</f>
        <v>Fiscale</v>
      </c>
    </row>
    <row r="104" spans="1:17" ht="15" customHeight="1" x14ac:dyDescent="0.25">
      <c r="A104" s="30">
        <v>2015</v>
      </c>
      <c r="B104" s="3" t="s">
        <v>17</v>
      </c>
      <c r="C104" s="3" t="s">
        <v>18</v>
      </c>
      <c r="D104" s="3" t="s">
        <v>28</v>
      </c>
      <c r="E104" s="3">
        <v>28</v>
      </c>
      <c r="F104" s="3">
        <v>56</v>
      </c>
      <c r="G104" s="3">
        <v>112</v>
      </c>
      <c r="H104" s="3">
        <v>758646</v>
      </c>
      <c r="I104" s="3">
        <v>51</v>
      </c>
      <c r="J104" s="3">
        <v>102</v>
      </c>
      <c r="K104" s="3">
        <v>213249</v>
      </c>
      <c r="L104" s="3">
        <v>0</v>
      </c>
      <c r="M104" s="3">
        <v>0</v>
      </c>
      <c r="N104" s="3">
        <v>0</v>
      </c>
      <c r="O104" s="3">
        <v>0</v>
      </c>
      <c r="P104" s="3" t="str">
        <f>B104&amp;" | "&amp;C104&amp;" | "&amp;D104</f>
        <v>documentazione_amministrativa / documentazione_contabile | FATTURA ATTIVA | NOTA DI CREDITO</v>
      </c>
      <c r="Q104" s="3" t="str">
        <f>VLOOKUP(P104,'Classificazione UD'!A:B,2,FALSE)</f>
        <v>Fiscale</v>
      </c>
    </row>
    <row r="105" spans="1:17" ht="15" customHeight="1" x14ac:dyDescent="0.25">
      <c r="A105" s="30">
        <v>2016</v>
      </c>
      <c r="B105" s="3" t="s">
        <v>17</v>
      </c>
      <c r="C105" s="3" t="s">
        <v>18</v>
      </c>
      <c r="D105" s="3" t="s">
        <v>19</v>
      </c>
      <c r="E105" s="3">
        <v>402</v>
      </c>
      <c r="F105" s="3">
        <v>802</v>
      </c>
      <c r="G105" s="3">
        <v>1604</v>
      </c>
      <c r="H105" s="3">
        <v>196789815</v>
      </c>
      <c r="I105" s="3">
        <v>659</v>
      </c>
      <c r="J105" s="3">
        <v>1318</v>
      </c>
      <c r="K105" s="3">
        <v>2786424</v>
      </c>
      <c r="L105" s="3">
        <v>1</v>
      </c>
      <c r="M105" s="3">
        <v>4</v>
      </c>
      <c r="N105" s="3">
        <v>8</v>
      </c>
      <c r="O105" s="3">
        <v>273798</v>
      </c>
      <c r="P105" s="3" t="str">
        <f>B105&amp;" | "&amp;C105&amp;" | "&amp;D105</f>
        <v>documentazione_amministrativa / documentazione_contabile | FATTURA ATTIVA | FATTURA</v>
      </c>
      <c r="Q105" s="3" t="str">
        <f>VLOOKUP(P105,'Classificazione UD'!A:B,2,FALSE)</f>
        <v>Fiscale</v>
      </c>
    </row>
    <row r="106" spans="1:17" ht="15" customHeight="1" x14ac:dyDescent="0.25">
      <c r="A106" s="30">
        <v>2016</v>
      </c>
      <c r="B106" s="3" t="s">
        <v>17</v>
      </c>
      <c r="C106" s="3" t="s">
        <v>18</v>
      </c>
      <c r="D106" s="3" t="s">
        <v>28</v>
      </c>
      <c r="E106" s="3">
        <v>80</v>
      </c>
      <c r="F106" s="3">
        <v>158</v>
      </c>
      <c r="G106" s="3">
        <v>316</v>
      </c>
      <c r="H106" s="3">
        <v>6640579</v>
      </c>
      <c r="I106" s="3">
        <v>56</v>
      </c>
      <c r="J106" s="3">
        <v>112</v>
      </c>
      <c r="K106" s="3">
        <v>236736</v>
      </c>
      <c r="L106" s="3">
        <v>1</v>
      </c>
      <c r="M106" s="3">
        <v>4</v>
      </c>
      <c r="N106" s="3">
        <v>8</v>
      </c>
      <c r="O106" s="3">
        <v>19319</v>
      </c>
      <c r="P106" s="3" t="str">
        <f>B106&amp;" | "&amp;C106&amp;" | "&amp;D106</f>
        <v>documentazione_amministrativa / documentazione_contabile | FATTURA ATTIVA | NOTA DI CREDITO</v>
      </c>
      <c r="Q106" s="3" t="str">
        <f>VLOOKUP(P106,'Classificazione UD'!A:B,2,FALSE)</f>
        <v>Fiscale</v>
      </c>
    </row>
    <row r="107" spans="1:17" ht="15" customHeight="1" x14ac:dyDescent="0.25">
      <c r="A107" s="30">
        <v>2014</v>
      </c>
      <c r="B107" s="3" t="s">
        <v>29</v>
      </c>
      <c r="C107" s="3" t="s">
        <v>30</v>
      </c>
      <c r="D107" s="3" t="s">
        <v>31</v>
      </c>
      <c r="E107" s="3">
        <v>62940</v>
      </c>
      <c r="F107" s="3">
        <v>62940</v>
      </c>
      <c r="G107" s="3">
        <v>62940</v>
      </c>
      <c r="H107" s="3">
        <v>1866811205892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 t="str">
        <f>B107&amp;" | "&amp;C107&amp;" | "&amp;D107</f>
        <v>documentazione_sanitaria / immagini diagnostiche | IMMAGINI_DIAGNOSTICHE | STUDIO_DICOM</v>
      </c>
      <c r="Q107" s="3" t="str">
        <f>VLOOKUP(P107,'Classificazione UD'!A:B,2,FALSE)</f>
        <v>DICOM</v>
      </c>
    </row>
    <row r="108" spans="1:17" ht="15" customHeight="1" x14ac:dyDescent="0.25">
      <c r="A108" s="30">
        <v>2015</v>
      </c>
      <c r="B108" s="3" t="s">
        <v>29</v>
      </c>
      <c r="C108" s="3" t="s">
        <v>30</v>
      </c>
      <c r="D108" s="3" t="s">
        <v>31</v>
      </c>
      <c r="E108" s="3">
        <v>129199</v>
      </c>
      <c r="F108" s="3">
        <v>129199</v>
      </c>
      <c r="G108" s="3">
        <v>129199</v>
      </c>
      <c r="H108" s="3">
        <v>3867461070240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 t="str">
        <f>B108&amp;" | "&amp;C108&amp;" | "&amp;D108</f>
        <v>documentazione_sanitaria / immagini diagnostiche | IMMAGINI_DIAGNOSTICHE | STUDIO_DICOM</v>
      </c>
      <c r="Q108" s="3" t="str">
        <f>VLOOKUP(P108,'Classificazione UD'!A:B,2,FALSE)</f>
        <v>DICOM</v>
      </c>
    </row>
    <row r="109" spans="1:17" ht="15" customHeight="1" x14ac:dyDescent="0.25">
      <c r="A109" s="30">
        <v>2016</v>
      </c>
      <c r="B109" s="3" t="s">
        <v>29</v>
      </c>
      <c r="C109" s="3" t="s">
        <v>30</v>
      </c>
      <c r="D109" s="3" t="s">
        <v>31</v>
      </c>
      <c r="E109" s="3">
        <v>120350</v>
      </c>
      <c r="F109" s="3">
        <v>120350</v>
      </c>
      <c r="G109" s="3">
        <v>120350</v>
      </c>
      <c r="H109" s="3">
        <v>3845245192500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 t="str">
        <f>B109&amp;" | "&amp;C109&amp;" | "&amp;D109</f>
        <v>documentazione_sanitaria / immagini diagnostiche | IMMAGINI_DIAGNOSTICHE | STUDIO_DICOM</v>
      </c>
      <c r="Q109" s="3" t="str">
        <f>VLOOKUP(P109,'Classificazione UD'!A:B,2,FALSE)</f>
        <v>DICOM</v>
      </c>
    </row>
    <row r="110" spans="1:17" ht="15" customHeight="1" x14ac:dyDescent="0.25">
      <c r="A110" s="30">
        <v>2015</v>
      </c>
      <c r="B110" s="3" t="s">
        <v>17</v>
      </c>
      <c r="C110" s="3" t="s">
        <v>18</v>
      </c>
      <c r="D110" s="3" t="s">
        <v>19</v>
      </c>
      <c r="E110" s="3">
        <v>942</v>
      </c>
      <c r="F110" s="3">
        <v>1851</v>
      </c>
      <c r="G110" s="3">
        <v>3702</v>
      </c>
      <c r="H110" s="3">
        <v>566821360</v>
      </c>
      <c r="I110" s="3">
        <v>1892</v>
      </c>
      <c r="J110" s="3">
        <v>3784</v>
      </c>
      <c r="K110" s="3">
        <v>7904707</v>
      </c>
      <c r="L110" s="3">
        <v>12</v>
      </c>
      <c r="M110" s="3">
        <v>57</v>
      </c>
      <c r="N110" s="3">
        <v>114</v>
      </c>
      <c r="O110" s="3">
        <v>17468909</v>
      </c>
      <c r="P110" s="3" t="str">
        <f>B110&amp;" | "&amp;C110&amp;" | "&amp;D110</f>
        <v>documentazione_amministrativa / documentazione_contabile | FATTURA ATTIVA | FATTURA</v>
      </c>
      <c r="Q110" s="3" t="str">
        <f>VLOOKUP(P110,'Classificazione UD'!A:B,2,FALSE)</f>
        <v>Fiscale</v>
      </c>
    </row>
    <row r="111" spans="1:17" ht="15" customHeight="1" x14ac:dyDescent="0.25">
      <c r="A111" s="30">
        <v>2015</v>
      </c>
      <c r="B111" s="3" t="s">
        <v>17</v>
      </c>
      <c r="C111" s="3" t="s">
        <v>18</v>
      </c>
      <c r="D111" s="3" t="s">
        <v>28</v>
      </c>
      <c r="E111" s="3">
        <v>8</v>
      </c>
      <c r="F111" s="3">
        <v>16</v>
      </c>
      <c r="G111" s="3">
        <v>32</v>
      </c>
      <c r="H111" s="3">
        <v>125937</v>
      </c>
      <c r="I111" s="3">
        <v>16</v>
      </c>
      <c r="J111" s="3">
        <v>32</v>
      </c>
      <c r="K111" s="3">
        <v>67085</v>
      </c>
      <c r="L111" s="3">
        <v>0</v>
      </c>
      <c r="M111" s="3">
        <v>0</v>
      </c>
      <c r="N111" s="3">
        <v>0</v>
      </c>
      <c r="O111" s="3">
        <v>0</v>
      </c>
      <c r="P111" s="3" t="str">
        <f>B111&amp;" | "&amp;C111&amp;" | "&amp;D111</f>
        <v>documentazione_amministrativa / documentazione_contabile | FATTURA ATTIVA | NOTA DI CREDITO</v>
      </c>
      <c r="Q111" s="3" t="str">
        <f>VLOOKUP(P111,'Classificazione UD'!A:B,2,FALSE)</f>
        <v>Fiscale</v>
      </c>
    </row>
    <row r="112" spans="1:17" ht="15" customHeight="1" x14ac:dyDescent="0.25">
      <c r="A112" s="30">
        <v>2016</v>
      </c>
      <c r="B112" s="3" t="s">
        <v>17</v>
      </c>
      <c r="C112" s="3" t="s">
        <v>18</v>
      </c>
      <c r="D112" s="3" t="s">
        <v>19</v>
      </c>
      <c r="E112" s="3">
        <v>12</v>
      </c>
      <c r="F112" s="3">
        <v>24</v>
      </c>
      <c r="G112" s="3">
        <v>48</v>
      </c>
      <c r="H112" s="3">
        <v>3474757</v>
      </c>
      <c r="I112" s="3">
        <v>21</v>
      </c>
      <c r="J112" s="3">
        <v>42</v>
      </c>
      <c r="K112" s="3">
        <v>89133</v>
      </c>
      <c r="L112" s="3">
        <v>0</v>
      </c>
      <c r="M112" s="3">
        <v>0</v>
      </c>
      <c r="N112" s="3">
        <v>0</v>
      </c>
      <c r="O112" s="3">
        <v>0</v>
      </c>
      <c r="P112" s="3" t="str">
        <f>B112&amp;" | "&amp;C112&amp;" | "&amp;D112</f>
        <v>documentazione_amministrativa / documentazione_contabile | FATTURA ATTIVA | FATTURA</v>
      </c>
      <c r="Q112" s="3" t="str">
        <f>VLOOKUP(P112,'Classificazione UD'!A:B,2,FALSE)</f>
        <v>Fiscale</v>
      </c>
    </row>
    <row r="113" spans="1:17" ht="15" customHeight="1" x14ac:dyDescent="0.25">
      <c r="A113" s="30">
        <v>2014</v>
      </c>
      <c r="B113" s="3" t="s">
        <v>17</v>
      </c>
      <c r="C113" s="3" t="s">
        <v>27</v>
      </c>
      <c r="D113" s="3" t="s">
        <v>19</v>
      </c>
      <c r="E113" s="3">
        <v>11</v>
      </c>
      <c r="F113" s="3">
        <v>20</v>
      </c>
      <c r="G113" s="3">
        <v>40</v>
      </c>
      <c r="H113" s="3">
        <v>24899194</v>
      </c>
      <c r="I113" s="3">
        <v>26</v>
      </c>
      <c r="J113" s="3">
        <v>52</v>
      </c>
      <c r="K113" s="3">
        <v>60605</v>
      </c>
      <c r="L113" s="3">
        <v>1</v>
      </c>
      <c r="M113" s="3">
        <v>4</v>
      </c>
      <c r="N113" s="3">
        <v>8</v>
      </c>
      <c r="O113" s="3">
        <v>109199</v>
      </c>
      <c r="P113" s="3" t="str">
        <f>B113&amp;" | "&amp;C113&amp;" | "&amp;D113</f>
        <v>documentazione_amministrativa / documentazione_contabile | FATTURA PASSIVA | FATTURA</v>
      </c>
      <c r="Q113" s="3" t="str">
        <f>VLOOKUP(P113,'Classificazione UD'!A:B,2,FALSE)</f>
        <v>Fiscale</v>
      </c>
    </row>
    <row r="114" spans="1:17" ht="15" customHeight="1" x14ac:dyDescent="0.25">
      <c r="A114" s="30">
        <v>2014</v>
      </c>
      <c r="B114" s="3" t="s">
        <v>17</v>
      </c>
      <c r="C114" s="3" t="s">
        <v>27</v>
      </c>
      <c r="D114" s="3" t="s">
        <v>28</v>
      </c>
      <c r="E114" s="3">
        <v>1</v>
      </c>
      <c r="F114" s="3">
        <v>2</v>
      </c>
      <c r="G114" s="3">
        <v>4</v>
      </c>
      <c r="H114" s="3">
        <v>14930</v>
      </c>
      <c r="I114" s="3">
        <v>2</v>
      </c>
      <c r="J114" s="3">
        <v>4</v>
      </c>
      <c r="K114" s="3">
        <v>4694</v>
      </c>
      <c r="L114" s="3">
        <v>0</v>
      </c>
      <c r="M114" s="3">
        <v>0</v>
      </c>
      <c r="N114" s="3">
        <v>0</v>
      </c>
      <c r="O114" s="3">
        <v>0</v>
      </c>
      <c r="P114" s="3" t="str">
        <f>B114&amp;" | "&amp;C114&amp;" | "&amp;D114</f>
        <v>documentazione_amministrativa / documentazione_contabile | FATTURA PASSIVA | NOTA DI CREDITO</v>
      </c>
      <c r="Q114" s="3" t="str">
        <f>VLOOKUP(P114,'Classificazione UD'!A:B,2,FALSE)</f>
        <v>Fiscale</v>
      </c>
    </row>
    <row r="115" spans="1:17" ht="15" customHeight="1" x14ac:dyDescent="0.25">
      <c r="A115" s="30">
        <v>2015</v>
      </c>
      <c r="B115" s="3" t="s">
        <v>17</v>
      </c>
      <c r="C115" s="3" t="s">
        <v>27</v>
      </c>
      <c r="D115" s="3" t="s">
        <v>19</v>
      </c>
      <c r="E115" s="3">
        <v>18699</v>
      </c>
      <c r="F115" s="3">
        <v>37444</v>
      </c>
      <c r="G115" s="3">
        <v>74820</v>
      </c>
      <c r="H115" s="3">
        <v>1390146238</v>
      </c>
      <c r="I115" s="3">
        <v>37214</v>
      </c>
      <c r="J115" s="3">
        <v>74428</v>
      </c>
      <c r="K115" s="3">
        <v>86328505</v>
      </c>
      <c r="L115" s="3">
        <v>10</v>
      </c>
      <c r="M115" s="3">
        <v>42</v>
      </c>
      <c r="N115" s="3">
        <v>84</v>
      </c>
      <c r="O115" s="3">
        <v>906262</v>
      </c>
      <c r="P115" s="3" t="str">
        <f>B115&amp;" | "&amp;C115&amp;" | "&amp;D115</f>
        <v>documentazione_amministrativa / documentazione_contabile | FATTURA PASSIVA | FATTURA</v>
      </c>
      <c r="Q115" s="3" t="str">
        <f>VLOOKUP(P115,'Classificazione UD'!A:B,2,FALSE)</f>
        <v>Fiscale</v>
      </c>
    </row>
    <row r="116" spans="1:17" ht="15" customHeight="1" x14ac:dyDescent="0.25">
      <c r="A116" s="30">
        <v>2015</v>
      </c>
      <c r="B116" s="3" t="s">
        <v>17</v>
      </c>
      <c r="C116" s="3" t="s">
        <v>27</v>
      </c>
      <c r="D116" s="3" t="s">
        <v>28</v>
      </c>
      <c r="E116" s="3">
        <v>394</v>
      </c>
      <c r="F116" s="3">
        <v>778</v>
      </c>
      <c r="G116" s="3">
        <v>1556</v>
      </c>
      <c r="H116" s="3">
        <v>21595577</v>
      </c>
      <c r="I116" s="3">
        <v>792</v>
      </c>
      <c r="J116" s="3">
        <v>1584</v>
      </c>
      <c r="K116" s="3">
        <v>1821156</v>
      </c>
      <c r="L116" s="3">
        <v>5</v>
      </c>
      <c r="M116" s="3">
        <v>20</v>
      </c>
      <c r="N116" s="3">
        <v>40</v>
      </c>
      <c r="O116" s="3">
        <v>320435</v>
      </c>
      <c r="P116" s="3" t="str">
        <f>B116&amp;" | "&amp;C116&amp;" | "&amp;D116</f>
        <v>documentazione_amministrativa / documentazione_contabile | FATTURA PASSIVA | NOTA DI CREDITO</v>
      </c>
      <c r="Q116" s="3" t="str">
        <f>VLOOKUP(P116,'Classificazione UD'!A:B,2,FALSE)</f>
        <v>Fiscale</v>
      </c>
    </row>
    <row r="117" spans="1:17" ht="15" customHeight="1" x14ac:dyDescent="0.25">
      <c r="A117" s="30">
        <v>2016</v>
      </c>
      <c r="B117" s="3" t="s">
        <v>17</v>
      </c>
      <c r="C117" s="3" t="s">
        <v>27</v>
      </c>
      <c r="D117" s="3" t="s">
        <v>19</v>
      </c>
      <c r="E117" s="3">
        <v>119</v>
      </c>
      <c r="F117" s="3">
        <v>238</v>
      </c>
      <c r="G117" s="3">
        <v>476</v>
      </c>
      <c r="H117" s="3">
        <v>4942648</v>
      </c>
      <c r="I117" s="3">
        <v>240</v>
      </c>
      <c r="J117" s="3">
        <v>480</v>
      </c>
      <c r="K117" s="3">
        <v>553153</v>
      </c>
      <c r="L117" s="3">
        <v>0</v>
      </c>
      <c r="M117" s="3">
        <v>0</v>
      </c>
      <c r="N117" s="3">
        <v>0</v>
      </c>
      <c r="O117" s="3">
        <v>0</v>
      </c>
      <c r="P117" s="3" t="str">
        <f>B117&amp;" | "&amp;C117&amp;" | "&amp;D117</f>
        <v>documentazione_amministrativa / documentazione_contabile | FATTURA PASSIVA | FATTURA</v>
      </c>
      <c r="Q117" s="3" t="str">
        <f>VLOOKUP(P117,'Classificazione UD'!A:B,2,FALSE)</f>
        <v>Fiscale</v>
      </c>
    </row>
    <row r="118" spans="1:17" ht="15" customHeight="1" x14ac:dyDescent="0.25">
      <c r="A118" s="30">
        <v>2016</v>
      </c>
      <c r="B118" s="3" t="s">
        <v>17</v>
      </c>
      <c r="C118" s="3" t="s">
        <v>27</v>
      </c>
      <c r="D118" s="3" t="s">
        <v>28</v>
      </c>
      <c r="E118" s="3">
        <v>10</v>
      </c>
      <c r="F118" s="3">
        <v>20</v>
      </c>
      <c r="G118" s="3">
        <v>40</v>
      </c>
      <c r="H118" s="3">
        <v>537794</v>
      </c>
      <c r="I118" s="3">
        <v>20</v>
      </c>
      <c r="J118" s="3">
        <v>40</v>
      </c>
      <c r="K118" s="3">
        <v>43059</v>
      </c>
      <c r="L118" s="3">
        <v>0</v>
      </c>
      <c r="M118" s="3">
        <v>0</v>
      </c>
      <c r="N118" s="3">
        <v>0</v>
      </c>
      <c r="O118" s="3">
        <v>0</v>
      </c>
      <c r="P118" s="3" t="str">
        <f>B118&amp;" | "&amp;C118&amp;" | "&amp;D118</f>
        <v>documentazione_amministrativa / documentazione_contabile | FATTURA PASSIVA | NOTA DI CREDITO</v>
      </c>
      <c r="Q118" s="3" t="str">
        <f>VLOOKUP(P118,'Classificazione UD'!A:B,2,FALSE)</f>
        <v>Fiscale</v>
      </c>
    </row>
    <row r="119" spans="1:17" ht="15" customHeight="1" x14ac:dyDescent="0.25">
      <c r="A119" s="30">
        <v>2016</v>
      </c>
      <c r="B119" s="3" t="s">
        <v>17</v>
      </c>
      <c r="C119" s="3" t="s">
        <v>18</v>
      </c>
      <c r="D119" s="3" t="s">
        <v>19</v>
      </c>
      <c r="E119" s="3">
        <v>99</v>
      </c>
      <c r="F119" s="3">
        <v>198</v>
      </c>
      <c r="G119" s="3">
        <v>396</v>
      </c>
      <c r="H119" s="3">
        <v>29834197</v>
      </c>
      <c r="I119" s="3">
        <v>153</v>
      </c>
      <c r="J119" s="3">
        <v>306</v>
      </c>
      <c r="K119" s="3">
        <v>651690</v>
      </c>
      <c r="L119" s="3">
        <v>0</v>
      </c>
      <c r="M119" s="3">
        <v>0</v>
      </c>
      <c r="N119" s="3">
        <v>0</v>
      </c>
      <c r="O119" s="3">
        <v>0</v>
      </c>
      <c r="P119" s="3" t="str">
        <f>B119&amp;" | "&amp;C119&amp;" | "&amp;D119</f>
        <v>documentazione_amministrativa / documentazione_contabile | FATTURA ATTIVA | FATTURA</v>
      </c>
      <c r="Q119" s="3" t="str">
        <f>VLOOKUP(P119,'Classificazione UD'!A:B,2,FALSE)</f>
        <v>Fiscale</v>
      </c>
    </row>
    <row r="120" spans="1:17" ht="15" customHeight="1" x14ac:dyDescent="0.25">
      <c r="A120" s="30">
        <v>2016</v>
      </c>
      <c r="B120" s="3" t="s">
        <v>17</v>
      </c>
      <c r="C120" s="3" t="s">
        <v>18</v>
      </c>
      <c r="D120" s="3" t="s">
        <v>19</v>
      </c>
      <c r="E120" s="3">
        <v>22</v>
      </c>
      <c r="F120" s="3">
        <v>44</v>
      </c>
      <c r="G120" s="3">
        <v>88</v>
      </c>
      <c r="H120" s="3">
        <v>4608065</v>
      </c>
      <c r="I120" s="3">
        <v>44</v>
      </c>
      <c r="J120" s="3">
        <v>88</v>
      </c>
      <c r="K120" s="3">
        <v>183018</v>
      </c>
      <c r="L120" s="3">
        <v>0</v>
      </c>
      <c r="M120" s="3">
        <v>0</v>
      </c>
      <c r="N120" s="3">
        <v>0</v>
      </c>
      <c r="O120" s="3">
        <v>0</v>
      </c>
      <c r="P120" s="3" t="str">
        <f>B120&amp;" | "&amp;C120&amp;" | "&amp;D120</f>
        <v>documentazione_amministrativa / documentazione_contabile | FATTURA ATTIVA | FATTURA</v>
      </c>
      <c r="Q120" s="3" t="str">
        <f>VLOOKUP(P120,'Classificazione UD'!A:B,2,FALSE)</f>
        <v>Fiscale</v>
      </c>
    </row>
    <row r="121" spans="1:17" ht="15" customHeight="1" x14ac:dyDescent="0.25">
      <c r="A121" s="30">
        <v>2016</v>
      </c>
      <c r="B121" s="3" t="s">
        <v>17</v>
      </c>
      <c r="C121" s="3" t="s">
        <v>18</v>
      </c>
      <c r="D121" s="3" t="s">
        <v>19</v>
      </c>
      <c r="E121" s="3">
        <v>346</v>
      </c>
      <c r="F121" s="3">
        <v>690</v>
      </c>
      <c r="G121" s="3">
        <v>1380</v>
      </c>
      <c r="H121" s="3">
        <v>105336799</v>
      </c>
      <c r="I121" s="3">
        <v>563</v>
      </c>
      <c r="J121" s="3">
        <v>1126</v>
      </c>
      <c r="K121" s="3">
        <v>2354197</v>
      </c>
      <c r="L121" s="3">
        <v>1</v>
      </c>
      <c r="M121" s="3">
        <v>4</v>
      </c>
      <c r="N121" s="3">
        <v>8</v>
      </c>
      <c r="O121" s="3">
        <v>1719676</v>
      </c>
      <c r="P121" s="3" t="str">
        <f>B121&amp;" | "&amp;C121&amp;" | "&amp;D121</f>
        <v>documentazione_amministrativa / documentazione_contabile | FATTURA ATTIVA | FATTURA</v>
      </c>
      <c r="Q121" s="3" t="str">
        <f>VLOOKUP(P121,'Classificazione UD'!A:B,2,FALSE)</f>
        <v>Fiscale</v>
      </c>
    </row>
    <row r="122" spans="1:17" ht="15" customHeight="1" x14ac:dyDescent="0.25">
      <c r="A122" s="30">
        <v>2016</v>
      </c>
      <c r="B122" s="3" t="s">
        <v>17</v>
      </c>
      <c r="C122" s="3" t="s">
        <v>18</v>
      </c>
      <c r="D122" s="3" t="s">
        <v>28</v>
      </c>
      <c r="E122" s="3">
        <v>5</v>
      </c>
      <c r="F122" s="3">
        <v>10</v>
      </c>
      <c r="G122" s="3">
        <v>20</v>
      </c>
      <c r="H122" s="3">
        <v>65238</v>
      </c>
      <c r="I122" s="3">
        <v>10</v>
      </c>
      <c r="J122" s="3">
        <v>20</v>
      </c>
      <c r="K122" s="3">
        <v>42167</v>
      </c>
      <c r="L122" s="3">
        <v>0</v>
      </c>
      <c r="M122" s="3">
        <v>0</v>
      </c>
      <c r="N122" s="3">
        <v>0</v>
      </c>
      <c r="O122" s="3">
        <v>0</v>
      </c>
      <c r="P122" s="3" t="str">
        <f>B122&amp;" | "&amp;C122&amp;" | "&amp;D122</f>
        <v>documentazione_amministrativa / documentazione_contabile | FATTURA ATTIVA | NOTA DI CREDITO</v>
      </c>
      <c r="Q122" s="3" t="str">
        <f>VLOOKUP(P122,'Classificazione UD'!A:B,2,FALSE)</f>
        <v>Fiscale</v>
      </c>
    </row>
    <row r="123" spans="1:17" ht="15" customHeight="1" x14ac:dyDescent="0.25">
      <c r="A123" s="30">
        <v>2016</v>
      </c>
      <c r="B123" s="3" t="s">
        <v>17</v>
      </c>
      <c r="C123" s="3" t="s">
        <v>18</v>
      </c>
      <c r="D123" s="3" t="s">
        <v>19</v>
      </c>
      <c r="E123" s="3">
        <v>438</v>
      </c>
      <c r="F123" s="3">
        <v>876</v>
      </c>
      <c r="G123" s="3">
        <v>1752</v>
      </c>
      <c r="H123" s="3">
        <v>77291373</v>
      </c>
      <c r="I123" s="3">
        <v>775</v>
      </c>
      <c r="J123" s="3">
        <v>1550</v>
      </c>
      <c r="K123" s="3">
        <v>3248095</v>
      </c>
      <c r="L123" s="3">
        <v>0</v>
      </c>
      <c r="M123" s="3">
        <v>0</v>
      </c>
      <c r="N123" s="3">
        <v>0</v>
      </c>
      <c r="O123" s="3">
        <v>0</v>
      </c>
      <c r="P123" s="3" t="str">
        <f>B123&amp;" | "&amp;C123&amp;" | "&amp;D123</f>
        <v>documentazione_amministrativa / documentazione_contabile | FATTURA ATTIVA | FATTURA</v>
      </c>
      <c r="Q123" s="3" t="str">
        <f>VLOOKUP(P123,'Classificazione UD'!A:B,2,FALSE)</f>
        <v>Fiscale</v>
      </c>
    </row>
    <row r="124" spans="1:17" ht="15" customHeight="1" x14ac:dyDescent="0.25">
      <c r="A124" s="30">
        <v>2014</v>
      </c>
      <c r="B124" s="3" t="s">
        <v>23</v>
      </c>
      <c r="C124" s="3" t="s">
        <v>24</v>
      </c>
      <c r="D124" s="3" t="s">
        <v>24</v>
      </c>
      <c r="E124" s="3">
        <v>15</v>
      </c>
      <c r="F124" s="3">
        <v>15</v>
      </c>
      <c r="G124" s="3">
        <v>15</v>
      </c>
      <c r="H124" s="3">
        <v>568207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 t="str">
        <f>B124&amp;" | "&amp;C124&amp;" | "&amp;D124</f>
        <v>documentazione_amministrativa / altri_documenti | FOGLIO DI TRASFORMAZIONE | FOGLIO DI TRASFORMAZIONE</v>
      </c>
      <c r="Q124" s="3" t="str">
        <f>VLOOKUP(P124,'Classificazione UD'!A:B,2,FALSE)</f>
        <v>Tecnico</v>
      </c>
    </row>
    <row r="125" spans="1:17" ht="15" customHeight="1" x14ac:dyDescent="0.25">
      <c r="A125" s="30">
        <v>2015</v>
      </c>
      <c r="B125" s="3" t="s">
        <v>23</v>
      </c>
      <c r="C125" s="3" t="s">
        <v>24</v>
      </c>
      <c r="D125" s="3" t="s">
        <v>24</v>
      </c>
      <c r="E125" s="3">
        <v>11</v>
      </c>
      <c r="F125" s="3">
        <v>11</v>
      </c>
      <c r="G125" s="3">
        <v>11</v>
      </c>
      <c r="H125" s="3">
        <v>986083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 t="str">
        <f>B125&amp;" | "&amp;C125&amp;" | "&amp;D125</f>
        <v>documentazione_amministrativa / altri_documenti | FOGLIO DI TRASFORMAZIONE | FOGLIO DI TRASFORMAZIONE</v>
      </c>
      <c r="Q125" s="3" t="str">
        <f>VLOOKUP(P125,'Classificazione UD'!A:B,2,FALSE)</f>
        <v>Tecnico</v>
      </c>
    </row>
    <row r="126" spans="1:17" ht="15" customHeight="1" x14ac:dyDescent="0.25">
      <c r="A126" s="30">
        <v>2016</v>
      </c>
      <c r="B126" s="3" t="s">
        <v>23</v>
      </c>
      <c r="C126" s="3" t="s">
        <v>24</v>
      </c>
      <c r="D126" s="3" t="s">
        <v>24</v>
      </c>
      <c r="E126" s="3">
        <v>3</v>
      </c>
      <c r="F126" s="3">
        <v>3</v>
      </c>
      <c r="G126" s="3">
        <v>3</v>
      </c>
      <c r="H126" s="3">
        <v>186354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 t="str">
        <f>B126&amp;" | "&amp;C126&amp;" | "&amp;D126</f>
        <v>documentazione_amministrativa / altri_documenti | FOGLIO DI TRASFORMAZIONE | FOGLIO DI TRASFORMAZIONE</v>
      </c>
      <c r="Q126" s="3" t="str">
        <f>VLOOKUP(P126,'Classificazione UD'!A:B,2,FALSE)</f>
        <v>Tecnico</v>
      </c>
    </row>
    <row r="127" spans="1:17" ht="15" customHeight="1" x14ac:dyDescent="0.25">
      <c r="A127" s="30">
        <v>2016</v>
      </c>
      <c r="B127" s="3" t="s">
        <v>23</v>
      </c>
      <c r="C127" s="3" t="s">
        <v>35</v>
      </c>
      <c r="D127" s="3" t="s">
        <v>35</v>
      </c>
      <c r="E127" s="3">
        <v>4</v>
      </c>
      <c r="F127" s="3">
        <v>4</v>
      </c>
      <c r="G127" s="3">
        <v>4</v>
      </c>
      <c r="H127" s="3">
        <v>11721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 t="str">
        <f>B127&amp;" | "&amp;C127&amp;" | "&amp;D127</f>
        <v>documentazione_amministrativa / altri_documenti | FILE DI LOG | FILE DI LOG</v>
      </c>
      <c r="Q127" s="3" t="str">
        <f>VLOOKUP(P127,'Classificazione UD'!A:B,2,FALSE)</f>
        <v>LOG</v>
      </c>
    </row>
    <row r="128" spans="1:17" ht="15" customHeight="1" x14ac:dyDescent="0.25">
      <c r="A128" s="30">
        <v>2014</v>
      </c>
      <c r="B128" s="3" t="s">
        <v>36</v>
      </c>
      <c r="C128" s="3" t="s">
        <v>37</v>
      </c>
      <c r="D128" s="3" t="s">
        <v>37</v>
      </c>
      <c r="E128" s="3">
        <v>5033</v>
      </c>
      <c r="F128" s="3">
        <v>8107</v>
      </c>
      <c r="G128" s="3">
        <v>8107</v>
      </c>
      <c r="H128" s="3">
        <v>1946792942</v>
      </c>
      <c r="I128" s="3">
        <v>3876</v>
      </c>
      <c r="J128" s="3">
        <v>3876</v>
      </c>
      <c r="K128" s="3">
        <v>24853699</v>
      </c>
      <c r="L128" s="3">
        <v>0</v>
      </c>
      <c r="M128" s="3">
        <v>0</v>
      </c>
      <c r="N128" s="3">
        <v>0</v>
      </c>
      <c r="O128" s="3">
        <v>0</v>
      </c>
      <c r="P128" s="3" t="str">
        <f>B128&amp;" | "&amp;C128&amp;" | "&amp;D128</f>
        <v>documentazione_amministrativa / documenti_protocollati | Documento protocollato | Documento protocollato</v>
      </c>
      <c r="Q128" s="3" t="str">
        <f>VLOOKUP(P128,'Classificazione UD'!A:B,2,FALSE)</f>
        <v>Protocollo</v>
      </c>
    </row>
    <row r="129" spans="1:17" ht="15" customHeight="1" x14ac:dyDescent="0.25">
      <c r="A129" s="30">
        <v>2015</v>
      </c>
      <c r="B129" s="3" t="s">
        <v>36</v>
      </c>
      <c r="C129" s="3" t="s">
        <v>37</v>
      </c>
      <c r="D129" s="3" t="s">
        <v>37</v>
      </c>
      <c r="E129" s="3">
        <v>47475</v>
      </c>
      <c r="F129" s="3">
        <v>72628</v>
      </c>
      <c r="G129" s="3">
        <v>72628</v>
      </c>
      <c r="H129" s="3">
        <v>21910663188</v>
      </c>
      <c r="I129" s="3">
        <v>38807</v>
      </c>
      <c r="J129" s="3">
        <v>38807</v>
      </c>
      <c r="K129" s="3">
        <v>1105323656</v>
      </c>
      <c r="L129" s="3">
        <v>0</v>
      </c>
      <c r="M129" s="3">
        <v>0</v>
      </c>
      <c r="N129" s="3">
        <v>0</v>
      </c>
      <c r="O129" s="3">
        <v>0</v>
      </c>
      <c r="P129" s="3" t="str">
        <f>B129&amp;" | "&amp;C129&amp;" | "&amp;D129</f>
        <v>documentazione_amministrativa / documenti_protocollati | Documento protocollato | Documento protocollato</v>
      </c>
      <c r="Q129" s="3" t="str">
        <f>VLOOKUP(P129,'Classificazione UD'!A:B,2,FALSE)</f>
        <v>Protocollo</v>
      </c>
    </row>
    <row r="130" spans="1:17" ht="15" customHeight="1" x14ac:dyDescent="0.25">
      <c r="A130" s="30">
        <v>2016</v>
      </c>
      <c r="B130" s="3" t="s">
        <v>36</v>
      </c>
      <c r="C130" s="3" t="s">
        <v>37</v>
      </c>
      <c r="D130" s="3" t="s">
        <v>37</v>
      </c>
      <c r="E130" s="3">
        <v>45464</v>
      </c>
      <c r="F130" s="3">
        <v>73151</v>
      </c>
      <c r="G130" s="3">
        <v>73151</v>
      </c>
      <c r="H130" s="3">
        <v>33278587052</v>
      </c>
      <c r="I130" s="3">
        <v>39843</v>
      </c>
      <c r="J130" s="3">
        <v>39843</v>
      </c>
      <c r="K130" s="3">
        <v>2451962537</v>
      </c>
      <c r="L130" s="3">
        <v>0</v>
      </c>
      <c r="M130" s="3">
        <v>0</v>
      </c>
      <c r="N130" s="3">
        <v>0</v>
      </c>
      <c r="O130" s="3">
        <v>0</v>
      </c>
      <c r="P130" s="3" t="str">
        <f>B130&amp;" | "&amp;C130&amp;" | "&amp;D130</f>
        <v>documentazione_amministrativa / documenti_protocollati | Documento protocollato | Documento protocollato</v>
      </c>
      <c r="Q130" s="3" t="str">
        <f>VLOOKUP(P130,'Classificazione UD'!A:B,2,FALSE)</f>
        <v>Protocollo</v>
      </c>
    </row>
    <row r="131" spans="1:17" ht="15" customHeight="1" x14ac:dyDescent="0.25">
      <c r="A131" s="30">
        <v>2015</v>
      </c>
      <c r="B131" s="3" t="s">
        <v>20</v>
      </c>
      <c r="C131" s="3" t="s">
        <v>21</v>
      </c>
      <c r="D131" s="3" t="s">
        <v>21</v>
      </c>
      <c r="E131" s="3">
        <v>76</v>
      </c>
      <c r="F131" s="3">
        <v>76</v>
      </c>
      <c r="G131" s="3">
        <v>76</v>
      </c>
      <c r="H131" s="3">
        <v>2024380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 t="str">
        <f>B131&amp;" | "&amp;C131&amp;" | "&amp;D131</f>
        <v>documentazione_amministrativa / registri | REGISTRO GIORNALIERO | REGISTRO GIORNALIERO</v>
      </c>
      <c r="Q131" s="3" t="str">
        <f>VLOOKUP(P131,'Classificazione UD'!A:B,2,FALSE)</f>
        <v>RGP</v>
      </c>
    </row>
    <row r="132" spans="1:17" ht="15" customHeight="1" x14ac:dyDescent="0.25">
      <c r="A132" s="30">
        <v>2016</v>
      </c>
      <c r="B132" s="3" t="s">
        <v>20</v>
      </c>
      <c r="C132" s="3" t="s">
        <v>21</v>
      </c>
      <c r="D132" s="3" t="s">
        <v>21</v>
      </c>
      <c r="E132" s="3">
        <v>294</v>
      </c>
      <c r="F132" s="3">
        <v>294</v>
      </c>
      <c r="G132" s="3">
        <v>294</v>
      </c>
      <c r="H132" s="3">
        <v>7598788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 t="str">
        <f>B132&amp;" | "&amp;C132&amp;" | "&amp;D132</f>
        <v>documentazione_amministrativa / registri | REGISTRO GIORNALIERO | REGISTRO GIORNALIERO</v>
      </c>
      <c r="Q132" s="3" t="str">
        <f>VLOOKUP(P132,'Classificazione UD'!A:B,2,FALSE)</f>
        <v>RGP</v>
      </c>
    </row>
    <row r="133" spans="1:17" ht="15" customHeight="1" x14ac:dyDescent="0.25">
      <c r="A133" s="30">
        <v>2007</v>
      </c>
      <c r="B133" s="3" t="s">
        <v>38</v>
      </c>
      <c r="C133" s="3" t="s">
        <v>39</v>
      </c>
      <c r="D133" s="3" t="s">
        <v>40</v>
      </c>
      <c r="E133" s="3">
        <v>150</v>
      </c>
      <c r="F133" s="3">
        <v>150</v>
      </c>
      <c r="G133" s="3">
        <v>150</v>
      </c>
      <c r="H133" s="3">
        <v>2390806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 t="str">
        <f>B133&amp;" | "&amp;C133&amp;" | "&amp;D133</f>
        <v>documentazione_sanitaria / referti | REFERTO | REFERTO_LABORATORIO</v>
      </c>
      <c r="Q133" s="3" t="str">
        <f>VLOOKUP(P133,'Classificazione UD'!A:B,2,FALSE)</f>
        <v>Referto</v>
      </c>
    </row>
    <row r="134" spans="1:17" ht="15" customHeight="1" x14ac:dyDescent="0.25">
      <c r="A134" s="30">
        <v>2008</v>
      </c>
      <c r="B134" s="3" t="s">
        <v>38</v>
      </c>
      <c r="C134" s="3" t="s">
        <v>39</v>
      </c>
      <c r="D134" s="3" t="s">
        <v>40</v>
      </c>
      <c r="E134" s="3">
        <v>4866</v>
      </c>
      <c r="F134" s="3">
        <v>4866</v>
      </c>
      <c r="G134" s="3">
        <v>4866</v>
      </c>
      <c r="H134" s="3">
        <v>83772853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 t="str">
        <f>B134&amp;" | "&amp;C134&amp;" | "&amp;D134</f>
        <v>documentazione_sanitaria / referti | REFERTO | REFERTO_LABORATORIO</v>
      </c>
      <c r="Q134" s="3" t="str">
        <f>VLOOKUP(P134,'Classificazione UD'!A:B,2,FALSE)</f>
        <v>Referto</v>
      </c>
    </row>
    <row r="135" spans="1:17" ht="15" customHeight="1" x14ac:dyDescent="0.25">
      <c r="A135" s="30">
        <v>2009</v>
      </c>
      <c r="B135" s="3" t="s">
        <v>38</v>
      </c>
      <c r="C135" s="3" t="s">
        <v>39</v>
      </c>
      <c r="D135" s="3" t="s">
        <v>40</v>
      </c>
      <c r="E135" s="3">
        <v>32812</v>
      </c>
      <c r="F135" s="3">
        <v>32812</v>
      </c>
      <c r="G135" s="3">
        <v>32812</v>
      </c>
      <c r="H135" s="3">
        <v>577009651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 t="str">
        <f>B135&amp;" | "&amp;C135&amp;" | "&amp;D135</f>
        <v>documentazione_sanitaria / referti | REFERTO | REFERTO_LABORATORIO</v>
      </c>
      <c r="Q135" s="3" t="str">
        <f>VLOOKUP(P135,'Classificazione UD'!A:B,2,FALSE)</f>
        <v>Referto</v>
      </c>
    </row>
    <row r="136" spans="1:17" ht="15" customHeight="1" x14ac:dyDescent="0.25">
      <c r="A136" s="30">
        <v>2010</v>
      </c>
      <c r="B136" s="3" t="s">
        <v>38</v>
      </c>
      <c r="C136" s="3" t="s">
        <v>39</v>
      </c>
      <c r="D136" s="3" t="s">
        <v>40</v>
      </c>
      <c r="E136" s="3">
        <v>60509</v>
      </c>
      <c r="F136" s="3">
        <v>60509</v>
      </c>
      <c r="G136" s="3">
        <v>60509</v>
      </c>
      <c r="H136" s="3">
        <v>1069439605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 t="str">
        <f>B136&amp;" | "&amp;C136&amp;" | "&amp;D136</f>
        <v>documentazione_sanitaria / referti | REFERTO | REFERTO_LABORATORIO</v>
      </c>
      <c r="Q136" s="3" t="str">
        <f>VLOOKUP(P136,'Classificazione UD'!A:B,2,FALSE)</f>
        <v>Referto</v>
      </c>
    </row>
    <row r="137" spans="1:17" ht="15" customHeight="1" x14ac:dyDescent="0.25">
      <c r="A137" s="30">
        <v>2011</v>
      </c>
      <c r="B137" s="3" t="s">
        <v>38</v>
      </c>
      <c r="C137" s="3" t="s">
        <v>39</v>
      </c>
      <c r="D137" s="3" t="s">
        <v>40</v>
      </c>
      <c r="E137" s="3">
        <v>83644</v>
      </c>
      <c r="F137" s="3">
        <v>83644</v>
      </c>
      <c r="G137" s="3">
        <v>83644</v>
      </c>
      <c r="H137" s="3">
        <v>1503989134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 t="str">
        <f>B137&amp;" | "&amp;C137&amp;" | "&amp;D137</f>
        <v>documentazione_sanitaria / referti | REFERTO | REFERTO_LABORATORIO</v>
      </c>
      <c r="Q137" s="3" t="str">
        <f>VLOOKUP(P137,'Classificazione UD'!A:B,2,FALSE)</f>
        <v>Referto</v>
      </c>
    </row>
    <row r="138" spans="1:17" ht="15" customHeight="1" x14ac:dyDescent="0.25">
      <c r="A138" s="30">
        <v>2012</v>
      </c>
      <c r="B138" s="3" t="s">
        <v>38</v>
      </c>
      <c r="C138" s="3" t="s">
        <v>39</v>
      </c>
      <c r="D138" s="3" t="s">
        <v>40</v>
      </c>
      <c r="E138" s="3">
        <v>161742</v>
      </c>
      <c r="F138" s="3">
        <v>161742</v>
      </c>
      <c r="G138" s="3">
        <v>161742</v>
      </c>
      <c r="H138" s="3">
        <v>2808294192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 t="str">
        <f>B138&amp;" | "&amp;C138&amp;" | "&amp;D138</f>
        <v>documentazione_sanitaria / referti | REFERTO | REFERTO_LABORATORIO</v>
      </c>
      <c r="Q138" s="3" t="str">
        <f>VLOOKUP(P138,'Classificazione UD'!A:B,2,FALSE)</f>
        <v>Referto</v>
      </c>
    </row>
    <row r="139" spans="1:17" ht="15" customHeight="1" x14ac:dyDescent="0.25">
      <c r="A139" s="30">
        <v>2013</v>
      </c>
      <c r="B139" s="3" t="s">
        <v>38</v>
      </c>
      <c r="C139" s="3" t="s">
        <v>39</v>
      </c>
      <c r="D139" s="3" t="s">
        <v>40</v>
      </c>
      <c r="E139" s="3">
        <v>57627</v>
      </c>
      <c r="F139" s="3">
        <v>57627</v>
      </c>
      <c r="G139" s="3">
        <v>57627</v>
      </c>
      <c r="H139" s="3">
        <v>915754142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 t="str">
        <f>B139&amp;" | "&amp;C139&amp;" | "&amp;D139</f>
        <v>documentazione_sanitaria / referti | REFERTO | REFERTO_LABORATORIO</v>
      </c>
      <c r="Q139" s="3" t="str">
        <f>VLOOKUP(P139,'Classificazione UD'!A:B,2,FALSE)</f>
        <v>Referto</v>
      </c>
    </row>
    <row r="140" spans="1:17" ht="15" customHeight="1" x14ac:dyDescent="0.25">
      <c r="A140" s="30">
        <v>2004</v>
      </c>
      <c r="B140" s="3" t="s">
        <v>38</v>
      </c>
      <c r="C140" s="3" t="s">
        <v>39</v>
      </c>
      <c r="D140" s="3" t="s">
        <v>40</v>
      </c>
      <c r="E140" s="3">
        <v>144930</v>
      </c>
      <c r="F140" s="3">
        <v>144930</v>
      </c>
      <c r="G140" s="3">
        <v>144930</v>
      </c>
      <c r="H140" s="3">
        <v>1627515808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 t="str">
        <f>B140&amp;" | "&amp;C140&amp;" | "&amp;D140</f>
        <v>documentazione_sanitaria / referti | REFERTO | REFERTO_LABORATORIO</v>
      </c>
      <c r="Q140" s="3" t="str">
        <f>VLOOKUP(P140,'Classificazione UD'!A:B,2,FALSE)</f>
        <v>Referto</v>
      </c>
    </row>
    <row r="141" spans="1:17" ht="15" customHeight="1" x14ac:dyDescent="0.25">
      <c r="A141" s="30">
        <v>2005</v>
      </c>
      <c r="B141" s="3" t="s">
        <v>38</v>
      </c>
      <c r="C141" s="3" t="s">
        <v>39</v>
      </c>
      <c r="D141" s="3" t="s">
        <v>40</v>
      </c>
      <c r="E141" s="3">
        <v>288382</v>
      </c>
      <c r="F141" s="3">
        <v>288382</v>
      </c>
      <c r="G141" s="3">
        <v>288382</v>
      </c>
      <c r="H141" s="3">
        <v>3342847465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 t="str">
        <f>B141&amp;" | "&amp;C141&amp;" | "&amp;D141</f>
        <v>documentazione_sanitaria / referti | REFERTO | REFERTO_LABORATORIO</v>
      </c>
      <c r="Q141" s="3" t="str">
        <f>VLOOKUP(P141,'Classificazione UD'!A:B,2,FALSE)</f>
        <v>Referto</v>
      </c>
    </row>
    <row r="142" spans="1:17" ht="15" customHeight="1" x14ac:dyDescent="0.25">
      <c r="A142" s="30">
        <v>2006</v>
      </c>
      <c r="B142" s="3" t="s">
        <v>38</v>
      </c>
      <c r="C142" s="3" t="s">
        <v>39</v>
      </c>
      <c r="D142" s="3" t="s">
        <v>40</v>
      </c>
      <c r="E142" s="3">
        <v>295237</v>
      </c>
      <c r="F142" s="3">
        <v>295237</v>
      </c>
      <c r="G142" s="3">
        <v>295237</v>
      </c>
      <c r="H142" s="3">
        <v>3856713737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 t="str">
        <f>B142&amp;" | "&amp;C142&amp;" | "&amp;D142</f>
        <v>documentazione_sanitaria / referti | REFERTO | REFERTO_LABORATORIO</v>
      </c>
      <c r="Q142" s="3" t="str">
        <f>VLOOKUP(P142,'Classificazione UD'!A:B,2,FALSE)</f>
        <v>Referto</v>
      </c>
    </row>
    <row r="143" spans="1:17" ht="15" customHeight="1" x14ac:dyDescent="0.25">
      <c r="A143" s="30">
        <v>2007</v>
      </c>
      <c r="B143" s="3" t="s">
        <v>38</v>
      </c>
      <c r="C143" s="3" t="s">
        <v>39</v>
      </c>
      <c r="D143" s="3" t="s">
        <v>40</v>
      </c>
      <c r="E143" s="3">
        <v>282649</v>
      </c>
      <c r="F143" s="3">
        <v>282649</v>
      </c>
      <c r="G143" s="3">
        <v>282649</v>
      </c>
      <c r="H143" s="3">
        <v>3959925994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 t="str">
        <f>B143&amp;" | "&amp;C143&amp;" | "&amp;D143</f>
        <v>documentazione_sanitaria / referti | REFERTO | REFERTO_LABORATORIO</v>
      </c>
      <c r="Q143" s="3" t="str">
        <f>VLOOKUP(P143,'Classificazione UD'!A:B,2,FALSE)</f>
        <v>Referto</v>
      </c>
    </row>
    <row r="144" spans="1:17" ht="15" customHeight="1" x14ac:dyDescent="0.25">
      <c r="A144" s="30">
        <v>2008</v>
      </c>
      <c r="B144" s="3" t="s">
        <v>38</v>
      </c>
      <c r="C144" s="3" t="s">
        <v>39</v>
      </c>
      <c r="D144" s="3" t="s">
        <v>40</v>
      </c>
      <c r="E144" s="3">
        <v>277389</v>
      </c>
      <c r="F144" s="3">
        <v>277389</v>
      </c>
      <c r="G144" s="3">
        <v>277389</v>
      </c>
      <c r="H144" s="3">
        <v>3944835068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 t="str">
        <f>B144&amp;" | "&amp;C144&amp;" | "&amp;D144</f>
        <v>documentazione_sanitaria / referti | REFERTO | REFERTO_LABORATORIO</v>
      </c>
      <c r="Q144" s="3" t="str">
        <f>VLOOKUP(P144,'Classificazione UD'!A:B,2,FALSE)</f>
        <v>Referto</v>
      </c>
    </row>
    <row r="145" spans="1:17" ht="15" customHeight="1" x14ac:dyDescent="0.25">
      <c r="A145" s="30">
        <v>2009</v>
      </c>
      <c r="B145" s="3" t="s">
        <v>38</v>
      </c>
      <c r="C145" s="3" t="s">
        <v>39</v>
      </c>
      <c r="D145" s="3" t="s">
        <v>40</v>
      </c>
      <c r="E145" s="3">
        <v>274559</v>
      </c>
      <c r="F145" s="3">
        <v>274559</v>
      </c>
      <c r="G145" s="3">
        <v>274559</v>
      </c>
      <c r="H145" s="3">
        <v>3958082181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 t="str">
        <f>B145&amp;" | "&amp;C145&amp;" | "&amp;D145</f>
        <v>documentazione_sanitaria / referti | REFERTO | REFERTO_LABORATORIO</v>
      </c>
      <c r="Q145" s="3" t="str">
        <f>VLOOKUP(P145,'Classificazione UD'!A:B,2,FALSE)</f>
        <v>Referto</v>
      </c>
    </row>
    <row r="146" spans="1:17" ht="15" customHeight="1" x14ac:dyDescent="0.25">
      <c r="A146" s="30">
        <v>2010</v>
      </c>
      <c r="B146" s="3" t="s">
        <v>38</v>
      </c>
      <c r="C146" s="3" t="s">
        <v>39</v>
      </c>
      <c r="D146" s="3" t="s">
        <v>40</v>
      </c>
      <c r="E146" s="3">
        <v>277907</v>
      </c>
      <c r="F146" s="3">
        <v>277907</v>
      </c>
      <c r="G146" s="3">
        <v>277907</v>
      </c>
      <c r="H146" s="3">
        <v>4007959500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 t="str">
        <f>B146&amp;" | "&amp;C146&amp;" | "&amp;D146</f>
        <v>documentazione_sanitaria / referti | REFERTO | REFERTO_LABORATORIO</v>
      </c>
      <c r="Q146" s="3" t="str">
        <f>VLOOKUP(P146,'Classificazione UD'!A:B,2,FALSE)</f>
        <v>Referto</v>
      </c>
    </row>
    <row r="147" spans="1:17" ht="15" customHeight="1" x14ac:dyDescent="0.25">
      <c r="A147" s="30">
        <v>2011</v>
      </c>
      <c r="B147" s="3" t="s">
        <v>38</v>
      </c>
      <c r="C147" s="3" t="s">
        <v>39</v>
      </c>
      <c r="D147" s="3" t="s">
        <v>40</v>
      </c>
      <c r="E147" s="3">
        <v>281520</v>
      </c>
      <c r="F147" s="3">
        <v>281520</v>
      </c>
      <c r="G147" s="3">
        <v>281520</v>
      </c>
      <c r="H147" s="3">
        <v>4038697138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 t="str">
        <f>B147&amp;" | "&amp;C147&amp;" | "&amp;D147</f>
        <v>documentazione_sanitaria / referti | REFERTO | REFERTO_LABORATORIO</v>
      </c>
      <c r="Q147" s="3" t="str">
        <f>VLOOKUP(P147,'Classificazione UD'!A:B,2,FALSE)</f>
        <v>Referto</v>
      </c>
    </row>
    <row r="148" spans="1:17" ht="15" customHeight="1" x14ac:dyDescent="0.25">
      <c r="A148" s="30">
        <v>2012</v>
      </c>
      <c r="B148" s="3" t="s">
        <v>38</v>
      </c>
      <c r="C148" s="3" t="s">
        <v>39</v>
      </c>
      <c r="D148" s="3" t="s">
        <v>40</v>
      </c>
      <c r="E148" s="3">
        <v>197515</v>
      </c>
      <c r="F148" s="3">
        <v>197515</v>
      </c>
      <c r="G148" s="3">
        <v>197515</v>
      </c>
      <c r="H148" s="3">
        <v>2850961340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 t="str">
        <f>B148&amp;" | "&amp;C148&amp;" | "&amp;D148</f>
        <v>documentazione_sanitaria / referti | REFERTO | REFERTO_LABORATORIO</v>
      </c>
      <c r="Q148" s="3" t="str">
        <f>VLOOKUP(P148,'Classificazione UD'!A:B,2,FALSE)</f>
        <v>Referto</v>
      </c>
    </row>
    <row r="149" spans="1:17" ht="15" customHeight="1" x14ac:dyDescent="0.25">
      <c r="A149" s="30">
        <v>2013</v>
      </c>
      <c r="B149" s="3" t="s">
        <v>38</v>
      </c>
      <c r="C149" s="3" t="s">
        <v>39</v>
      </c>
      <c r="D149" s="3" t="s">
        <v>40</v>
      </c>
      <c r="E149" s="3">
        <v>1003</v>
      </c>
      <c r="F149" s="3">
        <v>1003</v>
      </c>
      <c r="G149" s="3">
        <v>1003</v>
      </c>
      <c r="H149" s="3">
        <v>15943653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 t="str">
        <f>B149&amp;" | "&amp;C149&amp;" | "&amp;D149</f>
        <v>documentazione_sanitaria / referti | REFERTO | REFERTO_LABORATORIO</v>
      </c>
      <c r="Q149" s="3" t="str">
        <f>VLOOKUP(P149,'Classificazione UD'!A:B,2,FALSE)</f>
        <v>Referto</v>
      </c>
    </row>
    <row r="150" spans="1:17" ht="15" customHeight="1" x14ac:dyDescent="0.25">
      <c r="A150" s="30">
        <v>2013</v>
      </c>
      <c r="B150" s="3" t="s">
        <v>38</v>
      </c>
      <c r="C150" s="3" t="s">
        <v>39</v>
      </c>
      <c r="D150" s="3" t="s">
        <v>40</v>
      </c>
      <c r="E150" s="3">
        <v>238064</v>
      </c>
      <c r="F150" s="3">
        <v>238064</v>
      </c>
      <c r="G150" s="3">
        <v>238064</v>
      </c>
      <c r="H150" s="3">
        <v>4063696350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 t="str">
        <f>B150&amp;" | "&amp;C150&amp;" | "&amp;D150</f>
        <v>documentazione_sanitaria / referti | REFERTO | REFERTO_LABORATORIO</v>
      </c>
      <c r="Q150" s="3" t="str">
        <f>VLOOKUP(P150,'Classificazione UD'!A:B,2,FALSE)</f>
        <v>Referto</v>
      </c>
    </row>
    <row r="151" spans="1:17" ht="15" customHeight="1" x14ac:dyDescent="0.25">
      <c r="A151" s="30">
        <v>2014</v>
      </c>
      <c r="B151" s="3" t="s">
        <v>38</v>
      </c>
      <c r="C151" s="3" t="s">
        <v>39</v>
      </c>
      <c r="D151" s="3" t="s">
        <v>40</v>
      </c>
      <c r="E151" s="3">
        <v>361365</v>
      </c>
      <c r="F151" s="3">
        <v>361365</v>
      </c>
      <c r="G151" s="3">
        <v>361365</v>
      </c>
      <c r="H151" s="3">
        <v>6239581343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 t="str">
        <f>B151&amp;" | "&amp;C151&amp;" | "&amp;D151</f>
        <v>documentazione_sanitaria / referti | REFERTO | REFERTO_LABORATORIO</v>
      </c>
      <c r="Q151" s="3" t="str">
        <f>VLOOKUP(P151,'Classificazione UD'!A:B,2,FALSE)</f>
        <v>Referto</v>
      </c>
    </row>
    <row r="152" spans="1:17" ht="15" customHeight="1" x14ac:dyDescent="0.25">
      <c r="A152" s="30">
        <v>2015</v>
      </c>
      <c r="B152" s="3" t="s">
        <v>38</v>
      </c>
      <c r="C152" s="3" t="s">
        <v>39</v>
      </c>
      <c r="D152" s="3" t="s">
        <v>40</v>
      </c>
      <c r="E152" s="3">
        <v>691305</v>
      </c>
      <c r="F152" s="3">
        <v>691305</v>
      </c>
      <c r="G152" s="3">
        <v>691305</v>
      </c>
      <c r="H152" s="3">
        <v>10538035871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 t="str">
        <f>B152&amp;" | "&amp;C152&amp;" | "&amp;D152</f>
        <v>documentazione_sanitaria / referti | REFERTO | REFERTO_LABORATORIO</v>
      </c>
      <c r="Q152" s="3" t="str">
        <f>VLOOKUP(P152,'Classificazione UD'!A:B,2,FALSE)</f>
        <v>Referto</v>
      </c>
    </row>
    <row r="153" spans="1:17" ht="15" customHeight="1" x14ac:dyDescent="0.25">
      <c r="A153" s="30">
        <v>2016</v>
      </c>
      <c r="B153" s="3" t="s">
        <v>38</v>
      </c>
      <c r="C153" s="3" t="s">
        <v>41</v>
      </c>
      <c r="D153" s="3" t="s">
        <v>42</v>
      </c>
      <c r="E153" s="3">
        <v>217</v>
      </c>
      <c r="F153" s="3">
        <v>217</v>
      </c>
      <c r="G153" s="3">
        <v>217</v>
      </c>
      <c r="H153" s="3">
        <v>7191037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 t="str">
        <f>B153&amp;" | "&amp;C153&amp;" | "&amp;D153</f>
        <v>documentazione_sanitaria / referti | DOCUMENTO_ANNULLATIVO_DI_REFERTO | DOCUMENTO_ANNULLATIVO_DI_REFERTO_LABORATORIO</v>
      </c>
      <c r="Q153" s="3" t="str">
        <f>VLOOKUP(P153,'Classificazione UD'!A:B,2,FALSE)</f>
        <v>Referto</v>
      </c>
    </row>
    <row r="154" spans="1:17" ht="15" customHeight="1" x14ac:dyDescent="0.25">
      <c r="A154" s="30">
        <v>2016</v>
      </c>
      <c r="B154" s="3" t="s">
        <v>38</v>
      </c>
      <c r="C154" s="3" t="s">
        <v>39</v>
      </c>
      <c r="D154" s="3" t="s">
        <v>40</v>
      </c>
      <c r="E154" s="3">
        <v>767353</v>
      </c>
      <c r="F154" s="3">
        <v>767353</v>
      </c>
      <c r="G154" s="3">
        <v>767353</v>
      </c>
      <c r="H154" s="3">
        <v>11831344186</v>
      </c>
      <c r="I154" s="3">
        <v>62</v>
      </c>
      <c r="J154" s="3">
        <v>62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 t="str">
        <f>B154&amp;" | "&amp;C154&amp;" | "&amp;D154</f>
        <v>documentazione_sanitaria / referti | REFERTO | REFERTO_LABORATORIO</v>
      </c>
      <c r="Q154" s="3" t="str">
        <f>VLOOKUP(P154,'Classificazione UD'!A:B,2,FALSE)</f>
        <v>Referto</v>
      </c>
    </row>
    <row r="155" spans="1:17" ht="15" customHeight="1" x14ac:dyDescent="0.25">
      <c r="A155" s="30">
        <v>2013</v>
      </c>
      <c r="B155" s="3" t="s">
        <v>38</v>
      </c>
      <c r="C155" s="3" t="s">
        <v>39</v>
      </c>
      <c r="D155" s="3" t="s">
        <v>40</v>
      </c>
      <c r="E155" s="3">
        <v>330097</v>
      </c>
      <c r="F155" s="3">
        <v>330097</v>
      </c>
      <c r="G155" s="3">
        <v>330097</v>
      </c>
      <c r="H155" s="3">
        <v>4832986404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 t="str">
        <f>B155&amp;" | "&amp;C155&amp;" | "&amp;D155</f>
        <v>documentazione_sanitaria / referti | REFERTO | REFERTO_LABORATORIO</v>
      </c>
      <c r="Q155" s="3" t="str">
        <f>VLOOKUP(P155,'Classificazione UD'!A:B,2,FALSE)</f>
        <v>Referto</v>
      </c>
    </row>
    <row r="156" spans="1:17" ht="15" customHeight="1" x14ac:dyDescent="0.25">
      <c r="A156" s="30">
        <v>2014</v>
      </c>
      <c r="B156" s="3" t="s">
        <v>38</v>
      </c>
      <c r="C156" s="3" t="s">
        <v>39</v>
      </c>
      <c r="D156" s="3" t="s">
        <v>40</v>
      </c>
      <c r="E156" s="3">
        <v>257238</v>
      </c>
      <c r="F156" s="3">
        <v>257238</v>
      </c>
      <c r="G156" s="3">
        <v>257238</v>
      </c>
      <c r="H156" s="3">
        <v>3694569515</v>
      </c>
      <c r="I156" s="3">
        <v>0</v>
      </c>
      <c r="J156" s="3">
        <v>0</v>
      </c>
      <c r="K156" s="3">
        <v>0</v>
      </c>
      <c r="L156" s="3">
        <v>43297</v>
      </c>
      <c r="M156" s="3">
        <v>43297</v>
      </c>
      <c r="N156" s="3">
        <v>43297</v>
      </c>
      <c r="O156" s="3">
        <v>565843361</v>
      </c>
      <c r="P156" s="3" t="str">
        <f>B156&amp;" | "&amp;C156&amp;" | "&amp;D156</f>
        <v>documentazione_sanitaria / referti | REFERTO | REFERTO_LABORATORIO</v>
      </c>
      <c r="Q156" s="3" t="str">
        <f>VLOOKUP(P156,'Classificazione UD'!A:B,2,FALSE)</f>
        <v>Referto</v>
      </c>
    </row>
    <row r="157" spans="1:17" ht="15" customHeight="1" x14ac:dyDescent="0.25">
      <c r="A157" s="30">
        <v>2012</v>
      </c>
      <c r="B157" s="3" t="s">
        <v>44</v>
      </c>
      <c r="C157" s="3" t="s">
        <v>43</v>
      </c>
      <c r="D157" s="3" t="s">
        <v>43</v>
      </c>
      <c r="E157" s="3">
        <v>154</v>
      </c>
      <c r="F157" s="3">
        <v>314</v>
      </c>
      <c r="G157" s="3">
        <v>314</v>
      </c>
      <c r="H157" s="3">
        <v>120439727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 t="str">
        <f>B157&amp;" | "&amp;C157&amp;" | "&amp;D157</f>
        <v>documentazione_amministrativa / deliberazioni | DELIBERAZIONI | DELIBERAZIONI</v>
      </c>
      <c r="Q157" s="3" t="str">
        <f>VLOOKUP(P157,'Classificazione UD'!A:B,2,FALSE)</f>
        <v>Amministrativo</v>
      </c>
    </row>
    <row r="158" spans="1:17" ht="15" customHeight="1" x14ac:dyDescent="0.25">
      <c r="A158" s="30">
        <v>2013</v>
      </c>
      <c r="B158" s="3" t="s">
        <v>44</v>
      </c>
      <c r="C158" s="3" t="s">
        <v>43</v>
      </c>
      <c r="D158" s="3" t="s">
        <v>43</v>
      </c>
      <c r="E158" s="3">
        <v>138</v>
      </c>
      <c r="F158" s="3">
        <v>166</v>
      </c>
      <c r="G158" s="3">
        <v>166</v>
      </c>
      <c r="H158" s="3">
        <v>66355325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 t="str">
        <f>B158&amp;" | "&amp;C158&amp;" | "&amp;D158</f>
        <v>documentazione_amministrativa / deliberazioni | DELIBERAZIONI | DELIBERAZIONI</v>
      </c>
      <c r="Q158" s="3" t="str">
        <f>VLOOKUP(P158,'Classificazione UD'!A:B,2,FALSE)</f>
        <v>Amministrativo</v>
      </c>
    </row>
    <row r="159" spans="1:17" ht="15" customHeight="1" x14ac:dyDescent="0.25">
      <c r="A159" s="30">
        <v>2014</v>
      </c>
      <c r="B159" s="3" t="s">
        <v>44</v>
      </c>
      <c r="C159" s="3" t="s">
        <v>43</v>
      </c>
      <c r="D159" s="3" t="s">
        <v>43</v>
      </c>
      <c r="E159" s="3">
        <v>180</v>
      </c>
      <c r="F159" s="3">
        <v>200</v>
      </c>
      <c r="G159" s="3">
        <v>200</v>
      </c>
      <c r="H159" s="3">
        <v>66254701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 t="str">
        <f>B159&amp;" | "&amp;C159&amp;" | "&amp;D159</f>
        <v>documentazione_amministrativa / deliberazioni | DELIBERAZIONI | DELIBERAZIONI</v>
      </c>
      <c r="Q159" s="3" t="str">
        <f>VLOOKUP(P159,'Classificazione UD'!A:B,2,FALSE)</f>
        <v>Amministrativo</v>
      </c>
    </row>
    <row r="160" spans="1:17" ht="15" customHeight="1" x14ac:dyDescent="0.25">
      <c r="A160" s="30">
        <v>2015</v>
      </c>
      <c r="B160" s="3" t="s">
        <v>44</v>
      </c>
      <c r="C160" s="3" t="s">
        <v>43</v>
      </c>
      <c r="D160" s="3" t="s">
        <v>43</v>
      </c>
      <c r="E160" s="3">
        <v>252</v>
      </c>
      <c r="F160" s="3">
        <v>257</v>
      </c>
      <c r="G160" s="3">
        <v>257</v>
      </c>
      <c r="H160" s="3">
        <v>52801613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 t="str">
        <f>B160&amp;" | "&amp;C160&amp;" | "&amp;D160</f>
        <v>documentazione_amministrativa / deliberazioni | DELIBERAZIONI | DELIBERAZIONI</v>
      </c>
      <c r="Q160" s="3" t="str">
        <f>VLOOKUP(P160,'Classificazione UD'!A:B,2,FALSE)</f>
        <v>Amministrativo</v>
      </c>
    </row>
    <row r="161" spans="1:17" ht="15" customHeight="1" x14ac:dyDescent="0.25">
      <c r="A161" s="30">
        <v>2016</v>
      </c>
      <c r="B161" s="3" t="s">
        <v>44</v>
      </c>
      <c r="C161" s="3" t="s">
        <v>46</v>
      </c>
      <c r="D161" s="3" t="s">
        <v>46</v>
      </c>
      <c r="E161" s="3">
        <v>209</v>
      </c>
      <c r="F161" s="3">
        <v>419</v>
      </c>
      <c r="G161" s="3">
        <v>419</v>
      </c>
      <c r="H161" s="3">
        <v>230928565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 t="str">
        <f>B161&amp;" | "&amp;C161&amp;" | "&amp;D161</f>
        <v>documentazione_amministrativa / deliberazioni | DELIBERA | DELIBERA</v>
      </c>
      <c r="Q161" s="3" t="str">
        <f>VLOOKUP(P161,'Classificazione UD'!A:B,2,FALSE)</f>
        <v>Amministrativo</v>
      </c>
    </row>
    <row r="162" spans="1:17" ht="15" customHeight="1" x14ac:dyDescent="0.25">
      <c r="A162" s="30">
        <v>2002</v>
      </c>
      <c r="B162" s="3" t="s">
        <v>48</v>
      </c>
      <c r="C162" s="3" t="s">
        <v>47</v>
      </c>
      <c r="D162" s="3" t="s">
        <v>47</v>
      </c>
      <c r="E162" s="3">
        <v>1642</v>
      </c>
      <c r="F162" s="3">
        <v>1642</v>
      </c>
      <c r="G162" s="3">
        <v>1642</v>
      </c>
      <c r="H162" s="3">
        <v>467362209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 t="str">
        <f>B162&amp;" | "&amp;C162&amp;" | "&amp;D162</f>
        <v>documentazione_amministrativa / determinazioni | DISPOSIZIONI | DISPOSIZIONI</v>
      </c>
      <c r="Q162" s="3" t="str">
        <f>VLOOKUP(P162,'Classificazione UD'!A:B,2,FALSE)</f>
        <v>Amministrativo</v>
      </c>
    </row>
    <row r="163" spans="1:17" ht="15" customHeight="1" x14ac:dyDescent="0.25">
      <c r="A163" s="30">
        <v>2003</v>
      </c>
      <c r="B163" s="3" t="s">
        <v>48</v>
      </c>
      <c r="C163" s="3" t="s">
        <v>47</v>
      </c>
      <c r="D163" s="3" t="s">
        <v>47</v>
      </c>
      <c r="E163" s="3">
        <v>1648</v>
      </c>
      <c r="F163" s="3">
        <v>1648</v>
      </c>
      <c r="G163" s="3">
        <v>1648</v>
      </c>
      <c r="H163" s="3">
        <v>616711436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 t="str">
        <f>B163&amp;" | "&amp;C163&amp;" | "&amp;D163</f>
        <v>documentazione_amministrativa / determinazioni | DISPOSIZIONI | DISPOSIZIONI</v>
      </c>
      <c r="Q163" s="3" t="str">
        <f>VLOOKUP(P163,'Classificazione UD'!A:B,2,FALSE)</f>
        <v>Amministrativo</v>
      </c>
    </row>
    <row r="164" spans="1:17" ht="15" customHeight="1" x14ac:dyDescent="0.25">
      <c r="A164" s="30">
        <v>2004</v>
      </c>
      <c r="B164" s="3" t="s">
        <v>48</v>
      </c>
      <c r="C164" s="3" t="s">
        <v>47</v>
      </c>
      <c r="D164" s="3" t="s">
        <v>47</v>
      </c>
      <c r="E164" s="3">
        <v>1751</v>
      </c>
      <c r="F164" s="3">
        <v>1751</v>
      </c>
      <c r="G164" s="3">
        <v>1751</v>
      </c>
      <c r="H164" s="3">
        <v>717381863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 t="str">
        <f>B164&amp;" | "&amp;C164&amp;" | "&amp;D164</f>
        <v>documentazione_amministrativa / determinazioni | DISPOSIZIONI | DISPOSIZIONI</v>
      </c>
      <c r="Q164" s="3" t="str">
        <f>VLOOKUP(P164,'Classificazione UD'!A:B,2,FALSE)</f>
        <v>Amministrativo</v>
      </c>
    </row>
    <row r="165" spans="1:17" ht="15" customHeight="1" x14ac:dyDescent="0.25">
      <c r="A165" s="30">
        <v>2005</v>
      </c>
      <c r="B165" s="3" t="s">
        <v>48</v>
      </c>
      <c r="C165" s="3" t="s">
        <v>47</v>
      </c>
      <c r="D165" s="3" t="s">
        <v>47</v>
      </c>
      <c r="E165" s="3">
        <v>1654</v>
      </c>
      <c r="F165" s="3">
        <v>1654</v>
      </c>
      <c r="G165" s="3">
        <v>1654</v>
      </c>
      <c r="H165" s="3">
        <v>358020863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 t="str">
        <f>B165&amp;" | "&amp;C165&amp;" | "&amp;D165</f>
        <v>documentazione_amministrativa / determinazioni | DISPOSIZIONI | DISPOSIZIONI</v>
      </c>
      <c r="Q165" s="3" t="str">
        <f>VLOOKUP(P165,'Classificazione UD'!A:B,2,FALSE)</f>
        <v>Amministrativo</v>
      </c>
    </row>
    <row r="166" spans="1:17" ht="15" customHeight="1" x14ac:dyDescent="0.25">
      <c r="A166" s="30">
        <v>2006</v>
      </c>
      <c r="B166" s="3" t="s">
        <v>48</v>
      </c>
      <c r="C166" s="3" t="s">
        <v>47</v>
      </c>
      <c r="D166" s="3" t="s">
        <v>47</v>
      </c>
      <c r="E166" s="3">
        <v>1703</v>
      </c>
      <c r="F166" s="3">
        <v>1703</v>
      </c>
      <c r="G166" s="3">
        <v>1703</v>
      </c>
      <c r="H166" s="3">
        <v>327200642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 t="str">
        <f>B166&amp;" | "&amp;C166&amp;" | "&amp;D166</f>
        <v>documentazione_amministrativa / determinazioni | DISPOSIZIONI | DISPOSIZIONI</v>
      </c>
      <c r="Q166" s="3" t="str">
        <f>VLOOKUP(P166,'Classificazione UD'!A:B,2,FALSE)</f>
        <v>Amministrativo</v>
      </c>
    </row>
    <row r="167" spans="1:17" ht="15" customHeight="1" x14ac:dyDescent="0.25">
      <c r="A167" s="30">
        <v>2007</v>
      </c>
      <c r="B167" s="3" t="s">
        <v>48</v>
      </c>
      <c r="C167" s="3" t="s">
        <v>47</v>
      </c>
      <c r="D167" s="3" t="s">
        <v>47</v>
      </c>
      <c r="E167" s="3">
        <v>1733</v>
      </c>
      <c r="F167" s="3">
        <v>1733</v>
      </c>
      <c r="G167" s="3">
        <v>1733</v>
      </c>
      <c r="H167" s="3">
        <v>358383567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 t="str">
        <f>B167&amp;" | "&amp;C167&amp;" | "&amp;D167</f>
        <v>documentazione_amministrativa / determinazioni | DISPOSIZIONI | DISPOSIZIONI</v>
      </c>
      <c r="Q167" s="3" t="str">
        <f>VLOOKUP(P167,'Classificazione UD'!A:B,2,FALSE)</f>
        <v>Amministrativo</v>
      </c>
    </row>
    <row r="168" spans="1:17" ht="15" customHeight="1" x14ac:dyDescent="0.25">
      <c r="A168" s="30">
        <v>2008</v>
      </c>
      <c r="B168" s="3" t="s">
        <v>48</v>
      </c>
      <c r="C168" s="3" t="s">
        <v>47</v>
      </c>
      <c r="D168" s="3" t="s">
        <v>47</v>
      </c>
      <c r="E168" s="3">
        <v>1753</v>
      </c>
      <c r="F168" s="3">
        <v>1753</v>
      </c>
      <c r="G168" s="3">
        <v>1753</v>
      </c>
      <c r="H168" s="3">
        <v>476943018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 t="str">
        <f>B168&amp;" | "&amp;C168&amp;" | "&amp;D168</f>
        <v>documentazione_amministrativa / determinazioni | DISPOSIZIONI | DISPOSIZIONI</v>
      </c>
      <c r="Q168" s="3" t="str">
        <f>VLOOKUP(P168,'Classificazione UD'!A:B,2,FALSE)</f>
        <v>Amministrativo</v>
      </c>
    </row>
    <row r="169" spans="1:17" ht="15" customHeight="1" x14ac:dyDescent="0.25">
      <c r="A169" s="30">
        <v>2009</v>
      </c>
      <c r="B169" s="3" t="s">
        <v>48</v>
      </c>
      <c r="C169" s="3" t="s">
        <v>47</v>
      </c>
      <c r="D169" s="3" t="s">
        <v>47</v>
      </c>
      <c r="E169" s="3">
        <v>1685</v>
      </c>
      <c r="F169" s="3">
        <v>1686</v>
      </c>
      <c r="G169" s="3">
        <v>1686</v>
      </c>
      <c r="H169" s="3">
        <v>432532885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 t="str">
        <f>B169&amp;" | "&amp;C169&amp;" | "&amp;D169</f>
        <v>documentazione_amministrativa / determinazioni | DISPOSIZIONI | DISPOSIZIONI</v>
      </c>
      <c r="Q169" s="3" t="str">
        <f>VLOOKUP(P169,'Classificazione UD'!A:B,2,FALSE)</f>
        <v>Amministrativo</v>
      </c>
    </row>
    <row r="170" spans="1:17" ht="15" customHeight="1" x14ac:dyDescent="0.25">
      <c r="A170" s="30">
        <v>2010</v>
      </c>
      <c r="B170" s="3" t="s">
        <v>48</v>
      </c>
      <c r="C170" s="3" t="s">
        <v>47</v>
      </c>
      <c r="D170" s="3" t="s">
        <v>47</v>
      </c>
      <c r="E170" s="3">
        <v>1661</v>
      </c>
      <c r="F170" s="3">
        <v>1898</v>
      </c>
      <c r="G170" s="3">
        <v>1898</v>
      </c>
      <c r="H170" s="3">
        <v>380379787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 t="str">
        <f>B170&amp;" | "&amp;C170&amp;" | "&amp;D170</f>
        <v>documentazione_amministrativa / determinazioni | DISPOSIZIONI | DISPOSIZIONI</v>
      </c>
      <c r="Q170" s="3" t="str">
        <f>VLOOKUP(P170,'Classificazione UD'!A:B,2,FALSE)</f>
        <v>Amministrativo</v>
      </c>
    </row>
    <row r="171" spans="1:17" ht="15" customHeight="1" x14ac:dyDescent="0.25">
      <c r="A171" s="30">
        <v>2011</v>
      </c>
      <c r="B171" s="3" t="s">
        <v>48</v>
      </c>
      <c r="C171" s="3" t="s">
        <v>47</v>
      </c>
      <c r="D171" s="3" t="s">
        <v>47</v>
      </c>
      <c r="E171" s="3">
        <v>1636</v>
      </c>
      <c r="F171" s="3">
        <v>1978</v>
      </c>
      <c r="G171" s="3">
        <v>1978</v>
      </c>
      <c r="H171" s="3">
        <v>446904115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 t="str">
        <f>B171&amp;" | "&amp;C171&amp;" | "&amp;D171</f>
        <v>documentazione_amministrativa / determinazioni | DISPOSIZIONI | DISPOSIZIONI</v>
      </c>
      <c r="Q171" s="3" t="str">
        <f>VLOOKUP(P171,'Classificazione UD'!A:B,2,FALSE)</f>
        <v>Amministrativo</v>
      </c>
    </row>
    <row r="172" spans="1:17" ht="15" customHeight="1" x14ac:dyDescent="0.25">
      <c r="A172" s="30">
        <v>2012</v>
      </c>
      <c r="B172" s="3" t="s">
        <v>48</v>
      </c>
      <c r="C172" s="3" t="s">
        <v>47</v>
      </c>
      <c r="D172" s="3" t="s">
        <v>47</v>
      </c>
      <c r="E172" s="3">
        <v>1629</v>
      </c>
      <c r="F172" s="3">
        <v>1901</v>
      </c>
      <c r="G172" s="3">
        <v>1901</v>
      </c>
      <c r="H172" s="3">
        <v>426118357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 t="str">
        <f>B172&amp;" | "&amp;C172&amp;" | "&amp;D172</f>
        <v>documentazione_amministrativa / determinazioni | DISPOSIZIONI | DISPOSIZIONI</v>
      </c>
      <c r="Q172" s="3" t="str">
        <f>VLOOKUP(P172,'Classificazione UD'!A:B,2,FALSE)</f>
        <v>Amministrativo</v>
      </c>
    </row>
    <row r="173" spans="1:17" ht="15" customHeight="1" x14ac:dyDescent="0.25">
      <c r="A173" s="30">
        <v>2013</v>
      </c>
      <c r="B173" s="3" t="s">
        <v>48</v>
      </c>
      <c r="C173" s="3" t="s">
        <v>47</v>
      </c>
      <c r="D173" s="3" t="s">
        <v>47</v>
      </c>
      <c r="E173" s="3">
        <v>1359</v>
      </c>
      <c r="F173" s="3">
        <v>1552</v>
      </c>
      <c r="G173" s="3">
        <v>1552</v>
      </c>
      <c r="H173" s="3">
        <v>328385099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 t="str">
        <f>B173&amp;" | "&amp;C173&amp;" | "&amp;D173</f>
        <v>documentazione_amministrativa / determinazioni | DISPOSIZIONI | DISPOSIZIONI</v>
      </c>
      <c r="Q173" s="3" t="str">
        <f>VLOOKUP(P173,'Classificazione UD'!A:B,2,FALSE)</f>
        <v>Amministrativo</v>
      </c>
    </row>
    <row r="174" spans="1:17" ht="15" customHeight="1" x14ac:dyDescent="0.25">
      <c r="A174" s="30">
        <v>2014</v>
      </c>
      <c r="B174" s="3" t="s">
        <v>48</v>
      </c>
      <c r="C174" s="3" t="s">
        <v>47</v>
      </c>
      <c r="D174" s="3" t="s">
        <v>47</v>
      </c>
      <c r="E174" s="3">
        <v>1615</v>
      </c>
      <c r="F174" s="3">
        <v>1819</v>
      </c>
      <c r="G174" s="3">
        <v>1819</v>
      </c>
      <c r="H174" s="3">
        <v>468790308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 t="str">
        <f>B174&amp;" | "&amp;C174&amp;" | "&amp;D174</f>
        <v>documentazione_amministrativa / determinazioni | DISPOSIZIONI | DISPOSIZIONI</v>
      </c>
      <c r="Q174" s="3" t="str">
        <f>VLOOKUP(P174,'Classificazione UD'!A:B,2,FALSE)</f>
        <v>Amministrativo</v>
      </c>
    </row>
    <row r="175" spans="1:17" ht="15" customHeight="1" x14ac:dyDescent="0.25">
      <c r="A175" s="30">
        <v>2015</v>
      </c>
      <c r="B175" s="3" t="s">
        <v>48</v>
      </c>
      <c r="C175" s="3" t="s">
        <v>47</v>
      </c>
      <c r="D175" s="3" t="s">
        <v>47</v>
      </c>
      <c r="E175" s="3">
        <v>1688</v>
      </c>
      <c r="F175" s="3">
        <v>1912</v>
      </c>
      <c r="G175" s="3">
        <v>1912</v>
      </c>
      <c r="H175" s="3">
        <v>548648577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 t="str">
        <f>B175&amp;" | "&amp;C175&amp;" | "&amp;D175</f>
        <v>documentazione_amministrativa / determinazioni | DISPOSIZIONI | DISPOSIZIONI</v>
      </c>
      <c r="Q175" s="3" t="str">
        <f>VLOOKUP(P175,'Classificazione UD'!A:B,2,FALSE)</f>
        <v>Amministrativo</v>
      </c>
    </row>
    <row r="176" spans="1:17" ht="15" customHeight="1" x14ac:dyDescent="0.25">
      <c r="A176" s="30">
        <v>2016</v>
      </c>
      <c r="B176" s="3" t="s">
        <v>48</v>
      </c>
      <c r="C176" s="3" t="s">
        <v>47</v>
      </c>
      <c r="D176" s="3" t="s">
        <v>47</v>
      </c>
      <c r="E176" s="3">
        <v>1621</v>
      </c>
      <c r="F176" s="3">
        <v>3500</v>
      </c>
      <c r="G176" s="3">
        <v>3500</v>
      </c>
      <c r="H176" s="3">
        <v>1689605399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 t="str">
        <f>B176&amp;" | "&amp;C176&amp;" | "&amp;D176</f>
        <v>documentazione_amministrativa / determinazioni | DISPOSIZIONI | DISPOSIZIONI</v>
      </c>
      <c r="Q176" s="3" t="str">
        <f>VLOOKUP(P176,'Classificazione UD'!A:B,2,FALSE)</f>
        <v>Amministrativo</v>
      </c>
    </row>
    <row r="177" spans="1:17" ht="15" customHeight="1" x14ac:dyDescent="0.25">
      <c r="A177" s="30">
        <v>2014</v>
      </c>
      <c r="B177" s="3" t="s">
        <v>23</v>
      </c>
      <c r="C177" s="3" t="s">
        <v>24</v>
      </c>
      <c r="D177" s="3" t="s">
        <v>24</v>
      </c>
      <c r="E177" s="3">
        <v>15</v>
      </c>
      <c r="F177" s="3">
        <v>15</v>
      </c>
      <c r="G177" s="3">
        <v>15</v>
      </c>
      <c r="H177" s="3">
        <v>568207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 t="str">
        <f>B177&amp;" | "&amp;C177&amp;" | "&amp;D177</f>
        <v>documentazione_amministrativa / altri_documenti | FOGLIO DI TRASFORMAZIONE | FOGLIO DI TRASFORMAZIONE</v>
      </c>
      <c r="Q177" s="3" t="str">
        <f>VLOOKUP(P177,'Classificazione UD'!A:B,2,FALSE)</f>
        <v>Tecnico</v>
      </c>
    </row>
    <row r="178" spans="1:17" ht="15" customHeight="1" x14ac:dyDescent="0.25">
      <c r="A178" s="30">
        <v>2015</v>
      </c>
      <c r="B178" s="3" t="s">
        <v>23</v>
      </c>
      <c r="C178" s="3" t="s">
        <v>24</v>
      </c>
      <c r="D178" s="3" t="s">
        <v>24</v>
      </c>
      <c r="E178" s="3">
        <v>11</v>
      </c>
      <c r="F178" s="3">
        <v>11</v>
      </c>
      <c r="G178" s="3">
        <v>11</v>
      </c>
      <c r="H178" s="3">
        <v>986083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 t="str">
        <f>B178&amp;" | "&amp;C178&amp;" | "&amp;D178</f>
        <v>documentazione_amministrativa / altri_documenti | FOGLIO DI TRASFORMAZIONE | FOGLIO DI TRASFORMAZIONE</v>
      </c>
      <c r="Q178" s="3" t="str">
        <f>VLOOKUP(P178,'Classificazione UD'!A:B,2,FALSE)</f>
        <v>Tecnico</v>
      </c>
    </row>
    <row r="179" spans="1:17" ht="15" customHeight="1" x14ac:dyDescent="0.25">
      <c r="A179" s="30">
        <v>2016</v>
      </c>
      <c r="B179" s="3" t="s">
        <v>23</v>
      </c>
      <c r="C179" s="3" t="s">
        <v>24</v>
      </c>
      <c r="D179" s="3" t="s">
        <v>24</v>
      </c>
      <c r="E179" s="3">
        <v>3</v>
      </c>
      <c r="F179" s="3">
        <v>3</v>
      </c>
      <c r="G179" s="3">
        <v>3</v>
      </c>
      <c r="H179" s="3">
        <v>186354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 t="str">
        <f>B179&amp;" | "&amp;C179&amp;" | "&amp;D179</f>
        <v>documentazione_amministrativa / altri_documenti | FOGLIO DI TRASFORMAZIONE | FOGLIO DI TRASFORMAZIONE</v>
      </c>
      <c r="Q179" s="3" t="str">
        <f>VLOOKUP(P179,'Classificazione UD'!A:B,2,FALSE)</f>
        <v>Tecnico</v>
      </c>
    </row>
    <row r="180" spans="1:17" ht="15" customHeight="1" x14ac:dyDescent="0.25">
      <c r="A180" s="30">
        <v>2002</v>
      </c>
      <c r="B180" s="3" t="s">
        <v>36</v>
      </c>
      <c r="C180" s="3" t="s">
        <v>49</v>
      </c>
      <c r="D180" s="3" t="s">
        <v>49</v>
      </c>
      <c r="E180" s="3">
        <v>4</v>
      </c>
      <c r="F180" s="3">
        <v>4</v>
      </c>
      <c r="G180" s="3">
        <v>4</v>
      </c>
      <c r="H180" s="3">
        <v>319862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 t="str">
        <f>B180&amp;" | "&amp;C180&amp;" | "&amp;D180</f>
        <v>documentazione_amministrativa / documenti_protocollati | PROTOCOLLO | PROTOCOLLO</v>
      </c>
      <c r="Q180" s="3" t="str">
        <f>VLOOKUP(P180,'Classificazione UD'!A:B,2,FALSE)</f>
        <v>Protocollo</v>
      </c>
    </row>
    <row r="181" spans="1:17" ht="15" customHeight="1" x14ac:dyDescent="0.25">
      <c r="A181" s="30">
        <v>2003</v>
      </c>
      <c r="B181" s="3" t="s">
        <v>36</v>
      </c>
      <c r="C181" s="3" t="s">
        <v>49</v>
      </c>
      <c r="D181" s="3" t="s">
        <v>49</v>
      </c>
      <c r="E181" s="3">
        <v>14</v>
      </c>
      <c r="F181" s="3">
        <v>14</v>
      </c>
      <c r="G181" s="3">
        <v>14</v>
      </c>
      <c r="H181" s="3">
        <v>13596264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 t="str">
        <f>B181&amp;" | "&amp;C181&amp;" | "&amp;D181</f>
        <v>documentazione_amministrativa / documenti_protocollati | PROTOCOLLO | PROTOCOLLO</v>
      </c>
      <c r="Q181" s="3" t="str">
        <f>VLOOKUP(P181,'Classificazione UD'!A:B,2,FALSE)</f>
        <v>Protocollo</v>
      </c>
    </row>
    <row r="182" spans="1:17" ht="15" customHeight="1" x14ac:dyDescent="0.25">
      <c r="A182" s="30">
        <v>2004</v>
      </c>
      <c r="B182" s="3" t="s">
        <v>36</v>
      </c>
      <c r="C182" s="3" t="s">
        <v>49</v>
      </c>
      <c r="D182" s="3" t="s">
        <v>49</v>
      </c>
      <c r="E182" s="3">
        <v>2</v>
      </c>
      <c r="F182" s="3">
        <v>2</v>
      </c>
      <c r="G182" s="3">
        <v>2</v>
      </c>
      <c r="H182" s="3">
        <v>1990061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 t="str">
        <f>B182&amp;" | "&amp;C182&amp;" | "&amp;D182</f>
        <v>documentazione_amministrativa / documenti_protocollati | PROTOCOLLO | PROTOCOLLO</v>
      </c>
      <c r="Q182" s="3" t="str">
        <f>VLOOKUP(P182,'Classificazione UD'!A:B,2,FALSE)</f>
        <v>Protocollo</v>
      </c>
    </row>
    <row r="183" spans="1:17" ht="15" customHeight="1" x14ac:dyDescent="0.25">
      <c r="A183" s="30">
        <v>2005</v>
      </c>
      <c r="B183" s="3" t="s">
        <v>36</v>
      </c>
      <c r="C183" s="3" t="s">
        <v>49</v>
      </c>
      <c r="D183" s="3" t="s">
        <v>49</v>
      </c>
      <c r="E183" s="3">
        <v>4</v>
      </c>
      <c r="F183" s="3">
        <v>6</v>
      </c>
      <c r="G183" s="3">
        <v>6</v>
      </c>
      <c r="H183" s="3">
        <v>227126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 t="str">
        <f>B183&amp;" | "&amp;C183&amp;" | "&amp;D183</f>
        <v>documentazione_amministrativa / documenti_protocollati | PROTOCOLLO | PROTOCOLLO</v>
      </c>
      <c r="Q183" s="3" t="str">
        <f>VLOOKUP(P183,'Classificazione UD'!A:B,2,FALSE)</f>
        <v>Protocollo</v>
      </c>
    </row>
    <row r="184" spans="1:17" ht="15" customHeight="1" x14ac:dyDescent="0.25">
      <c r="A184" s="30">
        <v>2009</v>
      </c>
      <c r="B184" s="3" t="s">
        <v>36</v>
      </c>
      <c r="C184" s="3" t="s">
        <v>49</v>
      </c>
      <c r="D184" s="3" t="s">
        <v>49</v>
      </c>
      <c r="E184" s="3">
        <v>54</v>
      </c>
      <c r="F184" s="3">
        <v>93</v>
      </c>
      <c r="G184" s="3">
        <v>93</v>
      </c>
      <c r="H184" s="3">
        <v>17003278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 t="str">
        <f>B184&amp;" | "&amp;C184&amp;" | "&amp;D184</f>
        <v>documentazione_amministrativa / documenti_protocollati | PROTOCOLLO | PROTOCOLLO</v>
      </c>
      <c r="Q184" s="3" t="str">
        <f>VLOOKUP(P184,'Classificazione UD'!A:B,2,FALSE)</f>
        <v>Protocollo</v>
      </c>
    </row>
    <row r="185" spans="1:17" ht="15" customHeight="1" x14ac:dyDescent="0.25">
      <c r="A185" s="30">
        <v>2010</v>
      </c>
      <c r="B185" s="3" t="s">
        <v>36</v>
      </c>
      <c r="C185" s="3" t="s">
        <v>49</v>
      </c>
      <c r="D185" s="3" t="s">
        <v>49</v>
      </c>
      <c r="E185" s="3">
        <v>1087</v>
      </c>
      <c r="F185" s="3">
        <v>1918</v>
      </c>
      <c r="G185" s="3">
        <v>1918</v>
      </c>
      <c r="H185" s="3">
        <v>389817180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 t="str">
        <f>B185&amp;" | "&amp;C185&amp;" | "&amp;D185</f>
        <v>documentazione_amministrativa / documenti_protocollati | PROTOCOLLO | PROTOCOLLO</v>
      </c>
      <c r="Q185" s="3" t="str">
        <f>VLOOKUP(P185,'Classificazione UD'!A:B,2,FALSE)</f>
        <v>Protocollo</v>
      </c>
    </row>
    <row r="186" spans="1:17" ht="15" customHeight="1" x14ac:dyDescent="0.25">
      <c r="A186" s="30">
        <v>2011</v>
      </c>
      <c r="B186" s="3" t="s">
        <v>36</v>
      </c>
      <c r="C186" s="3" t="s">
        <v>49</v>
      </c>
      <c r="D186" s="3" t="s">
        <v>49</v>
      </c>
      <c r="E186" s="3">
        <v>1408</v>
      </c>
      <c r="F186" s="3">
        <v>2718</v>
      </c>
      <c r="G186" s="3">
        <v>2718</v>
      </c>
      <c r="H186" s="3">
        <v>708981644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 t="str">
        <f>B186&amp;" | "&amp;C186&amp;" | "&amp;D186</f>
        <v>documentazione_amministrativa / documenti_protocollati | PROTOCOLLO | PROTOCOLLO</v>
      </c>
      <c r="Q186" s="3" t="str">
        <f>VLOOKUP(P186,'Classificazione UD'!A:B,2,FALSE)</f>
        <v>Protocollo</v>
      </c>
    </row>
    <row r="187" spans="1:17" ht="15" customHeight="1" x14ac:dyDescent="0.25">
      <c r="A187" s="30">
        <v>2012</v>
      </c>
      <c r="B187" s="3" t="s">
        <v>36</v>
      </c>
      <c r="C187" s="3" t="s">
        <v>49</v>
      </c>
      <c r="D187" s="3" t="s">
        <v>49</v>
      </c>
      <c r="E187" s="3">
        <v>1772</v>
      </c>
      <c r="F187" s="3">
        <v>4079</v>
      </c>
      <c r="G187" s="3">
        <v>4079</v>
      </c>
      <c r="H187" s="3">
        <v>799046590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 t="str">
        <f>B187&amp;" | "&amp;C187&amp;" | "&amp;D187</f>
        <v>documentazione_amministrativa / documenti_protocollati | PROTOCOLLO | PROTOCOLLO</v>
      </c>
      <c r="Q187" s="3" t="str">
        <f>VLOOKUP(P187,'Classificazione UD'!A:B,2,FALSE)</f>
        <v>Protocollo</v>
      </c>
    </row>
    <row r="188" spans="1:17" ht="15" customHeight="1" x14ac:dyDescent="0.25">
      <c r="A188" s="30">
        <v>2013</v>
      </c>
      <c r="B188" s="3" t="s">
        <v>36</v>
      </c>
      <c r="C188" s="3" t="s">
        <v>49</v>
      </c>
      <c r="D188" s="3" t="s">
        <v>49</v>
      </c>
      <c r="E188" s="3">
        <v>2749</v>
      </c>
      <c r="F188" s="3">
        <v>8013</v>
      </c>
      <c r="G188" s="3">
        <v>8013</v>
      </c>
      <c r="H188" s="3">
        <v>1793439507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 t="str">
        <f>B188&amp;" | "&amp;C188&amp;" | "&amp;D188</f>
        <v>documentazione_amministrativa / documenti_protocollati | PROTOCOLLO | PROTOCOLLO</v>
      </c>
      <c r="Q188" s="3" t="str">
        <f>VLOOKUP(P188,'Classificazione UD'!A:B,2,FALSE)</f>
        <v>Protocollo</v>
      </c>
    </row>
    <row r="189" spans="1:17" ht="15" customHeight="1" x14ac:dyDescent="0.25">
      <c r="A189" s="30">
        <v>2014</v>
      </c>
      <c r="B189" s="3" t="s">
        <v>36</v>
      </c>
      <c r="C189" s="3" t="s">
        <v>49</v>
      </c>
      <c r="D189" s="3" t="s">
        <v>49</v>
      </c>
      <c r="E189" s="3">
        <v>2338</v>
      </c>
      <c r="F189" s="3">
        <v>7819</v>
      </c>
      <c r="G189" s="3">
        <v>7819</v>
      </c>
      <c r="H189" s="3">
        <v>2382247684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 t="str">
        <f>B189&amp;" | "&amp;C189&amp;" | "&amp;D189</f>
        <v>documentazione_amministrativa / documenti_protocollati | PROTOCOLLO | PROTOCOLLO</v>
      </c>
      <c r="Q189" s="3" t="str">
        <f>VLOOKUP(P189,'Classificazione UD'!A:B,2,FALSE)</f>
        <v>Protocollo</v>
      </c>
    </row>
    <row r="190" spans="1:17" ht="15" customHeight="1" x14ac:dyDescent="0.25">
      <c r="A190" s="30">
        <v>2015</v>
      </c>
      <c r="B190" s="3" t="s">
        <v>36</v>
      </c>
      <c r="C190" s="3" t="s">
        <v>49</v>
      </c>
      <c r="D190" s="3" t="s">
        <v>49</v>
      </c>
      <c r="E190" s="3">
        <v>2787</v>
      </c>
      <c r="F190" s="3">
        <v>8176</v>
      </c>
      <c r="G190" s="3">
        <v>8176</v>
      </c>
      <c r="H190" s="3">
        <v>4692322635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 t="str">
        <f>B190&amp;" | "&amp;C190&amp;" | "&amp;D190</f>
        <v>documentazione_amministrativa / documenti_protocollati | PROTOCOLLO | PROTOCOLLO</v>
      </c>
      <c r="Q190" s="3" t="str">
        <f>VLOOKUP(P190,'Classificazione UD'!A:B,2,FALSE)</f>
        <v>Protocollo</v>
      </c>
    </row>
    <row r="191" spans="1:17" ht="15" customHeight="1" x14ac:dyDescent="0.25">
      <c r="A191" s="30">
        <v>2016</v>
      </c>
      <c r="B191" s="3" t="s">
        <v>36</v>
      </c>
      <c r="C191" s="3" t="s">
        <v>50</v>
      </c>
      <c r="D191" s="3" t="s">
        <v>50</v>
      </c>
      <c r="E191" s="3">
        <v>3257</v>
      </c>
      <c r="F191" s="3">
        <v>9367</v>
      </c>
      <c r="G191" s="3">
        <v>9367</v>
      </c>
      <c r="H191" s="3">
        <v>3992705289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 t="str">
        <f>B191&amp;" | "&amp;C191&amp;" | "&amp;D191</f>
        <v>documentazione_amministrativa / documenti_protocollati | DOCUMENTO PROTOCOLLATO | DOCUMENTO PROTOCOLLATO</v>
      </c>
      <c r="Q191" s="3" t="str">
        <f>VLOOKUP(P191,'Classificazione UD'!A:B,2,FALSE)</f>
        <v>Protocollo</v>
      </c>
    </row>
    <row r="192" spans="1:17" ht="15" customHeight="1" x14ac:dyDescent="0.25">
      <c r="A192" s="30">
        <v>2016</v>
      </c>
      <c r="B192" s="3" t="s">
        <v>20</v>
      </c>
      <c r="C192" s="3" t="s">
        <v>21</v>
      </c>
      <c r="D192" s="3" t="s">
        <v>21</v>
      </c>
      <c r="E192" s="3">
        <v>294</v>
      </c>
      <c r="F192" s="3">
        <v>294</v>
      </c>
      <c r="G192" s="3">
        <v>294</v>
      </c>
      <c r="H192" s="3">
        <v>29122207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 t="str">
        <f>B192&amp;" | "&amp;C192&amp;" | "&amp;D192</f>
        <v>documentazione_amministrativa / registri | REGISTRO GIORNALIERO | REGISTRO GIORNALIERO</v>
      </c>
      <c r="Q192" s="3" t="str">
        <f>VLOOKUP(P192,'Classificazione UD'!A:B,2,FALSE)</f>
        <v>RGP</v>
      </c>
    </row>
    <row r="193" spans="1:17" ht="15" customHeight="1" x14ac:dyDescent="0.25">
      <c r="A193" s="30">
        <v>2012</v>
      </c>
      <c r="B193" s="3" t="s">
        <v>52</v>
      </c>
      <c r="C193" s="3" t="s">
        <v>51</v>
      </c>
      <c r="D193" s="3" t="s">
        <v>51</v>
      </c>
      <c r="E193" s="3">
        <v>101</v>
      </c>
      <c r="F193" s="3">
        <v>105</v>
      </c>
      <c r="G193" s="3">
        <v>105</v>
      </c>
      <c r="H193" s="3">
        <v>48581427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 t="str">
        <f>B193&amp;" | "&amp;C193&amp;" | "&amp;D193</f>
        <v>documentazione_amministrativa / deliberazioni_da_annullare | V_DELIBERE | V_DELIBERE</v>
      </c>
      <c r="Q193" s="3" t="str">
        <f>VLOOKUP(P193,'Classificazione UD'!A:B,2,FALSE)</f>
        <v>Amministrativo</v>
      </c>
    </row>
    <row r="194" spans="1:17" ht="15" customHeight="1" x14ac:dyDescent="0.25">
      <c r="A194" s="30">
        <v>2014</v>
      </c>
      <c r="B194" s="3" t="s">
        <v>17</v>
      </c>
      <c r="C194" s="3" t="s">
        <v>18</v>
      </c>
      <c r="D194" s="3" t="s">
        <v>19</v>
      </c>
      <c r="E194" s="3">
        <v>18</v>
      </c>
      <c r="F194" s="3">
        <v>36</v>
      </c>
      <c r="G194" s="3">
        <v>72</v>
      </c>
      <c r="H194" s="3">
        <v>21152439</v>
      </c>
      <c r="I194" s="3">
        <v>36</v>
      </c>
      <c r="J194" s="3">
        <v>72</v>
      </c>
      <c r="K194" s="3">
        <v>148579</v>
      </c>
      <c r="L194" s="3">
        <v>0</v>
      </c>
      <c r="M194" s="3">
        <v>0</v>
      </c>
      <c r="N194" s="3">
        <v>0</v>
      </c>
      <c r="O194" s="3">
        <v>0</v>
      </c>
      <c r="P194" s="3" t="str">
        <f>B194&amp;" | "&amp;C194&amp;" | "&amp;D194</f>
        <v>documentazione_amministrativa / documentazione_contabile | FATTURA ATTIVA | FATTURA</v>
      </c>
      <c r="Q194" s="3" t="str">
        <f>VLOOKUP(P194,'Classificazione UD'!A:B,2,FALSE)</f>
        <v>Fiscale</v>
      </c>
    </row>
    <row r="195" spans="1:17" ht="15" customHeight="1" x14ac:dyDescent="0.25">
      <c r="A195" s="30">
        <v>2014</v>
      </c>
      <c r="B195" s="3" t="s">
        <v>17</v>
      </c>
      <c r="C195" s="3" t="s">
        <v>18</v>
      </c>
      <c r="D195" s="3" t="s">
        <v>28</v>
      </c>
      <c r="E195" s="3">
        <v>4</v>
      </c>
      <c r="F195" s="3">
        <v>8</v>
      </c>
      <c r="G195" s="3">
        <v>16</v>
      </c>
      <c r="H195" s="3">
        <v>49279</v>
      </c>
      <c r="I195" s="3">
        <v>8</v>
      </c>
      <c r="J195" s="3">
        <v>16</v>
      </c>
      <c r="K195" s="3">
        <v>33348</v>
      </c>
      <c r="L195" s="3">
        <v>0</v>
      </c>
      <c r="M195" s="3">
        <v>0</v>
      </c>
      <c r="N195" s="3">
        <v>0</v>
      </c>
      <c r="O195" s="3">
        <v>0</v>
      </c>
      <c r="P195" s="3" t="str">
        <f>B195&amp;" | "&amp;C195&amp;" | "&amp;D195</f>
        <v>documentazione_amministrativa / documentazione_contabile | FATTURA ATTIVA | NOTA DI CREDITO</v>
      </c>
      <c r="Q195" s="3" t="str">
        <f>VLOOKUP(P195,'Classificazione UD'!A:B,2,FALSE)</f>
        <v>Fiscale</v>
      </c>
    </row>
    <row r="196" spans="1:17" ht="15" customHeight="1" x14ac:dyDescent="0.25">
      <c r="A196" s="30">
        <v>2015</v>
      </c>
      <c r="B196" s="3" t="s">
        <v>17</v>
      </c>
      <c r="C196" s="3" t="s">
        <v>18</v>
      </c>
      <c r="D196" s="3" t="s">
        <v>19</v>
      </c>
      <c r="E196" s="3">
        <v>513</v>
      </c>
      <c r="F196" s="3">
        <v>1013</v>
      </c>
      <c r="G196" s="3">
        <v>2026</v>
      </c>
      <c r="H196" s="3">
        <v>228122613</v>
      </c>
      <c r="I196" s="3">
        <v>1037</v>
      </c>
      <c r="J196" s="3">
        <v>2074</v>
      </c>
      <c r="K196" s="3">
        <v>4346000</v>
      </c>
      <c r="L196" s="3">
        <v>5</v>
      </c>
      <c r="M196" s="3">
        <v>23</v>
      </c>
      <c r="N196" s="3">
        <v>46</v>
      </c>
      <c r="O196" s="3">
        <v>7702205</v>
      </c>
      <c r="P196" s="3" t="str">
        <f>B196&amp;" | "&amp;C196&amp;" | "&amp;D196</f>
        <v>documentazione_amministrativa / documentazione_contabile | FATTURA ATTIVA | FATTURA</v>
      </c>
      <c r="Q196" s="3" t="str">
        <f>VLOOKUP(P196,'Classificazione UD'!A:B,2,FALSE)</f>
        <v>Fiscale</v>
      </c>
    </row>
    <row r="197" spans="1:17" ht="15" customHeight="1" x14ac:dyDescent="0.25">
      <c r="A197" s="30">
        <v>2015</v>
      </c>
      <c r="B197" s="3" t="s">
        <v>17</v>
      </c>
      <c r="C197" s="3" t="s">
        <v>18</v>
      </c>
      <c r="D197" s="3" t="s">
        <v>28</v>
      </c>
      <c r="E197" s="3">
        <v>29</v>
      </c>
      <c r="F197" s="3">
        <v>55</v>
      </c>
      <c r="G197" s="3">
        <v>110</v>
      </c>
      <c r="H197" s="3">
        <v>313732</v>
      </c>
      <c r="I197" s="3">
        <v>61</v>
      </c>
      <c r="J197" s="3">
        <v>122</v>
      </c>
      <c r="K197" s="3">
        <v>255867</v>
      </c>
      <c r="L197" s="3">
        <v>1</v>
      </c>
      <c r="M197" s="3">
        <v>5</v>
      </c>
      <c r="N197" s="3">
        <v>10</v>
      </c>
      <c r="O197" s="3">
        <v>22985</v>
      </c>
      <c r="P197" s="3" t="str">
        <f>B197&amp;" | "&amp;C197&amp;" | "&amp;D197</f>
        <v>documentazione_amministrativa / documentazione_contabile | FATTURA ATTIVA | NOTA DI CREDITO</v>
      </c>
      <c r="Q197" s="3" t="str">
        <f>VLOOKUP(P197,'Classificazione UD'!A:B,2,FALSE)</f>
        <v>Fiscale</v>
      </c>
    </row>
    <row r="198" spans="1:17" ht="15" customHeight="1" x14ac:dyDescent="0.25">
      <c r="A198" s="30">
        <v>2016</v>
      </c>
      <c r="B198" s="3" t="s">
        <v>17</v>
      </c>
      <c r="C198" s="3" t="s">
        <v>18</v>
      </c>
      <c r="D198" s="3" t="s">
        <v>19</v>
      </c>
      <c r="E198" s="3">
        <v>456</v>
      </c>
      <c r="F198" s="3">
        <v>907</v>
      </c>
      <c r="G198" s="3">
        <v>1814</v>
      </c>
      <c r="H198" s="3">
        <v>152594057</v>
      </c>
      <c r="I198" s="3">
        <v>743</v>
      </c>
      <c r="J198" s="3">
        <v>1486</v>
      </c>
      <c r="K198" s="3">
        <v>3135860</v>
      </c>
      <c r="L198" s="3">
        <v>2</v>
      </c>
      <c r="M198" s="3">
        <v>9</v>
      </c>
      <c r="N198" s="3">
        <v>18</v>
      </c>
      <c r="O198" s="3">
        <v>41280</v>
      </c>
      <c r="P198" s="3" t="str">
        <f>B198&amp;" | "&amp;C198&amp;" | "&amp;D198</f>
        <v>documentazione_amministrativa / documentazione_contabile | FATTURA ATTIVA | FATTURA</v>
      </c>
      <c r="Q198" s="3" t="str">
        <f>VLOOKUP(P198,'Classificazione UD'!A:B,2,FALSE)</f>
        <v>Fiscale</v>
      </c>
    </row>
    <row r="199" spans="1:17" ht="15" customHeight="1" x14ac:dyDescent="0.25">
      <c r="A199" s="30">
        <v>2016</v>
      </c>
      <c r="B199" s="3" t="s">
        <v>17</v>
      </c>
      <c r="C199" s="3" t="s">
        <v>18</v>
      </c>
      <c r="D199" s="3" t="s">
        <v>28</v>
      </c>
      <c r="E199" s="3">
        <v>35</v>
      </c>
      <c r="F199" s="3">
        <v>70</v>
      </c>
      <c r="G199" s="3">
        <v>140</v>
      </c>
      <c r="H199" s="3">
        <v>417283</v>
      </c>
      <c r="I199" s="3">
        <v>61</v>
      </c>
      <c r="J199" s="3">
        <v>122</v>
      </c>
      <c r="K199" s="3">
        <v>257766</v>
      </c>
      <c r="L199" s="3">
        <v>0</v>
      </c>
      <c r="M199" s="3">
        <v>0</v>
      </c>
      <c r="N199" s="3">
        <v>0</v>
      </c>
      <c r="O199" s="3">
        <v>0</v>
      </c>
      <c r="P199" s="3" t="str">
        <f>B199&amp;" | "&amp;C199&amp;" | "&amp;D199</f>
        <v>documentazione_amministrativa / documentazione_contabile | FATTURA ATTIVA | NOTA DI CREDITO</v>
      </c>
      <c r="Q199" s="3" t="str">
        <f>VLOOKUP(P199,'Classificazione UD'!A:B,2,FALSE)</f>
        <v>Fiscale</v>
      </c>
    </row>
    <row r="200" spans="1:17" ht="15" customHeight="1" x14ac:dyDescent="0.25">
      <c r="A200" s="30">
        <v>2015</v>
      </c>
      <c r="B200" s="3" t="s">
        <v>17</v>
      </c>
      <c r="C200" s="3" t="s">
        <v>18</v>
      </c>
      <c r="D200" s="3" t="s">
        <v>19</v>
      </c>
      <c r="E200" s="3">
        <v>25</v>
      </c>
      <c r="F200" s="3">
        <v>50</v>
      </c>
      <c r="G200" s="3">
        <v>100</v>
      </c>
      <c r="H200" s="3">
        <v>1388829</v>
      </c>
      <c r="I200" s="3">
        <v>49</v>
      </c>
      <c r="J200" s="3">
        <v>98</v>
      </c>
      <c r="K200" s="3">
        <v>206003</v>
      </c>
      <c r="L200" s="3">
        <v>0</v>
      </c>
      <c r="M200" s="3">
        <v>0</v>
      </c>
      <c r="N200" s="3">
        <v>0</v>
      </c>
      <c r="O200" s="3">
        <v>0</v>
      </c>
      <c r="P200" s="3" t="str">
        <f>B200&amp;" | "&amp;C200&amp;" | "&amp;D200</f>
        <v>documentazione_amministrativa / documentazione_contabile | FATTURA ATTIVA | FATTURA</v>
      </c>
      <c r="Q200" s="3" t="str">
        <f>VLOOKUP(P200,'Classificazione UD'!A:B,2,FALSE)</f>
        <v>Fiscale</v>
      </c>
    </row>
    <row r="201" spans="1:17" ht="15" customHeight="1" x14ac:dyDescent="0.25">
      <c r="A201" s="30">
        <v>2015</v>
      </c>
      <c r="B201" s="3" t="s">
        <v>17</v>
      </c>
      <c r="C201" s="3" t="s">
        <v>18</v>
      </c>
      <c r="D201" s="3" t="s">
        <v>28</v>
      </c>
      <c r="E201" s="3">
        <v>1</v>
      </c>
      <c r="F201" s="3">
        <v>2</v>
      </c>
      <c r="G201" s="3">
        <v>4</v>
      </c>
      <c r="H201" s="3">
        <v>9478</v>
      </c>
      <c r="I201" s="3">
        <v>2</v>
      </c>
      <c r="J201" s="3">
        <v>4</v>
      </c>
      <c r="K201" s="3">
        <v>8450</v>
      </c>
      <c r="L201" s="3">
        <v>0</v>
      </c>
      <c r="M201" s="3">
        <v>0</v>
      </c>
      <c r="N201" s="3">
        <v>0</v>
      </c>
      <c r="O201" s="3">
        <v>0</v>
      </c>
      <c r="P201" s="3" t="str">
        <f>B201&amp;" | "&amp;C201&amp;" | "&amp;D201</f>
        <v>documentazione_amministrativa / documentazione_contabile | FATTURA ATTIVA | NOTA DI CREDITO</v>
      </c>
      <c r="Q201" s="3" t="str">
        <f>VLOOKUP(P201,'Classificazione UD'!A:B,2,FALSE)</f>
        <v>Fiscale</v>
      </c>
    </row>
    <row r="202" spans="1:17" ht="15" customHeight="1" x14ac:dyDescent="0.25">
      <c r="A202" s="30">
        <v>2016</v>
      </c>
      <c r="B202" s="3" t="s">
        <v>17</v>
      </c>
      <c r="C202" s="3" t="s">
        <v>18</v>
      </c>
      <c r="D202" s="3" t="s">
        <v>19</v>
      </c>
      <c r="E202" s="3">
        <v>23</v>
      </c>
      <c r="F202" s="3">
        <v>46</v>
      </c>
      <c r="G202" s="3">
        <v>92</v>
      </c>
      <c r="H202" s="3">
        <v>1687186</v>
      </c>
      <c r="I202" s="3">
        <v>41</v>
      </c>
      <c r="J202" s="3">
        <v>82</v>
      </c>
      <c r="K202" s="3">
        <v>173326</v>
      </c>
      <c r="L202" s="3">
        <v>0</v>
      </c>
      <c r="M202" s="3">
        <v>0</v>
      </c>
      <c r="N202" s="3">
        <v>0</v>
      </c>
      <c r="O202" s="3">
        <v>0</v>
      </c>
      <c r="P202" s="3" t="str">
        <f>B202&amp;" | "&amp;C202&amp;" | "&amp;D202</f>
        <v>documentazione_amministrativa / documentazione_contabile | FATTURA ATTIVA | FATTURA</v>
      </c>
      <c r="Q202" s="3" t="str">
        <f>VLOOKUP(P202,'Classificazione UD'!A:B,2,FALSE)</f>
        <v>Fiscale</v>
      </c>
    </row>
    <row r="203" spans="1:17" ht="15" customHeight="1" x14ac:dyDescent="0.25">
      <c r="A203" s="30">
        <v>2016</v>
      </c>
      <c r="B203" s="3" t="s">
        <v>17</v>
      </c>
      <c r="C203" s="3" t="s">
        <v>18</v>
      </c>
      <c r="D203" s="3" t="s">
        <v>28</v>
      </c>
      <c r="E203" s="3">
        <v>1</v>
      </c>
      <c r="F203" s="3">
        <v>2</v>
      </c>
      <c r="G203" s="3">
        <v>4</v>
      </c>
      <c r="H203" s="3">
        <v>10682</v>
      </c>
      <c r="I203" s="3">
        <v>2</v>
      </c>
      <c r="J203" s="3">
        <v>4</v>
      </c>
      <c r="K203" s="3">
        <v>8452</v>
      </c>
      <c r="L203" s="3">
        <v>0</v>
      </c>
      <c r="M203" s="3">
        <v>0</v>
      </c>
      <c r="N203" s="3">
        <v>0</v>
      </c>
      <c r="O203" s="3">
        <v>0</v>
      </c>
      <c r="P203" s="3" t="str">
        <f>B203&amp;" | "&amp;C203&amp;" | "&amp;D203</f>
        <v>documentazione_amministrativa / documentazione_contabile | FATTURA ATTIVA | NOTA DI CREDITO</v>
      </c>
      <c r="Q203" s="3" t="str">
        <f>VLOOKUP(P203,'Classificazione UD'!A:B,2,FALSE)</f>
        <v>Fiscale</v>
      </c>
    </row>
    <row r="204" spans="1:17" ht="15" customHeight="1" x14ac:dyDescent="0.25">
      <c r="A204" s="30">
        <v>2013</v>
      </c>
      <c r="B204" s="3" t="s">
        <v>17</v>
      </c>
      <c r="C204" s="3" t="s">
        <v>53</v>
      </c>
      <c r="D204" s="3" t="s">
        <v>53</v>
      </c>
      <c r="E204" s="3">
        <v>4</v>
      </c>
      <c r="F204" s="3">
        <v>4</v>
      </c>
      <c r="G204" s="3">
        <v>4</v>
      </c>
      <c r="H204" s="3">
        <v>13995538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 t="str">
        <f>B204&amp;" | "&amp;C204&amp;" | "&amp;D204</f>
        <v>documentazione_amministrativa / documentazione_contabile | Fattura passiva | Fattura passiva</v>
      </c>
      <c r="Q204" s="3" t="str">
        <f>VLOOKUP(P204,'Classificazione UD'!A:B,2,FALSE)</f>
        <v>Fiscale</v>
      </c>
    </row>
    <row r="205" spans="1:17" ht="15" customHeight="1" x14ac:dyDescent="0.25">
      <c r="A205" s="30">
        <v>2013</v>
      </c>
      <c r="B205" s="3" t="s">
        <v>17</v>
      </c>
      <c r="C205" s="3" t="s">
        <v>53</v>
      </c>
      <c r="D205" s="3" t="s">
        <v>54</v>
      </c>
      <c r="E205" s="3">
        <v>4</v>
      </c>
      <c r="F205" s="3">
        <v>4</v>
      </c>
      <c r="G205" s="3">
        <v>4</v>
      </c>
      <c r="H205" s="3">
        <v>190036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 t="str">
        <f>B205&amp;" | "&amp;C205&amp;" | "&amp;D205</f>
        <v>documentazione_amministrativa / documentazione_contabile | Fattura passiva | Nota di credito</v>
      </c>
      <c r="Q205" s="3" t="str">
        <f>VLOOKUP(P205,'Classificazione UD'!A:B,2,FALSE)</f>
        <v>Fiscale</v>
      </c>
    </row>
    <row r="206" spans="1:17" ht="15" customHeight="1" x14ac:dyDescent="0.25">
      <c r="A206" s="30">
        <v>2014</v>
      </c>
      <c r="B206" s="3" t="s">
        <v>17</v>
      </c>
      <c r="C206" s="3" t="s">
        <v>27</v>
      </c>
      <c r="D206" s="3" t="s">
        <v>19</v>
      </c>
      <c r="E206" s="3">
        <v>39</v>
      </c>
      <c r="F206" s="3" t="s">
        <v>55</v>
      </c>
      <c r="G206" s="3" t="s">
        <v>55</v>
      </c>
      <c r="H206" s="3">
        <v>60062286</v>
      </c>
      <c r="I206" s="3">
        <v>201</v>
      </c>
      <c r="J206" s="3">
        <v>402</v>
      </c>
      <c r="K206" s="3">
        <v>276903</v>
      </c>
      <c r="L206" s="3">
        <v>37</v>
      </c>
      <c r="M206" s="3">
        <v>166</v>
      </c>
      <c r="N206" s="3">
        <v>332</v>
      </c>
      <c r="O206" s="3">
        <v>52408422</v>
      </c>
      <c r="P206" s="3" t="str">
        <f>B206&amp;" | "&amp;C206&amp;" | "&amp;D206</f>
        <v>documentazione_amministrativa / documentazione_contabile | FATTURA PASSIVA | FATTURA</v>
      </c>
      <c r="Q206" s="3" t="str">
        <f>VLOOKUP(P206,'Classificazione UD'!A:B,2,FALSE)</f>
        <v>Fiscale</v>
      </c>
    </row>
    <row r="207" spans="1:17" ht="15" customHeight="1" x14ac:dyDescent="0.25">
      <c r="A207" s="30">
        <v>2014</v>
      </c>
      <c r="B207" s="3" t="s">
        <v>17</v>
      </c>
      <c r="C207" s="3" t="s">
        <v>27</v>
      </c>
      <c r="D207" s="3" t="s">
        <v>28</v>
      </c>
      <c r="E207" s="3">
        <v>6</v>
      </c>
      <c r="F207" s="3" t="s">
        <v>55</v>
      </c>
      <c r="G207" s="3" t="s">
        <v>55</v>
      </c>
      <c r="H207" s="3">
        <v>141166</v>
      </c>
      <c r="I207" s="3">
        <v>34</v>
      </c>
      <c r="J207" s="3">
        <v>68</v>
      </c>
      <c r="K207" s="3">
        <v>52602</v>
      </c>
      <c r="L207" s="3">
        <v>6</v>
      </c>
      <c r="M207" s="3">
        <v>28</v>
      </c>
      <c r="N207" s="3">
        <v>56</v>
      </c>
      <c r="O207" s="3">
        <v>185982</v>
      </c>
      <c r="P207" s="3" t="str">
        <f>B207&amp;" | "&amp;C207&amp;" | "&amp;D207</f>
        <v>documentazione_amministrativa / documentazione_contabile | FATTURA PASSIVA | NOTA DI CREDITO</v>
      </c>
      <c r="Q207" s="3" t="str">
        <f>VLOOKUP(P207,'Classificazione UD'!A:B,2,FALSE)</f>
        <v>Fiscale</v>
      </c>
    </row>
    <row r="208" spans="1:17" ht="15" customHeight="1" x14ac:dyDescent="0.25">
      <c r="A208" s="30">
        <v>2014</v>
      </c>
      <c r="B208" s="3" t="s">
        <v>17</v>
      </c>
      <c r="C208" s="3" t="s">
        <v>53</v>
      </c>
      <c r="D208" s="3" t="s">
        <v>53</v>
      </c>
      <c r="E208" s="3">
        <v>20</v>
      </c>
      <c r="F208" s="3">
        <v>20</v>
      </c>
      <c r="G208" s="3">
        <v>20</v>
      </c>
      <c r="H208" s="3">
        <v>71919799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 t="str">
        <f>B208&amp;" | "&amp;C208&amp;" | "&amp;D208</f>
        <v>documentazione_amministrativa / documentazione_contabile | Fattura passiva | Fattura passiva</v>
      </c>
      <c r="Q208" s="3" t="str">
        <f>VLOOKUP(P208,'Classificazione UD'!A:B,2,FALSE)</f>
        <v>Fiscale</v>
      </c>
    </row>
    <row r="209" spans="1:17" ht="15" customHeight="1" x14ac:dyDescent="0.25">
      <c r="A209" s="30">
        <v>2014</v>
      </c>
      <c r="B209" s="3" t="s">
        <v>17</v>
      </c>
      <c r="C209" s="3" t="s">
        <v>53</v>
      </c>
      <c r="D209" s="3" t="s">
        <v>54</v>
      </c>
      <c r="E209" s="3">
        <v>20</v>
      </c>
      <c r="F209" s="3">
        <v>20</v>
      </c>
      <c r="G209" s="3">
        <v>20</v>
      </c>
      <c r="H209" s="3">
        <v>765273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 t="str">
        <f>B209&amp;" | "&amp;C209&amp;" | "&amp;D209</f>
        <v>documentazione_amministrativa / documentazione_contabile | Fattura passiva | Nota di credito</v>
      </c>
      <c r="Q209" s="3" t="str">
        <f>VLOOKUP(P209,'Classificazione UD'!A:B,2,FALSE)</f>
        <v>Fiscale</v>
      </c>
    </row>
    <row r="210" spans="1:17" ht="15" customHeight="1" x14ac:dyDescent="0.25">
      <c r="A210" s="30">
        <v>2015</v>
      </c>
      <c r="B210" s="3" t="s">
        <v>17</v>
      </c>
      <c r="C210" s="3" t="s">
        <v>27</v>
      </c>
      <c r="D210" s="3" t="s">
        <v>19</v>
      </c>
      <c r="E210" s="3">
        <v>14282</v>
      </c>
      <c r="F210" s="3">
        <v>28676</v>
      </c>
      <c r="G210" s="3">
        <v>57240</v>
      </c>
      <c r="H210" s="3">
        <v>1300200293</v>
      </c>
      <c r="I210" s="3">
        <v>22085</v>
      </c>
      <c r="J210" s="3">
        <v>44170</v>
      </c>
      <c r="K210" s="3">
        <v>35838677</v>
      </c>
      <c r="L210" s="3">
        <v>0</v>
      </c>
      <c r="M210" s="3">
        <v>0</v>
      </c>
      <c r="N210" s="3">
        <v>0</v>
      </c>
      <c r="O210" s="3">
        <v>0</v>
      </c>
      <c r="P210" s="3" t="str">
        <f>B210&amp;" | "&amp;C210&amp;" | "&amp;D210</f>
        <v>documentazione_amministrativa / documentazione_contabile | FATTURA PASSIVA | FATTURA</v>
      </c>
      <c r="Q210" s="3" t="str">
        <f>VLOOKUP(P210,'Classificazione UD'!A:B,2,FALSE)</f>
        <v>Fiscale</v>
      </c>
    </row>
    <row r="211" spans="1:17" ht="15" customHeight="1" x14ac:dyDescent="0.25">
      <c r="A211" s="30">
        <v>2015</v>
      </c>
      <c r="B211" s="3" t="s">
        <v>17</v>
      </c>
      <c r="C211" s="3" t="s">
        <v>27</v>
      </c>
      <c r="D211" s="3" t="s">
        <v>28</v>
      </c>
      <c r="E211" s="3">
        <v>353</v>
      </c>
      <c r="F211" s="3">
        <v>706</v>
      </c>
      <c r="G211" s="3">
        <v>1412</v>
      </c>
      <c r="H211" s="3">
        <v>19340012</v>
      </c>
      <c r="I211" s="3">
        <v>526</v>
      </c>
      <c r="J211" s="3">
        <v>1052</v>
      </c>
      <c r="K211" s="3">
        <v>823822</v>
      </c>
      <c r="L211" s="3">
        <v>0</v>
      </c>
      <c r="M211" s="3">
        <v>0</v>
      </c>
      <c r="N211" s="3">
        <v>0</v>
      </c>
      <c r="O211" s="3">
        <v>0</v>
      </c>
      <c r="P211" s="3" t="str">
        <f>B211&amp;" | "&amp;C211&amp;" | "&amp;D211</f>
        <v>documentazione_amministrativa / documentazione_contabile | FATTURA PASSIVA | NOTA DI CREDITO</v>
      </c>
      <c r="Q211" s="3" t="str">
        <f>VLOOKUP(P211,'Classificazione UD'!A:B,2,FALSE)</f>
        <v>Fiscale</v>
      </c>
    </row>
    <row r="212" spans="1:17" ht="15" customHeight="1" x14ac:dyDescent="0.25">
      <c r="A212" s="30">
        <v>2016</v>
      </c>
      <c r="B212" s="3" t="s">
        <v>17</v>
      </c>
      <c r="C212" s="3" t="s">
        <v>27</v>
      </c>
      <c r="D212" s="3" t="s">
        <v>19</v>
      </c>
      <c r="E212" s="3">
        <v>793</v>
      </c>
      <c r="F212" s="3">
        <v>1586</v>
      </c>
      <c r="G212" s="3">
        <v>3172</v>
      </c>
      <c r="H212" s="3">
        <v>88234073</v>
      </c>
      <c r="I212" s="3">
        <v>1381</v>
      </c>
      <c r="J212" s="3">
        <v>2762</v>
      </c>
      <c r="K212" s="3">
        <v>2845520</v>
      </c>
      <c r="L212" s="3">
        <v>0</v>
      </c>
      <c r="M212" s="3">
        <v>0</v>
      </c>
      <c r="N212" s="3">
        <v>0</v>
      </c>
      <c r="O212" s="3">
        <v>0</v>
      </c>
      <c r="P212" s="3" t="str">
        <f>B212&amp;" | "&amp;C212&amp;" | "&amp;D212</f>
        <v>documentazione_amministrativa / documentazione_contabile | FATTURA PASSIVA | FATTURA</v>
      </c>
      <c r="Q212" s="3" t="str">
        <f>VLOOKUP(P212,'Classificazione UD'!A:B,2,FALSE)</f>
        <v>Fiscale</v>
      </c>
    </row>
    <row r="213" spans="1:17" ht="15" customHeight="1" x14ac:dyDescent="0.25">
      <c r="A213" s="30">
        <v>2016</v>
      </c>
      <c r="B213" s="3" t="s">
        <v>17</v>
      </c>
      <c r="C213" s="3" t="s">
        <v>27</v>
      </c>
      <c r="D213" s="3" t="s">
        <v>28</v>
      </c>
      <c r="E213" s="3">
        <v>27</v>
      </c>
      <c r="F213" s="3">
        <v>54</v>
      </c>
      <c r="G213" s="3">
        <v>108</v>
      </c>
      <c r="H213" s="3">
        <v>876065</v>
      </c>
      <c r="I213" s="3">
        <v>45</v>
      </c>
      <c r="J213" s="3">
        <v>90</v>
      </c>
      <c r="K213" s="3">
        <v>88366</v>
      </c>
      <c r="L213" s="3">
        <v>0</v>
      </c>
      <c r="M213" s="3">
        <v>0</v>
      </c>
      <c r="N213" s="3">
        <v>0</v>
      </c>
      <c r="O213" s="3">
        <v>0</v>
      </c>
      <c r="P213" s="3" t="str">
        <f>B213&amp;" | "&amp;C213&amp;" | "&amp;D213</f>
        <v>documentazione_amministrativa / documentazione_contabile | FATTURA PASSIVA | NOTA DI CREDITO</v>
      </c>
      <c r="Q213" s="3" t="str">
        <f>VLOOKUP(P213,'Classificazione UD'!A:B,2,FALSE)</f>
        <v>Fiscale</v>
      </c>
    </row>
    <row r="214" spans="1:17" ht="15" customHeight="1" x14ac:dyDescent="0.25">
      <c r="A214" s="30">
        <v>2015</v>
      </c>
      <c r="B214" s="3" t="s">
        <v>17</v>
      </c>
      <c r="C214" s="3" t="s">
        <v>27</v>
      </c>
      <c r="D214" s="3" t="s">
        <v>19</v>
      </c>
      <c r="E214" s="3">
        <v>247</v>
      </c>
      <c r="F214" s="3">
        <v>494</v>
      </c>
      <c r="G214" s="3">
        <v>988</v>
      </c>
      <c r="H214" s="3">
        <v>26972959</v>
      </c>
      <c r="I214" s="3">
        <v>339</v>
      </c>
      <c r="J214" s="3">
        <v>678</v>
      </c>
      <c r="K214" s="3">
        <v>481281</v>
      </c>
      <c r="L214" s="3">
        <v>0</v>
      </c>
      <c r="M214" s="3">
        <v>0</v>
      </c>
      <c r="N214" s="3">
        <v>0</v>
      </c>
      <c r="O214" s="3">
        <v>0</v>
      </c>
      <c r="P214" s="3" t="str">
        <f>B214&amp;" | "&amp;C214&amp;" | "&amp;D214</f>
        <v>documentazione_amministrativa / documentazione_contabile | FATTURA PASSIVA | FATTURA</v>
      </c>
      <c r="Q214" s="3" t="str">
        <f>VLOOKUP(P214,'Classificazione UD'!A:B,2,FALSE)</f>
        <v>Fiscale</v>
      </c>
    </row>
    <row r="215" spans="1:17" ht="15" customHeight="1" x14ac:dyDescent="0.25">
      <c r="A215" s="30">
        <v>2015</v>
      </c>
      <c r="B215" s="3" t="s">
        <v>17</v>
      </c>
      <c r="C215" s="3" t="s">
        <v>27</v>
      </c>
      <c r="D215" s="3" t="s">
        <v>28</v>
      </c>
      <c r="E215" s="3">
        <v>56</v>
      </c>
      <c r="F215" s="3">
        <v>112</v>
      </c>
      <c r="G215" s="3">
        <v>224</v>
      </c>
      <c r="H215" s="3">
        <v>3947284</v>
      </c>
      <c r="I215" s="3">
        <v>70</v>
      </c>
      <c r="J215" s="3">
        <v>140</v>
      </c>
      <c r="K215" s="3">
        <v>85156</v>
      </c>
      <c r="L215" s="3">
        <v>0</v>
      </c>
      <c r="M215" s="3">
        <v>0</v>
      </c>
      <c r="N215" s="3">
        <v>0</v>
      </c>
      <c r="O215" s="3">
        <v>0</v>
      </c>
      <c r="P215" s="3" t="str">
        <f>B215&amp;" | "&amp;C215&amp;" | "&amp;D215</f>
        <v>documentazione_amministrativa / documentazione_contabile | FATTURA PASSIVA | NOTA DI CREDITO</v>
      </c>
      <c r="Q215" s="3" t="str">
        <f>VLOOKUP(P215,'Classificazione UD'!A:B,2,FALSE)</f>
        <v>Fiscale</v>
      </c>
    </row>
    <row r="216" spans="1:17" ht="15" customHeight="1" x14ac:dyDescent="0.25">
      <c r="A216" s="30">
        <v>2016</v>
      </c>
      <c r="B216" s="3" t="s">
        <v>17</v>
      </c>
      <c r="C216" s="3" t="s">
        <v>27</v>
      </c>
      <c r="D216" s="3" t="s">
        <v>19</v>
      </c>
      <c r="E216" s="3">
        <v>12</v>
      </c>
      <c r="F216" s="3">
        <v>24</v>
      </c>
      <c r="G216" s="3">
        <v>48</v>
      </c>
      <c r="H216" s="3">
        <v>254843</v>
      </c>
      <c r="I216" s="3">
        <v>13</v>
      </c>
      <c r="J216" s="3">
        <v>26</v>
      </c>
      <c r="K216" s="3">
        <v>9815</v>
      </c>
      <c r="L216" s="3">
        <v>0</v>
      </c>
      <c r="M216" s="3">
        <v>0</v>
      </c>
      <c r="N216" s="3">
        <v>0</v>
      </c>
      <c r="O216" s="3">
        <v>0</v>
      </c>
      <c r="P216" s="3" t="str">
        <f>B216&amp;" | "&amp;C216&amp;" | "&amp;D216</f>
        <v>documentazione_amministrativa / documentazione_contabile | FATTURA PASSIVA | FATTURA</v>
      </c>
      <c r="Q216" s="3" t="str">
        <f>VLOOKUP(P216,'Classificazione UD'!A:B,2,FALSE)</f>
        <v>Fiscale</v>
      </c>
    </row>
    <row r="217" spans="1:17" ht="15" customHeight="1" x14ac:dyDescent="0.25">
      <c r="A217" s="30">
        <v>2016</v>
      </c>
      <c r="B217" s="3" t="s">
        <v>17</v>
      </c>
      <c r="C217" s="3" t="s">
        <v>27</v>
      </c>
      <c r="D217" s="3" t="s">
        <v>28</v>
      </c>
      <c r="E217" s="3">
        <v>5</v>
      </c>
      <c r="F217" s="3">
        <v>10</v>
      </c>
      <c r="G217" s="3">
        <v>20</v>
      </c>
      <c r="H217" s="3">
        <v>392926</v>
      </c>
      <c r="I217" s="3">
        <v>5</v>
      </c>
      <c r="J217" s="3">
        <v>10</v>
      </c>
      <c r="K217" s="3">
        <v>2340</v>
      </c>
      <c r="L217" s="3">
        <v>0</v>
      </c>
      <c r="M217" s="3">
        <v>0</v>
      </c>
      <c r="N217" s="3">
        <v>0</v>
      </c>
      <c r="O217" s="3">
        <v>0</v>
      </c>
      <c r="P217" s="3" t="str">
        <f>B217&amp;" | "&amp;C217&amp;" | "&amp;D217</f>
        <v>documentazione_amministrativa / documentazione_contabile | FATTURA PASSIVA | NOTA DI CREDITO</v>
      </c>
      <c r="Q217" s="3" t="str">
        <f>VLOOKUP(P217,'Classificazione UD'!A:B,2,FALSE)</f>
        <v>Fiscale</v>
      </c>
    </row>
    <row r="218" spans="1:17" ht="15" customHeight="1" x14ac:dyDescent="0.25">
      <c r="A218" s="30">
        <v>2015</v>
      </c>
      <c r="B218" s="3" t="s">
        <v>17</v>
      </c>
      <c r="C218" s="3" t="s">
        <v>27</v>
      </c>
      <c r="D218" s="3" t="s">
        <v>19</v>
      </c>
      <c r="E218" s="3">
        <v>1093</v>
      </c>
      <c r="F218" s="3">
        <v>2186</v>
      </c>
      <c r="G218" s="3">
        <v>4372</v>
      </c>
      <c r="H218" s="3">
        <v>74897242</v>
      </c>
      <c r="I218" s="3">
        <v>1178</v>
      </c>
      <c r="J218" s="3">
        <v>2356</v>
      </c>
      <c r="K218" s="3">
        <v>774897</v>
      </c>
      <c r="L218" s="3">
        <v>0</v>
      </c>
      <c r="M218" s="3">
        <v>0</v>
      </c>
      <c r="N218" s="3">
        <v>0</v>
      </c>
      <c r="O218" s="3">
        <v>0</v>
      </c>
      <c r="P218" s="3" t="str">
        <f>B218&amp;" | "&amp;C218&amp;" | "&amp;D218</f>
        <v>documentazione_amministrativa / documentazione_contabile | FATTURA PASSIVA | FATTURA</v>
      </c>
      <c r="Q218" s="3" t="str">
        <f>VLOOKUP(P218,'Classificazione UD'!A:B,2,FALSE)</f>
        <v>Fiscale</v>
      </c>
    </row>
    <row r="219" spans="1:17" ht="15" customHeight="1" x14ac:dyDescent="0.25">
      <c r="A219" s="30">
        <v>2015</v>
      </c>
      <c r="B219" s="3" t="s">
        <v>17</v>
      </c>
      <c r="C219" s="3" t="s">
        <v>27</v>
      </c>
      <c r="D219" s="3" t="s">
        <v>28</v>
      </c>
      <c r="E219" s="3">
        <v>19</v>
      </c>
      <c r="F219" s="3">
        <v>38</v>
      </c>
      <c r="G219" s="3">
        <v>76</v>
      </c>
      <c r="H219" s="3">
        <v>239631</v>
      </c>
      <c r="I219" s="3">
        <v>19</v>
      </c>
      <c r="J219" s="3">
        <v>38</v>
      </c>
      <c r="K219" s="3">
        <v>8878</v>
      </c>
      <c r="L219" s="3">
        <v>0</v>
      </c>
      <c r="M219" s="3">
        <v>0</v>
      </c>
      <c r="N219" s="3">
        <v>0</v>
      </c>
      <c r="O219" s="3">
        <v>0</v>
      </c>
      <c r="P219" s="3" t="str">
        <f>B219&amp;" | "&amp;C219&amp;" | "&amp;D219</f>
        <v>documentazione_amministrativa / documentazione_contabile | FATTURA PASSIVA | NOTA DI CREDITO</v>
      </c>
      <c r="Q219" s="3" t="str">
        <f>VLOOKUP(P219,'Classificazione UD'!A:B,2,FALSE)</f>
        <v>Fiscale</v>
      </c>
    </row>
    <row r="220" spans="1:17" ht="15" customHeight="1" x14ac:dyDescent="0.25">
      <c r="A220" s="30">
        <v>2016</v>
      </c>
      <c r="B220" s="3" t="s">
        <v>17</v>
      </c>
      <c r="C220" s="3" t="s">
        <v>27</v>
      </c>
      <c r="D220" s="3" t="s">
        <v>19</v>
      </c>
      <c r="E220" s="3">
        <v>51</v>
      </c>
      <c r="F220" s="3">
        <v>102</v>
      </c>
      <c r="G220" s="3">
        <v>204</v>
      </c>
      <c r="H220" s="3">
        <v>10042276</v>
      </c>
      <c r="I220" s="3">
        <v>52</v>
      </c>
      <c r="J220" s="3">
        <v>104</v>
      </c>
      <c r="K220" s="3">
        <v>28088</v>
      </c>
      <c r="L220" s="3">
        <v>0</v>
      </c>
      <c r="M220" s="3">
        <v>0</v>
      </c>
      <c r="N220" s="3">
        <v>0</v>
      </c>
      <c r="O220" s="3">
        <v>0</v>
      </c>
      <c r="P220" s="3" t="str">
        <f>B220&amp;" | "&amp;C220&amp;" | "&amp;D220</f>
        <v>documentazione_amministrativa / documentazione_contabile | FATTURA PASSIVA | FATTURA</v>
      </c>
      <c r="Q220" s="3" t="str">
        <f>VLOOKUP(P220,'Classificazione UD'!A:B,2,FALSE)</f>
        <v>Fiscale</v>
      </c>
    </row>
    <row r="221" spans="1:17" ht="15" customHeight="1" x14ac:dyDescent="0.25">
      <c r="A221" s="30">
        <v>2016</v>
      </c>
      <c r="B221" s="3" t="s">
        <v>17</v>
      </c>
      <c r="C221" s="3" t="s">
        <v>27</v>
      </c>
      <c r="D221" s="3" t="s">
        <v>28</v>
      </c>
      <c r="E221" s="3">
        <v>1</v>
      </c>
      <c r="F221" s="3">
        <v>2</v>
      </c>
      <c r="G221" s="3">
        <v>4</v>
      </c>
      <c r="H221" s="3">
        <v>9931</v>
      </c>
      <c r="I221" s="3">
        <v>1</v>
      </c>
      <c r="J221" s="3">
        <v>2</v>
      </c>
      <c r="K221" s="3">
        <v>468</v>
      </c>
      <c r="L221" s="3">
        <v>0</v>
      </c>
      <c r="M221" s="3">
        <v>0</v>
      </c>
      <c r="N221" s="3">
        <v>0</v>
      </c>
      <c r="O221" s="3">
        <v>0</v>
      </c>
      <c r="P221" s="3" t="str">
        <f>B221&amp;" | "&amp;C221&amp;" | "&amp;D221</f>
        <v>documentazione_amministrativa / documentazione_contabile | FATTURA PASSIVA | NOTA DI CREDITO</v>
      </c>
      <c r="Q221" s="3" t="str">
        <f>VLOOKUP(P221,'Classificazione UD'!A:B,2,FALSE)</f>
        <v>Fiscale</v>
      </c>
    </row>
    <row r="222" spans="1:17" ht="15" customHeight="1" x14ac:dyDescent="0.25">
      <c r="A222" s="30">
        <v>2014</v>
      </c>
      <c r="B222" s="3" t="s">
        <v>17</v>
      </c>
      <c r="C222" s="3" t="s">
        <v>53</v>
      </c>
      <c r="D222" s="3" t="s">
        <v>56</v>
      </c>
      <c r="E222" s="3">
        <v>169</v>
      </c>
      <c r="F222" s="3">
        <v>169</v>
      </c>
      <c r="G222" s="3">
        <v>169</v>
      </c>
      <c r="H222" s="3">
        <v>7677906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 t="str">
        <f>B222&amp;" | "&amp;C222&amp;" | "&amp;D222</f>
        <v>documentazione_amministrativa / documentazione_contabile | Fattura passiva | Fattura passiva dematerializzata</v>
      </c>
      <c r="Q222" s="3" t="str">
        <f>VLOOKUP(P222,'Classificazione UD'!A:B,2,FALSE)</f>
        <v>Fiscale</v>
      </c>
    </row>
    <row r="223" spans="1:17" ht="15" customHeight="1" x14ac:dyDescent="0.25">
      <c r="A223" s="30">
        <v>2012</v>
      </c>
      <c r="B223" s="3" t="s">
        <v>38</v>
      </c>
      <c r="C223" s="3" t="s">
        <v>39</v>
      </c>
      <c r="D223" s="3" t="s">
        <v>39</v>
      </c>
      <c r="E223" s="3">
        <v>4040</v>
      </c>
      <c r="F223" s="3">
        <v>4040</v>
      </c>
      <c r="G223" s="3">
        <v>4040</v>
      </c>
      <c r="H223" s="3">
        <v>60617127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 t="str">
        <f>B223&amp;" | "&amp;C223&amp;" | "&amp;D223</f>
        <v>documentazione_sanitaria / referti | REFERTO | REFERTO</v>
      </c>
      <c r="Q223" s="3" t="str">
        <f>VLOOKUP(P223,'Classificazione UD'!A:B,2,FALSE)</f>
        <v>Referto</v>
      </c>
    </row>
    <row r="224" spans="1:17" ht="15" customHeight="1" x14ac:dyDescent="0.25">
      <c r="A224" s="30">
        <v>2013</v>
      </c>
      <c r="B224" s="3" t="s">
        <v>38</v>
      </c>
      <c r="C224" s="3" t="s">
        <v>39</v>
      </c>
      <c r="D224" s="3" t="s">
        <v>39</v>
      </c>
      <c r="E224" s="3">
        <v>1275989</v>
      </c>
      <c r="F224" s="3">
        <v>1275989</v>
      </c>
      <c r="G224" s="3">
        <v>1275989</v>
      </c>
      <c r="H224" s="3">
        <v>19884478614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 t="str">
        <f>B224&amp;" | "&amp;C224&amp;" | "&amp;D224</f>
        <v>documentazione_sanitaria / referti | REFERTO | REFERTO</v>
      </c>
      <c r="Q224" s="3" t="str">
        <f>VLOOKUP(P224,'Classificazione UD'!A:B,2,FALSE)</f>
        <v>Referto</v>
      </c>
    </row>
    <row r="225" spans="1:17" ht="15" customHeight="1" x14ac:dyDescent="0.25">
      <c r="A225" s="30">
        <v>2014</v>
      </c>
      <c r="B225" s="3" t="s">
        <v>38</v>
      </c>
      <c r="C225" s="3" t="s">
        <v>39</v>
      </c>
      <c r="D225" s="3" t="s">
        <v>39</v>
      </c>
      <c r="E225" s="3">
        <v>1892556</v>
      </c>
      <c r="F225" s="3">
        <v>1892556</v>
      </c>
      <c r="G225" s="3">
        <v>1892556</v>
      </c>
      <c r="H225" s="3">
        <v>29952170146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 t="str">
        <f>B225&amp;" | "&amp;C225&amp;" | "&amp;D225</f>
        <v>documentazione_sanitaria / referti | REFERTO | REFERTO</v>
      </c>
      <c r="Q225" s="3" t="str">
        <f>VLOOKUP(P225,'Classificazione UD'!A:B,2,FALSE)</f>
        <v>Referto</v>
      </c>
    </row>
    <row r="226" spans="1:17" ht="15" customHeight="1" x14ac:dyDescent="0.25">
      <c r="A226" s="30">
        <v>2015</v>
      </c>
      <c r="B226" s="3" t="s">
        <v>38</v>
      </c>
      <c r="C226" s="3" t="s">
        <v>39</v>
      </c>
      <c r="D226" s="3" t="s">
        <v>39</v>
      </c>
      <c r="E226" s="3">
        <v>1790493</v>
      </c>
      <c r="F226" s="3">
        <v>1790493</v>
      </c>
      <c r="G226" s="3">
        <v>1790493</v>
      </c>
      <c r="H226" s="3">
        <v>33508642293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 t="str">
        <f>B226&amp;" | "&amp;C226&amp;" | "&amp;D226</f>
        <v>documentazione_sanitaria / referti | REFERTO | REFERTO</v>
      </c>
      <c r="Q226" s="3" t="str">
        <f>VLOOKUP(P226,'Classificazione UD'!A:B,2,FALSE)</f>
        <v>Referto</v>
      </c>
    </row>
    <row r="227" spans="1:17" ht="15" customHeight="1" x14ac:dyDescent="0.25">
      <c r="A227" s="30">
        <v>2016</v>
      </c>
      <c r="B227" s="3" t="s">
        <v>38</v>
      </c>
      <c r="C227" s="3" t="s">
        <v>39</v>
      </c>
      <c r="D227" s="3" t="s">
        <v>39</v>
      </c>
      <c r="E227" s="3">
        <v>1723611</v>
      </c>
      <c r="F227" s="3">
        <v>1723611</v>
      </c>
      <c r="G227" s="3">
        <v>1723611</v>
      </c>
      <c r="H227" s="3">
        <v>37979490016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 t="str">
        <f>B227&amp;" | "&amp;C227&amp;" | "&amp;D227</f>
        <v>documentazione_sanitaria / referti | REFERTO | REFERTO</v>
      </c>
      <c r="Q227" s="3" t="str">
        <f>VLOOKUP(P227,'Classificazione UD'!A:B,2,FALSE)</f>
        <v>Referto</v>
      </c>
    </row>
    <row r="228" spans="1:17" ht="15" customHeight="1" x14ac:dyDescent="0.25">
      <c r="A228" s="30">
        <v>2013</v>
      </c>
      <c r="B228" s="3" t="s">
        <v>17</v>
      </c>
      <c r="C228" s="3" t="s">
        <v>57</v>
      </c>
      <c r="D228" s="3" t="s">
        <v>57</v>
      </c>
      <c r="E228" s="3">
        <v>3497</v>
      </c>
      <c r="F228" s="3">
        <v>3497</v>
      </c>
      <c r="G228" s="3">
        <v>3497</v>
      </c>
      <c r="H228" s="3">
        <v>26325956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 t="str">
        <f>B228&amp;" | "&amp;C228&amp;" | "&amp;D228</f>
        <v>documentazione_amministrativa / documentazione_contabile | FLUSSO ORDINATIVI | FLUSSO ORDINATIVI</v>
      </c>
      <c r="Q228" s="3" t="str">
        <f>VLOOKUP(P228,'Classificazione UD'!A:B,2,FALSE)</f>
        <v>Ordinativo</v>
      </c>
    </row>
    <row r="229" spans="1:17" ht="15" customHeight="1" x14ac:dyDescent="0.25">
      <c r="A229" s="30">
        <v>2012</v>
      </c>
      <c r="B229" s="3" t="s">
        <v>17</v>
      </c>
      <c r="C229" s="3" t="s">
        <v>58</v>
      </c>
      <c r="D229" s="3" t="s">
        <v>59</v>
      </c>
      <c r="E229" s="3">
        <v>12</v>
      </c>
      <c r="F229" s="3">
        <v>112</v>
      </c>
      <c r="G229" s="3">
        <v>112</v>
      </c>
      <c r="H229" s="3">
        <v>574018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 t="str">
        <f>B229&amp;" | "&amp;C229&amp;" | "&amp;D229</f>
        <v>documentazione_amministrativa / documentazione_contabile | MANDATO | ANNULLO_MANDATO</v>
      </c>
      <c r="Q229" s="3" t="str">
        <f>VLOOKUP(P229,'Classificazione UD'!A:B,2,FALSE)</f>
        <v>Ordinativo</v>
      </c>
    </row>
    <row r="230" spans="1:17" ht="15" customHeight="1" x14ac:dyDescent="0.25">
      <c r="A230" s="30">
        <v>2012</v>
      </c>
      <c r="B230" s="3" t="s">
        <v>17</v>
      </c>
      <c r="C230" s="3" t="s">
        <v>58</v>
      </c>
      <c r="D230" s="3" t="s">
        <v>60</v>
      </c>
      <c r="E230" s="3">
        <v>1074</v>
      </c>
      <c r="F230" s="3">
        <v>8392</v>
      </c>
      <c r="G230" s="3">
        <v>8392</v>
      </c>
      <c r="H230" s="3">
        <v>41220760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 t="str">
        <f>B230&amp;" | "&amp;C230&amp;" | "&amp;D230</f>
        <v>documentazione_amministrativa / documentazione_contabile | MANDATO | EMISSIONE_MANDATO</v>
      </c>
      <c r="Q230" s="3" t="str">
        <f>VLOOKUP(P230,'Classificazione UD'!A:B,2,FALSE)</f>
        <v>Ordinativo</v>
      </c>
    </row>
    <row r="231" spans="1:17" ht="15" customHeight="1" x14ac:dyDescent="0.25">
      <c r="A231" s="30">
        <v>2012</v>
      </c>
      <c r="B231" s="3" t="s">
        <v>17</v>
      </c>
      <c r="C231" s="3" t="s">
        <v>58</v>
      </c>
      <c r="D231" s="3" t="s">
        <v>61</v>
      </c>
      <c r="E231" s="3">
        <v>1</v>
      </c>
      <c r="F231" s="3">
        <v>5</v>
      </c>
      <c r="G231" s="3">
        <v>5</v>
      </c>
      <c r="H231" s="3">
        <v>24997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 t="str">
        <f>B231&amp;" | "&amp;C231&amp;" | "&amp;D231</f>
        <v>documentazione_amministrativa / documentazione_contabile | MANDATO | Ricevuta di Carico OK</v>
      </c>
      <c r="Q231" s="3" t="str">
        <f>VLOOKUP(P231,'Classificazione UD'!A:B,2,FALSE)</f>
        <v>Ordinativo</v>
      </c>
    </row>
    <row r="232" spans="1:17" ht="15" customHeight="1" x14ac:dyDescent="0.25">
      <c r="A232" s="30">
        <v>2012</v>
      </c>
      <c r="B232" s="3" t="s">
        <v>17</v>
      </c>
      <c r="C232" s="3" t="s">
        <v>58</v>
      </c>
      <c r="D232" s="3" t="s">
        <v>62</v>
      </c>
      <c r="E232" s="3">
        <v>4</v>
      </c>
      <c r="F232" s="3">
        <v>48</v>
      </c>
      <c r="G232" s="3">
        <v>48</v>
      </c>
      <c r="H232" s="3">
        <v>245806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 t="str">
        <f>B232&amp;" | "&amp;C232&amp;" | "&amp;D232</f>
        <v>documentazione_amministrativa / documentazione_contabile | MANDATO | Ricevuta di Servizio OK</v>
      </c>
      <c r="Q232" s="3" t="str">
        <f>VLOOKUP(P232,'Classificazione UD'!A:B,2,FALSE)</f>
        <v>Ordinativo</v>
      </c>
    </row>
    <row r="233" spans="1:17" ht="15" customHeight="1" x14ac:dyDescent="0.25">
      <c r="A233" s="30">
        <v>2013</v>
      </c>
      <c r="B233" s="3" t="s">
        <v>17</v>
      </c>
      <c r="C233" s="3" t="s">
        <v>58</v>
      </c>
      <c r="D233" s="3" t="s">
        <v>58</v>
      </c>
      <c r="E233" s="3">
        <v>2155</v>
      </c>
      <c r="F233" s="3">
        <v>2155</v>
      </c>
      <c r="G233" s="3">
        <v>2155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 t="str">
        <f>B233&amp;" | "&amp;C233&amp;" | "&amp;D233</f>
        <v>documentazione_amministrativa / documentazione_contabile | MANDATO | MANDATO</v>
      </c>
      <c r="Q233" s="3" t="str">
        <f>VLOOKUP(P233,'Classificazione UD'!A:B,2,FALSE)</f>
        <v>Ordinativo</v>
      </c>
    </row>
    <row r="234" spans="1:17" ht="15" customHeight="1" x14ac:dyDescent="0.25">
      <c r="A234" s="30">
        <v>2013</v>
      </c>
      <c r="B234" s="3" t="s">
        <v>17</v>
      </c>
      <c r="C234" s="3" t="s">
        <v>63</v>
      </c>
      <c r="D234" s="3" t="s">
        <v>63</v>
      </c>
      <c r="E234" s="3">
        <v>8747</v>
      </c>
      <c r="F234" s="3">
        <v>8747</v>
      </c>
      <c r="G234" s="3">
        <v>8747</v>
      </c>
      <c r="H234" s="3">
        <v>38889209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 t="str">
        <f>B234&amp;" | "&amp;C234&amp;" | "&amp;D234</f>
        <v>documentazione_amministrativa / documentazione_contabile | MESSAGGIO ESITO APPLICATIVO | MESSAGGIO ESITO APPLICATIVO</v>
      </c>
      <c r="Q234" s="3" t="str">
        <f>VLOOKUP(P234,'Classificazione UD'!A:B,2,FALSE)</f>
        <v>Ordinativo</v>
      </c>
    </row>
    <row r="235" spans="1:17" ht="15" customHeight="1" x14ac:dyDescent="0.25">
      <c r="A235" s="30">
        <v>2013</v>
      </c>
      <c r="B235" s="3" t="s">
        <v>17</v>
      </c>
      <c r="C235" s="3" t="s">
        <v>64</v>
      </c>
      <c r="D235" s="3" t="s">
        <v>64</v>
      </c>
      <c r="E235" s="3">
        <v>7016</v>
      </c>
      <c r="F235" s="3">
        <v>7016</v>
      </c>
      <c r="G235" s="3">
        <v>7016</v>
      </c>
      <c r="H235" s="3">
        <v>29281088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 t="str">
        <f>B235&amp;" | "&amp;C235&amp;" | "&amp;D235</f>
        <v>documentazione_amministrativa / documentazione_contabile | MESSAGGIO RICEZIONE FLUSSO | MESSAGGIO RICEZIONE FLUSSO</v>
      </c>
      <c r="Q235" s="3" t="str">
        <f>VLOOKUP(P235,'Classificazione UD'!A:B,2,FALSE)</f>
        <v>Ordinativo</v>
      </c>
    </row>
    <row r="236" spans="1:17" ht="15" customHeight="1" x14ac:dyDescent="0.25">
      <c r="A236" s="30">
        <v>2015</v>
      </c>
      <c r="B236" s="3" t="s">
        <v>36</v>
      </c>
      <c r="C236" s="3" t="s">
        <v>37</v>
      </c>
      <c r="D236" s="3" t="s">
        <v>37</v>
      </c>
      <c r="E236" s="3">
        <v>2173</v>
      </c>
      <c r="F236" s="3">
        <v>2173</v>
      </c>
      <c r="G236" s="3">
        <v>2173</v>
      </c>
      <c r="H236" s="3">
        <v>626624960</v>
      </c>
      <c r="I236" s="3">
        <v>82</v>
      </c>
      <c r="J236" s="3">
        <v>82</v>
      </c>
      <c r="K236" s="3">
        <v>12091668</v>
      </c>
      <c r="L236" s="3">
        <v>0</v>
      </c>
      <c r="M236" s="3">
        <v>0</v>
      </c>
      <c r="N236" s="3">
        <v>0</v>
      </c>
      <c r="O236" s="3">
        <v>0</v>
      </c>
      <c r="P236" s="3" t="str">
        <f>B236&amp;" | "&amp;C236&amp;" | "&amp;D236</f>
        <v>documentazione_amministrativa / documenti_protocollati | Documento protocollato | Documento protocollato</v>
      </c>
      <c r="Q236" s="3" t="str">
        <f>VLOOKUP(P236,'Classificazione UD'!A:B,2,FALSE)</f>
        <v>Protocollo</v>
      </c>
    </row>
    <row r="237" spans="1:17" ht="15" customHeight="1" x14ac:dyDescent="0.25">
      <c r="A237" s="30">
        <v>2016</v>
      </c>
      <c r="B237" s="3" t="s">
        <v>36</v>
      </c>
      <c r="C237" s="3" t="s">
        <v>37</v>
      </c>
      <c r="D237" s="3" t="s">
        <v>37</v>
      </c>
      <c r="E237" s="3">
        <v>2510</v>
      </c>
      <c r="F237" s="3">
        <v>2510</v>
      </c>
      <c r="G237" s="3">
        <v>2510</v>
      </c>
      <c r="H237" s="3">
        <v>2371553422</v>
      </c>
      <c r="I237" s="3">
        <v>96</v>
      </c>
      <c r="J237" s="3">
        <v>96</v>
      </c>
      <c r="K237" s="3">
        <v>105104608</v>
      </c>
      <c r="L237" s="3">
        <v>0</v>
      </c>
      <c r="M237" s="3">
        <v>0</v>
      </c>
      <c r="N237" s="3">
        <v>0</v>
      </c>
      <c r="O237" s="3">
        <v>0</v>
      </c>
      <c r="P237" s="3" t="str">
        <f>B237&amp;" | "&amp;C237&amp;" | "&amp;D237</f>
        <v>documentazione_amministrativa / documenti_protocollati | Documento protocollato | Documento protocollato</v>
      </c>
      <c r="Q237" s="3" t="str">
        <f>VLOOKUP(P237,'Classificazione UD'!A:B,2,FALSE)</f>
        <v>Protocollo</v>
      </c>
    </row>
    <row r="238" spans="1:17" ht="15" customHeight="1" x14ac:dyDescent="0.25">
      <c r="A238" s="30">
        <v>2012</v>
      </c>
      <c r="B238" s="3" t="s">
        <v>17</v>
      </c>
      <c r="C238" s="3" t="s">
        <v>65</v>
      </c>
      <c r="D238" s="3" t="s">
        <v>66</v>
      </c>
      <c r="E238" s="3">
        <v>1516</v>
      </c>
      <c r="F238" s="3">
        <v>7539</v>
      </c>
      <c r="G238" s="3">
        <v>7539</v>
      </c>
      <c r="H238" s="3">
        <v>36987997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 t="str">
        <f>B238&amp;" | "&amp;C238&amp;" | "&amp;D238</f>
        <v>documentazione_amministrativa / documentazione_contabile | REVERSALE | EMISSIONE_REVERSALE</v>
      </c>
      <c r="Q238" s="3" t="str">
        <f>VLOOKUP(P238,'Classificazione UD'!A:B,2,FALSE)</f>
        <v>Ordinativo</v>
      </c>
    </row>
    <row r="239" spans="1:17" ht="15" customHeight="1" x14ac:dyDescent="0.25">
      <c r="A239" s="30">
        <v>2012</v>
      </c>
      <c r="B239" s="3" t="s">
        <v>17</v>
      </c>
      <c r="C239" s="3" t="s">
        <v>65</v>
      </c>
      <c r="D239" s="3" t="s">
        <v>61</v>
      </c>
      <c r="E239" s="3">
        <v>7</v>
      </c>
      <c r="F239" s="3">
        <v>35</v>
      </c>
      <c r="G239" s="3">
        <v>35</v>
      </c>
      <c r="H239" s="3">
        <v>171530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 t="str">
        <f>B239&amp;" | "&amp;C239&amp;" | "&amp;D239</f>
        <v>documentazione_amministrativa / documentazione_contabile | REVERSALE | Ricevuta di Carico OK</v>
      </c>
      <c r="Q239" s="3" t="str">
        <f>VLOOKUP(P239,'Classificazione UD'!A:B,2,FALSE)</f>
        <v>Ordinativo</v>
      </c>
    </row>
    <row r="240" spans="1:17" ht="15" customHeight="1" x14ac:dyDescent="0.25">
      <c r="A240" s="30">
        <v>2012</v>
      </c>
      <c r="B240" s="3" t="s">
        <v>17</v>
      </c>
      <c r="C240" s="3" t="s">
        <v>65</v>
      </c>
      <c r="D240" s="3" t="s">
        <v>67</v>
      </c>
      <c r="E240" s="3">
        <v>98</v>
      </c>
      <c r="F240" s="3">
        <v>490</v>
      </c>
      <c r="G240" s="3">
        <v>490</v>
      </c>
      <c r="H240" s="3">
        <v>2401198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 t="str">
        <f>B240&amp;" | "&amp;C240&amp;" | "&amp;D240</f>
        <v>documentazione_amministrativa / documentazione_contabile | REVERSALE | Ricevuta di Esecuzione OK</v>
      </c>
      <c r="Q240" s="3" t="str">
        <f>VLOOKUP(P240,'Classificazione UD'!A:B,2,FALSE)</f>
        <v>Ordinativo</v>
      </c>
    </row>
    <row r="241" spans="1:17" ht="15" customHeight="1" x14ac:dyDescent="0.25">
      <c r="A241" s="30">
        <v>2012</v>
      </c>
      <c r="B241" s="3" t="s">
        <v>17</v>
      </c>
      <c r="C241" s="3" t="s">
        <v>65</v>
      </c>
      <c r="D241" s="3" t="s">
        <v>62</v>
      </c>
      <c r="E241" s="3">
        <v>14</v>
      </c>
      <c r="F241" s="3">
        <v>70</v>
      </c>
      <c r="G241" s="3">
        <v>70</v>
      </c>
      <c r="H241" s="3">
        <v>342986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 t="str">
        <f>B241&amp;" | "&amp;C241&amp;" | "&amp;D241</f>
        <v>documentazione_amministrativa / documentazione_contabile | REVERSALE | Ricevuta di Servizio OK</v>
      </c>
      <c r="Q241" s="3" t="str">
        <f>VLOOKUP(P241,'Classificazione UD'!A:B,2,FALSE)</f>
        <v>Ordinativo</v>
      </c>
    </row>
    <row r="242" spans="1:17" ht="15" customHeight="1" x14ac:dyDescent="0.25">
      <c r="A242" s="30">
        <v>2013</v>
      </c>
      <c r="B242" s="3" t="s">
        <v>17</v>
      </c>
      <c r="C242" s="3" t="s">
        <v>65</v>
      </c>
      <c r="D242" s="3" t="s">
        <v>65</v>
      </c>
      <c r="E242" s="3">
        <v>1317</v>
      </c>
      <c r="F242" s="3">
        <v>1317</v>
      </c>
      <c r="G242" s="3">
        <v>1317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 t="str">
        <f>B242&amp;" | "&amp;C242&amp;" | "&amp;D242</f>
        <v>documentazione_amministrativa / documentazione_contabile | REVERSALE | REVERSALE</v>
      </c>
      <c r="Q242" s="3" t="str">
        <f>VLOOKUP(P242,'Classificazione UD'!A:B,2,FALSE)</f>
        <v>Ordinativo</v>
      </c>
    </row>
    <row r="243" spans="1:17" ht="15" customHeight="1" x14ac:dyDescent="0.25">
      <c r="A243" s="30">
        <v>2015</v>
      </c>
      <c r="B243" s="3" t="s">
        <v>20</v>
      </c>
      <c r="C243" s="3" t="s">
        <v>21</v>
      </c>
      <c r="D243" s="3" t="s">
        <v>21</v>
      </c>
      <c r="E243" s="3">
        <v>56</v>
      </c>
      <c r="F243" s="3">
        <v>56</v>
      </c>
      <c r="G243" s="3">
        <v>56</v>
      </c>
      <c r="H243" s="3">
        <v>419821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 t="str">
        <f>B243&amp;" | "&amp;C243&amp;" | "&amp;D243</f>
        <v>documentazione_amministrativa / registri | REGISTRO GIORNALIERO | REGISTRO GIORNALIERO</v>
      </c>
      <c r="Q243" s="3" t="str">
        <f>VLOOKUP(P243,'Classificazione UD'!A:B,2,FALSE)</f>
        <v>RGP</v>
      </c>
    </row>
    <row r="244" spans="1:17" ht="15" customHeight="1" x14ac:dyDescent="0.25">
      <c r="A244" s="30">
        <v>2016</v>
      </c>
      <c r="B244" s="3" t="s">
        <v>20</v>
      </c>
      <c r="C244" s="3" t="s">
        <v>21</v>
      </c>
      <c r="D244" s="3" t="s">
        <v>21</v>
      </c>
      <c r="E244" s="3">
        <v>242</v>
      </c>
      <c r="F244" s="3">
        <v>242</v>
      </c>
      <c r="G244" s="3">
        <v>242</v>
      </c>
      <c r="H244" s="3">
        <v>18933856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 t="str">
        <f>B244&amp;" | "&amp;C244&amp;" | "&amp;D244</f>
        <v>documentazione_amministrativa / registri | REGISTRO GIORNALIERO | REGISTRO GIORNALIERO</v>
      </c>
      <c r="Q244" s="3" t="str">
        <f>VLOOKUP(P244,'Classificazione UD'!A:B,2,FALSE)</f>
        <v>RGP</v>
      </c>
    </row>
    <row r="245" spans="1:17" ht="15" customHeight="1" x14ac:dyDescent="0.25">
      <c r="A245" s="30">
        <v>2014</v>
      </c>
      <c r="B245" s="3" t="s">
        <v>23</v>
      </c>
      <c r="C245" s="3" t="s">
        <v>24</v>
      </c>
      <c r="D245" s="3" t="s">
        <v>24</v>
      </c>
      <c r="E245" s="3">
        <v>15</v>
      </c>
      <c r="F245" s="3">
        <v>15</v>
      </c>
      <c r="G245" s="3">
        <v>15</v>
      </c>
      <c r="H245" s="3">
        <v>629461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 t="str">
        <f>B245&amp;" | "&amp;C245&amp;" | "&amp;D245</f>
        <v>documentazione_amministrativa / altri_documenti | FOGLIO DI TRASFORMAZIONE | FOGLIO DI TRASFORMAZIONE</v>
      </c>
      <c r="Q245" s="3" t="str">
        <f>VLOOKUP(P245,'Classificazione UD'!A:B,2,FALSE)</f>
        <v>Tecnico</v>
      </c>
    </row>
    <row r="246" spans="1:17" ht="15" customHeight="1" x14ac:dyDescent="0.25">
      <c r="A246" s="30">
        <v>2015</v>
      </c>
      <c r="B246" s="3" t="s">
        <v>23</v>
      </c>
      <c r="C246" s="3" t="s">
        <v>24</v>
      </c>
      <c r="D246" s="3" t="s">
        <v>24</v>
      </c>
      <c r="E246" s="3">
        <v>11</v>
      </c>
      <c r="F246" s="3">
        <v>11</v>
      </c>
      <c r="G246" s="3">
        <v>11</v>
      </c>
      <c r="H246" s="3">
        <v>965132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 t="str">
        <f>B246&amp;" | "&amp;C246&amp;" | "&amp;D246</f>
        <v>documentazione_amministrativa / altri_documenti | FOGLIO DI TRASFORMAZIONE | FOGLIO DI TRASFORMAZIONE</v>
      </c>
      <c r="Q246" s="3" t="str">
        <f>VLOOKUP(P246,'Classificazione UD'!A:B,2,FALSE)</f>
        <v>Tecnico</v>
      </c>
    </row>
    <row r="247" spans="1:17" ht="15" customHeight="1" x14ac:dyDescent="0.25">
      <c r="A247" s="30">
        <v>2016</v>
      </c>
      <c r="B247" s="3" t="s">
        <v>23</v>
      </c>
      <c r="C247" s="3" t="s">
        <v>24</v>
      </c>
      <c r="D247" s="3" t="s">
        <v>24</v>
      </c>
      <c r="E247" s="3">
        <v>3</v>
      </c>
      <c r="F247" s="3">
        <v>3</v>
      </c>
      <c r="G247" s="3">
        <v>3</v>
      </c>
      <c r="H247" s="3">
        <v>186354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 t="str">
        <f>B247&amp;" | "&amp;C247&amp;" | "&amp;D247</f>
        <v>documentazione_amministrativa / altri_documenti | FOGLIO DI TRASFORMAZIONE | FOGLIO DI TRASFORMAZIONE</v>
      </c>
      <c r="Q247" s="3" t="str">
        <f>VLOOKUP(P247,'Classificazione UD'!A:B,2,FALSE)</f>
        <v>Tecnico</v>
      </c>
    </row>
    <row r="248" spans="1:17" ht="15" customHeight="1" x14ac:dyDescent="0.25">
      <c r="A248" s="30">
        <v>2015</v>
      </c>
      <c r="B248" s="3" t="s">
        <v>17</v>
      </c>
      <c r="C248" s="3" t="s">
        <v>27</v>
      </c>
      <c r="D248" s="3" t="s">
        <v>19</v>
      </c>
      <c r="E248" s="3">
        <v>19</v>
      </c>
      <c r="F248" s="3">
        <v>38</v>
      </c>
      <c r="G248" s="3">
        <v>76</v>
      </c>
      <c r="H248" s="3">
        <v>4003878</v>
      </c>
      <c r="I248" s="3">
        <v>38</v>
      </c>
      <c r="J248" s="3">
        <v>76</v>
      </c>
      <c r="K248" s="3">
        <v>19725</v>
      </c>
      <c r="L248" s="3">
        <v>0</v>
      </c>
      <c r="M248" s="3">
        <v>0</v>
      </c>
      <c r="N248" s="3">
        <v>0</v>
      </c>
      <c r="O248" s="3">
        <v>0</v>
      </c>
      <c r="P248" s="3" t="str">
        <f>B248&amp;" | "&amp;C248&amp;" | "&amp;D248</f>
        <v>documentazione_amministrativa / documentazione_contabile | FATTURA PASSIVA | FATTURA</v>
      </c>
      <c r="Q248" s="3" t="str">
        <f>VLOOKUP(P248,'Classificazione UD'!A:B,2,FALSE)</f>
        <v>Fiscale</v>
      </c>
    </row>
    <row r="249" spans="1:17" ht="15" customHeight="1" x14ac:dyDescent="0.25">
      <c r="A249" s="30">
        <v>2016</v>
      </c>
      <c r="B249" s="3" t="s">
        <v>17</v>
      </c>
      <c r="C249" s="3" t="s">
        <v>27</v>
      </c>
      <c r="D249" s="3" t="s">
        <v>19</v>
      </c>
      <c r="E249" s="3">
        <v>45</v>
      </c>
      <c r="F249" s="3">
        <v>90</v>
      </c>
      <c r="G249" s="3">
        <v>180</v>
      </c>
      <c r="H249" s="3">
        <v>6443822</v>
      </c>
      <c r="I249" s="3">
        <v>94</v>
      </c>
      <c r="J249" s="3">
        <v>188</v>
      </c>
      <c r="K249" s="3">
        <v>66960</v>
      </c>
      <c r="L249" s="3">
        <v>0</v>
      </c>
      <c r="M249" s="3">
        <v>0</v>
      </c>
      <c r="N249" s="3">
        <v>0</v>
      </c>
      <c r="O249" s="3">
        <v>0</v>
      </c>
      <c r="P249" s="3" t="str">
        <f>B249&amp;" | "&amp;C249&amp;" | "&amp;D249</f>
        <v>documentazione_amministrativa / documentazione_contabile | FATTURA PASSIVA | FATTURA</v>
      </c>
      <c r="Q249" s="3" t="str">
        <f>VLOOKUP(P249,'Classificazione UD'!A:B,2,FALSE)</f>
        <v>Fiscale</v>
      </c>
    </row>
    <row r="250" spans="1:17" ht="15" customHeight="1" x14ac:dyDescent="0.25">
      <c r="A250" s="30">
        <v>2016</v>
      </c>
      <c r="B250" s="3" t="s">
        <v>17</v>
      </c>
      <c r="C250" s="3" t="s">
        <v>27</v>
      </c>
      <c r="D250" s="3" t="s">
        <v>28</v>
      </c>
      <c r="E250" s="3">
        <v>2</v>
      </c>
      <c r="F250" s="3">
        <v>4</v>
      </c>
      <c r="G250" s="3">
        <v>8</v>
      </c>
      <c r="H250" s="3">
        <v>278196</v>
      </c>
      <c r="I250" s="3">
        <v>4</v>
      </c>
      <c r="J250" s="3">
        <v>8</v>
      </c>
      <c r="K250" s="3">
        <v>2076</v>
      </c>
      <c r="L250" s="3">
        <v>0</v>
      </c>
      <c r="M250" s="3">
        <v>0</v>
      </c>
      <c r="N250" s="3">
        <v>0</v>
      </c>
      <c r="O250" s="3">
        <v>0</v>
      </c>
      <c r="P250" s="3" t="str">
        <f>B250&amp;" | "&amp;C250&amp;" | "&amp;D250</f>
        <v>documentazione_amministrativa / documentazione_contabile | FATTURA PASSIVA | NOTA DI CREDITO</v>
      </c>
      <c r="Q250" s="3" t="str">
        <f>VLOOKUP(P250,'Classificazione UD'!A:B,2,FALSE)</f>
        <v>Fiscale</v>
      </c>
    </row>
    <row r="251" spans="1:17" ht="15" customHeight="1" x14ac:dyDescent="0.25">
      <c r="A251" s="30">
        <v>2015</v>
      </c>
      <c r="B251" s="3" t="s">
        <v>17</v>
      </c>
      <c r="C251" s="3" t="s">
        <v>18</v>
      </c>
      <c r="D251" s="3" t="s">
        <v>19</v>
      </c>
      <c r="E251" s="3">
        <v>258</v>
      </c>
      <c r="F251" s="3">
        <v>503</v>
      </c>
      <c r="G251" s="3">
        <v>1006</v>
      </c>
      <c r="H251" s="3">
        <v>22455077</v>
      </c>
      <c r="I251" s="3">
        <v>520</v>
      </c>
      <c r="J251" s="3">
        <v>1040</v>
      </c>
      <c r="K251" s="3">
        <v>2183733</v>
      </c>
      <c r="L251" s="3">
        <v>6</v>
      </c>
      <c r="M251" s="3">
        <v>25</v>
      </c>
      <c r="N251" s="3">
        <v>50</v>
      </c>
      <c r="O251" s="3">
        <v>850818</v>
      </c>
      <c r="P251" s="3" t="str">
        <f>B251&amp;" | "&amp;C251&amp;" | "&amp;D251</f>
        <v>documentazione_amministrativa / documentazione_contabile | FATTURA ATTIVA | FATTURA</v>
      </c>
      <c r="Q251" s="3" t="str">
        <f>VLOOKUP(P251,'Classificazione UD'!A:B,2,FALSE)</f>
        <v>Fiscale</v>
      </c>
    </row>
    <row r="252" spans="1:17" ht="15" customHeight="1" x14ac:dyDescent="0.25">
      <c r="A252" s="30">
        <v>2015</v>
      </c>
      <c r="B252" s="3" t="s">
        <v>17</v>
      </c>
      <c r="C252" s="3" t="s">
        <v>18</v>
      </c>
      <c r="D252" s="3" t="s">
        <v>28</v>
      </c>
      <c r="E252" s="3">
        <v>23</v>
      </c>
      <c r="F252" s="3">
        <v>46</v>
      </c>
      <c r="G252" s="3">
        <v>92</v>
      </c>
      <c r="H252" s="3">
        <v>1522603</v>
      </c>
      <c r="I252" s="3">
        <v>44</v>
      </c>
      <c r="J252" s="3">
        <v>88</v>
      </c>
      <c r="K252" s="3">
        <v>182832</v>
      </c>
      <c r="L252" s="3">
        <v>0</v>
      </c>
      <c r="M252" s="3">
        <v>0</v>
      </c>
      <c r="N252" s="3">
        <v>0</v>
      </c>
      <c r="O252" s="3">
        <v>0</v>
      </c>
      <c r="P252" s="3" t="str">
        <f>B252&amp;" | "&amp;C252&amp;" | "&amp;D252</f>
        <v>documentazione_amministrativa / documentazione_contabile | FATTURA ATTIVA | NOTA DI CREDITO</v>
      </c>
      <c r="Q252" s="3" t="str">
        <f>VLOOKUP(P252,'Classificazione UD'!A:B,2,FALSE)</f>
        <v>Fiscale</v>
      </c>
    </row>
    <row r="253" spans="1:17" ht="15" customHeight="1" x14ac:dyDescent="0.25">
      <c r="A253" s="30">
        <v>2016</v>
      </c>
      <c r="B253" s="3" t="s">
        <v>17</v>
      </c>
      <c r="C253" s="3" t="s">
        <v>18</v>
      </c>
      <c r="D253" s="3" t="s">
        <v>19</v>
      </c>
      <c r="E253" s="3">
        <v>328</v>
      </c>
      <c r="F253" s="3">
        <v>651</v>
      </c>
      <c r="G253" s="3">
        <v>1302</v>
      </c>
      <c r="H253" s="3">
        <v>32942989</v>
      </c>
      <c r="I253" s="3">
        <v>554</v>
      </c>
      <c r="J253" s="3">
        <v>1108</v>
      </c>
      <c r="K253" s="3">
        <v>2371000</v>
      </c>
      <c r="L253" s="3">
        <v>2</v>
      </c>
      <c r="M253" s="3">
        <v>9</v>
      </c>
      <c r="N253" s="3">
        <v>18</v>
      </c>
      <c r="O253" s="3">
        <v>201656</v>
      </c>
      <c r="P253" s="3" t="str">
        <f>B253&amp;" | "&amp;C253&amp;" | "&amp;D253</f>
        <v>documentazione_amministrativa / documentazione_contabile | FATTURA ATTIVA | FATTURA</v>
      </c>
      <c r="Q253" s="3" t="str">
        <f>VLOOKUP(P253,'Classificazione UD'!A:B,2,FALSE)</f>
        <v>Fiscale</v>
      </c>
    </row>
    <row r="254" spans="1:17" ht="15" customHeight="1" x14ac:dyDescent="0.25">
      <c r="A254" s="30">
        <v>2016</v>
      </c>
      <c r="B254" s="3" t="s">
        <v>17</v>
      </c>
      <c r="C254" s="3" t="s">
        <v>18</v>
      </c>
      <c r="D254" s="3" t="s">
        <v>28</v>
      </c>
      <c r="E254" s="3">
        <v>6</v>
      </c>
      <c r="F254" s="3">
        <v>12</v>
      </c>
      <c r="G254" s="3">
        <v>24</v>
      </c>
      <c r="H254" s="3">
        <v>537224</v>
      </c>
      <c r="I254" s="3">
        <v>11</v>
      </c>
      <c r="J254" s="3">
        <v>22</v>
      </c>
      <c r="K254" s="3">
        <v>46479</v>
      </c>
      <c r="L254" s="3">
        <v>0</v>
      </c>
      <c r="M254" s="3">
        <v>0</v>
      </c>
      <c r="N254" s="3">
        <v>0</v>
      </c>
      <c r="O254" s="3">
        <v>0</v>
      </c>
      <c r="P254" s="3" t="str">
        <f>B254&amp;" | "&amp;C254&amp;" | "&amp;D254</f>
        <v>documentazione_amministrativa / documentazione_contabile | FATTURA ATTIVA | NOTA DI CREDITO</v>
      </c>
      <c r="Q254" s="3" t="str">
        <f>VLOOKUP(P254,'Classificazione UD'!A:B,2,FALSE)</f>
        <v>Fiscale</v>
      </c>
    </row>
    <row r="255" spans="1:17" ht="15" customHeight="1" x14ac:dyDescent="0.25">
      <c r="A255" s="30">
        <v>2015</v>
      </c>
      <c r="B255" s="3" t="s">
        <v>17</v>
      </c>
      <c r="C255" s="3" t="s">
        <v>18</v>
      </c>
      <c r="D255" s="3" t="s">
        <v>19</v>
      </c>
      <c r="E255" s="3">
        <v>363</v>
      </c>
      <c r="F255" s="3">
        <v>701</v>
      </c>
      <c r="G255" s="3">
        <v>1402</v>
      </c>
      <c r="H255" s="3">
        <v>31265854</v>
      </c>
      <c r="I255" s="3">
        <v>753</v>
      </c>
      <c r="J255" s="3">
        <v>1506</v>
      </c>
      <c r="K255" s="3">
        <v>3127933</v>
      </c>
      <c r="L255" s="3">
        <v>11</v>
      </c>
      <c r="M255" s="3">
        <v>47</v>
      </c>
      <c r="N255" s="3">
        <v>94</v>
      </c>
      <c r="O255" s="3">
        <v>1603382</v>
      </c>
      <c r="P255" s="3" t="str">
        <f>B255&amp;" | "&amp;C255&amp;" | "&amp;D255</f>
        <v>documentazione_amministrativa / documentazione_contabile | FATTURA ATTIVA | FATTURA</v>
      </c>
      <c r="Q255" s="3" t="str">
        <f>VLOOKUP(P255,'Classificazione UD'!A:B,2,FALSE)</f>
        <v>Fiscale</v>
      </c>
    </row>
    <row r="256" spans="1:17" ht="15" customHeight="1" x14ac:dyDescent="0.25">
      <c r="A256" s="30">
        <v>2015</v>
      </c>
      <c r="B256" s="3" t="s">
        <v>17</v>
      </c>
      <c r="C256" s="3" t="s">
        <v>18</v>
      </c>
      <c r="D256" s="3" t="s">
        <v>28</v>
      </c>
      <c r="E256" s="3">
        <v>25</v>
      </c>
      <c r="F256" s="3">
        <v>50</v>
      </c>
      <c r="G256" s="3">
        <v>100</v>
      </c>
      <c r="H256" s="3">
        <v>1530215</v>
      </c>
      <c r="I256" s="3">
        <v>48</v>
      </c>
      <c r="J256" s="3">
        <v>96</v>
      </c>
      <c r="K256" s="3">
        <v>198475</v>
      </c>
      <c r="L256" s="3">
        <v>0</v>
      </c>
      <c r="M256" s="3">
        <v>0</v>
      </c>
      <c r="N256" s="3">
        <v>0</v>
      </c>
      <c r="O256" s="3">
        <v>0</v>
      </c>
      <c r="P256" s="3" t="str">
        <f>B256&amp;" | "&amp;C256&amp;" | "&amp;D256</f>
        <v>documentazione_amministrativa / documentazione_contabile | FATTURA ATTIVA | NOTA DI CREDITO</v>
      </c>
      <c r="Q256" s="3" t="str">
        <f>VLOOKUP(P256,'Classificazione UD'!A:B,2,FALSE)</f>
        <v>Fiscale</v>
      </c>
    </row>
    <row r="257" spans="1:17" ht="15" customHeight="1" x14ac:dyDescent="0.25">
      <c r="A257" s="30">
        <v>2016</v>
      </c>
      <c r="B257" s="3" t="s">
        <v>17</v>
      </c>
      <c r="C257" s="3" t="s">
        <v>18</v>
      </c>
      <c r="D257" s="3" t="s">
        <v>19</v>
      </c>
      <c r="E257" s="3">
        <v>170</v>
      </c>
      <c r="F257" s="3">
        <v>329</v>
      </c>
      <c r="G257" s="3">
        <v>658</v>
      </c>
      <c r="H257" s="3">
        <v>21999660</v>
      </c>
      <c r="I257" s="3">
        <v>288</v>
      </c>
      <c r="J257" s="3">
        <v>576</v>
      </c>
      <c r="K257" s="3">
        <v>1208369</v>
      </c>
      <c r="L257" s="3">
        <v>5</v>
      </c>
      <c r="M257" s="3">
        <v>21</v>
      </c>
      <c r="N257" s="3">
        <v>42</v>
      </c>
      <c r="O257" s="3">
        <v>721526</v>
      </c>
      <c r="P257" s="3" t="str">
        <f>B257&amp;" | "&amp;C257&amp;" | "&amp;D257</f>
        <v>documentazione_amministrativa / documentazione_contabile | FATTURA ATTIVA | FATTURA</v>
      </c>
      <c r="Q257" s="3" t="str">
        <f>VLOOKUP(P257,'Classificazione UD'!A:B,2,FALSE)</f>
        <v>Fiscale</v>
      </c>
    </row>
    <row r="258" spans="1:17" ht="15" customHeight="1" x14ac:dyDescent="0.25">
      <c r="A258" s="30">
        <v>2016</v>
      </c>
      <c r="B258" s="3" t="s">
        <v>17</v>
      </c>
      <c r="C258" s="3" t="s">
        <v>18</v>
      </c>
      <c r="D258" s="3" t="s">
        <v>28</v>
      </c>
      <c r="E258" s="3">
        <v>11</v>
      </c>
      <c r="F258" s="3">
        <v>22</v>
      </c>
      <c r="G258" s="3">
        <v>44</v>
      </c>
      <c r="H258" s="3">
        <v>874764</v>
      </c>
      <c r="I258" s="3">
        <v>21</v>
      </c>
      <c r="J258" s="3">
        <v>42</v>
      </c>
      <c r="K258" s="3">
        <v>88637</v>
      </c>
      <c r="L258" s="3">
        <v>0</v>
      </c>
      <c r="M258" s="3">
        <v>0</v>
      </c>
      <c r="N258" s="3">
        <v>0</v>
      </c>
      <c r="O258" s="3">
        <v>0</v>
      </c>
      <c r="P258" s="3" t="str">
        <f>B258&amp;" | "&amp;C258&amp;" | "&amp;D258</f>
        <v>documentazione_amministrativa / documentazione_contabile | FATTURA ATTIVA | NOTA DI CREDITO</v>
      </c>
      <c r="Q258" s="3" t="str">
        <f>VLOOKUP(P258,'Classificazione UD'!A:B,2,FALSE)</f>
        <v>Fiscale</v>
      </c>
    </row>
    <row r="259" spans="1:17" ht="15" customHeight="1" x14ac:dyDescent="0.25">
      <c r="A259" s="30">
        <v>2015</v>
      </c>
      <c r="B259" s="3" t="s">
        <v>17</v>
      </c>
      <c r="C259" s="3" t="s">
        <v>27</v>
      </c>
      <c r="D259" s="3" t="s">
        <v>19</v>
      </c>
      <c r="E259" s="3">
        <v>3896</v>
      </c>
      <c r="F259" s="3">
        <v>7727</v>
      </c>
      <c r="G259" s="3">
        <v>15447</v>
      </c>
      <c r="H259" s="3">
        <v>884139601</v>
      </c>
      <c r="I259" s="3">
        <v>8264</v>
      </c>
      <c r="J259" s="3">
        <v>16528</v>
      </c>
      <c r="K259" s="3">
        <v>5873338</v>
      </c>
      <c r="L259" s="3">
        <v>31</v>
      </c>
      <c r="M259" s="3">
        <v>134</v>
      </c>
      <c r="N259" s="3">
        <v>268</v>
      </c>
      <c r="O259" s="3">
        <v>1182214</v>
      </c>
      <c r="P259" s="3" t="str">
        <f>B259&amp;" | "&amp;C259&amp;" | "&amp;D259</f>
        <v>documentazione_amministrativa / documentazione_contabile | FATTURA PASSIVA | FATTURA</v>
      </c>
      <c r="Q259" s="3" t="str">
        <f>VLOOKUP(P259,'Classificazione UD'!A:B,2,FALSE)</f>
        <v>Fiscale</v>
      </c>
    </row>
    <row r="260" spans="1:17" ht="15" customHeight="1" x14ac:dyDescent="0.25">
      <c r="A260" s="30">
        <v>2015</v>
      </c>
      <c r="B260" s="3" t="s">
        <v>17</v>
      </c>
      <c r="C260" s="3" t="s">
        <v>27</v>
      </c>
      <c r="D260" s="3" t="s">
        <v>28</v>
      </c>
      <c r="E260" s="3">
        <v>86</v>
      </c>
      <c r="F260" s="3">
        <v>172</v>
      </c>
      <c r="G260" s="3">
        <v>344</v>
      </c>
      <c r="H260" s="3">
        <v>34141966</v>
      </c>
      <c r="I260" s="3">
        <v>188</v>
      </c>
      <c r="J260" s="3">
        <v>376</v>
      </c>
      <c r="K260" s="3">
        <v>157544</v>
      </c>
      <c r="L260" s="3">
        <v>0</v>
      </c>
      <c r="M260" s="3">
        <v>0</v>
      </c>
      <c r="N260" s="3">
        <v>0</v>
      </c>
      <c r="O260" s="3">
        <v>0</v>
      </c>
      <c r="P260" s="3" t="str">
        <f>B260&amp;" | "&amp;C260&amp;" | "&amp;D260</f>
        <v>documentazione_amministrativa / documentazione_contabile | FATTURA PASSIVA | NOTA DI CREDITO</v>
      </c>
      <c r="Q260" s="3" t="str">
        <f>VLOOKUP(P260,'Classificazione UD'!A:B,2,FALSE)</f>
        <v>Fiscale</v>
      </c>
    </row>
    <row r="261" spans="1:17" ht="15" customHeight="1" x14ac:dyDescent="0.25">
      <c r="A261" s="30">
        <v>2016</v>
      </c>
      <c r="B261" s="3" t="s">
        <v>17</v>
      </c>
      <c r="C261" s="3" t="s">
        <v>27</v>
      </c>
      <c r="D261" s="3" t="s">
        <v>19</v>
      </c>
      <c r="E261" s="3">
        <v>4583</v>
      </c>
      <c r="F261" s="3">
        <v>9168</v>
      </c>
      <c r="G261" s="3">
        <v>18334</v>
      </c>
      <c r="H261" s="3">
        <v>905034199</v>
      </c>
      <c r="I261" s="3">
        <v>9817</v>
      </c>
      <c r="J261" s="3">
        <v>19634</v>
      </c>
      <c r="K261" s="3">
        <v>7553010</v>
      </c>
      <c r="L261" s="3">
        <v>0</v>
      </c>
      <c r="M261" s="3">
        <v>0</v>
      </c>
      <c r="N261" s="3">
        <v>0</v>
      </c>
      <c r="O261" s="3">
        <v>0</v>
      </c>
      <c r="P261" s="3" t="str">
        <f>B261&amp;" | "&amp;C261&amp;" | "&amp;D261</f>
        <v>documentazione_amministrativa / documentazione_contabile | FATTURA PASSIVA | FATTURA</v>
      </c>
      <c r="Q261" s="3" t="str">
        <f>VLOOKUP(P261,'Classificazione UD'!A:B,2,FALSE)</f>
        <v>Fiscale</v>
      </c>
    </row>
    <row r="262" spans="1:17" ht="15" customHeight="1" x14ac:dyDescent="0.25">
      <c r="A262" s="30">
        <v>2016</v>
      </c>
      <c r="B262" s="3" t="s">
        <v>17</v>
      </c>
      <c r="C262" s="3" t="s">
        <v>27</v>
      </c>
      <c r="D262" s="3" t="s">
        <v>28</v>
      </c>
      <c r="E262" s="3">
        <v>87</v>
      </c>
      <c r="F262" s="3">
        <v>175</v>
      </c>
      <c r="G262" s="3">
        <v>349</v>
      </c>
      <c r="H262" s="3">
        <v>35164832</v>
      </c>
      <c r="I262" s="3">
        <v>186</v>
      </c>
      <c r="J262" s="3">
        <v>372</v>
      </c>
      <c r="K262" s="3">
        <v>138834</v>
      </c>
      <c r="L262" s="3">
        <v>0</v>
      </c>
      <c r="M262" s="3">
        <v>0</v>
      </c>
      <c r="N262" s="3">
        <v>0</v>
      </c>
      <c r="O262" s="3">
        <v>0</v>
      </c>
      <c r="P262" s="3" t="str">
        <f>B262&amp;" | "&amp;C262&amp;" | "&amp;D262</f>
        <v>documentazione_amministrativa / documentazione_contabile | FATTURA PASSIVA | NOTA DI CREDITO</v>
      </c>
      <c r="Q262" s="3" t="str">
        <f>VLOOKUP(P262,'Classificazione UD'!A:B,2,FALSE)</f>
        <v>Fiscale</v>
      </c>
    </row>
    <row r="263" spans="1:17" ht="15" customHeight="1" x14ac:dyDescent="0.25">
      <c r="A263" s="30">
        <v>2015</v>
      </c>
      <c r="B263" s="3" t="s">
        <v>20</v>
      </c>
      <c r="C263" s="3" t="s">
        <v>21</v>
      </c>
      <c r="D263" s="3" t="s">
        <v>21</v>
      </c>
      <c r="E263" s="3">
        <v>67</v>
      </c>
      <c r="F263" s="3">
        <v>67</v>
      </c>
      <c r="G263" s="3">
        <v>67</v>
      </c>
      <c r="H263" s="3">
        <v>15710227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 t="str">
        <f>B263&amp;" | "&amp;C263&amp;" | "&amp;D263</f>
        <v>documentazione_amministrativa / registri | REGISTRO GIORNALIERO | REGISTRO GIORNALIERO</v>
      </c>
      <c r="Q263" s="3" t="str">
        <f>VLOOKUP(P263,'Classificazione UD'!A:B,2,FALSE)</f>
        <v>RGP</v>
      </c>
    </row>
    <row r="264" spans="1:17" ht="15" customHeight="1" x14ac:dyDescent="0.25">
      <c r="A264" s="30">
        <v>2016</v>
      </c>
      <c r="B264" s="3" t="s">
        <v>20</v>
      </c>
      <c r="C264" s="3" t="s">
        <v>21</v>
      </c>
      <c r="D264" s="3" t="s">
        <v>21</v>
      </c>
      <c r="E264" s="3">
        <v>293</v>
      </c>
      <c r="F264" s="3">
        <v>293</v>
      </c>
      <c r="G264" s="3">
        <v>293</v>
      </c>
      <c r="H264" s="3">
        <v>59874036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 t="str">
        <f>B264&amp;" | "&amp;C264&amp;" | "&amp;D264</f>
        <v>documentazione_amministrativa / registri | REGISTRO GIORNALIERO | REGISTRO GIORNALIERO</v>
      </c>
      <c r="Q264" s="3" t="str">
        <f>VLOOKUP(P264,'Classificazione UD'!A:B,2,FALSE)</f>
        <v>RGP</v>
      </c>
    </row>
    <row r="265" spans="1:17" ht="15" customHeight="1" x14ac:dyDescent="0.25">
      <c r="A265" s="30">
        <v>2015</v>
      </c>
      <c r="B265" s="3" t="s">
        <v>17</v>
      </c>
      <c r="C265" s="3" t="s">
        <v>27</v>
      </c>
      <c r="D265" s="3" t="s">
        <v>19</v>
      </c>
      <c r="E265" s="3">
        <v>355</v>
      </c>
      <c r="F265" s="3">
        <v>710</v>
      </c>
      <c r="G265" s="3">
        <v>1420</v>
      </c>
      <c r="H265" s="3">
        <v>23100299</v>
      </c>
      <c r="I265" s="3">
        <v>713</v>
      </c>
      <c r="J265" s="3">
        <v>1426</v>
      </c>
      <c r="K265" s="3">
        <v>403537</v>
      </c>
      <c r="L265" s="3">
        <v>0</v>
      </c>
      <c r="M265" s="3">
        <v>0</v>
      </c>
      <c r="N265" s="3">
        <v>0</v>
      </c>
      <c r="O265" s="3">
        <v>0</v>
      </c>
      <c r="P265" s="3" t="str">
        <f>B265&amp;" | "&amp;C265&amp;" | "&amp;D265</f>
        <v>documentazione_amministrativa / documentazione_contabile | FATTURA PASSIVA | FATTURA</v>
      </c>
      <c r="Q265" s="3" t="str">
        <f>VLOOKUP(P265,'Classificazione UD'!A:B,2,FALSE)</f>
        <v>Fiscale</v>
      </c>
    </row>
    <row r="266" spans="1:17" ht="15" customHeight="1" x14ac:dyDescent="0.25">
      <c r="A266" s="30">
        <v>2015</v>
      </c>
      <c r="B266" s="3" t="s">
        <v>17</v>
      </c>
      <c r="C266" s="3" t="s">
        <v>27</v>
      </c>
      <c r="D266" s="3" t="s">
        <v>28</v>
      </c>
      <c r="E266" s="3">
        <v>8</v>
      </c>
      <c r="F266" s="3">
        <v>14</v>
      </c>
      <c r="G266" s="3">
        <v>28</v>
      </c>
      <c r="H266" s="3">
        <v>87623</v>
      </c>
      <c r="I266" s="3">
        <v>18</v>
      </c>
      <c r="J266" s="3">
        <v>36</v>
      </c>
      <c r="K266" s="3">
        <v>8309</v>
      </c>
      <c r="L266" s="3">
        <v>1</v>
      </c>
      <c r="M266" s="3">
        <v>4</v>
      </c>
      <c r="N266" s="3">
        <v>8</v>
      </c>
      <c r="O266" s="3">
        <v>10595</v>
      </c>
      <c r="P266" s="3" t="str">
        <f>B266&amp;" | "&amp;C266&amp;" | "&amp;D266</f>
        <v>documentazione_amministrativa / documentazione_contabile | FATTURA PASSIVA | NOTA DI CREDITO</v>
      </c>
      <c r="Q266" s="3" t="str">
        <f>VLOOKUP(P266,'Classificazione UD'!A:B,2,FALSE)</f>
        <v>Fiscale</v>
      </c>
    </row>
    <row r="267" spans="1:17" ht="15" customHeight="1" x14ac:dyDescent="0.25">
      <c r="A267" s="30">
        <v>2016</v>
      </c>
      <c r="B267" s="3" t="s">
        <v>17</v>
      </c>
      <c r="C267" s="3" t="s">
        <v>27</v>
      </c>
      <c r="D267" s="3" t="s">
        <v>19</v>
      </c>
      <c r="E267" s="3">
        <v>136</v>
      </c>
      <c r="F267" s="3">
        <v>272</v>
      </c>
      <c r="G267" s="3">
        <v>544</v>
      </c>
      <c r="H267" s="3">
        <v>9730230</v>
      </c>
      <c r="I267" s="3">
        <v>272</v>
      </c>
      <c r="J267" s="3">
        <v>544</v>
      </c>
      <c r="K267" s="3">
        <v>132923</v>
      </c>
      <c r="L267" s="3">
        <v>0</v>
      </c>
      <c r="M267" s="3">
        <v>0</v>
      </c>
      <c r="N267" s="3">
        <v>0</v>
      </c>
      <c r="O267" s="3">
        <v>0</v>
      </c>
      <c r="P267" s="3" t="str">
        <f>B267&amp;" | "&amp;C267&amp;" | "&amp;D267</f>
        <v>documentazione_amministrativa / documentazione_contabile | FATTURA PASSIVA | FATTURA</v>
      </c>
      <c r="Q267" s="3" t="str">
        <f>VLOOKUP(P267,'Classificazione UD'!A:B,2,FALSE)</f>
        <v>Fiscale</v>
      </c>
    </row>
    <row r="268" spans="1:17" ht="15" customHeight="1" x14ac:dyDescent="0.25">
      <c r="A268" s="30">
        <v>2016</v>
      </c>
      <c r="B268" s="3" t="s">
        <v>17</v>
      </c>
      <c r="C268" s="3" t="s">
        <v>27</v>
      </c>
      <c r="D268" s="3" t="s">
        <v>28</v>
      </c>
      <c r="E268" s="3">
        <v>2</v>
      </c>
      <c r="F268" s="3">
        <v>4</v>
      </c>
      <c r="G268" s="3">
        <v>8</v>
      </c>
      <c r="H268" s="3">
        <v>22843</v>
      </c>
      <c r="I268" s="3">
        <v>4</v>
      </c>
      <c r="J268" s="3">
        <v>8</v>
      </c>
      <c r="K268" s="3">
        <v>1848</v>
      </c>
      <c r="L268" s="3">
        <v>0</v>
      </c>
      <c r="M268" s="3">
        <v>0</v>
      </c>
      <c r="N268" s="3">
        <v>0</v>
      </c>
      <c r="O268" s="3">
        <v>0</v>
      </c>
      <c r="P268" s="3" t="str">
        <f>B268&amp;" | "&amp;C268&amp;" | "&amp;D268</f>
        <v>documentazione_amministrativa / documentazione_contabile | FATTURA PASSIVA | NOTA DI CREDITO</v>
      </c>
      <c r="Q268" s="3" t="str">
        <f>VLOOKUP(P268,'Classificazione UD'!A:B,2,FALSE)</f>
        <v>Fiscale</v>
      </c>
    </row>
    <row r="269" spans="1:17" ht="15" customHeight="1" x14ac:dyDescent="0.25">
      <c r="A269" s="30">
        <v>2015</v>
      </c>
      <c r="B269" s="3" t="s">
        <v>17</v>
      </c>
      <c r="C269" s="3" t="s">
        <v>27</v>
      </c>
      <c r="D269" s="3" t="s">
        <v>19</v>
      </c>
      <c r="E269" s="3">
        <v>40562</v>
      </c>
      <c r="F269" s="3">
        <v>81612</v>
      </c>
      <c r="G269" s="3">
        <v>162736</v>
      </c>
      <c r="H269" s="3">
        <v>7678966887</v>
      </c>
      <c r="I269" s="3">
        <v>81203</v>
      </c>
      <c r="J269" s="3">
        <v>162406</v>
      </c>
      <c r="K269" s="3">
        <v>45073380</v>
      </c>
      <c r="L269" s="3">
        <v>0</v>
      </c>
      <c r="M269" s="3">
        <v>0</v>
      </c>
      <c r="N269" s="3">
        <v>0</v>
      </c>
      <c r="O269" s="3">
        <v>0</v>
      </c>
      <c r="P269" s="3" t="str">
        <f>B269&amp;" | "&amp;C269&amp;" | "&amp;D269</f>
        <v>documentazione_amministrativa / documentazione_contabile | FATTURA PASSIVA | FATTURA</v>
      </c>
      <c r="Q269" s="3" t="str">
        <f>VLOOKUP(P269,'Classificazione UD'!A:B,2,FALSE)</f>
        <v>Fiscale</v>
      </c>
    </row>
    <row r="270" spans="1:17" ht="15" customHeight="1" x14ac:dyDescent="0.25">
      <c r="A270" s="30">
        <v>2015</v>
      </c>
      <c r="B270" s="3" t="s">
        <v>17</v>
      </c>
      <c r="C270" s="3" t="s">
        <v>27</v>
      </c>
      <c r="D270" s="3" t="s">
        <v>28</v>
      </c>
      <c r="E270" s="3">
        <v>822</v>
      </c>
      <c r="F270" s="3">
        <v>1649</v>
      </c>
      <c r="G270" s="3">
        <v>3293</v>
      </c>
      <c r="H270" s="3">
        <v>104429448</v>
      </c>
      <c r="I270" s="3">
        <v>1662</v>
      </c>
      <c r="J270" s="3">
        <v>3324</v>
      </c>
      <c r="K270" s="3">
        <v>1001921</v>
      </c>
      <c r="L270" s="3">
        <v>0</v>
      </c>
      <c r="M270" s="3">
        <v>0</v>
      </c>
      <c r="N270" s="3">
        <v>0</v>
      </c>
      <c r="O270" s="3">
        <v>0</v>
      </c>
      <c r="P270" s="3" t="str">
        <f>B270&amp;" | "&amp;C270&amp;" | "&amp;D270</f>
        <v>documentazione_amministrativa / documentazione_contabile | FATTURA PASSIVA | NOTA DI CREDITO</v>
      </c>
      <c r="Q270" s="3" t="str">
        <f>VLOOKUP(P270,'Classificazione UD'!A:B,2,FALSE)</f>
        <v>Fiscale</v>
      </c>
    </row>
    <row r="271" spans="1:17" ht="15" customHeight="1" x14ac:dyDescent="0.25">
      <c r="A271" s="30">
        <v>2016</v>
      </c>
      <c r="B271" s="3" t="s">
        <v>17</v>
      </c>
      <c r="C271" s="3" t="s">
        <v>27</v>
      </c>
      <c r="D271" s="3" t="s">
        <v>19</v>
      </c>
      <c r="E271" s="3">
        <v>14735</v>
      </c>
      <c r="F271" s="3">
        <v>29554</v>
      </c>
      <c r="G271" s="3">
        <v>59024</v>
      </c>
      <c r="H271" s="3">
        <v>2623307744</v>
      </c>
      <c r="I271" s="3">
        <v>29472</v>
      </c>
      <c r="J271" s="3">
        <v>58944</v>
      </c>
      <c r="K271" s="3">
        <v>16741280</v>
      </c>
      <c r="L271" s="3">
        <v>0</v>
      </c>
      <c r="M271" s="3">
        <v>0</v>
      </c>
      <c r="N271" s="3">
        <v>0</v>
      </c>
      <c r="O271" s="3">
        <v>0</v>
      </c>
      <c r="P271" s="3" t="str">
        <f>B271&amp;" | "&amp;C271&amp;" | "&amp;D271</f>
        <v>documentazione_amministrativa / documentazione_contabile | FATTURA PASSIVA | FATTURA</v>
      </c>
      <c r="Q271" s="3" t="str">
        <f>VLOOKUP(P271,'Classificazione UD'!A:B,2,FALSE)</f>
        <v>Fiscale</v>
      </c>
    </row>
    <row r="272" spans="1:17" ht="15" customHeight="1" x14ac:dyDescent="0.25">
      <c r="A272" s="30">
        <v>2016</v>
      </c>
      <c r="B272" s="3" t="s">
        <v>17</v>
      </c>
      <c r="C272" s="3" t="s">
        <v>27</v>
      </c>
      <c r="D272" s="3" t="s">
        <v>28</v>
      </c>
      <c r="E272" s="3">
        <v>379</v>
      </c>
      <c r="F272" s="3">
        <v>760</v>
      </c>
      <c r="G272" s="3">
        <v>1518</v>
      </c>
      <c r="H272" s="3">
        <v>27906370</v>
      </c>
      <c r="I272" s="3">
        <v>758</v>
      </c>
      <c r="J272" s="3">
        <v>1516</v>
      </c>
      <c r="K272" s="3">
        <v>381237</v>
      </c>
      <c r="L272" s="3">
        <v>0</v>
      </c>
      <c r="M272" s="3">
        <v>0</v>
      </c>
      <c r="N272" s="3">
        <v>0</v>
      </c>
      <c r="O272" s="3">
        <v>0</v>
      </c>
      <c r="P272" s="3" t="str">
        <f>B272&amp;" | "&amp;C272&amp;" | "&amp;D272</f>
        <v>documentazione_amministrativa / documentazione_contabile | FATTURA PASSIVA | NOTA DI CREDITO</v>
      </c>
      <c r="Q272" s="3" t="str">
        <f>VLOOKUP(P272,'Classificazione UD'!A:B,2,FALSE)</f>
        <v>Fiscale</v>
      </c>
    </row>
    <row r="273" spans="1:17" ht="15" customHeight="1" x14ac:dyDescent="0.25">
      <c r="A273" s="30">
        <v>2015</v>
      </c>
      <c r="B273" s="3" t="s">
        <v>17</v>
      </c>
      <c r="C273" s="3" t="s">
        <v>27</v>
      </c>
      <c r="D273" s="3" t="s">
        <v>19</v>
      </c>
      <c r="E273" s="3">
        <v>17</v>
      </c>
      <c r="F273" s="3">
        <v>34</v>
      </c>
      <c r="G273" s="3">
        <v>68</v>
      </c>
      <c r="H273" s="3">
        <v>1388391</v>
      </c>
      <c r="I273" s="3">
        <v>34</v>
      </c>
      <c r="J273" s="3">
        <v>68</v>
      </c>
      <c r="K273" s="3">
        <v>75725</v>
      </c>
      <c r="L273" s="3">
        <v>0</v>
      </c>
      <c r="M273" s="3">
        <v>0</v>
      </c>
      <c r="N273" s="3">
        <v>0</v>
      </c>
      <c r="O273" s="3">
        <v>0</v>
      </c>
      <c r="P273" s="3" t="str">
        <f>B273&amp;" | "&amp;C273&amp;" | "&amp;D273</f>
        <v>documentazione_amministrativa / documentazione_contabile | FATTURA PASSIVA | FATTURA</v>
      </c>
      <c r="Q273" s="3" t="str">
        <f>VLOOKUP(P273,'Classificazione UD'!A:B,2,FALSE)</f>
        <v>Fiscale</v>
      </c>
    </row>
    <row r="274" spans="1:17" ht="15" customHeight="1" x14ac:dyDescent="0.25">
      <c r="A274" s="30">
        <v>2014</v>
      </c>
      <c r="B274" s="3" t="s">
        <v>23</v>
      </c>
      <c r="C274" s="3" t="s">
        <v>24</v>
      </c>
      <c r="D274" s="3" t="s">
        <v>24</v>
      </c>
      <c r="E274" s="3">
        <v>15</v>
      </c>
      <c r="F274" s="3">
        <v>15</v>
      </c>
      <c r="G274" s="3">
        <v>15</v>
      </c>
      <c r="H274" s="3">
        <v>629461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 t="str">
        <f>B274&amp;" | "&amp;C274&amp;" | "&amp;D274</f>
        <v>documentazione_amministrativa / altri_documenti | FOGLIO DI TRASFORMAZIONE | FOGLIO DI TRASFORMAZIONE</v>
      </c>
      <c r="Q274" s="3" t="str">
        <f>VLOOKUP(P274,'Classificazione UD'!A:B,2,FALSE)</f>
        <v>Tecnico</v>
      </c>
    </row>
    <row r="275" spans="1:17" ht="15" customHeight="1" x14ac:dyDescent="0.25">
      <c r="A275" s="30">
        <v>2015</v>
      </c>
      <c r="B275" s="3" t="s">
        <v>23</v>
      </c>
      <c r="C275" s="3" t="s">
        <v>24</v>
      </c>
      <c r="D275" s="3" t="s">
        <v>24</v>
      </c>
      <c r="E275" s="3">
        <v>11</v>
      </c>
      <c r="F275" s="3">
        <v>11</v>
      </c>
      <c r="G275" s="3">
        <v>11</v>
      </c>
      <c r="H275" s="3">
        <v>986083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 t="str">
        <f>B275&amp;" | "&amp;C275&amp;" | "&amp;D275</f>
        <v>documentazione_amministrativa / altri_documenti | FOGLIO DI TRASFORMAZIONE | FOGLIO DI TRASFORMAZIONE</v>
      </c>
      <c r="Q275" s="3" t="str">
        <f>VLOOKUP(P275,'Classificazione UD'!A:B,2,FALSE)</f>
        <v>Tecnico</v>
      </c>
    </row>
    <row r="276" spans="1:17" ht="15" customHeight="1" x14ac:dyDescent="0.25">
      <c r="A276" s="30">
        <v>2016</v>
      </c>
      <c r="B276" s="3" t="s">
        <v>23</v>
      </c>
      <c r="C276" s="3" t="s">
        <v>24</v>
      </c>
      <c r="D276" s="3" t="s">
        <v>24</v>
      </c>
      <c r="E276" s="3">
        <v>3</v>
      </c>
      <c r="F276" s="3">
        <v>3</v>
      </c>
      <c r="G276" s="3">
        <v>3</v>
      </c>
      <c r="H276" s="3">
        <v>186354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 t="str">
        <f>B276&amp;" | "&amp;C276&amp;" | "&amp;D276</f>
        <v>documentazione_amministrativa / altri_documenti | FOGLIO DI TRASFORMAZIONE | FOGLIO DI TRASFORMAZIONE</v>
      </c>
      <c r="Q276" s="3" t="str">
        <f>VLOOKUP(P276,'Classificazione UD'!A:B,2,FALSE)</f>
        <v>Tecnico</v>
      </c>
    </row>
    <row r="277" spans="1:17" ht="15" customHeight="1" x14ac:dyDescent="0.25">
      <c r="A277" s="30">
        <v>2013</v>
      </c>
      <c r="B277" s="3" t="s">
        <v>17</v>
      </c>
      <c r="C277" s="3" t="s">
        <v>25</v>
      </c>
      <c r="D277" s="3" t="s">
        <v>25</v>
      </c>
      <c r="E277" s="3">
        <v>1</v>
      </c>
      <c r="F277" s="3">
        <v>1</v>
      </c>
      <c r="G277" s="3">
        <v>1</v>
      </c>
      <c r="H277" s="3">
        <v>50054155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 t="str">
        <f>B277&amp;" | "&amp;C277&amp;" | "&amp;D277</f>
        <v>documentazione_amministrativa / documentazione_contabile | LIBRO_GIORNALE | LIBRO_GIORNALE</v>
      </c>
      <c r="Q277" s="3" t="str">
        <f>VLOOKUP(P277,'Classificazione UD'!A:B,2,FALSE)</f>
        <v>Fiscale</v>
      </c>
    </row>
    <row r="278" spans="1:17" ht="15" customHeight="1" x14ac:dyDescent="0.25">
      <c r="A278" s="30">
        <v>2014</v>
      </c>
      <c r="B278" s="3" t="s">
        <v>17</v>
      </c>
      <c r="C278" s="3" t="s">
        <v>25</v>
      </c>
      <c r="D278" s="3" t="s">
        <v>25</v>
      </c>
      <c r="E278" s="3">
        <v>1</v>
      </c>
      <c r="F278" s="3">
        <v>1</v>
      </c>
      <c r="G278" s="3">
        <v>4</v>
      </c>
      <c r="H278" s="3">
        <v>275371630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 t="str">
        <f>B278&amp;" | "&amp;C278&amp;" | "&amp;D278</f>
        <v>documentazione_amministrativa / documentazione_contabile | LIBRO_GIORNALE | LIBRO_GIORNALE</v>
      </c>
      <c r="Q278" s="3" t="str">
        <f>VLOOKUP(P278,'Classificazione UD'!A:B,2,FALSE)</f>
        <v>Fiscale</v>
      </c>
    </row>
    <row r="279" spans="1:17" ht="15" customHeight="1" x14ac:dyDescent="0.25">
      <c r="A279" s="30">
        <v>2015</v>
      </c>
      <c r="B279" s="3" t="s">
        <v>17</v>
      </c>
      <c r="C279" s="3" t="s">
        <v>25</v>
      </c>
      <c r="D279" s="3" t="s">
        <v>25</v>
      </c>
      <c r="E279" s="3">
        <v>1</v>
      </c>
      <c r="F279" s="3">
        <v>1</v>
      </c>
      <c r="G279" s="3">
        <v>5</v>
      </c>
      <c r="H279" s="3">
        <v>446007412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 t="str">
        <f>B279&amp;" | "&amp;C279&amp;" | "&amp;D279</f>
        <v>documentazione_amministrativa / documentazione_contabile | LIBRO_GIORNALE | LIBRO_GIORNALE</v>
      </c>
      <c r="Q279" s="3" t="str">
        <f>VLOOKUP(P279,'Classificazione UD'!A:B,2,FALSE)</f>
        <v>Fiscale</v>
      </c>
    </row>
    <row r="280" spans="1:17" ht="15" customHeight="1" x14ac:dyDescent="0.25">
      <c r="A280" s="30">
        <v>2015</v>
      </c>
      <c r="B280" s="3" t="s">
        <v>20</v>
      </c>
      <c r="C280" s="3" t="s">
        <v>21</v>
      </c>
      <c r="D280" s="3" t="s">
        <v>21</v>
      </c>
      <c r="E280" s="3">
        <v>58</v>
      </c>
      <c r="F280" s="3">
        <v>58</v>
      </c>
      <c r="G280" s="3">
        <v>61</v>
      </c>
      <c r="H280" s="3">
        <v>11646690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 t="str">
        <f>B280&amp;" | "&amp;C280&amp;" | "&amp;D280</f>
        <v>documentazione_amministrativa / registri | REGISTRO GIORNALIERO | REGISTRO GIORNALIERO</v>
      </c>
      <c r="Q280" s="3" t="str">
        <f>VLOOKUP(P280,'Classificazione UD'!A:B,2,FALSE)</f>
        <v>RGP</v>
      </c>
    </row>
    <row r="281" spans="1:17" ht="15" customHeight="1" x14ac:dyDescent="0.25">
      <c r="A281" s="30">
        <v>2016</v>
      </c>
      <c r="B281" s="3" t="s">
        <v>20</v>
      </c>
      <c r="C281" s="3" t="s">
        <v>21</v>
      </c>
      <c r="D281" s="3" t="s">
        <v>21</v>
      </c>
      <c r="E281" s="3">
        <v>258</v>
      </c>
      <c r="F281" s="3">
        <v>258</v>
      </c>
      <c r="G281" s="3">
        <v>258</v>
      </c>
      <c r="H281" s="3">
        <v>49518261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 t="str">
        <f>B281&amp;" | "&amp;C281&amp;" | "&amp;D281</f>
        <v>documentazione_amministrativa / registri | REGISTRO GIORNALIERO | REGISTRO GIORNALIERO</v>
      </c>
      <c r="Q281" s="3" t="str">
        <f>VLOOKUP(P281,'Classificazione UD'!A:B,2,FALSE)</f>
        <v>RGP</v>
      </c>
    </row>
    <row r="282" spans="1:17" ht="15" customHeight="1" x14ac:dyDescent="0.25">
      <c r="A282" s="30">
        <v>2014</v>
      </c>
      <c r="B282" s="3" t="s">
        <v>17</v>
      </c>
      <c r="C282" s="3" t="s">
        <v>18</v>
      </c>
      <c r="D282" s="3" t="s">
        <v>19</v>
      </c>
      <c r="E282" s="3">
        <v>84</v>
      </c>
      <c r="F282" s="3">
        <v>84</v>
      </c>
      <c r="G282" s="3">
        <v>84</v>
      </c>
      <c r="H282" s="3">
        <v>4759089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 t="str">
        <f>B282&amp;" | "&amp;C282&amp;" | "&amp;D282</f>
        <v>documentazione_amministrativa / documentazione_contabile | FATTURA ATTIVA | FATTURA</v>
      </c>
      <c r="Q282" s="3" t="str">
        <f>VLOOKUP(P282,'Classificazione UD'!A:B,2,FALSE)</f>
        <v>Fiscale</v>
      </c>
    </row>
    <row r="283" spans="1:17" ht="15" customHeight="1" x14ac:dyDescent="0.25">
      <c r="A283" s="30">
        <v>2015</v>
      </c>
      <c r="B283" s="3" t="s">
        <v>17</v>
      </c>
      <c r="C283" s="3" t="s">
        <v>18</v>
      </c>
      <c r="D283" s="3" t="s">
        <v>19</v>
      </c>
      <c r="E283" s="3">
        <v>591</v>
      </c>
      <c r="F283" s="3">
        <v>1086</v>
      </c>
      <c r="G283" s="3">
        <v>2119</v>
      </c>
      <c r="H283" s="3">
        <v>89031115</v>
      </c>
      <c r="I283" s="3">
        <v>1101</v>
      </c>
      <c r="J283" s="3">
        <v>2202</v>
      </c>
      <c r="K283" s="3">
        <v>4614789</v>
      </c>
      <c r="L283" s="3">
        <v>17</v>
      </c>
      <c r="M283" s="3">
        <v>77</v>
      </c>
      <c r="N283" s="3">
        <v>154</v>
      </c>
      <c r="O283" s="3">
        <v>1255640</v>
      </c>
      <c r="P283" s="3" t="str">
        <f>B283&amp;" | "&amp;C283&amp;" | "&amp;D283</f>
        <v>documentazione_amministrativa / documentazione_contabile | FATTURA ATTIVA | FATTURA</v>
      </c>
      <c r="Q283" s="3" t="str">
        <f>VLOOKUP(P283,'Classificazione UD'!A:B,2,FALSE)</f>
        <v>Fiscale</v>
      </c>
    </row>
    <row r="284" spans="1:17" ht="15" customHeight="1" x14ac:dyDescent="0.25">
      <c r="A284" s="30">
        <v>2015</v>
      </c>
      <c r="B284" s="3" t="s">
        <v>17</v>
      </c>
      <c r="C284" s="3" t="s">
        <v>18</v>
      </c>
      <c r="D284" s="3" t="s">
        <v>28</v>
      </c>
      <c r="E284" s="3">
        <v>16</v>
      </c>
      <c r="F284" s="3">
        <v>31</v>
      </c>
      <c r="G284" s="3">
        <v>61</v>
      </c>
      <c r="H284" s="3">
        <v>1111859</v>
      </c>
      <c r="I284" s="3">
        <v>29</v>
      </c>
      <c r="J284" s="3">
        <v>58</v>
      </c>
      <c r="K284" s="3">
        <v>121303</v>
      </c>
      <c r="L284" s="3">
        <v>0</v>
      </c>
      <c r="M284" s="3">
        <v>0</v>
      </c>
      <c r="N284" s="3">
        <v>0</v>
      </c>
      <c r="O284" s="3">
        <v>0</v>
      </c>
      <c r="P284" s="3" t="str">
        <f>B284&amp;" | "&amp;C284&amp;" | "&amp;D284</f>
        <v>documentazione_amministrativa / documentazione_contabile | FATTURA ATTIVA | NOTA DI CREDITO</v>
      </c>
      <c r="Q284" s="3" t="str">
        <f>VLOOKUP(P284,'Classificazione UD'!A:B,2,FALSE)</f>
        <v>Fiscale</v>
      </c>
    </row>
    <row r="285" spans="1:17" ht="15" customHeight="1" x14ac:dyDescent="0.25">
      <c r="A285" s="30">
        <v>2016</v>
      </c>
      <c r="B285" s="3" t="s">
        <v>17</v>
      </c>
      <c r="C285" s="3" t="s">
        <v>18</v>
      </c>
      <c r="D285" s="3" t="s">
        <v>19</v>
      </c>
      <c r="E285" s="3">
        <v>602</v>
      </c>
      <c r="F285" s="3">
        <v>1179</v>
      </c>
      <c r="G285" s="3">
        <v>2358</v>
      </c>
      <c r="H285" s="3">
        <v>79691699</v>
      </c>
      <c r="I285" s="3">
        <v>1014</v>
      </c>
      <c r="J285" s="3">
        <v>2028</v>
      </c>
      <c r="K285" s="3">
        <v>4276150</v>
      </c>
      <c r="L285" s="3">
        <v>9</v>
      </c>
      <c r="M285" s="3">
        <v>43</v>
      </c>
      <c r="N285" s="3">
        <v>86</v>
      </c>
      <c r="O285" s="3">
        <v>774066</v>
      </c>
      <c r="P285" s="3" t="str">
        <f>B285&amp;" | "&amp;C285&amp;" | "&amp;D285</f>
        <v>documentazione_amministrativa / documentazione_contabile | FATTURA ATTIVA | FATTURA</v>
      </c>
      <c r="Q285" s="3" t="str">
        <f>VLOOKUP(P285,'Classificazione UD'!A:B,2,FALSE)</f>
        <v>Fiscale</v>
      </c>
    </row>
    <row r="286" spans="1:17" ht="15" customHeight="1" x14ac:dyDescent="0.25">
      <c r="A286" s="30">
        <v>2016</v>
      </c>
      <c r="B286" s="3" t="s">
        <v>17</v>
      </c>
      <c r="C286" s="3" t="s">
        <v>18</v>
      </c>
      <c r="D286" s="3" t="s">
        <v>28</v>
      </c>
      <c r="E286" s="3">
        <v>8</v>
      </c>
      <c r="F286" s="3">
        <v>16</v>
      </c>
      <c r="G286" s="3">
        <v>32</v>
      </c>
      <c r="H286" s="3">
        <v>188269</v>
      </c>
      <c r="I286" s="3">
        <v>15</v>
      </c>
      <c r="J286" s="3">
        <v>30</v>
      </c>
      <c r="K286" s="3">
        <v>63202</v>
      </c>
      <c r="L286" s="3">
        <v>0</v>
      </c>
      <c r="M286" s="3">
        <v>0</v>
      </c>
      <c r="N286" s="3">
        <v>0</v>
      </c>
      <c r="O286" s="3">
        <v>0</v>
      </c>
      <c r="P286" s="3" t="str">
        <f>B286&amp;" | "&amp;C286&amp;" | "&amp;D286</f>
        <v>documentazione_amministrativa / documentazione_contabile | FATTURA ATTIVA | NOTA DI CREDITO</v>
      </c>
      <c r="Q286" s="3" t="str">
        <f>VLOOKUP(P286,'Classificazione UD'!A:B,2,FALSE)</f>
        <v>Fiscale</v>
      </c>
    </row>
    <row r="287" spans="1:17" ht="15" customHeight="1" x14ac:dyDescent="0.25">
      <c r="A287" s="30">
        <v>2016</v>
      </c>
      <c r="B287" s="3" t="s">
        <v>17</v>
      </c>
      <c r="C287" s="3" t="s">
        <v>18</v>
      </c>
      <c r="D287" s="3" t="s">
        <v>19</v>
      </c>
      <c r="E287" s="3">
        <v>81</v>
      </c>
      <c r="F287" s="3">
        <v>162</v>
      </c>
      <c r="G287" s="3">
        <v>324</v>
      </c>
      <c r="H287" s="3">
        <v>8107378</v>
      </c>
      <c r="I287" s="3">
        <v>116</v>
      </c>
      <c r="J287" s="3">
        <v>232</v>
      </c>
      <c r="K287" s="3">
        <v>488792</v>
      </c>
      <c r="L287" s="3">
        <v>0</v>
      </c>
      <c r="M287" s="3">
        <v>0</v>
      </c>
      <c r="N287" s="3">
        <v>0</v>
      </c>
      <c r="O287" s="3">
        <v>0</v>
      </c>
      <c r="P287" s="3" t="str">
        <f>B287&amp;" | "&amp;C287&amp;" | "&amp;D287</f>
        <v>documentazione_amministrativa / documentazione_contabile | FATTURA ATTIVA | FATTURA</v>
      </c>
      <c r="Q287" s="3" t="str">
        <f>VLOOKUP(P287,'Classificazione UD'!A:B,2,FALSE)</f>
        <v>Fiscale</v>
      </c>
    </row>
    <row r="288" spans="1:17" ht="15" customHeight="1" x14ac:dyDescent="0.25">
      <c r="A288" s="30">
        <v>2016</v>
      </c>
      <c r="B288" s="3" t="s">
        <v>17</v>
      </c>
      <c r="C288" s="3" t="s">
        <v>18</v>
      </c>
      <c r="D288" s="3" t="s">
        <v>28</v>
      </c>
      <c r="E288" s="3">
        <v>2</v>
      </c>
      <c r="F288" s="3">
        <v>4</v>
      </c>
      <c r="G288" s="3">
        <v>8</v>
      </c>
      <c r="H288" s="3">
        <v>23433</v>
      </c>
      <c r="I288" s="3">
        <v>2</v>
      </c>
      <c r="J288" s="3">
        <v>4</v>
      </c>
      <c r="K288" s="3">
        <v>8444</v>
      </c>
      <c r="L288" s="3">
        <v>0</v>
      </c>
      <c r="M288" s="3">
        <v>0</v>
      </c>
      <c r="N288" s="3">
        <v>0</v>
      </c>
      <c r="O288" s="3">
        <v>0</v>
      </c>
      <c r="P288" s="3" t="str">
        <f>B288&amp;" | "&amp;C288&amp;" | "&amp;D288</f>
        <v>documentazione_amministrativa / documentazione_contabile | FATTURA ATTIVA | NOTA DI CREDITO</v>
      </c>
      <c r="Q288" s="3" t="str">
        <f>VLOOKUP(P288,'Classificazione UD'!A:B,2,FALSE)</f>
        <v>Fiscale</v>
      </c>
    </row>
    <row r="289" spans="1:17" ht="15" customHeight="1" x14ac:dyDescent="0.25">
      <c r="A289" s="30">
        <v>2015</v>
      </c>
      <c r="B289" s="3" t="s">
        <v>17</v>
      </c>
      <c r="C289" s="3" t="s">
        <v>18</v>
      </c>
      <c r="D289" s="3" t="s">
        <v>19</v>
      </c>
      <c r="E289" s="3">
        <v>9</v>
      </c>
      <c r="F289" s="3">
        <v>18</v>
      </c>
      <c r="G289" s="3">
        <v>36</v>
      </c>
      <c r="H289" s="3">
        <v>739936</v>
      </c>
      <c r="I289" s="3">
        <v>17</v>
      </c>
      <c r="J289" s="3">
        <v>34</v>
      </c>
      <c r="K289" s="3">
        <v>70872</v>
      </c>
      <c r="L289" s="3">
        <v>0</v>
      </c>
      <c r="M289" s="3">
        <v>0</v>
      </c>
      <c r="N289" s="3">
        <v>0</v>
      </c>
      <c r="O289" s="3">
        <v>0</v>
      </c>
      <c r="P289" s="3" t="str">
        <f>B289&amp;" | "&amp;C289&amp;" | "&amp;D289</f>
        <v>documentazione_amministrativa / documentazione_contabile | FATTURA ATTIVA | FATTURA</v>
      </c>
      <c r="Q289" s="3" t="str">
        <f>VLOOKUP(P289,'Classificazione UD'!A:B,2,FALSE)</f>
        <v>Fiscale</v>
      </c>
    </row>
    <row r="290" spans="1:17" ht="15" customHeight="1" x14ac:dyDescent="0.25">
      <c r="A290" s="30">
        <v>2015</v>
      </c>
      <c r="B290" s="3" t="s">
        <v>17</v>
      </c>
      <c r="C290" s="3" t="s">
        <v>18</v>
      </c>
      <c r="D290" s="3" t="s">
        <v>28</v>
      </c>
      <c r="E290" s="3">
        <v>2</v>
      </c>
      <c r="F290" s="3">
        <v>4</v>
      </c>
      <c r="G290" s="3">
        <v>8</v>
      </c>
      <c r="H290" s="3">
        <v>741113</v>
      </c>
      <c r="I290" s="3">
        <v>4</v>
      </c>
      <c r="J290" s="3">
        <v>8</v>
      </c>
      <c r="K290" s="3">
        <v>16415</v>
      </c>
      <c r="L290" s="3">
        <v>0</v>
      </c>
      <c r="M290" s="3">
        <v>0</v>
      </c>
      <c r="N290" s="3">
        <v>0</v>
      </c>
      <c r="O290" s="3">
        <v>0</v>
      </c>
      <c r="P290" s="3" t="str">
        <f>B290&amp;" | "&amp;C290&amp;" | "&amp;D290</f>
        <v>documentazione_amministrativa / documentazione_contabile | FATTURA ATTIVA | NOTA DI CREDITO</v>
      </c>
      <c r="Q290" s="3" t="str">
        <f>VLOOKUP(P290,'Classificazione UD'!A:B,2,FALSE)</f>
        <v>Fiscale</v>
      </c>
    </row>
    <row r="291" spans="1:17" ht="15" customHeight="1" x14ac:dyDescent="0.25">
      <c r="A291" s="30">
        <v>2016</v>
      </c>
      <c r="B291" s="3" t="s">
        <v>17</v>
      </c>
      <c r="C291" s="3" t="s">
        <v>18</v>
      </c>
      <c r="D291" s="3" t="s">
        <v>19</v>
      </c>
      <c r="E291" s="3">
        <v>14</v>
      </c>
      <c r="F291" s="3">
        <v>28</v>
      </c>
      <c r="G291" s="3">
        <v>56</v>
      </c>
      <c r="H291" s="3">
        <v>1977541</v>
      </c>
      <c r="I291" s="3">
        <v>22</v>
      </c>
      <c r="J291" s="3">
        <v>44</v>
      </c>
      <c r="K291" s="3">
        <v>92522</v>
      </c>
      <c r="L291" s="3">
        <v>0</v>
      </c>
      <c r="M291" s="3">
        <v>0</v>
      </c>
      <c r="N291" s="3">
        <v>0</v>
      </c>
      <c r="O291" s="3">
        <v>0</v>
      </c>
      <c r="P291" s="3" t="str">
        <f>B291&amp;" | "&amp;C291&amp;" | "&amp;D291</f>
        <v>documentazione_amministrativa / documentazione_contabile | FATTURA ATTIVA | FATTURA</v>
      </c>
      <c r="Q291" s="3" t="str">
        <f>VLOOKUP(P291,'Classificazione UD'!A:B,2,FALSE)</f>
        <v>Fiscale</v>
      </c>
    </row>
    <row r="292" spans="1:17" ht="15" customHeight="1" x14ac:dyDescent="0.25">
      <c r="A292" s="30">
        <v>2016</v>
      </c>
      <c r="B292" s="3" t="s">
        <v>17</v>
      </c>
      <c r="C292" s="3" t="s">
        <v>18</v>
      </c>
      <c r="D292" s="3" t="s">
        <v>28</v>
      </c>
      <c r="E292" s="3">
        <v>1</v>
      </c>
      <c r="F292" s="3">
        <v>2</v>
      </c>
      <c r="G292" s="3">
        <v>4</v>
      </c>
      <c r="H292" s="3">
        <v>333778</v>
      </c>
      <c r="I292" s="3">
        <v>1</v>
      </c>
      <c r="J292" s="3">
        <v>2</v>
      </c>
      <c r="K292" s="3">
        <v>4245</v>
      </c>
      <c r="L292" s="3">
        <v>0</v>
      </c>
      <c r="M292" s="3">
        <v>0</v>
      </c>
      <c r="N292" s="3">
        <v>0</v>
      </c>
      <c r="O292" s="3">
        <v>0</v>
      </c>
      <c r="P292" s="3" t="str">
        <f>B292&amp;" | "&amp;C292&amp;" | "&amp;D292</f>
        <v>documentazione_amministrativa / documentazione_contabile | FATTURA ATTIVA | NOTA DI CREDITO</v>
      </c>
      <c r="Q292" s="3" t="str">
        <f>VLOOKUP(P292,'Classificazione UD'!A:B,2,FALSE)</f>
        <v>Fiscale</v>
      </c>
    </row>
    <row r="293" spans="1:17" ht="15" customHeight="1" x14ac:dyDescent="0.25">
      <c r="A293" s="30">
        <v>2014</v>
      </c>
      <c r="B293" s="3" t="s">
        <v>17</v>
      </c>
      <c r="C293" s="3" t="s">
        <v>18</v>
      </c>
      <c r="D293" s="3" t="s">
        <v>19</v>
      </c>
      <c r="E293" s="3">
        <v>24</v>
      </c>
      <c r="F293" s="3">
        <v>24</v>
      </c>
      <c r="G293" s="3">
        <v>24</v>
      </c>
      <c r="H293" s="3">
        <v>3644561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 t="str">
        <f>B293&amp;" | "&amp;C293&amp;" | "&amp;D293</f>
        <v>documentazione_amministrativa / documentazione_contabile | FATTURA ATTIVA | FATTURA</v>
      </c>
      <c r="Q293" s="3" t="str">
        <f>VLOOKUP(P293,'Classificazione UD'!A:B,2,FALSE)</f>
        <v>Fiscale</v>
      </c>
    </row>
    <row r="294" spans="1:17" ht="15" customHeight="1" x14ac:dyDescent="0.25">
      <c r="A294" s="30">
        <v>2014</v>
      </c>
      <c r="B294" s="3" t="s">
        <v>17</v>
      </c>
      <c r="C294" s="3" t="s">
        <v>18</v>
      </c>
      <c r="D294" s="3" t="s">
        <v>28</v>
      </c>
      <c r="E294" s="3">
        <v>7</v>
      </c>
      <c r="F294" s="3">
        <v>7</v>
      </c>
      <c r="G294" s="3">
        <v>7</v>
      </c>
      <c r="H294" s="3">
        <v>93613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 t="str">
        <f>B294&amp;" | "&amp;C294&amp;" | "&amp;D294</f>
        <v>documentazione_amministrativa / documentazione_contabile | FATTURA ATTIVA | NOTA DI CREDITO</v>
      </c>
      <c r="Q294" s="3" t="str">
        <f>VLOOKUP(P294,'Classificazione UD'!A:B,2,FALSE)</f>
        <v>Fiscale</v>
      </c>
    </row>
    <row r="295" spans="1:17" ht="15" customHeight="1" x14ac:dyDescent="0.25">
      <c r="A295" s="30">
        <v>2015</v>
      </c>
      <c r="B295" s="3" t="s">
        <v>17</v>
      </c>
      <c r="C295" s="3" t="s">
        <v>18</v>
      </c>
      <c r="D295" s="3" t="s">
        <v>19</v>
      </c>
      <c r="E295" s="3">
        <v>127</v>
      </c>
      <c r="F295" s="3">
        <v>221</v>
      </c>
      <c r="G295" s="3">
        <v>437</v>
      </c>
      <c r="H295" s="3">
        <v>30690912</v>
      </c>
      <c r="I295" s="3">
        <v>272</v>
      </c>
      <c r="J295" s="3">
        <v>544</v>
      </c>
      <c r="K295" s="3">
        <v>1132274</v>
      </c>
      <c r="L295" s="3">
        <v>12</v>
      </c>
      <c r="M295" s="3">
        <v>52</v>
      </c>
      <c r="N295" s="3">
        <v>104</v>
      </c>
      <c r="O295" s="3">
        <v>4068350</v>
      </c>
      <c r="P295" s="3" t="str">
        <f>B295&amp;" | "&amp;C295&amp;" | "&amp;D295</f>
        <v>documentazione_amministrativa / documentazione_contabile | FATTURA ATTIVA | FATTURA</v>
      </c>
      <c r="Q295" s="3" t="str">
        <f>VLOOKUP(P295,'Classificazione UD'!A:B,2,FALSE)</f>
        <v>Fiscale</v>
      </c>
    </row>
    <row r="296" spans="1:17" ht="15" customHeight="1" x14ac:dyDescent="0.25">
      <c r="A296" s="30">
        <v>2015</v>
      </c>
      <c r="B296" s="3" t="s">
        <v>17</v>
      </c>
      <c r="C296" s="3" t="s">
        <v>18</v>
      </c>
      <c r="D296" s="3" t="s">
        <v>28</v>
      </c>
      <c r="E296" s="3">
        <v>3</v>
      </c>
      <c r="F296" s="3">
        <v>4</v>
      </c>
      <c r="G296" s="3">
        <v>6</v>
      </c>
      <c r="H296" s="3">
        <v>24956</v>
      </c>
      <c r="I296" s="3">
        <v>2</v>
      </c>
      <c r="J296" s="3">
        <v>4</v>
      </c>
      <c r="K296" s="3">
        <v>8515</v>
      </c>
      <c r="L296" s="3">
        <v>0</v>
      </c>
      <c r="M296" s="3">
        <v>0</v>
      </c>
      <c r="N296" s="3">
        <v>0</v>
      </c>
      <c r="O296" s="3">
        <v>0</v>
      </c>
      <c r="P296" s="3" t="str">
        <f>B296&amp;" | "&amp;C296&amp;" | "&amp;D296</f>
        <v>documentazione_amministrativa / documentazione_contabile | FATTURA ATTIVA | NOTA DI CREDITO</v>
      </c>
      <c r="Q296" s="3" t="str">
        <f>VLOOKUP(P296,'Classificazione UD'!A:B,2,FALSE)</f>
        <v>Fiscale</v>
      </c>
    </row>
    <row r="297" spans="1:17" ht="15" customHeight="1" x14ac:dyDescent="0.25">
      <c r="A297" s="30">
        <v>2016</v>
      </c>
      <c r="B297" s="3" t="s">
        <v>17</v>
      </c>
      <c r="C297" s="3" t="s">
        <v>18</v>
      </c>
      <c r="D297" s="3" t="s">
        <v>19</v>
      </c>
      <c r="E297" s="3">
        <v>137</v>
      </c>
      <c r="F297" s="3">
        <v>274</v>
      </c>
      <c r="G297" s="3">
        <v>548</v>
      </c>
      <c r="H297" s="3">
        <v>34189146</v>
      </c>
      <c r="I297" s="3">
        <v>214</v>
      </c>
      <c r="J297" s="3">
        <v>428</v>
      </c>
      <c r="K297" s="3">
        <v>892742</v>
      </c>
      <c r="L297" s="3">
        <v>0</v>
      </c>
      <c r="M297" s="3">
        <v>0</v>
      </c>
      <c r="N297" s="3">
        <v>0</v>
      </c>
      <c r="O297" s="3">
        <v>0</v>
      </c>
      <c r="P297" s="3" t="str">
        <f>B297&amp;" | "&amp;C297&amp;" | "&amp;D297</f>
        <v>documentazione_amministrativa / documentazione_contabile | FATTURA ATTIVA | FATTURA</v>
      </c>
      <c r="Q297" s="3" t="str">
        <f>VLOOKUP(P297,'Classificazione UD'!A:B,2,FALSE)</f>
        <v>Fiscale</v>
      </c>
    </row>
    <row r="298" spans="1:17" ht="15" customHeight="1" x14ac:dyDescent="0.25">
      <c r="A298" s="30">
        <v>2016</v>
      </c>
      <c r="B298" s="3" t="s">
        <v>17</v>
      </c>
      <c r="C298" s="3" t="s">
        <v>18</v>
      </c>
      <c r="D298" s="3" t="s">
        <v>28</v>
      </c>
      <c r="E298" s="3">
        <v>1</v>
      </c>
      <c r="F298" s="3">
        <v>2</v>
      </c>
      <c r="G298" s="3">
        <v>4</v>
      </c>
      <c r="H298" s="3">
        <v>15547</v>
      </c>
      <c r="I298" s="3">
        <v>2</v>
      </c>
      <c r="J298" s="3">
        <v>4</v>
      </c>
      <c r="K298" s="3">
        <v>8396</v>
      </c>
      <c r="L298" s="3">
        <v>0</v>
      </c>
      <c r="M298" s="3">
        <v>0</v>
      </c>
      <c r="N298" s="3">
        <v>0</v>
      </c>
      <c r="O298" s="3">
        <v>0</v>
      </c>
      <c r="P298" s="3" t="str">
        <f>B298&amp;" | "&amp;C298&amp;" | "&amp;D298</f>
        <v>documentazione_amministrativa / documentazione_contabile | FATTURA ATTIVA | NOTA DI CREDITO</v>
      </c>
      <c r="Q298" s="3" t="str">
        <f>VLOOKUP(P298,'Classificazione UD'!A:B,2,FALSE)</f>
        <v>Fiscale</v>
      </c>
    </row>
    <row r="299" spans="1:17" ht="15" customHeight="1" x14ac:dyDescent="0.25">
      <c r="A299" s="30">
        <v>2014</v>
      </c>
      <c r="B299" s="3" t="s">
        <v>17</v>
      </c>
      <c r="C299" s="3" t="s">
        <v>18</v>
      </c>
      <c r="D299" s="3" t="s">
        <v>19</v>
      </c>
      <c r="E299" s="3">
        <v>1</v>
      </c>
      <c r="F299" s="3">
        <v>1</v>
      </c>
      <c r="G299" s="3">
        <v>1</v>
      </c>
      <c r="H299" s="3">
        <v>8365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 t="str">
        <f>B299&amp;" | "&amp;C299&amp;" | "&amp;D299</f>
        <v>documentazione_amministrativa / documentazione_contabile | FATTURA ATTIVA | FATTURA</v>
      </c>
      <c r="Q299" s="3" t="str">
        <f>VLOOKUP(P299,'Classificazione UD'!A:B,2,FALSE)</f>
        <v>Fiscale</v>
      </c>
    </row>
    <row r="300" spans="1:17" ht="15" customHeight="1" x14ac:dyDescent="0.25">
      <c r="A300" s="30">
        <v>2014</v>
      </c>
      <c r="B300" s="3" t="s">
        <v>17</v>
      </c>
      <c r="C300" s="3" t="s">
        <v>18</v>
      </c>
      <c r="D300" s="3" t="s">
        <v>28</v>
      </c>
      <c r="E300" s="3">
        <v>1</v>
      </c>
      <c r="F300" s="3">
        <v>1</v>
      </c>
      <c r="G300" s="3">
        <v>1</v>
      </c>
      <c r="H300" s="3">
        <v>4531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 t="str">
        <f>B300&amp;" | "&amp;C300&amp;" | "&amp;D300</f>
        <v>documentazione_amministrativa / documentazione_contabile | FATTURA ATTIVA | NOTA DI CREDITO</v>
      </c>
      <c r="Q300" s="3" t="str">
        <f>VLOOKUP(P300,'Classificazione UD'!A:B,2,FALSE)</f>
        <v>Fiscale</v>
      </c>
    </row>
    <row r="301" spans="1:17" ht="15" customHeight="1" x14ac:dyDescent="0.25">
      <c r="A301" s="30">
        <v>2015</v>
      </c>
      <c r="B301" s="3" t="s">
        <v>17</v>
      </c>
      <c r="C301" s="3" t="s">
        <v>27</v>
      </c>
      <c r="D301" s="3" t="s">
        <v>19</v>
      </c>
      <c r="E301" s="3">
        <v>114</v>
      </c>
      <c r="F301" s="3">
        <v>229</v>
      </c>
      <c r="G301" s="3">
        <v>457</v>
      </c>
      <c r="H301" s="3">
        <v>10255448</v>
      </c>
      <c r="I301" s="3">
        <v>232</v>
      </c>
      <c r="J301" s="3">
        <v>464</v>
      </c>
      <c r="K301" s="3">
        <v>376549</v>
      </c>
      <c r="L301" s="3">
        <v>0</v>
      </c>
      <c r="M301" s="3">
        <v>0</v>
      </c>
      <c r="N301" s="3">
        <v>0</v>
      </c>
      <c r="O301" s="3">
        <v>0</v>
      </c>
      <c r="P301" s="3" t="str">
        <f>B301&amp;" | "&amp;C301&amp;" | "&amp;D301</f>
        <v>documentazione_amministrativa / documentazione_contabile | FATTURA PASSIVA | FATTURA</v>
      </c>
      <c r="Q301" s="3" t="str">
        <f>VLOOKUP(P301,'Classificazione UD'!A:B,2,FALSE)</f>
        <v>Fiscale</v>
      </c>
    </row>
    <row r="302" spans="1:17" ht="15" customHeight="1" x14ac:dyDescent="0.25">
      <c r="A302" s="30">
        <v>2015</v>
      </c>
      <c r="B302" s="3" t="s">
        <v>17</v>
      </c>
      <c r="C302" s="3" t="s">
        <v>27</v>
      </c>
      <c r="D302" s="3" t="s">
        <v>28</v>
      </c>
      <c r="E302" s="3">
        <v>9</v>
      </c>
      <c r="F302" s="3">
        <v>18</v>
      </c>
      <c r="G302" s="3">
        <v>36</v>
      </c>
      <c r="H302" s="3">
        <v>162816</v>
      </c>
      <c r="I302" s="3">
        <v>18</v>
      </c>
      <c r="J302" s="3">
        <v>36</v>
      </c>
      <c r="K302" s="3">
        <v>15888</v>
      </c>
      <c r="L302" s="3">
        <v>0</v>
      </c>
      <c r="M302" s="3">
        <v>0</v>
      </c>
      <c r="N302" s="3">
        <v>0</v>
      </c>
      <c r="O302" s="3">
        <v>0</v>
      </c>
      <c r="P302" s="3" t="str">
        <f>B302&amp;" | "&amp;C302&amp;" | "&amp;D302</f>
        <v>documentazione_amministrativa / documentazione_contabile | FATTURA PASSIVA | NOTA DI CREDITO</v>
      </c>
      <c r="Q302" s="3" t="str">
        <f>VLOOKUP(P302,'Classificazione UD'!A:B,2,FALSE)</f>
        <v>Fiscale</v>
      </c>
    </row>
    <row r="303" spans="1:17" ht="15" customHeight="1" x14ac:dyDescent="0.25">
      <c r="A303" s="30">
        <v>2016</v>
      </c>
      <c r="B303" s="3" t="s">
        <v>17</v>
      </c>
      <c r="C303" s="3" t="s">
        <v>27</v>
      </c>
      <c r="D303" s="3" t="s">
        <v>19</v>
      </c>
      <c r="E303" s="3">
        <v>29</v>
      </c>
      <c r="F303" s="3">
        <v>58</v>
      </c>
      <c r="G303" s="3">
        <v>116</v>
      </c>
      <c r="H303" s="3">
        <v>1142490</v>
      </c>
      <c r="I303" s="3">
        <v>60</v>
      </c>
      <c r="J303" s="3">
        <v>120</v>
      </c>
      <c r="K303" s="3">
        <v>61245</v>
      </c>
      <c r="L303" s="3">
        <v>0</v>
      </c>
      <c r="M303" s="3">
        <v>0</v>
      </c>
      <c r="N303" s="3">
        <v>0</v>
      </c>
      <c r="O303" s="3">
        <v>0</v>
      </c>
      <c r="P303" s="3" t="str">
        <f>B303&amp;" | "&amp;C303&amp;" | "&amp;D303</f>
        <v>documentazione_amministrativa / documentazione_contabile | FATTURA PASSIVA | FATTURA</v>
      </c>
      <c r="Q303" s="3" t="str">
        <f>VLOOKUP(P303,'Classificazione UD'!A:B,2,FALSE)</f>
        <v>Fiscale</v>
      </c>
    </row>
    <row r="304" spans="1:17" ht="15" customHeight="1" x14ac:dyDescent="0.25">
      <c r="A304" s="30">
        <v>2016</v>
      </c>
      <c r="B304" s="3" t="s">
        <v>17</v>
      </c>
      <c r="C304" s="3" t="s">
        <v>27</v>
      </c>
      <c r="D304" s="3" t="s">
        <v>28</v>
      </c>
      <c r="E304" s="3">
        <v>8</v>
      </c>
      <c r="F304" s="3">
        <v>16</v>
      </c>
      <c r="G304" s="3">
        <v>32</v>
      </c>
      <c r="H304" s="3">
        <v>898787</v>
      </c>
      <c r="I304" s="3">
        <v>16</v>
      </c>
      <c r="J304" s="3">
        <v>32</v>
      </c>
      <c r="K304" s="3">
        <v>11119</v>
      </c>
      <c r="L304" s="3">
        <v>0</v>
      </c>
      <c r="M304" s="3">
        <v>0</v>
      </c>
      <c r="N304" s="3">
        <v>0</v>
      </c>
      <c r="O304" s="3">
        <v>0</v>
      </c>
      <c r="P304" s="3" t="str">
        <f>B304&amp;" | "&amp;C304&amp;" | "&amp;D304</f>
        <v>documentazione_amministrativa / documentazione_contabile | FATTURA PASSIVA | NOTA DI CREDITO</v>
      </c>
      <c r="Q304" s="3" t="str">
        <f>VLOOKUP(P304,'Classificazione UD'!A:B,2,FALSE)</f>
        <v>Fiscale</v>
      </c>
    </row>
    <row r="305" spans="1:17" ht="15" customHeight="1" x14ac:dyDescent="0.25">
      <c r="A305" s="30">
        <v>2015</v>
      </c>
      <c r="B305" s="3" t="s">
        <v>17</v>
      </c>
      <c r="C305" s="3" t="s">
        <v>27</v>
      </c>
      <c r="D305" s="3" t="s">
        <v>19</v>
      </c>
      <c r="E305" s="3">
        <v>36</v>
      </c>
      <c r="F305" s="3">
        <v>72</v>
      </c>
      <c r="G305" s="3">
        <v>144</v>
      </c>
      <c r="H305" s="3">
        <v>4143409</v>
      </c>
      <c r="I305" s="3">
        <v>74</v>
      </c>
      <c r="J305" s="3">
        <v>148</v>
      </c>
      <c r="K305" s="3">
        <v>41358</v>
      </c>
      <c r="L305" s="3">
        <v>0</v>
      </c>
      <c r="M305" s="3">
        <v>0</v>
      </c>
      <c r="N305" s="3">
        <v>0</v>
      </c>
      <c r="O305" s="3">
        <v>0</v>
      </c>
      <c r="P305" s="3" t="str">
        <f>B305&amp;" | "&amp;C305&amp;" | "&amp;D305</f>
        <v>documentazione_amministrativa / documentazione_contabile | FATTURA PASSIVA | FATTURA</v>
      </c>
      <c r="Q305" s="3" t="str">
        <f>VLOOKUP(P305,'Classificazione UD'!A:B,2,FALSE)</f>
        <v>Fiscale</v>
      </c>
    </row>
    <row r="306" spans="1:17" ht="15" customHeight="1" x14ac:dyDescent="0.25">
      <c r="A306" s="30">
        <v>2015</v>
      </c>
      <c r="B306" s="3" t="s">
        <v>17</v>
      </c>
      <c r="C306" s="3" t="s">
        <v>27</v>
      </c>
      <c r="D306" s="3" t="s">
        <v>19</v>
      </c>
      <c r="E306" s="3">
        <v>20357</v>
      </c>
      <c r="F306" s="3">
        <v>40776</v>
      </c>
      <c r="G306" s="3">
        <v>81488</v>
      </c>
      <c r="H306" s="3">
        <v>4935843171</v>
      </c>
      <c r="I306" s="3">
        <v>40587</v>
      </c>
      <c r="J306" s="3">
        <v>81174</v>
      </c>
      <c r="K306" s="3">
        <v>24261996</v>
      </c>
      <c r="L306" s="3">
        <v>1</v>
      </c>
      <c r="M306" s="3">
        <v>4</v>
      </c>
      <c r="N306" s="3">
        <v>8</v>
      </c>
      <c r="O306" s="3">
        <v>41225</v>
      </c>
      <c r="P306" s="3" t="str">
        <f>B306&amp;" | "&amp;C306&amp;" | "&amp;D306</f>
        <v>documentazione_amministrativa / documentazione_contabile | FATTURA PASSIVA | FATTURA</v>
      </c>
      <c r="Q306" s="3" t="str">
        <f>VLOOKUP(P306,'Classificazione UD'!A:B,2,FALSE)</f>
        <v>Fiscale</v>
      </c>
    </row>
    <row r="307" spans="1:17" ht="15" customHeight="1" x14ac:dyDescent="0.25">
      <c r="A307" s="30">
        <v>2015</v>
      </c>
      <c r="B307" s="3" t="s">
        <v>17</v>
      </c>
      <c r="C307" s="3" t="s">
        <v>27</v>
      </c>
      <c r="D307" s="3" t="s">
        <v>28</v>
      </c>
      <c r="E307" s="3">
        <v>473</v>
      </c>
      <c r="F307" s="3">
        <v>947</v>
      </c>
      <c r="G307" s="3">
        <v>1893</v>
      </c>
      <c r="H307" s="3">
        <v>29082681</v>
      </c>
      <c r="I307" s="3">
        <v>950</v>
      </c>
      <c r="J307" s="3">
        <v>1900</v>
      </c>
      <c r="K307" s="3">
        <v>569645</v>
      </c>
      <c r="L307" s="3">
        <v>0</v>
      </c>
      <c r="M307" s="3">
        <v>0</v>
      </c>
      <c r="N307" s="3">
        <v>0</v>
      </c>
      <c r="O307" s="3">
        <v>0</v>
      </c>
      <c r="P307" s="3" t="str">
        <f>B307&amp;" | "&amp;C307&amp;" | "&amp;D307</f>
        <v>documentazione_amministrativa / documentazione_contabile | FATTURA PASSIVA | NOTA DI CREDITO</v>
      </c>
      <c r="Q307" s="3" t="str">
        <f>VLOOKUP(P307,'Classificazione UD'!A:B,2,FALSE)</f>
        <v>Fiscale</v>
      </c>
    </row>
    <row r="308" spans="1:17" ht="15" customHeight="1" x14ac:dyDescent="0.25">
      <c r="A308" s="30">
        <v>2016</v>
      </c>
      <c r="B308" s="3" t="s">
        <v>17</v>
      </c>
      <c r="C308" s="3" t="s">
        <v>27</v>
      </c>
      <c r="D308" s="3" t="s">
        <v>19</v>
      </c>
      <c r="E308" s="3">
        <v>21007</v>
      </c>
      <c r="F308" s="3">
        <v>42049</v>
      </c>
      <c r="G308" s="3">
        <v>84063</v>
      </c>
      <c r="H308" s="3">
        <v>5574239928</v>
      </c>
      <c r="I308" s="3">
        <v>42018</v>
      </c>
      <c r="J308" s="3">
        <v>84036</v>
      </c>
      <c r="K308" s="3">
        <v>20134434</v>
      </c>
      <c r="L308" s="3">
        <v>0</v>
      </c>
      <c r="M308" s="3">
        <v>0</v>
      </c>
      <c r="N308" s="3">
        <v>0</v>
      </c>
      <c r="O308" s="3">
        <v>0</v>
      </c>
      <c r="P308" s="3" t="str">
        <f>B308&amp;" | "&amp;C308&amp;" | "&amp;D308</f>
        <v>documentazione_amministrativa / documentazione_contabile | FATTURA PASSIVA | FATTURA</v>
      </c>
      <c r="Q308" s="3" t="str">
        <f>VLOOKUP(P308,'Classificazione UD'!A:B,2,FALSE)</f>
        <v>Fiscale</v>
      </c>
    </row>
    <row r="309" spans="1:17" ht="15" customHeight="1" x14ac:dyDescent="0.25">
      <c r="A309" s="30">
        <v>2016</v>
      </c>
      <c r="B309" s="3" t="s">
        <v>17</v>
      </c>
      <c r="C309" s="3" t="s">
        <v>27</v>
      </c>
      <c r="D309" s="3" t="s">
        <v>28</v>
      </c>
      <c r="E309" s="3">
        <v>688</v>
      </c>
      <c r="F309" s="3">
        <v>1376</v>
      </c>
      <c r="G309" s="3">
        <v>2752</v>
      </c>
      <c r="H309" s="3">
        <v>39396942</v>
      </c>
      <c r="I309" s="3">
        <v>1376</v>
      </c>
      <c r="J309" s="3">
        <v>2752</v>
      </c>
      <c r="K309" s="3">
        <v>664501</v>
      </c>
      <c r="L309" s="3">
        <v>0</v>
      </c>
      <c r="M309" s="3">
        <v>0</v>
      </c>
      <c r="N309" s="3">
        <v>0</v>
      </c>
      <c r="O309" s="3">
        <v>0</v>
      </c>
      <c r="P309" s="3" t="str">
        <f>B309&amp;" | "&amp;C309&amp;" | "&amp;D309</f>
        <v>documentazione_amministrativa / documentazione_contabile | FATTURA PASSIVA | NOTA DI CREDITO</v>
      </c>
      <c r="Q309" s="3" t="str">
        <f>VLOOKUP(P309,'Classificazione UD'!A:B,2,FALSE)</f>
        <v>Fiscale</v>
      </c>
    </row>
    <row r="310" spans="1:17" ht="15" customHeight="1" x14ac:dyDescent="0.25">
      <c r="A310" s="30">
        <v>2014</v>
      </c>
      <c r="B310" s="3" t="s">
        <v>23</v>
      </c>
      <c r="C310" s="3" t="s">
        <v>24</v>
      </c>
      <c r="D310" s="3" t="s">
        <v>24</v>
      </c>
      <c r="E310" s="3">
        <v>15</v>
      </c>
      <c r="F310" s="3">
        <v>15</v>
      </c>
      <c r="G310" s="3">
        <v>15</v>
      </c>
      <c r="H310" s="3">
        <v>629461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 t="str">
        <f>B310&amp;" | "&amp;C310&amp;" | "&amp;D310</f>
        <v>documentazione_amministrativa / altri_documenti | FOGLIO DI TRASFORMAZIONE | FOGLIO DI TRASFORMAZIONE</v>
      </c>
      <c r="Q310" s="3" t="str">
        <f>VLOOKUP(P310,'Classificazione UD'!A:B,2,FALSE)</f>
        <v>Tecnico</v>
      </c>
    </row>
    <row r="311" spans="1:17" ht="15" customHeight="1" x14ac:dyDescent="0.25">
      <c r="A311" s="30">
        <v>2015</v>
      </c>
      <c r="B311" s="3" t="s">
        <v>23</v>
      </c>
      <c r="C311" s="3" t="s">
        <v>24</v>
      </c>
      <c r="D311" s="3" t="s">
        <v>24</v>
      </c>
      <c r="E311" s="3">
        <v>11</v>
      </c>
      <c r="F311" s="3">
        <v>11</v>
      </c>
      <c r="G311" s="3">
        <v>11</v>
      </c>
      <c r="H311" s="3">
        <v>965132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 t="str">
        <f>B311&amp;" | "&amp;C311&amp;" | "&amp;D311</f>
        <v>documentazione_amministrativa / altri_documenti | FOGLIO DI TRASFORMAZIONE | FOGLIO DI TRASFORMAZIONE</v>
      </c>
      <c r="Q311" s="3" t="str">
        <f>VLOOKUP(P311,'Classificazione UD'!A:B,2,FALSE)</f>
        <v>Tecnico</v>
      </c>
    </row>
    <row r="312" spans="1:17" ht="15" customHeight="1" x14ac:dyDescent="0.25">
      <c r="A312" s="30">
        <v>2016</v>
      </c>
      <c r="B312" s="3" t="s">
        <v>23</v>
      </c>
      <c r="C312" s="3" t="s">
        <v>24</v>
      </c>
      <c r="D312" s="3" t="s">
        <v>24</v>
      </c>
      <c r="E312" s="3">
        <v>3</v>
      </c>
      <c r="F312" s="3">
        <v>3</v>
      </c>
      <c r="G312" s="3">
        <v>3</v>
      </c>
      <c r="H312" s="3">
        <v>186354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 t="str">
        <f>B312&amp;" | "&amp;C312&amp;" | "&amp;D312</f>
        <v>documentazione_amministrativa / altri_documenti | FOGLIO DI TRASFORMAZIONE | FOGLIO DI TRASFORMAZIONE</v>
      </c>
      <c r="Q312" s="3" t="str">
        <f>VLOOKUP(P312,'Classificazione UD'!A:B,2,FALSE)</f>
        <v>Tecnico</v>
      </c>
    </row>
    <row r="313" spans="1:17" ht="15" customHeight="1" x14ac:dyDescent="0.25">
      <c r="A313" s="30">
        <v>2015</v>
      </c>
      <c r="B313" s="3" t="s">
        <v>17</v>
      </c>
      <c r="C313" s="3" t="s">
        <v>27</v>
      </c>
      <c r="D313" s="3" t="s">
        <v>19</v>
      </c>
      <c r="E313" s="3">
        <v>640</v>
      </c>
      <c r="F313" s="3">
        <v>1280</v>
      </c>
      <c r="G313" s="3">
        <v>2560</v>
      </c>
      <c r="H313" s="3">
        <v>88176121</v>
      </c>
      <c r="I313" s="3">
        <v>1288</v>
      </c>
      <c r="J313" s="3">
        <v>2576</v>
      </c>
      <c r="K313" s="3">
        <v>766845</v>
      </c>
      <c r="L313" s="3">
        <v>0</v>
      </c>
      <c r="M313" s="3">
        <v>0</v>
      </c>
      <c r="N313" s="3">
        <v>0</v>
      </c>
      <c r="O313" s="3">
        <v>0</v>
      </c>
      <c r="P313" s="3" t="str">
        <f>B313&amp;" | "&amp;C313&amp;" | "&amp;D313</f>
        <v>documentazione_amministrativa / documentazione_contabile | FATTURA PASSIVA | FATTURA</v>
      </c>
      <c r="Q313" s="3" t="str">
        <f>VLOOKUP(P313,'Classificazione UD'!A:B,2,FALSE)</f>
        <v>Fiscale</v>
      </c>
    </row>
    <row r="314" spans="1:17" ht="15" customHeight="1" x14ac:dyDescent="0.25">
      <c r="A314" s="30">
        <v>2015</v>
      </c>
      <c r="B314" s="3" t="s">
        <v>17</v>
      </c>
      <c r="C314" s="3" t="s">
        <v>27</v>
      </c>
      <c r="D314" s="3" t="s">
        <v>28</v>
      </c>
      <c r="E314" s="3">
        <v>8</v>
      </c>
      <c r="F314" s="3">
        <v>16</v>
      </c>
      <c r="G314" s="3">
        <v>32</v>
      </c>
      <c r="H314" s="3">
        <v>105855</v>
      </c>
      <c r="I314" s="3">
        <v>16</v>
      </c>
      <c r="J314" s="3">
        <v>32</v>
      </c>
      <c r="K314" s="3">
        <v>7373</v>
      </c>
      <c r="L314" s="3">
        <v>0</v>
      </c>
      <c r="M314" s="3">
        <v>0</v>
      </c>
      <c r="N314" s="3">
        <v>0</v>
      </c>
      <c r="O314" s="3">
        <v>0</v>
      </c>
      <c r="P314" s="3" t="str">
        <f>B314&amp;" | "&amp;C314&amp;" | "&amp;D314</f>
        <v>documentazione_amministrativa / documentazione_contabile | FATTURA PASSIVA | NOTA DI CREDITO</v>
      </c>
      <c r="Q314" s="3" t="str">
        <f>VLOOKUP(P314,'Classificazione UD'!A:B,2,FALSE)</f>
        <v>Fiscale</v>
      </c>
    </row>
    <row r="315" spans="1:17" ht="15" customHeight="1" x14ac:dyDescent="0.25">
      <c r="A315" s="30">
        <v>2016</v>
      </c>
      <c r="B315" s="3" t="s">
        <v>17</v>
      </c>
      <c r="C315" s="3" t="s">
        <v>27</v>
      </c>
      <c r="D315" s="3" t="s">
        <v>19</v>
      </c>
      <c r="E315" s="3">
        <v>757</v>
      </c>
      <c r="F315" s="3">
        <v>1514</v>
      </c>
      <c r="G315" s="3">
        <v>3028</v>
      </c>
      <c r="H315" s="3">
        <v>135777496</v>
      </c>
      <c r="I315" s="3">
        <v>1516</v>
      </c>
      <c r="J315" s="3">
        <v>3032</v>
      </c>
      <c r="K315" s="3">
        <v>720102</v>
      </c>
      <c r="L315" s="3">
        <v>0</v>
      </c>
      <c r="M315" s="3">
        <v>0</v>
      </c>
      <c r="N315" s="3">
        <v>0</v>
      </c>
      <c r="O315" s="3">
        <v>0</v>
      </c>
      <c r="P315" s="3" t="str">
        <f>B315&amp;" | "&amp;C315&amp;" | "&amp;D315</f>
        <v>documentazione_amministrativa / documentazione_contabile | FATTURA PASSIVA | FATTURA</v>
      </c>
      <c r="Q315" s="3" t="str">
        <f>VLOOKUP(P315,'Classificazione UD'!A:B,2,FALSE)</f>
        <v>Fiscale</v>
      </c>
    </row>
    <row r="316" spans="1:17" ht="15" customHeight="1" x14ac:dyDescent="0.25">
      <c r="A316" s="30">
        <v>2016</v>
      </c>
      <c r="B316" s="3" t="s">
        <v>17</v>
      </c>
      <c r="C316" s="3" t="s">
        <v>27</v>
      </c>
      <c r="D316" s="3" t="s">
        <v>28</v>
      </c>
      <c r="E316" s="3">
        <v>11</v>
      </c>
      <c r="F316" s="3">
        <v>22</v>
      </c>
      <c r="G316" s="3">
        <v>44</v>
      </c>
      <c r="H316" s="3">
        <v>761773</v>
      </c>
      <c r="I316" s="3">
        <v>22</v>
      </c>
      <c r="J316" s="3">
        <v>44</v>
      </c>
      <c r="K316" s="3">
        <v>10170</v>
      </c>
      <c r="L316" s="3">
        <v>0</v>
      </c>
      <c r="M316" s="3">
        <v>0</v>
      </c>
      <c r="N316" s="3">
        <v>0</v>
      </c>
      <c r="O316" s="3">
        <v>0</v>
      </c>
      <c r="P316" s="3" t="str">
        <f>B316&amp;" | "&amp;C316&amp;" | "&amp;D316</f>
        <v>documentazione_amministrativa / documentazione_contabile | FATTURA PASSIVA | NOTA DI CREDITO</v>
      </c>
      <c r="Q316" s="3" t="str">
        <f>VLOOKUP(P316,'Classificazione UD'!A:B,2,FALSE)</f>
        <v>Fiscale</v>
      </c>
    </row>
    <row r="317" spans="1:17" ht="15" customHeight="1" x14ac:dyDescent="0.25">
      <c r="A317" s="30">
        <v>2014</v>
      </c>
      <c r="B317" s="3" t="s">
        <v>17</v>
      </c>
      <c r="C317" s="3" t="s">
        <v>18</v>
      </c>
      <c r="D317" s="3" t="s">
        <v>19</v>
      </c>
      <c r="E317" s="3">
        <v>89</v>
      </c>
      <c r="F317" s="3">
        <v>89</v>
      </c>
      <c r="G317" s="3">
        <v>89</v>
      </c>
      <c r="H317" s="3">
        <v>579047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 t="str">
        <f>B317&amp;" | "&amp;C317&amp;" | "&amp;D317</f>
        <v>documentazione_amministrativa / documentazione_contabile | FATTURA ATTIVA | FATTURA</v>
      </c>
      <c r="Q317" s="3" t="str">
        <f>VLOOKUP(P317,'Classificazione UD'!A:B,2,FALSE)</f>
        <v>Fiscale</v>
      </c>
    </row>
    <row r="318" spans="1:17" ht="15" customHeight="1" x14ac:dyDescent="0.25">
      <c r="A318" s="30">
        <v>2014</v>
      </c>
      <c r="B318" s="3" t="s">
        <v>17</v>
      </c>
      <c r="C318" s="3" t="s">
        <v>18</v>
      </c>
      <c r="D318" s="3" t="s">
        <v>28</v>
      </c>
      <c r="E318" s="3">
        <v>6</v>
      </c>
      <c r="F318" s="3">
        <v>6</v>
      </c>
      <c r="G318" s="3">
        <v>6</v>
      </c>
      <c r="H318" s="3">
        <v>39661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 t="str">
        <f>B318&amp;" | "&amp;C318&amp;" | "&amp;D318</f>
        <v>documentazione_amministrativa / documentazione_contabile | FATTURA ATTIVA | NOTA DI CREDITO</v>
      </c>
      <c r="Q318" s="3" t="str">
        <f>VLOOKUP(P318,'Classificazione UD'!A:B,2,FALSE)</f>
        <v>Fiscale</v>
      </c>
    </row>
    <row r="319" spans="1:17" ht="15" customHeight="1" x14ac:dyDescent="0.25">
      <c r="A319" s="30">
        <v>2015</v>
      </c>
      <c r="B319" s="3" t="s">
        <v>17</v>
      </c>
      <c r="C319" s="3" t="s">
        <v>18</v>
      </c>
      <c r="D319" s="3" t="s">
        <v>19</v>
      </c>
      <c r="E319" s="3">
        <v>216</v>
      </c>
      <c r="F319" s="3">
        <v>432</v>
      </c>
      <c r="G319" s="3">
        <v>864</v>
      </c>
      <c r="H319" s="3">
        <v>103983310</v>
      </c>
      <c r="I319" s="3">
        <v>423</v>
      </c>
      <c r="J319" s="3">
        <v>846</v>
      </c>
      <c r="K319" s="3">
        <v>1766291</v>
      </c>
      <c r="L319" s="3">
        <v>0</v>
      </c>
      <c r="M319" s="3">
        <v>0</v>
      </c>
      <c r="N319" s="3">
        <v>0</v>
      </c>
      <c r="O319" s="3">
        <v>0</v>
      </c>
      <c r="P319" s="3" t="str">
        <f>B319&amp;" | "&amp;C319&amp;" | "&amp;D319</f>
        <v>documentazione_amministrativa / documentazione_contabile | FATTURA ATTIVA | FATTURA</v>
      </c>
      <c r="Q319" s="3" t="str">
        <f>VLOOKUP(P319,'Classificazione UD'!A:B,2,FALSE)</f>
        <v>Fiscale</v>
      </c>
    </row>
    <row r="320" spans="1:17" ht="15" customHeight="1" x14ac:dyDescent="0.25">
      <c r="A320" s="30">
        <v>2015</v>
      </c>
      <c r="B320" s="3" t="s">
        <v>17</v>
      </c>
      <c r="C320" s="3" t="s">
        <v>18</v>
      </c>
      <c r="D320" s="3" t="s">
        <v>28</v>
      </c>
      <c r="E320" s="3">
        <v>8</v>
      </c>
      <c r="F320" s="3">
        <v>16</v>
      </c>
      <c r="G320" s="3">
        <v>32</v>
      </c>
      <c r="H320" s="3">
        <v>91460</v>
      </c>
      <c r="I320" s="3">
        <v>16</v>
      </c>
      <c r="J320" s="3">
        <v>32</v>
      </c>
      <c r="K320" s="3">
        <v>67290</v>
      </c>
      <c r="L320" s="3">
        <v>0</v>
      </c>
      <c r="M320" s="3">
        <v>0</v>
      </c>
      <c r="N320" s="3">
        <v>0</v>
      </c>
      <c r="O320" s="3">
        <v>0</v>
      </c>
      <c r="P320" s="3" t="str">
        <f>B320&amp;" | "&amp;C320&amp;" | "&amp;D320</f>
        <v>documentazione_amministrativa / documentazione_contabile | FATTURA ATTIVA | NOTA DI CREDITO</v>
      </c>
      <c r="Q320" s="3" t="str">
        <f>VLOOKUP(P320,'Classificazione UD'!A:B,2,FALSE)</f>
        <v>Fiscale</v>
      </c>
    </row>
    <row r="321" spans="1:17" ht="15" customHeight="1" x14ac:dyDescent="0.25">
      <c r="A321" s="30">
        <v>2016</v>
      </c>
      <c r="B321" s="3" t="s">
        <v>17</v>
      </c>
      <c r="C321" s="3" t="s">
        <v>18</v>
      </c>
      <c r="D321" s="3" t="s">
        <v>19</v>
      </c>
      <c r="E321" s="3">
        <v>261</v>
      </c>
      <c r="F321" s="3">
        <v>516</v>
      </c>
      <c r="G321" s="3">
        <v>1032</v>
      </c>
      <c r="H321" s="3">
        <v>139365334</v>
      </c>
      <c r="I321" s="3">
        <v>446</v>
      </c>
      <c r="J321" s="3">
        <v>892</v>
      </c>
      <c r="K321" s="3">
        <v>1876189</v>
      </c>
      <c r="L321" s="3">
        <v>3</v>
      </c>
      <c r="M321" s="3">
        <v>12</v>
      </c>
      <c r="N321" s="3">
        <v>24</v>
      </c>
      <c r="O321" s="3">
        <v>2733329</v>
      </c>
      <c r="P321" s="3" t="str">
        <f>B321&amp;" | "&amp;C321&amp;" | "&amp;D321</f>
        <v>documentazione_amministrativa / documentazione_contabile | FATTURA ATTIVA | FATTURA</v>
      </c>
      <c r="Q321" s="3" t="str">
        <f>VLOOKUP(P321,'Classificazione UD'!A:B,2,FALSE)</f>
        <v>Fiscale</v>
      </c>
    </row>
    <row r="322" spans="1:17" ht="15" customHeight="1" x14ac:dyDescent="0.25">
      <c r="A322" s="30">
        <v>2016</v>
      </c>
      <c r="B322" s="3" t="s">
        <v>17</v>
      </c>
      <c r="C322" s="3" t="s">
        <v>18</v>
      </c>
      <c r="D322" s="3" t="s">
        <v>28</v>
      </c>
      <c r="E322" s="3">
        <v>18</v>
      </c>
      <c r="F322" s="3">
        <v>36</v>
      </c>
      <c r="G322" s="3">
        <v>72</v>
      </c>
      <c r="H322" s="3">
        <v>225085</v>
      </c>
      <c r="I322" s="3">
        <v>26</v>
      </c>
      <c r="J322" s="3">
        <v>52</v>
      </c>
      <c r="K322" s="3">
        <v>109439</v>
      </c>
      <c r="L322" s="3">
        <v>0</v>
      </c>
      <c r="M322" s="3">
        <v>0</v>
      </c>
      <c r="N322" s="3">
        <v>0</v>
      </c>
      <c r="O322" s="3">
        <v>0</v>
      </c>
      <c r="P322" s="3" t="str">
        <f>B322&amp;" | "&amp;C322&amp;" | "&amp;D322</f>
        <v>documentazione_amministrativa / documentazione_contabile | FATTURA ATTIVA | NOTA DI CREDITO</v>
      </c>
      <c r="Q322" s="3" t="str">
        <f>VLOOKUP(P322,'Classificazione UD'!A:B,2,FALSE)</f>
        <v>Fiscale</v>
      </c>
    </row>
    <row r="323" spans="1:17" ht="15" customHeight="1" x14ac:dyDescent="0.25">
      <c r="A323" s="30">
        <v>2015</v>
      </c>
      <c r="B323" s="3" t="s">
        <v>20</v>
      </c>
      <c r="C323" s="3" t="s">
        <v>21</v>
      </c>
      <c r="D323" s="3" t="s">
        <v>21</v>
      </c>
      <c r="E323" s="3">
        <v>57</v>
      </c>
      <c r="F323" s="3">
        <v>57</v>
      </c>
      <c r="G323" s="3">
        <v>57</v>
      </c>
      <c r="H323" s="3">
        <v>5750619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 t="str">
        <f>B323&amp;" | "&amp;C323&amp;" | "&amp;D323</f>
        <v>documentazione_amministrativa / registri | REGISTRO GIORNALIERO | REGISTRO GIORNALIERO</v>
      </c>
      <c r="Q323" s="3" t="str">
        <f>VLOOKUP(P323,'Classificazione UD'!A:B,2,FALSE)</f>
        <v>RGP</v>
      </c>
    </row>
    <row r="324" spans="1:17" ht="15" customHeight="1" x14ac:dyDescent="0.25">
      <c r="A324" s="30">
        <v>2016</v>
      </c>
      <c r="B324" s="3" t="s">
        <v>20</v>
      </c>
      <c r="C324" s="3" t="s">
        <v>21</v>
      </c>
      <c r="D324" s="3" t="s">
        <v>21</v>
      </c>
      <c r="E324" s="3">
        <v>248</v>
      </c>
      <c r="F324" s="3">
        <v>248</v>
      </c>
      <c r="G324" s="3">
        <v>248</v>
      </c>
      <c r="H324" s="3">
        <v>33995105</v>
      </c>
      <c r="I324" s="3">
        <v>0</v>
      </c>
      <c r="J324" s="3">
        <v>0</v>
      </c>
      <c r="K324" s="3">
        <v>0</v>
      </c>
      <c r="L324" s="3">
        <v>2</v>
      </c>
      <c r="M324" s="3">
        <v>2</v>
      </c>
      <c r="N324" s="3">
        <v>2</v>
      </c>
      <c r="O324" s="3">
        <v>288990</v>
      </c>
      <c r="P324" s="3" t="str">
        <f>B324&amp;" | "&amp;C324&amp;" | "&amp;D324</f>
        <v>documentazione_amministrativa / registri | REGISTRO GIORNALIERO | REGISTRO GIORNALIERO</v>
      </c>
      <c r="Q324" s="3" t="str">
        <f>VLOOKUP(P324,'Classificazione UD'!A:B,2,FALSE)</f>
        <v>RGP</v>
      </c>
    </row>
    <row r="325" spans="1:17" ht="15" customHeight="1" x14ac:dyDescent="0.25">
      <c r="A325" s="30">
        <v>2016</v>
      </c>
      <c r="B325" s="3" t="s">
        <v>20</v>
      </c>
      <c r="C325" s="3" t="s">
        <v>21</v>
      </c>
      <c r="D325" s="3" t="s">
        <v>21</v>
      </c>
      <c r="E325" s="3">
        <v>343</v>
      </c>
      <c r="F325" s="3">
        <v>343</v>
      </c>
      <c r="G325" s="3">
        <v>343</v>
      </c>
      <c r="H325" s="3">
        <v>38258576</v>
      </c>
      <c r="I325" s="3">
        <v>0</v>
      </c>
      <c r="J325" s="3">
        <v>0</v>
      </c>
      <c r="K325" s="3">
        <v>0</v>
      </c>
      <c r="L325" s="3">
        <v>3</v>
      </c>
      <c r="M325" s="3">
        <v>3</v>
      </c>
      <c r="N325" s="3">
        <v>3</v>
      </c>
      <c r="O325" s="3">
        <v>103421</v>
      </c>
      <c r="P325" s="3" t="str">
        <f>B325&amp;" | "&amp;C325&amp;" | "&amp;D325</f>
        <v>documentazione_amministrativa / registri | REGISTRO GIORNALIERO | REGISTRO GIORNALIERO</v>
      </c>
      <c r="Q325" s="3" t="str">
        <f>VLOOKUP(P325,'Classificazione UD'!A:B,2,FALSE)</f>
        <v>RGP</v>
      </c>
    </row>
    <row r="326" spans="1:17" ht="15" customHeight="1" x14ac:dyDescent="0.25">
      <c r="A326" s="30">
        <v>2015</v>
      </c>
      <c r="B326" s="3" t="s">
        <v>20</v>
      </c>
      <c r="C326" s="3" t="s">
        <v>21</v>
      </c>
      <c r="D326" s="3" t="s">
        <v>21</v>
      </c>
      <c r="E326" s="3">
        <v>64</v>
      </c>
      <c r="F326" s="3">
        <v>64</v>
      </c>
      <c r="G326" s="3">
        <v>64</v>
      </c>
      <c r="H326" s="3">
        <v>484725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 t="str">
        <f>B326&amp;" | "&amp;C326&amp;" | "&amp;D326</f>
        <v>documentazione_amministrativa / registri | REGISTRO GIORNALIERO | REGISTRO GIORNALIERO</v>
      </c>
      <c r="Q326" s="3" t="str">
        <f>VLOOKUP(P326,'Classificazione UD'!A:B,2,FALSE)</f>
        <v>RGP</v>
      </c>
    </row>
    <row r="327" spans="1:17" ht="15" customHeight="1" x14ac:dyDescent="0.25">
      <c r="A327" s="30">
        <v>2016</v>
      </c>
      <c r="B327" s="3" t="s">
        <v>20</v>
      </c>
      <c r="C327" s="3" t="s">
        <v>21</v>
      </c>
      <c r="D327" s="3" t="s">
        <v>21</v>
      </c>
      <c r="E327" s="3">
        <v>285</v>
      </c>
      <c r="F327" s="3">
        <v>285</v>
      </c>
      <c r="G327" s="3">
        <v>285</v>
      </c>
      <c r="H327" s="3">
        <v>2082544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 t="str">
        <f>B327&amp;" | "&amp;C327&amp;" | "&amp;D327</f>
        <v>documentazione_amministrativa / registri | REGISTRO GIORNALIERO | REGISTRO GIORNALIERO</v>
      </c>
      <c r="Q327" s="3" t="str">
        <f>VLOOKUP(P327,'Classificazione UD'!A:B,2,FALSE)</f>
        <v>RGP</v>
      </c>
    </row>
    <row r="328" spans="1:17" ht="15" customHeight="1" x14ac:dyDescent="0.25">
      <c r="A328" s="30">
        <v>2013</v>
      </c>
      <c r="B328" s="3" t="s">
        <v>36</v>
      </c>
      <c r="C328" s="3" t="s">
        <v>37</v>
      </c>
      <c r="D328" s="3" t="s">
        <v>37</v>
      </c>
      <c r="E328" s="3">
        <v>180</v>
      </c>
      <c r="F328" s="3">
        <v>180</v>
      </c>
      <c r="G328" s="3">
        <v>180</v>
      </c>
      <c r="H328" s="3">
        <v>304227789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 t="str">
        <f>B328&amp;" | "&amp;C328&amp;" | "&amp;D328</f>
        <v>documentazione_amministrativa / documenti_protocollati | Documento protocollato | Documento protocollato</v>
      </c>
      <c r="Q328" s="3" t="str">
        <f>VLOOKUP(P328,'Classificazione UD'!A:B,2,FALSE)</f>
        <v>Protocollo</v>
      </c>
    </row>
    <row r="329" spans="1:17" ht="15" customHeight="1" x14ac:dyDescent="0.25">
      <c r="A329" s="30">
        <v>2014</v>
      </c>
      <c r="B329" s="3" t="s">
        <v>36</v>
      </c>
      <c r="C329" s="3" t="s">
        <v>37</v>
      </c>
      <c r="D329" s="3" t="s">
        <v>37</v>
      </c>
      <c r="E329" s="3">
        <v>51</v>
      </c>
      <c r="F329" s="3">
        <v>51</v>
      </c>
      <c r="G329" s="3">
        <v>51</v>
      </c>
      <c r="H329" s="3">
        <v>60603962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 t="str">
        <f>B329&amp;" | "&amp;C329&amp;" | "&amp;D329</f>
        <v>documentazione_amministrativa / documenti_protocollati | Documento protocollato | Documento protocollato</v>
      </c>
      <c r="Q329" s="3" t="str">
        <f>VLOOKUP(P329,'Classificazione UD'!A:B,2,FALSE)</f>
        <v>Protocollo</v>
      </c>
    </row>
    <row r="330" spans="1:17" ht="15" customHeight="1" x14ac:dyDescent="0.25">
      <c r="A330" s="30">
        <v>2015</v>
      </c>
      <c r="B330" s="3" t="s">
        <v>36</v>
      </c>
      <c r="C330" s="3" t="s">
        <v>37</v>
      </c>
      <c r="D330" s="3" t="s">
        <v>37</v>
      </c>
      <c r="E330" s="3">
        <v>6933</v>
      </c>
      <c r="F330" s="3">
        <v>6933</v>
      </c>
      <c r="G330" s="3">
        <v>6933</v>
      </c>
      <c r="H330" s="3">
        <v>8735377191</v>
      </c>
      <c r="I330" s="3">
        <v>148</v>
      </c>
      <c r="J330" s="3">
        <v>148</v>
      </c>
      <c r="K330" s="3">
        <v>79088696</v>
      </c>
      <c r="L330" s="3">
        <v>0</v>
      </c>
      <c r="M330" s="3">
        <v>0</v>
      </c>
      <c r="N330" s="3">
        <v>0</v>
      </c>
      <c r="O330" s="3">
        <v>0</v>
      </c>
      <c r="P330" s="3" t="str">
        <f>B330&amp;" | "&amp;C330&amp;" | "&amp;D330</f>
        <v>documentazione_amministrativa / documenti_protocollati | Documento protocollato | Documento protocollato</v>
      </c>
      <c r="Q330" s="3" t="str">
        <f>VLOOKUP(P330,'Classificazione UD'!A:B,2,FALSE)</f>
        <v>Protocollo</v>
      </c>
    </row>
    <row r="331" spans="1:17" ht="15" customHeight="1" x14ac:dyDescent="0.25">
      <c r="A331" s="30">
        <v>2016</v>
      </c>
      <c r="B331" s="3" t="s">
        <v>36</v>
      </c>
      <c r="C331" s="3" t="s">
        <v>37</v>
      </c>
      <c r="D331" s="3" t="s">
        <v>37</v>
      </c>
      <c r="E331" s="3">
        <v>6456</v>
      </c>
      <c r="F331" s="3">
        <v>6456</v>
      </c>
      <c r="G331" s="3">
        <v>6456</v>
      </c>
      <c r="H331" s="3">
        <v>3802480311</v>
      </c>
      <c r="I331" s="3">
        <v>597</v>
      </c>
      <c r="J331" s="3">
        <v>597</v>
      </c>
      <c r="K331" s="3">
        <v>221242008</v>
      </c>
      <c r="L331" s="3">
        <v>0</v>
      </c>
      <c r="M331" s="3">
        <v>0</v>
      </c>
      <c r="N331" s="3">
        <v>0</v>
      </c>
      <c r="O331" s="3">
        <v>0</v>
      </c>
      <c r="P331" s="3" t="str">
        <f>B331&amp;" | "&amp;C331&amp;" | "&amp;D331</f>
        <v>documentazione_amministrativa / documenti_protocollati | Documento protocollato | Documento protocollato</v>
      </c>
      <c r="Q331" s="3" t="str">
        <f>VLOOKUP(P331,'Classificazione UD'!A:B,2,FALSE)</f>
        <v>Protocollo</v>
      </c>
    </row>
    <row r="332" spans="1:17" ht="15" customHeight="1" x14ac:dyDescent="0.25">
      <c r="A332" s="30">
        <v>2015</v>
      </c>
      <c r="B332" s="3" t="s">
        <v>20</v>
      </c>
      <c r="C332" s="3" t="s">
        <v>21</v>
      </c>
      <c r="D332" s="3" t="s">
        <v>21</v>
      </c>
      <c r="E332" s="3">
        <v>56</v>
      </c>
      <c r="F332" s="3">
        <v>56</v>
      </c>
      <c r="G332" s="3">
        <v>56</v>
      </c>
      <c r="H332" s="3">
        <v>783526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 t="str">
        <f>B332&amp;" | "&amp;C332&amp;" | "&amp;D332</f>
        <v>documentazione_amministrativa / registri | REGISTRO GIORNALIERO | REGISTRO GIORNALIERO</v>
      </c>
      <c r="Q332" s="3" t="str">
        <f>VLOOKUP(P332,'Classificazione UD'!A:B,2,FALSE)</f>
        <v>RGP</v>
      </c>
    </row>
    <row r="333" spans="1:17" ht="15" customHeight="1" x14ac:dyDescent="0.25">
      <c r="A333" s="30">
        <v>2016</v>
      </c>
      <c r="B333" s="3" t="s">
        <v>20</v>
      </c>
      <c r="C333" s="3" t="s">
        <v>21</v>
      </c>
      <c r="D333" s="3" t="s">
        <v>21</v>
      </c>
      <c r="E333" s="3">
        <v>245</v>
      </c>
      <c r="F333" s="3">
        <v>245</v>
      </c>
      <c r="G333" s="3">
        <v>245</v>
      </c>
      <c r="H333" s="3">
        <v>3347687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 t="str">
        <f>B333&amp;" | "&amp;C333&amp;" | "&amp;D333</f>
        <v>documentazione_amministrativa / registri | REGISTRO GIORNALIERO | REGISTRO GIORNALIERO</v>
      </c>
      <c r="Q333" s="3" t="str">
        <f>VLOOKUP(P333,'Classificazione UD'!A:B,2,FALSE)</f>
        <v>RGP</v>
      </c>
    </row>
    <row r="334" spans="1:17" ht="15" customHeight="1" x14ac:dyDescent="0.25">
      <c r="A334" s="30">
        <v>2014</v>
      </c>
      <c r="B334" s="3" t="s">
        <v>23</v>
      </c>
      <c r="C334" s="3" t="s">
        <v>24</v>
      </c>
      <c r="D334" s="3" t="s">
        <v>24</v>
      </c>
      <c r="E334" s="3">
        <v>15</v>
      </c>
      <c r="F334" s="3">
        <v>15</v>
      </c>
      <c r="G334" s="3">
        <v>15</v>
      </c>
      <c r="H334" s="3">
        <v>629461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 t="str">
        <f>B334&amp;" | "&amp;C334&amp;" | "&amp;D334</f>
        <v>documentazione_amministrativa / altri_documenti | FOGLIO DI TRASFORMAZIONE | FOGLIO DI TRASFORMAZIONE</v>
      </c>
      <c r="Q334" s="3" t="str">
        <f>VLOOKUP(P334,'Classificazione UD'!A:B,2,FALSE)</f>
        <v>Tecnico</v>
      </c>
    </row>
    <row r="335" spans="1:17" ht="15" customHeight="1" x14ac:dyDescent="0.25">
      <c r="A335" s="30">
        <v>2015</v>
      </c>
      <c r="B335" s="3" t="s">
        <v>23</v>
      </c>
      <c r="C335" s="3" t="s">
        <v>24</v>
      </c>
      <c r="D335" s="3" t="s">
        <v>24</v>
      </c>
      <c r="E335" s="3">
        <v>11</v>
      </c>
      <c r="F335" s="3">
        <v>11</v>
      </c>
      <c r="G335" s="3">
        <v>11</v>
      </c>
      <c r="H335" s="3">
        <v>965132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 t="str">
        <f>B335&amp;" | "&amp;C335&amp;" | "&amp;D335</f>
        <v>documentazione_amministrativa / altri_documenti | FOGLIO DI TRASFORMAZIONE | FOGLIO DI TRASFORMAZIONE</v>
      </c>
      <c r="Q335" s="3" t="str">
        <f>VLOOKUP(P335,'Classificazione UD'!A:B,2,FALSE)</f>
        <v>Tecnico</v>
      </c>
    </row>
    <row r="336" spans="1:17" ht="15" customHeight="1" x14ac:dyDescent="0.25">
      <c r="A336" s="30">
        <v>2016</v>
      </c>
      <c r="B336" s="3" t="s">
        <v>23</v>
      </c>
      <c r="C336" s="3" t="s">
        <v>24</v>
      </c>
      <c r="D336" s="3" t="s">
        <v>24</v>
      </c>
      <c r="E336" s="3">
        <v>3</v>
      </c>
      <c r="F336" s="3">
        <v>3</v>
      </c>
      <c r="G336" s="3">
        <v>3</v>
      </c>
      <c r="H336" s="3">
        <v>186354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 t="str">
        <f>B336&amp;" | "&amp;C336&amp;" | "&amp;D336</f>
        <v>documentazione_amministrativa / altri_documenti | FOGLIO DI TRASFORMAZIONE | FOGLIO DI TRASFORMAZIONE</v>
      </c>
      <c r="Q336" s="3" t="str">
        <f>VLOOKUP(P336,'Classificazione UD'!A:B,2,FALSE)</f>
        <v>Tecnico</v>
      </c>
    </row>
    <row r="337" spans="1:17" ht="15" customHeight="1" x14ac:dyDescent="0.25">
      <c r="A337" s="30">
        <v>2015</v>
      </c>
      <c r="B337" s="3" t="s">
        <v>17</v>
      </c>
      <c r="C337" s="3" t="s">
        <v>27</v>
      </c>
      <c r="D337" s="3" t="s">
        <v>19</v>
      </c>
      <c r="E337" s="3">
        <v>2590</v>
      </c>
      <c r="F337" s="3">
        <v>5188</v>
      </c>
      <c r="G337" s="3">
        <v>10362</v>
      </c>
      <c r="H337" s="3">
        <v>967102488</v>
      </c>
      <c r="I337" s="3">
        <v>5196</v>
      </c>
      <c r="J337" s="3">
        <v>10392</v>
      </c>
      <c r="K337" s="3">
        <v>11726352</v>
      </c>
      <c r="L337" s="3">
        <v>0</v>
      </c>
      <c r="M337" s="3">
        <v>0</v>
      </c>
      <c r="N337" s="3">
        <v>0</v>
      </c>
      <c r="O337" s="3">
        <v>0</v>
      </c>
      <c r="P337" s="3" t="str">
        <f>B337&amp;" | "&amp;C337&amp;" | "&amp;D337</f>
        <v>documentazione_amministrativa / documentazione_contabile | FATTURA PASSIVA | FATTURA</v>
      </c>
      <c r="Q337" s="3" t="str">
        <f>VLOOKUP(P337,'Classificazione UD'!A:B,2,FALSE)</f>
        <v>Fiscale</v>
      </c>
    </row>
    <row r="338" spans="1:17" ht="15" customHeight="1" x14ac:dyDescent="0.25">
      <c r="A338" s="30">
        <v>2015</v>
      </c>
      <c r="B338" s="3" t="s">
        <v>17</v>
      </c>
      <c r="C338" s="3" t="s">
        <v>27</v>
      </c>
      <c r="D338" s="3" t="s">
        <v>28</v>
      </c>
      <c r="E338" s="3">
        <v>142</v>
      </c>
      <c r="F338" s="3">
        <v>284</v>
      </c>
      <c r="G338" s="3">
        <v>568</v>
      </c>
      <c r="H338" s="3">
        <v>44681837</v>
      </c>
      <c r="I338" s="3">
        <v>285</v>
      </c>
      <c r="J338" s="3">
        <v>570</v>
      </c>
      <c r="K338" s="3">
        <v>630838</v>
      </c>
      <c r="L338" s="3">
        <v>0</v>
      </c>
      <c r="M338" s="3">
        <v>0</v>
      </c>
      <c r="N338" s="3">
        <v>0</v>
      </c>
      <c r="O338" s="3">
        <v>0</v>
      </c>
      <c r="P338" s="3" t="str">
        <f>B338&amp;" | "&amp;C338&amp;" | "&amp;D338</f>
        <v>documentazione_amministrativa / documentazione_contabile | FATTURA PASSIVA | NOTA DI CREDITO</v>
      </c>
      <c r="Q338" s="3" t="str">
        <f>VLOOKUP(P338,'Classificazione UD'!A:B,2,FALSE)</f>
        <v>Fiscale</v>
      </c>
    </row>
    <row r="339" spans="1:17" ht="15" customHeight="1" x14ac:dyDescent="0.25">
      <c r="A339" s="30">
        <v>2016</v>
      </c>
      <c r="B339" s="3" t="s">
        <v>17</v>
      </c>
      <c r="C339" s="3" t="s">
        <v>27</v>
      </c>
      <c r="D339" s="3" t="s">
        <v>19</v>
      </c>
      <c r="E339" s="3">
        <v>3048</v>
      </c>
      <c r="F339" s="3">
        <v>6100</v>
      </c>
      <c r="G339" s="3">
        <v>12196</v>
      </c>
      <c r="H339" s="3">
        <v>876863043</v>
      </c>
      <c r="I339" s="3">
        <v>6108</v>
      </c>
      <c r="J339" s="3">
        <v>12216</v>
      </c>
      <c r="K339" s="3">
        <v>13411558</v>
      </c>
      <c r="L339" s="3">
        <v>0</v>
      </c>
      <c r="M339" s="3">
        <v>0</v>
      </c>
      <c r="N339" s="3">
        <v>0</v>
      </c>
      <c r="O339" s="3">
        <v>0</v>
      </c>
      <c r="P339" s="3" t="str">
        <f>B339&amp;" | "&amp;C339&amp;" | "&amp;D339</f>
        <v>documentazione_amministrativa / documentazione_contabile | FATTURA PASSIVA | FATTURA</v>
      </c>
      <c r="Q339" s="3" t="str">
        <f>VLOOKUP(P339,'Classificazione UD'!A:B,2,FALSE)</f>
        <v>Fiscale</v>
      </c>
    </row>
    <row r="340" spans="1:17" ht="15" customHeight="1" x14ac:dyDescent="0.25">
      <c r="A340" s="30">
        <v>2016</v>
      </c>
      <c r="B340" s="3" t="s">
        <v>17</v>
      </c>
      <c r="C340" s="3" t="s">
        <v>27</v>
      </c>
      <c r="D340" s="3" t="s">
        <v>28</v>
      </c>
      <c r="E340" s="3">
        <v>167</v>
      </c>
      <c r="F340" s="3">
        <v>334</v>
      </c>
      <c r="G340" s="3">
        <v>668</v>
      </c>
      <c r="H340" s="3">
        <v>50032291</v>
      </c>
      <c r="I340" s="3">
        <v>333</v>
      </c>
      <c r="J340" s="3">
        <v>666</v>
      </c>
      <c r="K340" s="3">
        <v>658279</v>
      </c>
      <c r="L340" s="3">
        <v>0</v>
      </c>
      <c r="M340" s="3">
        <v>0</v>
      </c>
      <c r="N340" s="3">
        <v>0</v>
      </c>
      <c r="O340" s="3">
        <v>0</v>
      </c>
      <c r="P340" s="3" t="str">
        <f>B340&amp;" | "&amp;C340&amp;" | "&amp;D340</f>
        <v>documentazione_amministrativa / documentazione_contabile | FATTURA PASSIVA | NOTA DI CREDITO</v>
      </c>
      <c r="Q340" s="3" t="str">
        <f>VLOOKUP(P340,'Classificazione UD'!A:B,2,FALSE)</f>
        <v>Fiscale</v>
      </c>
    </row>
    <row r="341" spans="1:17" ht="15" customHeight="1" x14ac:dyDescent="0.25">
      <c r="A341" s="30">
        <v>2016</v>
      </c>
      <c r="B341" s="3" t="s">
        <v>17</v>
      </c>
      <c r="C341" s="3" t="s">
        <v>18</v>
      </c>
      <c r="D341" s="3" t="s">
        <v>19</v>
      </c>
      <c r="E341" s="3">
        <v>1</v>
      </c>
      <c r="F341" s="3">
        <v>2</v>
      </c>
      <c r="G341" s="3">
        <v>4</v>
      </c>
      <c r="H341" s="3">
        <v>16837</v>
      </c>
      <c r="I341" s="3">
        <v>2</v>
      </c>
      <c r="J341" s="3">
        <v>4</v>
      </c>
      <c r="K341" s="3">
        <v>8294</v>
      </c>
      <c r="L341" s="3">
        <v>0</v>
      </c>
      <c r="M341" s="3">
        <v>0</v>
      </c>
      <c r="N341" s="3">
        <v>0</v>
      </c>
      <c r="O341" s="3">
        <v>0</v>
      </c>
      <c r="P341" s="3" t="str">
        <f>B341&amp;" | "&amp;C341&amp;" | "&amp;D341</f>
        <v>documentazione_amministrativa / documentazione_contabile | FATTURA ATTIVA | FATTURA</v>
      </c>
      <c r="Q341" s="3" t="str">
        <f>VLOOKUP(P341,'Classificazione UD'!A:B,2,FALSE)</f>
        <v>Fiscale</v>
      </c>
    </row>
    <row r="342" spans="1:17" ht="15" customHeight="1" x14ac:dyDescent="0.25">
      <c r="A342" s="30">
        <v>2015</v>
      </c>
      <c r="B342" s="3" t="s">
        <v>17</v>
      </c>
      <c r="C342" s="3" t="s">
        <v>27</v>
      </c>
      <c r="D342" s="3" t="s">
        <v>19</v>
      </c>
      <c r="E342" s="3">
        <v>33</v>
      </c>
      <c r="F342" s="3">
        <v>66</v>
      </c>
      <c r="G342" s="3">
        <v>132</v>
      </c>
      <c r="H342" s="3">
        <v>38517720</v>
      </c>
      <c r="I342" s="3">
        <v>67</v>
      </c>
      <c r="J342" s="3">
        <v>134</v>
      </c>
      <c r="K342" s="3">
        <v>147007</v>
      </c>
      <c r="L342" s="3">
        <v>0</v>
      </c>
      <c r="M342" s="3">
        <v>0</v>
      </c>
      <c r="N342" s="3">
        <v>0</v>
      </c>
      <c r="O342" s="3">
        <v>0</v>
      </c>
      <c r="P342" s="3" t="str">
        <f>B342&amp;" | "&amp;C342&amp;" | "&amp;D342</f>
        <v>documentazione_amministrativa / documentazione_contabile | FATTURA PASSIVA | FATTURA</v>
      </c>
      <c r="Q342" s="3" t="str">
        <f>VLOOKUP(P342,'Classificazione UD'!A:B,2,FALSE)</f>
        <v>Fiscale</v>
      </c>
    </row>
    <row r="343" spans="1:17" ht="15" customHeight="1" x14ac:dyDescent="0.25">
      <c r="A343" s="30">
        <v>2016</v>
      </c>
      <c r="B343" s="3" t="s">
        <v>17</v>
      </c>
      <c r="C343" s="3" t="s">
        <v>27</v>
      </c>
      <c r="D343" s="3" t="s">
        <v>19</v>
      </c>
      <c r="E343" s="3">
        <v>29</v>
      </c>
      <c r="F343" s="3">
        <v>58</v>
      </c>
      <c r="G343" s="3">
        <v>116</v>
      </c>
      <c r="H343" s="3">
        <v>29222646</v>
      </c>
      <c r="I343" s="3">
        <v>58</v>
      </c>
      <c r="J343" s="3">
        <v>116</v>
      </c>
      <c r="K343" s="3">
        <v>113467</v>
      </c>
      <c r="L343" s="3">
        <v>0</v>
      </c>
      <c r="M343" s="3">
        <v>0</v>
      </c>
      <c r="N343" s="3">
        <v>0</v>
      </c>
      <c r="O343" s="3">
        <v>0</v>
      </c>
      <c r="P343" s="3" t="str">
        <f>B343&amp;" | "&amp;C343&amp;" | "&amp;D343</f>
        <v>documentazione_amministrativa / documentazione_contabile | FATTURA PASSIVA | FATTURA</v>
      </c>
      <c r="Q343" s="3" t="str">
        <f>VLOOKUP(P343,'Classificazione UD'!A:B,2,FALSE)</f>
        <v>Fiscale</v>
      </c>
    </row>
    <row r="344" spans="1:17" ht="15" customHeight="1" x14ac:dyDescent="0.25">
      <c r="A344" s="30">
        <v>2016</v>
      </c>
      <c r="B344" s="3" t="s">
        <v>17</v>
      </c>
      <c r="C344" s="3" t="s">
        <v>27</v>
      </c>
      <c r="D344" s="3" t="s">
        <v>28</v>
      </c>
      <c r="E344" s="3">
        <v>4</v>
      </c>
      <c r="F344" s="3">
        <v>8</v>
      </c>
      <c r="G344" s="3">
        <v>16</v>
      </c>
      <c r="H344" s="3">
        <v>1651098</v>
      </c>
      <c r="I344" s="3">
        <v>8</v>
      </c>
      <c r="J344" s="3">
        <v>16</v>
      </c>
      <c r="K344" s="3">
        <v>18684</v>
      </c>
      <c r="L344" s="3">
        <v>0</v>
      </c>
      <c r="M344" s="3">
        <v>0</v>
      </c>
      <c r="N344" s="3">
        <v>0</v>
      </c>
      <c r="O344" s="3">
        <v>0</v>
      </c>
      <c r="P344" s="3" t="str">
        <f>B344&amp;" | "&amp;C344&amp;" | "&amp;D344</f>
        <v>documentazione_amministrativa / documentazione_contabile | FATTURA PASSIVA | NOTA DI CREDITO</v>
      </c>
      <c r="Q344" s="3" t="str">
        <f>VLOOKUP(P344,'Classificazione UD'!A:B,2,FALSE)</f>
        <v>Fiscale</v>
      </c>
    </row>
    <row r="345" spans="1:17" ht="15" customHeight="1" x14ac:dyDescent="0.25">
      <c r="A345" s="30">
        <v>2014</v>
      </c>
      <c r="B345" s="3" t="s">
        <v>23</v>
      </c>
      <c r="C345" s="3" t="s">
        <v>24</v>
      </c>
      <c r="D345" s="3" t="s">
        <v>24</v>
      </c>
      <c r="E345" s="3">
        <v>15</v>
      </c>
      <c r="F345" s="3">
        <v>15</v>
      </c>
      <c r="G345" s="3">
        <v>15</v>
      </c>
      <c r="H345" s="3">
        <v>629461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 t="str">
        <f>B345&amp;" | "&amp;C345&amp;" | "&amp;D345</f>
        <v>documentazione_amministrativa / altri_documenti | FOGLIO DI TRASFORMAZIONE | FOGLIO DI TRASFORMAZIONE</v>
      </c>
      <c r="Q345" s="3" t="str">
        <f>VLOOKUP(P345,'Classificazione UD'!A:B,2,FALSE)</f>
        <v>Tecnico</v>
      </c>
    </row>
    <row r="346" spans="1:17" ht="15" customHeight="1" x14ac:dyDescent="0.25">
      <c r="A346" s="30">
        <v>2015</v>
      </c>
      <c r="B346" s="3" t="s">
        <v>23</v>
      </c>
      <c r="C346" s="3" t="s">
        <v>24</v>
      </c>
      <c r="D346" s="3" t="s">
        <v>24</v>
      </c>
      <c r="E346" s="3">
        <v>11</v>
      </c>
      <c r="F346" s="3">
        <v>11</v>
      </c>
      <c r="G346" s="3">
        <v>11</v>
      </c>
      <c r="H346" s="3">
        <v>965132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 t="str">
        <f>B346&amp;" | "&amp;C346&amp;" | "&amp;D346</f>
        <v>documentazione_amministrativa / altri_documenti | FOGLIO DI TRASFORMAZIONE | FOGLIO DI TRASFORMAZIONE</v>
      </c>
      <c r="Q346" s="3" t="str">
        <f>VLOOKUP(P346,'Classificazione UD'!A:B,2,FALSE)</f>
        <v>Tecnico</v>
      </c>
    </row>
    <row r="347" spans="1:17" ht="15" customHeight="1" x14ac:dyDescent="0.25">
      <c r="A347" s="30">
        <v>2016</v>
      </c>
      <c r="B347" s="3" t="s">
        <v>23</v>
      </c>
      <c r="C347" s="3" t="s">
        <v>24</v>
      </c>
      <c r="D347" s="3" t="s">
        <v>24</v>
      </c>
      <c r="E347" s="3">
        <v>3</v>
      </c>
      <c r="F347" s="3">
        <v>3</v>
      </c>
      <c r="G347" s="3">
        <v>3</v>
      </c>
      <c r="H347" s="3">
        <v>186354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 t="str">
        <f>B347&amp;" | "&amp;C347&amp;" | "&amp;D347</f>
        <v>documentazione_amministrativa / altri_documenti | FOGLIO DI TRASFORMAZIONE | FOGLIO DI TRASFORMAZIONE</v>
      </c>
      <c r="Q347" s="3" t="str">
        <f>VLOOKUP(P347,'Classificazione UD'!A:B,2,FALSE)</f>
        <v>Tecnico</v>
      </c>
    </row>
    <row r="348" spans="1:17" ht="15" customHeight="1" x14ac:dyDescent="0.25">
      <c r="A348" s="30">
        <v>2015</v>
      </c>
      <c r="B348" s="3" t="s">
        <v>20</v>
      </c>
      <c r="C348" s="3" t="s">
        <v>21</v>
      </c>
      <c r="D348" s="3" t="s">
        <v>21</v>
      </c>
      <c r="E348" s="3">
        <v>59</v>
      </c>
      <c r="F348" s="3">
        <v>59</v>
      </c>
      <c r="G348" s="3">
        <v>59</v>
      </c>
      <c r="H348" s="3">
        <v>9762211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 t="str">
        <f>B348&amp;" | "&amp;C348&amp;" | "&amp;D348</f>
        <v>documentazione_amministrativa / registri | REGISTRO GIORNALIERO | REGISTRO GIORNALIERO</v>
      </c>
      <c r="Q348" s="3" t="str">
        <f>VLOOKUP(P348,'Classificazione UD'!A:B,2,FALSE)</f>
        <v>RGP</v>
      </c>
    </row>
    <row r="349" spans="1:17" ht="15" customHeight="1" x14ac:dyDescent="0.25">
      <c r="A349" s="30">
        <v>2016</v>
      </c>
      <c r="B349" s="3" t="s">
        <v>20</v>
      </c>
      <c r="C349" s="3" t="s">
        <v>21</v>
      </c>
      <c r="D349" s="3" t="s">
        <v>21</v>
      </c>
      <c r="E349" s="3">
        <v>303</v>
      </c>
      <c r="F349" s="3">
        <v>303</v>
      </c>
      <c r="G349" s="3">
        <v>304</v>
      </c>
      <c r="H349" s="3">
        <v>57234846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 t="str">
        <f>B349&amp;" | "&amp;C349&amp;" | "&amp;D349</f>
        <v>documentazione_amministrativa / registri | REGISTRO GIORNALIERO | REGISTRO GIORNALIERO</v>
      </c>
      <c r="Q349" s="3" t="str">
        <f>VLOOKUP(P349,'Classificazione UD'!A:B,2,FALSE)</f>
        <v>RGP</v>
      </c>
    </row>
    <row r="350" spans="1:17" ht="15" customHeight="1" x14ac:dyDescent="0.25">
      <c r="A350" s="30">
        <v>2015</v>
      </c>
      <c r="B350" s="3" t="s">
        <v>17</v>
      </c>
      <c r="C350" s="3" t="s">
        <v>27</v>
      </c>
      <c r="D350" s="3" t="s">
        <v>19</v>
      </c>
      <c r="E350" s="3">
        <v>6136</v>
      </c>
      <c r="F350" s="3">
        <v>12328</v>
      </c>
      <c r="G350" s="3">
        <v>24600</v>
      </c>
      <c r="H350" s="3">
        <v>2155805881</v>
      </c>
      <c r="I350" s="3">
        <v>12276</v>
      </c>
      <c r="J350" s="3">
        <v>24552</v>
      </c>
      <c r="K350" s="3">
        <v>7257829</v>
      </c>
      <c r="L350" s="3">
        <v>0</v>
      </c>
      <c r="M350" s="3">
        <v>0</v>
      </c>
      <c r="N350" s="3">
        <v>0</v>
      </c>
      <c r="O350" s="3">
        <v>0</v>
      </c>
      <c r="P350" s="3" t="str">
        <f>B350&amp;" | "&amp;C350&amp;" | "&amp;D350</f>
        <v>documentazione_amministrativa / documentazione_contabile | FATTURA PASSIVA | FATTURA</v>
      </c>
      <c r="Q350" s="3" t="str">
        <f>VLOOKUP(P350,'Classificazione UD'!A:B,2,FALSE)</f>
        <v>Fiscale</v>
      </c>
    </row>
    <row r="351" spans="1:17" ht="15" customHeight="1" x14ac:dyDescent="0.25">
      <c r="A351" s="30">
        <v>2015</v>
      </c>
      <c r="B351" s="3" t="s">
        <v>17</v>
      </c>
      <c r="C351" s="3" t="s">
        <v>27</v>
      </c>
      <c r="D351" s="3" t="s">
        <v>28</v>
      </c>
      <c r="E351" s="3">
        <v>211</v>
      </c>
      <c r="F351" s="3">
        <v>423</v>
      </c>
      <c r="G351" s="3">
        <v>845</v>
      </c>
      <c r="H351" s="3">
        <v>76523696</v>
      </c>
      <c r="I351" s="3">
        <v>422</v>
      </c>
      <c r="J351" s="3">
        <v>844</v>
      </c>
      <c r="K351" s="3">
        <v>205745</v>
      </c>
      <c r="L351" s="3">
        <v>0</v>
      </c>
      <c r="M351" s="3">
        <v>0</v>
      </c>
      <c r="N351" s="3">
        <v>0</v>
      </c>
      <c r="O351" s="3">
        <v>0</v>
      </c>
      <c r="P351" s="3" t="str">
        <f>B351&amp;" | "&amp;C351&amp;" | "&amp;D351</f>
        <v>documentazione_amministrativa / documentazione_contabile | FATTURA PASSIVA | NOTA DI CREDITO</v>
      </c>
      <c r="Q351" s="3" t="str">
        <f>VLOOKUP(P351,'Classificazione UD'!A:B,2,FALSE)</f>
        <v>Fiscale</v>
      </c>
    </row>
    <row r="352" spans="1:17" ht="15" customHeight="1" x14ac:dyDescent="0.25">
      <c r="A352" s="30">
        <v>2016</v>
      </c>
      <c r="B352" s="3" t="s">
        <v>17</v>
      </c>
      <c r="C352" s="3" t="s">
        <v>27</v>
      </c>
      <c r="D352" s="3" t="s">
        <v>19</v>
      </c>
      <c r="E352" s="3">
        <v>6726</v>
      </c>
      <c r="F352" s="3">
        <v>13537</v>
      </c>
      <c r="G352" s="3">
        <v>26989</v>
      </c>
      <c r="H352" s="3">
        <v>3155547271</v>
      </c>
      <c r="I352" s="3">
        <v>13482</v>
      </c>
      <c r="J352" s="3">
        <v>26964</v>
      </c>
      <c r="K352" s="3">
        <v>6587993</v>
      </c>
      <c r="L352" s="3">
        <v>0</v>
      </c>
      <c r="M352" s="3">
        <v>0</v>
      </c>
      <c r="N352" s="3">
        <v>0</v>
      </c>
      <c r="O352" s="3">
        <v>0</v>
      </c>
      <c r="P352" s="3" t="str">
        <f>B352&amp;" | "&amp;C352&amp;" | "&amp;D352</f>
        <v>documentazione_amministrativa / documentazione_contabile | FATTURA PASSIVA | FATTURA</v>
      </c>
      <c r="Q352" s="3" t="str">
        <f>VLOOKUP(P352,'Classificazione UD'!A:B,2,FALSE)</f>
        <v>Fiscale</v>
      </c>
    </row>
    <row r="353" spans="1:17" ht="15" customHeight="1" x14ac:dyDescent="0.25">
      <c r="A353" s="30">
        <v>2016</v>
      </c>
      <c r="B353" s="3" t="s">
        <v>17</v>
      </c>
      <c r="C353" s="3" t="s">
        <v>27</v>
      </c>
      <c r="D353" s="3" t="s">
        <v>28</v>
      </c>
      <c r="E353" s="3">
        <v>285</v>
      </c>
      <c r="F353" s="3">
        <v>572</v>
      </c>
      <c r="G353" s="3">
        <v>1142</v>
      </c>
      <c r="H353" s="3">
        <v>92268087</v>
      </c>
      <c r="I353" s="3">
        <v>572</v>
      </c>
      <c r="J353" s="3">
        <v>1144</v>
      </c>
      <c r="K353" s="3">
        <v>271075</v>
      </c>
      <c r="L353" s="3">
        <v>0</v>
      </c>
      <c r="M353" s="3">
        <v>0</v>
      </c>
      <c r="N353" s="3">
        <v>0</v>
      </c>
      <c r="O353" s="3">
        <v>0</v>
      </c>
      <c r="P353" s="3" t="str">
        <f>B353&amp;" | "&amp;C353&amp;" | "&amp;D353</f>
        <v>documentazione_amministrativa / documentazione_contabile | FATTURA PASSIVA | NOTA DI CREDITO</v>
      </c>
      <c r="Q353" s="3" t="str">
        <f>VLOOKUP(P353,'Classificazione UD'!A:B,2,FALSE)</f>
        <v>Fiscale</v>
      </c>
    </row>
    <row r="354" spans="1:17" ht="15" customHeight="1" x14ac:dyDescent="0.25">
      <c r="A354" s="30">
        <v>2015</v>
      </c>
      <c r="B354" s="3" t="s">
        <v>17</v>
      </c>
      <c r="C354" s="3" t="s">
        <v>18</v>
      </c>
      <c r="D354" s="3" t="s">
        <v>19</v>
      </c>
      <c r="E354" s="3">
        <v>1</v>
      </c>
      <c r="F354" s="3">
        <v>2</v>
      </c>
      <c r="G354" s="3">
        <v>4</v>
      </c>
      <c r="H354" s="3">
        <v>12537</v>
      </c>
      <c r="I354" s="3">
        <v>2</v>
      </c>
      <c r="J354" s="3">
        <v>4</v>
      </c>
      <c r="K354" s="3">
        <v>8132</v>
      </c>
      <c r="L354" s="3">
        <v>0</v>
      </c>
      <c r="M354" s="3">
        <v>0</v>
      </c>
      <c r="N354" s="3">
        <v>0</v>
      </c>
      <c r="O354" s="3">
        <v>0</v>
      </c>
      <c r="P354" s="3" t="str">
        <f>B354&amp;" | "&amp;C354&amp;" | "&amp;D354</f>
        <v>documentazione_amministrativa / documentazione_contabile | FATTURA ATTIVA | FATTURA</v>
      </c>
      <c r="Q354" s="3" t="str">
        <f>VLOOKUP(P354,'Classificazione UD'!A:B,2,FALSE)</f>
        <v>Fiscale</v>
      </c>
    </row>
    <row r="355" spans="1:17" ht="15" customHeight="1" x14ac:dyDescent="0.25">
      <c r="A355" s="30">
        <v>2016</v>
      </c>
      <c r="B355" s="3" t="s">
        <v>17</v>
      </c>
      <c r="C355" s="3" t="s">
        <v>18</v>
      </c>
      <c r="D355" s="3" t="s">
        <v>19</v>
      </c>
      <c r="E355" s="3">
        <v>2</v>
      </c>
      <c r="F355" s="3">
        <v>4</v>
      </c>
      <c r="G355" s="3">
        <v>8</v>
      </c>
      <c r="H355" s="3">
        <v>27856</v>
      </c>
      <c r="I355" s="3">
        <v>4</v>
      </c>
      <c r="J355" s="3">
        <v>8</v>
      </c>
      <c r="K355" s="3">
        <v>16792</v>
      </c>
      <c r="L355" s="3">
        <v>0</v>
      </c>
      <c r="M355" s="3">
        <v>0</v>
      </c>
      <c r="N355" s="3">
        <v>0</v>
      </c>
      <c r="O355" s="3">
        <v>0</v>
      </c>
      <c r="P355" s="3" t="str">
        <f>B355&amp;" | "&amp;C355&amp;" | "&amp;D355</f>
        <v>documentazione_amministrativa / documentazione_contabile | FATTURA ATTIVA | FATTURA</v>
      </c>
      <c r="Q355" s="3" t="str">
        <f>VLOOKUP(P355,'Classificazione UD'!A:B,2,FALSE)</f>
        <v>Fiscale</v>
      </c>
    </row>
    <row r="356" spans="1:17" ht="15" customHeight="1" x14ac:dyDescent="0.25">
      <c r="A356" s="30">
        <v>2015</v>
      </c>
      <c r="B356" s="3" t="s">
        <v>17</v>
      </c>
      <c r="C356" s="3" t="s">
        <v>27</v>
      </c>
      <c r="D356" s="3" t="s">
        <v>19</v>
      </c>
      <c r="E356" s="3">
        <v>20</v>
      </c>
      <c r="F356" s="3">
        <v>40</v>
      </c>
      <c r="G356" s="3">
        <v>80</v>
      </c>
      <c r="H356" s="3">
        <v>2391201</v>
      </c>
      <c r="I356" s="3">
        <v>40</v>
      </c>
      <c r="J356" s="3">
        <v>80</v>
      </c>
      <c r="K356" s="3">
        <v>25963</v>
      </c>
      <c r="L356" s="3">
        <v>0</v>
      </c>
      <c r="M356" s="3">
        <v>0</v>
      </c>
      <c r="N356" s="3">
        <v>0</v>
      </c>
      <c r="O356" s="3">
        <v>0</v>
      </c>
      <c r="P356" s="3" t="str">
        <f>B356&amp;" | "&amp;C356&amp;" | "&amp;D356</f>
        <v>documentazione_amministrativa / documentazione_contabile | FATTURA PASSIVA | FATTURA</v>
      </c>
      <c r="Q356" s="3" t="str">
        <f>VLOOKUP(P356,'Classificazione UD'!A:B,2,FALSE)</f>
        <v>Fiscale</v>
      </c>
    </row>
    <row r="357" spans="1:17" ht="15" customHeight="1" x14ac:dyDescent="0.25">
      <c r="A357" s="30">
        <v>2015</v>
      </c>
      <c r="B357" s="3" t="s">
        <v>17</v>
      </c>
      <c r="C357" s="3" t="s">
        <v>27</v>
      </c>
      <c r="D357" s="3" t="s">
        <v>28</v>
      </c>
      <c r="E357" s="3">
        <v>6</v>
      </c>
      <c r="F357" s="3">
        <v>12</v>
      </c>
      <c r="G357" s="3">
        <v>24</v>
      </c>
      <c r="H357" s="3">
        <v>312784</v>
      </c>
      <c r="I357" s="3">
        <v>12</v>
      </c>
      <c r="J357" s="3">
        <v>24</v>
      </c>
      <c r="K357" s="3">
        <v>5515</v>
      </c>
      <c r="L357" s="3">
        <v>0</v>
      </c>
      <c r="M357" s="3">
        <v>0</v>
      </c>
      <c r="N357" s="3">
        <v>0</v>
      </c>
      <c r="O357" s="3">
        <v>0</v>
      </c>
      <c r="P357" s="3" t="str">
        <f>B357&amp;" | "&amp;C357&amp;" | "&amp;D357</f>
        <v>documentazione_amministrativa / documentazione_contabile | FATTURA PASSIVA | NOTA DI CREDITO</v>
      </c>
      <c r="Q357" s="3" t="str">
        <f>VLOOKUP(P357,'Classificazione UD'!A:B,2,FALSE)</f>
        <v>Fiscale</v>
      </c>
    </row>
    <row r="358" spans="1:17" ht="15" customHeight="1" x14ac:dyDescent="0.25">
      <c r="A358" s="30">
        <v>2016</v>
      </c>
      <c r="B358" s="3" t="s">
        <v>17</v>
      </c>
      <c r="C358" s="3" t="s">
        <v>27</v>
      </c>
      <c r="D358" s="3" t="s">
        <v>19</v>
      </c>
      <c r="E358" s="3">
        <v>25</v>
      </c>
      <c r="F358" s="3">
        <v>50</v>
      </c>
      <c r="G358" s="3">
        <v>100</v>
      </c>
      <c r="H358" s="3">
        <v>3251831</v>
      </c>
      <c r="I358" s="3">
        <v>50</v>
      </c>
      <c r="J358" s="3">
        <v>100</v>
      </c>
      <c r="K358" s="3">
        <v>22996</v>
      </c>
      <c r="L358" s="3">
        <v>0</v>
      </c>
      <c r="M358" s="3">
        <v>0</v>
      </c>
      <c r="N358" s="3">
        <v>0</v>
      </c>
      <c r="O358" s="3">
        <v>0</v>
      </c>
      <c r="P358" s="3" t="str">
        <f>B358&amp;" | "&amp;C358&amp;" | "&amp;D358</f>
        <v>documentazione_amministrativa / documentazione_contabile | FATTURA PASSIVA | FATTURA</v>
      </c>
      <c r="Q358" s="3" t="str">
        <f>VLOOKUP(P358,'Classificazione UD'!A:B,2,FALSE)</f>
        <v>Fiscale</v>
      </c>
    </row>
    <row r="359" spans="1:17" ht="15" customHeight="1" x14ac:dyDescent="0.25">
      <c r="A359" s="30">
        <v>2015</v>
      </c>
      <c r="B359" s="3" t="s">
        <v>17</v>
      </c>
      <c r="C359" s="3" t="s">
        <v>18</v>
      </c>
      <c r="D359" s="3" t="s">
        <v>19</v>
      </c>
      <c r="E359" s="3">
        <v>172</v>
      </c>
      <c r="F359" s="3">
        <v>344</v>
      </c>
      <c r="G359" s="3">
        <v>688</v>
      </c>
      <c r="H359" s="3">
        <v>3629370</v>
      </c>
      <c r="I359" s="3">
        <v>347</v>
      </c>
      <c r="J359" s="3">
        <v>694</v>
      </c>
      <c r="K359" s="3">
        <v>1445868</v>
      </c>
      <c r="L359" s="3">
        <v>0</v>
      </c>
      <c r="M359" s="3">
        <v>0</v>
      </c>
      <c r="N359" s="3">
        <v>0</v>
      </c>
      <c r="O359" s="3">
        <v>0</v>
      </c>
      <c r="P359" s="3" t="str">
        <f>B359&amp;" | "&amp;C359&amp;" | "&amp;D359</f>
        <v>documentazione_amministrativa / documentazione_contabile | FATTURA ATTIVA | FATTURA</v>
      </c>
      <c r="Q359" s="3" t="str">
        <f>VLOOKUP(P359,'Classificazione UD'!A:B,2,FALSE)</f>
        <v>Fiscale</v>
      </c>
    </row>
    <row r="360" spans="1:17" ht="15" customHeight="1" x14ac:dyDescent="0.25">
      <c r="A360" s="30">
        <v>2015</v>
      </c>
      <c r="B360" s="3" t="s">
        <v>17</v>
      </c>
      <c r="C360" s="3" t="s">
        <v>18</v>
      </c>
      <c r="D360" s="3" t="s">
        <v>28</v>
      </c>
      <c r="E360" s="3">
        <v>7</v>
      </c>
      <c r="F360" s="3">
        <v>14</v>
      </c>
      <c r="G360" s="3">
        <v>28</v>
      </c>
      <c r="H360" s="3">
        <v>92520</v>
      </c>
      <c r="I360" s="3">
        <v>14</v>
      </c>
      <c r="J360" s="3">
        <v>28</v>
      </c>
      <c r="K360" s="3">
        <v>58535</v>
      </c>
      <c r="L360" s="3">
        <v>0</v>
      </c>
      <c r="M360" s="3">
        <v>0</v>
      </c>
      <c r="N360" s="3">
        <v>0</v>
      </c>
      <c r="O360" s="3">
        <v>0</v>
      </c>
      <c r="P360" s="3" t="str">
        <f>B360&amp;" | "&amp;C360&amp;" | "&amp;D360</f>
        <v>documentazione_amministrativa / documentazione_contabile | FATTURA ATTIVA | NOTA DI CREDITO</v>
      </c>
      <c r="Q360" s="3" t="str">
        <f>VLOOKUP(P360,'Classificazione UD'!A:B,2,FALSE)</f>
        <v>Fiscale</v>
      </c>
    </row>
    <row r="361" spans="1:17" ht="15" customHeight="1" x14ac:dyDescent="0.25">
      <c r="A361" s="30">
        <v>2016</v>
      </c>
      <c r="B361" s="3" t="s">
        <v>17</v>
      </c>
      <c r="C361" s="3" t="s">
        <v>18</v>
      </c>
      <c r="D361" s="3" t="s">
        <v>19</v>
      </c>
      <c r="E361" s="3">
        <v>365</v>
      </c>
      <c r="F361" s="3">
        <v>730</v>
      </c>
      <c r="G361" s="3">
        <v>1460</v>
      </c>
      <c r="H361" s="3">
        <v>12507959</v>
      </c>
      <c r="I361" s="3">
        <v>566</v>
      </c>
      <c r="J361" s="3">
        <v>1132</v>
      </c>
      <c r="K361" s="3">
        <v>2367927</v>
      </c>
      <c r="L361" s="3">
        <v>0</v>
      </c>
      <c r="M361" s="3">
        <v>0</v>
      </c>
      <c r="N361" s="3">
        <v>0</v>
      </c>
      <c r="O361" s="3">
        <v>0</v>
      </c>
      <c r="P361" s="3" t="str">
        <f>B361&amp;" | "&amp;C361&amp;" | "&amp;D361</f>
        <v>documentazione_amministrativa / documentazione_contabile | FATTURA ATTIVA | FATTURA</v>
      </c>
      <c r="Q361" s="3" t="str">
        <f>VLOOKUP(P361,'Classificazione UD'!A:B,2,FALSE)</f>
        <v>Fiscale</v>
      </c>
    </row>
    <row r="362" spans="1:17" ht="15" customHeight="1" x14ac:dyDescent="0.25">
      <c r="A362" s="30">
        <v>2016</v>
      </c>
      <c r="B362" s="3" t="s">
        <v>17</v>
      </c>
      <c r="C362" s="3" t="s">
        <v>18</v>
      </c>
      <c r="D362" s="3" t="s">
        <v>28</v>
      </c>
      <c r="E362" s="3">
        <v>2</v>
      </c>
      <c r="F362" s="3">
        <v>4</v>
      </c>
      <c r="G362" s="3">
        <v>8</v>
      </c>
      <c r="H362" s="3">
        <v>24083</v>
      </c>
      <c r="I362" s="3">
        <v>2</v>
      </c>
      <c r="J362" s="3">
        <v>4</v>
      </c>
      <c r="K362" s="3">
        <v>8446</v>
      </c>
      <c r="L362" s="3">
        <v>0</v>
      </c>
      <c r="M362" s="3">
        <v>0</v>
      </c>
      <c r="N362" s="3">
        <v>0</v>
      </c>
      <c r="O362" s="3">
        <v>0</v>
      </c>
      <c r="P362" s="3" t="str">
        <f>B362&amp;" | "&amp;C362&amp;" | "&amp;D362</f>
        <v>documentazione_amministrativa / documentazione_contabile | FATTURA ATTIVA | NOTA DI CREDITO</v>
      </c>
      <c r="Q362" s="3" t="str">
        <f>VLOOKUP(P362,'Classificazione UD'!A:B,2,FALSE)</f>
        <v>Fiscale</v>
      </c>
    </row>
    <row r="363" spans="1:17" ht="15" customHeight="1" x14ac:dyDescent="0.25">
      <c r="A363" s="30">
        <v>2015</v>
      </c>
      <c r="B363" s="3" t="s">
        <v>17</v>
      </c>
      <c r="C363" s="3" t="s">
        <v>27</v>
      </c>
      <c r="D363" s="3" t="s">
        <v>19</v>
      </c>
      <c r="E363" s="3">
        <v>90</v>
      </c>
      <c r="F363" s="3">
        <v>180</v>
      </c>
      <c r="G363" s="3">
        <v>360</v>
      </c>
      <c r="H363" s="3">
        <v>4261851</v>
      </c>
      <c r="I363" s="3">
        <v>180</v>
      </c>
      <c r="J363" s="3">
        <v>360</v>
      </c>
      <c r="K363" s="3">
        <v>105377</v>
      </c>
      <c r="L363" s="3">
        <v>0</v>
      </c>
      <c r="M363" s="3">
        <v>0</v>
      </c>
      <c r="N363" s="3">
        <v>0</v>
      </c>
      <c r="O363" s="3">
        <v>0</v>
      </c>
      <c r="P363" s="3" t="str">
        <f>B363&amp;" | "&amp;C363&amp;" | "&amp;D363</f>
        <v>documentazione_amministrativa / documentazione_contabile | FATTURA PASSIVA | FATTURA</v>
      </c>
      <c r="Q363" s="3" t="str">
        <f>VLOOKUP(P363,'Classificazione UD'!A:B,2,FALSE)</f>
        <v>Fiscale</v>
      </c>
    </row>
    <row r="364" spans="1:17" ht="15" customHeight="1" x14ac:dyDescent="0.25">
      <c r="A364" s="30">
        <v>2015</v>
      </c>
      <c r="B364" s="3" t="s">
        <v>17</v>
      </c>
      <c r="C364" s="3" t="s">
        <v>27</v>
      </c>
      <c r="D364" s="3" t="s">
        <v>28</v>
      </c>
      <c r="E364" s="3">
        <v>5</v>
      </c>
      <c r="F364" s="3">
        <v>10</v>
      </c>
      <c r="G364" s="3">
        <v>20</v>
      </c>
      <c r="H364" s="3">
        <v>68341</v>
      </c>
      <c r="I364" s="3">
        <v>10</v>
      </c>
      <c r="J364" s="3">
        <v>20</v>
      </c>
      <c r="K364" s="3">
        <v>4706</v>
      </c>
      <c r="L364" s="3">
        <v>0</v>
      </c>
      <c r="M364" s="3">
        <v>0</v>
      </c>
      <c r="N364" s="3">
        <v>0</v>
      </c>
      <c r="O364" s="3">
        <v>0</v>
      </c>
      <c r="P364" s="3" t="str">
        <f>B364&amp;" | "&amp;C364&amp;" | "&amp;D364</f>
        <v>documentazione_amministrativa / documentazione_contabile | FATTURA PASSIVA | NOTA DI CREDITO</v>
      </c>
      <c r="Q364" s="3" t="str">
        <f>VLOOKUP(P364,'Classificazione UD'!A:B,2,FALSE)</f>
        <v>Fiscale</v>
      </c>
    </row>
    <row r="365" spans="1:17" ht="15" customHeight="1" x14ac:dyDescent="0.25">
      <c r="A365" s="30">
        <v>2016</v>
      </c>
      <c r="B365" s="3" t="s">
        <v>17</v>
      </c>
      <c r="C365" s="3" t="s">
        <v>27</v>
      </c>
      <c r="D365" s="3" t="s">
        <v>19</v>
      </c>
      <c r="E365" s="3">
        <v>30</v>
      </c>
      <c r="F365" s="3">
        <v>60</v>
      </c>
      <c r="G365" s="3">
        <v>120</v>
      </c>
      <c r="H365" s="3">
        <v>3883721</v>
      </c>
      <c r="I365" s="3">
        <v>60</v>
      </c>
      <c r="J365" s="3">
        <v>120</v>
      </c>
      <c r="K365" s="3">
        <v>27687</v>
      </c>
      <c r="L365" s="3">
        <v>0</v>
      </c>
      <c r="M365" s="3">
        <v>0</v>
      </c>
      <c r="N365" s="3">
        <v>0</v>
      </c>
      <c r="O365" s="3">
        <v>0</v>
      </c>
      <c r="P365" s="3" t="str">
        <f>B365&amp;" | "&amp;C365&amp;" | "&amp;D365</f>
        <v>documentazione_amministrativa / documentazione_contabile | FATTURA PASSIVA | FATTURA</v>
      </c>
      <c r="Q365" s="3" t="str">
        <f>VLOOKUP(P365,'Classificazione UD'!A:B,2,FALSE)</f>
        <v>Fiscale</v>
      </c>
    </row>
    <row r="366" spans="1:17" ht="15" customHeight="1" x14ac:dyDescent="0.25">
      <c r="A366" s="30">
        <v>2016</v>
      </c>
      <c r="B366" s="3" t="s">
        <v>17</v>
      </c>
      <c r="C366" s="3" t="s">
        <v>27</v>
      </c>
      <c r="D366" s="3" t="s">
        <v>28</v>
      </c>
      <c r="E366" s="3">
        <v>1</v>
      </c>
      <c r="F366" s="3">
        <v>2</v>
      </c>
      <c r="G366" s="3">
        <v>4</v>
      </c>
      <c r="H366" s="3">
        <v>16700</v>
      </c>
      <c r="I366" s="3">
        <v>2</v>
      </c>
      <c r="J366" s="3">
        <v>4</v>
      </c>
      <c r="K366" s="3">
        <v>927</v>
      </c>
      <c r="L366" s="3">
        <v>0</v>
      </c>
      <c r="M366" s="3">
        <v>0</v>
      </c>
      <c r="N366" s="3">
        <v>0</v>
      </c>
      <c r="O366" s="3">
        <v>0</v>
      </c>
      <c r="P366" s="3" t="str">
        <f>B366&amp;" | "&amp;C366&amp;" | "&amp;D366</f>
        <v>documentazione_amministrativa / documentazione_contabile | FATTURA PASSIVA | NOTA DI CREDITO</v>
      </c>
      <c r="Q366" s="3" t="str">
        <f>VLOOKUP(P366,'Classificazione UD'!A:B,2,FALSE)</f>
        <v>Fiscale</v>
      </c>
    </row>
    <row r="367" spans="1:17" ht="15" customHeight="1" x14ac:dyDescent="0.25">
      <c r="A367" s="30">
        <v>2015</v>
      </c>
      <c r="B367" s="3" t="s">
        <v>36</v>
      </c>
      <c r="C367" s="3" t="s">
        <v>37</v>
      </c>
      <c r="D367" s="3" t="s">
        <v>37</v>
      </c>
      <c r="E367" s="3">
        <v>22</v>
      </c>
      <c r="F367" s="3">
        <v>22</v>
      </c>
      <c r="G367" s="3">
        <v>22</v>
      </c>
      <c r="H367" s="3">
        <v>3128219</v>
      </c>
      <c r="I367" s="3">
        <v>5</v>
      </c>
      <c r="J367" s="3">
        <v>5</v>
      </c>
      <c r="K367" s="3">
        <v>10192128</v>
      </c>
      <c r="L367" s="3">
        <v>0</v>
      </c>
      <c r="M367" s="3">
        <v>0</v>
      </c>
      <c r="N367" s="3">
        <v>0</v>
      </c>
      <c r="O367" s="3">
        <v>0</v>
      </c>
      <c r="P367" s="3" t="str">
        <f>B367&amp;" | "&amp;C367&amp;" | "&amp;D367</f>
        <v>documentazione_amministrativa / documenti_protocollati | Documento protocollato | Documento protocollato</v>
      </c>
      <c r="Q367" s="3" t="str">
        <f>VLOOKUP(P367,'Classificazione UD'!A:B,2,FALSE)</f>
        <v>Protocollo</v>
      </c>
    </row>
    <row r="368" spans="1:17" ht="15" customHeight="1" x14ac:dyDescent="0.25">
      <c r="A368" s="30">
        <v>2016</v>
      </c>
      <c r="B368" s="3" t="s">
        <v>36</v>
      </c>
      <c r="C368" s="3" t="s">
        <v>37</v>
      </c>
      <c r="D368" s="3" t="s">
        <v>37</v>
      </c>
      <c r="E368" s="3">
        <v>1760</v>
      </c>
      <c r="F368" s="3">
        <v>1760</v>
      </c>
      <c r="G368" s="3">
        <v>1760</v>
      </c>
      <c r="H368" s="3">
        <v>1628487362</v>
      </c>
      <c r="I368" s="3">
        <v>39</v>
      </c>
      <c r="J368" s="3">
        <v>39</v>
      </c>
      <c r="K368" s="3">
        <v>21821361</v>
      </c>
      <c r="L368" s="3">
        <v>0</v>
      </c>
      <c r="M368" s="3">
        <v>0</v>
      </c>
      <c r="N368" s="3">
        <v>0</v>
      </c>
      <c r="O368" s="3">
        <v>0</v>
      </c>
      <c r="P368" s="3" t="str">
        <f>B368&amp;" | "&amp;C368&amp;" | "&amp;D368</f>
        <v>documentazione_amministrativa / documenti_protocollati | Documento protocollato | Documento protocollato</v>
      </c>
      <c r="Q368" s="3" t="str">
        <f>VLOOKUP(P368,'Classificazione UD'!A:B,2,FALSE)</f>
        <v>Protocollo</v>
      </c>
    </row>
    <row r="369" spans="1:17" ht="15" customHeight="1" x14ac:dyDescent="0.25">
      <c r="A369" s="30">
        <v>2015</v>
      </c>
      <c r="B369" s="3" t="s">
        <v>20</v>
      </c>
      <c r="C369" s="3" t="s">
        <v>21</v>
      </c>
      <c r="D369" s="3" t="s">
        <v>21</v>
      </c>
      <c r="E369" s="3">
        <v>62</v>
      </c>
      <c r="F369" s="3">
        <v>62</v>
      </c>
      <c r="G369" s="3">
        <v>62</v>
      </c>
      <c r="H369" s="3">
        <v>6307783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 t="str">
        <f>B369&amp;" | "&amp;C369&amp;" | "&amp;D369</f>
        <v>documentazione_amministrativa / registri | REGISTRO GIORNALIERO | REGISTRO GIORNALIERO</v>
      </c>
      <c r="Q369" s="3" t="str">
        <f>VLOOKUP(P369,'Classificazione UD'!A:B,2,FALSE)</f>
        <v>RGP</v>
      </c>
    </row>
    <row r="370" spans="1:17" ht="15" customHeight="1" x14ac:dyDescent="0.25">
      <c r="A370" s="30">
        <v>2016</v>
      </c>
      <c r="B370" s="3" t="s">
        <v>20</v>
      </c>
      <c r="C370" s="3" t="s">
        <v>21</v>
      </c>
      <c r="D370" s="3" t="s">
        <v>21</v>
      </c>
      <c r="E370" s="3">
        <v>284</v>
      </c>
      <c r="F370" s="3">
        <v>284</v>
      </c>
      <c r="G370" s="3">
        <v>284</v>
      </c>
      <c r="H370" s="3">
        <v>28660297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 t="str">
        <f>B370&amp;" | "&amp;C370&amp;" | "&amp;D370</f>
        <v>documentazione_amministrativa / registri | REGISTRO GIORNALIERO | REGISTRO GIORNALIERO</v>
      </c>
      <c r="Q370" s="3" t="str">
        <f>VLOOKUP(P370,'Classificazione UD'!A:B,2,FALSE)</f>
        <v>RGP</v>
      </c>
    </row>
    <row r="371" spans="1:17" ht="15" customHeight="1" x14ac:dyDescent="0.25">
      <c r="A371" s="30">
        <v>2015</v>
      </c>
      <c r="B371" s="3" t="s">
        <v>20</v>
      </c>
      <c r="C371" s="3" t="s">
        <v>21</v>
      </c>
      <c r="D371" s="3" t="s">
        <v>21</v>
      </c>
      <c r="E371" s="3">
        <v>51</v>
      </c>
      <c r="F371" s="3">
        <v>102</v>
      </c>
      <c r="G371" s="3">
        <v>153</v>
      </c>
      <c r="H371" s="3">
        <v>4362944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 t="str">
        <f>B371&amp;" | "&amp;C371&amp;" | "&amp;D371</f>
        <v>documentazione_amministrativa / registri | REGISTRO GIORNALIERO | REGISTRO GIORNALIERO</v>
      </c>
      <c r="Q371" s="3" t="str">
        <f>VLOOKUP(P371,'Classificazione UD'!A:B,2,FALSE)</f>
        <v>RGP</v>
      </c>
    </row>
    <row r="372" spans="1:17" ht="15" customHeight="1" x14ac:dyDescent="0.25">
      <c r="A372" s="30">
        <v>2016</v>
      </c>
      <c r="B372" s="3" t="s">
        <v>20</v>
      </c>
      <c r="C372" s="3" t="s">
        <v>21</v>
      </c>
      <c r="D372" s="3" t="s">
        <v>21</v>
      </c>
      <c r="E372" s="3">
        <v>224</v>
      </c>
      <c r="F372" s="3">
        <v>448</v>
      </c>
      <c r="G372" s="3">
        <v>673</v>
      </c>
      <c r="H372" s="3">
        <v>7162572</v>
      </c>
      <c r="I372" s="3">
        <v>0</v>
      </c>
      <c r="J372" s="3">
        <v>0</v>
      </c>
      <c r="K372" s="3">
        <v>0</v>
      </c>
      <c r="L372" s="3">
        <v>1</v>
      </c>
      <c r="M372" s="3">
        <v>2</v>
      </c>
      <c r="N372" s="3">
        <v>3</v>
      </c>
      <c r="O372" s="3">
        <v>54697</v>
      </c>
      <c r="P372" s="3" t="str">
        <f>B372&amp;" | "&amp;C372&amp;" | "&amp;D372</f>
        <v>documentazione_amministrativa / registri | REGISTRO GIORNALIERO | REGISTRO GIORNALIERO</v>
      </c>
      <c r="Q372" s="3" t="str">
        <f>VLOOKUP(P372,'Classificazione UD'!A:B,2,FALSE)</f>
        <v>RGP</v>
      </c>
    </row>
    <row r="373" spans="1:17" ht="15" customHeight="1" x14ac:dyDescent="0.25">
      <c r="A373" s="30">
        <v>2015</v>
      </c>
      <c r="B373" s="3" t="s">
        <v>20</v>
      </c>
      <c r="C373" s="3" t="s">
        <v>21</v>
      </c>
      <c r="D373" s="3" t="s">
        <v>21</v>
      </c>
      <c r="E373" s="3">
        <v>68</v>
      </c>
      <c r="F373" s="3">
        <v>68</v>
      </c>
      <c r="G373" s="3">
        <v>68</v>
      </c>
      <c r="H373" s="3">
        <v>6588319</v>
      </c>
      <c r="I373" s="3">
        <v>0</v>
      </c>
      <c r="J373" s="3">
        <v>0</v>
      </c>
      <c r="K373" s="3">
        <v>0</v>
      </c>
      <c r="L373" s="3">
        <v>1</v>
      </c>
      <c r="M373" s="3">
        <v>1</v>
      </c>
      <c r="N373" s="3">
        <v>1</v>
      </c>
      <c r="O373" s="3">
        <v>81489</v>
      </c>
      <c r="P373" s="3" t="str">
        <f>B373&amp;" | "&amp;C373&amp;" | "&amp;D373</f>
        <v>documentazione_amministrativa / registri | REGISTRO GIORNALIERO | REGISTRO GIORNALIERO</v>
      </c>
      <c r="Q373" s="3" t="str">
        <f>VLOOKUP(P373,'Classificazione UD'!A:B,2,FALSE)</f>
        <v>RGP</v>
      </c>
    </row>
    <row r="374" spans="1:17" ht="15" customHeight="1" x14ac:dyDescent="0.25">
      <c r="A374" s="30">
        <v>2016</v>
      </c>
      <c r="B374" s="3" t="s">
        <v>20</v>
      </c>
      <c r="C374" s="3" t="s">
        <v>21</v>
      </c>
      <c r="D374" s="3" t="s">
        <v>21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1</v>
      </c>
      <c r="M374" s="3">
        <v>1</v>
      </c>
      <c r="N374" s="3">
        <v>1</v>
      </c>
      <c r="O374" s="3">
        <v>86801</v>
      </c>
      <c r="P374" s="3" t="str">
        <f>B374&amp;" | "&amp;C374&amp;" | "&amp;D374</f>
        <v>documentazione_amministrativa / registri | REGISTRO GIORNALIERO | REGISTRO GIORNALIERO</v>
      </c>
      <c r="Q374" s="3" t="str">
        <f>VLOOKUP(P374,'Classificazione UD'!A:B,2,FALSE)</f>
        <v>RGP</v>
      </c>
    </row>
    <row r="375" spans="1:17" ht="15" customHeight="1" x14ac:dyDescent="0.25">
      <c r="A375" s="30">
        <v>2015</v>
      </c>
      <c r="B375" s="3" t="s">
        <v>20</v>
      </c>
      <c r="C375" s="3" t="s">
        <v>21</v>
      </c>
      <c r="D375" s="3" t="s">
        <v>21</v>
      </c>
      <c r="E375" s="3">
        <v>56</v>
      </c>
      <c r="F375" s="3">
        <v>56</v>
      </c>
      <c r="G375" s="3">
        <v>56</v>
      </c>
      <c r="H375" s="3">
        <v>9503465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 t="str">
        <f>B375&amp;" | "&amp;C375&amp;" | "&amp;D375</f>
        <v>documentazione_amministrativa / registri | REGISTRO GIORNALIERO | REGISTRO GIORNALIERO</v>
      </c>
      <c r="Q375" s="3" t="str">
        <f>VLOOKUP(P375,'Classificazione UD'!A:B,2,FALSE)</f>
        <v>RGP</v>
      </c>
    </row>
    <row r="376" spans="1:17" ht="15" customHeight="1" x14ac:dyDescent="0.25">
      <c r="A376" s="30">
        <v>2016</v>
      </c>
      <c r="B376" s="3" t="s">
        <v>20</v>
      </c>
      <c r="C376" s="3" t="s">
        <v>21</v>
      </c>
      <c r="D376" s="3" t="s">
        <v>21</v>
      </c>
      <c r="E376" s="3">
        <v>318</v>
      </c>
      <c r="F376" s="3">
        <v>318</v>
      </c>
      <c r="G376" s="3">
        <v>319</v>
      </c>
      <c r="H376" s="3">
        <v>21925447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 t="str">
        <f>B376&amp;" | "&amp;C376&amp;" | "&amp;D376</f>
        <v>documentazione_amministrativa / registri | REGISTRO GIORNALIERO | REGISTRO GIORNALIERO</v>
      </c>
      <c r="Q376" s="3" t="str">
        <f>VLOOKUP(P376,'Classificazione UD'!A:B,2,FALSE)</f>
        <v>RGP</v>
      </c>
    </row>
    <row r="377" spans="1:17" ht="15" customHeight="1" x14ac:dyDescent="0.25">
      <c r="A377" s="30">
        <v>2014</v>
      </c>
      <c r="B377" s="3" t="s">
        <v>44</v>
      </c>
      <c r="C377" s="3" t="s">
        <v>68</v>
      </c>
      <c r="D377" s="3" t="s">
        <v>68</v>
      </c>
      <c r="E377" s="3">
        <v>1388</v>
      </c>
      <c r="F377" s="3">
        <v>3900</v>
      </c>
      <c r="G377" s="3">
        <v>3900</v>
      </c>
      <c r="H377" s="3">
        <v>1756318730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 t="str">
        <f>B377&amp;" | "&amp;C377&amp;" | "&amp;D377</f>
        <v>documentazione_amministrativa / deliberazioni | Delibera | Delibera</v>
      </c>
      <c r="Q377" s="3" t="str">
        <f>VLOOKUP(P377,'Classificazione UD'!A:B,2,FALSE)</f>
        <v>Amministrativo</v>
      </c>
    </row>
    <row r="378" spans="1:17" ht="15" customHeight="1" x14ac:dyDescent="0.25">
      <c r="A378" s="30">
        <v>2014</v>
      </c>
      <c r="B378" s="3" t="s">
        <v>48</v>
      </c>
      <c r="C378" s="3" t="s">
        <v>69</v>
      </c>
      <c r="D378" s="3" t="s">
        <v>69</v>
      </c>
      <c r="E378" s="3">
        <v>290</v>
      </c>
      <c r="F378" s="3">
        <v>880</v>
      </c>
      <c r="G378" s="3">
        <v>880</v>
      </c>
      <c r="H378" s="3">
        <v>551200230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 t="str">
        <f>B378&amp;" | "&amp;C378&amp;" | "&amp;D378</f>
        <v>documentazione_amministrativa / determinazioni | Determina | Determina</v>
      </c>
      <c r="Q378" s="3" t="str">
        <f>VLOOKUP(P378,'Classificazione UD'!A:B,2,FALSE)</f>
        <v>Amministrativo</v>
      </c>
    </row>
    <row r="379" spans="1:17" ht="15" customHeight="1" x14ac:dyDescent="0.25">
      <c r="A379" s="30">
        <v>2014</v>
      </c>
      <c r="B379" s="3" t="s">
        <v>36</v>
      </c>
      <c r="C379" s="3" t="s">
        <v>37</v>
      </c>
      <c r="D379" s="3" t="s">
        <v>37</v>
      </c>
      <c r="E379" s="3">
        <v>41164</v>
      </c>
      <c r="F379" s="3">
        <v>77021</v>
      </c>
      <c r="G379" s="3">
        <v>77021</v>
      </c>
      <c r="H379" s="3">
        <v>56085242000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 t="str">
        <f>B379&amp;" | "&amp;C379&amp;" | "&amp;D379</f>
        <v>documentazione_amministrativa / documenti_protocollati | Documento protocollato | Documento protocollato</v>
      </c>
      <c r="Q379" s="3" t="str">
        <f>VLOOKUP(P379,'Classificazione UD'!A:B,2,FALSE)</f>
        <v>Protocollo</v>
      </c>
    </row>
    <row r="380" spans="1:17" ht="15" customHeight="1" x14ac:dyDescent="0.25">
      <c r="A380" s="30">
        <v>2015</v>
      </c>
      <c r="B380" s="3" t="s">
        <v>17</v>
      </c>
      <c r="C380" s="3" t="s">
        <v>27</v>
      </c>
      <c r="D380" s="3" t="s">
        <v>19</v>
      </c>
      <c r="E380" s="3">
        <v>5</v>
      </c>
      <c r="F380" s="3">
        <v>10</v>
      </c>
      <c r="G380" s="3">
        <v>20</v>
      </c>
      <c r="H380" s="3">
        <v>81485</v>
      </c>
      <c r="I380" s="3">
        <v>10</v>
      </c>
      <c r="J380" s="3">
        <v>20</v>
      </c>
      <c r="K380" s="3">
        <v>23345</v>
      </c>
      <c r="L380" s="3">
        <v>0</v>
      </c>
      <c r="M380" s="3">
        <v>0</v>
      </c>
      <c r="N380" s="3">
        <v>0</v>
      </c>
      <c r="O380" s="3">
        <v>0</v>
      </c>
      <c r="P380" s="3" t="str">
        <f>B380&amp;" | "&amp;C380&amp;" | "&amp;D380</f>
        <v>documentazione_amministrativa / documentazione_contabile | FATTURA PASSIVA | FATTURA</v>
      </c>
      <c r="Q380" s="3" t="str">
        <f>VLOOKUP(P380,'Classificazione UD'!A:B,2,FALSE)</f>
        <v>Fiscale</v>
      </c>
    </row>
    <row r="381" spans="1:17" ht="15" customHeight="1" x14ac:dyDescent="0.25">
      <c r="A381" s="30">
        <v>2014</v>
      </c>
      <c r="B381" s="3" t="s">
        <v>17</v>
      </c>
      <c r="C381" s="3" t="s">
        <v>18</v>
      </c>
      <c r="D381" s="3" t="s">
        <v>19</v>
      </c>
      <c r="E381" s="3">
        <v>3</v>
      </c>
      <c r="F381" s="3">
        <v>6</v>
      </c>
      <c r="G381" s="3">
        <v>12</v>
      </c>
      <c r="H381" s="3">
        <v>269512</v>
      </c>
      <c r="I381" s="3">
        <v>6</v>
      </c>
      <c r="J381" s="3">
        <v>12</v>
      </c>
      <c r="K381" s="3">
        <v>24325</v>
      </c>
      <c r="L381" s="3">
        <v>0</v>
      </c>
      <c r="M381" s="3">
        <v>0</v>
      </c>
      <c r="N381" s="3">
        <v>0</v>
      </c>
      <c r="O381" s="3">
        <v>0</v>
      </c>
      <c r="P381" s="3" t="str">
        <f>B381&amp;" | "&amp;C381&amp;" | "&amp;D381</f>
        <v>documentazione_amministrativa / documentazione_contabile | FATTURA ATTIVA | FATTURA</v>
      </c>
      <c r="Q381" s="3" t="str">
        <f>VLOOKUP(P381,'Classificazione UD'!A:B,2,FALSE)</f>
        <v>Fiscale</v>
      </c>
    </row>
    <row r="382" spans="1:17" ht="15" customHeight="1" x14ac:dyDescent="0.25">
      <c r="A382" s="30">
        <v>2015</v>
      </c>
      <c r="B382" s="3" t="s">
        <v>17</v>
      </c>
      <c r="C382" s="3" t="s">
        <v>18</v>
      </c>
      <c r="D382" s="3" t="s">
        <v>19</v>
      </c>
      <c r="E382" s="3">
        <v>44</v>
      </c>
      <c r="F382" s="3">
        <v>71</v>
      </c>
      <c r="G382" s="3">
        <v>142</v>
      </c>
      <c r="H382" s="3">
        <v>3662206</v>
      </c>
      <c r="I382" s="3">
        <v>102</v>
      </c>
      <c r="J382" s="3">
        <v>204</v>
      </c>
      <c r="K382" s="3">
        <v>425280</v>
      </c>
      <c r="L382" s="3">
        <v>6</v>
      </c>
      <c r="M382" s="3">
        <v>29</v>
      </c>
      <c r="N382" s="3">
        <v>58</v>
      </c>
      <c r="O382" s="3">
        <v>333621</v>
      </c>
      <c r="P382" s="3" t="str">
        <f>B382&amp;" | "&amp;C382&amp;" | "&amp;D382</f>
        <v>documentazione_amministrativa / documentazione_contabile | FATTURA ATTIVA | FATTURA</v>
      </c>
      <c r="Q382" s="3" t="str">
        <f>VLOOKUP(P382,'Classificazione UD'!A:B,2,FALSE)</f>
        <v>Fiscale</v>
      </c>
    </row>
    <row r="383" spans="1:17" ht="15" customHeight="1" x14ac:dyDescent="0.25">
      <c r="A383" s="30">
        <v>2015</v>
      </c>
      <c r="B383" s="3" t="s">
        <v>17</v>
      </c>
      <c r="C383" s="3" t="s">
        <v>18</v>
      </c>
      <c r="D383" s="3" t="s">
        <v>28</v>
      </c>
      <c r="E383" s="3">
        <v>6</v>
      </c>
      <c r="F383" s="3">
        <v>12</v>
      </c>
      <c r="G383" s="3">
        <v>24</v>
      </c>
      <c r="H383" s="3">
        <v>70481</v>
      </c>
      <c r="I383" s="3">
        <v>12</v>
      </c>
      <c r="J383" s="3">
        <v>24</v>
      </c>
      <c r="K383" s="3">
        <v>50190</v>
      </c>
      <c r="L383" s="3">
        <v>0</v>
      </c>
      <c r="M383" s="3">
        <v>0</v>
      </c>
      <c r="N383" s="3">
        <v>0</v>
      </c>
      <c r="O383" s="3">
        <v>0</v>
      </c>
      <c r="P383" s="3" t="str">
        <f>B383&amp;" | "&amp;C383&amp;" | "&amp;D383</f>
        <v>documentazione_amministrativa / documentazione_contabile | FATTURA ATTIVA | NOTA DI CREDITO</v>
      </c>
      <c r="Q383" s="3" t="str">
        <f>VLOOKUP(P383,'Classificazione UD'!A:B,2,FALSE)</f>
        <v>Fiscale</v>
      </c>
    </row>
    <row r="384" spans="1:17" ht="15" customHeight="1" x14ac:dyDescent="0.25">
      <c r="A384" s="30">
        <v>2016</v>
      </c>
      <c r="B384" s="3" t="s">
        <v>17</v>
      </c>
      <c r="C384" s="3" t="s">
        <v>18</v>
      </c>
      <c r="D384" s="3" t="s">
        <v>28</v>
      </c>
      <c r="E384" s="3">
        <v>0</v>
      </c>
      <c r="F384" s="3" t="s">
        <v>55</v>
      </c>
      <c r="G384" s="3" t="s">
        <v>55</v>
      </c>
      <c r="H384" s="3" t="s">
        <v>55</v>
      </c>
      <c r="I384" s="3">
        <v>1</v>
      </c>
      <c r="J384" s="3">
        <v>2</v>
      </c>
      <c r="K384" s="3">
        <v>4230</v>
      </c>
      <c r="L384" s="3">
        <v>1</v>
      </c>
      <c r="M384" s="3">
        <v>3</v>
      </c>
      <c r="N384" s="3">
        <v>6</v>
      </c>
      <c r="O384" s="3">
        <v>15620</v>
      </c>
      <c r="P384" s="3" t="str">
        <f>B384&amp;" | "&amp;C384&amp;" | "&amp;D384</f>
        <v>documentazione_amministrativa / documentazione_contabile | FATTURA ATTIVA | NOTA DI CREDITO</v>
      </c>
      <c r="Q384" s="3" t="str">
        <f>VLOOKUP(P384,'Classificazione UD'!A:B,2,FALSE)</f>
        <v>Fiscale</v>
      </c>
    </row>
    <row r="385" spans="1:17" ht="15" customHeight="1" x14ac:dyDescent="0.25">
      <c r="A385" s="30">
        <v>2015</v>
      </c>
      <c r="B385" s="3" t="s">
        <v>17</v>
      </c>
      <c r="C385" s="3" t="s">
        <v>27</v>
      </c>
      <c r="D385" s="3" t="s">
        <v>19</v>
      </c>
      <c r="E385" s="3">
        <v>15422</v>
      </c>
      <c r="F385" s="3">
        <v>31222</v>
      </c>
      <c r="G385" s="3">
        <v>62066</v>
      </c>
      <c r="H385" s="3">
        <v>5588326775</v>
      </c>
      <c r="I385" s="3">
        <v>30855</v>
      </c>
      <c r="J385" s="3">
        <v>61710</v>
      </c>
      <c r="K385" s="3">
        <v>71674477</v>
      </c>
      <c r="L385" s="3">
        <v>0</v>
      </c>
      <c r="M385" s="3">
        <v>0</v>
      </c>
      <c r="N385" s="3">
        <v>0</v>
      </c>
      <c r="O385" s="3">
        <v>0</v>
      </c>
      <c r="P385" s="3" t="str">
        <f>B385&amp;" | "&amp;C385&amp;" | "&amp;D385</f>
        <v>documentazione_amministrativa / documentazione_contabile | FATTURA PASSIVA | FATTURA</v>
      </c>
      <c r="Q385" s="3" t="str">
        <f>VLOOKUP(P385,'Classificazione UD'!A:B,2,FALSE)</f>
        <v>Fiscale</v>
      </c>
    </row>
    <row r="386" spans="1:17" ht="15" customHeight="1" x14ac:dyDescent="0.25">
      <c r="A386" s="30">
        <v>2015</v>
      </c>
      <c r="B386" s="3" t="s">
        <v>17</v>
      </c>
      <c r="C386" s="3" t="s">
        <v>27</v>
      </c>
      <c r="D386" s="3" t="s">
        <v>28</v>
      </c>
      <c r="E386" s="3">
        <v>532</v>
      </c>
      <c r="F386" s="3">
        <v>1069</v>
      </c>
      <c r="G386" s="3">
        <v>2133</v>
      </c>
      <c r="H386" s="3">
        <v>56255592</v>
      </c>
      <c r="I386" s="3">
        <v>1075</v>
      </c>
      <c r="J386" s="3">
        <v>2150</v>
      </c>
      <c r="K386" s="3">
        <v>2483983</v>
      </c>
      <c r="L386" s="3">
        <v>0</v>
      </c>
      <c r="M386" s="3">
        <v>0</v>
      </c>
      <c r="N386" s="3">
        <v>0</v>
      </c>
      <c r="O386" s="3">
        <v>0</v>
      </c>
      <c r="P386" s="3" t="str">
        <f>B386&amp;" | "&amp;C386&amp;" | "&amp;D386</f>
        <v>documentazione_amministrativa / documentazione_contabile | FATTURA PASSIVA | NOTA DI CREDITO</v>
      </c>
      <c r="Q386" s="3" t="str">
        <f>VLOOKUP(P386,'Classificazione UD'!A:B,2,FALSE)</f>
        <v>Fiscale</v>
      </c>
    </row>
    <row r="387" spans="1:17" ht="15" customHeight="1" x14ac:dyDescent="0.25">
      <c r="A387" s="30">
        <v>2015</v>
      </c>
      <c r="B387" s="3" t="s">
        <v>17</v>
      </c>
      <c r="C387" s="3" t="s">
        <v>27</v>
      </c>
      <c r="D387" s="3" t="s">
        <v>19</v>
      </c>
      <c r="E387" s="3">
        <v>65</v>
      </c>
      <c r="F387" s="3">
        <v>130</v>
      </c>
      <c r="G387" s="3">
        <v>260</v>
      </c>
      <c r="H387" s="3">
        <v>1919273</v>
      </c>
      <c r="I387" s="3">
        <v>128</v>
      </c>
      <c r="J387" s="3">
        <v>256</v>
      </c>
      <c r="K387" s="3">
        <v>295663</v>
      </c>
      <c r="L387" s="3">
        <v>0</v>
      </c>
      <c r="M387" s="3">
        <v>0</v>
      </c>
      <c r="N387" s="3">
        <v>0</v>
      </c>
      <c r="O387" s="3">
        <v>0</v>
      </c>
      <c r="P387" s="3" t="str">
        <f>B387&amp;" | "&amp;C387&amp;" | "&amp;D387</f>
        <v>documentazione_amministrativa / documentazione_contabile | FATTURA PASSIVA | FATTURA</v>
      </c>
      <c r="Q387" s="3" t="str">
        <f>VLOOKUP(P387,'Classificazione UD'!A:B,2,FALSE)</f>
        <v>Fiscale</v>
      </c>
    </row>
    <row r="388" spans="1:17" ht="15" customHeight="1" x14ac:dyDescent="0.25">
      <c r="A388" s="30">
        <v>2014</v>
      </c>
      <c r="B388" s="3" t="s">
        <v>17</v>
      </c>
      <c r="C388" s="3" t="s">
        <v>18</v>
      </c>
      <c r="D388" s="3" t="s">
        <v>19</v>
      </c>
      <c r="E388" s="3">
        <v>13</v>
      </c>
      <c r="F388" s="3">
        <v>26</v>
      </c>
      <c r="G388" s="3">
        <v>52</v>
      </c>
      <c r="H388" s="3">
        <v>4875942</v>
      </c>
      <c r="I388" s="3">
        <v>26</v>
      </c>
      <c r="J388" s="3">
        <v>52</v>
      </c>
      <c r="K388" s="3">
        <v>108115</v>
      </c>
      <c r="L388" s="3">
        <v>0</v>
      </c>
      <c r="M388" s="3">
        <v>0</v>
      </c>
      <c r="N388" s="3">
        <v>0</v>
      </c>
      <c r="O388" s="3">
        <v>0</v>
      </c>
      <c r="P388" s="3" t="str">
        <f>B388&amp;" | "&amp;C388&amp;" | "&amp;D388</f>
        <v>documentazione_amministrativa / documentazione_contabile | FATTURA ATTIVA | FATTURA</v>
      </c>
      <c r="Q388" s="3" t="str">
        <f>VLOOKUP(P388,'Classificazione UD'!A:B,2,FALSE)</f>
        <v>Fiscale</v>
      </c>
    </row>
    <row r="389" spans="1:17" ht="15" customHeight="1" x14ac:dyDescent="0.25">
      <c r="A389" s="30">
        <v>2015</v>
      </c>
      <c r="B389" s="3" t="s">
        <v>17</v>
      </c>
      <c r="C389" s="3" t="s">
        <v>18</v>
      </c>
      <c r="D389" s="3" t="s">
        <v>19</v>
      </c>
      <c r="E389" s="3">
        <v>16</v>
      </c>
      <c r="F389" s="3">
        <v>32</v>
      </c>
      <c r="G389" s="3">
        <v>64</v>
      </c>
      <c r="H389" s="3">
        <v>6310480</v>
      </c>
      <c r="I389" s="3">
        <v>32</v>
      </c>
      <c r="J389" s="3">
        <v>64</v>
      </c>
      <c r="K389" s="3">
        <v>133308</v>
      </c>
      <c r="L389" s="3">
        <v>0</v>
      </c>
      <c r="M389" s="3">
        <v>0</v>
      </c>
      <c r="N389" s="3">
        <v>0</v>
      </c>
      <c r="O389" s="3">
        <v>0</v>
      </c>
      <c r="P389" s="3" t="str">
        <f>B389&amp;" | "&amp;C389&amp;" | "&amp;D389</f>
        <v>documentazione_amministrativa / documentazione_contabile | FATTURA ATTIVA | FATTURA</v>
      </c>
      <c r="Q389" s="3" t="str">
        <f>VLOOKUP(P389,'Classificazione UD'!A:B,2,FALSE)</f>
        <v>Fiscale</v>
      </c>
    </row>
    <row r="390" spans="1:17" ht="15" customHeight="1" x14ac:dyDescent="0.25">
      <c r="A390" s="30">
        <v>2015</v>
      </c>
      <c r="B390" s="3" t="s">
        <v>17</v>
      </c>
      <c r="C390" s="3" t="s">
        <v>27</v>
      </c>
      <c r="D390" s="3" t="s">
        <v>19</v>
      </c>
      <c r="E390" s="3">
        <v>9154</v>
      </c>
      <c r="F390" s="3">
        <v>18327</v>
      </c>
      <c r="G390" s="3">
        <v>36635</v>
      </c>
      <c r="H390" s="3">
        <v>605089279</v>
      </c>
      <c r="I390" s="3">
        <v>18203</v>
      </c>
      <c r="J390" s="3">
        <v>36406</v>
      </c>
      <c r="K390" s="3">
        <v>42367245</v>
      </c>
      <c r="L390" s="3">
        <v>0</v>
      </c>
      <c r="M390" s="3">
        <v>0</v>
      </c>
      <c r="N390" s="3">
        <v>0</v>
      </c>
      <c r="O390" s="3">
        <v>0</v>
      </c>
      <c r="P390" s="3" t="str">
        <f>B390&amp;" | "&amp;C390&amp;" | "&amp;D390</f>
        <v>documentazione_amministrativa / documentazione_contabile | FATTURA PASSIVA | FATTURA</v>
      </c>
      <c r="Q390" s="3" t="str">
        <f>VLOOKUP(P390,'Classificazione UD'!A:B,2,FALSE)</f>
        <v>Fiscale</v>
      </c>
    </row>
    <row r="391" spans="1:17" ht="15" customHeight="1" x14ac:dyDescent="0.25">
      <c r="A391" s="30">
        <v>2015</v>
      </c>
      <c r="B391" s="3" t="s">
        <v>17</v>
      </c>
      <c r="C391" s="3" t="s">
        <v>27</v>
      </c>
      <c r="D391" s="3" t="s">
        <v>28</v>
      </c>
      <c r="E391" s="3">
        <v>242</v>
      </c>
      <c r="F391" s="3">
        <v>484</v>
      </c>
      <c r="G391" s="3">
        <v>968</v>
      </c>
      <c r="H391" s="3">
        <v>11641984</v>
      </c>
      <c r="I391" s="3">
        <v>481</v>
      </c>
      <c r="J391" s="3">
        <v>962</v>
      </c>
      <c r="K391" s="3">
        <v>1119377</v>
      </c>
      <c r="L391" s="3">
        <v>0</v>
      </c>
      <c r="M391" s="3">
        <v>0</v>
      </c>
      <c r="N391" s="3">
        <v>0</v>
      </c>
      <c r="O391" s="3">
        <v>0</v>
      </c>
      <c r="P391" s="3" t="str">
        <f>B391&amp;" | "&amp;C391&amp;" | "&amp;D391</f>
        <v>documentazione_amministrativa / documentazione_contabile | FATTURA PASSIVA | NOTA DI CREDITO</v>
      </c>
      <c r="Q391" s="3" t="str">
        <f>VLOOKUP(P391,'Classificazione UD'!A:B,2,FALSE)</f>
        <v>Fiscale</v>
      </c>
    </row>
    <row r="392" spans="1:17" ht="15" customHeight="1" x14ac:dyDescent="0.25">
      <c r="A392" s="30">
        <v>2014</v>
      </c>
      <c r="B392" s="3" t="s">
        <v>17</v>
      </c>
      <c r="C392" s="3" t="s">
        <v>18</v>
      </c>
      <c r="D392" s="3" t="s">
        <v>19</v>
      </c>
      <c r="E392" s="3">
        <v>133</v>
      </c>
      <c r="F392" s="3">
        <v>266</v>
      </c>
      <c r="G392" s="3">
        <v>532</v>
      </c>
      <c r="H392" s="3">
        <v>89054765</v>
      </c>
      <c r="I392" s="3">
        <v>266</v>
      </c>
      <c r="J392" s="3">
        <v>532</v>
      </c>
      <c r="K392" s="3">
        <v>1106937</v>
      </c>
      <c r="L392" s="3">
        <v>0</v>
      </c>
      <c r="M392" s="3">
        <v>0</v>
      </c>
      <c r="N392" s="3">
        <v>0</v>
      </c>
      <c r="O392" s="3">
        <v>0</v>
      </c>
      <c r="P392" s="3" t="str">
        <f>B392&amp;" | "&amp;C392&amp;" | "&amp;D392</f>
        <v>documentazione_amministrativa / documentazione_contabile | FATTURA ATTIVA | FATTURA</v>
      </c>
      <c r="Q392" s="3" t="str">
        <f>VLOOKUP(P392,'Classificazione UD'!A:B,2,FALSE)</f>
        <v>Fiscale</v>
      </c>
    </row>
    <row r="393" spans="1:17" ht="15" customHeight="1" x14ac:dyDescent="0.25">
      <c r="A393" s="30">
        <v>2014</v>
      </c>
      <c r="B393" s="3" t="s">
        <v>17</v>
      </c>
      <c r="C393" s="3" t="s">
        <v>18</v>
      </c>
      <c r="D393" s="3" t="s">
        <v>28</v>
      </c>
      <c r="E393" s="3">
        <v>1</v>
      </c>
      <c r="F393" s="3">
        <v>2</v>
      </c>
      <c r="G393" s="3">
        <v>4</v>
      </c>
      <c r="H393" s="3">
        <v>11310</v>
      </c>
      <c r="I393" s="3">
        <v>2</v>
      </c>
      <c r="J393" s="3">
        <v>4</v>
      </c>
      <c r="K393" s="3">
        <v>8258</v>
      </c>
      <c r="L393" s="3">
        <v>0</v>
      </c>
      <c r="M393" s="3">
        <v>0</v>
      </c>
      <c r="N393" s="3">
        <v>0</v>
      </c>
      <c r="O393" s="3">
        <v>0</v>
      </c>
      <c r="P393" s="3" t="str">
        <f>B393&amp;" | "&amp;C393&amp;" | "&amp;D393</f>
        <v>documentazione_amministrativa / documentazione_contabile | FATTURA ATTIVA | NOTA DI CREDITO</v>
      </c>
      <c r="Q393" s="3" t="str">
        <f>VLOOKUP(P393,'Classificazione UD'!A:B,2,FALSE)</f>
        <v>Fiscale</v>
      </c>
    </row>
    <row r="394" spans="1:17" ht="15" customHeight="1" x14ac:dyDescent="0.25">
      <c r="A394" s="30">
        <v>2015</v>
      </c>
      <c r="B394" s="3" t="s">
        <v>17</v>
      </c>
      <c r="C394" s="3" t="s">
        <v>18</v>
      </c>
      <c r="D394" s="3" t="s">
        <v>19</v>
      </c>
      <c r="E394" s="3">
        <v>652</v>
      </c>
      <c r="F394" s="3">
        <v>1285</v>
      </c>
      <c r="G394" s="3">
        <v>2570</v>
      </c>
      <c r="H394" s="3">
        <v>169672883</v>
      </c>
      <c r="I394" s="3">
        <v>1326</v>
      </c>
      <c r="J394" s="3">
        <v>2652</v>
      </c>
      <c r="K394" s="3">
        <v>5533294</v>
      </c>
      <c r="L394" s="3">
        <v>8</v>
      </c>
      <c r="M394" s="3">
        <v>35</v>
      </c>
      <c r="N394" s="3">
        <v>70</v>
      </c>
      <c r="O394" s="3">
        <v>2575774</v>
      </c>
      <c r="P394" s="3" t="str">
        <f>B394&amp;" | "&amp;C394&amp;" | "&amp;D394</f>
        <v>documentazione_amministrativa / documentazione_contabile | FATTURA ATTIVA | FATTURA</v>
      </c>
      <c r="Q394" s="3" t="str">
        <f>VLOOKUP(P394,'Classificazione UD'!A:B,2,FALSE)</f>
        <v>Fiscale</v>
      </c>
    </row>
    <row r="395" spans="1:17" ht="15" customHeight="1" x14ac:dyDescent="0.25">
      <c r="A395" s="30">
        <v>2015</v>
      </c>
      <c r="B395" s="3" t="s">
        <v>17</v>
      </c>
      <c r="C395" s="3" t="s">
        <v>18</v>
      </c>
      <c r="D395" s="3" t="s">
        <v>28</v>
      </c>
      <c r="E395" s="3">
        <v>32</v>
      </c>
      <c r="F395" s="3">
        <v>64</v>
      </c>
      <c r="G395" s="3">
        <v>128</v>
      </c>
      <c r="H395" s="3">
        <v>673827</v>
      </c>
      <c r="I395" s="3">
        <v>64</v>
      </c>
      <c r="J395" s="3">
        <v>128</v>
      </c>
      <c r="K395" s="3">
        <v>267865</v>
      </c>
      <c r="L395" s="3">
        <v>0</v>
      </c>
      <c r="M395" s="3">
        <v>0</v>
      </c>
      <c r="N395" s="3">
        <v>0</v>
      </c>
      <c r="O395" s="3">
        <v>0</v>
      </c>
      <c r="P395" s="3" t="str">
        <f>B395&amp;" | "&amp;C395&amp;" | "&amp;D395</f>
        <v>documentazione_amministrativa / documentazione_contabile | FATTURA ATTIVA | NOTA DI CREDITO</v>
      </c>
      <c r="Q395" s="3" t="str">
        <f>VLOOKUP(P395,'Classificazione UD'!A:B,2,FALSE)</f>
        <v>Fiscale</v>
      </c>
    </row>
    <row r="396" spans="1:17" ht="15" customHeight="1" x14ac:dyDescent="0.25">
      <c r="A396" s="30">
        <v>2016</v>
      </c>
      <c r="B396" s="3" t="s">
        <v>17</v>
      </c>
      <c r="C396" s="3" t="s">
        <v>18</v>
      </c>
      <c r="D396" s="3" t="s">
        <v>19</v>
      </c>
      <c r="E396" s="3">
        <v>0</v>
      </c>
      <c r="F396" s="3" t="s">
        <v>55</v>
      </c>
      <c r="G396" s="3" t="s">
        <v>55</v>
      </c>
      <c r="H396" s="3" t="s">
        <v>55</v>
      </c>
      <c r="I396" s="3">
        <v>48</v>
      </c>
      <c r="J396" s="3">
        <v>96</v>
      </c>
      <c r="K396" s="3">
        <v>202513</v>
      </c>
      <c r="L396" s="3">
        <v>29</v>
      </c>
      <c r="M396" s="3">
        <v>106</v>
      </c>
      <c r="N396" s="3">
        <v>212</v>
      </c>
      <c r="O396" s="3">
        <v>30301523</v>
      </c>
      <c r="P396" s="3" t="str">
        <f>B396&amp;" | "&amp;C396&amp;" | "&amp;D396</f>
        <v>documentazione_amministrativa / documentazione_contabile | FATTURA ATTIVA | FATTURA</v>
      </c>
      <c r="Q396" s="3" t="str">
        <f>VLOOKUP(P396,'Classificazione UD'!A:B,2,FALSE)</f>
        <v>Fiscale</v>
      </c>
    </row>
    <row r="397" spans="1:17" ht="15" customHeight="1" x14ac:dyDescent="0.25">
      <c r="A397" s="30">
        <v>2015</v>
      </c>
      <c r="B397" s="3" t="s">
        <v>17</v>
      </c>
      <c r="C397" s="3" t="s">
        <v>18</v>
      </c>
      <c r="D397" s="3" t="s">
        <v>19</v>
      </c>
      <c r="E397" s="3">
        <v>5</v>
      </c>
      <c r="F397" s="3">
        <v>10</v>
      </c>
      <c r="G397" s="3">
        <v>20</v>
      </c>
      <c r="H397" s="3">
        <v>71909</v>
      </c>
      <c r="I397" s="3">
        <v>9</v>
      </c>
      <c r="J397" s="3">
        <v>18</v>
      </c>
      <c r="K397" s="3">
        <v>37862</v>
      </c>
      <c r="L397" s="3">
        <v>0</v>
      </c>
      <c r="M397" s="3">
        <v>0</v>
      </c>
      <c r="N397" s="3">
        <v>0</v>
      </c>
      <c r="O397" s="3">
        <v>0</v>
      </c>
      <c r="P397" s="3" t="str">
        <f>B397&amp;" | "&amp;C397&amp;" | "&amp;D397</f>
        <v>documentazione_amministrativa / documentazione_contabile | FATTURA ATTIVA | FATTURA</v>
      </c>
      <c r="Q397" s="3" t="str">
        <f>VLOOKUP(P397,'Classificazione UD'!A:B,2,FALSE)</f>
        <v>Fiscale</v>
      </c>
    </row>
    <row r="398" spans="1:17" ht="15" customHeight="1" x14ac:dyDescent="0.25">
      <c r="A398" s="30">
        <v>2014</v>
      </c>
      <c r="B398" s="3" t="s">
        <v>23</v>
      </c>
      <c r="C398" s="3" t="s">
        <v>24</v>
      </c>
      <c r="D398" s="3" t="s">
        <v>24</v>
      </c>
      <c r="E398" s="3">
        <v>15</v>
      </c>
      <c r="F398" s="3">
        <v>15</v>
      </c>
      <c r="G398" s="3">
        <v>15</v>
      </c>
      <c r="H398" s="3">
        <v>571288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 t="str">
        <f>B398&amp;" | "&amp;C398&amp;" | "&amp;D398</f>
        <v>documentazione_amministrativa / altri_documenti | FOGLIO DI TRASFORMAZIONE | FOGLIO DI TRASFORMAZIONE</v>
      </c>
      <c r="Q398" s="3" t="str">
        <f>VLOOKUP(P398,'Classificazione UD'!A:B,2,FALSE)</f>
        <v>Tecnico</v>
      </c>
    </row>
    <row r="399" spans="1:17" ht="15" customHeight="1" x14ac:dyDescent="0.25">
      <c r="A399" s="30">
        <v>2015</v>
      </c>
      <c r="B399" s="3" t="s">
        <v>23</v>
      </c>
      <c r="C399" s="3" t="s">
        <v>24</v>
      </c>
      <c r="D399" s="3" t="s">
        <v>24</v>
      </c>
      <c r="E399" s="3">
        <v>13</v>
      </c>
      <c r="F399" s="3">
        <v>13</v>
      </c>
      <c r="G399" s="3">
        <v>13</v>
      </c>
      <c r="H399" s="3">
        <v>1198441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 t="str">
        <f>B399&amp;" | "&amp;C399&amp;" | "&amp;D399</f>
        <v>documentazione_amministrativa / altri_documenti | FOGLIO DI TRASFORMAZIONE | FOGLIO DI TRASFORMAZIONE</v>
      </c>
      <c r="Q399" s="3" t="str">
        <f>VLOOKUP(P399,'Classificazione UD'!A:B,2,FALSE)</f>
        <v>Tecnico</v>
      </c>
    </row>
    <row r="400" spans="1:17" ht="15" customHeight="1" x14ac:dyDescent="0.25">
      <c r="A400" s="30">
        <v>2016</v>
      </c>
      <c r="B400" s="3" t="s">
        <v>23</v>
      </c>
      <c r="C400" s="3" t="s">
        <v>24</v>
      </c>
      <c r="D400" s="3" t="s">
        <v>24</v>
      </c>
      <c r="E400" s="3">
        <v>3</v>
      </c>
      <c r="F400" s="3">
        <v>3</v>
      </c>
      <c r="G400" s="3">
        <v>3</v>
      </c>
      <c r="H400" s="3">
        <v>186354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 t="str">
        <f>B400&amp;" | "&amp;C400&amp;" | "&amp;D400</f>
        <v>documentazione_amministrativa / altri_documenti | FOGLIO DI TRASFORMAZIONE | FOGLIO DI TRASFORMAZIONE</v>
      </c>
      <c r="Q400" s="3" t="str">
        <f>VLOOKUP(P400,'Classificazione UD'!A:B,2,FALSE)</f>
        <v>Tecnico</v>
      </c>
    </row>
    <row r="401" spans="1:17" ht="15" customHeight="1" x14ac:dyDescent="0.25">
      <c r="A401" s="30">
        <v>2015</v>
      </c>
      <c r="B401" s="3" t="s">
        <v>17</v>
      </c>
      <c r="C401" s="3" t="s">
        <v>27</v>
      </c>
      <c r="D401" s="3" t="s">
        <v>19</v>
      </c>
      <c r="E401" s="3">
        <v>2</v>
      </c>
      <c r="F401" s="3">
        <v>4</v>
      </c>
      <c r="G401" s="3">
        <v>8</v>
      </c>
      <c r="H401" s="3">
        <v>23821</v>
      </c>
      <c r="I401" s="3">
        <v>4</v>
      </c>
      <c r="J401" s="3">
        <v>8</v>
      </c>
      <c r="K401" s="3">
        <v>9358</v>
      </c>
      <c r="L401" s="3">
        <v>0</v>
      </c>
      <c r="M401" s="3">
        <v>0</v>
      </c>
      <c r="N401" s="3">
        <v>0</v>
      </c>
      <c r="O401" s="3">
        <v>0</v>
      </c>
      <c r="P401" s="3" t="str">
        <f>B401&amp;" | "&amp;C401&amp;" | "&amp;D401</f>
        <v>documentazione_amministrativa / documentazione_contabile | FATTURA PASSIVA | FATTURA</v>
      </c>
      <c r="Q401" s="3" t="str">
        <f>VLOOKUP(P401,'Classificazione UD'!A:B,2,FALSE)</f>
        <v>Fiscale</v>
      </c>
    </row>
    <row r="402" spans="1:17" ht="15" customHeight="1" x14ac:dyDescent="0.25">
      <c r="A402" s="30">
        <v>2015</v>
      </c>
      <c r="B402" s="3" t="s">
        <v>17</v>
      </c>
      <c r="C402" s="3" t="s">
        <v>27</v>
      </c>
      <c r="D402" s="3" t="s">
        <v>19</v>
      </c>
      <c r="E402" s="3">
        <v>116</v>
      </c>
      <c r="F402" s="3">
        <v>232</v>
      </c>
      <c r="G402" s="3">
        <v>464</v>
      </c>
      <c r="H402" s="3">
        <v>16314875</v>
      </c>
      <c r="I402" s="3">
        <v>231</v>
      </c>
      <c r="J402" s="3">
        <v>462</v>
      </c>
      <c r="K402" s="3">
        <v>538555</v>
      </c>
      <c r="L402" s="3">
        <v>0</v>
      </c>
      <c r="M402" s="3">
        <v>0</v>
      </c>
      <c r="N402" s="3">
        <v>0</v>
      </c>
      <c r="O402" s="3">
        <v>0</v>
      </c>
      <c r="P402" s="3" t="str">
        <f>B402&amp;" | "&amp;C402&amp;" | "&amp;D402</f>
        <v>documentazione_amministrativa / documentazione_contabile | FATTURA PASSIVA | FATTURA</v>
      </c>
      <c r="Q402" s="3" t="str">
        <f>VLOOKUP(P402,'Classificazione UD'!A:B,2,FALSE)</f>
        <v>Fiscale</v>
      </c>
    </row>
    <row r="403" spans="1:17" ht="15" customHeight="1" x14ac:dyDescent="0.25">
      <c r="A403" s="30">
        <v>2015</v>
      </c>
      <c r="B403" s="3" t="s">
        <v>17</v>
      </c>
      <c r="C403" s="3" t="s">
        <v>27</v>
      </c>
      <c r="D403" s="3" t="s">
        <v>28</v>
      </c>
      <c r="E403" s="3">
        <v>5</v>
      </c>
      <c r="F403" s="3">
        <v>10</v>
      </c>
      <c r="G403" s="3">
        <v>20</v>
      </c>
      <c r="H403" s="3">
        <v>98394</v>
      </c>
      <c r="I403" s="3">
        <v>10</v>
      </c>
      <c r="J403" s="3">
        <v>20</v>
      </c>
      <c r="K403" s="3">
        <v>23391</v>
      </c>
      <c r="L403" s="3">
        <v>0</v>
      </c>
      <c r="M403" s="3">
        <v>0</v>
      </c>
      <c r="N403" s="3">
        <v>0</v>
      </c>
      <c r="O403" s="3">
        <v>0</v>
      </c>
      <c r="P403" s="3" t="str">
        <f>B403&amp;" | "&amp;C403&amp;" | "&amp;D403</f>
        <v>documentazione_amministrativa / documentazione_contabile | FATTURA PASSIVA | NOTA DI CREDITO</v>
      </c>
      <c r="Q403" s="3" t="str">
        <f>VLOOKUP(P403,'Classificazione UD'!A:B,2,FALSE)</f>
        <v>Fiscale</v>
      </c>
    </row>
    <row r="404" spans="1:17" ht="15" customHeight="1" x14ac:dyDescent="0.25">
      <c r="A404" s="30">
        <v>2015</v>
      </c>
      <c r="B404" s="3" t="s">
        <v>17</v>
      </c>
      <c r="C404" s="3" t="s">
        <v>27</v>
      </c>
      <c r="D404" s="3" t="s">
        <v>19</v>
      </c>
      <c r="E404" s="3">
        <v>234</v>
      </c>
      <c r="F404" s="3">
        <v>469</v>
      </c>
      <c r="G404" s="3">
        <v>937</v>
      </c>
      <c r="H404" s="3">
        <v>32541363</v>
      </c>
      <c r="I404" s="3">
        <v>453</v>
      </c>
      <c r="J404" s="3">
        <v>906</v>
      </c>
      <c r="K404" s="3">
        <v>1011353</v>
      </c>
      <c r="L404" s="3">
        <v>0</v>
      </c>
      <c r="M404" s="3">
        <v>0</v>
      </c>
      <c r="N404" s="3">
        <v>0</v>
      </c>
      <c r="O404" s="3">
        <v>0</v>
      </c>
      <c r="P404" s="3" t="str">
        <f>B404&amp;" | "&amp;C404&amp;" | "&amp;D404</f>
        <v>documentazione_amministrativa / documentazione_contabile | FATTURA PASSIVA | FATTURA</v>
      </c>
      <c r="Q404" s="3" t="str">
        <f>VLOOKUP(P404,'Classificazione UD'!A:B,2,FALSE)</f>
        <v>Fiscale</v>
      </c>
    </row>
    <row r="405" spans="1:17" ht="15" customHeight="1" x14ac:dyDescent="0.25">
      <c r="A405" s="30">
        <v>2015</v>
      </c>
      <c r="B405" s="3" t="s">
        <v>17</v>
      </c>
      <c r="C405" s="3" t="s">
        <v>27</v>
      </c>
      <c r="D405" s="3" t="s">
        <v>28</v>
      </c>
      <c r="E405" s="3">
        <v>20</v>
      </c>
      <c r="F405" s="3">
        <v>40</v>
      </c>
      <c r="G405" s="3">
        <v>80</v>
      </c>
      <c r="H405" s="3">
        <v>570217</v>
      </c>
      <c r="I405" s="3">
        <v>37</v>
      </c>
      <c r="J405" s="3">
        <v>74</v>
      </c>
      <c r="K405" s="3">
        <v>80969</v>
      </c>
      <c r="L405" s="3">
        <v>0</v>
      </c>
      <c r="M405" s="3">
        <v>0</v>
      </c>
      <c r="N405" s="3">
        <v>0</v>
      </c>
      <c r="O405" s="3">
        <v>0</v>
      </c>
      <c r="P405" s="3" t="str">
        <f>B405&amp;" | "&amp;C405&amp;" | "&amp;D405</f>
        <v>documentazione_amministrativa / documentazione_contabile | FATTURA PASSIVA | NOTA DI CREDITO</v>
      </c>
      <c r="Q405" s="3" t="str">
        <f>VLOOKUP(P405,'Classificazione UD'!A:B,2,FALSE)</f>
        <v>Fiscale</v>
      </c>
    </row>
    <row r="406" spans="1:17" ht="15" customHeight="1" x14ac:dyDescent="0.25">
      <c r="A406" s="30">
        <v>2016</v>
      </c>
      <c r="B406" s="3" t="s">
        <v>17</v>
      </c>
      <c r="C406" s="3" t="s">
        <v>27</v>
      </c>
      <c r="D406" s="3" t="s">
        <v>19</v>
      </c>
      <c r="E406" s="3">
        <v>2</v>
      </c>
      <c r="F406" s="3">
        <v>4</v>
      </c>
      <c r="G406" s="3">
        <v>8</v>
      </c>
      <c r="H406" s="3">
        <v>698433</v>
      </c>
      <c r="I406" s="3">
        <v>6</v>
      </c>
      <c r="J406" s="3">
        <v>12</v>
      </c>
      <c r="K406" s="3">
        <v>10086</v>
      </c>
      <c r="L406" s="3">
        <v>0</v>
      </c>
      <c r="M406" s="3">
        <v>0</v>
      </c>
      <c r="N406" s="3">
        <v>0</v>
      </c>
      <c r="O406" s="3">
        <v>0</v>
      </c>
      <c r="P406" s="3" t="str">
        <f>B406&amp;" | "&amp;C406&amp;" | "&amp;D406</f>
        <v>documentazione_amministrativa / documentazione_contabile | FATTURA PASSIVA | FATTURA</v>
      </c>
      <c r="Q406" s="3" t="str">
        <f>VLOOKUP(P406,'Classificazione UD'!A:B,2,FALSE)</f>
        <v>Fiscale</v>
      </c>
    </row>
    <row r="407" spans="1:17" ht="15" customHeight="1" x14ac:dyDescent="0.25">
      <c r="A407" s="30">
        <v>2016</v>
      </c>
      <c r="B407" s="3" t="s">
        <v>17</v>
      </c>
      <c r="C407" s="3" t="s">
        <v>27</v>
      </c>
      <c r="D407" s="3" t="s">
        <v>28</v>
      </c>
      <c r="E407" s="3">
        <v>3</v>
      </c>
      <c r="F407" s="3">
        <v>6</v>
      </c>
      <c r="G407" s="3">
        <v>12</v>
      </c>
      <c r="H407" s="3">
        <v>879234</v>
      </c>
      <c r="I407" s="3">
        <v>6</v>
      </c>
      <c r="J407" s="3">
        <v>12</v>
      </c>
      <c r="K407" s="3">
        <v>14035</v>
      </c>
      <c r="L407" s="3">
        <v>0</v>
      </c>
      <c r="M407" s="3">
        <v>0</v>
      </c>
      <c r="N407" s="3">
        <v>0</v>
      </c>
      <c r="O407" s="3">
        <v>0</v>
      </c>
      <c r="P407" s="3" t="str">
        <f>B407&amp;" | "&amp;C407&amp;" | "&amp;D407</f>
        <v>documentazione_amministrativa / documentazione_contabile | FATTURA PASSIVA | NOTA DI CREDITO</v>
      </c>
      <c r="Q407" s="3" t="str">
        <f>VLOOKUP(P407,'Classificazione UD'!A:B,2,FALSE)</f>
        <v>Fiscale</v>
      </c>
    </row>
    <row r="408" spans="1:17" ht="15" customHeight="1" x14ac:dyDescent="0.25">
      <c r="A408" s="30">
        <v>2015</v>
      </c>
      <c r="B408" s="3" t="s">
        <v>17</v>
      </c>
      <c r="C408" s="3" t="s">
        <v>27</v>
      </c>
      <c r="D408" s="3" t="s">
        <v>19</v>
      </c>
      <c r="E408" s="3">
        <v>24</v>
      </c>
      <c r="F408" s="3">
        <v>48</v>
      </c>
      <c r="G408" s="3">
        <v>96</v>
      </c>
      <c r="H408" s="3">
        <v>317930</v>
      </c>
      <c r="I408" s="3">
        <v>48</v>
      </c>
      <c r="J408" s="3">
        <v>96</v>
      </c>
      <c r="K408" s="3">
        <v>112268</v>
      </c>
      <c r="L408" s="3">
        <v>0</v>
      </c>
      <c r="M408" s="3">
        <v>0</v>
      </c>
      <c r="N408" s="3">
        <v>0</v>
      </c>
      <c r="O408" s="3">
        <v>0</v>
      </c>
      <c r="P408" s="3" t="str">
        <f>B408&amp;" | "&amp;C408&amp;" | "&amp;D408</f>
        <v>documentazione_amministrativa / documentazione_contabile | FATTURA PASSIVA | FATTURA</v>
      </c>
      <c r="Q408" s="3" t="str">
        <f>VLOOKUP(P408,'Classificazione UD'!A:B,2,FALSE)</f>
        <v>Fiscale</v>
      </c>
    </row>
    <row r="409" spans="1:17" ht="15" customHeight="1" x14ac:dyDescent="0.25">
      <c r="A409" s="30">
        <v>2015</v>
      </c>
      <c r="B409" s="3" t="s">
        <v>17</v>
      </c>
      <c r="C409" s="3" t="s">
        <v>27</v>
      </c>
      <c r="D409" s="3" t="s">
        <v>19</v>
      </c>
      <c r="E409" s="3">
        <v>37090</v>
      </c>
      <c r="F409" s="3">
        <v>74275</v>
      </c>
      <c r="G409" s="3">
        <v>148455</v>
      </c>
      <c r="H409" s="3">
        <v>8054278303</v>
      </c>
      <c r="I409" s="3">
        <v>77816</v>
      </c>
      <c r="J409" s="3">
        <v>155632</v>
      </c>
      <c r="K409" s="3">
        <v>67547405</v>
      </c>
      <c r="L409" s="3">
        <v>0</v>
      </c>
      <c r="M409" s="3">
        <v>0</v>
      </c>
      <c r="N409" s="3">
        <v>0</v>
      </c>
      <c r="O409" s="3">
        <v>0</v>
      </c>
      <c r="P409" s="3" t="str">
        <f>B409&amp;" | "&amp;C409&amp;" | "&amp;D409</f>
        <v>documentazione_amministrativa / documentazione_contabile | FATTURA PASSIVA | FATTURA</v>
      </c>
      <c r="Q409" s="3" t="str">
        <f>VLOOKUP(P409,'Classificazione UD'!A:B,2,FALSE)</f>
        <v>Fiscale</v>
      </c>
    </row>
    <row r="410" spans="1:17" ht="15" customHeight="1" x14ac:dyDescent="0.25">
      <c r="A410" s="30">
        <v>2015</v>
      </c>
      <c r="B410" s="3" t="s">
        <v>17</v>
      </c>
      <c r="C410" s="3" t="s">
        <v>27</v>
      </c>
      <c r="D410" s="3" t="s">
        <v>28</v>
      </c>
      <c r="E410" s="3">
        <v>1310</v>
      </c>
      <c r="F410" s="3">
        <v>2620</v>
      </c>
      <c r="G410" s="3">
        <v>5240</v>
      </c>
      <c r="H410" s="3">
        <v>80490454</v>
      </c>
      <c r="I410" s="3">
        <v>2740</v>
      </c>
      <c r="J410" s="3">
        <v>5480</v>
      </c>
      <c r="K410" s="3">
        <v>2591068</v>
      </c>
      <c r="L410" s="3">
        <v>0</v>
      </c>
      <c r="M410" s="3">
        <v>0</v>
      </c>
      <c r="N410" s="3">
        <v>0</v>
      </c>
      <c r="O410" s="3">
        <v>0</v>
      </c>
      <c r="P410" s="3" t="str">
        <f>B410&amp;" | "&amp;C410&amp;" | "&amp;D410</f>
        <v>documentazione_amministrativa / documentazione_contabile | FATTURA PASSIVA | NOTA DI CREDITO</v>
      </c>
      <c r="Q410" s="3" t="str">
        <f>VLOOKUP(P410,'Classificazione UD'!A:B,2,FALSE)</f>
        <v>Fiscale</v>
      </c>
    </row>
    <row r="411" spans="1:17" ht="15" customHeight="1" x14ac:dyDescent="0.25">
      <c r="A411" s="30">
        <v>2016</v>
      </c>
      <c r="B411" s="3" t="s">
        <v>17</v>
      </c>
      <c r="C411" s="3" t="s">
        <v>27</v>
      </c>
      <c r="D411" s="3" t="s">
        <v>19</v>
      </c>
      <c r="E411" s="3">
        <v>9</v>
      </c>
      <c r="F411" s="3">
        <v>18</v>
      </c>
      <c r="G411" s="3">
        <v>36</v>
      </c>
      <c r="H411" s="3">
        <v>667437</v>
      </c>
      <c r="I411" s="3">
        <v>28</v>
      </c>
      <c r="J411" s="3">
        <v>56</v>
      </c>
      <c r="K411" s="3">
        <v>53322</v>
      </c>
      <c r="L411" s="3">
        <v>0</v>
      </c>
      <c r="M411" s="3">
        <v>0</v>
      </c>
      <c r="N411" s="3">
        <v>0</v>
      </c>
      <c r="O411" s="3">
        <v>0</v>
      </c>
      <c r="P411" s="3" t="str">
        <f>B411&amp;" | "&amp;C411&amp;" | "&amp;D411</f>
        <v>documentazione_amministrativa / documentazione_contabile | FATTURA PASSIVA | FATTURA</v>
      </c>
      <c r="Q411" s="3" t="str">
        <f>VLOOKUP(P411,'Classificazione UD'!A:B,2,FALSE)</f>
        <v>Fiscale</v>
      </c>
    </row>
    <row r="412" spans="1:17" ht="15" customHeight="1" x14ac:dyDescent="0.25">
      <c r="A412" s="30">
        <v>2016</v>
      </c>
      <c r="B412" s="3" t="s">
        <v>17</v>
      </c>
      <c r="C412" s="3" t="s">
        <v>27</v>
      </c>
      <c r="D412" s="3" t="s">
        <v>28</v>
      </c>
      <c r="E412" s="3">
        <v>1</v>
      </c>
      <c r="F412" s="3">
        <v>2</v>
      </c>
      <c r="G412" s="3">
        <v>4</v>
      </c>
      <c r="H412" s="3">
        <v>298958</v>
      </c>
      <c r="I412" s="3">
        <v>4</v>
      </c>
      <c r="J412" s="3">
        <v>8</v>
      </c>
      <c r="K412" s="3">
        <v>9135</v>
      </c>
      <c r="L412" s="3">
        <v>0</v>
      </c>
      <c r="M412" s="3">
        <v>0</v>
      </c>
      <c r="N412" s="3">
        <v>0</v>
      </c>
      <c r="O412" s="3">
        <v>0</v>
      </c>
      <c r="P412" s="3" t="str">
        <f>B412&amp;" | "&amp;C412&amp;" | "&amp;D412</f>
        <v>documentazione_amministrativa / documentazione_contabile | FATTURA PASSIVA | NOTA DI CREDITO</v>
      </c>
      <c r="Q412" s="3" t="str">
        <f>VLOOKUP(P412,'Classificazione UD'!A:B,2,FALSE)</f>
        <v>Fiscale</v>
      </c>
    </row>
    <row r="413" spans="1:17" ht="15" customHeight="1" x14ac:dyDescent="0.25">
      <c r="A413" s="30">
        <v>2015</v>
      </c>
      <c r="B413" s="3" t="s">
        <v>17</v>
      </c>
      <c r="C413" s="3" t="s">
        <v>27</v>
      </c>
      <c r="D413" s="3" t="s">
        <v>19</v>
      </c>
      <c r="E413" s="3">
        <v>141</v>
      </c>
      <c r="F413" s="3">
        <v>282</v>
      </c>
      <c r="G413" s="3">
        <v>564</v>
      </c>
      <c r="H413" s="3">
        <v>13301431</v>
      </c>
      <c r="I413" s="3">
        <v>314</v>
      </c>
      <c r="J413" s="3">
        <v>628</v>
      </c>
      <c r="K413" s="3">
        <v>330258</v>
      </c>
      <c r="L413" s="3">
        <v>0</v>
      </c>
      <c r="M413" s="3">
        <v>0</v>
      </c>
      <c r="N413" s="3">
        <v>0</v>
      </c>
      <c r="O413" s="3">
        <v>0</v>
      </c>
      <c r="P413" s="3" t="str">
        <f>B413&amp;" | "&amp;C413&amp;" | "&amp;D413</f>
        <v>documentazione_amministrativa / documentazione_contabile | FATTURA PASSIVA | FATTURA</v>
      </c>
      <c r="Q413" s="3" t="str">
        <f>VLOOKUP(P413,'Classificazione UD'!A:B,2,FALSE)</f>
        <v>Fiscale</v>
      </c>
    </row>
    <row r="414" spans="1:17" ht="15" customHeight="1" x14ac:dyDescent="0.25">
      <c r="A414" s="30">
        <v>2015</v>
      </c>
      <c r="B414" s="3" t="s">
        <v>17</v>
      </c>
      <c r="C414" s="3" t="s">
        <v>27</v>
      </c>
      <c r="D414" s="3" t="s">
        <v>28</v>
      </c>
      <c r="E414" s="3">
        <v>20</v>
      </c>
      <c r="F414" s="3">
        <v>40</v>
      </c>
      <c r="G414" s="3">
        <v>80</v>
      </c>
      <c r="H414" s="3">
        <v>409729</v>
      </c>
      <c r="I414" s="3">
        <v>44</v>
      </c>
      <c r="J414" s="3">
        <v>88</v>
      </c>
      <c r="K414" s="3">
        <v>38491</v>
      </c>
      <c r="L414" s="3">
        <v>0</v>
      </c>
      <c r="M414" s="3">
        <v>0</v>
      </c>
      <c r="N414" s="3">
        <v>0</v>
      </c>
      <c r="O414" s="3">
        <v>0</v>
      </c>
      <c r="P414" s="3" t="str">
        <f>B414&amp;" | "&amp;C414&amp;" | "&amp;D414</f>
        <v>documentazione_amministrativa / documentazione_contabile | FATTURA PASSIVA | NOTA DI CREDITO</v>
      </c>
      <c r="Q414" s="3" t="str">
        <f>VLOOKUP(P414,'Classificazione UD'!A:B,2,FALSE)</f>
        <v>Fiscale</v>
      </c>
    </row>
    <row r="415" spans="1:17" ht="15" customHeight="1" x14ac:dyDescent="0.25">
      <c r="A415" s="30">
        <v>2015</v>
      </c>
      <c r="B415" s="3" t="s">
        <v>17</v>
      </c>
      <c r="C415" s="3" t="s">
        <v>27</v>
      </c>
      <c r="D415" s="3" t="s">
        <v>19</v>
      </c>
      <c r="E415" s="3">
        <v>16406</v>
      </c>
      <c r="F415" s="3">
        <v>33016</v>
      </c>
      <c r="G415" s="3">
        <v>65826</v>
      </c>
      <c r="H415" s="3">
        <v>4299103920</v>
      </c>
      <c r="I415" s="3">
        <v>32564</v>
      </c>
      <c r="J415" s="3">
        <v>65128</v>
      </c>
      <c r="K415" s="3">
        <v>75650654</v>
      </c>
      <c r="L415" s="3">
        <v>1</v>
      </c>
      <c r="M415" s="3">
        <v>4</v>
      </c>
      <c r="N415" s="3">
        <v>8</v>
      </c>
      <c r="O415" s="3">
        <v>103266</v>
      </c>
      <c r="P415" s="3" t="str">
        <f>B415&amp;" | "&amp;C415&amp;" | "&amp;D415</f>
        <v>documentazione_amministrativa / documentazione_contabile | FATTURA PASSIVA | FATTURA</v>
      </c>
      <c r="Q415" s="3" t="str">
        <f>VLOOKUP(P415,'Classificazione UD'!A:B,2,FALSE)</f>
        <v>Fiscale</v>
      </c>
    </row>
    <row r="416" spans="1:17" ht="15" customHeight="1" x14ac:dyDescent="0.25">
      <c r="A416" s="30">
        <v>2015</v>
      </c>
      <c r="B416" s="3" t="s">
        <v>17</v>
      </c>
      <c r="C416" s="3" t="s">
        <v>27</v>
      </c>
      <c r="D416" s="3" t="s">
        <v>28</v>
      </c>
      <c r="E416" s="3">
        <v>629</v>
      </c>
      <c r="F416" s="3">
        <v>1263</v>
      </c>
      <c r="G416" s="3">
        <v>2521</v>
      </c>
      <c r="H416" s="3">
        <v>78682420</v>
      </c>
      <c r="I416" s="3">
        <v>1251</v>
      </c>
      <c r="J416" s="3">
        <v>2502</v>
      </c>
      <c r="K416" s="3">
        <v>2912252</v>
      </c>
      <c r="L416" s="3">
        <v>0</v>
      </c>
      <c r="M416" s="3">
        <v>0</v>
      </c>
      <c r="N416" s="3">
        <v>0</v>
      </c>
      <c r="O416" s="3">
        <v>0</v>
      </c>
      <c r="P416" s="3" t="str">
        <f>B416&amp;" | "&amp;C416&amp;" | "&amp;D416</f>
        <v>documentazione_amministrativa / documentazione_contabile | FATTURA PASSIVA | NOTA DI CREDITO</v>
      </c>
      <c r="Q416" s="3" t="str">
        <f>VLOOKUP(P416,'Classificazione UD'!A:B,2,FALSE)</f>
        <v>Fiscale</v>
      </c>
    </row>
    <row r="417" spans="1:17" ht="15" customHeight="1" x14ac:dyDescent="0.25">
      <c r="A417" s="30">
        <v>2016</v>
      </c>
      <c r="B417" s="3" t="s">
        <v>17</v>
      </c>
      <c r="C417" s="3" t="s">
        <v>27</v>
      </c>
      <c r="D417" s="3" t="s">
        <v>19</v>
      </c>
      <c r="E417" s="3">
        <v>36</v>
      </c>
      <c r="F417" s="3">
        <v>73</v>
      </c>
      <c r="G417" s="3">
        <v>145</v>
      </c>
      <c r="H417" s="3">
        <v>1305391</v>
      </c>
      <c r="I417" s="3">
        <v>72</v>
      </c>
      <c r="J417" s="3">
        <v>144</v>
      </c>
      <c r="K417" s="3">
        <v>168386</v>
      </c>
      <c r="L417" s="3">
        <v>0</v>
      </c>
      <c r="M417" s="3">
        <v>0</v>
      </c>
      <c r="N417" s="3">
        <v>0</v>
      </c>
      <c r="O417" s="3">
        <v>0</v>
      </c>
      <c r="P417" s="3" t="str">
        <f>B417&amp;" | "&amp;C417&amp;" | "&amp;D417</f>
        <v>documentazione_amministrativa / documentazione_contabile | FATTURA PASSIVA | FATTURA</v>
      </c>
      <c r="Q417" s="3" t="str">
        <f>VLOOKUP(P417,'Classificazione UD'!A:B,2,FALSE)</f>
        <v>Fiscale</v>
      </c>
    </row>
    <row r="418" spans="1:17" ht="15" customHeight="1" x14ac:dyDescent="0.25">
      <c r="A418" s="30">
        <v>2016</v>
      </c>
      <c r="B418" s="3" t="s">
        <v>17</v>
      </c>
      <c r="C418" s="3" t="s">
        <v>27</v>
      </c>
      <c r="D418" s="3" t="s">
        <v>28</v>
      </c>
      <c r="E418" s="3">
        <v>1</v>
      </c>
      <c r="F418" s="3">
        <v>2</v>
      </c>
      <c r="G418" s="3">
        <v>4</v>
      </c>
      <c r="H418" s="3">
        <v>9678</v>
      </c>
      <c r="I418" s="3">
        <v>2</v>
      </c>
      <c r="J418" s="3">
        <v>4</v>
      </c>
      <c r="K418" s="3">
        <v>4679</v>
      </c>
      <c r="L418" s="3">
        <v>0</v>
      </c>
      <c r="M418" s="3">
        <v>0</v>
      </c>
      <c r="N418" s="3">
        <v>0</v>
      </c>
      <c r="O418" s="3">
        <v>0</v>
      </c>
      <c r="P418" s="3" t="str">
        <f>B418&amp;" | "&amp;C418&amp;" | "&amp;D418</f>
        <v>documentazione_amministrativa / documentazione_contabile | FATTURA PASSIVA | NOTA DI CREDITO</v>
      </c>
      <c r="Q418" s="3" t="str">
        <f>VLOOKUP(P418,'Classificazione UD'!A:B,2,FALSE)</f>
        <v>Fiscale</v>
      </c>
    </row>
    <row r="419" spans="1:17" ht="15" customHeight="1" x14ac:dyDescent="0.25">
      <c r="A419" s="30">
        <v>2015</v>
      </c>
      <c r="B419" s="3" t="s">
        <v>17</v>
      </c>
      <c r="C419" s="3" t="s">
        <v>27</v>
      </c>
      <c r="D419" s="3" t="s">
        <v>19</v>
      </c>
      <c r="E419" s="3">
        <v>2</v>
      </c>
      <c r="F419" s="3">
        <v>4</v>
      </c>
      <c r="G419" s="3">
        <v>8</v>
      </c>
      <c r="H419" s="3">
        <v>36938</v>
      </c>
      <c r="I419" s="3">
        <v>4</v>
      </c>
      <c r="J419" s="3">
        <v>8</v>
      </c>
      <c r="K419" s="3">
        <v>9358</v>
      </c>
      <c r="L419" s="3">
        <v>0</v>
      </c>
      <c r="M419" s="3">
        <v>0</v>
      </c>
      <c r="N419" s="3">
        <v>0</v>
      </c>
      <c r="O419" s="3">
        <v>0</v>
      </c>
      <c r="P419" s="3" t="str">
        <f>B419&amp;" | "&amp;C419&amp;" | "&amp;D419</f>
        <v>documentazione_amministrativa / documentazione_contabile | FATTURA PASSIVA | FATTURA</v>
      </c>
      <c r="Q419" s="3" t="str">
        <f>VLOOKUP(P419,'Classificazione UD'!A:B,2,FALSE)</f>
        <v>Fiscale</v>
      </c>
    </row>
    <row r="420" spans="1:17" ht="15" customHeight="1" x14ac:dyDescent="0.25">
      <c r="A420" s="30">
        <v>2015</v>
      </c>
      <c r="B420" s="3" t="s">
        <v>17</v>
      </c>
      <c r="C420" s="3" t="s">
        <v>27</v>
      </c>
      <c r="D420" s="3" t="s">
        <v>19</v>
      </c>
      <c r="E420" s="3">
        <v>334</v>
      </c>
      <c r="F420" s="3">
        <v>668</v>
      </c>
      <c r="G420" s="3">
        <v>1336</v>
      </c>
      <c r="H420" s="3">
        <v>17959730</v>
      </c>
      <c r="I420" s="3">
        <v>658</v>
      </c>
      <c r="J420" s="3">
        <v>1316</v>
      </c>
      <c r="K420" s="3">
        <v>1489737</v>
      </c>
      <c r="L420" s="3">
        <v>0</v>
      </c>
      <c r="M420" s="3">
        <v>0</v>
      </c>
      <c r="N420" s="3">
        <v>0</v>
      </c>
      <c r="O420" s="3">
        <v>0</v>
      </c>
      <c r="P420" s="3" t="str">
        <f>B420&amp;" | "&amp;C420&amp;" | "&amp;D420</f>
        <v>documentazione_amministrativa / documentazione_contabile | FATTURA PASSIVA | FATTURA</v>
      </c>
      <c r="Q420" s="3" t="str">
        <f>VLOOKUP(P420,'Classificazione UD'!A:B,2,FALSE)</f>
        <v>Fiscale</v>
      </c>
    </row>
    <row r="421" spans="1:17" ht="15" customHeight="1" x14ac:dyDescent="0.25">
      <c r="A421" s="30">
        <v>2015</v>
      </c>
      <c r="B421" s="3" t="s">
        <v>17</v>
      </c>
      <c r="C421" s="3" t="s">
        <v>27</v>
      </c>
      <c r="D421" s="3" t="s">
        <v>28</v>
      </c>
      <c r="E421" s="3">
        <v>22</v>
      </c>
      <c r="F421" s="3">
        <v>44</v>
      </c>
      <c r="G421" s="3">
        <v>88</v>
      </c>
      <c r="H421" s="3">
        <v>331293</v>
      </c>
      <c r="I421" s="3">
        <v>43</v>
      </c>
      <c r="J421" s="3">
        <v>86</v>
      </c>
      <c r="K421" s="3">
        <v>98641</v>
      </c>
      <c r="L421" s="3">
        <v>0</v>
      </c>
      <c r="M421" s="3">
        <v>0</v>
      </c>
      <c r="N421" s="3">
        <v>0</v>
      </c>
      <c r="O421" s="3">
        <v>0</v>
      </c>
      <c r="P421" s="3" t="str">
        <f>B421&amp;" | "&amp;C421&amp;" | "&amp;D421</f>
        <v>documentazione_amministrativa / documentazione_contabile | FATTURA PASSIVA | NOTA DI CREDITO</v>
      </c>
      <c r="Q421" s="3" t="str">
        <f>VLOOKUP(P421,'Classificazione UD'!A:B,2,FALSE)</f>
        <v>Fiscale</v>
      </c>
    </row>
    <row r="422" spans="1:17" ht="15" customHeight="1" x14ac:dyDescent="0.25">
      <c r="A422" s="30">
        <v>2015</v>
      </c>
      <c r="B422" s="3" t="s">
        <v>17</v>
      </c>
      <c r="C422" s="3" t="s">
        <v>27</v>
      </c>
      <c r="D422" s="3" t="s">
        <v>19</v>
      </c>
      <c r="E422" s="3">
        <v>261</v>
      </c>
      <c r="F422" s="3">
        <v>522</v>
      </c>
      <c r="G422" s="3">
        <v>1044</v>
      </c>
      <c r="H422" s="3">
        <v>72144206</v>
      </c>
      <c r="I422" s="3">
        <v>536</v>
      </c>
      <c r="J422" s="3">
        <v>1072</v>
      </c>
      <c r="K422" s="3">
        <v>1220568</v>
      </c>
      <c r="L422" s="3">
        <v>0</v>
      </c>
      <c r="M422" s="3">
        <v>0</v>
      </c>
      <c r="N422" s="3">
        <v>0</v>
      </c>
      <c r="O422" s="3">
        <v>0</v>
      </c>
      <c r="P422" s="3" t="str">
        <f>B422&amp;" | "&amp;C422&amp;" | "&amp;D422</f>
        <v>documentazione_amministrativa / documentazione_contabile | FATTURA PASSIVA | FATTURA</v>
      </c>
      <c r="Q422" s="3" t="str">
        <f>VLOOKUP(P422,'Classificazione UD'!A:B,2,FALSE)</f>
        <v>Fiscale</v>
      </c>
    </row>
    <row r="423" spans="1:17" ht="15" customHeight="1" x14ac:dyDescent="0.25">
      <c r="A423" s="30">
        <v>2015</v>
      </c>
      <c r="B423" s="3" t="s">
        <v>17</v>
      </c>
      <c r="C423" s="3" t="s">
        <v>27</v>
      </c>
      <c r="D423" s="3" t="s">
        <v>28</v>
      </c>
      <c r="E423" s="3">
        <v>25</v>
      </c>
      <c r="F423" s="3">
        <v>50</v>
      </c>
      <c r="G423" s="3">
        <v>100</v>
      </c>
      <c r="H423" s="3">
        <v>1047713</v>
      </c>
      <c r="I423" s="3">
        <v>49</v>
      </c>
      <c r="J423" s="3">
        <v>98</v>
      </c>
      <c r="K423" s="3">
        <v>112914</v>
      </c>
      <c r="L423" s="3">
        <v>0</v>
      </c>
      <c r="M423" s="3">
        <v>0</v>
      </c>
      <c r="N423" s="3">
        <v>0</v>
      </c>
      <c r="O423" s="3">
        <v>0</v>
      </c>
      <c r="P423" s="3" t="str">
        <f>B423&amp;" | "&amp;C423&amp;" | "&amp;D423</f>
        <v>documentazione_amministrativa / documentazione_contabile | FATTURA PASSIVA | NOTA DI CREDITO</v>
      </c>
      <c r="Q423" s="3" t="str">
        <f>VLOOKUP(P423,'Classificazione UD'!A:B,2,FALSE)</f>
        <v>Fiscale</v>
      </c>
    </row>
    <row r="424" spans="1:17" ht="15" customHeight="1" x14ac:dyDescent="0.25">
      <c r="A424" s="30">
        <v>2014</v>
      </c>
      <c r="B424" s="3" t="s">
        <v>23</v>
      </c>
      <c r="C424" s="3" t="s">
        <v>24</v>
      </c>
      <c r="D424" s="3" t="s">
        <v>24</v>
      </c>
      <c r="E424" s="3">
        <v>15</v>
      </c>
      <c r="F424" s="3">
        <v>15</v>
      </c>
      <c r="G424" s="3">
        <v>15</v>
      </c>
      <c r="H424" s="3">
        <v>629461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 t="str">
        <f>B424&amp;" | "&amp;C424&amp;" | "&amp;D424</f>
        <v>documentazione_amministrativa / altri_documenti | FOGLIO DI TRASFORMAZIONE | FOGLIO DI TRASFORMAZIONE</v>
      </c>
      <c r="Q424" s="3" t="str">
        <f>VLOOKUP(P424,'Classificazione UD'!A:B,2,FALSE)</f>
        <v>Tecnico</v>
      </c>
    </row>
    <row r="425" spans="1:17" ht="15" customHeight="1" x14ac:dyDescent="0.25">
      <c r="A425" s="30">
        <v>2015</v>
      </c>
      <c r="B425" s="3" t="s">
        <v>23</v>
      </c>
      <c r="C425" s="3" t="s">
        <v>24</v>
      </c>
      <c r="D425" s="3" t="s">
        <v>24</v>
      </c>
      <c r="E425" s="3">
        <v>12</v>
      </c>
      <c r="F425" s="3">
        <v>12</v>
      </c>
      <c r="G425" s="3">
        <v>12</v>
      </c>
      <c r="H425" s="3">
        <v>970105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 t="str">
        <f>B425&amp;" | "&amp;C425&amp;" | "&amp;D425</f>
        <v>documentazione_amministrativa / altri_documenti | FOGLIO DI TRASFORMAZIONE | FOGLIO DI TRASFORMAZIONE</v>
      </c>
      <c r="Q425" s="3" t="str">
        <f>VLOOKUP(P425,'Classificazione UD'!A:B,2,FALSE)</f>
        <v>Tecnico</v>
      </c>
    </row>
    <row r="426" spans="1:17" ht="15" customHeight="1" x14ac:dyDescent="0.25">
      <c r="A426" s="30">
        <v>2016</v>
      </c>
      <c r="B426" s="3" t="s">
        <v>23</v>
      </c>
      <c r="C426" s="3" t="s">
        <v>24</v>
      </c>
      <c r="D426" s="3" t="s">
        <v>24</v>
      </c>
      <c r="E426" s="3">
        <v>3</v>
      </c>
      <c r="F426" s="3">
        <v>3</v>
      </c>
      <c r="G426" s="3">
        <v>3</v>
      </c>
      <c r="H426" s="3">
        <v>186101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 t="str">
        <f>B426&amp;" | "&amp;C426&amp;" | "&amp;D426</f>
        <v>documentazione_amministrativa / altri_documenti | FOGLIO DI TRASFORMAZIONE | FOGLIO DI TRASFORMAZIONE</v>
      </c>
      <c r="Q426" s="3" t="str">
        <f>VLOOKUP(P426,'Classificazione UD'!A:B,2,FALSE)</f>
        <v>Tecnico</v>
      </c>
    </row>
    <row r="427" spans="1:17" ht="15" customHeight="1" x14ac:dyDescent="0.25">
      <c r="A427" s="30">
        <v>2015</v>
      </c>
      <c r="B427" s="3" t="s">
        <v>17</v>
      </c>
      <c r="C427" s="3" t="s">
        <v>27</v>
      </c>
      <c r="D427" s="3" t="s">
        <v>19</v>
      </c>
      <c r="E427" s="3">
        <v>21</v>
      </c>
      <c r="F427" s="3">
        <v>28</v>
      </c>
      <c r="G427" s="3">
        <v>56</v>
      </c>
      <c r="H427" s="3">
        <v>6180990</v>
      </c>
      <c r="I427" s="3">
        <v>56</v>
      </c>
      <c r="J427" s="3">
        <v>112</v>
      </c>
      <c r="K427" s="3">
        <v>130948</v>
      </c>
      <c r="L427" s="3">
        <v>7</v>
      </c>
      <c r="M427" s="3">
        <v>28</v>
      </c>
      <c r="N427" s="3">
        <v>56</v>
      </c>
      <c r="O427" s="3">
        <v>3072595</v>
      </c>
      <c r="P427" s="3" t="str">
        <f>B427&amp;" | "&amp;C427&amp;" | "&amp;D427</f>
        <v>documentazione_amministrativa / documentazione_contabile | FATTURA PASSIVA | FATTURA</v>
      </c>
      <c r="Q427" s="3" t="str">
        <f>VLOOKUP(P427,'Classificazione UD'!A:B,2,FALSE)</f>
        <v>Fiscale</v>
      </c>
    </row>
    <row r="428" spans="1:17" ht="15" customHeight="1" x14ac:dyDescent="0.25">
      <c r="A428" s="30">
        <v>2015</v>
      </c>
      <c r="B428" s="3" t="s">
        <v>17</v>
      </c>
      <c r="C428" s="3" t="s">
        <v>27</v>
      </c>
      <c r="D428" s="3" t="s">
        <v>28</v>
      </c>
      <c r="E428" s="3">
        <v>14</v>
      </c>
      <c r="F428" s="3">
        <v>20</v>
      </c>
      <c r="G428" s="3">
        <v>40</v>
      </c>
      <c r="H428" s="3">
        <v>1775408</v>
      </c>
      <c r="I428" s="3">
        <v>35</v>
      </c>
      <c r="J428" s="3">
        <v>70</v>
      </c>
      <c r="K428" s="3">
        <v>80049</v>
      </c>
      <c r="L428" s="3">
        <v>4</v>
      </c>
      <c r="M428" s="3">
        <v>16</v>
      </c>
      <c r="N428" s="3">
        <v>32</v>
      </c>
      <c r="O428" s="3">
        <v>374011</v>
      </c>
      <c r="P428" s="3" t="str">
        <f>B428&amp;" | "&amp;C428&amp;" | "&amp;D428</f>
        <v>documentazione_amministrativa / documentazione_contabile | FATTURA PASSIVA | NOTA DI CREDITO</v>
      </c>
      <c r="Q428" s="3" t="str">
        <f>VLOOKUP(P428,'Classificazione UD'!A:B,2,FALSE)</f>
        <v>Fiscale</v>
      </c>
    </row>
    <row r="429" spans="1:17" ht="15" customHeight="1" x14ac:dyDescent="0.25">
      <c r="A429" s="30">
        <v>2016</v>
      </c>
      <c r="B429" s="3" t="s">
        <v>17</v>
      </c>
      <c r="C429" s="3" t="s">
        <v>27</v>
      </c>
      <c r="D429" s="3" t="s">
        <v>19</v>
      </c>
      <c r="E429" s="3">
        <v>1</v>
      </c>
      <c r="F429" s="3">
        <v>2</v>
      </c>
      <c r="G429" s="3">
        <v>4</v>
      </c>
      <c r="H429" s="3">
        <v>11425</v>
      </c>
      <c r="I429" s="3">
        <v>2</v>
      </c>
      <c r="J429" s="3">
        <v>4</v>
      </c>
      <c r="K429" s="3">
        <v>4679</v>
      </c>
      <c r="L429" s="3">
        <v>0</v>
      </c>
      <c r="M429" s="3">
        <v>0</v>
      </c>
      <c r="N429" s="3">
        <v>0</v>
      </c>
      <c r="O429" s="3">
        <v>0</v>
      </c>
      <c r="P429" s="3" t="str">
        <f>B429&amp;" | "&amp;C429&amp;" | "&amp;D429</f>
        <v>documentazione_amministrativa / documentazione_contabile | FATTURA PASSIVA | FATTURA</v>
      </c>
      <c r="Q429" s="3" t="str">
        <f>VLOOKUP(P429,'Classificazione UD'!A:B,2,FALSE)</f>
        <v>Fiscale</v>
      </c>
    </row>
    <row r="430" spans="1:17" ht="15" customHeight="1" x14ac:dyDescent="0.25">
      <c r="A430" s="30">
        <v>2015</v>
      </c>
      <c r="B430" s="3" t="s">
        <v>17</v>
      </c>
      <c r="C430" s="3" t="s">
        <v>27</v>
      </c>
      <c r="D430" s="3" t="s">
        <v>19</v>
      </c>
      <c r="E430" s="3">
        <v>29627</v>
      </c>
      <c r="F430" s="3">
        <v>59420</v>
      </c>
      <c r="G430" s="3">
        <v>118558</v>
      </c>
      <c r="H430" s="3">
        <v>7195260548</v>
      </c>
      <c r="I430" s="3">
        <v>59180</v>
      </c>
      <c r="J430" s="3">
        <v>118360</v>
      </c>
      <c r="K430" s="3">
        <v>137920808</v>
      </c>
      <c r="L430" s="3">
        <v>58</v>
      </c>
      <c r="M430" s="3">
        <v>232</v>
      </c>
      <c r="N430" s="3">
        <v>464</v>
      </c>
      <c r="O430" s="3">
        <v>4072705</v>
      </c>
      <c r="P430" s="3" t="str">
        <f>B430&amp;" | "&amp;C430&amp;" | "&amp;D430</f>
        <v>documentazione_amministrativa / documentazione_contabile | FATTURA PASSIVA | FATTURA</v>
      </c>
      <c r="Q430" s="3" t="str">
        <f>VLOOKUP(P430,'Classificazione UD'!A:B,2,FALSE)</f>
        <v>Fiscale</v>
      </c>
    </row>
    <row r="431" spans="1:17" ht="15" customHeight="1" x14ac:dyDescent="0.25">
      <c r="A431" s="30">
        <v>2015</v>
      </c>
      <c r="B431" s="3" t="s">
        <v>17</v>
      </c>
      <c r="C431" s="3" t="s">
        <v>27</v>
      </c>
      <c r="D431" s="3" t="s">
        <v>28</v>
      </c>
      <c r="E431" s="3">
        <v>1161</v>
      </c>
      <c r="F431" s="3">
        <v>2319</v>
      </c>
      <c r="G431" s="3">
        <v>4633</v>
      </c>
      <c r="H431" s="3">
        <v>102425257</v>
      </c>
      <c r="I431" s="3">
        <v>2325</v>
      </c>
      <c r="J431" s="3">
        <v>4650</v>
      </c>
      <c r="K431" s="3">
        <v>5416347</v>
      </c>
      <c r="L431" s="3">
        <v>4</v>
      </c>
      <c r="M431" s="3">
        <v>16</v>
      </c>
      <c r="N431" s="3">
        <v>32</v>
      </c>
      <c r="O431" s="3">
        <v>63688</v>
      </c>
      <c r="P431" s="3" t="str">
        <f>B431&amp;" | "&amp;C431&amp;" | "&amp;D431</f>
        <v>documentazione_amministrativa / documentazione_contabile | FATTURA PASSIVA | NOTA DI CREDITO</v>
      </c>
      <c r="Q431" s="3" t="str">
        <f>VLOOKUP(P431,'Classificazione UD'!A:B,2,FALSE)</f>
        <v>Fiscale</v>
      </c>
    </row>
    <row r="432" spans="1:17" ht="15" customHeight="1" x14ac:dyDescent="0.25">
      <c r="A432" s="30">
        <v>2016</v>
      </c>
      <c r="B432" s="3" t="s">
        <v>17</v>
      </c>
      <c r="C432" s="3" t="s">
        <v>27</v>
      </c>
      <c r="D432" s="3" t="s">
        <v>19</v>
      </c>
      <c r="E432" s="3">
        <v>2066</v>
      </c>
      <c r="F432" s="3">
        <v>4172</v>
      </c>
      <c r="G432" s="3">
        <v>8304</v>
      </c>
      <c r="H432" s="3">
        <v>547459225</v>
      </c>
      <c r="I432" s="3">
        <v>4134</v>
      </c>
      <c r="J432" s="3">
        <v>8268</v>
      </c>
      <c r="K432" s="3">
        <v>9671195</v>
      </c>
      <c r="L432" s="3">
        <v>0</v>
      </c>
      <c r="M432" s="3">
        <v>0</v>
      </c>
      <c r="N432" s="3">
        <v>0</v>
      </c>
      <c r="O432" s="3">
        <v>0</v>
      </c>
      <c r="P432" s="3" t="str">
        <f>B432&amp;" | "&amp;C432&amp;" | "&amp;D432</f>
        <v>documentazione_amministrativa / documentazione_contabile | FATTURA PASSIVA | FATTURA</v>
      </c>
      <c r="Q432" s="3" t="str">
        <f>VLOOKUP(P432,'Classificazione UD'!A:B,2,FALSE)</f>
        <v>Fiscale</v>
      </c>
    </row>
    <row r="433" spans="1:17" ht="15" customHeight="1" x14ac:dyDescent="0.25">
      <c r="A433" s="30">
        <v>2016</v>
      </c>
      <c r="B433" s="3" t="s">
        <v>17</v>
      </c>
      <c r="C433" s="3" t="s">
        <v>27</v>
      </c>
      <c r="D433" s="3" t="s">
        <v>28</v>
      </c>
      <c r="E433" s="3">
        <v>90</v>
      </c>
      <c r="F433" s="3">
        <v>182</v>
      </c>
      <c r="G433" s="3">
        <v>362</v>
      </c>
      <c r="H433" s="3">
        <v>4717875</v>
      </c>
      <c r="I433" s="3">
        <v>180</v>
      </c>
      <c r="J433" s="3">
        <v>360</v>
      </c>
      <c r="K433" s="3">
        <v>420942</v>
      </c>
      <c r="L433" s="3">
        <v>0</v>
      </c>
      <c r="M433" s="3">
        <v>0</v>
      </c>
      <c r="N433" s="3">
        <v>0</v>
      </c>
      <c r="O433" s="3">
        <v>0</v>
      </c>
      <c r="P433" s="3" t="str">
        <f>B433&amp;" | "&amp;C433&amp;" | "&amp;D433</f>
        <v>documentazione_amministrativa / documentazione_contabile | FATTURA PASSIVA | NOTA DI CREDITO</v>
      </c>
      <c r="Q433" s="3" t="str">
        <f>VLOOKUP(P433,'Classificazione UD'!A:B,2,FALSE)</f>
        <v>Fiscale</v>
      </c>
    </row>
    <row r="434" spans="1:17" ht="15" customHeight="1" x14ac:dyDescent="0.25">
      <c r="A434" s="30">
        <v>2015</v>
      </c>
      <c r="B434" s="3" t="s">
        <v>17</v>
      </c>
      <c r="C434" s="3" t="s">
        <v>27</v>
      </c>
      <c r="D434" s="3" t="s">
        <v>19</v>
      </c>
      <c r="E434" s="3">
        <v>2196</v>
      </c>
      <c r="F434" s="3">
        <v>4394</v>
      </c>
      <c r="G434" s="3">
        <v>8786</v>
      </c>
      <c r="H434" s="3">
        <v>386581817</v>
      </c>
      <c r="I434" s="3">
        <v>4177</v>
      </c>
      <c r="J434" s="3">
        <v>8354</v>
      </c>
      <c r="K434" s="3">
        <v>9390891</v>
      </c>
      <c r="L434" s="3">
        <v>0</v>
      </c>
      <c r="M434" s="3">
        <v>0</v>
      </c>
      <c r="N434" s="3">
        <v>0</v>
      </c>
      <c r="O434" s="3">
        <v>0</v>
      </c>
      <c r="P434" s="3" t="str">
        <f>B434&amp;" | "&amp;C434&amp;" | "&amp;D434</f>
        <v>documentazione_amministrativa / documentazione_contabile | FATTURA PASSIVA | FATTURA</v>
      </c>
      <c r="Q434" s="3" t="str">
        <f>VLOOKUP(P434,'Classificazione UD'!A:B,2,FALSE)</f>
        <v>Fiscale</v>
      </c>
    </row>
    <row r="435" spans="1:17" ht="15" customHeight="1" x14ac:dyDescent="0.25">
      <c r="A435" s="30">
        <v>2015</v>
      </c>
      <c r="B435" s="3" t="s">
        <v>17</v>
      </c>
      <c r="C435" s="3" t="s">
        <v>27</v>
      </c>
      <c r="D435" s="3" t="s">
        <v>28</v>
      </c>
      <c r="E435" s="3">
        <v>26</v>
      </c>
      <c r="F435" s="3">
        <v>52</v>
      </c>
      <c r="G435" s="3">
        <v>104</v>
      </c>
      <c r="H435" s="3">
        <v>1025523</v>
      </c>
      <c r="I435" s="3">
        <v>50</v>
      </c>
      <c r="J435" s="3">
        <v>100</v>
      </c>
      <c r="K435" s="3">
        <v>113609</v>
      </c>
      <c r="L435" s="3">
        <v>0</v>
      </c>
      <c r="M435" s="3">
        <v>0</v>
      </c>
      <c r="N435" s="3">
        <v>0</v>
      </c>
      <c r="O435" s="3">
        <v>0</v>
      </c>
      <c r="P435" s="3" t="str">
        <f>B435&amp;" | "&amp;C435&amp;" | "&amp;D435</f>
        <v>documentazione_amministrativa / documentazione_contabile | FATTURA PASSIVA | NOTA DI CREDITO</v>
      </c>
      <c r="Q435" s="3" t="str">
        <f>VLOOKUP(P435,'Classificazione UD'!A:B,2,FALSE)</f>
        <v>Fiscale</v>
      </c>
    </row>
    <row r="436" spans="1:17" ht="15" customHeight="1" x14ac:dyDescent="0.25">
      <c r="A436" s="30">
        <v>2015</v>
      </c>
      <c r="B436" s="3" t="s">
        <v>17</v>
      </c>
      <c r="C436" s="3" t="s">
        <v>27</v>
      </c>
      <c r="D436" s="3" t="s">
        <v>19</v>
      </c>
      <c r="E436" s="3">
        <v>538</v>
      </c>
      <c r="F436" s="3">
        <v>1076</v>
      </c>
      <c r="G436" s="3">
        <v>2152</v>
      </c>
      <c r="H436" s="3">
        <v>149266855</v>
      </c>
      <c r="I436" s="3">
        <v>1051</v>
      </c>
      <c r="J436" s="3">
        <v>2102</v>
      </c>
      <c r="K436" s="3">
        <v>2405720</v>
      </c>
      <c r="L436" s="3">
        <v>0</v>
      </c>
      <c r="M436" s="3">
        <v>0</v>
      </c>
      <c r="N436" s="3">
        <v>0</v>
      </c>
      <c r="O436" s="3">
        <v>0</v>
      </c>
      <c r="P436" s="3" t="str">
        <f>B436&amp;" | "&amp;C436&amp;" | "&amp;D436</f>
        <v>documentazione_amministrativa / documentazione_contabile | FATTURA PASSIVA | FATTURA</v>
      </c>
      <c r="Q436" s="3" t="str">
        <f>VLOOKUP(P436,'Classificazione UD'!A:B,2,FALSE)</f>
        <v>Fiscale</v>
      </c>
    </row>
    <row r="437" spans="1:17" ht="15" customHeight="1" x14ac:dyDescent="0.25">
      <c r="A437" s="30">
        <v>2015</v>
      </c>
      <c r="B437" s="3" t="s">
        <v>17</v>
      </c>
      <c r="C437" s="3" t="s">
        <v>27</v>
      </c>
      <c r="D437" s="3" t="s">
        <v>28</v>
      </c>
      <c r="E437" s="3">
        <v>49</v>
      </c>
      <c r="F437" s="3">
        <v>98</v>
      </c>
      <c r="G437" s="3">
        <v>196</v>
      </c>
      <c r="H437" s="3">
        <v>20386976</v>
      </c>
      <c r="I437" s="3">
        <v>97</v>
      </c>
      <c r="J437" s="3">
        <v>194</v>
      </c>
      <c r="K437" s="3">
        <v>225005</v>
      </c>
      <c r="L437" s="3">
        <v>0</v>
      </c>
      <c r="M437" s="3">
        <v>0</v>
      </c>
      <c r="N437" s="3">
        <v>0</v>
      </c>
      <c r="O437" s="3">
        <v>0</v>
      </c>
      <c r="P437" s="3" t="str">
        <f>B437&amp;" | "&amp;C437&amp;" | "&amp;D437</f>
        <v>documentazione_amministrativa / documentazione_contabile | FATTURA PASSIVA | NOTA DI CREDITO</v>
      </c>
      <c r="Q437" s="3" t="str">
        <f>VLOOKUP(P437,'Classificazione UD'!A:B,2,FALSE)</f>
        <v>Fiscale</v>
      </c>
    </row>
    <row r="438" spans="1:17" ht="15" customHeight="1" x14ac:dyDescent="0.25">
      <c r="A438" s="30">
        <v>2015</v>
      </c>
      <c r="B438" s="3" t="s">
        <v>17</v>
      </c>
      <c r="C438" s="3" t="s">
        <v>27</v>
      </c>
      <c r="D438" s="3" t="s">
        <v>19</v>
      </c>
      <c r="E438" s="3">
        <v>4</v>
      </c>
      <c r="F438" s="3">
        <v>8</v>
      </c>
      <c r="G438" s="3">
        <v>16</v>
      </c>
      <c r="H438" s="3">
        <v>254424</v>
      </c>
      <c r="I438" s="3">
        <v>8</v>
      </c>
      <c r="J438" s="3">
        <v>16</v>
      </c>
      <c r="K438" s="3">
        <v>18776</v>
      </c>
      <c r="L438" s="3">
        <v>0</v>
      </c>
      <c r="M438" s="3">
        <v>0</v>
      </c>
      <c r="N438" s="3">
        <v>0</v>
      </c>
      <c r="O438" s="3">
        <v>0</v>
      </c>
      <c r="P438" s="3" t="str">
        <f>B438&amp;" | "&amp;C438&amp;" | "&amp;D438</f>
        <v>documentazione_amministrativa / documentazione_contabile | FATTURA PASSIVA | FATTURA</v>
      </c>
      <c r="Q438" s="3" t="str">
        <f>VLOOKUP(P438,'Classificazione UD'!A:B,2,FALSE)</f>
        <v>Fiscale</v>
      </c>
    </row>
    <row r="439" spans="1:17" ht="15" customHeight="1" x14ac:dyDescent="0.25">
      <c r="A439" s="30">
        <v>2015</v>
      </c>
      <c r="B439" s="3" t="s">
        <v>17</v>
      </c>
      <c r="C439" s="3" t="s">
        <v>27</v>
      </c>
      <c r="D439" s="3" t="s">
        <v>28</v>
      </c>
      <c r="E439" s="3">
        <v>1</v>
      </c>
      <c r="F439" s="3">
        <v>2</v>
      </c>
      <c r="G439" s="3">
        <v>4</v>
      </c>
      <c r="H439" s="3">
        <v>14023</v>
      </c>
      <c r="I439" s="3">
        <v>2</v>
      </c>
      <c r="J439" s="3">
        <v>4</v>
      </c>
      <c r="K439" s="3">
        <v>4675</v>
      </c>
      <c r="L439" s="3">
        <v>0</v>
      </c>
      <c r="M439" s="3">
        <v>0</v>
      </c>
      <c r="N439" s="3">
        <v>0</v>
      </c>
      <c r="O439" s="3">
        <v>0</v>
      </c>
      <c r="P439" s="3" t="str">
        <f>B439&amp;" | "&amp;C439&amp;" | "&amp;D439</f>
        <v>documentazione_amministrativa / documentazione_contabile | FATTURA PASSIVA | NOTA DI CREDITO</v>
      </c>
      <c r="Q439" s="3" t="str">
        <f>VLOOKUP(P439,'Classificazione UD'!A:B,2,FALSE)</f>
        <v>Fiscale</v>
      </c>
    </row>
    <row r="440" spans="1:17" ht="15" customHeight="1" x14ac:dyDescent="0.25">
      <c r="A440" s="30">
        <v>2015</v>
      </c>
      <c r="B440" s="3" t="s">
        <v>17</v>
      </c>
      <c r="C440" s="3" t="s">
        <v>27</v>
      </c>
      <c r="D440" s="3" t="s">
        <v>19</v>
      </c>
      <c r="E440" s="3">
        <v>3</v>
      </c>
      <c r="F440" s="3">
        <v>6</v>
      </c>
      <c r="G440" s="3">
        <v>12</v>
      </c>
      <c r="H440" s="3">
        <v>36570</v>
      </c>
      <c r="I440" s="3">
        <v>6</v>
      </c>
      <c r="J440" s="3">
        <v>12</v>
      </c>
      <c r="K440" s="3">
        <v>14037</v>
      </c>
      <c r="L440" s="3">
        <v>0</v>
      </c>
      <c r="M440" s="3">
        <v>0</v>
      </c>
      <c r="N440" s="3">
        <v>0</v>
      </c>
      <c r="O440" s="3">
        <v>0</v>
      </c>
      <c r="P440" s="3" t="str">
        <f>B440&amp;" | "&amp;C440&amp;" | "&amp;D440</f>
        <v>documentazione_amministrativa / documentazione_contabile | FATTURA PASSIVA | FATTURA</v>
      </c>
      <c r="Q440" s="3" t="str">
        <f>VLOOKUP(P440,'Classificazione UD'!A:B,2,FALSE)</f>
        <v>Fiscale</v>
      </c>
    </row>
    <row r="441" spans="1:17" ht="15" customHeight="1" x14ac:dyDescent="0.25">
      <c r="A441" s="30">
        <v>2015</v>
      </c>
      <c r="B441" s="3" t="s">
        <v>17</v>
      </c>
      <c r="C441" s="3" t="s">
        <v>27</v>
      </c>
      <c r="D441" s="3" t="s">
        <v>19</v>
      </c>
      <c r="E441" s="3">
        <v>2</v>
      </c>
      <c r="F441" s="3">
        <v>4</v>
      </c>
      <c r="G441" s="3">
        <v>8</v>
      </c>
      <c r="H441" s="3">
        <v>27326</v>
      </c>
      <c r="I441" s="3">
        <v>2</v>
      </c>
      <c r="J441" s="3">
        <v>4</v>
      </c>
      <c r="K441" s="3">
        <v>966</v>
      </c>
      <c r="L441" s="3">
        <v>0</v>
      </c>
      <c r="M441" s="3">
        <v>0</v>
      </c>
      <c r="N441" s="3">
        <v>0</v>
      </c>
      <c r="O441" s="3">
        <v>0</v>
      </c>
      <c r="P441" s="3" t="str">
        <f>B441&amp;" | "&amp;C441&amp;" | "&amp;D441</f>
        <v>documentazione_amministrativa / documentazione_contabile | FATTURA PASSIVA | FATTURA</v>
      </c>
      <c r="Q441" s="3" t="str">
        <f>VLOOKUP(P441,'Classificazione UD'!A:B,2,FALSE)</f>
        <v>Fiscale</v>
      </c>
    </row>
    <row r="442" spans="1:17" ht="15" customHeight="1" x14ac:dyDescent="0.25">
      <c r="A442" s="30">
        <v>2015</v>
      </c>
      <c r="B442" s="3" t="s">
        <v>20</v>
      </c>
      <c r="C442" s="3" t="s">
        <v>21</v>
      </c>
      <c r="D442" s="3" t="s">
        <v>21</v>
      </c>
      <c r="E442" s="3">
        <v>92</v>
      </c>
      <c r="F442" s="3">
        <v>92</v>
      </c>
      <c r="G442" s="3">
        <v>92</v>
      </c>
      <c r="H442" s="3">
        <v>19738886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 t="str">
        <f>B442&amp;" | "&amp;C442&amp;" | "&amp;D442</f>
        <v>documentazione_amministrativa / registri | REGISTRO GIORNALIERO | REGISTRO GIORNALIERO</v>
      </c>
      <c r="Q442" s="3" t="str">
        <f>VLOOKUP(P442,'Classificazione UD'!A:B,2,FALSE)</f>
        <v>RGP</v>
      </c>
    </row>
    <row r="443" spans="1:17" ht="15" customHeight="1" x14ac:dyDescent="0.25">
      <c r="A443" s="30">
        <v>2016</v>
      </c>
      <c r="B443" s="3" t="s">
        <v>20</v>
      </c>
      <c r="C443" s="3" t="s">
        <v>21</v>
      </c>
      <c r="D443" s="3" t="s">
        <v>21</v>
      </c>
      <c r="E443" s="3">
        <v>365</v>
      </c>
      <c r="F443" s="3">
        <v>365</v>
      </c>
      <c r="G443" s="3">
        <v>365</v>
      </c>
      <c r="H443" s="3">
        <v>81606924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 t="str">
        <f>B443&amp;" | "&amp;C443&amp;" | "&amp;D443</f>
        <v>documentazione_amministrativa / registri | REGISTRO GIORNALIERO | REGISTRO GIORNALIERO</v>
      </c>
      <c r="Q443" s="3" t="str">
        <f>VLOOKUP(P443,'Classificazione UD'!A:B,2,FALSE)</f>
        <v>RGP</v>
      </c>
    </row>
    <row r="444" spans="1:17" ht="15" customHeight="1" x14ac:dyDescent="0.25">
      <c r="A444" s="30">
        <v>2015</v>
      </c>
      <c r="B444" s="3" t="s">
        <v>17</v>
      </c>
      <c r="C444" s="3" t="s">
        <v>27</v>
      </c>
      <c r="D444" s="3" t="s">
        <v>19</v>
      </c>
      <c r="E444" s="3">
        <v>17</v>
      </c>
      <c r="F444" s="3">
        <v>34</v>
      </c>
      <c r="G444" s="3">
        <v>68</v>
      </c>
      <c r="H444" s="3">
        <v>307563</v>
      </c>
      <c r="I444" s="3">
        <v>34</v>
      </c>
      <c r="J444" s="3">
        <v>68</v>
      </c>
      <c r="K444" s="3">
        <v>79522</v>
      </c>
      <c r="L444" s="3">
        <v>0</v>
      </c>
      <c r="M444" s="3">
        <v>0</v>
      </c>
      <c r="N444" s="3">
        <v>0</v>
      </c>
      <c r="O444" s="3">
        <v>0</v>
      </c>
      <c r="P444" s="3" t="str">
        <f>B444&amp;" | "&amp;C444&amp;" | "&amp;D444</f>
        <v>documentazione_amministrativa / documentazione_contabile | FATTURA PASSIVA | FATTURA</v>
      </c>
      <c r="Q444" s="3" t="str">
        <f>VLOOKUP(P444,'Classificazione UD'!A:B,2,FALSE)</f>
        <v>Fiscale</v>
      </c>
    </row>
    <row r="445" spans="1:17" ht="15" customHeight="1" x14ac:dyDescent="0.25">
      <c r="A445" s="30">
        <v>2016</v>
      </c>
      <c r="B445" s="3" t="s">
        <v>17</v>
      </c>
      <c r="C445" s="3" t="s">
        <v>27</v>
      </c>
      <c r="D445" s="3" t="s">
        <v>19</v>
      </c>
      <c r="E445" s="3">
        <v>1</v>
      </c>
      <c r="F445" s="3">
        <v>2</v>
      </c>
      <c r="G445" s="3">
        <v>4</v>
      </c>
      <c r="H445" s="3">
        <v>23602</v>
      </c>
      <c r="I445" s="3">
        <v>2</v>
      </c>
      <c r="J445" s="3">
        <v>4</v>
      </c>
      <c r="K445" s="3">
        <v>4679</v>
      </c>
      <c r="L445" s="3">
        <v>0</v>
      </c>
      <c r="M445" s="3">
        <v>0</v>
      </c>
      <c r="N445" s="3">
        <v>0</v>
      </c>
      <c r="O445" s="3">
        <v>0</v>
      </c>
      <c r="P445" s="3" t="str">
        <f>B445&amp;" | "&amp;C445&amp;" | "&amp;D445</f>
        <v>documentazione_amministrativa / documentazione_contabile | FATTURA PASSIVA | FATTURA</v>
      </c>
      <c r="Q445" s="3" t="str">
        <f>VLOOKUP(P445,'Classificazione UD'!A:B,2,FALSE)</f>
        <v>Fiscale</v>
      </c>
    </row>
    <row r="446" spans="1:17" ht="15" customHeight="1" x14ac:dyDescent="0.25">
      <c r="A446" s="30">
        <v>2015</v>
      </c>
      <c r="B446" s="3" t="s">
        <v>17</v>
      </c>
      <c r="C446" s="3" t="s">
        <v>27</v>
      </c>
      <c r="D446" s="3" t="s">
        <v>19</v>
      </c>
      <c r="E446" s="3">
        <v>101</v>
      </c>
      <c r="F446" s="3">
        <v>202</v>
      </c>
      <c r="G446" s="3">
        <v>404</v>
      </c>
      <c r="H446" s="3">
        <v>4543812</v>
      </c>
      <c r="I446" s="3">
        <v>202</v>
      </c>
      <c r="J446" s="3">
        <v>404</v>
      </c>
      <c r="K446" s="3">
        <v>472644</v>
      </c>
      <c r="L446" s="3">
        <v>0</v>
      </c>
      <c r="M446" s="3">
        <v>0</v>
      </c>
      <c r="N446" s="3">
        <v>0</v>
      </c>
      <c r="O446" s="3">
        <v>0</v>
      </c>
      <c r="P446" s="3" t="str">
        <f>B446&amp;" | "&amp;C446&amp;" | "&amp;D446</f>
        <v>documentazione_amministrativa / documentazione_contabile | FATTURA PASSIVA | FATTURA</v>
      </c>
      <c r="Q446" s="3" t="str">
        <f>VLOOKUP(P446,'Classificazione UD'!A:B,2,FALSE)</f>
        <v>Fiscale</v>
      </c>
    </row>
    <row r="447" spans="1:17" ht="15" customHeight="1" x14ac:dyDescent="0.25">
      <c r="A447" s="30">
        <v>2015</v>
      </c>
      <c r="B447" s="3" t="s">
        <v>17</v>
      </c>
      <c r="C447" s="3" t="s">
        <v>27</v>
      </c>
      <c r="D447" s="3" t="s">
        <v>28</v>
      </c>
      <c r="E447" s="3">
        <v>1</v>
      </c>
      <c r="F447" s="3">
        <v>2</v>
      </c>
      <c r="G447" s="3">
        <v>4</v>
      </c>
      <c r="H447" s="3">
        <v>19463</v>
      </c>
      <c r="I447" s="3">
        <v>2</v>
      </c>
      <c r="J447" s="3">
        <v>4</v>
      </c>
      <c r="K447" s="3">
        <v>4679</v>
      </c>
      <c r="L447" s="3">
        <v>0</v>
      </c>
      <c r="M447" s="3">
        <v>0</v>
      </c>
      <c r="N447" s="3">
        <v>0</v>
      </c>
      <c r="O447" s="3">
        <v>0</v>
      </c>
      <c r="P447" s="3" t="str">
        <f>B447&amp;" | "&amp;C447&amp;" | "&amp;D447</f>
        <v>documentazione_amministrativa / documentazione_contabile | FATTURA PASSIVA | NOTA DI CREDITO</v>
      </c>
      <c r="Q447" s="3" t="str">
        <f>VLOOKUP(P447,'Classificazione UD'!A:B,2,FALSE)</f>
        <v>Fiscale</v>
      </c>
    </row>
    <row r="448" spans="1:17" ht="15" customHeight="1" x14ac:dyDescent="0.25">
      <c r="A448" s="30">
        <v>2016</v>
      </c>
      <c r="B448" s="3" t="s">
        <v>17</v>
      </c>
      <c r="C448" s="3" t="s">
        <v>27</v>
      </c>
      <c r="D448" s="3" t="s">
        <v>19</v>
      </c>
      <c r="E448" s="3">
        <v>3</v>
      </c>
      <c r="F448" s="3">
        <v>6</v>
      </c>
      <c r="G448" s="3">
        <v>12</v>
      </c>
      <c r="H448" s="3">
        <v>38603</v>
      </c>
      <c r="I448" s="3">
        <v>6</v>
      </c>
      <c r="J448" s="3">
        <v>12</v>
      </c>
      <c r="K448" s="3">
        <v>14037</v>
      </c>
      <c r="L448" s="3">
        <v>0</v>
      </c>
      <c r="M448" s="3">
        <v>0</v>
      </c>
      <c r="N448" s="3">
        <v>0</v>
      </c>
      <c r="O448" s="3">
        <v>0</v>
      </c>
      <c r="P448" s="3" t="str">
        <f>B448&amp;" | "&amp;C448&amp;" | "&amp;D448</f>
        <v>documentazione_amministrativa / documentazione_contabile | FATTURA PASSIVA | FATTURA</v>
      </c>
      <c r="Q448" s="3" t="str">
        <f>VLOOKUP(P448,'Classificazione UD'!A:B,2,FALSE)</f>
        <v>Fiscale</v>
      </c>
    </row>
    <row r="449" spans="1:17" ht="15" customHeight="1" x14ac:dyDescent="0.25">
      <c r="A449" s="30">
        <v>2015</v>
      </c>
      <c r="B449" s="3" t="s">
        <v>17</v>
      </c>
      <c r="C449" s="3" t="s">
        <v>27</v>
      </c>
      <c r="D449" s="3" t="s">
        <v>19</v>
      </c>
      <c r="E449" s="3">
        <v>1011</v>
      </c>
      <c r="F449" s="3">
        <v>2031</v>
      </c>
      <c r="G449" s="3">
        <v>4053</v>
      </c>
      <c r="H449" s="3">
        <v>109471334</v>
      </c>
      <c r="I449" s="3">
        <v>1993</v>
      </c>
      <c r="J449" s="3">
        <v>3986</v>
      </c>
      <c r="K449" s="3">
        <v>4484782</v>
      </c>
      <c r="L449" s="3">
        <v>0</v>
      </c>
      <c r="M449" s="3">
        <v>0</v>
      </c>
      <c r="N449" s="3">
        <v>0</v>
      </c>
      <c r="O449" s="3">
        <v>0</v>
      </c>
      <c r="P449" s="3" t="str">
        <f>B449&amp;" | "&amp;C449&amp;" | "&amp;D449</f>
        <v>documentazione_amministrativa / documentazione_contabile | FATTURA PASSIVA | FATTURA</v>
      </c>
      <c r="Q449" s="3" t="str">
        <f>VLOOKUP(P449,'Classificazione UD'!A:B,2,FALSE)</f>
        <v>Fiscale</v>
      </c>
    </row>
    <row r="450" spans="1:17" ht="15" customHeight="1" x14ac:dyDescent="0.25">
      <c r="A450" s="30">
        <v>2015</v>
      </c>
      <c r="B450" s="3" t="s">
        <v>17</v>
      </c>
      <c r="C450" s="3" t="s">
        <v>27</v>
      </c>
      <c r="D450" s="3" t="s">
        <v>28</v>
      </c>
      <c r="E450" s="3">
        <v>101</v>
      </c>
      <c r="F450" s="3">
        <v>207</v>
      </c>
      <c r="G450" s="3">
        <v>409</v>
      </c>
      <c r="H450" s="3">
        <v>37323345</v>
      </c>
      <c r="I450" s="3">
        <v>200</v>
      </c>
      <c r="J450" s="3">
        <v>400</v>
      </c>
      <c r="K450" s="3">
        <v>460500</v>
      </c>
      <c r="L450" s="3">
        <v>0</v>
      </c>
      <c r="M450" s="3">
        <v>0</v>
      </c>
      <c r="N450" s="3">
        <v>0</v>
      </c>
      <c r="O450" s="3">
        <v>0</v>
      </c>
      <c r="P450" s="3" t="str">
        <f>B450&amp;" | "&amp;C450&amp;" | "&amp;D450</f>
        <v>documentazione_amministrativa / documentazione_contabile | FATTURA PASSIVA | NOTA DI CREDITO</v>
      </c>
      <c r="Q450" s="3" t="str">
        <f>VLOOKUP(P450,'Classificazione UD'!A:B,2,FALSE)</f>
        <v>Fiscale</v>
      </c>
    </row>
    <row r="451" spans="1:17" ht="15" customHeight="1" x14ac:dyDescent="0.25">
      <c r="A451" s="30">
        <v>2015</v>
      </c>
      <c r="B451" s="3" t="s">
        <v>17</v>
      </c>
      <c r="C451" s="3" t="s">
        <v>18</v>
      </c>
      <c r="D451" s="3" t="s">
        <v>19</v>
      </c>
      <c r="E451" s="3">
        <v>3</v>
      </c>
      <c r="F451" s="3">
        <v>6</v>
      </c>
      <c r="G451" s="3">
        <v>12</v>
      </c>
      <c r="H451" s="3">
        <v>43195</v>
      </c>
      <c r="I451" s="3">
        <v>6</v>
      </c>
      <c r="J451" s="3">
        <v>12</v>
      </c>
      <c r="K451" s="3">
        <v>25411</v>
      </c>
      <c r="L451" s="3">
        <v>0</v>
      </c>
      <c r="M451" s="3">
        <v>0</v>
      </c>
      <c r="N451" s="3">
        <v>0</v>
      </c>
      <c r="O451" s="3">
        <v>0</v>
      </c>
      <c r="P451" s="3" t="str">
        <f>B451&amp;" | "&amp;C451&amp;" | "&amp;D451</f>
        <v>documentazione_amministrativa / documentazione_contabile | FATTURA ATTIVA | FATTURA</v>
      </c>
      <c r="Q451" s="3" t="str">
        <f>VLOOKUP(P451,'Classificazione UD'!A:B,2,FALSE)</f>
        <v>Fiscale</v>
      </c>
    </row>
    <row r="452" spans="1:17" ht="15" customHeight="1" x14ac:dyDescent="0.25">
      <c r="A452" s="30">
        <v>2016</v>
      </c>
      <c r="B452" s="3" t="s">
        <v>17</v>
      </c>
      <c r="C452" s="3" t="s">
        <v>18</v>
      </c>
      <c r="D452" s="3" t="s">
        <v>19</v>
      </c>
      <c r="E452" s="3">
        <v>33</v>
      </c>
      <c r="F452" s="3">
        <v>66</v>
      </c>
      <c r="G452" s="3">
        <v>132</v>
      </c>
      <c r="H452" s="3">
        <v>1780117</v>
      </c>
      <c r="I452" s="3">
        <v>60</v>
      </c>
      <c r="J452" s="3">
        <v>120</v>
      </c>
      <c r="K452" s="3">
        <v>253949</v>
      </c>
      <c r="L452" s="3">
        <v>0</v>
      </c>
      <c r="M452" s="3">
        <v>0</v>
      </c>
      <c r="N452" s="3">
        <v>0</v>
      </c>
      <c r="O452" s="3">
        <v>0</v>
      </c>
      <c r="P452" s="3" t="str">
        <f>B452&amp;" | "&amp;C452&amp;" | "&amp;D452</f>
        <v>documentazione_amministrativa / documentazione_contabile | FATTURA ATTIVA | FATTURA</v>
      </c>
      <c r="Q452" s="3" t="str">
        <f>VLOOKUP(P452,'Classificazione UD'!A:B,2,FALSE)</f>
        <v>Fiscale</v>
      </c>
    </row>
    <row r="453" spans="1:17" ht="15" customHeight="1" x14ac:dyDescent="0.25">
      <c r="A453" s="30">
        <v>2016</v>
      </c>
      <c r="B453" s="3" t="s">
        <v>17</v>
      </c>
      <c r="C453" s="3" t="s">
        <v>18</v>
      </c>
      <c r="D453" s="3" t="s">
        <v>28</v>
      </c>
      <c r="E453" s="3">
        <v>6</v>
      </c>
      <c r="F453" s="3">
        <v>12</v>
      </c>
      <c r="G453" s="3">
        <v>24</v>
      </c>
      <c r="H453" s="3">
        <v>88899</v>
      </c>
      <c r="I453" s="3">
        <v>12</v>
      </c>
      <c r="J453" s="3">
        <v>24</v>
      </c>
      <c r="K453" s="3">
        <v>50111</v>
      </c>
      <c r="L453" s="3">
        <v>0</v>
      </c>
      <c r="M453" s="3">
        <v>0</v>
      </c>
      <c r="N453" s="3">
        <v>0</v>
      </c>
      <c r="O453" s="3">
        <v>0</v>
      </c>
      <c r="P453" s="3" t="str">
        <f>B453&amp;" | "&amp;C453&amp;" | "&amp;D453</f>
        <v>documentazione_amministrativa / documentazione_contabile | FATTURA ATTIVA | NOTA DI CREDITO</v>
      </c>
      <c r="Q453" s="3" t="str">
        <f>VLOOKUP(P453,'Classificazione UD'!A:B,2,FALSE)</f>
        <v>Fiscale</v>
      </c>
    </row>
    <row r="454" spans="1:17" ht="15" customHeight="1" x14ac:dyDescent="0.25">
      <c r="A454" s="30">
        <v>2015</v>
      </c>
      <c r="B454" s="3" t="s">
        <v>17</v>
      </c>
      <c r="C454" s="3" t="s">
        <v>18</v>
      </c>
      <c r="D454" s="3" t="s">
        <v>19</v>
      </c>
      <c r="E454" s="3">
        <v>437</v>
      </c>
      <c r="F454" s="3">
        <v>874</v>
      </c>
      <c r="G454" s="3">
        <v>1748</v>
      </c>
      <c r="H454" s="3">
        <v>691511237</v>
      </c>
      <c r="I454" s="3">
        <v>860</v>
      </c>
      <c r="J454" s="3">
        <v>1720</v>
      </c>
      <c r="K454" s="3">
        <v>3648176</v>
      </c>
      <c r="L454" s="3">
        <v>0</v>
      </c>
      <c r="M454" s="3">
        <v>0</v>
      </c>
      <c r="N454" s="3">
        <v>0</v>
      </c>
      <c r="O454" s="3">
        <v>0</v>
      </c>
      <c r="P454" s="3" t="str">
        <f>B454&amp;" | "&amp;C454&amp;" | "&amp;D454</f>
        <v>documentazione_amministrativa / documentazione_contabile | FATTURA ATTIVA | FATTURA</v>
      </c>
      <c r="Q454" s="3" t="str">
        <f>VLOOKUP(P454,'Classificazione UD'!A:B,2,FALSE)</f>
        <v>Fiscale</v>
      </c>
    </row>
    <row r="455" spans="1:17" ht="15" customHeight="1" x14ac:dyDescent="0.25">
      <c r="A455" s="30">
        <v>2015</v>
      </c>
      <c r="B455" s="3" t="s">
        <v>17</v>
      </c>
      <c r="C455" s="3" t="s">
        <v>18</v>
      </c>
      <c r="D455" s="3" t="s">
        <v>28</v>
      </c>
      <c r="E455" s="3">
        <v>4</v>
      </c>
      <c r="F455" s="3">
        <v>8</v>
      </c>
      <c r="G455" s="3">
        <v>16</v>
      </c>
      <c r="H455" s="3">
        <v>50139</v>
      </c>
      <c r="I455" s="3">
        <v>8</v>
      </c>
      <c r="J455" s="3">
        <v>16</v>
      </c>
      <c r="K455" s="3">
        <v>33844</v>
      </c>
      <c r="L455" s="3">
        <v>0</v>
      </c>
      <c r="M455" s="3">
        <v>0</v>
      </c>
      <c r="N455" s="3">
        <v>0</v>
      </c>
      <c r="O455" s="3">
        <v>0</v>
      </c>
      <c r="P455" s="3" t="str">
        <f>B455&amp;" | "&amp;C455&amp;" | "&amp;D455</f>
        <v>documentazione_amministrativa / documentazione_contabile | FATTURA ATTIVA | NOTA DI CREDITO</v>
      </c>
      <c r="Q455" s="3" t="str">
        <f>VLOOKUP(P455,'Classificazione UD'!A:B,2,FALSE)</f>
        <v>Fiscale</v>
      </c>
    </row>
    <row r="456" spans="1:17" ht="15" customHeight="1" x14ac:dyDescent="0.25">
      <c r="A456" s="30">
        <v>2016</v>
      </c>
      <c r="B456" s="3" t="s">
        <v>17</v>
      </c>
      <c r="C456" s="3" t="s">
        <v>18</v>
      </c>
      <c r="D456" s="3" t="s">
        <v>19</v>
      </c>
      <c r="E456" s="3">
        <v>394</v>
      </c>
      <c r="F456" s="3">
        <v>788</v>
      </c>
      <c r="G456" s="3">
        <v>1576</v>
      </c>
      <c r="H456" s="3">
        <v>797495598</v>
      </c>
      <c r="I456" s="3">
        <v>622</v>
      </c>
      <c r="J456" s="3">
        <v>1244</v>
      </c>
      <c r="K456" s="3">
        <v>2643707</v>
      </c>
      <c r="L456" s="3">
        <v>0</v>
      </c>
      <c r="M456" s="3">
        <v>0</v>
      </c>
      <c r="N456" s="3">
        <v>0</v>
      </c>
      <c r="O456" s="3">
        <v>0</v>
      </c>
      <c r="P456" s="3" t="str">
        <f>B456&amp;" | "&amp;C456&amp;" | "&amp;D456</f>
        <v>documentazione_amministrativa / documentazione_contabile | FATTURA ATTIVA | FATTURA</v>
      </c>
      <c r="Q456" s="3" t="str">
        <f>VLOOKUP(P456,'Classificazione UD'!A:B,2,FALSE)</f>
        <v>Fiscale</v>
      </c>
    </row>
    <row r="457" spans="1:17" ht="15" customHeight="1" x14ac:dyDescent="0.25">
      <c r="A457" s="30">
        <v>2016</v>
      </c>
      <c r="B457" s="3" t="s">
        <v>17</v>
      </c>
      <c r="C457" s="3" t="s">
        <v>18</v>
      </c>
      <c r="D457" s="3" t="s">
        <v>28</v>
      </c>
      <c r="E457" s="3">
        <v>6</v>
      </c>
      <c r="F457" s="3">
        <v>12</v>
      </c>
      <c r="G457" s="3">
        <v>24</v>
      </c>
      <c r="H457" s="3">
        <v>72449</v>
      </c>
      <c r="I457" s="3">
        <v>6</v>
      </c>
      <c r="J457" s="3">
        <v>12</v>
      </c>
      <c r="K457" s="3">
        <v>25486</v>
      </c>
      <c r="L457" s="3">
        <v>0</v>
      </c>
      <c r="M457" s="3">
        <v>0</v>
      </c>
      <c r="N457" s="3">
        <v>0</v>
      </c>
      <c r="O457" s="3">
        <v>0</v>
      </c>
      <c r="P457" s="3" t="str">
        <f>B457&amp;" | "&amp;C457&amp;" | "&amp;D457</f>
        <v>documentazione_amministrativa / documentazione_contabile | FATTURA ATTIVA | NOTA DI CREDITO</v>
      </c>
      <c r="Q457" s="3" t="str">
        <f>VLOOKUP(P457,'Classificazione UD'!A:B,2,FALSE)</f>
        <v>Fiscale</v>
      </c>
    </row>
    <row r="458" spans="1:17" ht="15" customHeight="1" x14ac:dyDescent="0.25">
      <c r="A458" s="30">
        <v>2015</v>
      </c>
      <c r="B458" s="3" t="s">
        <v>17</v>
      </c>
      <c r="C458" s="3" t="s">
        <v>18</v>
      </c>
      <c r="D458" s="3" t="s">
        <v>19</v>
      </c>
      <c r="E458" s="3">
        <v>14</v>
      </c>
      <c r="F458" s="3">
        <v>26</v>
      </c>
      <c r="G458" s="3">
        <v>52</v>
      </c>
      <c r="H458" s="3">
        <v>8170406</v>
      </c>
      <c r="I458" s="3">
        <v>30</v>
      </c>
      <c r="J458" s="3">
        <v>60</v>
      </c>
      <c r="K458" s="3">
        <v>126207</v>
      </c>
      <c r="L458" s="3">
        <v>1</v>
      </c>
      <c r="M458" s="3">
        <v>4</v>
      </c>
      <c r="N458" s="3">
        <v>8</v>
      </c>
      <c r="O458" s="3">
        <v>21048</v>
      </c>
      <c r="P458" s="3" t="str">
        <f>B458&amp;" | "&amp;C458&amp;" | "&amp;D458</f>
        <v>documentazione_amministrativa / documentazione_contabile | FATTURA ATTIVA | FATTURA</v>
      </c>
      <c r="Q458" s="3" t="str">
        <f>VLOOKUP(P458,'Classificazione UD'!A:B,2,FALSE)</f>
        <v>Fiscale</v>
      </c>
    </row>
    <row r="459" spans="1:17" ht="15" customHeight="1" x14ac:dyDescent="0.25">
      <c r="A459" s="30">
        <v>2016</v>
      </c>
      <c r="B459" s="3" t="s">
        <v>17</v>
      </c>
      <c r="C459" s="3" t="s">
        <v>18</v>
      </c>
      <c r="D459" s="3" t="s">
        <v>19</v>
      </c>
      <c r="E459" s="3">
        <v>63</v>
      </c>
      <c r="F459" s="3">
        <v>126</v>
      </c>
      <c r="G459" s="3">
        <v>252</v>
      </c>
      <c r="H459" s="3">
        <v>5747975</v>
      </c>
      <c r="I459" s="3">
        <v>104</v>
      </c>
      <c r="J459" s="3">
        <v>208</v>
      </c>
      <c r="K459" s="3">
        <v>437817</v>
      </c>
      <c r="L459" s="3">
        <v>0</v>
      </c>
      <c r="M459" s="3">
        <v>0</v>
      </c>
      <c r="N459" s="3">
        <v>0</v>
      </c>
      <c r="O459" s="3">
        <v>0</v>
      </c>
      <c r="P459" s="3" t="str">
        <f>B459&amp;" | "&amp;C459&amp;" | "&amp;D459</f>
        <v>documentazione_amministrativa / documentazione_contabile | FATTURA ATTIVA | FATTURA</v>
      </c>
      <c r="Q459" s="3" t="str">
        <f>VLOOKUP(P459,'Classificazione UD'!A:B,2,FALSE)</f>
        <v>Fiscale</v>
      </c>
    </row>
    <row r="460" spans="1:17" ht="15" customHeight="1" x14ac:dyDescent="0.25">
      <c r="A460" s="30">
        <v>2015</v>
      </c>
      <c r="B460" s="3" t="s">
        <v>17</v>
      </c>
      <c r="C460" s="3" t="s">
        <v>18</v>
      </c>
      <c r="D460" s="3" t="s">
        <v>19</v>
      </c>
      <c r="E460" s="3">
        <v>358</v>
      </c>
      <c r="F460" s="3">
        <v>716</v>
      </c>
      <c r="G460" s="3">
        <v>1432</v>
      </c>
      <c r="H460" s="3">
        <v>95585104</v>
      </c>
      <c r="I460" s="3">
        <v>701</v>
      </c>
      <c r="J460" s="3">
        <v>1402</v>
      </c>
      <c r="K460" s="3">
        <v>2959516</v>
      </c>
      <c r="L460" s="3">
        <v>0</v>
      </c>
      <c r="M460" s="3">
        <v>0</v>
      </c>
      <c r="N460" s="3">
        <v>0</v>
      </c>
      <c r="O460" s="3">
        <v>0</v>
      </c>
      <c r="P460" s="3" t="str">
        <f>B460&amp;" | "&amp;C460&amp;" | "&amp;D460</f>
        <v>documentazione_amministrativa / documentazione_contabile | FATTURA ATTIVA | FATTURA</v>
      </c>
      <c r="Q460" s="3" t="str">
        <f>VLOOKUP(P460,'Classificazione UD'!A:B,2,FALSE)</f>
        <v>Fiscale</v>
      </c>
    </row>
    <row r="461" spans="1:17" ht="15" customHeight="1" x14ac:dyDescent="0.25">
      <c r="A461" s="30">
        <v>2016</v>
      </c>
      <c r="B461" s="3" t="s">
        <v>17</v>
      </c>
      <c r="C461" s="3" t="s">
        <v>18</v>
      </c>
      <c r="D461" s="3" t="s">
        <v>19</v>
      </c>
      <c r="E461" s="3">
        <v>416</v>
      </c>
      <c r="F461" s="3">
        <v>830</v>
      </c>
      <c r="G461" s="3">
        <v>1660</v>
      </c>
      <c r="H461" s="3">
        <v>126078418</v>
      </c>
      <c r="I461" s="3">
        <v>694</v>
      </c>
      <c r="J461" s="3">
        <v>1388</v>
      </c>
      <c r="K461" s="3">
        <v>2939582</v>
      </c>
      <c r="L461" s="3">
        <v>2</v>
      </c>
      <c r="M461" s="3">
        <v>6</v>
      </c>
      <c r="N461" s="3">
        <v>12</v>
      </c>
      <c r="O461" s="3">
        <v>325764</v>
      </c>
      <c r="P461" s="3" t="str">
        <f>B461&amp;" | "&amp;C461&amp;" | "&amp;D461</f>
        <v>documentazione_amministrativa / documentazione_contabile | FATTURA ATTIVA | FATTURA</v>
      </c>
      <c r="Q461" s="3" t="str">
        <f>VLOOKUP(P461,'Classificazione UD'!A:B,2,FALSE)</f>
        <v>Fiscale</v>
      </c>
    </row>
    <row r="462" spans="1:17" ht="15" customHeight="1" x14ac:dyDescent="0.25">
      <c r="A462" s="30">
        <v>2016</v>
      </c>
      <c r="B462" s="3" t="s">
        <v>17</v>
      </c>
      <c r="C462" s="3" t="s">
        <v>18</v>
      </c>
      <c r="D462" s="3" t="s">
        <v>28</v>
      </c>
      <c r="E462" s="3">
        <v>10</v>
      </c>
      <c r="F462" s="3">
        <v>20</v>
      </c>
      <c r="G462" s="3">
        <v>40</v>
      </c>
      <c r="H462" s="3">
        <v>123295</v>
      </c>
      <c r="I462" s="3">
        <v>16</v>
      </c>
      <c r="J462" s="3">
        <v>32</v>
      </c>
      <c r="K462" s="3">
        <v>67487</v>
      </c>
      <c r="L462" s="3">
        <v>0</v>
      </c>
      <c r="M462" s="3">
        <v>0</v>
      </c>
      <c r="N462" s="3">
        <v>0</v>
      </c>
      <c r="O462" s="3">
        <v>0</v>
      </c>
      <c r="P462" s="3" t="str">
        <f>B462&amp;" | "&amp;C462&amp;" | "&amp;D462</f>
        <v>documentazione_amministrativa / documentazione_contabile | FATTURA ATTIVA | NOTA DI CREDITO</v>
      </c>
      <c r="Q462" s="3" t="str">
        <f>VLOOKUP(P462,'Classificazione UD'!A:B,2,FALSE)</f>
        <v>Fiscale</v>
      </c>
    </row>
    <row r="463" spans="1:17" ht="15" customHeight="1" x14ac:dyDescent="0.25">
      <c r="A463" s="30">
        <v>2015</v>
      </c>
      <c r="B463" s="3" t="s">
        <v>17</v>
      </c>
      <c r="C463" s="3" t="s">
        <v>18</v>
      </c>
      <c r="D463" s="3" t="s">
        <v>19</v>
      </c>
      <c r="E463" s="3">
        <v>25</v>
      </c>
      <c r="F463" s="3">
        <v>50</v>
      </c>
      <c r="G463" s="3">
        <v>100</v>
      </c>
      <c r="H463" s="3">
        <v>616885</v>
      </c>
      <c r="I463" s="3">
        <v>50</v>
      </c>
      <c r="J463" s="3">
        <v>100</v>
      </c>
      <c r="K463" s="3">
        <v>208467</v>
      </c>
      <c r="L463" s="3">
        <v>0</v>
      </c>
      <c r="M463" s="3">
        <v>0</v>
      </c>
      <c r="N463" s="3">
        <v>0</v>
      </c>
      <c r="O463" s="3">
        <v>0</v>
      </c>
      <c r="P463" s="3" t="str">
        <f>B463&amp;" | "&amp;C463&amp;" | "&amp;D463</f>
        <v>documentazione_amministrativa / documentazione_contabile | FATTURA ATTIVA | FATTURA</v>
      </c>
      <c r="Q463" s="3" t="str">
        <f>VLOOKUP(P463,'Classificazione UD'!A:B,2,FALSE)</f>
        <v>Fiscale</v>
      </c>
    </row>
    <row r="464" spans="1:17" ht="15" customHeight="1" x14ac:dyDescent="0.25">
      <c r="A464" s="30">
        <v>2015</v>
      </c>
      <c r="B464" s="3" t="s">
        <v>17</v>
      </c>
      <c r="C464" s="3" t="s">
        <v>18</v>
      </c>
      <c r="D464" s="3" t="s">
        <v>28</v>
      </c>
      <c r="E464" s="3">
        <v>1</v>
      </c>
      <c r="F464" s="3">
        <v>2</v>
      </c>
      <c r="G464" s="3">
        <v>4</v>
      </c>
      <c r="H464" s="3">
        <v>11016</v>
      </c>
      <c r="I464" s="3">
        <v>2</v>
      </c>
      <c r="J464" s="3">
        <v>4</v>
      </c>
      <c r="K464" s="3">
        <v>8563</v>
      </c>
      <c r="L464" s="3">
        <v>0</v>
      </c>
      <c r="M464" s="3">
        <v>0</v>
      </c>
      <c r="N464" s="3">
        <v>0</v>
      </c>
      <c r="O464" s="3">
        <v>0</v>
      </c>
      <c r="P464" s="3" t="str">
        <f>B464&amp;" | "&amp;C464&amp;" | "&amp;D464</f>
        <v>documentazione_amministrativa / documentazione_contabile | FATTURA ATTIVA | NOTA DI CREDITO</v>
      </c>
      <c r="Q464" s="3" t="str">
        <f>VLOOKUP(P464,'Classificazione UD'!A:B,2,FALSE)</f>
        <v>Fiscale</v>
      </c>
    </row>
    <row r="465" spans="1:17" ht="15" customHeight="1" x14ac:dyDescent="0.25">
      <c r="A465" s="30">
        <v>2016</v>
      </c>
      <c r="B465" s="3" t="s">
        <v>17</v>
      </c>
      <c r="C465" s="3" t="s">
        <v>18</v>
      </c>
      <c r="D465" s="3" t="s">
        <v>19</v>
      </c>
      <c r="E465" s="3">
        <v>81</v>
      </c>
      <c r="F465" s="3">
        <v>162</v>
      </c>
      <c r="G465" s="3">
        <v>324</v>
      </c>
      <c r="H465" s="3">
        <v>1366129</v>
      </c>
      <c r="I465" s="3">
        <v>139</v>
      </c>
      <c r="J465" s="3">
        <v>278</v>
      </c>
      <c r="K465" s="3">
        <v>583455</v>
      </c>
      <c r="L465" s="3">
        <v>0</v>
      </c>
      <c r="M465" s="3">
        <v>0</v>
      </c>
      <c r="N465" s="3">
        <v>0</v>
      </c>
      <c r="O465" s="3">
        <v>0</v>
      </c>
      <c r="P465" s="3" t="str">
        <f>B465&amp;" | "&amp;C465&amp;" | "&amp;D465</f>
        <v>documentazione_amministrativa / documentazione_contabile | FATTURA ATTIVA | FATTURA</v>
      </c>
      <c r="Q465" s="3" t="str">
        <f>VLOOKUP(P465,'Classificazione UD'!A:B,2,FALSE)</f>
        <v>Fiscale</v>
      </c>
    </row>
    <row r="466" spans="1:17" ht="15" customHeight="1" x14ac:dyDescent="0.25">
      <c r="A466" s="30">
        <v>2016</v>
      </c>
      <c r="B466" s="3" t="s">
        <v>17</v>
      </c>
      <c r="C466" s="3" t="s">
        <v>18</v>
      </c>
      <c r="D466" s="3" t="s">
        <v>28</v>
      </c>
      <c r="E466" s="3">
        <v>4</v>
      </c>
      <c r="F466" s="3">
        <v>8</v>
      </c>
      <c r="G466" s="3">
        <v>16</v>
      </c>
      <c r="H466" s="3">
        <v>45778</v>
      </c>
      <c r="I466" s="3">
        <v>2</v>
      </c>
      <c r="J466" s="3">
        <v>4</v>
      </c>
      <c r="K466" s="3">
        <v>8496</v>
      </c>
      <c r="L466" s="3">
        <v>0</v>
      </c>
      <c r="M466" s="3">
        <v>0</v>
      </c>
      <c r="N466" s="3">
        <v>0</v>
      </c>
      <c r="O466" s="3">
        <v>0</v>
      </c>
      <c r="P466" s="3" t="str">
        <f>B466&amp;" | "&amp;C466&amp;" | "&amp;D466</f>
        <v>documentazione_amministrativa / documentazione_contabile | FATTURA ATTIVA | NOTA DI CREDITO</v>
      </c>
      <c r="Q466" s="3" t="str">
        <f>VLOOKUP(P466,'Classificazione UD'!A:B,2,FALSE)</f>
        <v>Fiscale</v>
      </c>
    </row>
    <row r="467" spans="1:17" ht="15" customHeight="1" x14ac:dyDescent="0.25">
      <c r="A467" s="30">
        <v>2015</v>
      </c>
      <c r="B467" s="3" t="s">
        <v>17</v>
      </c>
      <c r="C467" s="3" t="s">
        <v>18</v>
      </c>
      <c r="D467" s="3" t="s">
        <v>19</v>
      </c>
      <c r="E467" s="3">
        <v>10</v>
      </c>
      <c r="F467" s="3">
        <v>20</v>
      </c>
      <c r="G467" s="3">
        <v>40</v>
      </c>
      <c r="H467" s="3">
        <v>2709995</v>
      </c>
      <c r="I467" s="3">
        <v>20</v>
      </c>
      <c r="J467" s="3">
        <v>40</v>
      </c>
      <c r="K467" s="3">
        <v>84553</v>
      </c>
      <c r="L467" s="3">
        <v>0</v>
      </c>
      <c r="M467" s="3">
        <v>0</v>
      </c>
      <c r="N467" s="3">
        <v>0</v>
      </c>
      <c r="O467" s="3">
        <v>0</v>
      </c>
      <c r="P467" s="3" t="str">
        <f>B467&amp;" | "&amp;C467&amp;" | "&amp;D467</f>
        <v>documentazione_amministrativa / documentazione_contabile | FATTURA ATTIVA | FATTURA</v>
      </c>
      <c r="Q467" s="3" t="str">
        <f>VLOOKUP(P467,'Classificazione UD'!A:B,2,FALSE)</f>
        <v>Fiscale</v>
      </c>
    </row>
    <row r="468" spans="1:17" ht="15" customHeight="1" x14ac:dyDescent="0.25">
      <c r="A468" s="30">
        <v>2016</v>
      </c>
      <c r="B468" s="3" t="s">
        <v>17</v>
      </c>
      <c r="C468" s="3" t="s">
        <v>18</v>
      </c>
      <c r="D468" s="3" t="s">
        <v>19</v>
      </c>
      <c r="E468" s="3">
        <v>56</v>
      </c>
      <c r="F468" s="3">
        <v>112</v>
      </c>
      <c r="G468" s="3">
        <v>224</v>
      </c>
      <c r="H468" s="3">
        <v>13740620</v>
      </c>
      <c r="I468" s="3">
        <v>92</v>
      </c>
      <c r="J468" s="3">
        <v>184</v>
      </c>
      <c r="K468" s="3">
        <v>386196</v>
      </c>
      <c r="L468" s="3">
        <v>0</v>
      </c>
      <c r="M468" s="3">
        <v>0</v>
      </c>
      <c r="N468" s="3">
        <v>0</v>
      </c>
      <c r="O468" s="3">
        <v>0</v>
      </c>
      <c r="P468" s="3" t="str">
        <f>B468&amp;" | "&amp;C468&amp;" | "&amp;D468</f>
        <v>documentazione_amministrativa / documentazione_contabile | FATTURA ATTIVA | FATTURA</v>
      </c>
      <c r="Q468" s="3" t="str">
        <f>VLOOKUP(P468,'Classificazione UD'!A:B,2,FALSE)</f>
        <v>Fiscale</v>
      </c>
    </row>
    <row r="469" spans="1:17" ht="15" customHeight="1" x14ac:dyDescent="0.25">
      <c r="A469" s="30">
        <v>2015</v>
      </c>
      <c r="B469" s="3" t="s">
        <v>17</v>
      </c>
      <c r="C469" s="3" t="s">
        <v>18</v>
      </c>
      <c r="D469" s="3" t="s">
        <v>19</v>
      </c>
      <c r="E469" s="3">
        <v>178</v>
      </c>
      <c r="F469" s="3">
        <v>356</v>
      </c>
      <c r="G469" s="3">
        <v>712</v>
      </c>
      <c r="H469" s="3">
        <v>33379799</v>
      </c>
      <c r="I469" s="3">
        <v>350</v>
      </c>
      <c r="J469" s="3">
        <v>700</v>
      </c>
      <c r="K469" s="3">
        <v>1477856</v>
      </c>
      <c r="L469" s="3">
        <v>0</v>
      </c>
      <c r="M469" s="3">
        <v>0</v>
      </c>
      <c r="N469" s="3">
        <v>0</v>
      </c>
      <c r="O469" s="3">
        <v>0</v>
      </c>
      <c r="P469" s="3" t="str">
        <f>B469&amp;" | "&amp;C469&amp;" | "&amp;D469</f>
        <v>documentazione_amministrativa / documentazione_contabile | FATTURA ATTIVA | FATTURA</v>
      </c>
      <c r="Q469" s="3" t="str">
        <f>VLOOKUP(P469,'Classificazione UD'!A:B,2,FALSE)</f>
        <v>Fiscale</v>
      </c>
    </row>
    <row r="470" spans="1:17" ht="15" customHeight="1" x14ac:dyDescent="0.25">
      <c r="A470" s="30">
        <v>2016</v>
      </c>
      <c r="B470" s="3" t="s">
        <v>17</v>
      </c>
      <c r="C470" s="3" t="s">
        <v>18</v>
      </c>
      <c r="D470" s="3" t="s">
        <v>19</v>
      </c>
      <c r="E470" s="3">
        <v>385</v>
      </c>
      <c r="F470" s="3">
        <v>770</v>
      </c>
      <c r="G470" s="3">
        <v>1540</v>
      </c>
      <c r="H470" s="3">
        <v>160342834</v>
      </c>
      <c r="I470" s="3">
        <v>602</v>
      </c>
      <c r="J470" s="3">
        <v>1204</v>
      </c>
      <c r="K470" s="3">
        <v>2546534</v>
      </c>
      <c r="L470" s="3">
        <v>0</v>
      </c>
      <c r="M470" s="3">
        <v>0</v>
      </c>
      <c r="N470" s="3">
        <v>0</v>
      </c>
      <c r="O470" s="3">
        <v>0</v>
      </c>
      <c r="P470" s="3" t="str">
        <f>B470&amp;" | "&amp;C470&amp;" | "&amp;D470</f>
        <v>documentazione_amministrativa / documentazione_contabile | FATTURA ATTIVA | FATTURA</v>
      </c>
      <c r="Q470" s="3" t="str">
        <f>VLOOKUP(P470,'Classificazione UD'!A:B,2,FALSE)</f>
        <v>Fiscale</v>
      </c>
    </row>
    <row r="471" spans="1:17" ht="15" customHeight="1" x14ac:dyDescent="0.25">
      <c r="A471" s="30">
        <v>2016</v>
      </c>
      <c r="B471" s="3" t="s">
        <v>17</v>
      </c>
      <c r="C471" s="3" t="s">
        <v>18</v>
      </c>
      <c r="D471" s="3" t="s">
        <v>28</v>
      </c>
      <c r="E471" s="3">
        <v>7</v>
      </c>
      <c r="F471" s="3">
        <v>14</v>
      </c>
      <c r="G471" s="3">
        <v>28</v>
      </c>
      <c r="H471" s="3">
        <v>80030</v>
      </c>
      <c r="I471" s="3">
        <v>14</v>
      </c>
      <c r="J471" s="3">
        <v>28</v>
      </c>
      <c r="K471" s="3">
        <v>59620</v>
      </c>
      <c r="L471" s="3">
        <v>0</v>
      </c>
      <c r="M471" s="3">
        <v>0</v>
      </c>
      <c r="N471" s="3">
        <v>0</v>
      </c>
      <c r="O471" s="3">
        <v>0</v>
      </c>
      <c r="P471" s="3" t="str">
        <f>B471&amp;" | "&amp;C471&amp;" | "&amp;D471</f>
        <v>documentazione_amministrativa / documentazione_contabile | FATTURA ATTIVA | NOTA DI CREDITO</v>
      </c>
      <c r="Q471" s="3" t="str">
        <f>VLOOKUP(P471,'Classificazione UD'!A:B,2,FALSE)</f>
        <v>Fiscale</v>
      </c>
    </row>
    <row r="472" spans="1:17" ht="15" customHeight="1" x14ac:dyDescent="0.25">
      <c r="A472" s="30">
        <v>2015</v>
      </c>
      <c r="B472" s="3" t="s">
        <v>17</v>
      </c>
      <c r="C472" s="3" t="s">
        <v>18</v>
      </c>
      <c r="D472" s="3" t="s">
        <v>19</v>
      </c>
      <c r="E472" s="3">
        <v>9</v>
      </c>
      <c r="F472" s="3">
        <v>18</v>
      </c>
      <c r="G472" s="3">
        <v>36</v>
      </c>
      <c r="H472" s="3">
        <v>1236009</v>
      </c>
      <c r="I472" s="3">
        <v>18</v>
      </c>
      <c r="J472" s="3">
        <v>36</v>
      </c>
      <c r="K472" s="3">
        <v>75669</v>
      </c>
      <c r="L472" s="3">
        <v>0</v>
      </c>
      <c r="M472" s="3">
        <v>0</v>
      </c>
      <c r="N472" s="3">
        <v>0</v>
      </c>
      <c r="O472" s="3">
        <v>0</v>
      </c>
      <c r="P472" s="3" t="str">
        <f>B472&amp;" | "&amp;C472&amp;" | "&amp;D472</f>
        <v>documentazione_amministrativa / documentazione_contabile | FATTURA ATTIVA | FATTURA</v>
      </c>
      <c r="Q472" s="3" t="str">
        <f>VLOOKUP(P472,'Classificazione UD'!A:B,2,FALSE)</f>
        <v>Fiscale</v>
      </c>
    </row>
    <row r="473" spans="1:17" ht="15" customHeight="1" x14ac:dyDescent="0.25">
      <c r="A473" s="30">
        <v>2015</v>
      </c>
      <c r="B473" s="3" t="s">
        <v>17</v>
      </c>
      <c r="C473" s="3" t="s">
        <v>18</v>
      </c>
      <c r="D473" s="3" t="s">
        <v>28</v>
      </c>
      <c r="E473" s="3">
        <v>1</v>
      </c>
      <c r="F473" s="3">
        <v>2</v>
      </c>
      <c r="G473" s="3">
        <v>4</v>
      </c>
      <c r="H473" s="3">
        <v>10775</v>
      </c>
      <c r="I473" s="3">
        <v>2</v>
      </c>
      <c r="J473" s="3">
        <v>4</v>
      </c>
      <c r="K473" s="3">
        <v>8519</v>
      </c>
      <c r="L473" s="3">
        <v>0</v>
      </c>
      <c r="M473" s="3">
        <v>0</v>
      </c>
      <c r="N473" s="3">
        <v>0</v>
      </c>
      <c r="O473" s="3">
        <v>0</v>
      </c>
      <c r="P473" s="3" t="str">
        <f>B473&amp;" | "&amp;C473&amp;" | "&amp;D473</f>
        <v>documentazione_amministrativa / documentazione_contabile | FATTURA ATTIVA | NOTA DI CREDITO</v>
      </c>
      <c r="Q473" s="3" t="str">
        <f>VLOOKUP(P473,'Classificazione UD'!A:B,2,FALSE)</f>
        <v>Fiscale</v>
      </c>
    </row>
    <row r="474" spans="1:17" ht="15" customHeight="1" x14ac:dyDescent="0.25">
      <c r="A474" s="30">
        <v>2016</v>
      </c>
      <c r="B474" s="3" t="s">
        <v>17</v>
      </c>
      <c r="C474" s="3" t="s">
        <v>18</v>
      </c>
      <c r="D474" s="3" t="s">
        <v>19</v>
      </c>
      <c r="E474" s="3">
        <v>45</v>
      </c>
      <c r="F474" s="3">
        <v>90</v>
      </c>
      <c r="G474" s="3">
        <v>180</v>
      </c>
      <c r="H474" s="3">
        <v>3791175</v>
      </c>
      <c r="I474" s="3">
        <v>59</v>
      </c>
      <c r="J474" s="3">
        <v>118</v>
      </c>
      <c r="K474" s="3">
        <v>246645</v>
      </c>
      <c r="L474" s="3">
        <v>0</v>
      </c>
      <c r="M474" s="3">
        <v>0</v>
      </c>
      <c r="N474" s="3">
        <v>0</v>
      </c>
      <c r="O474" s="3">
        <v>0</v>
      </c>
      <c r="P474" s="3" t="str">
        <f>B474&amp;" | "&amp;C474&amp;" | "&amp;D474</f>
        <v>documentazione_amministrativa / documentazione_contabile | FATTURA ATTIVA | FATTURA</v>
      </c>
      <c r="Q474" s="3" t="str">
        <f>VLOOKUP(P474,'Classificazione UD'!A:B,2,FALSE)</f>
        <v>Fiscale</v>
      </c>
    </row>
    <row r="475" spans="1:17" ht="15" customHeight="1" x14ac:dyDescent="0.25">
      <c r="A475" s="30">
        <v>2016</v>
      </c>
      <c r="B475" s="3" t="s">
        <v>17</v>
      </c>
      <c r="C475" s="3" t="s">
        <v>18</v>
      </c>
      <c r="D475" s="3" t="s">
        <v>28</v>
      </c>
      <c r="E475" s="3">
        <v>2</v>
      </c>
      <c r="F475" s="3">
        <v>4</v>
      </c>
      <c r="G475" s="3">
        <v>8</v>
      </c>
      <c r="H475" s="3">
        <v>26351</v>
      </c>
      <c r="I475" s="3">
        <v>2</v>
      </c>
      <c r="J475" s="3">
        <v>4</v>
      </c>
      <c r="K475" s="3">
        <v>8517</v>
      </c>
      <c r="L475" s="3">
        <v>0</v>
      </c>
      <c r="M475" s="3">
        <v>0</v>
      </c>
      <c r="N475" s="3">
        <v>0</v>
      </c>
      <c r="O475" s="3">
        <v>0</v>
      </c>
      <c r="P475" s="3" t="str">
        <f>B475&amp;" | "&amp;C475&amp;" | "&amp;D475</f>
        <v>documentazione_amministrativa / documentazione_contabile | FATTURA ATTIVA | NOTA DI CREDITO</v>
      </c>
      <c r="Q475" s="3" t="str">
        <f>VLOOKUP(P475,'Classificazione UD'!A:B,2,FALSE)</f>
        <v>Fiscale</v>
      </c>
    </row>
    <row r="476" spans="1:17" ht="15" customHeight="1" x14ac:dyDescent="0.25">
      <c r="A476" s="30">
        <v>2015</v>
      </c>
      <c r="B476" s="3" t="s">
        <v>17</v>
      </c>
      <c r="C476" s="3" t="s">
        <v>18</v>
      </c>
      <c r="D476" s="3" t="s">
        <v>19</v>
      </c>
      <c r="E476" s="3">
        <v>6</v>
      </c>
      <c r="F476" s="3">
        <v>12</v>
      </c>
      <c r="G476" s="3">
        <v>24</v>
      </c>
      <c r="H476" s="3">
        <v>122684</v>
      </c>
      <c r="I476" s="3">
        <v>12</v>
      </c>
      <c r="J476" s="3">
        <v>24</v>
      </c>
      <c r="K476" s="3">
        <v>50869</v>
      </c>
      <c r="L476" s="3">
        <v>0</v>
      </c>
      <c r="M476" s="3">
        <v>0</v>
      </c>
      <c r="N476" s="3">
        <v>0</v>
      </c>
      <c r="O476" s="3">
        <v>0</v>
      </c>
      <c r="P476" s="3" t="str">
        <f>B476&amp;" | "&amp;C476&amp;" | "&amp;D476</f>
        <v>documentazione_amministrativa / documentazione_contabile | FATTURA ATTIVA | FATTURA</v>
      </c>
      <c r="Q476" s="3" t="str">
        <f>VLOOKUP(P476,'Classificazione UD'!A:B,2,FALSE)</f>
        <v>Fiscale</v>
      </c>
    </row>
    <row r="477" spans="1:17" ht="15" customHeight="1" x14ac:dyDescent="0.25">
      <c r="A477" s="30">
        <v>2015</v>
      </c>
      <c r="B477" s="3" t="s">
        <v>17</v>
      </c>
      <c r="C477" s="3" t="s">
        <v>18</v>
      </c>
      <c r="D477" s="3" t="s">
        <v>28</v>
      </c>
      <c r="E477" s="3">
        <v>1</v>
      </c>
      <c r="F477" s="3">
        <v>2</v>
      </c>
      <c r="G477" s="3">
        <v>4</v>
      </c>
      <c r="H477" s="3">
        <v>13906</v>
      </c>
      <c r="I477" s="3">
        <v>2</v>
      </c>
      <c r="J477" s="3">
        <v>4</v>
      </c>
      <c r="K477" s="3">
        <v>8474</v>
      </c>
      <c r="L477" s="3">
        <v>0</v>
      </c>
      <c r="M477" s="3">
        <v>0</v>
      </c>
      <c r="N477" s="3">
        <v>0</v>
      </c>
      <c r="O477" s="3">
        <v>0</v>
      </c>
      <c r="P477" s="3" t="str">
        <f>B477&amp;" | "&amp;C477&amp;" | "&amp;D477</f>
        <v>documentazione_amministrativa / documentazione_contabile | FATTURA ATTIVA | NOTA DI CREDITO</v>
      </c>
      <c r="Q477" s="3" t="str">
        <f>VLOOKUP(P477,'Classificazione UD'!A:B,2,FALSE)</f>
        <v>Fiscale</v>
      </c>
    </row>
    <row r="478" spans="1:17" ht="15" customHeight="1" x14ac:dyDescent="0.25">
      <c r="A478" s="30">
        <v>2016</v>
      </c>
      <c r="B478" s="3" t="s">
        <v>17</v>
      </c>
      <c r="C478" s="3" t="s">
        <v>18</v>
      </c>
      <c r="D478" s="3" t="s">
        <v>19</v>
      </c>
      <c r="E478" s="3">
        <v>55</v>
      </c>
      <c r="F478" s="3">
        <v>110</v>
      </c>
      <c r="G478" s="3">
        <v>220</v>
      </c>
      <c r="H478" s="3">
        <v>10385866</v>
      </c>
      <c r="I478" s="3">
        <v>106</v>
      </c>
      <c r="J478" s="3">
        <v>212</v>
      </c>
      <c r="K478" s="3">
        <v>449129</v>
      </c>
      <c r="L478" s="3">
        <v>0</v>
      </c>
      <c r="M478" s="3">
        <v>0</v>
      </c>
      <c r="N478" s="3">
        <v>0</v>
      </c>
      <c r="O478" s="3">
        <v>0</v>
      </c>
      <c r="P478" s="3" t="str">
        <f>B478&amp;" | "&amp;C478&amp;" | "&amp;D478</f>
        <v>documentazione_amministrativa / documentazione_contabile | FATTURA ATTIVA | FATTURA</v>
      </c>
      <c r="Q478" s="3" t="str">
        <f>VLOOKUP(P478,'Classificazione UD'!A:B,2,FALSE)</f>
        <v>Fiscale</v>
      </c>
    </row>
    <row r="479" spans="1:17" ht="15" customHeight="1" x14ac:dyDescent="0.25">
      <c r="A479" s="30">
        <v>2014</v>
      </c>
      <c r="B479" s="3" t="s">
        <v>38</v>
      </c>
      <c r="C479" s="3" t="s">
        <v>39</v>
      </c>
      <c r="D479" s="3" t="s">
        <v>70</v>
      </c>
      <c r="E479" s="3">
        <v>1700</v>
      </c>
      <c r="F479" s="3">
        <v>1700</v>
      </c>
      <c r="G479" s="3">
        <v>1700</v>
      </c>
      <c r="H479" s="3">
        <v>95723908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 t="str">
        <f>B479&amp;" | "&amp;C479&amp;" | "&amp;D479</f>
        <v>documentazione_sanitaria / referti | REFERTO | REFERTO_ANATOMIA_PATOLOGICA</v>
      </c>
      <c r="Q479" s="3" t="str">
        <f>VLOOKUP(P479,'Classificazione UD'!A:B,2,FALSE)</f>
        <v>Referto</v>
      </c>
    </row>
    <row r="480" spans="1:17" ht="15" customHeight="1" x14ac:dyDescent="0.25">
      <c r="A480" s="30">
        <v>2015</v>
      </c>
      <c r="B480" s="3" t="s">
        <v>38</v>
      </c>
      <c r="C480" s="3" t="s">
        <v>39</v>
      </c>
      <c r="D480" s="3" t="s">
        <v>70</v>
      </c>
      <c r="E480" s="3">
        <v>3036</v>
      </c>
      <c r="F480" s="3">
        <v>3036</v>
      </c>
      <c r="G480" s="3">
        <v>3036</v>
      </c>
      <c r="H480" s="3">
        <v>143313812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 t="str">
        <f>B480&amp;" | "&amp;C480&amp;" | "&amp;D480</f>
        <v>documentazione_sanitaria / referti | REFERTO | REFERTO_ANATOMIA_PATOLOGICA</v>
      </c>
      <c r="Q480" s="3" t="str">
        <f>VLOOKUP(P480,'Classificazione UD'!A:B,2,FALSE)</f>
        <v>Referto</v>
      </c>
    </row>
    <row r="481" spans="1:17" ht="15" customHeight="1" x14ac:dyDescent="0.25">
      <c r="A481" s="30">
        <v>2016</v>
      </c>
      <c r="B481" s="3" t="s">
        <v>38</v>
      </c>
      <c r="C481" s="3" t="s">
        <v>39</v>
      </c>
      <c r="D481" s="3" t="s">
        <v>70</v>
      </c>
      <c r="E481" s="3">
        <v>1958</v>
      </c>
      <c r="F481" s="3">
        <v>1958</v>
      </c>
      <c r="G481" s="3">
        <v>1958</v>
      </c>
      <c r="H481" s="3">
        <v>90273463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 t="str">
        <f>B481&amp;" | "&amp;C481&amp;" | "&amp;D481</f>
        <v>documentazione_sanitaria / referti | REFERTO | REFERTO_ANATOMIA_PATOLOGICA</v>
      </c>
      <c r="Q481" s="3" t="str">
        <f>VLOOKUP(P481,'Classificazione UD'!A:B,2,FALSE)</f>
        <v>Referto</v>
      </c>
    </row>
    <row r="482" spans="1:17" ht="15" customHeight="1" x14ac:dyDescent="0.25">
      <c r="A482" s="30">
        <v>2014</v>
      </c>
      <c r="B482" s="3" t="s">
        <v>38</v>
      </c>
      <c r="C482" s="3" t="s">
        <v>39</v>
      </c>
      <c r="D482" s="3" t="s">
        <v>70</v>
      </c>
      <c r="E482" s="3">
        <v>1371</v>
      </c>
      <c r="F482" s="3">
        <v>1371</v>
      </c>
      <c r="G482" s="3">
        <v>1371</v>
      </c>
      <c r="H482" s="3">
        <v>76843728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 t="str">
        <f>B482&amp;" | "&amp;C482&amp;" | "&amp;D482</f>
        <v>documentazione_sanitaria / referti | REFERTO | REFERTO_ANATOMIA_PATOLOGICA</v>
      </c>
      <c r="Q482" s="3" t="str">
        <f>VLOOKUP(P482,'Classificazione UD'!A:B,2,FALSE)</f>
        <v>Referto</v>
      </c>
    </row>
    <row r="483" spans="1:17" ht="15" customHeight="1" x14ac:dyDescent="0.25">
      <c r="A483" s="30">
        <v>2015</v>
      </c>
      <c r="B483" s="3" t="s">
        <v>38</v>
      </c>
      <c r="C483" s="3" t="s">
        <v>39</v>
      </c>
      <c r="D483" s="3" t="s">
        <v>70</v>
      </c>
      <c r="E483" s="3">
        <v>1976</v>
      </c>
      <c r="F483" s="3">
        <v>1976</v>
      </c>
      <c r="G483" s="3">
        <v>1976</v>
      </c>
      <c r="H483" s="3">
        <v>92135197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 t="str">
        <f>B483&amp;" | "&amp;C483&amp;" | "&amp;D483</f>
        <v>documentazione_sanitaria / referti | REFERTO | REFERTO_ANATOMIA_PATOLOGICA</v>
      </c>
      <c r="Q483" s="3" t="str">
        <f>VLOOKUP(P483,'Classificazione UD'!A:B,2,FALSE)</f>
        <v>Referto</v>
      </c>
    </row>
    <row r="484" spans="1:17" ht="15" customHeight="1" x14ac:dyDescent="0.25">
      <c r="A484" s="30">
        <v>2016</v>
      </c>
      <c r="B484" s="3" t="s">
        <v>38</v>
      </c>
      <c r="C484" s="3" t="s">
        <v>39</v>
      </c>
      <c r="D484" s="3" t="s">
        <v>70</v>
      </c>
      <c r="E484" s="3">
        <v>1162</v>
      </c>
      <c r="F484" s="3">
        <v>1162</v>
      </c>
      <c r="G484" s="3">
        <v>1162</v>
      </c>
      <c r="H484" s="3">
        <v>53560790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 t="str">
        <f>B484&amp;" | "&amp;C484&amp;" | "&amp;D484</f>
        <v>documentazione_sanitaria / referti | REFERTO | REFERTO_ANATOMIA_PATOLOGICA</v>
      </c>
      <c r="Q484" s="3" t="str">
        <f>VLOOKUP(P484,'Classificazione UD'!A:B,2,FALSE)</f>
        <v>Referto</v>
      </c>
    </row>
    <row r="485" spans="1:17" ht="15" customHeight="1" x14ac:dyDescent="0.25">
      <c r="A485" s="30">
        <v>2014</v>
      </c>
      <c r="B485" s="3" t="s">
        <v>38</v>
      </c>
      <c r="C485" s="3" t="s">
        <v>39</v>
      </c>
      <c r="D485" s="3" t="s">
        <v>70</v>
      </c>
      <c r="E485" s="3">
        <v>6745</v>
      </c>
      <c r="F485" s="3">
        <v>6745</v>
      </c>
      <c r="G485" s="3">
        <v>6745</v>
      </c>
      <c r="H485" s="3">
        <v>384188901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 t="str">
        <f>B485&amp;" | "&amp;C485&amp;" | "&amp;D485</f>
        <v>documentazione_sanitaria / referti | REFERTO | REFERTO_ANATOMIA_PATOLOGICA</v>
      </c>
      <c r="Q485" s="3" t="str">
        <f>VLOOKUP(P485,'Classificazione UD'!A:B,2,FALSE)</f>
        <v>Referto</v>
      </c>
    </row>
    <row r="486" spans="1:17" ht="15" customHeight="1" x14ac:dyDescent="0.25">
      <c r="A486" s="30">
        <v>2015</v>
      </c>
      <c r="B486" s="3" t="s">
        <v>38</v>
      </c>
      <c r="C486" s="3" t="s">
        <v>39</v>
      </c>
      <c r="D486" s="3" t="s">
        <v>70</v>
      </c>
      <c r="E486" s="3">
        <v>12961</v>
      </c>
      <c r="F486" s="3">
        <v>12961</v>
      </c>
      <c r="G486" s="3">
        <v>12961</v>
      </c>
      <c r="H486" s="3">
        <v>620302418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 t="str">
        <f>B486&amp;" | "&amp;C486&amp;" | "&amp;D486</f>
        <v>documentazione_sanitaria / referti | REFERTO | REFERTO_ANATOMIA_PATOLOGICA</v>
      </c>
      <c r="Q486" s="3" t="str">
        <f>VLOOKUP(P486,'Classificazione UD'!A:B,2,FALSE)</f>
        <v>Referto</v>
      </c>
    </row>
    <row r="487" spans="1:17" ht="15" customHeight="1" x14ac:dyDescent="0.25">
      <c r="A487" s="30">
        <v>2016</v>
      </c>
      <c r="B487" s="3" t="s">
        <v>38</v>
      </c>
      <c r="C487" s="3" t="s">
        <v>39</v>
      </c>
      <c r="D487" s="3" t="s">
        <v>70</v>
      </c>
      <c r="E487" s="3">
        <v>8212</v>
      </c>
      <c r="F487" s="3">
        <v>8212</v>
      </c>
      <c r="G487" s="3">
        <v>8212</v>
      </c>
      <c r="H487" s="3">
        <v>383685645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 t="str">
        <f>B487&amp;" | "&amp;C487&amp;" | "&amp;D487</f>
        <v>documentazione_sanitaria / referti | REFERTO | REFERTO_ANATOMIA_PATOLOGICA</v>
      </c>
      <c r="Q487" s="3" t="str">
        <f>VLOOKUP(P487,'Classificazione UD'!A:B,2,FALSE)</f>
        <v>Referto</v>
      </c>
    </row>
    <row r="488" spans="1:17" ht="15" customHeight="1" x14ac:dyDescent="0.25">
      <c r="A488" s="30">
        <v>2015</v>
      </c>
      <c r="B488" s="3" t="s">
        <v>38</v>
      </c>
      <c r="C488" s="3" t="s">
        <v>39</v>
      </c>
      <c r="D488" s="3" t="s">
        <v>70</v>
      </c>
      <c r="E488" s="3">
        <v>21218</v>
      </c>
      <c r="F488" s="3">
        <v>21256</v>
      </c>
      <c r="G488" s="3">
        <v>42474</v>
      </c>
      <c r="H488" s="3">
        <v>985123434</v>
      </c>
      <c r="I488" s="3">
        <v>0</v>
      </c>
      <c r="J488" s="3">
        <v>0</v>
      </c>
      <c r="K488" s="3">
        <v>0</v>
      </c>
      <c r="L488" s="3">
        <v>1</v>
      </c>
      <c r="M488" s="3">
        <v>1</v>
      </c>
      <c r="N488" s="3">
        <v>2</v>
      </c>
      <c r="O488" s="3">
        <v>53216</v>
      </c>
      <c r="P488" s="3" t="str">
        <f>B488&amp;" | "&amp;C488&amp;" | "&amp;D488</f>
        <v>documentazione_sanitaria / referti | REFERTO | REFERTO_ANATOMIA_PATOLOGICA</v>
      </c>
      <c r="Q488" s="3" t="str">
        <f>VLOOKUP(P488,'Classificazione UD'!A:B,2,FALSE)</f>
        <v>Referto</v>
      </c>
    </row>
    <row r="489" spans="1:17" ht="15" customHeight="1" x14ac:dyDescent="0.25">
      <c r="A489" s="30">
        <v>2016</v>
      </c>
      <c r="B489" s="3" t="s">
        <v>38</v>
      </c>
      <c r="C489" s="3" t="s">
        <v>41</v>
      </c>
      <c r="D489" s="3" t="s">
        <v>71</v>
      </c>
      <c r="E489" s="3">
        <v>51</v>
      </c>
      <c r="F489" s="3">
        <v>51</v>
      </c>
      <c r="G489" s="3">
        <v>102</v>
      </c>
      <c r="H489" s="3">
        <v>2110896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 t="str">
        <f>B489&amp;" | "&amp;C489&amp;" | "&amp;D489</f>
        <v>documentazione_sanitaria / referti | DOCUMENTO_ANNULLATIVO_DI_REFERTO | DOCUMENTO_ANNULLATIVO_DI_ REFERTO_ANATOMIA_PATOLOGICA</v>
      </c>
      <c r="Q489" s="3" t="str">
        <f>VLOOKUP(P489,'Classificazione UD'!A:B,2,FALSE)</f>
        <v>Referto</v>
      </c>
    </row>
    <row r="490" spans="1:17" ht="15" customHeight="1" x14ac:dyDescent="0.25">
      <c r="A490" s="30">
        <v>2016</v>
      </c>
      <c r="B490" s="3" t="s">
        <v>38</v>
      </c>
      <c r="C490" s="3" t="s">
        <v>39</v>
      </c>
      <c r="D490" s="3" t="s">
        <v>70</v>
      </c>
      <c r="E490" s="3">
        <v>35201</v>
      </c>
      <c r="F490" s="3">
        <v>35236</v>
      </c>
      <c r="G490" s="3">
        <v>70437</v>
      </c>
      <c r="H490" s="3">
        <v>1715788902</v>
      </c>
      <c r="I490" s="3">
        <v>57</v>
      </c>
      <c r="J490" s="3">
        <v>57</v>
      </c>
      <c r="K490" s="3">
        <v>0</v>
      </c>
      <c r="L490" s="3">
        <v>1</v>
      </c>
      <c r="M490" s="3">
        <v>1</v>
      </c>
      <c r="N490" s="3">
        <v>2</v>
      </c>
      <c r="O490" s="3">
        <v>63860</v>
      </c>
      <c r="P490" s="3" t="str">
        <f>B490&amp;" | "&amp;C490&amp;" | "&amp;D490</f>
        <v>documentazione_sanitaria / referti | REFERTO | REFERTO_ANATOMIA_PATOLOGICA</v>
      </c>
      <c r="Q490" s="3" t="str">
        <f>VLOOKUP(P490,'Classificazione UD'!A:B,2,FALSE)</f>
        <v>Referto</v>
      </c>
    </row>
    <row r="491" spans="1:17" ht="15" customHeight="1" x14ac:dyDescent="0.25">
      <c r="A491" s="30">
        <v>2015</v>
      </c>
      <c r="B491" s="3" t="s">
        <v>29</v>
      </c>
      <c r="C491" s="3" t="s">
        <v>30</v>
      </c>
      <c r="D491" s="3" t="s">
        <v>31</v>
      </c>
      <c r="E491" s="3">
        <v>193016</v>
      </c>
      <c r="F491" s="3">
        <v>193016</v>
      </c>
      <c r="G491" s="3">
        <v>193016</v>
      </c>
      <c r="H491" s="3">
        <v>7203989976719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 t="str">
        <f>B491&amp;" | "&amp;C491&amp;" | "&amp;D491</f>
        <v>documentazione_sanitaria / immagini diagnostiche | IMMAGINI_DIAGNOSTICHE | STUDIO_DICOM</v>
      </c>
      <c r="Q491" s="3" t="str">
        <f>VLOOKUP(P491,'Classificazione UD'!A:B,2,FALSE)</f>
        <v>DICOM</v>
      </c>
    </row>
    <row r="492" spans="1:17" ht="15" customHeight="1" x14ac:dyDescent="0.25">
      <c r="A492" s="30">
        <v>2016</v>
      </c>
      <c r="B492" s="3" t="s">
        <v>29</v>
      </c>
      <c r="C492" s="3" t="s">
        <v>30</v>
      </c>
      <c r="D492" s="3" t="s">
        <v>31</v>
      </c>
      <c r="E492" s="3">
        <v>153981</v>
      </c>
      <c r="F492" s="3">
        <v>153981</v>
      </c>
      <c r="G492" s="3">
        <v>153981</v>
      </c>
      <c r="H492" s="3">
        <v>6756529635567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 t="str">
        <f>B492&amp;" | "&amp;C492&amp;" | "&amp;D492</f>
        <v>documentazione_sanitaria / immagini diagnostiche | IMMAGINI_DIAGNOSTICHE | STUDIO_DICOM</v>
      </c>
      <c r="Q492" s="3" t="str">
        <f>VLOOKUP(P492,'Classificazione UD'!A:B,2,FALSE)</f>
        <v>DICOM</v>
      </c>
    </row>
    <row r="493" spans="1:17" ht="15" customHeight="1" x14ac:dyDescent="0.25">
      <c r="A493" s="30">
        <v>2014</v>
      </c>
      <c r="B493" s="3" t="s">
        <v>38</v>
      </c>
      <c r="C493" s="3" t="s">
        <v>39</v>
      </c>
      <c r="D493" s="3" t="s">
        <v>72</v>
      </c>
      <c r="E493" s="3">
        <v>206195</v>
      </c>
      <c r="F493" s="3">
        <v>206195</v>
      </c>
      <c r="G493" s="3">
        <v>206195</v>
      </c>
      <c r="H493" s="3">
        <v>6151565782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 t="str">
        <f>B493&amp;" | "&amp;C493&amp;" | "&amp;D493</f>
        <v>documentazione_sanitaria / referti | REFERTO | REFERTO RADIOLOGIA</v>
      </c>
      <c r="Q493" s="3" t="str">
        <f>VLOOKUP(P493,'Classificazione UD'!A:B,2,FALSE)</f>
        <v>Referto</v>
      </c>
    </row>
    <row r="494" spans="1:17" ht="15" customHeight="1" x14ac:dyDescent="0.25">
      <c r="A494" s="30">
        <v>2015</v>
      </c>
      <c r="B494" s="3" t="s">
        <v>38</v>
      </c>
      <c r="C494" s="3" t="s">
        <v>39</v>
      </c>
      <c r="D494" s="3" t="s">
        <v>72</v>
      </c>
      <c r="E494" s="3">
        <v>186522</v>
      </c>
      <c r="F494" s="3">
        <v>186522</v>
      </c>
      <c r="G494" s="3">
        <v>186522</v>
      </c>
      <c r="H494" s="3">
        <v>8802267636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 t="str">
        <f>B494&amp;" | "&amp;C494&amp;" | "&amp;D494</f>
        <v>documentazione_sanitaria / referti | REFERTO | REFERTO RADIOLOGIA</v>
      </c>
      <c r="Q494" s="3" t="str">
        <f>VLOOKUP(P494,'Classificazione UD'!A:B,2,FALSE)</f>
        <v>Referto</v>
      </c>
    </row>
    <row r="495" spans="1:17" ht="15" customHeight="1" x14ac:dyDescent="0.25">
      <c r="A495" s="30">
        <v>2016</v>
      </c>
      <c r="B495" s="3" t="s">
        <v>38</v>
      </c>
      <c r="C495" s="3" t="s">
        <v>39</v>
      </c>
      <c r="D495" s="3" t="s">
        <v>72</v>
      </c>
      <c r="E495" s="3">
        <v>184418</v>
      </c>
      <c r="F495" s="3">
        <v>184418</v>
      </c>
      <c r="G495" s="3">
        <v>184418</v>
      </c>
      <c r="H495" s="3">
        <v>7942128087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 t="str">
        <f>B495&amp;" | "&amp;C495&amp;" | "&amp;D495</f>
        <v>documentazione_sanitaria / referti | REFERTO | REFERTO RADIOLOGIA</v>
      </c>
      <c r="Q495" s="3" t="str">
        <f>VLOOKUP(P495,'Classificazione UD'!A:B,2,FALSE)</f>
        <v>Referto</v>
      </c>
    </row>
    <row r="496" spans="1:17" ht="15" customHeight="1" x14ac:dyDescent="0.25">
      <c r="A496" s="30">
        <v>2014</v>
      </c>
      <c r="B496" s="3" t="s">
        <v>38</v>
      </c>
      <c r="C496" s="3" t="s">
        <v>73</v>
      </c>
      <c r="D496" s="3" t="s">
        <v>73</v>
      </c>
      <c r="E496" s="3">
        <v>15</v>
      </c>
      <c r="F496" s="3">
        <v>15</v>
      </c>
      <c r="G496" s="3">
        <v>15</v>
      </c>
      <c r="H496" s="3">
        <v>69068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 t="str">
        <f>B496&amp;" | "&amp;C496&amp;" | "&amp;D496</f>
        <v>documentazione_sanitaria / referti | LOG | LOG</v>
      </c>
      <c r="Q496" s="3" t="str">
        <f>VLOOKUP(P496,'Classificazione UD'!A:B,2,FALSE)</f>
        <v>LOG</v>
      </c>
    </row>
    <row r="497" spans="1:17" ht="15" customHeight="1" x14ac:dyDescent="0.25">
      <c r="A497" s="30">
        <v>2015</v>
      </c>
      <c r="B497" s="3" t="s">
        <v>38</v>
      </c>
      <c r="C497" s="3" t="s">
        <v>73</v>
      </c>
      <c r="D497" s="3" t="s">
        <v>73</v>
      </c>
      <c r="E497" s="3">
        <v>365</v>
      </c>
      <c r="F497" s="3">
        <v>365</v>
      </c>
      <c r="G497" s="3">
        <v>365</v>
      </c>
      <c r="H497" s="3">
        <v>1992837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 t="str">
        <f>B497&amp;" | "&amp;C497&amp;" | "&amp;D497</f>
        <v>documentazione_sanitaria / referti | LOG | LOG</v>
      </c>
      <c r="Q497" s="3" t="str">
        <f>VLOOKUP(P497,'Classificazione UD'!A:B,2,FALSE)</f>
        <v>LOG</v>
      </c>
    </row>
    <row r="498" spans="1:17" ht="15" customHeight="1" x14ac:dyDescent="0.25">
      <c r="A498" s="30">
        <v>2016</v>
      </c>
      <c r="B498" s="3" t="s">
        <v>38</v>
      </c>
      <c r="C498" s="3" t="s">
        <v>73</v>
      </c>
      <c r="D498" s="3" t="s">
        <v>73</v>
      </c>
      <c r="E498" s="3">
        <v>364</v>
      </c>
      <c r="F498" s="3">
        <v>364</v>
      </c>
      <c r="G498" s="3">
        <v>364</v>
      </c>
      <c r="H498" s="3">
        <v>2186174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 t="str">
        <f>B498&amp;" | "&amp;C498&amp;" | "&amp;D498</f>
        <v>documentazione_sanitaria / referti | LOG | LOG</v>
      </c>
      <c r="Q498" s="3" t="str">
        <f>VLOOKUP(P498,'Classificazione UD'!A:B,2,FALSE)</f>
        <v>LOG</v>
      </c>
    </row>
    <row r="499" spans="1:17" ht="15" customHeight="1" x14ac:dyDescent="0.25">
      <c r="A499" s="30">
        <v>2014</v>
      </c>
      <c r="B499" s="3" t="s">
        <v>38</v>
      </c>
      <c r="C499" s="3" t="s">
        <v>73</v>
      </c>
      <c r="D499" s="3" t="s">
        <v>73</v>
      </c>
      <c r="E499" s="3">
        <v>15</v>
      </c>
      <c r="F499" s="3">
        <v>15</v>
      </c>
      <c r="G499" s="3">
        <v>15</v>
      </c>
      <c r="H499" s="3">
        <v>47520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 t="str">
        <f>B499&amp;" | "&amp;C499&amp;" | "&amp;D499</f>
        <v>documentazione_sanitaria / referti | LOG | LOG</v>
      </c>
      <c r="Q499" s="3" t="str">
        <f>VLOOKUP(P499,'Classificazione UD'!A:B,2,FALSE)</f>
        <v>LOG</v>
      </c>
    </row>
    <row r="500" spans="1:17" ht="15" customHeight="1" x14ac:dyDescent="0.25">
      <c r="A500" s="30">
        <v>2015</v>
      </c>
      <c r="B500" s="3" t="s">
        <v>38</v>
      </c>
      <c r="C500" s="3" t="s">
        <v>73</v>
      </c>
      <c r="D500" s="3" t="s">
        <v>73</v>
      </c>
      <c r="E500" s="3">
        <v>362</v>
      </c>
      <c r="F500" s="3">
        <v>362</v>
      </c>
      <c r="G500" s="3">
        <v>362</v>
      </c>
      <c r="H500" s="3">
        <v>1312108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 t="str">
        <f>B500&amp;" | "&amp;C500&amp;" | "&amp;D500</f>
        <v>documentazione_sanitaria / referti | LOG | LOG</v>
      </c>
      <c r="Q500" s="3" t="str">
        <f>VLOOKUP(P500,'Classificazione UD'!A:B,2,FALSE)</f>
        <v>LOG</v>
      </c>
    </row>
    <row r="501" spans="1:17" ht="15" customHeight="1" x14ac:dyDescent="0.25">
      <c r="A501" s="30">
        <v>2016</v>
      </c>
      <c r="B501" s="3" t="s">
        <v>38</v>
      </c>
      <c r="C501" s="3" t="s">
        <v>73</v>
      </c>
      <c r="D501" s="3" t="s">
        <v>73</v>
      </c>
      <c r="E501" s="3">
        <v>363</v>
      </c>
      <c r="F501" s="3">
        <v>363</v>
      </c>
      <c r="G501" s="3">
        <v>363</v>
      </c>
      <c r="H501" s="3">
        <v>1112736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 t="str">
        <f>B501&amp;" | "&amp;C501&amp;" | "&amp;D501</f>
        <v>documentazione_sanitaria / referti | LOG | LOG</v>
      </c>
      <c r="Q501" s="3" t="str">
        <f>VLOOKUP(P501,'Classificazione UD'!A:B,2,FALSE)</f>
        <v>LOG</v>
      </c>
    </row>
    <row r="502" spans="1:17" ht="15" customHeight="1" x14ac:dyDescent="0.25">
      <c r="A502" s="30">
        <v>2014</v>
      </c>
      <c r="B502" s="3" t="s">
        <v>38</v>
      </c>
      <c r="C502" s="3" t="s">
        <v>39</v>
      </c>
      <c r="D502" s="3" t="s">
        <v>74</v>
      </c>
      <c r="E502" s="3">
        <v>3682</v>
      </c>
      <c r="F502" s="3">
        <v>3682</v>
      </c>
      <c r="G502" s="3">
        <v>3682</v>
      </c>
      <c r="H502" s="3">
        <v>139336571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 t="str">
        <f>B502&amp;" | "&amp;C502&amp;" | "&amp;D502</f>
        <v>documentazione_sanitaria / referti | REFERTO | LETTERA DIMISSIONE</v>
      </c>
      <c r="Q502" s="3" t="str">
        <f>VLOOKUP(P502,'Classificazione UD'!A:B,2,FALSE)</f>
        <v>Referto</v>
      </c>
    </row>
    <row r="503" spans="1:17" ht="15" customHeight="1" x14ac:dyDescent="0.25">
      <c r="A503" s="30">
        <v>2014</v>
      </c>
      <c r="B503" s="3" t="s">
        <v>38</v>
      </c>
      <c r="C503" s="3" t="s">
        <v>39</v>
      </c>
      <c r="D503" s="3" t="s">
        <v>75</v>
      </c>
      <c r="E503" s="3">
        <v>479473</v>
      </c>
      <c r="F503" s="3">
        <v>479473</v>
      </c>
      <c r="G503" s="3">
        <v>479473</v>
      </c>
      <c r="H503" s="3">
        <v>24694304311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 t="str">
        <f>B503&amp;" | "&amp;C503&amp;" | "&amp;D503</f>
        <v>documentazione_sanitaria / referti | REFERTO | REFERTO SPECIALISTICO</v>
      </c>
      <c r="Q503" s="3" t="str">
        <f>VLOOKUP(P503,'Classificazione UD'!A:B,2,FALSE)</f>
        <v>Referto</v>
      </c>
    </row>
    <row r="504" spans="1:17" ht="15" customHeight="1" x14ac:dyDescent="0.25">
      <c r="A504" s="30">
        <v>2015</v>
      </c>
      <c r="B504" s="3" t="s">
        <v>38</v>
      </c>
      <c r="C504" s="3" t="s">
        <v>39</v>
      </c>
      <c r="D504" s="3" t="s">
        <v>74</v>
      </c>
      <c r="E504" s="3">
        <v>8522</v>
      </c>
      <c r="F504" s="3">
        <v>8522</v>
      </c>
      <c r="G504" s="3">
        <v>8522</v>
      </c>
      <c r="H504" s="3">
        <v>323135544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 t="str">
        <f>B504&amp;" | "&amp;C504&amp;" | "&amp;D504</f>
        <v>documentazione_sanitaria / referti | REFERTO | LETTERA DIMISSIONE</v>
      </c>
      <c r="Q504" s="3" t="str">
        <f>VLOOKUP(P504,'Classificazione UD'!A:B,2,FALSE)</f>
        <v>Referto</v>
      </c>
    </row>
    <row r="505" spans="1:17" ht="15" customHeight="1" x14ac:dyDescent="0.25">
      <c r="A505" s="30">
        <v>2015</v>
      </c>
      <c r="B505" s="3" t="s">
        <v>38</v>
      </c>
      <c r="C505" s="3" t="s">
        <v>39</v>
      </c>
      <c r="D505" s="3" t="s">
        <v>75</v>
      </c>
      <c r="E505" s="3">
        <v>85937</v>
      </c>
      <c r="F505" s="3">
        <v>85937</v>
      </c>
      <c r="G505" s="3">
        <v>85937</v>
      </c>
      <c r="H505" s="3">
        <v>4433903735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 t="str">
        <f>B505&amp;" | "&amp;C505&amp;" | "&amp;D505</f>
        <v>documentazione_sanitaria / referti | REFERTO | REFERTO SPECIALISTICO</v>
      </c>
      <c r="Q505" s="3" t="str">
        <f>VLOOKUP(P505,'Classificazione UD'!A:B,2,FALSE)</f>
        <v>Referto</v>
      </c>
    </row>
    <row r="506" spans="1:17" ht="15" customHeight="1" x14ac:dyDescent="0.25">
      <c r="A506" s="30">
        <v>2016</v>
      </c>
      <c r="B506" s="3" t="s">
        <v>38</v>
      </c>
      <c r="C506" s="3" t="s">
        <v>39</v>
      </c>
      <c r="D506" s="3" t="s">
        <v>74</v>
      </c>
      <c r="E506" s="3">
        <v>8336</v>
      </c>
      <c r="F506" s="3">
        <v>8336</v>
      </c>
      <c r="G506" s="3">
        <v>8336</v>
      </c>
      <c r="H506" s="3">
        <v>318342287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 t="str">
        <f>B506&amp;" | "&amp;C506&amp;" | "&amp;D506</f>
        <v>documentazione_sanitaria / referti | REFERTO | LETTERA DIMISSIONE</v>
      </c>
      <c r="Q506" s="3" t="str">
        <f>VLOOKUP(P506,'Classificazione UD'!A:B,2,FALSE)</f>
        <v>Referto</v>
      </c>
    </row>
    <row r="507" spans="1:17" ht="15" customHeight="1" x14ac:dyDescent="0.25">
      <c r="A507" s="30">
        <v>2014</v>
      </c>
      <c r="B507" s="3" t="s">
        <v>38</v>
      </c>
      <c r="C507" s="3" t="s">
        <v>39</v>
      </c>
      <c r="D507" s="3" t="s">
        <v>72</v>
      </c>
      <c r="E507" s="3">
        <v>152597</v>
      </c>
      <c r="F507" s="3">
        <v>152597</v>
      </c>
      <c r="G507" s="3">
        <v>152597</v>
      </c>
      <c r="H507" s="3">
        <v>8465169363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 t="str">
        <f>B507&amp;" | "&amp;C507&amp;" | "&amp;D507</f>
        <v>documentazione_sanitaria / referti | REFERTO | REFERTO RADIOLOGIA</v>
      </c>
      <c r="Q507" s="3" t="str">
        <f>VLOOKUP(P507,'Classificazione UD'!A:B,2,FALSE)</f>
        <v>Referto</v>
      </c>
    </row>
    <row r="508" spans="1:17" ht="15" customHeight="1" x14ac:dyDescent="0.25">
      <c r="A508" s="30">
        <v>2015</v>
      </c>
      <c r="B508" s="3" t="s">
        <v>38</v>
      </c>
      <c r="C508" s="3" t="s">
        <v>39</v>
      </c>
      <c r="D508" s="3" t="s">
        <v>72</v>
      </c>
      <c r="E508" s="3">
        <v>316281</v>
      </c>
      <c r="F508" s="3">
        <v>316281</v>
      </c>
      <c r="G508" s="3">
        <v>316281</v>
      </c>
      <c r="H508" s="3">
        <v>18255045793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 t="str">
        <f>B508&amp;" | "&amp;C508&amp;" | "&amp;D508</f>
        <v>documentazione_sanitaria / referti | REFERTO | REFERTO RADIOLOGIA</v>
      </c>
      <c r="Q508" s="3" t="str">
        <f>VLOOKUP(P508,'Classificazione UD'!A:B,2,FALSE)</f>
        <v>Referto</v>
      </c>
    </row>
    <row r="509" spans="1:17" ht="15" customHeight="1" x14ac:dyDescent="0.25">
      <c r="A509" s="30">
        <v>2016</v>
      </c>
      <c r="B509" s="3" t="s">
        <v>38</v>
      </c>
      <c r="C509" s="3" t="s">
        <v>39</v>
      </c>
      <c r="D509" s="3" t="s">
        <v>72</v>
      </c>
      <c r="E509" s="3">
        <v>165212</v>
      </c>
      <c r="F509" s="3">
        <v>165212</v>
      </c>
      <c r="G509" s="3">
        <v>165212</v>
      </c>
      <c r="H509" s="3">
        <v>10414405238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 t="str">
        <f>B509&amp;" | "&amp;C509&amp;" | "&amp;D509</f>
        <v>documentazione_sanitaria / referti | REFERTO | REFERTO RADIOLOGIA</v>
      </c>
      <c r="Q509" s="3" t="str">
        <f>VLOOKUP(P509,'Classificazione UD'!A:B,2,FALSE)</f>
        <v>Referto</v>
      </c>
    </row>
    <row r="510" spans="1:17" ht="15" customHeight="1" x14ac:dyDescent="0.25">
      <c r="A510" s="30">
        <v>2013</v>
      </c>
      <c r="B510" s="3" t="s">
        <v>38</v>
      </c>
      <c r="C510" s="3" t="s">
        <v>39</v>
      </c>
      <c r="D510" s="3" t="s">
        <v>40</v>
      </c>
      <c r="E510" s="3">
        <v>3989</v>
      </c>
      <c r="F510" s="3">
        <v>3989</v>
      </c>
      <c r="G510" s="3">
        <v>7978</v>
      </c>
      <c r="H510" s="3">
        <v>250670390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 t="str">
        <f>B510&amp;" | "&amp;C510&amp;" | "&amp;D510</f>
        <v>documentazione_sanitaria / referti | REFERTO | REFERTO_LABORATORIO</v>
      </c>
      <c r="Q510" s="3" t="str">
        <f>VLOOKUP(P510,'Classificazione UD'!A:B,2,FALSE)</f>
        <v>Referto</v>
      </c>
    </row>
    <row r="511" spans="1:17" ht="15" customHeight="1" x14ac:dyDescent="0.25">
      <c r="A511" s="30">
        <v>2014</v>
      </c>
      <c r="B511" s="3" t="s">
        <v>38</v>
      </c>
      <c r="C511" s="3" t="s">
        <v>39</v>
      </c>
      <c r="D511" s="3" t="s">
        <v>40</v>
      </c>
      <c r="E511" s="3">
        <v>2896057</v>
      </c>
      <c r="F511" s="3">
        <v>2896057</v>
      </c>
      <c r="G511" s="3">
        <v>5792114</v>
      </c>
      <c r="H511" s="3">
        <v>191104420043</v>
      </c>
      <c r="I511" s="3">
        <v>17</v>
      </c>
      <c r="J511" s="3">
        <v>17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 t="str">
        <f>B511&amp;" | "&amp;C511&amp;" | "&amp;D511</f>
        <v>documentazione_sanitaria / referti | REFERTO | REFERTO_LABORATORIO</v>
      </c>
      <c r="Q511" s="3" t="str">
        <f>VLOOKUP(P511,'Classificazione UD'!A:B,2,FALSE)</f>
        <v>Referto</v>
      </c>
    </row>
    <row r="512" spans="1:17" ht="15" customHeight="1" x14ac:dyDescent="0.25">
      <c r="A512" s="30">
        <v>2015</v>
      </c>
      <c r="B512" s="3" t="s">
        <v>38</v>
      </c>
      <c r="C512" s="3" t="s">
        <v>39</v>
      </c>
      <c r="D512" s="3" t="s">
        <v>40</v>
      </c>
      <c r="E512" s="3">
        <v>2856562</v>
      </c>
      <c r="F512" s="3">
        <v>2856562</v>
      </c>
      <c r="G512" s="3">
        <v>6751277</v>
      </c>
      <c r="H512" s="3">
        <v>216712496300</v>
      </c>
      <c r="I512" s="3">
        <v>1018</v>
      </c>
      <c r="J512" s="3">
        <v>1018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 t="str">
        <f>B512&amp;" | "&amp;C512&amp;" | "&amp;D512</f>
        <v>documentazione_sanitaria / referti | REFERTO | REFERTO_LABORATORIO</v>
      </c>
      <c r="Q512" s="3" t="str">
        <f>VLOOKUP(P512,'Classificazione UD'!A:B,2,FALSE)</f>
        <v>Referto</v>
      </c>
    </row>
    <row r="513" spans="1:17" ht="15" customHeight="1" x14ac:dyDescent="0.25">
      <c r="A513" s="30">
        <v>2016</v>
      </c>
      <c r="B513" s="3" t="s">
        <v>38</v>
      </c>
      <c r="C513" s="3" t="s">
        <v>39</v>
      </c>
      <c r="D513" s="3" t="s">
        <v>40</v>
      </c>
      <c r="E513" s="3">
        <v>2869785</v>
      </c>
      <c r="F513" s="3">
        <v>2869785</v>
      </c>
      <c r="G513" s="3">
        <v>7489965</v>
      </c>
      <c r="H513" s="3">
        <v>229940662446</v>
      </c>
      <c r="I513" s="3">
        <v>1348</v>
      </c>
      <c r="J513" s="3">
        <v>1348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 t="str">
        <f>B513&amp;" | "&amp;C513&amp;" | "&amp;D513</f>
        <v>documentazione_sanitaria / referti | REFERTO | REFERTO_LABORATORIO</v>
      </c>
      <c r="Q513" s="3" t="str">
        <f>VLOOKUP(P513,'Classificazione UD'!A:B,2,FALSE)</f>
        <v>Referto</v>
      </c>
    </row>
    <row r="514" spans="1:17" ht="15" customHeight="1" x14ac:dyDescent="0.25">
      <c r="A514" s="30">
        <v>2015</v>
      </c>
      <c r="B514" s="3" t="s">
        <v>38</v>
      </c>
      <c r="C514" s="3" t="s">
        <v>76</v>
      </c>
      <c r="D514" s="3" t="s">
        <v>76</v>
      </c>
      <c r="E514" s="3">
        <v>27</v>
      </c>
      <c r="F514" s="3">
        <v>27</v>
      </c>
      <c r="G514" s="3">
        <v>27</v>
      </c>
      <c r="H514" s="3">
        <v>1792150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 t="str">
        <f>B514&amp;" | "&amp;C514&amp;" | "&amp;D514</f>
        <v>documentazione_sanitaria / referti | Foglio di trasformazione | Foglio di trasformazione</v>
      </c>
      <c r="Q514" s="3" t="str">
        <f>VLOOKUP(P514,'Classificazione UD'!A:B,2,FALSE)</f>
        <v>Tecnico</v>
      </c>
    </row>
    <row r="515" spans="1:17" ht="15" customHeight="1" x14ac:dyDescent="0.25">
      <c r="A515" s="30">
        <v>2016</v>
      </c>
      <c r="B515" s="3" t="s">
        <v>38</v>
      </c>
      <c r="C515" s="3" t="s">
        <v>76</v>
      </c>
      <c r="D515" s="3" t="s">
        <v>76</v>
      </c>
      <c r="E515" s="3">
        <v>3</v>
      </c>
      <c r="F515" s="3">
        <v>3</v>
      </c>
      <c r="G515" s="3">
        <v>3</v>
      </c>
      <c r="H515" s="3">
        <v>273933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 t="str">
        <f>B515&amp;" | "&amp;C515&amp;" | "&amp;D515</f>
        <v>documentazione_sanitaria / referti | Foglio di trasformazione | Foglio di trasformazione</v>
      </c>
      <c r="Q515" s="3" t="str">
        <f>VLOOKUP(P515,'Classificazione UD'!A:B,2,FALSE)</f>
        <v>Tecnico</v>
      </c>
    </row>
    <row r="516" spans="1:17" ht="15" customHeight="1" x14ac:dyDescent="0.25">
      <c r="A516" s="30">
        <v>2014</v>
      </c>
      <c r="B516" s="3" t="s">
        <v>77</v>
      </c>
      <c r="C516" s="3" t="s">
        <v>78</v>
      </c>
      <c r="D516" s="3" t="s">
        <v>79</v>
      </c>
      <c r="E516" s="3">
        <v>31633</v>
      </c>
      <c r="F516" s="3">
        <v>31633</v>
      </c>
      <c r="G516" s="3">
        <v>31633</v>
      </c>
      <c r="H516" s="3">
        <v>194824836647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 t="str">
        <f>B516&amp;" | "&amp;C516&amp;" | "&amp;D516</f>
        <v>documenti_di_conservazione / documenti_da_altri_sistemi_di_conservazione | VOLUME DI CONSERVAZIONE | VOLUME DI CONSERVAZIONE PER REFERTI DI LABORATORIO</v>
      </c>
      <c r="Q516" s="3" t="str">
        <f>VLOOKUP(P516,'Classificazione UD'!A:B,2,FALSE)</f>
        <v>Referto</v>
      </c>
    </row>
    <row r="517" spans="1:17" ht="15" customHeight="1" x14ac:dyDescent="0.25">
      <c r="A517" s="30">
        <v>2015</v>
      </c>
      <c r="B517" s="3" t="s">
        <v>77</v>
      </c>
      <c r="C517" s="3" t="s">
        <v>78</v>
      </c>
      <c r="D517" s="3" t="s">
        <v>79</v>
      </c>
      <c r="E517" s="3">
        <v>7373</v>
      </c>
      <c r="F517" s="3">
        <v>7373</v>
      </c>
      <c r="G517" s="3">
        <v>7373</v>
      </c>
      <c r="H517" s="3">
        <v>46518931226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 t="str">
        <f>B517&amp;" | "&amp;C517&amp;" | "&amp;D517</f>
        <v>documenti_di_conservazione / documenti_da_altri_sistemi_di_conservazione | VOLUME DI CONSERVAZIONE | VOLUME DI CONSERVAZIONE PER REFERTI DI LABORATORIO</v>
      </c>
      <c r="Q517" s="3" t="str">
        <f>VLOOKUP(P517,'Classificazione UD'!A:B,2,FALSE)</f>
        <v>Referto</v>
      </c>
    </row>
    <row r="518" spans="1:17" ht="15" customHeight="1" x14ac:dyDescent="0.25">
      <c r="A518" s="30">
        <v>2010</v>
      </c>
      <c r="B518" s="3" t="s">
        <v>48</v>
      </c>
      <c r="C518" s="3" t="s">
        <v>80</v>
      </c>
      <c r="D518" s="3" t="s">
        <v>80</v>
      </c>
      <c r="E518" s="3">
        <v>826</v>
      </c>
      <c r="F518" s="3">
        <v>2921</v>
      </c>
      <c r="G518" s="3">
        <v>2921</v>
      </c>
      <c r="H518" s="3">
        <v>574718944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 t="str">
        <f>B518&amp;" | "&amp;C518&amp;" | "&amp;D518</f>
        <v>documentazione_amministrativa / determinazioni | Determina dirigenziale | Determina dirigenziale</v>
      </c>
      <c r="Q518" s="3" t="str">
        <f>VLOOKUP(P518,'Classificazione UD'!A:B,2,FALSE)</f>
        <v>Amministrativo</v>
      </c>
    </row>
    <row r="519" spans="1:17" ht="15" customHeight="1" x14ac:dyDescent="0.25">
      <c r="A519" s="30">
        <v>2011</v>
      </c>
      <c r="B519" s="3" t="s">
        <v>48</v>
      </c>
      <c r="C519" s="3" t="s">
        <v>80</v>
      </c>
      <c r="D519" s="3" t="s">
        <v>80</v>
      </c>
      <c r="E519" s="3">
        <v>2405</v>
      </c>
      <c r="F519" s="3">
        <v>8619</v>
      </c>
      <c r="G519" s="3">
        <v>8619</v>
      </c>
      <c r="H519" s="3">
        <v>1583697645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 t="str">
        <f>B519&amp;" | "&amp;C519&amp;" | "&amp;D519</f>
        <v>documentazione_amministrativa / determinazioni | Determina dirigenziale | Determina dirigenziale</v>
      </c>
      <c r="Q519" s="3" t="str">
        <f>VLOOKUP(P519,'Classificazione UD'!A:B,2,FALSE)</f>
        <v>Amministrativo</v>
      </c>
    </row>
    <row r="520" spans="1:17" ht="15" customHeight="1" x14ac:dyDescent="0.25">
      <c r="A520" s="30">
        <v>2012</v>
      </c>
      <c r="B520" s="3" t="s">
        <v>48</v>
      </c>
      <c r="C520" s="3" t="s">
        <v>80</v>
      </c>
      <c r="D520" s="3" t="s">
        <v>80</v>
      </c>
      <c r="E520" s="3">
        <v>2351</v>
      </c>
      <c r="F520" s="3">
        <v>8388</v>
      </c>
      <c r="G520" s="3">
        <v>8388</v>
      </c>
      <c r="H520" s="3">
        <v>2504850907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 t="str">
        <f>B520&amp;" | "&amp;C520&amp;" | "&amp;D520</f>
        <v>documentazione_amministrativa / determinazioni | Determina dirigenziale | Determina dirigenziale</v>
      </c>
      <c r="Q520" s="3" t="str">
        <f>VLOOKUP(P520,'Classificazione UD'!A:B,2,FALSE)</f>
        <v>Amministrativo</v>
      </c>
    </row>
    <row r="521" spans="1:17" ht="15" customHeight="1" x14ac:dyDescent="0.25">
      <c r="A521" s="30">
        <v>2013</v>
      </c>
      <c r="B521" s="3" t="s">
        <v>48</v>
      </c>
      <c r="C521" s="3" t="s">
        <v>81</v>
      </c>
      <c r="D521" s="3" t="s">
        <v>81</v>
      </c>
      <c r="E521" s="3">
        <v>2</v>
      </c>
      <c r="F521" s="3">
        <v>10</v>
      </c>
      <c r="G521" s="3">
        <v>10</v>
      </c>
      <c r="H521" s="3">
        <v>2066040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 t="str">
        <f>B521&amp;" | "&amp;C521&amp;" | "&amp;D521</f>
        <v>documentazione_amministrativa / determinazioni | DETERMINA | DETERMINA</v>
      </c>
      <c r="Q521" s="3" t="str">
        <f>VLOOKUP(P521,'Classificazione UD'!A:B,2,FALSE)</f>
        <v>Amministrativo</v>
      </c>
    </row>
    <row r="522" spans="1:17" ht="15" customHeight="1" x14ac:dyDescent="0.25">
      <c r="A522" s="30">
        <v>2013</v>
      </c>
      <c r="B522" s="3" t="s">
        <v>48</v>
      </c>
      <c r="C522" s="3" t="s">
        <v>80</v>
      </c>
      <c r="D522" s="3" t="s">
        <v>80</v>
      </c>
      <c r="E522" s="3">
        <v>971</v>
      </c>
      <c r="F522" s="3">
        <v>3512</v>
      </c>
      <c r="G522" s="3">
        <v>3512</v>
      </c>
      <c r="H522" s="3">
        <v>944432016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 t="str">
        <f>B522&amp;" | "&amp;C522&amp;" | "&amp;D522</f>
        <v>documentazione_amministrativa / determinazioni | Determina dirigenziale | Determina dirigenziale</v>
      </c>
      <c r="Q522" s="3" t="str">
        <f>VLOOKUP(P522,'Classificazione UD'!A:B,2,FALSE)</f>
        <v>Amministrativo</v>
      </c>
    </row>
    <row r="523" spans="1:17" ht="15" customHeight="1" x14ac:dyDescent="0.25">
      <c r="A523" s="30">
        <v>2014</v>
      </c>
      <c r="B523" s="3" t="s">
        <v>48</v>
      </c>
      <c r="C523" s="3" t="s">
        <v>81</v>
      </c>
      <c r="D523" s="3" t="s">
        <v>81</v>
      </c>
      <c r="E523" s="3">
        <v>5</v>
      </c>
      <c r="F523" s="3">
        <v>28</v>
      </c>
      <c r="G523" s="3">
        <v>28</v>
      </c>
      <c r="H523" s="3">
        <v>5093396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 t="str">
        <f>B523&amp;" | "&amp;C523&amp;" | "&amp;D523</f>
        <v>documentazione_amministrativa / determinazioni | DETERMINA | DETERMINA</v>
      </c>
      <c r="Q523" s="3" t="str">
        <f>VLOOKUP(P523,'Classificazione UD'!A:B,2,FALSE)</f>
        <v>Amministrativo</v>
      </c>
    </row>
    <row r="524" spans="1:17" ht="15" customHeight="1" x14ac:dyDescent="0.25">
      <c r="A524" s="30">
        <v>2015</v>
      </c>
      <c r="B524" s="3" t="s">
        <v>48</v>
      </c>
      <c r="C524" s="3" t="s">
        <v>81</v>
      </c>
      <c r="D524" s="3" t="s">
        <v>81</v>
      </c>
      <c r="E524" s="3">
        <v>1616</v>
      </c>
      <c r="F524" s="3">
        <v>9293</v>
      </c>
      <c r="G524" s="3">
        <v>9293</v>
      </c>
      <c r="H524" s="3">
        <v>1851261119</v>
      </c>
      <c r="I524" s="3">
        <v>0</v>
      </c>
      <c r="J524" s="3">
        <v>0</v>
      </c>
      <c r="K524" s="3">
        <v>0</v>
      </c>
      <c r="L524" s="3">
        <v>3</v>
      </c>
      <c r="M524" s="3">
        <v>17</v>
      </c>
      <c r="N524" s="3">
        <v>17</v>
      </c>
      <c r="O524" s="3">
        <v>3183970</v>
      </c>
      <c r="P524" s="3" t="str">
        <f>B524&amp;" | "&amp;C524&amp;" | "&amp;D524</f>
        <v>documentazione_amministrativa / determinazioni | DETERMINA | DETERMINA</v>
      </c>
      <c r="Q524" s="3" t="str">
        <f>VLOOKUP(P524,'Classificazione UD'!A:B,2,FALSE)</f>
        <v>Amministrativo</v>
      </c>
    </row>
    <row r="525" spans="1:17" ht="15" customHeight="1" x14ac:dyDescent="0.25">
      <c r="A525" s="30">
        <v>2016</v>
      </c>
      <c r="B525" s="3" t="s">
        <v>48</v>
      </c>
      <c r="C525" s="3" t="s">
        <v>81</v>
      </c>
      <c r="D525" s="3" t="s">
        <v>81</v>
      </c>
      <c r="E525" s="3">
        <v>2740</v>
      </c>
      <c r="F525" s="3">
        <v>15239</v>
      </c>
      <c r="G525" s="3">
        <v>15239</v>
      </c>
      <c r="H525" s="3">
        <v>3011639972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 t="str">
        <f>B525&amp;" | "&amp;C525&amp;" | "&amp;D525</f>
        <v>documentazione_amministrativa / determinazioni | DETERMINA | DETERMINA</v>
      </c>
      <c r="Q525" s="3" t="str">
        <f>VLOOKUP(P525,'Classificazione UD'!A:B,2,FALSE)</f>
        <v>Amministrativo</v>
      </c>
    </row>
    <row r="526" spans="1:17" ht="15" customHeight="1" x14ac:dyDescent="0.25">
      <c r="A526" s="30">
        <v>2014</v>
      </c>
      <c r="B526" s="3" t="s">
        <v>23</v>
      </c>
      <c r="C526" s="3" t="s">
        <v>24</v>
      </c>
      <c r="D526" s="3" t="s">
        <v>24</v>
      </c>
      <c r="E526" s="3">
        <v>15</v>
      </c>
      <c r="F526" s="3">
        <v>15</v>
      </c>
      <c r="G526" s="3">
        <v>15</v>
      </c>
      <c r="H526" s="3">
        <v>568207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 t="str">
        <f>B526&amp;" | "&amp;C526&amp;" | "&amp;D526</f>
        <v>documentazione_amministrativa / altri_documenti | FOGLIO DI TRASFORMAZIONE | FOGLIO DI TRASFORMAZIONE</v>
      </c>
      <c r="Q526" s="3" t="str">
        <f>VLOOKUP(P526,'Classificazione UD'!A:B,2,FALSE)</f>
        <v>Tecnico</v>
      </c>
    </row>
    <row r="527" spans="1:17" ht="15" customHeight="1" x14ac:dyDescent="0.25">
      <c r="A527" s="30">
        <v>2015</v>
      </c>
      <c r="B527" s="3" t="s">
        <v>23</v>
      </c>
      <c r="C527" s="3" t="s">
        <v>24</v>
      </c>
      <c r="D527" s="3" t="s">
        <v>24</v>
      </c>
      <c r="E527" s="3">
        <v>11</v>
      </c>
      <c r="F527" s="3">
        <v>11</v>
      </c>
      <c r="G527" s="3">
        <v>11</v>
      </c>
      <c r="H527" s="3">
        <v>986083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 t="str">
        <f>B527&amp;" | "&amp;C527&amp;" | "&amp;D527</f>
        <v>documentazione_amministrativa / altri_documenti | FOGLIO DI TRASFORMAZIONE | FOGLIO DI TRASFORMAZIONE</v>
      </c>
      <c r="Q527" s="3" t="str">
        <f>VLOOKUP(P527,'Classificazione UD'!A:B,2,FALSE)</f>
        <v>Tecnico</v>
      </c>
    </row>
    <row r="528" spans="1:17" ht="15" customHeight="1" x14ac:dyDescent="0.25">
      <c r="A528" s="30">
        <v>2016</v>
      </c>
      <c r="B528" s="3" t="s">
        <v>23</v>
      </c>
      <c r="C528" s="3" t="s">
        <v>24</v>
      </c>
      <c r="D528" s="3" t="s">
        <v>24</v>
      </c>
      <c r="E528" s="3">
        <v>3</v>
      </c>
      <c r="F528" s="3">
        <v>3</v>
      </c>
      <c r="G528" s="3">
        <v>3</v>
      </c>
      <c r="H528" s="3">
        <v>186354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 t="str">
        <f>B528&amp;" | "&amp;C528&amp;" | "&amp;D528</f>
        <v>documentazione_amministrativa / altri_documenti | FOGLIO DI TRASFORMAZIONE | FOGLIO DI TRASFORMAZIONE</v>
      </c>
      <c r="Q528" s="3" t="str">
        <f>VLOOKUP(P528,'Classificazione UD'!A:B,2,FALSE)</f>
        <v>Tecnico</v>
      </c>
    </row>
    <row r="529" spans="1:17" ht="15" customHeight="1" x14ac:dyDescent="0.25">
      <c r="A529" s="30">
        <v>2015</v>
      </c>
      <c r="B529" s="3" t="s">
        <v>20</v>
      </c>
      <c r="C529" s="3" t="s">
        <v>21</v>
      </c>
      <c r="D529" s="3" t="s">
        <v>21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29</v>
      </c>
      <c r="M529" s="3">
        <v>29</v>
      </c>
      <c r="N529" s="3">
        <v>29</v>
      </c>
      <c r="O529" s="3">
        <v>7166764</v>
      </c>
      <c r="P529" s="3" t="str">
        <f>B529&amp;" | "&amp;C529&amp;" | "&amp;D529</f>
        <v>documentazione_amministrativa / registri | REGISTRO GIORNALIERO | REGISTRO GIORNALIERO</v>
      </c>
      <c r="Q529" s="3" t="str">
        <f>VLOOKUP(P529,'Classificazione UD'!A:B,2,FALSE)</f>
        <v>RGP</v>
      </c>
    </row>
    <row r="530" spans="1:17" ht="15" customHeight="1" x14ac:dyDescent="0.25">
      <c r="A530" s="30">
        <v>2016</v>
      </c>
      <c r="B530" s="3" t="s">
        <v>20</v>
      </c>
      <c r="C530" s="3" t="s">
        <v>21</v>
      </c>
      <c r="D530" s="3" t="s">
        <v>21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104</v>
      </c>
      <c r="M530" s="3">
        <v>104</v>
      </c>
      <c r="N530" s="3">
        <v>104</v>
      </c>
      <c r="O530" s="3">
        <v>24619739</v>
      </c>
      <c r="P530" s="3" t="str">
        <f>B530&amp;" | "&amp;C530&amp;" | "&amp;D530</f>
        <v>documentazione_amministrativa / registri | REGISTRO GIORNALIERO | REGISTRO GIORNALIERO</v>
      </c>
      <c r="Q530" s="3" t="str">
        <f>VLOOKUP(P530,'Classificazione UD'!A:B,2,FALSE)</f>
        <v>RGP</v>
      </c>
    </row>
    <row r="531" spans="1:17" ht="15" customHeight="1" x14ac:dyDescent="0.25">
      <c r="A531" s="30">
        <v>2014</v>
      </c>
      <c r="B531" s="3" t="s">
        <v>17</v>
      </c>
      <c r="C531" s="3" t="s">
        <v>25</v>
      </c>
      <c r="D531" s="3" t="s">
        <v>25</v>
      </c>
      <c r="E531" s="3">
        <v>1</v>
      </c>
      <c r="F531" s="3">
        <v>1</v>
      </c>
      <c r="G531" s="3">
        <v>1</v>
      </c>
      <c r="H531" s="3">
        <v>28062417</v>
      </c>
      <c r="I531" s="3">
        <v>1</v>
      </c>
      <c r="J531" s="3">
        <v>1</v>
      </c>
      <c r="K531" s="3">
        <v>242305</v>
      </c>
      <c r="L531" s="3">
        <v>0</v>
      </c>
      <c r="M531" s="3">
        <v>0</v>
      </c>
      <c r="N531" s="3">
        <v>0</v>
      </c>
      <c r="O531" s="3">
        <v>0</v>
      </c>
      <c r="P531" s="3" t="str">
        <f>B531&amp;" | "&amp;C531&amp;" | "&amp;D531</f>
        <v>documentazione_amministrativa / documentazione_contabile | LIBRO_GIORNALE | LIBRO_GIORNALE</v>
      </c>
      <c r="Q531" s="3" t="str">
        <f>VLOOKUP(P531,'Classificazione UD'!A:B,2,FALSE)</f>
        <v>Fiscale</v>
      </c>
    </row>
    <row r="532" spans="1:17" ht="15" customHeight="1" x14ac:dyDescent="0.25">
      <c r="A532" s="30">
        <v>2015</v>
      </c>
      <c r="B532" s="3" t="s">
        <v>17</v>
      </c>
      <c r="C532" s="3" t="s">
        <v>25</v>
      </c>
      <c r="D532" s="3" t="s">
        <v>25</v>
      </c>
      <c r="E532" s="3">
        <v>1</v>
      </c>
      <c r="F532" s="3">
        <v>2</v>
      </c>
      <c r="G532" s="3">
        <v>2</v>
      </c>
      <c r="H532" s="3">
        <v>46848227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 t="str">
        <f>B532&amp;" | "&amp;C532&amp;" | "&amp;D532</f>
        <v>documentazione_amministrativa / documentazione_contabile | LIBRO_GIORNALE | LIBRO_GIORNALE</v>
      </c>
      <c r="Q532" s="3" t="str">
        <f>VLOOKUP(P532,'Classificazione UD'!A:B,2,FALSE)</f>
        <v>Fiscale</v>
      </c>
    </row>
    <row r="533" spans="1:17" ht="15" customHeight="1" x14ac:dyDescent="0.25">
      <c r="A533" s="30">
        <v>2014</v>
      </c>
      <c r="B533" s="3" t="s">
        <v>17</v>
      </c>
      <c r="C533" s="3" t="s">
        <v>26</v>
      </c>
      <c r="D533" s="3" t="s">
        <v>26</v>
      </c>
      <c r="E533" s="3">
        <v>1</v>
      </c>
      <c r="F533" s="3">
        <v>1</v>
      </c>
      <c r="G533" s="3">
        <v>1</v>
      </c>
      <c r="H533" s="3">
        <v>2228274</v>
      </c>
      <c r="I533" s="3">
        <v>1</v>
      </c>
      <c r="J533" s="3">
        <v>1</v>
      </c>
      <c r="K533" s="3">
        <v>242293</v>
      </c>
      <c r="L533" s="3">
        <v>0</v>
      </c>
      <c r="M533" s="3">
        <v>0</v>
      </c>
      <c r="N533" s="3">
        <v>0</v>
      </c>
      <c r="O533" s="3">
        <v>0</v>
      </c>
      <c r="P533" s="3" t="str">
        <f>B533&amp;" | "&amp;C533&amp;" | "&amp;D533</f>
        <v>documentazione_amministrativa / documentazione_contabile | LIBRO_INVENTARI | LIBRO_INVENTARI</v>
      </c>
      <c r="Q533" s="3" t="str">
        <f>VLOOKUP(P533,'Classificazione UD'!A:B,2,FALSE)</f>
        <v>Fiscale</v>
      </c>
    </row>
    <row r="534" spans="1:17" ht="15" customHeight="1" x14ac:dyDescent="0.25">
      <c r="A534" s="30">
        <v>2015</v>
      </c>
      <c r="B534" s="3" t="s">
        <v>17</v>
      </c>
      <c r="C534" s="3" t="s">
        <v>26</v>
      </c>
      <c r="D534" s="3" t="s">
        <v>26</v>
      </c>
      <c r="E534" s="3">
        <v>1</v>
      </c>
      <c r="F534" s="3">
        <v>2</v>
      </c>
      <c r="G534" s="3">
        <v>2</v>
      </c>
      <c r="H534" s="3">
        <v>3352402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 t="str">
        <f>B534&amp;" | "&amp;C534&amp;" | "&amp;D534</f>
        <v>documentazione_amministrativa / documentazione_contabile | LIBRO_INVENTARI | LIBRO_INVENTARI</v>
      </c>
      <c r="Q534" s="3" t="str">
        <f>VLOOKUP(P534,'Classificazione UD'!A:B,2,FALSE)</f>
        <v>Fiscale</v>
      </c>
    </row>
    <row r="535" spans="1:17" ht="15" customHeight="1" x14ac:dyDescent="0.25">
      <c r="A535" s="30">
        <v>2013</v>
      </c>
      <c r="B535" s="3" t="s">
        <v>36</v>
      </c>
      <c r="C535" s="3" t="s">
        <v>82</v>
      </c>
      <c r="D535" s="3" t="s">
        <v>50</v>
      </c>
      <c r="E535" s="3">
        <v>25</v>
      </c>
      <c r="F535" s="3">
        <v>109</v>
      </c>
      <c r="G535" s="3">
        <v>109</v>
      </c>
      <c r="H535" s="3">
        <v>29119849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 t="str">
        <f>B535&amp;" | "&amp;C535&amp;" | "&amp;D535</f>
        <v>documentazione_amministrativa / documenti_protocollati | DOCUMENTO PROTOCOLLATO IN ENTRATA | DOCUMENTO PROTOCOLLATO</v>
      </c>
      <c r="Q535" s="3" t="str">
        <f>VLOOKUP(P535,'Classificazione UD'!A:B,2,FALSE)</f>
        <v>Protocollo</v>
      </c>
    </row>
    <row r="536" spans="1:17" ht="15" customHeight="1" x14ac:dyDescent="0.25">
      <c r="A536" s="30">
        <v>2013</v>
      </c>
      <c r="B536" s="3" t="s">
        <v>36</v>
      </c>
      <c r="C536" s="3" t="s">
        <v>83</v>
      </c>
      <c r="D536" s="3" t="s">
        <v>50</v>
      </c>
      <c r="E536" s="3">
        <v>68</v>
      </c>
      <c r="F536" s="3">
        <v>1030</v>
      </c>
      <c r="G536" s="3">
        <v>1030</v>
      </c>
      <c r="H536" s="3">
        <v>60282600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 t="str">
        <f>B536&amp;" | "&amp;C536&amp;" | "&amp;D536</f>
        <v>documentazione_amministrativa / documenti_protocollati | DOCUMENTO PROTOCOLLATO IN USCITA | DOCUMENTO PROTOCOLLATO</v>
      </c>
      <c r="Q536" s="3" t="str">
        <f>VLOOKUP(P536,'Classificazione UD'!A:B,2,FALSE)</f>
        <v>Protocollo</v>
      </c>
    </row>
    <row r="537" spans="1:17" ht="15" customHeight="1" x14ac:dyDescent="0.25">
      <c r="A537" s="30">
        <v>2014</v>
      </c>
      <c r="B537" s="3" t="s">
        <v>36</v>
      </c>
      <c r="C537" s="3" t="s">
        <v>82</v>
      </c>
      <c r="D537" s="3" t="s">
        <v>50</v>
      </c>
      <c r="E537" s="3">
        <v>339</v>
      </c>
      <c r="F537" s="3">
        <v>1904</v>
      </c>
      <c r="G537" s="3">
        <v>1904</v>
      </c>
      <c r="H537" s="3">
        <v>1046322847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 t="str">
        <f>B537&amp;" | "&amp;C537&amp;" | "&amp;D537</f>
        <v>documentazione_amministrativa / documenti_protocollati | DOCUMENTO PROTOCOLLATO IN ENTRATA | DOCUMENTO PROTOCOLLATO</v>
      </c>
      <c r="Q537" s="3" t="str">
        <f>VLOOKUP(P537,'Classificazione UD'!A:B,2,FALSE)</f>
        <v>Protocollo</v>
      </c>
    </row>
    <row r="538" spans="1:17" ht="15" customHeight="1" x14ac:dyDescent="0.25">
      <c r="A538" s="30">
        <v>2014</v>
      </c>
      <c r="B538" s="3" t="s">
        <v>36</v>
      </c>
      <c r="C538" s="3" t="s">
        <v>83</v>
      </c>
      <c r="D538" s="3" t="s">
        <v>50</v>
      </c>
      <c r="E538" s="3">
        <v>170</v>
      </c>
      <c r="F538" s="3">
        <v>2393</v>
      </c>
      <c r="G538" s="3">
        <v>2393</v>
      </c>
      <c r="H538" s="3">
        <v>234801468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 t="str">
        <f>B538&amp;" | "&amp;C538&amp;" | "&amp;D538</f>
        <v>documentazione_amministrativa / documenti_protocollati | DOCUMENTO PROTOCOLLATO IN USCITA | DOCUMENTO PROTOCOLLATO</v>
      </c>
      <c r="Q538" s="3" t="str">
        <f>VLOOKUP(P538,'Classificazione UD'!A:B,2,FALSE)</f>
        <v>Protocollo</v>
      </c>
    </row>
    <row r="539" spans="1:17" ht="15" customHeight="1" x14ac:dyDescent="0.25">
      <c r="A539" s="30">
        <v>2015</v>
      </c>
      <c r="B539" s="3" t="s">
        <v>36</v>
      </c>
      <c r="C539" s="3" t="s">
        <v>82</v>
      </c>
      <c r="D539" s="3" t="s">
        <v>50</v>
      </c>
      <c r="E539" s="3">
        <v>36715</v>
      </c>
      <c r="F539" s="3">
        <v>165520</v>
      </c>
      <c r="G539" s="3">
        <v>165520</v>
      </c>
      <c r="H539" s="3">
        <v>115381543675</v>
      </c>
      <c r="I539" s="3">
        <v>0</v>
      </c>
      <c r="J539" s="3">
        <v>0</v>
      </c>
      <c r="K539" s="3">
        <v>0</v>
      </c>
      <c r="L539" s="3">
        <v>23</v>
      </c>
      <c r="M539" s="3">
        <v>96</v>
      </c>
      <c r="N539" s="3">
        <v>96</v>
      </c>
      <c r="O539" s="3">
        <v>30023146</v>
      </c>
      <c r="P539" s="3" t="str">
        <f>B539&amp;" | "&amp;C539&amp;" | "&amp;D539</f>
        <v>documentazione_amministrativa / documenti_protocollati | DOCUMENTO PROTOCOLLATO IN ENTRATA | DOCUMENTO PROTOCOLLATO</v>
      </c>
      <c r="Q539" s="3" t="str">
        <f>VLOOKUP(P539,'Classificazione UD'!A:B,2,FALSE)</f>
        <v>Protocollo</v>
      </c>
    </row>
    <row r="540" spans="1:17" ht="15" customHeight="1" x14ac:dyDescent="0.25">
      <c r="A540" s="30">
        <v>2015</v>
      </c>
      <c r="B540" s="3" t="s">
        <v>36</v>
      </c>
      <c r="C540" s="3" t="s">
        <v>83</v>
      </c>
      <c r="D540" s="3" t="s">
        <v>50</v>
      </c>
      <c r="E540" s="3">
        <v>35065</v>
      </c>
      <c r="F540" s="3">
        <v>148453</v>
      </c>
      <c r="G540" s="3">
        <v>148453</v>
      </c>
      <c r="H540" s="3">
        <v>34326112605</v>
      </c>
      <c r="I540" s="3">
        <v>0</v>
      </c>
      <c r="J540" s="3">
        <v>0</v>
      </c>
      <c r="K540" s="3">
        <v>0</v>
      </c>
      <c r="L540" s="3">
        <v>17</v>
      </c>
      <c r="M540" s="3">
        <v>82</v>
      </c>
      <c r="N540" s="3">
        <v>82</v>
      </c>
      <c r="O540" s="3">
        <v>13150404</v>
      </c>
      <c r="P540" s="3" t="str">
        <f>B540&amp;" | "&amp;C540&amp;" | "&amp;D540</f>
        <v>documentazione_amministrativa / documenti_protocollati | DOCUMENTO PROTOCOLLATO IN USCITA | DOCUMENTO PROTOCOLLATO</v>
      </c>
      <c r="Q540" s="3" t="str">
        <f>VLOOKUP(P540,'Classificazione UD'!A:B,2,FALSE)</f>
        <v>Protocollo</v>
      </c>
    </row>
    <row r="541" spans="1:17" ht="15" customHeight="1" x14ac:dyDescent="0.25">
      <c r="A541" s="30">
        <v>2016</v>
      </c>
      <c r="B541" s="3" t="s">
        <v>36</v>
      </c>
      <c r="C541" s="3" t="s">
        <v>82</v>
      </c>
      <c r="D541" s="3" t="s">
        <v>50</v>
      </c>
      <c r="E541" s="3">
        <v>42065</v>
      </c>
      <c r="F541" s="3">
        <v>167756</v>
      </c>
      <c r="G541" s="3">
        <v>167756</v>
      </c>
      <c r="H541" s="3">
        <v>113782002350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 t="str">
        <f>B541&amp;" | "&amp;C541&amp;" | "&amp;D541</f>
        <v>documentazione_amministrativa / documenti_protocollati | DOCUMENTO PROTOCOLLATO IN ENTRATA | DOCUMENTO PROTOCOLLATO</v>
      </c>
      <c r="Q541" s="3" t="str">
        <f>VLOOKUP(P541,'Classificazione UD'!A:B,2,FALSE)</f>
        <v>Protocollo</v>
      </c>
    </row>
    <row r="542" spans="1:17" ht="15" customHeight="1" x14ac:dyDescent="0.25">
      <c r="A542" s="30">
        <v>2016</v>
      </c>
      <c r="B542" s="3" t="s">
        <v>36</v>
      </c>
      <c r="C542" s="3" t="s">
        <v>83</v>
      </c>
      <c r="D542" s="3" t="s">
        <v>50</v>
      </c>
      <c r="E542" s="3">
        <v>49853</v>
      </c>
      <c r="F542" s="3">
        <v>198409</v>
      </c>
      <c r="G542" s="3">
        <v>198409</v>
      </c>
      <c r="H542" s="3">
        <v>49586910269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 t="str">
        <f>B542&amp;" | "&amp;C542&amp;" | "&amp;D542</f>
        <v>documentazione_amministrativa / documenti_protocollati | DOCUMENTO PROTOCOLLATO IN USCITA | DOCUMENTO PROTOCOLLATO</v>
      </c>
      <c r="Q542" s="3" t="str">
        <f>VLOOKUP(P542,'Classificazione UD'!A:B,2,FALSE)</f>
        <v>Protocollo</v>
      </c>
    </row>
    <row r="543" spans="1:17" ht="15" customHeight="1" x14ac:dyDescent="0.25">
      <c r="A543" s="30">
        <v>2015</v>
      </c>
      <c r="B543" s="3" t="s">
        <v>17</v>
      </c>
      <c r="C543" s="3" t="s">
        <v>27</v>
      </c>
      <c r="D543" s="3" t="s">
        <v>19</v>
      </c>
      <c r="E543" s="3">
        <v>9</v>
      </c>
      <c r="F543" s="3">
        <v>19</v>
      </c>
      <c r="G543" s="3">
        <v>37</v>
      </c>
      <c r="H543" s="3">
        <v>1763114</v>
      </c>
      <c r="I543" s="3">
        <v>20</v>
      </c>
      <c r="J543" s="3">
        <v>40</v>
      </c>
      <c r="K543" s="3">
        <v>31551</v>
      </c>
      <c r="L543" s="3">
        <v>0</v>
      </c>
      <c r="M543" s="3">
        <v>0</v>
      </c>
      <c r="N543" s="3">
        <v>0</v>
      </c>
      <c r="O543" s="3">
        <v>0</v>
      </c>
      <c r="P543" s="3" t="str">
        <f>B543&amp;" | "&amp;C543&amp;" | "&amp;D543</f>
        <v>documentazione_amministrativa / documentazione_contabile | FATTURA PASSIVA | FATTURA</v>
      </c>
      <c r="Q543" s="3" t="str">
        <f>VLOOKUP(P543,'Classificazione UD'!A:B,2,FALSE)</f>
        <v>Fiscale</v>
      </c>
    </row>
    <row r="544" spans="1:17" ht="15" customHeight="1" x14ac:dyDescent="0.25">
      <c r="A544" s="30">
        <v>2015</v>
      </c>
      <c r="B544" s="3" t="s">
        <v>17</v>
      </c>
      <c r="C544" s="3" t="s">
        <v>27</v>
      </c>
      <c r="D544" s="3" t="s">
        <v>28</v>
      </c>
      <c r="E544" s="3">
        <v>17</v>
      </c>
      <c r="F544" s="3">
        <v>34</v>
      </c>
      <c r="G544" s="3">
        <v>68</v>
      </c>
      <c r="H544" s="3">
        <v>238736</v>
      </c>
      <c r="I544" s="3">
        <v>34</v>
      </c>
      <c r="J544" s="3">
        <v>68</v>
      </c>
      <c r="K544" s="3">
        <v>34422</v>
      </c>
      <c r="L544" s="3">
        <v>0</v>
      </c>
      <c r="M544" s="3">
        <v>0</v>
      </c>
      <c r="N544" s="3">
        <v>0</v>
      </c>
      <c r="O544" s="3">
        <v>0</v>
      </c>
      <c r="P544" s="3" t="str">
        <f>B544&amp;" | "&amp;C544&amp;" | "&amp;D544</f>
        <v>documentazione_amministrativa / documentazione_contabile | FATTURA PASSIVA | NOTA DI CREDITO</v>
      </c>
      <c r="Q544" s="3" t="str">
        <f>VLOOKUP(P544,'Classificazione UD'!A:B,2,FALSE)</f>
        <v>Fiscale</v>
      </c>
    </row>
    <row r="545" spans="1:17" ht="15" customHeight="1" x14ac:dyDescent="0.25">
      <c r="A545" s="30">
        <v>2016</v>
      </c>
      <c r="B545" s="3" t="s">
        <v>17</v>
      </c>
      <c r="C545" s="3" t="s">
        <v>27</v>
      </c>
      <c r="D545" s="3" t="s">
        <v>19</v>
      </c>
      <c r="E545" s="3">
        <v>6</v>
      </c>
      <c r="F545" s="3">
        <v>12</v>
      </c>
      <c r="G545" s="3">
        <v>24</v>
      </c>
      <c r="H545" s="3">
        <v>130321</v>
      </c>
      <c r="I545" s="3">
        <v>12</v>
      </c>
      <c r="J545" s="3">
        <v>24</v>
      </c>
      <c r="K545" s="3">
        <v>5521</v>
      </c>
      <c r="L545" s="3">
        <v>0</v>
      </c>
      <c r="M545" s="3">
        <v>0</v>
      </c>
      <c r="N545" s="3">
        <v>0</v>
      </c>
      <c r="O545" s="3">
        <v>0</v>
      </c>
      <c r="P545" s="3" t="str">
        <f>B545&amp;" | "&amp;C545&amp;" | "&amp;D545</f>
        <v>documentazione_amministrativa / documentazione_contabile | FATTURA PASSIVA | FATTURA</v>
      </c>
      <c r="Q545" s="3" t="str">
        <f>VLOOKUP(P545,'Classificazione UD'!A:B,2,FALSE)</f>
        <v>Fiscale</v>
      </c>
    </row>
    <row r="546" spans="1:17" ht="15" customHeight="1" x14ac:dyDescent="0.25">
      <c r="A546" s="30">
        <v>2016</v>
      </c>
      <c r="B546" s="3" t="s">
        <v>17</v>
      </c>
      <c r="C546" s="3" t="s">
        <v>27</v>
      </c>
      <c r="D546" s="3" t="s">
        <v>28</v>
      </c>
      <c r="E546" s="3">
        <v>42</v>
      </c>
      <c r="F546" s="3">
        <v>84</v>
      </c>
      <c r="G546" s="3">
        <v>168</v>
      </c>
      <c r="H546" s="3">
        <v>3614912</v>
      </c>
      <c r="I546" s="3">
        <v>84</v>
      </c>
      <c r="J546" s="3">
        <v>168</v>
      </c>
      <c r="K546" s="3">
        <v>50385</v>
      </c>
      <c r="L546" s="3">
        <v>0</v>
      </c>
      <c r="M546" s="3">
        <v>0</v>
      </c>
      <c r="N546" s="3">
        <v>0</v>
      </c>
      <c r="O546" s="3">
        <v>0</v>
      </c>
      <c r="P546" s="3" t="str">
        <f>B546&amp;" | "&amp;C546&amp;" | "&amp;D546</f>
        <v>documentazione_amministrativa / documentazione_contabile | FATTURA PASSIVA | NOTA DI CREDITO</v>
      </c>
      <c r="Q546" s="3" t="str">
        <f>VLOOKUP(P546,'Classificazione UD'!A:B,2,FALSE)</f>
        <v>Fiscale</v>
      </c>
    </row>
    <row r="547" spans="1:17" ht="15" customHeight="1" x14ac:dyDescent="0.25">
      <c r="A547" s="30">
        <v>2015</v>
      </c>
      <c r="B547" s="3" t="s">
        <v>17</v>
      </c>
      <c r="C547" s="3" t="s">
        <v>27</v>
      </c>
      <c r="D547" s="3" t="s">
        <v>19</v>
      </c>
      <c r="E547" s="3">
        <v>105</v>
      </c>
      <c r="F547" s="3">
        <v>210</v>
      </c>
      <c r="G547" s="3">
        <v>420</v>
      </c>
      <c r="H547" s="3">
        <v>15894768</v>
      </c>
      <c r="I547" s="3">
        <v>210</v>
      </c>
      <c r="J547" s="3">
        <v>420</v>
      </c>
      <c r="K547" s="3">
        <v>108496</v>
      </c>
      <c r="L547" s="3">
        <v>0</v>
      </c>
      <c r="M547" s="3">
        <v>0</v>
      </c>
      <c r="N547" s="3">
        <v>0</v>
      </c>
      <c r="O547" s="3">
        <v>0</v>
      </c>
      <c r="P547" s="3" t="str">
        <f>B547&amp;" | "&amp;C547&amp;" | "&amp;D547</f>
        <v>documentazione_amministrativa / documentazione_contabile | FATTURA PASSIVA | FATTURA</v>
      </c>
      <c r="Q547" s="3" t="str">
        <f>VLOOKUP(P547,'Classificazione UD'!A:B,2,FALSE)</f>
        <v>Fiscale</v>
      </c>
    </row>
    <row r="548" spans="1:17" ht="15" customHeight="1" x14ac:dyDescent="0.25">
      <c r="A548" s="30">
        <v>2016</v>
      </c>
      <c r="B548" s="3" t="s">
        <v>17</v>
      </c>
      <c r="C548" s="3" t="s">
        <v>27</v>
      </c>
      <c r="D548" s="3" t="s">
        <v>19</v>
      </c>
      <c r="E548" s="3">
        <v>96</v>
      </c>
      <c r="F548" s="3">
        <v>192</v>
      </c>
      <c r="G548" s="3">
        <v>384</v>
      </c>
      <c r="H548" s="3">
        <v>16103150</v>
      </c>
      <c r="I548" s="3">
        <v>191</v>
      </c>
      <c r="J548" s="3">
        <v>382</v>
      </c>
      <c r="K548" s="3">
        <v>121630</v>
      </c>
      <c r="L548" s="3">
        <v>0</v>
      </c>
      <c r="M548" s="3">
        <v>0</v>
      </c>
      <c r="N548" s="3">
        <v>0</v>
      </c>
      <c r="O548" s="3">
        <v>0</v>
      </c>
      <c r="P548" s="3" t="str">
        <f>B548&amp;" | "&amp;C548&amp;" | "&amp;D548</f>
        <v>documentazione_amministrativa / documentazione_contabile | FATTURA PASSIVA | FATTURA</v>
      </c>
      <c r="Q548" s="3" t="str">
        <f>VLOOKUP(P548,'Classificazione UD'!A:B,2,FALSE)</f>
        <v>Fiscale</v>
      </c>
    </row>
    <row r="549" spans="1:17" ht="15" customHeight="1" x14ac:dyDescent="0.25">
      <c r="A549" s="30">
        <v>2015</v>
      </c>
      <c r="B549" s="3" t="s">
        <v>17</v>
      </c>
      <c r="C549" s="3" t="s">
        <v>27</v>
      </c>
      <c r="D549" s="3" t="s">
        <v>19</v>
      </c>
      <c r="E549" s="3">
        <v>34</v>
      </c>
      <c r="F549" s="3">
        <v>68</v>
      </c>
      <c r="G549" s="3">
        <v>136</v>
      </c>
      <c r="H549" s="3">
        <v>801861</v>
      </c>
      <c r="I549" s="3">
        <v>68</v>
      </c>
      <c r="J549" s="3">
        <v>136</v>
      </c>
      <c r="K549" s="3">
        <v>35130</v>
      </c>
      <c r="L549" s="3">
        <v>0</v>
      </c>
      <c r="M549" s="3">
        <v>0</v>
      </c>
      <c r="N549" s="3">
        <v>0</v>
      </c>
      <c r="O549" s="3">
        <v>0</v>
      </c>
      <c r="P549" s="3" t="str">
        <f>B549&amp;" | "&amp;C549&amp;" | "&amp;D549</f>
        <v>documentazione_amministrativa / documentazione_contabile | FATTURA PASSIVA | FATTURA</v>
      </c>
      <c r="Q549" s="3" t="str">
        <f>VLOOKUP(P549,'Classificazione UD'!A:B,2,FALSE)</f>
        <v>Fiscale</v>
      </c>
    </row>
    <row r="550" spans="1:17" ht="15" customHeight="1" x14ac:dyDescent="0.25">
      <c r="A550" s="30">
        <v>2015</v>
      </c>
      <c r="B550" s="3" t="s">
        <v>17</v>
      </c>
      <c r="C550" s="3" t="s">
        <v>27</v>
      </c>
      <c r="D550" s="3" t="s">
        <v>28</v>
      </c>
      <c r="E550" s="3">
        <v>3</v>
      </c>
      <c r="F550" s="3">
        <v>6</v>
      </c>
      <c r="G550" s="3">
        <v>12</v>
      </c>
      <c r="H550" s="3">
        <v>44993</v>
      </c>
      <c r="I550" s="3">
        <v>6</v>
      </c>
      <c r="J550" s="3">
        <v>12</v>
      </c>
      <c r="K550" s="3">
        <v>6528</v>
      </c>
      <c r="L550" s="3">
        <v>0</v>
      </c>
      <c r="M550" s="3">
        <v>0</v>
      </c>
      <c r="N550" s="3">
        <v>0</v>
      </c>
      <c r="O550" s="3">
        <v>0</v>
      </c>
      <c r="P550" s="3" t="str">
        <f>B550&amp;" | "&amp;C550&amp;" | "&amp;D550</f>
        <v>documentazione_amministrativa / documentazione_contabile | FATTURA PASSIVA | NOTA DI CREDITO</v>
      </c>
      <c r="Q550" s="3" t="str">
        <f>VLOOKUP(P550,'Classificazione UD'!A:B,2,FALSE)</f>
        <v>Fiscale</v>
      </c>
    </row>
    <row r="551" spans="1:17" ht="15" customHeight="1" x14ac:dyDescent="0.25">
      <c r="A551" s="30">
        <v>2016</v>
      </c>
      <c r="B551" s="3" t="s">
        <v>17</v>
      </c>
      <c r="C551" s="3" t="s">
        <v>27</v>
      </c>
      <c r="D551" s="3" t="s">
        <v>19</v>
      </c>
      <c r="E551" s="3">
        <v>24</v>
      </c>
      <c r="F551" s="3">
        <v>48</v>
      </c>
      <c r="G551" s="3">
        <v>96</v>
      </c>
      <c r="H551" s="3">
        <v>313771</v>
      </c>
      <c r="I551" s="3">
        <v>48</v>
      </c>
      <c r="J551" s="3">
        <v>96</v>
      </c>
      <c r="K551" s="3">
        <v>29592</v>
      </c>
      <c r="L551" s="3">
        <v>0</v>
      </c>
      <c r="M551" s="3">
        <v>0</v>
      </c>
      <c r="N551" s="3">
        <v>0</v>
      </c>
      <c r="O551" s="3">
        <v>0</v>
      </c>
      <c r="P551" s="3" t="str">
        <f>B551&amp;" | "&amp;C551&amp;" | "&amp;D551</f>
        <v>documentazione_amministrativa / documentazione_contabile | FATTURA PASSIVA | FATTURA</v>
      </c>
      <c r="Q551" s="3" t="str">
        <f>VLOOKUP(P551,'Classificazione UD'!A:B,2,FALSE)</f>
        <v>Fiscale</v>
      </c>
    </row>
    <row r="552" spans="1:17" ht="15" customHeight="1" x14ac:dyDescent="0.25">
      <c r="A552" s="30">
        <v>2016</v>
      </c>
      <c r="B552" s="3" t="s">
        <v>17</v>
      </c>
      <c r="C552" s="3" t="s">
        <v>27</v>
      </c>
      <c r="D552" s="3" t="s">
        <v>28</v>
      </c>
      <c r="E552" s="3">
        <v>2</v>
      </c>
      <c r="F552" s="3">
        <v>4</v>
      </c>
      <c r="G552" s="3">
        <v>8</v>
      </c>
      <c r="H552" s="3">
        <v>24066</v>
      </c>
      <c r="I552" s="3">
        <v>4</v>
      </c>
      <c r="J552" s="3">
        <v>8</v>
      </c>
      <c r="K552" s="3">
        <v>5593</v>
      </c>
      <c r="L552" s="3">
        <v>0</v>
      </c>
      <c r="M552" s="3">
        <v>0</v>
      </c>
      <c r="N552" s="3">
        <v>0</v>
      </c>
      <c r="O552" s="3">
        <v>0</v>
      </c>
      <c r="P552" s="3" t="str">
        <f>B552&amp;" | "&amp;C552&amp;" | "&amp;D552</f>
        <v>documentazione_amministrativa / documentazione_contabile | FATTURA PASSIVA | NOTA DI CREDITO</v>
      </c>
      <c r="Q552" s="3" t="str">
        <f>VLOOKUP(P552,'Classificazione UD'!A:B,2,FALSE)</f>
        <v>Fiscale</v>
      </c>
    </row>
    <row r="553" spans="1:17" ht="15" customHeight="1" x14ac:dyDescent="0.25">
      <c r="A553" s="30">
        <v>2015</v>
      </c>
      <c r="B553" s="3" t="s">
        <v>17</v>
      </c>
      <c r="C553" s="3" t="s">
        <v>27</v>
      </c>
      <c r="D553" s="3" t="s">
        <v>19</v>
      </c>
      <c r="E553" s="3">
        <v>9</v>
      </c>
      <c r="F553" s="3">
        <v>18</v>
      </c>
      <c r="G553" s="3">
        <v>36</v>
      </c>
      <c r="H553" s="3">
        <v>132303</v>
      </c>
      <c r="I553" s="3">
        <v>18</v>
      </c>
      <c r="J553" s="3">
        <v>36</v>
      </c>
      <c r="K553" s="3">
        <v>12017</v>
      </c>
      <c r="L553" s="3">
        <v>0</v>
      </c>
      <c r="M553" s="3">
        <v>0</v>
      </c>
      <c r="N553" s="3">
        <v>0</v>
      </c>
      <c r="O553" s="3">
        <v>0</v>
      </c>
      <c r="P553" s="3" t="str">
        <f>B553&amp;" | "&amp;C553&amp;" | "&amp;D553</f>
        <v>documentazione_amministrativa / documentazione_contabile | FATTURA PASSIVA | FATTURA</v>
      </c>
      <c r="Q553" s="3" t="str">
        <f>VLOOKUP(P553,'Classificazione UD'!A:B,2,FALSE)</f>
        <v>Fiscale</v>
      </c>
    </row>
    <row r="554" spans="1:17" ht="15" customHeight="1" x14ac:dyDescent="0.25">
      <c r="A554" s="30">
        <v>2016</v>
      </c>
      <c r="B554" s="3" t="s">
        <v>17</v>
      </c>
      <c r="C554" s="3" t="s">
        <v>27</v>
      </c>
      <c r="D554" s="3" t="s">
        <v>19</v>
      </c>
      <c r="E554" s="3">
        <v>10</v>
      </c>
      <c r="F554" s="3">
        <v>20</v>
      </c>
      <c r="G554" s="3">
        <v>40</v>
      </c>
      <c r="H554" s="3">
        <v>140137</v>
      </c>
      <c r="I554" s="3">
        <v>20</v>
      </c>
      <c r="J554" s="3">
        <v>40</v>
      </c>
      <c r="K554" s="3">
        <v>16707</v>
      </c>
      <c r="L554" s="3">
        <v>0</v>
      </c>
      <c r="M554" s="3">
        <v>0</v>
      </c>
      <c r="N554" s="3">
        <v>0</v>
      </c>
      <c r="O554" s="3">
        <v>0</v>
      </c>
      <c r="P554" s="3" t="str">
        <f>B554&amp;" | "&amp;C554&amp;" | "&amp;D554</f>
        <v>documentazione_amministrativa / documentazione_contabile | FATTURA PASSIVA | FATTURA</v>
      </c>
      <c r="Q554" s="3" t="str">
        <f>VLOOKUP(P554,'Classificazione UD'!A:B,2,FALSE)</f>
        <v>Fiscale</v>
      </c>
    </row>
    <row r="555" spans="1:17" ht="15" customHeight="1" x14ac:dyDescent="0.25">
      <c r="A555" s="30">
        <v>2016</v>
      </c>
      <c r="B555" s="3" t="s">
        <v>17</v>
      </c>
      <c r="C555" s="3" t="s">
        <v>27</v>
      </c>
      <c r="D555" s="3" t="s">
        <v>19</v>
      </c>
      <c r="E555" s="3">
        <v>2</v>
      </c>
      <c r="F555" s="3">
        <v>4</v>
      </c>
      <c r="G555" s="3">
        <v>8</v>
      </c>
      <c r="H555" s="3">
        <v>28491</v>
      </c>
      <c r="I555" s="3">
        <v>4</v>
      </c>
      <c r="J555" s="3">
        <v>8</v>
      </c>
      <c r="K555" s="3">
        <v>1846</v>
      </c>
      <c r="L555" s="3">
        <v>0</v>
      </c>
      <c r="M555" s="3">
        <v>0</v>
      </c>
      <c r="N555" s="3">
        <v>0</v>
      </c>
      <c r="O555" s="3">
        <v>0</v>
      </c>
      <c r="P555" s="3" t="str">
        <f>B555&amp;" | "&amp;C555&amp;" | "&amp;D555</f>
        <v>documentazione_amministrativa / documentazione_contabile | FATTURA PASSIVA | FATTURA</v>
      </c>
      <c r="Q555" s="3" t="str">
        <f>VLOOKUP(P555,'Classificazione UD'!A:B,2,FALSE)</f>
        <v>Fiscale</v>
      </c>
    </row>
    <row r="556" spans="1:17" ht="15" customHeight="1" x14ac:dyDescent="0.25">
      <c r="A556" s="30">
        <v>2015</v>
      </c>
      <c r="B556" s="3" t="s">
        <v>17</v>
      </c>
      <c r="C556" s="3" t="s">
        <v>18</v>
      </c>
      <c r="D556" s="3" t="s">
        <v>19</v>
      </c>
      <c r="E556" s="3">
        <v>2</v>
      </c>
      <c r="F556" s="3">
        <v>4</v>
      </c>
      <c r="G556" s="3">
        <v>8</v>
      </c>
      <c r="H556" s="3">
        <v>23848</v>
      </c>
      <c r="I556" s="3">
        <v>4</v>
      </c>
      <c r="J556" s="3">
        <v>8</v>
      </c>
      <c r="K556" s="3">
        <v>16316</v>
      </c>
      <c r="L556" s="3">
        <v>0</v>
      </c>
      <c r="M556" s="3">
        <v>0</v>
      </c>
      <c r="N556" s="3">
        <v>0</v>
      </c>
      <c r="O556" s="3">
        <v>0</v>
      </c>
      <c r="P556" s="3" t="str">
        <f>B556&amp;" | "&amp;C556&amp;" | "&amp;D556</f>
        <v>documentazione_amministrativa / documentazione_contabile | FATTURA ATTIVA | FATTURA</v>
      </c>
      <c r="Q556" s="3" t="str">
        <f>VLOOKUP(P556,'Classificazione UD'!A:B,2,FALSE)</f>
        <v>Fiscale</v>
      </c>
    </row>
    <row r="557" spans="1:17" ht="15" customHeight="1" x14ac:dyDescent="0.25">
      <c r="A557" s="30">
        <v>2015</v>
      </c>
      <c r="B557" s="3" t="s">
        <v>17</v>
      </c>
      <c r="C557" s="3" t="s">
        <v>27</v>
      </c>
      <c r="D557" s="3" t="s">
        <v>19</v>
      </c>
      <c r="E557" s="3">
        <v>227</v>
      </c>
      <c r="F557" s="3">
        <v>454</v>
      </c>
      <c r="G557" s="3">
        <v>908</v>
      </c>
      <c r="H557" s="3">
        <v>12397558</v>
      </c>
      <c r="I557" s="3">
        <v>457</v>
      </c>
      <c r="J557" s="3">
        <v>914</v>
      </c>
      <c r="K557" s="3">
        <v>701885</v>
      </c>
      <c r="L557" s="3">
        <v>0</v>
      </c>
      <c r="M557" s="3">
        <v>0</v>
      </c>
      <c r="N557" s="3">
        <v>0</v>
      </c>
      <c r="O557" s="3">
        <v>0</v>
      </c>
      <c r="P557" s="3" t="str">
        <f>B557&amp;" | "&amp;C557&amp;" | "&amp;D557</f>
        <v>documentazione_amministrativa / documentazione_contabile | FATTURA PASSIVA | FATTURA</v>
      </c>
      <c r="Q557" s="3" t="str">
        <f>VLOOKUP(P557,'Classificazione UD'!A:B,2,FALSE)</f>
        <v>Fiscale</v>
      </c>
    </row>
    <row r="558" spans="1:17" ht="15" customHeight="1" x14ac:dyDescent="0.25">
      <c r="A558" s="30">
        <v>2015</v>
      </c>
      <c r="B558" s="3" t="s">
        <v>17</v>
      </c>
      <c r="C558" s="3" t="s">
        <v>27</v>
      </c>
      <c r="D558" s="3" t="s">
        <v>28</v>
      </c>
      <c r="E558" s="3">
        <v>1</v>
      </c>
      <c r="F558" s="3">
        <v>2</v>
      </c>
      <c r="G558" s="3">
        <v>4</v>
      </c>
      <c r="H558" s="3">
        <v>11774</v>
      </c>
      <c r="I558" s="3">
        <v>2</v>
      </c>
      <c r="J558" s="3">
        <v>4</v>
      </c>
      <c r="K558" s="3">
        <v>924</v>
      </c>
      <c r="L558" s="3">
        <v>0</v>
      </c>
      <c r="M558" s="3">
        <v>0</v>
      </c>
      <c r="N558" s="3">
        <v>0</v>
      </c>
      <c r="O558" s="3">
        <v>0</v>
      </c>
      <c r="P558" s="3" t="str">
        <f>B558&amp;" | "&amp;C558&amp;" | "&amp;D558</f>
        <v>documentazione_amministrativa / documentazione_contabile | FATTURA PASSIVA | NOTA DI CREDITO</v>
      </c>
      <c r="Q558" s="3" t="str">
        <f>VLOOKUP(P558,'Classificazione UD'!A:B,2,FALSE)</f>
        <v>Fiscale</v>
      </c>
    </row>
    <row r="559" spans="1:17" ht="15" customHeight="1" x14ac:dyDescent="0.25">
      <c r="A559" s="30">
        <v>2016</v>
      </c>
      <c r="B559" s="3" t="s">
        <v>17</v>
      </c>
      <c r="C559" s="3" t="s">
        <v>27</v>
      </c>
      <c r="D559" s="3" t="s">
        <v>19</v>
      </c>
      <c r="E559" s="3">
        <v>319</v>
      </c>
      <c r="F559" s="3">
        <v>638</v>
      </c>
      <c r="G559" s="3">
        <v>1276</v>
      </c>
      <c r="H559" s="3">
        <v>32061340</v>
      </c>
      <c r="I559" s="3">
        <v>638</v>
      </c>
      <c r="J559" s="3">
        <v>1276</v>
      </c>
      <c r="K559" s="3">
        <v>572359</v>
      </c>
      <c r="L559" s="3">
        <v>0</v>
      </c>
      <c r="M559" s="3">
        <v>0</v>
      </c>
      <c r="N559" s="3">
        <v>0</v>
      </c>
      <c r="O559" s="3">
        <v>0</v>
      </c>
      <c r="P559" s="3" t="str">
        <f>B559&amp;" | "&amp;C559&amp;" | "&amp;D559</f>
        <v>documentazione_amministrativa / documentazione_contabile | FATTURA PASSIVA | FATTURA</v>
      </c>
      <c r="Q559" s="3" t="str">
        <f>VLOOKUP(P559,'Classificazione UD'!A:B,2,FALSE)</f>
        <v>Fiscale</v>
      </c>
    </row>
    <row r="560" spans="1:17" ht="15" customHeight="1" x14ac:dyDescent="0.25">
      <c r="A560" s="30">
        <v>2015</v>
      </c>
      <c r="B560" s="3" t="s">
        <v>17</v>
      </c>
      <c r="C560" s="3" t="s">
        <v>18</v>
      </c>
      <c r="D560" s="3" t="s">
        <v>19</v>
      </c>
      <c r="E560" s="3">
        <v>10</v>
      </c>
      <c r="F560" s="3">
        <v>20</v>
      </c>
      <c r="G560" s="3">
        <v>40</v>
      </c>
      <c r="H560" s="3">
        <v>373746</v>
      </c>
      <c r="I560" s="3">
        <v>22</v>
      </c>
      <c r="J560" s="3">
        <v>44</v>
      </c>
      <c r="K560" s="3">
        <v>91105</v>
      </c>
      <c r="L560" s="3">
        <v>0</v>
      </c>
      <c r="M560" s="3">
        <v>0</v>
      </c>
      <c r="N560" s="3">
        <v>0</v>
      </c>
      <c r="O560" s="3">
        <v>0</v>
      </c>
      <c r="P560" s="3" t="str">
        <f>B560&amp;" | "&amp;C560&amp;" | "&amp;D560</f>
        <v>documentazione_amministrativa / documentazione_contabile | FATTURA ATTIVA | FATTURA</v>
      </c>
      <c r="Q560" s="3" t="str">
        <f>VLOOKUP(P560,'Classificazione UD'!A:B,2,FALSE)</f>
        <v>Fiscale</v>
      </c>
    </row>
    <row r="561" spans="1:17" ht="15" customHeight="1" x14ac:dyDescent="0.25">
      <c r="A561" s="30">
        <v>2016</v>
      </c>
      <c r="B561" s="3" t="s">
        <v>17</v>
      </c>
      <c r="C561" s="3" t="s">
        <v>18</v>
      </c>
      <c r="D561" s="3" t="s">
        <v>19</v>
      </c>
      <c r="E561" s="3">
        <v>9</v>
      </c>
      <c r="F561" s="3">
        <v>18</v>
      </c>
      <c r="G561" s="3">
        <v>36</v>
      </c>
      <c r="H561" s="3">
        <v>255485</v>
      </c>
      <c r="I561" s="3">
        <v>13</v>
      </c>
      <c r="J561" s="3">
        <v>26</v>
      </c>
      <c r="K561" s="3">
        <v>53996</v>
      </c>
      <c r="L561" s="3">
        <v>0</v>
      </c>
      <c r="M561" s="3">
        <v>0</v>
      </c>
      <c r="N561" s="3">
        <v>0</v>
      </c>
      <c r="O561" s="3">
        <v>0</v>
      </c>
      <c r="P561" s="3" t="str">
        <f>B561&amp;" | "&amp;C561&amp;" | "&amp;D561</f>
        <v>documentazione_amministrativa / documentazione_contabile | FATTURA ATTIVA | FATTURA</v>
      </c>
      <c r="Q561" s="3" t="str">
        <f>VLOOKUP(P561,'Classificazione UD'!A:B,2,FALSE)</f>
        <v>Fiscale</v>
      </c>
    </row>
    <row r="562" spans="1:17" ht="15" customHeight="1" x14ac:dyDescent="0.25">
      <c r="A562" s="30">
        <v>2014</v>
      </c>
      <c r="B562" s="3" t="s">
        <v>17</v>
      </c>
      <c r="C562" s="3" t="s">
        <v>18</v>
      </c>
      <c r="D562" s="3" t="s">
        <v>19</v>
      </c>
      <c r="E562" s="3">
        <v>346</v>
      </c>
      <c r="F562" s="3">
        <v>692</v>
      </c>
      <c r="G562" s="3">
        <v>1384</v>
      </c>
      <c r="H562" s="3">
        <v>225838629</v>
      </c>
      <c r="I562" s="3">
        <v>693</v>
      </c>
      <c r="J562" s="3">
        <v>1386</v>
      </c>
      <c r="K562" s="3">
        <v>2871101</v>
      </c>
      <c r="L562" s="3">
        <v>0</v>
      </c>
      <c r="M562" s="3">
        <v>0</v>
      </c>
      <c r="N562" s="3">
        <v>0</v>
      </c>
      <c r="O562" s="3">
        <v>0</v>
      </c>
      <c r="P562" s="3" t="str">
        <f>B562&amp;" | "&amp;C562&amp;" | "&amp;D562</f>
        <v>documentazione_amministrativa / documentazione_contabile | FATTURA ATTIVA | FATTURA</v>
      </c>
      <c r="Q562" s="3" t="str">
        <f>VLOOKUP(P562,'Classificazione UD'!A:B,2,FALSE)</f>
        <v>Fiscale</v>
      </c>
    </row>
    <row r="563" spans="1:17" ht="15" customHeight="1" x14ac:dyDescent="0.25">
      <c r="A563" s="30">
        <v>2014</v>
      </c>
      <c r="B563" s="3" t="s">
        <v>17</v>
      </c>
      <c r="C563" s="3" t="s">
        <v>18</v>
      </c>
      <c r="D563" s="3" t="s">
        <v>28</v>
      </c>
      <c r="E563" s="3">
        <v>10</v>
      </c>
      <c r="F563" s="3">
        <v>20</v>
      </c>
      <c r="G563" s="3">
        <v>40</v>
      </c>
      <c r="H563" s="3">
        <v>1099653</v>
      </c>
      <c r="I563" s="3">
        <v>20</v>
      </c>
      <c r="J563" s="3">
        <v>40</v>
      </c>
      <c r="K563" s="3">
        <v>83204</v>
      </c>
      <c r="L563" s="3">
        <v>0</v>
      </c>
      <c r="M563" s="3">
        <v>0</v>
      </c>
      <c r="N563" s="3">
        <v>0</v>
      </c>
      <c r="O563" s="3">
        <v>0</v>
      </c>
      <c r="P563" s="3" t="str">
        <f>B563&amp;" | "&amp;C563&amp;" | "&amp;D563</f>
        <v>documentazione_amministrativa / documentazione_contabile | FATTURA ATTIVA | NOTA DI CREDITO</v>
      </c>
      <c r="Q563" s="3" t="str">
        <f>VLOOKUP(P563,'Classificazione UD'!A:B,2,FALSE)</f>
        <v>Fiscale</v>
      </c>
    </row>
    <row r="564" spans="1:17" ht="15" customHeight="1" x14ac:dyDescent="0.25">
      <c r="A564" s="30">
        <v>2015</v>
      </c>
      <c r="B564" s="3" t="s">
        <v>17</v>
      </c>
      <c r="C564" s="3" t="s">
        <v>18</v>
      </c>
      <c r="D564" s="3" t="s">
        <v>19</v>
      </c>
      <c r="E564" s="3">
        <v>2333</v>
      </c>
      <c r="F564" s="3">
        <v>4627</v>
      </c>
      <c r="G564" s="3">
        <v>9254</v>
      </c>
      <c r="H564" s="3">
        <v>735968146</v>
      </c>
      <c r="I564" s="3">
        <v>4634</v>
      </c>
      <c r="J564" s="3">
        <v>9268</v>
      </c>
      <c r="K564" s="3">
        <v>19394442</v>
      </c>
      <c r="L564" s="3">
        <v>18</v>
      </c>
      <c r="M564" s="3">
        <v>75</v>
      </c>
      <c r="N564" s="3">
        <v>150</v>
      </c>
      <c r="O564" s="3">
        <v>7305600</v>
      </c>
      <c r="P564" s="3" t="str">
        <f>B564&amp;" | "&amp;C564&amp;" | "&amp;D564</f>
        <v>documentazione_amministrativa / documentazione_contabile | FATTURA ATTIVA | FATTURA</v>
      </c>
      <c r="Q564" s="3" t="str">
        <f>VLOOKUP(P564,'Classificazione UD'!A:B,2,FALSE)</f>
        <v>Fiscale</v>
      </c>
    </row>
    <row r="565" spans="1:17" ht="15" customHeight="1" x14ac:dyDescent="0.25">
      <c r="A565" s="30">
        <v>2015</v>
      </c>
      <c r="B565" s="3" t="s">
        <v>17</v>
      </c>
      <c r="C565" s="3" t="s">
        <v>18</v>
      </c>
      <c r="D565" s="3" t="s">
        <v>28</v>
      </c>
      <c r="E565" s="3">
        <v>107</v>
      </c>
      <c r="F565" s="3">
        <v>214</v>
      </c>
      <c r="G565" s="3">
        <v>428</v>
      </c>
      <c r="H565" s="3">
        <v>1968465</v>
      </c>
      <c r="I565" s="3">
        <v>214</v>
      </c>
      <c r="J565" s="3">
        <v>428</v>
      </c>
      <c r="K565" s="3">
        <v>895463</v>
      </c>
      <c r="L565" s="3">
        <v>0</v>
      </c>
      <c r="M565" s="3">
        <v>0</v>
      </c>
      <c r="N565" s="3">
        <v>0</v>
      </c>
      <c r="O565" s="3">
        <v>0</v>
      </c>
      <c r="P565" s="3" t="str">
        <f>B565&amp;" | "&amp;C565&amp;" | "&amp;D565</f>
        <v>documentazione_amministrativa / documentazione_contabile | FATTURA ATTIVA | NOTA DI CREDITO</v>
      </c>
      <c r="Q565" s="3" t="str">
        <f>VLOOKUP(P565,'Classificazione UD'!A:B,2,FALSE)</f>
        <v>Fiscale</v>
      </c>
    </row>
    <row r="566" spans="1:17" ht="15" customHeight="1" x14ac:dyDescent="0.25">
      <c r="A566" s="30">
        <v>2016</v>
      </c>
      <c r="B566" s="3" t="s">
        <v>17</v>
      </c>
      <c r="C566" s="3" t="s">
        <v>18</v>
      </c>
      <c r="D566" s="3" t="s">
        <v>19</v>
      </c>
      <c r="E566" s="3">
        <v>1738</v>
      </c>
      <c r="F566" s="3">
        <v>3460</v>
      </c>
      <c r="G566" s="3">
        <v>6920</v>
      </c>
      <c r="H566" s="3">
        <v>896200376</v>
      </c>
      <c r="I566" s="3">
        <v>2970</v>
      </c>
      <c r="J566" s="3">
        <v>5940</v>
      </c>
      <c r="K566" s="3">
        <v>12521649</v>
      </c>
      <c r="L566" s="3">
        <v>6</v>
      </c>
      <c r="M566" s="3">
        <v>27</v>
      </c>
      <c r="N566" s="3">
        <v>54</v>
      </c>
      <c r="O566" s="3">
        <v>750875</v>
      </c>
      <c r="P566" s="3" t="str">
        <f>B566&amp;" | "&amp;C566&amp;" | "&amp;D566</f>
        <v>documentazione_amministrativa / documentazione_contabile | FATTURA ATTIVA | FATTURA</v>
      </c>
      <c r="Q566" s="3" t="str">
        <f>VLOOKUP(P566,'Classificazione UD'!A:B,2,FALSE)</f>
        <v>Fiscale</v>
      </c>
    </row>
    <row r="567" spans="1:17" ht="15" customHeight="1" x14ac:dyDescent="0.25">
      <c r="A567" s="30">
        <v>2016</v>
      </c>
      <c r="B567" s="3" t="s">
        <v>17</v>
      </c>
      <c r="C567" s="3" t="s">
        <v>18</v>
      </c>
      <c r="D567" s="3" t="s">
        <v>28</v>
      </c>
      <c r="E567" s="3">
        <v>61</v>
      </c>
      <c r="F567" s="3">
        <v>122</v>
      </c>
      <c r="G567" s="3">
        <v>244</v>
      </c>
      <c r="H567" s="3">
        <v>803220</v>
      </c>
      <c r="I567" s="3">
        <v>98</v>
      </c>
      <c r="J567" s="3">
        <v>196</v>
      </c>
      <c r="K567" s="3">
        <v>411736</v>
      </c>
      <c r="L567" s="3">
        <v>0</v>
      </c>
      <c r="M567" s="3">
        <v>0</v>
      </c>
      <c r="N567" s="3">
        <v>0</v>
      </c>
      <c r="O567" s="3">
        <v>0</v>
      </c>
      <c r="P567" s="3" t="str">
        <f>B567&amp;" | "&amp;C567&amp;" | "&amp;D567</f>
        <v>documentazione_amministrativa / documentazione_contabile | FATTURA ATTIVA | NOTA DI CREDITO</v>
      </c>
      <c r="Q567" s="3" t="str">
        <f>VLOOKUP(P567,'Classificazione UD'!A:B,2,FALSE)</f>
        <v>Fiscale</v>
      </c>
    </row>
    <row r="568" spans="1:17" ht="15" customHeight="1" x14ac:dyDescent="0.25">
      <c r="A568" s="30">
        <v>2015</v>
      </c>
      <c r="B568" s="3" t="s">
        <v>17</v>
      </c>
      <c r="C568" s="3" t="s">
        <v>18</v>
      </c>
      <c r="D568" s="3" t="s">
        <v>19</v>
      </c>
      <c r="E568" s="3">
        <v>181</v>
      </c>
      <c r="F568" s="3">
        <v>352</v>
      </c>
      <c r="G568" s="3">
        <v>704</v>
      </c>
      <c r="H568" s="3">
        <v>33541791</v>
      </c>
      <c r="I568" s="3">
        <v>373</v>
      </c>
      <c r="J568" s="3">
        <v>746</v>
      </c>
      <c r="K568" s="3">
        <v>1550304</v>
      </c>
      <c r="L568" s="3">
        <v>5</v>
      </c>
      <c r="M568" s="3">
        <v>20</v>
      </c>
      <c r="N568" s="3">
        <v>40</v>
      </c>
      <c r="O568" s="3">
        <v>3899900</v>
      </c>
      <c r="P568" s="3" t="str">
        <f>B568&amp;" | "&amp;C568&amp;" | "&amp;D568</f>
        <v>documentazione_amministrativa / documentazione_contabile | FATTURA ATTIVA | FATTURA</v>
      </c>
      <c r="Q568" s="3" t="str">
        <f>VLOOKUP(P568,'Classificazione UD'!A:B,2,FALSE)</f>
        <v>Fiscale</v>
      </c>
    </row>
    <row r="569" spans="1:17" ht="15" customHeight="1" x14ac:dyDescent="0.25">
      <c r="A569" s="30">
        <v>2015</v>
      </c>
      <c r="B569" s="3" t="s">
        <v>17</v>
      </c>
      <c r="C569" s="3" t="s">
        <v>18</v>
      </c>
      <c r="D569" s="3" t="s">
        <v>28</v>
      </c>
      <c r="E569" s="3">
        <v>30</v>
      </c>
      <c r="F569" s="3">
        <v>60</v>
      </c>
      <c r="G569" s="3">
        <v>120</v>
      </c>
      <c r="H569" s="3">
        <v>331545</v>
      </c>
      <c r="I569" s="3">
        <v>60</v>
      </c>
      <c r="J569" s="3">
        <v>120</v>
      </c>
      <c r="K569" s="3">
        <v>250588</v>
      </c>
      <c r="L569" s="3">
        <v>0</v>
      </c>
      <c r="M569" s="3">
        <v>0</v>
      </c>
      <c r="N569" s="3">
        <v>0</v>
      </c>
      <c r="O569" s="3">
        <v>0</v>
      </c>
      <c r="P569" s="3" t="str">
        <f>B569&amp;" | "&amp;C569&amp;" | "&amp;D569</f>
        <v>documentazione_amministrativa / documentazione_contabile | FATTURA ATTIVA | NOTA DI CREDITO</v>
      </c>
      <c r="Q569" s="3" t="str">
        <f>VLOOKUP(P569,'Classificazione UD'!A:B,2,FALSE)</f>
        <v>Fiscale</v>
      </c>
    </row>
    <row r="570" spans="1:17" ht="15" customHeight="1" x14ac:dyDescent="0.25">
      <c r="A570" s="30">
        <v>2016</v>
      </c>
      <c r="B570" s="3" t="s">
        <v>17</v>
      </c>
      <c r="C570" s="3" t="s">
        <v>18</v>
      </c>
      <c r="D570" s="3" t="s">
        <v>19</v>
      </c>
      <c r="E570" s="3">
        <v>137</v>
      </c>
      <c r="F570" s="3">
        <v>269</v>
      </c>
      <c r="G570" s="3">
        <v>538</v>
      </c>
      <c r="H570" s="3">
        <v>2062972</v>
      </c>
      <c r="I570" s="3">
        <v>207</v>
      </c>
      <c r="J570" s="3">
        <v>414</v>
      </c>
      <c r="K570" s="3">
        <v>865526</v>
      </c>
      <c r="L570" s="3">
        <v>2</v>
      </c>
      <c r="M570" s="3">
        <v>9</v>
      </c>
      <c r="N570" s="3">
        <v>18</v>
      </c>
      <c r="O570" s="3">
        <v>47098</v>
      </c>
      <c r="P570" s="3" t="str">
        <f>B570&amp;" | "&amp;C570&amp;" | "&amp;D570</f>
        <v>documentazione_amministrativa / documentazione_contabile | FATTURA ATTIVA | FATTURA</v>
      </c>
      <c r="Q570" s="3" t="str">
        <f>VLOOKUP(P570,'Classificazione UD'!A:B,2,FALSE)</f>
        <v>Fiscale</v>
      </c>
    </row>
    <row r="571" spans="1:17" ht="15" customHeight="1" x14ac:dyDescent="0.25">
      <c r="A571" s="30">
        <v>2016</v>
      </c>
      <c r="B571" s="3" t="s">
        <v>17</v>
      </c>
      <c r="C571" s="3" t="s">
        <v>18</v>
      </c>
      <c r="D571" s="3" t="s">
        <v>28</v>
      </c>
      <c r="E571" s="3">
        <v>16</v>
      </c>
      <c r="F571" s="3">
        <v>32</v>
      </c>
      <c r="G571" s="3">
        <v>64</v>
      </c>
      <c r="H571" s="3">
        <v>180192</v>
      </c>
      <c r="I571" s="3">
        <v>30</v>
      </c>
      <c r="J571" s="3">
        <v>60</v>
      </c>
      <c r="K571" s="3">
        <v>126185</v>
      </c>
      <c r="L571" s="3">
        <v>0</v>
      </c>
      <c r="M571" s="3">
        <v>0</v>
      </c>
      <c r="N571" s="3">
        <v>0</v>
      </c>
      <c r="O571" s="3">
        <v>0</v>
      </c>
      <c r="P571" s="3" t="str">
        <f>B571&amp;" | "&amp;C571&amp;" | "&amp;D571</f>
        <v>documentazione_amministrativa / documentazione_contabile | FATTURA ATTIVA | NOTA DI CREDITO</v>
      </c>
      <c r="Q571" s="3" t="str">
        <f>VLOOKUP(P571,'Classificazione UD'!A:B,2,FALSE)</f>
        <v>Fiscale</v>
      </c>
    </row>
    <row r="572" spans="1:17" ht="15" customHeight="1" x14ac:dyDescent="0.25">
      <c r="A572" s="30">
        <v>2014</v>
      </c>
      <c r="B572" s="3" t="s">
        <v>17</v>
      </c>
      <c r="C572" s="3" t="s">
        <v>18</v>
      </c>
      <c r="D572" s="3" t="s">
        <v>19</v>
      </c>
      <c r="E572" s="3">
        <v>1</v>
      </c>
      <c r="F572" s="3">
        <v>2</v>
      </c>
      <c r="G572" s="3">
        <v>4</v>
      </c>
      <c r="H572" s="3">
        <v>142701</v>
      </c>
      <c r="I572" s="3">
        <v>2</v>
      </c>
      <c r="J572" s="3">
        <v>4</v>
      </c>
      <c r="K572" s="3">
        <v>8266</v>
      </c>
      <c r="L572" s="3">
        <v>0</v>
      </c>
      <c r="M572" s="3">
        <v>0</v>
      </c>
      <c r="N572" s="3">
        <v>0</v>
      </c>
      <c r="O572" s="3">
        <v>0</v>
      </c>
      <c r="P572" s="3" t="str">
        <f>B572&amp;" | "&amp;C572&amp;" | "&amp;D572</f>
        <v>documentazione_amministrativa / documentazione_contabile | FATTURA ATTIVA | FATTURA</v>
      </c>
      <c r="Q572" s="3" t="str">
        <f>VLOOKUP(P572,'Classificazione UD'!A:B,2,FALSE)</f>
        <v>Fiscale</v>
      </c>
    </row>
    <row r="573" spans="1:17" ht="15" customHeight="1" x14ac:dyDescent="0.25">
      <c r="A573" s="30">
        <v>2015</v>
      </c>
      <c r="B573" s="3" t="s">
        <v>17</v>
      </c>
      <c r="C573" s="3" t="s">
        <v>18</v>
      </c>
      <c r="D573" s="3" t="s">
        <v>19</v>
      </c>
      <c r="E573" s="3">
        <v>238</v>
      </c>
      <c r="F573" s="3">
        <v>460</v>
      </c>
      <c r="G573" s="3">
        <v>920</v>
      </c>
      <c r="H573" s="3">
        <v>107403586</v>
      </c>
      <c r="I573" s="3">
        <v>487</v>
      </c>
      <c r="J573" s="3">
        <v>974</v>
      </c>
      <c r="K573" s="3">
        <v>2023580</v>
      </c>
      <c r="L573" s="3">
        <v>6</v>
      </c>
      <c r="M573" s="3">
        <v>28</v>
      </c>
      <c r="N573" s="3">
        <v>56</v>
      </c>
      <c r="O573" s="3">
        <v>1960127</v>
      </c>
      <c r="P573" s="3" t="str">
        <f>B573&amp;" | "&amp;C573&amp;" | "&amp;D573</f>
        <v>documentazione_amministrativa / documentazione_contabile | FATTURA ATTIVA | FATTURA</v>
      </c>
      <c r="Q573" s="3" t="str">
        <f>VLOOKUP(P573,'Classificazione UD'!A:B,2,FALSE)</f>
        <v>Fiscale</v>
      </c>
    </row>
    <row r="574" spans="1:17" ht="15" customHeight="1" x14ac:dyDescent="0.25">
      <c r="A574" s="30">
        <v>2015</v>
      </c>
      <c r="B574" s="3" t="s">
        <v>17</v>
      </c>
      <c r="C574" s="3" t="s">
        <v>18</v>
      </c>
      <c r="D574" s="3" t="s">
        <v>28</v>
      </c>
      <c r="E574" s="3">
        <v>20</v>
      </c>
      <c r="F574" s="3">
        <v>40</v>
      </c>
      <c r="G574" s="3">
        <v>80</v>
      </c>
      <c r="H574" s="3">
        <v>250689</v>
      </c>
      <c r="I574" s="3">
        <v>40</v>
      </c>
      <c r="J574" s="3">
        <v>80</v>
      </c>
      <c r="K574" s="3">
        <v>165782</v>
      </c>
      <c r="L574" s="3">
        <v>0</v>
      </c>
      <c r="M574" s="3">
        <v>0</v>
      </c>
      <c r="N574" s="3">
        <v>0</v>
      </c>
      <c r="O574" s="3">
        <v>0</v>
      </c>
      <c r="P574" s="3" t="str">
        <f>B574&amp;" | "&amp;C574&amp;" | "&amp;D574</f>
        <v>documentazione_amministrativa / documentazione_contabile | FATTURA ATTIVA | NOTA DI CREDITO</v>
      </c>
      <c r="Q574" s="3" t="str">
        <f>VLOOKUP(P574,'Classificazione UD'!A:B,2,FALSE)</f>
        <v>Fiscale</v>
      </c>
    </row>
    <row r="575" spans="1:17" ht="15" customHeight="1" x14ac:dyDescent="0.25">
      <c r="A575" s="30">
        <v>2016</v>
      </c>
      <c r="B575" s="3" t="s">
        <v>17</v>
      </c>
      <c r="C575" s="3" t="s">
        <v>18</v>
      </c>
      <c r="D575" s="3" t="s">
        <v>19</v>
      </c>
      <c r="E575" s="3">
        <v>287</v>
      </c>
      <c r="F575" s="3">
        <v>568</v>
      </c>
      <c r="G575" s="3">
        <v>1136</v>
      </c>
      <c r="H575" s="3">
        <v>157234415</v>
      </c>
      <c r="I575" s="3">
        <v>508</v>
      </c>
      <c r="J575" s="3">
        <v>1016</v>
      </c>
      <c r="K575" s="3">
        <v>2125248</v>
      </c>
      <c r="L575" s="3">
        <v>3</v>
      </c>
      <c r="M575" s="3">
        <v>12</v>
      </c>
      <c r="N575" s="3">
        <v>24</v>
      </c>
      <c r="O575" s="3">
        <v>14959213</v>
      </c>
      <c r="P575" s="3" t="str">
        <f>B575&amp;" | "&amp;C575&amp;" | "&amp;D575</f>
        <v>documentazione_amministrativa / documentazione_contabile | FATTURA ATTIVA | FATTURA</v>
      </c>
      <c r="Q575" s="3" t="str">
        <f>VLOOKUP(P575,'Classificazione UD'!A:B,2,FALSE)</f>
        <v>Fiscale</v>
      </c>
    </row>
    <row r="576" spans="1:17" ht="15" customHeight="1" x14ac:dyDescent="0.25">
      <c r="A576" s="30">
        <v>2016</v>
      </c>
      <c r="B576" s="3" t="s">
        <v>17</v>
      </c>
      <c r="C576" s="3" t="s">
        <v>18</v>
      </c>
      <c r="D576" s="3" t="s">
        <v>28</v>
      </c>
      <c r="E576" s="3">
        <v>10</v>
      </c>
      <c r="F576" s="3">
        <v>20</v>
      </c>
      <c r="G576" s="3">
        <v>40</v>
      </c>
      <c r="H576" s="3">
        <v>124963</v>
      </c>
      <c r="I576" s="3">
        <v>19</v>
      </c>
      <c r="J576" s="3">
        <v>38</v>
      </c>
      <c r="K576" s="3">
        <v>79754</v>
      </c>
      <c r="L576" s="3">
        <v>0</v>
      </c>
      <c r="M576" s="3">
        <v>0</v>
      </c>
      <c r="N576" s="3">
        <v>0</v>
      </c>
      <c r="O576" s="3">
        <v>0</v>
      </c>
      <c r="P576" s="3" t="str">
        <f>B576&amp;" | "&amp;C576&amp;" | "&amp;D576</f>
        <v>documentazione_amministrativa / documentazione_contabile | FATTURA ATTIVA | NOTA DI CREDITO</v>
      </c>
      <c r="Q576" s="3" t="str">
        <f>VLOOKUP(P576,'Classificazione UD'!A:B,2,FALSE)</f>
        <v>Fiscale</v>
      </c>
    </row>
    <row r="577" spans="1:17" ht="15" customHeight="1" x14ac:dyDescent="0.25">
      <c r="A577" s="30">
        <v>2015</v>
      </c>
      <c r="B577" s="3" t="s">
        <v>17</v>
      </c>
      <c r="C577" s="3" t="s">
        <v>18</v>
      </c>
      <c r="D577" s="3" t="s">
        <v>19</v>
      </c>
      <c r="E577" s="3">
        <v>7</v>
      </c>
      <c r="F577" s="3">
        <v>14</v>
      </c>
      <c r="G577" s="3">
        <v>28</v>
      </c>
      <c r="H577" s="3">
        <v>2701643</v>
      </c>
      <c r="I577" s="3">
        <v>13</v>
      </c>
      <c r="J577" s="3">
        <v>26</v>
      </c>
      <c r="K577" s="3">
        <v>52752</v>
      </c>
      <c r="L577" s="3">
        <v>0</v>
      </c>
      <c r="M577" s="3">
        <v>0</v>
      </c>
      <c r="N577" s="3">
        <v>0</v>
      </c>
      <c r="O577" s="3">
        <v>0</v>
      </c>
      <c r="P577" s="3" t="str">
        <f>B577&amp;" | "&amp;C577&amp;" | "&amp;D577</f>
        <v>documentazione_amministrativa / documentazione_contabile | FATTURA ATTIVA | FATTURA</v>
      </c>
      <c r="Q577" s="3" t="str">
        <f>VLOOKUP(P577,'Classificazione UD'!A:B,2,FALSE)</f>
        <v>Fiscale</v>
      </c>
    </row>
    <row r="578" spans="1:17" ht="15" customHeight="1" x14ac:dyDescent="0.25">
      <c r="A578" s="30">
        <v>2016</v>
      </c>
      <c r="B578" s="3" t="s">
        <v>17</v>
      </c>
      <c r="C578" s="3" t="s">
        <v>18</v>
      </c>
      <c r="D578" s="3" t="s">
        <v>19</v>
      </c>
      <c r="E578" s="3">
        <v>5</v>
      </c>
      <c r="F578" s="3">
        <v>10</v>
      </c>
      <c r="G578" s="3">
        <v>20</v>
      </c>
      <c r="H578" s="3">
        <v>2224991</v>
      </c>
      <c r="I578" s="3">
        <v>10</v>
      </c>
      <c r="J578" s="3">
        <v>20</v>
      </c>
      <c r="K578" s="3">
        <v>41923</v>
      </c>
      <c r="L578" s="3">
        <v>0</v>
      </c>
      <c r="M578" s="3">
        <v>0</v>
      </c>
      <c r="N578" s="3">
        <v>0</v>
      </c>
      <c r="O578" s="3">
        <v>0</v>
      </c>
      <c r="P578" s="3" t="str">
        <f>B578&amp;" | "&amp;C578&amp;" | "&amp;D578</f>
        <v>documentazione_amministrativa / documentazione_contabile | FATTURA ATTIVA | FATTURA</v>
      </c>
      <c r="Q578" s="3" t="str">
        <f>VLOOKUP(P578,'Classificazione UD'!A:B,2,FALSE)</f>
        <v>Fiscale</v>
      </c>
    </row>
    <row r="579" spans="1:17" ht="15" customHeight="1" x14ac:dyDescent="0.25">
      <c r="A579" s="30">
        <v>2015</v>
      </c>
      <c r="B579" s="3" t="s">
        <v>17</v>
      </c>
      <c r="C579" s="3" t="s">
        <v>27</v>
      </c>
      <c r="D579" s="3" t="s">
        <v>19</v>
      </c>
      <c r="E579" s="3">
        <v>68582</v>
      </c>
      <c r="F579" s="3">
        <v>138693</v>
      </c>
      <c r="G579" s="3">
        <v>275857</v>
      </c>
      <c r="H579" s="3">
        <v>17094974915</v>
      </c>
      <c r="I579" s="3">
        <v>137609</v>
      </c>
      <c r="J579" s="3">
        <v>275218</v>
      </c>
      <c r="K579" s="3">
        <v>147382704</v>
      </c>
      <c r="L579" s="3">
        <v>0</v>
      </c>
      <c r="M579" s="3">
        <v>0</v>
      </c>
      <c r="N579" s="3">
        <v>0</v>
      </c>
      <c r="O579" s="3">
        <v>0</v>
      </c>
      <c r="P579" s="3" t="str">
        <f>B579&amp;" | "&amp;C579&amp;" | "&amp;D579</f>
        <v>documentazione_amministrativa / documentazione_contabile | FATTURA PASSIVA | FATTURA</v>
      </c>
      <c r="Q579" s="3" t="str">
        <f>VLOOKUP(P579,'Classificazione UD'!A:B,2,FALSE)</f>
        <v>Fiscale</v>
      </c>
    </row>
    <row r="580" spans="1:17" ht="15" customHeight="1" x14ac:dyDescent="0.25">
      <c r="A580" s="30">
        <v>2015</v>
      </c>
      <c r="B580" s="3" t="s">
        <v>17</v>
      </c>
      <c r="C580" s="3" t="s">
        <v>27</v>
      </c>
      <c r="D580" s="3" t="s">
        <v>28</v>
      </c>
      <c r="E580" s="3">
        <v>1704</v>
      </c>
      <c r="F580" s="3">
        <v>3423</v>
      </c>
      <c r="G580" s="3">
        <v>6831</v>
      </c>
      <c r="H580" s="3">
        <v>163276890</v>
      </c>
      <c r="I580" s="3">
        <v>3415</v>
      </c>
      <c r="J580" s="3">
        <v>6830</v>
      </c>
      <c r="K580" s="3">
        <v>2921607</v>
      </c>
      <c r="L580" s="3">
        <v>0</v>
      </c>
      <c r="M580" s="3">
        <v>0</v>
      </c>
      <c r="N580" s="3">
        <v>0</v>
      </c>
      <c r="O580" s="3">
        <v>0</v>
      </c>
      <c r="P580" s="3" t="str">
        <f>B580&amp;" | "&amp;C580&amp;" | "&amp;D580</f>
        <v>documentazione_amministrativa / documentazione_contabile | FATTURA PASSIVA | NOTA DI CREDITO</v>
      </c>
      <c r="Q580" s="3" t="str">
        <f>VLOOKUP(P580,'Classificazione UD'!A:B,2,FALSE)</f>
        <v>Fiscale</v>
      </c>
    </row>
    <row r="581" spans="1:17" ht="15" customHeight="1" x14ac:dyDescent="0.25">
      <c r="A581" s="30">
        <v>2016</v>
      </c>
      <c r="B581" s="3" t="s">
        <v>17</v>
      </c>
      <c r="C581" s="3" t="s">
        <v>27</v>
      </c>
      <c r="D581" s="3" t="s">
        <v>19</v>
      </c>
      <c r="E581" s="3">
        <v>84271</v>
      </c>
      <c r="F581" s="3">
        <v>169584</v>
      </c>
      <c r="G581" s="3">
        <v>338102</v>
      </c>
      <c r="H581" s="3">
        <v>23519979121</v>
      </c>
      <c r="I581" s="3">
        <v>168920</v>
      </c>
      <c r="J581" s="3">
        <v>337840</v>
      </c>
      <c r="K581" s="3">
        <v>153061199</v>
      </c>
      <c r="L581" s="3">
        <v>8</v>
      </c>
      <c r="M581" s="3">
        <v>32</v>
      </c>
      <c r="N581" s="3">
        <v>64</v>
      </c>
      <c r="O581" s="3">
        <v>122241</v>
      </c>
      <c r="P581" s="3" t="str">
        <f>B581&amp;" | "&amp;C581&amp;" | "&amp;D581</f>
        <v>documentazione_amministrativa / documentazione_contabile | FATTURA PASSIVA | FATTURA</v>
      </c>
      <c r="Q581" s="3" t="str">
        <f>VLOOKUP(P581,'Classificazione UD'!A:B,2,FALSE)</f>
        <v>Fiscale</v>
      </c>
    </row>
    <row r="582" spans="1:17" ht="15" customHeight="1" x14ac:dyDescent="0.25">
      <c r="A582" s="30">
        <v>2016</v>
      </c>
      <c r="B582" s="3" t="s">
        <v>17</v>
      </c>
      <c r="C582" s="3" t="s">
        <v>27</v>
      </c>
      <c r="D582" s="3" t="s">
        <v>28</v>
      </c>
      <c r="E582" s="3">
        <v>2607</v>
      </c>
      <c r="F582" s="3">
        <v>5239</v>
      </c>
      <c r="G582" s="3">
        <v>10453</v>
      </c>
      <c r="H582" s="3">
        <v>321034756</v>
      </c>
      <c r="I582" s="3">
        <v>5216</v>
      </c>
      <c r="J582" s="3">
        <v>10432</v>
      </c>
      <c r="K582" s="3">
        <v>4144515</v>
      </c>
      <c r="L582" s="3">
        <v>0</v>
      </c>
      <c r="M582" s="3">
        <v>0</v>
      </c>
      <c r="N582" s="3">
        <v>0</v>
      </c>
      <c r="O582" s="3">
        <v>0</v>
      </c>
      <c r="P582" s="3" t="str">
        <f>B582&amp;" | "&amp;C582&amp;" | "&amp;D582</f>
        <v>documentazione_amministrativa / documentazione_contabile | FATTURA PASSIVA | NOTA DI CREDITO</v>
      </c>
      <c r="Q582" s="3" t="str">
        <f>VLOOKUP(P582,'Classificazione UD'!A:B,2,FALSE)</f>
        <v>Fiscale</v>
      </c>
    </row>
    <row r="583" spans="1:17" ht="15" customHeight="1" x14ac:dyDescent="0.25">
      <c r="A583" s="30">
        <v>2010</v>
      </c>
      <c r="B583" s="3" t="s">
        <v>29</v>
      </c>
      <c r="C583" s="3" t="s">
        <v>30</v>
      </c>
      <c r="D583" s="3" t="s">
        <v>31</v>
      </c>
      <c r="E583" s="3">
        <v>458925</v>
      </c>
      <c r="F583" s="3">
        <v>458925</v>
      </c>
      <c r="G583" s="3">
        <v>458925</v>
      </c>
      <c r="H583" s="3">
        <v>18756813156817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 t="str">
        <f>B583&amp;" | "&amp;C583&amp;" | "&amp;D583</f>
        <v>documentazione_sanitaria / immagini diagnostiche | IMMAGINI_DIAGNOSTICHE | STUDIO_DICOM</v>
      </c>
      <c r="Q583" s="3" t="str">
        <f>VLOOKUP(P583,'Classificazione UD'!A:B,2,FALSE)</f>
        <v>DICOM</v>
      </c>
    </row>
    <row r="584" spans="1:17" ht="15" customHeight="1" x14ac:dyDescent="0.25">
      <c r="A584" s="30">
        <v>2011</v>
      </c>
      <c r="B584" s="3" t="s">
        <v>29</v>
      </c>
      <c r="C584" s="3" t="s">
        <v>30</v>
      </c>
      <c r="D584" s="3" t="s">
        <v>31</v>
      </c>
      <c r="E584" s="3">
        <v>305701</v>
      </c>
      <c r="F584" s="3">
        <v>305701</v>
      </c>
      <c r="G584" s="3">
        <v>305701</v>
      </c>
      <c r="H584" s="3">
        <v>10085063593223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 t="str">
        <f>B584&amp;" | "&amp;C584&amp;" | "&amp;D584</f>
        <v>documentazione_sanitaria / immagini diagnostiche | IMMAGINI_DIAGNOSTICHE | STUDIO_DICOM</v>
      </c>
      <c r="Q584" s="3" t="str">
        <f>VLOOKUP(P584,'Classificazione UD'!A:B,2,FALSE)</f>
        <v>DICOM</v>
      </c>
    </row>
    <row r="585" spans="1:17" ht="15" customHeight="1" x14ac:dyDescent="0.25">
      <c r="A585" s="30">
        <v>2012</v>
      </c>
      <c r="B585" s="3" t="s">
        <v>29</v>
      </c>
      <c r="C585" s="3" t="s">
        <v>30</v>
      </c>
      <c r="D585" s="3" t="s">
        <v>31</v>
      </c>
      <c r="E585" s="3">
        <v>241823</v>
      </c>
      <c r="F585" s="3">
        <v>241823</v>
      </c>
      <c r="G585" s="3">
        <v>241823</v>
      </c>
      <c r="H585" s="3">
        <v>11996124811084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 t="str">
        <f>B585&amp;" | "&amp;C585&amp;" | "&amp;D585</f>
        <v>documentazione_sanitaria / immagini diagnostiche | IMMAGINI_DIAGNOSTICHE | STUDIO_DICOM</v>
      </c>
      <c r="Q585" s="3" t="str">
        <f>VLOOKUP(P585,'Classificazione UD'!A:B,2,FALSE)</f>
        <v>DICOM</v>
      </c>
    </row>
    <row r="586" spans="1:17" ht="15" customHeight="1" x14ac:dyDescent="0.25">
      <c r="A586" s="30">
        <v>2013</v>
      </c>
      <c r="B586" s="3" t="s">
        <v>29</v>
      </c>
      <c r="C586" s="3" t="s">
        <v>30</v>
      </c>
      <c r="D586" s="3" t="s">
        <v>31</v>
      </c>
      <c r="E586" s="3">
        <v>2</v>
      </c>
      <c r="F586" s="3">
        <v>2</v>
      </c>
      <c r="G586" s="3">
        <v>2</v>
      </c>
      <c r="H586" s="3">
        <v>325612715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 t="str">
        <f>B586&amp;" | "&amp;C586&amp;" | "&amp;D586</f>
        <v>documentazione_sanitaria / immagini diagnostiche | IMMAGINI_DIAGNOSTICHE | STUDIO_DICOM</v>
      </c>
      <c r="Q586" s="3" t="str">
        <f>VLOOKUP(P586,'Classificazione UD'!A:B,2,FALSE)</f>
        <v>DICOM</v>
      </c>
    </row>
    <row r="587" spans="1:17" ht="15" customHeight="1" x14ac:dyDescent="0.25">
      <c r="A587" s="30">
        <v>2010</v>
      </c>
      <c r="B587" s="3" t="s">
        <v>38</v>
      </c>
      <c r="C587" s="3" t="s">
        <v>39</v>
      </c>
      <c r="D587" s="3" t="s">
        <v>84</v>
      </c>
      <c r="E587" s="3">
        <v>453680</v>
      </c>
      <c r="F587" s="3">
        <v>453680</v>
      </c>
      <c r="G587" s="3">
        <v>453680</v>
      </c>
      <c r="H587" s="3">
        <v>3080943377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 t="str">
        <f>B587&amp;" | "&amp;C587&amp;" | "&amp;D587</f>
        <v>documentazione_sanitaria / referti | REFERTO | REFERTO_DIAGNOSTICA_PER_IMMAGINI_TRATTAMENTI_CON_RADIAZIONI</v>
      </c>
      <c r="Q587" s="3" t="str">
        <f>VLOOKUP(P587,'Classificazione UD'!A:B,2,FALSE)</f>
        <v>Referto</v>
      </c>
    </row>
    <row r="588" spans="1:17" ht="15" customHeight="1" x14ac:dyDescent="0.25">
      <c r="A588" s="30">
        <v>2011</v>
      </c>
      <c r="B588" s="3" t="s">
        <v>38</v>
      </c>
      <c r="C588" s="3" t="s">
        <v>39</v>
      </c>
      <c r="D588" s="3" t="s">
        <v>84</v>
      </c>
      <c r="E588" s="3">
        <v>469010</v>
      </c>
      <c r="F588" s="3">
        <v>469010</v>
      </c>
      <c r="G588" s="3">
        <v>469010</v>
      </c>
      <c r="H588" s="3">
        <v>29247037033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 t="str">
        <f>B588&amp;" | "&amp;C588&amp;" | "&amp;D588</f>
        <v>documentazione_sanitaria / referti | REFERTO | REFERTO_DIAGNOSTICA_PER_IMMAGINI_TRATTAMENTI_CON_RADIAZIONI</v>
      </c>
      <c r="Q588" s="3" t="str">
        <f>VLOOKUP(P588,'Classificazione UD'!A:B,2,FALSE)</f>
        <v>Referto</v>
      </c>
    </row>
    <row r="589" spans="1:17" ht="15" customHeight="1" x14ac:dyDescent="0.25">
      <c r="A589" s="30">
        <v>2012</v>
      </c>
      <c r="B589" s="3" t="s">
        <v>38</v>
      </c>
      <c r="C589" s="3" t="s">
        <v>39</v>
      </c>
      <c r="D589" s="3" t="s">
        <v>84</v>
      </c>
      <c r="E589" s="3">
        <v>479638</v>
      </c>
      <c r="F589" s="3">
        <v>479638</v>
      </c>
      <c r="G589" s="3">
        <v>479638</v>
      </c>
      <c r="H589" s="3">
        <v>52056273790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 t="str">
        <f>B589&amp;" | "&amp;C589&amp;" | "&amp;D589</f>
        <v>documentazione_sanitaria / referti | REFERTO | REFERTO_DIAGNOSTICA_PER_IMMAGINI_TRATTAMENTI_CON_RADIAZIONI</v>
      </c>
      <c r="Q589" s="3" t="str">
        <f>VLOOKUP(P589,'Classificazione UD'!A:B,2,FALSE)</f>
        <v>Referto</v>
      </c>
    </row>
    <row r="590" spans="1:17" ht="15" customHeight="1" x14ac:dyDescent="0.25">
      <c r="A590" s="30">
        <v>2013</v>
      </c>
      <c r="B590" s="3" t="s">
        <v>38</v>
      </c>
      <c r="C590" s="3" t="s">
        <v>39</v>
      </c>
      <c r="D590" s="3" t="s">
        <v>84</v>
      </c>
      <c r="E590" s="3">
        <v>482464</v>
      </c>
      <c r="F590" s="3">
        <v>482464</v>
      </c>
      <c r="G590" s="3">
        <v>482464</v>
      </c>
      <c r="H590" s="3">
        <v>58493043592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 t="str">
        <f>B590&amp;" | "&amp;C590&amp;" | "&amp;D590</f>
        <v>documentazione_sanitaria / referti | REFERTO | REFERTO_DIAGNOSTICA_PER_IMMAGINI_TRATTAMENTI_CON_RADIAZIONI</v>
      </c>
      <c r="Q590" s="3" t="str">
        <f>VLOOKUP(P590,'Classificazione UD'!A:B,2,FALSE)</f>
        <v>Referto</v>
      </c>
    </row>
    <row r="591" spans="1:17" ht="15" customHeight="1" x14ac:dyDescent="0.25">
      <c r="A591" s="30">
        <v>2014</v>
      </c>
      <c r="B591" s="3" t="s">
        <v>38</v>
      </c>
      <c r="C591" s="3" t="s">
        <v>39</v>
      </c>
      <c r="D591" s="3" t="s">
        <v>84</v>
      </c>
      <c r="E591" s="3">
        <v>122767</v>
      </c>
      <c r="F591" s="3">
        <v>122767</v>
      </c>
      <c r="G591" s="3">
        <v>122767</v>
      </c>
      <c r="H591" s="3">
        <v>15607747098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 t="str">
        <f>B591&amp;" | "&amp;C591&amp;" | "&amp;D591</f>
        <v>documentazione_sanitaria / referti | REFERTO | REFERTO_DIAGNOSTICA_PER_IMMAGINI_TRATTAMENTI_CON_RADIAZIONI</v>
      </c>
      <c r="Q591" s="3" t="str">
        <f>VLOOKUP(P591,'Classificazione UD'!A:B,2,FALSE)</f>
        <v>Referto</v>
      </c>
    </row>
    <row r="592" spans="1:17" ht="15" customHeight="1" x14ac:dyDescent="0.25">
      <c r="A592" s="30">
        <v>2009</v>
      </c>
      <c r="B592" s="3" t="s">
        <v>38</v>
      </c>
      <c r="C592" s="3" t="s">
        <v>39</v>
      </c>
      <c r="D592" s="3" t="s">
        <v>40</v>
      </c>
      <c r="E592" s="3">
        <v>1242447</v>
      </c>
      <c r="F592" s="3">
        <v>1242447</v>
      </c>
      <c r="G592" s="3">
        <v>2484894</v>
      </c>
      <c r="H592" s="3">
        <v>63850342834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 t="str">
        <f>B592&amp;" | "&amp;C592&amp;" | "&amp;D592</f>
        <v>documentazione_sanitaria / referti | REFERTO | REFERTO_LABORATORIO</v>
      </c>
      <c r="Q592" s="3" t="str">
        <f>VLOOKUP(P592,'Classificazione UD'!A:B,2,FALSE)</f>
        <v>Referto</v>
      </c>
    </row>
    <row r="593" spans="1:17" ht="15" customHeight="1" x14ac:dyDescent="0.25">
      <c r="A593" s="30">
        <v>2010</v>
      </c>
      <c r="B593" s="3" t="s">
        <v>38</v>
      </c>
      <c r="C593" s="3" t="s">
        <v>39</v>
      </c>
      <c r="D593" s="3" t="s">
        <v>40</v>
      </c>
      <c r="E593" s="3">
        <v>5884204</v>
      </c>
      <c r="F593" s="3">
        <v>5884204</v>
      </c>
      <c r="G593" s="3">
        <v>11768408</v>
      </c>
      <c r="H593" s="3">
        <v>325434652538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 t="str">
        <f>B593&amp;" | "&amp;C593&amp;" | "&amp;D593</f>
        <v>documentazione_sanitaria / referti | REFERTO | REFERTO_LABORATORIO</v>
      </c>
      <c r="Q593" s="3" t="str">
        <f>VLOOKUP(P593,'Classificazione UD'!A:B,2,FALSE)</f>
        <v>Referto</v>
      </c>
    </row>
    <row r="594" spans="1:17" ht="15" customHeight="1" x14ac:dyDescent="0.25">
      <c r="A594" s="30">
        <v>2011</v>
      </c>
      <c r="B594" s="3" t="s">
        <v>38</v>
      </c>
      <c r="C594" s="3" t="s">
        <v>39</v>
      </c>
      <c r="D594" s="3" t="s">
        <v>40</v>
      </c>
      <c r="E594" s="3">
        <v>2917129</v>
      </c>
      <c r="F594" s="3">
        <v>2917129</v>
      </c>
      <c r="G594" s="3">
        <v>5834258</v>
      </c>
      <c r="H594" s="3">
        <v>172966561757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 t="str">
        <f>B594&amp;" | "&amp;C594&amp;" | "&amp;D594</f>
        <v>documentazione_sanitaria / referti | REFERTO | REFERTO_LABORATORIO</v>
      </c>
      <c r="Q594" s="3" t="str">
        <f>VLOOKUP(P594,'Classificazione UD'!A:B,2,FALSE)</f>
        <v>Referto</v>
      </c>
    </row>
    <row r="595" spans="1:17" ht="15" customHeight="1" x14ac:dyDescent="0.25">
      <c r="A595" s="30">
        <v>2012</v>
      </c>
      <c r="B595" s="3" t="s">
        <v>38</v>
      </c>
      <c r="C595" s="3" t="s">
        <v>39</v>
      </c>
      <c r="D595" s="3" t="s">
        <v>40</v>
      </c>
      <c r="E595" s="3">
        <v>2918966</v>
      </c>
      <c r="F595" s="3">
        <v>2918966</v>
      </c>
      <c r="G595" s="3">
        <v>5837932</v>
      </c>
      <c r="H595" s="3">
        <v>184668384658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 t="str">
        <f>B595&amp;" | "&amp;C595&amp;" | "&amp;D595</f>
        <v>documentazione_sanitaria / referti | REFERTO | REFERTO_LABORATORIO</v>
      </c>
      <c r="Q595" s="3" t="str">
        <f>VLOOKUP(P595,'Classificazione UD'!A:B,2,FALSE)</f>
        <v>Referto</v>
      </c>
    </row>
    <row r="596" spans="1:17" ht="15" customHeight="1" x14ac:dyDescent="0.25">
      <c r="A596" s="30">
        <v>2013</v>
      </c>
      <c r="B596" s="3" t="s">
        <v>38</v>
      </c>
      <c r="C596" s="3" t="s">
        <v>39</v>
      </c>
      <c r="D596" s="3" t="s">
        <v>40</v>
      </c>
      <c r="E596" s="3">
        <v>2884974</v>
      </c>
      <c r="F596" s="3">
        <v>2884974</v>
      </c>
      <c r="G596" s="3">
        <v>5769948</v>
      </c>
      <c r="H596" s="3">
        <v>183560671205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 t="str">
        <f>B596&amp;" | "&amp;C596&amp;" | "&amp;D596</f>
        <v>documentazione_sanitaria / referti | REFERTO | REFERTO_LABORATORIO</v>
      </c>
      <c r="Q596" s="3" t="str">
        <f>VLOOKUP(P596,'Classificazione UD'!A:B,2,FALSE)</f>
        <v>Referto</v>
      </c>
    </row>
    <row r="597" spans="1:17" ht="15" customHeight="1" x14ac:dyDescent="0.25">
      <c r="A597" s="30">
        <v>2015</v>
      </c>
      <c r="B597" s="3" t="s">
        <v>38</v>
      </c>
      <c r="C597" s="3" t="s">
        <v>76</v>
      </c>
      <c r="D597" s="3" t="s">
        <v>76</v>
      </c>
      <c r="E597" s="3">
        <v>27</v>
      </c>
      <c r="F597" s="3">
        <v>27</v>
      </c>
      <c r="G597" s="3">
        <v>27</v>
      </c>
      <c r="H597" s="3">
        <v>1792150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 t="str">
        <f>B597&amp;" | "&amp;C597&amp;" | "&amp;D597</f>
        <v>documentazione_sanitaria / referti | Foglio di trasformazione | Foglio di trasformazione</v>
      </c>
      <c r="Q597" s="3" t="str">
        <f>VLOOKUP(P597,'Classificazione UD'!A:B,2,FALSE)</f>
        <v>Tecnico</v>
      </c>
    </row>
    <row r="598" spans="1:17" ht="15" customHeight="1" x14ac:dyDescent="0.25">
      <c r="A598" s="30">
        <v>2010</v>
      </c>
      <c r="B598" s="3" t="s">
        <v>77</v>
      </c>
      <c r="C598" s="3" t="s">
        <v>78</v>
      </c>
      <c r="D598" s="3" t="s">
        <v>79</v>
      </c>
      <c r="E598" s="3">
        <v>71000</v>
      </c>
      <c r="F598" s="3">
        <v>71000</v>
      </c>
      <c r="G598" s="3">
        <v>71000</v>
      </c>
      <c r="H598" s="3">
        <v>506781068722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 t="str">
        <f>B598&amp;" | "&amp;C598&amp;" | "&amp;D598</f>
        <v>documenti_di_conservazione / documenti_da_altri_sistemi_di_conservazione | VOLUME DI CONSERVAZIONE | VOLUME DI CONSERVAZIONE PER REFERTI DI LABORATORIO</v>
      </c>
      <c r="Q598" s="3" t="str">
        <f>VLOOKUP(P598,'Classificazione UD'!A:B,2,FALSE)</f>
        <v>Referto</v>
      </c>
    </row>
    <row r="599" spans="1:17" ht="15" customHeight="1" x14ac:dyDescent="0.25">
      <c r="A599" s="30">
        <v>2011</v>
      </c>
      <c r="B599" s="3" t="s">
        <v>77</v>
      </c>
      <c r="C599" s="3" t="s">
        <v>78</v>
      </c>
      <c r="D599" s="3" t="s">
        <v>79</v>
      </c>
      <c r="E599" s="3">
        <v>35813</v>
      </c>
      <c r="F599" s="3">
        <v>35813</v>
      </c>
      <c r="G599" s="3">
        <v>35813</v>
      </c>
      <c r="H599" s="3">
        <v>262212698685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 t="str">
        <f>B599&amp;" | "&amp;C599&amp;" | "&amp;D599</f>
        <v>documenti_di_conservazione / documenti_da_altri_sistemi_di_conservazione | VOLUME DI CONSERVAZIONE | VOLUME DI CONSERVAZIONE PER REFERTI DI LABORATORIO</v>
      </c>
      <c r="Q599" s="3" t="str">
        <f>VLOOKUP(P599,'Classificazione UD'!A:B,2,FALSE)</f>
        <v>Referto</v>
      </c>
    </row>
    <row r="600" spans="1:17" ht="15" customHeight="1" x14ac:dyDescent="0.25">
      <c r="A600" s="30">
        <v>2012</v>
      </c>
      <c r="B600" s="3" t="s">
        <v>77</v>
      </c>
      <c r="C600" s="3" t="s">
        <v>78</v>
      </c>
      <c r="D600" s="3" t="s">
        <v>79</v>
      </c>
      <c r="E600" s="3">
        <v>31539</v>
      </c>
      <c r="F600" s="3">
        <v>31539</v>
      </c>
      <c r="G600" s="3">
        <v>31539</v>
      </c>
      <c r="H600" s="3">
        <v>188422697808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 t="str">
        <f>B600&amp;" | "&amp;C600&amp;" | "&amp;D600</f>
        <v>documenti_di_conservazione / documenti_da_altri_sistemi_di_conservazione | VOLUME DI CONSERVAZIONE | VOLUME DI CONSERVAZIONE PER REFERTI DI LABORATORIO</v>
      </c>
      <c r="Q600" s="3" t="str">
        <f>VLOOKUP(P600,'Classificazione UD'!A:B,2,FALSE)</f>
        <v>Referto</v>
      </c>
    </row>
    <row r="601" spans="1:17" ht="15" customHeight="1" x14ac:dyDescent="0.25">
      <c r="A601" s="30">
        <v>2013</v>
      </c>
      <c r="B601" s="3" t="s">
        <v>77</v>
      </c>
      <c r="C601" s="3" t="s">
        <v>78</v>
      </c>
      <c r="D601" s="3" t="s">
        <v>79</v>
      </c>
      <c r="E601" s="3">
        <v>31162</v>
      </c>
      <c r="F601" s="3">
        <v>31162</v>
      </c>
      <c r="G601" s="3">
        <v>31162</v>
      </c>
      <c r="H601" s="3">
        <v>187433196223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 t="str">
        <f>B601&amp;" | "&amp;C601&amp;" | "&amp;D601</f>
        <v>documenti_di_conservazione / documenti_da_altri_sistemi_di_conservazione | VOLUME DI CONSERVAZIONE | VOLUME DI CONSERVAZIONE PER REFERTI DI LABORATORIO</v>
      </c>
      <c r="Q601" s="3" t="str">
        <f>VLOOKUP(P601,'Classificazione UD'!A:B,2,FALSE)</f>
        <v>Referto</v>
      </c>
    </row>
    <row r="602" spans="1:17" ht="15" customHeight="1" x14ac:dyDescent="0.25">
      <c r="A602" s="30">
        <v>2014</v>
      </c>
      <c r="B602" s="3" t="s">
        <v>38</v>
      </c>
      <c r="C602" s="3" t="s">
        <v>73</v>
      </c>
      <c r="D602" s="3" t="s">
        <v>73</v>
      </c>
      <c r="E602" s="3">
        <v>15</v>
      </c>
      <c r="F602" s="3">
        <v>15</v>
      </c>
      <c r="G602" s="3">
        <v>15</v>
      </c>
      <c r="H602" s="3">
        <v>69068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 t="str">
        <f>B602&amp;" | "&amp;C602&amp;" | "&amp;D602</f>
        <v>documentazione_sanitaria / referti | LOG | LOG</v>
      </c>
      <c r="Q602" s="3" t="str">
        <f>VLOOKUP(P602,'Classificazione UD'!A:B,2,FALSE)</f>
        <v>LOG</v>
      </c>
    </row>
    <row r="603" spans="1:17" ht="15" customHeight="1" x14ac:dyDescent="0.25">
      <c r="A603" s="30">
        <v>2015</v>
      </c>
      <c r="B603" s="3" t="s">
        <v>38</v>
      </c>
      <c r="C603" s="3" t="s">
        <v>73</v>
      </c>
      <c r="D603" s="3" t="s">
        <v>73</v>
      </c>
      <c r="E603" s="3">
        <v>14</v>
      </c>
      <c r="F603" s="3">
        <v>14</v>
      </c>
      <c r="G603" s="3">
        <v>14</v>
      </c>
      <c r="H603" s="3">
        <v>67977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 t="str">
        <f>B603&amp;" | "&amp;C603&amp;" | "&amp;D603</f>
        <v>documentazione_sanitaria / referti | LOG | LOG</v>
      </c>
      <c r="Q603" s="3" t="str">
        <f>VLOOKUP(P603,'Classificazione UD'!A:B,2,FALSE)</f>
        <v>LOG</v>
      </c>
    </row>
    <row r="604" spans="1:17" ht="15" customHeight="1" x14ac:dyDescent="0.25">
      <c r="A604" s="30">
        <v>2014</v>
      </c>
      <c r="B604" s="3" t="s">
        <v>38</v>
      </c>
      <c r="C604" s="3" t="s">
        <v>73</v>
      </c>
      <c r="D604" s="3" t="s">
        <v>73</v>
      </c>
      <c r="E604" s="3">
        <v>15</v>
      </c>
      <c r="F604" s="3">
        <v>15</v>
      </c>
      <c r="G604" s="3">
        <v>15</v>
      </c>
      <c r="H604" s="3">
        <v>47520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 t="str">
        <f>B604&amp;" | "&amp;C604&amp;" | "&amp;D604</f>
        <v>documentazione_sanitaria / referti | LOG | LOG</v>
      </c>
      <c r="Q604" s="3" t="str">
        <f>VLOOKUP(P604,'Classificazione UD'!A:B,2,FALSE)</f>
        <v>LOG</v>
      </c>
    </row>
    <row r="605" spans="1:17" ht="15" customHeight="1" x14ac:dyDescent="0.25">
      <c r="A605" s="30">
        <v>2015</v>
      </c>
      <c r="B605" s="3" t="s">
        <v>38</v>
      </c>
      <c r="C605" s="3" t="s">
        <v>73</v>
      </c>
      <c r="D605" s="3" t="s">
        <v>73</v>
      </c>
      <c r="E605" s="3">
        <v>14</v>
      </c>
      <c r="F605" s="3">
        <v>14</v>
      </c>
      <c r="G605" s="3">
        <v>14</v>
      </c>
      <c r="H605" s="3">
        <v>43586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 t="str">
        <f>B605&amp;" | "&amp;C605&amp;" | "&amp;D605</f>
        <v>documentazione_sanitaria / referti | LOG | LOG</v>
      </c>
      <c r="Q605" s="3" t="str">
        <f>VLOOKUP(P605,'Classificazione UD'!A:B,2,FALSE)</f>
        <v>LOG</v>
      </c>
    </row>
    <row r="606" spans="1:17" ht="15" customHeight="1" x14ac:dyDescent="0.25">
      <c r="A606" s="30">
        <v>2012</v>
      </c>
      <c r="B606" s="3" t="s">
        <v>48</v>
      </c>
      <c r="C606" s="3" t="s">
        <v>80</v>
      </c>
      <c r="D606" s="3" t="s">
        <v>80</v>
      </c>
      <c r="E606" s="3">
        <v>716</v>
      </c>
      <c r="F606" s="3">
        <v>1899</v>
      </c>
      <c r="G606" s="3">
        <v>1899</v>
      </c>
      <c r="H606" s="3">
        <v>313023052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 t="str">
        <f>B606&amp;" | "&amp;C606&amp;" | "&amp;D606</f>
        <v>documentazione_amministrativa / determinazioni | Determina dirigenziale | Determina dirigenziale</v>
      </c>
      <c r="Q606" s="3" t="str">
        <f>VLOOKUP(P606,'Classificazione UD'!A:B,2,FALSE)</f>
        <v>Amministrativo</v>
      </c>
    </row>
    <row r="607" spans="1:17" ht="15" customHeight="1" x14ac:dyDescent="0.25">
      <c r="A607" s="30">
        <v>2013</v>
      </c>
      <c r="B607" s="3" t="s">
        <v>48</v>
      </c>
      <c r="C607" s="3" t="s">
        <v>80</v>
      </c>
      <c r="D607" s="3" t="s">
        <v>80</v>
      </c>
      <c r="E607" s="3">
        <v>1112</v>
      </c>
      <c r="F607" s="3">
        <v>3078</v>
      </c>
      <c r="G607" s="3">
        <v>3078</v>
      </c>
      <c r="H607" s="3">
        <v>1082108692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 t="str">
        <f>B607&amp;" | "&amp;C607&amp;" | "&amp;D607</f>
        <v>documentazione_amministrativa / determinazioni | Determina dirigenziale | Determina dirigenziale</v>
      </c>
      <c r="Q607" s="3" t="str">
        <f>VLOOKUP(P607,'Classificazione UD'!A:B,2,FALSE)</f>
        <v>Amministrativo</v>
      </c>
    </row>
    <row r="608" spans="1:17" ht="15" customHeight="1" x14ac:dyDescent="0.25">
      <c r="A608" s="30">
        <v>2014</v>
      </c>
      <c r="B608" s="3" t="s">
        <v>48</v>
      </c>
      <c r="C608" s="3" t="s">
        <v>80</v>
      </c>
      <c r="D608" s="3" t="s">
        <v>80</v>
      </c>
      <c r="E608" s="3">
        <v>1119</v>
      </c>
      <c r="F608" s="3">
        <v>3018</v>
      </c>
      <c r="G608" s="3">
        <v>3018</v>
      </c>
      <c r="H608" s="3">
        <v>684528553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 t="str">
        <f>B608&amp;" | "&amp;C608&amp;" | "&amp;D608</f>
        <v>documentazione_amministrativa / determinazioni | Determina dirigenziale | Determina dirigenziale</v>
      </c>
      <c r="Q608" s="3" t="str">
        <f>VLOOKUP(P608,'Classificazione UD'!A:B,2,FALSE)</f>
        <v>Amministrativo</v>
      </c>
    </row>
    <row r="609" spans="1:17" ht="15" customHeight="1" x14ac:dyDescent="0.25">
      <c r="A609" s="30">
        <v>2015</v>
      </c>
      <c r="B609" s="3" t="s">
        <v>48</v>
      </c>
      <c r="C609" s="3" t="s">
        <v>80</v>
      </c>
      <c r="D609" s="3" t="s">
        <v>80</v>
      </c>
      <c r="E609" s="3">
        <v>1174</v>
      </c>
      <c r="F609" s="3">
        <v>3036</v>
      </c>
      <c r="G609" s="3">
        <v>3036</v>
      </c>
      <c r="H609" s="3">
        <v>697688576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 t="str">
        <f>B609&amp;" | "&amp;C609&amp;" | "&amp;D609</f>
        <v>documentazione_amministrativa / determinazioni | Determina dirigenziale | Determina dirigenziale</v>
      </c>
      <c r="Q609" s="3" t="str">
        <f>VLOOKUP(P609,'Classificazione UD'!A:B,2,FALSE)</f>
        <v>Amministrativo</v>
      </c>
    </row>
    <row r="610" spans="1:17" ht="15" customHeight="1" x14ac:dyDescent="0.25">
      <c r="A610" s="30">
        <v>2016</v>
      </c>
      <c r="B610" s="3" t="s">
        <v>48</v>
      </c>
      <c r="C610" s="3" t="s">
        <v>80</v>
      </c>
      <c r="D610" s="3" t="s">
        <v>80</v>
      </c>
      <c r="E610" s="3">
        <v>1462</v>
      </c>
      <c r="F610" s="3">
        <v>3358</v>
      </c>
      <c r="G610" s="3">
        <v>3358</v>
      </c>
      <c r="H610" s="3">
        <v>1484316887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 t="str">
        <f>B610&amp;" | "&amp;C610&amp;" | "&amp;D610</f>
        <v>documentazione_amministrativa / determinazioni | Determina dirigenziale | Determina dirigenziale</v>
      </c>
      <c r="Q610" s="3" t="str">
        <f>VLOOKUP(P610,'Classificazione UD'!A:B,2,FALSE)</f>
        <v>Amministrativo</v>
      </c>
    </row>
    <row r="611" spans="1:17" ht="15" customHeight="1" x14ac:dyDescent="0.25">
      <c r="A611" s="30">
        <v>2014</v>
      </c>
      <c r="B611" s="3" t="s">
        <v>23</v>
      </c>
      <c r="C611" s="3" t="s">
        <v>24</v>
      </c>
      <c r="D611" s="3" t="s">
        <v>24</v>
      </c>
      <c r="E611" s="3">
        <v>15</v>
      </c>
      <c r="F611" s="3">
        <v>15</v>
      </c>
      <c r="G611" s="3">
        <v>15</v>
      </c>
      <c r="H611" s="3">
        <v>568207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 t="str">
        <f>B611&amp;" | "&amp;C611&amp;" | "&amp;D611</f>
        <v>documentazione_amministrativa / altri_documenti | FOGLIO DI TRASFORMAZIONE | FOGLIO DI TRASFORMAZIONE</v>
      </c>
      <c r="Q611" s="3" t="str">
        <f>VLOOKUP(P611,'Classificazione UD'!A:B,2,FALSE)</f>
        <v>Tecnico</v>
      </c>
    </row>
    <row r="612" spans="1:17" ht="15" customHeight="1" x14ac:dyDescent="0.25">
      <c r="A612" s="30">
        <v>2015</v>
      </c>
      <c r="B612" s="3" t="s">
        <v>23</v>
      </c>
      <c r="C612" s="3" t="s">
        <v>24</v>
      </c>
      <c r="D612" s="3" t="s">
        <v>24</v>
      </c>
      <c r="E612" s="3">
        <v>11</v>
      </c>
      <c r="F612" s="3">
        <v>11</v>
      </c>
      <c r="G612" s="3">
        <v>11</v>
      </c>
      <c r="H612" s="3">
        <v>986083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 t="str">
        <f>B612&amp;" | "&amp;C612&amp;" | "&amp;D612</f>
        <v>documentazione_amministrativa / altri_documenti | FOGLIO DI TRASFORMAZIONE | FOGLIO DI TRASFORMAZIONE</v>
      </c>
      <c r="Q612" s="3" t="str">
        <f>VLOOKUP(P612,'Classificazione UD'!A:B,2,FALSE)</f>
        <v>Tecnico</v>
      </c>
    </row>
    <row r="613" spans="1:17" ht="15" customHeight="1" x14ac:dyDescent="0.25">
      <c r="A613" s="30">
        <v>2016</v>
      </c>
      <c r="B613" s="3" t="s">
        <v>23</v>
      </c>
      <c r="C613" s="3" t="s">
        <v>24</v>
      </c>
      <c r="D613" s="3" t="s">
        <v>24</v>
      </c>
      <c r="E613" s="3">
        <v>3</v>
      </c>
      <c r="F613" s="3">
        <v>3</v>
      </c>
      <c r="G613" s="3">
        <v>3</v>
      </c>
      <c r="H613" s="3">
        <v>186354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 t="str">
        <f>B613&amp;" | "&amp;C613&amp;" | "&amp;D613</f>
        <v>documentazione_amministrativa / altri_documenti | FOGLIO DI TRASFORMAZIONE | FOGLIO DI TRASFORMAZIONE</v>
      </c>
      <c r="Q613" s="3" t="str">
        <f>VLOOKUP(P613,'Classificazione UD'!A:B,2,FALSE)</f>
        <v>Tecnico</v>
      </c>
    </row>
    <row r="614" spans="1:17" ht="15" customHeight="1" x14ac:dyDescent="0.25">
      <c r="A614" s="30">
        <v>2013</v>
      </c>
      <c r="B614" s="3" t="s">
        <v>36</v>
      </c>
      <c r="C614" s="3" t="s">
        <v>37</v>
      </c>
      <c r="D614" s="3" t="s">
        <v>37</v>
      </c>
      <c r="E614" s="3">
        <v>24106</v>
      </c>
      <c r="F614" s="3">
        <v>56506</v>
      </c>
      <c r="G614" s="3">
        <v>56506</v>
      </c>
      <c r="H614" s="3">
        <v>25435369992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 t="str">
        <f>B614&amp;" | "&amp;C614&amp;" | "&amp;D614</f>
        <v>documentazione_amministrativa / documenti_protocollati | Documento protocollato | Documento protocollato</v>
      </c>
      <c r="Q614" s="3" t="str">
        <f>VLOOKUP(P614,'Classificazione UD'!A:B,2,FALSE)</f>
        <v>Protocollo</v>
      </c>
    </row>
    <row r="615" spans="1:17" ht="15" customHeight="1" x14ac:dyDescent="0.25">
      <c r="A615" s="30">
        <v>2014</v>
      </c>
      <c r="B615" s="3" t="s">
        <v>36</v>
      </c>
      <c r="C615" s="3" t="s">
        <v>37</v>
      </c>
      <c r="D615" s="3" t="s">
        <v>37</v>
      </c>
      <c r="E615" s="3">
        <v>40051</v>
      </c>
      <c r="F615" s="3">
        <v>103207</v>
      </c>
      <c r="G615" s="3">
        <v>103207</v>
      </c>
      <c r="H615" s="3">
        <v>39566898510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 t="str">
        <f>B615&amp;" | "&amp;C615&amp;" | "&amp;D615</f>
        <v>documentazione_amministrativa / documenti_protocollati | Documento protocollato | Documento protocollato</v>
      </c>
      <c r="Q615" s="3" t="str">
        <f>VLOOKUP(P615,'Classificazione UD'!A:B,2,FALSE)</f>
        <v>Protocollo</v>
      </c>
    </row>
    <row r="616" spans="1:17" ht="15" customHeight="1" x14ac:dyDescent="0.25">
      <c r="A616" s="30">
        <v>2015</v>
      </c>
      <c r="B616" s="3" t="s">
        <v>36</v>
      </c>
      <c r="C616" s="3" t="s">
        <v>37</v>
      </c>
      <c r="D616" s="3" t="s">
        <v>37</v>
      </c>
      <c r="E616" s="3">
        <v>37819</v>
      </c>
      <c r="F616" s="3">
        <v>82127</v>
      </c>
      <c r="G616" s="3">
        <v>82127</v>
      </c>
      <c r="H616" s="3">
        <v>38698302000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 t="str">
        <f>B616&amp;" | "&amp;C616&amp;" | "&amp;D616</f>
        <v>documentazione_amministrativa / documenti_protocollati | Documento protocollato | Documento protocollato</v>
      </c>
      <c r="Q616" s="3" t="str">
        <f>VLOOKUP(P616,'Classificazione UD'!A:B,2,FALSE)</f>
        <v>Protocollo</v>
      </c>
    </row>
    <row r="617" spans="1:17" ht="15" customHeight="1" x14ac:dyDescent="0.25">
      <c r="A617" s="30">
        <v>2016</v>
      </c>
      <c r="B617" s="3" t="s">
        <v>36</v>
      </c>
      <c r="C617" s="3" t="s">
        <v>37</v>
      </c>
      <c r="D617" s="3" t="s">
        <v>37</v>
      </c>
      <c r="E617" s="3">
        <v>8</v>
      </c>
      <c r="F617" s="3">
        <v>15</v>
      </c>
      <c r="G617" s="3">
        <v>15</v>
      </c>
      <c r="H617" s="3">
        <v>7711885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 t="str">
        <f>B617&amp;" | "&amp;C617&amp;" | "&amp;D617</f>
        <v>documentazione_amministrativa / documenti_protocollati | Documento protocollato | Documento protocollato</v>
      </c>
      <c r="Q617" s="3" t="str">
        <f>VLOOKUP(P617,'Classificazione UD'!A:B,2,FALSE)</f>
        <v>Protocollo</v>
      </c>
    </row>
    <row r="618" spans="1:17" ht="15" customHeight="1" x14ac:dyDescent="0.25">
      <c r="A618" s="30">
        <v>2013</v>
      </c>
      <c r="B618" s="3" t="s">
        <v>20</v>
      </c>
      <c r="C618" s="3" t="s">
        <v>85</v>
      </c>
      <c r="D618" s="3" t="s">
        <v>85</v>
      </c>
      <c r="E618" s="3">
        <v>175</v>
      </c>
      <c r="F618" s="3">
        <v>175</v>
      </c>
      <c r="G618" s="3">
        <v>175</v>
      </c>
      <c r="H618" s="3">
        <v>31996065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 t="str">
        <f>B618&amp;" | "&amp;C618&amp;" | "&amp;D618</f>
        <v>documentazione_amministrativa / registri | Registro giornaliero di protocollo | Registro giornaliero di protocollo</v>
      </c>
      <c r="Q618" s="3" t="str">
        <f>VLOOKUP(P618,'Classificazione UD'!A:B,2,FALSE)</f>
        <v>RGP</v>
      </c>
    </row>
    <row r="619" spans="1:17" ht="15" customHeight="1" x14ac:dyDescent="0.25">
      <c r="A619" s="30">
        <v>2014</v>
      </c>
      <c r="B619" s="3" t="s">
        <v>20</v>
      </c>
      <c r="C619" s="3" t="s">
        <v>85</v>
      </c>
      <c r="D619" s="3" t="s">
        <v>85</v>
      </c>
      <c r="E619" s="3">
        <v>244</v>
      </c>
      <c r="F619" s="3">
        <v>244</v>
      </c>
      <c r="G619" s="3">
        <v>244</v>
      </c>
      <c r="H619" s="3">
        <v>37389460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 t="str">
        <f>B619&amp;" | "&amp;C619&amp;" | "&amp;D619</f>
        <v>documentazione_amministrativa / registri | Registro giornaliero di protocollo | Registro giornaliero di protocollo</v>
      </c>
      <c r="Q619" s="3" t="str">
        <f>VLOOKUP(P619,'Classificazione UD'!A:B,2,FALSE)</f>
        <v>RGP</v>
      </c>
    </row>
    <row r="620" spans="1:17" ht="15" customHeight="1" x14ac:dyDescent="0.25">
      <c r="A620" s="30">
        <v>2015</v>
      </c>
      <c r="B620" s="3" t="s">
        <v>20</v>
      </c>
      <c r="C620" s="3" t="s">
        <v>85</v>
      </c>
      <c r="D620" s="3" t="s">
        <v>85</v>
      </c>
      <c r="E620" s="3">
        <v>227</v>
      </c>
      <c r="F620" s="3">
        <v>227</v>
      </c>
      <c r="G620" s="3">
        <v>227</v>
      </c>
      <c r="H620" s="3">
        <v>29398433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 t="str">
        <f>B620&amp;" | "&amp;C620&amp;" | "&amp;D620</f>
        <v>documentazione_amministrativa / registri | Registro giornaliero di protocollo | Registro giornaliero di protocollo</v>
      </c>
      <c r="Q620" s="3" t="str">
        <f>VLOOKUP(P620,'Classificazione UD'!A:B,2,FALSE)</f>
        <v>RGP</v>
      </c>
    </row>
    <row r="621" spans="1:17" ht="15" customHeight="1" x14ac:dyDescent="0.25">
      <c r="A621" s="30">
        <v>2016</v>
      </c>
      <c r="B621" s="3" t="s">
        <v>20</v>
      </c>
      <c r="C621" s="3" t="s">
        <v>85</v>
      </c>
      <c r="D621" s="3" t="s">
        <v>85</v>
      </c>
      <c r="E621" s="3">
        <v>238</v>
      </c>
      <c r="F621" s="3">
        <v>238</v>
      </c>
      <c r="G621" s="3">
        <v>238</v>
      </c>
      <c r="H621" s="3">
        <v>32081821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 t="str">
        <f>B621&amp;" | "&amp;C621&amp;" | "&amp;D621</f>
        <v>documentazione_amministrativa / registri | Registro giornaliero di protocollo | Registro giornaliero di protocollo</v>
      </c>
      <c r="Q621" s="3" t="str">
        <f>VLOOKUP(P621,'Classificazione UD'!A:B,2,FALSE)</f>
        <v>RGP</v>
      </c>
    </row>
    <row r="622" spans="1:17" ht="15" customHeight="1" x14ac:dyDescent="0.25">
      <c r="A622" s="30">
        <v>2015</v>
      </c>
      <c r="B622" s="3" t="s">
        <v>17</v>
      </c>
      <c r="C622" s="3" t="s">
        <v>27</v>
      </c>
      <c r="D622" s="3" t="s">
        <v>19</v>
      </c>
      <c r="E622" s="3">
        <v>35205</v>
      </c>
      <c r="F622" s="3">
        <v>69416</v>
      </c>
      <c r="G622" s="3">
        <v>137988</v>
      </c>
      <c r="H622" s="3">
        <v>7621316357</v>
      </c>
      <c r="I622" s="3">
        <v>71905</v>
      </c>
      <c r="J622" s="3">
        <v>143810</v>
      </c>
      <c r="K622" s="3">
        <v>34127284</v>
      </c>
      <c r="L622" s="3">
        <v>812</v>
      </c>
      <c r="M622" s="3">
        <v>3266</v>
      </c>
      <c r="N622" s="3">
        <v>6532</v>
      </c>
      <c r="O622" s="3">
        <v>77354513</v>
      </c>
      <c r="P622" s="3" t="str">
        <f>B622&amp;" | "&amp;C622&amp;" | "&amp;D622</f>
        <v>documentazione_amministrativa / documentazione_contabile | FATTURA PASSIVA | FATTURA</v>
      </c>
      <c r="Q622" s="3" t="str">
        <f>VLOOKUP(P622,'Classificazione UD'!A:B,2,FALSE)</f>
        <v>Fiscale</v>
      </c>
    </row>
    <row r="623" spans="1:17" ht="15" customHeight="1" x14ac:dyDescent="0.25">
      <c r="A623" s="30">
        <v>2015</v>
      </c>
      <c r="B623" s="3" t="s">
        <v>17</v>
      </c>
      <c r="C623" s="3" t="s">
        <v>27</v>
      </c>
      <c r="D623" s="3" t="s">
        <v>28</v>
      </c>
      <c r="E623" s="3">
        <v>1047</v>
      </c>
      <c r="F623" s="3">
        <v>2069</v>
      </c>
      <c r="G623" s="3">
        <v>4137</v>
      </c>
      <c r="H623" s="3">
        <v>79610213</v>
      </c>
      <c r="I623" s="3">
        <v>2120</v>
      </c>
      <c r="J623" s="3">
        <v>4240</v>
      </c>
      <c r="K623" s="3">
        <v>992252</v>
      </c>
      <c r="L623" s="3">
        <v>13</v>
      </c>
      <c r="M623" s="3">
        <v>52</v>
      </c>
      <c r="N623" s="3">
        <v>104</v>
      </c>
      <c r="O623" s="3">
        <v>394673</v>
      </c>
      <c r="P623" s="3" t="str">
        <f>B623&amp;" | "&amp;C623&amp;" | "&amp;D623</f>
        <v>documentazione_amministrativa / documentazione_contabile | FATTURA PASSIVA | NOTA DI CREDITO</v>
      </c>
      <c r="Q623" s="3" t="str">
        <f>VLOOKUP(P623,'Classificazione UD'!A:B,2,FALSE)</f>
        <v>Fiscale</v>
      </c>
    </row>
    <row r="624" spans="1:17" ht="15" customHeight="1" x14ac:dyDescent="0.25">
      <c r="A624" s="30">
        <v>2015</v>
      </c>
      <c r="B624" s="3" t="s">
        <v>17</v>
      </c>
      <c r="C624" s="3" t="s">
        <v>27</v>
      </c>
      <c r="D624" s="3" t="s">
        <v>86</v>
      </c>
      <c r="E624" s="3">
        <v>1</v>
      </c>
      <c r="F624" s="3">
        <v>1</v>
      </c>
      <c r="G624" s="3">
        <v>1</v>
      </c>
      <c r="H624" s="3">
        <v>6523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 t="str">
        <f>B624&amp;" | "&amp;C624&amp;" | "&amp;D624</f>
        <v>documentazione_amministrativa / documentazione_contabile | FATTURA PASSIVA | PARCELLA</v>
      </c>
      <c r="Q624" s="3" t="str">
        <f>VLOOKUP(P624,'Classificazione UD'!A:B,2,FALSE)</f>
        <v>Fiscale</v>
      </c>
    </row>
    <row r="625" spans="1:17" ht="15" customHeight="1" x14ac:dyDescent="0.25">
      <c r="A625" s="30">
        <v>2016</v>
      </c>
      <c r="B625" s="3" t="s">
        <v>17</v>
      </c>
      <c r="C625" s="3" t="s">
        <v>27</v>
      </c>
      <c r="D625" s="3" t="s">
        <v>19</v>
      </c>
      <c r="E625" s="3">
        <v>37496</v>
      </c>
      <c r="F625" s="3">
        <v>75110</v>
      </c>
      <c r="G625" s="3">
        <v>150102</v>
      </c>
      <c r="H625" s="3">
        <v>7943776408</v>
      </c>
      <c r="I625" s="3">
        <v>75018</v>
      </c>
      <c r="J625" s="3">
        <v>150036</v>
      </c>
      <c r="K625" s="3">
        <v>35422486</v>
      </c>
      <c r="L625" s="3">
        <v>0</v>
      </c>
      <c r="M625" s="3">
        <v>0</v>
      </c>
      <c r="N625" s="3">
        <v>0</v>
      </c>
      <c r="O625" s="3">
        <v>0</v>
      </c>
      <c r="P625" s="3" t="str">
        <f>B625&amp;" | "&amp;C625&amp;" | "&amp;D625</f>
        <v>documentazione_amministrativa / documentazione_contabile | FATTURA PASSIVA | FATTURA</v>
      </c>
      <c r="Q625" s="3" t="str">
        <f>VLOOKUP(P625,'Classificazione UD'!A:B,2,FALSE)</f>
        <v>Fiscale</v>
      </c>
    </row>
    <row r="626" spans="1:17" ht="15" customHeight="1" x14ac:dyDescent="0.25">
      <c r="A626" s="30">
        <v>2016</v>
      </c>
      <c r="B626" s="3" t="s">
        <v>17</v>
      </c>
      <c r="C626" s="3" t="s">
        <v>27</v>
      </c>
      <c r="D626" s="3" t="s">
        <v>28</v>
      </c>
      <c r="E626" s="3">
        <v>867</v>
      </c>
      <c r="F626" s="3">
        <v>1737</v>
      </c>
      <c r="G626" s="3">
        <v>3471</v>
      </c>
      <c r="H626" s="3">
        <v>78810240</v>
      </c>
      <c r="I626" s="3">
        <v>1735</v>
      </c>
      <c r="J626" s="3">
        <v>3470</v>
      </c>
      <c r="K626" s="3">
        <v>824169</v>
      </c>
      <c r="L626" s="3">
        <v>0</v>
      </c>
      <c r="M626" s="3">
        <v>0</v>
      </c>
      <c r="N626" s="3">
        <v>0</v>
      </c>
      <c r="O626" s="3">
        <v>0</v>
      </c>
      <c r="P626" s="3" t="str">
        <f>B626&amp;" | "&amp;C626&amp;" | "&amp;D626</f>
        <v>documentazione_amministrativa / documentazione_contabile | FATTURA PASSIVA | NOTA DI CREDITO</v>
      </c>
      <c r="Q626" s="3" t="str">
        <f>VLOOKUP(P626,'Classificazione UD'!A:B,2,FALSE)</f>
        <v>Fiscale</v>
      </c>
    </row>
    <row r="627" spans="1:17" ht="15" customHeight="1" x14ac:dyDescent="0.25">
      <c r="A627" s="30">
        <v>2015</v>
      </c>
      <c r="B627" s="3" t="s">
        <v>17</v>
      </c>
      <c r="C627" s="3" t="s">
        <v>27</v>
      </c>
      <c r="D627" s="3" t="s">
        <v>19</v>
      </c>
      <c r="E627" s="3">
        <v>158</v>
      </c>
      <c r="F627" s="3">
        <v>316</v>
      </c>
      <c r="G627" s="3">
        <v>632</v>
      </c>
      <c r="H627" s="3">
        <v>25987744</v>
      </c>
      <c r="I627" s="3">
        <v>316</v>
      </c>
      <c r="J627" s="3">
        <v>632</v>
      </c>
      <c r="K627" s="3">
        <v>146481</v>
      </c>
      <c r="L627" s="3">
        <v>0</v>
      </c>
      <c r="M627" s="3">
        <v>0</v>
      </c>
      <c r="N627" s="3">
        <v>0</v>
      </c>
      <c r="O627" s="3">
        <v>0</v>
      </c>
      <c r="P627" s="3" t="str">
        <f>B627&amp;" | "&amp;C627&amp;" | "&amp;D627</f>
        <v>documentazione_amministrativa / documentazione_contabile | FATTURA PASSIVA | FATTURA</v>
      </c>
      <c r="Q627" s="3" t="str">
        <f>VLOOKUP(P627,'Classificazione UD'!A:B,2,FALSE)</f>
        <v>Fiscale</v>
      </c>
    </row>
    <row r="628" spans="1:17" ht="15" customHeight="1" x14ac:dyDescent="0.25">
      <c r="A628" s="30">
        <v>2015</v>
      </c>
      <c r="B628" s="3" t="s">
        <v>17</v>
      </c>
      <c r="C628" s="3" t="s">
        <v>27</v>
      </c>
      <c r="D628" s="3" t="s">
        <v>28</v>
      </c>
      <c r="E628" s="3">
        <v>4</v>
      </c>
      <c r="F628" s="3">
        <v>6</v>
      </c>
      <c r="G628" s="3">
        <v>12</v>
      </c>
      <c r="H628" s="3">
        <v>235169</v>
      </c>
      <c r="I628" s="3">
        <v>10</v>
      </c>
      <c r="J628" s="3">
        <v>20</v>
      </c>
      <c r="K628" s="3">
        <v>4726</v>
      </c>
      <c r="L628" s="3">
        <v>1</v>
      </c>
      <c r="M628" s="3">
        <v>4</v>
      </c>
      <c r="N628" s="3">
        <v>8</v>
      </c>
      <c r="O628" s="3">
        <v>58076</v>
      </c>
      <c r="P628" s="3" t="str">
        <f>B628&amp;" | "&amp;C628&amp;" | "&amp;D628</f>
        <v>documentazione_amministrativa / documentazione_contabile | FATTURA PASSIVA | NOTA DI CREDITO</v>
      </c>
      <c r="Q628" s="3" t="str">
        <f>VLOOKUP(P628,'Classificazione UD'!A:B,2,FALSE)</f>
        <v>Fiscale</v>
      </c>
    </row>
    <row r="629" spans="1:17" ht="15" customHeight="1" x14ac:dyDescent="0.25">
      <c r="A629" s="30">
        <v>2016</v>
      </c>
      <c r="B629" s="3" t="s">
        <v>17</v>
      </c>
      <c r="C629" s="3" t="s">
        <v>27</v>
      </c>
      <c r="D629" s="3" t="s">
        <v>19</v>
      </c>
      <c r="E629" s="3">
        <v>167</v>
      </c>
      <c r="F629" s="3">
        <v>334</v>
      </c>
      <c r="G629" s="3">
        <v>668</v>
      </c>
      <c r="H629" s="3">
        <v>29968512</v>
      </c>
      <c r="I629" s="3">
        <v>334</v>
      </c>
      <c r="J629" s="3">
        <v>668</v>
      </c>
      <c r="K629" s="3">
        <v>153758</v>
      </c>
      <c r="L629" s="3">
        <v>0</v>
      </c>
      <c r="M629" s="3">
        <v>0</v>
      </c>
      <c r="N629" s="3">
        <v>0</v>
      </c>
      <c r="O629" s="3">
        <v>0</v>
      </c>
      <c r="P629" s="3" t="str">
        <f>B629&amp;" | "&amp;C629&amp;" | "&amp;D629</f>
        <v>documentazione_amministrativa / documentazione_contabile | FATTURA PASSIVA | FATTURA</v>
      </c>
      <c r="Q629" s="3" t="str">
        <f>VLOOKUP(P629,'Classificazione UD'!A:B,2,FALSE)</f>
        <v>Fiscale</v>
      </c>
    </row>
    <row r="630" spans="1:17" ht="15" customHeight="1" x14ac:dyDescent="0.25">
      <c r="A630" s="30">
        <v>2015</v>
      </c>
      <c r="B630" s="3" t="s">
        <v>17</v>
      </c>
      <c r="C630" s="3" t="s">
        <v>18</v>
      </c>
      <c r="D630" s="3" t="s">
        <v>19</v>
      </c>
      <c r="E630" s="3">
        <v>301</v>
      </c>
      <c r="F630" s="3">
        <v>602</v>
      </c>
      <c r="G630" s="3">
        <v>1204</v>
      </c>
      <c r="H630" s="3">
        <v>217772455</v>
      </c>
      <c r="I630" s="3">
        <v>583</v>
      </c>
      <c r="J630" s="3">
        <v>1166</v>
      </c>
      <c r="K630" s="3">
        <v>2445239</v>
      </c>
      <c r="L630" s="3">
        <v>0</v>
      </c>
      <c r="M630" s="3">
        <v>0</v>
      </c>
      <c r="N630" s="3">
        <v>0</v>
      </c>
      <c r="O630" s="3">
        <v>0</v>
      </c>
      <c r="P630" s="3" t="str">
        <f>B630&amp;" | "&amp;C630&amp;" | "&amp;D630</f>
        <v>documentazione_amministrativa / documentazione_contabile | FATTURA ATTIVA | FATTURA</v>
      </c>
      <c r="Q630" s="3" t="str">
        <f>VLOOKUP(P630,'Classificazione UD'!A:B,2,FALSE)</f>
        <v>Fiscale</v>
      </c>
    </row>
    <row r="631" spans="1:17" ht="15" customHeight="1" x14ac:dyDescent="0.25">
      <c r="A631" s="30">
        <v>2015</v>
      </c>
      <c r="B631" s="3" t="s">
        <v>17</v>
      </c>
      <c r="C631" s="3" t="s">
        <v>18</v>
      </c>
      <c r="D631" s="3" t="s">
        <v>28</v>
      </c>
      <c r="E631" s="3">
        <v>24</v>
      </c>
      <c r="F631" s="3">
        <v>48</v>
      </c>
      <c r="G631" s="3">
        <v>96</v>
      </c>
      <c r="H631" s="3">
        <v>5668155</v>
      </c>
      <c r="I631" s="3">
        <v>48</v>
      </c>
      <c r="J631" s="3">
        <v>96</v>
      </c>
      <c r="K631" s="3">
        <v>199874</v>
      </c>
      <c r="L631" s="3">
        <v>0</v>
      </c>
      <c r="M631" s="3">
        <v>0</v>
      </c>
      <c r="N631" s="3">
        <v>0</v>
      </c>
      <c r="O631" s="3">
        <v>0</v>
      </c>
      <c r="P631" s="3" t="str">
        <f>B631&amp;" | "&amp;C631&amp;" | "&amp;D631</f>
        <v>documentazione_amministrativa / documentazione_contabile | FATTURA ATTIVA | NOTA DI CREDITO</v>
      </c>
      <c r="Q631" s="3" t="str">
        <f>VLOOKUP(P631,'Classificazione UD'!A:B,2,FALSE)</f>
        <v>Fiscale</v>
      </c>
    </row>
    <row r="632" spans="1:17" ht="15" customHeight="1" x14ac:dyDescent="0.25">
      <c r="A632" s="30">
        <v>2016</v>
      </c>
      <c r="B632" s="3" t="s">
        <v>17</v>
      </c>
      <c r="C632" s="3" t="s">
        <v>18</v>
      </c>
      <c r="D632" s="3" t="s">
        <v>19</v>
      </c>
      <c r="E632" s="3">
        <v>237</v>
      </c>
      <c r="F632" s="3">
        <v>474</v>
      </c>
      <c r="G632" s="3">
        <v>948</v>
      </c>
      <c r="H632" s="3">
        <v>173578363</v>
      </c>
      <c r="I632" s="3">
        <v>383</v>
      </c>
      <c r="J632" s="3">
        <v>766</v>
      </c>
      <c r="K632" s="3">
        <v>1615185</v>
      </c>
      <c r="L632" s="3">
        <v>0</v>
      </c>
      <c r="M632" s="3">
        <v>0</v>
      </c>
      <c r="N632" s="3">
        <v>0</v>
      </c>
      <c r="O632" s="3">
        <v>0</v>
      </c>
      <c r="P632" s="3" t="str">
        <f>B632&amp;" | "&amp;C632&amp;" | "&amp;D632</f>
        <v>documentazione_amministrativa / documentazione_contabile | FATTURA ATTIVA | FATTURA</v>
      </c>
      <c r="Q632" s="3" t="str">
        <f>VLOOKUP(P632,'Classificazione UD'!A:B,2,FALSE)</f>
        <v>Fiscale</v>
      </c>
    </row>
    <row r="633" spans="1:17" ht="15" customHeight="1" x14ac:dyDescent="0.25">
      <c r="A633" s="30">
        <v>2016</v>
      </c>
      <c r="B633" s="3" t="s">
        <v>17</v>
      </c>
      <c r="C633" s="3" t="s">
        <v>18</v>
      </c>
      <c r="D633" s="3" t="s">
        <v>28</v>
      </c>
      <c r="E633" s="3">
        <v>34</v>
      </c>
      <c r="F633" s="3">
        <v>68</v>
      </c>
      <c r="G633" s="3">
        <v>136</v>
      </c>
      <c r="H633" s="3">
        <v>5300208</v>
      </c>
      <c r="I633" s="3">
        <v>54</v>
      </c>
      <c r="J633" s="3">
        <v>108</v>
      </c>
      <c r="K633" s="3">
        <v>228185</v>
      </c>
      <c r="L633" s="3">
        <v>0</v>
      </c>
      <c r="M633" s="3">
        <v>0</v>
      </c>
      <c r="N633" s="3">
        <v>0</v>
      </c>
      <c r="O633" s="3">
        <v>0</v>
      </c>
      <c r="P633" s="3" t="str">
        <f>B633&amp;" | "&amp;C633&amp;" | "&amp;D633</f>
        <v>documentazione_amministrativa / documentazione_contabile | FATTURA ATTIVA | NOTA DI CREDITO</v>
      </c>
      <c r="Q633" s="3" t="str">
        <f>VLOOKUP(P633,'Classificazione UD'!A:B,2,FALSE)</f>
        <v>Fiscale</v>
      </c>
    </row>
    <row r="634" spans="1:17" ht="15" customHeight="1" x14ac:dyDescent="0.25">
      <c r="A634" s="30">
        <v>2015</v>
      </c>
      <c r="B634" s="3" t="s">
        <v>17</v>
      </c>
      <c r="C634" s="3" t="s">
        <v>18</v>
      </c>
      <c r="D634" s="3" t="s">
        <v>19</v>
      </c>
      <c r="E634" s="3">
        <v>4</v>
      </c>
      <c r="F634" s="3">
        <v>8</v>
      </c>
      <c r="G634" s="3">
        <v>16</v>
      </c>
      <c r="H634" s="3">
        <v>15180986</v>
      </c>
      <c r="I634" s="3">
        <v>8</v>
      </c>
      <c r="J634" s="3">
        <v>16</v>
      </c>
      <c r="K634" s="3">
        <v>33558</v>
      </c>
      <c r="L634" s="3">
        <v>0</v>
      </c>
      <c r="M634" s="3">
        <v>0</v>
      </c>
      <c r="N634" s="3">
        <v>0</v>
      </c>
      <c r="O634" s="3">
        <v>0</v>
      </c>
      <c r="P634" s="3" t="str">
        <f>B634&amp;" | "&amp;C634&amp;" | "&amp;D634</f>
        <v>documentazione_amministrativa / documentazione_contabile | FATTURA ATTIVA | FATTURA</v>
      </c>
      <c r="Q634" s="3" t="str">
        <f>VLOOKUP(P634,'Classificazione UD'!A:B,2,FALSE)</f>
        <v>Fiscale</v>
      </c>
    </row>
    <row r="635" spans="1:17" ht="15" customHeight="1" x14ac:dyDescent="0.25">
      <c r="A635" s="30">
        <v>2015</v>
      </c>
      <c r="B635" s="3" t="s">
        <v>17</v>
      </c>
      <c r="C635" s="3" t="s">
        <v>18</v>
      </c>
      <c r="D635" s="3" t="s">
        <v>28</v>
      </c>
      <c r="E635" s="3">
        <v>1</v>
      </c>
      <c r="F635" s="3">
        <v>2</v>
      </c>
      <c r="G635" s="3">
        <v>4</v>
      </c>
      <c r="H635" s="3">
        <v>9913</v>
      </c>
      <c r="I635" s="3">
        <v>2</v>
      </c>
      <c r="J635" s="3">
        <v>4</v>
      </c>
      <c r="K635" s="3">
        <v>8629</v>
      </c>
      <c r="L635" s="3">
        <v>0</v>
      </c>
      <c r="M635" s="3">
        <v>0</v>
      </c>
      <c r="N635" s="3">
        <v>0</v>
      </c>
      <c r="O635" s="3">
        <v>0</v>
      </c>
      <c r="P635" s="3" t="str">
        <f>B635&amp;" | "&amp;C635&amp;" | "&amp;D635</f>
        <v>documentazione_amministrativa / documentazione_contabile | FATTURA ATTIVA | NOTA DI CREDITO</v>
      </c>
      <c r="Q635" s="3" t="str">
        <f>VLOOKUP(P635,'Classificazione UD'!A:B,2,FALSE)</f>
        <v>Fiscale</v>
      </c>
    </row>
    <row r="636" spans="1:17" ht="15" customHeight="1" x14ac:dyDescent="0.25">
      <c r="A636" s="30">
        <v>2016</v>
      </c>
      <c r="B636" s="3" t="s">
        <v>17</v>
      </c>
      <c r="C636" s="3" t="s">
        <v>18</v>
      </c>
      <c r="D636" s="3" t="s">
        <v>19</v>
      </c>
      <c r="E636" s="3">
        <v>10</v>
      </c>
      <c r="F636" s="3">
        <v>20</v>
      </c>
      <c r="G636" s="3">
        <v>40</v>
      </c>
      <c r="H636" s="3">
        <v>11210357</v>
      </c>
      <c r="I636" s="3">
        <v>18</v>
      </c>
      <c r="J636" s="3">
        <v>36</v>
      </c>
      <c r="K636" s="3">
        <v>75285</v>
      </c>
      <c r="L636" s="3">
        <v>0</v>
      </c>
      <c r="M636" s="3">
        <v>0</v>
      </c>
      <c r="N636" s="3">
        <v>0</v>
      </c>
      <c r="O636" s="3">
        <v>0</v>
      </c>
      <c r="P636" s="3" t="str">
        <f>B636&amp;" | "&amp;C636&amp;" | "&amp;D636</f>
        <v>documentazione_amministrativa / documentazione_contabile | FATTURA ATTIVA | FATTURA</v>
      </c>
      <c r="Q636" s="3" t="str">
        <f>VLOOKUP(P636,'Classificazione UD'!A:B,2,FALSE)</f>
        <v>Fiscale</v>
      </c>
    </row>
    <row r="637" spans="1:17" ht="15" customHeight="1" x14ac:dyDescent="0.25">
      <c r="A637" s="30">
        <v>2016</v>
      </c>
      <c r="B637" s="3" t="s">
        <v>17</v>
      </c>
      <c r="C637" s="3" t="s">
        <v>18</v>
      </c>
      <c r="D637" s="3" t="s">
        <v>28</v>
      </c>
      <c r="E637" s="3">
        <v>19</v>
      </c>
      <c r="F637" s="3">
        <v>38</v>
      </c>
      <c r="G637" s="3">
        <v>76</v>
      </c>
      <c r="H637" s="3">
        <v>191103</v>
      </c>
      <c r="I637" s="3">
        <v>38</v>
      </c>
      <c r="J637" s="3">
        <v>76</v>
      </c>
      <c r="K637" s="3">
        <v>158610</v>
      </c>
      <c r="L637" s="3">
        <v>0</v>
      </c>
      <c r="M637" s="3">
        <v>0</v>
      </c>
      <c r="N637" s="3">
        <v>0</v>
      </c>
      <c r="O637" s="3">
        <v>0</v>
      </c>
      <c r="P637" s="3" t="str">
        <f>B637&amp;" | "&amp;C637&amp;" | "&amp;D637</f>
        <v>documentazione_amministrativa / documentazione_contabile | FATTURA ATTIVA | NOTA DI CREDITO</v>
      </c>
      <c r="Q637" s="3" t="str">
        <f>VLOOKUP(P637,'Classificazione UD'!A:B,2,FALSE)</f>
        <v>Fiscale</v>
      </c>
    </row>
    <row r="638" spans="1:17" ht="15" customHeight="1" x14ac:dyDescent="0.25">
      <c r="A638" s="30">
        <v>2015</v>
      </c>
      <c r="B638" s="3" t="s">
        <v>17</v>
      </c>
      <c r="C638" s="3" t="s">
        <v>18</v>
      </c>
      <c r="D638" s="3" t="s">
        <v>19</v>
      </c>
      <c r="E638" s="3">
        <v>6</v>
      </c>
      <c r="F638" s="3">
        <v>12</v>
      </c>
      <c r="G638" s="3">
        <v>24</v>
      </c>
      <c r="H638" s="3">
        <v>12206107</v>
      </c>
      <c r="I638" s="3">
        <v>12</v>
      </c>
      <c r="J638" s="3">
        <v>24</v>
      </c>
      <c r="K638" s="3">
        <v>50094</v>
      </c>
      <c r="L638" s="3">
        <v>0</v>
      </c>
      <c r="M638" s="3">
        <v>0</v>
      </c>
      <c r="N638" s="3">
        <v>0</v>
      </c>
      <c r="O638" s="3">
        <v>0</v>
      </c>
      <c r="P638" s="3" t="str">
        <f>B638&amp;" | "&amp;C638&amp;" | "&amp;D638</f>
        <v>documentazione_amministrativa / documentazione_contabile | FATTURA ATTIVA | FATTURA</v>
      </c>
      <c r="Q638" s="3" t="str">
        <f>VLOOKUP(P638,'Classificazione UD'!A:B,2,FALSE)</f>
        <v>Fiscale</v>
      </c>
    </row>
    <row r="639" spans="1:17" ht="15" customHeight="1" x14ac:dyDescent="0.25">
      <c r="A639" s="30">
        <v>2015</v>
      </c>
      <c r="B639" s="3" t="s">
        <v>17</v>
      </c>
      <c r="C639" s="3" t="s">
        <v>18</v>
      </c>
      <c r="D639" s="3" t="s">
        <v>28</v>
      </c>
      <c r="E639" s="3">
        <v>1</v>
      </c>
      <c r="F639" s="3">
        <v>2</v>
      </c>
      <c r="G639" s="3">
        <v>4</v>
      </c>
      <c r="H639" s="3">
        <v>12068</v>
      </c>
      <c r="I639" s="3">
        <v>2</v>
      </c>
      <c r="J639" s="3">
        <v>4</v>
      </c>
      <c r="K639" s="3">
        <v>8359</v>
      </c>
      <c r="L639" s="3">
        <v>0</v>
      </c>
      <c r="M639" s="3">
        <v>0</v>
      </c>
      <c r="N639" s="3">
        <v>0</v>
      </c>
      <c r="O639" s="3">
        <v>0</v>
      </c>
      <c r="P639" s="3" t="str">
        <f>B639&amp;" | "&amp;C639&amp;" | "&amp;D639</f>
        <v>documentazione_amministrativa / documentazione_contabile | FATTURA ATTIVA | NOTA DI CREDITO</v>
      </c>
      <c r="Q639" s="3" t="str">
        <f>VLOOKUP(P639,'Classificazione UD'!A:B,2,FALSE)</f>
        <v>Fiscale</v>
      </c>
    </row>
    <row r="640" spans="1:17" ht="15" customHeight="1" x14ac:dyDescent="0.25">
      <c r="A640" s="30">
        <v>2016</v>
      </c>
      <c r="B640" s="3" t="s">
        <v>17</v>
      </c>
      <c r="C640" s="3" t="s">
        <v>18</v>
      </c>
      <c r="D640" s="3" t="s">
        <v>19</v>
      </c>
      <c r="E640" s="3">
        <v>5</v>
      </c>
      <c r="F640" s="3">
        <v>10</v>
      </c>
      <c r="G640" s="3">
        <v>20</v>
      </c>
      <c r="H640" s="3">
        <v>12161030</v>
      </c>
      <c r="I640" s="3">
        <v>8</v>
      </c>
      <c r="J640" s="3">
        <v>16</v>
      </c>
      <c r="K640" s="3">
        <v>33526</v>
      </c>
      <c r="L640" s="3">
        <v>0</v>
      </c>
      <c r="M640" s="3">
        <v>0</v>
      </c>
      <c r="N640" s="3">
        <v>0</v>
      </c>
      <c r="O640" s="3">
        <v>0</v>
      </c>
      <c r="P640" s="3" t="str">
        <f>B640&amp;" | "&amp;C640&amp;" | "&amp;D640</f>
        <v>documentazione_amministrativa / documentazione_contabile | FATTURA ATTIVA | FATTURA</v>
      </c>
      <c r="Q640" s="3" t="str">
        <f>VLOOKUP(P640,'Classificazione UD'!A:B,2,FALSE)</f>
        <v>Fiscale</v>
      </c>
    </row>
    <row r="641" spans="1:17" ht="15" customHeight="1" x14ac:dyDescent="0.25">
      <c r="A641" s="30">
        <v>2015</v>
      </c>
      <c r="B641" s="3" t="s">
        <v>17</v>
      </c>
      <c r="C641" s="3" t="s">
        <v>18</v>
      </c>
      <c r="D641" s="3" t="s">
        <v>19</v>
      </c>
      <c r="E641" s="3">
        <v>77</v>
      </c>
      <c r="F641" s="3">
        <v>154</v>
      </c>
      <c r="G641" s="3">
        <v>308</v>
      </c>
      <c r="H641" s="3">
        <v>279453887</v>
      </c>
      <c r="I641" s="3">
        <v>155</v>
      </c>
      <c r="J641" s="3">
        <v>310</v>
      </c>
      <c r="K641" s="3">
        <v>642078</v>
      </c>
      <c r="L641" s="3">
        <v>0</v>
      </c>
      <c r="M641" s="3">
        <v>0</v>
      </c>
      <c r="N641" s="3">
        <v>0</v>
      </c>
      <c r="O641" s="3">
        <v>0</v>
      </c>
      <c r="P641" s="3" t="str">
        <f>B641&amp;" | "&amp;C641&amp;" | "&amp;D641</f>
        <v>documentazione_amministrativa / documentazione_contabile | FATTURA ATTIVA | FATTURA</v>
      </c>
      <c r="Q641" s="3" t="str">
        <f>VLOOKUP(P641,'Classificazione UD'!A:B,2,FALSE)</f>
        <v>Fiscale</v>
      </c>
    </row>
    <row r="642" spans="1:17" ht="15" customHeight="1" x14ac:dyDescent="0.25">
      <c r="A642" s="30">
        <v>2015</v>
      </c>
      <c r="B642" s="3" t="s">
        <v>17</v>
      </c>
      <c r="C642" s="3" t="s">
        <v>18</v>
      </c>
      <c r="D642" s="3" t="s">
        <v>28</v>
      </c>
      <c r="E642" s="3">
        <v>15</v>
      </c>
      <c r="F642" s="3">
        <v>30</v>
      </c>
      <c r="G642" s="3">
        <v>60</v>
      </c>
      <c r="H642" s="3">
        <v>1027539</v>
      </c>
      <c r="I642" s="3">
        <v>30</v>
      </c>
      <c r="J642" s="3">
        <v>60</v>
      </c>
      <c r="K642" s="3">
        <v>123219</v>
      </c>
      <c r="L642" s="3">
        <v>0</v>
      </c>
      <c r="M642" s="3">
        <v>0</v>
      </c>
      <c r="N642" s="3">
        <v>0</v>
      </c>
      <c r="O642" s="3">
        <v>0</v>
      </c>
      <c r="P642" s="3" t="str">
        <f>B642&amp;" | "&amp;C642&amp;" | "&amp;D642</f>
        <v>documentazione_amministrativa / documentazione_contabile | FATTURA ATTIVA | NOTA DI CREDITO</v>
      </c>
      <c r="Q642" s="3" t="str">
        <f>VLOOKUP(P642,'Classificazione UD'!A:B,2,FALSE)</f>
        <v>Fiscale</v>
      </c>
    </row>
    <row r="643" spans="1:17" ht="15" customHeight="1" x14ac:dyDescent="0.25">
      <c r="A643" s="30">
        <v>2016</v>
      </c>
      <c r="B643" s="3" t="s">
        <v>17</v>
      </c>
      <c r="C643" s="3" t="s">
        <v>18</v>
      </c>
      <c r="D643" s="3" t="s">
        <v>19</v>
      </c>
      <c r="E643" s="3">
        <v>36</v>
      </c>
      <c r="F643" s="3">
        <v>72</v>
      </c>
      <c r="G643" s="3">
        <v>144</v>
      </c>
      <c r="H643" s="3">
        <v>136675049</v>
      </c>
      <c r="I643" s="3">
        <v>57</v>
      </c>
      <c r="J643" s="3">
        <v>114</v>
      </c>
      <c r="K643" s="3">
        <v>238284</v>
      </c>
      <c r="L643" s="3">
        <v>0</v>
      </c>
      <c r="M643" s="3">
        <v>0</v>
      </c>
      <c r="N643" s="3">
        <v>0</v>
      </c>
      <c r="O643" s="3">
        <v>0</v>
      </c>
      <c r="P643" s="3" t="str">
        <f>B643&amp;" | "&amp;C643&amp;" | "&amp;D643</f>
        <v>documentazione_amministrativa / documentazione_contabile | FATTURA ATTIVA | FATTURA</v>
      </c>
      <c r="Q643" s="3" t="str">
        <f>VLOOKUP(P643,'Classificazione UD'!A:B,2,FALSE)</f>
        <v>Fiscale</v>
      </c>
    </row>
    <row r="644" spans="1:17" ht="15" customHeight="1" x14ac:dyDescent="0.25">
      <c r="A644" s="30">
        <v>2016</v>
      </c>
      <c r="B644" s="3" t="s">
        <v>17</v>
      </c>
      <c r="C644" s="3" t="s">
        <v>18</v>
      </c>
      <c r="D644" s="3" t="s">
        <v>28</v>
      </c>
      <c r="E644" s="3">
        <v>3</v>
      </c>
      <c r="F644" s="3">
        <v>6</v>
      </c>
      <c r="G644" s="3">
        <v>12</v>
      </c>
      <c r="H644" s="3">
        <v>38588</v>
      </c>
      <c r="I644" s="3">
        <v>6</v>
      </c>
      <c r="J644" s="3">
        <v>12</v>
      </c>
      <c r="K644" s="3">
        <v>25534</v>
      </c>
      <c r="L644" s="3">
        <v>0</v>
      </c>
      <c r="M644" s="3">
        <v>0</v>
      </c>
      <c r="N644" s="3">
        <v>0</v>
      </c>
      <c r="O644" s="3">
        <v>0</v>
      </c>
      <c r="P644" s="3" t="str">
        <f>B644&amp;" | "&amp;C644&amp;" | "&amp;D644</f>
        <v>documentazione_amministrativa / documentazione_contabile | FATTURA ATTIVA | NOTA DI CREDITO</v>
      </c>
      <c r="Q644" s="3" t="str">
        <f>VLOOKUP(P644,'Classificazione UD'!A:B,2,FALSE)</f>
        <v>Fiscale</v>
      </c>
    </row>
    <row r="645" spans="1:17" ht="15" customHeight="1" x14ac:dyDescent="0.25">
      <c r="A645" s="30">
        <v>2015</v>
      </c>
      <c r="B645" s="3" t="s">
        <v>17</v>
      </c>
      <c r="C645" s="3" t="s">
        <v>18</v>
      </c>
      <c r="D645" s="3" t="s">
        <v>19</v>
      </c>
      <c r="E645" s="3">
        <v>4</v>
      </c>
      <c r="F645" s="3">
        <v>8</v>
      </c>
      <c r="G645" s="3">
        <v>16</v>
      </c>
      <c r="H645" s="3">
        <v>13535180</v>
      </c>
      <c r="I645" s="3">
        <v>7</v>
      </c>
      <c r="J645" s="3">
        <v>14</v>
      </c>
      <c r="K645" s="3">
        <v>28820</v>
      </c>
      <c r="L645" s="3">
        <v>0</v>
      </c>
      <c r="M645" s="3">
        <v>0</v>
      </c>
      <c r="N645" s="3">
        <v>0</v>
      </c>
      <c r="O645" s="3">
        <v>0</v>
      </c>
      <c r="P645" s="3" t="str">
        <f>B645&amp;" | "&amp;C645&amp;" | "&amp;D645</f>
        <v>documentazione_amministrativa / documentazione_contabile | FATTURA ATTIVA | FATTURA</v>
      </c>
      <c r="Q645" s="3" t="str">
        <f>VLOOKUP(P645,'Classificazione UD'!A:B,2,FALSE)</f>
        <v>Fiscale</v>
      </c>
    </row>
    <row r="646" spans="1:17" ht="15" customHeight="1" x14ac:dyDescent="0.25">
      <c r="A646" s="30">
        <v>2016</v>
      </c>
      <c r="B646" s="3" t="s">
        <v>17</v>
      </c>
      <c r="C646" s="3" t="s">
        <v>18</v>
      </c>
      <c r="D646" s="3" t="s">
        <v>19</v>
      </c>
      <c r="E646" s="3">
        <v>5</v>
      </c>
      <c r="F646" s="3">
        <v>10</v>
      </c>
      <c r="G646" s="3">
        <v>20</v>
      </c>
      <c r="H646" s="3">
        <v>20654191</v>
      </c>
      <c r="I646" s="3">
        <v>6</v>
      </c>
      <c r="J646" s="3">
        <v>12</v>
      </c>
      <c r="K646" s="3">
        <v>25155</v>
      </c>
      <c r="L646" s="3">
        <v>0</v>
      </c>
      <c r="M646" s="3">
        <v>0</v>
      </c>
      <c r="N646" s="3">
        <v>0</v>
      </c>
      <c r="O646" s="3">
        <v>0</v>
      </c>
      <c r="P646" s="3" t="str">
        <f>B646&amp;" | "&amp;C646&amp;" | "&amp;D646</f>
        <v>documentazione_amministrativa / documentazione_contabile | FATTURA ATTIVA | FATTURA</v>
      </c>
      <c r="Q646" s="3" t="str">
        <f>VLOOKUP(P646,'Classificazione UD'!A:B,2,FALSE)</f>
        <v>Fiscale</v>
      </c>
    </row>
    <row r="647" spans="1:17" ht="15" customHeight="1" x14ac:dyDescent="0.25">
      <c r="A647" s="30">
        <v>2016</v>
      </c>
      <c r="B647" s="3" t="s">
        <v>17</v>
      </c>
      <c r="C647" s="3" t="s">
        <v>18</v>
      </c>
      <c r="D647" s="3" t="s">
        <v>28</v>
      </c>
      <c r="E647" s="3">
        <v>1</v>
      </c>
      <c r="F647" s="3">
        <v>2</v>
      </c>
      <c r="G647" s="3">
        <v>4</v>
      </c>
      <c r="H647" s="3">
        <v>14691</v>
      </c>
      <c r="I647" s="3">
        <v>2</v>
      </c>
      <c r="J647" s="3">
        <v>4</v>
      </c>
      <c r="K647" s="3">
        <v>8416</v>
      </c>
      <c r="L647" s="3">
        <v>0</v>
      </c>
      <c r="M647" s="3">
        <v>0</v>
      </c>
      <c r="N647" s="3">
        <v>0</v>
      </c>
      <c r="O647" s="3">
        <v>0</v>
      </c>
      <c r="P647" s="3" t="str">
        <f>B647&amp;" | "&amp;C647&amp;" | "&amp;D647</f>
        <v>documentazione_amministrativa / documentazione_contabile | FATTURA ATTIVA | NOTA DI CREDITO</v>
      </c>
      <c r="Q647" s="3" t="str">
        <f>VLOOKUP(P647,'Classificazione UD'!A:B,2,FALSE)</f>
        <v>Fiscale</v>
      </c>
    </row>
    <row r="648" spans="1:17" ht="15" customHeight="1" x14ac:dyDescent="0.25">
      <c r="A648" s="30">
        <v>2015</v>
      </c>
      <c r="B648" s="3" t="s">
        <v>17</v>
      </c>
      <c r="C648" s="3" t="s">
        <v>18</v>
      </c>
      <c r="D648" s="3" t="s">
        <v>19</v>
      </c>
      <c r="E648" s="3">
        <v>1</v>
      </c>
      <c r="F648" s="3">
        <v>2</v>
      </c>
      <c r="G648" s="3">
        <v>4</v>
      </c>
      <c r="H648" s="3">
        <v>2899244</v>
      </c>
      <c r="I648" s="3">
        <v>2</v>
      </c>
      <c r="J648" s="3">
        <v>4</v>
      </c>
      <c r="K648" s="3">
        <v>8733</v>
      </c>
      <c r="L648" s="3">
        <v>0</v>
      </c>
      <c r="M648" s="3">
        <v>0</v>
      </c>
      <c r="N648" s="3">
        <v>0</v>
      </c>
      <c r="O648" s="3">
        <v>0</v>
      </c>
      <c r="P648" s="3" t="str">
        <f>B648&amp;" | "&amp;C648&amp;" | "&amp;D648</f>
        <v>documentazione_amministrativa / documentazione_contabile | FATTURA ATTIVA | FATTURA</v>
      </c>
      <c r="Q648" s="3" t="str">
        <f>VLOOKUP(P648,'Classificazione UD'!A:B,2,FALSE)</f>
        <v>Fiscale</v>
      </c>
    </row>
    <row r="649" spans="1:17" ht="15" customHeight="1" x14ac:dyDescent="0.25">
      <c r="A649" s="30">
        <v>2015</v>
      </c>
      <c r="B649" s="3" t="s">
        <v>17</v>
      </c>
      <c r="C649" s="3" t="s">
        <v>18</v>
      </c>
      <c r="D649" s="3" t="s">
        <v>28</v>
      </c>
      <c r="E649" s="3">
        <v>1</v>
      </c>
      <c r="F649" s="3">
        <v>2</v>
      </c>
      <c r="G649" s="3">
        <v>4</v>
      </c>
      <c r="H649" s="3">
        <v>13222</v>
      </c>
      <c r="I649" s="3">
        <v>2</v>
      </c>
      <c r="J649" s="3">
        <v>4</v>
      </c>
      <c r="K649" s="3">
        <v>8801</v>
      </c>
      <c r="L649" s="3">
        <v>0</v>
      </c>
      <c r="M649" s="3">
        <v>0</v>
      </c>
      <c r="N649" s="3">
        <v>0</v>
      </c>
      <c r="O649" s="3">
        <v>0</v>
      </c>
      <c r="P649" s="3" t="str">
        <f>B649&amp;" | "&amp;C649&amp;" | "&amp;D649</f>
        <v>documentazione_amministrativa / documentazione_contabile | FATTURA ATTIVA | NOTA DI CREDITO</v>
      </c>
      <c r="Q649" s="3" t="str">
        <f>VLOOKUP(P649,'Classificazione UD'!A:B,2,FALSE)</f>
        <v>Fiscale</v>
      </c>
    </row>
    <row r="650" spans="1:17" ht="15" customHeight="1" x14ac:dyDescent="0.25">
      <c r="A650" s="30">
        <v>2015</v>
      </c>
      <c r="B650" s="3" t="s">
        <v>17</v>
      </c>
      <c r="C650" s="3" t="s">
        <v>18</v>
      </c>
      <c r="D650" s="3" t="s">
        <v>19</v>
      </c>
      <c r="E650" s="3">
        <v>753</v>
      </c>
      <c r="F650" s="3">
        <v>1506</v>
      </c>
      <c r="G650" s="3">
        <v>3012</v>
      </c>
      <c r="H650" s="3">
        <v>768910054</v>
      </c>
      <c r="I650" s="3">
        <v>1520</v>
      </c>
      <c r="J650" s="3">
        <v>3040</v>
      </c>
      <c r="K650" s="3">
        <v>6307567</v>
      </c>
      <c r="L650" s="3">
        <v>0</v>
      </c>
      <c r="M650" s="3">
        <v>0</v>
      </c>
      <c r="N650" s="3">
        <v>0</v>
      </c>
      <c r="O650" s="3">
        <v>0</v>
      </c>
      <c r="P650" s="3" t="str">
        <f>B650&amp;" | "&amp;C650&amp;" | "&amp;D650</f>
        <v>documentazione_amministrativa / documentazione_contabile | FATTURA ATTIVA | FATTURA</v>
      </c>
      <c r="Q650" s="3" t="str">
        <f>VLOOKUP(P650,'Classificazione UD'!A:B,2,FALSE)</f>
        <v>Fiscale</v>
      </c>
    </row>
    <row r="651" spans="1:17" ht="15" customHeight="1" x14ac:dyDescent="0.25">
      <c r="A651" s="30">
        <v>2015</v>
      </c>
      <c r="B651" s="3" t="s">
        <v>17</v>
      </c>
      <c r="C651" s="3" t="s">
        <v>18</v>
      </c>
      <c r="D651" s="3" t="s">
        <v>28</v>
      </c>
      <c r="E651" s="3">
        <v>42</v>
      </c>
      <c r="F651" s="3">
        <v>84</v>
      </c>
      <c r="G651" s="3">
        <v>168</v>
      </c>
      <c r="H651" s="3">
        <v>3620297</v>
      </c>
      <c r="I651" s="3">
        <v>84</v>
      </c>
      <c r="J651" s="3">
        <v>168</v>
      </c>
      <c r="K651" s="3">
        <v>350444</v>
      </c>
      <c r="L651" s="3">
        <v>0</v>
      </c>
      <c r="M651" s="3">
        <v>0</v>
      </c>
      <c r="N651" s="3">
        <v>0</v>
      </c>
      <c r="O651" s="3">
        <v>0</v>
      </c>
      <c r="P651" s="3" t="str">
        <f>B651&amp;" | "&amp;C651&amp;" | "&amp;D651</f>
        <v>documentazione_amministrativa / documentazione_contabile | FATTURA ATTIVA | NOTA DI CREDITO</v>
      </c>
      <c r="Q651" s="3" t="str">
        <f>VLOOKUP(P651,'Classificazione UD'!A:B,2,FALSE)</f>
        <v>Fiscale</v>
      </c>
    </row>
    <row r="652" spans="1:17" ht="15" customHeight="1" x14ac:dyDescent="0.25">
      <c r="A652" s="30">
        <v>2016</v>
      </c>
      <c r="B652" s="3" t="s">
        <v>17</v>
      </c>
      <c r="C652" s="3" t="s">
        <v>18</v>
      </c>
      <c r="D652" s="3" t="s">
        <v>19</v>
      </c>
      <c r="E652" s="3">
        <v>495</v>
      </c>
      <c r="F652" s="3">
        <v>990</v>
      </c>
      <c r="G652" s="3">
        <v>1980</v>
      </c>
      <c r="H652" s="3">
        <v>540744133</v>
      </c>
      <c r="I652" s="3">
        <v>820</v>
      </c>
      <c r="J652" s="3">
        <v>1640</v>
      </c>
      <c r="K652" s="3">
        <v>3442232</v>
      </c>
      <c r="L652" s="3">
        <v>0</v>
      </c>
      <c r="M652" s="3">
        <v>0</v>
      </c>
      <c r="N652" s="3">
        <v>0</v>
      </c>
      <c r="O652" s="3">
        <v>0</v>
      </c>
      <c r="P652" s="3" t="str">
        <f>B652&amp;" | "&amp;C652&amp;" | "&amp;D652</f>
        <v>documentazione_amministrativa / documentazione_contabile | FATTURA ATTIVA | FATTURA</v>
      </c>
      <c r="Q652" s="3" t="str">
        <f>VLOOKUP(P652,'Classificazione UD'!A:B,2,FALSE)</f>
        <v>Fiscale</v>
      </c>
    </row>
    <row r="653" spans="1:17" ht="15" customHeight="1" x14ac:dyDescent="0.25">
      <c r="A653" s="30">
        <v>2016</v>
      </c>
      <c r="B653" s="3" t="s">
        <v>17</v>
      </c>
      <c r="C653" s="3" t="s">
        <v>18</v>
      </c>
      <c r="D653" s="3" t="s">
        <v>28</v>
      </c>
      <c r="E653" s="3">
        <v>41</v>
      </c>
      <c r="F653" s="3">
        <v>82</v>
      </c>
      <c r="G653" s="3">
        <v>164</v>
      </c>
      <c r="H653" s="3">
        <v>434195</v>
      </c>
      <c r="I653" s="3">
        <v>68</v>
      </c>
      <c r="J653" s="3">
        <v>136</v>
      </c>
      <c r="K653" s="3">
        <v>285006</v>
      </c>
      <c r="L653" s="3">
        <v>0</v>
      </c>
      <c r="M653" s="3">
        <v>0</v>
      </c>
      <c r="N653" s="3">
        <v>0</v>
      </c>
      <c r="O653" s="3">
        <v>0</v>
      </c>
      <c r="P653" s="3" t="str">
        <f>B653&amp;" | "&amp;C653&amp;" | "&amp;D653</f>
        <v>documentazione_amministrativa / documentazione_contabile | FATTURA ATTIVA | NOTA DI CREDITO</v>
      </c>
      <c r="Q653" s="3" t="str">
        <f>VLOOKUP(P653,'Classificazione UD'!A:B,2,FALSE)</f>
        <v>Fiscale</v>
      </c>
    </row>
    <row r="654" spans="1:17" ht="15" customHeight="1" x14ac:dyDescent="0.25">
      <c r="A654" s="30">
        <v>2015</v>
      </c>
      <c r="B654" s="3" t="s">
        <v>17</v>
      </c>
      <c r="C654" s="3" t="s">
        <v>18</v>
      </c>
      <c r="D654" s="3" t="s">
        <v>19</v>
      </c>
      <c r="E654" s="3">
        <v>10</v>
      </c>
      <c r="F654" s="3">
        <v>20</v>
      </c>
      <c r="G654" s="3">
        <v>40</v>
      </c>
      <c r="H654" s="3">
        <v>122776</v>
      </c>
      <c r="I654" s="3">
        <v>20</v>
      </c>
      <c r="J654" s="3">
        <v>40</v>
      </c>
      <c r="K654" s="3">
        <v>82217</v>
      </c>
      <c r="L654" s="3">
        <v>0</v>
      </c>
      <c r="M654" s="3">
        <v>0</v>
      </c>
      <c r="N654" s="3">
        <v>0</v>
      </c>
      <c r="O654" s="3">
        <v>0</v>
      </c>
      <c r="P654" s="3" t="str">
        <f>B654&amp;" | "&amp;C654&amp;" | "&amp;D654</f>
        <v>documentazione_amministrativa / documentazione_contabile | FATTURA ATTIVA | FATTURA</v>
      </c>
      <c r="Q654" s="3" t="str">
        <f>VLOOKUP(P654,'Classificazione UD'!A:B,2,FALSE)</f>
        <v>Fiscale</v>
      </c>
    </row>
    <row r="655" spans="1:17" ht="15" customHeight="1" x14ac:dyDescent="0.25">
      <c r="A655" s="30">
        <v>2015</v>
      </c>
      <c r="B655" s="3" t="s">
        <v>17</v>
      </c>
      <c r="C655" s="3" t="s">
        <v>18</v>
      </c>
      <c r="D655" s="3" t="s">
        <v>28</v>
      </c>
      <c r="E655" s="3">
        <v>2</v>
      </c>
      <c r="F655" s="3">
        <v>4</v>
      </c>
      <c r="G655" s="3">
        <v>8</v>
      </c>
      <c r="H655" s="3">
        <v>21850</v>
      </c>
      <c r="I655" s="3">
        <v>4</v>
      </c>
      <c r="J655" s="3">
        <v>8</v>
      </c>
      <c r="K655" s="3">
        <v>16308</v>
      </c>
      <c r="L655" s="3">
        <v>0</v>
      </c>
      <c r="M655" s="3">
        <v>0</v>
      </c>
      <c r="N655" s="3">
        <v>0</v>
      </c>
      <c r="O655" s="3">
        <v>0</v>
      </c>
      <c r="P655" s="3" t="str">
        <f>B655&amp;" | "&amp;C655&amp;" | "&amp;D655</f>
        <v>documentazione_amministrativa / documentazione_contabile | FATTURA ATTIVA | NOTA DI CREDITO</v>
      </c>
      <c r="Q655" s="3" t="str">
        <f>VLOOKUP(P655,'Classificazione UD'!A:B,2,FALSE)</f>
        <v>Fiscale</v>
      </c>
    </row>
    <row r="656" spans="1:17" ht="15" customHeight="1" x14ac:dyDescent="0.25">
      <c r="A656" s="30">
        <v>2016</v>
      </c>
      <c r="B656" s="3" t="s">
        <v>17</v>
      </c>
      <c r="C656" s="3" t="s">
        <v>18</v>
      </c>
      <c r="D656" s="3" t="s">
        <v>19</v>
      </c>
      <c r="E656" s="3">
        <v>5</v>
      </c>
      <c r="F656" s="3">
        <v>10</v>
      </c>
      <c r="G656" s="3">
        <v>20</v>
      </c>
      <c r="H656" s="3">
        <v>870569</v>
      </c>
      <c r="I656" s="3">
        <v>8</v>
      </c>
      <c r="J656" s="3">
        <v>16</v>
      </c>
      <c r="K656" s="3">
        <v>33506</v>
      </c>
      <c r="L656" s="3">
        <v>0</v>
      </c>
      <c r="M656" s="3">
        <v>0</v>
      </c>
      <c r="N656" s="3">
        <v>0</v>
      </c>
      <c r="O656" s="3">
        <v>0</v>
      </c>
      <c r="P656" s="3" t="str">
        <f>B656&amp;" | "&amp;C656&amp;" | "&amp;D656</f>
        <v>documentazione_amministrativa / documentazione_contabile | FATTURA ATTIVA | FATTURA</v>
      </c>
      <c r="Q656" s="3" t="str">
        <f>VLOOKUP(P656,'Classificazione UD'!A:B,2,FALSE)</f>
        <v>Fiscale</v>
      </c>
    </row>
    <row r="657" spans="1:17" ht="15" customHeight="1" x14ac:dyDescent="0.25">
      <c r="A657" s="30">
        <v>2016</v>
      </c>
      <c r="B657" s="3" t="s">
        <v>17</v>
      </c>
      <c r="C657" s="3" t="s">
        <v>18</v>
      </c>
      <c r="D657" s="3" t="s">
        <v>28</v>
      </c>
      <c r="E657" s="3">
        <v>1</v>
      </c>
      <c r="F657" s="3">
        <v>2</v>
      </c>
      <c r="G657" s="3">
        <v>4</v>
      </c>
      <c r="H657" s="3">
        <v>9778</v>
      </c>
      <c r="I657" s="3">
        <v>2</v>
      </c>
      <c r="J657" s="3">
        <v>4</v>
      </c>
      <c r="K657" s="3">
        <v>8484</v>
      </c>
      <c r="L657" s="3">
        <v>0</v>
      </c>
      <c r="M657" s="3">
        <v>0</v>
      </c>
      <c r="N657" s="3">
        <v>0</v>
      </c>
      <c r="O657" s="3">
        <v>0</v>
      </c>
      <c r="P657" s="3" t="str">
        <f>B657&amp;" | "&amp;C657&amp;" | "&amp;D657</f>
        <v>documentazione_amministrativa / documentazione_contabile | FATTURA ATTIVA | NOTA DI CREDITO</v>
      </c>
      <c r="Q657" s="3" t="str">
        <f>VLOOKUP(P657,'Classificazione UD'!A:B,2,FALSE)</f>
        <v>Fiscale</v>
      </c>
    </row>
    <row r="658" spans="1:17" ht="15" customHeight="1" x14ac:dyDescent="0.25">
      <c r="A658" s="30">
        <v>2016</v>
      </c>
      <c r="B658" s="3" t="s">
        <v>17</v>
      </c>
      <c r="C658" s="3" t="s">
        <v>18</v>
      </c>
      <c r="D658" s="3" t="s">
        <v>19</v>
      </c>
      <c r="E658" s="3">
        <v>1</v>
      </c>
      <c r="F658" s="3">
        <v>2</v>
      </c>
      <c r="G658" s="3">
        <v>4</v>
      </c>
      <c r="H658" s="3">
        <v>13663</v>
      </c>
      <c r="I658" s="3">
        <v>2</v>
      </c>
      <c r="J658" s="3">
        <v>4</v>
      </c>
      <c r="K658" s="3">
        <v>8296</v>
      </c>
      <c r="L658" s="3">
        <v>0</v>
      </c>
      <c r="M658" s="3">
        <v>0</v>
      </c>
      <c r="N658" s="3">
        <v>0</v>
      </c>
      <c r="O658" s="3">
        <v>0</v>
      </c>
      <c r="P658" s="3" t="str">
        <f>B658&amp;" | "&amp;C658&amp;" | "&amp;D658</f>
        <v>documentazione_amministrativa / documentazione_contabile | FATTURA ATTIVA | FATTURA</v>
      </c>
      <c r="Q658" s="3" t="str">
        <f>VLOOKUP(P658,'Classificazione UD'!A:B,2,FALSE)</f>
        <v>Fiscale</v>
      </c>
    </row>
    <row r="659" spans="1:17" ht="15" customHeight="1" x14ac:dyDescent="0.25">
      <c r="A659" s="30">
        <v>2015</v>
      </c>
      <c r="B659" s="3" t="s">
        <v>17</v>
      </c>
      <c r="C659" s="3" t="s">
        <v>18</v>
      </c>
      <c r="D659" s="3" t="s">
        <v>19</v>
      </c>
      <c r="E659" s="3">
        <v>4</v>
      </c>
      <c r="F659" s="3">
        <v>6</v>
      </c>
      <c r="G659" s="3">
        <v>12</v>
      </c>
      <c r="H659" s="3">
        <v>32635</v>
      </c>
      <c r="I659" s="3">
        <v>10</v>
      </c>
      <c r="J659" s="3">
        <v>20</v>
      </c>
      <c r="K659" s="3">
        <v>41624</v>
      </c>
      <c r="L659" s="3">
        <v>1</v>
      </c>
      <c r="M659" s="3">
        <v>4</v>
      </c>
      <c r="N659" s="3">
        <v>8</v>
      </c>
      <c r="O659" s="3">
        <v>18082</v>
      </c>
      <c r="P659" s="3" t="str">
        <f>B659&amp;" | "&amp;C659&amp;" | "&amp;D659</f>
        <v>documentazione_amministrativa / documentazione_contabile | FATTURA ATTIVA | FATTURA</v>
      </c>
      <c r="Q659" s="3" t="str">
        <f>VLOOKUP(P659,'Classificazione UD'!A:B,2,FALSE)</f>
        <v>Fiscale</v>
      </c>
    </row>
    <row r="660" spans="1:17" ht="15" customHeight="1" x14ac:dyDescent="0.25">
      <c r="A660" s="30">
        <v>2015</v>
      </c>
      <c r="B660" s="3" t="s">
        <v>17</v>
      </c>
      <c r="C660" s="3" t="s">
        <v>18</v>
      </c>
      <c r="D660" s="3" t="s">
        <v>28</v>
      </c>
      <c r="E660" s="3">
        <v>1</v>
      </c>
      <c r="F660" s="3">
        <v>2</v>
      </c>
      <c r="G660" s="3">
        <v>4</v>
      </c>
      <c r="H660" s="3">
        <v>2869973</v>
      </c>
      <c r="I660" s="3">
        <v>2</v>
      </c>
      <c r="J660" s="3">
        <v>4</v>
      </c>
      <c r="K660" s="3">
        <v>8154</v>
      </c>
      <c r="L660" s="3">
        <v>0</v>
      </c>
      <c r="M660" s="3">
        <v>0</v>
      </c>
      <c r="N660" s="3">
        <v>0</v>
      </c>
      <c r="O660" s="3">
        <v>0</v>
      </c>
      <c r="P660" s="3" t="str">
        <f>B660&amp;" | "&amp;C660&amp;" | "&amp;D660</f>
        <v>documentazione_amministrativa / documentazione_contabile | FATTURA ATTIVA | NOTA DI CREDITO</v>
      </c>
      <c r="Q660" s="3" t="str">
        <f>VLOOKUP(P660,'Classificazione UD'!A:B,2,FALSE)</f>
        <v>Fiscale</v>
      </c>
    </row>
    <row r="661" spans="1:17" ht="15" customHeight="1" x14ac:dyDescent="0.25">
      <c r="A661" s="30">
        <v>2016</v>
      </c>
      <c r="B661" s="3" t="s">
        <v>17</v>
      </c>
      <c r="C661" s="3" t="s">
        <v>18</v>
      </c>
      <c r="D661" s="3" t="s">
        <v>19</v>
      </c>
      <c r="E661" s="3">
        <v>9</v>
      </c>
      <c r="F661" s="3">
        <v>18</v>
      </c>
      <c r="G661" s="3">
        <v>36</v>
      </c>
      <c r="H661" s="3">
        <v>700756</v>
      </c>
      <c r="I661" s="3">
        <v>16</v>
      </c>
      <c r="J661" s="3">
        <v>32</v>
      </c>
      <c r="K661" s="3">
        <v>65995</v>
      </c>
      <c r="L661" s="3">
        <v>0</v>
      </c>
      <c r="M661" s="3">
        <v>0</v>
      </c>
      <c r="N661" s="3">
        <v>0</v>
      </c>
      <c r="O661" s="3">
        <v>0</v>
      </c>
      <c r="P661" s="3" t="str">
        <f>B661&amp;" | "&amp;C661&amp;" | "&amp;D661</f>
        <v>documentazione_amministrativa / documentazione_contabile | FATTURA ATTIVA | FATTURA</v>
      </c>
      <c r="Q661" s="3" t="str">
        <f>VLOOKUP(P661,'Classificazione UD'!A:B,2,FALSE)</f>
        <v>Fiscale</v>
      </c>
    </row>
    <row r="662" spans="1:17" ht="15" customHeight="1" x14ac:dyDescent="0.25">
      <c r="A662" s="30">
        <v>2016</v>
      </c>
      <c r="B662" s="3" t="s">
        <v>17</v>
      </c>
      <c r="C662" s="3" t="s">
        <v>18</v>
      </c>
      <c r="D662" s="3" t="s">
        <v>28</v>
      </c>
      <c r="E662" s="3">
        <v>1</v>
      </c>
      <c r="F662" s="3">
        <v>2</v>
      </c>
      <c r="G662" s="3">
        <v>4</v>
      </c>
      <c r="H662" s="3">
        <v>13625</v>
      </c>
      <c r="I662" s="3">
        <v>2</v>
      </c>
      <c r="J662" s="3">
        <v>4</v>
      </c>
      <c r="K662" s="3">
        <v>8156</v>
      </c>
      <c r="L662" s="3">
        <v>0</v>
      </c>
      <c r="M662" s="3">
        <v>0</v>
      </c>
      <c r="N662" s="3">
        <v>0</v>
      </c>
      <c r="O662" s="3">
        <v>0</v>
      </c>
      <c r="P662" s="3" t="str">
        <f>B662&amp;" | "&amp;C662&amp;" | "&amp;D662</f>
        <v>documentazione_amministrativa / documentazione_contabile | FATTURA ATTIVA | NOTA DI CREDITO</v>
      </c>
      <c r="Q662" s="3" t="str">
        <f>VLOOKUP(P662,'Classificazione UD'!A:B,2,FALSE)</f>
        <v>Fiscale</v>
      </c>
    </row>
    <row r="663" spans="1:17" ht="15" customHeight="1" x14ac:dyDescent="0.25">
      <c r="A663" s="30">
        <v>2015</v>
      </c>
      <c r="B663" s="3" t="s">
        <v>17</v>
      </c>
      <c r="C663" s="3" t="s">
        <v>18</v>
      </c>
      <c r="D663" s="3" t="s">
        <v>19</v>
      </c>
      <c r="E663" s="3">
        <v>9</v>
      </c>
      <c r="F663" s="3">
        <v>18</v>
      </c>
      <c r="G663" s="3">
        <v>36</v>
      </c>
      <c r="H663" s="3">
        <v>10955755</v>
      </c>
      <c r="I663" s="3">
        <v>17</v>
      </c>
      <c r="J663" s="3">
        <v>34</v>
      </c>
      <c r="K663" s="3">
        <v>71390</v>
      </c>
      <c r="L663" s="3">
        <v>0</v>
      </c>
      <c r="M663" s="3">
        <v>0</v>
      </c>
      <c r="N663" s="3">
        <v>0</v>
      </c>
      <c r="O663" s="3">
        <v>0</v>
      </c>
      <c r="P663" s="3" t="str">
        <f>B663&amp;" | "&amp;C663&amp;" | "&amp;D663</f>
        <v>documentazione_amministrativa / documentazione_contabile | FATTURA ATTIVA | FATTURA</v>
      </c>
      <c r="Q663" s="3" t="str">
        <f>VLOOKUP(P663,'Classificazione UD'!A:B,2,FALSE)</f>
        <v>Fiscale</v>
      </c>
    </row>
    <row r="664" spans="1:17" ht="15" customHeight="1" x14ac:dyDescent="0.25">
      <c r="A664" s="30">
        <v>2015</v>
      </c>
      <c r="B664" s="3" t="s">
        <v>17</v>
      </c>
      <c r="C664" s="3" t="s">
        <v>18</v>
      </c>
      <c r="D664" s="3" t="s">
        <v>28</v>
      </c>
      <c r="E664" s="3">
        <v>1</v>
      </c>
      <c r="F664" s="3">
        <v>2</v>
      </c>
      <c r="G664" s="3">
        <v>4</v>
      </c>
      <c r="H664" s="3">
        <v>9882</v>
      </c>
      <c r="I664" s="3">
        <v>2</v>
      </c>
      <c r="J664" s="3">
        <v>4</v>
      </c>
      <c r="K664" s="3">
        <v>8359</v>
      </c>
      <c r="L664" s="3">
        <v>0</v>
      </c>
      <c r="M664" s="3">
        <v>0</v>
      </c>
      <c r="N664" s="3">
        <v>0</v>
      </c>
      <c r="O664" s="3">
        <v>0</v>
      </c>
      <c r="P664" s="3" t="str">
        <f>B664&amp;" | "&amp;C664&amp;" | "&amp;D664</f>
        <v>documentazione_amministrativa / documentazione_contabile | FATTURA ATTIVA | NOTA DI CREDITO</v>
      </c>
      <c r="Q664" s="3" t="str">
        <f>VLOOKUP(P664,'Classificazione UD'!A:B,2,FALSE)</f>
        <v>Fiscale</v>
      </c>
    </row>
    <row r="665" spans="1:17" ht="15" customHeight="1" x14ac:dyDescent="0.25">
      <c r="A665" s="30">
        <v>2016</v>
      </c>
      <c r="B665" s="3" t="s">
        <v>17</v>
      </c>
      <c r="C665" s="3" t="s">
        <v>18</v>
      </c>
      <c r="D665" s="3" t="s">
        <v>19</v>
      </c>
      <c r="E665" s="3">
        <v>9</v>
      </c>
      <c r="F665" s="3">
        <v>18</v>
      </c>
      <c r="G665" s="3">
        <v>36</v>
      </c>
      <c r="H665" s="3">
        <v>9537031</v>
      </c>
      <c r="I665" s="3">
        <v>15</v>
      </c>
      <c r="J665" s="3">
        <v>30</v>
      </c>
      <c r="K665" s="3">
        <v>63205</v>
      </c>
      <c r="L665" s="3">
        <v>0</v>
      </c>
      <c r="M665" s="3">
        <v>0</v>
      </c>
      <c r="N665" s="3">
        <v>0</v>
      </c>
      <c r="O665" s="3">
        <v>0</v>
      </c>
      <c r="P665" s="3" t="str">
        <f>B665&amp;" | "&amp;C665&amp;" | "&amp;D665</f>
        <v>documentazione_amministrativa / documentazione_contabile | FATTURA ATTIVA | FATTURA</v>
      </c>
      <c r="Q665" s="3" t="str">
        <f>VLOOKUP(P665,'Classificazione UD'!A:B,2,FALSE)</f>
        <v>Fiscale</v>
      </c>
    </row>
    <row r="666" spans="1:17" ht="15" customHeight="1" x14ac:dyDescent="0.25">
      <c r="A666" s="30">
        <v>2015</v>
      </c>
      <c r="B666" s="3" t="s">
        <v>17</v>
      </c>
      <c r="C666" s="3" t="s">
        <v>18</v>
      </c>
      <c r="D666" s="3" t="s">
        <v>19</v>
      </c>
      <c r="E666" s="3">
        <v>3</v>
      </c>
      <c r="F666" s="3">
        <v>6</v>
      </c>
      <c r="G666" s="3">
        <v>12</v>
      </c>
      <c r="H666" s="3">
        <v>36795</v>
      </c>
      <c r="I666" s="3">
        <v>6</v>
      </c>
      <c r="J666" s="3">
        <v>12</v>
      </c>
      <c r="K666" s="3">
        <v>25659</v>
      </c>
      <c r="L666" s="3">
        <v>0</v>
      </c>
      <c r="M666" s="3">
        <v>0</v>
      </c>
      <c r="N666" s="3">
        <v>0</v>
      </c>
      <c r="O666" s="3">
        <v>0</v>
      </c>
      <c r="P666" s="3" t="str">
        <f>B666&amp;" | "&amp;C666&amp;" | "&amp;D666</f>
        <v>documentazione_amministrativa / documentazione_contabile | FATTURA ATTIVA | FATTURA</v>
      </c>
      <c r="Q666" s="3" t="str">
        <f>VLOOKUP(P666,'Classificazione UD'!A:B,2,FALSE)</f>
        <v>Fiscale</v>
      </c>
    </row>
    <row r="667" spans="1:17" ht="15" customHeight="1" x14ac:dyDescent="0.25">
      <c r="A667" s="30">
        <v>2016</v>
      </c>
      <c r="B667" s="3" t="s">
        <v>17</v>
      </c>
      <c r="C667" s="3" t="s">
        <v>18</v>
      </c>
      <c r="D667" s="3" t="s">
        <v>19</v>
      </c>
      <c r="E667" s="3">
        <v>2</v>
      </c>
      <c r="F667" s="3">
        <v>4</v>
      </c>
      <c r="G667" s="3">
        <v>8</v>
      </c>
      <c r="H667" s="3">
        <v>20980</v>
      </c>
      <c r="I667" s="3">
        <v>4</v>
      </c>
      <c r="J667" s="3">
        <v>8</v>
      </c>
      <c r="K667" s="3">
        <v>16672</v>
      </c>
      <c r="L667" s="3">
        <v>0</v>
      </c>
      <c r="M667" s="3">
        <v>0</v>
      </c>
      <c r="N667" s="3">
        <v>0</v>
      </c>
      <c r="O667" s="3">
        <v>0</v>
      </c>
      <c r="P667" s="3" t="str">
        <f>B667&amp;" | "&amp;C667&amp;" | "&amp;D667</f>
        <v>documentazione_amministrativa / documentazione_contabile | FATTURA ATTIVA | FATTURA</v>
      </c>
      <c r="Q667" s="3" t="str">
        <f>VLOOKUP(P667,'Classificazione UD'!A:B,2,FALSE)</f>
        <v>Fiscale</v>
      </c>
    </row>
    <row r="668" spans="1:17" ht="15" customHeight="1" x14ac:dyDescent="0.25">
      <c r="A668" s="30">
        <v>2016</v>
      </c>
      <c r="B668" s="3" t="s">
        <v>17</v>
      </c>
      <c r="C668" s="3" t="s">
        <v>18</v>
      </c>
      <c r="D668" s="3" t="s">
        <v>28</v>
      </c>
      <c r="E668" s="3">
        <v>3</v>
      </c>
      <c r="F668" s="3">
        <v>6</v>
      </c>
      <c r="G668" s="3">
        <v>12</v>
      </c>
      <c r="H668" s="3">
        <v>31349</v>
      </c>
      <c r="I668" s="3">
        <v>6</v>
      </c>
      <c r="J668" s="3">
        <v>12</v>
      </c>
      <c r="K668" s="3">
        <v>25008</v>
      </c>
      <c r="L668" s="3">
        <v>0</v>
      </c>
      <c r="M668" s="3">
        <v>0</v>
      </c>
      <c r="N668" s="3">
        <v>0</v>
      </c>
      <c r="O668" s="3">
        <v>0</v>
      </c>
      <c r="P668" s="3" t="str">
        <f>B668&amp;" | "&amp;C668&amp;" | "&amp;D668</f>
        <v>documentazione_amministrativa / documentazione_contabile | FATTURA ATTIVA | NOTA DI CREDITO</v>
      </c>
      <c r="Q668" s="3" t="str">
        <f>VLOOKUP(P668,'Classificazione UD'!A:B,2,FALSE)</f>
        <v>Fiscale</v>
      </c>
    </row>
    <row r="669" spans="1:17" ht="15" customHeight="1" x14ac:dyDescent="0.25">
      <c r="A669" s="30">
        <v>2015</v>
      </c>
      <c r="B669" s="3" t="s">
        <v>17</v>
      </c>
      <c r="C669" s="3" t="s">
        <v>18</v>
      </c>
      <c r="D669" s="3" t="s">
        <v>19</v>
      </c>
      <c r="E669" s="3">
        <v>11</v>
      </c>
      <c r="F669" s="3">
        <v>22</v>
      </c>
      <c r="G669" s="3">
        <v>44</v>
      </c>
      <c r="H669" s="3">
        <v>4483701</v>
      </c>
      <c r="I669" s="3">
        <v>22</v>
      </c>
      <c r="J669" s="3">
        <v>44</v>
      </c>
      <c r="K669" s="3">
        <v>91160</v>
      </c>
      <c r="L669" s="3">
        <v>0</v>
      </c>
      <c r="M669" s="3">
        <v>0</v>
      </c>
      <c r="N669" s="3">
        <v>0</v>
      </c>
      <c r="O669" s="3">
        <v>0</v>
      </c>
      <c r="P669" s="3" t="str">
        <f>B669&amp;" | "&amp;C669&amp;" | "&amp;D669</f>
        <v>documentazione_amministrativa / documentazione_contabile | FATTURA ATTIVA | FATTURA</v>
      </c>
      <c r="Q669" s="3" t="str">
        <f>VLOOKUP(P669,'Classificazione UD'!A:B,2,FALSE)</f>
        <v>Fiscale</v>
      </c>
    </row>
    <row r="670" spans="1:17" ht="15" customHeight="1" x14ac:dyDescent="0.25">
      <c r="A670" s="30">
        <v>2015</v>
      </c>
      <c r="B670" s="3" t="s">
        <v>17</v>
      </c>
      <c r="C670" s="3" t="s">
        <v>18</v>
      </c>
      <c r="D670" s="3" t="s">
        <v>28</v>
      </c>
      <c r="E670" s="3">
        <v>1</v>
      </c>
      <c r="F670" s="3">
        <v>2</v>
      </c>
      <c r="G670" s="3">
        <v>4</v>
      </c>
      <c r="H670" s="3">
        <v>12021</v>
      </c>
      <c r="I670" s="3">
        <v>2</v>
      </c>
      <c r="J670" s="3">
        <v>4</v>
      </c>
      <c r="K670" s="3">
        <v>8337</v>
      </c>
      <c r="L670" s="3">
        <v>0</v>
      </c>
      <c r="M670" s="3">
        <v>0</v>
      </c>
      <c r="N670" s="3">
        <v>0</v>
      </c>
      <c r="O670" s="3">
        <v>0</v>
      </c>
      <c r="P670" s="3" t="str">
        <f>B670&amp;" | "&amp;C670&amp;" | "&amp;D670</f>
        <v>documentazione_amministrativa / documentazione_contabile | FATTURA ATTIVA | NOTA DI CREDITO</v>
      </c>
      <c r="Q670" s="3" t="str">
        <f>VLOOKUP(P670,'Classificazione UD'!A:B,2,FALSE)</f>
        <v>Fiscale</v>
      </c>
    </row>
    <row r="671" spans="1:17" ht="15" customHeight="1" x14ac:dyDescent="0.25">
      <c r="A671" s="30">
        <v>2016</v>
      </c>
      <c r="B671" s="3" t="s">
        <v>17</v>
      </c>
      <c r="C671" s="3" t="s">
        <v>18</v>
      </c>
      <c r="D671" s="3" t="s">
        <v>19</v>
      </c>
      <c r="E671" s="3">
        <v>5</v>
      </c>
      <c r="F671" s="3">
        <v>10</v>
      </c>
      <c r="G671" s="3">
        <v>20</v>
      </c>
      <c r="H671" s="3">
        <v>2570121</v>
      </c>
      <c r="I671" s="3">
        <v>8</v>
      </c>
      <c r="J671" s="3">
        <v>16</v>
      </c>
      <c r="K671" s="3">
        <v>33350</v>
      </c>
      <c r="L671" s="3">
        <v>0</v>
      </c>
      <c r="M671" s="3">
        <v>0</v>
      </c>
      <c r="N671" s="3">
        <v>0</v>
      </c>
      <c r="O671" s="3">
        <v>0</v>
      </c>
      <c r="P671" s="3" t="str">
        <f>B671&amp;" | "&amp;C671&amp;" | "&amp;D671</f>
        <v>documentazione_amministrativa / documentazione_contabile | FATTURA ATTIVA | FATTURA</v>
      </c>
      <c r="Q671" s="3" t="str">
        <f>VLOOKUP(P671,'Classificazione UD'!A:B,2,FALSE)</f>
        <v>Fiscale</v>
      </c>
    </row>
    <row r="672" spans="1:17" ht="15" customHeight="1" x14ac:dyDescent="0.25">
      <c r="A672" s="30">
        <v>2015</v>
      </c>
      <c r="B672" s="3" t="s">
        <v>17</v>
      </c>
      <c r="C672" s="3" t="s">
        <v>27</v>
      </c>
      <c r="D672" s="3" t="s">
        <v>19</v>
      </c>
      <c r="E672" s="3">
        <v>24</v>
      </c>
      <c r="F672" s="3">
        <v>48</v>
      </c>
      <c r="G672" s="3">
        <v>96</v>
      </c>
      <c r="H672" s="3">
        <v>1386786</v>
      </c>
      <c r="I672" s="3">
        <v>48</v>
      </c>
      <c r="J672" s="3">
        <v>96</v>
      </c>
      <c r="K672" s="3">
        <v>22016</v>
      </c>
      <c r="L672" s="3">
        <v>0</v>
      </c>
      <c r="M672" s="3">
        <v>0</v>
      </c>
      <c r="N672" s="3">
        <v>0</v>
      </c>
      <c r="O672" s="3">
        <v>0</v>
      </c>
      <c r="P672" s="3" t="str">
        <f>B672&amp;" | "&amp;C672&amp;" | "&amp;D672</f>
        <v>documentazione_amministrativa / documentazione_contabile | FATTURA PASSIVA | FATTURA</v>
      </c>
      <c r="Q672" s="3" t="str">
        <f>VLOOKUP(P672,'Classificazione UD'!A:B,2,FALSE)</f>
        <v>Fiscale</v>
      </c>
    </row>
    <row r="673" spans="1:17" ht="15" customHeight="1" x14ac:dyDescent="0.25">
      <c r="A673" s="30">
        <v>2016</v>
      </c>
      <c r="B673" s="3" t="s">
        <v>17</v>
      </c>
      <c r="C673" s="3" t="s">
        <v>27</v>
      </c>
      <c r="D673" s="3" t="s">
        <v>19</v>
      </c>
      <c r="E673" s="3">
        <v>9</v>
      </c>
      <c r="F673" s="3">
        <v>18</v>
      </c>
      <c r="G673" s="3">
        <v>36</v>
      </c>
      <c r="H673" s="3">
        <v>154083</v>
      </c>
      <c r="I673" s="3">
        <v>18</v>
      </c>
      <c r="J673" s="3">
        <v>36</v>
      </c>
      <c r="K673" s="3">
        <v>8277</v>
      </c>
      <c r="L673" s="3">
        <v>0</v>
      </c>
      <c r="M673" s="3">
        <v>0</v>
      </c>
      <c r="N673" s="3">
        <v>0</v>
      </c>
      <c r="O673" s="3">
        <v>0</v>
      </c>
      <c r="P673" s="3" t="str">
        <f>B673&amp;" | "&amp;C673&amp;" | "&amp;D673</f>
        <v>documentazione_amministrativa / documentazione_contabile | FATTURA PASSIVA | FATTURA</v>
      </c>
      <c r="Q673" s="3" t="str">
        <f>VLOOKUP(P673,'Classificazione UD'!A:B,2,FALSE)</f>
        <v>Fiscale</v>
      </c>
    </row>
    <row r="674" spans="1:17" ht="15" customHeight="1" x14ac:dyDescent="0.25">
      <c r="A674" s="30">
        <v>2015</v>
      </c>
      <c r="B674" s="3" t="s">
        <v>17</v>
      </c>
      <c r="C674" s="3" t="s">
        <v>27</v>
      </c>
      <c r="D674" s="3" t="s">
        <v>19</v>
      </c>
      <c r="E674" s="3">
        <v>1</v>
      </c>
      <c r="F674" s="3">
        <v>2</v>
      </c>
      <c r="G674" s="3">
        <v>4</v>
      </c>
      <c r="H674" s="3">
        <v>11578</v>
      </c>
      <c r="I674" s="3">
        <v>2</v>
      </c>
      <c r="J674" s="3">
        <v>4</v>
      </c>
      <c r="K674" s="3">
        <v>931</v>
      </c>
      <c r="L674" s="3">
        <v>0</v>
      </c>
      <c r="M674" s="3">
        <v>0</v>
      </c>
      <c r="N674" s="3">
        <v>0</v>
      </c>
      <c r="O674" s="3">
        <v>0</v>
      </c>
      <c r="P674" s="3" t="str">
        <f>B674&amp;" | "&amp;C674&amp;" | "&amp;D674</f>
        <v>documentazione_amministrativa / documentazione_contabile | FATTURA PASSIVA | FATTURA</v>
      </c>
      <c r="Q674" s="3" t="str">
        <f>VLOOKUP(P674,'Classificazione UD'!A:B,2,FALSE)</f>
        <v>Fiscale</v>
      </c>
    </row>
    <row r="675" spans="1:17" ht="15" customHeight="1" x14ac:dyDescent="0.25">
      <c r="A675" s="30">
        <v>2016</v>
      </c>
      <c r="B675" s="3" t="s">
        <v>17</v>
      </c>
      <c r="C675" s="3" t="s">
        <v>27</v>
      </c>
      <c r="D675" s="3" t="s">
        <v>19</v>
      </c>
      <c r="E675" s="3">
        <v>4</v>
      </c>
      <c r="F675" s="3">
        <v>8</v>
      </c>
      <c r="G675" s="3">
        <v>16</v>
      </c>
      <c r="H675" s="3">
        <v>52414</v>
      </c>
      <c r="I675" s="3">
        <v>8</v>
      </c>
      <c r="J675" s="3">
        <v>16</v>
      </c>
      <c r="K675" s="3">
        <v>3724</v>
      </c>
      <c r="L675" s="3">
        <v>0</v>
      </c>
      <c r="M675" s="3">
        <v>0</v>
      </c>
      <c r="N675" s="3">
        <v>0</v>
      </c>
      <c r="O675" s="3">
        <v>0</v>
      </c>
      <c r="P675" s="3" t="str">
        <f>B675&amp;" | "&amp;C675&amp;" | "&amp;D675</f>
        <v>documentazione_amministrativa / documentazione_contabile | FATTURA PASSIVA | FATTURA</v>
      </c>
      <c r="Q675" s="3" t="str">
        <f>VLOOKUP(P675,'Classificazione UD'!A:B,2,FALSE)</f>
        <v>Fiscale</v>
      </c>
    </row>
    <row r="676" spans="1:17" ht="15" customHeight="1" x14ac:dyDescent="0.25">
      <c r="A676" s="30">
        <v>2015</v>
      </c>
      <c r="B676" s="3" t="s">
        <v>38</v>
      </c>
      <c r="C676" s="3" t="s">
        <v>39</v>
      </c>
      <c r="D676" s="3" t="s">
        <v>40</v>
      </c>
      <c r="E676" s="3">
        <v>882852</v>
      </c>
      <c r="F676" s="3">
        <v>882852</v>
      </c>
      <c r="G676" s="3">
        <v>882852</v>
      </c>
      <c r="H676" s="3">
        <v>14363221911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 t="str">
        <f>B676&amp;" | "&amp;C676&amp;" | "&amp;D676</f>
        <v>documentazione_sanitaria / referti | REFERTO | REFERTO_LABORATORIO</v>
      </c>
      <c r="Q676" s="3" t="str">
        <f>VLOOKUP(P676,'Classificazione UD'!A:B,2,FALSE)</f>
        <v>Referto</v>
      </c>
    </row>
    <row r="677" spans="1:17" ht="15" customHeight="1" x14ac:dyDescent="0.25">
      <c r="A677" s="30">
        <v>2016</v>
      </c>
      <c r="B677" s="3" t="s">
        <v>38</v>
      </c>
      <c r="C677" s="3" t="s">
        <v>39</v>
      </c>
      <c r="D677" s="3" t="s">
        <v>40</v>
      </c>
      <c r="E677" s="3">
        <v>896128</v>
      </c>
      <c r="F677" s="3">
        <v>896128</v>
      </c>
      <c r="G677" s="3">
        <v>896128</v>
      </c>
      <c r="H677" s="3">
        <v>16111717358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 t="str">
        <f>B677&amp;" | "&amp;C677&amp;" | "&amp;D677</f>
        <v>documentazione_sanitaria / referti | REFERTO | REFERTO_LABORATORIO</v>
      </c>
      <c r="Q677" s="3" t="str">
        <f>VLOOKUP(P677,'Classificazione UD'!A:B,2,FALSE)</f>
        <v>Referto</v>
      </c>
    </row>
    <row r="678" spans="1:17" ht="15" customHeight="1" x14ac:dyDescent="0.25">
      <c r="A678" s="30">
        <v>2005</v>
      </c>
      <c r="B678" s="3" t="s">
        <v>38</v>
      </c>
      <c r="C678" s="3" t="s">
        <v>39</v>
      </c>
      <c r="D678" s="3" t="s">
        <v>87</v>
      </c>
      <c r="E678" s="3">
        <v>77595</v>
      </c>
      <c r="F678" s="3">
        <v>77595</v>
      </c>
      <c r="G678" s="3">
        <v>77595</v>
      </c>
      <c r="H678" s="3">
        <v>2324100445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 t="str">
        <f>B678&amp;" | "&amp;C678&amp;" | "&amp;D678</f>
        <v>documentazione_sanitaria / referti | REFERTO | REFERTO_RADIOLOGIA</v>
      </c>
      <c r="Q678" s="3" t="str">
        <f>VLOOKUP(P678,'Classificazione UD'!A:B,2,FALSE)</f>
        <v>Referto</v>
      </c>
    </row>
    <row r="679" spans="1:17" ht="15" customHeight="1" x14ac:dyDescent="0.25">
      <c r="A679" s="30">
        <v>2006</v>
      </c>
      <c r="B679" s="3" t="s">
        <v>38</v>
      </c>
      <c r="C679" s="3" t="s">
        <v>39</v>
      </c>
      <c r="D679" s="3" t="s">
        <v>87</v>
      </c>
      <c r="E679" s="3">
        <v>172998</v>
      </c>
      <c r="F679" s="3">
        <v>172998</v>
      </c>
      <c r="G679" s="3">
        <v>172998</v>
      </c>
      <c r="H679" s="3">
        <v>15220894785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 t="str">
        <f>B679&amp;" | "&amp;C679&amp;" | "&amp;D679</f>
        <v>documentazione_sanitaria / referti | REFERTO | REFERTO_RADIOLOGIA</v>
      </c>
      <c r="Q679" s="3" t="str">
        <f>VLOOKUP(P679,'Classificazione UD'!A:B,2,FALSE)</f>
        <v>Referto</v>
      </c>
    </row>
    <row r="680" spans="1:17" ht="15" customHeight="1" x14ac:dyDescent="0.25">
      <c r="A680" s="30">
        <v>2007</v>
      </c>
      <c r="B680" s="3" t="s">
        <v>38</v>
      </c>
      <c r="C680" s="3" t="s">
        <v>39</v>
      </c>
      <c r="D680" s="3" t="s">
        <v>87</v>
      </c>
      <c r="E680" s="3">
        <v>180808</v>
      </c>
      <c r="F680" s="3">
        <v>180808</v>
      </c>
      <c r="G680" s="3">
        <v>180808</v>
      </c>
      <c r="H680" s="3">
        <v>18624163398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 t="str">
        <f>B680&amp;" | "&amp;C680&amp;" | "&amp;D680</f>
        <v>documentazione_sanitaria / referti | REFERTO | REFERTO_RADIOLOGIA</v>
      </c>
      <c r="Q680" s="3" t="str">
        <f>VLOOKUP(P680,'Classificazione UD'!A:B,2,FALSE)</f>
        <v>Referto</v>
      </c>
    </row>
    <row r="681" spans="1:17" ht="15" customHeight="1" x14ac:dyDescent="0.25">
      <c r="A681" s="30">
        <v>2008</v>
      </c>
      <c r="B681" s="3" t="s">
        <v>38</v>
      </c>
      <c r="C681" s="3" t="s">
        <v>39</v>
      </c>
      <c r="D681" s="3" t="s">
        <v>87</v>
      </c>
      <c r="E681" s="3">
        <v>184414</v>
      </c>
      <c r="F681" s="3">
        <v>184414</v>
      </c>
      <c r="G681" s="3">
        <v>184414</v>
      </c>
      <c r="H681" s="3">
        <v>15406124930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 t="str">
        <f>B681&amp;" | "&amp;C681&amp;" | "&amp;D681</f>
        <v>documentazione_sanitaria / referti | REFERTO | REFERTO_RADIOLOGIA</v>
      </c>
      <c r="Q681" s="3" t="str">
        <f>VLOOKUP(P681,'Classificazione UD'!A:B,2,FALSE)</f>
        <v>Referto</v>
      </c>
    </row>
    <row r="682" spans="1:17" ht="15" customHeight="1" x14ac:dyDescent="0.25">
      <c r="A682" s="30">
        <v>2009</v>
      </c>
      <c r="B682" s="3" t="s">
        <v>38</v>
      </c>
      <c r="C682" s="3" t="s">
        <v>39</v>
      </c>
      <c r="D682" s="3" t="s">
        <v>87</v>
      </c>
      <c r="E682" s="3">
        <v>206165</v>
      </c>
      <c r="F682" s="3">
        <v>206165</v>
      </c>
      <c r="G682" s="3">
        <v>206165</v>
      </c>
      <c r="H682" s="3">
        <v>26597255493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 t="str">
        <f>B682&amp;" | "&amp;C682&amp;" | "&amp;D682</f>
        <v>documentazione_sanitaria / referti | REFERTO | REFERTO_RADIOLOGIA</v>
      </c>
      <c r="Q682" s="3" t="str">
        <f>VLOOKUP(P682,'Classificazione UD'!A:B,2,FALSE)</f>
        <v>Referto</v>
      </c>
    </row>
    <row r="683" spans="1:17" ht="15" customHeight="1" x14ac:dyDescent="0.25">
      <c r="A683" s="30">
        <v>2010</v>
      </c>
      <c r="B683" s="3" t="s">
        <v>38</v>
      </c>
      <c r="C683" s="3" t="s">
        <v>39</v>
      </c>
      <c r="D683" s="3" t="s">
        <v>87</v>
      </c>
      <c r="E683" s="3">
        <v>204709</v>
      </c>
      <c r="F683" s="3">
        <v>204709</v>
      </c>
      <c r="G683" s="3">
        <v>204709</v>
      </c>
      <c r="H683" s="3">
        <v>23079375532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 t="str">
        <f>B683&amp;" | "&amp;C683&amp;" | "&amp;D683</f>
        <v>documentazione_sanitaria / referti | REFERTO | REFERTO_RADIOLOGIA</v>
      </c>
      <c r="Q683" s="3" t="str">
        <f>VLOOKUP(P683,'Classificazione UD'!A:B,2,FALSE)</f>
        <v>Referto</v>
      </c>
    </row>
    <row r="684" spans="1:17" ht="15" customHeight="1" x14ac:dyDescent="0.25">
      <c r="A684" s="30">
        <v>2011</v>
      </c>
      <c r="B684" s="3" t="s">
        <v>38</v>
      </c>
      <c r="C684" s="3" t="s">
        <v>39</v>
      </c>
      <c r="D684" s="3" t="s">
        <v>87</v>
      </c>
      <c r="E684" s="3">
        <v>210153</v>
      </c>
      <c r="F684" s="3">
        <v>210153</v>
      </c>
      <c r="G684" s="3">
        <v>210153</v>
      </c>
      <c r="H684" s="3">
        <v>34175047384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 t="str">
        <f>B684&amp;" | "&amp;C684&amp;" | "&amp;D684</f>
        <v>documentazione_sanitaria / referti | REFERTO | REFERTO_RADIOLOGIA</v>
      </c>
      <c r="Q684" s="3" t="str">
        <f>VLOOKUP(P684,'Classificazione UD'!A:B,2,FALSE)</f>
        <v>Referto</v>
      </c>
    </row>
    <row r="685" spans="1:17" ht="15" customHeight="1" x14ac:dyDescent="0.25">
      <c r="A685" s="30">
        <v>2012</v>
      </c>
      <c r="B685" s="3" t="s">
        <v>38</v>
      </c>
      <c r="C685" s="3" t="s">
        <v>39</v>
      </c>
      <c r="D685" s="3" t="s">
        <v>87</v>
      </c>
      <c r="E685" s="3">
        <v>202586</v>
      </c>
      <c r="F685" s="3">
        <v>202586</v>
      </c>
      <c r="G685" s="3">
        <v>202586</v>
      </c>
      <c r="H685" s="3">
        <v>35060003067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 t="str">
        <f>B685&amp;" | "&amp;C685&amp;" | "&amp;D685</f>
        <v>documentazione_sanitaria / referti | REFERTO | REFERTO_RADIOLOGIA</v>
      </c>
      <c r="Q685" s="3" t="str">
        <f>VLOOKUP(P685,'Classificazione UD'!A:B,2,FALSE)</f>
        <v>Referto</v>
      </c>
    </row>
    <row r="686" spans="1:17" ht="15" customHeight="1" x14ac:dyDescent="0.25">
      <c r="A686" s="30">
        <v>2013</v>
      </c>
      <c r="B686" s="3" t="s">
        <v>38</v>
      </c>
      <c r="C686" s="3" t="s">
        <v>39</v>
      </c>
      <c r="D686" s="3" t="s">
        <v>87</v>
      </c>
      <c r="E686" s="3">
        <v>192390</v>
      </c>
      <c r="F686" s="3">
        <v>192390</v>
      </c>
      <c r="G686" s="3">
        <v>192390</v>
      </c>
      <c r="H686" s="3">
        <v>29814163214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 t="str">
        <f>B686&amp;" | "&amp;C686&amp;" | "&amp;D686</f>
        <v>documentazione_sanitaria / referti | REFERTO | REFERTO_RADIOLOGIA</v>
      </c>
      <c r="Q686" s="3" t="str">
        <f>VLOOKUP(P686,'Classificazione UD'!A:B,2,FALSE)</f>
        <v>Referto</v>
      </c>
    </row>
    <row r="687" spans="1:17" ht="15" customHeight="1" x14ac:dyDescent="0.25">
      <c r="A687" s="30">
        <v>2014</v>
      </c>
      <c r="B687" s="3" t="s">
        <v>38</v>
      </c>
      <c r="C687" s="3" t="s">
        <v>39</v>
      </c>
      <c r="D687" s="3" t="s">
        <v>87</v>
      </c>
      <c r="E687" s="3">
        <v>186527</v>
      </c>
      <c r="F687" s="3">
        <v>186527</v>
      </c>
      <c r="G687" s="3">
        <v>186527</v>
      </c>
      <c r="H687" s="3">
        <v>26691429319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 t="str">
        <f>B687&amp;" | "&amp;C687&amp;" | "&amp;D687</f>
        <v>documentazione_sanitaria / referti | REFERTO | REFERTO_RADIOLOGIA</v>
      </c>
      <c r="Q687" s="3" t="str">
        <f>VLOOKUP(P687,'Classificazione UD'!A:B,2,FALSE)</f>
        <v>Referto</v>
      </c>
    </row>
    <row r="688" spans="1:17" ht="15" customHeight="1" x14ac:dyDescent="0.25">
      <c r="A688" s="30">
        <v>2015</v>
      </c>
      <c r="B688" s="3" t="s">
        <v>38</v>
      </c>
      <c r="C688" s="3" t="s">
        <v>39</v>
      </c>
      <c r="D688" s="3" t="s">
        <v>87</v>
      </c>
      <c r="E688" s="3">
        <v>189746</v>
      </c>
      <c r="F688" s="3">
        <v>189746</v>
      </c>
      <c r="G688" s="3">
        <v>189746</v>
      </c>
      <c r="H688" s="3">
        <v>26530185754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 t="str">
        <f>B688&amp;" | "&amp;C688&amp;" | "&amp;D688</f>
        <v>documentazione_sanitaria / referti | REFERTO | REFERTO_RADIOLOGIA</v>
      </c>
      <c r="Q688" s="3" t="str">
        <f>VLOOKUP(P688,'Classificazione UD'!A:B,2,FALSE)</f>
        <v>Referto</v>
      </c>
    </row>
    <row r="689" spans="1:17" ht="15" customHeight="1" x14ac:dyDescent="0.25">
      <c r="A689" s="30">
        <v>2016</v>
      </c>
      <c r="B689" s="3" t="s">
        <v>38</v>
      </c>
      <c r="C689" s="3" t="s">
        <v>39</v>
      </c>
      <c r="D689" s="3" t="s">
        <v>87</v>
      </c>
      <c r="E689" s="3">
        <v>192107</v>
      </c>
      <c r="F689" s="3">
        <v>192107</v>
      </c>
      <c r="G689" s="3">
        <v>192107</v>
      </c>
      <c r="H689" s="3">
        <v>26332872121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 t="str">
        <f>B689&amp;" | "&amp;C689&amp;" | "&amp;D689</f>
        <v>documentazione_sanitaria / referti | REFERTO | REFERTO_RADIOLOGIA</v>
      </c>
      <c r="Q689" s="3" t="str">
        <f>VLOOKUP(P689,'Classificazione UD'!A:B,2,FALSE)</f>
        <v>Referto</v>
      </c>
    </row>
    <row r="690" spans="1:17" ht="15" customHeight="1" x14ac:dyDescent="0.25">
      <c r="A690" s="30">
        <v>2009</v>
      </c>
      <c r="B690" s="3" t="s">
        <v>36</v>
      </c>
      <c r="C690" s="3" t="s">
        <v>50</v>
      </c>
      <c r="D690" s="3" t="s">
        <v>50</v>
      </c>
      <c r="E690" s="3">
        <v>1830</v>
      </c>
      <c r="F690" s="3">
        <v>1875</v>
      </c>
      <c r="G690" s="3">
        <v>1875</v>
      </c>
      <c r="H690" s="3">
        <v>214330658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 t="str">
        <f>B690&amp;" | "&amp;C690&amp;" | "&amp;D690</f>
        <v>documentazione_amministrativa / documenti_protocollati | DOCUMENTO PROTOCOLLATO | DOCUMENTO PROTOCOLLATO</v>
      </c>
      <c r="Q690" s="3" t="str">
        <f>VLOOKUP(P690,'Classificazione UD'!A:B,2,FALSE)</f>
        <v>Protocollo</v>
      </c>
    </row>
    <row r="691" spans="1:17" ht="15" customHeight="1" x14ac:dyDescent="0.25">
      <c r="A691" s="30">
        <v>2010</v>
      </c>
      <c r="B691" s="3" t="s">
        <v>36</v>
      </c>
      <c r="C691" s="3" t="s">
        <v>50</v>
      </c>
      <c r="D691" s="3" t="s">
        <v>50</v>
      </c>
      <c r="E691" s="3">
        <v>15705</v>
      </c>
      <c r="F691" s="3">
        <v>16524</v>
      </c>
      <c r="G691" s="3">
        <v>16524</v>
      </c>
      <c r="H691" s="3">
        <v>3401487932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 t="str">
        <f>B691&amp;" | "&amp;C691&amp;" | "&amp;D691</f>
        <v>documentazione_amministrativa / documenti_protocollati | DOCUMENTO PROTOCOLLATO | DOCUMENTO PROTOCOLLATO</v>
      </c>
      <c r="Q691" s="3" t="str">
        <f>VLOOKUP(P691,'Classificazione UD'!A:B,2,FALSE)</f>
        <v>Protocollo</v>
      </c>
    </row>
    <row r="692" spans="1:17" ht="15" customHeight="1" x14ac:dyDescent="0.25">
      <c r="A692" s="30">
        <v>2011</v>
      </c>
      <c r="B692" s="3" t="s">
        <v>36</v>
      </c>
      <c r="C692" s="3" t="s">
        <v>50</v>
      </c>
      <c r="D692" s="3" t="s">
        <v>50</v>
      </c>
      <c r="E692" s="3">
        <v>69668</v>
      </c>
      <c r="F692" s="3">
        <v>77267</v>
      </c>
      <c r="G692" s="3">
        <v>77267</v>
      </c>
      <c r="H692" s="3">
        <v>19449581795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 t="str">
        <f>B692&amp;" | "&amp;C692&amp;" | "&amp;D692</f>
        <v>documentazione_amministrativa / documenti_protocollati | DOCUMENTO PROTOCOLLATO | DOCUMENTO PROTOCOLLATO</v>
      </c>
      <c r="Q692" s="3" t="str">
        <f>VLOOKUP(P692,'Classificazione UD'!A:B,2,FALSE)</f>
        <v>Protocollo</v>
      </c>
    </row>
    <row r="693" spans="1:17" ht="15" customHeight="1" x14ac:dyDescent="0.25">
      <c r="A693" s="30">
        <v>2012</v>
      </c>
      <c r="B693" s="3" t="s">
        <v>36</v>
      </c>
      <c r="C693" s="3" t="s">
        <v>50</v>
      </c>
      <c r="D693" s="3" t="s">
        <v>50</v>
      </c>
      <c r="E693" s="3">
        <v>68096</v>
      </c>
      <c r="F693" s="3">
        <v>83990</v>
      </c>
      <c r="G693" s="3">
        <v>83990</v>
      </c>
      <c r="H693" s="3">
        <v>27824701431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 t="str">
        <f>B693&amp;" | "&amp;C693&amp;" | "&amp;D693</f>
        <v>documentazione_amministrativa / documenti_protocollati | DOCUMENTO PROTOCOLLATO | DOCUMENTO PROTOCOLLATO</v>
      </c>
      <c r="Q693" s="3" t="str">
        <f>VLOOKUP(P693,'Classificazione UD'!A:B,2,FALSE)</f>
        <v>Protocollo</v>
      </c>
    </row>
    <row r="694" spans="1:17" ht="15" customHeight="1" x14ac:dyDescent="0.25">
      <c r="A694" s="30">
        <v>2013</v>
      </c>
      <c r="B694" s="3" t="s">
        <v>36</v>
      </c>
      <c r="C694" s="3" t="s">
        <v>50</v>
      </c>
      <c r="D694" s="3" t="s">
        <v>50</v>
      </c>
      <c r="E694" s="3">
        <v>66065</v>
      </c>
      <c r="F694" s="3">
        <v>93936</v>
      </c>
      <c r="G694" s="3">
        <v>93936</v>
      </c>
      <c r="H694" s="3">
        <v>33702749125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 t="str">
        <f>B694&amp;" | "&amp;C694&amp;" | "&amp;D694</f>
        <v>documentazione_amministrativa / documenti_protocollati | DOCUMENTO PROTOCOLLATO | DOCUMENTO PROTOCOLLATO</v>
      </c>
      <c r="Q694" s="3" t="str">
        <f>VLOOKUP(P694,'Classificazione UD'!A:B,2,FALSE)</f>
        <v>Protocollo</v>
      </c>
    </row>
    <row r="695" spans="1:17" ht="15" customHeight="1" x14ac:dyDescent="0.25">
      <c r="A695" s="30">
        <v>2010</v>
      </c>
      <c r="B695" s="3" t="s">
        <v>38</v>
      </c>
      <c r="C695" s="3" t="s">
        <v>39</v>
      </c>
      <c r="D695" s="3" t="s">
        <v>70</v>
      </c>
      <c r="E695" s="3">
        <v>19</v>
      </c>
      <c r="F695" s="3">
        <v>19</v>
      </c>
      <c r="G695" s="3">
        <v>19</v>
      </c>
      <c r="H695" s="3">
        <v>607248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 t="str">
        <f>B695&amp;" | "&amp;C695&amp;" | "&amp;D695</f>
        <v>documentazione_sanitaria / referti | REFERTO | REFERTO_ANATOMIA_PATOLOGICA</v>
      </c>
      <c r="Q695" s="3" t="str">
        <f>VLOOKUP(P695,'Classificazione UD'!A:B,2,FALSE)</f>
        <v>Referto</v>
      </c>
    </row>
    <row r="696" spans="1:17" ht="15" customHeight="1" x14ac:dyDescent="0.25">
      <c r="A696" s="30">
        <v>2011</v>
      </c>
      <c r="B696" s="3" t="s">
        <v>38</v>
      </c>
      <c r="C696" s="3" t="s">
        <v>39</v>
      </c>
      <c r="D696" s="3" t="s">
        <v>70</v>
      </c>
      <c r="E696" s="3">
        <v>3437</v>
      </c>
      <c r="F696" s="3">
        <v>3437</v>
      </c>
      <c r="G696" s="3">
        <v>3437</v>
      </c>
      <c r="H696" s="3">
        <v>109998815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 t="str">
        <f>B696&amp;" | "&amp;C696&amp;" | "&amp;D696</f>
        <v>documentazione_sanitaria / referti | REFERTO | REFERTO_ANATOMIA_PATOLOGICA</v>
      </c>
      <c r="Q696" s="3" t="str">
        <f>VLOOKUP(P696,'Classificazione UD'!A:B,2,FALSE)</f>
        <v>Referto</v>
      </c>
    </row>
    <row r="697" spans="1:17" ht="15" customHeight="1" x14ac:dyDescent="0.25">
      <c r="A697" s="30">
        <v>2012</v>
      </c>
      <c r="B697" s="3" t="s">
        <v>38</v>
      </c>
      <c r="C697" s="3" t="s">
        <v>39</v>
      </c>
      <c r="D697" s="3" t="s">
        <v>70</v>
      </c>
      <c r="E697" s="3">
        <v>3515</v>
      </c>
      <c r="F697" s="3">
        <v>3515</v>
      </c>
      <c r="G697" s="3">
        <v>3515</v>
      </c>
      <c r="H697" s="3">
        <v>112476493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 t="str">
        <f>B697&amp;" | "&amp;C697&amp;" | "&amp;D697</f>
        <v>documentazione_sanitaria / referti | REFERTO | REFERTO_ANATOMIA_PATOLOGICA</v>
      </c>
      <c r="Q697" s="3" t="str">
        <f>VLOOKUP(P697,'Classificazione UD'!A:B,2,FALSE)</f>
        <v>Referto</v>
      </c>
    </row>
    <row r="698" spans="1:17" ht="15" customHeight="1" x14ac:dyDescent="0.25">
      <c r="A698" s="30">
        <v>2013</v>
      </c>
      <c r="B698" s="3" t="s">
        <v>38</v>
      </c>
      <c r="C698" s="3" t="s">
        <v>39</v>
      </c>
      <c r="D698" s="3" t="s">
        <v>70</v>
      </c>
      <c r="E698" s="3">
        <v>3378</v>
      </c>
      <c r="F698" s="3">
        <v>3378</v>
      </c>
      <c r="G698" s="3">
        <v>3378</v>
      </c>
      <c r="H698" s="3">
        <v>108293674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 t="str">
        <f>B698&amp;" | "&amp;C698&amp;" | "&amp;D698</f>
        <v>documentazione_sanitaria / referti | REFERTO | REFERTO_ANATOMIA_PATOLOGICA</v>
      </c>
      <c r="Q698" s="3" t="str">
        <f>VLOOKUP(P698,'Classificazione UD'!A:B,2,FALSE)</f>
        <v>Referto</v>
      </c>
    </row>
    <row r="699" spans="1:17" ht="15" customHeight="1" x14ac:dyDescent="0.25">
      <c r="A699" s="30">
        <v>2014</v>
      </c>
      <c r="B699" s="3" t="s">
        <v>38</v>
      </c>
      <c r="C699" s="3" t="s">
        <v>39</v>
      </c>
      <c r="D699" s="3" t="s">
        <v>70</v>
      </c>
      <c r="E699" s="3">
        <v>1699</v>
      </c>
      <c r="F699" s="3">
        <v>1699</v>
      </c>
      <c r="G699" s="3">
        <v>1699</v>
      </c>
      <c r="H699" s="3">
        <v>95706955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 t="str">
        <f>B699&amp;" | "&amp;C699&amp;" | "&amp;D699</f>
        <v>documentazione_sanitaria / referti | REFERTO | REFERTO_ANATOMIA_PATOLOGICA</v>
      </c>
      <c r="Q699" s="3" t="str">
        <f>VLOOKUP(P699,'Classificazione UD'!A:B,2,FALSE)</f>
        <v>Referto</v>
      </c>
    </row>
    <row r="700" spans="1:17" ht="15" customHeight="1" x14ac:dyDescent="0.25">
      <c r="A700" s="30">
        <v>2010</v>
      </c>
      <c r="B700" s="3" t="s">
        <v>38</v>
      </c>
      <c r="C700" s="3" t="s">
        <v>39</v>
      </c>
      <c r="D700" s="3" t="s">
        <v>70</v>
      </c>
      <c r="E700" s="3">
        <v>57</v>
      </c>
      <c r="F700" s="3">
        <v>57</v>
      </c>
      <c r="G700" s="3">
        <v>57</v>
      </c>
      <c r="H700" s="3">
        <v>1823328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 t="str">
        <f>B700&amp;" | "&amp;C700&amp;" | "&amp;D700</f>
        <v>documentazione_sanitaria / referti | REFERTO | REFERTO_ANATOMIA_PATOLOGICA</v>
      </c>
      <c r="Q700" s="3" t="str">
        <f>VLOOKUP(P700,'Classificazione UD'!A:B,2,FALSE)</f>
        <v>Referto</v>
      </c>
    </row>
    <row r="701" spans="1:17" ht="15" customHeight="1" x14ac:dyDescent="0.25">
      <c r="A701" s="30">
        <v>2011</v>
      </c>
      <c r="B701" s="3" t="s">
        <v>38</v>
      </c>
      <c r="C701" s="3" t="s">
        <v>39</v>
      </c>
      <c r="D701" s="3" t="s">
        <v>70</v>
      </c>
      <c r="E701" s="3">
        <v>2464</v>
      </c>
      <c r="F701" s="3">
        <v>2464</v>
      </c>
      <c r="G701" s="3">
        <v>2464</v>
      </c>
      <c r="H701" s="3">
        <v>78789134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 t="str">
        <f>B701&amp;" | "&amp;C701&amp;" | "&amp;D701</f>
        <v>documentazione_sanitaria / referti | REFERTO | REFERTO_ANATOMIA_PATOLOGICA</v>
      </c>
      <c r="Q701" s="3" t="str">
        <f>VLOOKUP(P701,'Classificazione UD'!A:B,2,FALSE)</f>
        <v>Referto</v>
      </c>
    </row>
    <row r="702" spans="1:17" ht="15" customHeight="1" x14ac:dyDescent="0.25">
      <c r="A702" s="30">
        <v>2012</v>
      </c>
      <c r="B702" s="3" t="s">
        <v>38</v>
      </c>
      <c r="C702" s="3" t="s">
        <v>39</v>
      </c>
      <c r="D702" s="3" t="s">
        <v>70</v>
      </c>
      <c r="E702" s="3">
        <v>2178</v>
      </c>
      <c r="F702" s="3">
        <v>2178</v>
      </c>
      <c r="G702" s="3">
        <v>2178</v>
      </c>
      <c r="H702" s="3">
        <v>69678969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 t="str">
        <f>B702&amp;" | "&amp;C702&amp;" | "&amp;D702</f>
        <v>documentazione_sanitaria / referti | REFERTO | REFERTO_ANATOMIA_PATOLOGICA</v>
      </c>
      <c r="Q702" s="3" t="str">
        <f>VLOOKUP(P702,'Classificazione UD'!A:B,2,FALSE)</f>
        <v>Referto</v>
      </c>
    </row>
    <row r="703" spans="1:17" ht="15" customHeight="1" x14ac:dyDescent="0.25">
      <c r="A703" s="30">
        <v>2013</v>
      </c>
      <c r="B703" s="3" t="s">
        <v>38</v>
      </c>
      <c r="C703" s="3" t="s">
        <v>39</v>
      </c>
      <c r="D703" s="3" t="s">
        <v>70</v>
      </c>
      <c r="E703" s="3">
        <v>2529</v>
      </c>
      <c r="F703" s="3">
        <v>2529</v>
      </c>
      <c r="G703" s="3">
        <v>2529</v>
      </c>
      <c r="H703" s="3">
        <v>83755651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 t="str">
        <f>B703&amp;" | "&amp;C703&amp;" | "&amp;D703</f>
        <v>documentazione_sanitaria / referti | REFERTO | REFERTO_ANATOMIA_PATOLOGICA</v>
      </c>
      <c r="Q703" s="3" t="str">
        <f>VLOOKUP(P703,'Classificazione UD'!A:B,2,FALSE)</f>
        <v>Referto</v>
      </c>
    </row>
    <row r="704" spans="1:17" ht="15" customHeight="1" x14ac:dyDescent="0.25">
      <c r="A704" s="30">
        <v>2014</v>
      </c>
      <c r="B704" s="3" t="s">
        <v>38</v>
      </c>
      <c r="C704" s="3" t="s">
        <v>39</v>
      </c>
      <c r="D704" s="3" t="s">
        <v>70</v>
      </c>
      <c r="E704" s="3">
        <v>1036</v>
      </c>
      <c r="F704" s="3">
        <v>1036</v>
      </c>
      <c r="G704" s="3">
        <v>1036</v>
      </c>
      <c r="H704" s="3">
        <v>58354723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 t="str">
        <f>B704&amp;" | "&amp;C704&amp;" | "&amp;D704</f>
        <v>documentazione_sanitaria / referti | REFERTO | REFERTO_ANATOMIA_PATOLOGICA</v>
      </c>
      <c r="Q704" s="3" t="str">
        <f>VLOOKUP(P704,'Classificazione UD'!A:B,2,FALSE)</f>
        <v>Referto</v>
      </c>
    </row>
    <row r="705" spans="1:17" ht="15" customHeight="1" x14ac:dyDescent="0.25">
      <c r="A705" s="30">
        <v>2010</v>
      </c>
      <c r="B705" s="3" t="s">
        <v>38</v>
      </c>
      <c r="C705" s="3" t="s">
        <v>39</v>
      </c>
      <c r="D705" s="3" t="s">
        <v>70</v>
      </c>
      <c r="E705" s="3">
        <v>390</v>
      </c>
      <c r="F705" s="3">
        <v>390</v>
      </c>
      <c r="G705" s="3">
        <v>390</v>
      </c>
      <c r="H705" s="3">
        <v>12317969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 t="str">
        <f>B705&amp;" | "&amp;C705&amp;" | "&amp;D705</f>
        <v>documentazione_sanitaria / referti | REFERTO | REFERTO_ANATOMIA_PATOLOGICA</v>
      </c>
      <c r="Q705" s="3" t="str">
        <f>VLOOKUP(P705,'Classificazione UD'!A:B,2,FALSE)</f>
        <v>Referto</v>
      </c>
    </row>
    <row r="706" spans="1:17" ht="15" customHeight="1" x14ac:dyDescent="0.25">
      <c r="A706" s="30">
        <v>2011</v>
      </c>
      <c r="B706" s="3" t="s">
        <v>38</v>
      </c>
      <c r="C706" s="3" t="s">
        <v>39</v>
      </c>
      <c r="D706" s="3" t="s">
        <v>70</v>
      </c>
      <c r="E706" s="3">
        <v>12635</v>
      </c>
      <c r="F706" s="3">
        <v>12635</v>
      </c>
      <c r="G706" s="3">
        <v>12635</v>
      </c>
      <c r="H706" s="3">
        <v>414111566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 t="str">
        <f>B706&amp;" | "&amp;C706&amp;" | "&amp;D706</f>
        <v>documentazione_sanitaria / referti | REFERTO | REFERTO_ANATOMIA_PATOLOGICA</v>
      </c>
      <c r="Q706" s="3" t="str">
        <f>VLOOKUP(P706,'Classificazione UD'!A:B,2,FALSE)</f>
        <v>Referto</v>
      </c>
    </row>
    <row r="707" spans="1:17" ht="15" customHeight="1" x14ac:dyDescent="0.25">
      <c r="A707" s="30">
        <v>2012</v>
      </c>
      <c r="B707" s="3" t="s">
        <v>38</v>
      </c>
      <c r="C707" s="3" t="s">
        <v>39</v>
      </c>
      <c r="D707" s="3" t="s">
        <v>70</v>
      </c>
      <c r="E707" s="3">
        <v>13420</v>
      </c>
      <c r="F707" s="3">
        <v>13420</v>
      </c>
      <c r="G707" s="3">
        <v>13420</v>
      </c>
      <c r="H707" s="3">
        <v>447052684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 t="str">
        <f>B707&amp;" | "&amp;C707&amp;" | "&amp;D707</f>
        <v>documentazione_sanitaria / referti | REFERTO | REFERTO_ANATOMIA_PATOLOGICA</v>
      </c>
      <c r="Q707" s="3" t="str">
        <f>VLOOKUP(P707,'Classificazione UD'!A:B,2,FALSE)</f>
        <v>Referto</v>
      </c>
    </row>
    <row r="708" spans="1:17" ht="15" customHeight="1" x14ac:dyDescent="0.25">
      <c r="A708" s="30">
        <v>2013</v>
      </c>
      <c r="B708" s="3" t="s">
        <v>38</v>
      </c>
      <c r="C708" s="3" t="s">
        <v>39</v>
      </c>
      <c r="D708" s="3" t="s">
        <v>70</v>
      </c>
      <c r="E708" s="3">
        <v>13976</v>
      </c>
      <c r="F708" s="3">
        <v>13976</v>
      </c>
      <c r="G708" s="3">
        <v>13976</v>
      </c>
      <c r="H708" s="3">
        <v>496714467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 t="str">
        <f>B708&amp;" | "&amp;C708&amp;" | "&amp;D708</f>
        <v>documentazione_sanitaria / referti | REFERTO | REFERTO_ANATOMIA_PATOLOGICA</v>
      </c>
      <c r="Q708" s="3" t="str">
        <f>VLOOKUP(P708,'Classificazione UD'!A:B,2,FALSE)</f>
        <v>Referto</v>
      </c>
    </row>
    <row r="709" spans="1:17" ht="15" customHeight="1" x14ac:dyDescent="0.25">
      <c r="A709" s="30">
        <v>2014</v>
      </c>
      <c r="B709" s="3" t="s">
        <v>38</v>
      </c>
      <c r="C709" s="3" t="s">
        <v>39</v>
      </c>
      <c r="D709" s="3" t="s">
        <v>70</v>
      </c>
      <c r="E709" s="3">
        <v>6675</v>
      </c>
      <c r="F709" s="3">
        <v>6675</v>
      </c>
      <c r="G709" s="3">
        <v>6675</v>
      </c>
      <c r="H709" s="3">
        <v>385569583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 t="str">
        <f>B709&amp;" | "&amp;C709&amp;" | "&amp;D709</f>
        <v>documentazione_sanitaria / referti | REFERTO | REFERTO_ANATOMIA_PATOLOGICA</v>
      </c>
      <c r="Q709" s="3" t="str">
        <f>VLOOKUP(P709,'Classificazione UD'!A:B,2,FALSE)</f>
        <v>Referto</v>
      </c>
    </row>
    <row r="710" spans="1:17" ht="15" customHeight="1" x14ac:dyDescent="0.25">
      <c r="A710" s="30">
        <v>2015</v>
      </c>
      <c r="B710" s="3" t="s">
        <v>17</v>
      </c>
      <c r="C710" s="3" t="s">
        <v>27</v>
      </c>
      <c r="D710" s="3" t="s">
        <v>19</v>
      </c>
      <c r="E710" s="3">
        <v>113</v>
      </c>
      <c r="F710" s="3">
        <v>226</v>
      </c>
      <c r="G710" s="3">
        <v>452</v>
      </c>
      <c r="H710" s="3">
        <v>7353988</v>
      </c>
      <c r="I710" s="3">
        <v>239</v>
      </c>
      <c r="J710" s="3">
        <v>478</v>
      </c>
      <c r="K710" s="3">
        <v>263958</v>
      </c>
      <c r="L710" s="3">
        <v>0</v>
      </c>
      <c r="M710" s="3">
        <v>0</v>
      </c>
      <c r="N710" s="3">
        <v>0</v>
      </c>
      <c r="O710" s="3">
        <v>0</v>
      </c>
      <c r="P710" s="3" t="str">
        <f>B710&amp;" | "&amp;C710&amp;" | "&amp;D710</f>
        <v>documentazione_amministrativa / documentazione_contabile | FATTURA PASSIVA | FATTURA</v>
      </c>
      <c r="Q710" s="3" t="str">
        <f>VLOOKUP(P710,'Classificazione UD'!A:B,2,FALSE)</f>
        <v>Fiscale</v>
      </c>
    </row>
    <row r="711" spans="1:17" ht="15" customHeight="1" x14ac:dyDescent="0.25">
      <c r="A711" s="30">
        <v>2015</v>
      </c>
      <c r="B711" s="3" t="s">
        <v>17</v>
      </c>
      <c r="C711" s="3" t="s">
        <v>27</v>
      </c>
      <c r="D711" s="3" t="s">
        <v>28</v>
      </c>
      <c r="E711" s="3">
        <v>2</v>
      </c>
      <c r="F711" s="3">
        <v>4</v>
      </c>
      <c r="G711" s="3">
        <v>8</v>
      </c>
      <c r="H711" s="3">
        <v>26137</v>
      </c>
      <c r="I711" s="3">
        <v>4</v>
      </c>
      <c r="J711" s="3">
        <v>8</v>
      </c>
      <c r="K711" s="3">
        <v>1906</v>
      </c>
      <c r="L711" s="3">
        <v>0</v>
      </c>
      <c r="M711" s="3">
        <v>0</v>
      </c>
      <c r="N711" s="3">
        <v>0</v>
      </c>
      <c r="O711" s="3">
        <v>0</v>
      </c>
      <c r="P711" s="3" t="str">
        <f>B711&amp;" | "&amp;C711&amp;" | "&amp;D711</f>
        <v>documentazione_amministrativa / documentazione_contabile | FATTURA PASSIVA | NOTA DI CREDITO</v>
      </c>
      <c r="Q711" s="3" t="str">
        <f>VLOOKUP(P711,'Classificazione UD'!A:B,2,FALSE)</f>
        <v>Fiscale</v>
      </c>
    </row>
    <row r="712" spans="1:17" ht="15" customHeight="1" x14ac:dyDescent="0.25">
      <c r="A712" s="30">
        <v>2015</v>
      </c>
      <c r="B712" s="3" t="s">
        <v>17</v>
      </c>
      <c r="C712" s="3" t="s">
        <v>27</v>
      </c>
      <c r="D712" s="3" t="s">
        <v>19</v>
      </c>
      <c r="E712" s="3">
        <v>23</v>
      </c>
      <c r="F712" s="3">
        <v>46</v>
      </c>
      <c r="G712" s="3">
        <v>92</v>
      </c>
      <c r="H712" s="3">
        <v>27130138</v>
      </c>
      <c r="I712" s="3">
        <v>54</v>
      </c>
      <c r="J712" s="3">
        <v>108</v>
      </c>
      <c r="K712" s="3">
        <v>58108</v>
      </c>
      <c r="L712" s="3">
        <v>0</v>
      </c>
      <c r="M712" s="3">
        <v>0</v>
      </c>
      <c r="N712" s="3">
        <v>0</v>
      </c>
      <c r="O712" s="3">
        <v>0</v>
      </c>
      <c r="P712" s="3" t="str">
        <f>B712&amp;" | "&amp;C712&amp;" | "&amp;D712</f>
        <v>documentazione_amministrativa / documentazione_contabile | FATTURA PASSIVA | FATTURA</v>
      </c>
      <c r="Q712" s="3" t="str">
        <f>VLOOKUP(P712,'Classificazione UD'!A:B,2,FALSE)</f>
        <v>Fiscale</v>
      </c>
    </row>
    <row r="713" spans="1:17" ht="15" customHeight="1" x14ac:dyDescent="0.25">
      <c r="A713" s="30">
        <v>2015</v>
      </c>
      <c r="B713" s="3" t="s">
        <v>17</v>
      </c>
      <c r="C713" s="3" t="s">
        <v>27</v>
      </c>
      <c r="D713" s="3" t="s">
        <v>28</v>
      </c>
      <c r="E713" s="3">
        <v>2</v>
      </c>
      <c r="F713" s="3">
        <v>4</v>
      </c>
      <c r="G713" s="3">
        <v>8</v>
      </c>
      <c r="H713" s="3">
        <v>2217873</v>
      </c>
      <c r="I713" s="3">
        <v>4</v>
      </c>
      <c r="J713" s="3">
        <v>8</v>
      </c>
      <c r="K713" s="3">
        <v>5602</v>
      </c>
      <c r="L713" s="3">
        <v>0</v>
      </c>
      <c r="M713" s="3">
        <v>0</v>
      </c>
      <c r="N713" s="3">
        <v>0</v>
      </c>
      <c r="O713" s="3">
        <v>0</v>
      </c>
      <c r="P713" s="3" t="str">
        <f>B713&amp;" | "&amp;C713&amp;" | "&amp;D713</f>
        <v>documentazione_amministrativa / documentazione_contabile | FATTURA PASSIVA | NOTA DI CREDITO</v>
      </c>
      <c r="Q713" s="3" t="str">
        <f>VLOOKUP(P713,'Classificazione UD'!A:B,2,FALSE)</f>
        <v>Fiscale</v>
      </c>
    </row>
    <row r="714" spans="1:17" ht="15" customHeight="1" x14ac:dyDescent="0.25">
      <c r="A714" s="30">
        <v>2015</v>
      </c>
      <c r="B714" s="3" t="s">
        <v>17</v>
      </c>
      <c r="C714" s="3" t="s">
        <v>27</v>
      </c>
      <c r="D714" s="3" t="s">
        <v>19</v>
      </c>
      <c r="E714" s="3">
        <v>16079</v>
      </c>
      <c r="F714" s="3">
        <v>32374</v>
      </c>
      <c r="G714" s="3">
        <v>64532</v>
      </c>
      <c r="H714" s="3">
        <v>2478371108</v>
      </c>
      <c r="I714" s="3">
        <v>33666</v>
      </c>
      <c r="J714" s="3">
        <v>67332</v>
      </c>
      <c r="K714" s="3">
        <v>32789312</v>
      </c>
      <c r="L714" s="3">
        <v>0</v>
      </c>
      <c r="M714" s="3">
        <v>0</v>
      </c>
      <c r="N714" s="3">
        <v>0</v>
      </c>
      <c r="O714" s="3">
        <v>0</v>
      </c>
      <c r="P714" s="3" t="str">
        <f>B714&amp;" | "&amp;C714&amp;" | "&amp;D714</f>
        <v>documentazione_amministrativa / documentazione_contabile | FATTURA PASSIVA | FATTURA</v>
      </c>
      <c r="Q714" s="3" t="str">
        <f>VLOOKUP(P714,'Classificazione UD'!A:B,2,FALSE)</f>
        <v>Fiscale</v>
      </c>
    </row>
    <row r="715" spans="1:17" ht="15" customHeight="1" x14ac:dyDescent="0.25">
      <c r="A715" s="30">
        <v>2015</v>
      </c>
      <c r="B715" s="3" t="s">
        <v>17</v>
      </c>
      <c r="C715" s="3" t="s">
        <v>27</v>
      </c>
      <c r="D715" s="3" t="s">
        <v>28</v>
      </c>
      <c r="E715" s="3">
        <v>486</v>
      </c>
      <c r="F715" s="3">
        <v>989</v>
      </c>
      <c r="G715" s="3">
        <v>1961</v>
      </c>
      <c r="H715" s="3">
        <v>90478687</v>
      </c>
      <c r="I715" s="3">
        <v>1097</v>
      </c>
      <c r="J715" s="3">
        <v>2194</v>
      </c>
      <c r="K715" s="3">
        <v>1205205</v>
      </c>
      <c r="L715" s="3">
        <v>0</v>
      </c>
      <c r="M715" s="3">
        <v>0</v>
      </c>
      <c r="N715" s="3">
        <v>0</v>
      </c>
      <c r="O715" s="3">
        <v>0</v>
      </c>
      <c r="P715" s="3" t="str">
        <f>B715&amp;" | "&amp;C715&amp;" | "&amp;D715</f>
        <v>documentazione_amministrativa / documentazione_contabile | FATTURA PASSIVA | NOTA DI CREDITO</v>
      </c>
      <c r="Q715" s="3" t="str">
        <f>VLOOKUP(P715,'Classificazione UD'!A:B,2,FALSE)</f>
        <v>Fiscale</v>
      </c>
    </row>
    <row r="716" spans="1:17" ht="15" customHeight="1" x14ac:dyDescent="0.25">
      <c r="A716" s="30">
        <v>2016</v>
      </c>
      <c r="B716" s="3" t="s">
        <v>17</v>
      </c>
      <c r="C716" s="3" t="s">
        <v>27</v>
      </c>
      <c r="D716" s="3" t="s">
        <v>19</v>
      </c>
      <c r="E716" s="3">
        <v>24</v>
      </c>
      <c r="F716" s="3">
        <v>48</v>
      </c>
      <c r="G716" s="3">
        <v>96</v>
      </c>
      <c r="H716" s="3">
        <v>1010024</v>
      </c>
      <c r="I716" s="3">
        <v>60</v>
      </c>
      <c r="J716" s="3">
        <v>120</v>
      </c>
      <c r="K716" s="3">
        <v>124427</v>
      </c>
      <c r="L716" s="3">
        <v>0</v>
      </c>
      <c r="M716" s="3">
        <v>0</v>
      </c>
      <c r="N716" s="3">
        <v>0</v>
      </c>
      <c r="O716" s="3">
        <v>0</v>
      </c>
      <c r="P716" s="3" t="str">
        <f>B716&amp;" | "&amp;C716&amp;" | "&amp;D716</f>
        <v>documentazione_amministrativa / documentazione_contabile | FATTURA PASSIVA | FATTURA</v>
      </c>
      <c r="Q716" s="3" t="str">
        <f>VLOOKUP(P716,'Classificazione UD'!A:B,2,FALSE)</f>
        <v>Fiscale</v>
      </c>
    </row>
    <row r="717" spans="1:17" ht="15" customHeight="1" x14ac:dyDescent="0.25">
      <c r="A717" s="30">
        <v>1999</v>
      </c>
      <c r="B717" s="3" t="s">
        <v>23</v>
      </c>
      <c r="C717" s="3" t="s">
        <v>89</v>
      </c>
      <c r="D717" s="3" t="s">
        <v>89</v>
      </c>
      <c r="E717" s="3">
        <v>1</v>
      </c>
      <c r="F717" s="3">
        <v>1</v>
      </c>
      <c r="G717" s="3">
        <v>1</v>
      </c>
      <c r="H717" s="3">
        <v>46789605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 t="str">
        <f>B717&amp;" | "&amp;C717&amp;" | "&amp;D717</f>
        <v>documentazione_amministrativa / altri_documenti | CEDOLONE STIPENDIALE | CEDOLONE STIPENDIALE</v>
      </c>
      <c r="Q717" s="3" t="str">
        <f>VLOOKUP(P717,'Classificazione UD'!A:B,2,FALSE)</f>
        <v>Cedolino</v>
      </c>
    </row>
    <row r="718" spans="1:17" ht="15" customHeight="1" x14ac:dyDescent="0.25">
      <c r="A718" s="30">
        <v>2000</v>
      </c>
      <c r="B718" s="3" t="s">
        <v>23</v>
      </c>
      <c r="C718" s="3" t="s">
        <v>89</v>
      </c>
      <c r="D718" s="3" t="s">
        <v>89</v>
      </c>
      <c r="E718" s="3">
        <v>1</v>
      </c>
      <c r="F718" s="3">
        <v>1</v>
      </c>
      <c r="G718" s="3">
        <v>1</v>
      </c>
      <c r="H718" s="3">
        <v>50710592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 t="str">
        <f>B718&amp;" | "&amp;C718&amp;" | "&amp;D718</f>
        <v>documentazione_amministrativa / altri_documenti | CEDOLONE STIPENDIALE | CEDOLONE STIPENDIALE</v>
      </c>
      <c r="Q718" s="3" t="str">
        <f>VLOOKUP(P718,'Classificazione UD'!A:B,2,FALSE)</f>
        <v>Cedolino</v>
      </c>
    </row>
    <row r="719" spans="1:17" ht="15" customHeight="1" x14ac:dyDescent="0.25">
      <c r="A719" s="30">
        <v>2001</v>
      </c>
      <c r="B719" s="3" t="s">
        <v>23</v>
      </c>
      <c r="C719" s="3" t="s">
        <v>89</v>
      </c>
      <c r="D719" s="3" t="s">
        <v>89</v>
      </c>
      <c r="E719" s="3">
        <v>1</v>
      </c>
      <c r="F719" s="3">
        <v>1</v>
      </c>
      <c r="G719" s="3">
        <v>1</v>
      </c>
      <c r="H719" s="3">
        <v>53602880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 t="str">
        <f>B719&amp;" | "&amp;C719&amp;" | "&amp;D719</f>
        <v>documentazione_amministrativa / altri_documenti | CEDOLONE STIPENDIALE | CEDOLONE STIPENDIALE</v>
      </c>
      <c r="Q719" s="3" t="str">
        <f>VLOOKUP(P719,'Classificazione UD'!A:B,2,FALSE)</f>
        <v>Cedolino</v>
      </c>
    </row>
    <row r="720" spans="1:17" ht="15" customHeight="1" x14ac:dyDescent="0.25">
      <c r="A720" s="30">
        <v>2002</v>
      </c>
      <c r="B720" s="3" t="s">
        <v>23</v>
      </c>
      <c r="C720" s="3" t="s">
        <v>89</v>
      </c>
      <c r="D720" s="3" t="s">
        <v>89</v>
      </c>
      <c r="E720" s="3">
        <v>1</v>
      </c>
      <c r="F720" s="3">
        <v>1</v>
      </c>
      <c r="G720" s="3">
        <v>1</v>
      </c>
      <c r="H720" s="3">
        <v>51577107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 t="str">
        <f>B720&amp;" | "&amp;C720&amp;" | "&amp;D720</f>
        <v>documentazione_amministrativa / altri_documenti | CEDOLONE STIPENDIALE | CEDOLONE STIPENDIALE</v>
      </c>
      <c r="Q720" s="3" t="str">
        <f>VLOOKUP(P720,'Classificazione UD'!A:B,2,FALSE)</f>
        <v>Cedolino</v>
      </c>
    </row>
    <row r="721" spans="1:17" ht="15" customHeight="1" x14ac:dyDescent="0.25">
      <c r="A721" s="30">
        <v>2003</v>
      </c>
      <c r="B721" s="3" t="s">
        <v>23</v>
      </c>
      <c r="C721" s="3" t="s">
        <v>89</v>
      </c>
      <c r="D721" s="3" t="s">
        <v>89</v>
      </c>
      <c r="E721" s="3">
        <v>1</v>
      </c>
      <c r="F721" s="3">
        <v>1</v>
      </c>
      <c r="G721" s="3">
        <v>1</v>
      </c>
      <c r="H721" s="3">
        <v>47658966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 t="str">
        <f>B721&amp;" | "&amp;C721&amp;" | "&amp;D721</f>
        <v>documentazione_amministrativa / altri_documenti | CEDOLONE STIPENDIALE | CEDOLONE STIPENDIALE</v>
      </c>
      <c r="Q721" s="3" t="str">
        <f>VLOOKUP(P721,'Classificazione UD'!A:B,2,FALSE)</f>
        <v>Cedolino</v>
      </c>
    </row>
    <row r="722" spans="1:17" ht="15" customHeight="1" x14ac:dyDescent="0.25">
      <c r="A722" s="30">
        <v>2004</v>
      </c>
      <c r="B722" s="3" t="s">
        <v>23</v>
      </c>
      <c r="C722" s="3" t="s">
        <v>89</v>
      </c>
      <c r="D722" s="3" t="s">
        <v>89</v>
      </c>
      <c r="E722" s="3">
        <v>1</v>
      </c>
      <c r="F722" s="3">
        <v>1</v>
      </c>
      <c r="G722" s="3">
        <v>1</v>
      </c>
      <c r="H722" s="3">
        <v>51353068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 t="str">
        <f>B722&amp;" | "&amp;C722&amp;" | "&amp;D722</f>
        <v>documentazione_amministrativa / altri_documenti | CEDOLONE STIPENDIALE | CEDOLONE STIPENDIALE</v>
      </c>
      <c r="Q722" s="3" t="str">
        <f>VLOOKUP(P722,'Classificazione UD'!A:B,2,FALSE)</f>
        <v>Cedolino</v>
      </c>
    </row>
    <row r="723" spans="1:17" ht="15" customHeight="1" x14ac:dyDescent="0.25">
      <c r="A723" s="30">
        <v>2005</v>
      </c>
      <c r="B723" s="3" t="s">
        <v>23</v>
      </c>
      <c r="C723" s="3" t="s">
        <v>89</v>
      </c>
      <c r="D723" s="3" t="s">
        <v>89</v>
      </c>
      <c r="E723" s="3">
        <v>1</v>
      </c>
      <c r="F723" s="3">
        <v>1</v>
      </c>
      <c r="G723" s="3">
        <v>1</v>
      </c>
      <c r="H723" s="3">
        <v>41315912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 t="str">
        <f>B723&amp;" | "&amp;C723&amp;" | "&amp;D723</f>
        <v>documentazione_amministrativa / altri_documenti | CEDOLONE STIPENDIALE | CEDOLONE STIPENDIALE</v>
      </c>
      <c r="Q723" s="3" t="str">
        <f>VLOOKUP(P723,'Classificazione UD'!A:B,2,FALSE)</f>
        <v>Cedolino</v>
      </c>
    </row>
    <row r="724" spans="1:17" ht="15" customHeight="1" x14ac:dyDescent="0.25">
      <c r="A724" s="30">
        <v>2006</v>
      </c>
      <c r="B724" s="3" t="s">
        <v>23</v>
      </c>
      <c r="C724" s="3" t="s">
        <v>89</v>
      </c>
      <c r="D724" s="3" t="s">
        <v>89</v>
      </c>
      <c r="E724" s="3">
        <v>1</v>
      </c>
      <c r="F724" s="3">
        <v>1</v>
      </c>
      <c r="G724" s="3">
        <v>1</v>
      </c>
      <c r="H724" s="3">
        <v>53217740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 t="str">
        <f>B724&amp;" | "&amp;C724&amp;" | "&amp;D724</f>
        <v>documentazione_amministrativa / altri_documenti | CEDOLONE STIPENDIALE | CEDOLONE STIPENDIALE</v>
      </c>
      <c r="Q724" s="3" t="str">
        <f>VLOOKUP(P724,'Classificazione UD'!A:B,2,FALSE)</f>
        <v>Cedolino</v>
      </c>
    </row>
    <row r="725" spans="1:17" ht="15" customHeight="1" x14ac:dyDescent="0.25">
      <c r="A725" s="30">
        <v>2007</v>
      </c>
      <c r="B725" s="3" t="s">
        <v>23</v>
      </c>
      <c r="C725" s="3" t="s">
        <v>89</v>
      </c>
      <c r="D725" s="3" t="s">
        <v>89</v>
      </c>
      <c r="E725" s="3">
        <v>1</v>
      </c>
      <c r="F725" s="3">
        <v>1</v>
      </c>
      <c r="G725" s="3">
        <v>1</v>
      </c>
      <c r="H725" s="3">
        <v>46188981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 t="str">
        <f>B725&amp;" | "&amp;C725&amp;" | "&amp;D725</f>
        <v>documentazione_amministrativa / altri_documenti | CEDOLONE STIPENDIALE | CEDOLONE STIPENDIALE</v>
      </c>
      <c r="Q725" s="3" t="str">
        <f>VLOOKUP(P725,'Classificazione UD'!A:B,2,FALSE)</f>
        <v>Cedolino</v>
      </c>
    </row>
    <row r="726" spans="1:17" ht="15" customHeight="1" x14ac:dyDescent="0.25">
      <c r="A726" s="30">
        <v>2008</v>
      </c>
      <c r="B726" s="3" t="s">
        <v>23</v>
      </c>
      <c r="C726" s="3" t="s">
        <v>89</v>
      </c>
      <c r="D726" s="3" t="s">
        <v>89</v>
      </c>
      <c r="E726" s="3">
        <v>1</v>
      </c>
      <c r="F726" s="3">
        <v>1</v>
      </c>
      <c r="G726" s="3">
        <v>1</v>
      </c>
      <c r="H726" s="3">
        <v>58280540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 t="str">
        <f>B726&amp;" | "&amp;C726&amp;" | "&amp;D726</f>
        <v>documentazione_amministrativa / altri_documenti | CEDOLONE STIPENDIALE | CEDOLONE STIPENDIALE</v>
      </c>
      <c r="Q726" s="3" t="str">
        <f>VLOOKUP(P726,'Classificazione UD'!A:B,2,FALSE)</f>
        <v>Cedolino</v>
      </c>
    </row>
    <row r="727" spans="1:17" ht="15" customHeight="1" x14ac:dyDescent="0.25">
      <c r="A727" s="30">
        <v>2009</v>
      </c>
      <c r="B727" s="3" t="s">
        <v>23</v>
      </c>
      <c r="C727" s="3" t="s">
        <v>89</v>
      </c>
      <c r="D727" s="3" t="s">
        <v>89</v>
      </c>
      <c r="E727" s="3">
        <v>1</v>
      </c>
      <c r="F727" s="3">
        <v>1</v>
      </c>
      <c r="G727" s="3">
        <v>1</v>
      </c>
      <c r="H727" s="3">
        <v>59870895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 t="str">
        <f>B727&amp;" | "&amp;C727&amp;" | "&amp;D727</f>
        <v>documentazione_amministrativa / altri_documenti | CEDOLONE STIPENDIALE | CEDOLONE STIPENDIALE</v>
      </c>
      <c r="Q727" s="3" t="str">
        <f>VLOOKUP(P727,'Classificazione UD'!A:B,2,FALSE)</f>
        <v>Cedolino</v>
      </c>
    </row>
    <row r="728" spans="1:17" ht="15" customHeight="1" x14ac:dyDescent="0.25">
      <c r="A728" s="30">
        <v>2010</v>
      </c>
      <c r="B728" s="3" t="s">
        <v>23</v>
      </c>
      <c r="C728" s="3" t="s">
        <v>89</v>
      </c>
      <c r="D728" s="3" t="s">
        <v>89</v>
      </c>
      <c r="E728" s="3">
        <v>1</v>
      </c>
      <c r="F728" s="3">
        <v>1</v>
      </c>
      <c r="G728" s="3">
        <v>1</v>
      </c>
      <c r="H728" s="3">
        <v>53476782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 t="str">
        <f>B728&amp;" | "&amp;C728&amp;" | "&amp;D728</f>
        <v>documentazione_amministrativa / altri_documenti | CEDOLONE STIPENDIALE | CEDOLONE STIPENDIALE</v>
      </c>
      <c r="Q728" s="3" t="str">
        <f>VLOOKUP(P728,'Classificazione UD'!A:B,2,FALSE)</f>
        <v>Cedolino</v>
      </c>
    </row>
    <row r="729" spans="1:17" ht="15" customHeight="1" x14ac:dyDescent="0.25">
      <c r="A729" s="30">
        <v>2011</v>
      </c>
      <c r="B729" s="3" t="s">
        <v>23</v>
      </c>
      <c r="C729" s="3" t="s">
        <v>89</v>
      </c>
      <c r="D729" s="3" t="s">
        <v>89</v>
      </c>
      <c r="E729" s="3">
        <v>1</v>
      </c>
      <c r="F729" s="3">
        <v>1</v>
      </c>
      <c r="G729" s="3">
        <v>1</v>
      </c>
      <c r="H729" s="3">
        <v>46427505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 t="str">
        <f>B729&amp;" | "&amp;C729&amp;" | "&amp;D729</f>
        <v>documentazione_amministrativa / altri_documenti | CEDOLONE STIPENDIALE | CEDOLONE STIPENDIALE</v>
      </c>
      <c r="Q729" s="3" t="str">
        <f>VLOOKUP(P729,'Classificazione UD'!A:B,2,FALSE)</f>
        <v>Cedolino</v>
      </c>
    </row>
    <row r="730" spans="1:17" ht="15" customHeight="1" x14ac:dyDescent="0.25">
      <c r="A730" s="30">
        <v>2012</v>
      </c>
      <c r="B730" s="3" t="s">
        <v>23</v>
      </c>
      <c r="C730" s="3" t="s">
        <v>89</v>
      </c>
      <c r="D730" s="3" t="s">
        <v>89</v>
      </c>
      <c r="E730" s="3">
        <v>1</v>
      </c>
      <c r="F730" s="3">
        <v>1</v>
      </c>
      <c r="G730" s="3">
        <v>1</v>
      </c>
      <c r="H730" s="3">
        <v>46483526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 t="str">
        <f>B730&amp;" | "&amp;C730&amp;" | "&amp;D730</f>
        <v>documentazione_amministrativa / altri_documenti | CEDOLONE STIPENDIALE | CEDOLONE STIPENDIALE</v>
      </c>
      <c r="Q730" s="3" t="str">
        <f>VLOOKUP(P730,'Classificazione UD'!A:B,2,FALSE)</f>
        <v>Cedolino</v>
      </c>
    </row>
    <row r="731" spans="1:17" ht="15" customHeight="1" x14ac:dyDescent="0.25">
      <c r="A731" s="30">
        <v>2013</v>
      </c>
      <c r="B731" s="3" t="s">
        <v>23</v>
      </c>
      <c r="C731" s="3" t="s">
        <v>89</v>
      </c>
      <c r="D731" s="3" t="s">
        <v>89</v>
      </c>
      <c r="E731" s="3">
        <v>1</v>
      </c>
      <c r="F731" s="3">
        <v>1</v>
      </c>
      <c r="G731" s="3">
        <v>1</v>
      </c>
      <c r="H731" s="3">
        <v>47634647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 t="str">
        <f>B731&amp;" | "&amp;C731&amp;" | "&amp;D731</f>
        <v>documentazione_amministrativa / altri_documenti | CEDOLONE STIPENDIALE | CEDOLONE STIPENDIALE</v>
      </c>
      <c r="Q731" s="3" t="str">
        <f>VLOOKUP(P731,'Classificazione UD'!A:B,2,FALSE)</f>
        <v>Cedolino</v>
      </c>
    </row>
    <row r="732" spans="1:17" ht="15" customHeight="1" x14ac:dyDescent="0.25">
      <c r="A732" s="30">
        <v>2014</v>
      </c>
      <c r="B732" s="3" t="s">
        <v>23</v>
      </c>
      <c r="C732" s="3" t="s">
        <v>89</v>
      </c>
      <c r="D732" s="3" t="s">
        <v>89</v>
      </c>
      <c r="E732" s="3">
        <v>1</v>
      </c>
      <c r="F732" s="3">
        <v>1</v>
      </c>
      <c r="G732" s="3">
        <v>1</v>
      </c>
      <c r="H732" s="3">
        <v>48162401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 t="str">
        <f>B732&amp;" | "&amp;C732&amp;" | "&amp;D732</f>
        <v>documentazione_amministrativa / altri_documenti | CEDOLONE STIPENDIALE | CEDOLONE STIPENDIALE</v>
      </c>
      <c r="Q732" s="3" t="str">
        <f>VLOOKUP(P732,'Classificazione UD'!A:B,2,FALSE)</f>
        <v>Cedolino</v>
      </c>
    </row>
    <row r="733" spans="1:17" ht="15" customHeight="1" x14ac:dyDescent="0.25">
      <c r="A733" s="30">
        <v>2015</v>
      </c>
      <c r="B733" s="3" t="s">
        <v>23</v>
      </c>
      <c r="C733" s="3" t="s">
        <v>89</v>
      </c>
      <c r="D733" s="3" t="s">
        <v>89</v>
      </c>
      <c r="E733" s="3">
        <v>1</v>
      </c>
      <c r="F733" s="3">
        <v>1</v>
      </c>
      <c r="G733" s="3">
        <v>1</v>
      </c>
      <c r="H733" s="3">
        <v>49368691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 t="str">
        <f>B733&amp;" | "&amp;C733&amp;" | "&amp;D733</f>
        <v>documentazione_amministrativa / altri_documenti | CEDOLONE STIPENDIALE | CEDOLONE STIPENDIALE</v>
      </c>
      <c r="Q733" s="3" t="str">
        <f>VLOOKUP(P733,'Classificazione UD'!A:B,2,FALSE)</f>
        <v>Cedolino</v>
      </c>
    </row>
    <row r="734" spans="1:17" ht="15" customHeight="1" x14ac:dyDescent="0.25">
      <c r="A734" s="30">
        <v>2011</v>
      </c>
      <c r="B734" s="3" t="s">
        <v>17</v>
      </c>
      <c r="C734" s="3" t="s">
        <v>57</v>
      </c>
      <c r="D734" s="3" t="s">
        <v>57</v>
      </c>
      <c r="E734" s="3">
        <v>12140</v>
      </c>
      <c r="F734" s="3">
        <v>12140</v>
      </c>
      <c r="G734" s="3">
        <v>12140</v>
      </c>
      <c r="H734" s="3">
        <v>66374698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 t="str">
        <f>B734&amp;" | "&amp;C734&amp;" | "&amp;D734</f>
        <v>documentazione_amministrativa / documentazione_contabile | FLUSSO ORDINATIVI | FLUSSO ORDINATIVI</v>
      </c>
      <c r="Q734" s="3" t="str">
        <f>VLOOKUP(P734,'Classificazione UD'!A:B,2,FALSE)</f>
        <v>Ordinativo</v>
      </c>
    </row>
    <row r="735" spans="1:17" ht="15" customHeight="1" x14ac:dyDescent="0.25">
      <c r="A735" s="30">
        <v>2012</v>
      </c>
      <c r="B735" s="3" t="s">
        <v>17</v>
      </c>
      <c r="C735" s="3" t="s">
        <v>57</v>
      </c>
      <c r="D735" s="3" t="s">
        <v>57</v>
      </c>
      <c r="E735" s="3">
        <v>13805</v>
      </c>
      <c r="F735" s="3">
        <v>13805</v>
      </c>
      <c r="G735" s="3">
        <v>13805</v>
      </c>
      <c r="H735" s="3">
        <v>79369503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 t="str">
        <f>B735&amp;" | "&amp;C735&amp;" | "&amp;D735</f>
        <v>documentazione_amministrativa / documentazione_contabile | FLUSSO ORDINATIVI | FLUSSO ORDINATIVI</v>
      </c>
      <c r="Q735" s="3" t="str">
        <f>VLOOKUP(P735,'Classificazione UD'!A:B,2,FALSE)</f>
        <v>Ordinativo</v>
      </c>
    </row>
    <row r="736" spans="1:17" ht="15" customHeight="1" x14ac:dyDescent="0.25">
      <c r="A736" s="30">
        <v>2013</v>
      </c>
      <c r="B736" s="3" t="s">
        <v>17</v>
      </c>
      <c r="C736" s="3" t="s">
        <v>57</v>
      </c>
      <c r="D736" s="3" t="s">
        <v>57</v>
      </c>
      <c r="E736" s="3">
        <v>15567</v>
      </c>
      <c r="F736" s="3">
        <v>15567</v>
      </c>
      <c r="G736" s="3">
        <v>15567</v>
      </c>
      <c r="H736" s="3">
        <v>80203592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 t="str">
        <f>B736&amp;" | "&amp;C736&amp;" | "&amp;D736</f>
        <v>documentazione_amministrativa / documentazione_contabile | FLUSSO ORDINATIVI | FLUSSO ORDINATIVI</v>
      </c>
      <c r="Q736" s="3" t="str">
        <f>VLOOKUP(P736,'Classificazione UD'!A:B,2,FALSE)</f>
        <v>Ordinativo</v>
      </c>
    </row>
    <row r="737" spans="1:17" ht="15" customHeight="1" x14ac:dyDescent="0.25">
      <c r="A737" s="30">
        <v>2014</v>
      </c>
      <c r="B737" s="3" t="s">
        <v>17</v>
      </c>
      <c r="C737" s="3" t="s">
        <v>57</v>
      </c>
      <c r="D737" s="3" t="s">
        <v>57</v>
      </c>
      <c r="E737" s="3">
        <v>15953</v>
      </c>
      <c r="F737" s="3">
        <v>15953</v>
      </c>
      <c r="G737" s="3">
        <v>15953</v>
      </c>
      <c r="H737" s="3">
        <v>78306719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 t="str">
        <f>B737&amp;" | "&amp;C737&amp;" | "&amp;D737</f>
        <v>documentazione_amministrativa / documentazione_contabile | FLUSSO ORDINATIVI | FLUSSO ORDINATIVI</v>
      </c>
      <c r="Q737" s="3" t="str">
        <f>VLOOKUP(P737,'Classificazione UD'!A:B,2,FALSE)</f>
        <v>Ordinativo</v>
      </c>
    </row>
    <row r="738" spans="1:17" ht="15" customHeight="1" x14ac:dyDescent="0.25">
      <c r="A738" s="30">
        <v>2014</v>
      </c>
      <c r="B738" s="3" t="s">
        <v>23</v>
      </c>
      <c r="C738" s="3" t="s">
        <v>24</v>
      </c>
      <c r="D738" s="3" t="s">
        <v>24</v>
      </c>
      <c r="E738" s="3">
        <v>15</v>
      </c>
      <c r="F738" s="3">
        <v>15</v>
      </c>
      <c r="G738" s="3">
        <v>15</v>
      </c>
      <c r="H738" s="3">
        <v>568207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 t="str">
        <f>B738&amp;" | "&amp;C738&amp;" | "&amp;D738</f>
        <v>documentazione_amministrativa / altri_documenti | FOGLIO DI TRASFORMAZIONE | FOGLIO DI TRASFORMAZIONE</v>
      </c>
      <c r="Q738" s="3" t="str">
        <f>VLOOKUP(P738,'Classificazione UD'!A:B,2,FALSE)</f>
        <v>Tecnico</v>
      </c>
    </row>
    <row r="739" spans="1:17" ht="15" customHeight="1" x14ac:dyDescent="0.25">
      <c r="A739" s="30">
        <v>2015</v>
      </c>
      <c r="B739" s="3" t="s">
        <v>23</v>
      </c>
      <c r="C739" s="3" t="s">
        <v>24</v>
      </c>
      <c r="D739" s="3" t="s">
        <v>24</v>
      </c>
      <c r="E739" s="3">
        <v>11</v>
      </c>
      <c r="F739" s="3">
        <v>11</v>
      </c>
      <c r="G739" s="3">
        <v>11</v>
      </c>
      <c r="H739" s="3">
        <v>965132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 t="str">
        <f>B739&amp;" | "&amp;C739&amp;" | "&amp;D739</f>
        <v>documentazione_amministrativa / altri_documenti | FOGLIO DI TRASFORMAZIONE | FOGLIO DI TRASFORMAZIONE</v>
      </c>
      <c r="Q739" s="3" t="str">
        <f>VLOOKUP(P739,'Classificazione UD'!A:B,2,FALSE)</f>
        <v>Tecnico</v>
      </c>
    </row>
    <row r="740" spans="1:17" ht="15" customHeight="1" x14ac:dyDescent="0.25">
      <c r="A740" s="30">
        <v>2016</v>
      </c>
      <c r="B740" s="3" t="s">
        <v>23</v>
      </c>
      <c r="C740" s="3" t="s">
        <v>24</v>
      </c>
      <c r="D740" s="3" t="s">
        <v>24</v>
      </c>
      <c r="E740" s="3">
        <v>3</v>
      </c>
      <c r="F740" s="3">
        <v>3</v>
      </c>
      <c r="G740" s="3">
        <v>3</v>
      </c>
      <c r="H740" s="3">
        <v>186354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 t="str">
        <f>B740&amp;" | "&amp;C740&amp;" | "&amp;D740</f>
        <v>documentazione_amministrativa / altri_documenti | FOGLIO DI TRASFORMAZIONE | FOGLIO DI TRASFORMAZIONE</v>
      </c>
      <c r="Q740" s="3" t="str">
        <f>VLOOKUP(P740,'Classificazione UD'!A:B,2,FALSE)</f>
        <v>Tecnico</v>
      </c>
    </row>
    <row r="741" spans="1:17" ht="15" customHeight="1" x14ac:dyDescent="0.25">
      <c r="A741" s="30">
        <v>2016</v>
      </c>
      <c r="B741" s="3" t="s">
        <v>20</v>
      </c>
      <c r="C741" s="3" t="s">
        <v>21</v>
      </c>
      <c r="D741" s="3" t="s">
        <v>21</v>
      </c>
      <c r="E741" s="3">
        <v>180</v>
      </c>
      <c r="F741" s="3">
        <v>180</v>
      </c>
      <c r="G741" s="3">
        <v>180</v>
      </c>
      <c r="H741" s="3">
        <v>38196659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 t="str">
        <f>B741&amp;" | "&amp;C741&amp;" | "&amp;D741</f>
        <v>documentazione_amministrativa / registri | REGISTRO GIORNALIERO | REGISTRO GIORNALIERO</v>
      </c>
      <c r="Q741" s="3" t="str">
        <f>VLOOKUP(P741,'Classificazione UD'!A:B,2,FALSE)</f>
        <v>RGP</v>
      </c>
    </row>
    <row r="742" spans="1:17" ht="15" customHeight="1" x14ac:dyDescent="0.25">
      <c r="A742" s="30">
        <v>2011</v>
      </c>
      <c r="B742" s="3" t="s">
        <v>17</v>
      </c>
      <c r="C742" s="3" t="s">
        <v>25</v>
      </c>
      <c r="D742" s="3" t="s">
        <v>25</v>
      </c>
      <c r="E742" s="3">
        <v>1</v>
      </c>
      <c r="F742" s="3">
        <v>1</v>
      </c>
      <c r="G742" s="3">
        <v>12</v>
      </c>
      <c r="H742" s="3">
        <v>39181879</v>
      </c>
      <c r="I742" s="3">
        <v>3</v>
      </c>
      <c r="J742" s="3">
        <v>4</v>
      </c>
      <c r="K742" s="3">
        <v>24300</v>
      </c>
      <c r="L742" s="3">
        <v>0</v>
      </c>
      <c r="M742" s="3">
        <v>0</v>
      </c>
      <c r="N742" s="3">
        <v>0</v>
      </c>
      <c r="O742" s="3">
        <v>0</v>
      </c>
      <c r="P742" s="3" t="str">
        <f>B742&amp;" | "&amp;C742&amp;" | "&amp;D742</f>
        <v>documentazione_amministrativa / documentazione_contabile | LIBRO_GIORNALE | LIBRO_GIORNALE</v>
      </c>
      <c r="Q742" s="3" t="str">
        <f>VLOOKUP(P742,'Classificazione UD'!A:B,2,FALSE)</f>
        <v>Fiscale</v>
      </c>
    </row>
    <row r="743" spans="1:17" ht="15" customHeight="1" x14ac:dyDescent="0.25">
      <c r="A743" s="30">
        <v>2012</v>
      </c>
      <c r="B743" s="3" t="s">
        <v>17</v>
      </c>
      <c r="C743" s="3" t="s">
        <v>25</v>
      </c>
      <c r="D743" s="3" t="s">
        <v>25</v>
      </c>
      <c r="E743" s="3">
        <v>1</v>
      </c>
      <c r="F743" s="3">
        <v>1</v>
      </c>
      <c r="G743" s="3">
        <v>12</v>
      </c>
      <c r="H743" s="3">
        <v>39325622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 t="str">
        <f>B743&amp;" | "&amp;C743&amp;" | "&amp;D743</f>
        <v>documentazione_amministrativa / documentazione_contabile | LIBRO_GIORNALE | LIBRO_GIORNALE</v>
      </c>
      <c r="Q743" s="3" t="str">
        <f>VLOOKUP(P743,'Classificazione UD'!A:B,2,FALSE)</f>
        <v>Fiscale</v>
      </c>
    </row>
    <row r="744" spans="1:17" ht="15" customHeight="1" x14ac:dyDescent="0.25">
      <c r="A744" s="30">
        <v>2013</v>
      </c>
      <c r="B744" s="3" t="s">
        <v>17</v>
      </c>
      <c r="C744" s="3" t="s">
        <v>25</v>
      </c>
      <c r="D744" s="3" t="s">
        <v>25</v>
      </c>
      <c r="E744" s="3">
        <v>1</v>
      </c>
      <c r="F744" s="3">
        <v>1</v>
      </c>
      <c r="G744" s="3">
        <v>12</v>
      </c>
      <c r="H744" s="3">
        <v>40444317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 t="str">
        <f>B744&amp;" | "&amp;C744&amp;" | "&amp;D744</f>
        <v>documentazione_amministrativa / documentazione_contabile | LIBRO_GIORNALE | LIBRO_GIORNALE</v>
      </c>
      <c r="Q744" s="3" t="str">
        <f>VLOOKUP(P744,'Classificazione UD'!A:B,2,FALSE)</f>
        <v>Fiscale</v>
      </c>
    </row>
    <row r="745" spans="1:17" ht="15" customHeight="1" x14ac:dyDescent="0.25">
      <c r="A745" s="30">
        <v>2014</v>
      </c>
      <c r="B745" s="3" t="s">
        <v>17</v>
      </c>
      <c r="C745" s="3" t="s">
        <v>25</v>
      </c>
      <c r="D745" s="3" t="s">
        <v>25</v>
      </c>
      <c r="E745" s="3">
        <v>1</v>
      </c>
      <c r="F745" s="3">
        <v>1</v>
      </c>
      <c r="G745" s="3">
        <v>12</v>
      </c>
      <c r="H745" s="3">
        <v>41410631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 t="str">
        <f>B745&amp;" | "&amp;C745&amp;" | "&amp;D745</f>
        <v>documentazione_amministrativa / documentazione_contabile | LIBRO_GIORNALE | LIBRO_GIORNALE</v>
      </c>
      <c r="Q745" s="3" t="str">
        <f>VLOOKUP(P745,'Classificazione UD'!A:B,2,FALSE)</f>
        <v>Fiscale</v>
      </c>
    </row>
    <row r="746" spans="1:17" ht="15" customHeight="1" x14ac:dyDescent="0.25">
      <c r="A746" s="30">
        <v>2015</v>
      </c>
      <c r="B746" s="3" t="s">
        <v>17</v>
      </c>
      <c r="C746" s="3" t="s">
        <v>25</v>
      </c>
      <c r="D746" s="3" t="s">
        <v>25</v>
      </c>
      <c r="E746" s="3">
        <v>1</v>
      </c>
      <c r="F746" s="3">
        <v>1</v>
      </c>
      <c r="G746" s="3">
        <v>12</v>
      </c>
      <c r="H746" s="3">
        <v>42799243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 t="str">
        <f>B746&amp;" | "&amp;C746&amp;" | "&amp;D746</f>
        <v>documentazione_amministrativa / documentazione_contabile | LIBRO_GIORNALE | LIBRO_GIORNALE</v>
      </c>
      <c r="Q746" s="3" t="str">
        <f>VLOOKUP(P746,'Classificazione UD'!A:B,2,FALSE)</f>
        <v>Fiscale</v>
      </c>
    </row>
    <row r="747" spans="1:17" ht="15" customHeight="1" x14ac:dyDescent="0.25">
      <c r="A747" s="30">
        <v>2011</v>
      </c>
      <c r="B747" s="3" t="s">
        <v>17</v>
      </c>
      <c r="C747" s="3" t="s">
        <v>58</v>
      </c>
      <c r="D747" s="3" t="s">
        <v>58</v>
      </c>
      <c r="E747" s="3">
        <v>9029</v>
      </c>
      <c r="F747" s="3">
        <v>9029</v>
      </c>
      <c r="G747" s="3">
        <v>9029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 t="str">
        <f>B747&amp;" | "&amp;C747&amp;" | "&amp;D747</f>
        <v>documentazione_amministrativa / documentazione_contabile | MANDATO | MANDATO</v>
      </c>
      <c r="Q747" s="3" t="str">
        <f>VLOOKUP(P747,'Classificazione UD'!A:B,2,FALSE)</f>
        <v>Ordinativo</v>
      </c>
    </row>
    <row r="748" spans="1:17" ht="15" customHeight="1" x14ac:dyDescent="0.25">
      <c r="A748" s="30">
        <v>2012</v>
      </c>
      <c r="B748" s="3" t="s">
        <v>17</v>
      </c>
      <c r="C748" s="3" t="s">
        <v>58</v>
      </c>
      <c r="D748" s="3" t="s">
        <v>58</v>
      </c>
      <c r="E748" s="3">
        <v>10318</v>
      </c>
      <c r="F748" s="3">
        <v>10318</v>
      </c>
      <c r="G748" s="3">
        <v>10318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 t="str">
        <f>B748&amp;" | "&amp;C748&amp;" | "&amp;D748</f>
        <v>documentazione_amministrativa / documentazione_contabile | MANDATO | MANDATO</v>
      </c>
      <c r="Q748" s="3" t="str">
        <f>VLOOKUP(P748,'Classificazione UD'!A:B,2,FALSE)</f>
        <v>Ordinativo</v>
      </c>
    </row>
    <row r="749" spans="1:17" ht="15" customHeight="1" x14ac:dyDescent="0.25">
      <c r="A749" s="30">
        <v>2013</v>
      </c>
      <c r="B749" s="3" t="s">
        <v>17</v>
      </c>
      <c r="C749" s="3" t="s">
        <v>58</v>
      </c>
      <c r="D749" s="3" t="s">
        <v>58</v>
      </c>
      <c r="E749" s="3">
        <v>11888</v>
      </c>
      <c r="F749" s="3">
        <v>11888</v>
      </c>
      <c r="G749" s="3">
        <v>11888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 t="str">
        <f>B749&amp;" | "&amp;C749&amp;" | "&amp;D749</f>
        <v>documentazione_amministrativa / documentazione_contabile | MANDATO | MANDATO</v>
      </c>
      <c r="Q749" s="3" t="str">
        <f>VLOOKUP(P749,'Classificazione UD'!A:B,2,FALSE)</f>
        <v>Ordinativo</v>
      </c>
    </row>
    <row r="750" spans="1:17" ht="15" customHeight="1" x14ac:dyDescent="0.25">
      <c r="A750" s="30">
        <v>2014</v>
      </c>
      <c r="B750" s="3" t="s">
        <v>17</v>
      </c>
      <c r="C750" s="3" t="s">
        <v>58</v>
      </c>
      <c r="D750" s="3" t="s">
        <v>58</v>
      </c>
      <c r="E750" s="3">
        <v>12461</v>
      </c>
      <c r="F750" s="3">
        <v>12461</v>
      </c>
      <c r="G750" s="3">
        <v>12461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 t="str">
        <f>B750&amp;" | "&amp;C750&amp;" | "&amp;D750</f>
        <v>documentazione_amministrativa / documentazione_contabile | MANDATO | MANDATO</v>
      </c>
      <c r="Q750" s="3" t="str">
        <f>VLOOKUP(P750,'Classificazione UD'!A:B,2,FALSE)</f>
        <v>Ordinativo</v>
      </c>
    </row>
    <row r="751" spans="1:17" ht="15" customHeight="1" x14ac:dyDescent="0.25">
      <c r="A751" s="30">
        <v>2011</v>
      </c>
      <c r="B751" s="3" t="s">
        <v>17</v>
      </c>
      <c r="C751" s="3" t="s">
        <v>63</v>
      </c>
      <c r="D751" s="3" t="s">
        <v>63</v>
      </c>
      <c r="E751" s="3">
        <v>104</v>
      </c>
      <c r="F751" s="3">
        <v>104</v>
      </c>
      <c r="G751" s="3">
        <v>104</v>
      </c>
      <c r="H751" s="3">
        <v>356254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 t="str">
        <f>B751&amp;" | "&amp;C751&amp;" | "&amp;D751</f>
        <v>documentazione_amministrativa / documentazione_contabile | MESSAGGIO ESITO APPLICATIVO | MESSAGGIO ESITO APPLICATIVO</v>
      </c>
      <c r="Q751" s="3" t="str">
        <f>VLOOKUP(P751,'Classificazione UD'!A:B,2,FALSE)</f>
        <v>Ordinativo</v>
      </c>
    </row>
    <row r="752" spans="1:17" ht="15" customHeight="1" x14ac:dyDescent="0.25">
      <c r="A752" s="30">
        <v>2012</v>
      </c>
      <c r="B752" s="3" t="s">
        <v>17</v>
      </c>
      <c r="C752" s="3" t="s">
        <v>63</v>
      </c>
      <c r="D752" s="3" t="s">
        <v>63</v>
      </c>
      <c r="E752" s="3">
        <v>22880</v>
      </c>
      <c r="F752" s="3">
        <v>22880</v>
      </c>
      <c r="G752" s="3">
        <v>22880</v>
      </c>
      <c r="H752" s="3">
        <v>74661068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 t="str">
        <f>B752&amp;" | "&amp;C752&amp;" | "&amp;D752</f>
        <v>documentazione_amministrativa / documentazione_contabile | MESSAGGIO ESITO APPLICATIVO | MESSAGGIO ESITO APPLICATIVO</v>
      </c>
      <c r="Q752" s="3" t="str">
        <f>VLOOKUP(P752,'Classificazione UD'!A:B,2,FALSE)</f>
        <v>Ordinativo</v>
      </c>
    </row>
    <row r="753" spans="1:17" ht="15" customHeight="1" x14ac:dyDescent="0.25">
      <c r="A753" s="30">
        <v>2013</v>
      </c>
      <c r="B753" s="3" t="s">
        <v>17</v>
      </c>
      <c r="C753" s="3" t="s">
        <v>63</v>
      </c>
      <c r="D753" s="3" t="s">
        <v>63</v>
      </c>
      <c r="E753" s="3">
        <v>25832</v>
      </c>
      <c r="F753" s="3">
        <v>25832</v>
      </c>
      <c r="G753" s="3">
        <v>25832</v>
      </c>
      <c r="H753" s="3">
        <v>84541991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 t="str">
        <f>B753&amp;" | "&amp;C753&amp;" | "&amp;D753</f>
        <v>documentazione_amministrativa / documentazione_contabile | MESSAGGIO ESITO APPLICATIVO | MESSAGGIO ESITO APPLICATIVO</v>
      </c>
      <c r="Q753" s="3" t="str">
        <f>VLOOKUP(P753,'Classificazione UD'!A:B,2,FALSE)</f>
        <v>Ordinativo</v>
      </c>
    </row>
    <row r="754" spans="1:17" ht="15" customHeight="1" x14ac:dyDescent="0.25">
      <c r="A754" s="30">
        <v>2014</v>
      </c>
      <c r="B754" s="3" t="s">
        <v>17</v>
      </c>
      <c r="C754" s="3" t="s">
        <v>63</v>
      </c>
      <c r="D754" s="3" t="s">
        <v>63</v>
      </c>
      <c r="E754" s="3">
        <v>25564</v>
      </c>
      <c r="F754" s="3">
        <v>25564</v>
      </c>
      <c r="G754" s="3">
        <v>25564</v>
      </c>
      <c r="H754" s="3">
        <v>83949805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 t="str">
        <f>B754&amp;" | "&amp;C754&amp;" | "&amp;D754</f>
        <v>documentazione_amministrativa / documentazione_contabile | MESSAGGIO ESITO APPLICATIVO | MESSAGGIO ESITO APPLICATIVO</v>
      </c>
      <c r="Q754" s="3" t="str">
        <f>VLOOKUP(P754,'Classificazione UD'!A:B,2,FALSE)</f>
        <v>Ordinativo</v>
      </c>
    </row>
    <row r="755" spans="1:17" ht="15" customHeight="1" x14ac:dyDescent="0.25">
      <c r="A755" s="30">
        <v>2011</v>
      </c>
      <c r="B755" s="3" t="s">
        <v>17</v>
      </c>
      <c r="C755" s="3" t="s">
        <v>64</v>
      </c>
      <c r="D755" s="3" t="s">
        <v>64</v>
      </c>
      <c r="E755" s="3">
        <v>12148</v>
      </c>
      <c r="F755" s="3">
        <v>12148</v>
      </c>
      <c r="G755" s="3">
        <v>12148</v>
      </c>
      <c r="H755" s="3">
        <v>35910704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 t="str">
        <f>B755&amp;" | "&amp;C755&amp;" | "&amp;D755</f>
        <v>documentazione_amministrativa / documentazione_contabile | MESSAGGIO RICEZIONE FLUSSO | MESSAGGIO RICEZIONE FLUSSO</v>
      </c>
      <c r="Q755" s="3" t="str">
        <f>VLOOKUP(P755,'Classificazione UD'!A:B,2,FALSE)</f>
        <v>Ordinativo</v>
      </c>
    </row>
    <row r="756" spans="1:17" ht="15" customHeight="1" x14ac:dyDescent="0.25">
      <c r="A756" s="30">
        <v>2011</v>
      </c>
      <c r="B756" s="3" t="s">
        <v>17</v>
      </c>
      <c r="C756" s="3" t="s">
        <v>90</v>
      </c>
      <c r="D756" s="3" t="s">
        <v>90</v>
      </c>
      <c r="E756" s="3">
        <v>64</v>
      </c>
      <c r="F756" s="3">
        <v>64</v>
      </c>
      <c r="G756" s="3">
        <v>64</v>
      </c>
      <c r="H756" s="3">
        <v>225344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 t="str">
        <f>B756&amp;" | "&amp;C756&amp;" | "&amp;D756</f>
        <v>documentazione_amministrativa / documentazione_contabile | MESSAGGIO RIFIUTO FLUSSO | MESSAGGIO RIFIUTO FLUSSO</v>
      </c>
      <c r="Q756" s="3" t="str">
        <f>VLOOKUP(P756,'Classificazione UD'!A:B,2,FALSE)</f>
        <v>Ordinativo</v>
      </c>
    </row>
    <row r="757" spans="1:17" ht="15" customHeight="1" x14ac:dyDescent="0.25">
      <c r="A757" s="30">
        <v>2012</v>
      </c>
      <c r="B757" s="3" t="s">
        <v>17</v>
      </c>
      <c r="C757" s="3" t="s">
        <v>64</v>
      </c>
      <c r="D757" s="3" t="s">
        <v>64</v>
      </c>
      <c r="E757" s="3">
        <v>13799</v>
      </c>
      <c r="F757" s="3">
        <v>13799</v>
      </c>
      <c r="G757" s="3">
        <v>13799</v>
      </c>
      <c r="H757" s="3">
        <v>42176556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 t="str">
        <f>B757&amp;" | "&amp;C757&amp;" | "&amp;D757</f>
        <v>documentazione_amministrativa / documentazione_contabile | MESSAGGIO RICEZIONE FLUSSO | MESSAGGIO RICEZIONE FLUSSO</v>
      </c>
      <c r="Q757" s="3" t="str">
        <f>VLOOKUP(P757,'Classificazione UD'!A:B,2,FALSE)</f>
        <v>Ordinativo</v>
      </c>
    </row>
    <row r="758" spans="1:17" ht="15" customHeight="1" x14ac:dyDescent="0.25">
      <c r="A758" s="30">
        <v>2012</v>
      </c>
      <c r="B758" s="3" t="s">
        <v>17</v>
      </c>
      <c r="C758" s="3" t="s">
        <v>90</v>
      </c>
      <c r="D758" s="3" t="s">
        <v>90</v>
      </c>
      <c r="E758" s="3">
        <v>159</v>
      </c>
      <c r="F758" s="3">
        <v>159</v>
      </c>
      <c r="G758" s="3">
        <v>159</v>
      </c>
      <c r="H758" s="3">
        <v>520544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 t="str">
        <f>B758&amp;" | "&amp;C758&amp;" | "&amp;D758</f>
        <v>documentazione_amministrativa / documentazione_contabile | MESSAGGIO RIFIUTO FLUSSO | MESSAGGIO RIFIUTO FLUSSO</v>
      </c>
      <c r="Q758" s="3" t="str">
        <f>VLOOKUP(P758,'Classificazione UD'!A:B,2,FALSE)</f>
        <v>Ordinativo</v>
      </c>
    </row>
    <row r="759" spans="1:17" ht="15" customHeight="1" x14ac:dyDescent="0.25">
      <c r="A759" s="30">
        <v>2013</v>
      </c>
      <c r="B759" s="3" t="s">
        <v>17</v>
      </c>
      <c r="C759" s="3" t="s">
        <v>64</v>
      </c>
      <c r="D759" s="3" t="s">
        <v>64</v>
      </c>
      <c r="E759" s="3">
        <v>15534</v>
      </c>
      <c r="F759" s="3">
        <v>15534</v>
      </c>
      <c r="G759" s="3">
        <v>15534</v>
      </c>
      <c r="H759" s="3">
        <v>47606399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 t="str">
        <f>B759&amp;" | "&amp;C759&amp;" | "&amp;D759</f>
        <v>documentazione_amministrativa / documentazione_contabile | MESSAGGIO RICEZIONE FLUSSO | MESSAGGIO RICEZIONE FLUSSO</v>
      </c>
      <c r="Q759" s="3" t="str">
        <f>VLOOKUP(P759,'Classificazione UD'!A:B,2,FALSE)</f>
        <v>Ordinativo</v>
      </c>
    </row>
    <row r="760" spans="1:17" ht="15" customHeight="1" x14ac:dyDescent="0.25">
      <c r="A760" s="30">
        <v>2013</v>
      </c>
      <c r="B760" s="3" t="s">
        <v>17</v>
      </c>
      <c r="C760" s="3" t="s">
        <v>90</v>
      </c>
      <c r="D760" s="3" t="s">
        <v>90</v>
      </c>
      <c r="E760" s="3">
        <v>105</v>
      </c>
      <c r="F760" s="3">
        <v>105</v>
      </c>
      <c r="G760" s="3">
        <v>105</v>
      </c>
      <c r="H760" s="3">
        <v>346293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 t="str">
        <f>B760&amp;" | "&amp;C760&amp;" | "&amp;D760</f>
        <v>documentazione_amministrativa / documentazione_contabile | MESSAGGIO RIFIUTO FLUSSO | MESSAGGIO RIFIUTO FLUSSO</v>
      </c>
      <c r="Q760" s="3" t="str">
        <f>VLOOKUP(P760,'Classificazione UD'!A:B,2,FALSE)</f>
        <v>Ordinativo</v>
      </c>
    </row>
    <row r="761" spans="1:17" ht="15" customHeight="1" x14ac:dyDescent="0.25">
      <c r="A761" s="30">
        <v>2014</v>
      </c>
      <c r="B761" s="3" t="s">
        <v>17</v>
      </c>
      <c r="C761" s="3" t="s">
        <v>64</v>
      </c>
      <c r="D761" s="3" t="s">
        <v>64</v>
      </c>
      <c r="E761" s="3">
        <v>15953</v>
      </c>
      <c r="F761" s="3">
        <v>15953</v>
      </c>
      <c r="G761" s="3">
        <v>15953</v>
      </c>
      <c r="H761" s="3">
        <v>49061631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 t="str">
        <f>B761&amp;" | "&amp;C761&amp;" | "&amp;D761</f>
        <v>documentazione_amministrativa / documentazione_contabile | MESSAGGIO RICEZIONE FLUSSO | MESSAGGIO RICEZIONE FLUSSO</v>
      </c>
      <c r="Q761" s="3" t="str">
        <f>VLOOKUP(P761,'Classificazione UD'!A:B,2,FALSE)</f>
        <v>Ordinativo</v>
      </c>
    </row>
    <row r="762" spans="1:17" ht="15" customHeight="1" x14ac:dyDescent="0.25">
      <c r="A762" s="30">
        <v>2014</v>
      </c>
      <c r="B762" s="3" t="s">
        <v>17</v>
      </c>
      <c r="C762" s="3" t="s">
        <v>90</v>
      </c>
      <c r="D762" s="3" t="s">
        <v>90</v>
      </c>
      <c r="E762" s="3">
        <v>1</v>
      </c>
      <c r="F762" s="3">
        <v>1</v>
      </c>
      <c r="G762" s="3">
        <v>1</v>
      </c>
      <c r="H762" s="3">
        <v>3253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 t="str">
        <f>B762&amp;" | "&amp;C762&amp;" | "&amp;D762</f>
        <v>documentazione_amministrativa / documentazione_contabile | MESSAGGIO RIFIUTO FLUSSO | MESSAGGIO RIFIUTO FLUSSO</v>
      </c>
      <c r="Q762" s="3" t="str">
        <f>VLOOKUP(P762,'Classificazione UD'!A:B,2,FALSE)</f>
        <v>Ordinativo</v>
      </c>
    </row>
    <row r="763" spans="1:17" ht="15" customHeight="1" x14ac:dyDescent="0.25">
      <c r="A763" s="30">
        <v>2004</v>
      </c>
      <c r="B763" s="3" t="s">
        <v>36</v>
      </c>
      <c r="C763" s="3" t="s">
        <v>37</v>
      </c>
      <c r="D763" s="3" t="s">
        <v>37</v>
      </c>
      <c r="E763" s="3">
        <v>25</v>
      </c>
      <c r="F763" s="3">
        <v>25</v>
      </c>
      <c r="G763" s="3">
        <v>25</v>
      </c>
      <c r="H763" s="3">
        <v>2909693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 t="str">
        <f>B763&amp;" | "&amp;C763&amp;" | "&amp;D763</f>
        <v>documentazione_amministrativa / documenti_protocollati | Documento protocollato | Documento protocollato</v>
      </c>
      <c r="Q763" s="3" t="str">
        <f>VLOOKUP(P763,'Classificazione UD'!A:B,2,FALSE)</f>
        <v>Protocollo</v>
      </c>
    </row>
    <row r="764" spans="1:17" ht="15" customHeight="1" x14ac:dyDescent="0.25">
      <c r="A764" s="30">
        <v>2005</v>
      </c>
      <c r="B764" s="3" t="s">
        <v>36</v>
      </c>
      <c r="C764" s="3" t="s">
        <v>37</v>
      </c>
      <c r="D764" s="3" t="s">
        <v>37</v>
      </c>
      <c r="E764" s="3">
        <v>447</v>
      </c>
      <c r="F764" s="3">
        <v>459</v>
      </c>
      <c r="G764" s="3">
        <v>459</v>
      </c>
      <c r="H764" s="3">
        <v>57613996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 t="str">
        <f>B764&amp;" | "&amp;C764&amp;" | "&amp;D764</f>
        <v>documentazione_amministrativa / documenti_protocollati | Documento protocollato | Documento protocollato</v>
      </c>
      <c r="Q764" s="3" t="str">
        <f>VLOOKUP(P764,'Classificazione UD'!A:B,2,FALSE)</f>
        <v>Protocollo</v>
      </c>
    </row>
    <row r="765" spans="1:17" ht="15" customHeight="1" x14ac:dyDescent="0.25">
      <c r="A765" s="30">
        <v>2006</v>
      </c>
      <c r="B765" s="3" t="s">
        <v>36</v>
      </c>
      <c r="C765" s="3" t="s">
        <v>37</v>
      </c>
      <c r="D765" s="3" t="s">
        <v>37</v>
      </c>
      <c r="E765" s="3">
        <v>2233</v>
      </c>
      <c r="F765" s="3">
        <v>2346</v>
      </c>
      <c r="G765" s="3">
        <v>2346</v>
      </c>
      <c r="H765" s="3">
        <v>397841156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 t="str">
        <f>B765&amp;" | "&amp;C765&amp;" | "&amp;D765</f>
        <v>documentazione_amministrativa / documenti_protocollati | Documento protocollato | Documento protocollato</v>
      </c>
      <c r="Q765" s="3" t="str">
        <f>VLOOKUP(P765,'Classificazione UD'!A:B,2,FALSE)</f>
        <v>Protocollo</v>
      </c>
    </row>
    <row r="766" spans="1:17" ht="15" customHeight="1" x14ac:dyDescent="0.25">
      <c r="A766" s="30">
        <v>2007</v>
      </c>
      <c r="B766" s="3" t="s">
        <v>36</v>
      </c>
      <c r="C766" s="3" t="s">
        <v>37</v>
      </c>
      <c r="D766" s="3" t="s">
        <v>37</v>
      </c>
      <c r="E766" s="3">
        <v>2388</v>
      </c>
      <c r="F766" s="3">
        <v>2495</v>
      </c>
      <c r="G766" s="3">
        <v>2495</v>
      </c>
      <c r="H766" s="3">
        <v>383993066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 t="str">
        <f>B766&amp;" | "&amp;C766&amp;" | "&amp;D766</f>
        <v>documentazione_amministrativa / documenti_protocollati | Documento protocollato | Documento protocollato</v>
      </c>
      <c r="Q766" s="3" t="str">
        <f>VLOOKUP(P766,'Classificazione UD'!A:B,2,FALSE)</f>
        <v>Protocollo</v>
      </c>
    </row>
    <row r="767" spans="1:17" ht="15" customHeight="1" x14ac:dyDescent="0.25">
      <c r="A767" s="30">
        <v>2008</v>
      </c>
      <c r="B767" s="3" t="s">
        <v>36</v>
      </c>
      <c r="C767" s="3" t="s">
        <v>37</v>
      </c>
      <c r="D767" s="3" t="s">
        <v>37</v>
      </c>
      <c r="E767" s="3">
        <v>5634</v>
      </c>
      <c r="F767" s="3">
        <v>5791</v>
      </c>
      <c r="G767" s="3">
        <v>5791</v>
      </c>
      <c r="H767" s="3">
        <v>1173307188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 t="str">
        <f>B767&amp;" | "&amp;C767&amp;" | "&amp;D767</f>
        <v>documentazione_amministrativa / documenti_protocollati | Documento protocollato | Documento protocollato</v>
      </c>
      <c r="Q767" s="3" t="str">
        <f>VLOOKUP(P767,'Classificazione UD'!A:B,2,FALSE)</f>
        <v>Protocollo</v>
      </c>
    </row>
    <row r="768" spans="1:17" ht="15" customHeight="1" x14ac:dyDescent="0.25">
      <c r="A768" s="30">
        <v>2009</v>
      </c>
      <c r="B768" s="3" t="s">
        <v>36</v>
      </c>
      <c r="C768" s="3" t="s">
        <v>37</v>
      </c>
      <c r="D768" s="3" t="s">
        <v>37</v>
      </c>
      <c r="E768" s="3">
        <v>3630</v>
      </c>
      <c r="F768" s="3">
        <v>3818</v>
      </c>
      <c r="G768" s="3">
        <v>3818</v>
      </c>
      <c r="H768" s="3">
        <v>1037582168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 t="str">
        <f>B768&amp;" | "&amp;C768&amp;" | "&amp;D768</f>
        <v>documentazione_amministrativa / documenti_protocollati | Documento protocollato | Documento protocollato</v>
      </c>
      <c r="Q768" s="3" t="str">
        <f>VLOOKUP(P768,'Classificazione UD'!A:B,2,FALSE)</f>
        <v>Protocollo</v>
      </c>
    </row>
    <row r="769" spans="1:17" ht="15" customHeight="1" x14ac:dyDescent="0.25">
      <c r="A769" s="30">
        <v>2010</v>
      </c>
      <c r="B769" s="3" t="s">
        <v>36</v>
      </c>
      <c r="C769" s="3" t="s">
        <v>37</v>
      </c>
      <c r="D769" s="3" t="s">
        <v>37</v>
      </c>
      <c r="E769" s="3">
        <v>4545</v>
      </c>
      <c r="F769" s="3">
        <v>5063</v>
      </c>
      <c r="G769" s="3">
        <v>5063</v>
      </c>
      <c r="H769" s="3">
        <v>1952228366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 t="str">
        <f>B769&amp;" | "&amp;C769&amp;" | "&amp;D769</f>
        <v>documentazione_amministrativa / documenti_protocollati | Documento protocollato | Documento protocollato</v>
      </c>
      <c r="Q769" s="3" t="str">
        <f>VLOOKUP(P769,'Classificazione UD'!A:B,2,FALSE)</f>
        <v>Protocollo</v>
      </c>
    </row>
    <row r="770" spans="1:17" ht="15" customHeight="1" x14ac:dyDescent="0.25">
      <c r="A770" s="30">
        <v>2011</v>
      </c>
      <c r="B770" s="3" t="s">
        <v>36</v>
      </c>
      <c r="C770" s="3" t="s">
        <v>37</v>
      </c>
      <c r="D770" s="3" t="s">
        <v>37</v>
      </c>
      <c r="E770" s="3">
        <v>5849</v>
      </c>
      <c r="F770" s="3">
        <v>7324</v>
      </c>
      <c r="G770" s="3">
        <v>7324</v>
      </c>
      <c r="H770" s="3">
        <v>3616754962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 t="str">
        <f>B770&amp;" | "&amp;C770&amp;" | "&amp;D770</f>
        <v>documentazione_amministrativa / documenti_protocollati | Documento protocollato | Documento protocollato</v>
      </c>
      <c r="Q770" s="3" t="str">
        <f>VLOOKUP(P770,'Classificazione UD'!A:B,2,FALSE)</f>
        <v>Protocollo</v>
      </c>
    </row>
    <row r="771" spans="1:17" ht="15" customHeight="1" x14ac:dyDescent="0.25">
      <c r="A771" s="30">
        <v>2012</v>
      </c>
      <c r="B771" s="3" t="s">
        <v>36</v>
      </c>
      <c r="C771" s="3" t="s">
        <v>37</v>
      </c>
      <c r="D771" s="3" t="s">
        <v>37</v>
      </c>
      <c r="E771" s="3">
        <v>20</v>
      </c>
      <c r="F771" s="3">
        <v>27</v>
      </c>
      <c r="G771" s="3">
        <v>27</v>
      </c>
      <c r="H771" s="3">
        <v>21945717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 t="str">
        <f>B771&amp;" | "&amp;C771&amp;" | "&amp;D771</f>
        <v>documentazione_amministrativa / documenti_protocollati | Documento protocollato | Documento protocollato</v>
      </c>
      <c r="Q771" s="3" t="str">
        <f>VLOOKUP(P771,'Classificazione UD'!A:B,2,FALSE)</f>
        <v>Protocollo</v>
      </c>
    </row>
    <row r="772" spans="1:17" ht="15" customHeight="1" x14ac:dyDescent="0.25">
      <c r="A772" s="30">
        <v>2013</v>
      </c>
      <c r="B772" s="3" t="s">
        <v>36</v>
      </c>
      <c r="C772" s="3" t="s">
        <v>37</v>
      </c>
      <c r="D772" s="3" t="s">
        <v>37</v>
      </c>
      <c r="E772" s="3">
        <v>10665</v>
      </c>
      <c r="F772" s="3">
        <v>20254</v>
      </c>
      <c r="G772" s="3">
        <v>20254</v>
      </c>
      <c r="H772" s="3">
        <v>14224504564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 t="str">
        <f>B772&amp;" | "&amp;C772&amp;" | "&amp;D772</f>
        <v>documentazione_amministrativa / documenti_protocollati | Documento protocollato | Documento protocollato</v>
      </c>
      <c r="Q772" s="3" t="str">
        <f>VLOOKUP(P772,'Classificazione UD'!A:B,2,FALSE)</f>
        <v>Protocollo</v>
      </c>
    </row>
    <row r="773" spans="1:17" ht="15" customHeight="1" x14ac:dyDescent="0.25">
      <c r="A773" s="30">
        <v>2014</v>
      </c>
      <c r="B773" s="3" t="s">
        <v>36</v>
      </c>
      <c r="C773" s="3" t="s">
        <v>37</v>
      </c>
      <c r="D773" s="3" t="s">
        <v>37</v>
      </c>
      <c r="E773" s="3">
        <v>14716</v>
      </c>
      <c r="F773" s="3">
        <v>32047</v>
      </c>
      <c r="G773" s="3">
        <v>32047</v>
      </c>
      <c r="H773" s="3">
        <v>23761849213</v>
      </c>
      <c r="I773" s="3">
        <v>8</v>
      </c>
      <c r="J773" s="3">
        <v>8</v>
      </c>
      <c r="K773" s="3">
        <v>515084</v>
      </c>
      <c r="L773" s="3">
        <v>0</v>
      </c>
      <c r="M773" s="3">
        <v>0</v>
      </c>
      <c r="N773" s="3">
        <v>0</v>
      </c>
      <c r="O773" s="3">
        <v>0</v>
      </c>
      <c r="P773" s="3" t="str">
        <f>B773&amp;" | "&amp;C773&amp;" | "&amp;D773</f>
        <v>documentazione_amministrativa / documenti_protocollati | Documento protocollato | Documento protocollato</v>
      </c>
      <c r="Q773" s="3" t="str">
        <f>VLOOKUP(P773,'Classificazione UD'!A:B,2,FALSE)</f>
        <v>Protocollo</v>
      </c>
    </row>
    <row r="774" spans="1:17" ht="15" customHeight="1" x14ac:dyDescent="0.25">
      <c r="A774" s="30">
        <v>2015</v>
      </c>
      <c r="B774" s="3" t="s">
        <v>36</v>
      </c>
      <c r="C774" s="3" t="s">
        <v>37</v>
      </c>
      <c r="D774" s="3" t="s">
        <v>37</v>
      </c>
      <c r="E774" s="3">
        <v>17586</v>
      </c>
      <c r="F774" s="3">
        <v>57555</v>
      </c>
      <c r="G774" s="3">
        <v>57555</v>
      </c>
      <c r="H774" s="3">
        <v>49162913198</v>
      </c>
      <c r="I774" s="3">
        <v>1747</v>
      </c>
      <c r="J774" s="3">
        <v>1747</v>
      </c>
      <c r="K774" s="3">
        <v>58378406</v>
      </c>
      <c r="L774" s="3">
        <v>0</v>
      </c>
      <c r="M774" s="3">
        <v>0</v>
      </c>
      <c r="N774" s="3">
        <v>0</v>
      </c>
      <c r="O774" s="3">
        <v>0</v>
      </c>
      <c r="P774" s="3" t="str">
        <f>B774&amp;" | "&amp;C774&amp;" | "&amp;D774</f>
        <v>documentazione_amministrativa / documenti_protocollati | Documento protocollato | Documento protocollato</v>
      </c>
      <c r="Q774" s="3" t="str">
        <f>VLOOKUP(P774,'Classificazione UD'!A:B,2,FALSE)</f>
        <v>Protocollo</v>
      </c>
    </row>
    <row r="775" spans="1:17" ht="15" customHeight="1" x14ac:dyDescent="0.25">
      <c r="A775" s="30">
        <v>2016</v>
      </c>
      <c r="B775" s="3" t="s">
        <v>36</v>
      </c>
      <c r="C775" s="3" t="s">
        <v>37</v>
      </c>
      <c r="D775" s="3" t="s">
        <v>37</v>
      </c>
      <c r="E775" s="3">
        <v>7599</v>
      </c>
      <c r="F775" s="3">
        <v>25805</v>
      </c>
      <c r="G775" s="3">
        <v>25805</v>
      </c>
      <c r="H775" s="3">
        <v>22033965957</v>
      </c>
      <c r="I775" s="3">
        <v>438</v>
      </c>
      <c r="J775" s="3">
        <v>438</v>
      </c>
      <c r="K775" s="3">
        <v>20578584</v>
      </c>
      <c r="L775" s="3">
        <v>0</v>
      </c>
      <c r="M775" s="3">
        <v>0</v>
      </c>
      <c r="N775" s="3">
        <v>0</v>
      </c>
      <c r="O775" s="3">
        <v>0</v>
      </c>
      <c r="P775" s="3" t="str">
        <f>B775&amp;" | "&amp;C775&amp;" | "&amp;D775</f>
        <v>documentazione_amministrativa / documenti_protocollati | Documento protocollato | Documento protocollato</v>
      </c>
      <c r="Q775" s="3" t="str">
        <f>VLOOKUP(P775,'Classificazione UD'!A:B,2,FALSE)</f>
        <v>Protocollo</v>
      </c>
    </row>
    <row r="776" spans="1:17" ht="15" customHeight="1" x14ac:dyDescent="0.25">
      <c r="A776" s="30">
        <v>2011</v>
      </c>
      <c r="B776" s="3" t="s">
        <v>17</v>
      </c>
      <c r="C776" s="3" t="s">
        <v>91</v>
      </c>
      <c r="D776" s="3" t="s">
        <v>91</v>
      </c>
      <c r="E776" s="3">
        <v>19149</v>
      </c>
      <c r="F776" s="3">
        <v>19149</v>
      </c>
      <c r="G776" s="3">
        <v>19149</v>
      </c>
      <c r="H776" s="3">
        <v>57812520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 t="str">
        <f>B776&amp;" | "&amp;C776&amp;" | "&amp;D776</f>
        <v>documentazione_amministrativa / documentazione_contabile | RENDICONTAZIONE ORDINATIVO | RENDICONTAZIONE ORDINATIVO</v>
      </c>
      <c r="Q776" s="3" t="str">
        <f>VLOOKUP(P776,'Classificazione UD'!A:B,2,FALSE)</f>
        <v>Ordinativo</v>
      </c>
    </row>
    <row r="777" spans="1:17" ht="15" customHeight="1" x14ac:dyDescent="0.25">
      <c r="A777" s="30">
        <v>2012</v>
      </c>
      <c r="B777" s="3" t="s">
        <v>17</v>
      </c>
      <c r="C777" s="3" t="s">
        <v>91</v>
      </c>
      <c r="D777" s="3" t="s">
        <v>91</v>
      </c>
      <c r="E777" s="3">
        <v>238</v>
      </c>
      <c r="F777" s="3">
        <v>238</v>
      </c>
      <c r="G777" s="3">
        <v>238</v>
      </c>
      <c r="H777" s="3">
        <v>740389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 t="str">
        <f>B777&amp;" | "&amp;C777&amp;" | "&amp;D777</f>
        <v>documentazione_amministrativa / documentazione_contabile | RENDICONTAZIONE ORDINATIVO | RENDICONTAZIONE ORDINATIVO</v>
      </c>
      <c r="Q777" s="3" t="str">
        <f>VLOOKUP(P777,'Classificazione UD'!A:B,2,FALSE)</f>
        <v>Ordinativo</v>
      </c>
    </row>
    <row r="778" spans="1:17" ht="15" customHeight="1" x14ac:dyDescent="0.25">
      <c r="A778" s="30">
        <v>2011</v>
      </c>
      <c r="B778" s="3" t="s">
        <v>17</v>
      </c>
      <c r="C778" s="3" t="s">
        <v>65</v>
      </c>
      <c r="D778" s="3" t="s">
        <v>65</v>
      </c>
      <c r="E778" s="3">
        <v>3018</v>
      </c>
      <c r="F778" s="3">
        <v>3018</v>
      </c>
      <c r="G778" s="3">
        <v>3018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 t="str">
        <f>B778&amp;" | "&amp;C778&amp;" | "&amp;D778</f>
        <v>documentazione_amministrativa / documentazione_contabile | REVERSALE | REVERSALE</v>
      </c>
      <c r="Q778" s="3" t="str">
        <f>VLOOKUP(P778,'Classificazione UD'!A:B,2,FALSE)</f>
        <v>Ordinativo</v>
      </c>
    </row>
    <row r="779" spans="1:17" ht="15" customHeight="1" x14ac:dyDescent="0.25">
      <c r="A779" s="30">
        <v>2012</v>
      </c>
      <c r="B779" s="3" t="s">
        <v>17</v>
      </c>
      <c r="C779" s="3" t="s">
        <v>65</v>
      </c>
      <c r="D779" s="3" t="s">
        <v>65</v>
      </c>
      <c r="E779" s="3">
        <v>3390</v>
      </c>
      <c r="F779" s="3">
        <v>3390</v>
      </c>
      <c r="G779" s="3">
        <v>3390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 t="str">
        <f>B779&amp;" | "&amp;C779&amp;" | "&amp;D779</f>
        <v>documentazione_amministrativa / documentazione_contabile | REVERSALE | REVERSALE</v>
      </c>
      <c r="Q779" s="3" t="str">
        <f>VLOOKUP(P779,'Classificazione UD'!A:B,2,FALSE)</f>
        <v>Ordinativo</v>
      </c>
    </row>
    <row r="780" spans="1:17" ht="15" customHeight="1" x14ac:dyDescent="0.25">
      <c r="A780" s="30">
        <v>2013</v>
      </c>
      <c r="B780" s="3" t="s">
        <v>17</v>
      </c>
      <c r="C780" s="3" t="s">
        <v>65</v>
      </c>
      <c r="D780" s="3" t="s">
        <v>65</v>
      </c>
      <c r="E780" s="3">
        <v>3544</v>
      </c>
      <c r="F780" s="3">
        <v>3544</v>
      </c>
      <c r="G780" s="3">
        <v>3544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 t="str">
        <f>B780&amp;" | "&amp;C780&amp;" | "&amp;D780</f>
        <v>documentazione_amministrativa / documentazione_contabile | REVERSALE | REVERSALE</v>
      </c>
      <c r="Q780" s="3" t="str">
        <f>VLOOKUP(P780,'Classificazione UD'!A:B,2,FALSE)</f>
        <v>Ordinativo</v>
      </c>
    </row>
    <row r="781" spans="1:17" ht="15" customHeight="1" x14ac:dyDescent="0.25">
      <c r="A781" s="30">
        <v>2014</v>
      </c>
      <c r="B781" s="3" t="s">
        <v>17</v>
      </c>
      <c r="C781" s="3" t="s">
        <v>65</v>
      </c>
      <c r="D781" s="3" t="s">
        <v>65</v>
      </c>
      <c r="E781" s="3">
        <v>3344</v>
      </c>
      <c r="F781" s="3">
        <v>3344</v>
      </c>
      <c r="G781" s="3">
        <v>3344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 t="str">
        <f>B781&amp;" | "&amp;C781&amp;" | "&amp;D781</f>
        <v>documentazione_amministrativa / documentazione_contabile | REVERSALE | REVERSALE</v>
      </c>
      <c r="Q781" s="3" t="str">
        <f>VLOOKUP(P781,'Classificazione UD'!A:B,2,FALSE)</f>
        <v>Ordinativo</v>
      </c>
    </row>
    <row r="782" spans="1:17" ht="15" customHeight="1" x14ac:dyDescent="0.25">
      <c r="A782" s="30">
        <v>2004</v>
      </c>
      <c r="B782" s="3" t="s">
        <v>20</v>
      </c>
      <c r="C782" s="3" t="s">
        <v>21</v>
      </c>
      <c r="D782" s="3" t="s">
        <v>21</v>
      </c>
      <c r="E782" s="3">
        <v>1</v>
      </c>
      <c r="F782" s="3">
        <v>1</v>
      </c>
      <c r="G782" s="3">
        <v>1</v>
      </c>
      <c r="H782" s="3">
        <v>13083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 t="str">
        <f>B782&amp;" | "&amp;C782&amp;" | "&amp;D782</f>
        <v>documentazione_amministrativa / registri | REGISTRO GIORNALIERO | REGISTRO GIORNALIERO</v>
      </c>
      <c r="Q782" s="3" t="str">
        <f>VLOOKUP(P782,'Classificazione UD'!A:B,2,FALSE)</f>
        <v>RGP</v>
      </c>
    </row>
    <row r="783" spans="1:17" ht="15" customHeight="1" x14ac:dyDescent="0.25">
      <c r="A783" s="30">
        <v>2005</v>
      </c>
      <c r="B783" s="3" t="s">
        <v>20</v>
      </c>
      <c r="C783" s="3" t="s">
        <v>21</v>
      </c>
      <c r="D783" s="3" t="s">
        <v>21</v>
      </c>
      <c r="E783" s="3">
        <v>303</v>
      </c>
      <c r="F783" s="3">
        <v>303</v>
      </c>
      <c r="G783" s="3">
        <v>303</v>
      </c>
      <c r="H783" s="3">
        <v>22269427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 t="str">
        <f>B783&amp;" | "&amp;C783&amp;" | "&amp;D783</f>
        <v>documentazione_amministrativa / registri | REGISTRO GIORNALIERO | REGISTRO GIORNALIERO</v>
      </c>
      <c r="Q783" s="3" t="str">
        <f>VLOOKUP(P783,'Classificazione UD'!A:B,2,FALSE)</f>
        <v>RGP</v>
      </c>
    </row>
    <row r="784" spans="1:17" ht="15" customHeight="1" x14ac:dyDescent="0.25">
      <c r="A784" s="30">
        <v>2006</v>
      </c>
      <c r="B784" s="3" t="s">
        <v>20</v>
      </c>
      <c r="C784" s="3" t="s">
        <v>21</v>
      </c>
      <c r="D784" s="3" t="s">
        <v>21</v>
      </c>
      <c r="E784" s="3">
        <v>301</v>
      </c>
      <c r="F784" s="3">
        <v>301</v>
      </c>
      <c r="G784" s="3">
        <v>301</v>
      </c>
      <c r="H784" s="3">
        <v>21171493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 t="str">
        <f>B784&amp;" | "&amp;C784&amp;" | "&amp;D784</f>
        <v>documentazione_amministrativa / registri | REGISTRO GIORNALIERO | REGISTRO GIORNALIERO</v>
      </c>
      <c r="Q784" s="3" t="str">
        <f>VLOOKUP(P784,'Classificazione UD'!A:B,2,FALSE)</f>
        <v>RGP</v>
      </c>
    </row>
    <row r="785" spans="1:17" ht="15" customHeight="1" x14ac:dyDescent="0.25">
      <c r="A785" s="30">
        <v>2007</v>
      </c>
      <c r="B785" s="3" t="s">
        <v>20</v>
      </c>
      <c r="C785" s="3" t="s">
        <v>21</v>
      </c>
      <c r="D785" s="3" t="s">
        <v>21</v>
      </c>
      <c r="E785" s="3">
        <v>302</v>
      </c>
      <c r="F785" s="3">
        <v>302</v>
      </c>
      <c r="G785" s="3">
        <v>302</v>
      </c>
      <c r="H785" s="3">
        <v>22475335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 t="str">
        <f>B785&amp;" | "&amp;C785&amp;" | "&amp;D785</f>
        <v>documentazione_amministrativa / registri | REGISTRO GIORNALIERO | REGISTRO GIORNALIERO</v>
      </c>
      <c r="Q785" s="3" t="str">
        <f>VLOOKUP(P785,'Classificazione UD'!A:B,2,FALSE)</f>
        <v>RGP</v>
      </c>
    </row>
    <row r="786" spans="1:17" ht="15" customHeight="1" x14ac:dyDescent="0.25">
      <c r="A786" s="30">
        <v>2008</v>
      </c>
      <c r="B786" s="3" t="s">
        <v>20</v>
      </c>
      <c r="C786" s="3" t="s">
        <v>21</v>
      </c>
      <c r="D786" s="3" t="s">
        <v>21</v>
      </c>
      <c r="E786" s="3">
        <v>300</v>
      </c>
      <c r="F786" s="3">
        <v>300</v>
      </c>
      <c r="G786" s="3">
        <v>300</v>
      </c>
      <c r="H786" s="3">
        <v>24795778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 t="str">
        <f>B786&amp;" | "&amp;C786&amp;" | "&amp;D786</f>
        <v>documentazione_amministrativa / registri | REGISTRO GIORNALIERO | REGISTRO GIORNALIERO</v>
      </c>
      <c r="Q786" s="3" t="str">
        <f>VLOOKUP(P786,'Classificazione UD'!A:B,2,FALSE)</f>
        <v>RGP</v>
      </c>
    </row>
    <row r="787" spans="1:17" ht="15" customHeight="1" x14ac:dyDescent="0.25">
      <c r="A787" s="30">
        <v>2009</v>
      </c>
      <c r="B787" s="3" t="s">
        <v>20</v>
      </c>
      <c r="C787" s="3" t="s">
        <v>21</v>
      </c>
      <c r="D787" s="3" t="s">
        <v>21</v>
      </c>
      <c r="E787" s="3">
        <v>303</v>
      </c>
      <c r="F787" s="3">
        <v>303</v>
      </c>
      <c r="G787" s="3">
        <v>303</v>
      </c>
      <c r="H787" s="3">
        <v>23549488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 t="str">
        <f>B787&amp;" | "&amp;C787&amp;" | "&amp;D787</f>
        <v>documentazione_amministrativa / registri | REGISTRO GIORNALIERO | REGISTRO GIORNALIERO</v>
      </c>
      <c r="Q787" s="3" t="str">
        <f>VLOOKUP(P787,'Classificazione UD'!A:B,2,FALSE)</f>
        <v>RGP</v>
      </c>
    </row>
    <row r="788" spans="1:17" ht="15" customHeight="1" x14ac:dyDescent="0.25">
      <c r="A788" s="30">
        <v>2010</v>
      </c>
      <c r="B788" s="3" t="s">
        <v>20</v>
      </c>
      <c r="C788" s="3" t="s">
        <v>21</v>
      </c>
      <c r="D788" s="3" t="s">
        <v>21</v>
      </c>
      <c r="E788" s="3">
        <v>170</v>
      </c>
      <c r="F788" s="3">
        <v>170</v>
      </c>
      <c r="G788" s="3">
        <v>170</v>
      </c>
      <c r="H788" s="3">
        <v>5451121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 t="str">
        <f>B788&amp;" | "&amp;C788&amp;" | "&amp;D788</f>
        <v>documentazione_amministrativa / registri | REGISTRO GIORNALIERO | REGISTRO GIORNALIERO</v>
      </c>
      <c r="Q788" s="3" t="str">
        <f>VLOOKUP(P788,'Classificazione UD'!A:B,2,FALSE)</f>
        <v>RGP</v>
      </c>
    </row>
    <row r="789" spans="1:17" ht="15" customHeight="1" x14ac:dyDescent="0.25">
      <c r="A789" s="30">
        <v>2011</v>
      </c>
      <c r="B789" s="3" t="s">
        <v>20</v>
      </c>
      <c r="C789" s="3" t="s">
        <v>21</v>
      </c>
      <c r="D789" s="3" t="s">
        <v>21</v>
      </c>
      <c r="E789" s="3">
        <v>61</v>
      </c>
      <c r="F789" s="3">
        <v>61</v>
      </c>
      <c r="G789" s="3">
        <v>61</v>
      </c>
      <c r="H789" s="3">
        <v>1057789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 t="str">
        <f>B789&amp;" | "&amp;C789&amp;" | "&amp;D789</f>
        <v>documentazione_amministrativa / registri | REGISTRO GIORNALIERO | REGISTRO GIORNALIERO</v>
      </c>
      <c r="Q789" s="3" t="str">
        <f>VLOOKUP(P789,'Classificazione UD'!A:B,2,FALSE)</f>
        <v>RGP</v>
      </c>
    </row>
    <row r="790" spans="1:17" ht="15" customHeight="1" x14ac:dyDescent="0.25">
      <c r="A790" s="30">
        <v>2012</v>
      </c>
      <c r="B790" s="3" t="s">
        <v>20</v>
      </c>
      <c r="C790" s="3" t="s">
        <v>21</v>
      </c>
      <c r="D790" s="3" t="s">
        <v>21</v>
      </c>
      <c r="E790" s="3">
        <v>240</v>
      </c>
      <c r="F790" s="3">
        <v>240</v>
      </c>
      <c r="G790" s="3">
        <v>240</v>
      </c>
      <c r="H790" s="3">
        <v>9117514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 t="str">
        <f>B790&amp;" | "&amp;C790&amp;" | "&amp;D790</f>
        <v>documentazione_amministrativa / registri | REGISTRO GIORNALIERO | REGISTRO GIORNALIERO</v>
      </c>
      <c r="Q790" s="3" t="str">
        <f>VLOOKUP(P790,'Classificazione UD'!A:B,2,FALSE)</f>
        <v>RGP</v>
      </c>
    </row>
    <row r="791" spans="1:17" ht="15" customHeight="1" x14ac:dyDescent="0.25">
      <c r="A791" s="30">
        <v>2013</v>
      </c>
      <c r="B791" s="3" t="s">
        <v>20</v>
      </c>
      <c r="C791" s="3" t="s">
        <v>21</v>
      </c>
      <c r="D791" s="3" t="s">
        <v>21</v>
      </c>
      <c r="E791" s="3">
        <v>238</v>
      </c>
      <c r="F791" s="3">
        <v>238</v>
      </c>
      <c r="G791" s="3">
        <v>238</v>
      </c>
      <c r="H791" s="3">
        <v>15570479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 t="str">
        <f>B791&amp;" | "&amp;C791&amp;" | "&amp;D791</f>
        <v>documentazione_amministrativa / registri | REGISTRO GIORNALIERO | REGISTRO GIORNALIERO</v>
      </c>
      <c r="Q791" s="3" t="str">
        <f>VLOOKUP(P791,'Classificazione UD'!A:B,2,FALSE)</f>
        <v>RGP</v>
      </c>
    </row>
    <row r="792" spans="1:17" ht="15" customHeight="1" x14ac:dyDescent="0.25">
      <c r="A792" s="30">
        <v>2015</v>
      </c>
      <c r="B792" s="3" t="s">
        <v>20</v>
      </c>
      <c r="C792" s="3" t="s">
        <v>21</v>
      </c>
      <c r="D792" s="3" t="s">
        <v>21</v>
      </c>
      <c r="E792" s="3">
        <v>299</v>
      </c>
      <c r="F792" s="3">
        <v>299</v>
      </c>
      <c r="G792" s="3">
        <v>299</v>
      </c>
      <c r="H792" s="3">
        <v>19548676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 t="str">
        <f>B792&amp;" | "&amp;C792&amp;" | "&amp;D792</f>
        <v>documentazione_amministrativa / registri | REGISTRO GIORNALIERO | REGISTRO GIORNALIERO</v>
      </c>
      <c r="Q792" s="3" t="str">
        <f>VLOOKUP(P792,'Classificazione UD'!A:B,2,FALSE)</f>
        <v>RGP</v>
      </c>
    </row>
    <row r="793" spans="1:17" ht="15" customHeight="1" x14ac:dyDescent="0.25">
      <c r="A793" s="30">
        <v>2016</v>
      </c>
      <c r="B793" s="3" t="s">
        <v>20</v>
      </c>
      <c r="C793" s="3" t="s">
        <v>21</v>
      </c>
      <c r="D793" s="3" t="s">
        <v>21</v>
      </c>
      <c r="E793" s="3">
        <v>102</v>
      </c>
      <c r="F793" s="3">
        <v>102</v>
      </c>
      <c r="G793" s="3">
        <v>102</v>
      </c>
      <c r="H793" s="3">
        <v>6532424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 t="str">
        <f>B793&amp;" | "&amp;C793&amp;" | "&amp;D793</f>
        <v>documentazione_amministrativa / registri | REGISTRO GIORNALIERO | REGISTRO GIORNALIERO</v>
      </c>
      <c r="Q793" s="3" t="str">
        <f>VLOOKUP(P793,'Classificazione UD'!A:B,2,FALSE)</f>
        <v>RGP</v>
      </c>
    </row>
    <row r="794" spans="1:17" ht="15" customHeight="1" x14ac:dyDescent="0.25">
      <c r="A794" s="30">
        <v>2016</v>
      </c>
      <c r="B794" s="3" t="s">
        <v>20</v>
      </c>
      <c r="C794" s="3" t="s">
        <v>21</v>
      </c>
      <c r="D794" s="3" t="s">
        <v>21</v>
      </c>
      <c r="E794" s="3">
        <v>1</v>
      </c>
      <c r="F794" s="3">
        <v>1</v>
      </c>
      <c r="G794" s="3">
        <v>1</v>
      </c>
      <c r="H794" s="3">
        <v>245116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 t="str">
        <f>B794&amp;" | "&amp;C794&amp;" | "&amp;D794</f>
        <v>documentazione_amministrativa / registri | REGISTRO GIORNALIERO | REGISTRO GIORNALIERO</v>
      </c>
      <c r="Q794" s="3" t="str">
        <f>VLOOKUP(P794,'Classificazione UD'!A:B,2,FALSE)</f>
        <v>RGP</v>
      </c>
    </row>
    <row r="795" spans="1:17" ht="15" customHeight="1" x14ac:dyDescent="0.25">
      <c r="A795" s="30">
        <v>2015</v>
      </c>
      <c r="B795" s="3" t="s">
        <v>17</v>
      </c>
      <c r="C795" s="3" t="s">
        <v>18</v>
      </c>
      <c r="D795" s="3" t="s">
        <v>19</v>
      </c>
      <c r="E795" s="3">
        <v>2</v>
      </c>
      <c r="F795" s="3">
        <v>4</v>
      </c>
      <c r="G795" s="3">
        <v>8</v>
      </c>
      <c r="H795" s="3">
        <v>21822</v>
      </c>
      <c r="I795" s="3">
        <v>4</v>
      </c>
      <c r="J795" s="3">
        <v>8</v>
      </c>
      <c r="K795" s="3">
        <v>16867</v>
      </c>
      <c r="L795" s="3">
        <v>0</v>
      </c>
      <c r="M795" s="3">
        <v>0</v>
      </c>
      <c r="N795" s="3">
        <v>0</v>
      </c>
      <c r="O795" s="3">
        <v>0</v>
      </c>
      <c r="P795" s="3" t="str">
        <f>B795&amp;" | "&amp;C795&amp;" | "&amp;D795</f>
        <v>documentazione_amministrativa / documentazione_contabile | FATTURA ATTIVA | FATTURA</v>
      </c>
      <c r="Q795" s="3" t="str">
        <f>VLOOKUP(P795,'Classificazione UD'!A:B,2,FALSE)</f>
        <v>Fiscale</v>
      </c>
    </row>
    <row r="796" spans="1:17" ht="15" customHeight="1" x14ac:dyDescent="0.25">
      <c r="A796" s="30">
        <v>2015</v>
      </c>
      <c r="B796" s="3" t="s">
        <v>17</v>
      </c>
      <c r="C796" s="3" t="s">
        <v>18</v>
      </c>
      <c r="D796" s="3" t="s">
        <v>28</v>
      </c>
      <c r="E796" s="3">
        <v>3</v>
      </c>
      <c r="F796" s="3">
        <v>6</v>
      </c>
      <c r="G796" s="3">
        <v>12</v>
      </c>
      <c r="H796" s="3">
        <v>35307</v>
      </c>
      <c r="I796" s="3">
        <v>6</v>
      </c>
      <c r="J796" s="3">
        <v>12</v>
      </c>
      <c r="K796" s="3">
        <v>25049</v>
      </c>
      <c r="L796" s="3">
        <v>0</v>
      </c>
      <c r="M796" s="3">
        <v>0</v>
      </c>
      <c r="N796" s="3">
        <v>0</v>
      </c>
      <c r="O796" s="3">
        <v>0</v>
      </c>
      <c r="P796" s="3" t="str">
        <f>B796&amp;" | "&amp;C796&amp;" | "&amp;D796</f>
        <v>documentazione_amministrativa / documentazione_contabile | FATTURA ATTIVA | NOTA DI CREDITO</v>
      </c>
      <c r="Q796" s="3" t="str">
        <f>VLOOKUP(P796,'Classificazione UD'!A:B,2,FALSE)</f>
        <v>Fiscale</v>
      </c>
    </row>
    <row r="797" spans="1:17" ht="15" customHeight="1" x14ac:dyDescent="0.25">
      <c r="A797" s="30">
        <v>2016</v>
      </c>
      <c r="B797" s="3" t="s">
        <v>17</v>
      </c>
      <c r="C797" s="3" t="s">
        <v>18</v>
      </c>
      <c r="D797" s="3" t="s">
        <v>19</v>
      </c>
      <c r="E797" s="3">
        <v>2</v>
      </c>
      <c r="F797" s="3">
        <v>4</v>
      </c>
      <c r="G797" s="3">
        <v>8</v>
      </c>
      <c r="H797" s="3">
        <v>21312</v>
      </c>
      <c r="I797" s="3">
        <v>4</v>
      </c>
      <c r="J797" s="3">
        <v>8</v>
      </c>
      <c r="K797" s="3">
        <v>16715</v>
      </c>
      <c r="L797" s="3">
        <v>0</v>
      </c>
      <c r="M797" s="3">
        <v>0</v>
      </c>
      <c r="N797" s="3">
        <v>0</v>
      </c>
      <c r="O797" s="3">
        <v>0</v>
      </c>
      <c r="P797" s="3" t="str">
        <f>B797&amp;" | "&amp;C797&amp;" | "&amp;D797</f>
        <v>documentazione_amministrativa / documentazione_contabile | FATTURA ATTIVA | FATTURA</v>
      </c>
      <c r="Q797" s="3" t="str">
        <f>VLOOKUP(P797,'Classificazione UD'!A:B,2,FALSE)</f>
        <v>Fiscale</v>
      </c>
    </row>
    <row r="798" spans="1:17" ht="15" customHeight="1" x14ac:dyDescent="0.25">
      <c r="A798" s="30">
        <v>2015</v>
      </c>
      <c r="B798" s="3" t="s">
        <v>17</v>
      </c>
      <c r="C798" s="3" t="s">
        <v>18</v>
      </c>
      <c r="D798" s="3" t="s">
        <v>19</v>
      </c>
      <c r="E798" s="3">
        <v>32</v>
      </c>
      <c r="F798" s="3">
        <v>60</v>
      </c>
      <c r="G798" s="3">
        <v>120</v>
      </c>
      <c r="H798" s="3">
        <v>50250410</v>
      </c>
      <c r="I798" s="3">
        <v>68</v>
      </c>
      <c r="J798" s="3">
        <v>136</v>
      </c>
      <c r="K798" s="3">
        <v>284059</v>
      </c>
      <c r="L798" s="3">
        <v>2</v>
      </c>
      <c r="M798" s="3">
        <v>8</v>
      </c>
      <c r="N798" s="3">
        <v>16</v>
      </c>
      <c r="O798" s="3">
        <v>2495776</v>
      </c>
      <c r="P798" s="3" t="str">
        <f>B798&amp;" | "&amp;C798&amp;" | "&amp;D798</f>
        <v>documentazione_amministrativa / documentazione_contabile | FATTURA ATTIVA | FATTURA</v>
      </c>
      <c r="Q798" s="3" t="str">
        <f>VLOOKUP(P798,'Classificazione UD'!A:B,2,FALSE)</f>
        <v>Fiscale</v>
      </c>
    </row>
    <row r="799" spans="1:17" ht="15" customHeight="1" x14ac:dyDescent="0.25">
      <c r="A799" s="30">
        <v>2015</v>
      </c>
      <c r="B799" s="3" t="s">
        <v>17</v>
      </c>
      <c r="C799" s="3" t="s">
        <v>18</v>
      </c>
      <c r="D799" s="3" t="s">
        <v>28</v>
      </c>
      <c r="E799" s="3">
        <v>6</v>
      </c>
      <c r="F799" s="3">
        <v>12</v>
      </c>
      <c r="G799" s="3">
        <v>24</v>
      </c>
      <c r="H799" s="3">
        <v>6619691</v>
      </c>
      <c r="I799" s="3">
        <v>14</v>
      </c>
      <c r="J799" s="3">
        <v>28</v>
      </c>
      <c r="K799" s="3">
        <v>58351</v>
      </c>
      <c r="L799" s="3">
        <v>0</v>
      </c>
      <c r="M799" s="3">
        <v>0</v>
      </c>
      <c r="N799" s="3">
        <v>0</v>
      </c>
      <c r="O799" s="3">
        <v>0</v>
      </c>
      <c r="P799" s="3" t="str">
        <f>B799&amp;" | "&amp;C799&amp;" | "&amp;D799</f>
        <v>documentazione_amministrativa / documentazione_contabile | FATTURA ATTIVA | NOTA DI CREDITO</v>
      </c>
      <c r="Q799" s="3" t="str">
        <f>VLOOKUP(P799,'Classificazione UD'!A:B,2,FALSE)</f>
        <v>Fiscale</v>
      </c>
    </row>
    <row r="800" spans="1:17" ht="15" customHeight="1" x14ac:dyDescent="0.25">
      <c r="A800" s="30">
        <v>2016</v>
      </c>
      <c r="B800" s="3" t="s">
        <v>17</v>
      </c>
      <c r="C800" s="3" t="s">
        <v>18</v>
      </c>
      <c r="D800" s="3" t="s">
        <v>19</v>
      </c>
      <c r="E800" s="3">
        <v>95</v>
      </c>
      <c r="F800" s="3">
        <v>190</v>
      </c>
      <c r="G800" s="3">
        <v>380</v>
      </c>
      <c r="H800" s="3">
        <v>118083301</v>
      </c>
      <c r="I800" s="3">
        <v>165</v>
      </c>
      <c r="J800" s="3">
        <v>330</v>
      </c>
      <c r="K800" s="3">
        <v>690977</v>
      </c>
      <c r="L800" s="3">
        <v>0</v>
      </c>
      <c r="M800" s="3">
        <v>0</v>
      </c>
      <c r="N800" s="3">
        <v>0</v>
      </c>
      <c r="O800" s="3">
        <v>0</v>
      </c>
      <c r="P800" s="3" t="str">
        <f>B800&amp;" | "&amp;C800&amp;" | "&amp;D800</f>
        <v>documentazione_amministrativa / documentazione_contabile | FATTURA ATTIVA | FATTURA</v>
      </c>
      <c r="Q800" s="3" t="str">
        <f>VLOOKUP(P800,'Classificazione UD'!A:B,2,FALSE)</f>
        <v>Fiscale</v>
      </c>
    </row>
    <row r="801" spans="1:17" ht="15" customHeight="1" x14ac:dyDescent="0.25">
      <c r="A801" s="30">
        <v>2016</v>
      </c>
      <c r="B801" s="3" t="s">
        <v>17</v>
      </c>
      <c r="C801" s="3" t="s">
        <v>18</v>
      </c>
      <c r="D801" s="3" t="s">
        <v>28</v>
      </c>
      <c r="E801" s="3">
        <v>7</v>
      </c>
      <c r="F801" s="3">
        <v>14</v>
      </c>
      <c r="G801" s="3">
        <v>28</v>
      </c>
      <c r="H801" s="3">
        <v>1472523</v>
      </c>
      <c r="I801" s="3">
        <v>14</v>
      </c>
      <c r="J801" s="3">
        <v>28</v>
      </c>
      <c r="K801" s="3">
        <v>58408</v>
      </c>
      <c r="L801" s="3">
        <v>0</v>
      </c>
      <c r="M801" s="3">
        <v>0</v>
      </c>
      <c r="N801" s="3">
        <v>0</v>
      </c>
      <c r="O801" s="3">
        <v>0</v>
      </c>
      <c r="P801" s="3" t="str">
        <f>B801&amp;" | "&amp;C801&amp;" | "&amp;D801</f>
        <v>documentazione_amministrativa / documentazione_contabile | FATTURA ATTIVA | NOTA DI CREDITO</v>
      </c>
      <c r="Q801" s="3" t="str">
        <f>VLOOKUP(P801,'Classificazione UD'!A:B,2,FALSE)</f>
        <v>Fiscale</v>
      </c>
    </row>
    <row r="802" spans="1:17" ht="15" customHeight="1" x14ac:dyDescent="0.25">
      <c r="A802" s="30">
        <v>2015</v>
      </c>
      <c r="B802" s="3" t="s">
        <v>17</v>
      </c>
      <c r="C802" s="3" t="s">
        <v>18</v>
      </c>
      <c r="D802" s="3" t="s">
        <v>19</v>
      </c>
      <c r="E802" s="3">
        <v>49</v>
      </c>
      <c r="F802" s="3">
        <v>92</v>
      </c>
      <c r="G802" s="3">
        <v>184</v>
      </c>
      <c r="H802" s="3">
        <v>3496182</v>
      </c>
      <c r="I802" s="3">
        <v>103</v>
      </c>
      <c r="J802" s="3">
        <v>206</v>
      </c>
      <c r="K802" s="3">
        <v>431672</v>
      </c>
      <c r="L802" s="3">
        <v>2</v>
      </c>
      <c r="M802" s="3">
        <v>10</v>
      </c>
      <c r="N802" s="3">
        <v>20</v>
      </c>
      <c r="O802" s="3">
        <v>1035191</v>
      </c>
      <c r="P802" s="3" t="str">
        <f>B802&amp;" | "&amp;C802&amp;" | "&amp;D802</f>
        <v>documentazione_amministrativa / documentazione_contabile | FATTURA ATTIVA | FATTURA</v>
      </c>
      <c r="Q802" s="3" t="str">
        <f>VLOOKUP(P802,'Classificazione UD'!A:B,2,FALSE)</f>
        <v>Fiscale</v>
      </c>
    </row>
    <row r="803" spans="1:17" ht="15" customHeight="1" x14ac:dyDescent="0.25">
      <c r="A803" s="30">
        <v>2015</v>
      </c>
      <c r="B803" s="3" t="s">
        <v>17</v>
      </c>
      <c r="C803" s="3" t="s">
        <v>18</v>
      </c>
      <c r="D803" s="3" t="s">
        <v>28</v>
      </c>
      <c r="E803" s="3">
        <v>10</v>
      </c>
      <c r="F803" s="3">
        <v>20</v>
      </c>
      <c r="G803" s="3">
        <v>40</v>
      </c>
      <c r="H803" s="3">
        <v>124248</v>
      </c>
      <c r="I803" s="3">
        <v>21</v>
      </c>
      <c r="J803" s="3">
        <v>42</v>
      </c>
      <c r="K803" s="3">
        <v>88498</v>
      </c>
      <c r="L803" s="3">
        <v>0</v>
      </c>
      <c r="M803" s="3">
        <v>0</v>
      </c>
      <c r="N803" s="3">
        <v>0</v>
      </c>
      <c r="O803" s="3">
        <v>0</v>
      </c>
      <c r="P803" s="3" t="str">
        <f>B803&amp;" | "&amp;C803&amp;" | "&amp;D803</f>
        <v>documentazione_amministrativa / documentazione_contabile | FATTURA ATTIVA | NOTA DI CREDITO</v>
      </c>
      <c r="Q803" s="3" t="str">
        <f>VLOOKUP(P803,'Classificazione UD'!A:B,2,FALSE)</f>
        <v>Fiscale</v>
      </c>
    </row>
    <row r="804" spans="1:17" ht="15" customHeight="1" x14ac:dyDescent="0.25">
      <c r="A804" s="30">
        <v>2016</v>
      </c>
      <c r="B804" s="3" t="s">
        <v>17</v>
      </c>
      <c r="C804" s="3" t="s">
        <v>18</v>
      </c>
      <c r="D804" s="3" t="s">
        <v>19</v>
      </c>
      <c r="E804" s="3">
        <v>50</v>
      </c>
      <c r="F804" s="3">
        <v>100</v>
      </c>
      <c r="G804" s="3">
        <v>200</v>
      </c>
      <c r="H804" s="3">
        <v>2525697</v>
      </c>
      <c r="I804" s="3">
        <v>95</v>
      </c>
      <c r="J804" s="3">
        <v>190</v>
      </c>
      <c r="K804" s="3">
        <v>398296</v>
      </c>
      <c r="L804" s="3">
        <v>0</v>
      </c>
      <c r="M804" s="3">
        <v>0</v>
      </c>
      <c r="N804" s="3">
        <v>0</v>
      </c>
      <c r="O804" s="3">
        <v>0</v>
      </c>
      <c r="P804" s="3" t="str">
        <f>B804&amp;" | "&amp;C804&amp;" | "&amp;D804</f>
        <v>documentazione_amministrativa / documentazione_contabile | FATTURA ATTIVA | FATTURA</v>
      </c>
      <c r="Q804" s="3" t="str">
        <f>VLOOKUP(P804,'Classificazione UD'!A:B,2,FALSE)</f>
        <v>Fiscale</v>
      </c>
    </row>
    <row r="805" spans="1:17" ht="15" customHeight="1" x14ac:dyDescent="0.25">
      <c r="A805" s="30">
        <v>2016</v>
      </c>
      <c r="B805" s="3" t="s">
        <v>17</v>
      </c>
      <c r="C805" s="3" t="s">
        <v>18</v>
      </c>
      <c r="D805" s="3" t="s">
        <v>28</v>
      </c>
      <c r="E805" s="3">
        <v>3</v>
      </c>
      <c r="F805" s="3">
        <v>6</v>
      </c>
      <c r="G805" s="3">
        <v>12</v>
      </c>
      <c r="H805" s="3">
        <v>31451</v>
      </c>
      <c r="I805" s="3">
        <v>6</v>
      </c>
      <c r="J805" s="3">
        <v>12</v>
      </c>
      <c r="K805" s="3">
        <v>25158</v>
      </c>
      <c r="L805" s="3">
        <v>0</v>
      </c>
      <c r="M805" s="3">
        <v>0</v>
      </c>
      <c r="N805" s="3">
        <v>0</v>
      </c>
      <c r="O805" s="3">
        <v>0</v>
      </c>
      <c r="P805" s="3" t="str">
        <f>B805&amp;" | "&amp;C805&amp;" | "&amp;D805</f>
        <v>documentazione_amministrativa / documentazione_contabile | FATTURA ATTIVA | NOTA DI CREDITO</v>
      </c>
      <c r="Q805" s="3" t="str">
        <f>VLOOKUP(P805,'Classificazione UD'!A:B,2,FALSE)</f>
        <v>Fiscale</v>
      </c>
    </row>
    <row r="806" spans="1:17" ht="15" customHeight="1" x14ac:dyDescent="0.25">
      <c r="A806" s="30">
        <v>2014</v>
      </c>
      <c r="B806" s="3" t="s">
        <v>17</v>
      </c>
      <c r="C806" s="3" t="s">
        <v>18</v>
      </c>
      <c r="D806" s="3" t="s">
        <v>19</v>
      </c>
      <c r="E806" s="3">
        <v>18</v>
      </c>
      <c r="F806" s="3">
        <v>36</v>
      </c>
      <c r="G806" s="3">
        <v>72</v>
      </c>
      <c r="H806" s="3">
        <v>36739918</v>
      </c>
      <c r="I806" s="3">
        <v>36</v>
      </c>
      <c r="J806" s="3">
        <v>72</v>
      </c>
      <c r="K806" s="3">
        <v>149890</v>
      </c>
      <c r="L806" s="3">
        <v>0</v>
      </c>
      <c r="M806" s="3">
        <v>0</v>
      </c>
      <c r="N806" s="3">
        <v>0</v>
      </c>
      <c r="O806" s="3">
        <v>0</v>
      </c>
      <c r="P806" s="3" t="str">
        <f>B806&amp;" | "&amp;C806&amp;" | "&amp;D806</f>
        <v>documentazione_amministrativa / documentazione_contabile | FATTURA ATTIVA | FATTURA</v>
      </c>
      <c r="Q806" s="3" t="str">
        <f>VLOOKUP(P806,'Classificazione UD'!A:B,2,FALSE)</f>
        <v>Fiscale</v>
      </c>
    </row>
    <row r="807" spans="1:17" ht="15" customHeight="1" x14ac:dyDescent="0.25">
      <c r="A807" s="30">
        <v>2015</v>
      </c>
      <c r="B807" s="3" t="s">
        <v>17</v>
      </c>
      <c r="C807" s="3" t="s">
        <v>18</v>
      </c>
      <c r="D807" s="3" t="s">
        <v>19</v>
      </c>
      <c r="E807" s="3">
        <v>406</v>
      </c>
      <c r="F807" s="3">
        <v>756</v>
      </c>
      <c r="G807" s="3">
        <v>1512</v>
      </c>
      <c r="H807" s="3">
        <v>173019135</v>
      </c>
      <c r="I807" s="3">
        <v>869</v>
      </c>
      <c r="J807" s="3">
        <v>1738</v>
      </c>
      <c r="K807" s="3">
        <v>3647431</v>
      </c>
      <c r="L807" s="3">
        <v>24</v>
      </c>
      <c r="M807" s="3">
        <v>104</v>
      </c>
      <c r="N807" s="3">
        <v>208</v>
      </c>
      <c r="O807" s="3">
        <v>1054671</v>
      </c>
      <c r="P807" s="3" t="str">
        <f>B807&amp;" | "&amp;C807&amp;" | "&amp;D807</f>
        <v>documentazione_amministrativa / documentazione_contabile | FATTURA ATTIVA | FATTURA</v>
      </c>
      <c r="Q807" s="3" t="str">
        <f>VLOOKUP(P807,'Classificazione UD'!A:B,2,FALSE)</f>
        <v>Fiscale</v>
      </c>
    </row>
    <row r="808" spans="1:17" ht="15" customHeight="1" x14ac:dyDescent="0.25">
      <c r="A808" s="30">
        <v>2015</v>
      </c>
      <c r="B808" s="3" t="s">
        <v>17</v>
      </c>
      <c r="C808" s="3" t="s">
        <v>18</v>
      </c>
      <c r="D808" s="3" t="s">
        <v>28</v>
      </c>
      <c r="E808" s="3">
        <v>18</v>
      </c>
      <c r="F808" s="3">
        <v>36</v>
      </c>
      <c r="G808" s="3">
        <v>72</v>
      </c>
      <c r="H808" s="3">
        <v>237390</v>
      </c>
      <c r="I808" s="3">
        <v>36</v>
      </c>
      <c r="J808" s="3">
        <v>72</v>
      </c>
      <c r="K808" s="3">
        <v>150212</v>
      </c>
      <c r="L808" s="3">
        <v>0</v>
      </c>
      <c r="M808" s="3">
        <v>0</v>
      </c>
      <c r="N808" s="3">
        <v>0</v>
      </c>
      <c r="O808" s="3">
        <v>0</v>
      </c>
      <c r="P808" s="3" t="str">
        <f>B808&amp;" | "&amp;C808&amp;" | "&amp;D808</f>
        <v>documentazione_amministrativa / documentazione_contabile | FATTURA ATTIVA | NOTA DI CREDITO</v>
      </c>
      <c r="Q808" s="3" t="str">
        <f>VLOOKUP(P808,'Classificazione UD'!A:B,2,FALSE)</f>
        <v>Fiscale</v>
      </c>
    </row>
    <row r="809" spans="1:17" ht="15" customHeight="1" x14ac:dyDescent="0.25">
      <c r="A809" s="30">
        <v>2016</v>
      </c>
      <c r="B809" s="3" t="s">
        <v>17</v>
      </c>
      <c r="C809" s="3" t="s">
        <v>18</v>
      </c>
      <c r="D809" s="3" t="s">
        <v>19</v>
      </c>
      <c r="E809" s="3">
        <v>357</v>
      </c>
      <c r="F809" s="3">
        <v>704</v>
      </c>
      <c r="G809" s="3">
        <v>1408</v>
      </c>
      <c r="H809" s="3">
        <v>549952638</v>
      </c>
      <c r="I809" s="3">
        <v>625</v>
      </c>
      <c r="J809" s="3">
        <v>1250</v>
      </c>
      <c r="K809" s="3">
        <v>2635459</v>
      </c>
      <c r="L809" s="3">
        <v>5</v>
      </c>
      <c r="M809" s="3">
        <v>20</v>
      </c>
      <c r="N809" s="3">
        <v>40</v>
      </c>
      <c r="O809" s="3">
        <v>202294</v>
      </c>
      <c r="P809" s="3" t="str">
        <f>B809&amp;" | "&amp;C809&amp;" | "&amp;D809</f>
        <v>documentazione_amministrativa / documentazione_contabile | FATTURA ATTIVA | FATTURA</v>
      </c>
      <c r="Q809" s="3" t="str">
        <f>VLOOKUP(P809,'Classificazione UD'!A:B,2,FALSE)</f>
        <v>Fiscale</v>
      </c>
    </row>
    <row r="810" spans="1:17" ht="15" customHeight="1" x14ac:dyDescent="0.25">
      <c r="A810" s="30">
        <v>2016</v>
      </c>
      <c r="B810" s="3" t="s">
        <v>17</v>
      </c>
      <c r="C810" s="3" t="s">
        <v>18</v>
      </c>
      <c r="D810" s="3" t="s">
        <v>28</v>
      </c>
      <c r="E810" s="3">
        <v>9</v>
      </c>
      <c r="F810" s="3">
        <v>18</v>
      </c>
      <c r="G810" s="3">
        <v>36</v>
      </c>
      <c r="H810" s="3">
        <v>1989612</v>
      </c>
      <c r="I810" s="3">
        <v>14</v>
      </c>
      <c r="J810" s="3">
        <v>28</v>
      </c>
      <c r="K810" s="3">
        <v>58864</v>
      </c>
      <c r="L810" s="3">
        <v>0</v>
      </c>
      <c r="M810" s="3">
        <v>0</v>
      </c>
      <c r="N810" s="3">
        <v>0</v>
      </c>
      <c r="O810" s="3">
        <v>0</v>
      </c>
      <c r="P810" s="3" t="str">
        <f>B810&amp;" | "&amp;C810&amp;" | "&amp;D810</f>
        <v>documentazione_amministrativa / documentazione_contabile | FATTURA ATTIVA | NOTA DI CREDITO</v>
      </c>
      <c r="Q810" s="3" t="str">
        <f>VLOOKUP(P810,'Classificazione UD'!A:B,2,FALSE)</f>
        <v>Fiscale</v>
      </c>
    </row>
    <row r="811" spans="1:17" ht="15" customHeight="1" x14ac:dyDescent="0.25">
      <c r="A811" s="30">
        <v>2016</v>
      </c>
      <c r="B811" s="3" t="s">
        <v>38</v>
      </c>
      <c r="C811" s="3" t="s">
        <v>41</v>
      </c>
      <c r="D811" s="3" t="s">
        <v>92</v>
      </c>
      <c r="E811" s="3">
        <v>40</v>
      </c>
      <c r="F811" s="3">
        <v>40</v>
      </c>
      <c r="G811" s="3">
        <v>40</v>
      </c>
      <c r="H811" s="3">
        <v>5228156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 t="str">
        <f>B811&amp;" | "&amp;C811&amp;" | "&amp;D811</f>
        <v>documentazione_sanitaria / referti | DOCUMENTO_ANNULLATIVO_DI_REFERTO | DOCUMENTO_ANNULLATIVO_DI_REFERTO_ANATOMIA_PATOLOGICA</v>
      </c>
      <c r="Q811" s="3" t="str">
        <f>VLOOKUP(P811,'Classificazione UD'!A:B,2,FALSE)</f>
        <v>Referto</v>
      </c>
    </row>
    <row r="812" spans="1:17" ht="15" customHeight="1" x14ac:dyDescent="0.25">
      <c r="A812" s="30">
        <v>2016</v>
      </c>
      <c r="B812" s="3" t="s">
        <v>38</v>
      </c>
      <c r="C812" s="3" t="s">
        <v>39</v>
      </c>
      <c r="D812" s="3" t="s">
        <v>70</v>
      </c>
      <c r="E812" s="3">
        <v>3261</v>
      </c>
      <c r="F812" s="3">
        <v>3261</v>
      </c>
      <c r="G812" s="3">
        <v>3261</v>
      </c>
      <c r="H812" s="3">
        <v>423627183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 t="str">
        <f>B812&amp;" | "&amp;C812&amp;" | "&amp;D812</f>
        <v>documentazione_sanitaria / referti | REFERTO | REFERTO_ANATOMIA_PATOLOGICA</v>
      </c>
      <c r="Q812" s="3" t="str">
        <f>VLOOKUP(P812,'Classificazione UD'!A:B,2,FALSE)</f>
        <v>Referto</v>
      </c>
    </row>
    <row r="813" spans="1:17" ht="15" customHeight="1" x14ac:dyDescent="0.25">
      <c r="A813" s="30">
        <v>2011</v>
      </c>
      <c r="B813" s="3" t="s">
        <v>29</v>
      </c>
      <c r="C813" s="3" t="s">
        <v>30</v>
      </c>
      <c r="D813" s="3" t="s">
        <v>31</v>
      </c>
      <c r="E813" s="3">
        <v>102944</v>
      </c>
      <c r="F813" s="3">
        <v>102944</v>
      </c>
      <c r="G813" s="3">
        <v>102944</v>
      </c>
      <c r="H813" s="3">
        <v>3094212804186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 t="str">
        <f>B813&amp;" | "&amp;C813&amp;" | "&amp;D813</f>
        <v>documentazione_sanitaria / immagini diagnostiche | IMMAGINI_DIAGNOSTICHE | STUDIO_DICOM</v>
      </c>
      <c r="Q813" s="3" t="str">
        <f>VLOOKUP(P813,'Classificazione UD'!A:B,2,FALSE)</f>
        <v>DICOM</v>
      </c>
    </row>
    <row r="814" spans="1:17" ht="15" customHeight="1" x14ac:dyDescent="0.25">
      <c r="A814" s="30">
        <v>2012</v>
      </c>
      <c r="B814" s="3" t="s">
        <v>29</v>
      </c>
      <c r="C814" s="3" t="s">
        <v>30</v>
      </c>
      <c r="D814" s="3" t="s">
        <v>31</v>
      </c>
      <c r="E814" s="3">
        <v>95616</v>
      </c>
      <c r="F814" s="3">
        <v>95616</v>
      </c>
      <c r="G814" s="3">
        <v>95616</v>
      </c>
      <c r="H814" s="3">
        <v>3117760171514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 t="str">
        <f>B814&amp;" | "&amp;C814&amp;" | "&amp;D814</f>
        <v>documentazione_sanitaria / immagini diagnostiche | IMMAGINI_DIAGNOSTICHE | STUDIO_DICOM</v>
      </c>
      <c r="Q814" s="3" t="str">
        <f>VLOOKUP(P814,'Classificazione UD'!A:B,2,FALSE)</f>
        <v>DICOM</v>
      </c>
    </row>
    <row r="815" spans="1:17" ht="15" customHeight="1" x14ac:dyDescent="0.25">
      <c r="A815" s="30">
        <v>2013</v>
      </c>
      <c r="B815" s="3" t="s">
        <v>29</v>
      </c>
      <c r="C815" s="3" t="s">
        <v>30</v>
      </c>
      <c r="D815" s="3" t="s">
        <v>31</v>
      </c>
      <c r="E815" s="3">
        <v>95521</v>
      </c>
      <c r="F815" s="3">
        <v>95521</v>
      </c>
      <c r="G815" s="3">
        <v>95521</v>
      </c>
      <c r="H815" s="3">
        <v>4163728227335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 t="str">
        <f>B815&amp;" | "&amp;C815&amp;" | "&amp;D815</f>
        <v>documentazione_sanitaria / immagini diagnostiche | IMMAGINI_DIAGNOSTICHE | STUDIO_DICOM</v>
      </c>
      <c r="Q815" s="3" t="str">
        <f>VLOOKUP(P815,'Classificazione UD'!A:B,2,FALSE)</f>
        <v>DICOM</v>
      </c>
    </row>
    <row r="816" spans="1:17" ht="15" customHeight="1" x14ac:dyDescent="0.25">
      <c r="A816" s="30">
        <v>2014</v>
      </c>
      <c r="B816" s="3" t="s">
        <v>29</v>
      </c>
      <c r="C816" s="3" t="s">
        <v>30</v>
      </c>
      <c r="D816" s="3" t="s">
        <v>31</v>
      </c>
      <c r="E816" s="3">
        <v>91946</v>
      </c>
      <c r="F816" s="3">
        <v>91946</v>
      </c>
      <c r="G816" s="3">
        <v>91946</v>
      </c>
      <c r="H816" s="3">
        <v>4574888166710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 t="str">
        <f>B816&amp;" | "&amp;C816&amp;" | "&amp;D816</f>
        <v>documentazione_sanitaria / immagini diagnostiche | IMMAGINI_DIAGNOSTICHE | STUDIO_DICOM</v>
      </c>
      <c r="Q816" s="3" t="str">
        <f>VLOOKUP(P816,'Classificazione UD'!A:B,2,FALSE)</f>
        <v>DICOM</v>
      </c>
    </row>
    <row r="817" spans="1:17" ht="15" customHeight="1" x14ac:dyDescent="0.25">
      <c r="A817" s="30">
        <v>2015</v>
      </c>
      <c r="B817" s="3" t="s">
        <v>29</v>
      </c>
      <c r="C817" s="3" t="s">
        <v>30</v>
      </c>
      <c r="D817" s="3" t="s">
        <v>31</v>
      </c>
      <c r="E817" s="3">
        <v>75245</v>
      </c>
      <c r="F817" s="3">
        <v>75245</v>
      </c>
      <c r="G817" s="3">
        <v>75245</v>
      </c>
      <c r="H817" s="3">
        <v>3806900792145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 t="str">
        <f>B817&amp;" | "&amp;C817&amp;" | "&amp;D817</f>
        <v>documentazione_sanitaria / immagini diagnostiche | IMMAGINI_DIAGNOSTICHE | STUDIO_DICOM</v>
      </c>
      <c r="Q817" s="3" t="str">
        <f>VLOOKUP(P817,'Classificazione UD'!A:B,2,FALSE)</f>
        <v>DICOM</v>
      </c>
    </row>
    <row r="818" spans="1:17" ht="15" customHeight="1" x14ac:dyDescent="0.25">
      <c r="A818" s="30">
        <v>2012</v>
      </c>
      <c r="B818" s="3" t="s">
        <v>38</v>
      </c>
      <c r="C818" s="3" t="s">
        <v>39</v>
      </c>
      <c r="D818" s="3" t="s">
        <v>93</v>
      </c>
      <c r="E818" s="3">
        <v>26015</v>
      </c>
      <c r="F818" s="3">
        <v>26015</v>
      </c>
      <c r="G818" s="3">
        <v>26015</v>
      </c>
      <c r="H818" s="3">
        <v>119102703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 t="str">
        <f>B818&amp;" | "&amp;C818&amp;" | "&amp;D818</f>
        <v>documentazione_sanitaria / referti | REFERTO | REFERTO_DIAGNOSTICA_PER_IMMAGINI</v>
      </c>
      <c r="Q818" s="3" t="str">
        <f>VLOOKUP(P818,'Classificazione UD'!A:B,2,FALSE)</f>
        <v>Referto</v>
      </c>
    </row>
    <row r="819" spans="1:17" ht="15" customHeight="1" x14ac:dyDescent="0.25">
      <c r="A819" s="30">
        <v>2013</v>
      </c>
      <c r="B819" s="3" t="s">
        <v>38</v>
      </c>
      <c r="C819" s="3" t="s">
        <v>39</v>
      </c>
      <c r="D819" s="3" t="s">
        <v>93</v>
      </c>
      <c r="E819" s="3">
        <v>33616</v>
      </c>
      <c r="F819" s="3">
        <v>33616</v>
      </c>
      <c r="G819" s="3">
        <v>33616</v>
      </c>
      <c r="H819" s="3">
        <v>155247587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 t="str">
        <f>B819&amp;" | "&amp;C819&amp;" | "&amp;D819</f>
        <v>documentazione_sanitaria / referti | REFERTO | REFERTO_DIAGNOSTICA_PER_IMMAGINI</v>
      </c>
      <c r="Q819" s="3" t="str">
        <f>VLOOKUP(P819,'Classificazione UD'!A:B,2,FALSE)</f>
        <v>Referto</v>
      </c>
    </row>
    <row r="820" spans="1:17" ht="15" customHeight="1" x14ac:dyDescent="0.25">
      <c r="A820" s="30">
        <v>2014</v>
      </c>
      <c r="B820" s="3" t="s">
        <v>38</v>
      </c>
      <c r="C820" s="3" t="s">
        <v>39</v>
      </c>
      <c r="D820" s="3" t="s">
        <v>93</v>
      </c>
      <c r="E820" s="3">
        <v>15632</v>
      </c>
      <c r="F820" s="3">
        <v>15632</v>
      </c>
      <c r="G820" s="3">
        <v>15632</v>
      </c>
      <c r="H820" s="3">
        <v>76079105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 t="str">
        <f>B820&amp;" | "&amp;C820&amp;" | "&amp;D820</f>
        <v>documentazione_sanitaria / referti | REFERTO | REFERTO_DIAGNOSTICA_PER_IMMAGINI</v>
      </c>
      <c r="Q820" s="3" t="str">
        <f>VLOOKUP(P820,'Classificazione UD'!A:B,2,FALSE)</f>
        <v>Referto</v>
      </c>
    </row>
    <row r="821" spans="1:17" ht="15" customHeight="1" x14ac:dyDescent="0.25">
      <c r="A821" s="30">
        <v>2015</v>
      </c>
      <c r="B821" s="3" t="s">
        <v>38</v>
      </c>
      <c r="C821" s="3" t="s">
        <v>39</v>
      </c>
      <c r="D821" s="3" t="s">
        <v>93</v>
      </c>
      <c r="E821" s="3">
        <v>6017</v>
      </c>
      <c r="F821" s="3">
        <v>6017</v>
      </c>
      <c r="G821" s="3">
        <v>6017</v>
      </c>
      <c r="H821" s="3">
        <v>29638757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 t="str">
        <f>B821&amp;" | "&amp;C821&amp;" | "&amp;D821</f>
        <v>documentazione_sanitaria / referti | REFERTO | REFERTO_DIAGNOSTICA_PER_IMMAGINI</v>
      </c>
      <c r="Q821" s="3" t="str">
        <f>VLOOKUP(P821,'Classificazione UD'!A:B,2,FALSE)</f>
        <v>Referto</v>
      </c>
    </row>
    <row r="822" spans="1:17" ht="15" customHeight="1" x14ac:dyDescent="0.25">
      <c r="A822" s="30">
        <v>2015</v>
      </c>
      <c r="B822" s="3" t="s">
        <v>17</v>
      </c>
      <c r="C822" s="3" t="s">
        <v>18</v>
      </c>
      <c r="D822" s="3" t="s">
        <v>19</v>
      </c>
      <c r="E822" s="3">
        <v>353</v>
      </c>
      <c r="F822" s="3">
        <v>655</v>
      </c>
      <c r="G822" s="3">
        <v>1310</v>
      </c>
      <c r="H822" s="3">
        <v>20198706</v>
      </c>
      <c r="I822" s="3">
        <v>717</v>
      </c>
      <c r="J822" s="3">
        <v>1434</v>
      </c>
      <c r="K822" s="3">
        <v>3006472</v>
      </c>
      <c r="L822" s="3">
        <v>21</v>
      </c>
      <c r="M822" s="3">
        <v>93</v>
      </c>
      <c r="N822" s="3">
        <v>186</v>
      </c>
      <c r="O822" s="3">
        <v>506355</v>
      </c>
      <c r="P822" s="3" t="str">
        <f>B822&amp;" | "&amp;C822&amp;" | "&amp;D822</f>
        <v>documentazione_amministrativa / documentazione_contabile | FATTURA ATTIVA | FATTURA</v>
      </c>
      <c r="Q822" s="3" t="str">
        <f>VLOOKUP(P822,'Classificazione UD'!A:B,2,FALSE)</f>
        <v>Fiscale</v>
      </c>
    </row>
    <row r="823" spans="1:17" ht="15" customHeight="1" x14ac:dyDescent="0.25">
      <c r="A823" s="30">
        <v>2015</v>
      </c>
      <c r="B823" s="3" t="s">
        <v>17</v>
      </c>
      <c r="C823" s="3" t="s">
        <v>18</v>
      </c>
      <c r="D823" s="3" t="s">
        <v>28</v>
      </c>
      <c r="E823" s="3">
        <v>8</v>
      </c>
      <c r="F823" s="3">
        <v>16</v>
      </c>
      <c r="G823" s="3">
        <v>32</v>
      </c>
      <c r="H823" s="3">
        <v>108082</v>
      </c>
      <c r="I823" s="3">
        <v>16</v>
      </c>
      <c r="J823" s="3">
        <v>32</v>
      </c>
      <c r="K823" s="3">
        <v>67511</v>
      </c>
      <c r="L823" s="3">
        <v>0</v>
      </c>
      <c r="M823" s="3">
        <v>0</v>
      </c>
      <c r="N823" s="3">
        <v>0</v>
      </c>
      <c r="O823" s="3">
        <v>0</v>
      </c>
      <c r="P823" s="3" t="str">
        <f>B823&amp;" | "&amp;C823&amp;" | "&amp;D823</f>
        <v>documentazione_amministrativa / documentazione_contabile | FATTURA ATTIVA | NOTA DI CREDITO</v>
      </c>
      <c r="Q823" s="3" t="str">
        <f>VLOOKUP(P823,'Classificazione UD'!A:B,2,FALSE)</f>
        <v>Fiscale</v>
      </c>
    </row>
    <row r="824" spans="1:17" ht="15" customHeight="1" x14ac:dyDescent="0.25">
      <c r="A824" s="30">
        <v>2016</v>
      </c>
      <c r="B824" s="3" t="s">
        <v>17</v>
      </c>
      <c r="C824" s="3" t="s">
        <v>18</v>
      </c>
      <c r="D824" s="3" t="s">
        <v>19</v>
      </c>
      <c r="E824" s="3">
        <v>483</v>
      </c>
      <c r="F824" s="3">
        <v>966</v>
      </c>
      <c r="G824" s="3">
        <v>1932</v>
      </c>
      <c r="H824" s="3">
        <v>155859639</v>
      </c>
      <c r="I824" s="3">
        <v>774</v>
      </c>
      <c r="J824" s="3">
        <v>1548</v>
      </c>
      <c r="K824" s="3">
        <v>3253510</v>
      </c>
      <c r="L824" s="3">
        <v>0</v>
      </c>
      <c r="M824" s="3">
        <v>0</v>
      </c>
      <c r="N824" s="3">
        <v>0</v>
      </c>
      <c r="O824" s="3">
        <v>0</v>
      </c>
      <c r="P824" s="3" t="str">
        <f>B824&amp;" | "&amp;C824&amp;" | "&amp;D824</f>
        <v>documentazione_amministrativa / documentazione_contabile | FATTURA ATTIVA | FATTURA</v>
      </c>
      <c r="Q824" s="3" t="str">
        <f>VLOOKUP(P824,'Classificazione UD'!A:B,2,FALSE)</f>
        <v>Fiscale</v>
      </c>
    </row>
    <row r="825" spans="1:17" ht="15" customHeight="1" x14ac:dyDescent="0.25">
      <c r="A825" s="30">
        <v>2016</v>
      </c>
      <c r="B825" s="3" t="s">
        <v>17</v>
      </c>
      <c r="C825" s="3" t="s">
        <v>18</v>
      </c>
      <c r="D825" s="3" t="s">
        <v>28</v>
      </c>
      <c r="E825" s="3">
        <v>29</v>
      </c>
      <c r="F825" s="3">
        <v>58</v>
      </c>
      <c r="G825" s="3">
        <v>116</v>
      </c>
      <c r="H825" s="3">
        <v>439316</v>
      </c>
      <c r="I825" s="3">
        <v>44</v>
      </c>
      <c r="J825" s="3">
        <v>88</v>
      </c>
      <c r="K825" s="3">
        <v>186703</v>
      </c>
      <c r="L825" s="3">
        <v>1</v>
      </c>
      <c r="M825" s="3">
        <v>2</v>
      </c>
      <c r="N825" s="3">
        <v>4</v>
      </c>
      <c r="O825" s="3">
        <v>16678</v>
      </c>
      <c r="P825" s="3" t="str">
        <f>B825&amp;" | "&amp;C825&amp;" | "&amp;D825</f>
        <v>documentazione_amministrativa / documentazione_contabile | FATTURA ATTIVA | NOTA DI CREDITO</v>
      </c>
      <c r="Q825" s="3" t="str">
        <f>VLOOKUP(P825,'Classificazione UD'!A:B,2,FALSE)</f>
        <v>Fiscale</v>
      </c>
    </row>
    <row r="826" spans="1:17" ht="15" customHeight="1" x14ac:dyDescent="0.25">
      <c r="A826" s="30">
        <v>2016</v>
      </c>
      <c r="B826" s="3" t="s">
        <v>17</v>
      </c>
      <c r="C826" s="3" t="s">
        <v>18</v>
      </c>
      <c r="D826" s="3" t="s">
        <v>19</v>
      </c>
      <c r="E826" s="3">
        <v>13</v>
      </c>
      <c r="F826" s="3">
        <v>26</v>
      </c>
      <c r="G826" s="3">
        <v>52</v>
      </c>
      <c r="H826" s="3">
        <v>17397913</v>
      </c>
      <c r="I826" s="3">
        <v>14</v>
      </c>
      <c r="J826" s="3">
        <v>28</v>
      </c>
      <c r="K826" s="3">
        <v>59024</v>
      </c>
      <c r="L826" s="3">
        <v>0</v>
      </c>
      <c r="M826" s="3">
        <v>0</v>
      </c>
      <c r="N826" s="3">
        <v>0</v>
      </c>
      <c r="O826" s="3">
        <v>0</v>
      </c>
      <c r="P826" s="3" t="str">
        <f>B826&amp;" | "&amp;C826&amp;" | "&amp;D826</f>
        <v>documentazione_amministrativa / documentazione_contabile | FATTURA ATTIVA | FATTURA</v>
      </c>
      <c r="Q826" s="3" t="str">
        <f>VLOOKUP(P826,'Classificazione UD'!A:B,2,FALSE)</f>
        <v>Fiscale</v>
      </c>
    </row>
    <row r="827" spans="1:17" ht="15" customHeight="1" x14ac:dyDescent="0.25">
      <c r="A827" s="30">
        <v>2016</v>
      </c>
      <c r="B827" s="3" t="s">
        <v>17</v>
      </c>
      <c r="C827" s="3" t="s">
        <v>18</v>
      </c>
      <c r="D827" s="3" t="s">
        <v>19</v>
      </c>
      <c r="E827" s="3">
        <v>3</v>
      </c>
      <c r="F827" s="3">
        <v>6</v>
      </c>
      <c r="G827" s="3">
        <v>12</v>
      </c>
      <c r="H827" s="3">
        <v>77204</v>
      </c>
      <c r="I827" s="3">
        <v>4</v>
      </c>
      <c r="J827" s="3">
        <v>8</v>
      </c>
      <c r="K827" s="3">
        <v>16685</v>
      </c>
      <c r="L827" s="3">
        <v>0</v>
      </c>
      <c r="M827" s="3">
        <v>0</v>
      </c>
      <c r="N827" s="3">
        <v>0</v>
      </c>
      <c r="O827" s="3">
        <v>0</v>
      </c>
      <c r="P827" s="3" t="str">
        <f>B827&amp;" | "&amp;C827&amp;" | "&amp;D827</f>
        <v>documentazione_amministrativa / documentazione_contabile | FATTURA ATTIVA | FATTURA</v>
      </c>
      <c r="Q827" s="3" t="str">
        <f>VLOOKUP(P827,'Classificazione UD'!A:B,2,FALSE)</f>
        <v>Fiscale</v>
      </c>
    </row>
    <row r="828" spans="1:17" ht="15" customHeight="1" x14ac:dyDescent="0.25">
      <c r="A828" s="30">
        <v>2016</v>
      </c>
      <c r="B828" s="3" t="s">
        <v>17</v>
      </c>
      <c r="C828" s="3" t="s">
        <v>18</v>
      </c>
      <c r="D828" s="3" t="s">
        <v>28</v>
      </c>
      <c r="E828" s="3">
        <v>1</v>
      </c>
      <c r="F828" s="3">
        <v>2</v>
      </c>
      <c r="G828" s="3">
        <v>4</v>
      </c>
      <c r="H828" s="3">
        <v>12242</v>
      </c>
      <c r="I828" s="3">
        <v>2</v>
      </c>
      <c r="J828" s="3">
        <v>4</v>
      </c>
      <c r="K828" s="3">
        <v>8360</v>
      </c>
      <c r="L828" s="3">
        <v>0</v>
      </c>
      <c r="M828" s="3">
        <v>0</v>
      </c>
      <c r="N828" s="3">
        <v>0</v>
      </c>
      <c r="O828" s="3">
        <v>0</v>
      </c>
      <c r="P828" s="3" t="str">
        <f>B828&amp;" | "&amp;C828&amp;" | "&amp;D828</f>
        <v>documentazione_amministrativa / documentazione_contabile | FATTURA ATTIVA | NOTA DI CREDITO</v>
      </c>
      <c r="Q828" s="3" t="str">
        <f>VLOOKUP(P828,'Classificazione UD'!A:B,2,FALSE)</f>
        <v>Fiscale</v>
      </c>
    </row>
    <row r="829" spans="1:17" ht="15" customHeight="1" x14ac:dyDescent="0.25">
      <c r="A829" s="30">
        <v>2015</v>
      </c>
      <c r="B829" s="3" t="s">
        <v>17</v>
      </c>
      <c r="C829" s="3" t="s">
        <v>18</v>
      </c>
      <c r="D829" s="3" t="s">
        <v>19</v>
      </c>
      <c r="E829" s="3">
        <v>653</v>
      </c>
      <c r="F829" s="3">
        <v>1248</v>
      </c>
      <c r="G829" s="3">
        <v>2496</v>
      </c>
      <c r="H829" s="3">
        <v>103535062</v>
      </c>
      <c r="I829" s="3">
        <v>1360</v>
      </c>
      <c r="J829" s="3">
        <v>2720</v>
      </c>
      <c r="K829" s="3">
        <v>5725745</v>
      </c>
      <c r="L829" s="3">
        <v>23</v>
      </c>
      <c r="M829" s="3">
        <v>104</v>
      </c>
      <c r="N829" s="3">
        <v>208</v>
      </c>
      <c r="O829" s="3">
        <v>6287829</v>
      </c>
      <c r="P829" s="3" t="str">
        <f>B829&amp;" | "&amp;C829&amp;" | "&amp;D829</f>
        <v>documentazione_amministrativa / documentazione_contabile | FATTURA ATTIVA | FATTURA</v>
      </c>
      <c r="Q829" s="3" t="str">
        <f>VLOOKUP(P829,'Classificazione UD'!A:B,2,FALSE)</f>
        <v>Fiscale</v>
      </c>
    </row>
    <row r="830" spans="1:17" ht="15" customHeight="1" x14ac:dyDescent="0.25">
      <c r="A830" s="30">
        <v>2015</v>
      </c>
      <c r="B830" s="3" t="s">
        <v>17</v>
      </c>
      <c r="C830" s="3" t="s">
        <v>18</v>
      </c>
      <c r="D830" s="3" t="s">
        <v>28</v>
      </c>
      <c r="E830" s="3">
        <v>13</v>
      </c>
      <c r="F830" s="3">
        <v>26</v>
      </c>
      <c r="G830" s="3">
        <v>52</v>
      </c>
      <c r="H830" s="3">
        <v>176698</v>
      </c>
      <c r="I830" s="3">
        <v>25</v>
      </c>
      <c r="J830" s="3">
        <v>50</v>
      </c>
      <c r="K830" s="3">
        <v>105335</v>
      </c>
      <c r="L830" s="3">
        <v>0</v>
      </c>
      <c r="M830" s="3">
        <v>0</v>
      </c>
      <c r="N830" s="3">
        <v>0</v>
      </c>
      <c r="O830" s="3">
        <v>0</v>
      </c>
      <c r="P830" s="3" t="str">
        <f>B830&amp;" | "&amp;C830&amp;" | "&amp;D830</f>
        <v>documentazione_amministrativa / documentazione_contabile | FATTURA ATTIVA | NOTA DI CREDITO</v>
      </c>
      <c r="Q830" s="3" t="str">
        <f>VLOOKUP(P830,'Classificazione UD'!A:B,2,FALSE)</f>
        <v>Fiscale</v>
      </c>
    </row>
    <row r="831" spans="1:17" ht="15" customHeight="1" x14ac:dyDescent="0.25">
      <c r="A831" s="30">
        <v>2016</v>
      </c>
      <c r="B831" s="3" t="s">
        <v>17</v>
      </c>
      <c r="C831" s="3" t="s">
        <v>18</v>
      </c>
      <c r="D831" s="3" t="s">
        <v>19</v>
      </c>
      <c r="E831" s="3">
        <v>125</v>
      </c>
      <c r="F831" s="3">
        <v>248</v>
      </c>
      <c r="G831" s="3">
        <v>496</v>
      </c>
      <c r="H831" s="3">
        <v>57256493</v>
      </c>
      <c r="I831" s="3">
        <v>182</v>
      </c>
      <c r="J831" s="3">
        <v>364</v>
      </c>
      <c r="K831" s="3">
        <v>765802</v>
      </c>
      <c r="L831" s="3">
        <v>1</v>
      </c>
      <c r="M831" s="3">
        <v>4</v>
      </c>
      <c r="N831" s="3">
        <v>8</v>
      </c>
      <c r="O831" s="3">
        <v>56968</v>
      </c>
      <c r="P831" s="3" t="str">
        <f>B831&amp;" | "&amp;C831&amp;" | "&amp;D831</f>
        <v>documentazione_amministrativa / documentazione_contabile | FATTURA ATTIVA | FATTURA</v>
      </c>
      <c r="Q831" s="3" t="str">
        <f>VLOOKUP(P831,'Classificazione UD'!A:B,2,FALSE)</f>
        <v>Fiscale</v>
      </c>
    </row>
    <row r="832" spans="1:17" ht="15" customHeight="1" x14ac:dyDescent="0.25">
      <c r="A832" s="30">
        <v>2016</v>
      </c>
      <c r="B832" s="3" t="s">
        <v>17</v>
      </c>
      <c r="C832" s="3" t="s">
        <v>18</v>
      </c>
      <c r="D832" s="3" t="s">
        <v>28</v>
      </c>
      <c r="E832" s="3">
        <v>45</v>
      </c>
      <c r="F832" s="3">
        <v>90</v>
      </c>
      <c r="G832" s="3">
        <v>180</v>
      </c>
      <c r="H832" s="3">
        <v>584407</v>
      </c>
      <c r="I832" s="3">
        <v>80</v>
      </c>
      <c r="J832" s="3">
        <v>160</v>
      </c>
      <c r="K832" s="3">
        <v>340138</v>
      </c>
      <c r="L832" s="3">
        <v>0</v>
      </c>
      <c r="M832" s="3">
        <v>0</v>
      </c>
      <c r="N832" s="3">
        <v>0</v>
      </c>
      <c r="O832" s="3">
        <v>0</v>
      </c>
      <c r="P832" s="3" t="str">
        <f>B832&amp;" | "&amp;C832&amp;" | "&amp;D832</f>
        <v>documentazione_amministrativa / documentazione_contabile | FATTURA ATTIVA | NOTA DI CREDITO</v>
      </c>
      <c r="Q832" s="3" t="str">
        <f>VLOOKUP(P832,'Classificazione UD'!A:B,2,FALSE)</f>
        <v>Fiscale</v>
      </c>
    </row>
    <row r="833" spans="1:17" ht="15" customHeight="1" x14ac:dyDescent="0.25">
      <c r="A833" s="30">
        <v>2015</v>
      </c>
      <c r="B833" s="3" t="s">
        <v>17</v>
      </c>
      <c r="C833" s="3" t="s">
        <v>18</v>
      </c>
      <c r="D833" s="3" t="s">
        <v>19</v>
      </c>
      <c r="E833" s="3">
        <v>72</v>
      </c>
      <c r="F833" s="3">
        <v>144</v>
      </c>
      <c r="G833" s="3">
        <v>288</v>
      </c>
      <c r="H833" s="3">
        <v>78147992</v>
      </c>
      <c r="I833" s="3">
        <v>134</v>
      </c>
      <c r="J833" s="3">
        <v>268</v>
      </c>
      <c r="K833" s="3">
        <v>560780</v>
      </c>
      <c r="L833" s="3">
        <v>0</v>
      </c>
      <c r="M833" s="3">
        <v>0</v>
      </c>
      <c r="N833" s="3">
        <v>0</v>
      </c>
      <c r="O833" s="3">
        <v>0</v>
      </c>
      <c r="P833" s="3" t="str">
        <f>B833&amp;" | "&amp;C833&amp;" | "&amp;D833</f>
        <v>documentazione_amministrativa / documentazione_contabile | FATTURA ATTIVA | FATTURA</v>
      </c>
      <c r="Q833" s="3" t="str">
        <f>VLOOKUP(P833,'Classificazione UD'!A:B,2,FALSE)</f>
        <v>Fiscale</v>
      </c>
    </row>
    <row r="834" spans="1:17" ht="15" customHeight="1" x14ac:dyDescent="0.25">
      <c r="A834" s="30">
        <v>2015</v>
      </c>
      <c r="B834" s="3" t="s">
        <v>17</v>
      </c>
      <c r="C834" s="3" t="s">
        <v>18</v>
      </c>
      <c r="D834" s="3" t="s">
        <v>28</v>
      </c>
      <c r="E834" s="3">
        <v>1</v>
      </c>
      <c r="F834" s="3">
        <v>2</v>
      </c>
      <c r="G834" s="3">
        <v>4</v>
      </c>
      <c r="H834" s="3">
        <v>11261</v>
      </c>
      <c r="I834" s="3">
        <v>2</v>
      </c>
      <c r="J834" s="3">
        <v>4</v>
      </c>
      <c r="K834" s="3">
        <v>8293</v>
      </c>
      <c r="L834" s="3">
        <v>0</v>
      </c>
      <c r="M834" s="3">
        <v>0</v>
      </c>
      <c r="N834" s="3">
        <v>0</v>
      </c>
      <c r="O834" s="3">
        <v>0</v>
      </c>
      <c r="P834" s="3" t="str">
        <f>B834&amp;" | "&amp;C834&amp;" | "&amp;D834</f>
        <v>documentazione_amministrativa / documentazione_contabile | FATTURA ATTIVA | NOTA DI CREDITO</v>
      </c>
      <c r="Q834" s="3" t="str">
        <f>VLOOKUP(P834,'Classificazione UD'!A:B,2,FALSE)</f>
        <v>Fiscale</v>
      </c>
    </row>
    <row r="835" spans="1:17" ht="15" customHeight="1" x14ac:dyDescent="0.25">
      <c r="A835" s="30">
        <v>2016</v>
      </c>
      <c r="B835" s="3" t="s">
        <v>17</v>
      </c>
      <c r="C835" s="3" t="s">
        <v>18</v>
      </c>
      <c r="D835" s="3" t="s">
        <v>19</v>
      </c>
      <c r="E835" s="3">
        <v>69</v>
      </c>
      <c r="F835" s="3">
        <v>138</v>
      </c>
      <c r="G835" s="3">
        <v>276</v>
      </c>
      <c r="H835" s="3">
        <v>63665660</v>
      </c>
      <c r="I835" s="3">
        <v>58</v>
      </c>
      <c r="J835" s="3">
        <v>116</v>
      </c>
      <c r="K835" s="3">
        <v>244056</v>
      </c>
      <c r="L835" s="3">
        <v>0</v>
      </c>
      <c r="M835" s="3">
        <v>0</v>
      </c>
      <c r="N835" s="3">
        <v>0</v>
      </c>
      <c r="O835" s="3">
        <v>0</v>
      </c>
      <c r="P835" s="3" t="str">
        <f>B835&amp;" | "&amp;C835&amp;" | "&amp;D835</f>
        <v>documentazione_amministrativa / documentazione_contabile | FATTURA ATTIVA | FATTURA</v>
      </c>
      <c r="Q835" s="3" t="str">
        <f>VLOOKUP(P835,'Classificazione UD'!A:B,2,FALSE)</f>
        <v>Fiscale</v>
      </c>
    </row>
    <row r="836" spans="1:17" ht="15" customHeight="1" x14ac:dyDescent="0.25">
      <c r="A836" s="30">
        <v>2016</v>
      </c>
      <c r="B836" s="3" t="s">
        <v>17</v>
      </c>
      <c r="C836" s="3" t="s">
        <v>18</v>
      </c>
      <c r="D836" s="3" t="s">
        <v>28</v>
      </c>
      <c r="E836" s="3">
        <v>9</v>
      </c>
      <c r="F836" s="3">
        <v>18</v>
      </c>
      <c r="G836" s="3">
        <v>36</v>
      </c>
      <c r="H836" s="3">
        <v>106985</v>
      </c>
      <c r="I836" s="3">
        <v>4</v>
      </c>
      <c r="J836" s="3">
        <v>8</v>
      </c>
      <c r="K836" s="3">
        <v>16812</v>
      </c>
      <c r="L836" s="3">
        <v>0</v>
      </c>
      <c r="M836" s="3">
        <v>0</v>
      </c>
      <c r="N836" s="3">
        <v>0</v>
      </c>
      <c r="O836" s="3">
        <v>0</v>
      </c>
      <c r="P836" s="3" t="str">
        <f>B836&amp;" | "&amp;C836&amp;" | "&amp;D836</f>
        <v>documentazione_amministrativa / documentazione_contabile | FATTURA ATTIVA | NOTA DI CREDITO</v>
      </c>
      <c r="Q836" s="3" t="str">
        <f>VLOOKUP(P836,'Classificazione UD'!A:B,2,FALSE)</f>
        <v>Fiscale</v>
      </c>
    </row>
    <row r="837" spans="1:17" ht="15" customHeight="1" x14ac:dyDescent="0.25">
      <c r="A837" s="30">
        <v>2014</v>
      </c>
      <c r="B837" s="3" t="s">
        <v>17</v>
      </c>
      <c r="C837" s="3" t="s">
        <v>53</v>
      </c>
      <c r="D837" s="3" t="s">
        <v>53</v>
      </c>
      <c r="E837" s="3">
        <v>9</v>
      </c>
      <c r="F837" s="3">
        <v>9</v>
      </c>
      <c r="G837" s="3">
        <v>9</v>
      </c>
      <c r="H837" s="3">
        <v>149478166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 t="str">
        <f>B837&amp;" | "&amp;C837&amp;" | "&amp;D837</f>
        <v>documentazione_amministrativa / documentazione_contabile | Fattura passiva | Fattura passiva</v>
      </c>
      <c r="Q837" s="3" t="str">
        <f>VLOOKUP(P837,'Classificazione UD'!A:B,2,FALSE)</f>
        <v>Fiscale</v>
      </c>
    </row>
    <row r="838" spans="1:17" ht="15" customHeight="1" x14ac:dyDescent="0.25">
      <c r="A838" s="30">
        <v>2014</v>
      </c>
      <c r="B838" s="3" t="s">
        <v>17</v>
      </c>
      <c r="C838" s="3" t="s">
        <v>53</v>
      </c>
      <c r="D838" s="3" t="s">
        <v>54</v>
      </c>
      <c r="E838" s="3">
        <v>9</v>
      </c>
      <c r="F838" s="3">
        <v>9</v>
      </c>
      <c r="G838" s="3">
        <v>9</v>
      </c>
      <c r="H838" s="3">
        <v>942799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 t="str">
        <f>B838&amp;" | "&amp;C838&amp;" | "&amp;D838</f>
        <v>documentazione_amministrativa / documentazione_contabile | Fattura passiva | Nota di credito</v>
      </c>
      <c r="Q838" s="3" t="str">
        <f>VLOOKUP(P838,'Classificazione UD'!A:B,2,FALSE)</f>
        <v>Fiscale</v>
      </c>
    </row>
    <row r="839" spans="1:17" ht="15" customHeight="1" x14ac:dyDescent="0.25">
      <c r="A839" s="30">
        <v>2015</v>
      </c>
      <c r="B839" s="3" t="s">
        <v>17</v>
      </c>
      <c r="C839" s="3" t="s">
        <v>27</v>
      </c>
      <c r="D839" s="3" t="s">
        <v>19</v>
      </c>
      <c r="E839" s="3">
        <v>26430</v>
      </c>
      <c r="F839" s="3">
        <v>54048</v>
      </c>
      <c r="G839" s="3">
        <v>106908</v>
      </c>
      <c r="H839" s="3">
        <v>15569226091</v>
      </c>
      <c r="I839" s="3">
        <v>52208</v>
      </c>
      <c r="J839" s="3">
        <v>104416</v>
      </c>
      <c r="K839" s="3">
        <v>120915034</v>
      </c>
      <c r="L839" s="3">
        <v>0</v>
      </c>
      <c r="M839" s="3">
        <v>0</v>
      </c>
      <c r="N839" s="3">
        <v>0</v>
      </c>
      <c r="O839" s="3">
        <v>0</v>
      </c>
      <c r="P839" s="3" t="str">
        <f>B839&amp;" | "&amp;C839&amp;" | "&amp;D839</f>
        <v>documentazione_amministrativa / documentazione_contabile | FATTURA PASSIVA | FATTURA</v>
      </c>
      <c r="Q839" s="3" t="str">
        <f>VLOOKUP(P839,'Classificazione UD'!A:B,2,FALSE)</f>
        <v>Fiscale</v>
      </c>
    </row>
    <row r="840" spans="1:17" ht="15" customHeight="1" x14ac:dyDescent="0.25">
      <c r="A840" s="30">
        <v>2015</v>
      </c>
      <c r="B840" s="3" t="s">
        <v>17</v>
      </c>
      <c r="C840" s="3" t="s">
        <v>27</v>
      </c>
      <c r="D840" s="3" t="s">
        <v>28</v>
      </c>
      <c r="E840" s="3">
        <v>1178</v>
      </c>
      <c r="F840" s="3">
        <v>2405</v>
      </c>
      <c r="G840" s="3">
        <v>4761</v>
      </c>
      <c r="H840" s="3">
        <v>443003943</v>
      </c>
      <c r="I840" s="3">
        <v>2327</v>
      </c>
      <c r="J840" s="3">
        <v>4654</v>
      </c>
      <c r="K840" s="3">
        <v>5389835</v>
      </c>
      <c r="L840" s="3">
        <v>0</v>
      </c>
      <c r="M840" s="3">
        <v>0</v>
      </c>
      <c r="N840" s="3">
        <v>0</v>
      </c>
      <c r="O840" s="3">
        <v>0</v>
      </c>
      <c r="P840" s="3" t="str">
        <f>B840&amp;" | "&amp;C840&amp;" | "&amp;D840</f>
        <v>documentazione_amministrativa / documentazione_contabile | FATTURA PASSIVA | NOTA DI CREDITO</v>
      </c>
      <c r="Q840" s="3" t="str">
        <f>VLOOKUP(P840,'Classificazione UD'!A:B,2,FALSE)</f>
        <v>Fiscale</v>
      </c>
    </row>
    <row r="841" spans="1:17" ht="15" customHeight="1" x14ac:dyDescent="0.25">
      <c r="A841" s="30">
        <v>2016</v>
      </c>
      <c r="B841" s="3" t="s">
        <v>17</v>
      </c>
      <c r="C841" s="3" t="s">
        <v>27</v>
      </c>
      <c r="D841" s="3" t="s">
        <v>19</v>
      </c>
      <c r="E841" s="3">
        <v>33108</v>
      </c>
      <c r="F841" s="3">
        <v>66889</v>
      </c>
      <c r="G841" s="3">
        <v>133105</v>
      </c>
      <c r="H841" s="3">
        <v>18681730099</v>
      </c>
      <c r="I841" s="3">
        <v>65519</v>
      </c>
      <c r="J841" s="3">
        <v>131038</v>
      </c>
      <c r="K841" s="3">
        <v>152211951</v>
      </c>
      <c r="L841" s="3">
        <v>0</v>
      </c>
      <c r="M841" s="3">
        <v>0</v>
      </c>
      <c r="N841" s="3">
        <v>0</v>
      </c>
      <c r="O841" s="3">
        <v>0</v>
      </c>
      <c r="P841" s="3" t="str">
        <f>B841&amp;" | "&amp;C841&amp;" | "&amp;D841</f>
        <v>documentazione_amministrativa / documentazione_contabile | FATTURA PASSIVA | FATTURA</v>
      </c>
      <c r="Q841" s="3" t="str">
        <f>VLOOKUP(P841,'Classificazione UD'!A:B,2,FALSE)</f>
        <v>Fiscale</v>
      </c>
    </row>
    <row r="842" spans="1:17" ht="15" customHeight="1" x14ac:dyDescent="0.25">
      <c r="A842" s="30">
        <v>2016</v>
      </c>
      <c r="B842" s="3" t="s">
        <v>17</v>
      </c>
      <c r="C842" s="3" t="s">
        <v>27</v>
      </c>
      <c r="D842" s="3" t="s">
        <v>28</v>
      </c>
      <c r="E842" s="3">
        <v>1452</v>
      </c>
      <c r="F842" s="3">
        <v>2958</v>
      </c>
      <c r="G842" s="3">
        <v>5862</v>
      </c>
      <c r="H842" s="3">
        <v>589128591</v>
      </c>
      <c r="I842" s="3">
        <v>2888</v>
      </c>
      <c r="J842" s="3">
        <v>5776</v>
      </c>
      <c r="K842" s="3">
        <v>6743614</v>
      </c>
      <c r="L842" s="3">
        <v>0</v>
      </c>
      <c r="M842" s="3">
        <v>0</v>
      </c>
      <c r="N842" s="3">
        <v>0</v>
      </c>
      <c r="O842" s="3">
        <v>0</v>
      </c>
      <c r="P842" s="3" t="str">
        <f>B842&amp;" | "&amp;C842&amp;" | "&amp;D842</f>
        <v>documentazione_amministrativa / documentazione_contabile | FATTURA PASSIVA | NOTA DI CREDITO</v>
      </c>
      <c r="Q842" s="3" t="str">
        <f>VLOOKUP(P842,'Classificazione UD'!A:B,2,FALSE)</f>
        <v>Fiscale</v>
      </c>
    </row>
    <row r="843" spans="1:17" ht="15" customHeight="1" x14ac:dyDescent="0.25">
      <c r="A843" s="30">
        <v>2015</v>
      </c>
      <c r="B843" s="3" t="s">
        <v>17</v>
      </c>
      <c r="C843" s="3" t="s">
        <v>27</v>
      </c>
      <c r="D843" s="3" t="s">
        <v>19</v>
      </c>
      <c r="E843" s="3">
        <v>494</v>
      </c>
      <c r="F843" s="3">
        <v>988</v>
      </c>
      <c r="G843" s="3">
        <v>1976</v>
      </c>
      <c r="H843" s="3">
        <v>72205714</v>
      </c>
      <c r="I843" s="3">
        <v>984</v>
      </c>
      <c r="J843" s="3">
        <v>1968</v>
      </c>
      <c r="K843" s="3">
        <v>2294527</v>
      </c>
      <c r="L843" s="3">
        <v>0</v>
      </c>
      <c r="M843" s="3">
        <v>0</v>
      </c>
      <c r="N843" s="3">
        <v>0</v>
      </c>
      <c r="O843" s="3">
        <v>0</v>
      </c>
      <c r="P843" s="3" t="str">
        <f>B843&amp;" | "&amp;C843&amp;" | "&amp;D843</f>
        <v>documentazione_amministrativa / documentazione_contabile | FATTURA PASSIVA | FATTURA</v>
      </c>
      <c r="Q843" s="3" t="str">
        <f>VLOOKUP(P843,'Classificazione UD'!A:B,2,FALSE)</f>
        <v>Fiscale</v>
      </c>
    </row>
    <row r="844" spans="1:17" ht="15" customHeight="1" x14ac:dyDescent="0.25">
      <c r="A844" s="30">
        <v>2015</v>
      </c>
      <c r="B844" s="3" t="s">
        <v>17</v>
      </c>
      <c r="C844" s="3" t="s">
        <v>27</v>
      </c>
      <c r="D844" s="3" t="s">
        <v>28</v>
      </c>
      <c r="E844" s="3">
        <v>2</v>
      </c>
      <c r="F844" s="3">
        <v>4</v>
      </c>
      <c r="G844" s="3">
        <v>8</v>
      </c>
      <c r="H844" s="3">
        <v>26624</v>
      </c>
      <c r="I844" s="3">
        <v>4</v>
      </c>
      <c r="J844" s="3">
        <v>8</v>
      </c>
      <c r="K844" s="3">
        <v>9360</v>
      </c>
      <c r="L844" s="3">
        <v>0</v>
      </c>
      <c r="M844" s="3">
        <v>0</v>
      </c>
      <c r="N844" s="3">
        <v>0</v>
      </c>
      <c r="O844" s="3">
        <v>0</v>
      </c>
      <c r="P844" s="3" t="str">
        <f>B844&amp;" | "&amp;C844&amp;" | "&amp;D844</f>
        <v>documentazione_amministrativa / documentazione_contabile | FATTURA PASSIVA | NOTA DI CREDITO</v>
      </c>
      <c r="Q844" s="3" t="str">
        <f>VLOOKUP(P844,'Classificazione UD'!A:B,2,FALSE)</f>
        <v>Fiscale</v>
      </c>
    </row>
    <row r="845" spans="1:17" ht="15" customHeight="1" x14ac:dyDescent="0.25">
      <c r="A845" s="30">
        <v>2016</v>
      </c>
      <c r="B845" s="3" t="s">
        <v>17</v>
      </c>
      <c r="C845" s="3" t="s">
        <v>27</v>
      </c>
      <c r="D845" s="3" t="s">
        <v>19</v>
      </c>
      <c r="E845" s="3">
        <v>692</v>
      </c>
      <c r="F845" s="3">
        <v>1384</v>
      </c>
      <c r="G845" s="3">
        <v>2768</v>
      </c>
      <c r="H845" s="3">
        <v>104395116</v>
      </c>
      <c r="I845" s="3">
        <v>1380</v>
      </c>
      <c r="J845" s="3">
        <v>2760</v>
      </c>
      <c r="K845" s="3">
        <v>3227588</v>
      </c>
      <c r="L845" s="3">
        <v>0</v>
      </c>
      <c r="M845" s="3">
        <v>0</v>
      </c>
      <c r="N845" s="3">
        <v>0</v>
      </c>
      <c r="O845" s="3">
        <v>0</v>
      </c>
      <c r="P845" s="3" t="str">
        <f>B845&amp;" | "&amp;C845&amp;" | "&amp;D845</f>
        <v>documentazione_amministrativa / documentazione_contabile | FATTURA PASSIVA | FATTURA</v>
      </c>
      <c r="Q845" s="3" t="str">
        <f>VLOOKUP(P845,'Classificazione UD'!A:B,2,FALSE)</f>
        <v>Fiscale</v>
      </c>
    </row>
    <row r="846" spans="1:17" ht="15" customHeight="1" x14ac:dyDescent="0.25">
      <c r="A846" s="30">
        <v>2016</v>
      </c>
      <c r="B846" s="3" t="s">
        <v>17</v>
      </c>
      <c r="C846" s="3" t="s">
        <v>27</v>
      </c>
      <c r="D846" s="3" t="s">
        <v>28</v>
      </c>
      <c r="E846" s="3">
        <v>19</v>
      </c>
      <c r="F846" s="3">
        <v>38</v>
      </c>
      <c r="G846" s="3">
        <v>76</v>
      </c>
      <c r="H846" s="3">
        <v>274740</v>
      </c>
      <c r="I846" s="3">
        <v>38</v>
      </c>
      <c r="J846" s="3">
        <v>76</v>
      </c>
      <c r="K846" s="3">
        <v>88901</v>
      </c>
      <c r="L846" s="3">
        <v>0</v>
      </c>
      <c r="M846" s="3">
        <v>0</v>
      </c>
      <c r="N846" s="3">
        <v>0</v>
      </c>
      <c r="O846" s="3">
        <v>0</v>
      </c>
      <c r="P846" s="3" t="str">
        <f>B846&amp;" | "&amp;C846&amp;" | "&amp;D846</f>
        <v>documentazione_amministrativa / documentazione_contabile | FATTURA PASSIVA | NOTA DI CREDITO</v>
      </c>
      <c r="Q846" s="3" t="str">
        <f>VLOOKUP(P846,'Classificazione UD'!A:B,2,FALSE)</f>
        <v>Fiscale</v>
      </c>
    </row>
    <row r="847" spans="1:17" ht="15" customHeight="1" x14ac:dyDescent="0.25">
      <c r="A847" s="30">
        <v>2014</v>
      </c>
      <c r="B847" s="3" t="s">
        <v>23</v>
      </c>
      <c r="C847" s="3" t="s">
        <v>24</v>
      </c>
      <c r="D847" s="3" t="s">
        <v>24</v>
      </c>
      <c r="E847" s="3">
        <v>15</v>
      </c>
      <c r="F847" s="3">
        <v>15</v>
      </c>
      <c r="G847" s="3">
        <v>15</v>
      </c>
      <c r="H847" s="3">
        <v>629461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 t="str">
        <f>B847&amp;" | "&amp;C847&amp;" | "&amp;D847</f>
        <v>documentazione_amministrativa / altri_documenti | FOGLIO DI TRASFORMAZIONE | FOGLIO DI TRASFORMAZIONE</v>
      </c>
      <c r="Q847" s="3" t="str">
        <f>VLOOKUP(P847,'Classificazione UD'!A:B,2,FALSE)</f>
        <v>Tecnico</v>
      </c>
    </row>
    <row r="848" spans="1:17" ht="15" customHeight="1" x14ac:dyDescent="0.25">
      <c r="A848" s="30">
        <v>2015</v>
      </c>
      <c r="B848" s="3" t="s">
        <v>23</v>
      </c>
      <c r="C848" s="3" t="s">
        <v>24</v>
      </c>
      <c r="D848" s="3" t="s">
        <v>24</v>
      </c>
      <c r="E848" s="3">
        <v>11</v>
      </c>
      <c r="F848" s="3">
        <v>11</v>
      </c>
      <c r="G848" s="3">
        <v>11</v>
      </c>
      <c r="H848" s="3">
        <v>965132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 t="str">
        <f>B848&amp;" | "&amp;C848&amp;" | "&amp;D848</f>
        <v>documentazione_amministrativa / altri_documenti | FOGLIO DI TRASFORMAZIONE | FOGLIO DI TRASFORMAZIONE</v>
      </c>
      <c r="Q848" s="3" t="str">
        <f>VLOOKUP(P848,'Classificazione UD'!A:B,2,FALSE)</f>
        <v>Tecnico</v>
      </c>
    </row>
    <row r="849" spans="1:17" ht="15" customHeight="1" x14ac:dyDescent="0.25">
      <c r="A849" s="30">
        <v>2016</v>
      </c>
      <c r="B849" s="3" t="s">
        <v>23</v>
      </c>
      <c r="C849" s="3" t="s">
        <v>24</v>
      </c>
      <c r="D849" s="3" t="s">
        <v>24</v>
      </c>
      <c r="E849" s="3">
        <v>3</v>
      </c>
      <c r="F849" s="3">
        <v>3</v>
      </c>
      <c r="G849" s="3">
        <v>3</v>
      </c>
      <c r="H849" s="3">
        <v>186354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 t="str">
        <f>B849&amp;" | "&amp;C849&amp;" | "&amp;D849</f>
        <v>documentazione_amministrativa / altri_documenti | FOGLIO DI TRASFORMAZIONE | FOGLIO DI TRASFORMAZIONE</v>
      </c>
      <c r="Q849" s="3" t="str">
        <f>VLOOKUP(P849,'Classificazione UD'!A:B,2,FALSE)</f>
        <v>Tecnico</v>
      </c>
    </row>
    <row r="850" spans="1:17" ht="15" customHeight="1" x14ac:dyDescent="0.25">
      <c r="A850" s="30">
        <v>2015</v>
      </c>
      <c r="B850" s="3" t="s">
        <v>17</v>
      </c>
      <c r="C850" s="3" t="s">
        <v>27</v>
      </c>
      <c r="D850" s="3" t="s">
        <v>19</v>
      </c>
      <c r="E850" s="3">
        <v>7634</v>
      </c>
      <c r="F850" s="3">
        <v>15351</v>
      </c>
      <c r="G850" s="3">
        <v>30619</v>
      </c>
      <c r="H850" s="3">
        <v>586885681</v>
      </c>
      <c r="I850" s="3">
        <v>15187</v>
      </c>
      <c r="J850" s="3">
        <v>30374</v>
      </c>
      <c r="K850" s="3">
        <v>35362125</v>
      </c>
      <c r="L850" s="3">
        <v>0</v>
      </c>
      <c r="M850" s="3">
        <v>0</v>
      </c>
      <c r="N850" s="3">
        <v>0</v>
      </c>
      <c r="O850" s="3">
        <v>0</v>
      </c>
      <c r="P850" s="3" t="str">
        <f>B850&amp;" | "&amp;C850&amp;" | "&amp;D850</f>
        <v>documentazione_amministrativa / documentazione_contabile | FATTURA PASSIVA | FATTURA</v>
      </c>
      <c r="Q850" s="3" t="str">
        <f>VLOOKUP(P850,'Classificazione UD'!A:B,2,FALSE)</f>
        <v>Fiscale</v>
      </c>
    </row>
    <row r="851" spans="1:17" ht="15" customHeight="1" x14ac:dyDescent="0.25">
      <c r="A851" s="30">
        <v>2015</v>
      </c>
      <c r="B851" s="3" t="s">
        <v>17</v>
      </c>
      <c r="C851" s="3" t="s">
        <v>27</v>
      </c>
      <c r="D851" s="3" t="s">
        <v>28</v>
      </c>
      <c r="E851" s="3">
        <v>41</v>
      </c>
      <c r="F851" s="3">
        <v>82</v>
      </c>
      <c r="G851" s="3">
        <v>164</v>
      </c>
      <c r="H851" s="3">
        <v>714932</v>
      </c>
      <c r="I851" s="3">
        <v>82</v>
      </c>
      <c r="J851" s="3">
        <v>164</v>
      </c>
      <c r="K851" s="3">
        <v>191707</v>
      </c>
      <c r="L851" s="3">
        <v>0</v>
      </c>
      <c r="M851" s="3">
        <v>0</v>
      </c>
      <c r="N851" s="3">
        <v>0</v>
      </c>
      <c r="O851" s="3">
        <v>0</v>
      </c>
      <c r="P851" s="3" t="str">
        <f>B851&amp;" | "&amp;C851&amp;" | "&amp;D851</f>
        <v>documentazione_amministrativa / documentazione_contabile | FATTURA PASSIVA | NOTA DI CREDITO</v>
      </c>
      <c r="Q851" s="3" t="str">
        <f>VLOOKUP(P851,'Classificazione UD'!A:B,2,FALSE)</f>
        <v>Fiscale</v>
      </c>
    </row>
    <row r="852" spans="1:17" ht="15" customHeight="1" x14ac:dyDescent="0.25">
      <c r="A852" s="30">
        <v>2016</v>
      </c>
      <c r="B852" s="3" t="s">
        <v>17</v>
      </c>
      <c r="C852" s="3" t="s">
        <v>27</v>
      </c>
      <c r="D852" s="3" t="s">
        <v>19</v>
      </c>
      <c r="E852" s="3">
        <v>10222</v>
      </c>
      <c r="F852" s="3">
        <v>20452</v>
      </c>
      <c r="G852" s="3">
        <v>40896</v>
      </c>
      <c r="H852" s="3">
        <v>633059567</v>
      </c>
      <c r="I852" s="3">
        <v>20148</v>
      </c>
      <c r="J852" s="3">
        <v>40296</v>
      </c>
      <c r="K852" s="3">
        <v>46646453</v>
      </c>
      <c r="L852" s="3">
        <v>0</v>
      </c>
      <c r="M852" s="3">
        <v>0</v>
      </c>
      <c r="N852" s="3">
        <v>0</v>
      </c>
      <c r="O852" s="3">
        <v>0</v>
      </c>
      <c r="P852" s="3" t="str">
        <f>B852&amp;" | "&amp;C852&amp;" | "&amp;D852</f>
        <v>documentazione_amministrativa / documentazione_contabile | FATTURA PASSIVA | FATTURA</v>
      </c>
      <c r="Q852" s="3" t="str">
        <f>VLOOKUP(P852,'Classificazione UD'!A:B,2,FALSE)</f>
        <v>Fiscale</v>
      </c>
    </row>
    <row r="853" spans="1:17" ht="15" customHeight="1" x14ac:dyDescent="0.25">
      <c r="A853" s="30">
        <v>2016</v>
      </c>
      <c r="B853" s="3" t="s">
        <v>17</v>
      </c>
      <c r="C853" s="3" t="s">
        <v>27</v>
      </c>
      <c r="D853" s="3" t="s">
        <v>28</v>
      </c>
      <c r="E853" s="3">
        <v>61</v>
      </c>
      <c r="F853" s="3">
        <v>122</v>
      </c>
      <c r="G853" s="3">
        <v>244</v>
      </c>
      <c r="H853" s="3">
        <v>2190191</v>
      </c>
      <c r="I853" s="3">
        <v>121</v>
      </c>
      <c r="J853" s="3">
        <v>242</v>
      </c>
      <c r="K853" s="3">
        <v>280912</v>
      </c>
      <c r="L853" s="3">
        <v>0</v>
      </c>
      <c r="M853" s="3">
        <v>0</v>
      </c>
      <c r="N853" s="3">
        <v>0</v>
      </c>
      <c r="O853" s="3">
        <v>0</v>
      </c>
      <c r="P853" s="3" t="str">
        <f>B853&amp;" | "&amp;C853&amp;" | "&amp;D853</f>
        <v>documentazione_amministrativa / documentazione_contabile | FATTURA PASSIVA | NOTA DI CREDITO</v>
      </c>
      <c r="Q853" s="3" t="str">
        <f>VLOOKUP(P853,'Classificazione UD'!A:B,2,FALSE)</f>
        <v>Fiscale</v>
      </c>
    </row>
    <row r="854" spans="1:17" ht="15" customHeight="1" x14ac:dyDescent="0.25">
      <c r="A854" s="30">
        <v>2015</v>
      </c>
      <c r="B854" s="3" t="s">
        <v>17</v>
      </c>
      <c r="C854" s="3" t="s">
        <v>18</v>
      </c>
      <c r="D854" s="3" t="s">
        <v>19</v>
      </c>
      <c r="E854" s="3">
        <v>2</v>
      </c>
      <c r="F854" s="3">
        <v>4</v>
      </c>
      <c r="G854" s="3">
        <v>8</v>
      </c>
      <c r="H854" s="3">
        <v>24372</v>
      </c>
      <c r="I854" s="3">
        <v>4</v>
      </c>
      <c r="J854" s="3">
        <v>8</v>
      </c>
      <c r="K854" s="3">
        <v>17042</v>
      </c>
      <c r="L854" s="3">
        <v>0</v>
      </c>
      <c r="M854" s="3">
        <v>0</v>
      </c>
      <c r="N854" s="3">
        <v>0</v>
      </c>
      <c r="O854" s="3">
        <v>0</v>
      </c>
      <c r="P854" s="3" t="str">
        <f>B854&amp;" | "&amp;C854&amp;" | "&amp;D854</f>
        <v>documentazione_amministrativa / documentazione_contabile | FATTURA ATTIVA | FATTURA</v>
      </c>
      <c r="Q854" s="3" t="str">
        <f>VLOOKUP(P854,'Classificazione UD'!A:B,2,FALSE)</f>
        <v>Fiscale</v>
      </c>
    </row>
    <row r="855" spans="1:17" ht="15" customHeight="1" x14ac:dyDescent="0.25">
      <c r="A855" s="30">
        <v>2016</v>
      </c>
      <c r="B855" s="3" t="s">
        <v>17</v>
      </c>
      <c r="C855" s="3" t="s">
        <v>18</v>
      </c>
      <c r="D855" s="3" t="s">
        <v>19</v>
      </c>
      <c r="E855" s="3">
        <v>197</v>
      </c>
      <c r="F855" s="3">
        <v>394</v>
      </c>
      <c r="G855" s="3">
        <v>788</v>
      </c>
      <c r="H855" s="3">
        <v>38845885</v>
      </c>
      <c r="I855" s="3">
        <v>376</v>
      </c>
      <c r="J855" s="3">
        <v>752</v>
      </c>
      <c r="K855" s="3">
        <v>1600595</v>
      </c>
      <c r="L855" s="3">
        <v>0</v>
      </c>
      <c r="M855" s="3">
        <v>0</v>
      </c>
      <c r="N855" s="3">
        <v>0</v>
      </c>
      <c r="O855" s="3">
        <v>0</v>
      </c>
      <c r="P855" s="3" t="str">
        <f>B855&amp;" | "&amp;C855&amp;" | "&amp;D855</f>
        <v>documentazione_amministrativa / documentazione_contabile | FATTURA ATTIVA | FATTURA</v>
      </c>
      <c r="Q855" s="3" t="str">
        <f>VLOOKUP(P855,'Classificazione UD'!A:B,2,FALSE)</f>
        <v>Fiscale</v>
      </c>
    </row>
    <row r="856" spans="1:17" ht="15" customHeight="1" x14ac:dyDescent="0.25">
      <c r="A856" s="30">
        <v>2016</v>
      </c>
      <c r="B856" s="3" t="s">
        <v>17</v>
      </c>
      <c r="C856" s="3" t="s">
        <v>18</v>
      </c>
      <c r="D856" s="3" t="s">
        <v>28</v>
      </c>
      <c r="E856" s="3">
        <v>3</v>
      </c>
      <c r="F856" s="3">
        <v>6</v>
      </c>
      <c r="G856" s="3">
        <v>12</v>
      </c>
      <c r="H856" s="3">
        <v>35681</v>
      </c>
      <c r="I856" s="3">
        <v>4</v>
      </c>
      <c r="J856" s="3">
        <v>8</v>
      </c>
      <c r="K856" s="3">
        <v>17017</v>
      </c>
      <c r="L856" s="3">
        <v>0</v>
      </c>
      <c r="M856" s="3">
        <v>0</v>
      </c>
      <c r="N856" s="3">
        <v>0</v>
      </c>
      <c r="O856" s="3">
        <v>0</v>
      </c>
      <c r="P856" s="3" t="str">
        <f>B856&amp;" | "&amp;C856&amp;" | "&amp;D856</f>
        <v>documentazione_amministrativa / documentazione_contabile | FATTURA ATTIVA | NOTA DI CREDITO</v>
      </c>
      <c r="Q856" s="3" t="str">
        <f>VLOOKUP(P856,'Classificazione UD'!A:B,2,FALSE)</f>
        <v>Fiscale</v>
      </c>
    </row>
    <row r="857" spans="1:17" ht="15" customHeight="1" x14ac:dyDescent="0.25">
      <c r="A857" s="30">
        <v>2015</v>
      </c>
      <c r="B857" s="3" t="s">
        <v>17</v>
      </c>
      <c r="C857" s="3" t="s">
        <v>27</v>
      </c>
      <c r="D857" s="3" t="s">
        <v>19</v>
      </c>
      <c r="E857" s="3">
        <v>42</v>
      </c>
      <c r="F857" s="3">
        <v>84</v>
      </c>
      <c r="G857" s="3">
        <v>168</v>
      </c>
      <c r="H857" s="3">
        <v>1744234</v>
      </c>
      <c r="I857" s="3">
        <v>84</v>
      </c>
      <c r="J857" s="3">
        <v>168</v>
      </c>
      <c r="K857" s="3">
        <v>196513</v>
      </c>
      <c r="L857" s="3">
        <v>0</v>
      </c>
      <c r="M857" s="3">
        <v>0</v>
      </c>
      <c r="N857" s="3">
        <v>0</v>
      </c>
      <c r="O857" s="3">
        <v>0</v>
      </c>
      <c r="P857" s="3" t="str">
        <f>B857&amp;" | "&amp;C857&amp;" | "&amp;D857</f>
        <v>documentazione_amministrativa / documentazione_contabile | FATTURA PASSIVA | FATTURA</v>
      </c>
      <c r="Q857" s="3" t="str">
        <f>VLOOKUP(P857,'Classificazione UD'!A:B,2,FALSE)</f>
        <v>Fiscale</v>
      </c>
    </row>
    <row r="858" spans="1:17" ht="15" customHeight="1" x14ac:dyDescent="0.25">
      <c r="A858" s="30">
        <v>2016</v>
      </c>
      <c r="B858" s="3" t="s">
        <v>17</v>
      </c>
      <c r="C858" s="3" t="s">
        <v>27</v>
      </c>
      <c r="D858" s="3" t="s">
        <v>19</v>
      </c>
      <c r="E858" s="3">
        <v>67</v>
      </c>
      <c r="F858" s="3">
        <v>134</v>
      </c>
      <c r="G858" s="3">
        <v>268</v>
      </c>
      <c r="H858" s="3">
        <v>3302283</v>
      </c>
      <c r="I858" s="3">
        <v>125</v>
      </c>
      <c r="J858" s="3">
        <v>250</v>
      </c>
      <c r="K858" s="3">
        <v>275142</v>
      </c>
      <c r="L858" s="3">
        <v>0</v>
      </c>
      <c r="M858" s="3">
        <v>0</v>
      </c>
      <c r="N858" s="3">
        <v>0</v>
      </c>
      <c r="O858" s="3">
        <v>0</v>
      </c>
      <c r="P858" s="3" t="str">
        <f>B858&amp;" | "&amp;C858&amp;" | "&amp;D858</f>
        <v>documentazione_amministrativa / documentazione_contabile | FATTURA PASSIVA | FATTURA</v>
      </c>
      <c r="Q858" s="3" t="str">
        <f>VLOOKUP(P858,'Classificazione UD'!A:B,2,FALSE)</f>
        <v>Fiscale</v>
      </c>
    </row>
    <row r="859" spans="1:17" ht="15" customHeight="1" x14ac:dyDescent="0.25">
      <c r="A859" s="30">
        <v>2016</v>
      </c>
      <c r="B859" s="3" t="s">
        <v>17</v>
      </c>
      <c r="C859" s="3" t="s">
        <v>27</v>
      </c>
      <c r="D859" s="3" t="s">
        <v>28</v>
      </c>
      <c r="E859" s="3">
        <v>1</v>
      </c>
      <c r="F859" s="3">
        <v>2</v>
      </c>
      <c r="G859" s="3">
        <v>4</v>
      </c>
      <c r="H859" s="3">
        <v>26268</v>
      </c>
      <c r="I859" s="3">
        <v>2</v>
      </c>
      <c r="J859" s="3">
        <v>4</v>
      </c>
      <c r="K859" s="3">
        <v>4671</v>
      </c>
      <c r="L859" s="3">
        <v>0</v>
      </c>
      <c r="M859" s="3">
        <v>0</v>
      </c>
      <c r="N859" s="3">
        <v>0</v>
      </c>
      <c r="O859" s="3">
        <v>0</v>
      </c>
      <c r="P859" s="3" t="str">
        <f>B859&amp;" | "&amp;C859&amp;" | "&amp;D859</f>
        <v>documentazione_amministrativa / documentazione_contabile | FATTURA PASSIVA | NOTA DI CREDITO</v>
      </c>
      <c r="Q859" s="3" t="str">
        <f>VLOOKUP(P859,'Classificazione UD'!A:B,2,FALSE)</f>
        <v>Fiscale</v>
      </c>
    </row>
    <row r="860" spans="1:17" ht="15" customHeight="1" x14ac:dyDescent="0.25">
      <c r="A860" s="30">
        <v>2015</v>
      </c>
      <c r="B860" s="3" t="s">
        <v>20</v>
      </c>
      <c r="C860" s="3" t="s">
        <v>21</v>
      </c>
      <c r="D860" s="3" t="s">
        <v>21</v>
      </c>
      <c r="E860" s="3">
        <v>78</v>
      </c>
      <c r="F860" s="3">
        <v>78</v>
      </c>
      <c r="G860" s="3">
        <v>78</v>
      </c>
      <c r="H860" s="3">
        <v>60577119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 t="str">
        <f>B860&amp;" | "&amp;C860&amp;" | "&amp;D860</f>
        <v>documentazione_amministrativa / registri | REGISTRO GIORNALIERO | REGISTRO GIORNALIERO</v>
      </c>
      <c r="Q860" s="3" t="str">
        <f>VLOOKUP(P860,'Classificazione UD'!A:B,2,FALSE)</f>
        <v>RGP</v>
      </c>
    </row>
    <row r="861" spans="1:17" ht="15" customHeight="1" x14ac:dyDescent="0.25">
      <c r="A861" s="30">
        <v>2016</v>
      </c>
      <c r="B861" s="3" t="s">
        <v>20</v>
      </c>
      <c r="C861" s="3" t="s">
        <v>21</v>
      </c>
      <c r="D861" s="3" t="s">
        <v>21</v>
      </c>
      <c r="E861" s="3">
        <v>358</v>
      </c>
      <c r="F861" s="3">
        <v>358</v>
      </c>
      <c r="G861" s="3">
        <v>358</v>
      </c>
      <c r="H861" s="3">
        <v>253523125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 t="str">
        <f>B861&amp;" | "&amp;C861&amp;" | "&amp;D861</f>
        <v>documentazione_amministrativa / registri | REGISTRO GIORNALIERO | REGISTRO GIORNALIERO</v>
      </c>
      <c r="Q861" s="3" t="str">
        <f>VLOOKUP(P861,'Classificazione UD'!A:B,2,FALSE)</f>
        <v>RGP</v>
      </c>
    </row>
    <row r="862" spans="1:17" ht="15" customHeight="1" x14ac:dyDescent="0.25">
      <c r="A862" s="30">
        <v>2015</v>
      </c>
      <c r="B862" s="3" t="s">
        <v>17</v>
      </c>
      <c r="C862" s="3" t="s">
        <v>18</v>
      </c>
      <c r="D862" s="3" t="s">
        <v>19</v>
      </c>
      <c r="E862" s="3">
        <v>2</v>
      </c>
      <c r="F862" s="3">
        <v>4</v>
      </c>
      <c r="G862" s="3">
        <v>8</v>
      </c>
      <c r="H862" s="3">
        <v>121714</v>
      </c>
      <c r="I862" s="3">
        <v>4</v>
      </c>
      <c r="J862" s="3">
        <v>8</v>
      </c>
      <c r="K862" s="3">
        <v>16736</v>
      </c>
      <c r="L862" s="3">
        <v>0</v>
      </c>
      <c r="M862" s="3">
        <v>0</v>
      </c>
      <c r="N862" s="3">
        <v>0</v>
      </c>
      <c r="O862" s="3">
        <v>0</v>
      </c>
      <c r="P862" s="3" t="str">
        <f>B862&amp;" | "&amp;C862&amp;" | "&amp;D862</f>
        <v>documentazione_amministrativa / documentazione_contabile | FATTURA ATTIVA | FATTURA</v>
      </c>
      <c r="Q862" s="3" t="str">
        <f>VLOOKUP(P862,'Classificazione UD'!A:B,2,FALSE)</f>
        <v>Fiscale</v>
      </c>
    </row>
    <row r="863" spans="1:17" ht="15" customHeight="1" x14ac:dyDescent="0.25">
      <c r="A863" s="30">
        <v>2016</v>
      </c>
      <c r="B863" s="3" t="s">
        <v>17</v>
      </c>
      <c r="C863" s="3" t="s">
        <v>18</v>
      </c>
      <c r="D863" s="3" t="s">
        <v>19</v>
      </c>
      <c r="E863" s="3">
        <v>1</v>
      </c>
      <c r="F863" s="3">
        <v>2</v>
      </c>
      <c r="G863" s="3">
        <v>4</v>
      </c>
      <c r="H863" s="3">
        <v>44847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 t="str">
        <f>B863&amp;" | "&amp;C863&amp;" | "&amp;D863</f>
        <v>documentazione_amministrativa / documentazione_contabile | FATTURA ATTIVA | FATTURA</v>
      </c>
      <c r="Q863" s="3" t="str">
        <f>VLOOKUP(P863,'Classificazione UD'!A:B,2,FALSE)</f>
        <v>Fiscale</v>
      </c>
    </row>
    <row r="864" spans="1:17" ht="15" customHeight="1" x14ac:dyDescent="0.25">
      <c r="A864" s="30">
        <v>2015</v>
      </c>
      <c r="B864" s="3" t="s">
        <v>17</v>
      </c>
      <c r="C864" s="3" t="s">
        <v>18</v>
      </c>
      <c r="D864" s="3" t="s">
        <v>19</v>
      </c>
      <c r="E864" s="3">
        <v>1</v>
      </c>
      <c r="F864" s="3">
        <v>2</v>
      </c>
      <c r="G864" s="3">
        <v>4</v>
      </c>
      <c r="H864" s="3">
        <v>1064844</v>
      </c>
      <c r="I864" s="3">
        <v>2</v>
      </c>
      <c r="J864" s="3">
        <v>4</v>
      </c>
      <c r="K864" s="3">
        <v>8345</v>
      </c>
      <c r="L864" s="3">
        <v>0</v>
      </c>
      <c r="M864" s="3">
        <v>0</v>
      </c>
      <c r="N864" s="3">
        <v>0</v>
      </c>
      <c r="O864" s="3">
        <v>0</v>
      </c>
      <c r="P864" s="3" t="str">
        <f>B864&amp;" | "&amp;C864&amp;" | "&amp;D864</f>
        <v>documentazione_amministrativa / documentazione_contabile | FATTURA ATTIVA | FATTURA</v>
      </c>
      <c r="Q864" s="3" t="str">
        <f>VLOOKUP(P864,'Classificazione UD'!A:B,2,FALSE)</f>
        <v>Fiscale</v>
      </c>
    </row>
    <row r="865" spans="1:17" ht="15" customHeight="1" x14ac:dyDescent="0.25">
      <c r="A865" s="30">
        <v>2016</v>
      </c>
      <c r="B865" s="3" t="s">
        <v>17</v>
      </c>
      <c r="C865" s="3" t="s">
        <v>18</v>
      </c>
      <c r="D865" s="3" t="s">
        <v>19</v>
      </c>
      <c r="E865" s="3">
        <v>2</v>
      </c>
      <c r="F865" s="3">
        <v>4</v>
      </c>
      <c r="G865" s="3">
        <v>8</v>
      </c>
      <c r="H865" s="3">
        <v>1779100</v>
      </c>
      <c r="I865" s="3">
        <v>2</v>
      </c>
      <c r="J865" s="3">
        <v>4</v>
      </c>
      <c r="K865" s="3">
        <v>8368</v>
      </c>
      <c r="L865" s="3">
        <v>0</v>
      </c>
      <c r="M865" s="3">
        <v>0</v>
      </c>
      <c r="N865" s="3">
        <v>0</v>
      </c>
      <c r="O865" s="3">
        <v>0</v>
      </c>
      <c r="P865" s="3" t="str">
        <f>B865&amp;" | "&amp;C865&amp;" | "&amp;D865</f>
        <v>documentazione_amministrativa / documentazione_contabile | FATTURA ATTIVA | FATTURA</v>
      </c>
      <c r="Q865" s="3" t="str">
        <f>VLOOKUP(P865,'Classificazione UD'!A:B,2,FALSE)</f>
        <v>Fiscale</v>
      </c>
    </row>
    <row r="866" spans="1:17" ht="15" customHeight="1" x14ac:dyDescent="0.25">
      <c r="A866" s="30">
        <v>2013</v>
      </c>
      <c r="B866" s="3" t="s">
        <v>38</v>
      </c>
      <c r="C866" s="3" t="s">
        <v>39</v>
      </c>
      <c r="D866" s="3" t="s">
        <v>94</v>
      </c>
      <c r="E866" s="3">
        <v>1698</v>
      </c>
      <c r="F866" s="3">
        <v>3396</v>
      </c>
      <c r="G866" s="3">
        <v>6792</v>
      </c>
      <c r="H866" s="3">
        <v>56096119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 t="str">
        <f>B866&amp;" | "&amp;C866&amp;" | "&amp;D866</f>
        <v>documentazione_sanitaria / referti | REFERTO | Referto di Specialistica Ambulatoriale</v>
      </c>
      <c r="Q866" s="3" t="str">
        <f>VLOOKUP(P866,'Classificazione UD'!A:B,2,FALSE)</f>
        <v>Referto</v>
      </c>
    </row>
    <row r="867" spans="1:17" ht="15" customHeight="1" x14ac:dyDescent="0.25">
      <c r="A867" s="30">
        <v>2013</v>
      </c>
      <c r="B867" s="3" t="s">
        <v>38</v>
      </c>
      <c r="C867" s="3" t="s">
        <v>39</v>
      </c>
      <c r="D867" s="3" t="s">
        <v>95</v>
      </c>
      <c r="E867" s="3">
        <v>45961</v>
      </c>
      <c r="F867" s="3">
        <v>91922</v>
      </c>
      <c r="G867" s="3">
        <v>183844</v>
      </c>
      <c r="H867" s="3">
        <v>6924082528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 t="str">
        <f>B867&amp;" | "&amp;C867&amp;" | "&amp;D867</f>
        <v>documentazione_sanitaria / referti | REFERTO | Rapporto di Medicina di Laboratorio</v>
      </c>
      <c r="Q867" s="3" t="str">
        <f>VLOOKUP(P867,'Classificazione UD'!A:B,2,FALSE)</f>
        <v>Referto</v>
      </c>
    </row>
    <row r="868" spans="1:17" ht="15" customHeight="1" x14ac:dyDescent="0.25">
      <c r="A868" s="30">
        <v>2013</v>
      </c>
      <c r="B868" s="3" t="s">
        <v>38</v>
      </c>
      <c r="C868" s="3" t="s">
        <v>39</v>
      </c>
      <c r="D868" s="3" t="s">
        <v>96</v>
      </c>
      <c r="E868" s="3">
        <v>79906</v>
      </c>
      <c r="F868" s="3">
        <v>159801</v>
      </c>
      <c r="G868" s="3">
        <v>319613</v>
      </c>
      <c r="H868" s="3">
        <v>11378577359</v>
      </c>
      <c r="I868" s="3">
        <v>14695</v>
      </c>
      <c r="J868" s="3">
        <v>44085</v>
      </c>
      <c r="K868" s="3">
        <v>2107893145</v>
      </c>
      <c r="L868" s="3">
        <v>0</v>
      </c>
      <c r="M868" s="3">
        <v>0</v>
      </c>
      <c r="N868" s="3">
        <v>0</v>
      </c>
      <c r="O868" s="3">
        <v>0</v>
      </c>
      <c r="P868" s="3" t="str">
        <f>B868&amp;" | "&amp;C868&amp;" | "&amp;D868</f>
        <v>documentazione_sanitaria / referti | REFERTO | Referto di Microbiologia</v>
      </c>
      <c r="Q868" s="3" t="str">
        <f>VLOOKUP(P868,'Classificazione UD'!A:B,2,FALSE)</f>
        <v>Referto</v>
      </c>
    </row>
    <row r="869" spans="1:17" ht="15" customHeight="1" x14ac:dyDescent="0.25">
      <c r="A869" s="30">
        <v>2013</v>
      </c>
      <c r="B869" s="3" t="s">
        <v>38</v>
      </c>
      <c r="C869" s="3" t="s">
        <v>39</v>
      </c>
      <c r="D869" s="3" t="s">
        <v>95</v>
      </c>
      <c r="E869" s="3">
        <v>379964</v>
      </c>
      <c r="F869" s="3">
        <v>759893</v>
      </c>
      <c r="G869" s="3">
        <v>1899542</v>
      </c>
      <c r="H869" s="3">
        <v>115595930488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 t="str">
        <f>B869&amp;" | "&amp;C869&amp;" | "&amp;D869</f>
        <v>documentazione_sanitaria / referti | REFERTO | Rapporto di Medicina di Laboratorio</v>
      </c>
      <c r="Q869" s="3" t="str">
        <f>VLOOKUP(P869,'Classificazione UD'!A:B,2,FALSE)</f>
        <v>Referto</v>
      </c>
    </row>
    <row r="870" spans="1:17" ht="15" customHeight="1" x14ac:dyDescent="0.25">
      <c r="A870" s="30">
        <v>2013</v>
      </c>
      <c r="B870" s="3" t="s">
        <v>38</v>
      </c>
      <c r="C870" s="3" t="s">
        <v>39</v>
      </c>
      <c r="D870" s="3" t="s">
        <v>97</v>
      </c>
      <c r="E870" s="3">
        <v>427687</v>
      </c>
      <c r="F870" s="3">
        <v>797451</v>
      </c>
      <c r="G870" s="3">
        <v>2080512</v>
      </c>
      <c r="H870" s="3">
        <v>146695639538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 t="str">
        <f>B870&amp;" | "&amp;C870&amp;" | "&amp;D870</f>
        <v>documentazione_sanitaria / referti | REFERTO | Referto di Radiologia</v>
      </c>
      <c r="Q870" s="3" t="str">
        <f>VLOOKUP(P870,'Classificazione UD'!A:B,2,FALSE)</f>
        <v>Referto</v>
      </c>
    </row>
    <row r="871" spans="1:17" ht="15" customHeight="1" x14ac:dyDescent="0.25">
      <c r="A871" s="30">
        <v>2013</v>
      </c>
      <c r="B871" s="3" t="s">
        <v>38</v>
      </c>
      <c r="C871" s="3" t="s">
        <v>39</v>
      </c>
      <c r="D871" s="3" t="s">
        <v>94</v>
      </c>
      <c r="E871" s="3">
        <v>836</v>
      </c>
      <c r="F871" s="3">
        <v>1671</v>
      </c>
      <c r="G871" s="3">
        <v>3343</v>
      </c>
      <c r="H871" s="3">
        <v>310234445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 t="str">
        <f>B871&amp;" | "&amp;C871&amp;" | "&amp;D871</f>
        <v>documentazione_sanitaria / referti | REFERTO | Referto di Specialistica Ambulatoriale</v>
      </c>
      <c r="Q871" s="3" t="str">
        <f>VLOOKUP(P871,'Classificazione UD'!A:B,2,FALSE)</f>
        <v>Referto</v>
      </c>
    </row>
    <row r="872" spans="1:17" ht="15" customHeight="1" x14ac:dyDescent="0.25">
      <c r="A872" s="30">
        <v>2012</v>
      </c>
      <c r="B872" s="3" t="s">
        <v>38</v>
      </c>
      <c r="C872" s="3" t="s">
        <v>39</v>
      </c>
      <c r="D872" s="3" t="s">
        <v>40</v>
      </c>
      <c r="E872" s="3">
        <v>10192</v>
      </c>
      <c r="F872" s="3">
        <v>10192</v>
      </c>
      <c r="G872" s="3">
        <v>10192</v>
      </c>
      <c r="H872" s="3">
        <v>191688681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 t="str">
        <f>B872&amp;" | "&amp;C872&amp;" | "&amp;D872</f>
        <v>documentazione_sanitaria / referti | REFERTO | REFERTO_LABORATORIO</v>
      </c>
      <c r="Q872" s="3" t="str">
        <f>VLOOKUP(P872,'Classificazione UD'!A:B,2,FALSE)</f>
        <v>Referto</v>
      </c>
    </row>
    <row r="873" spans="1:17" ht="15" customHeight="1" x14ac:dyDescent="0.25">
      <c r="A873" s="30">
        <v>2012</v>
      </c>
      <c r="B873" s="3" t="s">
        <v>38</v>
      </c>
      <c r="C873" s="3" t="s">
        <v>39</v>
      </c>
      <c r="D873" s="3" t="s">
        <v>87</v>
      </c>
      <c r="E873" s="3">
        <v>89870</v>
      </c>
      <c r="F873" s="3">
        <v>89870</v>
      </c>
      <c r="G873" s="3">
        <v>89870</v>
      </c>
      <c r="H873" s="3">
        <v>675785664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 t="str">
        <f>B873&amp;" | "&amp;C873&amp;" | "&amp;D873</f>
        <v>documentazione_sanitaria / referti | REFERTO | REFERTO_RADIOLOGIA</v>
      </c>
      <c r="Q873" s="3" t="str">
        <f>VLOOKUP(P873,'Classificazione UD'!A:B,2,FALSE)</f>
        <v>Referto</v>
      </c>
    </row>
    <row r="874" spans="1:17" ht="15" customHeight="1" x14ac:dyDescent="0.25">
      <c r="A874" s="30">
        <v>2013</v>
      </c>
      <c r="B874" s="3" t="s">
        <v>48</v>
      </c>
      <c r="C874" s="3" t="s">
        <v>81</v>
      </c>
      <c r="D874" s="3" t="s">
        <v>81</v>
      </c>
      <c r="E874" s="3">
        <v>21</v>
      </c>
      <c r="F874" s="3">
        <v>105</v>
      </c>
      <c r="G874" s="3">
        <v>105</v>
      </c>
      <c r="H874" s="3">
        <v>20483873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 t="str">
        <f>B874&amp;" | "&amp;C874&amp;" | "&amp;D874</f>
        <v>documentazione_amministrativa / determinazioni | DETERMINA | DETERMINA</v>
      </c>
      <c r="Q874" s="3" t="str">
        <f>VLOOKUP(P874,'Classificazione UD'!A:B,2,FALSE)</f>
        <v>Amministrativo</v>
      </c>
    </row>
    <row r="875" spans="1:17" ht="15" customHeight="1" x14ac:dyDescent="0.25">
      <c r="A875" s="30">
        <v>2014</v>
      </c>
      <c r="B875" s="3" t="s">
        <v>48</v>
      </c>
      <c r="C875" s="3" t="s">
        <v>81</v>
      </c>
      <c r="D875" s="3" t="s">
        <v>81</v>
      </c>
      <c r="E875" s="3">
        <v>17</v>
      </c>
      <c r="F875" s="3">
        <v>85</v>
      </c>
      <c r="G875" s="3">
        <v>85</v>
      </c>
      <c r="H875" s="3">
        <v>18433305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 t="str">
        <f>B875&amp;" | "&amp;C875&amp;" | "&amp;D875</f>
        <v>documentazione_amministrativa / determinazioni | DETERMINA | DETERMINA</v>
      </c>
      <c r="Q875" s="3" t="str">
        <f>VLOOKUP(P875,'Classificazione UD'!A:B,2,FALSE)</f>
        <v>Amministrativo</v>
      </c>
    </row>
    <row r="876" spans="1:17" ht="15" customHeight="1" x14ac:dyDescent="0.25">
      <c r="A876" s="30">
        <v>2015</v>
      </c>
      <c r="B876" s="3" t="s">
        <v>48</v>
      </c>
      <c r="C876" s="3" t="s">
        <v>81</v>
      </c>
      <c r="D876" s="3" t="s">
        <v>81</v>
      </c>
      <c r="E876" s="3">
        <v>25</v>
      </c>
      <c r="F876" s="3">
        <v>125</v>
      </c>
      <c r="G876" s="3">
        <v>125</v>
      </c>
      <c r="H876" s="3">
        <v>27070199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 t="str">
        <f>B876&amp;" | "&amp;C876&amp;" | "&amp;D876</f>
        <v>documentazione_amministrativa / determinazioni | DETERMINA | DETERMINA</v>
      </c>
      <c r="Q876" s="3" t="str">
        <f>VLOOKUP(P876,'Classificazione UD'!A:B,2,FALSE)</f>
        <v>Amministrativo</v>
      </c>
    </row>
    <row r="877" spans="1:17" ht="15" customHeight="1" x14ac:dyDescent="0.25">
      <c r="A877" s="30">
        <v>2016</v>
      </c>
      <c r="B877" s="3" t="s">
        <v>48</v>
      </c>
      <c r="C877" s="3" t="s">
        <v>81</v>
      </c>
      <c r="D877" s="3" t="s">
        <v>81</v>
      </c>
      <c r="E877" s="3">
        <v>15</v>
      </c>
      <c r="F877" s="3">
        <v>76</v>
      </c>
      <c r="G877" s="3">
        <v>76</v>
      </c>
      <c r="H877" s="3">
        <v>18185097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 t="str">
        <f>B877&amp;" | "&amp;C877&amp;" | "&amp;D877</f>
        <v>documentazione_amministrativa / determinazioni | DETERMINA | DETERMINA</v>
      </c>
      <c r="Q877" s="3" t="str">
        <f>VLOOKUP(P877,'Classificazione UD'!A:B,2,FALSE)</f>
        <v>Amministrativo</v>
      </c>
    </row>
    <row r="878" spans="1:17" ht="15" customHeight="1" x14ac:dyDescent="0.25">
      <c r="A878" s="30">
        <v>2013</v>
      </c>
      <c r="B878" s="3" t="s">
        <v>48</v>
      </c>
      <c r="C878" s="3" t="s">
        <v>81</v>
      </c>
      <c r="D878" s="3" t="s">
        <v>81</v>
      </c>
      <c r="E878" s="3">
        <v>304</v>
      </c>
      <c r="F878" s="3">
        <v>1593</v>
      </c>
      <c r="G878" s="3">
        <v>1593</v>
      </c>
      <c r="H878" s="3">
        <v>644244733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 t="str">
        <f>B878&amp;" | "&amp;C878&amp;" | "&amp;D878</f>
        <v>documentazione_amministrativa / determinazioni | DETERMINA | DETERMINA</v>
      </c>
      <c r="Q878" s="3" t="str">
        <f>VLOOKUP(P878,'Classificazione UD'!A:B,2,FALSE)</f>
        <v>Amministrativo</v>
      </c>
    </row>
    <row r="879" spans="1:17" ht="15" customHeight="1" x14ac:dyDescent="0.25">
      <c r="A879" s="30">
        <v>2014</v>
      </c>
      <c r="B879" s="3" t="s">
        <v>48</v>
      </c>
      <c r="C879" s="3" t="s">
        <v>81</v>
      </c>
      <c r="D879" s="3" t="s">
        <v>81</v>
      </c>
      <c r="E879" s="3">
        <v>301</v>
      </c>
      <c r="F879" s="3">
        <v>1568</v>
      </c>
      <c r="G879" s="3">
        <v>1568</v>
      </c>
      <c r="H879" s="3">
        <v>765893607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 t="str">
        <f>B879&amp;" | "&amp;C879&amp;" | "&amp;D879</f>
        <v>documentazione_amministrativa / determinazioni | DETERMINA | DETERMINA</v>
      </c>
      <c r="Q879" s="3" t="str">
        <f>VLOOKUP(P879,'Classificazione UD'!A:B,2,FALSE)</f>
        <v>Amministrativo</v>
      </c>
    </row>
    <row r="880" spans="1:17" ht="15" customHeight="1" x14ac:dyDescent="0.25">
      <c r="A880" s="30">
        <v>2015</v>
      </c>
      <c r="B880" s="3" t="s">
        <v>48</v>
      </c>
      <c r="C880" s="3" t="s">
        <v>81</v>
      </c>
      <c r="D880" s="3" t="s">
        <v>81</v>
      </c>
      <c r="E880" s="3">
        <v>273</v>
      </c>
      <c r="F880" s="3">
        <v>1393</v>
      </c>
      <c r="G880" s="3">
        <v>1393</v>
      </c>
      <c r="H880" s="3">
        <v>623938140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 t="str">
        <f>B880&amp;" | "&amp;C880&amp;" | "&amp;D880</f>
        <v>documentazione_amministrativa / determinazioni | DETERMINA | DETERMINA</v>
      </c>
      <c r="Q880" s="3" t="str">
        <f>VLOOKUP(P880,'Classificazione UD'!A:B,2,FALSE)</f>
        <v>Amministrativo</v>
      </c>
    </row>
    <row r="881" spans="1:17" ht="15" customHeight="1" x14ac:dyDescent="0.25">
      <c r="A881" s="30">
        <v>2016</v>
      </c>
      <c r="B881" s="3" t="s">
        <v>48</v>
      </c>
      <c r="C881" s="3" t="s">
        <v>81</v>
      </c>
      <c r="D881" s="3" t="s">
        <v>81</v>
      </c>
      <c r="E881" s="3">
        <v>251</v>
      </c>
      <c r="F881" s="3">
        <v>1296</v>
      </c>
      <c r="G881" s="3">
        <v>1296</v>
      </c>
      <c r="H881" s="3">
        <v>620816593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 t="str">
        <f>B881&amp;" | "&amp;C881&amp;" | "&amp;D881</f>
        <v>documentazione_amministrativa / determinazioni | DETERMINA | DETERMINA</v>
      </c>
      <c r="Q881" s="3" t="str">
        <f>VLOOKUP(P881,'Classificazione UD'!A:B,2,FALSE)</f>
        <v>Amministrativo</v>
      </c>
    </row>
    <row r="882" spans="1:17" ht="15" customHeight="1" x14ac:dyDescent="0.25">
      <c r="A882" s="30">
        <v>2013</v>
      </c>
      <c r="B882" s="3" t="s">
        <v>48</v>
      </c>
      <c r="C882" s="3" t="s">
        <v>81</v>
      </c>
      <c r="D882" s="3" t="s">
        <v>81</v>
      </c>
      <c r="E882" s="3">
        <v>57</v>
      </c>
      <c r="F882" s="3">
        <v>301</v>
      </c>
      <c r="G882" s="3">
        <v>301</v>
      </c>
      <c r="H882" s="3">
        <v>53920208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 t="str">
        <f>B882&amp;" | "&amp;C882&amp;" | "&amp;D882</f>
        <v>documentazione_amministrativa / determinazioni | DETERMINA | DETERMINA</v>
      </c>
      <c r="Q882" s="3" t="str">
        <f>VLOOKUP(P882,'Classificazione UD'!A:B,2,FALSE)</f>
        <v>Amministrativo</v>
      </c>
    </row>
    <row r="883" spans="1:17" ht="15" customHeight="1" x14ac:dyDescent="0.25">
      <c r="A883" s="30">
        <v>2014</v>
      </c>
      <c r="B883" s="3" t="s">
        <v>48</v>
      </c>
      <c r="C883" s="3" t="s">
        <v>81</v>
      </c>
      <c r="D883" s="3" t="s">
        <v>81</v>
      </c>
      <c r="E883" s="3">
        <v>41</v>
      </c>
      <c r="F883" s="3">
        <v>233</v>
      </c>
      <c r="G883" s="3">
        <v>233</v>
      </c>
      <c r="H883" s="3">
        <v>62282642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 t="str">
        <f>B883&amp;" | "&amp;C883&amp;" | "&amp;D883</f>
        <v>documentazione_amministrativa / determinazioni | DETERMINA | DETERMINA</v>
      </c>
      <c r="Q883" s="3" t="str">
        <f>VLOOKUP(P883,'Classificazione UD'!A:B,2,FALSE)</f>
        <v>Amministrativo</v>
      </c>
    </row>
    <row r="884" spans="1:17" ht="15" customHeight="1" x14ac:dyDescent="0.25">
      <c r="A884" s="30">
        <v>2015</v>
      </c>
      <c r="B884" s="3" t="s">
        <v>48</v>
      </c>
      <c r="C884" s="3" t="s">
        <v>81</v>
      </c>
      <c r="D884" s="3" t="s">
        <v>81</v>
      </c>
      <c r="E884" s="3">
        <v>43</v>
      </c>
      <c r="F884" s="3">
        <v>230</v>
      </c>
      <c r="G884" s="3">
        <v>230</v>
      </c>
      <c r="H884" s="3">
        <v>58859732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 t="str">
        <f>B884&amp;" | "&amp;C884&amp;" | "&amp;D884</f>
        <v>documentazione_amministrativa / determinazioni | DETERMINA | DETERMINA</v>
      </c>
      <c r="Q884" s="3" t="str">
        <f>VLOOKUP(P884,'Classificazione UD'!A:B,2,FALSE)</f>
        <v>Amministrativo</v>
      </c>
    </row>
    <row r="885" spans="1:17" ht="15" customHeight="1" x14ac:dyDescent="0.25">
      <c r="A885" s="30">
        <v>2016</v>
      </c>
      <c r="B885" s="3" t="s">
        <v>48</v>
      </c>
      <c r="C885" s="3" t="s">
        <v>81</v>
      </c>
      <c r="D885" s="3" t="s">
        <v>81</v>
      </c>
      <c r="E885" s="3">
        <v>34</v>
      </c>
      <c r="F885" s="3">
        <v>177</v>
      </c>
      <c r="G885" s="3">
        <v>177</v>
      </c>
      <c r="H885" s="3">
        <v>50202104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 t="str">
        <f>B885&amp;" | "&amp;C885&amp;" | "&amp;D885</f>
        <v>documentazione_amministrativa / determinazioni | DETERMINA | DETERMINA</v>
      </c>
      <c r="Q885" s="3" t="str">
        <f>VLOOKUP(P885,'Classificazione UD'!A:B,2,FALSE)</f>
        <v>Amministrativo</v>
      </c>
    </row>
    <row r="886" spans="1:17" ht="15" customHeight="1" x14ac:dyDescent="0.25">
      <c r="A886" s="30">
        <v>2013</v>
      </c>
      <c r="B886" s="3" t="s">
        <v>48</v>
      </c>
      <c r="C886" s="3" t="s">
        <v>81</v>
      </c>
      <c r="D886" s="3" t="s">
        <v>81</v>
      </c>
      <c r="E886" s="3">
        <v>28</v>
      </c>
      <c r="F886" s="3">
        <v>136</v>
      </c>
      <c r="G886" s="3">
        <v>136</v>
      </c>
      <c r="H886" s="3">
        <v>25744434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 t="str">
        <f>B886&amp;" | "&amp;C886&amp;" | "&amp;D886</f>
        <v>documentazione_amministrativa / determinazioni | DETERMINA | DETERMINA</v>
      </c>
      <c r="Q886" s="3" t="str">
        <f>VLOOKUP(P886,'Classificazione UD'!A:B,2,FALSE)</f>
        <v>Amministrativo</v>
      </c>
    </row>
    <row r="887" spans="1:17" ht="15" customHeight="1" x14ac:dyDescent="0.25">
      <c r="A887" s="30">
        <v>2014</v>
      </c>
      <c r="B887" s="3" t="s">
        <v>48</v>
      </c>
      <c r="C887" s="3" t="s">
        <v>81</v>
      </c>
      <c r="D887" s="3" t="s">
        <v>81</v>
      </c>
      <c r="E887" s="3">
        <v>21</v>
      </c>
      <c r="F887" s="3">
        <v>105</v>
      </c>
      <c r="G887" s="3">
        <v>105</v>
      </c>
      <c r="H887" s="3">
        <v>23260172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 t="str">
        <f>B887&amp;" | "&amp;C887&amp;" | "&amp;D887</f>
        <v>documentazione_amministrativa / determinazioni | DETERMINA | DETERMINA</v>
      </c>
      <c r="Q887" s="3" t="str">
        <f>VLOOKUP(P887,'Classificazione UD'!A:B,2,FALSE)</f>
        <v>Amministrativo</v>
      </c>
    </row>
    <row r="888" spans="1:17" ht="15" customHeight="1" x14ac:dyDescent="0.25">
      <c r="A888" s="30">
        <v>2015</v>
      </c>
      <c r="B888" s="3" t="s">
        <v>48</v>
      </c>
      <c r="C888" s="3" t="s">
        <v>81</v>
      </c>
      <c r="D888" s="3" t="s">
        <v>81</v>
      </c>
      <c r="E888" s="3">
        <v>18</v>
      </c>
      <c r="F888" s="3">
        <v>91</v>
      </c>
      <c r="G888" s="3">
        <v>91</v>
      </c>
      <c r="H888" s="3">
        <v>23574251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 t="str">
        <f>B888&amp;" | "&amp;C888&amp;" | "&amp;D888</f>
        <v>documentazione_amministrativa / determinazioni | DETERMINA | DETERMINA</v>
      </c>
      <c r="Q888" s="3" t="str">
        <f>VLOOKUP(P888,'Classificazione UD'!A:B,2,FALSE)</f>
        <v>Amministrativo</v>
      </c>
    </row>
    <row r="889" spans="1:17" ht="15" customHeight="1" x14ac:dyDescent="0.25">
      <c r="A889" s="30">
        <v>2016</v>
      </c>
      <c r="B889" s="3" t="s">
        <v>48</v>
      </c>
      <c r="C889" s="3" t="s">
        <v>81</v>
      </c>
      <c r="D889" s="3" t="s">
        <v>81</v>
      </c>
      <c r="E889" s="3">
        <v>13</v>
      </c>
      <c r="F889" s="3">
        <v>65</v>
      </c>
      <c r="G889" s="3">
        <v>65</v>
      </c>
      <c r="H889" s="3">
        <v>21481065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 t="str">
        <f>B889&amp;" | "&amp;C889&amp;" | "&amp;D889</f>
        <v>documentazione_amministrativa / determinazioni | DETERMINA | DETERMINA</v>
      </c>
      <c r="Q889" s="3" t="str">
        <f>VLOOKUP(P889,'Classificazione UD'!A:B,2,FALSE)</f>
        <v>Amministrativo</v>
      </c>
    </row>
    <row r="890" spans="1:17" ht="15" customHeight="1" x14ac:dyDescent="0.25">
      <c r="A890" s="30">
        <v>2013</v>
      </c>
      <c r="B890" s="3" t="s">
        <v>48</v>
      </c>
      <c r="C890" s="3" t="s">
        <v>81</v>
      </c>
      <c r="D890" s="3" t="s">
        <v>81</v>
      </c>
      <c r="E890" s="3">
        <v>78</v>
      </c>
      <c r="F890" s="3">
        <v>410</v>
      </c>
      <c r="G890" s="3">
        <v>410</v>
      </c>
      <c r="H890" s="3">
        <v>79012431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 t="str">
        <f>B890&amp;" | "&amp;C890&amp;" | "&amp;D890</f>
        <v>documentazione_amministrativa / determinazioni | DETERMINA | DETERMINA</v>
      </c>
      <c r="Q890" s="3" t="str">
        <f>VLOOKUP(P890,'Classificazione UD'!A:B,2,FALSE)</f>
        <v>Amministrativo</v>
      </c>
    </row>
    <row r="891" spans="1:17" ht="15" customHeight="1" x14ac:dyDescent="0.25">
      <c r="A891" s="30">
        <v>2014</v>
      </c>
      <c r="B891" s="3" t="s">
        <v>48</v>
      </c>
      <c r="C891" s="3" t="s">
        <v>81</v>
      </c>
      <c r="D891" s="3" t="s">
        <v>81</v>
      </c>
      <c r="E891" s="3">
        <v>35</v>
      </c>
      <c r="F891" s="3">
        <v>185</v>
      </c>
      <c r="G891" s="3">
        <v>185</v>
      </c>
      <c r="H891" s="3">
        <v>36623311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 t="str">
        <f>B891&amp;" | "&amp;C891&amp;" | "&amp;D891</f>
        <v>documentazione_amministrativa / determinazioni | DETERMINA | DETERMINA</v>
      </c>
      <c r="Q891" s="3" t="str">
        <f>VLOOKUP(P891,'Classificazione UD'!A:B,2,FALSE)</f>
        <v>Amministrativo</v>
      </c>
    </row>
    <row r="892" spans="1:17" ht="15" customHeight="1" x14ac:dyDescent="0.25">
      <c r="A892" s="30">
        <v>2015</v>
      </c>
      <c r="B892" s="3" t="s">
        <v>48</v>
      </c>
      <c r="C892" s="3" t="s">
        <v>81</v>
      </c>
      <c r="D892" s="3" t="s">
        <v>81</v>
      </c>
      <c r="E892" s="3">
        <v>28</v>
      </c>
      <c r="F892" s="3">
        <v>144</v>
      </c>
      <c r="G892" s="3">
        <v>144</v>
      </c>
      <c r="H892" s="3">
        <v>33231943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 t="str">
        <f>B892&amp;" | "&amp;C892&amp;" | "&amp;D892</f>
        <v>documentazione_amministrativa / determinazioni | DETERMINA | DETERMINA</v>
      </c>
      <c r="Q892" s="3" t="str">
        <f>VLOOKUP(P892,'Classificazione UD'!A:B,2,FALSE)</f>
        <v>Amministrativo</v>
      </c>
    </row>
    <row r="893" spans="1:17" ht="15" customHeight="1" x14ac:dyDescent="0.25">
      <c r="A893" s="30">
        <v>2016</v>
      </c>
      <c r="B893" s="3" t="s">
        <v>48</v>
      </c>
      <c r="C893" s="3" t="s">
        <v>81</v>
      </c>
      <c r="D893" s="3" t="s">
        <v>81</v>
      </c>
      <c r="E893" s="3">
        <v>22</v>
      </c>
      <c r="F893" s="3">
        <v>114</v>
      </c>
      <c r="G893" s="3">
        <v>114</v>
      </c>
      <c r="H893" s="3">
        <v>40817808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 t="str">
        <f>B893&amp;" | "&amp;C893&amp;" | "&amp;D893</f>
        <v>documentazione_amministrativa / determinazioni | DETERMINA | DETERMINA</v>
      </c>
      <c r="Q893" s="3" t="str">
        <f>VLOOKUP(P893,'Classificazione UD'!A:B,2,FALSE)</f>
        <v>Amministrativo</v>
      </c>
    </row>
    <row r="894" spans="1:17" ht="15" customHeight="1" x14ac:dyDescent="0.25">
      <c r="A894" s="30">
        <v>2013</v>
      </c>
      <c r="B894" s="3" t="s">
        <v>48</v>
      </c>
      <c r="C894" s="3" t="s">
        <v>81</v>
      </c>
      <c r="D894" s="3" t="s">
        <v>81</v>
      </c>
      <c r="E894" s="3">
        <v>27</v>
      </c>
      <c r="F894" s="3">
        <v>116</v>
      </c>
      <c r="G894" s="3">
        <v>116</v>
      </c>
      <c r="H894" s="3">
        <v>49973526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 t="str">
        <f>B894&amp;" | "&amp;C894&amp;" | "&amp;D894</f>
        <v>documentazione_amministrativa / determinazioni | DETERMINA | DETERMINA</v>
      </c>
      <c r="Q894" s="3" t="str">
        <f>VLOOKUP(P894,'Classificazione UD'!A:B,2,FALSE)</f>
        <v>Amministrativo</v>
      </c>
    </row>
    <row r="895" spans="1:17" ht="15" customHeight="1" x14ac:dyDescent="0.25">
      <c r="A895" s="30">
        <v>2014</v>
      </c>
      <c r="B895" s="3" t="s">
        <v>48</v>
      </c>
      <c r="C895" s="3" t="s">
        <v>81</v>
      </c>
      <c r="D895" s="3" t="s">
        <v>81</v>
      </c>
      <c r="E895" s="3">
        <v>25</v>
      </c>
      <c r="F895" s="3">
        <v>112</v>
      </c>
      <c r="G895" s="3">
        <v>112</v>
      </c>
      <c r="H895" s="3">
        <v>50568120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 t="str">
        <f>B895&amp;" | "&amp;C895&amp;" | "&amp;D895</f>
        <v>documentazione_amministrativa / determinazioni | DETERMINA | DETERMINA</v>
      </c>
      <c r="Q895" s="3" t="str">
        <f>VLOOKUP(P895,'Classificazione UD'!A:B,2,FALSE)</f>
        <v>Amministrativo</v>
      </c>
    </row>
    <row r="896" spans="1:17" ht="15" customHeight="1" x14ac:dyDescent="0.25">
      <c r="A896" s="30">
        <v>2015</v>
      </c>
      <c r="B896" s="3" t="s">
        <v>48</v>
      </c>
      <c r="C896" s="3" t="s">
        <v>81</v>
      </c>
      <c r="D896" s="3" t="s">
        <v>81</v>
      </c>
      <c r="E896" s="3">
        <v>13</v>
      </c>
      <c r="F896" s="3">
        <v>54</v>
      </c>
      <c r="G896" s="3">
        <v>54</v>
      </c>
      <c r="H896" s="3">
        <v>14924742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 t="str">
        <f>B896&amp;" | "&amp;C896&amp;" | "&amp;D896</f>
        <v>documentazione_amministrativa / determinazioni | DETERMINA | DETERMINA</v>
      </c>
      <c r="Q896" s="3" t="str">
        <f>VLOOKUP(P896,'Classificazione UD'!A:B,2,FALSE)</f>
        <v>Amministrativo</v>
      </c>
    </row>
    <row r="897" spans="1:17" ht="15" customHeight="1" x14ac:dyDescent="0.25">
      <c r="A897" s="30">
        <v>2016</v>
      </c>
      <c r="B897" s="3" t="s">
        <v>48</v>
      </c>
      <c r="C897" s="3" t="s">
        <v>81</v>
      </c>
      <c r="D897" s="3" t="s">
        <v>81</v>
      </c>
      <c r="E897" s="3">
        <v>20</v>
      </c>
      <c r="F897" s="3">
        <v>89</v>
      </c>
      <c r="G897" s="3">
        <v>89</v>
      </c>
      <c r="H897" s="3">
        <v>27737332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 t="str">
        <f>B897&amp;" | "&amp;C897&amp;" | "&amp;D897</f>
        <v>documentazione_amministrativa / determinazioni | DETERMINA | DETERMINA</v>
      </c>
      <c r="Q897" s="3" t="str">
        <f>VLOOKUP(P897,'Classificazione UD'!A:B,2,FALSE)</f>
        <v>Amministrativo</v>
      </c>
    </row>
    <row r="898" spans="1:17" ht="15" customHeight="1" x14ac:dyDescent="0.25">
      <c r="A898" s="30">
        <v>2013</v>
      </c>
      <c r="B898" s="3" t="s">
        <v>48</v>
      </c>
      <c r="C898" s="3" t="s">
        <v>81</v>
      </c>
      <c r="D898" s="3" t="s">
        <v>81</v>
      </c>
      <c r="E898" s="3">
        <v>1</v>
      </c>
      <c r="F898" s="3">
        <v>4</v>
      </c>
      <c r="G898" s="3">
        <v>4</v>
      </c>
      <c r="H898" s="3">
        <v>813950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 t="str">
        <f>B898&amp;" | "&amp;C898&amp;" | "&amp;D898</f>
        <v>documentazione_amministrativa / determinazioni | DETERMINA | DETERMINA</v>
      </c>
      <c r="Q898" s="3" t="str">
        <f>VLOOKUP(P898,'Classificazione UD'!A:B,2,FALSE)</f>
        <v>Amministrativo</v>
      </c>
    </row>
    <row r="899" spans="1:17" ht="15" customHeight="1" x14ac:dyDescent="0.25">
      <c r="A899" s="30">
        <v>2013</v>
      </c>
      <c r="B899" s="3" t="s">
        <v>48</v>
      </c>
      <c r="C899" s="3" t="s">
        <v>81</v>
      </c>
      <c r="D899" s="3" t="s">
        <v>81</v>
      </c>
      <c r="E899" s="3">
        <v>104</v>
      </c>
      <c r="F899" s="3">
        <v>662</v>
      </c>
      <c r="G899" s="3">
        <v>662</v>
      </c>
      <c r="H899" s="3">
        <v>154077992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 t="str">
        <f>B899&amp;" | "&amp;C899&amp;" | "&amp;D899</f>
        <v>documentazione_amministrativa / determinazioni | DETERMINA | DETERMINA</v>
      </c>
      <c r="Q899" s="3" t="str">
        <f>VLOOKUP(P899,'Classificazione UD'!A:B,2,FALSE)</f>
        <v>Amministrativo</v>
      </c>
    </row>
    <row r="900" spans="1:17" ht="15" customHeight="1" x14ac:dyDescent="0.25">
      <c r="A900" s="30">
        <v>2014</v>
      </c>
      <c r="B900" s="3" t="s">
        <v>48</v>
      </c>
      <c r="C900" s="3" t="s">
        <v>81</v>
      </c>
      <c r="D900" s="3" t="s">
        <v>81</v>
      </c>
      <c r="E900" s="3">
        <v>113</v>
      </c>
      <c r="F900" s="3">
        <v>714</v>
      </c>
      <c r="G900" s="3">
        <v>714</v>
      </c>
      <c r="H900" s="3">
        <v>191939923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 t="str">
        <f>B900&amp;" | "&amp;C900&amp;" | "&amp;D900</f>
        <v>documentazione_amministrativa / determinazioni | DETERMINA | DETERMINA</v>
      </c>
      <c r="Q900" s="3" t="str">
        <f>VLOOKUP(P900,'Classificazione UD'!A:B,2,FALSE)</f>
        <v>Amministrativo</v>
      </c>
    </row>
    <row r="901" spans="1:17" ht="15" customHeight="1" x14ac:dyDescent="0.25">
      <c r="A901" s="30">
        <v>2015</v>
      </c>
      <c r="B901" s="3" t="s">
        <v>48</v>
      </c>
      <c r="C901" s="3" t="s">
        <v>81</v>
      </c>
      <c r="D901" s="3" t="s">
        <v>81</v>
      </c>
      <c r="E901" s="3">
        <v>87</v>
      </c>
      <c r="F901" s="3">
        <v>552</v>
      </c>
      <c r="G901" s="3">
        <v>552</v>
      </c>
      <c r="H901" s="3">
        <v>168181286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 t="str">
        <f>B901&amp;" | "&amp;C901&amp;" | "&amp;D901</f>
        <v>documentazione_amministrativa / determinazioni | DETERMINA | DETERMINA</v>
      </c>
      <c r="Q901" s="3" t="str">
        <f>VLOOKUP(P901,'Classificazione UD'!A:B,2,FALSE)</f>
        <v>Amministrativo</v>
      </c>
    </row>
    <row r="902" spans="1:17" ht="15" customHeight="1" x14ac:dyDescent="0.25">
      <c r="A902" s="30">
        <v>2016</v>
      </c>
      <c r="B902" s="3" t="s">
        <v>48</v>
      </c>
      <c r="C902" s="3" t="s">
        <v>81</v>
      </c>
      <c r="D902" s="3" t="s">
        <v>81</v>
      </c>
      <c r="E902" s="3">
        <v>75</v>
      </c>
      <c r="F902" s="3">
        <v>467</v>
      </c>
      <c r="G902" s="3">
        <v>467</v>
      </c>
      <c r="H902" s="3">
        <v>149648863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 t="str">
        <f>B902&amp;" | "&amp;C902&amp;" | "&amp;D902</f>
        <v>documentazione_amministrativa / determinazioni | DETERMINA | DETERMINA</v>
      </c>
      <c r="Q902" s="3" t="str">
        <f>VLOOKUP(P902,'Classificazione UD'!A:B,2,FALSE)</f>
        <v>Amministrativo</v>
      </c>
    </row>
    <row r="903" spans="1:17" ht="15" customHeight="1" x14ac:dyDescent="0.25">
      <c r="A903" s="30">
        <v>2013</v>
      </c>
      <c r="B903" s="3" t="s">
        <v>48</v>
      </c>
      <c r="C903" s="3" t="s">
        <v>81</v>
      </c>
      <c r="D903" s="3" t="s">
        <v>81</v>
      </c>
      <c r="E903" s="3">
        <v>106</v>
      </c>
      <c r="F903" s="3">
        <v>535</v>
      </c>
      <c r="G903" s="3">
        <v>535</v>
      </c>
      <c r="H903" s="3">
        <v>137333424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 t="str">
        <f>B903&amp;" | "&amp;C903&amp;" | "&amp;D903</f>
        <v>documentazione_amministrativa / determinazioni | DETERMINA | DETERMINA</v>
      </c>
      <c r="Q903" s="3" t="str">
        <f>VLOOKUP(P903,'Classificazione UD'!A:B,2,FALSE)</f>
        <v>Amministrativo</v>
      </c>
    </row>
    <row r="904" spans="1:17" ht="15" customHeight="1" x14ac:dyDescent="0.25">
      <c r="A904" s="30">
        <v>2014</v>
      </c>
      <c r="B904" s="3" t="s">
        <v>48</v>
      </c>
      <c r="C904" s="3" t="s">
        <v>81</v>
      </c>
      <c r="D904" s="3" t="s">
        <v>81</v>
      </c>
      <c r="E904" s="3">
        <v>73</v>
      </c>
      <c r="F904" s="3">
        <v>323</v>
      </c>
      <c r="G904" s="3">
        <v>323</v>
      </c>
      <c r="H904" s="3">
        <v>67174863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 t="str">
        <f>B904&amp;" | "&amp;C904&amp;" | "&amp;D904</f>
        <v>documentazione_amministrativa / determinazioni | DETERMINA | DETERMINA</v>
      </c>
      <c r="Q904" s="3" t="str">
        <f>VLOOKUP(P904,'Classificazione UD'!A:B,2,FALSE)</f>
        <v>Amministrativo</v>
      </c>
    </row>
    <row r="905" spans="1:17" ht="15" customHeight="1" x14ac:dyDescent="0.25">
      <c r="A905" s="30">
        <v>2015</v>
      </c>
      <c r="B905" s="3" t="s">
        <v>48</v>
      </c>
      <c r="C905" s="3" t="s">
        <v>81</v>
      </c>
      <c r="D905" s="3" t="s">
        <v>81</v>
      </c>
      <c r="E905" s="3">
        <v>71</v>
      </c>
      <c r="F905" s="3">
        <v>310</v>
      </c>
      <c r="G905" s="3">
        <v>310</v>
      </c>
      <c r="H905" s="3">
        <v>84634702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 t="str">
        <f>B905&amp;" | "&amp;C905&amp;" | "&amp;D905</f>
        <v>documentazione_amministrativa / determinazioni | DETERMINA | DETERMINA</v>
      </c>
      <c r="Q905" s="3" t="str">
        <f>VLOOKUP(P905,'Classificazione UD'!A:B,2,FALSE)</f>
        <v>Amministrativo</v>
      </c>
    </row>
    <row r="906" spans="1:17" ht="15" customHeight="1" x14ac:dyDescent="0.25">
      <c r="A906" s="30">
        <v>2016</v>
      </c>
      <c r="B906" s="3" t="s">
        <v>48</v>
      </c>
      <c r="C906" s="3" t="s">
        <v>81</v>
      </c>
      <c r="D906" s="3" t="s">
        <v>81</v>
      </c>
      <c r="E906" s="3">
        <v>84</v>
      </c>
      <c r="F906" s="3">
        <v>366</v>
      </c>
      <c r="G906" s="3">
        <v>366</v>
      </c>
      <c r="H906" s="3">
        <v>120944271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 t="str">
        <f>B906&amp;" | "&amp;C906&amp;" | "&amp;D906</f>
        <v>documentazione_amministrativa / determinazioni | DETERMINA | DETERMINA</v>
      </c>
      <c r="Q906" s="3" t="str">
        <f>VLOOKUP(P906,'Classificazione UD'!A:B,2,FALSE)</f>
        <v>Amministrativo</v>
      </c>
    </row>
    <row r="907" spans="1:17" ht="15" customHeight="1" x14ac:dyDescent="0.25">
      <c r="A907" s="30">
        <v>2013</v>
      </c>
      <c r="B907" s="3" t="s">
        <v>48</v>
      </c>
      <c r="C907" s="3" t="s">
        <v>81</v>
      </c>
      <c r="D907" s="3" t="s">
        <v>81</v>
      </c>
      <c r="E907" s="3">
        <v>1</v>
      </c>
      <c r="F907" s="3">
        <v>4</v>
      </c>
      <c r="G907" s="3">
        <v>4</v>
      </c>
      <c r="H907" s="3">
        <v>720338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 t="str">
        <f>B907&amp;" | "&amp;C907&amp;" | "&amp;D907</f>
        <v>documentazione_amministrativa / determinazioni | DETERMINA | DETERMINA</v>
      </c>
      <c r="Q907" s="3" t="str">
        <f>VLOOKUP(P907,'Classificazione UD'!A:B,2,FALSE)</f>
        <v>Amministrativo</v>
      </c>
    </row>
    <row r="908" spans="1:17" ht="15" customHeight="1" x14ac:dyDescent="0.25">
      <c r="A908" s="30">
        <v>2012</v>
      </c>
      <c r="B908" s="3" t="s">
        <v>44</v>
      </c>
      <c r="C908" s="3" t="s">
        <v>46</v>
      </c>
      <c r="D908" s="3" t="s">
        <v>46</v>
      </c>
      <c r="E908" s="3">
        <v>1</v>
      </c>
      <c r="F908" s="3">
        <v>7</v>
      </c>
      <c r="G908" s="3">
        <v>7</v>
      </c>
      <c r="H908" s="3">
        <v>8400550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 t="str">
        <f>B908&amp;" | "&amp;C908&amp;" | "&amp;D908</f>
        <v>documentazione_amministrativa / deliberazioni | DELIBERA | DELIBERA</v>
      </c>
      <c r="Q908" s="3" t="str">
        <f>VLOOKUP(P908,'Classificazione UD'!A:B,2,FALSE)</f>
        <v>Amministrativo</v>
      </c>
    </row>
    <row r="909" spans="1:17" ht="15" customHeight="1" x14ac:dyDescent="0.25">
      <c r="A909" s="30">
        <v>2013</v>
      </c>
      <c r="B909" s="3" t="s">
        <v>44</v>
      </c>
      <c r="C909" s="3" t="s">
        <v>46</v>
      </c>
      <c r="D909" s="3" t="s">
        <v>46</v>
      </c>
      <c r="E909" s="3">
        <v>317</v>
      </c>
      <c r="F909" s="3">
        <v>1977</v>
      </c>
      <c r="G909" s="3">
        <v>1977</v>
      </c>
      <c r="H909" s="3">
        <v>484721769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 t="str">
        <f>B909&amp;" | "&amp;C909&amp;" | "&amp;D909</f>
        <v>documentazione_amministrativa / deliberazioni | DELIBERA | DELIBERA</v>
      </c>
      <c r="Q909" s="3" t="str">
        <f>VLOOKUP(P909,'Classificazione UD'!A:B,2,FALSE)</f>
        <v>Amministrativo</v>
      </c>
    </row>
    <row r="910" spans="1:17" ht="15" customHeight="1" x14ac:dyDescent="0.25">
      <c r="A910" s="30">
        <v>2014</v>
      </c>
      <c r="B910" s="3" t="s">
        <v>44</v>
      </c>
      <c r="C910" s="3" t="s">
        <v>46</v>
      </c>
      <c r="D910" s="3" t="s">
        <v>46</v>
      </c>
      <c r="E910" s="3">
        <v>305</v>
      </c>
      <c r="F910" s="3">
        <v>1884</v>
      </c>
      <c r="G910" s="3">
        <v>1884</v>
      </c>
      <c r="H910" s="3">
        <v>538937283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 t="str">
        <f>B910&amp;" | "&amp;C910&amp;" | "&amp;D910</f>
        <v>documentazione_amministrativa / deliberazioni | DELIBERA | DELIBERA</v>
      </c>
      <c r="Q910" s="3" t="str">
        <f>VLOOKUP(P910,'Classificazione UD'!A:B,2,FALSE)</f>
        <v>Amministrativo</v>
      </c>
    </row>
    <row r="911" spans="1:17" ht="15" customHeight="1" x14ac:dyDescent="0.25">
      <c r="A911" s="30">
        <v>2015</v>
      </c>
      <c r="B911" s="3" t="s">
        <v>44</v>
      </c>
      <c r="C911" s="3" t="s">
        <v>46</v>
      </c>
      <c r="D911" s="3" t="s">
        <v>46</v>
      </c>
      <c r="E911" s="3">
        <v>247</v>
      </c>
      <c r="F911" s="3">
        <v>1284</v>
      </c>
      <c r="G911" s="3">
        <v>1284</v>
      </c>
      <c r="H911" s="3">
        <v>416184593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 t="str">
        <f>B911&amp;" | "&amp;C911&amp;" | "&amp;D911</f>
        <v>documentazione_amministrativa / deliberazioni | DELIBERA | DELIBERA</v>
      </c>
      <c r="Q911" s="3" t="str">
        <f>VLOOKUP(P911,'Classificazione UD'!A:B,2,FALSE)</f>
        <v>Amministrativo</v>
      </c>
    </row>
    <row r="912" spans="1:17" ht="15" customHeight="1" x14ac:dyDescent="0.25">
      <c r="A912" s="30">
        <v>2016</v>
      </c>
      <c r="B912" s="3" t="s">
        <v>44</v>
      </c>
      <c r="C912" s="3" t="s">
        <v>46</v>
      </c>
      <c r="D912" s="3" t="s">
        <v>46</v>
      </c>
      <c r="E912" s="3">
        <v>254</v>
      </c>
      <c r="F912" s="3">
        <v>1330</v>
      </c>
      <c r="G912" s="3">
        <v>1330</v>
      </c>
      <c r="H912" s="3">
        <v>561604927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 t="str">
        <f>B912&amp;" | "&amp;C912&amp;" | "&amp;D912</f>
        <v>documentazione_amministrativa / deliberazioni | DELIBERA | DELIBERA</v>
      </c>
      <c r="Q912" s="3" t="str">
        <f>VLOOKUP(P912,'Classificazione UD'!A:B,2,FALSE)</f>
        <v>Amministrativo</v>
      </c>
    </row>
    <row r="913" spans="1:17" ht="15" customHeight="1" x14ac:dyDescent="0.25">
      <c r="A913" s="30">
        <v>2013</v>
      </c>
      <c r="B913" s="3" t="s">
        <v>48</v>
      </c>
      <c r="C913" s="3" t="s">
        <v>81</v>
      </c>
      <c r="D913" s="3" t="s">
        <v>81</v>
      </c>
      <c r="E913" s="3">
        <v>97</v>
      </c>
      <c r="F913" s="3">
        <v>502</v>
      </c>
      <c r="G913" s="3">
        <v>502</v>
      </c>
      <c r="H913" s="3">
        <v>92895101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 t="str">
        <f>B913&amp;" | "&amp;C913&amp;" | "&amp;D913</f>
        <v>documentazione_amministrativa / determinazioni | DETERMINA | DETERMINA</v>
      </c>
      <c r="Q913" s="3" t="str">
        <f>VLOOKUP(P913,'Classificazione UD'!A:B,2,FALSE)</f>
        <v>Amministrativo</v>
      </c>
    </row>
    <row r="914" spans="1:17" ht="15" customHeight="1" x14ac:dyDescent="0.25">
      <c r="A914" s="30">
        <v>2014</v>
      </c>
      <c r="B914" s="3" t="s">
        <v>48</v>
      </c>
      <c r="C914" s="3" t="s">
        <v>81</v>
      </c>
      <c r="D914" s="3" t="s">
        <v>81</v>
      </c>
      <c r="E914" s="3">
        <v>82</v>
      </c>
      <c r="F914" s="3">
        <v>431</v>
      </c>
      <c r="G914" s="3">
        <v>431</v>
      </c>
      <c r="H914" s="3">
        <v>96765089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 t="str">
        <f>B914&amp;" | "&amp;C914&amp;" | "&amp;D914</f>
        <v>documentazione_amministrativa / determinazioni | DETERMINA | DETERMINA</v>
      </c>
      <c r="Q914" s="3" t="str">
        <f>VLOOKUP(P914,'Classificazione UD'!A:B,2,FALSE)</f>
        <v>Amministrativo</v>
      </c>
    </row>
    <row r="915" spans="1:17" ht="15" customHeight="1" x14ac:dyDescent="0.25">
      <c r="A915" s="30">
        <v>2015</v>
      </c>
      <c r="B915" s="3" t="s">
        <v>48</v>
      </c>
      <c r="C915" s="3" t="s">
        <v>81</v>
      </c>
      <c r="D915" s="3" t="s">
        <v>81</v>
      </c>
      <c r="E915" s="3">
        <v>78</v>
      </c>
      <c r="F915" s="3">
        <v>396</v>
      </c>
      <c r="G915" s="3">
        <v>396</v>
      </c>
      <c r="H915" s="3">
        <v>83245162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 t="str">
        <f>B915&amp;" | "&amp;C915&amp;" | "&amp;D915</f>
        <v>documentazione_amministrativa / determinazioni | DETERMINA | DETERMINA</v>
      </c>
      <c r="Q915" s="3" t="str">
        <f>VLOOKUP(P915,'Classificazione UD'!A:B,2,FALSE)</f>
        <v>Amministrativo</v>
      </c>
    </row>
    <row r="916" spans="1:17" ht="15" customHeight="1" x14ac:dyDescent="0.25">
      <c r="A916" s="30">
        <v>2016</v>
      </c>
      <c r="B916" s="3" t="s">
        <v>48</v>
      </c>
      <c r="C916" s="3" t="s">
        <v>81</v>
      </c>
      <c r="D916" s="3" t="s">
        <v>81</v>
      </c>
      <c r="E916" s="3">
        <v>86</v>
      </c>
      <c r="F916" s="3">
        <v>435</v>
      </c>
      <c r="G916" s="3">
        <v>435</v>
      </c>
      <c r="H916" s="3">
        <v>122027922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 t="str">
        <f>B916&amp;" | "&amp;C916&amp;" | "&amp;D916</f>
        <v>documentazione_amministrativa / determinazioni | DETERMINA | DETERMINA</v>
      </c>
      <c r="Q916" s="3" t="str">
        <f>VLOOKUP(P916,'Classificazione UD'!A:B,2,FALSE)</f>
        <v>Amministrativo</v>
      </c>
    </row>
    <row r="917" spans="1:17" ht="15" customHeight="1" x14ac:dyDescent="0.25">
      <c r="A917" s="30">
        <v>2013</v>
      </c>
      <c r="B917" s="3" t="s">
        <v>48</v>
      </c>
      <c r="C917" s="3" t="s">
        <v>81</v>
      </c>
      <c r="D917" s="3" t="s">
        <v>81</v>
      </c>
      <c r="E917" s="3">
        <v>4</v>
      </c>
      <c r="F917" s="3">
        <v>19</v>
      </c>
      <c r="G917" s="3">
        <v>19</v>
      </c>
      <c r="H917" s="3">
        <v>4122203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 t="str">
        <f>B917&amp;" | "&amp;C917&amp;" | "&amp;D917</f>
        <v>documentazione_amministrativa / determinazioni | DETERMINA | DETERMINA</v>
      </c>
      <c r="Q917" s="3" t="str">
        <f>VLOOKUP(P917,'Classificazione UD'!A:B,2,FALSE)</f>
        <v>Amministrativo</v>
      </c>
    </row>
    <row r="918" spans="1:17" ht="15" customHeight="1" x14ac:dyDescent="0.25">
      <c r="A918" s="30">
        <v>2014</v>
      </c>
      <c r="B918" s="3" t="s">
        <v>48</v>
      </c>
      <c r="C918" s="3" t="s">
        <v>81</v>
      </c>
      <c r="D918" s="3" t="s">
        <v>81</v>
      </c>
      <c r="E918" s="3">
        <v>3</v>
      </c>
      <c r="F918" s="3">
        <v>15</v>
      </c>
      <c r="G918" s="3">
        <v>15</v>
      </c>
      <c r="H918" s="3">
        <v>3325692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 t="str">
        <f>B918&amp;" | "&amp;C918&amp;" | "&amp;D918</f>
        <v>documentazione_amministrativa / determinazioni | DETERMINA | DETERMINA</v>
      </c>
      <c r="Q918" s="3" t="str">
        <f>VLOOKUP(P918,'Classificazione UD'!A:B,2,FALSE)</f>
        <v>Amministrativo</v>
      </c>
    </row>
    <row r="919" spans="1:17" ht="15" customHeight="1" x14ac:dyDescent="0.25">
      <c r="A919" s="30">
        <v>2015</v>
      </c>
      <c r="B919" s="3" t="s">
        <v>48</v>
      </c>
      <c r="C919" s="3" t="s">
        <v>81</v>
      </c>
      <c r="D919" s="3" t="s">
        <v>81</v>
      </c>
      <c r="E919" s="3">
        <v>3</v>
      </c>
      <c r="F919" s="3">
        <v>15</v>
      </c>
      <c r="G919" s="3">
        <v>15</v>
      </c>
      <c r="H919" s="3">
        <v>4380952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 t="str">
        <f>B919&amp;" | "&amp;C919&amp;" | "&amp;D919</f>
        <v>documentazione_amministrativa / determinazioni | DETERMINA | DETERMINA</v>
      </c>
      <c r="Q919" s="3" t="str">
        <f>VLOOKUP(P919,'Classificazione UD'!A:B,2,FALSE)</f>
        <v>Amministrativo</v>
      </c>
    </row>
    <row r="920" spans="1:17" ht="15" customHeight="1" x14ac:dyDescent="0.25">
      <c r="A920" s="30">
        <v>2013</v>
      </c>
      <c r="B920" s="3" t="s">
        <v>48</v>
      </c>
      <c r="C920" s="3" t="s">
        <v>81</v>
      </c>
      <c r="D920" s="3" t="s">
        <v>81</v>
      </c>
      <c r="E920" s="3">
        <v>24</v>
      </c>
      <c r="F920" s="3">
        <v>204</v>
      </c>
      <c r="G920" s="3">
        <v>204</v>
      </c>
      <c r="H920" s="3">
        <v>55647893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 t="str">
        <f>B920&amp;" | "&amp;C920&amp;" | "&amp;D920</f>
        <v>documentazione_amministrativa / determinazioni | DETERMINA | DETERMINA</v>
      </c>
      <c r="Q920" s="3" t="str">
        <f>VLOOKUP(P920,'Classificazione UD'!A:B,2,FALSE)</f>
        <v>Amministrativo</v>
      </c>
    </row>
    <row r="921" spans="1:17" ht="15" customHeight="1" x14ac:dyDescent="0.25">
      <c r="A921" s="30">
        <v>2014</v>
      </c>
      <c r="B921" s="3" t="s">
        <v>48</v>
      </c>
      <c r="C921" s="3" t="s">
        <v>81</v>
      </c>
      <c r="D921" s="3" t="s">
        <v>81</v>
      </c>
      <c r="E921" s="3">
        <v>29</v>
      </c>
      <c r="F921" s="3">
        <v>221</v>
      </c>
      <c r="G921" s="3">
        <v>221</v>
      </c>
      <c r="H921" s="3">
        <v>39553660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 t="str">
        <f>B921&amp;" | "&amp;C921&amp;" | "&amp;D921</f>
        <v>documentazione_amministrativa / determinazioni | DETERMINA | DETERMINA</v>
      </c>
      <c r="Q921" s="3" t="str">
        <f>VLOOKUP(P921,'Classificazione UD'!A:B,2,FALSE)</f>
        <v>Amministrativo</v>
      </c>
    </row>
    <row r="922" spans="1:17" ht="15" customHeight="1" x14ac:dyDescent="0.25">
      <c r="A922" s="30">
        <v>2015</v>
      </c>
      <c r="B922" s="3" t="s">
        <v>48</v>
      </c>
      <c r="C922" s="3" t="s">
        <v>81</v>
      </c>
      <c r="D922" s="3" t="s">
        <v>81</v>
      </c>
      <c r="E922" s="3">
        <v>22</v>
      </c>
      <c r="F922" s="3">
        <v>199</v>
      </c>
      <c r="G922" s="3">
        <v>199</v>
      </c>
      <c r="H922" s="3">
        <v>37229830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 t="str">
        <f>B922&amp;" | "&amp;C922&amp;" | "&amp;D922</f>
        <v>documentazione_amministrativa / determinazioni | DETERMINA | DETERMINA</v>
      </c>
      <c r="Q922" s="3" t="str">
        <f>VLOOKUP(P922,'Classificazione UD'!A:B,2,FALSE)</f>
        <v>Amministrativo</v>
      </c>
    </row>
    <row r="923" spans="1:17" ht="15" customHeight="1" x14ac:dyDescent="0.25">
      <c r="A923" s="30">
        <v>2016</v>
      </c>
      <c r="B923" s="3" t="s">
        <v>48</v>
      </c>
      <c r="C923" s="3" t="s">
        <v>81</v>
      </c>
      <c r="D923" s="3" t="s">
        <v>81</v>
      </c>
      <c r="E923" s="3">
        <v>17</v>
      </c>
      <c r="F923" s="3">
        <v>160</v>
      </c>
      <c r="G923" s="3">
        <v>160</v>
      </c>
      <c r="H923" s="3">
        <v>40954414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 t="str">
        <f>B923&amp;" | "&amp;C923&amp;" | "&amp;D923</f>
        <v>documentazione_amministrativa / determinazioni | DETERMINA | DETERMINA</v>
      </c>
      <c r="Q923" s="3" t="str">
        <f>VLOOKUP(P923,'Classificazione UD'!A:B,2,FALSE)</f>
        <v>Amministrativo</v>
      </c>
    </row>
    <row r="924" spans="1:17" ht="15" customHeight="1" x14ac:dyDescent="0.25">
      <c r="A924" s="30">
        <v>2014</v>
      </c>
      <c r="B924" s="3" t="s">
        <v>23</v>
      </c>
      <c r="C924" s="3" t="s">
        <v>24</v>
      </c>
      <c r="D924" s="3" t="s">
        <v>24</v>
      </c>
      <c r="E924" s="3">
        <v>15</v>
      </c>
      <c r="F924" s="3">
        <v>15</v>
      </c>
      <c r="G924" s="3">
        <v>15</v>
      </c>
      <c r="H924" s="3">
        <v>568207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 t="str">
        <f>B924&amp;" | "&amp;C924&amp;" | "&amp;D924</f>
        <v>documentazione_amministrativa / altri_documenti | FOGLIO DI TRASFORMAZIONE | FOGLIO DI TRASFORMAZIONE</v>
      </c>
      <c r="Q924" s="3" t="str">
        <f>VLOOKUP(P924,'Classificazione UD'!A:B,2,FALSE)</f>
        <v>Tecnico</v>
      </c>
    </row>
    <row r="925" spans="1:17" ht="15" customHeight="1" x14ac:dyDescent="0.25">
      <c r="A925" s="30">
        <v>2015</v>
      </c>
      <c r="B925" s="3" t="s">
        <v>23</v>
      </c>
      <c r="C925" s="3" t="s">
        <v>24</v>
      </c>
      <c r="D925" s="3" t="s">
        <v>24</v>
      </c>
      <c r="E925" s="3">
        <v>11</v>
      </c>
      <c r="F925" s="3">
        <v>11</v>
      </c>
      <c r="G925" s="3">
        <v>11</v>
      </c>
      <c r="H925" s="3">
        <v>965132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 t="str">
        <f>B925&amp;" | "&amp;C925&amp;" | "&amp;D925</f>
        <v>documentazione_amministrativa / altri_documenti | FOGLIO DI TRASFORMAZIONE | FOGLIO DI TRASFORMAZIONE</v>
      </c>
      <c r="Q925" s="3" t="str">
        <f>VLOOKUP(P925,'Classificazione UD'!A:B,2,FALSE)</f>
        <v>Tecnico</v>
      </c>
    </row>
    <row r="926" spans="1:17" ht="15" customHeight="1" x14ac:dyDescent="0.25">
      <c r="A926" s="30">
        <v>2016</v>
      </c>
      <c r="B926" s="3" t="s">
        <v>23</v>
      </c>
      <c r="C926" s="3" t="s">
        <v>24</v>
      </c>
      <c r="D926" s="3" t="s">
        <v>24</v>
      </c>
      <c r="E926" s="3">
        <v>3</v>
      </c>
      <c r="F926" s="3">
        <v>3</v>
      </c>
      <c r="G926" s="3">
        <v>3</v>
      </c>
      <c r="H926" s="3">
        <v>186354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 t="str">
        <f>B926&amp;" | "&amp;C926&amp;" | "&amp;D926</f>
        <v>documentazione_amministrativa / altri_documenti | FOGLIO DI TRASFORMAZIONE | FOGLIO DI TRASFORMAZIONE</v>
      </c>
      <c r="Q926" s="3" t="str">
        <f>VLOOKUP(P926,'Classificazione UD'!A:B,2,FALSE)</f>
        <v>Tecnico</v>
      </c>
    </row>
    <row r="927" spans="1:17" ht="15" customHeight="1" x14ac:dyDescent="0.25">
      <c r="A927" s="30">
        <v>2013</v>
      </c>
      <c r="B927" s="3" t="s">
        <v>48</v>
      </c>
      <c r="C927" s="3" t="s">
        <v>81</v>
      </c>
      <c r="D927" s="3" t="s">
        <v>81</v>
      </c>
      <c r="E927" s="3">
        <v>12</v>
      </c>
      <c r="F927" s="3">
        <v>70</v>
      </c>
      <c r="G927" s="3">
        <v>70</v>
      </c>
      <c r="H927" s="3">
        <v>16759730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 t="str">
        <f>B927&amp;" | "&amp;C927&amp;" | "&amp;D927</f>
        <v>documentazione_amministrativa / determinazioni | DETERMINA | DETERMINA</v>
      </c>
      <c r="Q927" s="3" t="str">
        <f>VLOOKUP(P927,'Classificazione UD'!A:B,2,FALSE)</f>
        <v>Amministrativo</v>
      </c>
    </row>
    <row r="928" spans="1:17" ht="15" customHeight="1" x14ac:dyDescent="0.25">
      <c r="A928" s="30">
        <v>2014</v>
      </c>
      <c r="B928" s="3" t="s">
        <v>48</v>
      </c>
      <c r="C928" s="3" t="s">
        <v>81</v>
      </c>
      <c r="D928" s="3" t="s">
        <v>81</v>
      </c>
      <c r="E928" s="3">
        <v>99</v>
      </c>
      <c r="F928" s="3">
        <v>552</v>
      </c>
      <c r="G928" s="3">
        <v>552</v>
      </c>
      <c r="H928" s="3">
        <v>193207338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 t="str">
        <f>B928&amp;" | "&amp;C928&amp;" | "&amp;D928</f>
        <v>documentazione_amministrativa / determinazioni | DETERMINA | DETERMINA</v>
      </c>
      <c r="Q928" s="3" t="str">
        <f>VLOOKUP(P928,'Classificazione UD'!A:B,2,FALSE)</f>
        <v>Amministrativo</v>
      </c>
    </row>
    <row r="929" spans="1:17" ht="15" customHeight="1" x14ac:dyDescent="0.25">
      <c r="A929" s="30">
        <v>2015</v>
      </c>
      <c r="B929" s="3" t="s">
        <v>48</v>
      </c>
      <c r="C929" s="3" t="s">
        <v>81</v>
      </c>
      <c r="D929" s="3" t="s">
        <v>81</v>
      </c>
      <c r="E929" s="3">
        <v>98</v>
      </c>
      <c r="F929" s="3">
        <v>536</v>
      </c>
      <c r="G929" s="3">
        <v>536</v>
      </c>
      <c r="H929" s="3">
        <v>255875464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 t="str">
        <f>B929&amp;" | "&amp;C929&amp;" | "&amp;D929</f>
        <v>documentazione_amministrativa / determinazioni | DETERMINA | DETERMINA</v>
      </c>
      <c r="Q929" s="3" t="str">
        <f>VLOOKUP(P929,'Classificazione UD'!A:B,2,FALSE)</f>
        <v>Amministrativo</v>
      </c>
    </row>
    <row r="930" spans="1:17" ht="15" customHeight="1" x14ac:dyDescent="0.25">
      <c r="A930" s="30">
        <v>2016</v>
      </c>
      <c r="B930" s="3" t="s">
        <v>48</v>
      </c>
      <c r="C930" s="3" t="s">
        <v>81</v>
      </c>
      <c r="D930" s="3" t="s">
        <v>81</v>
      </c>
      <c r="E930" s="3">
        <v>80</v>
      </c>
      <c r="F930" s="3">
        <v>530</v>
      </c>
      <c r="G930" s="3">
        <v>530</v>
      </c>
      <c r="H930" s="3">
        <v>742267848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 t="str">
        <f>B930&amp;" | "&amp;C930&amp;" | "&amp;D930</f>
        <v>documentazione_amministrativa / determinazioni | DETERMINA | DETERMINA</v>
      </c>
      <c r="Q930" s="3" t="str">
        <f>VLOOKUP(P930,'Classificazione UD'!A:B,2,FALSE)</f>
        <v>Amministrativo</v>
      </c>
    </row>
    <row r="931" spans="1:17" ht="15" customHeight="1" x14ac:dyDescent="0.25">
      <c r="A931" s="30">
        <v>2015</v>
      </c>
      <c r="B931" s="3" t="s">
        <v>48</v>
      </c>
      <c r="C931" s="3" t="s">
        <v>81</v>
      </c>
      <c r="D931" s="3" t="s">
        <v>81</v>
      </c>
      <c r="E931" s="3">
        <v>1</v>
      </c>
      <c r="F931" s="3">
        <v>7</v>
      </c>
      <c r="G931" s="3">
        <v>7</v>
      </c>
      <c r="H931" s="3">
        <v>2401378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 t="str">
        <f>B931&amp;" | "&amp;C931&amp;" | "&amp;D931</f>
        <v>documentazione_amministrativa / determinazioni | DETERMINA | DETERMINA</v>
      </c>
      <c r="Q931" s="3" t="str">
        <f>VLOOKUP(P931,'Classificazione UD'!A:B,2,FALSE)</f>
        <v>Amministrativo</v>
      </c>
    </row>
    <row r="932" spans="1:17" ht="15" customHeight="1" x14ac:dyDescent="0.25">
      <c r="A932" s="30">
        <v>2016</v>
      </c>
      <c r="B932" s="3" t="s">
        <v>48</v>
      </c>
      <c r="C932" s="3" t="s">
        <v>81</v>
      </c>
      <c r="D932" s="3" t="s">
        <v>81</v>
      </c>
      <c r="E932" s="3">
        <v>2</v>
      </c>
      <c r="F932" s="3">
        <v>10</v>
      </c>
      <c r="G932" s="3">
        <v>10</v>
      </c>
      <c r="H932" s="3">
        <v>3707858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 t="str">
        <f>B932&amp;" | "&amp;C932&amp;" | "&amp;D932</f>
        <v>documentazione_amministrativa / determinazioni | DETERMINA | DETERMINA</v>
      </c>
      <c r="Q932" s="3" t="str">
        <f>VLOOKUP(P932,'Classificazione UD'!A:B,2,FALSE)</f>
        <v>Amministrativo</v>
      </c>
    </row>
    <row r="933" spans="1:17" ht="15" customHeight="1" x14ac:dyDescent="0.25">
      <c r="A933" s="30">
        <v>2013</v>
      </c>
      <c r="B933" s="3" t="s">
        <v>48</v>
      </c>
      <c r="C933" s="3" t="s">
        <v>81</v>
      </c>
      <c r="D933" s="3" t="s">
        <v>81</v>
      </c>
      <c r="E933" s="3">
        <v>53</v>
      </c>
      <c r="F933" s="3">
        <v>271</v>
      </c>
      <c r="G933" s="3">
        <v>271</v>
      </c>
      <c r="H933" s="3">
        <v>61882217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 t="str">
        <f>B933&amp;" | "&amp;C933&amp;" | "&amp;D933</f>
        <v>documentazione_amministrativa / determinazioni | DETERMINA | DETERMINA</v>
      </c>
      <c r="Q933" s="3" t="str">
        <f>VLOOKUP(P933,'Classificazione UD'!A:B,2,FALSE)</f>
        <v>Amministrativo</v>
      </c>
    </row>
    <row r="934" spans="1:17" ht="15" customHeight="1" x14ac:dyDescent="0.25">
      <c r="A934" s="30">
        <v>2014</v>
      </c>
      <c r="B934" s="3" t="s">
        <v>48</v>
      </c>
      <c r="C934" s="3" t="s">
        <v>81</v>
      </c>
      <c r="D934" s="3" t="s">
        <v>81</v>
      </c>
      <c r="E934" s="3">
        <v>59</v>
      </c>
      <c r="F934" s="3">
        <v>300</v>
      </c>
      <c r="G934" s="3">
        <v>300</v>
      </c>
      <c r="H934" s="3">
        <v>66919987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 t="str">
        <f>B934&amp;" | "&amp;C934&amp;" | "&amp;D934</f>
        <v>documentazione_amministrativa / determinazioni | DETERMINA | DETERMINA</v>
      </c>
      <c r="Q934" s="3" t="str">
        <f>VLOOKUP(P934,'Classificazione UD'!A:B,2,FALSE)</f>
        <v>Amministrativo</v>
      </c>
    </row>
    <row r="935" spans="1:17" ht="15" customHeight="1" x14ac:dyDescent="0.25">
      <c r="A935" s="30">
        <v>2015</v>
      </c>
      <c r="B935" s="3" t="s">
        <v>48</v>
      </c>
      <c r="C935" s="3" t="s">
        <v>81</v>
      </c>
      <c r="D935" s="3" t="s">
        <v>81</v>
      </c>
      <c r="E935" s="3">
        <v>75</v>
      </c>
      <c r="F935" s="3">
        <v>380</v>
      </c>
      <c r="G935" s="3">
        <v>380</v>
      </c>
      <c r="H935" s="3">
        <v>108299475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 t="str">
        <f>B935&amp;" | "&amp;C935&amp;" | "&amp;D935</f>
        <v>documentazione_amministrativa / determinazioni | DETERMINA | DETERMINA</v>
      </c>
      <c r="Q935" s="3" t="str">
        <f>VLOOKUP(P935,'Classificazione UD'!A:B,2,FALSE)</f>
        <v>Amministrativo</v>
      </c>
    </row>
    <row r="936" spans="1:17" ht="15" customHeight="1" x14ac:dyDescent="0.25">
      <c r="A936" s="30">
        <v>2016</v>
      </c>
      <c r="B936" s="3" t="s">
        <v>48</v>
      </c>
      <c r="C936" s="3" t="s">
        <v>81</v>
      </c>
      <c r="D936" s="3" t="s">
        <v>81</v>
      </c>
      <c r="E936" s="3">
        <v>64</v>
      </c>
      <c r="F936" s="3">
        <v>329</v>
      </c>
      <c r="G936" s="3">
        <v>329</v>
      </c>
      <c r="H936" s="3">
        <v>111780417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 t="str">
        <f>B936&amp;" | "&amp;C936&amp;" | "&amp;D936</f>
        <v>documentazione_amministrativa / determinazioni | DETERMINA | DETERMINA</v>
      </c>
      <c r="Q936" s="3" t="str">
        <f>VLOOKUP(P936,'Classificazione UD'!A:B,2,FALSE)</f>
        <v>Amministrativo</v>
      </c>
    </row>
    <row r="937" spans="1:17" ht="15" customHeight="1" x14ac:dyDescent="0.25">
      <c r="A937" s="30">
        <v>2014</v>
      </c>
      <c r="B937" s="3" t="s">
        <v>48</v>
      </c>
      <c r="C937" s="3" t="s">
        <v>81</v>
      </c>
      <c r="D937" s="3" t="s">
        <v>81</v>
      </c>
      <c r="E937" s="3">
        <v>3</v>
      </c>
      <c r="F937" s="3">
        <v>16</v>
      </c>
      <c r="G937" s="3">
        <v>16</v>
      </c>
      <c r="H937" s="3">
        <v>3172162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 t="str">
        <f>B937&amp;" | "&amp;C937&amp;" | "&amp;D937</f>
        <v>documentazione_amministrativa / determinazioni | DETERMINA | DETERMINA</v>
      </c>
      <c r="Q937" s="3" t="str">
        <f>VLOOKUP(P937,'Classificazione UD'!A:B,2,FALSE)</f>
        <v>Amministrativo</v>
      </c>
    </row>
    <row r="938" spans="1:17" ht="15" customHeight="1" x14ac:dyDescent="0.25">
      <c r="A938" s="30">
        <v>2015</v>
      </c>
      <c r="B938" s="3" t="s">
        <v>48</v>
      </c>
      <c r="C938" s="3" t="s">
        <v>81</v>
      </c>
      <c r="D938" s="3" t="s">
        <v>81</v>
      </c>
      <c r="E938" s="3">
        <v>2</v>
      </c>
      <c r="F938" s="3">
        <v>12</v>
      </c>
      <c r="G938" s="3">
        <v>12</v>
      </c>
      <c r="H938" s="3">
        <v>2899429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 t="str">
        <f>B938&amp;" | "&amp;C938&amp;" | "&amp;D938</f>
        <v>documentazione_amministrativa / determinazioni | DETERMINA | DETERMINA</v>
      </c>
      <c r="Q938" s="3" t="str">
        <f>VLOOKUP(P938,'Classificazione UD'!A:B,2,FALSE)</f>
        <v>Amministrativo</v>
      </c>
    </row>
    <row r="939" spans="1:17" ht="15" customHeight="1" x14ac:dyDescent="0.25">
      <c r="A939" s="30">
        <v>2016</v>
      </c>
      <c r="B939" s="3" t="s">
        <v>48</v>
      </c>
      <c r="C939" s="3" t="s">
        <v>81</v>
      </c>
      <c r="D939" s="3" t="s">
        <v>81</v>
      </c>
      <c r="E939" s="3">
        <v>1</v>
      </c>
      <c r="F939" s="3">
        <v>6</v>
      </c>
      <c r="G939" s="3">
        <v>6</v>
      </c>
      <c r="H939" s="3">
        <v>1675568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 t="str">
        <f>B939&amp;" | "&amp;C939&amp;" | "&amp;D939</f>
        <v>documentazione_amministrativa / determinazioni | DETERMINA | DETERMINA</v>
      </c>
      <c r="Q939" s="3" t="str">
        <f>VLOOKUP(P939,'Classificazione UD'!A:B,2,FALSE)</f>
        <v>Amministrativo</v>
      </c>
    </row>
    <row r="940" spans="1:17" ht="15" customHeight="1" x14ac:dyDescent="0.25">
      <c r="A940" s="30">
        <v>2010</v>
      </c>
      <c r="B940" s="3" t="s">
        <v>36</v>
      </c>
      <c r="C940" s="3" t="s">
        <v>50</v>
      </c>
      <c r="D940" s="3" t="s">
        <v>50</v>
      </c>
      <c r="E940" s="3">
        <v>2</v>
      </c>
      <c r="F940" s="3">
        <v>2</v>
      </c>
      <c r="G940" s="3">
        <v>2</v>
      </c>
      <c r="H940" s="3">
        <v>18722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 t="str">
        <f>B940&amp;" | "&amp;C940&amp;" | "&amp;D940</f>
        <v>documentazione_amministrativa / documenti_protocollati | DOCUMENTO PROTOCOLLATO | DOCUMENTO PROTOCOLLATO</v>
      </c>
      <c r="Q940" s="3" t="str">
        <f>VLOOKUP(P940,'Classificazione UD'!A:B,2,FALSE)</f>
        <v>Protocollo</v>
      </c>
    </row>
    <row r="941" spans="1:17" ht="15" customHeight="1" x14ac:dyDescent="0.25">
      <c r="A941" s="30">
        <v>2011</v>
      </c>
      <c r="B941" s="3" t="s">
        <v>36</v>
      </c>
      <c r="C941" s="3" t="s">
        <v>50</v>
      </c>
      <c r="D941" s="3" t="s">
        <v>50</v>
      </c>
      <c r="E941" s="3">
        <v>25</v>
      </c>
      <c r="F941" s="3">
        <v>102</v>
      </c>
      <c r="G941" s="3">
        <v>102</v>
      </c>
      <c r="H941" s="3">
        <v>12755120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 t="str">
        <f>B941&amp;" | "&amp;C941&amp;" | "&amp;D941</f>
        <v>documentazione_amministrativa / documenti_protocollati | DOCUMENTO PROTOCOLLATO | DOCUMENTO PROTOCOLLATO</v>
      </c>
      <c r="Q941" s="3" t="str">
        <f>VLOOKUP(P941,'Classificazione UD'!A:B,2,FALSE)</f>
        <v>Protocollo</v>
      </c>
    </row>
    <row r="942" spans="1:17" ht="15" customHeight="1" x14ac:dyDescent="0.25">
      <c r="A942" s="30">
        <v>2012</v>
      </c>
      <c r="B942" s="3" t="s">
        <v>36</v>
      </c>
      <c r="C942" s="3" t="s">
        <v>50</v>
      </c>
      <c r="D942" s="3" t="s">
        <v>50</v>
      </c>
      <c r="E942" s="3">
        <v>1980</v>
      </c>
      <c r="F942" s="3">
        <v>10296</v>
      </c>
      <c r="G942" s="3">
        <v>10296</v>
      </c>
      <c r="H942" s="3">
        <v>4252042471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 t="str">
        <f>B942&amp;" | "&amp;C942&amp;" | "&amp;D942</f>
        <v>documentazione_amministrativa / documenti_protocollati | DOCUMENTO PROTOCOLLATO | DOCUMENTO PROTOCOLLATO</v>
      </c>
      <c r="Q942" s="3" t="str">
        <f>VLOOKUP(P942,'Classificazione UD'!A:B,2,FALSE)</f>
        <v>Protocollo</v>
      </c>
    </row>
    <row r="943" spans="1:17" ht="15" customHeight="1" x14ac:dyDescent="0.25">
      <c r="A943" s="30">
        <v>2013</v>
      </c>
      <c r="B943" s="3" t="s">
        <v>36</v>
      </c>
      <c r="C943" s="3" t="s">
        <v>50</v>
      </c>
      <c r="D943" s="3" t="s">
        <v>50</v>
      </c>
      <c r="E943" s="3">
        <v>4378</v>
      </c>
      <c r="F943" s="3">
        <v>21425</v>
      </c>
      <c r="G943" s="3">
        <v>21425</v>
      </c>
      <c r="H943" s="3">
        <v>7377521927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 t="str">
        <f>B943&amp;" | "&amp;C943&amp;" | "&amp;D943</f>
        <v>documentazione_amministrativa / documenti_protocollati | DOCUMENTO PROTOCOLLATO | DOCUMENTO PROTOCOLLATO</v>
      </c>
      <c r="Q943" s="3" t="str">
        <f>VLOOKUP(P943,'Classificazione UD'!A:B,2,FALSE)</f>
        <v>Protocollo</v>
      </c>
    </row>
    <row r="944" spans="1:17" ht="15" customHeight="1" x14ac:dyDescent="0.25">
      <c r="A944" s="30">
        <v>2014</v>
      </c>
      <c r="B944" s="3" t="s">
        <v>36</v>
      </c>
      <c r="C944" s="3" t="s">
        <v>50</v>
      </c>
      <c r="D944" s="3" t="s">
        <v>50</v>
      </c>
      <c r="E944" s="3">
        <v>6871</v>
      </c>
      <c r="F944" s="3">
        <v>31478</v>
      </c>
      <c r="G944" s="3">
        <v>31478</v>
      </c>
      <c r="H944" s="3">
        <v>16143894559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 t="str">
        <f>B944&amp;" | "&amp;C944&amp;" | "&amp;D944</f>
        <v>documentazione_amministrativa / documenti_protocollati | DOCUMENTO PROTOCOLLATO | DOCUMENTO PROTOCOLLATO</v>
      </c>
      <c r="Q944" s="3" t="str">
        <f>VLOOKUP(P944,'Classificazione UD'!A:B,2,FALSE)</f>
        <v>Protocollo</v>
      </c>
    </row>
    <row r="945" spans="1:17" ht="15" customHeight="1" x14ac:dyDescent="0.25">
      <c r="A945" s="30">
        <v>2015</v>
      </c>
      <c r="B945" s="3" t="s">
        <v>36</v>
      </c>
      <c r="C945" s="3" t="s">
        <v>50</v>
      </c>
      <c r="D945" s="3" t="s">
        <v>50</v>
      </c>
      <c r="E945" s="3">
        <v>8462</v>
      </c>
      <c r="F945" s="3">
        <v>36956</v>
      </c>
      <c r="G945" s="3">
        <v>36956</v>
      </c>
      <c r="H945" s="3">
        <v>15653924500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 t="str">
        <f>B945&amp;" | "&amp;C945&amp;" | "&amp;D945</f>
        <v>documentazione_amministrativa / documenti_protocollati | DOCUMENTO PROTOCOLLATO | DOCUMENTO PROTOCOLLATO</v>
      </c>
      <c r="Q945" s="3" t="str">
        <f>VLOOKUP(P945,'Classificazione UD'!A:B,2,FALSE)</f>
        <v>Protocollo</v>
      </c>
    </row>
    <row r="946" spans="1:17" ht="15" customHeight="1" x14ac:dyDescent="0.25">
      <c r="A946" s="30">
        <v>2016</v>
      </c>
      <c r="B946" s="3" t="s">
        <v>36</v>
      </c>
      <c r="C946" s="3" t="s">
        <v>50</v>
      </c>
      <c r="D946" s="3" t="s">
        <v>50</v>
      </c>
      <c r="E946" s="3">
        <v>10580</v>
      </c>
      <c r="F946" s="3">
        <v>41699</v>
      </c>
      <c r="G946" s="3">
        <v>41699</v>
      </c>
      <c r="H946" s="3">
        <v>18210443553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 t="str">
        <f>B946&amp;" | "&amp;C946&amp;" | "&amp;D946</f>
        <v>documentazione_amministrativa / documenti_protocollati | DOCUMENTO PROTOCOLLATO | DOCUMENTO PROTOCOLLATO</v>
      </c>
      <c r="Q946" s="3" t="str">
        <f>VLOOKUP(P946,'Classificazione UD'!A:B,2,FALSE)</f>
        <v>Protocollo</v>
      </c>
    </row>
    <row r="947" spans="1:17" ht="15" customHeight="1" x14ac:dyDescent="0.25">
      <c r="A947" s="30">
        <v>2013</v>
      </c>
      <c r="B947" s="3" t="s">
        <v>48</v>
      </c>
      <c r="C947" s="3" t="s">
        <v>81</v>
      </c>
      <c r="D947" s="3" t="s">
        <v>81</v>
      </c>
      <c r="E947" s="3">
        <v>88</v>
      </c>
      <c r="F947" s="3">
        <v>481</v>
      </c>
      <c r="G947" s="3">
        <v>481</v>
      </c>
      <c r="H947" s="3">
        <v>122085700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 t="str">
        <f>B947&amp;" | "&amp;C947&amp;" | "&amp;D947</f>
        <v>documentazione_amministrativa / determinazioni | DETERMINA | DETERMINA</v>
      </c>
      <c r="Q947" s="3" t="str">
        <f>VLOOKUP(P947,'Classificazione UD'!A:B,2,FALSE)</f>
        <v>Amministrativo</v>
      </c>
    </row>
    <row r="948" spans="1:17" ht="15" customHeight="1" x14ac:dyDescent="0.25">
      <c r="A948" s="30">
        <v>2014</v>
      </c>
      <c r="B948" s="3" t="s">
        <v>48</v>
      </c>
      <c r="C948" s="3" t="s">
        <v>81</v>
      </c>
      <c r="D948" s="3" t="s">
        <v>81</v>
      </c>
      <c r="E948" s="3">
        <v>102</v>
      </c>
      <c r="F948" s="3">
        <v>561</v>
      </c>
      <c r="G948" s="3">
        <v>561</v>
      </c>
      <c r="H948" s="3">
        <v>152487582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 t="str">
        <f>B948&amp;" | "&amp;C948&amp;" | "&amp;D948</f>
        <v>documentazione_amministrativa / determinazioni | DETERMINA | DETERMINA</v>
      </c>
      <c r="Q948" s="3" t="str">
        <f>VLOOKUP(P948,'Classificazione UD'!A:B,2,FALSE)</f>
        <v>Amministrativo</v>
      </c>
    </row>
    <row r="949" spans="1:17" ht="15" customHeight="1" x14ac:dyDescent="0.25">
      <c r="A949" s="30">
        <v>2015</v>
      </c>
      <c r="B949" s="3" t="s">
        <v>48</v>
      </c>
      <c r="C949" s="3" t="s">
        <v>81</v>
      </c>
      <c r="D949" s="3" t="s">
        <v>81</v>
      </c>
      <c r="E949" s="3">
        <v>85</v>
      </c>
      <c r="F949" s="3">
        <v>472</v>
      </c>
      <c r="G949" s="3">
        <v>472</v>
      </c>
      <c r="H949" s="3">
        <v>145531130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 t="str">
        <f>B949&amp;" | "&amp;C949&amp;" | "&amp;D949</f>
        <v>documentazione_amministrativa / determinazioni | DETERMINA | DETERMINA</v>
      </c>
      <c r="Q949" s="3" t="str">
        <f>VLOOKUP(P949,'Classificazione UD'!A:B,2,FALSE)</f>
        <v>Amministrativo</v>
      </c>
    </row>
    <row r="950" spans="1:17" ht="15" customHeight="1" x14ac:dyDescent="0.25">
      <c r="A950" s="30">
        <v>2016</v>
      </c>
      <c r="B950" s="3" t="s">
        <v>48</v>
      </c>
      <c r="C950" s="3" t="s">
        <v>81</v>
      </c>
      <c r="D950" s="3" t="s">
        <v>81</v>
      </c>
      <c r="E950" s="3">
        <v>98</v>
      </c>
      <c r="F950" s="3">
        <v>522</v>
      </c>
      <c r="G950" s="3">
        <v>522</v>
      </c>
      <c r="H950" s="3">
        <v>164737739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 t="str">
        <f>B950&amp;" | "&amp;C950&amp;" | "&amp;D950</f>
        <v>documentazione_amministrativa / determinazioni | DETERMINA | DETERMINA</v>
      </c>
      <c r="Q950" s="3" t="str">
        <f>VLOOKUP(P950,'Classificazione UD'!A:B,2,FALSE)</f>
        <v>Amministrativo</v>
      </c>
    </row>
    <row r="951" spans="1:17" ht="15" customHeight="1" x14ac:dyDescent="0.25">
      <c r="A951" s="30">
        <v>2014</v>
      </c>
      <c r="B951" s="3" t="s">
        <v>20</v>
      </c>
      <c r="C951" s="3" t="s">
        <v>21</v>
      </c>
      <c r="D951" s="3" t="s">
        <v>21</v>
      </c>
      <c r="E951" s="3">
        <v>285</v>
      </c>
      <c r="F951" s="3">
        <v>285</v>
      </c>
      <c r="G951" s="3">
        <v>285</v>
      </c>
      <c r="H951" s="3">
        <v>81643509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 t="str">
        <f>B951&amp;" | "&amp;C951&amp;" | "&amp;D951</f>
        <v>documentazione_amministrativa / registri | REGISTRO GIORNALIERO | REGISTRO GIORNALIERO</v>
      </c>
      <c r="Q951" s="3" t="str">
        <f>VLOOKUP(P951,'Classificazione UD'!A:B,2,FALSE)</f>
        <v>RGP</v>
      </c>
    </row>
    <row r="952" spans="1:17" ht="15" customHeight="1" x14ac:dyDescent="0.25">
      <c r="A952" s="30">
        <v>2015</v>
      </c>
      <c r="B952" s="3" t="s">
        <v>20</v>
      </c>
      <c r="C952" s="3" t="s">
        <v>21</v>
      </c>
      <c r="D952" s="3" t="s">
        <v>21</v>
      </c>
      <c r="E952" s="3">
        <v>282</v>
      </c>
      <c r="F952" s="3">
        <v>282</v>
      </c>
      <c r="G952" s="3">
        <v>282</v>
      </c>
      <c r="H952" s="3">
        <v>76729809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 t="str">
        <f>B952&amp;" | "&amp;C952&amp;" | "&amp;D952</f>
        <v>documentazione_amministrativa / registri | REGISTRO GIORNALIERO | REGISTRO GIORNALIERO</v>
      </c>
      <c r="Q952" s="3" t="str">
        <f>VLOOKUP(P952,'Classificazione UD'!A:B,2,FALSE)</f>
        <v>RGP</v>
      </c>
    </row>
    <row r="953" spans="1:17" ht="15" customHeight="1" x14ac:dyDescent="0.25">
      <c r="A953" s="30">
        <v>2016</v>
      </c>
      <c r="B953" s="3" t="s">
        <v>20</v>
      </c>
      <c r="C953" s="3" t="s">
        <v>21</v>
      </c>
      <c r="D953" s="3" t="s">
        <v>21</v>
      </c>
      <c r="E953" s="3">
        <v>278</v>
      </c>
      <c r="F953" s="3">
        <v>278</v>
      </c>
      <c r="G953" s="3">
        <v>278</v>
      </c>
      <c r="H953" s="3">
        <v>81501346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 t="str">
        <f>B953&amp;" | "&amp;C953&amp;" | "&amp;D953</f>
        <v>documentazione_amministrativa / registri | REGISTRO GIORNALIERO | REGISTRO GIORNALIERO</v>
      </c>
      <c r="Q953" s="3" t="str">
        <f>VLOOKUP(P953,'Classificazione UD'!A:B,2,FALSE)</f>
        <v>RGP</v>
      </c>
    </row>
    <row r="954" spans="1:17" ht="15" customHeight="1" x14ac:dyDescent="0.25">
      <c r="A954" s="30">
        <v>2013</v>
      </c>
      <c r="B954" s="3" t="s">
        <v>48</v>
      </c>
      <c r="C954" s="3" t="s">
        <v>81</v>
      </c>
      <c r="D954" s="3" t="s">
        <v>81</v>
      </c>
      <c r="E954" s="3">
        <v>417</v>
      </c>
      <c r="F954" s="3">
        <v>2069</v>
      </c>
      <c r="G954" s="3">
        <v>2069</v>
      </c>
      <c r="H954" s="3">
        <v>383880511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 t="str">
        <f>B954&amp;" | "&amp;C954&amp;" | "&amp;D954</f>
        <v>documentazione_amministrativa / determinazioni | DETERMINA | DETERMINA</v>
      </c>
      <c r="Q954" s="3" t="str">
        <f>VLOOKUP(P954,'Classificazione UD'!A:B,2,FALSE)</f>
        <v>Amministrativo</v>
      </c>
    </row>
    <row r="955" spans="1:17" ht="15" customHeight="1" x14ac:dyDescent="0.25">
      <c r="A955" s="30">
        <v>2014</v>
      </c>
      <c r="B955" s="3" t="s">
        <v>48</v>
      </c>
      <c r="C955" s="3" t="s">
        <v>81</v>
      </c>
      <c r="D955" s="3" t="s">
        <v>81</v>
      </c>
      <c r="E955" s="3">
        <v>492</v>
      </c>
      <c r="F955" s="3">
        <v>2459</v>
      </c>
      <c r="G955" s="3">
        <v>2459</v>
      </c>
      <c r="H955" s="3">
        <v>519703822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 t="str">
        <f>B955&amp;" | "&amp;C955&amp;" | "&amp;D955</f>
        <v>documentazione_amministrativa / determinazioni | DETERMINA | DETERMINA</v>
      </c>
      <c r="Q955" s="3" t="str">
        <f>VLOOKUP(P955,'Classificazione UD'!A:B,2,FALSE)</f>
        <v>Amministrativo</v>
      </c>
    </row>
    <row r="956" spans="1:17" ht="15" customHeight="1" x14ac:dyDescent="0.25">
      <c r="A956" s="30">
        <v>2015</v>
      </c>
      <c r="B956" s="3" t="s">
        <v>48</v>
      </c>
      <c r="C956" s="3" t="s">
        <v>81</v>
      </c>
      <c r="D956" s="3" t="s">
        <v>81</v>
      </c>
      <c r="E956" s="3">
        <v>512</v>
      </c>
      <c r="F956" s="3">
        <v>2545</v>
      </c>
      <c r="G956" s="3">
        <v>2545</v>
      </c>
      <c r="H956" s="3">
        <v>627304635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 t="str">
        <f>B956&amp;" | "&amp;C956&amp;" | "&amp;D956</f>
        <v>documentazione_amministrativa / determinazioni | DETERMINA | DETERMINA</v>
      </c>
      <c r="Q956" s="3" t="str">
        <f>VLOOKUP(P956,'Classificazione UD'!A:B,2,FALSE)</f>
        <v>Amministrativo</v>
      </c>
    </row>
    <row r="957" spans="1:17" ht="15" customHeight="1" x14ac:dyDescent="0.25">
      <c r="A957" s="30">
        <v>2016</v>
      </c>
      <c r="B957" s="3" t="s">
        <v>48</v>
      </c>
      <c r="C957" s="3" t="s">
        <v>81</v>
      </c>
      <c r="D957" s="3" t="s">
        <v>81</v>
      </c>
      <c r="E957" s="3">
        <v>541</v>
      </c>
      <c r="F957" s="3">
        <v>2600</v>
      </c>
      <c r="G957" s="3">
        <v>2600</v>
      </c>
      <c r="H957" s="3">
        <v>764039658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 t="str">
        <f>B957&amp;" | "&amp;C957&amp;" | "&amp;D957</f>
        <v>documentazione_amministrativa / determinazioni | DETERMINA | DETERMINA</v>
      </c>
      <c r="Q957" s="3" t="str">
        <f>VLOOKUP(P957,'Classificazione UD'!A:B,2,FALSE)</f>
        <v>Amministrativo</v>
      </c>
    </row>
    <row r="958" spans="1:17" ht="15" customHeight="1" x14ac:dyDescent="0.25">
      <c r="A958" s="30">
        <v>2013</v>
      </c>
      <c r="B958" s="3" t="s">
        <v>48</v>
      </c>
      <c r="C958" s="3" t="s">
        <v>81</v>
      </c>
      <c r="D958" s="3" t="s">
        <v>81</v>
      </c>
      <c r="E958" s="3">
        <v>38</v>
      </c>
      <c r="F958" s="3">
        <v>200</v>
      </c>
      <c r="G958" s="3">
        <v>200</v>
      </c>
      <c r="H958" s="3">
        <v>50979195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 t="str">
        <f>B958&amp;" | "&amp;C958&amp;" | "&amp;D958</f>
        <v>documentazione_amministrativa / determinazioni | DETERMINA | DETERMINA</v>
      </c>
      <c r="Q958" s="3" t="str">
        <f>VLOOKUP(P958,'Classificazione UD'!A:B,2,FALSE)</f>
        <v>Amministrativo</v>
      </c>
    </row>
    <row r="959" spans="1:17" ht="15" customHeight="1" x14ac:dyDescent="0.25">
      <c r="A959" s="30">
        <v>2014</v>
      </c>
      <c r="B959" s="3" t="s">
        <v>48</v>
      </c>
      <c r="C959" s="3" t="s">
        <v>81</v>
      </c>
      <c r="D959" s="3" t="s">
        <v>81</v>
      </c>
      <c r="E959" s="3">
        <v>45</v>
      </c>
      <c r="F959" s="3">
        <v>232</v>
      </c>
      <c r="G959" s="3">
        <v>232</v>
      </c>
      <c r="H959" s="3">
        <v>73138859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 t="str">
        <f>B959&amp;" | "&amp;C959&amp;" | "&amp;D959</f>
        <v>documentazione_amministrativa / determinazioni | DETERMINA | DETERMINA</v>
      </c>
      <c r="Q959" s="3" t="str">
        <f>VLOOKUP(P959,'Classificazione UD'!A:B,2,FALSE)</f>
        <v>Amministrativo</v>
      </c>
    </row>
    <row r="960" spans="1:17" ht="15" customHeight="1" x14ac:dyDescent="0.25">
      <c r="A960" s="30">
        <v>2015</v>
      </c>
      <c r="B960" s="3" t="s">
        <v>48</v>
      </c>
      <c r="C960" s="3" t="s">
        <v>81</v>
      </c>
      <c r="D960" s="3" t="s">
        <v>81</v>
      </c>
      <c r="E960" s="3">
        <v>47</v>
      </c>
      <c r="F960" s="3">
        <v>245</v>
      </c>
      <c r="G960" s="3">
        <v>245</v>
      </c>
      <c r="H960" s="3">
        <v>78187767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 t="str">
        <f>B960&amp;" | "&amp;C960&amp;" | "&amp;D960</f>
        <v>documentazione_amministrativa / determinazioni | DETERMINA | DETERMINA</v>
      </c>
      <c r="Q960" s="3" t="str">
        <f>VLOOKUP(P960,'Classificazione UD'!A:B,2,FALSE)</f>
        <v>Amministrativo</v>
      </c>
    </row>
    <row r="961" spans="1:17" ht="15" customHeight="1" x14ac:dyDescent="0.25">
      <c r="A961" s="30">
        <v>2016</v>
      </c>
      <c r="B961" s="3" t="s">
        <v>48</v>
      </c>
      <c r="C961" s="3" t="s">
        <v>81</v>
      </c>
      <c r="D961" s="3" t="s">
        <v>81</v>
      </c>
      <c r="E961" s="3">
        <v>53</v>
      </c>
      <c r="F961" s="3">
        <v>294</v>
      </c>
      <c r="G961" s="3">
        <v>294</v>
      </c>
      <c r="H961" s="3">
        <v>110750294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 t="str">
        <f>B961&amp;" | "&amp;C961&amp;" | "&amp;D961</f>
        <v>documentazione_amministrativa / determinazioni | DETERMINA | DETERMINA</v>
      </c>
      <c r="Q961" s="3" t="str">
        <f>VLOOKUP(P961,'Classificazione UD'!A:B,2,FALSE)</f>
        <v>Amministrativo</v>
      </c>
    </row>
    <row r="962" spans="1:17" ht="15" customHeight="1" x14ac:dyDescent="0.25">
      <c r="A962" s="30">
        <v>2013</v>
      </c>
      <c r="B962" s="3" t="s">
        <v>48</v>
      </c>
      <c r="C962" s="3" t="s">
        <v>81</v>
      </c>
      <c r="D962" s="3" t="s">
        <v>81</v>
      </c>
      <c r="E962" s="3">
        <v>1</v>
      </c>
      <c r="F962" s="3">
        <v>4</v>
      </c>
      <c r="G962" s="3">
        <v>4</v>
      </c>
      <c r="H962" s="3">
        <v>755298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 t="str">
        <f>B962&amp;" | "&amp;C962&amp;" | "&amp;D962</f>
        <v>documentazione_amministrativa / determinazioni | DETERMINA | DETERMINA</v>
      </c>
      <c r="Q962" s="3" t="str">
        <f>VLOOKUP(P962,'Classificazione UD'!A:B,2,FALSE)</f>
        <v>Amministrativo</v>
      </c>
    </row>
    <row r="963" spans="1:17" ht="15" customHeight="1" x14ac:dyDescent="0.25">
      <c r="A963" s="30">
        <v>2014</v>
      </c>
      <c r="B963" s="3" t="s">
        <v>17</v>
      </c>
      <c r="C963" s="3" t="s">
        <v>18</v>
      </c>
      <c r="D963" s="3" t="s">
        <v>19</v>
      </c>
      <c r="E963" s="3">
        <v>54</v>
      </c>
      <c r="F963" s="3">
        <v>108</v>
      </c>
      <c r="G963" s="3">
        <v>216</v>
      </c>
      <c r="H963" s="3">
        <v>255976881</v>
      </c>
      <c r="I963" s="3">
        <v>108</v>
      </c>
      <c r="J963" s="3">
        <v>216</v>
      </c>
      <c r="K963" s="3">
        <v>450534</v>
      </c>
      <c r="L963" s="3">
        <v>0</v>
      </c>
      <c r="M963" s="3">
        <v>0</v>
      </c>
      <c r="N963" s="3">
        <v>0</v>
      </c>
      <c r="O963" s="3">
        <v>0</v>
      </c>
      <c r="P963" s="3" t="str">
        <f>B963&amp;" | "&amp;C963&amp;" | "&amp;D963</f>
        <v>documentazione_amministrativa / documentazione_contabile | FATTURA ATTIVA | FATTURA</v>
      </c>
      <c r="Q963" s="3" t="str">
        <f>VLOOKUP(P963,'Classificazione UD'!A:B,2,FALSE)</f>
        <v>Fiscale</v>
      </c>
    </row>
    <row r="964" spans="1:17" ht="15" customHeight="1" x14ac:dyDescent="0.25">
      <c r="A964" s="30">
        <v>2014</v>
      </c>
      <c r="B964" s="3" t="s">
        <v>17</v>
      </c>
      <c r="C964" s="3" t="s">
        <v>18</v>
      </c>
      <c r="D964" s="3" t="s">
        <v>28</v>
      </c>
      <c r="E964" s="3">
        <v>2</v>
      </c>
      <c r="F964" s="3">
        <v>4</v>
      </c>
      <c r="G964" s="3">
        <v>8</v>
      </c>
      <c r="H964" s="3">
        <v>3110852</v>
      </c>
      <c r="I964" s="3">
        <v>4</v>
      </c>
      <c r="J964" s="3">
        <v>8</v>
      </c>
      <c r="K964" s="3">
        <v>16732</v>
      </c>
      <c r="L964" s="3">
        <v>0</v>
      </c>
      <c r="M964" s="3">
        <v>0</v>
      </c>
      <c r="N964" s="3">
        <v>0</v>
      </c>
      <c r="O964" s="3">
        <v>0</v>
      </c>
      <c r="P964" s="3" t="str">
        <f>B964&amp;" | "&amp;C964&amp;" | "&amp;D964</f>
        <v>documentazione_amministrativa / documentazione_contabile | FATTURA ATTIVA | NOTA DI CREDITO</v>
      </c>
      <c r="Q964" s="3" t="str">
        <f>VLOOKUP(P964,'Classificazione UD'!A:B,2,FALSE)</f>
        <v>Fiscale</v>
      </c>
    </row>
    <row r="965" spans="1:17" ht="15" customHeight="1" x14ac:dyDescent="0.25">
      <c r="A965" s="30">
        <v>2015</v>
      </c>
      <c r="B965" s="3" t="s">
        <v>17</v>
      </c>
      <c r="C965" s="3" t="s">
        <v>18</v>
      </c>
      <c r="D965" s="3" t="s">
        <v>19</v>
      </c>
      <c r="E965" s="3">
        <v>400</v>
      </c>
      <c r="F965" s="3">
        <v>779</v>
      </c>
      <c r="G965" s="3">
        <v>1558</v>
      </c>
      <c r="H965" s="3">
        <v>296785931</v>
      </c>
      <c r="I965" s="3">
        <v>808</v>
      </c>
      <c r="J965" s="3">
        <v>1616</v>
      </c>
      <c r="K965" s="3">
        <v>3408986</v>
      </c>
      <c r="L965" s="3">
        <v>15</v>
      </c>
      <c r="M965" s="3">
        <v>46</v>
      </c>
      <c r="N965" s="3">
        <v>92</v>
      </c>
      <c r="O965" s="3">
        <v>19189301</v>
      </c>
      <c r="P965" s="3" t="str">
        <f>B965&amp;" | "&amp;C965&amp;" | "&amp;D965</f>
        <v>documentazione_amministrativa / documentazione_contabile | FATTURA ATTIVA | FATTURA</v>
      </c>
      <c r="Q965" s="3" t="str">
        <f>VLOOKUP(P965,'Classificazione UD'!A:B,2,FALSE)</f>
        <v>Fiscale</v>
      </c>
    </row>
    <row r="966" spans="1:17" ht="15" customHeight="1" x14ac:dyDescent="0.25">
      <c r="A966" s="30">
        <v>2015</v>
      </c>
      <c r="B966" s="3" t="s">
        <v>17</v>
      </c>
      <c r="C966" s="3" t="s">
        <v>18</v>
      </c>
      <c r="D966" s="3" t="s">
        <v>28</v>
      </c>
      <c r="E966" s="3">
        <v>24</v>
      </c>
      <c r="F966" s="3">
        <v>31</v>
      </c>
      <c r="G966" s="3">
        <v>62</v>
      </c>
      <c r="H966" s="3">
        <v>196298</v>
      </c>
      <c r="I966" s="3">
        <v>16</v>
      </c>
      <c r="J966" s="3">
        <v>32</v>
      </c>
      <c r="K966" s="3">
        <v>67701</v>
      </c>
      <c r="L966" s="3">
        <v>1</v>
      </c>
      <c r="M966" s="3">
        <v>3</v>
      </c>
      <c r="N966" s="3">
        <v>6</v>
      </c>
      <c r="O966" s="3">
        <v>18482</v>
      </c>
      <c r="P966" s="3" t="str">
        <f>B966&amp;" | "&amp;C966&amp;" | "&amp;D966</f>
        <v>documentazione_amministrativa / documentazione_contabile | FATTURA ATTIVA | NOTA DI CREDITO</v>
      </c>
      <c r="Q966" s="3" t="str">
        <f>VLOOKUP(P966,'Classificazione UD'!A:B,2,FALSE)</f>
        <v>Fiscale</v>
      </c>
    </row>
    <row r="967" spans="1:17" ht="15" customHeight="1" x14ac:dyDescent="0.25">
      <c r="A967" s="30">
        <v>2016</v>
      </c>
      <c r="B967" s="3" t="s">
        <v>17</v>
      </c>
      <c r="C967" s="3" t="s">
        <v>18</v>
      </c>
      <c r="D967" s="3" t="s">
        <v>19</v>
      </c>
      <c r="E967" s="3">
        <v>262</v>
      </c>
      <c r="F967" s="3">
        <v>524</v>
      </c>
      <c r="G967" s="3">
        <v>1048</v>
      </c>
      <c r="H967" s="3">
        <v>109856702</v>
      </c>
      <c r="I967" s="3">
        <v>421</v>
      </c>
      <c r="J967" s="3">
        <v>842</v>
      </c>
      <c r="K967" s="3">
        <v>1792647</v>
      </c>
      <c r="L967" s="3">
        <v>0</v>
      </c>
      <c r="M967" s="3">
        <v>0</v>
      </c>
      <c r="N967" s="3">
        <v>0</v>
      </c>
      <c r="O967" s="3">
        <v>0</v>
      </c>
      <c r="P967" s="3" t="str">
        <f>B967&amp;" | "&amp;C967&amp;" | "&amp;D967</f>
        <v>documentazione_amministrativa / documentazione_contabile | FATTURA ATTIVA | FATTURA</v>
      </c>
      <c r="Q967" s="3" t="str">
        <f>VLOOKUP(P967,'Classificazione UD'!A:B,2,FALSE)</f>
        <v>Fiscale</v>
      </c>
    </row>
    <row r="968" spans="1:17" ht="15" customHeight="1" x14ac:dyDescent="0.25">
      <c r="A968" s="30">
        <v>2016</v>
      </c>
      <c r="B968" s="3" t="s">
        <v>17</v>
      </c>
      <c r="C968" s="3" t="s">
        <v>18</v>
      </c>
      <c r="D968" s="3" t="s">
        <v>28</v>
      </c>
      <c r="E968" s="3">
        <v>4</v>
      </c>
      <c r="F968" s="3">
        <v>6</v>
      </c>
      <c r="G968" s="3">
        <v>12</v>
      </c>
      <c r="H968" s="3">
        <v>33194</v>
      </c>
      <c r="I968" s="3">
        <v>4</v>
      </c>
      <c r="J968" s="3">
        <v>8</v>
      </c>
      <c r="K968" s="3">
        <v>17042</v>
      </c>
      <c r="L968" s="3">
        <v>0</v>
      </c>
      <c r="M968" s="3">
        <v>0</v>
      </c>
      <c r="N968" s="3">
        <v>0</v>
      </c>
      <c r="O968" s="3">
        <v>0</v>
      </c>
      <c r="P968" s="3" t="str">
        <f>B968&amp;" | "&amp;C968&amp;" | "&amp;D968</f>
        <v>documentazione_amministrativa / documentazione_contabile | FATTURA ATTIVA | NOTA DI CREDITO</v>
      </c>
      <c r="Q968" s="3" t="str">
        <f>VLOOKUP(P968,'Classificazione UD'!A:B,2,FALSE)</f>
        <v>Fiscale</v>
      </c>
    </row>
    <row r="969" spans="1:17" ht="15" customHeight="1" x14ac:dyDescent="0.25">
      <c r="A969" s="30">
        <v>2014</v>
      </c>
      <c r="B969" s="3" t="s">
        <v>17</v>
      </c>
      <c r="C969" s="3" t="s">
        <v>18</v>
      </c>
      <c r="D969" s="3" t="s">
        <v>19</v>
      </c>
      <c r="E969" s="3">
        <v>1</v>
      </c>
      <c r="F969" s="3">
        <v>2</v>
      </c>
      <c r="G969" s="3">
        <v>4</v>
      </c>
      <c r="H969" s="3">
        <v>638670</v>
      </c>
      <c r="I969" s="3">
        <v>2</v>
      </c>
      <c r="J969" s="3">
        <v>4</v>
      </c>
      <c r="K969" s="3">
        <v>8332</v>
      </c>
      <c r="L969" s="3">
        <v>0</v>
      </c>
      <c r="M969" s="3">
        <v>0</v>
      </c>
      <c r="N969" s="3">
        <v>0</v>
      </c>
      <c r="O969" s="3">
        <v>0</v>
      </c>
      <c r="P969" s="3" t="str">
        <f>B969&amp;" | "&amp;C969&amp;" | "&amp;D969</f>
        <v>documentazione_amministrativa / documentazione_contabile | FATTURA ATTIVA | FATTURA</v>
      </c>
      <c r="Q969" s="3" t="str">
        <f>VLOOKUP(P969,'Classificazione UD'!A:B,2,FALSE)</f>
        <v>Fiscale</v>
      </c>
    </row>
    <row r="970" spans="1:17" ht="15" customHeight="1" x14ac:dyDescent="0.25">
      <c r="A970" s="30">
        <v>2015</v>
      </c>
      <c r="B970" s="3" t="s">
        <v>17</v>
      </c>
      <c r="C970" s="3" t="s">
        <v>18</v>
      </c>
      <c r="D970" s="3" t="s">
        <v>19</v>
      </c>
      <c r="E970" s="3">
        <v>12</v>
      </c>
      <c r="F970" s="3">
        <v>18</v>
      </c>
      <c r="G970" s="3">
        <v>36</v>
      </c>
      <c r="H970" s="3">
        <v>119724</v>
      </c>
      <c r="I970" s="3">
        <v>30</v>
      </c>
      <c r="J970" s="3">
        <v>60</v>
      </c>
      <c r="K970" s="3">
        <v>126222</v>
      </c>
      <c r="L970" s="3">
        <v>5</v>
      </c>
      <c r="M970" s="3">
        <v>16</v>
      </c>
      <c r="N970" s="3">
        <v>32</v>
      </c>
      <c r="O970" s="3">
        <v>80584</v>
      </c>
      <c r="P970" s="3" t="str">
        <f>B970&amp;" | "&amp;C970&amp;" | "&amp;D970</f>
        <v>documentazione_amministrativa / documentazione_contabile | FATTURA ATTIVA | FATTURA</v>
      </c>
      <c r="Q970" s="3" t="str">
        <f>VLOOKUP(P970,'Classificazione UD'!A:B,2,FALSE)</f>
        <v>Fiscale</v>
      </c>
    </row>
    <row r="971" spans="1:17" ht="15" customHeight="1" x14ac:dyDescent="0.25">
      <c r="A971" s="30">
        <v>2015</v>
      </c>
      <c r="B971" s="3" t="s">
        <v>17</v>
      </c>
      <c r="C971" s="3" t="s">
        <v>18</v>
      </c>
      <c r="D971" s="3" t="s">
        <v>28</v>
      </c>
      <c r="E971" s="3">
        <v>1</v>
      </c>
      <c r="F971" s="3">
        <v>1</v>
      </c>
      <c r="G971" s="3">
        <v>2</v>
      </c>
      <c r="H971" s="3">
        <v>5580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 t="str">
        <f>B971&amp;" | "&amp;C971&amp;" | "&amp;D971</f>
        <v>documentazione_amministrativa / documentazione_contabile | FATTURA ATTIVA | NOTA DI CREDITO</v>
      </c>
      <c r="Q971" s="3" t="str">
        <f>VLOOKUP(P971,'Classificazione UD'!A:B,2,FALSE)</f>
        <v>Fiscale</v>
      </c>
    </row>
    <row r="972" spans="1:17" ht="15" customHeight="1" x14ac:dyDescent="0.25">
      <c r="A972" s="30">
        <v>2016</v>
      </c>
      <c r="B972" s="3" t="s">
        <v>17</v>
      </c>
      <c r="C972" s="3" t="s">
        <v>18</v>
      </c>
      <c r="D972" s="3" t="s">
        <v>19</v>
      </c>
      <c r="E972" s="3">
        <v>17</v>
      </c>
      <c r="F972" s="3">
        <v>34</v>
      </c>
      <c r="G972" s="3">
        <v>68</v>
      </c>
      <c r="H972" s="3">
        <v>742847</v>
      </c>
      <c r="I972" s="3">
        <v>31</v>
      </c>
      <c r="J972" s="3">
        <v>62</v>
      </c>
      <c r="K972" s="3">
        <v>129340</v>
      </c>
      <c r="L972" s="3">
        <v>0</v>
      </c>
      <c r="M972" s="3">
        <v>0</v>
      </c>
      <c r="N972" s="3">
        <v>0</v>
      </c>
      <c r="O972" s="3">
        <v>0</v>
      </c>
      <c r="P972" s="3" t="str">
        <f>B972&amp;" | "&amp;C972&amp;" | "&amp;D972</f>
        <v>documentazione_amministrativa / documentazione_contabile | FATTURA ATTIVA | FATTURA</v>
      </c>
      <c r="Q972" s="3" t="str">
        <f>VLOOKUP(P972,'Classificazione UD'!A:B,2,FALSE)</f>
        <v>Fiscale</v>
      </c>
    </row>
    <row r="973" spans="1:17" ht="15" customHeight="1" x14ac:dyDescent="0.25">
      <c r="A973" s="30">
        <v>2015</v>
      </c>
      <c r="B973" s="3" t="s">
        <v>17</v>
      </c>
      <c r="C973" s="3" t="s">
        <v>18</v>
      </c>
      <c r="D973" s="3" t="s">
        <v>19</v>
      </c>
      <c r="E973" s="3">
        <v>19</v>
      </c>
      <c r="F973" s="3">
        <v>31</v>
      </c>
      <c r="G973" s="3">
        <v>62</v>
      </c>
      <c r="H973" s="3">
        <v>308083</v>
      </c>
      <c r="I973" s="3">
        <v>45</v>
      </c>
      <c r="J973" s="3">
        <v>90</v>
      </c>
      <c r="K973" s="3">
        <v>189881</v>
      </c>
      <c r="L973" s="3">
        <v>6</v>
      </c>
      <c r="M973" s="3">
        <v>19</v>
      </c>
      <c r="N973" s="3">
        <v>38</v>
      </c>
      <c r="O973" s="3">
        <v>95309</v>
      </c>
      <c r="P973" s="3" t="str">
        <f>B973&amp;" | "&amp;C973&amp;" | "&amp;D973</f>
        <v>documentazione_amministrativa / documentazione_contabile | FATTURA ATTIVA | FATTURA</v>
      </c>
      <c r="Q973" s="3" t="str">
        <f>VLOOKUP(P973,'Classificazione UD'!A:B,2,FALSE)</f>
        <v>Fiscale</v>
      </c>
    </row>
    <row r="974" spans="1:17" ht="15" customHeight="1" x14ac:dyDescent="0.25">
      <c r="A974" s="30">
        <v>2016</v>
      </c>
      <c r="B974" s="3" t="s">
        <v>17</v>
      </c>
      <c r="C974" s="3" t="s">
        <v>18</v>
      </c>
      <c r="D974" s="3" t="s">
        <v>19</v>
      </c>
      <c r="E974" s="3">
        <v>17</v>
      </c>
      <c r="F974" s="3">
        <v>34</v>
      </c>
      <c r="G974" s="3">
        <v>68</v>
      </c>
      <c r="H974" s="3">
        <v>382200</v>
      </c>
      <c r="I974" s="3">
        <v>25</v>
      </c>
      <c r="J974" s="3">
        <v>50</v>
      </c>
      <c r="K974" s="3">
        <v>106293</v>
      </c>
      <c r="L974" s="3">
        <v>0</v>
      </c>
      <c r="M974" s="3">
        <v>0</v>
      </c>
      <c r="N974" s="3">
        <v>0</v>
      </c>
      <c r="O974" s="3">
        <v>0</v>
      </c>
      <c r="P974" s="3" t="str">
        <f>B974&amp;" | "&amp;C974&amp;" | "&amp;D974</f>
        <v>documentazione_amministrativa / documentazione_contabile | FATTURA ATTIVA | FATTURA</v>
      </c>
      <c r="Q974" s="3" t="str">
        <f>VLOOKUP(P974,'Classificazione UD'!A:B,2,FALSE)</f>
        <v>Fiscale</v>
      </c>
    </row>
    <row r="975" spans="1:17" ht="15" customHeight="1" x14ac:dyDescent="0.25">
      <c r="A975" s="30">
        <v>2016</v>
      </c>
      <c r="B975" s="3" t="s">
        <v>17</v>
      </c>
      <c r="C975" s="3" t="s">
        <v>18</v>
      </c>
      <c r="D975" s="3" t="s">
        <v>28</v>
      </c>
      <c r="E975" s="3">
        <v>1</v>
      </c>
      <c r="F975" s="3">
        <v>2</v>
      </c>
      <c r="G975" s="3">
        <v>4</v>
      </c>
      <c r="H975" s="3">
        <v>11045</v>
      </c>
      <c r="I975" s="3">
        <v>2</v>
      </c>
      <c r="J975" s="3">
        <v>4</v>
      </c>
      <c r="K975" s="3">
        <v>8453</v>
      </c>
      <c r="L975" s="3">
        <v>0</v>
      </c>
      <c r="M975" s="3">
        <v>0</v>
      </c>
      <c r="N975" s="3">
        <v>0</v>
      </c>
      <c r="O975" s="3">
        <v>0</v>
      </c>
      <c r="P975" s="3" t="str">
        <f>B975&amp;" | "&amp;C975&amp;" | "&amp;D975</f>
        <v>documentazione_amministrativa / documentazione_contabile | FATTURA ATTIVA | NOTA DI CREDITO</v>
      </c>
      <c r="Q975" s="3" t="str">
        <f>VLOOKUP(P975,'Classificazione UD'!A:B,2,FALSE)</f>
        <v>Fiscale</v>
      </c>
    </row>
    <row r="976" spans="1:17" ht="15" customHeight="1" x14ac:dyDescent="0.25">
      <c r="A976" s="30">
        <v>2015</v>
      </c>
      <c r="B976" s="3" t="s">
        <v>17</v>
      </c>
      <c r="C976" s="3" t="s">
        <v>18</v>
      </c>
      <c r="D976" s="3" t="s">
        <v>19</v>
      </c>
      <c r="E976" s="3">
        <v>36</v>
      </c>
      <c r="F976" s="3">
        <v>72</v>
      </c>
      <c r="G976" s="3">
        <v>144</v>
      </c>
      <c r="H976" s="3">
        <v>21906370</v>
      </c>
      <c r="I976" s="3">
        <v>62</v>
      </c>
      <c r="J976" s="3">
        <v>124</v>
      </c>
      <c r="K976" s="3">
        <v>253671</v>
      </c>
      <c r="L976" s="3">
        <v>0</v>
      </c>
      <c r="M976" s="3">
        <v>0</v>
      </c>
      <c r="N976" s="3">
        <v>0</v>
      </c>
      <c r="O976" s="3">
        <v>0</v>
      </c>
      <c r="P976" s="3" t="str">
        <f>B976&amp;" | "&amp;C976&amp;" | "&amp;D976</f>
        <v>documentazione_amministrativa / documentazione_contabile | FATTURA ATTIVA | FATTURA</v>
      </c>
      <c r="Q976" s="3" t="str">
        <f>VLOOKUP(P976,'Classificazione UD'!A:B,2,FALSE)</f>
        <v>Fiscale</v>
      </c>
    </row>
    <row r="977" spans="1:17" ht="15" customHeight="1" x14ac:dyDescent="0.25">
      <c r="A977" s="30">
        <v>2016</v>
      </c>
      <c r="B977" s="3" t="s">
        <v>17</v>
      </c>
      <c r="C977" s="3" t="s">
        <v>18</v>
      </c>
      <c r="D977" s="3" t="s">
        <v>19</v>
      </c>
      <c r="E977" s="3">
        <v>10</v>
      </c>
      <c r="F977" s="3">
        <v>20</v>
      </c>
      <c r="G977" s="3">
        <v>40</v>
      </c>
      <c r="H977" s="3">
        <v>6009702</v>
      </c>
      <c r="I977" s="3">
        <v>16</v>
      </c>
      <c r="J977" s="3">
        <v>32</v>
      </c>
      <c r="K977" s="3">
        <v>66603</v>
      </c>
      <c r="L977" s="3">
        <v>0</v>
      </c>
      <c r="M977" s="3">
        <v>0</v>
      </c>
      <c r="N977" s="3">
        <v>0</v>
      </c>
      <c r="O977" s="3">
        <v>0</v>
      </c>
      <c r="P977" s="3" t="str">
        <f>B977&amp;" | "&amp;C977&amp;" | "&amp;D977</f>
        <v>documentazione_amministrativa / documentazione_contabile | FATTURA ATTIVA | FATTURA</v>
      </c>
      <c r="Q977" s="3" t="str">
        <f>VLOOKUP(P977,'Classificazione UD'!A:B,2,FALSE)</f>
        <v>Fiscale</v>
      </c>
    </row>
    <row r="978" spans="1:17" ht="15" customHeight="1" x14ac:dyDescent="0.25">
      <c r="A978" s="30">
        <v>2016</v>
      </c>
      <c r="B978" s="3" t="s">
        <v>17</v>
      </c>
      <c r="C978" s="3" t="s">
        <v>18</v>
      </c>
      <c r="D978" s="3" t="s">
        <v>19</v>
      </c>
      <c r="E978" s="3">
        <v>1</v>
      </c>
      <c r="F978" s="3">
        <v>2</v>
      </c>
      <c r="G978" s="3">
        <v>4</v>
      </c>
      <c r="H978" s="3">
        <v>208508</v>
      </c>
      <c r="I978" s="3">
        <v>2</v>
      </c>
      <c r="J978" s="3">
        <v>4</v>
      </c>
      <c r="K978" s="3">
        <v>8494</v>
      </c>
      <c r="L978" s="3">
        <v>0</v>
      </c>
      <c r="M978" s="3">
        <v>0</v>
      </c>
      <c r="N978" s="3">
        <v>0</v>
      </c>
      <c r="O978" s="3">
        <v>0</v>
      </c>
      <c r="P978" s="3" t="str">
        <f>B978&amp;" | "&amp;C978&amp;" | "&amp;D978</f>
        <v>documentazione_amministrativa / documentazione_contabile | FATTURA ATTIVA | FATTURA</v>
      </c>
      <c r="Q978" s="3" t="str">
        <f>VLOOKUP(P978,'Classificazione UD'!A:B,2,FALSE)</f>
        <v>Fiscale</v>
      </c>
    </row>
    <row r="979" spans="1:17" ht="15" customHeight="1" x14ac:dyDescent="0.25">
      <c r="A979" s="30">
        <v>2014</v>
      </c>
      <c r="B979" s="3" t="s">
        <v>17</v>
      </c>
      <c r="C979" s="3" t="s">
        <v>18</v>
      </c>
      <c r="D979" s="3" t="s">
        <v>19</v>
      </c>
      <c r="E979" s="3">
        <v>7</v>
      </c>
      <c r="F979" s="3">
        <v>14</v>
      </c>
      <c r="G979" s="3">
        <v>28</v>
      </c>
      <c r="H979" s="3">
        <v>4881673</v>
      </c>
      <c r="I979" s="3">
        <v>14</v>
      </c>
      <c r="J979" s="3">
        <v>28</v>
      </c>
      <c r="K979" s="3">
        <v>58119</v>
      </c>
      <c r="L979" s="3">
        <v>0</v>
      </c>
      <c r="M979" s="3">
        <v>0</v>
      </c>
      <c r="N979" s="3">
        <v>0</v>
      </c>
      <c r="O979" s="3">
        <v>0</v>
      </c>
      <c r="P979" s="3" t="str">
        <f>B979&amp;" | "&amp;C979&amp;" | "&amp;D979</f>
        <v>documentazione_amministrativa / documentazione_contabile | FATTURA ATTIVA | FATTURA</v>
      </c>
      <c r="Q979" s="3" t="str">
        <f>VLOOKUP(P979,'Classificazione UD'!A:B,2,FALSE)</f>
        <v>Fiscale</v>
      </c>
    </row>
    <row r="980" spans="1:17" ht="15" customHeight="1" x14ac:dyDescent="0.25">
      <c r="A980" s="30">
        <v>2015</v>
      </c>
      <c r="B980" s="3" t="s">
        <v>17</v>
      </c>
      <c r="C980" s="3" t="s">
        <v>18</v>
      </c>
      <c r="D980" s="3" t="s">
        <v>19</v>
      </c>
      <c r="E980" s="3">
        <v>14</v>
      </c>
      <c r="F980" s="3">
        <v>19</v>
      </c>
      <c r="G980" s="3">
        <v>38</v>
      </c>
      <c r="H980" s="3">
        <v>127911</v>
      </c>
      <c r="I980" s="3">
        <v>37</v>
      </c>
      <c r="J980" s="3">
        <v>74</v>
      </c>
      <c r="K980" s="3">
        <v>155158</v>
      </c>
      <c r="L980" s="3">
        <v>6</v>
      </c>
      <c r="M980" s="3">
        <v>21</v>
      </c>
      <c r="N980" s="3">
        <v>42</v>
      </c>
      <c r="O980" s="3">
        <v>106146</v>
      </c>
      <c r="P980" s="3" t="str">
        <f>B980&amp;" | "&amp;C980&amp;" | "&amp;D980</f>
        <v>documentazione_amministrativa / documentazione_contabile | FATTURA ATTIVA | FATTURA</v>
      </c>
      <c r="Q980" s="3" t="str">
        <f>VLOOKUP(P980,'Classificazione UD'!A:B,2,FALSE)</f>
        <v>Fiscale</v>
      </c>
    </row>
    <row r="981" spans="1:17" ht="15" customHeight="1" x14ac:dyDescent="0.25">
      <c r="A981" s="30">
        <v>2015</v>
      </c>
      <c r="B981" s="3" t="s">
        <v>17</v>
      </c>
      <c r="C981" s="3" t="s">
        <v>18</v>
      </c>
      <c r="D981" s="3" t="s">
        <v>28</v>
      </c>
      <c r="E981" s="3">
        <v>3</v>
      </c>
      <c r="F981" s="3">
        <v>3</v>
      </c>
      <c r="G981" s="3">
        <v>6</v>
      </c>
      <c r="H981" s="3">
        <v>16960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 t="str">
        <f>B981&amp;" | "&amp;C981&amp;" | "&amp;D981</f>
        <v>documentazione_amministrativa / documentazione_contabile | FATTURA ATTIVA | NOTA DI CREDITO</v>
      </c>
      <c r="Q981" s="3" t="str">
        <f>VLOOKUP(P981,'Classificazione UD'!A:B,2,FALSE)</f>
        <v>Fiscale</v>
      </c>
    </row>
    <row r="982" spans="1:17" ht="15" customHeight="1" x14ac:dyDescent="0.25">
      <c r="A982" s="30">
        <v>2016</v>
      </c>
      <c r="B982" s="3" t="s">
        <v>17</v>
      </c>
      <c r="C982" s="3" t="s">
        <v>18</v>
      </c>
      <c r="D982" s="3" t="s">
        <v>19</v>
      </c>
      <c r="E982" s="3">
        <v>30</v>
      </c>
      <c r="F982" s="3">
        <v>60</v>
      </c>
      <c r="G982" s="3">
        <v>120</v>
      </c>
      <c r="H982" s="3">
        <v>342737</v>
      </c>
      <c r="I982" s="3">
        <v>59</v>
      </c>
      <c r="J982" s="3">
        <v>118</v>
      </c>
      <c r="K982" s="3">
        <v>247721</v>
      </c>
      <c r="L982" s="3">
        <v>0</v>
      </c>
      <c r="M982" s="3">
        <v>0</v>
      </c>
      <c r="N982" s="3">
        <v>0</v>
      </c>
      <c r="O982" s="3">
        <v>0</v>
      </c>
      <c r="P982" s="3" t="str">
        <f>B982&amp;" | "&amp;C982&amp;" | "&amp;D982</f>
        <v>documentazione_amministrativa / documentazione_contabile | FATTURA ATTIVA | FATTURA</v>
      </c>
      <c r="Q982" s="3" t="str">
        <f>VLOOKUP(P982,'Classificazione UD'!A:B,2,FALSE)</f>
        <v>Fiscale</v>
      </c>
    </row>
    <row r="983" spans="1:17" ht="15" customHeight="1" x14ac:dyDescent="0.25">
      <c r="A983" s="30">
        <v>2016</v>
      </c>
      <c r="B983" s="3" t="s">
        <v>17</v>
      </c>
      <c r="C983" s="3" t="s">
        <v>18</v>
      </c>
      <c r="D983" s="3" t="s">
        <v>28</v>
      </c>
      <c r="E983" s="3">
        <v>3</v>
      </c>
      <c r="F983" s="3">
        <v>3</v>
      </c>
      <c r="G983" s="3">
        <v>6</v>
      </c>
      <c r="H983" s="3">
        <v>16141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 t="str">
        <f>B983&amp;" | "&amp;C983&amp;" | "&amp;D983</f>
        <v>documentazione_amministrativa / documentazione_contabile | FATTURA ATTIVA | NOTA DI CREDITO</v>
      </c>
      <c r="Q983" s="3" t="str">
        <f>VLOOKUP(P983,'Classificazione UD'!A:B,2,FALSE)</f>
        <v>Fiscale</v>
      </c>
    </row>
    <row r="984" spans="1:17" ht="15" customHeight="1" x14ac:dyDescent="0.25">
      <c r="A984" s="30">
        <v>2014</v>
      </c>
      <c r="B984" s="3" t="s">
        <v>17</v>
      </c>
      <c r="C984" s="3" t="s">
        <v>18</v>
      </c>
      <c r="D984" s="3" t="s">
        <v>19</v>
      </c>
      <c r="E984" s="3">
        <v>4</v>
      </c>
      <c r="F984" s="3">
        <v>8</v>
      </c>
      <c r="G984" s="3">
        <v>16</v>
      </c>
      <c r="H984" s="3">
        <v>13533826</v>
      </c>
      <c r="I984" s="3">
        <v>8</v>
      </c>
      <c r="J984" s="3">
        <v>16</v>
      </c>
      <c r="K984" s="3">
        <v>33526</v>
      </c>
      <c r="L984" s="3">
        <v>0</v>
      </c>
      <c r="M984" s="3">
        <v>0</v>
      </c>
      <c r="N984" s="3">
        <v>0</v>
      </c>
      <c r="O984" s="3">
        <v>0</v>
      </c>
      <c r="P984" s="3" t="str">
        <f>B984&amp;" | "&amp;C984&amp;" | "&amp;D984</f>
        <v>documentazione_amministrativa / documentazione_contabile | FATTURA ATTIVA | FATTURA</v>
      </c>
      <c r="Q984" s="3" t="str">
        <f>VLOOKUP(P984,'Classificazione UD'!A:B,2,FALSE)</f>
        <v>Fiscale</v>
      </c>
    </row>
    <row r="985" spans="1:17" ht="15" customHeight="1" x14ac:dyDescent="0.25">
      <c r="A985" s="30">
        <v>2015</v>
      </c>
      <c r="B985" s="3" t="s">
        <v>17</v>
      </c>
      <c r="C985" s="3" t="s">
        <v>18</v>
      </c>
      <c r="D985" s="3" t="s">
        <v>19</v>
      </c>
      <c r="E985" s="3">
        <v>52</v>
      </c>
      <c r="F985" s="3">
        <v>96</v>
      </c>
      <c r="G985" s="3">
        <v>192</v>
      </c>
      <c r="H985" s="3">
        <v>14292535</v>
      </c>
      <c r="I985" s="3">
        <v>109</v>
      </c>
      <c r="J985" s="3">
        <v>218</v>
      </c>
      <c r="K985" s="3">
        <v>454878</v>
      </c>
      <c r="L985" s="3">
        <v>4</v>
      </c>
      <c r="M985" s="3">
        <v>16</v>
      </c>
      <c r="N985" s="3">
        <v>32</v>
      </c>
      <c r="O985" s="3">
        <v>671602</v>
      </c>
      <c r="P985" s="3" t="str">
        <f>B985&amp;" | "&amp;C985&amp;" | "&amp;D985</f>
        <v>documentazione_amministrativa / documentazione_contabile | FATTURA ATTIVA | FATTURA</v>
      </c>
      <c r="Q985" s="3" t="str">
        <f>VLOOKUP(P985,'Classificazione UD'!A:B,2,FALSE)</f>
        <v>Fiscale</v>
      </c>
    </row>
    <row r="986" spans="1:17" ht="15" customHeight="1" x14ac:dyDescent="0.25">
      <c r="A986" s="30">
        <v>2015</v>
      </c>
      <c r="B986" s="3" t="s">
        <v>17</v>
      </c>
      <c r="C986" s="3" t="s">
        <v>18</v>
      </c>
      <c r="D986" s="3" t="s">
        <v>28</v>
      </c>
      <c r="E986" s="3">
        <v>5</v>
      </c>
      <c r="F986" s="3">
        <v>6</v>
      </c>
      <c r="G986" s="3">
        <v>12</v>
      </c>
      <c r="H986" s="3">
        <v>38835</v>
      </c>
      <c r="I986" s="3">
        <v>2</v>
      </c>
      <c r="J986" s="3">
        <v>4</v>
      </c>
      <c r="K986" s="3">
        <v>8333</v>
      </c>
      <c r="L986" s="3">
        <v>0</v>
      </c>
      <c r="M986" s="3">
        <v>0</v>
      </c>
      <c r="N986" s="3">
        <v>0</v>
      </c>
      <c r="O986" s="3">
        <v>0</v>
      </c>
      <c r="P986" s="3" t="str">
        <f>B986&amp;" | "&amp;C986&amp;" | "&amp;D986</f>
        <v>documentazione_amministrativa / documentazione_contabile | FATTURA ATTIVA | NOTA DI CREDITO</v>
      </c>
      <c r="Q986" s="3" t="str">
        <f>VLOOKUP(P986,'Classificazione UD'!A:B,2,FALSE)</f>
        <v>Fiscale</v>
      </c>
    </row>
    <row r="987" spans="1:17" ht="15" customHeight="1" x14ac:dyDescent="0.25">
      <c r="A987" s="30">
        <v>2016</v>
      </c>
      <c r="B987" s="3" t="s">
        <v>17</v>
      </c>
      <c r="C987" s="3" t="s">
        <v>18</v>
      </c>
      <c r="D987" s="3" t="s">
        <v>19</v>
      </c>
      <c r="E987" s="3">
        <v>45</v>
      </c>
      <c r="F987" s="3">
        <v>90</v>
      </c>
      <c r="G987" s="3">
        <v>180</v>
      </c>
      <c r="H987" s="3">
        <v>9103393</v>
      </c>
      <c r="I987" s="3">
        <v>88</v>
      </c>
      <c r="J987" s="3">
        <v>176</v>
      </c>
      <c r="K987" s="3">
        <v>370369</v>
      </c>
      <c r="L987" s="3">
        <v>0</v>
      </c>
      <c r="M987" s="3">
        <v>0</v>
      </c>
      <c r="N987" s="3">
        <v>0</v>
      </c>
      <c r="O987" s="3">
        <v>0</v>
      </c>
      <c r="P987" s="3" t="str">
        <f>B987&amp;" | "&amp;C987&amp;" | "&amp;D987</f>
        <v>documentazione_amministrativa / documentazione_contabile | FATTURA ATTIVA | FATTURA</v>
      </c>
      <c r="Q987" s="3" t="str">
        <f>VLOOKUP(P987,'Classificazione UD'!A:B,2,FALSE)</f>
        <v>Fiscale</v>
      </c>
    </row>
    <row r="988" spans="1:17" ht="15" customHeight="1" x14ac:dyDescent="0.25">
      <c r="A988" s="30">
        <v>2014</v>
      </c>
      <c r="B988" s="3" t="s">
        <v>17</v>
      </c>
      <c r="C988" s="3" t="s">
        <v>18</v>
      </c>
      <c r="D988" s="3" t="s">
        <v>19</v>
      </c>
      <c r="E988" s="3">
        <v>8</v>
      </c>
      <c r="F988" s="3">
        <v>16</v>
      </c>
      <c r="G988" s="3">
        <v>32</v>
      </c>
      <c r="H988" s="3">
        <v>98837</v>
      </c>
      <c r="I988" s="3">
        <v>16</v>
      </c>
      <c r="J988" s="3">
        <v>32</v>
      </c>
      <c r="K988" s="3">
        <v>68696</v>
      </c>
      <c r="L988" s="3">
        <v>0</v>
      </c>
      <c r="M988" s="3">
        <v>0</v>
      </c>
      <c r="N988" s="3">
        <v>0</v>
      </c>
      <c r="O988" s="3">
        <v>0</v>
      </c>
      <c r="P988" s="3" t="str">
        <f>B988&amp;" | "&amp;C988&amp;" | "&amp;D988</f>
        <v>documentazione_amministrativa / documentazione_contabile | FATTURA ATTIVA | FATTURA</v>
      </c>
      <c r="Q988" s="3" t="str">
        <f>VLOOKUP(P988,'Classificazione UD'!A:B,2,FALSE)</f>
        <v>Fiscale</v>
      </c>
    </row>
    <row r="989" spans="1:17" ht="15" customHeight="1" x14ac:dyDescent="0.25">
      <c r="A989" s="30">
        <v>2015</v>
      </c>
      <c r="B989" s="3" t="s">
        <v>17</v>
      </c>
      <c r="C989" s="3" t="s">
        <v>18</v>
      </c>
      <c r="D989" s="3" t="s">
        <v>19</v>
      </c>
      <c r="E989" s="3">
        <v>106</v>
      </c>
      <c r="F989" s="3">
        <v>212</v>
      </c>
      <c r="G989" s="3">
        <v>424</v>
      </c>
      <c r="H989" s="3">
        <v>105788773</v>
      </c>
      <c r="I989" s="3">
        <v>212</v>
      </c>
      <c r="J989" s="3">
        <v>424</v>
      </c>
      <c r="K989" s="3">
        <v>883838</v>
      </c>
      <c r="L989" s="3">
        <v>0</v>
      </c>
      <c r="M989" s="3">
        <v>0</v>
      </c>
      <c r="N989" s="3">
        <v>0</v>
      </c>
      <c r="O989" s="3">
        <v>0</v>
      </c>
      <c r="P989" s="3" t="str">
        <f>B989&amp;" | "&amp;C989&amp;" | "&amp;D989</f>
        <v>documentazione_amministrativa / documentazione_contabile | FATTURA ATTIVA | FATTURA</v>
      </c>
      <c r="Q989" s="3" t="str">
        <f>VLOOKUP(P989,'Classificazione UD'!A:B,2,FALSE)</f>
        <v>Fiscale</v>
      </c>
    </row>
    <row r="990" spans="1:17" ht="15" customHeight="1" x14ac:dyDescent="0.25">
      <c r="A990" s="30">
        <v>2015</v>
      </c>
      <c r="B990" s="3" t="s">
        <v>17</v>
      </c>
      <c r="C990" s="3" t="s">
        <v>18</v>
      </c>
      <c r="D990" s="3" t="s">
        <v>28</v>
      </c>
      <c r="E990" s="3">
        <v>10</v>
      </c>
      <c r="F990" s="3">
        <v>11</v>
      </c>
      <c r="G990" s="3">
        <v>22</v>
      </c>
      <c r="H990" s="3">
        <v>72411</v>
      </c>
      <c r="I990" s="3">
        <v>2</v>
      </c>
      <c r="J990" s="3">
        <v>4</v>
      </c>
      <c r="K990" s="3">
        <v>8174</v>
      </c>
      <c r="L990" s="3">
        <v>0</v>
      </c>
      <c r="M990" s="3">
        <v>0</v>
      </c>
      <c r="N990" s="3">
        <v>0</v>
      </c>
      <c r="O990" s="3">
        <v>0</v>
      </c>
      <c r="P990" s="3" t="str">
        <f>B990&amp;" | "&amp;C990&amp;" | "&amp;D990</f>
        <v>documentazione_amministrativa / documentazione_contabile | FATTURA ATTIVA | NOTA DI CREDITO</v>
      </c>
      <c r="Q990" s="3" t="str">
        <f>VLOOKUP(P990,'Classificazione UD'!A:B,2,FALSE)</f>
        <v>Fiscale</v>
      </c>
    </row>
    <row r="991" spans="1:17" ht="15" customHeight="1" x14ac:dyDescent="0.25">
      <c r="A991" s="30">
        <v>2016</v>
      </c>
      <c r="B991" s="3" t="s">
        <v>17</v>
      </c>
      <c r="C991" s="3" t="s">
        <v>18</v>
      </c>
      <c r="D991" s="3" t="s">
        <v>19</v>
      </c>
      <c r="E991" s="3">
        <v>167</v>
      </c>
      <c r="F991" s="3">
        <v>314</v>
      </c>
      <c r="G991" s="3">
        <v>628</v>
      </c>
      <c r="H991" s="3">
        <v>315036523</v>
      </c>
      <c r="I991" s="3">
        <v>257</v>
      </c>
      <c r="J991" s="3">
        <v>514</v>
      </c>
      <c r="K991" s="3">
        <v>1081969</v>
      </c>
      <c r="L991" s="3">
        <v>10</v>
      </c>
      <c r="M991" s="3">
        <v>40</v>
      </c>
      <c r="N991" s="3">
        <v>80</v>
      </c>
      <c r="O991" s="3">
        <v>7815279</v>
      </c>
      <c r="P991" s="3" t="str">
        <f>B991&amp;" | "&amp;C991&amp;" | "&amp;D991</f>
        <v>documentazione_amministrativa / documentazione_contabile | FATTURA ATTIVA | FATTURA</v>
      </c>
      <c r="Q991" s="3" t="str">
        <f>VLOOKUP(P991,'Classificazione UD'!A:B,2,FALSE)</f>
        <v>Fiscale</v>
      </c>
    </row>
    <row r="992" spans="1:17" ht="15" customHeight="1" x14ac:dyDescent="0.25">
      <c r="A992" s="30">
        <v>2016</v>
      </c>
      <c r="B992" s="3" t="s">
        <v>17</v>
      </c>
      <c r="C992" s="3" t="s">
        <v>18</v>
      </c>
      <c r="D992" s="3" t="s">
        <v>28</v>
      </c>
      <c r="E992" s="3">
        <v>22</v>
      </c>
      <c r="F992" s="3">
        <v>38</v>
      </c>
      <c r="G992" s="3">
        <v>76</v>
      </c>
      <c r="H992" s="3">
        <v>244458</v>
      </c>
      <c r="I992" s="3">
        <v>31</v>
      </c>
      <c r="J992" s="3">
        <v>62</v>
      </c>
      <c r="K992" s="3">
        <v>128789</v>
      </c>
      <c r="L992" s="3">
        <v>0</v>
      </c>
      <c r="M992" s="3">
        <v>0</v>
      </c>
      <c r="N992" s="3">
        <v>0</v>
      </c>
      <c r="O992" s="3">
        <v>0</v>
      </c>
      <c r="P992" s="3" t="str">
        <f>B992&amp;" | "&amp;C992&amp;" | "&amp;D992</f>
        <v>documentazione_amministrativa / documentazione_contabile | FATTURA ATTIVA | NOTA DI CREDITO</v>
      </c>
      <c r="Q992" s="3" t="str">
        <f>VLOOKUP(P992,'Classificazione UD'!A:B,2,FALSE)</f>
        <v>Fiscale</v>
      </c>
    </row>
    <row r="993" spans="1:17" ht="15" customHeight="1" x14ac:dyDescent="0.25">
      <c r="A993" s="30">
        <v>2015</v>
      </c>
      <c r="B993" s="3" t="s">
        <v>17</v>
      </c>
      <c r="C993" s="3" t="s">
        <v>18</v>
      </c>
      <c r="D993" s="3" t="s">
        <v>19</v>
      </c>
      <c r="E993" s="3">
        <v>24</v>
      </c>
      <c r="F993" s="3">
        <v>48</v>
      </c>
      <c r="G993" s="3">
        <v>96</v>
      </c>
      <c r="H993" s="3">
        <v>570207</v>
      </c>
      <c r="I993" s="3">
        <v>44</v>
      </c>
      <c r="J993" s="3">
        <v>88</v>
      </c>
      <c r="K993" s="3">
        <v>182377</v>
      </c>
      <c r="L993" s="3">
        <v>0</v>
      </c>
      <c r="M993" s="3">
        <v>0</v>
      </c>
      <c r="N993" s="3">
        <v>0</v>
      </c>
      <c r="O993" s="3">
        <v>0</v>
      </c>
      <c r="P993" s="3" t="str">
        <f>B993&amp;" | "&amp;C993&amp;" | "&amp;D993</f>
        <v>documentazione_amministrativa / documentazione_contabile | FATTURA ATTIVA | FATTURA</v>
      </c>
      <c r="Q993" s="3" t="str">
        <f>VLOOKUP(P993,'Classificazione UD'!A:B,2,FALSE)</f>
        <v>Fiscale</v>
      </c>
    </row>
    <row r="994" spans="1:17" ht="15" customHeight="1" x14ac:dyDescent="0.25">
      <c r="A994" s="30">
        <v>2015</v>
      </c>
      <c r="B994" s="3" t="s">
        <v>17</v>
      </c>
      <c r="C994" s="3" t="s">
        <v>18</v>
      </c>
      <c r="D994" s="3" t="s">
        <v>28</v>
      </c>
      <c r="E994" s="3">
        <v>5</v>
      </c>
      <c r="F994" s="3">
        <v>10</v>
      </c>
      <c r="G994" s="3">
        <v>20</v>
      </c>
      <c r="H994" s="3">
        <v>66090</v>
      </c>
      <c r="I994" s="3">
        <v>10</v>
      </c>
      <c r="J994" s="3">
        <v>20</v>
      </c>
      <c r="K994" s="3">
        <v>41952</v>
      </c>
      <c r="L994" s="3">
        <v>0</v>
      </c>
      <c r="M994" s="3">
        <v>0</v>
      </c>
      <c r="N994" s="3">
        <v>0</v>
      </c>
      <c r="O994" s="3">
        <v>0</v>
      </c>
      <c r="P994" s="3" t="str">
        <f>B994&amp;" | "&amp;C994&amp;" | "&amp;D994</f>
        <v>documentazione_amministrativa / documentazione_contabile | FATTURA ATTIVA | NOTA DI CREDITO</v>
      </c>
      <c r="Q994" s="3" t="str">
        <f>VLOOKUP(P994,'Classificazione UD'!A:B,2,FALSE)</f>
        <v>Fiscale</v>
      </c>
    </row>
    <row r="995" spans="1:17" ht="15" customHeight="1" x14ac:dyDescent="0.25">
      <c r="A995" s="30">
        <v>2016</v>
      </c>
      <c r="B995" s="3" t="s">
        <v>17</v>
      </c>
      <c r="C995" s="3" t="s">
        <v>18</v>
      </c>
      <c r="D995" s="3" t="s">
        <v>19</v>
      </c>
      <c r="E995" s="3">
        <v>30</v>
      </c>
      <c r="F995" s="3">
        <v>60</v>
      </c>
      <c r="G995" s="3">
        <v>120</v>
      </c>
      <c r="H995" s="3">
        <v>391190</v>
      </c>
      <c r="I995" s="3">
        <v>57</v>
      </c>
      <c r="J995" s="3">
        <v>114</v>
      </c>
      <c r="K995" s="3">
        <v>239423</v>
      </c>
      <c r="L995" s="3">
        <v>0</v>
      </c>
      <c r="M995" s="3">
        <v>0</v>
      </c>
      <c r="N995" s="3">
        <v>0</v>
      </c>
      <c r="O995" s="3">
        <v>0</v>
      </c>
      <c r="P995" s="3" t="str">
        <f>B995&amp;" | "&amp;C995&amp;" | "&amp;D995</f>
        <v>documentazione_amministrativa / documentazione_contabile | FATTURA ATTIVA | FATTURA</v>
      </c>
      <c r="Q995" s="3" t="str">
        <f>VLOOKUP(P995,'Classificazione UD'!A:B,2,FALSE)</f>
        <v>Fiscale</v>
      </c>
    </row>
    <row r="996" spans="1:17" ht="15" customHeight="1" x14ac:dyDescent="0.25">
      <c r="A996" s="30">
        <v>2016</v>
      </c>
      <c r="B996" s="3" t="s">
        <v>17</v>
      </c>
      <c r="C996" s="3" t="s">
        <v>18</v>
      </c>
      <c r="D996" s="3" t="s">
        <v>28</v>
      </c>
      <c r="E996" s="3">
        <v>4</v>
      </c>
      <c r="F996" s="3">
        <v>7</v>
      </c>
      <c r="G996" s="3">
        <v>14</v>
      </c>
      <c r="H996" s="3">
        <v>46703</v>
      </c>
      <c r="I996" s="3">
        <v>6</v>
      </c>
      <c r="J996" s="3">
        <v>12</v>
      </c>
      <c r="K996" s="3">
        <v>25234</v>
      </c>
      <c r="L996" s="3">
        <v>0</v>
      </c>
      <c r="M996" s="3">
        <v>0</v>
      </c>
      <c r="N996" s="3">
        <v>0</v>
      </c>
      <c r="O996" s="3">
        <v>0</v>
      </c>
      <c r="P996" s="3" t="str">
        <f>B996&amp;" | "&amp;C996&amp;" | "&amp;D996</f>
        <v>documentazione_amministrativa / documentazione_contabile | FATTURA ATTIVA | NOTA DI CREDITO</v>
      </c>
      <c r="Q996" s="3" t="str">
        <f>VLOOKUP(P996,'Classificazione UD'!A:B,2,FALSE)</f>
        <v>Fiscale</v>
      </c>
    </row>
    <row r="997" spans="1:17" ht="15" customHeight="1" x14ac:dyDescent="0.25">
      <c r="A997" s="30">
        <v>2015</v>
      </c>
      <c r="B997" s="3" t="s">
        <v>17</v>
      </c>
      <c r="C997" s="3" t="s">
        <v>18</v>
      </c>
      <c r="D997" s="3" t="s">
        <v>19</v>
      </c>
      <c r="E997" s="3">
        <v>1</v>
      </c>
      <c r="F997" s="3">
        <v>2</v>
      </c>
      <c r="G997" s="3">
        <v>4</v>
      </c>
      <c r="H997" s="3">
        <v>19816</v>
      </c>
      <c r="I997" s="3">
        <v>2</v>
      </c>
      <c r="J997" s="3">
        <v>4</v>
      </c>
      <c r="K997" s="3">
        <v>8442</v>
      </c>
      <c r="L997" s="3">
        <v>0</v>
      </c>
      <c r="M997" s="3">
        <v>0</v>
      </c>
      <c r="N997" s="3">
        <v>0</v>
      </c>
      <c r="O997" s="3">
        <v>0</v>
      </c>
      <c r="P997" s="3" t="str">
        <f>B997&amp;" | "&amp;C997&amp;" | "&amp;D997</f>
        <v>documentazione_amministrativa / documentazione_contabile | FATTURA ATTIVA | FATTURA</v>
      </c>
      <c r="Q997" s="3" t="str">
        <f>VLOOKUP(P997,'Classificazione UD'!A:B,2,FALSE)</f>
        <v>Fiscale</v>
      </c>
    </row>
    <row r="998" spans="1:17" ht="15" customHeight="1" x14ac:dyDescent="0.25">
      <c r="A998" s="30">
        <v>2016</v>
      </c>
      <c r="B998" s="3" t="s">
        <v>17</v>
      </c>
      <c r="C998" s="3" t="s">
        <v>18</v>
      </c>
      <c r="D998" s="3" t="s">
        <v>19</v>
      </c>
      <c r="E998" s="3">
        <v>9</v>
      </c>
      <c r="F998" s="3">
        <v>18</v>
      </c>
      <c r="G998" s="3">
        <v>36</v>
      </c>
      <c r="H998" s="3">
        <v>122611</v>
      </c>
      <c r="I998" s="3">
        <v>18</v>
      </c>
      <c r="J998" s="3">
        <v>36</v>
      </c>
      <c r="K998" s="3">
        <v>75396</v>
      </c>
      <c r="L998" s="3">
        <v>0</v>
      </c>
      <c r="M998" s="3">
        <v>0</v>
      </c>
      <c r="N998" s="3">
        <v>0</v>
      </c>
      <c r="O998" s="3">
        <v>0</v>
      </c>
      <c r="P998" s="3" t="str">
        <f>B998&amp;" | "&amp;C998&amp;" | "&amp;D998</f>
        <v>documentazione_amministrativa / documentazione_contabile | FATTURA ATTIVA | FATTURA</v>
      </c>
      <c r="Q998" s="3" t="str">
        <f>VLOOKUP(P998,'Classificazione UD'!A:B,2,FALSE)</f>
        <v>Fiscale</v>
      </c>
    </row>
    <row r="999" spans="1:17" ht="15" customHeight="1" x14ac:dyDescent="0.25">
      <c r="A999" s="30">
        <v>2016</v>
      </c>
      <c r="B999" s="3" t="s">
        <v>17</v>
      </c>
      <c r="C999" s="3" t="s">
        <v>18</v>
      </c>
      <c r="D999" s="3" t="s">
        <v>28</v>
      </c>
      <c r="E999" s="3">
        <v>1</v>
      </c>
      <c r="F999" s="3">
        <v>1</v>
      </c>
      <c r="G999" s="3">
        <v>2</v>
      </c>
      <c r="H999" s="3">
        <v>9449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 t="str">
        <f>B999&amp;" | "&amp;C999&amp;" | "&amp;D999</f>
        <v>documentazione_amministrativa / documentazione_contabile | FATTURA ATTIVA | NOTA DI CREDITO</v>
      </c>
      <c r="Q999" s="3" t="str">
        <f>VLOOKUP(P999,'Classificazione UD'!A:B,2,FALSE)</f>
        <v>Fiscale</v>
      </c>
    </row>
    <row r="1000" spans="1:17" ht="15" customHeight="1" x14ac:dyDescent="0.25">
      <c r="A1000" s="30">
        <v>2014</v>
      </c>
      <c r="B1000" s="3" t="s">
        <v>17</v>
      </c>
      <c r="C1000" s="3" t="s">
        <v>18</v>
      </c>
      <c r="D1000" s="3" t="s">
        <v>19</v>
      </c>
      <c r="E1000" s="3">
        <v>1</v>
      </c>
      <c r="F1000" s="3">
        <v>2</v>
      </c>
      <c r="G1000" s="3">
        <v>4</v>
      </c>
      <c r="H1000" s="3">
        <v>14104</v>
      </c>
      <c r="I1000" s="3">
        <v>2</v>
      </c>
      <c r="J1000" s="3">
        <v>4</v>
      </c>
      <c r="K1000" s="3">
        <v>8288</v>
      </c>
      <c r="L1000" s="3">
        <v>0</v>
      </c>
      <c r="M1000" s="3">
        <v>0</v>
      </c>
      <c r="N1000" s="3">
        <v>0</v>
      </c>
      <c r="O1000" s="3">
        <v>0</v>
      </c>
      <c r="P1000" s="3" t="str">
        <f>B1000&amp;" | "&amp;C1000&amp;" | "&amp;D1000</f>
        <v>documentazione_amministrativa / documentazione_contabile | FATTURA ATTIVA | FATTURA</v>
      </c>
      <c r="Q1000" s="3" t="str">
        <f>VLOOKUP(P1000,'Classificazione UD'!A:B,2,FALSE)</f>
        <v>Fiscale</v>
      </c>
    </row>
    <row r="1001" spans="1:17" ht="15" customHeight="1" x14ac:dyDescent="0.25">
      <c r="A1001" s="30">
        <v>2015</v>
      </c>
      <c r="B1001" s="3" t="s">
        <v>17</v>
      </c>
      <c r="C1001" s="3" t="s">
        <v>18</v>
      </c>
      <c r="D1001" s="3" t="s">
        <v>19</v>
      </c>
      <c r="E1001" s="3">
        <v>24</v>
      </c>
      <c r="F1001" s="3">
        <v>44</v>
      </c>
      <c r="G1001" s="3">
        <v>88</v>
      </c>
      <c r="H1001" s="3">
        <v>10868852</v>
      </c>
      <c r="I1001" s="3">
        <v>49</v>
      </c>
      <c r="J1001" s="3">
        <v>98</v>
      </c>
      <c r="K1001" s="3">
        <v>205584</v>
      </c>
      <c r="L1001" s="3">
        <v>2</v>
      </c>
      <c r="M1001" s="3">
        <v>7</v>
      </c>
      <c r="N1001" s="3">
        <v>14</v>
      </c>
      <c r="O1001" s="3">
        <v>38199</v>
      </c>
      <c r="P1001" s="3" t="str">
        <f>B1001&amp;" | "&amp;C1001&amp;" | "&amp;D1001</f>
        <v>documentazione_amministrativa / documentazione_contabile | FATTURA ATTIVA | FATTURA</v>
      </c>
      <c r="Q1001" s="3" t="str">
        <f>VLOOKUP(P1001,'Classificazione UD'!A:B,2,FALSE)</f>
        <v>Fiscale</v>
      </c>
    </row>
    <row r="1002" spans="1:17" ht="15" customHeight="1" x14ac:dyDescent="0.25">
      <c r="A1002" s="30">
        <v>2015</v>
      </c>
      <c r="B1002" s="3" t="s">
        <v>17</v>
      </c>
      <c r="C1002" s="3" t="s">
        <v>18</v>
      </c>
      <c r="D1002" s="3" t="s">
        <v>28</v>
      </c>
      <c r="E1002" s="3">
        <v>3</v>
      </c>
      <c r="F1002" s="3">
        <v>4</v>
      </c>
      <c r="G1002" s="3">
        <v>8</v>
      </c>
      <c r="H1002" s="3">
        <v>25950</v>
      </c>
      <c r="I1002" s="3">
        <v>2</v>
      </c>
      <c r="J1002" s="3">
        <v>4</v>
      </c>
      <c r="K1002" s="3">
        <v>8309</v>
      </c>
      <c r="L1002" s="3">
        <v>0</v>
      </c>
      <c r="M1002" s="3">
        <v>0</v>
      </c>
      <c r="N1002" s="3">
        <v>0</v>
      </c>
      <c r="O1002" s="3">
        <v>0</v>
      </c>
      <c r="P1002" s="3" t="str">
        <f>B1002&amp;" | "&amp;C1002&amp;" | "&amp;D1002</f>
        <v>documentazione_amministrativa / documentazione_contabile | FATTURA ATTIVA | NOTA DI CREDITO</v>
      </c>
      <c r="Q1002" s="3" t="str">
        <f>VLOOKUP(P1002,'Classificazione UD'!A:B,2,FALSE)</f>
        <v>Fiscale</v>
      </c>
    </row>
    <row r="1003" spans="1:17" ht="15" customHeight="1" x14ac:dyDescent="0.25">
      <c r="A1003" s="30">
        <v>2016</v>
      </c>
      <c r="B1003" s="3" t="s">
        <v>17</v>
      </c>
      <c r="C1003" s="3" t="s">
        <v>18</v>
      </c>
      <c r="D1003" s="3" t="s">
        <v>19</v>
      </c>
      <c r="E1003" s="3">
        <v>40</v>
      </c>
      <c r="F1003" s="3">
        <v>80</v>
      </c>
      <c r="G1003" s="3">
        <v>160</v>
      </c>
      <c r="H1003" s="3">
        <v>11807399</v>
      </c>
      <c r="I1003" s="3">
        <v>50</v>
      </c>
      <c r="J1003" s="3">
        <v>100</v>
      </c>
      <c r="K1003" s="3">
        <v>211404</v>
      </c>
      <c r="L1003" s="3">
        <v>0</v>
      </c>
      <c r="M1003" s="3">
        <v>0</v>
      </c>
      <c r="N1003" s="3">
        <v>0</v>
      </c>
      <c r="O1003" s="3">
        <v>0</v>
      </c>
      <c r="P1003" s="3" t="str">
        <f>B1003&amp;" | "&amp;C1003&amp;" | "&amp;D1003</f>
        <v>documentazione_amministrativa / documentazione_contabile | FATTURA ATTIVA | FATTURA</v>
      </c>
      <c r="Q1003" s="3" t="str">
        <f>VLOOKUP(P1003,'Classificazione UD'!A:B,2,FALSE)</f>
        <v>Fiscale</v>
      </c>
    </row>
    <row r="1004" spans="1:17" ht="15" customHeight="1" x14ac:dyDescent="0.25">
      <c r="A1004" s="30">
        <v>2016</v>
      </c>
      <c r="B1004" s="3" t="s">
        <v>17</v>
      </c>
      <c r="C1004" s="3" t="s">
        <v>18</v>
      </c>
      <c r="D1004" s="3" t="s">
        <v>28</v>
      </c>
      <c r="E1004" s="3">
        <v>4</v>
      </c>
      <c r="F1004" s="3">
        <v>5</v>
      </c>
      <c r="G1004" s="3">
        <v>10</v>
      </c>
      <c r="H1004" s="3">
        <v>32267</v>
      </c>
      <c r="I1004" s="3">
        <v>1</v>
      </c>
      <c r="J1004" s="3">
        <v>2</v>
      </c>
      <c r="K1004" s="3">
        <v>4289</v>
      </c>
      <c r="L1004" s="3">
        <v>0</v>
      </c>
      <c r="M1004" s="3">
        <v>0</v>
      </c>
      <c r="N1004" s="3">
        <v>0</v>
      </c>
      <c r="O1004" s="3">
        <v>0</v>
      </c>
      <c r="P1004" s="3" t="str">
        <f>B1004&amp;" | "&amp;C1004&amp;" | "&amp;D1004</f>
        <v>documentazione_amministrativa / documentazione_contabile | FATTURA ATTIVA | NOTA DI CREDITO</v>
      </c>
      <c r="Q1004" s="3" t="str">
        <f>VLOOKUP(P1004,'Classificazione UD'!A:B,2,FALSE)</f>
        <v>Fiscale</v>
      </c>
    </row>
    <row r="1005" spans="1:17" ht="15" customHeight="1" x14ac:dyDescent="0.25">
      <c r="A1005" s="30">
        <v>2015</v>
      </c>
      <c r="B1005" s="3" t="s">
        <v>17</v>
      </c>
      <c r="C1005" s="3" t="s">
        <v>18</v>
      </c>
      <c r="D1005" s="3" t="s">
        <v>19</v>
      </c>
      <c r="E1005" s="3">
        <v>3</v>
      </c>
      <c r="F1005" s="3">
        <v>2</v>
      </c>
      <c r="G1005" s="3">
        <v>4</v>
      </c>
      <c r="H1005" s="3">
        <v>15060</v>
      </c>
      <c r="I1005" s="3">
        <v>10</v>
      </c>
      <c r="J1005" s="3">
        <v>20</v>
      </c>
      <c r="K1005" s="3">
        <v>41716</v>
      </c>
      <c r="L1005" s="3">
        <v>2</v>
      </c>
      <c r="M1005" s="3">
        <v>8</v>
      </c>
      <c r="N1005" s="3">
        <v>16</v>
      </c>
      <c r="O1005" s="3">
        <v>38109</v>
      </c>
      <c r="P1005" s="3" t="str">
        <f>B1005&amp;" | "&amp;C1005&amp;" | "&amp;D1005</f>
        <v>documentazione_amministrativa / documentazione_contabile | FATTURA ATTIVA | FATTURA</v>
      </c>
      <c r="Q1005" s="3" t="str">
        <f>VLOOKUP(P1005,'Classificazione UD'!A:B,2,FALSE)</f>
        <v>Fiscale</v>
      </c>
    </row>
    <row r="1006" spans="1:17" ht="15" customHeight="1" x14ac:dyDescent="0.25">
      <c r="A1006" s="30">
        <v>2015</v>
      </c>
      <c r="B1006" s="3" t="s">
        <v>17</v>
      </c>
      <c r="C1006" s="3" t="s">
        <v>18</v>
      </c>
      <c r="D1006" s="3" t="s">
        <v>28</v>
      </c>
      <c r="E1006" s="3">
        <v>1</v>
      </c>
      <c r="F1006" s="3">
        <v>2</v>
      </c>
      <c r="G1006" s="3">
        <v>4</v>
      </c>
      <c r="H1006" s="3">
        <v>10627</v>
      </c>
      <c r="I1006" s="3">
        <v>2</v>
      </c>
      <c r="J1006" s="3">
        <v>4</v>
      </c>
      <c r="K1006" s="3">
        <v>8342</v>
      </c>
      <c r="L1006" s="3">
        <v>0</v>
      </c>
      <c r="M1006" s="3">
        <v>0</v>
      </c>
      <c r="N1006" s="3">
        <v>0</v>
      </c>
      <c r="O1006" s="3">
        <v>0</v>
      </c>
      <c r="P1006" s="3" t="str">
        <f>B1006&amp;" | "&amp;C1006&amp;" | "&amp;D1006</f>
        <v>documentazione_amministrativa / documentazione_contabile | FATTURA ATTIVA | NOTA DI CREDITO</v>
      </c>
      <c r="Q1006" s="3" t="str">
        <f>VLOOKUP(P1006,'Classificazione UD'!A:B,2,FALSE)</f>
        <v>Fiscale</v>
      </c>
    </row>
    <row r="1007" spans="1:17" ht="15" customHeight="1" x14ac:dyDescent="0.25">
      <c r="A1007" s="30">
        <v>2016</v>
      </c>
      <c r="B1007" s="3" t="s">
        <v>17</v>
      </c>
      <c r="C1007" s="3" t="s">
        <v>18</v>
      </c>
      <c r="D1007" s="3" t="s">
        <v>19</v>
      </c>
      <c r="E1007" s="3">
        <v>3</v>
      </c>
      <c r="F1007" s="3">
        <v>6</v>
      </c>
      <c r="G1007" s="3">
        <v>12</v>
      </c>
      <c r="H1007" s="3">
        <v>32561</v>
      </c>
      <c r="I1007" s="3">
        <v>5</v>
      </c>
      <c r="J1007" s="3">
        <v>10</v>
      </c>
      <c r="K1007" s="3">
        <v>21024</v>
      </c>
      <c r="L1007" s="3">
        <v>0</v>
      </c>
      <c r="M1007" s="3">
        <v>0</v>
      </c>
      <c r="N1007" s="3">
        <v>0</v>
      </c>
      <c r="O1007" s="3">
        <v>0</v>
      </c>
      <c r="P1007" s="3" t="str">
        <f>B1007&amp;" | "&amp;C1007&amp;" | "&amp;D1007</f>
        <v>documentazione_amministrativa / documentazione_contabile | FATTURA ATTIVA | FATTURA</v>
      </c>
      <c r="Q1007" s="3" t="str">
        <f>VLOOKUP(P1007,'Classificazione UD'!A:B,2,FALSE)</f>
        <v>Fiscale</v>
      </c>
    </row>
    <row r="1008" spans="1:17" ht="15" customHeight="1" x14ac:dyDescent="0.25">
      <c r="A1008" s="30">
        <v>2014</v>
      </c>
      <c r="B1008" s="3" t="s">
        <v>17</v>
      </c>
      <c r="C1008" s="3" t="s">
        <v>18</v>
      </c>
      <c r="D1008" s="3" t="s">
        <v>19</v>
      </c>
      <c r="E1008" s="3">
        <v>1</v>
      </c>
      <c r="F1008" s="3">
        <v>2</v>
      </c>
      <c r="G1008" s="3">
        <v>4</v>
      </c>
      <c r="H1008" s="3">
        <v>1120243</v>
      </c>
      <c r="I1008" s="3">
        <v>2</v>
      </c>
      <c r="J1008" s="3">
        <v>4</v>
      </c>
      <c r="K1008" s="3">
        <v>8291</v>
      </c>
      <c r="L1008" s="3">
        <v>0</v>
      </c>
      <c r="M1008" s="3">
        <v>0</v>
      </c>
      <c r="N1008" s="3">
        <v>0</v>
      </c>
      <c r="O1008" s="3">
        <v>0</v>
      </c>
      <c r="P1008" s="3" t="str">
        <f>B1008&amp;" | "&amp;C1008&amp;" | "&amp;D1008</f>
        <v>documentazione_amministrativa / documentazione_contabile | FATTURA ATTIVA | FATTURA</v>
      </c>
      <c r="Q1008" s="3" t="str">
        <f>VLOOKUP(P1008,'Classificazione UD'!A:B,2,FALSE)</f>
        <v>Fiscale</v>
      </c>
    </row>
    <row r="1009" spans="1:17" ht="15" customHeight="1" x14ac:dyDescent="0.25">
      <c r="A1009" s="30">
        <v>2015</v>
      </c>
      <c r="B1009" s="3" t="s">
        <v>17</v>
      </c>
      <c r="C1009" s="3" t="s">
        <v>27</v>
      </c>
      <c r="D1009" s="3" t="s">
        <v>19</v>
      </c>
      <c r="E1009" s="3">
        <v>96</v>
      </c>
      <c r="F1009" s="3">
        <v>192</v>
      </c>
      <c r="G1009" s="3">
        <v>384</v>
      </c>
      <c r="H1009" s="3">
        <v>3259097</v>
      </c>
      <c r="I1009" s="3">
        <v>192</v>
      </c>
      <c r="J1009" s="3">
        <v>384</v>
      </c>
      <c r="K1009" s="3">
        <v>449065</v>
      </c>
      <c r="L1009" s="3">
        <v>0</v>
      </c>
      <c r="M1009" s="3">
        <v>0</v>
      </c>
      <c r="N1009" s="3">
        <v>0</v>
      </c>
      <c r="O1009" s="3">
        <v>0</v>
      </c>
      <c r="P1009" s="3" t="str">
        <f>B1009&amp;" | "&amp;C1009&amp;" | "&amp;D1009</f>
        <v>documentazione_amministrativa / documentazione_contabile | FATTURA PASSIVA | FATTURA</v>
      </c>
      <c r="Q1009" s="3" t="str">
        <f>VLOOKUP(P1009,'Classificazione UD'!A:B,2,FALSE)</f>
        <v>Fiscale</v>
      </c>
    </row>
    <row r="1010" spans="1:17" ht="15" customHeight="1" x14ac:dyDescent="0.25">
      <c r="A1010" s="30">
        <v>2015</v>
      </c>
      <c r="B1010" s="3" t="s">
        <v>17</v>
      </c>
      <c r="C1010" s="3" t="s">
        <v>27</v>
      </c>
      <c r="D1010" s="3" t="s">
        <v>28</v>
      </c>
      <c r="E1010" s="3">
        <v>1</v>
      </c>
      <c r="F1010" s="3">
        <v>2</v>
      </c>
      <c r="G1010" s="3">
        <v>4</v>
      </c>
      <c r="H1010" s="3">
        <v>12377</v>
      </c>
      <c r="I1010" s="3">
        <v>2</v>
      </c>
      <c r="J1010" s="3">
        <v>4</v>
      </c>
      <c r="K1010" s="3">
        <v>4679</v>
      </c>
      <c r="L1010" s="3">
        <v>0</v>
      </c>
      <c r="M1010" s="3">
        <v>0</v>
      </c>
      <c r="N1010" s="3">
        <v>0</v>
      </c>
      <c r="O1010" s="3">
        <v>0</v>
      </c>
      <c r="P1010" s="3" t="str">
        <f>B1010&amp;" | "&amp;C1010&amp;" | "&amp;D1010</f>
        <v>documentazione_amministrativa / documentazione_contabile | FATTURA PASSIVA | NOTA DI CREDITO</v>
      </c>
      <c r="Q1010" s="3" t="str">
        <f>VLOOKUP(P1010,'Classificazione UD'!A:B,2,FALSE)</f>
        <v>Fiscale</v>
      </c>
    </row>
    <row r="1011" spans="1:17" ht="15" customHeight="1" x14ac:dyDescent="0.25">
      <c r="A1011" s="30">
        <v>2016</v>
      </c>
      <c r="B1011" s="3" t="s">
        <v>17</v>
      </c>
      <c r="C1011" s="3" t="s">
        <v>27</v>
      </c>
      <c r="D1011" s="3" t="s">
        <v>19</v>
      </c>
      <c r="E1011" s="3">
        <v>42</v>
      </c>
      <c r="F1011" s="3">
        <v>84</v>
      </c>
      <c r="G1011" s="3">
        <v>168</v>
      </c>
      <c r="H1011" s="3">
        <v>586715</v>
      </c>
      <c r="I1011" s="3">
        <v>84</v>
      </c>
      <c r="J1011" s="3">
        <v>168</v>
      </c>
      <c r="K1011" s="3">
        <v>196518</v>
      </c>
      <c r="L1011" s="3">
        <v>0</v>
      </c>
      <c r="M1011" s="3">
        <v>0</v>
      </c>
      <c r="N1011" s="3">
        <v>0</v>
      </c>
      <c r="O1011" s="3">
        <v>0</v>
      </c>
      <c r="P1011" s="3" t="str">
        <f>B1011&amp;" | "&amp;C1011&amp;" | "&amp;D1011</f>
        <v>documentazione_amministrativa / documentazione_contabile | FATTURA PASSIVA | FATTURA</v>
      </c>
      <c r="Q1011" s="3" t="str">
        <f>VLOOKUP(P1011,'Classificazione UD'!A:B,2,FALSE)</f>
        <v>Fiscale</v>
      </c>
    </row>
    <row r="1012" spans="1:17" ht="15" customHeight="1" x14ac:dyDescent="0.25">
      <c r="A1012" s="30">
        <v>2014</v>
      </c>
      <c r="B1012" s="3" t="s">
        <v>17</v>
      </c>
      <c r="C1012" s="3" t="s">
        <v>27</v>
      </c>
      <c r="D1012" s="3" t="s">
        <v>19</v>
      </c>
      <c r="E1012" s="3">
        <v>9</v>
      </c>
      <c r="F1012" s="3">
        <v>16</v>
      </c>
      <c r="G1012" s="3">
        <v>32</v>
      </c>
      <c r="H1012" s="3">
        <v>38644419</v>
      </c>
      <c r="I1012" s="3">
        <v>20</v>
      </c>
      <c r="J1012" s="3">
        <v>40</v>
      </c>
      <c r="K1012" s="3">
        <v>46940</v>
      </c>
      <c r="L1012" s="3">
        <v>1</v>
      </c>
      <c r="M1012" s="3">
        <v>4</v>
      </c>
      <c r="N1012" s="3">
        <v>8</v>
      </c>
      <c r="O1012" s="3">
        <v>4742903</v>
      </c>
      <c r="P1012" s="3" t="str">
        <f>B1012&amp;" | "&amp;C1012&amp;" | "&amp;D1012</f>
        <v>documentazione_amministrativa / documentazione_contabile | FATTURA PASSIVA | FATTURA</v>
      </c>
      <c r="Q1012" s="3" t="str">
        <f>VLOOKUP(P1012,'Classificazione UD'!A:B,2,FALSE)</f>
        <v>Fiscale</v>
      </c>
    </row>
    <row r="1013" spans="1:17" ht="15" customHeight="1" x14ac:dyDescent="0.25">
      <c r="A1013" s="30">
        <v>2014</v>
      </c>
      <c r="B1013" s="3" t="s">
        <v>17</v>
      </c>
      <c r="C1013" s="3" t="s">
        <v>27</v>
      </c>
      <c r="D1013" s="3" t="s">
        <v>28</v>
      </c>
      <c r="E1013" s="3">
        <v>2</v>
      </c>
      <c r="F1013" s="3">
        <v>4</v>
      </c>
      <c r="G1013" s="3">
        <v>8</v>
      </c>
      <c r="H1013" s="3">
        <v>97063</v>
      </c>
      <c r="I1013" s="3">
        <v>4</v>
      </c>
      <c r="J1013" s="3">
        <v>8</v>
      </c>
      <c r="K1013" s="3">
        <v>9388</v>
      </c>
      <c r="L1013" s="3">
        <v>0</v>
      </c>
      <c r="M1013" s="3">
        <v>0</v>
      </c>
      <c r="N1013" s="3">
        <v>0</v>
      </c>
      <c r="O1013" s="3">
        <v>0</v>
      </c>
      <c r="P1013" s="3" t="str">
        <f>B1013&amp;" | "&amp;C1013&amp;" | "&amp;D1013</f>
        <v>documentazione_amministrativa / documentazione_contabile | FATTURA PASSIVA | NOTA DI CREDITO</v>
      </c>
      <c r="Q1013" s="3" t="str">
        <f>VLOOKUP(P1013,'Classificazione UD'!A:B,2,FALSE)</f>
        <v>Fiscale</v>
      </c>
    </row>
    <row r="1014" spans="1:17" ht="15" customHeight="1" x14ac:dyDescent="0.25">
      <c r="A1014" s="30">
        <v>2015</v>
      </c>
      <c r="B1014" s="3" t="s">
        <v>17</v>
      </c>
      <c r="C1014" s="3" t="s">
        <v>27</v>
      </c>
      <c r="D1014" s="3" t="s">
        <v>19</v>
      </c>
      <c r="E1014" s="3">
        <v>23318</v>
      </c>
      <c r="F1014" s="3">
        <v>47214</v>
      </c>
      <c r="G1014" s="3">
        <v>93848</v>
      </c>
      <c r="H1014" s="3">
        <v>8510550017</v>
      </c>
      <c r="I1014" s="3">
        <v>46493</v>
      </c>
      <c r="J1014" s="3">
        <v>92986</v>
      </c>
      <c r="K1014" s="3">
        <v>108231701</v>
      </c>
      <c r="L1014" s="3">
        <v>1</v>
      </c>
      <c r="M1014" s="3">
        <v>4</v>
      </c>
      <c r="N1014" s="3">
        <v>8</v>
      </c>
      <c r="O1014" s="3">
        <v>3756408</v>
      </c>
      <c r="P1014" s="3" t="str">
        <f>B1014&amp;" | "&amp;C1014&amp;" | "&amp;D1014</f>
        <v>documentazione_amministrativa / documentazione_contabile | FATTURA PASSIVA | FATTURA</v>
      </c>
      <c r="Q1014" s="3" t="str">
        <f>VLOOKUP(P1014,'Classificazione UD'!A:B,2,FALSE)</f>
        <v>Fiscale</v>
      </c>
    </row>
    <row r="1015" spans="1:17" ht="15" customHeight="1" x14ac:dyDescent="0.25">
      <c r="A1015" s="30">
        <v>2015</v>
      </c>
      <c r="B1015" s="3" t="s">
        <v>17</v>
      </c>
      <c r="C1015" s="3" t="s">
        <v>27</v>
      </c>
      <c r="D1015" s="3" t="s">
        <v>28</v>
      </c>
      <c r="E1015" s="3">
        <v>590</v>
      </c>
      <c r="F1015" s="3">
        <v>1204</v>
      </c>
      <c r="G1015" s="3">
        <v>2384</v>
      </c>
      <c r="H1015" s="3">
        <v>247341469</v>
      </c>
      <c r="I1015" s="3">
        <v>1177</v>
      </c>
      <c r="J1015" s="3">
        <v>2354</v>
      </c>
      <c r="K1015" s="3">
        <v>2747536</v>
      </c>
      <c r="L1015" s="3">
        <v>0</v>
      </c>
      <c r="M1015" s="3">
        <v>0</v>
      </c>
      <c r="N1015" s="3">
        <v>0</v>
      </c>
      <c r="O1015" s="3">
        <v>0</v>
      </c>
      <c r="P1015" s="3" t="str">
        <f>B1015&amp;" | "&amp;C1015&amp;" | "&amp;D1015</f>
        <v>documentazione_amministrativa / documentazione_contabile | FATTURA PASSIVA | NOTA DI CREDITO</v>
      </c>
      <c r="Q1015" s="3" t="str">
        <f>VLOOKUP(P1015,'Classificazione UD'!A:B,2,FALSE)</f>
        <v>Fiscale</v>
      </c>
    </row>
    <row r="1016" spans="1:17" ht="15" customHeight="1" x14ac:dyDescent="0.25">
      <c r="A1016" s="30">
        <v>2016</v>
      </c>
      <c r="B1016" s="3" t="s">
        <v>17</v>
      </c>
      <c r="C1016" s="3" t="s">
        <v>27</v>
      </c>
      <c r="D1016" s="3" t="s">
        <v>19</v>
      </c>
      <c r="E1016" s="3">
        <v>17655</v>
      </c>
      <c r="F1016" s="3">
        <v>35585</v>
      </c>
      <c r="G1016" s="3">
        <v>70895</v>
      </c>
      <c r="H1016" s="3">
        <v>5970783082</v>
      </c>
      <c r="I1016" s="3">
        <v>35321</v>
      </c>
      <c r="J1016" s="3">
        <v>70642</v>
      </c>
      <c r="K1016" s="3">
        <v>82638517</v>
      </c>
      <c r="L1016" s="3">
        <v>0</v>
      </c>
      <c r="M1016" s="3">
        <v>0</v>
      </c>
      <c r="N1016" s="3">
        <v>0</v>
      </c>
      <c r="O1016" s="3">
        <v>0</v>
      </c>
      <c r="P1016" s="3" t="str">
        <f>B1016&amp;" | "&amp;C1016&amp;" | "&amp;D1016</f>
        <v>documentazione_amministrativa / documentazione_contabile | FATTURA PASSIVA | FATTURA</v>
      </c>
      <c r="Q1016" s="3" t="str">
        <f>VLOOKUP(P1016,'Classificazione UD'!A:B,2,FALSE)</f>
        <v>Fiscale</v>
      </c>
    </row>
    <row r="1017" spans="1:17" ht="15" customHeight="1" x14ac:dyDescent="0.25">
      <c r="A1017" s="30">
        <v>2016</v>
      </c>
      <c r="B1017" s="3" t="s">
        <v>17</v>
      </c>
      <c r="C1017" s="3" t="s">
        <v>27</v>
      </c>
      <c r="D1017" s="3" t="s">
        <v>28</v>
      </c>
      <c r="E1017" s="3">
        <v>283</v>
      </c>
      <c r="F1017" s="3">
        <v>573</v>
      </c>
      <c r="G1017" s="3">
        <v>1139</v>
      </c>
      <c r="H1017" s="3">
        <v>74241306</v>
      </c>
      <c r="I1017" s="3">
        <v>566</v>
      </c>
      <c r="J1017" s="3">
        <v>1132</v>
      </c>
      <c r="K1017" s="3">
        <v>1324097</v>
      </c>
      <c r="L1017" s="3">
        <v>0</v>
      </c>
      <c r="M1017" s="3">
        <v>0</v>
      </c>
      <c r="N1017" s="3">
        <v>0</v>
      </c>
      <c r="O1017" s="3">
        <v>0</v>
      </c>
      <c r="P1017" s="3" t="str">
        <f>B1017&amp;" | "&amp;C1017&amp;" | "&amp;D1017</f>
        <v>documentazione_amministrativa / documentazione_contabile | FATTURA PASSIVA | NOTA DI CREDITO</v>
      </c>
      <c r="Q1017" s="3" t="str">
        <f>VLOOKUP(P1017,'Classificazione UD'!A:B,2,FALSE)</f>
        <v>Fiscale</v>
      </c>
    </row>
    <row r="1018" spans="1:17" ht="15" customHeight="1" x14ac:dyDescent="0.25">
      <c r="A1018" s="30">
        <v>2015</v>
      </c>
      <c r="B1018" s="3" t="s">
        <v>17</v>
      </c>
      <c r="C1018" s="3" t="s">
        <v>27</v>
      </c>
      <c r="D1018" s="3" t="s">
        <v>19</v>
      </c>
      <c r="E1018" s="3">
        <v>585</v>
      </c>
      <c r="F1018" s="3">
        <v>1202</v>
      </c>
      <c r="G1018" s="3">
        <v>2372</v>
      </c>
      <c r="H1018" s="3">
        <v>166819664</v>
      </c>
      <c r="I1018" s="3">
        <v>1165</v>
      </c>
      <c r="J1018" s="3">
        <v>2330</v>
      </c>
      <c r="K1018" s="3">
        <v>2712019</v>
      </c>
      <c r="L1018" s="3">
        <v>0</v>
      </c>
      <c r="M1018" s="3">
        <v>0</v>
      </c>
      <c r="N1018" s="3">
        <v>0</v>
      </c>
      <c r="O1018" s="3">
        <v>0</v>
      </c>
      <c r="P1018" s="3" t="str">
        <f>B1018&amp;" | "&amp;C1018&amp;" | "&amp;D1018</f>
        <v>documentazione_amministrativa / documentazione_contabile | FATTURA PASSIVA | FATTURA</v>
      </c>
      <c r="Q1018" s="3" t="str">
        <f>VLOOKUP(P1018,'Classificazione UD'!A:B,2,FALSE)</f>
        <v>Fiscale</v>
      </c>
    </row>
    <row r="1019" spans="1:17" ht="15" customHeight="1" x14ac:dyDescent="0.25">
      <c r="A1019" s="30">
        <v>2015</v>
      </c>
      <c r="B1019" s="3" t="s">
        <v>17</v>
      </c>
      <c r="C1019" s="3" t="s">
        <v>27</v>
      </c>
      <c r="D1019" s="3" t="s">
        <v>28</v>
      </c>
      <c r="E1019" s="3">
        <v>21</v>
      </c>
      <c r="F1019" s="3">
        <v>42</v>
      </c>
      <c r="G1019" s="3">
        <v>84</v>
      </c>
      <c r="H1019" s="3">
        <v>395713</v>
      </c>
      <c r="I1019" s="3">
        <v>42</v>
      </c>
      <c r="J1019" s="3">
        <v>84</v>
      </c>
      <c r="K1019" s="3">
        <v>98276</v>
      </c>
      <c r="L1019" s="3">
        <v>0</v>
      </c>
      <c r="M1019" s="3">
        <v>0</v>
      </c>
      <c r="N1019" s="3">
        <v>0</v>
      </c>
      <c r="O1019" s="3">
        <v>0</v>
      </c>
      <c r="P1019" s="3" t="str">
        <f>B1019&amp;" | "&amp;C1019&amp;" | "&amp;D1019</f>
        <v>documentazione_amministrativa / documentazione_contabile | FATTURA PASSIVA | NOTA DI CREDITO</v>
      </c>
      <c r="Q1019" s="3" t="str">
        <f>VLOOKUP(P1019,'Classificazione UD'!A:B,2,FALSE)</f>
        <v>Fiscale</v>
      </c>
    </row>
    <row r="1020" spans="1:17" ht="15" customHeight="1" x14ac:dyDescent="0.25">
      <c r="A1020" s="30">
        <v>2016</v>
      </c>
      <c r="B1020" s="3" t="s">
        <v>17</v>
      </c>
      <c r="C1020" s="3" t="s">
        <v>27</v>
      </c>
      <c r="D1020" s="3" t="s">
        <v>19</v>
      </c>
      <c r="E1020" s="3">
        <v>302</v>
      </c>
      <c r="F1020" s="3">
        <v>620</v>
      </c>
      <c r="G1020" s="3">
        <v>1224</v>
      </c>
      <c r="H1020" s="3">
        <v>101754183</v>
      </c>
      <c r="I1020" s="3">
        <v>604</v>
      </c>
      <c r="J1020" s="3">
        <v>1208</v>
      </c>
      <c r="K1020" s="3">
        <v>1413383</v>
      </c>
      <c r="L1020" s="3">
        <v>0</v>
      </c>
      <c r="M1020" s="3">
        <v>0</v>
      </c>
      <c r="N1020" s="3">
        <v>0</v>
      </c>
      <c r="O1020" s="3">
        <v>0</v>
      </c>
      <c r="P1020" s="3" t="str">
        <f>B1020&amp;" | "&amp;C1020&amp;" | "&amp;D1020</f>
        <v>documentazione_amministrativa / documentazione_contabile | FATTURA PASSIVA | FATTURA</v>
      </c>
      <c r="Q1020" s="3" t="str">
        <f>VLOOKUP(P1020,'Classificazione UD'!A:B,2,FALSE)</f>
        <v>Fiscale</v>
      </c>
    </row>
    <row r="1021" spans="1:17" ht="15" customHeight="1" x14ac:dyDescent="0.25">
      <c r="A1021" s="30">
        <v>2016</v>
      </c>
      <c r="B1021" s="3" t="s">
        <v>17</v>
      </c>
      <c r="C1021" s="3" t="s">
        <v>27</v>
      </c>
      <c r="D1021" s="3" t="s">
        <v>28</v>
      </c>
      <c r="E1021" s="3">
        <v>8</v>
      </c>
      <c r="F1021" s="3">
        <v>16</v>
      </c>
      <c r="G1021" s="3">
        <v>32</v>
      </c>
      <c r="H1021" s="3">
        <v>96316</v>
      </c>
      <c r="I1021" s="3">
        <v>16</v>
      </c>
      <c r="J1021" s="3">
        <v>32</v>
      </c>
      <c r="K1021" s="3">
        <v>37442</v>
      </c>
      <c r="L1021" s="3">
        <v>0</v>
      </c>
      <c r="M1021" s="3">
        <v>0</v>
      </c>
      <c r="N1021" s="3">
        <v>0</v>
      </c>
      <c r="O1021" s="3">
        <v>0</v>
      </c>
      <c r="P1021" s="3" t="str">
        <f>B1021&amp;" | "&amp;C1021&amp;" | "&amp;D1021</f>
        <v>documentazione_amministrativa / documentazione_contabile | FATTURA PASSIVA | NOTA DI CREDITO</v>
      </c>
      <c r="Q1021" s="3" t="str">
        <f>VLOOKUP(P1021,'Classificazione UD'!A:B,2,FALSE)</f>
        <v>Fiscale</v>
      </c>
    </row>
    <row r="1022" spans="1:17" ht="15" customHeight="1" x14ac:dyDescent="0.25">
      <c r="A1022" s="30">
        <v>2013</v>
      </c>
      <c r="B1022" s="3" t="s">
        <v>38</v>
      </c>
      <c r="C1022" s="3" t="s">
        <v>39</v>
      </c>
      <c r="D1022" s="3" t="s">
        <v>40</v>
      </c>
      <c r="E1022" s="3">
        <v>286170</v>
      </c>
      <c r="F1022" s="3">
        <v>286170</v>
      </c>
      <c r="G1022" s="3">
        <v>286170</v>
      </c>
      <c r="H1022" s="3">
        <v>6605471489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 t="str">
        <f>B1022&amp;" | "&amp;C1022&amp;" | "&amp;D1022</f>
        <v>documentazione_sanitaria / referti | REFERTO | REFERTO_LABORATORIO</v>
      </c>
      <c r="Q1022" s="3" t="str">
        <f>VLOOKUP(P1022,'Classificazione UD'!A:B,2,FALSE)</f>
        <v>Referto</v>
      </c>
    </row>
    <row r="1023" spans="1:17" ht="15" customHeight="1" x14ac:dyDescent="0.25">
      <c r="A1023" s="30">
        <v>2013</v>
      </c>
      <c r="B1023" s="3" t="s">
        <v>38</v>
      </c>
      <c r="C1023" s="3" t="s">
        <v>39</v>
      </c>
      <c r="D1023" s="3" t="s">
        <v>87</v>
      </c>
      <c r="E1023" s="3">
        <v>2</v>
      </c>
      <c r="F1023" s="3">
        <v>2</v>
      </c>
      <c r="G1023" s="3">
        <v>2</v>
      </c>
      <c r="H1023" s="3">
        <v>16851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 t="str">
        <f>B1023&amp;" | "&amp;C1023&amp;" | "&amp;D1023</f>
        <v>documentazione_sanitaria / referti | REFERTO | REFERTO_RADIOLOGIA</v>
      </c>
      <c r="Q1023" s="3" t="str">
        <f>VLOOKUP(P1023,'Classificazione UD'!A:B,2,FALSE)</f>
        <v>Referto</v>
      </c>
    </row>
    <row r="1024" spans="1:17" ht="15" customHeight="1" x14ac:dyDescent="0.25">
      <c r="A1024" s="30">
        <v>2014</v>
      </c>
      <c r="B1024" s="3" t="s">
        <v>38</v>
      </c>
      <c r="C1024" s="3" t="s">
        <v>39</v>
      </c>
      <c r="D1024" s="3" t="s">
        <v>40</v>
      </c>
      <c r="E1024" s="3">
        <v>600736</v>
      </c>
      <c r="F1024" s="3">
        <v>600736</v>
      </c>
      <c r="G1024" s="3">
        <v>600736</v>
      </c>
      <c r="H1024" s="3">
        <v>13950513357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 t="str">
        <f>B1024&amp;" | "&amp;C1024&amp;" | "&amp;D1024</f>
        <v>documentazione_sanitaria / referti | REFERTO | REFERTO_LABORATORIO</v>
      </c>
      <c r="Q1024" s="3" t="str">
        <f>VLOOKUP(P1024,'Classificazione UD'!A:B,2,FALSE)</f>
        <v>Referto</v>
      </c>
    </row>
    <row r="1025" spans="1:17" ht="15" customHeight="1" x14ac:dyDescent="0.25">
      <c r="A1025" s="30">
        <v>2014</v>
      </c>
      <c r="B1025" s="3" t="s">
        <v>38</v>
      </c>
      <c r="C1025" s="3" t="s">
        <v>39</v>
      </c>
      <c r="D1025" s="3" t="s">
        <v>87</v>
      </c>
      <c r="E1025" s="3">
        <v>408</v>
      </c>
      <c r="F1025" s="3">
        <v>408</v>
      </c>
      <c r="G1025" s="3">
        <v>408</v>
      </c>
      <c r="H1025" s="3">
        <v>2560317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 t="str">
        <f>B1025&amp;" | "&amp;C1025&amp;" | "&amp;D1025</f>
        <v>documentazione_sanitaria / referti | REFERTO | REFERTO_RADIOLOGIA</v>
      </c>
      <c r="Q1025" s="3" t="str">
        <f>VLOOKUP(P1025,'Classificazione UD'!A:B,2,FALSE)</f>
        <v>Referto</v>
      </c>
    </row>
    <row r="1026" spans="1:17" ht="15" customHeight="1" x14ac:dyDescent="0.25">
      <c r="A1026" s="30">
        <v>2015</v>
      </c>
      <c r="B1026" s="3" t="s">
        <v>38</v>
      </c>
      <c r="C1026" s="3" t="s">
        <v>39</v>
      </c>
      <c r="D1026" s="3" t="s">
        <v>40</v>
      </c>
      <c r="E1026" s="3">
        <v>166468</v>
      </c>
      <c r="F1026" s="3">
        <v>166468</v>
      </c>
      <c r="G1026" s="3">
        <v>166468</v>
      </c>
      <c r="H1026" s="3">
        <v>3889475668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 t="str">
        <f>B1026&amp;" | "&amp;C1026&amp;" | "&amp;D1026</f>
        <v>documentazione_sanitaria / referti | REFERTO | REFERTO_LABORATORIO</v>
      </c>
      <c r="Q1026" s="3" t="str">
        <f>VLOOKUP(P1026,'Classificazione UD'!A:B,2,FALSE)</f>
        <v>Referto</v>
      </c>
    </row>
    <row r="1027" spans="1:17" ht="15" customHeight="1" x14ac:dyDescent="0.25">
      <c r="A1027" s="30">
        <v>2015</v>
      </c>
      <c r="B1027" s="3" t="s">
        <v>38</v>
      </c>
      <c r="C1027" s="3" t="s">
        <v>39</v>
      </c>
      <c r="D1027" s="3" t="s">
        <v>87</v>
      </c>
      <c r="E1027" s="3">
        <v>42776</v>
      </c>
      <c r="F1027" s="3">
        <v>42776</v>
      </c>
      <c r="G1027" s="3">
        <v>42776</v>
      </c>
      <c r="H1027" s="3">
        <v>336658556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 t="str">
        <f>B1027&amp;" | "&amp;C1027&amp;" | "&amp;D1027</f>
        <v>documentazione_sanitaria / referti | REFERTO | REFERTO_RADIOLOGIA</v>
      </c>
      <c r="Q1027" s="3" t="str">
        <f>VLOOKUP(P1027,'Classificazione UD'!A:B,2,FALSE)</f>
        <v>Referto</v>
      </c>
    </row>
    <row r="1028" spans="1:17" ht="15" customHeight="1" x14ac:dyDescent="0.25">
      <c r="A1028" s="30">
        <v>2016</v>
      </c>
      <c r="B1028" s="3" t="s">
        <v>38</v>
      </c>
      <c r="C1028" s="3" t="s">
        <v>39</v>
      </c>
      <c r="D1028" s="3" t="s">
        <v>40</v>
      </c>
      <c r="E1028" s="3">
        <v>92333</v>
      </c>
      <c r="F1028" s="3">
        <v>92333</v>
      </c>
      <c r="G1028" s="3">
        <v>92333</v>
      </c>
      <c r="H1028" s="3">
        <v>2200119328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 t="str">
        <f>B1028&amp;" | "&amp;C1028&amp;" | "&amp;D1028</f>
        <v>documentazione_sanitaria / referti | REFERTO | REFERTO_LABORATORIO</v>
      </c>
      <c r="Q1028" s="3" t="str">
        <f>VLOOKUP(P1028,'Classificazione UD'!A:B,2,FALSE)</f>
        <v>Referto</v>
      </c>
    </row>
    <row r="1029" spans="1:17" ht="15" customHeight="1" x14ac:dyDescent="0.25">
      <c r="A1029" s="30">
        <v>2016</v>
      </c>
      <c r="B1029" s="3" t="s">
        <v>38</v>
      </c>
      <c r="C1029" s="3" t="s">
        <v>39</v>
      </c>
      <c r="D1029" s="3" t="s">
        <v>87</v>
      </c>
      <c r="E1029" s="3">
        <v>28914</v>
      </c>
      <c r="F1029" s="3">
        <v>28914</v>
      </c>
      <c r="G1029" s="3">
        <v>28914</v>
      </c>
      <c r="H1029" s="3">
        <v>231702047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 t="str">
        <f>B1029&amp;" | "&amp;C1029&amp;" | "&amp;D1029</f>
        <v>documentazione_sanitaria / referti | REFERTO | REFERTO_RADIOLOGIA</v>
      </c>
      <c r="Q1029" s="3" t="str">
        <f>VLOOKUP(P1029,'Classificazione UD'!A:B,2,FALSE)</f>
        <v>Referto</v>
      </c>
    </row>
    <row r="1030" spans="1:17" ht="15" customHeight="1" x14ac:dyDescent="0.25">
      <c r="A1030" s="30">
        <v>2013</v>
      </c>
      <c r="B1030" s="3" t="s">
        <v>38</v>
      </c>
      <c r="C1030" s="3" t="s">
        <v>39</v>
      </c>
      <c r="D1030" s="3" t="s">
        <v>40</v>
      </c>
      <c r="E1030" s="3">
        <v>288636</v>
      </c>
      <c r="F1030" s="3">
        <v>288636</v>
      </c>
      <c r="G1030" s="3">
        <v>288636</v>
      </c>
      <c r="H1030" s="3">
        <v>5493164262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 t="str">
        <f>B1030&amp;" | "&amp;C1030&amp;" | "&amp;D1030</f>
        <v>documentazione_sanitaria / referti | REFERTO | REFERTO_LABORATORIO</v>
      </c>
      <c r="Q1030" s="3" t="str">
        <f>VLOOKUP(P1030,'Classificazione UD'!A:B,2,FALSE)</f>
        <v>Referto</v>
      </c>
    </row>
    <row r="1031" spans="1:17" ht="15" customHeight="1" x14ac:dyDescent="0.25">
      <c r="A1031" s="30">
        <v>2014</v>
      </c>
      <c r="B1031" s="3" t="s">
        <v>38</v>
      </c>
      <c r="C1031" s="3" t="s">
        <v>39</v>
      </c>
      <c r="D1031" s="3" t="s">
        <v>40</v>
      </c>
      <c r="E1031" s="3">
        <v>1</v>
      </c>
      <c r="F1031" s="3">
        <v>1</v>
      </c>
      <c r="G1031" s="3">
        <v>1</v>
      </c>
      <c r="H1031" s="3">
        <v>31376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 t="str">
        <f>B1031&amp;" | "&amp;C1031&amp;" | "&amp;D1031</f>
        <v>documentazione_sanitaria / referti | REFERTO | REFERTO_LABORATORIO</v>
      </c>
      <c r="Q1031" s="3" t="str">
        <f>VLOOKUP(P1031,'Classificazione UD'!A:B,2,FALSE)</f>
        <v>Referto</v>
      </c>
    </row>
    <row r="1032" spans="1:17" ht="15" customHeight="1" x14ac:dyDescent="0.25">
      <c r="A1032" s="30">
        <v>2012</v>
      </c>
      <c r="B1032" s="3" t="s">
        <v>38</v>
      </c>
      <c r="C1032" s="3" t="s">
        <v>39</v>
      </c>
      <c r="D1032" s="3" t="s">
        <v>87</v>
      </c>
      <c r="E1032" s="3">
        <v>198903</v>
      </c>
      <c r="F1032" s="3">
        <v>198903</v>
      </c>
      <c r="G1032" s="3">
        <v>198903</v>
      </c>
      <c r="H1032" s="3">
        <v>1560742264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 t="str">
        <f>B1032&amp;" | "&amp;C1032&amp;" | "&amp;D1032</f>
        <v>documentazione_sanitaria / referti | REFERTO | REFERTO_RADIOLOGIA</v>
      </c>
      <c r="Q1032" s="3" t="str">
        <f>VLOOKUP(P1032,'Classificazione UD'!A:B,2,FALSE)</f>
        <v>Referto</v>
      </c>
    </row>
    <row r="1033" spans="1:17" ht="15" customHeight="1" x14ac:dyDescent="0.25">
      <c r="A1033" s="30">
        <v>2013</v>
      </c>
      <c r="B1033" s="3" t="s">
        <v>38</v>
      </c>
      <c r="C1033" s="3" t="s">
        <v>39</v>
      </c>
      <c r="D1033" s="3" t="s">
        <v>87</v>
      </c>
      <c r="E1033" s="3">
        <v>183607</v>
      </c>
      <c r="F1033" s="3">
        <v>183607</v>
      </c>
      <c r="G1033" s="3">
        <v>183607</v>
      </c>
      <c r="H1033" s="3">
        <v>1440455867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 t="str">
        <f>B1033&amp;" | "&amp;C1033&amp;" | "&amp;D1033</f>
        <v>documentazione_sanitaria / referti | REFERTO | REFERTO_RADIOLOGIA</v>
      </c>
      <c r="Q1033" s="3" t="str">
        <f>VLOOKUP(P1033,'Classificazione UD'!A:B,2,FALSE)</f>
        <v>Referto</v>
      </c>
    </row>
    <row r="1034" spans="1:17" ht="15" customHeight="1" x14ac:dyDescent="0.25">
      <c r="A1034" s="30">
        <v>2014</v>
      </c>
      <c r="B1034" s="3" t="s">
        <v>38</v>
      </c>
      <c r="C1034" s="3" t="s">
        <v>39</v>
      </c>
      <c r="D1034" s="3" t="s">
        <v>87</v>
      </c>
      <c r="E1034" s="3">
        <v>170796</v>
      </c>
      <c r="F1034" s="3">
        <v>170796</v>
      </c>
      <c r="G1034" s="3">
        <v>170796</v>
      </c>
      <c r="H1034" s="3">
        <v>1368908863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 t="str">
        <f>B1034&amp;" | "&amp;C1034&amp;" | "&amp;D1034</f>
        <v>documentazione_sanitaria / referti | REFERTO | REFERTO_RADIOLOGIA</v>
      </c>
      <c r="Q1034" s="3" t="str">
        <f>VLOOKUP(P1034,'Classificazione UD'!A:B,2,FALSE)</f>
        <v>Referto</v>
      </c>
    </row>
    <row r="1035" spans="1:17" ht="15" customHeight="1" x14ac:dyDescent="0.25">
      <c r="A1035" s="30">
        <v>2015</v>
      </c>
      <c r="B1035" s="3" t="s">
        <v>38</v>
      </c>
      <c r="C1035" s="3" t="s">
        <v>39</v>
      </c>
      <c r="D1035" s="3" t="s">
        <v>87</v>
      </c>
      <c r="E1035" s="3">
        <v>11276</v>
      </c>
      <c r="F1035" s="3">
        <v>11276</v>
      </c>
      <c r="G1035" s="3">
        <v>11276</v>
      </c>
      <c r="H1035" s="3">
        <v>99245926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 t="str">
        <f>B1035&amp;" | "&amp;C1035&amp;" | "&amp;D1035</f>
        <v>documentazione_sanitaria / referti | REFERTO | REFERTO_RADIOLOGIA</v>
      </c>
      <c r="Q1035" s="3" t="str">
        <f>VLOOKUP(P1035,'Classificazione UD'!A:B,2,FALSE)</f>
        <v>Referto</v>
      </c>
    </row>
    <row r="1036" spans="1:17" ht="15" customHeight="1" x14ac:dyDescent="0.25">
      <c r="A1036" s="30">
        <v>2014</v>
      </c>
      <c r="B1036" s="3" t="s">
        <v>23</v>
      </c>
      <c r="C1036" s="3" t="s">
        <v>24</v>
      </c>
      <c r="D1036" s="3" t="s">
        <v>24</v>
      </c>
      <c r="E1036" s="3">
        <v>15</v>
      </c>
      <c r="F1036" s="3">
        <v>15</v>
      </c>
      <c r="G1036" s="3">
        <v>15</v>
      </c>
      <c r="H1036" s="3">
        <v>568207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 t="str">
        <f>B1036&amp;" | "&amp;C1036&amp;" | "&amp;D1036</f>
        <v>documentazione_amministrativa / altri_documenti | FOGLIO DI TRASFORMAZIONE | FOGLIO DI TRASFORMAZIONE</v>
      </c>
      <c r="Q1036" s="3" t="str">
        <f>VLOOKUP(P1036,'Classificazione UD'!A:B,2,FALSE)</f>
        <v>Tecnico</v>
      </c>
    </row>
    <row r="1037" spans="1:17" ht="15" customHeight="1" x14ac:dyDescent="0.25">
      <c r="A1037" s="30">
        <v>2015</v>
      </c>
      <c r="B1037" s="3" t="s">
        <v>23</v>
      </c>
      <c r="C1037" s="3" t="s">
        <v>24</v>
      </c>
      <c r="D1037" s="3" t="s">
        <v>24</v>
      </c>
      <c r="E1037" s="3">
        <v>11</v>
      </c>
      <c r="F1037" s="3">
        <v>11</v>
      </c>
      <c r="G1037" s="3">
        <v>11</v>
      </c>
      <c r="H1037" s="3">
        <v>986083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 t="str">
        <f>B1037&amp;" | "&amp;C1037&amp;" | "&amp;D1037</f>
        <v>documentazione_amministrativa / altri_documenti | FOGLIO DI TRASFORMAZIONE | FOGLIO DI TRASFORMAZIONE</v>
      </c>
      <c r="Q1037" s="3" t="str">
        <f>VLOOKUP(P1037,'Classificazione UD'!A:B,2,FALSE)</f>
        <v>Tecnico</v>
      </c>
    </row>
    <row r="1038" spans="1:17" ht="15" customHeight="1" x14ac:dyDescent="0.25">
      <c r="A1038" s="30">
        <v>2016</v>
      </c>
      <c r="B1038" s="3" t="s">
        <v>23</v>
      </c>
      <c r="C1038" s="3" t="s">
        <v>24</v>
      </c>
      <c r="D1038" s="3" t="s">
        <v>24</v>
      </c>
      <c r="E1038" s="3">
        <v>3</v>
      </c>
      <c r="F1038" s="3">
        <v>3</v>
      </c>
      <c r="G1038" s="3">
        <v>3</v>
      </c>
      <c r="H1038" s="3">
        <v>186354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 t="str">
        <f>B1038&amp;" | "&amp;C1038&amp;" | "&amp;D1038</f>
        <v>documentazione_amministrativa / altri_documenti | FOGLIO DI TRASFORMAZIONE | FOGLIO DI TRASFORMAZIONE</v>
      </c>
      <c r="Q1038" s="3" t="str">
        <f>VLOOKUP(P1038,'Classificazione UD'!A:B,2,FALSE)</f>
        <v>Tecnico</v>
      </c>
    </row>
    <row r="1039" spans="1:17" ht="15" customHeight="1" x14ac:dyDescent="0.25">
      <c r="A1039" s="30">
        <v>2013</v>
      </c>
      <c r="B1039" s="3" t="s">
        <v>36</v>
      </c>
      <c r="C1039" s="3" t="s">
        <v>37</v>
      </c>
      <c r="D1039" s="3" t="s">
        <v>37</v>
      </c>
      <c r="E1039" s="3">
        <v>12</v>
      </c>
      <c r="F1039" s="3">
        <v>14</v>
      </c>
      <c r="G1039" s="3">
        <v>14</v>
      </c>
      <c r="H1039" s="3">
        <v>6786980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 t="str">
        <f>B1039&amp;" | "&amp;C1039&amp;" | "&amp;D1039</f>
        <v>documentazione_amministrativa / documenti_protocollati | Documento protocollato | Documento protocollato</v>
      </c>
      <c r="Q1039" s="3" t="str">
        <f>VLOOKUP(P1039,'Classificazione UD'!A:B,2,FALSE)</f>
        <v>Protocollo</v>
      </c>
    </row>
    <row r="1040" spans="1:17" ht="15" customHeight="1" x14ac:dyDescent="0.25">
      <c r="A1040" s="30">
        <v>2014</v>
      </c>
      <c r="B1040" s="3" t="s">
        <v>36</v>
      </c>
      <c r="C1040" s="3" t="s">
        <v>37</v>
      </c>
      <c r="D1040" s="3" t="s">
        <v>37</v>
      </c>
      <c r="E1040" s="3">
        <v>71546</v>
      </c>
      <c r="F1040" s="3">
        <v>138562</v>
      </c>
      <c r="G1040" s="3">
        <v>138562</v>
      </c>
      <c r="H1040" s="3">
        <v>85341976333</v>
      </c>
      <c r="I1040" s="3">
        <v>13303</v>
      </c>
      <c r="J1040" s="3">
        <v>13303</v>
      </c>
      <c r="K1040" s="3">
        <v>186559735</v>
      </c>
      <c r="L1040" s="3">
        <v>0</v>
      </c>
      <c r="M1040" s="3">
        <v>0</v>
      </c>
      <c r="N1040" s="3">
        <v>0</v>
      </c>
      <c r="O1040" s="3">
        <v>0</v>
      </c>
      <c r="P1040" s="3" t="str">
        <f>B1040&amp;" | "&amp;C1040&amp;" | "&amp;D1040</f>
        <v>documentazione_amministrativa / documenti_protocollati | Documento protocollato | Documento protocollato</v>
      </c>
      <c r="Q1040" s="3" t="str">
        <f>VLOOKUP(P1040,'Classificazione UD'!A:B,2,FALSE)</f>
        <v>Protocollo</v>
      </c>
    </row>
    <row r="1041" spans="1:17" ht="15" customHeight="1" x14ac:dyDescent="0.25">
      <c r="A1041" s="30">
        <v>2015</v>
      </c>
      <c r="B1041" s="3" t="s">
        <v>36</v>
      </c>
      <c r="C1041" s="3" t="s">
        <v>37</v>
      </c>
      <c r="D1041" s="3" t="s">
        <v>37</v>
      </c>
      <c r="E1041" s="3">
        <v>88431</v>
      </c>
      <c r="F1041" s="3">
        <v>189868</v>
      </c>
      <c r="G1041" s="3">
        <v>189868</v>
      </c>
      <c r="H1041" s="3">
        <v>140382355924</v>
      </c>
      <c r="I1041" s="3">
        <v>10325</v>
      </c>
      <c r="J1041" s="3">
        <v>10325</v>
      </c>
      <c r="K1041" s="3">
        <v>1752979366</v>
      </c>
      <c r="L1041" s="3">
        <v>0</v>
      </c>
      <c r="M1041" s="3">
        <v>0</v>
      </c>
      <c r="N1041" s="3">
        <v>0</v>
      </c>
      <c r="O1041" s="3">
        <v>0</v>
      </c>
      <c r="P1041" s="3" t="str">
        <f>B1041&amp;" | "&amp;C1041&amp;" | "&amp;D1041</f>
        <v>documentazione_amministrativa / documenti_protocollati | Documento protocollato | Documento protocollato</v>
      </c>
      <c r="Q1041" s="3" t="str">
        <f>VLOOKUP(P1041,'Classificazione UD'!A:B,2,FALSE)</f>
        <v>Protocollo</v>
      </c>
    </row>
    <row r="1042" spans="1:17" ht="15" customHeight="1" x14ac:dyDescent="0.25">
      <c r="A1042" s="30">
        <v>2016</v>
      </c>
      <c r="B1042" s="3" t="s">
        <v>36</v>
      </c>
      <c r="C1042" s="3" t="s">
        <v>37</v>
      </c>
      <c r="D1042" s="3" t="s">
        <v>37</v>
      </c>
      <c r="E1042" s="3">
        <v>70668</v>
      </c>
      <c r="F1042" s="3">
        <v>150711</v>
      </c>
      <c r="G1042" s="3">
        <v>150711</v>
      </c>
      <c r="H1042" s="3">
        <v>142166081680</v>
      </c>
      <c r="I1042" s="3">
        <v>3517</v>
      </c>
      <c r="J1042" s="3">
        <v>3517</v>
      </c>
      <c r="K1042" s="3">
        <v>1964035820</v>
      </c>
      <c r="L1042" s="3">
        <v>0</v>
      </c>
      <c r="M1042" s="3">
        <v>0</v>
      </c>
      <c r="N1042" s="3">
        <v>0</v>
      </c>
      <c r="O1042" s="3">
        <v>0</v>
      </c>
      <c r="P1042" s="3" t="str">
        <f>B1042&amp;" | "&amp;C1042&amp;" | "&amp;D1042</f>
        <v>documentazione_amministrativa / documenti_protocollati | Documento protocollato | Documento protocollato</v>
      </c>
      <c r="Q1042" s="3" t="str">
        <f>VLOOKUP(P1042,'Classificazione UD'!A:B,2,FALSE)</f>
        <v>Protocollo</v>
      </c>
    </row>
    <row r="1043" spans="1:17" ht="15" customHeight="1" x14ac:dyDescent="0.25">
      <c r="A1043" s="30">
        <v>2015</v>
      </c>
      <c r="B1043" s="3" t="s">
        <v>20</v>
      </c>
      <c r="C1043" s="3" t="s">
        <v>21</v>
      </c>
      <c r="D1043" s="3" t="s">
        <v>21</v>
      </c>
      <c r="E1043" s="3">
        <v>246</v>
      </c>
      <c r="F1043" s="3">
        <v>246</v>
      </c>
      <c r="G1043" s="3">
        <v>246</v>
      </c>
      <c r="H1043" s="3">
        <v>16159109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 t="str">
        <f>B1043&amp;" | "&amp;C1043&amp;" | "&amp;D1043</f>
        <v>documentazione_amministrativa / registri | REGISTRO GIORNALIERO | REGISTRO GIORNALIERO</v>
      </c>
      <c r="Q1043" s="3" t="str">
        <f>VLOOKUP(P1043,'Classificazione UD'!A:B,2,FALSE)</f>
        <v>RGP</v>
      </c>
    </row>
    <row r="1044" spans="1:17" ht="15" customHeight="1" x14ac:dyDescent="0.25">
      <c r="A1044" s="30">
        <v>2016</v>
      </c>
      <c r="B1044" s="3" t="s">
        <v>20</v>
      </c>
      <c r="C1044" s="3" t="s">
        <v>21</v>
      </c>
      <c r="D1044" s="3" t="s">
        <v>21</v>
      </c>
      <c r="E1044" s="3">
        <v>216</v>
      </c>
      <c r="F1044" s="3">
        <v>216</v>
      </c>
      <c r="G1044" s="3">
        <v>216</v>
      </c>
      <c r="H1044" s="3">
        <v>14276504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 t="str">
        <f>B1044&amp;" | "&amp;C1044&amp;" | "&amp;D1044</f>
        <v>documentazione_amministrativa / registri | REGISTRO GIORNALIERO | REGISTRO GIORNALIERO</v>
      </c>
      <c r="Q1044" s="3" t="str">
        <f>VLOOKUP(P1044,'Classificazione UD'!A:B,2,FALSE)</f>
        <v>RGP</v>
      </c>
    </row>
    <row r="1045" spans="1:17" ht="15" customHeight="1" x14ac:dyDescent="0.25">
      <c r="A1045" s="30">
        <v>2016</v>
      </c>
      <c r="B1045" s="3" t="s">
        <v>20</v>
      </c>
      <c r="C1045" s="3" t="s">
        <v>21</v>
      </c>
      <c r="D1045" s="3" t="s">
        <v>21</v>
      </c>
      <c r="E1045" s="3">
        <v>45</v>
      </c>
      <c r="F1045" s="3">
        <v>45</v>
      </c>
      <c r="G1045" s="3">
        <v>45</v>
      </c>
      <c r="H1045" s="3">
        <v>11034711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 t="str">
        <f>B1045&amp;" | "&amp;C1045&amp;" | "&amp;D1045</f>
        <v>documentazione_amministrativa / registri | REGISTRO GIORNALIERO | REGISTRO GIORNALIERO</v>
      </c>
      <c r="Q1045" s="3" t="str">
        <f>VLOOKUP(P1045,'Classificazione UD'!A:B,2,FALSE)</f>
        <v>RGP</v>
      </c>
    </row>
    <row r="1046" spans="1:17" ht="15" customHeight="1" x14ac:dyDescent="0.25">
      <c r="A1046" s="30">
        <v>2015</v>
      </c>
      <c r="B1046" s="3" t="s">
        <v>17</v>
      </c>
      <c r="C1046" s="3" t="s">
        <v>27</v>
      </c>
      <c r="D1046" s="3" t="s">
        <v>19</v>
      </c>
      <c r="E1046" s="3">
        <v>18972</v>
      </c>
      <c r="F1046" s="3">
        <v>38017</v>
      </c>
      <c r="G1046" s="3">
        <v>75961</v>
      </c>
      <c r="H1046" s="3">
        <v>5347359495</v>
      </c>
      <c r="I1046" s="3">
        <v>37960</v>
      </c>
      <c r="J1046" s="3">
        <v>75920</v>
      </c>
      <c r="K1046" s="3">
        <v>18644143</v>
      </c>
      <c r="L1046" s="3">
        <v>0</v>
      </c>
      <c r="M1046" s="3">
        <v>0</v>
      </c>
      <c r="N1046" s="3">
        <v>0</v>
      </c>
      <c r="O1046" s="3">
        <v>0</v>
      </c>
      <c r="P1046" s="3" t="str">
        <f>B1046&amp;" | "&amp;C1046&amp;" | "&amp;D1046</f>
        <v>documentazione_amministrativa / documentazione_contabile | FATTURA PASSIVA | FATTURA</v>
      </c>
      <c r="Q1046" s="3" t="str">
        <f>VLOOKUP(P1046,'Classificazione UD'!A:B,2,FALSE)</f>
        <v>Fiscale</v>
      </c>
    </row>
    <row r="1047" spans="1:17" ht="15" customHeight="1" x14ac:dyDescent="0.25">
      <c r="A1047" s="30">
        <v>2015</v>
      </c>
      <c r="B1047" s="3" t="s">
        <v>17</v>
      </c>
      <c r="C1047" s="3" t="s">
        <v>27</v>
      </c>
      <c r="D1047" s="3" t="s">
        <v>28</v>
      </c>
      <c r="E1047" s="3">
        <v>563</v>
      </c>
      <c r="F1047" s="3">
        <v>1126</v>
      </c>
      <c r="G1047" s="3">
        <v>2252</v>
      </c>
      <c r="H1047" s="3">
        <v>23998699</v>
      </c>
      <c r="I1047" s="3">
        <v>1126</v>
      </c>
      <c r="J1047" s="3">
        <v>2252</v>
      </c>
      <c r="K1047" s="3">
        <v>565315</v>
      </c>
      <c r="L1047" s="3">
        <v>0</v>
      </c>
      <c r="M1047" s="3">
        <v>0</v>
      </c>
      <c r="N1047" s="3">
        <v>0</v>
      </c>
      <c r="O1047" s="3">
        <v>0</v>
      </c>
      <c r="P1047" s="3" t="str">
        <f>B1047&amp;" | "&amp;C1047&amp;" | "&amp;D1047</f>
        <v>documentazione_amministrativa / documentazione_contabile | FATTURA PASSIVA | NOTA DI CREDITO</v>
      </c>
      <c r="Q1047" s="3" t="str">
        <f>VLOOKUP(P1047,'Classificazione UD'!A:B,2,FALSE)</f>
        <v>Fiscale</v>
      </c>
    </row>
    <row r="1048" spans="1:17" ht="15" customHeight="1" x14ac:dyDescent="0.25">
      <c r="A1048" s="30">
        <v>2016</v>
      </c>
      <c r="B1048" s="3" t="s">
        <v>17</v>
      </c>
      <c r="C1048" s="3" t="s">
        <v>27</v>
      </c>
      <c r="D1048" s="3" t="s">
        <v>19</v>
      </c>
      <c r="E1048" s="3">
        <v>20344</v>
      </c>
      <c r="F1048" s="3">
        <v>40724</v>
      </c>
      <c r="G1048" s="3">
        <v>81412</v>
      </c>
      <c r="H1048" s="3">
        <v>7025303600</v>
      </c>
      <c r="I1048" s="3">
        <v>40712</v>
      </c>
      <c r="J1048" s="3">
        <v>81424</v>
      </c>
      <c r="K1048" s="3">
        <v>19646851</v>
      </c>
      <c r="L1048" s="3">
        <v>0</v>
      </c>
      <c r="M1048" s="3">
        <v>0</v>
      </c>
      <c r="N1048" s="3">
        <v>0</v>
      </c>
      <c r="O1048" s="3">
        <v>0</v>
      </c>
      <c r="P1048" s="3" t="str">
        <f>B1048&amp;" | "&amp;C1048&amp;" | "&amp;D1048</f>
        <v>documentazione_amministrativa / documentazione_contabile | FATTURA PASSIVA | FATTURA</v>
      </c>
      <c r="Q1048" s="3" t="str">
        <f>VLOOKUP(P1048,'Classificazione UD'!A:B,2,FALSE)</f>
        <v>Fiscale</v>
      </c>
    </row>
    <row r="1049" spans="1:17" ht="15" customHeight="1" x14ac:dyDescent="0.25">
      <c r="A1049" s="30">
        <v>2016</v>
      </c>
      <c r="B1049" s="3" t="s">
        <v>17</v>
      </c>
      <c r="C1049" s="3" t="s">
        <v>27</v>
      </c>
      <c r="D1049" s="3" t="s">
        <v>28</v>
      </c>
      <c r="E1049" s="3">
        <v>629</v>
      </c>
      <c r="F1049" s="3">
        <v>1258</v>
      </c>
      <c r="G1049" s="3">
        <v>2516</v>
      </c>
      <c r="H1049" s="3">
        <v>46146054</v>
      </c>
      <c r="I1049" s="3">
        <v>1258</v>
      </c>
      <c r="J1049" s="3">
        <v>2516</v>
      </c>
      <c r="K1049" s="3">
        <v>609475</v>
      </c>
      <c r="L1049" s="3">
        <v>0</v>
      </c>
      <c r="M1049" s="3">
        <v>0</v>
      </c>
      <c r="N1049" s="3">
        <v>0</v>
      </c>
      <c r="O1049" s="3">
        <v>0</v>
      </c>
      <c r="P1049" s="3" t="str">
        <f>B1049&amp;" | "&amp;C1049&amp;" | "&amp;D1049</f>
        <v>documentazione_amministrativa / documentazione_contabile | FATTURA PASSIVA | NOTA DI CREDITO</v>
      </c>
      <c r="Q1049" s="3" t="str">
        <f>VLOOKUP(P1049,'Classificazione UD'!A:B,2,FALSE)</f>
        <v>Fiscale</v>
      </c>
    </row>
    <row r="1050" spans="1:17" ht="15" customHeight="1" x14ac:dyDescent="0.25">
      <c r="A1050" s="30">
        <v>2015</v>
      </c>
      <c r="B1050" s="3" t="s">
        <v>17</v>
      </c>
      <c r="C1050" s="3" t="s">
        <v>27</v>
      </c>
      <c r="D1050" s="3" t="s">
        <v>19</v>
      </c>
      <c r="E1050" s="3">
        <v>39</v>
      </c>
      <c r="F1050" s="3">
        <v>78</v>
      </c>
      <c r="G1050" s="3">
        <v>156</v>
      </c>
      <c r="H1050" s="3">
        <v>2829069</v>
      </c>
      <c r="I1050" s="3">
        <v>78</v>
      </c>
      <c r="J1050" s="3">
        <v>156</v>
      </c>
      <c r="K1050" s="3">
        <v>39858</v>
      </c>
      <c r="L1050" s="3">
        <v>0</v>
      </c>
      <c r="M1050" s="3">
        <v>0</v>
      </c>
      <c r="N1050" s="3">
        <v>0</v>
      </c>
      <c r="O1050" s="3">
        <v>0</v>
      </c>
      <c r="P1050" s="3" t="str">
        <f>B1050&amp;" | "&amp;C1050&amp;" | "&amp;D1050</f>
        <v>documentazione_amministrativa / documentazione_contabile | FATTURA PASSIVA | FATTURA</v>
      </c>
      <c r="Q1050" s="3" t="str">
        <f>VLOOKUP(P1050,'Classificazione UD'!A:B,2,FALSE)</f>
        <v>Fiscale</v>
      </c>
    </row>
    <row r="1051" spans="1:17" ht="15" customHeight="1" x14ac:dyDescent="0.25">
      <c r="A1051" s="30">
        <v>2015</v>
      </c>
      <c r="B1051" s="3" t="s">
        <v>17</v>
      </c>
      <c r="C1051" s="3" t="s">
        <v>27</v>
      </c>
      <c r="D1051" s="3" t="s">
        <v>28</v>
      </c>
      <c r="E1051" s="3">
        <v>2</v>
      </c>
      <c r="F1051" s="3">
        <v>4</v>
      </c>
      <c r="G1051" s="3">
        <v>8</v>
      </c>
      <c r="H1051" s="3">
        <v>26028</v>
      </c>
      <c r="I1051" s="3">
        <v>4</v>
      </c>
      <c r="J1051" s="3">
        <v>8</v>
      </c>
      <c r="K1051" s="3">
        <v>1847</v>
      </c>
      <c r="L1051" s="3">
        <v>0</v>
      </c>
      <c r="M1051" s="3">
        <v>0</v>
      </c>
      <c r="N1051" s="3">
        <v>0</v>
      </c>
      <c r="O1051" s="3">
        <v>0</v>
      </c>
      <c r="P1051" s="3" t="str">
        <f>B1051&amp;" | "&amp;C1051&amp;" | "&amp;D1051</f>
        <v>documentazione_amministrativa / documentazione_contabile | FATTURA PASSIVA | NOTA DI CREDITO</v>
      </c>
      <c r="Q1051" s="3" t="str">
        <f>VLOOKUP(P1051,'Classificazione UD'!A:B,2,FALSE)</f>
        <v>Fiscale</v>
      </c>
    </row>
    <row r="1052" spans="1:17" ht="15" customHeight="1" x14ac:dyDescent="0.25">
      <c r="A1052" s="30">
        <v>2016</v>
      </c>
      <c r="B1052" s="3" t="s">
        <v>17</v>
      </c>
      <c r="C1052" s="3" t="s">
        <v>27</v>
      </c>
      <c r="D1052" s="3" t="s">
        <v>19</v>
      </c>
      <c r="E1052" s="3">
        <v>30</v>
      </c>
      <c r="F1052" s="3">
        <v>60</v>
      </c>
      <c r="G1052" s="3">
        <v>120</v>
      </c>
      <c r="H1052" s="3">
        <v>6599805</v>
      </c>
      <c r="I1052" s="3">
        <v>60</v>
      </c>
      <c r="J1052" s="3">
        <v>120</v>
      </c>
      <c r="K1052" s="3">
        <v>42640</v>
      </c>
      <c r="L1052" s="3">
        <v>0</v>
      </c>
      <c r="M1052" s="3">
        <v>0</v>
      </c>
      <c r="N1052" s="3">
        <v>0</v>
      </c>
      <c r="O1052" s="3">
        <v>0</v>
      </c>
      <c r="P1052" s="3" t="str">
        <f>B1052&amp;" | "&amp;C1052&amp;" | "&amp;D1052</f>
        <v>documentazione_amministrativa / documentazione_contabile | FATTURA PASSIVA | FATTURA</v>
      </c>
      <c r="Q1052" s="3" t="str">
        <f>VLOOKUP(P1052,'Classificazione UD'!A:B,2,FALSE)</f>
        <v>Fiscale</v>
      </c>
    </row>
    <row r="1053" spans="1:17" ht="15" customHeight="1" x14ac:dyDescent="0.25">
      <c r="A1053" s="30">
        <v>2016</v>
      </c>
      <c r="B1053" s="3" t="s">
        <v>17</v>
      </c>
      <c r="C1053" s="3" t="s">
        <v>27</v>
      </c>
      <c r="D1053" s="3" t="s">
        <v>28</v>
      </c>
      <c r="E1053" s="3">
        <v>2</v>
      </c>
      <c r="F1053" s="3">
        <v>4</v>
      </c>
      <c r="G1053" s="3">
        <v>8</v>
      </c>
      <c r="H1053" s="3">
        <v>29531</v>
      </c>
      <c r="I1053" s="3">
        <v>4</v>
      </c>
      <c r="J1053" s="3">
        <v>8</v>
      </c>
      <c r="K1053" s="3">
        <v>5595</v>
      </c>
      <c r="L1053" s="3">
        <v>0</v>
      </c>
      <c r="M1053" s="3">
        <v>0</v>
      </c>
      <c r="N1053" s="3">
        <v>0</v>
      </c>
      <c r="O1053" s="3">
        <v>0</v>
      </c>
      <c r="P1053" s="3" t="str">
        <f>B1053&amp;" | "&amp;C1053&amp;" | "&amp;D1053</f>
        <v>documentazione_amministrativa / documentazione_contabile | FATTURA PASSIVA | NOTA DI CREDITO</v>
      </c>
      <c r="Q1053" s="3" t="str">
        <f>VLOOKUP(P1053,'Classificazione UD'!A:B,2,FALSE)</f>
        <v>Fiscale</v>
      </c>
    </row>
    <row r="1054" spans="1:17" ht="15" customHeight="1" x14ac:dyDescent="0.25">
      <c r="A1054" s="30">
        <v>2014</v>
      </c>
      <c r="B1054" s="3" t="s">
        <v>17</v>
      </c>
      <c r="C1054" s="3" t="s">
        <v>18</v>
      </c>
      <c r="D1054" s="3" t="s">
        <v>19</v>
      </c>
      <c r="E1054" s="3">
        <v>16</v>
      </c>
      <c r="F1054" s="3">
        <v>32</v>
      </c>
      <c r="G1054" s="3">
        <v>64</v>
      </c>
      <c r="H1054" s="3">
        <v>40220760</v>
      </c>
      <c r="I1054" s="3">
        <v>32</v>
      </c>
      <c r="J1054" s="3">
        <v>64</v>
      </c>
      <c r="K1054" s="3">
        <v>133139</v>
      </c>
      <c r="L1054" s="3">
        <v>0</v>
      </c>
      <c r="M1054" s="3">
        <v>0</v>
      </c>
      <c r="N1054" s="3">
        <v>0</v>
      </c>
      <c r="O1054" s="3">
        <v>0</v>
      </c>
      <c r="P1054" s="3" t="str">
        <f>B1054&amp;" | "&amp;C1054&amp;" | "&amp;D1054</f>
        <v>documentazione_amministrativa / documentazione_contabile | FATTURA ATTIVA | FATTURA</v>
      </c>
      <c r="Q1054" s="3" t="str">
        <f>VLOOKUP(P1054,'Classificazione UD'!A:B,2,FALSE)</f>
        <v>Fiscale</v>
      </c>
    </row>
    <row r="1055" spans="1:17" ht="15" customHeight="1" x14ac:dyDescent="0.25">
      <c r="A1055" s="30">
        <v>2014</v>
      </c>
      <c r="B1055" s="3" t="s">
        <v>17</v>
      </c>
      <c r="C1055" s="3" t="s">
        <v>18</v>
      </c>
      <c r="D1055" s="3" t="s">
        <v>28</v>
      </c>
      <c r="E1055" s="3">
        <v>1</v>
      </c>
      <c r="F1055" s="3">
        <v>2</v>
      </c>
      <c r="G1055" s="3">
        <v>4</v>
      </c>
      <c r="H1055" s="3">
        <v>11484</v>
      </c>
      <c r="I1055" s="3">
        <v>2</v>
      </c>
      <c r="J1055" s="3">
        <v>4</v>
      </c>
      <c r="K1055" s="3">
        <v>8299</v>
      </c>
      <c r="L1055" s="3">
        <v>0</v>
      </c>
      <c r="M1055" s="3">
        <v>0</v>
      </c>
      <c r="N1055" s="3">
        <v>0</v>
      </c>
      <c r="O1055" s="3">
        <v>0</v>
      </c>
      <c r="P1055" s="3" t="str">
        <f>B1055&amp;" | "&amp;C1055&amp;" | "&amp;D1055</f>
        <v>documentazione_amministrativa / documentazione_contabile | FATTURA ATTIVA | NOTA DI CREDITO</v>
      </c>
      <c r="Q1055" s="3" t="str">
        <f>VLOOKUP(P1055,'Classificazione UD'!A:B,2,FALSE)</f>
        <v>Fiscale</v>
      </c>
    </row>
    <row r="1056" spans="1:17" ht="15" customHeight="1" x14ac:dyDescent="0.25">
      <c r="A1056" s="30">
        <v>2015</v>
      </c>
      <c r="B1056" s="3" t="s">
        <v>17</v>
      </c>
      <c r="C1056" s="3" t="s">
        <v>18</v>
      </c>
      <c r="D1056" s="3" t="s">
        <v>19</v>
      </c>
      <c r="E1056" s="3">
        <v>202</v>
      </c>
      <c r="F1056" s="3">
        <v>404</v>
      </c>
      <c r="G1056" s="3">
        <v>808</v>
      </c>
      <c r="H1056" s="3">
        <v>36346424</v>
      </c>
      <c r="I1056" s="3">
        <v>404</v>
      </c>
      <c r="J1056" s="3">
        <v>808</v>
      </c>
      <c r="K1056" s="3">
        <v>1696784</v>
      </c>
      <c r="L1056" s="3">
        <v>0</v>
      </c>
      <c r="M1056" s="3">
        <v>0</v>
      </c>
      <c r="N1056" s="3">
        <v>0</v>
      </c>
      <c r="O1056" s="3">
        <v>0</v>
      </c>
      <c r="P1056" s="3" t="str">
        <f>B1056&amp;" | "&amp;C1056&amp;" | "&amp;D1056</f>
        <v>documentazione_amministrativa / documentazione_contabile | FATTURA ATTIVA | FATTURA</v>
      </c>
      <c r="Q1056" s="3" t="str">
        <f>VLOOKUP(P1056,'Classificazione UD'!A:B,2,FALSE)</f>
        <v>Fiscale</v>
      </c>
    </row>
    <row r="1057" spans="1:17" ht="15" customHeight="1" x14ac:dyDescent="0.25">
      <c r="A1057" s="30">
        <v>2015</v>
      </c>
      <c r="B1057" s="3" t="s">
        <v>17</v>
      </c>
      <c r="C1057" s="3" t="s">
        <v>18</v>
      </c>
      <c r="D1057" s="3" t="s">
        <v>28</v>
      </c>
      <c r="E1057" s="3">
        <v>18</v>
      </c>
      <c r="F1057" s="3">
        <v>36</v>
      </c>
      <c r="G1057" s="3">
        <v>72</v>
      </c>
      <c r="H1057" s="3">
        <v>221742</v>
      </c>
      <c r="I1057" s="3">
        <v>36</v>
      </c>
      <c r="J1057" s="3">
        <v>72</v>
      </c>
      <c r="K1057" s="3">
        <v>149828</v>
      </c>
      <c r="L1057" s="3">
        <v>0</v>
      </c>
      <c r="M1057" s="3">
        <v>0</v>
      </c>
      <c r="N1057" s="3">
        <v>0</v>
      </c>
      <c r="O1057" s="3">
        <v>0</v>
      </c>
      <c r="P1057" s="3" t="str">
        <f>B1057&amp;" | "&amp;C1057&amp;" | "&amp;D1057</f>
        <v>documentazione_amministrativa / documentazione_contabile | FATTURA ATTIVA | NOTA DI CREDITO</v>
      </c>
      <c r="Q1057" s="3" t="str">
        <f>VLOOKUP(P1057,'Classificazione UD'!A:B,2,FALSE)</f>
        <v>Fiscale</v>
      </c>
    </row>
    <row r="1058" spans="1:17" ht="15" customHeight="1" x14ac:dyDescent="0.25">
      <c r="A1058" s="30">
        <v>2016</v>
      </c>
      <c r="B1058" s="3" t="s">
        <v>17</v>
      </c>
      <c r="C1058" s="3" t="s">
        <v>18</v>
      </c>
      <c r="D1058" s="3" t="s">
        <v>19</v>
      </c>
      <c r="E1058" s="3">
        <v>198</v>
      </c>
      <c r="F1058" s="3">
        <v>396</v>
      </c>
      <c r="G1058" s="3">
        <v>792</v>
      </c>
      <c r="H1058" s="3">
        <v>44047885</v>
      </c>
      <c r="I1058" s="3">
        <v>311</v>
      </c>
      <c r="J1058" s="3">
        <v>622</v>
      </c>
      <c r="K1058" s="3">
        <v>1316611</v>
      </c>
      <c r="L1058" s="3">
        <v>0</v>
      </c>
      <c r="M1058" s="3">
        <v>0</v>
      </c>
      <c r="N1058" s="3">
        <v>0</v>
      </c>
      <c r="O1058" s="3">
        <v>0</v>
      </c>
      <c r="P1058" s="3" t="str">
        <f>B1058&amp;" | "&amp;C1058&amp;" | "&amp;D1058</f>
        <v>documentazione_amministrativa / documentazione_contabile | FATTURA ATTIVA | FATTURA</v>
      </c>
      <c r="Q1058" s="3" t="str">
        <f>VLOOKUP(P1058,'Classificazione UD'!A:B,2,FALSE)</f>
        <v>Fiscale</v>
      </c>
    </row>
    <row r="1059" spans="1:17" ht="15" customHeight="1" x14ac:dyDescent="0.25">
      <c r="A1059" s="30">
        <v>2016</v>
      </c>
      <c r="B1059" s="3" t="s">
        <v>17</v>
      </c>
      <c r="C1059" s="3" t="s">
        <v>18</v>
      </c>
      <c r="D1059" s="3" t="s">
        <v>28</v>
      </c>
      <c r="E1059" s="3">
        <v>10</v>
      </c>
      <c r="F1059" s="3">
        <v>20</v>
      </c>
      <c r="G1059" s="3">
        <v>40</v>
      </c>
      <c r="H1059" s="3">
        <v>152872</v>
      </c>
      <c r="I1059" s="3">
        <v>10</v>
      </c>
      <c r="J1059" s="3">
        <v>20</v>
      </c>
      <c r="K1059" s="3">
        <v>42256</v>
      </c>
      <c r="L1059" s="3">
        <v>0</v>
      </c>
      <c r="M1059" s="3">
        <v>0</v>
      </c>
      <c r="N1059" s="3">
        <v>0</v>
      </c>
      <c r="O1059" s="3">
        <v>0</v>
      </c>
      <c r="P1059" s="3" t="str">
        <f>B1059&amp;" | "&amp;C1059&amp;" | "&amp;D1059</f>
        <v>documentazione_amministrativa / documentazione_contabile | FATTURA ATTIVA | NOTA DI CREDITO</v>
      </c>
      <c r="Q1059" s="3" t="str">
        <f>VLOOKUP(P1059,'Classificazione UD'!A:B,2,FALSE)</f>
        <v>Fiscale</v>
      </c>
    </row>
    <row r="1060" spans="1:17" ht="15" customHeight="1" x14ac:dyDescent="0.25">
      <c r="A1060" s="30">
        <v>2014</v>
      </c>
      <c r="B1060" s="3" t="s">
        <v>17</v>
      </c>
      <c r="C1060" s="3" t="s">
        <v>18</v>
      </c>
      <c r="D1060" s="3" t="s">
        <v>19</v>
      </c>
      <c r="E1060" s="3">
        <v>127</v>
      </c>
      <c r="F1060" s="3">
        <v>254</v>
      </c>
      <c r="G1060" s="3">
        <v>508</v>
      </c>
      <c r="H1060" s="3">
        <v>1627507</v>
      </c>
      <c r="I1060" s="3">
        <v>254</v>
      </c>
      <c r="J1060" s="3">
        <v>508</v>
      </c>
      <c r="K1060" s="3">
        <v>1054801</v>
      </c>
      <c r="L1060" s="3">
        <v>0</v>
      </c>
      <c r="M1060" s="3">
        <v>0</v>
      </c>
      <c r="N1060" s="3">
        <v>0</v>
      </c>
      <c r="O1060" s="3">
        <v>0</v>
      </c>
      <c r="P1060" s="3" t="str">
        <f>B1060&amp;" | "&amp;C1060&amp;" | "&amp;D1060</f>
        <v>documentazione_amministrativa / documentazione_contabile | FATTURA ATTIVA | FATTURA</v>
      </c>
      <c r="Q1060" s="3" t="str">
        <f>VLOOKUP(P1060,'Classificazione UD'!A:B,2,FALSE)</f>
        <v>Fiscale</v>
      </c>
    </row>
    <row r="1061" spans="1:17" ht="15" customHeight="1" x14ac:dyDescent="0.25">
      <c r="A1061" s="30">
        <v>2014</v>
      </c>
      <c r="B1061" s="3" t="s">
        <v>17</v>
      </c>
      <c r="C1061" s="3" t="s">
        <v>18</v>
      </c>
      <c r="D1061" s="3" t="s">
        <v>28</v>
      </c>
      <c r="E1061" s="3">
        <v>2</v>
      </c>
      <c r="F1061" s="3">
        <v>4</v>
      </c>
      <c r="G1061" s="3">
        <v>8</v>
      </c>
      <c r="H1061" s="3">
        <v>23014</v>
      </c>
      <c r="I1061" s="3">
        <v>4</v>
      </c>
      <c r="J1061" s="3">
        <v>8</v>
      </c>
      <c r="K1061" s="3">
        <v>16800</v>
      </c>
      <c r="L1061" s="3">
        <v>0</v>
      </c>
      <c r="M1061" s="3">
        <v>0</v>
      </c>
      <c r="N1061" s="3">
        <v>0</v>
      </c>
      <c r="O1061" s="3">
        <v>0</v>
      </c>
      <c r="P1061" s="3" t="str">
        <f>B1061&amp;" | "&amp;C1061&amp;" | "&amp;D1061</f>
        <v>documentazione_amministrativa / documentazione_contabile | FATTURA ATTIVA | NOTA DI CREDITO</v>
      </c>
      <c r="Q1061" s="3" t="str">
        <f>VLOOKUP(P1061,'Classificazione UD'!A:B,2,FALSE)</f>
        <v>Fiscale</v>
      </c>
    </row>
    <row r="1062" spans="1:17" ht="15" customHeight="1" x14ac:dyDescent="0.25">
      <c r="A1062" s="30">
        <v>2015</v>
      </c>
      <c r="B1062" s="3" t="s">
        <v>17</v>
      </c>
      <c r="C1062" s="3" t="s">
        <v>18</v>
      </c>
      <c r="D1062" s="3" t="s">
        <v>19</v>
      </c>
      <c r="E1062" s="3">
        <v>878</v>
      </c>
      <c r="F1062" s="3">
        <v>1756</v>
      </c>
      <c r="G1062" s="3">
        <v>3512</v>
      </c>
      <c r="H1062" s="3">
        <v>144487522</v>
      </c>
      <c r="I1062" s="3">
        <v>1749</v>
      </c>
      <c r="J1062" s="3">
        <v>3498</v>
      </c>
      <c r="K1062" s="3">
        <v>7287780</v>
      </c>
      <c r="L1062" s="3">
        <v>0</v>
      </c>
      <c r="M1062" s="3">
        <v>0</v>
      </c>
      <c r="N1062" s="3">
        <v>0</v>
      </c>
      <c r="O1062" s="3">
        <v>0</v>
      </c>
      <c r="P1062" s="3" t="str">
        <f>B1062&amp;" | "&amp;C1062&amp;" | "&amp;D1062</f>
        <v>documentazione_amministrativa / documentazione_contabile | FATTURA ATTIVA | FATTURA</v>
      </c>
      <c r="Q1062" s="3" t="str">
        <f>VLOOKUP(P1062,'Classificazione UD'!A:B,2,FALSE)</f>
        <v>Fiscale</v>
      </c>
    </row>
    <row r="1063" spans="1:17" ht="15" customHeight="1" x14ac:dyDescent="0.25">
      <c r="A1063" s="30">
        <v>2015</v>
      </c>
      <c r="B1063" s="3" t="s">
        <v>17</v>
      </c>
      <c r="C1063" s="3" t="s">
        <v>18</v>
      </c>
      <c r="D1063" s="3" t="s">
        <v>28</v>
      </c>
      <c r="E1063" s="3">
        <v>27</v>
      </c>
      <c r="F1063" s="3">
        <v>54</v>
      </c>
      <c r="G1063" s="3">
        <v>108</v>
      </c>
      <c r="H1063" s="3">
        <v>377253</v>
      </c>
      <c r="I1063" s="3">
        <v>54</v>
      </c>
      <c r="J1063" s="3">
        <v>108</v>
      </c>
      <c r="K1063" s="3">
        <v>225398</v>
      </c>
      <c r="L1063" s="3">
        <v>0</v>
      </c>
      <c r="M1063" s="3">
        <v>0</v>
      </c>
      <c r="N1063" s="3">
        <v>0</v>
      </c>
      <c r="O1063" s="3">
        <v>0</v>
      </c>
      <c r="P1063" s="3" t="str">
        <f>B1063&amp;" | "&amp;C1063&amp;" | "&amp;D1063</f>
        <v>documentazione_amministrativa / documentazione_contabile | FATTURA ATTIVA | NOTA DI CREDITO</v>
      </c>
      <c r="Q1063" s="3" t="str">
        <f>VLOOKUP(P1063,'Classificazione UD'!A:B,2,FALSE)</f>
        <v>Fiscale</v>
      </c>
    </row>
    <row r="1064" spans="1:17" ht="15" customHeight="1" x14ac:dyDescent="0.25">
      <c r="A1064" s="30">
        <v>2016</v>
      </c>
      <c r="B1064" s="3" t="s">
        <v>17</v>
      </c>
      <c r="C1064" s="3" t="s">
        <v>18</v>
      </c>
      <c r="D1064" s="3" t="s">
        <v>19</v>
      </c>
      <c r="E1064" s="3">
        <v>949</v>
      </c>
      <c r="F1064" s="3">
        <v>1898</v>
      </c>
      <c r="G1064" s="3">
        <v>3796</v>
      </c>
      <c r="H1064" s="3">
        <v>456888982</v>
      </c>
      <c r="I1064" s="3">
        <v>1549</v>
      </c>
      <c r="J1064" s="3">
        <v>3098</v>
      </c>
      <c r="K1064" s="3">
        <v>6520188</v>
      </c>
      <c r="L1064" s="3">
        <v>0</v>
      </c>
      <c r="M1064" s="3">
        <v>0</v>
      </c>
      <c r="N1064" s="3">
        <v>0</v>
      </c>
      <c r="O1064" s="3">
        <v>0</v>
      </c>
      <c r="P1064" s="3" t="str">
        <f>B1064&amp;" | "&amp;C1064&amp;" | "&amp;D1064</f>
        <v>documentazione_amministrativa / documentazione_contabile | FATTURA ATTIVA | FATTURA</v>
      </c>
      <c r="Q1064" s="3" t="str">
        <f>VLOOKUP(P1064,'Classificazione UD'!A:B,2,FALSE)</f>
        <v>Fiscale</v>
      </c>
    </row>
    <row r="1065" spans="1:17" ht="15" customHeight="1" x14ac:dyDescent="0.25">
      <c r="A1065" s="30">
        <v>2016</v>
      </c>
      <c r="B1065" s="3" t="s">
        <v>17</v>
      </c>
      <c r="C1065" s="3" t="s">
        <v>18</v>
      </c>
      <c r="D1065" s="3" t="s">
        <v>28</v>
      </c>
      <c r="E1065" s="3">
        <v>37</v>
      </c>
      <c r="F1065" s="3">
        <v>73</v>
      </c>
      <c r="G1065" s="3">
        <v>146</v>
      </c>
      <c r="H1065" s="3">
        <v>4389761</v>
      </c>
      <c r="I1065" s="3">
        <v>63</v>
      </c>
      <c r="J1065" s="3">
        <v>126</v>
      </c>
      <c r="K1065" s="3">
        <v>265362</v>
      </c>
      <c r="L1065" s="3">
        <v>0</v>
      </c>
      <c r="M1065" s="3">
        <v>0</v>
      </c>
      <c r="N1065" s="3">
        <v>0</v>
      </c>
      <c r="O1065" s="3">
        <v>0</v>
      </c>
      <c r="P1065" s="3" t="str">
        <f>B1065&amp;" | "&amp;C1065&amp;" | "&amp;D1065</f>
        <v>documentazione_amministrativa / documentazione_contabile | FATTURA ATTIVA | NOTA DI CREDITO</v>
      </c>
      <c r="Q1065" s="3" t="str">
        <f>VLOOKUP(P1065,'Classificazione UD'!A:B,2,FALSE)</f>
        <v>Fiscale</v>
      </c>
    </row>
    <row r="1066" spans="1:17" ht="15" customHeight="1" x14ac:dyDescent="0.25">
      <c r="A1066" s="30">
        <v>2012</v>
      </c>
      <c r="B1066" s="3" t="s">
        <v>38</v>
      </c>
      <c r="C1066" s="3" t="s">
        <v>39</v>
      </c>
      <c r="D1066" s="3" t="s">
        <v>40</v>
      </c>
      <c r="E1066" s="3">
        <v>228189</v>
      </c>
      <c r="F1066" s="3">
        <v>228189</v>
      </c>
      <c r="G1066" s="3">
        <v>228189</v>
      </c>
      <c r="H1066" s="3">
        <v>3193927742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 t="str">
        <f>B1066&amp;" | "&amp;C1066&amp;" | "&amp;D1066</f>
        <v>documentazione_sanitaria / referti | REFERTO | REFERTO_LABORATORIO</v>
      </c>
      <c r="Q1066" s="3" t="str">
        <f>VLOOKUP(P1066,'Classificazione UD'!A:B,2,FALSE)</f>
        <v>Referto</v>
      </c>
    </row>
    <row r="1067" spans="1:17" ht="15" customHeight="1" x14ac:dyDescent="0.25">
      <c r="A1067" s="30">
        <v>2013</v>
      </c>
      <c r="B1067" s="3" t="s">
        <v>38</v>
      </c>
      <c r="C1067" s="3" t="s">
        <v>39</v>
      </c>
      <c r="D1067" s="3" t="s">
        <v>40</v>
      </c>
      <c r="E1067" s="3">
        <v>74967</v>
      </c>
      <c r="F1067" s="3">
        <v>74967</v>
      </c>
      <c r="G1067" s="3">
        <v>74967</v>
      </c>
      <c r="H1067" s="3">
        <v>1083541133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 t="str">
        <f>B1067&amp;" | "&amp;C1067&amp;" | "&amp;D1067</f>
        <v>documentazione_sanitaria / referti | REFERTO | REFERTO_LABORATORIO</v>
      </c>
      <c r="Q1067" s="3" t="str">
        <f>VLOOKUP(P1067,'Classificazione UD'!A:B,2,FALSE)</f>
        <v>Referto</v>
      </c>
    </row>
    <row r="1068" spans="1:17" ht="15" customHeight="1" x14ac:dyDescent="0.25">
      <c r="A1068" s="30">
        <v>2013</v>
      </c>
      <c r="B1068" s="3" t="s">
        <v>38</v>
      </c>
      <c r="C1068" s="3" t="s">
        <v>39</v>
      </c>
      <c r="D1068" s="3" t="s">
        <v>40</v>
      </c>
      <c r="E1068" s="3">
        <v>127403</v>
      </c>
      <c r="F1068" s="3">
        <v>127403</v>
      </c>
      <c r="G1068" s="3">
        <v>127403</v>
      </c>
      <c r="H1068" s="3">
        <v>1802817804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 t="str">
        <f>B1068&amp;" | "&amp;C1068&amp;" | "&amp;D1068</f>
        <v>documentazione_sanitaria / referti | REFERTO | REFERTO_LABORATORIO</v>
      </c>
      <c r="Q1068" s="3" t="str">
        <f>VLOOKUP(P1068,'Classificazione UD'!A:B,2,FALSE)</f>
        <v>Referto</v>
      </c>
    </row>
    <row r="1069" spans="1:17" ht="15" customHeight="1" x14ac:dyDescent="0.25">
      <c r="A1069" s="30">
        <v>2014</v>
      </c>
      <c r="B1069" s="3" t="s">
        <v>38</v>
      </c>
      <c r="C1069" s="3" t="s">
        <v>39</v>
      </c>
      <c r="D1069" s="3" t="s">
        <v>40</v>
      </c>
      <c r="E1069" s="3">
        <v>212665</v>
      </c>
      <c r="F1069" s="3">
        <v>212665</v>
      </c>
      <c r="G1069" s="3">
        <v>212665</v>
      </c>
      <c r="H1069" s="3">
        <v>4061954833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 t="str">
        <f>B1069&amp;" | "&amp;C1069&amp;" | "&amp;D1069</f>
        <v>documentazione_sanitaria / referti | REFERTO | REFERTO_LABORATORIO</v>
      </c>
      <c r="Q1069" s="3" t="str">
        <f>VLOOKUP(P1069,'Classificazione UD'!A:B,2,FALSE)</f>
        <v>Referto</v>
      </c>
    </row>
    <row r="1070" spans="1:17" ht="15" customHeight="1" x14ac:dyDescent="0.25">
      <c r="A1070" s="30">
        <v>2015</v>
      </c>
      <c r="B1070" s="3" t="s">
        <v>38</v>
      </c>
      <c r="C1070" s="3" t="s">
        <v>39</v>
      </c>
      <c r="D1070" s="3" t="s">
        <v>40</v>
      </c>
      <c r="E1070" s="3">
        <v>257549</v>
      </c>
      <c r="F1070" s="3">
        <v>257549</v>
      </c>
      <c r="G1070" s="3">
        <v>257549</v>
      </c>
      <c r="H1070" s="3">
        <v>5596572612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 t="str">
        <f>B1070&amp;" | "&amp;C1070&amp;" | "&amp;D1070</f>
        <v>documentazione_sanitaria / referti | REFERTO | REFERTO_LABORATORIO</v>
      </c>
      <c r="Q1070" s="3" t="str">
        <f>VLOOKUP(P1070,'Classificazione UD'!A:B,2,FALSE)</f>
        <v>Referto</v>
      </c>
    </row>
    <row r="1071" spans="1:17" ht="15" customHeight="1" x14ac:dyDescent="0.25">
      <c r="A1071" s="30">
        <v>2016</v>
      </c>
      <c r="B1071" s="3" t="s">
        <v>38</v>
      </c>
      <c r="C1071" s="3" t="s">
        <v>39</v>
      </c>
      <c r="D1071" s="3" t="s">
        <v>40</v>
      </c>
      <c r="E1071" s="3">
        <v>258100</v>
      </c>
      <c r="F1071" s="3">
        <v>258100</v>
      </c>
      <c r="G1071" s="3">
        <v>258100</v>
      </c>
      <c r="H1071" s="3">
        <v>5691551825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 t="str">
        <f>B1071&amp;" | "&amp;C1071&amp;" | "&amp;D1071</f>
        <v>documentazione_sanitaria / referti | REFERTO | REFERTO_LABORATORIO</v>
      </c>
      <c r="Q1071" s="3" t="str">
        <f>VLOOKUP(P1071,'Classificazione UD'!A:B,2,FALSE)</f>
        <v>Referto</v>
      </c>
    </row>
    <row r="1072" spans="1:17" ht="15" customHeight="1" x14ac:dyDescent="0.25">
      <c r="A1072" s="30">
        <v>2013</v>
      </c>
      <c r="B1072" s="3" t="s">
        <v>38</v>
      </c>
      <c r="C1072" s="3" t="s">
        <v>39</v>
      </c>
      <c r="D1072" s="3" t="s">
        <v>40</v>
      </c>
      <c r="E1072" s="3">
        <v>32362</v>
      </c>
      <c r="F1072" s="3">
        <v>32362</v>
      </c>
      <c r="G1072" s="3">
        <v>32362</v>
      </c>
      <c r="H1072" s="3">
        <v>458377075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 t="str">
        <f>B1072&amp;" | "&amp;C1072&amp;" | "&amp;D1072</f>
        <v>documentazione_sanitaria / referti | REFERTO | REFERTO_LABORATORIO</v>
      </c>
      <c r="Q1072" s="3" t="str">
        <f>VLOOKUP(P1072,'Classificazione UD'!A:B,2,FALSE)</f>
        <v>Referto</v>
      </c>
    </row>
    <row r="1073" spans="1:17" ht="15" customHeight="1" x14ac:dyDescent="0.25">
      <c r="A1073" s="30">
        <v>2014</v>
      </c>
      <c r="B1073" s="3" t="s">
        <v>38</v>
      </c>
      <c r="C1073" s="3" t="s">
        <v>39</v>
      </c>
      <c r="D1073" s="3" t="s">
        <v>40</v>
      </c>
      <c r="E1073" s="3">
        <v>14749</v>
      </c>
      <c r="F1073" s="3">
        <v>14749</v>
      </c>
      <c r="G1073" s="3">
        <v>14749</v>
      </c>
      <c r="H1073" s="3">
        <v>213925891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 t="str">
        <f>B1073&amp;" | "&amp;C1073&amp;" | "&amp;D1073</f>
        <v>documentazione_sanitaria / referti | REFERTO | REFERTO_LABORATORIO</v>
      </c>
      <c r="Q1073" s="3" t="str">
        <f>VLOOKUP(P1073,'Classificazione UD'!A:B,2,FALSE)</f>
        <v>Referto</v>
      </c>
    </row>
    <row r="1074" spans="1:17" ht="15" customHeight="1" x14ac:dyDescent="0.25">
      <c r="A1074" s="30">
        <v>2014</v>
      </c>
      <c r="B1074" s="3" t="s">
        <v>38</v>
      </c>
      <c r="C1074" s="3" t="s">
        <v>39</v>
      </c>
      <c r="D1074" s="3" t="s">
        <v>98</v>
      </c>
      <c r="E1074" s="3">
        <v>52856</v>
      </c>
      <c r="F1074" s="3">
        <v>52856</v>
      </c>
      <c r="G1074" s="3">
        <v>52856</v>
      </c>
      <c r="H1074" s="3">
        <v>6143645146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 t="str">
        <f>B1074&amp;" | "&amp;C1074&amp;" | "&amp;D1074</f>
        <v>documentazione_sanitaria / referti | REFERTO | REFERTO DIAGNOSTICA PER IMMAGINI</v>
      </c>
      <c r="Q1074" s="3" t="str">
        <f>VLOOKUP(P1074,'Classificazione UD'!A:B,2,FALSE)</f>
        <v>Referto</v>
      </c>
    </row>
    <row r="1075" spans="1:17" ht="15" customHeight="1" x14ac:dyDescent="0.25">
      <c r="A1075" s="30">
        <v>2015</v>
      </c>
      <c r="B1075" s="3" t="s">
        <v>38</v>
      </c>
      <c r="C1075" s="3" t="s">
        <v>39</v>
      </c>
      <c r="D1075" s="3" t="s">
        <v>98</v>
      </c>
      <c r="E1075" s="3">
        <v>101290</v>
      </c>
      <c r="F1075" s="3">
        <v>101290</v>
      </c>
      <c r="G1075" s="3">
        <v>101290</v>
      </c>
      <c r="H1075" s="3">
        <v>19706934706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 t="str">
        <f>B1075&amp;" | "&amp;C1075&amp;" | "&amp;D1075</f>
        <v>documentazione_sanitaria / referti | REFERTO | REFERTO DIAGNOSTICA PER IMMAGINI</v>
      </c>
      <c r="Q1075" s="3" t="str">
        <f>VLOOKUP(P1075,'Classificazione UD'!A:B,2,FALSE)</f>
        <v>Referto</v>
      </c>
    </row>
    <row r="1076" spans="1:17" ht="15" customHeight="1" x14ac:dyDescent="0.25">
      <c r="A1076" s="30">
        <v>2016</v>
      </c>
      <c r="B1076" s="3" t="s">
        <v>38</v>
      </c>
      <c r="C1076" s="3" t="s">
        <v>39</v>
      </c>
      <c r="D1076" s="3" t="s">
        <v>98</v>
      </c>
      <c r="E1076" s="3">
        <v>106249</v>
      </c>
      <c r="F1076" s="3">
        <v>106249</v>
      </c>
      <c r="G1076" s="3">
        <v>106249</v>
      </c>
      <c r="H1076" s="3">
        <v>26476540689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 t="str">
        <f>B1076&amp;" | "&amp;C1076&amp;" | "&amp;D1076</f>
        <v>documentazione_sanitaria / referti | REFERTO | REFERTO DIAGNOSTICA PER IMMAGINI</v>
      </c>
      <c r="Q1076" s="3" t="str">
        <f>VLOOKUP(P1076,'Classificazione UD'!A:B,2,FALSE)</f>
        <v>Referto</v>
      </c>
    </row>
    <row r="1077" spans="1:17" ht="15" customHeight="1" x14ac:dyDescent="0.25">
      <c r="A1077" s="30">
        <v>2013</v>
      </c>
      <c r="B1077" s="3" t="s">
        <v>44</v>
      </c>
      <c r="C1077" s="3" t="s">
        <v>68</v>
      </c>
      <c r="D1077" s="3" t="s">
        <v>68</v>
      </c>
      <c r="E1077" s="3">
        <v>631</v>
      </c>
      <c r="F1077" s="3">
        <v>1155</v>
      </c>
      <c r="G1077" s="3">
        <v>1155</v>
      </c>
      <c r="H1077" s="3">
        <v>440303520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 t="str">
        <f>B1077&amp;" | "&amp;C1077&amp;" | "&amp;D1077</f>
        <v>documentazione_amministrativa / deliberazioni | Delibera | Delibera</v>
      </c>
      <c r="Q1077" s="3" t="str">
        <f>VLOOKUP(P1077,'Classificazione UD'!A:B,2,FALSE)</f>
        <v>Amministrativo</v>
      </c>
    </row>
    <row r="1078" spans="1:17" ht="15" customHeight="1" x14ac:dyDescent="0.25">
      <c r="A1078" s="30">
        <v>2011</v>
      </c>
      <c r="B1078" s="3" t="s">
        <v>48</v>
      </c>
      <c r="C1078" s="3" t="s">
        <v>69</v>
      </c>
      <c r="D1078" s="3" t="s">
        <v>69</v>
      </c>
      <c r="E1078" s="3">
        <v>224</v>
      </c>
      <c r="F1078" s="3">
        <v>439</v>
      </c>
      <c r="G1078" s="3">
        <v>439</v>
      </c>
      <c r="H1078" s="3">
        <v>83396074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 t="str">
        <f>B1078&amp;" | "&amp;C1078&amp;" | "&amp;D1078</f>
        <v>documentazione_amministrativa / determinazioni | Determina | Determina</v>
      </c>
      <c r="Q1078" s="3" t="str">
        <f>VLOOKUP(P1078,'Classificazione UD'!A:B,2,FALSE)</f>
        <v>Amministrativo</v>
      </c>
    </row>
    <row r="1079" spans="1:17" ht="15" customHeight="1" x14ac:dyDescent="0.25">
      <c r="A1079" s="30">
        <v>2012</v>
      </c>
      <c r="B1079" s="3" t="s">
        <v>48</v>
      </c>
      <c r="C1079" s="3" t="s">
        <v>69</v>
      </c>
      <c r="D1079" s="3" t="s">
        <v>69</v>
      </c>
      <c r="E1079" s="3">
        <v>914</v>
      </c>
      <c r="F1079" s="3">
        <v>1710</v>
      </c>
      <c r="G1079" s="3">
        <v>1710</v>
      </c>
      <c r="H1079" s="3">
        <v>500401170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 t="str">
        <f>B1079&amp;" | "&amp;C1079&amp;" | "&amp;D1079</f>
        <v>documentazione_amministrativa / determinazioni | Determina | Determina</v>
      </c>
      <c r="Q1079" s="3" t="str">
        <f>VLOOKUP(P1079,'Classificazione UD'!A:B,2,FALSE)</f>
        <v>Amministrativo</v>
      </c>
    </row>
    <row r="1080" spans="1:17" ht="15" customHeight="1" x14ac:dyDescent="0.25">
      <c r="A1080" s="30">
        <v>2013</v>
      </c>
      <c r="B1080" s="3" t="s">
        <v>48</v>
      </c>
      <c r="C1080" s="3" t="s">
        <v>69</v>
      </c>
      <c r="D1080" s="3" t="s">
        <v>69</v>
      </c>
      <c r="E1080" s="3">
        <v>1015</v>
      </c>
      <c r="F1080" s="3">
        <v>1919</v>
      </c>
      <c r="G1080" s="3">
        <v>1919</v>
      </c>
      <c r="H1080" s="3">
        <v>442003321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 t="str">
        <f>B1080&amp;" | "&amp;C1080&amp;" | "&amp;D1080</f>
        <v>documentazione_amministrativa / determinazioni | Determina | Determina</v>
      </c>
      <c r="Q1080" s="3" t="str">
        <f>VLOOKUP(P1080,'Classificazione UD'!A:B,2,FALSE)</f>
        <v>Amministrativo</v>
      </c>
    </row>
    <row r="1081" spans="1:17" ht="15" customHeight="1" x14ac:dyDescent="0.25">
      <c r="A1081" s="30">
        <v>2014</v>
      </c>
      <c r="B1081" s="3" t="s">
        <v>48</v>
      </c>
      <c r="C1081" s="3" t="s">
        <v>69</v>
      </c>
      <c r="D1081" s="3" t="s">
        <v>69</v>
      </c>
      <c r="E1081" s="3">
        <v>245</v>
      </c>
      <c r="F1081" s="3">
        <v>686</v>
      </c>
      <c r="G1081" s="3">
        <v>686</v>
      </c>
      <c r="H1081" s="3">
        <v>317039572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 t="str">
        <f>B1081&amp;" | "&amp;C1081&amp;" | "&amp;D1081</f>
        <v>documentazione_amministrativa / determinazioni | Determina | Determina</v>
      </c>
      <c r="Q1081" s="3" t="str">
        <f>VLOOKUP(P1081,'Classificazione UD'!A:B,2,FALSE)</f>
        <v>Amministrativo</v>
      </c>
    </row>
    <row r="1082" spans="1:17" ht="15" customHeight="1" x14ac:dyDescent="0.25">
      <c r="A1082" s="30">
        <v>2013</v>
      </c>
      <c r="B1082" s="3" t="s">
        <v>36</v>
      </c>
      <c r="C1082" s="3" t="s">
        <v>37</v>
      </c>
      <c r="D1082" s="3" t="s">
        <v>37</v>
      </c>
      <c r="E1082" s="3">
        <v>86287</v>
      </c>
      <c r="F1082" s="3">
        <v>128223</v>
      </c>
      <c r="G1082" s="3">
        <v>128223</v>
      </c>
      <c r="H1082" s="3">
        <v>87041566959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 t="str">
        <f>B1082&amp;" | "&amp;C1082&amp;" | "&amp;D1082</f>
        <v>documentazione_amministrativa / documenti_protocollati | Documento protocollato | Documento protocollato</v>
      </c>
      <c r="Q1082" s="3" t="str">
        <f>VLOOKUP(P1082,'Classificazione UD'!A:B,2,FALSE)</f>
        <v>Protocollo</v>
      </c>
    </row>
    <row r="1083" spans="1:17" ht="15" customHeight="1" x14ac:dyDescent="0.25">
      <c r="A1083" s="30">
        <v>2014</v>
      </c>
      <c r="B1083" s="3" t="s">
        <v>36</v>
      </c>
      <c r="C1083" s="3" t="s">
        <v>37</v>
      </c>
      <c r="D1083" s="3" t="s">
        <v>37</v>
      </c>
      <c r="E1083" s="3">
        <v>29299</v>
      </c>
      <c r="F1083" s="3">
        <v>44035</v>
      </c>
      <c r="G1083" s="3">
        <v>44035</v>
      </c>
      <c r="H1083" s="3">
        <v>30845760166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 t="str">
        <f>B1083&amp;" | "&amp;C1083&amp;" | "&amp;D1083</f>
        <v>documentazione_amministrativa / documenti_protocollati | Documento protocollato | Documento protocollato</v>
      </c>
      <c r="Q1083" s="3" t="str">
        <f>VLOOKUP(P1083,'Classificazione UD'!A:B,2,FALSE)</f>
        <v>Protocollo</v>
      </c>
    </row>
    <row r="1084" spans="1:17" ht="15" customHeight="1" x14ac:dyDescent="0.25">
      <c r="A1084" s="30">
        <v>2005</v>
      </c>
      <c r="B1084" s="3" t="s">
        <v>48</v>
      </c>
      <c r="C1084" s="3" t="s">
        <v>99</v>
      </c>
      <c r="D1084" s="3" t="s">
        <v>99</v>
      </c>
      <c r="E1084" s="3">
        <v>3</v>
      </c>
      <c r="F1084" s="3">
        <v>11</v>
      </c>
      <c r="G1084" s="3">
        <v>11</v>
      </c>
      <c r="H1084" s="3">
        <v>1867147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 t="str">
        <f>B1084&amp;" | "&amp;C1084&amp;" | "&amp;D1084</f>
        <v>documentazione_amministrativa / determinazioni | ATTI | ATTI</v>
      </c>
      <c r="Q1084" s="3" t="str">
        <f>VLOOKUP(P1084,'Classificazione UD'!A:B,2,FALSE)</f>
        <v>Amministrativo</v>
      </c>
    </row>
    <row r="1085" spans="1:17" ht="15" customHeight="1" x14ac:dyDescent="0.25">
      <c r="A1085" s="30">
        <v>2006</v>
      </c>
      <c r="B1085" s="3" t="s">
        <v>48</v>
      </c>
      <c r="C1085" s="3" t="s">
        <v>99</v>
      </c>
      <c r="D1085" s="3" t="s">
        <v>99</v>
      </c>
      <c r="E1085" s="3">
        <v>3</v>
      </c>
      <c r="F1085" s="3">
        <v>15</v>
      </c>
      <c r="G1085" s="3">
        <v>15</v>
      </c>
      <c r="H1085" s="3">
        <v>6877081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 t="str">
        <f>B1085&amp;" | "&amp;C1085&amp;" | "&amp;D1085</f>
        <v>documentazione_amministrativa / determinazioni | ATTI | ATTI</v>
      </c>
      <c r="Q1085" s="3" t="str">
        <f>VLOOKUP(P1085,'Classificazione UD'!A:B,2,FALSE)</f>
        <v>Amministrativo</v>
      </c>
    </row>
    <row r="1086" spans="1:17" ht="15" customHeight="1" x14ac:dyDescent="0.25">
      <c r="A1086" s="30">
        <v>2007</v>
      </c>
      <c r="B1086" s="3" t="s">
        <v>48</v>
      </c>
      <c r="C1086" s="3" t="s">
        <v>99</v>
      </c>
      <c r="D1086" s="3" t="s">
        <v>99</v>
      </c>
      <c r="E1086" s="3">
        <v>5</v>
      </c>
      <c r="F1086" s="3">
        <v>15</v>
      </c>
      <c r="G1086" s="3">
        <v>15</v>
      </c>
      <c r="H1086" s="3">
        <v>683150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 t="str">
        <f>B1086&amp;" | "&amp;C1086&amp;" | "&amp;D1086</f>
        <v>documentazione_amministrativa / determinazioni | ATTI | ATTI</v>
      </c>
      <c r="Q1086" s="3" t="str">
        <f>VLOOKUP(P1086,'Classificazione UD'!A:B,2,FALSE)</f>
        <v>Amministrativo</v>
      </c>
    </row>
    <row r="1087" spans="1:17" ht="15" customHeight="1" x14ac:dyDescent="0.25">
      <c r="A1087" s="30">
        <v>2008</v>
      </c>
      <c r="B1087" s="3" t="s">
        <v>48</v>
      </c>
      <c r="C1087" s="3" t="s">
        <v>99</v>
      </c>
      <c r="D1087" s="3" t="s">
        <v>99</v>
      </c>
      <c r="E1087" s="3">
        <v>1</v>
      </c>
      <c r="F1087" s="3">
        <v>3</v>
      </c>
      <c r="G1087" s="3">
        <v>3</v>
      </c>
      <c r="H1087" s="3">
        <v>177002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 t="str">
        <f>B1087&amp;" | "&amp;C1087&amp;" | "&amp;D1087</f>
        <v>documentazione_amministrativa / determinazioni | ATTI | ATTI</v>
      </c>
      <c r="Q1087" s="3" t="str">
        <f>VLOOKUP(P1087,'Classificazione UD'!A:B,2,FALSE)</f>
        <v>Amministrativo</v>
      </c>
    </row>
    <row r="1088" spans="1:17" ht="15" customHeight="1" x14ac:dyDescent="0.25">
      <c r="A1088" s="30">
        <v>2009</v>
      </c>
      <c r="B1088" s="3" t="s">
        <v>48</v>
      </c>
      <c r="C1088" s="3" t="s">
        <v>99</v>
      </c>
      <c r="D1088" s="3" t="s">
        <v>99</v>
      </c>
      <c r="E1088" s="3">
        <v>8</v>
      </c>
      <c r="F1088" s="3">
        <v>30</v>
      </c>
      <c r="G1088" s="3">
        <v>30</v>
      </c>
      <c r="H1088" s="3">
        <v>4956628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 t="str">
        <f>B1088&amp;" | "&amp;C1088&amp;" | "&amp;D1088</f>
        <v>documentazione_amministrativa / determinazioni | ATTI | ATTI</v>
      </c>
      <c r="Q1088" s="3" t="str">
        <f>VLOOKUP(P1088,'Classificazione UD'!A:B,2,FALSE)</f>
        <v>Amministrativo</v>
      </c>
    </row>
    <row r="1089" spans="1:17" ht="15" customHeight="1" x14ac:dyDescent="0.25">
      <c r="A1089" s="30">
        <v>2014</v>
      </c>
      <c r="B1089" s="3" t="s">
        <v>17</v>
      </c>
      <c r="C1089" s="3" t="s">
        <v>18</v>
      </c>
      <c r="D1089" s="3" t="s">
        <v>19</v>
      </c>
      <c r="E1089" s="3">
        <v>2</v>
      </c>
      <c r="F1089" s="3">
        <v>4</v>
      </c>
      <c r="G1089" s="3">
        <v>8</v>
      </c>
      <c r="H1089" s="3">
        <v>19415</v>
      </c>
      <c r="I1089" s="3">
        <v>4</v>
      </c>
      <c r="J1089" s="3">
        <v>8</v>
      </c>
      <c r="K1089" s="3">
        <v>16669</v>
      </c>
      <c r="L1089" s="3">
        <v>0</v>
      </c>
      <c r="M1089" s="3">
        <v>0</v>
      </c>
      <c r="N1089" s="3">
        <v>0</v>
      </c>
      <c r="O1089" s="3">
        <v>0</v>
      </c>
      <c r="P1089" s="3" t="str">
        <f>B1089&amp;" | "&amp;C1089&amp;" | "&amp;D1089</f>
        <v>documentazione_amministrativa / documentazione_contabile | FATTURA ATTIVA | FATTURA</v>
      </c>
      <c r="Q1089" s="3" t="str">
        <f>VLOOKUP(P1089,'Classificazione UD'!A:B,2,FALSE)</f>
        <v>Fiscale</v>
      </c>
    </row>
    <row r="1090" spans="1:17" ht="15" customHeight="1" x14ac:dyDescent="0.25">
      <c r="A1090" s="30">
        <v>2015</v>
      </c>
      <c r="B1090" s="3" t="s">
        <v>17</v>
      </c>
      <c r="C1090" s="3" t="s">
        <v>18</v>
      </c>
      <c r="D1090" s="3" t="s">
        <v>19</v>
      </c>
      <c r="E1090" s="3">
        <v>86</v>
      </c>
      <c r="F1090" s="3">
        <v>172</v>
      </c>
      <c r="G1090" s="3">
        <v>344</v>
      </c>
      <c r="H1090" s="3">
        <v>57843017</v>
      </c>
      <c r="I1090" s="3">
        <v>171</v>
      </c>
      <c r="J1090" s="3">
        <v>342</v>
      </c>
      <c r="K1090" s="3">
        <v>724404</v>
      </c>
      <c r="L1090" s="3">
        <v>0</v>
      </c>
      <c r="M1090" s="3">
        <v>0</v>
      </c>
      <c r="N1090" s="3">
        <v>0</v>
      </c>
      <c r="O1090" s="3">
        <v>0</v>
      </c>
      <c r="P1090" s="3" t="str">
        <f>B1090&amp;" | "&amp;C1090&amp;" | "&amp;D1090</f>
        <v>documentazione_amministrativa / documentazione_contabile | FATTURA ATTIVA | FATTURA</v>
      </c>
      <c r="Q1090" s="3" t="str">
        <f>VLOOKUP(P1090,'Classificazione UD'!A:B,2,FALSE)</f>
        <v>Fiscale</v>
      </c>
    </row>
    <row r="1091" spans="1:17" ht="15" customHeight="1" x14ac:dyDescent="0.25">
      <c r="A1091" s="30">
        <v>2016</v>
      </c>
      <c r="B1091" s="3" t="s">
        <v>17</v>
      </c>
      <c r="C1091" s="3" t="s">
        <v>18</v>
      </c>
      <c r="D1091" s="3" t="s">
        <v>19</v>
      </c>
      <c r="E1091" s="3">
        <v>146</v>
      </c>
      <c r="F1091" s="3">
        <v>292</v>
      </c>
      <c r="G1091" s="3">
        <v>584</v>
      </c>
      <c r="H1091" s="3">
        <v>11228407</v>
      </c>
      <c r="I1091" s="3">
        <v>291</v>
      </c>
      <c r="J1091" s="3">
        <v>582</v>
      </c>
      <c r="K1091" s="3">
        <v>1239515</v>
      </c>
      <c r="L1091" s="3">
        <v>0</v>
      </c>
      <c r="M1091" s="3">
        <v>0</v>
      </c>
      <c r="N1091" s="3">
        <v>0</v>
      </c>
      <c r="O1091" s="3">
        <v>0</v>
      </c>
      <c r="P1091" s="3" t="str">
        <f>B1091&amp;" | "&amp;C1091&amp;" | "&amp;D1091</f>
        <v>documentazione_amministrativa / documentazione_contabile | FATTURA ATTIVA | FATTURA</v>
      </c>
      <c r="Q1091" s="3" t="str">
        <f>VLOOKUP(P1091,'Classificazione UD'!A:B,2,FALSE)</f>
        <v>Fiscale</v>
      </c>
    </row>
    <row r="1092" spans="1:17" ht="15" customHeight="1" x14ac:dyDescent="0.25">
      <c r="A1092" s="30">
        <v>2015</v>
      </c>
      <c r="B1092" s="3" t="s">
        <v>17</v>
      </c>
      <c r="C1092" s="3" t="s">
        <v>18</v>
      </c>
      <c r="D1092" s="3" t="s">
        <v>19</v>
      </c>
      <c r="E1092" s="3">
        <v>153</v>
      </c>
      <c r="F1092" s="3">
        <v>306</v>
      </c>
      <c r="G1092" s="3">
        <v>612</v>
      </c>
      <c r="H1092" s="3">
        <v>36073610</v>
      </c>
      <c r="I1092" s="3">
        <v>309</v>
      </c>
      <c r="J1092" s="3">
        <v>618</v>
      </c>
      <c r="K1092" s="3">
        <v>1293540</v>
      </c>
      <c r="L1092" s="3">
        <v>0</v>
      </c>
      <c r="M1092" s="3">
        <v>0</v>
      </c>
      <c r="N1092" s="3">
        <v>0</v>
      </c>
      <c r="O1092" s="3">
        <v>0</v>
      </c>
      <c r="P1092" s="3" t="str">
        <f>B1092&amp;" | "&amp;C1092&amp;" | "&amp;D1092</f>
        <v>documentazione_amministrativa / documentazione_contabile | FATTURA ATTIVA | FATTURA</v>
      </c>
      <c r="Q1092" s="3" t="str">
        <f>VLOOKUP(P1092,'Classificazione UD'!A:B,2,FALSE)</f>
        <v>Fiscale</v>
      </c>
    </row>
    <row r="1093" spans="1:17" ht="15" customHeight="1" x14ac:dyDescent="0.25">
      <c r="A1093" s="30">
        <v>2015</v>
      </c>
      <c r="B1093" s="3" t="s">
        <v>17</v>
      </c>
      <c r="C1093" s="3" t="s">
        <v>18</v>
      </c>
      <c r="D1093" s="3" t="s">
        <v>28</v>
      </c>
      <c r="E1093" s="3">
        <v>1</v>
      </c>
      <c r="F1093" s="3">
        <v>2</v>
      </c>
      <c r="G1093" s="3">
        <v>4</v>
      </c>
      <c r="H1093" s="3">
        <v>9999</v>
      </c>
      <c r="I1093" s="3">
        <v>2</v>
      </c>
      <c r="J1093" s="3">
        <v>4</v>
      </c>
      <c r="K1093" s="3">
        <v>8431</v>
      </c>
      <c r="L1093" s="3">
        <v>0</v>
      </c>
      <c r="M1093" s="3">
        <v>0</v>
      </c>
      <c r="N1093" s="3">
        <v>0</v>
      </c>
      <c r="O1093" s="3">
        <v>0</v>
      </c>
      <c r="P1093" s="3" t="str">
        <f>B1093&amp;" | "&amp;C1093&amp;" | "&amp;D1093</f>
        <v>documentazione_amministrativa / documentazione_contabile | FATTURA ATTIVA | NOTA DI CREDITO</v>
      </c>
      <c r="Q1093" s="3" t="str">
        <f>VLOOKUP(P1093,'Classificazione UD'!A:B,2,FALSE)</f>
        <v>Fiscale</v>
      </c>
    </row>
    <row r="1094" spans="1:17" ht="15" customHeight="1" x14ac:dyDescent="0.25">
      <c r="A1094" s="30">
        <v>2016</v>
      </c>
      <c r="B1094" s="3" t="s">
        <v>17</v>
      </c>
      <c r="C1094" s="3" t="s">
        <v>18</v>
      </c>
      <c r="D1094" s="3" t="s">
        <v>19</v>
      </c>
      <c r="E1094" s="3">
        <v>232</v>
      </c>
      <c r="F1094" s="3">
        <v>456</v>
      </c>
      <c r="G1094" s="3">
        <v>912</v>
      </c>
      <c r="H1094" s="3">
        <v>156182201</v>
      </c>
      <c r="I1094" s="3">
        <v>449</v>
      </c>
      <c r="J1094" s="3">
        <v>898</v>
      </c>
      <c r="K1094" s="3">
        <v>1883432</v>
      </c>
      <c r="L1094" s="3">
        <v>3</v>
      </c>
      <c r="M1094" s="3">
        <v>13</v>
      </c>
      <c r="N1094" s="3">
        <v>26</v>
      </c>
      <c r="O1094" s="3">
        <v>541626</v>
      </c>
      <c r="P1094" s="3" t="str">
        <f>B1094&amp;" | "&amp;C1094&amp;" | "&amp;D1094</f>
        <v>documentazione_amministrativa / documentazione_contabile | FATTURA ATTIVA | FATTURA</v>
      </c>
      <c r="Q1094" s="3" t="str">
        <f>VLOOKUP(P1094,'Classificazione UD'!A:B,2,FALSE)</f>
        <v>Fiscale</v>
      </c>
    </row>
    <row r="1095" spans="1:17" ht="15" customHeight="1" x14ac:dyDescent="0.25">
      <c r="A1095" s="30">
        <v>2016</v>
      </c>
      <c r="B1095" s="3" t="s">
        <v>17</v>
      </c>
      <c r="C1095" s="3" t="s">
        <v>18</v>
      </c>
      <c r="D1095" s="3" t="s">
        <v>28</v>
      </c>
      <c r="E1095" s="3">
        <v>6</v>
      </c>
      <c r="F1095" s="3">
        <v>12</v>
      </c>
      <c r="G1095" s="3">
        <v>24</v>
      </c>
      <c r="H1095" s="3">
        <v>1027491</v>
      </c>
      <c r="I1095" s="3">
        <v>10</v>
      </c>
      <c r="J1095" s="3">
        <v>20</v>
      </c>
      <c r="K1095" s="3">
        <v>41686</v>
      </c>
      <c r="L1095" s="3">
        <v>0</v>
      </c>
      <c r="M1095" s="3">
        <v>0</v>
      </c>
      <c r="N1095" s="3">
        <v>0</v>
      </c>
      <c r="O1095" s="3">
        <v>0</v>
      </c>
      <c r="P1095" s="3" t="str">
        <f>B1095&amp;" | "&amp;C1095&amp;" | "&amp;D1095</f>
        <v>documentazione_amministrativa / documentazione_contabile | FATTURA ATTIVA | NOTA DI CREDITO</v>
      </c>
      <c r="Q1095" s="3" t="str">
        <f>VLOOKUP(P1095,'Classificazione UD'!A:B,2,FALSE)</f>
        <v>Fiscale</v>
      </c>
    </row>
    <row r="1096" spans="1:17" ht="15" customHeight="1" x14ac:dyDescent="0.25">
      <c r="A1096" s="30">
        <v>2015</v>
      </c>
      <c r="B1096" s="3" t="s">
        <v>17</v>
      </c>
      <c r="C1096" s="3" t="s">
        <v>18</v>
      </c>
      <c r="D1096" s="3" t="s">
        <v>19</v>
      </c>
      <c r="E1096" s="3">
        <v>117</v>
      </c>
      <c r="F1096" s="3">
        <v>234</v>
      </c>
      <c r="G1096" s="3">
        <v>468</v>
      </c>
      <c r="H1096" s="3">
        <v>1459362</v>
      </c>
      <c r="I1096" s="3">
        <v>234</v>
      </c>
      <c r="J1096" s="3">
        <v>468</v>
      </c>
      <c r="K1096" s="3">
        <v>986033</v>
      </c>
      <c r="L1096" s="3">
        <v>0</v>
      </c>
      <c r="M1096" s="3">
        <v>0</v>
      </c>
      <c r="N1096" s="3">
        <v>0</v>
      </c>
      <c r="O1096" s="3">
        <v>0</v>
      </c>
      <c r="P1096" s="3" t="str">
        <f>B1096&amp;" | "&amp;C1096&amp;" | "&amp;D1096</f>
        <v>documentazione_amministrativa / documentazione_contabile | FATTURA ATTIVA | FATTURA</v>
      </c>
      <c r="Q1096" s="3" t="str">
        <f>VLOOKUP(P1096,'Classificazione UD'!A:B,2,FALSE)</f>
        <v>Fiscale</v>
      </c>
    </row>
    <row r="1097" spans="1:17" ht="15" customHeight="1" x14ac:dyDescent="0.25">
      <c r="A1097" s="30">
        <v>2015</v>
      </c>
      <c r="B1097" s="3" t="s">
        <v>17</v>
      </c>
      <c r="C1097" s="3" t="s">
        <v>18</v>
      </c>
      <c r="D1097" s="3" t="s">
        <v>28</v>
      </c>
      <c r="E1097" s="3">
        <v>3</v>
      </c>
      <c r="F1097" s="3">
        <v>6</v>
      </c>
      <c r="G1097" s="3">
        <v>12</v>
      </c>
      <c r="H1097" s="3">
        <v>40092</v>
      </c>
      <c r="I1097" s="3">
        <v>6</v>
      </c>
      <c r="J1097" s="3">
        <v>12</v>
      </c>
      <c r="K1097" s="3">
        <v>25527</v>
      </c>
      <c r="L1097" s="3">
        <v>0</v>
      </c>
      <c r="M1097" s="3">
        <v>0</v>
      </c>
      <c r="N1097" s="3">
        <v>0</v>
      </c>
      <c r="O1097" s="3">
        <v>0</v>
      </c>
      <c r="P1097" s="3" t="str">
        <f>B1097&amp;" | "&amp;C1097&amp;" | "&amp;D1097</f>
        <v>documentazione_amministrativa / documentazione_contabile | FATTURA ATTIVA | NOTA DI CREDITO</v>
      </c>
      <c r="Q1097" s="3" t="str">
        <f>VLOOKUP(P1097,'Classificazione UD'!A:B,2,FALSE)</f>
        <v>Fiscale</v>
      </c>
    </row>
    <row r="1098" spans="1:17" ht="15" customHeight="1" x14ac:dyDescent="0.25">
      <c r="A1098" s="30">
        <v>2016</v>
      </c>
      <c r="B1098" s="3" t="s">
        <v>17</v>
      </c>
      <c r="C1098" s="3" t="s">
        <v>18</v>
      </c>
      <c r="D1098" s="3" t="s">
        <v>19</v>
      </c>
      <c r="E1098" s="3">
        <v>84</v>
      </c>
      <c r="F1098" s="3">
        <v>168</v>
      </c>
      <c r="G1098" s="3">
        <v>336</v>
      </c>
      <c r="H1098" s="3">
        <v>20182467</v>
      </c>
      <c r="I1098" s="3">
        <v>140</v>
      </c>
      <c r="J1098" s="3">
        <v>280</v>
      </c>
      <c r="K1098" s="3">
        <v>595177</v>
      </c>
      <c r="L1098" s="3">
        <v>0</v>
      </c>
      <c r="M1098" s="3">
        <v>0</v>
      </c>
      <c r="N1098" s="3">
        <v>0</v>
      </c>
      <c r="O1098" s="3">
        <v>0</v>
      </c>
      <c r="P1098" s="3" t="str">
        <f>B1098&amp;" | "&amp;C1098&amp;" | "&amp;D1098</f>
        <v>documentazione_amministrativa / documentazione_contabile | FATTURA ATTIVA | FATTURA</v>
      </c>
      <c r="Q1098" s="3" t="str">
        <f>VLOOKUP(P1098,'Classificazione UD'!A:B,2,FALSE)</f>
        <v>Fiscale</v>
      </c>
    </row>
    <row r="1099" spans="1:17" ht="15" customHeight="1" x14ac:dyDescent="0.25">
      <c r="A1099" s="30">
        <v>2016</v>
      </c>
      <c r="B1099" s="3" t="s">
        <v>17</v>
      </c>
      <c r="C1099" s="3" t="s">
        <v>18</v>
      </c>
      <c r="D1099" s="3" t="s">
        <v>28</v>
      </c>
      <c r="E1099" s="3">
        <v>13</v>
      </c>
      <c r="F1099" s="3">
        <v>26</v>
      </c>
      <c r="G1099" s="3">
        <v>52</v>
      </c>
      <c r="H1099" s="3">
        <v>904149</v>
      </c>
      <c r="I1099" s="3">
        <v>26</v>
      </c>
      <c r="J1099" s="3">
        <v>52</v>
      </c>
      <c r="K1099" s="3">
        <v>110321</v>
      </c>
      <c r="L1099" s="3">
        <v>0</v>
      </c>
      <c r="M1099" s="3">
        <v>0</v>
      </c>
      <c r="N1099" s="3">
        <v>0</v>
      </c>
      <c r="O1099" s="3">
        <v>0</v>
      </c>
      <c r="P1099" s="3" t="str">
        <f>B1099&amp;" | "&amp;C1099&amp;" | "&amp;D1099</f>
        <v>documentazione_amministrativa / documentazione_contabile | FATTURA ATTIVA | NOTA DI CREDITO</v>
      </c>
      <c r="Q1099" s="3" t="str">
        <f>VLOOKUP(P1099,'Classificazione UD'!A:B,2,FALSE)</f>
        <v>Fiscale</v>
      </c>
    </row>
    <row r="1100" spans="1:17" ht="15" customHeight="1" x14ac:dyDescent="0.25">
      <c r="A1100" s="30">
        <v>2015</v>
      </c>
      <c r="B1100" s="3" t="s">
        <v>17</v>
      </c>
      <c r="C1100" s="3" t="s">
        <v>18</v>
      </c>
      <c r="D1100" s="3" t="s">
        <v>19</v>
      </c>
      <c r="E1100" s="3">
        <v>114</v>
      </c>
      <c r="F1100" s="3">
        <v>228</v>
      </c>
      <c r="G1100" s="3">
        <v>456</v>
      </c>
      <c r="H1100" s="3">
        <v>4704365</v>
      </c>
      <c r="I1100" s="3">
        <v>228</v>
      </c>
      <c r="J1100" s="3">
        <v>456</v>
      </c>
      <c r="K1100" s="3">
        <v>941302</v>
      </c>
      <c r="L1100" s="3">
        <v>0</v>
      </c>
      <c r="M1100" s="3">
        <v>0</v>
      </c>
      <c r="N1100" s="3">
        <v>0</v>
      </c>
      <c r="O1100" s="3">
        <v>0</v>
      </c>
      <c r="P1100" s="3" t="str">
        <f>B1100&amp;" | "&amp;C1100&amp;" | "&amp;D1100</f>
        <v>documentazione_amministrativa / documentazione_contabile | FATTURA ATTIVA | FATTURA</v>
      </c>
      <c r="Q1100" s="3" t="str">
        <f>VLOOKUP(P1100,'Classificazione UD'!A:B,2,FALSE)</f>
        <v>Fiscale</v>
      </c>
    </row>
    <row r="1101" spans="1:17" ht="15" customHeight="1" x14ac:dyDescent="0.25">
      <c r="A1101" s="30">
        <v>2015</v>
      </c>
      <c r="B1101" s="3" t="s">
        <v>17</v>
      </c>
      <c r="C1101" s="3" t="s">
        <v>18</v>
      </c>
      <c r="D1101" s="3" t="s">
        <v>28</v>
      </c>
      <c r="E1101" s="3">
        <v>2</v>
      </c>
      <c r="F1101" s="3">
        <v>4</v>
      </c>
      <c r="G1101" s="3">
        <v>8</v>
      </c>
      <c r="H1101" s="3">
        <v>20952</v>
      </c>
      <c r="I1101" s="3">
        <v>4</v>
      </c>
      <c r="J1101" s="3">
        <v>8</v>
      </c>
      <c r="K1101" s="3">
        <v>16608</v>
      </c>
      <c r="L1101" s="3">
        <v>0</v>
      </c>
      <c r="M1101" s="3">
        <v>0</v>
      </c>
      <c r="N1101" s="3">
        <v>0</v>
      </c>
      <c r="O1101" s="3">
        <v>0</v>
      </c>
      <c r="P1101" s="3" t="str">
        <f>B1101&amp;" | "&amp;C1101&amp;" | "&amp;D1101</f>
        <v>documentazione_amministrativa / documentazione_contabile | FATTURA ATTIVA | NOTA DI CREDITO</v>
      </c>
      <c r="Q1101" s="3" t="str">
        <f>VLOOKUP(P1101,'Classificazione UD'!A:B,2,FALSE)</f>
        <v>Fiscale</v>
      </c>
    </row>
    <row r="1102" spans="1:17" ht="15" customHeight="1" x14ac:dyDescent="0.25">
      <c r="A1102" s="30">
        <v>2016</v>
      </c>
      <c r="B1102" s="3" t="s">
        <v>17</v>
      </c>
      <c r="C1102" s="3" t="s">
        <v>18</v>
      </c>
      <c r="D1102" s="3" t="s">
        <v>19</v>
      </c>
      <c r="E1102" s="3">
        <v>109</v>
      </c>
      <c r="F1102" s="3">
        <v>218</v>
      </c>
      <c r="G1102" s="3">
        <v>436</v>
      </c>
      <c r="H1102" s="3">
        <v>5763600</v>
      </c>
      <c r="I1102" s="3">
        <v>207</v>
      </c>
      <c r="J1102" s="3">
        <v>414</v>
      </c>
      <c r="K1102" s="3">
        <v>862590</v>
      </c>
      <c r="L1102" s="3">
        <v>0</v>
      </c>
      <c r="M1102" s="3">
        <v>0</v>
      </c>
      <c r="N1102" s="3">
        <v>0</v>
      </c>
      <c r="O1102" s="3">
        <v>0</v>
      </c>
      <c r="P1102" s="3" t="str">
        <f>B1102&amp;" | "&amp;C1102&amp;" | "&amp;D1102</f>
        <v>documentazione_amministrativa / documentazione_contabile | FATTURA ATTIVA | FATTURA</v>
      </c>
      <c r="Q1102" s="3" t="str">
        <f>VLOOKUP(P1102,'Classificazione UD'!A:B,2,FALSE)</f>
        <v>Fiscale</v>
      </c>
    </row>
    <row r="1103" spans="1:17" ht="15" customHeight="1" x14ac:dyDescent="0.25">
      <c r="A1103" s="30">
        <v>2016</v>
      </c>
      <c r="B1103" s="3" t="s">
        <v>17</v>
      </c>
      <c r="C1103" s="3" t="s">
        <v>18</v>
      </c>
      <c r="D1103" s="3" t="s">
        <v>28</v>
      </c>
      <c r="E1103" s="3">
        <v>1</v>
      </c>
      <c r="F1103" s="3">
        <v>2</v>
      </c>
      <c r="G1103" s="3">
        <v>4</v>
      </c>
      <c r="H1103" s="3">
        <v>11777</v>
      </c>
      <c r="I1103" s="3">
        <v>1</v>
      </c>
      <c r="J1103" s="3">
        <v>2</v>
      </c>
      <c r="K1103" s="3">
        <v>4251</v>
      </c>
      <c r="L1103" s="3">
        <v>0</v>
      </c>
      <c r="M1103" s="3">
        <v>0</v>
      </c>
      <c r="N1103" s="3">
        <v>0</v>
      </c>
      <c r="O1103" s="3">
        <v>0</v>
      </c>
      <c r="P1103" s="3" t="str">
        <f>B1103&amp;" | "&amp;C1103&amp;" | "&amp;D1103</f>
        <v>documentazione_amministrativa / documentazione_contabile | FATTURA ATTIVA | NOTA DI CREDITO</v>
      </c>
      <c r="Q1103" s="3" t="str">
        <f>VLOOKUP(P1103,'Classificazione UD'!A:B,2,FALSE)</f>
        <v>Fiscale</v>
      </c>
    </row>
    <row r="1104" spans="1:17" ht="15" customHeight="1" x14ac:dyDescent="0.25">
      <c r="A1104" s="30">
        <v>2015</v>
      </c>
      <c r="B1104" s="3" t="s">
        <v>17</v>
      </c>
      <c r="C1104" s="3" t="s">
        <v>18</v>
      </c>
      <c r="D1104" s="3" t="s">
        <v>19</v>
      </c>
      <c r="E1104" s="3">
        <v>1141</v>
      </c>
      <c r="F1104" s="3">
        <v>2268</v>
      </c>
      <c r="G1104" s="3">
        <v>4536</v>
      </c>
      <c r="H1104" s="3">
        <v>2649809218</v>
      </c>
      <c r="I1104" s="3">
        <v>2233</v>
      </c>
      <c r="J1104" s="3">
        <v>4466</v>
      </c>
      <c r="K1104" s="3">
        <v>9332726</v>
      </c>
      <c r="L1104" s="3">
        <v>0</v>
      </c>
      <c r="M1104" s="3">
        <v>0</v>
      </c>
      <c r="N1104" s="3">
        <v>0</v>
      </c>
      <c r="O1104" s="3">
        <v>0</v>
      </c>
      <c r="P1104" s="3" t="str">
        <f>B1104&amp;" | "&amp;C1104&amp;" | "&amp;D1104</f>
        <v>documentazione_amministrativa / documentazione_contabile | FATTURA ATTIVA | FATTURA</v>
      </c>
      <c r="Q1104" s="3" t="str">
        <f>VLOOKUP(P1104,'Classificazione UD'!A:B,2,FALSE)</f>
        <v>Fiscale</v>
      </c>
    </row>
    <row r="1105" spans="1:17" ht="15" customHeight="1" x14ac:dyDescent="0.25">
      <c r="A1105" s="30">
        <v>2015</v>
      </c>
      <c r="B1105" s="3" t="s">
        <v>17</v>
      </c>
      <c r="C1105" s="3" t="s">
        <v>18</v>
      </c>
      <c r="D1105" s="3" t="s">
        <v>28</v>
      </c>
      <c r="E1105" s="3">
        <v>136</v>
      </c>
      <c r="F1105" s="3">
        <v>262</v>
      </c>
      <c r="G1105" s="3">
        <v>524</v>
      </c>
      <c r="H1105" s="3">
        <v>6528900</v>
      </c>
      <c r="I1105" s="3">
        <v>245</v>
      </c>
      <c r="J1105" s="3">
        <v>490</v>
      </c>
      <c r="K1105" s="3">
        <v>1022506</v>
      </c>
      <c r="L1105" s="3">
        <v>0</v>
      </c>
      <c r="M1105" s="3">
        <v>0</v>
      </c>
      <c r="N1105" s="3">
        <v>0</v>
      </c>
      <c r="O1105" s="3">
        <v>0</v>
      </c>
      <c r="P1105" s="3" t="str">
        <f>B1105&amp;" | "&amp;C1105&amp;" | "&amp;D1105</f>
        <v>documentazione_amministrativa / documentazione_contabile | FATTURA ATTIVA | NOTA DI CREDITO</v>
      </c>
      <c r="Q1105" s="3" t="str">
        <f>VLOOKUP(P1105,'Classificazione UD'!A:B,2,FALSE)</f>
        <v>Fiscale</v>
      </c>
    </row>
    <row r="1106" spans="1:17" ht="15" customHeight="1" x14ac:dyDescent="0.25">
      <c r="A1106" s="30">
        <v>2016</v>
      </c>
      <c r="B1106" s="3" t="s">
        <v>17</v>
      </c>
      <c r="C1106" s="3" t="s">
        <v>18</v>
      </c>
      <c r="D1106" s="3" t="s">
        <v>19</v>
      </c>
      <c r="E1106" s="3">
        <v>918</v>
      </c>
      <c r="F1106" s="3">
        <v>1818</v>
      </c>
      <c r="G1106" s="3">
        <v>3636</v>
      </c>
      <c r="H1106" s="3">
        <v>2356720160</v>
      </c>
      <c r="I1106" s="3">
        <v>1809</v>
      </c>
      <c r="J1106" s="3">
        <v>3618</v>
      </c>
      <c r="K1106" s="3">
        <v>13157431</v>
      </c>
      <c r="L1106" s="3">
        <v>0</v>
      </c>
      <c r="M1106" s="3">
        <v>0</v>
      </c>
      <c r="N1106" s="3">
        <v>0</v>
      </c>
      <c r="O1106" s="3">
        <v>0</v>
      </c>
      <c r="P1106" s="3" t="str">
        <f>B1106&amp;" | "&amp;C1106&amp;" | "&amp;D1106</f>
        <v>documentazione_amministrativa / documentazione_contabile | FATTURA ATTIVA | FATTURA</v>
      </c>
      <c r="Q1106" s="3" t="str">
        <f>VLOOKUP(P1106,'Classificazione UD'!A:B,2,FALSE)</f>
        <v>Fiscale</v>
      </c>
    </row>
    <row r="1107" spans="1:17" ht="15" customHeight="1" x14ac:dyDescent="0.25">
      <c r="A1107" s="30">
        <v>2016</v>
      </c>
      <c r="B1107" s="3" t="s">
        <v>17</v>
      </c>
      <c r="C1107" s="3" t="s">
        <v>18</v>
      </c>
      <c r="D1107" s="3" t="s">
        <v>28</v>
      </c>
      <c r="E1107" s="3">
        <v>105</v>
      </c>
      <c r="F1107" s="3">
        <v>201</v>
      </c>
      <c r="G1107" s="3">
        <v>402</v>
      </c>
      <c r="H1107" s="3">
        <v>14260221</v>
      </c>
      <c r="I1107" s="3">
        <v>193</v>
      </c>
      <c r="J1107" s="3">
        <v>386</v>
      </c>
      <c r="K1107" s="3">
        <v>825695</v>
      </c>
      <c r="L1107" s="3">
        <v>0</v>
      </c>
      <c r="M1107" s="3">
        <v>0</v>
      </c>
      <c r="N1107" s="3">
        <v>0</v>
      </c>
      <c r="O1107" s="3">
        <v>0</v>
      </c>
      <c r="P1107" s="3" t="str">
        <f>B1107&amp;" | "&amp;C1107&amp;" | "&amp;D1107</f>
        <v>documentazione_amministrativa / documentazione_contabile | FATTURA ATTIVA | NOTA DI CREDITO</v>
      </c>
      <c r="Q1107" s="3" t="str">
        <f>VLOOKUP(P1107,'Classificazione UD'!A:B,2,FALSE)</f>
        <v>Fiscale</v>
      </c>
    </row>
    <row r="1108" spans="1:17" ht="15" customHeight="1" x14ac:dyDescent="0.25">
      <c r="A1108" s="30">
        <v>2014</v>
      </c>
      <c r="B1108" s="3" t="s">
        <v>17</v>
      </c>
      <c r="C1108" s="3" t="s">
        <v>27</v>
      </c>
      <c r="D1108" s="3" t="s">
        <v>19</v>
      </c>
      <c r="E1108" s="3">
        <v>16</v>
      </c>
      <c r="F1108" s="3">
        <v>32</v>
      </c>
      <c r="G1108" s="3">
        <v>64</v>
      </c>
      <c r="H1108" s="3">
        <v>255365</v>
      </c>
      <c r="I1108" s="3">
        <v>36</v>
      </c>
      <c r="J1108" s="3">
        <v>72</v>
      </c>
      <c r="K1108" s="3">
        <v>83860</v>
      </c>
      <c r="L1108" s="3">
        <v>0</v>
      </c>
      <c r="M1108" s="3">
        <v>0</v>
      </c>
      <c r="N1108" s="3">
        <v>0</v>
      </c>
      <c r="O1108" s="3">
        <v>0</v>
      </c>
      <c r="P1108" s="3" t="str">
        <f>B1108&amp;" | "&amp;C1108&amp;" | "&amp;D1108</f>
        <v>documentazione_amministrativa / documentazione_contabile | FATTURA PASSIVA | FATTURA</v>
      </c>
      <c r="Q1108" s="3" t="str">
        <f>VLOOKUP(P1108,'Classificazione UD'!A:B,2,FALSE)</f>
        <v>Fiscale</v>
      </c>
    </row>
    <row r="1109" spans="1:17" ht="15" customHeight="1" x14ac:dyDescent="0.25">
      <c r="A1109" s="30">
        <v>2015</v>
      </c>
      <c r="B1109" s="3" t="s">
        <v>17</v>
      </c>
      <c r="C1109" s="3" t="s">
        <v>27</v>
      </c>
      <c r="D1109" s="3" t="s">
        <v>19</v>
      </c>
      <c r="E1109" s="3">
        <v>54982</v>
      </c>
      <c r="F1109" s="3">
        <v>110540</v>
      </c>
      <c r="G1109" s="3">
        <v>220504</v>
      </c>
      <c r="H1109" s="3">
        <v>3374302119</v>
      </c>
      <c r="I1109" s="3">
        <v>108414</v>
      </c>
      <c r="J1109" s="3">
        <v>216828</v>
      </c>
      <c r="K1109" s="3">
        <v>250622198</v>
      </c>
      <c r="L1109" s="3">
        <v>0</v>
      </c>
      <c r="M1109" s="3">
        <v>0</v>
      </c>
      <c r="N1109" s="3">
        <v>0</v>
      </c>
      <c r="O1109" s="3">
        <v>0</v>
      </c>
      <c r="P1109" s="3" t="str">
        <f>B1109&amp;" | "&amp;C1109&amp;" | "&amp;D1109</f>
        <v>documentazione_amministrativa / documentazione_contabile | FATTURA PASSIVA | FATTURA</v>
      </c>
      <c r="Q1109" s="3" t="str">
        <f>VLOOKUP(P1109,'Classificazione UD'!A:B,2,FALSE)</f>
        <v>Fiscale</v>
      </c>
    </row>
    <row r="1110" spans="1:17" ht="15" customHeight="1" x14ac:dyDescent="0.25">
      <c r="A1110" s="30">
        <v>2015</v>
      </c>
      <c r="B1110" s="3" t="s">
        <v>17</v>
      </c>
      <c r="C1110" s="3" t="s">
        <v>27</v>
      </c>
      <c r="D1110" s="3" t="s">
        <v>28</v>
      </c>
      <c r="E1110" s="3">
        <v>1364</v>
      </c>
      <c r="F1110" s="3">
        <v>2728</v>
      </c>
      <c r="G1110" s="3">
        <v>5456</v>
      </c>
      <c r="H1110" s="3">
        <v>108019578</v>
      </c>
      <c r="I1110" s="3">
        <v>2698</v>
      </c>
      <c r="J1110" s="3">
        <v>5396</v>
      </c>
      <c r="K1110" s="3">
        <v>6253892</v>
      </c>
      <c r="L1110" s="3">
        <v>0</v>
      </c>
      <c r="M1110" s="3">
        <v>0</v>
      </c>
      <c r="N1110" s="3">
        <v>0</v>
      </c>
      <c r="O1110" s="3">
        <v>0</v>
      </c>
      <c r="P1110" s="3" t="str">
        <f>B1110&amp;" | "&amp;C1110&amp;" | "&amp;D1110</f>
        <v>documentazione_amministrativa / documentazione_contabile | FATTURA PASSIVA | NOTA DI CREDITO</v>
      </c>
      <c r="Q1110" s="3" t="str">
        <f>VLOOKUP(P1110,'Classificazione UD'!A:B,2,FALSE)</f>
        <v>Fiscale</v>
      </c>
    </row>
    <row r="1111" spans="1:17" ht="15" customHeight="1" x14ac:dyDescent="0.25">
      <c r="A1111" s="30">
        <v>2016</v>
      </c>
      <c r="B1111" s="3" t="s">
        <v>17</v>
      </c>
      <c r="C1111" s="3" t="s">
        <v>27</v>
      </c>
      <c r="D1111" s="3" t="s">
        <v>19</v>
      </c>
      <c r="E1111" s="3">
        <v>26524</v>
      </c>
      <c r="F1111" s="3">
        <v>53115</v>
      </c>
      <c r="G1111" s="3">
        <v>106163</v>
      </c>
      <c r="H1111" s="3">
        <v>1816943695</v>
      </c>
      <c r="I1111" s="3">
        <v>53037</v>
      </c>
      <c r="J1111" s="3">
        <v>106074</v>
      </c>
      <c r="K1111" s="3">
        <v>124028866</v>
      </c>
      <c r="L1111" s="3">
        <v>0</v>
      </c>
      <c r="M1111" s="3">
        <v>0</v>
      </c>
      <c r="N1111" s="3">
        <v>0</v>
      </c>
      <c r="O1111" s="3">
        <v>0</v>
      </c>
      <c r="P1111" s="3" t="str">
        <f>B1111&amp;" | "&amp;C1111&amp;" | "&amp;D1111</f>
        <v>documentazione_amministrativa / documentazione_contabile | FATTURA PASSIVA | FATTURA</v>
      </c>
      <c r="Q1111" s="3" t="str">
        <f>VLOOKUP(P1111,'Classificazione UD'!A:B,2,FALSE)</f>
        <v>Fiscale</v>
      </c>
    </row>
    <row r="1112" spans="1:17" ht="15" customHeight="1" x14ac:dyDescent="0.25">
      <c r="A1112" s="30">
        <v>2016</v>
      </c>
      <c r="B1112" s="3" t="s">
        <v>17</v>
      </c>
      <c r="C1112" s="3" t="s">
        <v>27</v>
      </c>
      <c r="D1112" s="3" t="s">
        <v>28</v>
      </c>
      <c r="E1112" s="3">
        <v>535</v>
      </c>
      <c r="F1112" s="3">
        <v>1070</v>
      </c>
      <c r="G1112" s="3">
        <v>2140</v>
      </c>
      <c r="H1112" s="3">
        <v>46685951</v>
      </c>
      <c r="I1112" s="3">
        <v>1070</v>
      </c>
      <c r="J1112" s="3">
        <v>2140</v>
      </c>
      <c r="K1112" s="3">
        <v>2502487</v>
      </c>
      <c r="L1112" s="3">
        <v>0</v>
      </c>
      <c r="M1112" s="3">
        <v>0</v>
      </c>
      <c r="N1112" s="3">
        <v>0</v>
      </c>
      <c r="O1112" s="3">
        <v>0</v>
      </c>
      <c r="P1112" s="3" t="str">
        <f>B1112&amp;" | "&amp;C1112&amp;" | "&amp;D1112</f>
        <v>documentazione_amministrativa / documentazione_contabile | FATTURA PASSIVA | NOTA DI CREDITO</v>
      </c>
      <c r="Q1112" s="3" t="str">
        <f>VLOOKUP(P1112,'Classificazione UD'!A:B,2,FALSE)</f>
        <v>Fiscale</v>
      </c>
    </row>
    <row r="1113" spans="1:17" ht="15" customHeight="1" x14ac:dyDescent="0.25">
      <c r="A1113" s="30">
        <v>2013</v>
      </c>
      <c r="B1113" s="3" t="s">
        <v>17</v>
      </c>
      <c r="C1113" s="3" t="s">
        <v>53</v>
      </c>
      <c r="D1113" s="3" t="s">
        <v>53</v>
      </c>
      <c r="E1113" s="3">
        <v>2</v>
      </c>
      <c r="F1113" s="3">
        <v>2</v>
      </c>
      <c r="G1113" s="3">
        <v>2</v>
      </c>
      <c r="H1113" s="3">
        <v>27476150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 t="str">
        <f>B1113&amp;" | "&amp;C1113&amp;" | "&amp;D1113</f>
        <v>documentazione_amministrativa / documentazione_contabile | Fattura passiva | Fattura passiva</v>
      </c>
      <c r="Q1113" s="3" t="str">
        <f>VLOOKUP(P1113,'Classificazione UD'!A:B,2,FALSE)</f>
        <v>Fiscale</v>
      </c>
    </row>
    <row r="1114" spans="1:17" ht="15" customHeight="1" x14ac:dyDescent="0.25">
      <c r="A1114" s="30">
        <v>2013</v>
      </c>
      <c r="B1114" s="3" t="s">
        <v>17</v>
      </c>
      <c r="C1114" s="3" t="s">
        <v>53</v>
      </c>
      <c r="D1114" s="3" t="s">
        <v>54</v>
      </c>
      <c r="E1114" s="3">
        <v>2</v>
      </c>
      <c r="F1114" s="3">
        <v>2</v>
      </c>
      <c r="G1114" s="3">
        <v>2</v>
      </c>
      <c r="H1114" s="3">
        <v>1318565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 t="str">
        <f>B1114&amp;" | "&amp;C1114&amp;" | "&amp;D1114</f>
        <v>documentazione_amministrativa / documentazione_contabile | Fattura passiva | Nota di credito</v>
      </c>
      <c r="Q1114" s="3" t="str">
        <f>VLOOKUP(P1114,'Classificazione UD'!A:B,2,FALSE)</f>
        <v>Fiscale</v>
      </c>
    </row>
    <row r="1115" spans="1:17" ht="15" customHeight="1" x14ac:dyDescent="0.25">
      <c r="A1115" s="30">
        <v>2014</v>
      </c>
      <c r="B1115" s="3" t="s">
        <v>17</v>
      </c>
      <c r="C1115" s="3" t="s">
        <v>27</v>
      </c>
      <c r="D1115" s="3" t="s">
        <v>19</v>
      </c>
      <c r="E1115" s="3">
        <v>52</v>
      </c>
      <c r="F1115" s="3">
        <v>104</v>
      </c>
      <c r="G1115" s="3">
        <v>208</v>
      </c>
      <c r="H1115" s="3">
        <v>109439147</v>
      </c>
      <c r="I1115" s="3">
        <v>152</v>
      </c>
      <c r="J1115" s="3">
        <v>304</v>
      </c>
      <c r="K1115" s="3">
        <v>350930</v>
      </c>
      <c r="L1115" s="3">
        <v>0</v>
      </c>
      <c r="M1115" s="3">
        <v>0</v>
      </c>
      <c r="N1115" s="3">
        <v>0</v>
      </c>
      <c r="O1115" s="3">
        <v>0</v>
      </c>
      <c r="P1115" s="3" t="str">
        <f>B1115&amp;" | "&amp;C1115&amp;" | "&amp;D1115</f>
        <v>documentazione_amministrativa / documentazione_contabile | FATTURA PASSIVA | FATTURA</v>
      </c>
      <c r="Q1115" s="3" t="str">
        <f>VLOOKUP(P1115,'Classificazione UD'!A:B,2,FALSE)</f>
        <v>Fiscale</v>
      </c>
    </row>
    <row r="1116" spans="1:17" ht="15" customHeight="1" x14ac:dyDescent="0.25">
      <c r="A1116" s="30">
        <v>2014</v>
      </c>
      <c r="B1116" s="3" t="s">
        <v>17</v>
      </c>
      <c r="C1116" s="3" t="s">
        <v>27</v>
      </c>
      <c r="D1116" s="3" t="s">
        <v>28</v>
      </c>
      <c r="E1116" s="3">
        <v>2</v>
      </c>
      <c r="F1116" s="3">
        <v>4</v>
      </c>
      <c r="G1116" s="3">
        <v>8</v>
      </c>
      <c r="H1116" s="3">
        <v>360025</v>
      </c>
      <c r="I1116" s="3">
        <v>6</v>
      </c>
      <c r="J1116" s="3">
        <v>12</v>
      </c>
      <c r="K1116" s="3">
        <v>13839</v>
      </c>
      <c r="L1116" s="3">
        <v>0</v>
      </c>
      <c r="M1116" s="3">
        <v>0</v>
      </c>
      <c r="N1116" s="3">
        <v>0</v>
      </c>
      <c r="O1116" s="3">
        <v>0</v>
      </c>
      <c r="P1116" s="3" t="str">
        <f>B1116&amp;" | "&amp;C1116&amp;" | "&amp;D1116</f>
        <v>documentazione_amministrativa / documentazione_contabile | FATTURA PASSIVA | NOTA DI CREDITO</v>
      </c>
      <c r="Q1116" s="3" t="str">
        <f>VLOOKUP(P1116,'Classificazione UD'!A:B,2,FALSE)</f>
        <v>Fiscale</v>
      </c>
    </row>
    <row r="1117" spans="1:17" ht="15" customHeight="1" x14ac:dyDescent="0.25">
      <c r="A1117" s="30">
        <v>2014</v>
      </c>
      <c r="B1117" s="3" t="s">
        <v>17</v>
      </c>
      <c r="C1117" s="3" t="s">
        <v>53</v>
      </c>
      <c r="D1117" s="3" t="s">
        <v>53</v>
      </c>
      <c r="E1117" s="3">
        <v>10</v>
      </c>
      <c r="F1117" s="3">
        <v>10</v>
      </c>
      <c r="G1117" s="3">
        <v>10</v>
      </c>
      <c r="H1117" s="3">
        <v>144541591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 t="str">
        <f>B1117&amp;" | "&amp;C1117&amp;" | "&amp;D1117</f>
        <v>documentazione_amministrativa / documentazione_contabile | Fattura passiva | Fattura passiva</v>
      </c>
      <c r="Q1117" s="3" t="str">
        <f>VLOOKUP(P1117,'Classificazione UD'!A:B,2,FALSE)</f>
        <v>Fiscale</v>
      </c>
    </row>
    <row r="1118" spans="1:17" ht="15" customHeight="1" x14ac:dyDescent="0.25">
      <c r="A1118" s="30">
        <v>2014</v>
      </c>
      <c r="B1118" s="3" t="s">
        <v>17</v>
      </c>
      <c r="C1118" s="3" t="s">
        <v>53</v>
      </c>
      <c r="D1118" s="3" t="s">
        <v>54</v>
      </c>
      <c r="E1118" s="3">
        <v>10</v>
      </c>
      <c r="F1118" s="3">
        <v>10</v>
      </c>
      <c r="G1118" s="3">
        <v>10</v>
      </c>
      <c r="H1118" s="3">
        <v>3818640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 t="str">
        <f>B1118&amp;" | "&amp;C1118&amp;" | "&amp;D1118</f>
        <v>documentazione_amministrativa / documentazione_contabile | Fattura passiva | Nota di credito</v>
      </c>
      <c r="Q1118" s="3" t="str">
        <f>VLOOKUP(P1118,'Classificazione UD'!A:B,2,FALSE)</f>
        <v>Fiscale</v>
      </c>
    </row>
    <row r="1119" spans="1:17" ht="15" customHeight="1" x14ac:dyDescent="0.25">
      <c r="A1119" s="30">
        <v>2015</v>
      </c>
      <c r="B1119" s="3" t="s">
        <v>17</v>
      </c>
      <c r="C1119" s="3" t="s">
        <v>27</v>
      </c>
      <c r="D1119" s="3" t="s">
        <v>19</v>
      </c>
      <c r="E1119" s="3">
        <v>22271</v>
      </c>
      <c r="F1119" s="3">
        <v>45229</v>
      </c>
      <c r="G1119" s="3">
        <v>89771</v>
      </c>
      <c r="H1119" s="3">
        <v>7557827732</v>
      </c>
      <c r="I1119" s="3">
        <v>44270</v>
      </c>
      <c r="J1119" s="3">
        <v>88540</v>
      </c>
      <c r="K1119" s="3">
        <v>103030553</v>
      </c>
      <c r="L1119" s="3">
        <v>0</v>
      </c>
      <c r="M1119" s="3">
        <v>0</v>
      </c>
      <c r="N1119" s="3">
        <v>0</v>
      </c>
      <c r="O1119" s="3">
        <v>0</v>
      </c>
      <c r="P1119" s="3" t="str">
        <f>B1119&amp;" | "&amp;C1119&amp;" | "&amp;D1119</f>
        <v>documentazione_amministrativa / documentazione_contabile | FATTURA PASSIVA | FATTURA</v>
      </c>
      <c r="Q1119" s="3" t="str">
        <f>VLOOKUP(P1119,'Classificazione UD'!A:B,2,FALSE)</f>
        <v>Fiscale</v>
      </c>
    </row>
    <row r="1120" spans="1:17" ht="15" customHeight="1" x14ac:dyDescent="0.25">
      <c r="A1120" s="30">
        <v>2015</v>
      </c>
      <c r="B1120" s="3" t="s">
        <v>17</v>
      </c>
      <c r="C1120" s="3" t="s">
        <v>27</v>
      </c>
      <c r="D1120" s="3" t="s">
        <v>28</v>
      </c>
      <c r="E1120" s="3">
        <v>939</v>
      </c>
      <c r="F1120" s="3">
        <v>1880</v>
      </c>
      <c r="G1120" s="3">
        <v>3758</v>
      </c>
      <c r="H1120" s="3">
        <v>82399809</v>
      </c>
      <c r="I1120" s="3">
        <v>1866</v>
      </c>
      <c r="J1120" s="3">
        <v>3732</v>
      </c>
      <c r="K1120" s="3">
        <v>4343002</v>
      </c>
      <c r="L1120" s="3">
        <v>0</v>
      </c>
      <c r="M1120" s="3">
        <v>0</v>
      </c>
      <c r="N1120" s="3">
        <v>0</v>
      </c>
      <c r="O1120" s="3">
        <v>0</v>
      </c>
      <c r="P1120" s="3" t="str">
        <f>B1120&amp;" | "&amp;C1120&amp;" | "&amp;D1120</f>
        <v>documentazione_amministrativa / documentazione_contabile | FATTURA PASSIVA | NOTA DI CREDITO</v>
      </c>
      <c r="Q1120" s="3" t="str">
        <f>VLOOKUP(P1120,'Classificazione UD'!A:B,2,FALSE)</f>
        <v>Fiscale</v>
      </c>
    </row>
    <row r="1121" spans="1:17" ht="15" customHeight="1" x14ac:dyDescent="0.25">
      <c r="A1121" s="30">
        <v>2016</v>
      </c>
      <c r="B1121" s="3" t="s">
        <v>17</v>
      </c>
      <c r="C1121" s="3" t="s">
        <v>27</v>
      </c>
      <c r="D1121" s="3" t="s">
        <v>19</v>
      </c>
      <c r="E1121" s="3">
        <v>10373</v>
      </c>
      <c r="F1121" s="3">
        <v>20838</v>
      </c>
      <c r="G1121" s="3">
        <v>41584</v>
      </c>
      <c r="H1121" s="3">
        <v>3982212442</v>
      </c>
      <c r="I1121" s="3">
        <v>20752</v>
      </c>
      <c r="J1121" s="3">
        <v>41504</v>
      </c>
      <c r="K1121" s="3">
        <v>48548565</v>
      </c>
      <c r="L1121" s="3">
        <v>0</v>
      </c>
      <c r="M1121" s="3">
        <v>0</v>
      </c>
      <c r="N1121" s="3">
        <v>0</v>
      </c>
      <c r="O1121" s="3">
        <v>0</v>
      </c>
      <c r="P1121" s="3" t="str">
        <f>B1121&amp;" | "&amp;C1121&amp;" | "&amp;D1121</f>
        <v>documentazione_amministrativa / documentazione_contabile | FATTURA PASSIVA | FATTURA</v>
      </c>
      <c r="Q1121" s="3" t="str">
        <f>VLOOKUP(P1121,'Classificazione UD'!A:B,2,FALSE)</f>
        <v>Fiscale</v>
      </c>
    </row>
    <row r="1122" spans="1:17" ht="15" customHeight="1" x14ac:dyDescent="0.25">
      <c r="A1122" s="30">
        <v>2016</v>
      </c>
      <c r="B1122" s="3" t="s">
        <v>17</v>
      </c>
      <c r="C1122" s="3" t="s">
        <v>27</v>
      </c>
      <c r="D1122" s="3" t="s">
        <v>28</v>
      </c>
      <c r="E1122" s="3">
        <v>482</v>
      </c>
      <c r="F1122" s="3">
        <v>964</v>
      </c>
      <c r="G1122" s="3">
        <v>1928</v>
      </c>
      <c r="H1122" s="3">
        <v>32889404</v>
      </c>
      <c r="I1122" s="3">
        <v>964</v>
      </c>
      <c r="J1122" s="3">
        <v>1928</v>
      </c>
      <c r="K1122" s="3">
        <v>2256513</v>
      </c>
      <c r="L1122" s="3">
        <v>0</v>
      </c>
      <c r="M1122" s="3">
        <v>0</v>
      </c>
      <c r="N1122" s="3">
        <v>0</v>
      </c>
      <c r="O1122" s="3">
        <v>0</v>
      </c>
      <c r="P1122" s="3" t="str">
        <f>B1122&amp;" | "&amp;C1122&amp;" | "&amp;D1122</f>
        <v>documentazione_amministrativa / documentazione_contabile | FATTURA PASSIVA | NOTA DI CREDITO</v>
      </c>
      <c r="Q1122" s="3" t="str">
        <f>VLOOKUP(P1122,'Classificazione UD'!A:B,2,FALSE)</f>
        <v>Fiscale</v>
      </c>
    </row>
    <row r="1123" spans="1:17" ht="15" customHeight="1" x14ac:dyDescent="0.25">
      <c r="A1123" s="30">
        <v>2013</v>
      </c>
      <c r="B1123" s="3" t="s">
        <v>17</v>
      </c>
      <c r="C1123" s="3" t="s">
        <v>100</v>
      </c>
      <c r="D1123" s="3" t="s">
        <v>100</v>
      </c>
      <c r="E1123" s="3">
        <v>12</v>
      </c>
      <c r="F1123" s="3">
        <v>12</v>
      </c>
      <c r="G1123" s="3">
        <v>12</v>
      </c>
      <c r="H1123" s="3">
        <v>63789164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 t="str">
        <f>B1123&amp;" | "&amp;C1123&amp;" | "&amp;D1123</f>
        <v>documentazione_amministrativa / documentazione_contabile | Fattura attiva | Fattura attiva</v>
      </c>
      <c r="Q1123" s="3" t="str">
        <f>VLOOKUP(P1123,'Classificazione UD'!A:B,2,FALSE)</f>
        <v>Fiscale</v>
      </c>
    </row>
    <row r="1124" spans="1:17" ht="15" customHeight="1" x14ac:dyDescent="0.25">
      <c r="A1124" s="30">
        <v>2013</v>
      </c>
      <c r="B1124" s="3" t="s">
        <v>17</v>
      </c>
      <c r="C1124" s="3" t="s">
        <v>100</v>
      </c>
      <c r="D1124" s="3" t="s">
        <v>54</v>
      </c>
      <c r="E1124" s="3">
        <v>6</v>
      </c>
      <c r="F1124" s="3">
        <v>6</v>
      </c>
      <c r="G1124" s="3">
        <v>6</v>
      </c>
      <c r="H1124" s="3">
        <v>1520474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 t="str">
        <f>B1124&amp;" | "&amp;C1124&amp;" | "&amp;D1124</f>
        <v>documentazione_amministrativa / documentazione_contabile | Fattura attiva | Nota di credito</v>
      </c>
      <c r="Q1124" s="3" t="str">
        <f>VLOOKUP(P1124,'Classificazione UD'!A:B,2,FALSE)</f>
        <v>Fiscale</v>
      </c>
    </row>
    <row r="1125" spans="1:17" ht="15" customHeight="1" x14ac:dyDescent="0.25">
      <c r="A1125" s="30">
        <v>2014</v>
      </c>
      <c r="B1125" s="3" t="s">
        <v>17</v>
      </c>
      <c r="C1125" s="3" t="s">
        <v>18</v>
      </c>
      <c r="D1125" s="3" t="s">
        <v>19</v>
      </c>
      <c r="E1125" s="3">
        <v>222</v>
      </c>
      <c r="F1125" s="3">
        <v>444</v>
      </c>
      <c r="G1125" s="3">
        <v>888</v>
      </c>
      <c r="H1125" s="3">
        <v>636972850</v>
      </c>
      <c r="I1125" s="3">
        <v>431</v>
      </c>
      <c r="J1125" s="3">
        <v>862</v>
      </c>
      <c r="K1125" s="3">
        <v>1780046</v>
      </c>
      <c r="L1125" s="3">
        <v>0</v>
      </c>
      <c r="M1125" s="3">
        <v>0</v>
      </c>
      <c r="N1125" s="3">
        <v>0</v>
      </c>
      <c r="O1125" s="3">
        <v>0</v>
      </c>
      <c r="P1125" s="3" t="str">
        <f>B1125&amp;" | "&amp;C1125&amp;" | "&amp;D1125</f>
        <v>documentazione_amministrativa / documentazione_contabile | FATTURA ATTIVA | FATTURA</v>
      </c>
      <c r="Q1125" s="3" t="str">
        <f>VLOOKUP(P1125,'Classificazione UD'!A:B,2,FALSE)</f>
        <v>Fiscale</v>
      </c>
    </row>
    <row r="1126" spans="1:17" ht="15" customHeight="1" x14ac:dyDescent="0.25">
      <c r="A1126" s="30">
        <v>2014</v>
      </c>
      <c r="B1126" s="3" t="s">
        <v>17</v>
      </c>
      <c r="C1126" s="3" t="s">
        <v>18</v>
      </c>
      <c r="D1126" s="3" t="s">
        <v>28</v>
      </c>
      <c r="E1126" s="3">
        <v>25</v>
      </c>
      <c r="F1126" s="3">
        <v>50</v>
      </c>
      <c r="G1126" s="3">
        <v>100</v>
      </c>
      <c r="H1126" s="3">
        <v>1628219</v>
      </c>
      <c r="I1126" s="3">
        <v>47</v>
      </c>
      <c r="J1126" s="3">
        <v>94</v>
      </c>
      <c r="K1126" s="3">
        <v>193547</v>
      </c>
      <c r="L1126" s="3">
        <v>0</v>
      </c>
      <c r="M1126" s="3">
        <v>0</v>
      </c>
      <c r="N1126" s="3">
        <v>0</v>
      </c>
      <c r="O1126" s="3">
        <v>0</v>
      </c>
      <c r="P1126" s="3" t="str">
        <f>B1126&amp;" | "&amp;C1126&amp;" | "&amp;D1126</f>
        <v>documentazione_amministrativa / documentazione_contabile | FATTURA ATTIVA | NOTA DI CREDITO</v>
      </c>
      <c r="Q1126" s="3" t="str">
        <f>VLOOKUP(P1126,'Classificazione UD'!A:B,2,FALSE)</f>
        <v>Fiscale</v>
      </c>
    </row>
    <row r="1127" spans="1:17" ht="15" customHeight="1" x14ac:dyDescent="0.25">
      <c r="A1127" s="30">
        <v>2014</v>
      </c>
      <c r="B1127" s="3" t="s">
        <v>17</v>
      </c>
      <c r="C1127" s="3" t="s">
        <v>100</v>
      </c>
      <c r="D1127" s="3" t="s">
        <v>100</v>
      </c>
      <c r="E1127" s="3">
        <v>64</v>
      </c>
      <c r="F1127" s="3">
        <v>64</v>
      </c>
      <c r="G1127" s="3">
        <v>64</v>
      </c>
      <c r="H1127" s="3">
        <v>476348014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 t="str">
        <f>B1127&amp;" | "&amp;C1127&amp;" | "&amp;D1127</f>
        <v>documentazione_amministrativa / documentazione_contabile | Fattura attiva | Fattura attiva</v>
      </c>
      <c r="Q1127" s="3" t="str">
        <f>VLOOKUP(P1127,'Classificazione UD'!A:B,2,FALSE)</f>
        <v>Fiscale</v>
      </c>
    </row>
    <row r="1128" spans="1:17" ht="15" customHeight="1" x14ac:dyDescent="0.25">
      <c r="A1128" s="30">
        <v>2014</v>
      </c>
      <c r="B1128" s="3" t="s">
        <v>17</v>
      </c>
      <c r="C1128" s="3" t="s">
        <v>100</v>
      </c>
      <c r="D1128" s="3" t="s">
        <v>54</v>
      </c>
      <c r="E1128" s="3">
        <v>64</v>
      </c>
      <c r="F1128" s="3">
        <v>64</v>
      </c>
      <c r="G1128" s="3">
        <v>64</v>
      </c>
      <c r="H1128" s="3">
        <v>5406760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 t="str">
        <f>B1128&amp;" | "&amp;C1128&amp;" | "&amp;D1128</f>
        <v>documentazione_amministrativa / documentazione_contabile | Fattura attiva | Nota di credito</v>
      </c>
      <c r="Q1128" s="3" t="str">
        <f>VLOOKUP(P1128,'Classificazione UD'!A:B,2,FALSE)</f>
        <v>Fiscale</v>
      </c>
    </row>
    <row r="1129" spans="1:17" ht="15" customHeight="1" x14ac:dyDescent="0.25">
      <c r="A1129" s="30">
        <v>2014</v>
      </c>
      <c r="B1129" s="3" t="s">
        <v>23</v>
      </c>
      <c r="C1129" s="3" t="s">
        <v>101</v>
      </c>
      <c r="D1129" s="3" t="s">
        <v>101</v>
      </c>
      <c r="E1129" s="3">
        <v>24575</v>
      </c>
      <c r="F1129" s="3">
        <v>24575</v>
      </c>
      <c r="G1129" s="3">
        <v>24575</v>
      </c>
      <c r="H1129" s="3">
        <v>3324897371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 t="str">
        <f>B1129&amp;" | "&amp;C1129&amp;" | "&amp;D1129</f>
        <v>documentazione_amministrativa / altri_documenti | CEDOLINO STIPENDIALE | CEDOLINO STIPENDIALE</v>
      </c>
      <c r="Q1129" s="3" t="str">
        <f>VLOOKUP(P1129,'Classificazione UD'!A:B,2,FALSE)</f>
        <v>Cedolino</v>
      </c>
    </row>
    <row r="1130" spans="1:17" ht="15" customHeight="1" x14ac:dyDescent="0.25">
      <c r="A1130" s="30">
        <v>2015</v>
      </c>
      <c r="B1130" s="3" t="s">
        <v>23</v>
      </c>
      <c r="C1130" s="3" t="s">
        <v>101</v>
      </c>
      <c r="D1130" s="3" t="s">
        <v>101</v>
      </c>
      <c r="E1130" s="3">
        <v>36754</v>
      </c>
      <c r="F1130" s="3">
        <v>36754</v>
      </c>
      <c r="G1130" s="3">
        <v>36754</v>
      </c>
      <c r="H1130" s="3">
        <v>4968871089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 t="str">
        <f>B1130&amp;" | "&amp;C1130&amp;" | "&amp;D1130</f>
        <v>documentazione_amministrativa / altri_documenti | CEDOLINO STIPENDIALE | CEDOLINO STIPENDIALE</v>
      </c>
      <c r="Q1130" s="3" t="str">
        <f>VLOOKUP(P1130,'Classificazione UD'!A:B,2,FALSE)</f>
        <v>Cedolino</v>
      </c>
    </row>
    <row r="1131" spans="1:17" ht="15" customHeight="1" x14ac:dyDescent="0.25">
      <c r="A1131" s="30">
        <v>2016</v>
      </c>
      <c r="B1131" s="3" t="s">
        <v>23</v>
      </c>
      <c r="C1131" s="3" t="s">
        <v>101</v>
      </c>
      <c r="D1131" s="3" t="s">
        <v>101</v>
      </c>
      <c r="E1131" s="3">
        <v>30765</v>
      </c>
      <c r="F1131" s="3">
        <v>30765</v>
      </c>
      <c r="G1131" s="3">
        <v>30765</v>
      </c>
      <c r="H1131" s="3">
        <v>4156450362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 t="str">
        <f>B1131&amp;" | "&amp;C1131&amp;" | "&amp;D1131</f>
        <v>documentazione_amministrativa / altri_documenti | CEDOLINO STIPENDIALE | CEDOLINO STIPENDIALE</v>
      </c>
      <c r="Q1131" s="3" t="str">
        <f>VLOOKUP(P1131,'Classificazione UD'!A:B,2,FALSE)</f>
        <v>Cedolino</v>
      </c>
    </row>
    <row r="1132" spans="1:17" ht="15" customHeight="1" x14ac:dyDescent="0.25">
      <c r="A1132" s="30">
        <v>2014</v>
      </c>
      <c r="B1132" s="3" t="s">
        <v>17</v>
      </c>
      <c r="C1132" s="3" t="s">
        <v>102</v>
      </c>
      <c r="D1132" s="3" t="s">
        <v>102</v>
      </c>
      <c r="E1132" s="3">
        <v>9</v>
      </c>
      <c r="F1132" s="3">
        <v>9</v>
      </c>
      <c r="G1132" s="3">
        <v>9</v>
      </c>
      <c r="H1132" s="3">
        <v>8805281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 t="str">
        <f>B1132&amp;" | "&amp;C1132&amp;" | "&amp;D1132</f>
        <v>documentazione_amministrativa / documentazione_contabile | CEDOLINO STIPENDIALE CUMULATIVO | CEDOLINO STIPENDIALE CUMULATIVO</v>
      </c>
      <c r="Q1132" s="3" t="str">
        <f>VLOOKUP(P1132,'Classificazione UD'!A:B,2,FALSE)</f>
        <v>Cedolino</v>
      </c>
    </row>
    <row r="1133" spans="1:17" ht="15" customHeight="1" x14ac:dyDescent="0.25">
      <c r="A1133" s="30">
        <v>2015</v>
      </c>
      <c r="B1133" s="3" t="s">
        <v>17</v>
      </c>
      <c r="C1133" s="3" t="s">
        <v>102</v>
      </c>
      <c r="D1133" s="3" t="s">
        <v>102</v>
      </c>
      <c r="E1133" s="3">
        <v>13</v>
      </c>
      <c r="F1133" s="3">
        <v>13</v>
      </c>
      <c r="G1133" s="3">
        <v>13</v>
      </c>
      <c r="H1133" s="3">
        <v>13088939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 t="str">
        <f>B1133&amp;" | "&amp;C1133&amp;" | "&amp;D1133</f>
        <v>documentazione_amministrativa / documentazione_contabile | CEDOLINO STIPENDIALE CUMULATIVO | CEDOLINO STIPENDIALE CUMULATIVO</v>
      </c>
      <c r="Q1133" s="3" t="str">
        <f>VLOOKUP(P1133,'Classificazione UD'!A:B,2,FALSE)</f>
        <v>Cedolino</v>
      </c>
    </row>
    <row r="1134" spans="1:17" ht="15" customHeight="1" x14ac:dyDescent="0.25">
      <c r="A1134" s="30">
        <v>2016</v>
      </c>
      <c r="B1134" s="3" t="s">
        <v>17</v>
      </c>
      <c r="C1134" s="3" t="s">
        <v>102</v>
      </c>
      <c r="D1134" s="3" t="s">
        <v>102</v>
      </c>
      <c r="E1134" s="3">
        <v>11</v>
      </c>
      <c r="F1134" s="3">
        <v>11</v>
      </c>
      <c r="G1134" s="3">
        <v>11</v>
      </c>
      <c r="H1134" s="3">
        <v>12045179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 t="str">
        <f>B1134&amp;" | "&amp;C1134&amp;" | "&amp;D1134</f>
        <v>documentazione_amministrativa / documentazione_contabile | CEDOLINO STIPENDIALE CUMULATIVO | CEDOLINO STIPENDIALE CUMULATIVO</v>
      </c>
      <c r="Q1134" s="3" t="str">
        <f>VLOOKUP(P1134,'Classificazione UD'!A:B,2,FALSE)</f>
        <v>Cedolino</v>
      </c>
    </row>
    <row r="1135" spans="1:17" ht="15" customHeight="1" x14ac:dyDescent="0.25">
      <c r="A1135" s="30">
        <v>2014</v>
      </c>
      <c r="B1135" s="3" t="s">
        <v>17</v>
      </c>
      <c r="C1135" s="3" t="s">
        <v>102</v>
      </c>
      <c r="D1135" s="3" t="s">
        <v>102</v>
      </c>
      <c r="E1135" s="3">
        <v>8</v>
      </c>
      <c r="F1135" s="3">
        <v>8</v>
      </c>
      <c r="G1135" s="3">
        <v>8</v>
      </c>
      <c r="H1135" s="3">
        <v>1230494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 t="str">
        <f>B1135&amp;" | "&amp;C1135&amp;" | "&amp;D1135</f>
        <v>documentazione_amministrativa / documentazione_contabile | CEDOLINO STIPENDIALE CUMULATIVO | CEDOLINO STIPENDIALE CUMULATIVO</v>
      </c>
      <c r="Q1135" s="3" t="str">
        <f>VLOOKUP(P1135,'Classificazione UD'!A:B,2,FALSE)</f>
        <v>Cedolino</v>
      </c>
    </row>
    <row r="1136" spans="1:17" ht="15" customHeight="1" x14ac:dyDescent="0.25">
      <c r="A1136" s="30">
        <v>2015</v>
      </c>
      <c r="B1136" s="3" t="s">
        <v>17</v>
      </c>
      <c r="C1136" s="3" t="s">
        <v>102</v>
      </c>
      <c r="D1136" s="3" t="s">
        <v>102</v>
      </c>
      <c r="E1136" s="3">
        <v>14</v>
      </c>
      <c r="F1136" s="3">
        <v>14</v>
      </c>
      <c r="G1136" s="3">
        <v>14</v>
      </c>
      <c r="H1136" s="3">
        <v>2153781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 t="str">
        <f>B1136&amp;" | "&amp;C1136&amp;" | "&amp;D1136</f>
        <v>documentazione_amministrativa / documentazione_contabile | CEDOLINO STIPENDIALE CUMULATIVO | CEDOLINO STIPENDIALE CUMULATIVO</v>
      </c>
      <c r="Q1136" s="3" t="str">
        <f>VLOOKUP(P1136,'Classificazione UD'!A:B,2,FALSE)</f>
        <v>Cedolino</v>
      </c>
    </row>
    <row r="1137" spans="1:17" ht="15" customHeight="1" x14ac:dyDescent="0.25">
      <c r="A1137" s="30">
        <v>2016</v>
      </c>
      <c r="B1137" s="3" t="s">
        <v>17</v>
      </c>
      <c r="C1137" s="3" t="s">
        <v>102</v>
      </c>
      <c r="D1137" s="3" t="s">
        <v>102</v>
      </c>
      <c r="E1137" s="3">
        <v>11</v>
      </c>
      <c r="F1137" s="3">
        <v>11</v>
      </c>
      <c r="G1137" s="3">
        <v>11</v>
      </c>
      <c r="H1137" s="3">
        <v>1681416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 t="str">
        <f>B1137&amp;" | "&amp;C1137&amp;" | "&amp;D1137</f>
        <v>documentazione_amministrativa / documentazione_contabile | CEDOLINO STIPENDIALE CUMULATIVO | CEDOLINO STIPENDIALE CUMULATIVO</v>
      </c>
      <c r="Q1137" s="3" t="str">
        <f>VLOOKUP(P1137,'Classificazione UD'!A:B,2,FALSE)</f>
        <v>Cedolino</v>
      </c>
    </row>
    <row r="1138" spans="1:17" ht="15" customHeight="1" x14ac:dyDescent="0.25">
      <c r="A1138" s="30">
        <v>2014</v>
      </c>
      <c r="B1138" s="3" t="s">
        <v>23</v>
      </c>
      <c r="C1138" s="3" t="s">
        <v>101</v>
      </c>
      <c r="D1138" s="3" t="s">
        <v>101</v>
      </c>
      <c r="E1138" s="3">
        <v>32172</v>
      </c>
      <c r="F1138" s="3">
        <v>32172</v>
      </c>
      <c r="G1138" s="3">
        <v>32172</v>
      </c>
      <c r="H1138" s="3">
        <v>4350821480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 t="str">
        <f>B1138&amp;" | "&amp;C1138&amp;" | "&amp;D1138</f>
        <v>documentazione_amministrativa / altri_documenti | CEDOLINO STIPENDIALE | CEDOLINO STIPENDIALE</v>
      </c>
      <c r="Q1138" s="3" t="str">
        <f>VLOOKUP(P1138,'Classificazione UD'!A:B,2,FALSE)</f>
        <v>Cedolino</v>
      </c>
    </row>
    <row r="1139" spans="1:17" ht="15" customHeight="1" x14ac:dyDescent="0.25">
      <c r="A1139" s="30">
        <v>2015</v>
      </c>
      <c r="B1139" s="3" t="s">
        <v>23</v>
      </c>
      <c r="C1139" s="3" t="s">
        <v>101</v>
      </c>
      <c r="D1139" s="3" t="s">
        <v>101</v>
      </c>
      <c r="E1139" s="3">
        <v>47746</v>
      </c>
      <c r="F1139" s="3">
        <v>47746</v>
      </c>
      <c r="G1139" s="3">
        <v>47746</v>
      </c>
      <c r="H1139" s="3">
        <v>6454860485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 t="str">
        <f>B1139&amp;" | "&amp;C1139&amp;" | "&amp;D1139</f>
        <v>documentazione_amministrativa / altri_documenti | CEDOLINO STIPENDIALE | CEDOLINO STIPENDIALE</v>
      </c>
      <c r="Q1139" s="3" t="str">
        <f>VLOOKUP(P1139,'Classificazione UD'!A:B,2,FALSE)</f>
        <v>Cedolino</v>
      </c>
    </row>
    <row r="1140" spans="1:17" ht="15" customHeight="1" x14ac:dyDescent="0.25">
      <c r="A1140" s="30">
        <v>2016</v>
      </c>
      <c r="B1140" s="3" t="s">
        <v>23</v>
      </c>
      <c r="C1140" s="3" t="s">
        <v>101</v>
      </c>
      <c r="D1140" s="3" t="s">
        <v>101</v>
      </c>
      <c r="E1140" s="3">
        <v>39646</v>
      </c>
      <c r="F1140" s="3">
        <v>39646</v>
      </c>
      <c r="G1140" s="3">
        <v>39646</v>
      </c>
      <c r="H1140" s="3">
        <v>5357393529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 t="str">
        <f>B1140&amp;" | "&amp;C1140&amp;" | "&amp;D1140</f>
        <v>documentazione_amministrativa / altri_documenti | CEDOLINO STIPENDIALE | CEDOLINO STIPENDIALE</v>
      </c>
      <c r="Q1140" s="3" t="str">
        <f>VLOOKUP(P1140,'Classificazione UD'!A:B,2,FALSE)</f>
        <v>Cedolino</v>
      </c>
    </row>
    <row r="1141" spans="1:17" ht="15" customHeight="1" x14ac:dyDescent="0.25">
      <c r="A1141" s="30">
        <v>2014</v>
      </c>
      <c r="B1141" s="3" t="s">
        <v>17</v>
      </c>
      <c r="C1141" s="3" t="s">
        <v>102</v>
      </c>
      <c r="D1141" s="3" t="s">
        <v>102</v>
      </c>
      <c r="E1141" s="3">
        <v>8</v>
      </c>
      <c r="F1141" s="3">
        <v>8</v>
      </c>
      <c r="G1141" s="3">
        <v>8</v>
      </c>
      <c r="H1141" s="3">
        <v>7107780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 t="str">
        <f>B1141&amp;" | "&amp;C1141&amp;" | "&amp;D1141</f>
        <v>documentazione_amministrativa / documentazione_contabile | CEDOLINO STIPENDIALE CUMULATIVO | CEDOLINO STIPENDIALE CUMULATIVO</v>
      </c>
      <c r="Q1141" s="3" t="str">
        <f>VLOOKUP(P1141,'Classificazione UD'!A:B,2,FALSE)</f>
        <v>Cedolino</v>
      </c>
    </row>
    <row r="1142" spans="1:17" ht="15" customHeight="1" x14ac:dyDescent="0.25">
      <c r="A1142" s="30">
        <v>2015</v>
      </c>
      <c r="B1142" s="3" t="s">
        <v>17</v>
      </c>
      <c r="C1142" s="3" t="s">
        <v>102</v>
      </c>
      <c r="D1142" s="3" t="s">
        <v>102</v>
      </c>
      <c r="E1142" s="3">
        <v>12</v>
      </c>
      <c r="F1142" s="3">
        <v>12</v>
      </c>
      <c r="G1142" s="3">
        <v>12</v>
      </c>
      <c r="H1142" s="3">
        <v>10554629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 t="str">
        <f>B1142&amp;" | "&amp;C1142&amp;" | "&amp;D1142</f>
        <v>documentazione_amministrativa / documentazione_contabile | CEDOLINO STIPENDIALE CUMULATIVO | CEDOLINO STIPENDIALE CUMULATIVO</v>
      </c>
      <c r="Q1142" s="3" t="str">
        <f>VLOOKUP(P1142,'Classificazione UD'!A:B,2,FALSE)</f>
        <v>Cedolino</v>
      </c>
    </row>
    <row r="1143" spans="1:17" ht="15" customHeight="1" x14ac:dyDescent="0.25">
      <c r="A1143" s="30">
        <v>2016</v>
      </c>
      <c r="B1143" s="3" t="s">
        <v>17</v>
      </c>
      <c r="C1143" s="3" t="s">
        <v>102</v>
      </c>
      <c r="D1143" s="3" t="s">
        <v>102</v>
      </c>
      <c r="E1143" s="3">
        <v>11</v>
      </c>
      <c r="F1143" s="3">
        <v>11</v>
      </c>
      <c r="G1143" s="3">
        <v>11</v>
      </c>
      <c r="H1143" s="3">
        <v>9891083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 t="str">
        <f>B1143&amp;" | "&amp;C1143&amp;" | "&amp;D1143</f>
        <v>documentazione_amministrativa / documentazione_contabile | CEDOLINO STIPENDIALE CUMULATIVO | CEDOLINO STIPENDIALE CUMULATIVO</v>
      </c>
      <c r="Q1143" s="3" t="str">
        <f>VLOOKUP(P1143,'Classificazione UD'!A:B,2,FALSE)</f>
        <v>Cedolino</v>
      </c>
    </row>
    <row r="1144" spans="1:17" ht="15" customHeight="1" x14ac:dyDescent="0.25">
      <c r="A1144" s="30">
        <v>2014</v>
      </c>
      <c r="B1144" s="3" t="s">
        <v>17</v>
      </c>
      <c r="C1144" s="3" t="s">
        <v>102</v>
      </c>
      <c r="D1144" s="3" t="s">
        <v>102</v>
      </c>
      <c r="E1144" s="3">
        <v>9</v>
      </c>
      <c r="F1144" s="3">
        <v>9</v>
      </c>
      <c r="G1144" s="3">
        <v>9</v>
      </c>
      <c r="H1144" s="3">
        <v>6071827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 t="str">
        <f>B1144&amp;" | "&amp;C1144&amp;" | "&amp;D1144</f>
        <v>documentazione_amministrativa / documentazione_contabile | CEDOLINO STIPENDIALE CUMULATIVO | CEDOLINO STIPENDIALE CUMULATIVO</v>
      </c>
      <c r="Q1144" s="3" t="str">
        <f>VLOOKUP(P1144,'Classificazione UD'!A:B,2,FALSE)</f>
        <v>Cedolino</v>
      </c>
    </row>
    <row r="1145" spans="1:17" ht="15" customHeight="1" x14ac:dyDescent="0.25">
      <c r="A1145" s="30">
        <v>2015</v>
      </c>
      <c r="B1145" s="3" t="s">
        <v>17</v>
      </c>
      <c r="C1145" s="3" t="s">
        <v>102</v>
      </c>
      <c r="D1145" s="3" t="s">
        <v>102</v>
      </c>
      <c r="E1145" s="3">
        <v>12</v>
      </c>
      <c r="F1145" s="3">
        <v>12</v>
      </c>
      <c r="G1145" s="3">
        <v>12</v>
      </c>
      <c r="H1145" s="3">
        <v>11003299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 t="str">
        <f>B1145&amp;" | "&amp;C1145&amp;" | "&amp;D1145</f>
        <v>documentazione_amministrativa / documentazione_contabile | CEDOLINO STIPENDIALE CUMULATIVO | CEDOLINO STIPENDIALE CUMULATIVO</v>
      </c>
      <c r="Q1145" s="3" t="str">
        <f>VLOOKUP(P1145,'Classificazione UD'!A:B,2,FALSE)</f>
        <v>Cedolino</v>
      </c>
    </row>
    <row r="1146" spans="1:17" ht="15" customHeight="1" x14ac:dyDescent="0.25">
      <c r="A1146" s="30">
        <v>2016</v>
      </c>
      <c r="B1146" s="3" t="s">
        <v>17</v>
      </c>
      <c r="C1146" s="3" t="s">
        <v>102</v>
      </c>
      <c r="D1146" s="3" t="s">
        <v>102</v>
      </c>
      <c r="E1146" s="3">
        <v>11</v>
      </c>
      <c r="F1146" s="3">
        <v>11</v>
      </c>
      <c r="G1146" s="3">
        <v>11</v>
      </c>
      <c r="H1146" s="3">
        <v>12916991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 t="str">
        <f>B1146&amp;" | "&amp;C1146&amp;" | "&amp;D1146</f>
        <v>documentazione_amministrativa / documentazione_contabile | CEDOLINO STIPENDIALE CUMULATIVO | CEDOLINO STIPENDIALE CUMULATIVO</v>
      </c>
      <c r="Q1146" s="3" t="str">
        <f>VLOOKUP(P1146,'Classificazione UD'!A:B,2,FALSE)</f>
        <v>Cedolino</v>
      </c>
    </row>
    <row r="1147" spans="1:17" ht="15" customHeight="1" x14ac:dyDescent="0.25">
      <c r="A1147" s="30">
        <v>2014</v>
      </c>
      <c r="B1147" s="3" t="s">
        <v>17</v>
      </c>
      <c r="C1147" s="3" t="s">
        <v>102</v>
      </c>
      <c r="D1147" s="3" t="s">
        <v>102</v>
      </c>
      <c r="E1147" s="3">
        <v>7</v>
      </c>
      <c r="F1147" s="3">
        <v>7</v>
      </c>
      <c r="G1147" s="3">
        <v>7</v>
      </c>
      <c r="H1147" s="3">
        <v>8544907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 t="str">
        <f>B1147&amp;" | "&amp;C1147&amp;" | "&amp;D1147</f>
        <v>documentazione_amministrativa / documentazione_contabile | CEDOLINO STIPENDIALE CUMULATIVO | CEDOLINO STIPENDIALE CUMULATIVO</v>
      </c>
      <c r="Q1147" s="3" t="str">
        <f>VLOOKUP(P1147,'Classificazione UD'!A:B,2,FALSE)</f>
        <v>Cedolino</v>
      </c>
    </row>
    <row r="1148" spans="1:17" ht="15" customHeight="1" x14ac:dyDescent="0.25">
      <c r="A1148" s="30">
        <v>2015</v>
      </c>
      <c r="B1148" s="3" t="s">
        <v>17</v>
      </c>
      <c r="C1148" s="3" t="s">
        <v>102</v>
      </c>
      <c r="D1148" s="3" t="s">
        <v>102</v>
      </c>
      <c r="E1148" s="3">
        <v>11</v>
      </c>
      <c r="F1148" s="3">
        <v>11</v>
      </c>
      <c r="G1148" s="3">
        <v>11</v>
      </c>
      <c r="H1148" s="3">
        <v>13485084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 t="str">
        <f>B1148&amp;" | "&amp;C1148&amp;" | "&amp;D1148</f>
        <v>documentazione_amministrativa / documentazione_contabile | CEDOLINO STIPENDIALE CUMULATIVO | CEDOLINO STIPENDIALE CUMULATIVO</v>
      </c>
      <c r="Q1148" s="3" t="str">
        <f>VLOOKUP(P1148,'Classificazione UD'!A:B,2,FALSE)</f>
        <v>Cedolino</v>
      </c>
    </row>
    <row r="1149" spans="1:17" ht="15" customHeight="1" x14ac:dyDescent="0.25">
      <c r="A1149" s="30">
        <v>2016</v>
      </c>
      <c r="B1149" s="3" t="s">
        <v>17</v>
      </c>
      <c r="C1149" s="3" t="s">
        <v>102</v>
      </c>
      <c r="D1149" s="3" t="s">
        <v>102</v>
      </c>
      <c r="E1149" s="3">
        <v>11</v>
      </c>
      <c r="F1149" s="3">
        <v>11</v>
      </c>
      <c r="G1149" s="3">
        <v>11</v>
      </c>
      <c r="H1149" s="3">
        <v>13709639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 t="str">
        <f>B1149&amp;" | "&amp;C1149&amp;" | "&amp;D1149</f>
        <v>documentazione_amministrativa / documentazione_contabile | CEDOLINO STIPENDIALE CUMULATIVO | CEDOLINO STIPENDIALE CUMULATIVO</v>
      </c>
      <c r="Q1149" s="3" t="str">
        <f>VLOOKUP(P1149,'Classificazione UD'!A:B,2,FALSE)</f>
        <v>Cedolino</v>
      </c>
    </row>
    <row r="1150" spans="1:17" ht="15" customHeight="1" x14ac:dyDescent="0.25">
      <c r="A1150" s="30">
        <v>2005</v>
      </c>
      <c r="B1150" s="3" t="s">
        <v>48</v>
      </c>
      <c r="C1150" s="3" t="s">
        <v>99</v>
      </c>
      <c r="D1150" s="3" t="s">
        <v>99</v>
      </c>
      <c r="E1150" s="3">
        <v>61</v>
      </c>
      <c r="F1150" s="3">
        <v>204</v>
      </c>
      <c r="G1150" s="3">
        <v>204</v>
      </c>
      <c r="H1150" s="3">
        <v>10822651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 t="str">
        <f>B1150&amp;" | "&amp;C1150&amp;" | "&amp;D1150</f>
        <v>documentazione_amministrativa / determinazioni | ATTI | ATTI</v>
      </c>
      <c r="Q1150" s="3" t="str">
        <f>VLOOKUP(P1150,'Classificazione UD'!A:B,2,FALSE)</f>
        <v>Amministrativo</v>
      </c>
    </row>
    <row r="1151" spans="1:17" ht="15" customHeight="1" x14ac:dyDescent="0.25">
      <c r="A1151" s="30">
        <v>2006</v>
      </c>
      <c r="B1151" s="3" t="s">
        <v>48</v>
      </c>
      <c r="C1151" s="3" t="s">
        <v>99</v>
      </c>
      <c r="D1151" s="3" t="s">
        <v>99</v>
      </c>
      <c r="E1151" s="3">
        <v>89</v>
      </c>
      <c r="F1151" s="3">
        <v>293</v>
      </c>
      <c r="G1151" s="3">
        <v>293</v>
      </c>
      <c r="H1151" s="3">
        <v>16367566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 t="str">
        <f>B1151&amp;" | "&amp;C1151&amp;" | "&amp;D1151</f>
        <v>documentazione_amministrativa / determinazioni | ATTI | ATTI</v>
      </c>
      <c r="Q1151" s="3" t="str">
        <f>VLOOKUP(P1151,'Classificazione UD'!A:B,2,FALSE)</f>
        <v>Amministrativo</v>
      </c>
    </row>
    <row r="1152" spans="1:17" ht="15" customHeight="1" x14ac:dyDescent="0.25">
      <c r="A1152" s="30">
        <v>2007</v>
      </c>
      <c r="B1152" s="3" t="s">
        <v>48</v>
      </c>
      <c r="C1152" s="3" t="s">
        <v>99</v>
      </c>
      <c r="D1152" s="3" t="s">
        <v>99</v>
      </c>
      <c r="E1152" s="3">
        <v>76</v>
      </c>
      <c r="F1152" s="3">
        <v>245</v>
      </c>
      <c r="G1152" s="3">
        <v>245</v>
      </c>
      <c r="H1152" s="3">
        <v>13892519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 t="str">
        <f>B1152&amp;" | "&amp;C1152&amp;" | "&amp;D1152</f>
        <v>documentazione_amministrativa / determinazioni | ATTI | ATTI</v>
      </c>
      <c r="Q1152" s="3" t="str">
        <f>VLOOKUP(P1152,'Classificazione UD'!A:B,2,FALSE)</f>
        <v>Amministrativo</v>
      </c>
    </row>
    <row r="1153" spans="1:17" ht="15" customHeight="1" x14ac:dyDescent="0.25">
      <c r="A1153" s="30">
        <v>2008</v>
      </c>
      <c r="B1153" s="3" t="s">
        <v>48</v>
      </c>
      <c r="C1153" s="3" t="s">
        <v>99</v>
      </c>
      <c r="D1153" s="3" t="s">
        <v>99</v>
      </c>
      <c r="E1153" s="3">
        <v>95</v>
      </c>
      <c r="F1153" s="3">
        <v>315</v>
      </c>
      <c r="G1153" s="3">
        <v>315</v>
      </c>
      <c r="H1153" s="3">
        <v>33861022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 t="str">
        <f>B1153&amp;" | "&amp;C1153&amp;" | "&amp;D1153</f>
        <v>documentazione_amministrativa / determinazioni | ATTI | ATTI</v>
      </c>
      <c r="Q1153" s="3" t="str">
        <f>VLOOKUP(P1153,'Classificazione UD'!A:B,2,FALSE)</f>
        <v>Amministrativo</v>
      </c>
    </row>
    <row r="1154" spans="1:17" ht="15" customHeight="1" x14ac:dyDescent="0.25">
      <c r="A1154" s="30">
        <v>2009</v>
      </c>
      <c r="B1154" s="3" t="s">
        <v>48</v>
      </c>
      <c r="C1154" s="3" t="s">
        <v>99</v>
      </c>
      <c r="D1154" s="3" t="s">
        <v>99</v>
      </c>
      <c r="E1154" s="3">
        <v>71</v>
      </c>
      <c r="F1154" s="3">
        <v>247</v>
      </c>
      <c r="G1154" s="3">
        <v>247</v>
      </c>
      <c r="H1154" s="3">
        <v>27572666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 t="str">
        <f>B1154&amp;" | "&amp;C1154&amp;" | "&amp;D1154</f>
        <v>documentazione_amministrativa / determinazioni | ATTI | ATTI</v>
      </c>
      <c r="Q1154" s="3" t="str">
        <f>VLOOKUP(P1154,'Classificazione UD'!A:B,2,FALSE)</f>
        <v>Amministrativo</v>
      </c>
    </row>
    <row r="1155" spans="1:17" ht="15" customHeight="1" x14ac:dyDescent="0.25">
      <c r="A1155" s="30">
        <v>2010</v>
      </c>
      <c r="B1155" s="3" t="s">
        <v>48</v>
      </c>
      <c r="C1155" s="3" t="s">
        <v>99</v>
      </c>
      <c r="D1155" s="3" t="s">
        <v>99</v>
      </c>
      <c r="E1155" s="3">
        <v>73</v>
      </c>
      <c r="F1155" s="3">
        <v>336</v>
      </c>
      <c r="G1155" s="3">
        <v>336</v>
      </c>
      <c r="H1155" s="3">
        <v>32979159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 t="str">
        <f>B1155&amp;" | "&amp;C1155&amp;" | "&amp;D1155</f>
        <v>documentazione_amministrativa / determinazioni | ATTI | ATTI</v>
      </c>
      <c r="Q1155" s="3" t="str">
        <f>VLOOKUP(P1155,'Classificazione UD'!A:B,2,FALSE)</f>
        <v>Amministrativo</v>
      </c>
    </row>
    <row r="1156" spans="1:17" ht="15" customHeight="1" x14ac:dyDescent="0.25">
      <c r="A1156" s="30">
        <v>2011</v>
      </c>
      <c r="B1156" s="3" t="s">
        <v>48</v>
      </c>
      <c r="C1156" s="3" t="s">
        <v>99</v>
      </c>
      <c r="D1156" s="3" t="s">
        <v>99</v>
      </c>
      <c r="E1156" s="3">
        <v>57</v>
      </c>
      <c r="F1156" s="3">
        <v>256</v>
      </c>
      <c r="G1156" s="3">
        <v>256</v>
      </c>
      <c r="H1156" s="3">
        <v>32866906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 t="str">
        <f>B1156&amp;" | "&amp;C1156&amp;" | "&amp;D1156</f>
        <v>documentazione_amministrativa / determinazioni | ATTI | ATTI</v>
      </c>
      <c r="Q1156" s="3" t="str">
        <f>VLOOKUP(P1156,'Classificazione UD'!A:B,2,FALSE)</f>
        <v>Amministrativo</v>
      </c>
    </row>
    <row r="1157" spans="1:17" ht="15" customHeight="1" x14ac:dyDescent="0.25">
      <c r="A1157" s="30">
        <v>2012</v>
      </c>
      <c r="B1157" s="3" t="s">
        <v>48</v>
      </c>
      <c r="C1157" s="3" t="s">
        <v>99</v>
      </c>
      <c r="D1157" s="3" t="s">
        <v>99</v>
      </c>
      <c r="E1157" s="3">
        <v>51</v>
      </c>
      <c r="F1157" s="3">
        <v>231</v>
      </c>
      <c r="G1157" s="3">
        <v>231</v>
      </c>
      <c r="H1157" s="3">
        <v>26898959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 t="str">
        <f>B1157&amp;" | "&amp;C1157&amp;" | "&amp;D1157</f>
        <v>documentazione_amministrativa / determinazioni | ATTI | ATTI</v>
      </c>
      <c r="Q1157" s="3" t="str">
        <f>VLOOKUP(P1157,'Classificazione UD'!A:B,2,FALSE)</f>
        <v>Amministrativo</v>
      </c>
    </row>
    <row r="1158" spans="1:17" ht="15" customHeight="1" x14ac:dyDescent="0.25">
      <c r="A1158" s="30">
        <v>2013</v>
      </c>
      <c r="B1158" s="3" t="s">
        <v>48</v>
      </c>
      <c r="C1158" s="3" t="s">
        <v>99</v>
      </c>
      <c r="D1158" s="3" t="s">
        <v>99</v>
      </c>
      <c r="E1158" s="3">
        <v>65</v>
      </c>
      <c r="F1158" s="3">
        <v>322</v>
      </c>
      <c r="G1158" s="3">
        <v>322</v>
      </c>
      <c r="H1158" s="3">
        <v>39982638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 t="str">
        <f>B1158&amp;" | "&amp;C1158&amp;" | "&amp;D1158</f>
        <v>documentazione_amministrativa / determinazioni | ATTI | ATTI</v>
      </c>
      <c r="Q1158" s="3" t="str">
        <f>VLOOKUP(P1158,'Classificazione UD'!A:B,2,FALSE)</f>
        <v>Amministrativo</v>
      </c>
    </row>
    <row r="1159" spans="1:17" ht="15" customHeight="1" x14ac:dyDescent="0.25">
      <c r="A1159" s="30">
        <v>2014</v>
      </c>
      <c r="B1159" s="3" t="s">
        <v>48</v>
      </c>
      <c r="C1159" s="3" t="s">
        <v>99</v>
      </c>
      <c r="D1159" s="3" t="s">
        <v>99</v>
      </c>
      <c r="E1159" s="3">
        <v>80</v>
      </c>
      <c r="F1159" s="3">
        <v>386</v>
      </c>
      <c r="G1159" s="3">
        <v>386</v>
      </c>
      <c r="H1159" s="3">
        <v>49391257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 t="str">
        <f>B1159&amp;" | "&amp;C1159&amp;" | "&amp;D1159</f>
        <v>documentazione_amministrativa / determinazioni | ATTI | ATTI</v>
      </c>
      <c r="Q1159" s="3" t="str">
        <f>VLOOKUP(P1159,'Classificazione UD'!A:B,2,FALSE)</f>
        <v>Amministrativo</v>
      </c>
    </row>
    <row r="1160" spans="1:17" ht="15" customHeight="1" x14ac:dyDescent="0.25">
      <c r="A1160" s="30">
        <v>2015</v>
      </c>
      <c r="B1160" s="3" t="s">
        <v>48</v>
      </c>
      <c r="C1160" s="3" t="s">
        <v>99</v>
      </c>
      <c r="D1160" s="3" t="s">
        <v>99</v>
      </c>
      <c r="E1160" s="3">
        <v>60</v>
      </c>
      <c r="F1160" s="3">
        <v>243</v>
      </c>
      <c r="G1160" s="3">
        <v>243</v>
      </c>
      <c r="H1160" s="3">
        <v>25788249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 t="str">
        <f>B1160&amp;" | "&amp;C1160&amp;" | "&amp;D1160</f>
        <v>documentazione_amministrativa / determinazioni | ATTI | ATTI</v>
      </c>
      <c r="Q1160" s="3" t="str">
        <f>VLOOKUP(P1160,'Classificazione UD'!A:B,2,FALSE)</f>
        <v>Amministrativo</v>
      </c>
    </row>
    <row r="1161" spans="1:17" ht="15" customHeight="1" x14ac:dyDescent="0.25">
      <c r="A1161" s="30">
        <v>2016</v>
      </c>
      <c r="B1161" s="3" t="s">
        <v>48</v>
      </c>
      <c r="C1161" s="3" t="s">
        <v>99</v>
      </c>
      <c r="D1161" s="3" t="s">
        <v>99</v>
      </c>
      <c r="E1161" s="3">
        <v>15</v>
      </c>
      <c r="F1161" s="3">
        <v>19</v>
      </c>
      <c r="G1161" s="3">
        <v>19</v>
      </c>
      <c r="H1161" s="3">
        <v>8082143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 t="str">
        <f>B1161&amp;" | "&amp;C1161&amp;" | "&amp;D1161</f>
        <v>documentazione_amministrativa / determinazioni | ATTI | ATTI</v>
      </c>
      <c r="Q1161" s="3" t="str">
        <f>VLOOKUP(P1161,'Classificazione UD'!A:B,2,FALSE)</f>
        <v>Amministrativo</v>
      </c>
    </row>
    <row r="1162" spans="1:17" ht="15" customHeight="1" x14ac:dyDescent="0.25">
      <c r="A1162" s="30">
        <v>2005</v>
      </c>
      <c r="B1162" s="3" t="s">
        <v>48</v>
      </c>
      <c r="C1162" s="3" t="s">
        <v>99</v>
      </c>
      <c r="D1162" s="3" t="s">
        <v>99</v>
      </c>
      <c r="E1162" s="3">
        <v>47</v>
      </c>
      <c r="F1162" s="3">
        <v>149</v>
      </c>
      <c r="G1162" s="3">
        <v>149</v>
      </c>
      <c r="H1162" s="3">
        <v>5203188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 t="str">
        <f>B1162&amp;" | "&amp;C1162&amp;" | "&amp;D1162</f>
        <v>documentazione_amministrativa / determinazioni | ATTI | ATTI</v>
      </c>
      <c r="Q1162" s="3" t="str">
        <f>VLOOKUP(P1162,'Classificazione UD'!A:B,2,FALSE)</f>
        <v>Amministrativo</v>
      </c>
    </row>
    <row r="1163" spans="1:17" ht="15" customHeight="1" x14ac:dyDescent="0.25">
      <c r="A1163" s="30">
        <v>2006</v>
      </c>
      <c r="B1163" s="3" t="s">
        <v>48</v>
      </c>
      <c r="C1163" s="3" t="s">
        <v>99</v>
      </c>
      <c r="D1163" s="3" t="s">
        <v>99</v>
      </c>
      <c r="E1163" s="3">
        <v>53</v>
      </c>
      <c r="F1163" s="3">
        <v>167</v>
      </c>
      <c r="G1163" s="3">
        <v>167</v>
      </c>
      <c r="H1163" s="3">
        <v>6242580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 t="str">
        <f>B1163&amp;" | "&amp;C1163&amp;" | "&amp;D1163</f>
        <v>documentazione_amministrativa / determinazioni | ATTI | ATTI</v>
      </c>
      <c r="Q1163" s="3" t="str">
        <f>VLOOKUP(P1163,'Classificazione UD'!A:B,2,FALSE)</f>
        <v>Amministrativo</v>
      </c>
    </row>
    <row r="1164" spans="1:17" ht="15" customHeight="1" x14ac:dyDescent="0.25">
      <c r="A1164" s="30">
        <v>2007</v>
      </c>
      <c r="B1164" s="3" t="s">
        <v>48</v>
      </c>
      <c r="C1164" s="3" t="s">
        <v>99</v>
      </c>
      <c r="D1164" s="3" t="s">
        <v>99</v>
      </c>
      <c r="E1164" s="3">
        <v>45</v>
      </c>
      <c r="F1164" s="3">
        <v>141</v>
      </c>
      <c r="G1164" s="3">
        <v>141</v>
      </c>
      <c r="H1164" s="3">
        <v>11154133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 t="str">
        <f>B1164&amp;" | "&amp;C1164&amp;" | "&amp;D1164</f>
        <v>documentazione_amministrativa / determinazioni | ATTI | ATTI</v>
      </c>
      <c r="Q1164" s="3" t="str">
        <f>VLOOKUP(P1164,'Classificazione UD'!A:B,2,FALSE)</f>
        <v>Amministrativo</v>
      </c>
    </row>
    <row r="1165" spans="1:17" ht="15" customHeight="1" x14ac:dyDescent="0.25">
      <c r="A1165" s="30">
        <v>2008</v>
      </c>
      <c r="B1165" s="3" t="s">
        <v>48</v>
      </c>
      <c r="C1165" s="3" t="s">
        <v>99</v>
      </c>
      <c r="D1165" s="3" t="s">
        <v>99</v>
      </c>
      <c r="E1165" s="3">
        <v>59</v>
      </c>
      <c r="F1165" s="3">
        <v>192</v>
      </c>
      <c r="G1165" s="3">
        <v>192</v>
      </c>
      <c r="H1165" s="3">
        <v>7178864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 t="str">
        <f>B1165&amp;" | "&amp;C1165&amp;" | "&amp;D1165</f>
        <v>documentazione_amministrativa / determinazioni | ATTI | ATTI</v>
      </c>
      <c r="Q1165" s="3" t="str">
        <f>VLOOKUP(P1165,'Classificazione UD'!A:B,2,FALSE)</f>
        <v>Amministrativo</v>
      </c>
    </row>
    <row r="1166" spans="1:17" ht="15" customHeight="1" x14ac:dyDescent="0.25">
      <c r="A1166" s="30">
        <v>2009</v>
      </c>
      <c r="B1166" s="3" t="s">
        <v>48</v>
      </c>
      <c r="C1166" s="3" t="s">
        <v>99</v>
      </c>
      <c r="D1166" s="3" t="s">
        <v>99</v>
      </c>
      <c r="E1166" s="3">
        <v>47</v>
      </c>
      <c r="F1166" s="3">
        <v>145</v>
      </c>
      <c r="G1166" s="3">
        <v>145</v>
      </c>
      <c r="H1166" s="3">
        <v>7355338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 t="str">
        <f>B1166&amp;" | "&amp;C1166&amp;" | "&amp;D1166</f>
        <v>documentazione_amministrativa / determinazioni | ATTI | ATTI</v>
      </c>
      <c r="Q1166" s="3" t="str">
        <f>VLOOKUP(P1166,'Classificazione UD'!A:B,2,FALSE)</f>
        <v>Amministrativo</v>
      </c>
    </row>
    <row r="1167" spans="1:17" ht="15" customHeight="1" x14ac:dyDescent="0.25">
      <c r="A1167" s="30">
        <v>2010</v>
      </c>
      <c r="B1167" s="3" t="s">
        <v>48</v>
      </c>
      <c r="C1167" s="3" t="s">
        <v>99</v>
      </c>
      <c r="D1167" s="3" t="s">
        <v>99</v>
      </c>
      <c r="E1167" s="3">
        <v>62</v>
      </c>
      <c r="F1167" s="3">
        <v>254</v>
      </c>
      <c r="G1167" s="3">
        <v>254</v>
      </c>
      <c r="H1167" s="3">
        <v>22188050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 t="str">
        <f>B1167&amp;" | "&amp;C1167&amp;" | "&amp;D1167</f>
        <v>documentazione_amministrativa / determinazioni | ATTI | ATTI</v>
      </c>
      <c r="Q1167" s="3" t="str">
        <f>VLOOKUP(P1167,'Classificazione UD'!A:B,2,FALSE)</f>
        <v>Amministrativo</v>
      </c>
    </row>
    <row r="1168" spans="1:17" ht="15" customHeight="1" x14ac:dyDescent="0.25">
      <c r="A1168" s="30">
        <v>2011</v>
      </c>
      <c r="B1168" s="3" t="s">
        <v>48</v>
      </c>
      <c r="C1168" s="3" t="s">
        <v>99</v>
      </c>
      <c r="D1168" s="3" t="s">
        <v>99</v>
      </c>
      <c r="E1168" s="3">
        <v>59</v>
      </c>
      <c r="F1168" s="3">
        <v>242</v>
      </c>
      <c r="G1168" s="3">
        <v>242</v>
      </c>
      <c r="H1168" s="3">
        <v>26744580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 t="str">
        <f>B1168&amp;" | "&amp;C1168&amp;" | "&amp;D1168</f>
        <v>documentazione_amministrativa / determinazioni | ATTI | ATTI</v>
      </c>
      <c r="Q1168" s="3" t="str">
        <f>VLOOKUP(P1168,'Classificazione UD'!A:B,2,FALSE)</f>
        <v>Amministrativo</v>
      </c>
    </row>
    <row r="1169" spans="1:17" ht="15" customHeight="1" x14ac:dyDescent="0.25">
      <c r="A1169" s="30">
        <v>2012</v>
      </c>
      <c r="B1169" s="3" t="s">
        <v>48</v>
      </c>
      <c r="C1169" s="3" t="s">
        <v>99</v>
      </c>
      <c r="D1169" s="3" t="s">
        <v>99</v>
      </c>
      <c r="E1169" s="3">
        <v>68</v>
      </c>
      <c r="F1169" s="3">
        <v>281</v>
      </c>
      <c r="G1169" s="3">
        <v>281</v>
      </c>
      <c r="H1169" s="3">
        <v>31588460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 t="str">
        <f>B1169&amp;" | "&amp;C1169&amp;" | "&amp;D1169</f>
        <v>documentazione_amministrativa / determinazioni | ATTI | ATTI</v>
      </c>
      <c r="Q1169" s="3" t="str">
        <f>VLOOKUP(P1169,'Classificazione UD'!A:B,2,FALSE)</f>
        <v>Amministrativo</v>
      </c>
    </row>
    <row r="1170" spans="1:17" ht="15" customHeight="1" x14ac:dyDescent="0.25">
      <c r="A1170" s="30">
        <v>2013</v>
      </c>
      <c r="B1170" s="3" t="s">
        <v>48</v>
      </c>
      <c r="C1170" s="3" t="s">
        <v>99</v>
      </c>
      <c r="D1170" s="3" t="s">
        <v>99</v>
      </c>
      <c r="E1170" s="3">
        <v>67</v>
      </c>
      <c r="F1170" s="3">
        <v>329</v>
      </c>
      <c r="G1170" s="3">
        <v>329</v>
      </c>
      <c r="H1170" s="3">
        <v>34929249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 t="str">
        <f>B1170&amp;" | "&amp;C1170&amp;" | "&amp;D1170</f>
        <v>documentazione_amministrativa / determinazioni | ATTI | ATTI</v>
      </c>
      <c r="Q1170" s="3" t="str">
        <f>VLOOKUP(P1170,'Classificazione UD'!A:B,2,FALSE)</f>
        <v>Amministrativo</v>
      </c>
    </row>
    <row r="1171" spans="1:17" ht="15" customHeight="1" x14ac:dyDescent="0.25">
      <c r="A1171" s="30">
        <v>2014</v>
      </c>
      <c r="B1171" s="3" t="s">
        <v>48</v>
      </c>
      <c r="C1171" s="3" t="s">
        <v>99</v>
      </c>
      <c r="D1171" s="3" t="s">
        <v>99</v>
      </c>
      <c r="E1171" s="3">
        <v>80</v>
      </c>
      <c r="F1171" s="3">
        <v>390</v>
      </c>
      <c r="G1171" s="3">
        <v>390</v>
      </c>
      <c r="H1171" s="3">
        <v>41604446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 t="str">
        <f>B1171&amp;" | "&amp;C1171&amp;" | "&amp;D1171</f>
        <v>documentazione_amministrativa / determinazioni | ATTI | ATTI</v>
      </c>
      <c r="Q1171" s="3" t="str">
        <f>VLOOKUP(P1171,'Classificazione UD'!A:B,2,FALSE)</f>
        <v>Amministrativo</v>
      </c>
    </row>
    <row r="1172" spans="1:17" ht="15" customHeight="1" x14ac:dyDescent="0.25">
      <c r="A1172" s="30">
        <v>2015</v>
      </c>
      <c r="B1172" s="3" t="s">
        <v>48</v>
      </c>
      <c r="C1172" s="3" t="s">
        <v>99</v>
      </c>
      <c r="D1172" s="3" t="s">
        <v>99</v>
      </c>
      <c r="E1172" s="3">
        <v>69</v>
      </c>
      <c r="F1172" s="3">
        <v>250</v>
      </c>
      <c r="G1172" s="3">
        <v>250</v>
      </c>
      <c r="H1172" s="3">
        <v>24369151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 t="str">
        <f>B1172&amp;" | "&amp;C1172&amp;" | "&amp;D1172</f>
        <v>documentazione_amministrativa / determinazioni | ATTI | ATTI</v>
      </c>
      <c r="Q1172" s="3" t="str">
        <f>VLOOKUP(P1172,'Classificazione UD'!A:B,2,FALSE)</f>
        <v>Amministrativo</v>
      </c>
    </row>
    <row r="1173" spans="1:17" ht="15" customHeight="1" x14ac:dyDescent="0.25">
      <c r="A1173" s="30">
        <v>2016</v>
      </c>
      <c r="B1173" s="3" t="s">
        <v>48</v>
      </c>
      <c r="C1173" s="3" t="s">
        <v>99</v>
      </c>
      <c r="D1173" s="3" t="s">
        <v>99</v>
      </c>
      <c r="E1173" s="3">
        <v>34</v>
      </c>
      <c r="F1173" s="3">
        <v>46</v>
      </c>
      <c r="G1173" s="3">
        <v>46</v>
      </c>
      <c r="H1173" s="3">
        <v>4883153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 t="str">
        <f>B1173&amp;" | "&amp;C1173&amp;" | "&amp;D1173</f>
        <v>documentazione_amministrativa / determinazioni | ATTI | ATTI</v>
      </c>
      <c r="Q1173" s="3" t="str">
        <f>VLOOKUP(P1173,'Classificazione UD'!A:B,2,FALSE)</f>
        <v>Amministrativo</v>
      </c>
    </row>
    <row r="1174" spans="1:17" ht="15" customHeight="1" x14ac:dyDescent="0.25">
      <c r="A1174" s="30">
        <v>2005</v>
      </c>
      <c r="B1174" s="3" t="s">
        <v>48</v>
      </c>
      <c r="C1174" s="3" t="s">
        <v>99</v>
      </c>
      <c r="D1174" s="3" t="s">
        <v>99</v>
      </c>
      <c r="E1174" s="3">
        <v>32</v>
      </c>
      <c r="F1174" s="3">
        <v>199</v>
      </c>
      <c r="G1174" s="3">
        <v>199</v>
      </c>
      <c r="H1174" s="3">
        <v>35003642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 t="str">
        <f>B1174&amp;" | "&amp;C1174&amp;" | "&amp;D1174</f>
        <v>documentazione_amministrativa / determinazioni | ATTI | ATTI</v>
      </c>
      <c r="Q1174" s="3" t="str">
        <f>VLOOKUP(P1174,'Classificazione UD'!A:B,2,FALSE)</f>
        <v>Amministrativo</v>
      </c>
    </row>
    <row r="1175" spans="1:17" ht="15" customHeight="1" x14ac:dyDescent="0.25">
      <c r="A1175" s="30">
        <v>2006</v>
      </c>
      <c r="B1175" s="3" t="s">
        <v>48</v>
      </c>
      <c r="C1175" s="3" t="s">
        <v>99</v>
      </c>
      <c r="D1175" s="3" t="s">
        <v>99</v>
      </c>
      <c r="E1175" s="3">
        <v>30</v>
      </c>
      <c r="F1175" s="3">
        <v>145</v>
      </c>
      <c r="G1175" s="3">
        <v>145</v>
      </c>
      <c r="H1175" s="3">
        <v>23059960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 t="str">
        <f>B1175&amp;" | "&amp;C1175&amp;" | "&amp;D1175</f>
        <v>documentazione_amministrativa / determinazioni | ATTI | ATTI</v>
      </c>
      <c r="Q1175" s="3" t="str">
        <f>VLOOKUP(P1175,'Classificazione UD'!A:B,2,FALSE)</f>
        <v>Amministrativo</v>
      </c>
    </row>
    <row r="1176" spans="1:17" ht="15" customHeight="1" x14ac:dyDescent="0.25">
      <c r="A1176" s="30">
        <v>2007</v>
      </c>
      <c r="B1176" s="3" t="s">
        <v>48</v>
      </c>
      <c r="C1176" s="3" t="s">
        <v>99</v>
      </c>
      <c r="D1176" s="3" t="s">
        <v>99</v>
      </c>
      <c r="E1176" s="3">
        <v>13</v>
      </c>
      <c r="F1176" s="3">
        <v>79</v>
      </c>
      <c r="G1176" s="3">
        <v>79</v>
      </c>
      <c r="H1176" s="3">
        <v>19091732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 t="str">
        <f>B1176&amp;" | "&amp;C1176&amp;" | "&amp;D1176</f>
        <v>documentazione_amministrativa / determinazioni | ATTI | ATTI</v>
      </c>
      <c r="Q1176" s="3" t="str">
        <f>VLOOKUP(P1176,'Classificazione UD'!A:B,2,FALSE)</f>
        <v>Amministrativo</v>
      </c>
    </row>
    <row r="1177" spans="1:17" ht="15" customHeight="1" x14ac:dyDescent="0.25">
      <c r="A1177" s="30">
        <v>2008</v>
      </c>
      <c r="B1177" s="3" t="s">
        <v>48</v>
      </c>
      <c r="C1177" s="3" t="s">
        <v>99</v>
      </c>
      <c r="D1177" s="3" t="s">
        <v>99</v>
      </c>
      <c r="E1177" s="3">
        <v>9</v>
      </c>
      <c r="F1177" s="3">
        <v>33</v>
      </c>
      <c r="G1177" s="3">
        <v>33</v>
      </c>
      <c r="H1177" s="3">
        <v>6159136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 t="str">
        <f>B1177&amp;" | "&amp;C1177&amp;" | "&amp;D1177</f>
        <v>documentazione_amministrativa / determinazioni | ATTI | ATTI</v>
      </c>
      <c r="Q1177" s="3" t="str">
        <f>VLOOKUP(P1177,'Classificazione UD'!A:B,2,FALSE)</f>
        <v>Amministrativo</v>
      </c>
    </row>
    <row r="1178" spans="1:17" ht="15" customHeight="1" x14ac:dyDescent="0.25">
      <c r="A1178" s="30">
        <v>2009</v>
      </c>
      <c r="B1178" s="3" t="s">
        <v>48</v>
      </c>
      <c r="C1178" s="3" t="s">
        <v>99</v>
      </c>
      <c r="D1178" s="3" t="s">
        <v>99</v>
      </c>
      <c r="E1178" s="3">
        <v>9</v>
      </c>
      <c r="F1178" s="3">
        <v>37</v>
      </c>
      <c r="G1178" s="3">
        <v>37</v>
      </c>
      <c r="H1178" s="3">
        <v>4163674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 t="str">
        <f>B1178&amp;" | "&amp;C1178&amp;" | "&amp;D1178</f>
        <v>documentazione_amministrativa / determinazioni | ATTI | ATTI</v>
      </c>
      <c r="Q1178" s="3" t="str">
        <f>VLOOKUP(P1178,'Classificazione UD'!A:B,2,FALSE)</f>
        <v>Amministrativo</v>
      </c>
    </row>
    <row r="1179" spans="1:17" ht="15" customHeight="1" x14ac:dyDescent="0.25">
      <c r="A1179" s="30">
        <v>2010</v>
      </c>
      <c r="B1179" s="3" t="s">
        <v>48</v>
      </c>
      <c r="C1179" s="3" t="s">
        <v>99</v>
      </c>
      <c r="D1179" s="3" t="s">
        <v>99</v>
      </c>
      <c r="E1179" s="3">
        <v>5</v>
      </c>
      <c r="F1179" s="3">
        <v>24</v>
      </c>
      <c r="G1179" s="3">
        <v>24</v>
      </c>
      <c r="H1179" s="3">
        <v>1592551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 t="str">
        <f>B1179&amp;" | "&amp;C1179&amp;" | "&amp;D1179</f>
        <v>documentazione_amministrativa / determinazioni | ATTI | ATTI</v>
      </c>
      <c r="Q1179" s="3" t="str">
        <f>VLOOKUP(P1179,'Classificazione UD'!A:B,2,FALSE)</f>
        <v>Amministrativo</v>
      </c>
    </row>
    <row r="1180" spans="1:17" ht="15" customHeight="1" x14ac:dyDescent="0.25">
      <c r="A1180" s="30">
        <v>2011</v>
      </c>
      <c r="B1180" s="3" t="s">
        <v>48</v>
      </c>
      <c r="C1180" s="3" t="s">
        <v>99</v>
      </c>
      <c r="D1180" s="3" t="s">
        <v>99</v>
      </c>
      <c r="E1180" s="3">
        <v>7</v>
      </c>
      <c r="F1180" s="3">
        <v>36</v>
      </c>
      <c r="G1180" s="3">
        <v>36</v>
      </c>
      <c r="H1180" s="3">
        <v>3986232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 t="str">
        <f>B1180&amp;" | "&amp;C1180&amp;" | "&amp;D1180</f>
        <v>documentazione_amministrativa / determinazioni | ATTI | ATTI</v>
      </c>
      <c r="Q1180" s="3" t="str">
        <f>VLOOKUP(P1180,'Classificazione UD'!A:B,2,FALSE)</f>
        <v>Amministrativo</v>
      </c>
    </row>
    <row r="1181" spans="1:17" ht="15" customHeight="1" x14ac:dyDescent="0.25">
      <c r="A1181" s="30">
        <v>2012</v>
      </c>
      <c r="B1181" s="3" t="s">
        <v>48</v>
      </c>
      <c r="C1181" s="3" t="s">
        <v>99</v>
      </c>
      <c r="D1181" s="3" t="s">
        <v>99</v>
      </c>
      <c r="E1181" s="3">
        <v>7</v>
      </c>
      <c r="F1181" s="3">
        <v>36</v>
      </c>
      <c r="G1181" s="3">
        <v>36</v>
      </c>
      <c r="H1181" s="3">
        <v>3897263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 t="str">
        <f>B1181&amp;" | "&amp;C1181&amp;" | "&amp;D1181</f>
        <v>documentazione_amministrativa / determinazioni | ATTI | ATTI</v>
      </c>
      <c r="Q1181" s="3" t="str">
        <f>VLOOKUP(P1181,'Classificazione UD'!A:B,2,FALSE)</f>
        <v>Amministrativo</v>
      </c>
    </row>
    <row r="1182" spans="1:17" ht="15" customHeight="1" x14ac:dyDescent="0.25">
      <c r="A1182" s="30">
        <v>2013</v>
      </c>
      <c r="B1182" s="3" t="s">
        <v>48</v>
      </c>
      <c r="C1182" s="3" t="s">
        <v>99</v>
      </c>
      <c r="D1182" s="3" t="s">
        <v>99</v>
      </c>
      <c r="E1182" s="3">
        <v>4</v>
      </c>
      <c r="F1182" s="3">
        <v>24</v>
      </c>
      <c r="G1182" s="3">
        <v>24</v>
      </c>
      <c r="H1182" s="3">
        <v>2549319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 t="str">
        <f>B1182&amp;" | "&amp;C1182&amp;" | "&amp;D1182</f>
        <v>documentazione_amministrativa / determinazioni | ATTI | ATTI</v>
      </c>
      <c r="Q1182" s="3" t="str">
        <f>VLOOKUP(P1182,'Classificazione UD'!A:B,2,FALSE)</f>
        <v>Amministrativo</v>
      </c>
    </row>
    <row r="1183" spans="1:17" ht="15" customHeight="1" x14ac:dyDescent="0.25">
      <c r="A1183" s="30">
        <v>2014</v>
      </c>
      <c r="B1183" s="3" t="s">
        <v>48</v>
      </c>
      <c r="C1183" s="3" t="s">
        <v>99</v>
      </c>
      <c r="D1183" s="3" t="s">
        <v>99</v>
      </c>
      <c r="E1183" s="3">
        <v>7</v>
      </c>
      <c r="F1183" s="3">
        <v>38</v>
      </c>
      <c r="G1183" s="3">
        <v>38</v>
      </c>
      <c r="H1183" s="3">
        <v>3964898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 t="str">
        <f>B1183&amp;" | "&amp;C1183&amp;" | "&amp;D1183</f>
        <v>documentazione_amministrativa / determinazioni | ATTI | ATTI</v>
      </c>
      <c r="Q1183" s="3" t="str">
        <f>VLOOKUP(P1183,'Classificazione UD'!A:B,2,FALSE)</f>
        <v>Amministrativo</v>
      </c>
    </row>
    <row r="1184" spans="1:17" ht="15" customHeight="1" x14ac:dyDescent="0.25">
      <c r="A1184" s="30">
        <v>2015</v>
      </c>
      <c r="B1184" s="3" t="s">
        <v>48</v>
      </c>
      <c r="C1184" s="3" t="s">
        <v>99</v>
      </c>
      <c r="D1184" s="3" t="s">
        <v>99</v>
      </c>
      <c r="E1184" s="3">
        <v>8</v>
      </c>
      <c r="F1184" s="3">
        <v>33</v>
      </c>
      <c r="G1184" s="3">
        <v>33</v>
      </c>
      <c r="H1184" s="3">
        <v>8312949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 t="str">
        <f>B1184&amp;" | "&amp;C1184&amp;" | "&amp;D1184</f>
        <v>documentazione_amministrativa / determinazioni | ATTI | ATTI</v>
      </c>
      <c r="Q1184" s="3" t="str">
        <f>VLOOKUP(P1184,'Classificazione UD'!A:B,2,FALSE)</f>
        <v>Amministrativo</v>
      </c>
    </row>
    <row r="1185" spans="1:17" ht="15" customHeight="1" x14ac:dyDescent="0.25">
      <c r="A1185" s="30">
        <v>2016</v>
      </c>
      <c r="B1185" s="3" t="s">
        <v>48</v>
      </c>
      <c r="C1185" s="3" t="s">
        <v>99</v>
      </c>
      <c r="D1185" s="3" t="s">
        <v>99</v>
      </c>
      <c r="E1185" s="3">
        <v>6</v>
      </c>
      <c r="F1185" s="3">
        <v>9</v>
      </c>
      <c r="G1185" s="3">
        <v>9</v>
      </c>
      <c r="H1185" s="3">
        <v>2740201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 t="str">
        <f>B1185&amp;" | "&amp;C1185&amp;" | "&amp;D1185</f>
        <v>documentazione_amministrativa / determinazioni | ATTI | ATTI</v>
      </c>
      <c r="Q1185" s="3" t="str">
        <f>VLOOKUP(P1185,'Classificazione UD'!A:B,2,FALSE)</f>
        <v>Amministrativo</v>
      </c>
    </row>
    <row r="1186" spans="1:17" ht="15" customHeight="1" x14ac:dyDescent="0.25">
      <c r="A1186" s="30">
        <v>2014</v>
      </c>
      <c r="B1186" s="3" t="s">
        <v>23</v>
      </c>
      <c r="C1186" s="3" t="s">
        <v>103</v>
      </c>
      <c r="D1186" s="3" t="s">
        <v>103</v>
      </c>
      <c r="E1186" s="3">
        <v>3442</v>
      </c>
      <c r="F1186" s="3">
        <v>3442</v>
      </c>
      <c r="G1186" s="3">
        <v>3442</v>
      </c>
      <c r="H1186" s="3">
        <v>341050684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 t="str">
        <f>B1186&amp;" | "&amp;C1186&amp;" | "&amp;D1186</f>
        <v>documentazione_amministrativa / altri_documenti | CUD | CUD</v>
      </c>
      <c r="Q1186" s="3" t="str">
        <f>VLOOKUP(P1186,'Classificazione UD'!A:B,2,FALSE)</f>
        <v>Cedolino</v>
      </c>
    </row>
    <row r="1187" spans="1:17" ht="15" customHeight="1" x14ac:dyDescent="0.25">
      <c r="A1187" s="30">
        <v>2015</v>
      </c>
      <c r="B1187" s="3" t="s">
        <v>23</v>
      </c>
      <c r="C1187" s="3" t="s">
        <v>103</v>
      </c>
      <c r="D1187" s="3" t="s">
        <v>103</v>
      </c>
      <c r="E1187" s="3">
        <v>3802</v>
      </c>
      <c r="F1187" s="3">
        <v>3802</v>
      </c>
      <c r="G1187" s="3">
        <v>3802</v>
      </c>
      <c r="H1187" s="3">
        <v>588144173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 t="str">
        <f>B1187&amp;" | "&amp;C1187&amp;" | "&amp;D1187</f>
        <v>documentazione_amministrativa / altri_documenti | CUD | CUD</v>
      </c>
      <c r="Q1187" s="3" t="str">
        <f>VLOOKUP(P1187,'Classificazione UD'!A:B,2,FALSE)</f>
        <v>Cedolino</v>
      </c>
    </row>
    <row r="1188" spans="1:17" ht="15" customHeight="1" x14ac:dyDescent="0.25">
      <c r="A1188" s="30">
        <v>2016</v>
      </c>
      <c r="B1188" s="3" t="s">
        <v>23</v>
      </c>
      <c r="C1188" s="3" t="s">
        <v>103</v>
      </c>
      <c r="D1188" s="3" t="s">
        <v>103</v>
      </c>
      <c r="E1188" s="3">
        <v>3855</v>
      </c>
      <c r="F1188" s="3">
        <v>3855</v>
      </c>
      <c r="G1188" s="3">
        <v>3855</v>
      </c>
      <c r="H1188" s="3">
        <v>6036789069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 t="str">
        <f>B1188&amp;" | "&amp;C1188&amp;" | "&amp;D1188</f>
        <v>documentazione_amministrativa / altri_documenti | CUD | CUD</v>
      </c>
      <c r="Q1188" s="3" t="str">
        <f>VLOOKUP(P1188,'Classificazione UD'!A:B,2,FALSE)</f>
        <v>Cedolino</v>
      </c>
    </row>
    <row r="1189" spans="1:17" ht="15" customHeight="1" x14ac:dyDescent="0.25">
      <c r="A1189" s="30">
        <v>2014</v>
      </c>
      <c r="B1189" s="3" t="s">
        <v>23</v>
      </c>
      <c r="C1189" s="3" t="s">
        <v>103</v>
      </c>
      <c r="D1189" s="3" t="s">
        <v>103</v>
      </c>
      <c r="E1189" s="3">
        <v>4771</v>
      </c>
      <c r="F1189" s="3">
        <v>4771</v>
      </c>
      <c r="G1189" s="3">
        <v>4771</v>
      </c>
      <c r="H1189" s="3">
        <v>472739850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 t="str">
        <f>B1189&amp;" | "&amp;C1189&amp;" | "&amp;D1189</f>
        <v>documentazione_amministrativa / altri_documenti | CUD | CUD</v>
      </c>
      <c r="Q1189" s="3" t="str">
        <f>VLOOKUP(P1189,'Classificazione UD'!A:B,2,FALSE)</f>
        <v>Cedolino</v>
      </c>
    </row>
    <row r="1190" spans="1:17" ht="15" customHeight="1" x14ac:dyDescent="0.25">
      <c r="A1190" s="30">
        <v>2015</v>
      </c>
      <c r="B1190" s="3" t="s">
        <v>23</v>
      </c>
      <c r="C1190" s="3" t="s">
        <v>103</v>
      </c>
      <c r="D1190" s="3" t="s">
        <v>103</v>
      </c>
      <c r="E1190" s="3">
        <v>5177</v>
      </c>
      <c r="F1190" s="3">
        <v>5177</v>
      </c>
      <c r="G1190" s="3">
        <v>5177</v>
      </c>
      <c r="H1190" s="3">
        <v>794487964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 t="str">
        <f>B1190&amp;" | "&amp;C1190&amp;" | "&amp;D1190</f>
        <v>documentazione_amministrativa / altri_documenti | CUD | CUD</v>
      </c>
      <c r="Q1190" s="3" t="str">
        <f>VLOOKUP(P1190,'Classificazione UD'!A:B,2,FALSE)</f>
        <v>Cedolino</v>
      </c>
    </row>
    <row r="1191" spans="1:17" ht="15" customHeight="1" x14ac:dyDescent="0.25">
      <c r="A1191" s="30">
        <v>2016</v>
      </c>
      <c r="B1191" s="3" t="s">
        <v>23</v>
      </c>
      <c r="C1191" s="3" t="s">
        <v>103</v>
      </c>
      <c r="D1191" s="3" t="s">
        <v>103</v>
      </c>
      <c r="E1191" s="3">
        <v>5682</v>
      </c>
      <c r="F1191" s="3">
        <v>5682</v>
      </c>
      <c r="G1191" s="3">
        <v>5682</v>
      </c>
      <c r="H1191" s="3">
        <v>8805443138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 t="str">
        <f>B1191&amp;" | "&amp;C1191&amp;" | "&amp;D1191</f>
        <v>documentazione_amministrativa / altri_documenti | CUD | CUD</v>
      </c>
      <c r="Q1191" s="3" t="str">
        <f>VLOOKUP(P1191,'Classificazione UD'!A:B,2,FALSE)</f>
        <v>Cedolino</v>
      </c>
    </row>
    <row r="1192" spans="1:17" ht="15" customHeight="1" x14ac:dyDescent="0.25">
      <c r="A1192" s="30">
        <v>2005</v>
      </c>
      <c r="B1192" s="3" t="s">
        <v>48</v>
      </c>
      <c r="C1192" s="3" t="s">
        <v>99</v>
      </c>
      <c r="D1192" s="3" t="s">
        <v>99</v>
      </c>
      <c r="E1192" s="3">
        <v>125</v>
      </c>
      <c r="F1192" s="3">
        <v>470</v>
      </c>
      <c r="G1192" s="3">
        <v>470</v>
      </c>
      <c r="H1192" s="3">
        <v>101021689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 t="str">
        <f>B1192&amp;" | "&amp;C1192&amp;" | "&amp;D1192</f>
        <v>documentazione_amministrativa / determinazioni | ATTI | ATTI</v>
      </c>
      <c r="Q1192" s="3" t="str">
        <f>VLOOKUP(P1192,'Classificazione UD'!A:B,2,FALSE)</f>
        <v>Amministrativo</v>
      </c>
    </row>
    <row r="1193" spans="1:17" ht="15" customHeight="1" x14ac:dyDescent="0.25">
      <c r="A1193" s="30">
        <v>2006</v>
      </c>
      <c r="B1193" s="3" t="s">
        <v>48</v>
      </c>
      <c r="C1193" s="3" t="s">
        <v>99</v>
      </c>
      <c r="D1193" s="3" t="s">
        <v>99</v>
      </c>
      <c r="E1193" s="3">
        <v>119</v>
      </c>
      <c r="F1193" s="3">
        <v>440</v>
      </c>
      <c r="G1193" s="3">
        <v>440</v>
      </c>
      <c r="H1193" s="3">
        <v>71584284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 t="str">
        <f>B1193&amp;" | "&amp;C1193&amp;" | "&amp;D1193</f>
        <v>documentazione_amministrativa / determinazioni | ATTI | ATTI</v>
      </c>
      <c r="Q1193" s="3" t="str">
        <f>VLOOKUP(P1193,'Classificazione UD'!A:B,2,FALSE)</f>
        <v>Amministrativo</v>
      </c>
    </row>
    <row r="1194" spans="1:17" ht="15" customHeight="1" x14ac:dyDescent="0.25">
      <c r="A1194" s="30">
        <v>2007</v>
      </c>
      <c r="B1194" s="3" t="s">
        <v>48</v>
      </c>
      <c r="C1194" s="3" t="s">
        <v>99</v>
      </c>
      <c r="D1194" s="3" t="s">
        <v>99</v>
      </c>
      <c r="E1194" s="3">
        <v>59</v>
      </c>
      <c r="F1194" s="3">
        <v>215</v>
      </c>
      <c r="G1194" s="3">
        <v>215</v>
      </c>
      <c r="H1194" s="3">
        <v>39494003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 t="str">
        <f>B1194&amp;" | "&amp;C1194&amp;" | "&amp;D1194</f>
        <v>documentazione_amministrativa / determinazioni | ATTI | ATTI</v>
      </c>
      <c r="Q1194" s="3" t="str">
        <f>VLOOKUP(P1194,'Classificazione UD'!A:B,2,FALSE)</f>
        <v>Amministrativo</v>
      </c>
    </row>
    <row r="1195" spans="1:17" ht="15" customHeight="1" x14ac:dyDescent="0.25">
      <c r="A1195" s="30">
        <v>2008</v>
      </c>
      <c r="B1195" s="3" t="s">
        <v>48</v>
      </c>
      <c r="C1195" s="3" t="s">
        <v>99</v>
      </c>
      <c r="D1195" s="3" t="s">
        <v>99</v>
      </c>
      <c r="E1195" s="3">
        <v>13</v>
      </c>
      <c r="F1195" s="3">
        <v>61</v>
      </c>
      <c r="G1195" s="3">
        <v>61</v>
      </c>
      <c r="H1195" s="3">
        <v>4654091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 t="str">
        <f>B1195&amp;" | "&amp;C1195&amp;" | "&amp;D1195</f>
        <v>documentazione_amministrativa / determinazioni | ATTI | ATTI</v>
      </c>
      <c r="Q1195" s="3" t="str">
        <f>VLOOKUP(P1195,'Classificazione UD'!A:B,2,FALSE)</f>
        <v>Amministrativo</v>
      </c>
    </row>
    <row r="1196" spans="1:17" ht="15" customHeight="1" x14ac:dyDescent="0.25">
      <c r="A1196" s="30">
        <v>2009</v>
      </c>
      <c r="B1196" s="3" t="s">
        <v>48</v>
      </c>
      <c r="C1196" s="3" t="s">
        <v>99</v>
      </c>
      <c r="D1196" s="3" t="s">
        <v>99</v>
      </c>
      <c r="E1196" s="3">
        <v>8</v>
      </c>
      <c r="F1196" s="3">
        <v>31</v>
      </c>
      <c r="G1196" s="3">
        <v>31</v>
      </c>
      <c r="H1196" s="3">
        <v>1938662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 t="str">
        <f>B1196&amp;" | "&amp;C1196&amp;" | "&amp;D1196</f>
        <v>documentazione_amministrativa / determinazioni | ATTI | ATTI</v>
      </c>
      <c r="Q1196" s="3" t="str">
        <f>VLOOKUP(P1196,'Classificazione UD'!A:B,2,FALSE)</f>
        <v>Amministrativo</v>
      </c>
    </row>
    <row r="1197" spans="1:17" ht="15" customHeight="1" x14ac:dyDescent="0.25">
      <c r="A1197" s="30">
        <v>2010</v>
      </c>
      <c r="B1197" s="3" t="s">
        <v>48</v>
      </c>
      <c r="C1197" s="3" t="s">
        <v>99</v>
      </c>
      <c r="D1197" s="3" t="s">
        <v>99</v>
      </c>
      <c r="E1197" s="3">
        <v>5</v>
      </c>
      <c r="F1197" s="3">
        <v>30</v>
      </c>
      <c r="G1197" s="3">
        <v>30</v>
      </c>
      <c r="H1197" s="3">
        <v>3739493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 t="str">
        <f>B1197&amp;" | "&amp;C1197&amp;" | "&amp;D1197</f>
        <v>documentazione_amministrativa / determinazioni | ATTI | ATTI</v>
      </c>
      <c r="Q1197" s="3" t="str">
        <f>VLOOKUP(P1197,'Classificazione UD'!A:B,2,FALSE)</f>
        <v>Amministrativo</v>
      </c>
    </row>
    <row r="1198" spans="1:17" ht="15" customHeight="1" x14ac:dyDescent="0.25">
      <c r="A1198" s="30">
        <v>2011</v>
      </c>
      <c r="B1198" s="3" t="s">
        <v>48</v>
      </c>
      <c r="C1198" s="3" t="s">
        <v>99</v>
      </c>
      <c r="D1198" s="3" t="s">
        <v>99</v>
      </c>
      <c r="E1198" s="3">
        <v>9</v>
      </c>
      <c r="F1198" s="3">
        <v>47</v>
      </c>
      <c r="G1198" s="3">
        <v>47</v>
      </c>
      <c r="H1198" s="3">
        <v>5843707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 t="str">
        <f>B1198&amp;" | "&amp;C1198&amp;" | "&amp;D1198</f>
        <v>documentazione_amministrativa / determinazioni | ATTI | ATTI</v>
      </c>
      <c r="Q1198" s="3" t="str">
        <f>VLOOKUP(P1198,'Classificazione UD'!A:B,2,FALSE)</f>
        <v>Amministrativo</v>
      </c>
    </row>
    <row r="1199" spans="1:17" ht="15" customHeight="1" x14ac:dyDescent="0.25">
      <c r="A1199" s="30">
        <v>2012</v>
      </c>
      <c r="B1199" s="3" t="s">
        <v>48</v>
      </c>
      <c r="C1199" s="3" t="s">
        <v>99</v>
      </c>
      <c r="D1199" s="3" t="s">
        <v>99</v>
      </c>
      <c r="E1199" s="3">
        <v>24</v>
      </c>
      <c r="F1199" s="3">
        <v>134</v>
      </c>
      <c r="G1199" s="3">
        <v>134</v>
      </c>
      <c r="H1199" s="3">
        <v>26846459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 t="str">
        <f>B1199&amp;" | "&amp;C1199&amp;" | "&amp;D1199</f>
        <v>documentazione_amministrativa / determinazioni | ATTI | ATTI</v>
      </c>
      <c r="Q1199" s="3" t="str">
        <f>VLOOKUP(P1199,'Classificazione UD'!A:B,2,FALSE)</f>
        <v>Amministrativo</v>
      </c>
    </row>
    <row r="1200" spans="1:17" ht="15" customHeight="1" x14ac:dyDescent="0.25">
      <c r="A1200" s="30">
        <v>2013</v>
      </c>
      <c r="B1200" s="3" t="s">
        <v>48</v>
      </c>
      <c r="C1200" s="3" t="s">
        <v>99</v>
      </c>
      <c r="D1200" s="3" t="s">
        <v>99</v>
      </c>
      <c r="E1200" s="3">
        <v>16</v>
      </c>
      <c r="F1200" s="3">
        <v>100</v>
      </c>
      <c r="G1200" s="3">
        <v>100</v>
      </c>
      <c r="H1200" s="3">
        <v>12985830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 t="str">
        <f>B1200&amp;" | "&amp;C1200&amp;" | "&amp;D1200</f>
        <v>documentazione_amministrativa / determinazioni | ATTI | ATTI</v>
      </c>
      <c r="Q1200" s="3" t="str">
        <f>VLOOKUP(P1200,'Classificazione UD'!A:B,2,FALSE)</f>
        <v>Amministrativo</v>
      </c>
    </row>
    <row r="1201" spans="1:17" ht="15" customHeight="1" x14ac:dyDescent="0.25">
      <c r="A1201" s="30">
        <v>2014</v>
      </c>
      <c r="B1201" s="3" t="s">
        <v>48</v>
      </c>
      <c r="C1201" s="3" t="s">
        <v>99</v>
      </c>
      <c r="D1201" s="3" t="s">
        <v>99</v>
      </c>
      <c r="E1201" s="3">
        <v>14</v>
      </c>
      <c r="F1201" s="3">
        <v>86</v>
      </c>
      <c r="G1201" s="3">
        <v>86</v>
      </c>
      <c r="H1201" s="3">
        <v>9504009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 t="str">
        <f>B1201&amp;" | "&amp;C1201&amp;" | "&amp;D1201</f>
        <v>documentazione_amministrativa / determinazioni | ATTI | ATTI</v>
      </c>
      <c r="Q1201" s="3" t="str">
        <f>VLOOKUP(P1201,'Classificazione UD'!A:B,2,FALSE)</f>
        <v>Amministrativo</v>
      </c>
    </row>
    <row r="1202" spans="1:17" ht="15" customHeight="1" x14ac:dyDescent="0.25">
      <c r="A1202" s="30">
        <v>2015</v>
      </c>
      <c r="B1202" s="3" t="s">
        <v>48</v>
      </c>
      <c r="C1202" s="3" t="s">
        <v>99</v>
      </c>
      <c r="D1202" s="3" t="s">
        <v>99</v>
      </c>
      <c r="E1202" s="3">
        <v>16</v>
      </c>
      <c r="F1202" s="3">
        <v>48</v>
      </c>
      <c r="G1202" s="3">
        <v>48</v>
      </c>
      <c r="H1202" s="3">
        <v>8154538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 t="str">
        <f>B1202&amp;" | "&amp;C1202&amp;" | "&amp;D1202</f>
        <v>documentazione_amministrativa / determinazioni | ATTI | ATTI</v>
      </c>
      <c r="Q1202" s="3" t="str">
        <f>VLOOKUP(P1202,'Classificazione UD'!A:B,2,FALSE)</f>
        <v>Amministrativo</v>
      </c>
    </row>
    <row r="1203" spans="1:17" ht="15" customHeight="1" x14ac:dyDescent="0.25">
      <c r="A1203" s="30">
        <v>2016</v>
      </c>
      <c r="B1203" s="3" t="s">
        <v>48</v>
      </c>
      <c r="C1203" s="3" t="s">
        <v>99</v>
      </c>
      <c r="D1203" s="3" t="s">
        <v>99</v>
      </c>
      <c r="E1203" s="3">
        <v>13</v>
      </c>
      <c r="F1203" s="3">
        <v>23</v>
      </c>
      <c r="G1203" s="3">
        <v>23</v>
      </c>
      <c r="H1203" s="3">
        <v>1137690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 t="str">
        <f>B1203&amp;" | "&amp;C1203&amp;" | "&amp;D1203</f>
        <v>documentazione_amministrativa / determinazioni | ATTI | ATTI</v>
      </c>
      <c r="Q1203" s="3" t="str">
        <f>VLOOKUP(P1203,'Classificazione UD'!A:B,2,FALSE)</f>
        <v>Amministrativo</v>
      </c>
    </row>
    <row r="1204" spans="1:17" ht="15" customHeight="1" x14ac:dyDescent="0.25">
      <c r="A1204" s="30">
        <v>2016</v>
      </c>
      <c r="B1204" s="3" t="s">
        <v>48</v>
      </c>
      <c r="C1204" s="3" t="s">
        <v>99</v>
      </c>
      <c r="D1204" s="3" t="s">
        <v>99</v>
      </c>
      <c r="E1204" s="3">
        <v>355</v>
      </c>
      <c r="F1204" s="3">
        <v>446</v>
      </c>
      <c r="G1204" s="3">
        <v>446</v>
      </c>
      <c r="H1204" s="3">
        <v>29198244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 t="str">
        <f>B1204&amp;" | "&amp;C1204&amp;" | "&amp;D1204</f>
        <v>documentazione_amministrativa / determinazioni | ATTI | ATTI</v>
      </c>
      <c r="Q1204" s="3" t="str">
        <f>VLOOKUP(P1204,'Classificazione UD'!A:B,2,FALSE)</f>
        <v>Amministrativo</v>
      </c>
    </row>
    <row r="1205" spans="1:17" ht="15" customHeight="1" x14ac:dyDescent="0.25">
      <c r="A1205" s="30">
        <v>2015</v>
      </c>
      <c r="B1205" s="3" t="s">
        <v>17</v>
      </c>
      <c r="C1205" s="3" t="s">
        <v>104</v>
      </c>
      <c r="D1205" s="3" t="s">
        <v>105</v>
      </c>
      <c r="E1205" s="3">
        <v>110194</v>
      </c>
      <c r="F1205" s="3">
        <v>110194</v>
      </c>
      <c r="G1205" s="3">
        <v>220388</v>
      </c>
      <c r="H1205" s="3">
        <v>1649073005</v>
      </c>
      <c r="I1205" s="3">
        <v>0</v>
      </c>
      <c r="J1205" s="3">
        <v>0</v>
      </c>
      <c r="K1205" s="3">
        <v>0</v>
      </c>
      <c r="L1205" s="3">
        <v>2</v>
      </c>
      <c r="M1205" s="3">
        <v>2</v>
      </c>
      <c r="N1205" s="3">
        <v>4</v>
      </c>
      <c r="O1205" s="3">
        <v>21597</v>
      </c>
      <c r="P1205" s="3" t="str">
        <f>B1205&amp;" | "&amp;C1205&amp;" | "&amp;D1205</f>
        <v>documentazione_amministrativa / documentazione_contabile | DOCUMENTO DI TRASPORTO ATTIVO | DOCUMENTO DI TRASPORTO</v>
      </c>
      <c r="Q1205" s="3" t="str">
        <f>VLOOKUP(P1205,'Classificazione UD'!A:B,2,FALSE)</f>
        <v>Fiscale</v>
      </c>
    </row>
    <row r="1206" spans="1:17" ht="15" customHeight="1" x14ac:dyDescent="0.25">
      <c r="A1206" s="30">
        <v>2016</v>
      </c>
      <c r="B1206" s="3" t="s">
        <v>17</v>
      </c>
      <c r="C1206" s="3" t="s">
        <v>104</v>
      </c>
      <c r="D1206" s="3" t="s">
        <v>105</v>
      </c>
      <c r="E1206" s="3">
        <v>234154</v>
      </c>
      <c r="F1206" s="3">
        <v>234154</v>
      </c>
      <c r="G1206" s="3">
        <v>468308</v>
      </c>
      <c r="H1206" s="3">
        <v>3414518688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 t="str">
        <f>B1206&amp;" | "&amp;C1206&amp;" | "&amp;D1206</f>
        <v>documentazione_amministrativa / documentazione_contabile | DOCUMENTO DI TRASPORTO ATTIVO | DOCUMENTO DI TRASPORTO</v>
      </c>
      <c r="Q1206" s="3" t="str">
        <f>VLOOKUP(P1206,'Classificazione UD'!A:B,2,FALSE)</f>
        <v>Fiscale</v>
      </c>
    </row>
    <row r="1207" spans="1:17" ht="15" customHeight="1" x14ac:dyDescent="0.25">
      <c r="A1207" s="30">
        <v>2016</v>
      </c>
      <c r="B1207" s="3" t="s">
        <v>17</v>
      </c>
      <c r="C1207" s="3" t="s">
        <v>106</v>
      </c>
      <c r="D1207" s="3" t="s">
        <v>105</v>
      </c>
      <c r="E1207" s="3">
        <v>10</v>
      </c>
      <c r="F1207" s="3">
        <v>10</v>
      </c>
      <c r="G1207" s="3">
        <v>20</v>
      </c>
      <c r="H1207" s="3">
        <v>109637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 t="str">
        <f>B1207&amp;" | "&amp;C1207&amp;" | "&amp;D1207</f>
        <v>documentazione_amministrativa / documentazione_contabile | DOCUMENTO DI TRASPORTO PASSIVO | DOCUMENTO DI TRASPORTO</v>
      </c>
      <c r="Q1207" s="3" t="str">
        <f>VLOOKUP(P1207,'Classificazione UD'!A:B,2,FALSE)</f>
        <v>Fiscale</v>
      </c>
    </row>
    <row r="1208" spans="1:17" ht="15" customHeight="1" x14ac:dyDescent="0.25">
      <c r="A1208" s="30">
        <v>2004</v>
      </c>
      <c r="B1208" s="3" t="s">
        <v>44</v>
      </c>
      <c r="C1208" s="3" t="s">
        <v>45</v>
      </c>
      <c r="D1208" s="3" t="s">
        <v>45</v>
      </c>
      <c r="E1208" s="3">
        <v>2</v>
      </c>
      <c r="F1208" s="3">
        <v>11</v>
      </c>
      <c r="G1208" s="3">
        <v>11</v>
      </c>
      <c r="H1208" s="3">
        <v>2301655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 t="str">
        <f>B1208&amp;" | "&amp;C1208&amp;" | "&amp;D1208</f>
        <v>documentazione_amministrativa / deliberazioni | DELIBERE | DELIBERE</v>
      </c>
      <c r="Q1208" s="3" t="str">
        <f>VLOOKUP(P1208,'Classificazione UD'!A:B,2,FALSE)</f>
        <v>Amministrativo</v>
      </c>
    </row>
    <row r="1209" spans="1:17" ht="15" customHeight="1" x14ac:dyDescent="0.25">
      <c r="A1209" s="30">
        <v>2005</v>
      </c>
      <c r="B1209" s="3" t="s">
        <v>44</v>
      </c>
      <c r="C1209" s="3" t="s">
        <v>45</v>
      </c>
      <c r="D1209" s="3" t="s">
        <v>45</v>
      </c>
      <c r="E1209" s="3">
        <v>220</v>
      </c>
      <c r="F1209" s="3">
        <v>815</v>
      </c>
      <c r="G1209" s="3">
        <v>815</v>
      </c>
      <c r="H1209" s="3">
        <v>107268887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 t="str">
        <f>B1209&amp;" | "&amp;C1209&amp;" | "&amp;D1209</f>
        <v>documentazione_amministrativa / deliberazioni | DELIBERE | DELIBERE</v>
      </c>
      <c r="Q1209" s="3" t="str">
        <f>VLOOKUP(P1209,'Classificazione UD'!A:B,2,FALSE)</f>
        <v>Amministrativo</v>
      </c>
    </row>
    <row r="1210" spans="1:17" ht="15" customHeight="1" x14ac:dyDescent="0.25">
      <c r="A1210" s="30">
        <v>2006</v>
      </c>
      <c r="B1210" s="3" t="s">
        <v>44</v>
      </c>
      <c r="C1210" s="3" t="s">
        <v>45</v>
      </c>
      <c r="D1210" s="3" t="s">
        <v>45</v>
      </c>
      <c r="E1210" s="3">
        <v>202</v>
      </c>
      <c r="F1210" s="3">
        <v>781</v>
      </c>
      <c r="G1210" s="3">
        <v>781</v>
      </c>
      <c r="H1210" s="3">
        <v>133940168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 t="str">
        <f>B1210&amp;" | "&amp;C1210&amp;" | "&amp;D1210</f>
        <v>documentazione_amministrativa / deliberazioni | DELIBERE | DELIBERE</v>
      </c>
      <c r="Q1210" s="3" t="str">
        <f>VLOOKUP(P1210,'Classificazione UD'!A:B,2,FALSE)</f>
        <v>Amministrativo</v>
      </c>
    </row>
    <row r="1211" spans="1:17" ht="15" customHeight="1" x14ac:dyDescent="0.25">
      <c r="A1211" s="30">
        <v>2007</v>
      </c>
      <c r="B1211" s="3" t="s">
        <v>44</v>
      </c>
      <c r="C1211" s="3" t="s">
        <v>45</v>
      </c>
      <c r="D1211" s="3" t="s">
        <v>45</v>
      </c>
      <c r="E1211" s="3">
        <v>213</v>
      </c>
      <c r="F1211" s="3">
        <v>809</v>
      </c>
      <c r="G1211" s="3">
        <v>809</v>
      </c>
      <c r="H1211" s="3">
        <v>173057087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 t="str">
        <f>B1211&amp;" | "&amp;C1211&amp;" | "&amp;D1211</f>
        <v>documentazione_amministrativa / deliberazioni | DELIBERE | DELIBERE</v>
      </c>
      <c r="Q1211" s="3" t="str">
        <f>VLOOKUP(P1211,'Classificazione UD'!A:B,2,FALSE)</f>
        <v>Amministrativo</v>
      </c>
    </row>
    <row r="1212" spans="1:17" ht="15" customHeight="1" x14ac:dyDescent="0.25">
      <c r="A1212" s="30">
        <v>2008</v>
      </c>
      <c r="B1212" s="3" t="s">
        <v>44</v>
      </c>
      <c r="C1212" s="3" t="s">
        <v>45</v>
      </c>
      <c r="D1212" s="3" t="s">
        <v>45</v>
      </c>
      <c r="E1212" s="3">
        <v>258</v>
      </c>
      <c r="F1212" s="3">
        <v>1017</v>
      </c>
      <c r="G1212" s="3">
        <v>1017</v>
      </c>
      <c r="H1212" s="3">
        <v>134469256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 t="str">
        <f>B1212&amp;" | "&amp;C1212&amp;" | "&amp;D1212</f>
        <v>documentazione_amministrativa / deliberazioni | DELIBERE | DELIBERE</v>
      </c>
      <c r="Q1212" s="3" t="str">
        <f>VLOOKUP(P1212,'Classificazione UD'!A:B,2,FALSE)</f>
        <v>Amministrativo</v>
      </c>
    </row>
    <row r="1213" spans="1:17" ht="15" customHeight="1" x14ac:dyDescent="0.25">
      <c r="A1213" s="30">
        <v>2009</v>
      </c>
      <c r="B1213" s="3" t="s">
        <v>44</v>
      </c>
      <c r="C1213" s="3" t="s">
        <v>45</v>
      </c>
      <c r="D1213" s="3" t="s">
        <v>45</v>
      </c>
      <c r="E1213" s="3">
        <v>244</v>
      </c>
      <c r="F1213" s="3">
        <v>979</v>
      </c>
      <c r="G1213" s="3">
        <v>979</v>
      </c>
      <c r="H1213" s="3">
        <v>125930796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 t="str">
        <f>B1213&amp;" | "&amp;C1213&amp;" | "&amp;D1213</f>
        <v>documentazione_amministrativa / deliberazioni | DELIBERE | DELIBERE</v>
      </c>
      <c r="Q1213" s="3" t="str">
        <f>VLOOKUP(P1213,'Classificazione UD'!A:B,2,FALSE)</f>
        <v>Amministrativo</v>
      </c>
    </row>
    <row r="1214" spans="1:17" ht="15" customHeight="1" x14ac:dyDescent="0.25">
      <c r="A1214" s="30">
        <v>2010</v>
      </c>
      <c r="B1214" s="3" t="s">
        <v>44</v>
      </c>
      <c r="C1214" s="3" t="s">
        <v>45</v>
      </c>
      <c r="D1214" s="3" t="s">
        <v>45</v>
      </c>
      <c r="E1214" s="3">
        <v>314</v>
      </c>
      <c r="F1214" s="3">
        <v>1546</v>
      </c>
      <c r="G1214" s="3">
        <v>1546</v>
      </c>
      <c r="H1214" s="3">
        <v>144723969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 t="str">
        <f>B1214&amp;" | "&amp;C1214&amp;" | "&amp;D1214</f>
        <v>documentazione_amministrativa / deliberazioni | DELIBERE | DELIBERE</v>
      </c>
      <c r="Q1214" s="3" t="str">
        <f>VLOOKUP(P1214,'Classificazione UD'!A:B,2,FALSE)</f>
        <v>Amministrativo</v>
      </c>
    </row>
    <row r="1215" spans="1:17" ht="15" customHeight="1" x14ac:dyDescent="0.25">
      <c r="A1215" s="30">
        <v>2011</v>
      </c>
      <c r="B1215" s="3" t="s">
        <v>44</v>
      </c>
      <c r="C1215" s="3" t="s">
        <v>45</v>
      </c>
      <c r="D1215" s="3" t="s">
        <v>45</v>
      </c>
      <c r="E1215" s="3">
        <v>276</v>
      </c>
      <c r="F1215" s="3">
        <v>1348</v>
      </c>
      <c r="G1215" s="3">
        <v>1348</v>
      </c>
      <c r="H1215" s="3">
        <v>143944251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 t="str">
        <f>B1215&amp;" | "&amp;C1215&amp;" | "&amp;D1215</f>
        <v>documentazione_amministrativa / deliberazioni | DELIBERE | DELIBERE</v>
      </c>
      <c r="Q1215" s="3" t="str">
        <f>VLOOKUP(P1215,'Classificazione UD'!A:B,2,FALSE)</f>
        <v>Amministrativo</v>
      </c>
    </row>
    <row r="1216" spans="1:17" ht="15" customHeight="1" x14ac:dyDescent="0.25">
      <c r="A1216" s="30">
        <v>2012</v>
      </c>
      <c r="B1216" s="3" t="s">
        <v>44</v>
      </c>
      <c r="C1216" s="3" t="s">
        <v>45</v>
      </c>
      <c r="D1216" s="3" t="s">
        <v>45</v>
      </c>
      <c r="E1216" s="3">
        <v>231</v>
      </c>
      <c r="F1216" s="3">
        <v>1097</v>
      </c>
      <c r="G1216" s="3">
        <v>1097</v>
      </c>
      <c r="H1216" s="3">
        <v>134042579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 t="str">
        <f>B1216&amp;" | "&amp;C1216&amp;" | "&amp;D1216</f>
        <v>documentazione_amministrativa / deliberazioni | DELIBERE | DELIBERE</v>
      </c>
      <c r="Q1216" s="3" t="str">
        <f>VLOOKUP(P1216,'Classificazione UD'!A:B,2,FALSE)</f>
        <v>Amministrativo</v>
      </c>
    </row>
    <row r="1217" spans="1:17" ht="15" customHeight="1" x14ac:dyDescent="0.25">
      <c r="A1217" s="30">
        <v>2013</v>
      </c>
      <c r="B1217" s="3" t="s">
        <v>44</v>
      </c>
      <c r="C1217" s="3" t="s">
        <v>45</v>
      </c>
      <c r="D1217" s="3" t="s">
        <v>45</v>
      </c>
      <c r="E1217" s="3">
        <v>231</v>
      </c>
      <c r="F1217" s="3">
        <v>1133</v>
      </c>
      <c r="G1217" s="3">
        <v>1133</v>
      </c>
      <c r="H1217" s="3">
        <v>131940440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 t="str">
        <f>B1217&amp;" | "&amp;C1217&amp;" | "&amp;D1217</f>
        <v>documentazione_amministrativa / deliberazioni | DELIBERE | DELIBERE</v>
      </c>
      <c r="Q1217" s="3" t="str">
        <f>VLOOKUP(P1217,'Classificazione UD'!A:B,2,FALSE)</f>
        <v>Amministrativo</v>
      </c>
    </row>
    <row r="1218" spans="1:17" ht="15" customHeight="1" x14ac:dyDescent="0.25">
      <c r="A1218" s="30">
        <v>2014</v>
      </c>
      <c r="B1218" s="3" t="s">
        <v>44</v>
      </c>
      <c r="C1218" s="3" t="s">
        <v>45</v>
      </c>
      <c r="D1218" s="3" t="s">
        <v>45</v>
      </c>
      <c r="E1218" s="3">
        <v>214</v>
      </c>
      <c r="F1218" s="3">
        <v>1080</v>
      </c>
      <c r="G1218" s="3">
        <v>1080</v>
      </c>
      <c r="H1218" s="3">
        <v>144841587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 t="str">
        <f>B1218&amp;" | "&amp;C1218&amp;" | "&amp;D1218</f>
        <v>documentazione_amministrativa / deliberazioni | DELIBERE | DELIBERE</v>
      </c>
      <c r="Q1218" s="3" t="str">
        <f>VLOOKUP(P1218,'Classificazione UD'!A:B,2,FALSE)</f>
        <v>Amministrativo</v>
      </c>
    </row>
    <row r="1219" spans="1:17" ht="15" customHeight="1" x14ac:dyDescent="0.25">
      <c r="A1219" s="30">
        <v>2015</v>
      </c>
      <c r="B1219" s="3" t="s">
        <v>44</v>
      </c>
      <c r="C1219" s="3" t="s">
        <v>45</v>
      </c>
      <c r="D1219" s="3" t="s">
        <v>45</v>
      </c>
      <c r="E1219" s="3">
        <v>154</v>
      </c>
      <c r="F1219" s="3">
        <v>736</v>
      </c>
      <c r="G1219" s="3">
        <v>736</v>
      </c>
      <c r="H1219" s="3">
        <v>93387872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 t="str">
        <f>B1219&amp;" | "&amp;C1219&amp;" | "&amp;D1219</f>
        <v>documentazione_amministrativa / deliberazioni | DELIBERE | DELIBERE</v>
      </c>
      <c r="Q1219" s="3" t="str">
        <f>VLOOKUP(P1219,'Classificazione UD'!A:B,2,FALSE)</f>
        <v>Amministrativo</v>
      </c>
    </row>
    <row r="1220" spans="1:17" ht="15" customHeight="1" x14ac:dyDescent="0.25">
      <c r="A1220" s="30">
        <v>2016</v>
      </c>
      <c r="B1220" s="3" t="s">
        <v>44</v>
      </c>
      <c r="C1220" s="3" t="s">
        <v>46</v>
      </c>
      <c r="D1220" s="3" t="s">
        <v>46</v>
      </c>
      <c r="E1220" s="3">
        <v>131</v>
      </c>
      <c r="F1220" s="3">
        <v>185</v>
      </c>
      <c r="G1220" s="3">
        <v>185</v>
      </c>
      <c r="H1220" s="3">
        <v>18084105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 t="str">
        <f>B1220&amp;" | "&amp;C1220&amp;" | "&amp;D1220</f>
        <v>documentazione_amministrativa / deliberazioni | DELIBERA | DELIBERA</v>
      </c>
      <c r="Q1220" s="3" t="str">
        <f>VLOOKUP(P1220,'Classificazione UD'!A:B,2,FALSE)</f>
        <v>Amministrativo</v>
      </c>
    </row>
    <row r="1221" spans="1:17" ht="15" customHeight="1" x14ac:dyDescent="0.25">
      <c r="A1221" s="30">
        <v>2005</v>
      </c>
      <c r="B1221" s="3" t="s">
        <v>48</v>
      </c>
      <c r="C1221" s="3" t="s">
        <v>99</v>
      </c>
      <c r="D1221" s="3" t="s">
        <v>99</v>
      </c>
      <c r="E1221" s="3">
        <v>4</v>
      </c>
      <c r="F1221" s="3">
        <v>24</v>
      </c>
      <c r="G1221" s="3">
        <v>24</v>
      </c>
      <c r="H1221" s="3">
        <v>9374966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 t="str">
        <f>B1221&amp;" | "&amp;C1221&amp;" | "&amp;D1221</f>
        <v>documentazione_amministrativa / determinazioni | ATTI | ATTI</v>
      </c>
      <c r="Q1221" s="3" t="str">
        <f>VLOOKUP(P1221,'Classificazione UD'!A:B,2,FALSE)</f>
        <v>Amministrativo</v>
      </c>
    </row>
    <row r="1222" spans="1:17" ht="15" customHeight="1" x14ac:dyDescent="0.25">
      <c r="A1222" s="30">
        <v>2006</v>
      </c>
      <c r="B1222" s="3" t="s">
        <v>48</v>
      </c>
      <c r="C1222" s="3" t="s">
        <v>99</v>
      </c>
      <c r="D1222" s="3" t="s">
        <v>99</v>
      </c>
      <c r="E1222" s="3">
        <v>11</v>
      </c>
      <c r="F1222" s="3">
        <v>47</v>
      </c>
      <c r="G1222" s="3">
        <v>47</v>
      </c>
      <c r="H1222" s="3">
        <v>12894161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 t="str">
        <f>B1222&amp;" | "&amp;C1222&amp;" | "&amp;D1222</f>
        <v>documentazione_amministrativa / determinazioni | ATTI | ATTI</v>
      </c>
      <c r="Q1222" s="3" t="str">
        <f>VLOOKUP(P1222,'Classificazione UD'!A:B,2,FALSE)</f>
        <v>Amministrativo</v>
      </c>
    </row>
    <row r="1223" spans="1:17" ht="15" customHeight="1" x14ac:dyDescent="0.25">
      <c r="A1223" s="30">
        <v>2007</v>
      </c>
      <c r="B1223" s="3" t="s">
        <v>48</v>
      </c>
      <c r="C1223" s="3" t="s">
        <v>99</v>
      </c>
      <c r="D1223" s="3" t="s">
        <v>99</v>
      </c>
      <c r="E1223" s="3">
        <v>47</v>
      </c>
      <c r="F1223" s="3">
        <v>192</v>
      </c>
      <c r="G1223" s="3">
        <v>192</v>
      </c>
      <c r="H1223" s="3">
        <v>62727290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 t="str">
        <f>B1223&amp;" | "&amp;C1223&amp;" | "&amp;D1223</f>
        <v>documentazione_amministrativa / determinazioni | ATTI | ATTI</v>
      </c>
      <c r="Q1223" s="3" t="str">
        <f>VLOOKUP(P1223,'Classificazione UD'!A:B,2,FALSE)</f>
        <v>Amministrativo</v>
      </c>
    </row>
    <row r="1224" spans="1:17" ht="15" customHeight="1" x14ac:dyDescent="0.25">
      <c r="A1224" s="30">
        <v>2008</v>
      </c>
      <c r="B1224" s="3" t="s">
        <v>48</v>
      </c>
      <c r="C1224" s="3" t="s">
        <v>99</v>
      </c>
      <c r="D1224" s="3" t="s">
        <v>99</v>
      </c>
      <c r="E1224" s="3">
        <v>55</v>
      </c>
      <c r="F1224" s="3">
        <v>217</v>
      </c>
      <c r="G1224" s="3">
        <v>217</v>
      </c>
      <c r="H1224" s="3">
        <v>66990950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 t="str">
        <f>B1224&amp;" | "&amp;C1224&amp;" | "&amp;D1224</f>
        <v>documentazione_amministrativa / determinazioni | ATTI | ATTI</v>
      </c>
      <c r="Q1224" s="3" t="str">
        <f>VLOOKUP(P1224,'Classificazione UD'!A:B,2,FALSE)</f>
        <v>Amministrativo</v>
      </c>
    </row>
    <row r="1225" spans="1:17" ht="15" customHeight="1" x14ac:dyDescent="0.25">
      <c r="A1225" s="30">
        <v>2009</v>
      </c>
      <c r="B1225" s="3" t="s">
        <v>48</v>
      </c>
      <c r="C1225" s="3" t="s">
        <v>99</v>
      </c>
      <c r="D1225" s="3" t="s">
        <v>99</v>
      </c>
      <c r="E1225" s="3">
        <v>72</v>
      </c>
      <c r="F1225" s="3">
        <v>256</v>
      </c>
      <c r="G1225" s="3">
        <v>256</v>
      </c>
      <c r="H1225" s="3">
        <v>68164706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 t="str">
        <f>B1225&amp;" | "&amp;C1225&amp;" | "&amp;D1225</f>
        <v>documentazione_amministrativa / determinazioni | ATTI | ATTI</v>
      </c>
      <c r="Q1225" s="3" t="str">
        <f>VLOOKUP(P1225,'Classificazione UD'!A:B,2,FALSE)</f>
        <v>Amministrativo</v>
      </c>
    </row>
    <row r="1226" spans="1:17" ht="15" customHeight="1" x14ac:dyDescent="0.25">
      <c r="A1226" s="30">
        <v>2010</v>
      </c>
      <c r="B1226" s="3" t="s">
        <v>48</v>
      </c>
      <c r="C1226" s="3" t="s">
        <v>99</v>
      </c>
      <c r="D1226" s="3" t="s">
        <v>99</v>
      </c>
      <c r="E1226" s="3">
        <v>106</v>
      </c>
      <c r="F1226" s="3">
        <v>494</v>
      </c>
      <c r="G1226" s="3">
        <v>494</v>
      </c>
      <c r="H1226" s="3">
        <v>139348340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 t="str">
        <f>B1226&amp;" | "&amp;C1226&amp;" | "&amp;D1226</f>
        <v>documentazione_amministrativa / determinazioni | ATTI | ATTI</v>
      </c>
      <c r="Q1226" s="3" t="str">
        <f>VLOOKUP(P1226,'Classificazione UD'!A:B,2,FALSE)</f>
        <v>Amministrativo</v>
      </c>
    </row>
    <row r="1227" spans="1:17" ht="15" customHeight="1" x14ac:dyDescent="0.25">
      <c r="A1227" s="30">
        <v>2011</v>
      </c>
      <c r="B1227" s="3" t="s">
        <v>48</v>
      </c>
      <c r="C1227" s="3" t="s">
        <v>99</v>
      </c>
      <c r="D1227" s="3" t="s">
        <v>99</v>
      </c>
      <c r="E1227" s="3">
        <v>37</v>
      </c>
      <c r="F1227" s="3">
        <v>164</v>
      </c>
      <c r="G1227" s="3">
        <v>164</v>
      </c>
      <c r="H1227" s="3">
        <v>39745336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 t="str">
        <f>B1227&amp;" | "&amp;C1227&amp;" | "&amp;D1227</f>
        <v>documentazione_amministrativa / determinazioni | ATTI | ATTI</v>
      </c>
      <c r="Q1227" s="3" t="str">
        <f>VLOOKUP(P1227,'Classificazione UD'!A:B,2,FALSE)</f>
        <v>Amministrativo</v>
      </c>
    </row>
    <row r="1228" spans="1:17" ht="15" customHeight="1" x14ac:dyDescent="0.25">
      <c r="A1228" s="30">
        <v>2012</v>
      </c>
      <c r="B1228" s="3" t="s">
        <v>48</v>
      </c>
      <c r="C1228" s="3" t="s">
        <v>99</v>
      </c>
      <c r="D1228" s="3" t="s">
        <v>99</v>
      </c>
      <c r="E1228" s="3">
        <v>3</v>
      </c>
      <c r="F1228" s="3">
        <v>14</v>
      </c>
      <c r="G1228" s="3">
        <v>14</v>
      </c>
      <c r="H1228" s="3">
        <v>6050964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 t="str">
        <f>B1228&amp;" | "&amp;C1228&amp;" | "&amp;D1228</f>
        <v>documentazione_amministrativa / determinazioni | ATTI | ATTI</v>
      </c>
      <c r="Q1228" s="3" t="str">
        <f>VLOOKUP(P1228,'Classificazione UD'!A:B,2,FALSE)</f>
        <v>Amministrativo</v>
      </c>
    </row>
    <row r="1229" spans="1:17" ht="15" customHeight="1" x14ac:dyDescent="0.25">
      <c r="A1229" s="30">
        <v>2013</v>
      </c>
      <c r="B1229" s="3" t="s">
        <v>48</v>
      </c>
      <c r="C1229" s="3" t="s">
        <v>99</v>
      </c>
      <c r="D1229" s="3" t="s">
        <v>99</v>
      </c>
      <c r="E1229" s="3">
        <v>1</v>
      </c>
      <c r="F1229" s="3">
        <v>4</v>
      </c>
      <c r="G1229" s="3">
        <v>4</v>
      </c>
      <c r="H1229" s="3">
        <v>850085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 t="str">
        <f>B1229&amp;" | "&amp;C1229&amp;" | "&amp;D1229</f>
        <v>documentazione_amministrativa / determinazioni | ATTI | ATTI</v>
      </c>
      <c r="Q1229" s="3" t="str">
        <f>VLOOKUP(P1229,'Classificazione UD'!A:B,2,FALSE)</f>
        <v>Amministrativo</v>
      </c>
    </row>
    <row r="1230" spans="1:17" ht="15" customHeight="1" x14ac:dyDescent="0.25">
      <c r="A1230" s="30">
        <v>2015</v>
      </c>
      <c r="B1230" s="3" t="s">
        <v>48</v>
      </c>
      <c r="C1230" s="3" t="s">
        <v>99</v>
      </c>
      <c r="D1230" s="3" t="s">
        <v>99</v>
      </c>
      <c r="E1230" s="3">
        <v>1</v>
      </c>
      <c r="F1230" s="3">
        <v>4</v>
      </c>
      <c r="G1230" s="3">
        <v>4</v>
      </c>
      <c r="H1230" s="3">
        <v>1039997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 t="str">
        <f>B1230&amp;" | "&amp;C1230&amp;" | "&amp;D1230</f>
        <v>documentazione_amministrativa / determinazioni | ATTI | ATTI</v>
      </c>
      <c r="Q1230" s="3" t="str">
        <f>VLOOKUP(P1230,'Classificazione UD'!A:B,2,FALSE)</f>
        <v>Amministrativo</v>
      </c>
    </row>
    <row r="1231" spans="1:17" ht="15" customHeight="1" x14ac:dyDescent="0.25">
      <c r="A1231" s="30">
        <v>2005</v>
      </c>
      <c r="B1231" s="3" t="s">
        <v>48</v>
      </c>
      <c r="C1231" s="3" t="s">
        <v>99</v>
      </c>
      <c r="D1231" s="3" t="s">
        <v>99</v>
      </c>
      <c r="E1231" s="3">
        <v>196</v>
      </c>
      <c r="F1231" s="3">
        <v>768</v>
      </c>
      <c r="G1231" s="3">
        <v>768</v>
      </c>
      <c r="H1231" s="3">
        <v>56153135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 t="str">
        <f>B1231&amp;" | "&amp;C1231&amp;" | "&amp;D1231</f>
        <v>documentazione_amministrativa / determinazioni | ATTI | ATTI</v>
      </c>
      <c r="Q1231" s="3" t="str">
        <f>VLOOKUP(P1231,'Classificazione UD'!A:B,2,FALSE)</f>
        <v>Amministrativo</v>
      </c>
    </row>
    <row r="1232" spans="1:17" ht="15" customHeight="1" x14ac:dyDescent="0.25">
      <c r="A1232" s="30">
        <v>2006</v>
      </c>
      <c r="B1232" s="3" t="s">
        <v>48</v>
      </c>
      <c r="C1232" s="3" t="s">
        <v>99</v>
      </c>
      <c r="D1232" s="3" t="s">
        <v>99</v>
      </c>
      <c r="E1232" s="3">
        <v>224</v>
      </c>
      <c r="F1232" s="3">
        <v>859</v>
      </c>
      <c r="G1232" s="3">
        <v>859</v>
      </c>
      <c r="H1232" s="3">
        <v>59168740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 t="str">
        <f>B1232&amp;" | "&amp;C1232&amp;" | "&amp;D1232</f>
        <v>documentazione_amministrativa / determinazioni | ATTI | ATTI</v>
      </c>
      <c r="Q1232" s="3" t="str">
        <f>VLOOKUP(P1232,'Classificazione UD'!A:B,2,FALSE)</f>
        <v>Amministrativo</v>
      </c>
    </row>
    <row r="1233" spans="1:17" ht="15" customHeight="1" x14ac:dyDescent="0.25">
      <c r="A1233" s="30">
        <v>2007</v>
      </c>
      <c r="B1233" s="3" t="s">
        <v>48</v>
      </c>
      <c r="C1233" s="3" t="s">
        <v>99</v>
      </c>
      <c r="D1233" s="3" t="s">
        <v>99</v>
      </c>
      <c r="E1233" s="3">
        <v>135</v>
      </c>
      <c r="F1233" s="3">
        <v>530</v>
      </c>
      <c r="G1233" s="3">
        <v>530</v>
      </c>
      <c r="H1233" s="3">
        <v>38028684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 t="str">
        <f>B1233&amp;" | "&amp;C1233&amp;" | "&amp;D1233</f>
        <v>documentazione_amministrativa / determinazioni | ATTI | ATTI</v>
      </c>
      <c r="Q1233" s="3" t="str">
        <f>VLOOKUP(P1233,'Classificazione UD'!A:B,2,FALSE)</f>
        <v>Amministrativo</v>
      </c>
    </row>
    <row r="1234" spans="1:17" ht="15" customHeight="1" x14ac:dyDescent="0.25">
      <c r="A1234" s="30">
        <v>2008</v>
      </c>
      <c r="B1234" s="3" t="s">
        <v>48</v>
      </c>
      <c r="C1234" s="3" t="s">
        <v>99</v>
      </c>
      <c r="D1234" s="3" t="s">
        <v>99</v>
      </c>
      <c r="E1234" s="3">
        <v>89</v>
      </c>
      <c r="F1234" s="3">
        <v>301</v>
      </c>
      <c r="G1234" s="3">
        <v>301</v>
      </c>
      <c r="H1234" s="3">
        <v>30153530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 t="str">
        <f>B1234&amp;" | "&amp;C1234&amp;" | "&amp;D1234</f>
        <v>documentazione_amministrativa / determinazioni | ATTI | ATTI</v>
      </c>
      <c r="Q1234" s="3" t="str">
        <f>VLOOKUP(P1234,'Classificazione UD'!A:B,2,FALSE)</f>
        <v>Amministrativo</v>
      </c>
    </row>
    <row r="1235" spans="1:17" ht="15" customHeight="1" x14ac:dyDescent="0.25">
      <c r="A1235" s="30">
        <v>2009</v>
      </c>
      <c r="B1235" s="3" t="s">
        <v>48</v>
      </c>
      <c r="C1235" s="3" t="s">
        <v>99</v>
      </c>
      <c r="D1235" s="3" t="s">
        <v>99</v>
      </c>
      <c r="E1235" s="3">
        <v>81</v>
      </c>
      <c r="F1235" s="3">
        <v>340</v>
      </c>
      <c r="G1235" s="3">
        <v>340</v>
      </c>
      <c r="H1235" s="3">
        <v>22876476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 t="str">
        <f>B1235&amp;" | "&amp;C1235&amp;" | "&amp;D1235</f>
        <v>documentazione_amministrativa / determinazioni | ATTI | ATTI</v>
      </c>
      <c r="Q1235" s="3" t="str">
        <f>VLOOKUP(P1235,'Classificazione UD'!A:B,2,FALSE)</f>
        <v>Amministrativo</v>
      </c>
    </row>
    <row r="1236" spans="1:17" ht="15" customHeight="1" x14ac:dyDescent="0.25">
      <c r="A1236" s="30">
        <v>2010</v>
      </c>
      <c r="B1236" s="3" t="s">
        <v>48</v>
      </c>
      <c r="C1236" s="3" t="s">
        <v>99</v>
      </c>
      <c r="D1236" s="3" t="s">
        <v>99</v>
      </c>
      <c r="E1236" s="3">
        <v>95</v>
      </c>
      <c r="F1236" s="3">
        <v>469</v>
      </c>
      <c r="G1236" s="3">
        <v>469</v>
      </c>
      <c r="H1236" s="3">
        <v>37197831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 t="str">
        <f>B1236&amp;" | "&amp;C1236&amp;" | "&amp;D1236</f>
        <v>documentazione_amministrativa / determinazioni | ATTI | ATTI</v>
      </c>
      <c r="Q1236" s="3" t="str">
        <f>VLOOKUP(P1236,'Classificazione UD'!A:B,2,FALSE)</f>
        <v>Amministrativo</v>
      </c>
    </row>
    <row r="1237" spans="1:17" ht="15" customHeight="1" x14ac:dyDescent="0.25">
      <c r="A1237" s="30">
        <v>2011</v>
      </c>
      <c r="B1237" s="3" t="s">
        <v>48</v>
      </c>
      <c r="C1237" s="3" t="s">
        <v>99</v>
      </c>
      <c r="D1237" s="3" t="s">
        <v>99</v>
      </c>
      <c r="E1237" s="3">
        <v>80</v>
      </c>
      <c r="F1237" s="3">
        <v>414</v>
      </c>
      <c r="G1237" s="3">
        <v>414</v>
      </c>
      <c r="H1237" s="3">
        <v>45922993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 t="str">
        <f>B1237&amp;" | "&amp;C1237&amp;" | "&amp;D1237</f>
        <v>documentazione_amministrativa / determinazioni | ATTI | ATTI</v>
      </c>
      <c r="Q1237" s="3" t="str">
        <f>VLOOKUP(P1237,'Classificazione UD'!A:B,2,FALSE)</f>
        <v>Amministrativo</v>
      </c>
    </row>
    <row r="1238" spans="1:17" ht="15" customHeight="1" x14ac:dyDescent="0.25">
      <c r="A1238" s="30">
        <v>2012</v>
      </c>
      <c r="B1238" s="3" t="s">
        <v>48</v>
      </c>
      <c r="C1238" s="3" t="s">
        <v>99</v>
      </c>
      <c r="D1238" s="3" t="s">
        <v>99</v>
      </c>
      <c r="E1238" s="3">
        <v>61</v>
      </c>
      <c r="F1238" s="3">
        <v>314</v>
      </c>
      <c r="G1238" s="3">
        <v>314</v>
      </c>
      <c r="H1238" s="3">
        <v>38335564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 t="str">
        <f>B1238&amp;" | "&amp;C1238&amp;" | "&amp;D1238</f>
        <v>documentazione_amministrativa / determinazioni | ATTI | ATTI</v>
      </c>
      <c r="Q1238" s="3" t="str">
        <f>VLOOKUP(P1238,'Classificazione UD'!A:B,2,FALSE)</f>
        <v>Amministrativo</v>
      </c>
    </row>
    <row r="1239" spans="1:17" ht="15" customHeight="1" x14ac:dyDescent="0.25">
      <c r="A1239" s="30">
        <v>2013</v>
      </c>
      <c r="B1239" s="3" t="s">
        <v>48</v>
      </c>
      <c r="C1239" s="3" t="s">
        <v>99</v>
      </c>
      <c r="D1239" s="3" t="s">
        <v>99</v>
      </c>
      <c r="E1239" s="3">
        <v>84</v>
      </c>
      <c r="F1239" s="3">
        <v>434</v>
      </c>
      <c r="G1239" s="3">
        <v>434</v>
      </c>
      <c r="H1239" s="3">
        <v>53368308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 t="str">
        <f>B1239&amp;" | "&amp;C1239&amp;" | "&amp;D1239</f>
        <v>documentazione_amministrativa / determinazioni | ATTI | ATTI</v>
      </c>
      <c r="Q1239" s="3" t="str">
        <f>VLOOKUP(P1239,'Classificazione UD'!A:B,2,FALSE)</f>
        <v>Amministrativo</v>
      </c>
    </row>
    <row r="1240" spans="1:17" ht="15" customHeight="1" x14ac:dyDescent="0.25">
      <c r="A1240" s="30">
        <v>2014</v>
      </c>
      <c r="B1240" s="3" t="s">
        <v>48</v>
      </c>
      <c r="C1240" s="3" t="s">
        <v>99</v>
      </c>
      <c r="D1240" s="3" t="s">
        <v>99</v>
      </c>
      <c r="E1240" s="3">
        <v>63</v>
      </c>
      <c r="F1240" s="3">
        <v>318</v>
      </c>
      <c r="G1240" s="3">
        <v>318</v>
      </c>
      <c r="H1240" s="3">
        <v>38897814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 t="str">
        <f>B1240&amp;" | "&amp;C1240&amp;" | "&amp;D1240</f>
        <v>documentazione_amministrativa / determinazioni | ATTI | ATTI</v>
      </c>
      <c r="Q1240" s="3" t="str">
        <f>VLOOKUP(P1240,'Classificazione UD'!A:B,2,FALSE)</f>
        <v>Amministrativo</v>
      </c>
    </row>
    <row r="1241" spans="1:17" ht="15" customHeight="1" x14ac:dyDescent="0.25">
      <c r="A1241" s="30">
        <v>2015</v>
      </c>
      <c r="B1241" s="3" t="s">
        <v>48</v>
      </c>
      <c r="C1241" s="3" t="s">
        <v>99</v>
      </c>
      <c r="D1241" s="3" t="s">
        <v>99</v>
      </c>
      <c r="E1241" s="3">
        <v>76</v>
      </c>
      <c r="F1241" s="3">
        <v>350</v>
      </c>
      <c r="G1241" s="3">
        <v>350</v>
      </c>
      <c r="H1241" s="3">
        <v>32260488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 t="str">
        <f>B1241&amp;" | "&amp;C1241&amp;" | "&amp;D1241</f>
        <v>documentazione_amministrativa / determinazioni | ATTI | ATTI</v>
      </c>
      <c r="Q1241" s="3" t="str">
        <f>VLOOKUP(P1241,'Classificazione UD'!A:B,2,FALSE)</f>
        <v>Amministrativo</v>
      </c>
    </row>
    <row r="1242" spans="1:17" ht="15" customHeight="1" x14ac:dyDescent="0.25">
      <c r="A1242" s="30">
        <v>2016</v>
      </c>
      <c r="B1242" s="3" t="s">
        <v>48</v>
      </c>
      <c r="C1242" s="3" t="s">
        <v>99</v>
      </c>
      <c r="D1242" s="3" t="s">
        <v>99</v>
      </c>
      <c r="E1242" s="3">
        <v>60</v>
      </c>
      <c r="F1242" s="3">
        <v>103</v>
      </c>
      <c r="G1242" s="3">
        <v>103</v>
      </c>
      <c r="H1242" s="3">
        <v>6126176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 t="str">
        <f>B1242&amp;" | "&amp;C1242&amp;" | "&amp;D1242</f>
        <v>documentazione_amministrativa / determinazioni | ATTI | ATTI</v>
      </c>
      <c r="Q1242" s="3" t="str">
        <f>VLOOKUP(P1242,'Classificazione UD'!A:B,2,FALSE)</f>
        <v>Amministrativo</v>
      </c>
    </row>
    <row r="1243" spans="1:17" ht="15" customHeight="1" x14ac:dyDescent="0.25">
      <c r="A1243" s="30">
        <v>2005</v>
      </c>
      <c r="B1243" s="3" t="s">
        <v>48</v>
      </c>
      <c r="C1243" s="3" t="s">
        <v>99</v>
      </c>
      <c r="D1243" s="3" t="s">
        <v>99</v>
      </c>
      <c r="E1243" s="3">
        <v>89</v>
      </c>
      <c r="F1243" s="3">
        <v>271</v>
      </c>
      <c r="G1243" s="3">
        <v>271</v>
      </c>
      <c r="H1243" s="3">
        <v>15337895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 t="str">
        <f>B1243&amp;" | "&amp;C1243&amp;" | "&amp;D1243</f>
        <v>documentazione_amministrativa / determinazioni | ATTI | ATTI</v>
      </c>
      <c r="Q1243" s="3" t="str">
        <f>VLOOKUP(P1243,'Classificazione UD'!A:B,2,FALSE)</f>
        <v>Amministrativo</v>
      </c>
    </row>
    <row r="1244" spans="1:17" ht="15" customHeight="1" x14ac:dyDescent="0.25">
      <c r="A1244" s="30">
        <v>2006</v>
      </c>
      <c r="B1244" s="3" t="s">
        <v>48</v>
      </c>
      <c r="C1244" s="3" t="s">
        <v>99</v>
      </c>
      <c r="D1244" s="3" t="s">
        <v>99</v>
      </c>
      <c r="E1244" s="3">
        <v>108</v>
      </c>
      <c r="F1244" s="3">
        <v>325</v>
      </c>
      <c r="G1244" s="3">
        <v>325</v>
      </c>
      <c r="H1244" s="3">
        <v>17833125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 t="str">
        <f>B1244&amp;" | "&amp;C1244&amp;" | "&amp;D1244</f>
        <v>documentazione_amministrativa / determinazioni | ATTI | ATTI</v>
      </c>
      <c r="Q1244" s="3" t="str">
        <f>VLOOKUP(P1244,'Classificazione UD'!A:B,2,FALSE)</f>
        <v>Amministrativo</v>
      </c>
    </row>
    <row r="1245" spans="1:17" ht="15" customHeight="1" x14ac:dyDescent="0.25">
      <c r="A1245" s="30">
        <v>2007</v>
      </c>
      <c r="B1245" s="3" t="s">
        <v>48</v>
      </c>
      <c r="C1245" s="3" t="s">
        <v>99</v>
      </c>
      <c r="D1245" s="3" t="s">
        <v>99</v>
      </c>
      <c r="E1245" s="3">
        <v>142</v>
      </c>
      <c r="F1245" s="3">
        <v>437</v>
      </c>
      <c r="G1245" s="3">
        <v>437</v>
      </c>
      <c r="H1245" s="3">
        <v>33145844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 t="str">
        <f>B1245&amp;" | "&amp;C1245&amp;" | "&amp;D1245</f>
        <v>documentazione_amministrativa / determinazioni | ATTI | ATTI</v>
      </c>
      <c r="Q1245" s="3" t="str">
        <f>VLOOKUP(P1245,'Classificazione UD'!A:B,2,FALSE)</f>
        <v>Amministrativo</v>
      </c>
    </row>
    <row r="1246" spans="1:17" ht="15" customHeight="1" x14ac:dyDescent="0.25">
      <c r="A1246" s="30">
        <v>2008</v>
      </c>
      <c r="B1246" s="3" t="s">
        <v>48</v>
      </c>
      <c r="C1246" s="3" t="s">
        <v>99</v>
      </c>
      <c r="D1246" s="3" t="s">
        <v>99</v>
      </c>
      <c r="E1246" s="3">
        <v>129</v>
      </c>
      <c r="F1246" s="3">
        <v>403</v>
      </c>
      <c r="G1246" s="3">
        <v>403</v>
      </c>
      <c r="H1246" s="3">
        <v>23984852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 t="str">
        <f>B1246&amp;" | "&amp;C1246&amp;" | "&amp;D1246</f>
        <v>documentazione_amministrativa / determinazioni | ATTI | ATTI</v>
      </c>
      <c r="Q1246" s="3" t="str">
        <f>VLOOKUP(P1246,'Classificazione UD'!A:B,2,FALSE)</f>
        <v>Amministrativo</v>
      </c>
    </row>
    <row r="1247" spans="1:17" ht="15" customHeight="1" x14ac:dyDescent="0.25">
      <c r="A1247" s="30">
        <v>2009</v>
      </c>
      <c r="B1247" s="3" t="s">
        <v>48</v>
      </c>
      <c r="C1247" s="3" t="s">
        <v>99</v>
      </c>
      <c r="D1247" s="3" t="s">
        <v>99</v>
      </c>
      <c r="E1247" s="3">
        <v>175</v>
      </c>
      <c r="F1247" s="3">
        <v>569</v>
      </c>
      <c r="G1247" s="3">
        <v>569</v>
      </c>
      <c r="H1247" s="3">
        <v>37251116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 t="str">
        <f>B1247&amp;" | "&amp;C1247&amp;" | "&amp;D1247</f>
        <v>documentazione_amministrativa / determinazioni | ATTI | ATTI</v>
      </c>
      <c r="Q1247" s="3" t="str">
        <f>VLOOKUP(P1247,'Classificazione UD'!A:B,2,FALSE)</f>
        <v>Amministrativo</v>
      </c>
    </row>
    <row r="1248" spans="1:17" ht="15" customHeight="1" x14ac:dyDescent="0.25">
      <c r="A1248" s="30">
        <v>2010</v>
      </c>
      <c r="B1248" s="3" t="s">
        <v>48</v>
      </c>
      <c r="C1248" s="3" t="s">
        <v>99</v>
      </c>
      <c r="D1248" s="3" t="s">
        <v>99</v>
      </c>
      <c r="E1248" s="3">
        <v>155</v>
      </c>
      <c r="F1248" s="3">
        <v>658</v>
      </c>
      <c r="G1248" s="3">
        <v>658</v>
      </c>
      <c r="H1248" s="3">
        <v>41134384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 t="str">
        <f>B1248&amp;" | "&amp;C1248&amp;" | "&amp;D1248</f>
        <v>documentazione_amministrativa / determinazioni | ATTI | ATTI</v>
      </c>
      <c r="Q1248" s="3" t="str">
        <f>VLOOKUP(P1248,'Classificazione UD'!A:B,2,FALSE)</f>
        <v>Amministrativo</v>
      </c>
    </row>
    <row r="1249" spans="1:17" ht="15" customHeight="1" x14ac:dyDescent="0.25">
      <c r="A1249" s="30">
        <v>2011</v>
      </c>
      <c r="B1249" s="3" t="s">
        <v>48</v>
      </c>
      <c r="C1249" s="3" t="s">
        <v>99</v>
      </c>
      <c r="D1249" s="3" t="s">
        <v>99</v>
      </c>
      <c r="E1249" s="3">
        <v>135</v>
      </c>
      <c r="F1249" s="3">
        <v>598</v>
      </c>
      <c r="G1249" s="3">
        <v>598</v>
      </c>
      <c r="H1249" s="3">
        <v>70048572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 t="str">
        <f>B1249&amp;" | "&amp;C1249&amp;" | "&amp;D1249</f>
        <v>documentazione_amministrativa / determinazioni | ATTI | ATTI</v>
      </c>
      <c r="Q1249" s="3" t="str">
        <f>VLOOKUP(P1249,'Classificazione UD'!A:B,2,FALSE)</f>
        <v>Amministrativo</v>
      </c>
    </row>
    <row r="1250" spans="1:17" ht="15" customHeight="1" x14ac:dyDescent="0.25">
      <c r="A1250" s="30">
        <v>2012</v>
      </c>
      <c r="B1250" s="3" t="s">
        <v>48</v>
      </c>
      <c r="C1250" s="3" t="s">
        <v>99</v>
      </c>
      <c r="D1250" s="3" t="s">
        <v>99</v>
      </c>
      <c r="E1250" s="3">
        <v>177</v>
      </c>
      <c r="F1250" s="3">
        <v>750</v>
      </c>
      <c r="G1250" s="3">
        <v>750</v>
      </c>
      <c r="H1250" s="3">
        <v>92050473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 t="str">
        <f>B1250&amp;" | "&amp;C1250&amp;" | "&amp;D1250</f>
        <v>documentazione_amministrativa / determinazioni | ATTI | ATTI</v>
      </c>
      <c r="Q1250" s="3" t="str">
        <f>VLOOKUP(P1250,'Classificazione UD'!A:B,2,FALSE)</f>
        <v>Amministrativo</v>
      </c>
    </row>
    <row r="1251" spans="1:17" ht="15" customHeight="1" x14ac:dyDescent="0.25">
      <c r="A1251" s="30">
        <v>2013</v>
      </c>
      <c r="B1251" s="3" t="s">
        <v>48</v>
      </c>
      <c r="C1251" s="3" t="s">
        <v>99</v>
      </c>
      <c r="D1251" s="3" t="s">
        <v>99</v>
      </c>
      <c r="E1251" s="3">
        <v>210</v>
      </c>
      <c r="F1251" s="3">
        <v>967</v>
      </c>
      <c r="G1251" s="3">
        <v>967</v>
      </c>
      <c r="H1251" s="3">
        <v>111871740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 t="str">
        <f>B1251&amp;" | "&amp;C1251&amp;" | "&amp;D1251</f>
        <v>documentazione_amministrativa / determinazioni | ATTI | ATTI</v>
      </c>
      <c r="Q1251" s="3" t="str">
        <f>VLOOKUP(P1251,'Classificazione UD'!A:B,2,FALSE)</f>
        <v>Amministrativo</v>
      </c>
    </row>
    <row r="1252" spans="1:17" ht="15" customHeight="1" x14ac:dyDescent="0.25">
      <c r="A1252" s="30">
        <v>2014</v>
      </c>
      <c r="B1252" s="3" t="s">
        <v>48</v>
      </c>
      <c r="C1252" s="3" t="s">
        <v>99</v>
      </c>
      <c r="D1252" s="3" t="s">
        <v>99</v>
      </c>
      <c r="E1252" s="3">
        <v>325</v>
      </c>
      <c r="F1252" s="3">
        <v>1626</v>
      </c>
      <c r="G1252" s="3">
        <v>1626</v>
      </c>
      <c r="H1252" s="3">
        <v>184526400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 t="str">
        <f>B1252&amp;" | "&amp;C1252&amp;" | "&amp;D1252</f>
        <v>documentazione_amministrativa / determinazioni | ATTI | ATTI</v>
      </c>
      <c r="Q1252" s="3" t="str">
        <f>VLOOKUP(P1252,'Classificazione UD'!A:B,2,FALSE)</f>
        <v>Amministrativo</v>
      </c>
    </row>
    <row r="1253" spans="1:17" ht="15" customHeight="1" x14ac:dyDescent="0.25">
      <c r="A1253" s="30">
        <v>2015</v>
      </c>
      <c r="B1253" s="3" t="s">
        <v>48</v>
      </c>
      <c r="C1253" s="3" t="s">
        <v>99</v>
      </c>
      <c r="D1253" s="3" t="s">
        <v>99</v>
      </c>
      <c r="E1253" s="3">
        <v>123</v>
      </c>
      <c r="F1253" s="3">
        <v>556</v>
      </c>
      <c r="G1253" s="3">
        <v>556</v>
      </c>
      <c r="H1253" s="3">
        <v>55512412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 t="str">
        <f>B1253&amp;" | "&amp;C1253&amp;" | "&amp;D1253</f>
        <v>documentazione_amministrativa / determinazioni | ATTI | ATTI</v>
      </c>
      <c r="Q1253" s="3" t="str">
        <f>VLOOKUP(P1253,'Classificazione UD'!A:B,2,FALSE)</f>
        <v>Amministrativo</v>
      </c>
    </row>
    <row r="1254" spans="1:17" ht="15" customHeight="1" x14ac:dyDescent="0.25">
      <c r="A1254" s="30">
        <v>2016</v>
      </c>
      <c r="B1254" s="3" t="s">
        <v>48</v>
      </c>
      <c r="C1254" s="3" t="s">
        <v>99</v>
      </c>
      <c r="D1254" s="3" t="s">
        <v>99</v>
      </c>
      <c r="E1254" s="3">
        <v>85</v>
      </c>
      <c r="F1254" s="3">
        <v>163</v>
      </c>
      <c r="G1254" s="3">
        <v>163</v>
      </c>
      <c r="H1254" s="3">
        <v>10713584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 t="str">
        <f>B1254&amp;" | "&amp;C1254&amp;" | "&amp;D1254</f>
        <v>documentazione_amministrativa / determinazioni | ATTI | ATTI</v>
      </c>
      <c r="Q1254" s="3" t="str">
        <f>VLOOKUP(P1254,'Classificazione UD'!A:B,2,FALSE)</f>
        <v>Amministrativo</v>
      </c>
    </row>
    <row r="1255" spans="1:17" ht="15" customHeight="1" x14ac:dyDescent="0.25">
      <c r="A1255" s="30">
        <v>2005</v>
      </c>
      <c r="B1255" s="3" t="s">
        <v>48</v>
      </c>
      <c r="C1255" s="3" t="s">
        <v>99</v>
      </c>
      <c r="D1255" s="3" t="s">
        <v>99</v>
      </c>
      <c r="E1255" s="3">
        <v>37</v>
      </c>
      <c r="F1255" s="3">
        <v>111</v>
      </c>
      <c r="G1255" s="3">
        <v>111</v>
      </c>
      <c r="H1255" s="3">
        <v>7888038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 t="str">
        <f>B1255&amp;" | "&amp;C1255&amp;" | "&amp;D1255</f>
        <v>documentazione_amministrativa / determinazioni | ATTI | ATTI</v>
      </c>
      <c r="Q1255" s="3" t="str">
        <f>VLOOKUP(P1255,'Classificazione UD'!A:B,2,FALSE)</f>
        <v>Amministrativo</v>
      </c>
    </row>
    <row r="1256" spans="1:17" ht="15" customHeight="1" x14ac:dyDescent="0.25">
      <c r="A1256" s="30">
        <v>2006</v>
      </c>
      <c r="B1256" s="3" t="s">
        <v>48</v>
      </c>
      <c r="C1256" s="3" t="s">
        <v>99</v>
      </c>
      <c r="D1256" s="3" t="s">
        <v>99</v>
      </c>
      <c r="E1256" s="3">
        <v>27</v>
      </c>
      <c r="F1256" s="3">
        <v>82</v>
      </c>
      <c r="G1256" s="3">
        <v>82</v>
      </c>
      <c r="H1256" s="3">
        <v>5660693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 t="str">
        <f>B1256&amp;" | "&amp;C1256&amp;" | "&amp;D1256</f>
        <v>documentazione_amministrativa / determinazioni | ATTI | ATTI</v>
      </c>
      <c r="Q1256" s="3" t="str">
        <f>VLOOKUP(P1256,'Classificazione UD'!A:B,2,FALSE)</f>
        <v>Amministrativo</v>
      </c>
    </row>
    <row r="1257" spans="1:17" ht="15" customHeight="1" x14ac:dyDescent="0.25">
      <c r="A1257" s="30">
        <v>2007</v>
      </c>
      <c r="B1257" s="3" t="s">
        <v>48</v>
      </c>
      <c r="C1257" s="3" t="s">
        <v>99</v>
      </c>
      <c r="D1257" s="3" t="s">
        <v>99</v>
      </c>
      <c r="E1257" s="3">
        <v>63</v>
      </c>
      <c r="F1257" s="3">
        <v>196</v>
      </c>
      <c r="G1257" s="3">
        <v>196</v>
      </c>
      <c r="H1257" s="3">
        <v>12017678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 t="str">
        <f>B1257&amp;" | "&amp;C1257&amp;" | "&amp;D1257</f>
        <v>documentazione_amministrativa / determinazioni | ATTI | ATTI</v>
      </c>
      <c r="Q1257" s="3" t="str">
        <f>VLOOKUP(P1257,'Classificazione UD'!A:B,2,FALSE)</f>
        <v>Amministrativo</v>
      </c>
    </row>
    <row r="1258" spans="1:17" ht="15" customHeight="1" x14ac:dyDescent="0.25">
      <c r="A1258" s="30">
        <v>2008</v>
      </c>
      <c r="B1258" s="3" t="s">
        <v>48</v>
      </c>
      <c r="C1258" s="3" t="s">
        <v>99</v>
      </c>
      <c r="D1258" s="3" t="s">
        <v>99</v>
      </c>
      <c r="E1258" s="3">
        <v>90</v>
      </c>
      <c r="F1258" s="3">
        <v>273</v>
      </c>
      <c r="G1258" s="3">
        <v>273</v>
      </c>
      <c r="H1258" s="3">
        <v>18297489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 t="str">
        <f>B1258&amp;" | "&amp;C1258&amp;" | "&amp;D1258</f>
        <v>documentazione_amministrativa / determinazioni | ATTI | ATTI</v>
      </c>
      <c r="Q1258" s="3" t="str">
        <f>VLOOKUP(P1258,'Classificazione UD'!A:B,2,FALSE)</f>
        <v>Amministrativo</v>
      </c>
    </row>
    <row r="1259" spans="1:17" ht="15" customHeight="1" x14ac:dyDescent="0.25">
      <c r="A1259" s="30">
        <v>2009</v>
      </c>
      <c r="B1259" s="3" t="s">
        <v>48</v>
      </c>
      <c r="C1259" s="3" t="s">
        <v>99</v>
      </c>
      <c r="D1259" s="3" t="s">
        <v>99</v>
      </c>
      <c r="E1259" s="3">
        <v>94</v>
      </c>
      <c r="F1259" s="3">
        <v>470</v>
      </c>
      <c r="G1259" s="3">
        <v>470</v>
      </c>
      <c r="H1259" s="3">
        <v>32224447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 t="str">
        <f>B1259&amp;" | "&amp;C1259&amp;" | "&amp;D1259</f>
        <v>documentazione_amministrativa / determinazioni | ATTI | ATTI</v>
      </c>
      <c r="Q1259" s="3" t="str">
        <f>VLOOKUP(P1259,'Classificazione UD'!A:B,2,FALSE)</f>
        <v>Amministrativo</v>
      </c>
    </row>
    <row r="1260" spans="1:17" ht="15" customHeight="1" x14ac:dyDescent="0.25">
      <c r="A1260" s="30">
        <v>2010</v>
      </c>
      <c r="B1260" s="3" t="s">
        <v>48</v>
      </c>
      <c r="C1260" s="3" t="s">
        <v>99</v>
      </c>
      <c r="D1260" s="3" t="s">
        <v>99</v>
      </c>
      <c r="E1260" s="3">
        <v>72</v>
      </c>
      <c r="F1260" s="3">
        <v>372</v>
      </c>
      <c r="G1260" s="3">
        <v>372</v>
      </c>
      <c r="H1260" s="3">
        <v>38208861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 t="str">
        <f>B1260&amp;" | "&amp;C1260&amp;" | "&amp;D1260</f>
        <v>documentazione_amministrativa / determinazioni | ATTI | ATTI</v>
      </c>
      <c r="Q1260" s="3" t="str">
        <f>VLOOKUP(P1260,'Classificazione UD'!A:B,2,FALSE)</f>
        <v>Amministrativo</v>
      </c>
    </row>
    <row r="1261" spans="1:17" ht="15" customHeight="1" x14ac:dyDescent="0.25">
      <c r="A1261" s="30">
        <v>2011</v>
      </c>
      <c r="B1261" s="3" t="s">
        <v>48</v>
      </c>
      <c r="C1261" s="3" t="s">
        <v>99</v>
      </c>
      <c r="D1261" s="3" t="s">
        <v>99</v>
      </c>
      <c r="E1261" s="3">
        <v>57</v>
      </c>
      <c r="F1261" s="3">
        <v>244</v>
      </c>
      <c r="G1261" s="3">
        <v>244</v>
      </c>
      <c r="H1261" s="3">
        <v>27659989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 t="str">
        <f>B1261&amp;" | "&amp;C1261&amp;" | "&amp;D1261</f>
        <v>documentazione_amministrativa / determinazioni | ATTI | ATTI</v>
      </c>
      <c r="Q1261" s="3" t="str">
        <f>VLOOKUP(P1261,'Classificazione UD'!A:B,2,FALSE)</f>
        <v>Amministrativo</v>
      </c>
    </row>
    <row r="1262" spans="1:17" ht="15" customHeight="1" x14ac:dyDescent="0.25">
      <c r="A1262" s="30">
        <v>2012</v>
      </c>
      <c r="B1262" s="3" t="s">
        <v>48</v>
      </c>
      <c r="C1262" s="3" t="s">
        <v>99</v>
      </c>
      <c r="D1262" s="3" t="s">
        <v>99</v>
      </c>
      <c r="E1262" s="3">
        <v>62</v>
      </c>
      <c r="F1262" s="3">
        <v>259</v>
      </c>
      <c r="G1262" s="3">
        <v>259</v>
      </c>
      <c r="H1262" s="3">
        <v>30759364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 t="str">
        <f>B1262&amp;" | "&amp;C1262&amp;" | "&amp;D1262</f>
        <v>documentazione_amministrativa / determinazioni | ATTI | ATTI</v>
      </c>
      <c r="Q1262" s="3" t="str">
        <f>VLOOKUP(P1262,'Classificazione UD'!A:B,2,FALSE)</f>
        <v>Amministrativo</v>
      </c>
    </row>
    <row r="1263" spans="1:17" ht="15" customHeight="1" x14ac:dyDescent="0.25">
      <c r="A1263" s="30">
        <v>2013</v>
      </c>
      <c r="B1263" s="3" t="s">
        <v>48</v>
      </c>
      <c r="C1263" s="3" t="s">
        <v>99</v>
      </c>
      <c r="D1263" s="3" t="s">
        <v>99</v>
      </c>
      <c r="E1263" s="3">
        <v>62</v>
      </c>
      <c r="F1263" s="3">
        <v>269</v>
      </c>
      <c r="G1263" s="3">
        <v>269</v>
      </c>
      <c r="H1263" s="3">
        <v>33497409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 t="str">
        <f>B1263&amp;" | "&amp;C1263&amp;" | "&amp;D1263</f>
        <v>documentazione_amministrativa / determinazioni | ATTI | ATTI</v>
      </c>
      <c r="Q1263" s="3" t="str">
        <f>VLOOKUP(P1263,'Classificazione UD'!A:B,2,FALSE)</f>
        <v>Amministrativo</v>
      </c>
    </row>
    <row r="1264" spans="1:17" ht="15" customHeight="1" x14ac:dyDescent="0.25">
      <c r="A1264" s="30">
        <v>2014</v>
      </c>
      <c r="B1264" s="3" t="s">
        <v>48</v>
      </c>
      <c r="C1264" s="3" t="s">
        <v>99</v>
      </c>
      <c r="D1264" s="3" t="s">
        <v>99</v>
      </c>
      <c r="E1264" s="3">
        <v>49</v>
      </c>
      <c r="F1264" s="3">
        <v>209</v>
      </c>
      <c r="G1264" s="3">
        <v>209</v>
      </c>
      <c r="H1264" s="3">
        <v>24653594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 t="str">
        <f>B1264&amp;" | "&amp;C1264&amp;" | "&amp;D1264</f>
        <v>documentazione_amministrativa / determinazioni | ATTI | ATTI</v>
      </c>
      <c r="Q1264" s="3" t="str">
        <f>VLOOKUP(P1264,'Classificazione UD'!A:B,2,FALSE)</f>
        <v>Amministrativo</v>
      </c>
    </row>
    <row r="1265" spans="1:17" ht="15" customHeight="1" x14ac:dyDescent="0.25">
      <c r="A1265" s="30">
        <v>2015</v>
      </c>
      <c r="B1265" s="3" t="s">
        <v>48</v>
      </c>
      <c r="C1265" s="3" t="s">
        <v>99</v>
      </c>
      <c r="D1265" s="3" t="s">
        <v>99</v>
      </c>
      <c r="E1265" s="3">
        <v>74</v>
      </c>
      <c r="F1265" s="3">
        <v>231</v>
      </c>
      <c r="G1265" s="3">
        <v>231</v>
      </c>
      <c r="H1265" s="3">
        <v>23777147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 t="str">
        <f>B1265&amp;" | "&amp;C1265&amp;" | "&amp;D1265</f>
        <v>documentazione_amministrativa / determinazioni | ATTI | ATTI</v>
      </c>
      <c r="Q1265" s="3" t="str">
        <f>VLOOKUP(P1265,'Classificazione UD'!A:B,2,FALSE)</f>
        <v>Amministrativo</v>
      </c>
    </row>
    <row r="1266" spans="1:17" ht="15" customHeight="1" x14ac:dyDescent="0.25">
      <c r="A1266" s="30">
        <v>2016</v>
      </c>
      <c r="B1266" s="3" t="s">
        <v>48</v>
      </c>
      <c r="C1266" s="3" t="s">
        <v>99</v>
      </c>
      <c r="D1266" s="3" t="s">
        <v>99</v>
      </c>
      <c r="E1266" s="3">
        <v>63</v>
      </c>
      <c r="F1266" s="3">
        <v>83</v>
      </c>
      <c r="G1266" s="3">
        <v>83</v>
      </c>
      <c r="H1266" s="3">
        <v>5272643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 t="str">
        <f>B1266&amp;" | "&amp;C1266&amp;" | "&amp;D1266</f>
        <v>documentazione_amministrativa / determinazioni | ATTI | ATTI</v>
      </c>
      <c r="Q1266" s="3" t="str">
        <f>VLOOKUP(P1266,'Classificazione UD'!A:B,2,FALSE)</f>
        <v>Amministrativo</v>
      </c>
    </row>
    <row r="1267" spans="1:17" ht="15" customHeight="1" x14ac:dyDescent="0.25">
      <c r="A1267" s="30">
        <v>2014</v>
      </c>
      <c r="B1267" s="3" t="s">
        <v>23</v>
      </c>
      <c r="C1267" s="3" t="s">
        <v>24</v>
      </c>
      <c r="D1267" s="3" t="s">
        <v>24</v>
      </c>
      <c r="E1267" s="3">
        <v>15</v>
      </c>
      <c r="F1267" s="3">
        <v>15</v>
      </c>
      <c r="G1267" s="3">
        <v>15</v>
      </c>
      <c r="H1267" s="3">
        <v>571288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 t="str">
        <f>B1267&amp;" | "&amp;C1267&amp;" | "&amp;D1267</f>
        <v>documentazione_amministrativa / altri_documenti | FOGLIO DI TRASFORMAZIONE | FOGLIO DI TRASFORMAZIONE</v>
      </c>
      <c r="Q1267" s="3" t="str">
        <f>VLOOKUP(P1267,'Classificazione UD'!A:B,2,FALSE)</f>
        <v>Tecnico</v>
      </c>
    </row>
    <row r="1268" spans="1:17" ht="15" customHeight="1" x14ac:dyDescent="0.25">
      <c r="A1268" s="30">
        <v>2015</v>
      </c>
      <c r="B1268" s="3" t="s">
        <v>23</v>
      </c>
      <c r="C1268" s="3" t="s">
        <v>24</v>
      </c>
      <c r="D1268" s="3" t="s">
        <v>24</v>
      </c>
      <c r="E1268" s="3">
        <v>13</v>
      </c>
      <c r="F1268" s="3">
        <v>13</v>
      </c>
      <c r="G1268" s="3">
        <v>13</v>
      </c>
      <c r="H1268" s="3">
        <v>1177490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 t="str">
        <f>B1268&amp;" | "&amp;C1268&amp;" | "&amp;D1268</f>
        <v>documentazione_amministrativa / altri_documenti | FOGLIO DI TRASFORMAZIONE | FOGLIO DI TRASFORMAZIONE</v>
      </c>
      <c r="Q1268" s="3" t="str">
        <f>VLOOKUP(P1268,'Classificazione UD'!A:B,2,FALSE)</f>
        <v>Tecnico</v>
      </c>
    </row>
    <row r="1269" spans="1:17" ht="15" customHeight="1" x14ac:dyDescent="0.25">
      <c r="A1269" s="30">
        <v>2016</v>
      </c>
      <c r="B1269" s="3" t="s">
        <v>23</v>
      </c>
      <c r="C1269" s="3" t="s">
        <v>24</v>
      </c>
      <c r="D1269" s="3" t="s">
        <v>24</v>
      </c>
      <c r="E1269" s="3">
        <v>7</v>
      </c>
      <c r="F1269" s="3">
        <v>7</v>
      </c>
      <c r="G1269" s="3">
        <v>7</v>
      </c>
      <c r="H1269" s="3">
        <v>390923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 t="str">
        <f>B1269&amp;" | "&amp;C1269&amp;" | "&amp;D1269</f>
        <v>documentazione_amministrativa / altri_documenti | FOGLIO DI TRASFORMAZIONE | FOGLIO DI TRASFORMAZIONE</v>
      </c>
      <c r="Q1269" s="3" t="str">
        <f>VLOOKUP(P1269,'Classificazione UD'!A:B,2,FALSE)</f>
        <v>Tecnico</v>
      </c>
    </row>
    <row r="1270" spans="1:17" ht="15" customHeight="1" x14ac:dyDescent="0.25">
      <c r="A1270" s="30">
        <v>2005</v>
      </c>
      <c r="B1270" s="3" t="s">
        <v>48</v>
      </c>
      <c r="C1270" s="3" t="s">
        <v>99</v>
      </c>
      <c r="D1270" s="3" t="s">
        <v>99</v>
      </c>
      <c r="E1270" s="3">
        <v>90</v>
      </c>
      <c r="F1270" s="3">
        <v>283</v>
      </c>
      <c r="G1270" s="3">
        <v>283</v>
      </c>
      <c r="H1270" s="3">
        <v>14379131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 t="str">
        <f>B1270&amp;" | "&amp;C1270&amp;" | "&amp;D1270</f>
        <v>documentazione_amministrativa / determinazioni | ATTI | ATTI</v>
      </c>
      <c r="Q1270" s="3" t="str">
        <f>VLOOKUP(P1270,'Classificazione UD'!A:B,2,FALSE)</f>
        <v>Amministrativo</v>
      </c>
    </row>
    <row r="1271" spans="1:17" ht="15" customHeight="1" x14ac:dyDescent="0.25">
      <c r="A1271" s="30">
        <v>2006</v>
      </c>
      <c r="B1271" s="3" t="s">
        <v>48</v>
      </c>
      <c r="C1271" s="3" t="s">
        <v>99</v>
      </c>
      <c r="D1271" s="3" t="s">
        <v>99</v>
      </c>
      <c r="E1271" s="3">
        <v>72</v>
      </c>
      <c r="F1271" s="3">
        <v>225</v>
      </c>
      <c r="G1271" s="3">
        <v>225</v>
      </c>
      <c r="H1271" s="3">
        <v>8167260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 t="str">
        <f>B1271&amp;" | "&amp;C1271&amp;" | "&amp;D1271</f>
        <v>documentazione_amministrativa / determinazioni | ATTI | ATTI</v>
      </c>
      <c r="Q1271" s="3" t="str">
        <f>VLOOKUP(P1271,'Classificazione UD'!A:B,2,FALSE)</f>
        <v>Amministrativo</v>
      </c>
    </row>
    <row r="1272" spans="1:17" ht="15" customHeight="1" x14ac:dyDescent="0.25">
      <c r="A1272" s="30">
        <v>2007</v>
      </c>
      <c r="B1272" s="3" t="s">
        <v>48</v>
      </c>
      <c r="C1272" s="3" t="s">
        <v>99</v>
      </c>
      <c r="D1272" s="3" t="s">
        <v>99</v>
      </c>
      <c r="E1272" s="3">
        <v>58</v>
      </c>
      <c r="F1272" s="3">
        <v>183</v>
      </c>
      <c r="G1272" s="3">
        <v>183</v>
      </c>
      <c r="H1272" s="3">
        <v>7458676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 t="str">
        <f>B1272&amp;" | "&amp;C1272&amp;" | "&amp;D1272</f>
        <v>documentazione_amministrativa / determinazioni | ATTI | ATTI</v>
      </c>
      <c r="Q1272" s="3" t="str">
        <f>VLOOKUP(P1272,'Classificazione UD'!A:B,2,FALSE)</f>
        <v>Amministrativo</v>
      </c>
    </row>
    <row r="1273" spans="1:17" ht="15" customHeight="1" x14ac:dyDescent="0.25">
      <c r="A1273" s="30">
        <v>2008</v>
      </c>
      <c r="B1273" s="3" t="s">
        <v>48</v>
      </c>
      <c r="C1273" s="3" t="s">
        <v>99</v>
      </c>
      <c r="D1273" s="3" t="s">
        <v>99</v>
      </c>
      <c r="E1273" s="3">
        <v>71</v>
      </c>
      <c r="F1273" s="3">
        <v>213</v>
      </c>
      <c r="G1273" s="3">
        <v>213</v>
      </c>
      <c r="H1273" s="3">
        <v>7986630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 t="str">
        <f>B1273&amp;" | "&amp;C1273&amp;" | "&amp;D1273</f>
        <v>documentazione_amministrativa / determinazioni | ATTI | ATTI</v>
      </c>
      <c r="Q1273" s="3" t="str">
        <f>VLOOKUP(P1273,'Classificazione UD'!A:B,2,FALSE)</f>
        <v>Amministrativo</v>
      </c>
    </row>
    <row r="1274" spans="1:17" ht="15" customHeight="1" x14ac:dyDescent="0.25">
      <c r="A1274" s="30">
        <v>2009</v>
      </c>
      <c r="B1274" s="3" t="s">
        <v>48</v>
      </c>
      <c r="C1274" s="3" t="s">
        <v>99</v>
      </c>
      <c r="D1274" s="3" t="s">
        <v>99</v>
      </c>
      <c r="E1274" s="3">
        <v>54</v>
      </c>
      <c r="F1274" s="3">
        <v>168</v>
      </c>
      <c r="G1274" s="3">
        <v>168</v>
      </c>
      <c r="H1274" s="3">
        <v>8027100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 t="str">
        <f>B1274&amp;" | "&amp;C1274&amp;" | "&amp;D1274</f>
        <v>documentazione_amministrativa / determinazioni | ATTI | ATTI</v>
      </c>
      <c r="Q1274" s="3" t="str">
        <f>VLOOKUP(P1274,'Classificazione UD'!A:B,2,FALSE)</f>
        <v>Amministrativo</v>
      </c>
    </row>
    <row r="1275" spans="1:17" ht="15" customHeight="1" x14ac:dyDescent="0.25">
      <c r="A1275" s="30">
        <v>2010</v>
      </c>
      <c r="B1275" s="3" t="s">
        <v>48</v>
      </c>
      <c r="C1275" s="3" t="s">
        <v>99</v>
      </c>
      <c r="D1275" s="3" t="s">
        <v>99</v>
      </c>
      <c r="E1275" s="3">
        <v>57</v>
      </c>
      <c r="F1275" s="3">
        <v>232</v>
      </c>
      <c r="G1275" s="3">
        <v>232</v>
      </c>
      <c r="H1275" s="3">
        <v>17717006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 t="str">
        <f>B1275&amp;" | "&amp;C1275&amp;" | "&amp;D1275</f>
        <v>documentazione_amministrativa / determinazioni | ATTI | ATTI</v>
      </c>
      <c r="Q1275" s="3" t="str">
        <f>VLOOKUP(P1275,'Classificazione UD'!A:B,2,FALSE)</f>
        <v>Amministrativo</v>
      </c>
    </row>
    <row r="1276" spans="1:17" ht="15" customHeight="1" x14ac:dyDescent="0.25">
      <c r="A1276" s="30">
        <v>2011</v>
      </c>
      <c r="B1276" s="3" t="s">
        <v>48</v>
      </c>
      <c r="C1276" s="3" t="s">
        <v>99</v>
      </c>
      <c r="D1276" s="3" t="s">
        <v>99</v>
      </c>
      <c r="E1276" s="3">
        <v>43</v>
      </c>
      <c r="F1276" s="3">
        <v>178</v>
      </c>
      <c r="G1276" s="3">
        <v>178</v>
      </c>
      <c r="H1276" s="3">
        <v>22788406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 t="str">
        <f>B1276&amp;" | "&amp;C1276&amp;" | "&amp;D1276</f>
        <v>documentazione_amministrativa / determinazioni | ATTI | ATTI</v>
      </c>
      <c r="Q1276" s="3" t="str">
        <f>VLOOKUP(P1276,'Classificazione UD'!A:B,2,FALSE)</f>
        <v>Amministrativo</v>
      </c>
    </row>
    <row r="1277" spans="1:17" ht="15" customHeight="1" x14ac:dyDescent="0.25">
      <c r="A1277" s="30">
        <v>2012</v>
      </c>
      <c r="B1277" s="3" t="s">
        <v>48</v>
      </c>
      <c r="C1277" s="3" t="s">
        <v>99</v>
      </c>
      <c r="D1277" s="3" t="s">
        <v>99</v>
      </c>
      <c r="E1277" s="3">
        <v>48</v>
      </c>
      <c r="F1277" s="3">
        <v>198</v>
      </c>
      <c r="G1277" s="3">
        <v>198</v>
      </c>
      <c r="H1277" s="3">
        <v>25202196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 t="str">
        <f>B1277&amp;" | "&amp;C1277&amp;" | "&amp;D1277</f>
        <v>documentazione_amministrativa / determinazioni | ATTI | ATTI</v>
      </c>
      <c r="Q1277" s="3" t="str">
        <f>VLOOKUP(P1277,'Classificazione UD'!A:B,2,FALSE)</f>
        <v>Amministrativo</v>
      </c>
    </row>
    <row r="1278" spans="1:17" ht="15" customHeight="1" x14ac:dyDescent="0.25">
      <c r="A1278" s="30">
        <v>2013</v>
      </c>
      <c r="B1278" s="3" t="s">
        <v>48</v>
      </c>
      <c r="C1278" s="3" t="s">
        <v>99</v>
      </c>
      <c r="D1278" s="3" t="s">
        <v>99</v>
      </c>
      <c r="E1278" s="3">
        <v>80</v>
      </c>
      <c r="F1278" s="3">
        <v>355</v>
      </c>
      <c r="G1278" s="3">
        <v>355</v>
      </c>
      <c r="H1278" s="3">
        <v>43683287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 t="str">
        <f>B1278&amp;" | "&amp;C1278&amp;" | "&amp;D1278</f>
        <v>documentazione_amministrativa / determinazioni | ATTI | ATTI</v>
      </c>
      <c r="Q1278" s="3" t="str">
        <f>VLOOKUP(P1278,'Classificazione UD'!A:B,2,FALSE)</f>
        <v>Amministrativo</v>
      </c>
    </row>
    <row r="1279" spans="1:17" ht="15" customHeight="1" x14ac:dyDescent="0.25">
      <c r="A1279" s="30">
        <v>2014</v>
      </c>
      <c r="B1279" s="3" t="s">
        <v>48</v>
      </c>
      <c r="C1279" s="3" t="s">
        <v>99</v>
      </c>
      <c r="D1279" s="3" t="s">
        <v>99</v>
      </c>
      <c r="E1279" s="3">
        <v>125</v>
      </c>
      <c r="F1279" s="3">
        <v>522</v>
      </c>
      <c r="G1279" s="3">
        <v>522</v>
      </c>
      <c r="H1279" s="3">
        <v>62216497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 t="str">
        <f>B1279&amp;" | "&amp;C1279&amp;" | "&amp;D1279</f>
        <v>documentazione_amministrativa / determinazioni | ATTI | ATTI</v>
      </c>
      <c r="Q1279" s="3" t="str">
        <f>VLOOKUP(P1279,'Classificazione UD'!A:B,2,FALSE)</f>
        <v>Amministrativo</v>
      </c>
    </row>
    <row r="1280" spans="1:17" ht="15" customHeight="1" x14ac:dyDescent="0.25">
      <c r="A1280" s="30">
        <v>2015</v>
      </c>
      <c r="B1280" s="3" t="s">
        <v>48</v>
      </c>
      <c r="C1280" s="3" t="s">
        <v>99</v>
      </c>
      <c r="D1280" s="3" t="s">
        <v>99</v>
      </c>
      <c r="E1280" s="3">
        <v>109</v>
      </c>
      <c r="F1280" s="3">
        <v>323</v>
      </c>
      <c r="G1280" s="3">
        <v>323</v>
      </c>
      <c r="H1280" s="3">
        <v>35580324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 t="str">
        <f>B1280&amp;" | "&amp;C1280&amp;" | "&amp;D1280</f>
        <v>documentazione_amministrativa / determinazioni | ATTI | ATTI</v>
      </c>
      <c r="Q1280" s="3" t="str">
        <f>VLOOKUP(P1280,'Classificazione UD'!A:B,2,FALSE)</f>
        <v>Amministrativo</v>
      </c>
    </row>
    <row r="1281" spans="1:17" ht="15" customHeight="1" x14ac:dyDescent="0.25">
      <c r="A1281" s="30">
        <v>2016</v>
      </c>
      <c r="B1281" s="3" t="s">
        <v>48</v>
      </c>
      <c r="C1281" s="3" t="s">
        <v>99</v>
      </c>
      <c r="D1281" s="3" t="s">
        <v>99</v>
      </c>
      <c r="E1281" s="3">
        <v>60</v>
      </c>
      <c r="F1281" s="3">
        <v>72</v>
      </c>
      <c r="G1281" s="3">
        <v>72</v>
      </c>
      <c r="H1281" s="3">
        <v>4603204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 t="str">
        <f>B1281&amp;" | "&amp;C1281&amp;" | "&amp;D1281</f>
        <v>documentazione_amministrativa / determinazioni | ATTI | ATTI</v>
      </c>
      <c r="Q1281" s="3" t="str">
        <f>VLOOKUP(P1281,'Classificazione UD'!A:B,2,FALSE)</f>
        <v>Amministrativo</v>
      </c>
    </row>
    <row r="1282" spans="1:17" ht="15" customHeight="1" x14ac:dyDescent="0.25">
      <c r="A1282" s="30">
        <v>2014</v>
      </c>
      <c r="B1282" s="3" t="s">
        <v>17</v>
      </c>
      <c r="C1282" s="3" t="s">
        <v>107</v>
      </c>
      <c r="D1282" s="3" t="s">
        <v>108</v>
      </c>
      <c r="E1282" s="3">
        <v>3</v>
      </c>
      <c r="F1282" s="3">
        <v>3</v>
      </c>
      <c r="G1282" s="3">
        <v>3</v>
      </c>
      <c r="H1282" s="3">
        <v>2217623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 t="str">
        <f>B1282&amp;" | "&amp;C1282&amp;" | "&amp;D1282</f>
        <v>documentazione_amministrativa / documentazione_contabile | QUIETANZA VERSAMENTO MODELLOF24 | MODELLOF24</v>
      </c>
      <c r="Q1282" s="3" t="str">
        <f>VLOOKUP(P1282,'Classificazione UD'!A:B,2,FALSE)</f>
        <v>Fiscale</v>
      </c>
    </row>
    <row r="1283" spans="1:17" ht="15" customHeight="1" x14ac:dyDescent="0.25">
      <c r="A1283" s="30">
        <v>2014</v>
      </c>
      <c r="B1283" s="3" t="s">
        <v>17</v>
      </c>
      <c r="C1283" s="3" t="s">
        <v>107</v>
      </c>
      <c r="D1283" s="3" t="s">
        <v>108</v>
      </c>
      <c r="E1283" s="3">
        <v>1</v>
      </c>
      <c r="F1283" s="3">
        <v>1</v>
      </c>
      <c r="G1283" s="3">
        <v>1</v>
      </c>
      <c r="H1283" s="3">
        <v>174353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 t="str">
        <f>B1283&amp;" | "&amp;C1283&amp;" | "&amp;D1283</f>
        <v>documentazione_amministrativa / documentazione_contabile | QUIETANZA VERSAMENTO MODELLOF24 | MODELLOF24</v>
      </c>
      <c r="Q1283" s="3" t="str">
        <f>VLOOKUP(P1283,'Classificazione UD'!A:B,2,FALSE)</f>
        <v>Fiscale</v>
      </c>
    </row>
    <row r="1284" spans="1:17" ht="15" customHeight="1" x14ac:dyDescent="0.25">
      <c r="A1284" s="30">
        <v>2005</v>
      </c>
      <c r="B1284" s="3" t="s">
        <v>48</v>
      </c>
      <c r="C1284" s="3" t="s">
        <v>99</v>
      </c>
      <c r="D1284" s="3" t="s">
        <v>99</v>
      </c>
      <c r="E1284" s="3">
        <v>39</v>
      </c>
      <c r="F1284" s="3">
        <v>122</v>
      </c>
      <c r="G1284" s="3">
        <v>122</v>
      </c>
      <c r="H1284" s="3">
        <v>5840471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 t="str">
        <f>B1284&amp;" | "&amp;C1284&amp;" | "&amp;D1284</f>
        <v>documentazione_amministrativa / determinazioni | ATTI | ATTI</v>
      </c>
      <c r="Q1284" s="3" t="str">
        <f>VLOOKUP(P1284,'Classificazione UD'!A:B,2,FALSE)</f>
        <v>Amministrativo</v>
      </c>
    </row>
    <row r="1285" spans="1:17" ht="15" customHeight="1" x14ac:dyDescent="0.25">
      <c r="A1285" s="30">
        <v>2006</v>
      </c>
      <c r="B1285" s="3" t="s">
        <v>48</v>
      </c>
      <c r="C1285" s="3" t="s">
        <v>99</v>
      </c>
      <c r="D1285" s="3" t="s">
        <v>99</v>
      </c>
      <c r="E1285" s="3">
        <v>40</v>
      </c>
      <c r="F1285" s="3">
        <v>121</v>
      </c>
      <c r="G1285" s="3">
        <v>121</v>
      </c>
      <c r="H1285" s="3">
        <v>5551255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 t="str">
        <f>B1285&amp;" | "&amp;C1285&amp;" | "&amp;D1285</f>
        <v>documentazione_amministrativa / determinazioni | ATTI | ATTI</v>
      </c>
      <c r="Q1285" s="3" t="str">
        <f>VLOOKUP(P1285,'Classificazione UD'!A:B,2,FALSE)</f>
        <v>Amministrativo</v>
      </c>
    </row>
    <row r="1286" spans="1:17" ht="15" customHeight="1" x14ac:dyDescent="0.25">
      <c r="A1286" s="30">
        <v>2007</v>
      </c>
      <c r="B1286" s="3" t="s">
        <v>48</v>
      </c>
      <c r="C1286" s="3" t="s">
        <v>99</v>
      </c>
      <c r="D1286" s="3" t="s">
        <v>99</v>
      </c>
      <c r="E1286" s="3">
        <v>34</v>
      </c>
      <c r="F1286" s="3">
        <v>106</v>
      </c>
      <c r="G1286" s="3">
        <v>106</v>
      </c>
      <c r="H1286" s="3">
        <v>4815544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 t="str">
        <f>B1286&amp;" | "&amp;C1286&amp;" | "&amp;D1286</f>
        <v>documentazione_amministrativa / determinazioni | ATTI | ATTI</v>
      </c>
      <c r="Q1286" s="3" t="str">
        <f>VLOOKUP(P1286,'Classificazione UD'!A:B,2,FALSE)</f>
        <v>Amministrativo</v>
      </c>
    </row>
    <row r="1287" spans="1:17" ht="15" customHeight="1" x14ac:dyDescent="0.25">
      <c r="A1287" s="30">
        <v>2008</v>
      </c>
      <c r="B1287" s="3" t="s">
        <v>48</v>
      </c>
      <c r="C1287" s="3" t="s">
        <v>99</v>
      </c>
      <c r="D1287" s="3" t="s">
        <v>99</v>
      </c>
      <c r="E1287" s="3">
        <v>45</v>
      </c>
      <c r="F1287" s="3">
        <v>137</v>
      </c>
      <c r="G1287" s="3">
        <v>137</v>
      </c>
      <c r="H1287" s="3">
        <v>7205768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 t="str">
        <f>B1287&amp;" | "&amp;C1287&amp;" | "&amp;D1287</f>
        <v>documentazione_amministrativa / determinazioni | ATTI | ATTI</v>
      </c>
      <c r="Q1287" s="3" t="str">
        <f>VLOOKUP(P1287,'Classificazione UD'!A:B,2,FALSE)</f>
        <v>Amministrativo</v>
      </c>
    </row>
    <row r="1288" spans="1:17" ht="15" customHeight="1" x14ac:dyDescent="0.25">
      <c r="A1288" s="30">
        <v>2009</v>
      </c>
      <c r="B1288" s="3" t="s">
        <v>48</v>
      </c>
      <c r="C1288" s="3" t="s">
        <v>99</v>
      </c>
      <c r="D1288" s="3" t="s">
        <v>99</v>
      </c>
      <c r="E1288" s="3">
        <v>32</v>
      </c>
      <c r="F1288" s="3">
        <v>98</v>
      </c>
      <c r="G1288" s="3">
        <v>98</v>
      </c>
      <c r="H1288" s="3">
        <v>7754716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 t="str">
        <f>B1288&amp;" | "&amp;C1288&amp;" | "&amp;D1288</f>
        <v>documentazione_amministrativa / determinazioni | ATTI | ATTI</v>
      </c>
      <c r="Q1288" s="3" t="str">
        <f>VLOOKUP(P1288,'Classificazione UD'!A:B,2,FALSE)</f>
        <v>Amministrativo</v>
      </c>
    </row>
    <row r="1289" spans="1:17" ht="15" customHeight="1" x14ac:dyDescent="0.25">
      <c r="A1289" s="30">
        <v>2010</v>
      </c>
      <c r="B1289" s="3" t="s">
        <v>48</v>
      </c>
      <c r="C1289" s="3" t="s">
        <v>99</v>
      </c>
      <c r="D1289" s="3" t="s">
        <v>99</v>
      </c>
      <c r="E1289" s="3">
        <v>33</v>
      </c>
      <c r="F1289" s="3">
        <v>142</v>
      </c>
      <c r="G1289" s="3">
        <v>142</v>
      </c>
      <c r="H1289" s="3">
        <v>12536679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 t="str">
        <f>B1289&amp;" | "&amp;C1289&amp;" | "&amp;D1289</f>
        <v>documentazione_amministrativa / determinazioni | ATTI | ATTI</v>
      </c>
      <c r="Q1289" s="3" t="str">
        <f>VLOOKUP(P1289,'Classificazione UD'!A:B,2,FALSE)</f>
        <v>Amministrativo</v>
      </c>
    </row>
    <row r="1290" spans="1:17" ht="15" customHeight="1" x14ac:dyDescent="0.25">
      <c r="A1290" s="30">
        <v>2011</v>
      </c>
      <c r="B1290" s="3" t="s">
        <v>48</v>
      </c>
      <c r="C1290" s="3" t="s">
        <v>99</v>
      </c>
      <c r="D1290" s="3" t="s">
        <v>99</v>
      </c>
      <c r="E1290" s="3">
        <v>36</v>
      </c>
      <c r="F1290" s="3">
        <v>148</v>
      </c>
      <c r="G1290" s="3">
        <v>148</v>
      </c>
      <c r="H1290" s="3">
        <v>18268138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 t="str">
        <f>B1290&amp;" | "&amp;C1290&amp;" | "&amp;D1290</f>
        <v>documentazione_amministrativa / determinazioni | ATTI | ATTI</v>
      </c>
      <c r="Q1290" s="3" t="str">
        <f>VLOOKUP(P1290,'Classificazione UD'!A:B,2,FALSE)</f>
        <v>Amministrativo</v>
      </c>
    </row>
    <row r="1291" spans="1:17" ht="15" customHeight="1" x14ac:dyDescent="0.25">
      <c r="A1291" s="30">
        <v>2012</v>
      </c>
      <c r="B1291" s="3" t="s">
        <v>48</v>
      </c>
      <c r="C1291" s="3" t="s">
        <v>99</v>
      </c>
      <c r="D1291" s="3" t="s">
        <v>99</v>
      </c>
      <c r="E1291" s="3">
        <v>44</v>
      </c>
      <c r="F1291" s="3">
        <v>187</v>
      </c>
      <c r="G1291" s="3">
        <v>187</v>
      </c>
      <c r="H1291" s="3">
        <v>22953664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 t="str">
        <f>B1291&amp;" | "&amp;C1291&amp;" | "&amp;D1291</f>
        <v>documentazione_amministrativa / determinazioni | ATTI | ATTI</v>
      </c>
      <c r="Q1291" s="3" t="str">
        <f>VLOOKUP(P1291,'Classificazione UD'!A:B,2,FALSE)</f>
        <v>Amministrativo</v>
      </c>
    </row>
    <row r="1292" spans="1:17" ht="15" customHeight="1" x14ac:dyDescent="0.25">
      <c r="A1292" s="30">
        <v>2013</v>
      </c>
      <c r="B1292" s="3" t="s">
        <v>48</v>
      </c>
      <c r="C1292" s="3" t="s">
        <v>99</v>
      </c>
      <c r="D1292" s="3" t="s">
        <v>99</v>
      </c>
      <c r="E1292" s="3">
        <v>48</v>
      </c>
      <c r="F1292" s="3">
        <v>260</v>
      </c>
      <c r="G1292" s="3">
        <v>260</v>
      </c>
      <c r="H1292" s="3">
        <v>34147935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 t="str">
        <f>B1292&amp;" | "&amp;C1292&amp;" | "&amp;D1292</f>
        <v>documentazione_amministrativa / determinazioni | ATTI | ATTI</v>
      </c>
      <c r="Q1292" s="3" t="str">
        <f>VLOOKUP(P1292,'Classificazione UD'!A:B,2,FALSE)</f>
        <v>Amministrativo</v>
      </c>
    </row>
    <row r="1293" spans="1:17" ht="15" customHeight="1" x14ac:dyDescent="0.25">
      <c r="A1293" s="30">
        <v>2014</v>
      </c>
      <c r="B1293" s="3" t="s">
        <v>48</v>
      </c>
      <c r="C1293" s="3" t="s">
        <v>99</v>
      </c>
      <c r="D1293" s="3" t="s">
        <v>99</v>
      </c>
      <c r="E1293" s="3">
        <v>51</v>
      </c>
      <c r="F1293" s="3">
        <v>278</v>
      </c>
      <c r="G1293" s="3">
        <v>278</v>
      </c>
      <c r="H1293" s="3">
        <v>38198686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 t="str">
        <f>B1293&amp;" | "&amp;C1293&amp;" | "&amp;D1293</f>
        <v>documentazione_amministrativa / determinazioni | ATTI | ATTI</v>
      </c>
      <c r="Q1293" s="3" t="str">
        <f>VLOOKUP(P1293,'Classificazione UD'!A:B,2,FALSE)</f>
        <v>Amministrativo</v>
      </c>
    </row>
    <row r="1294" spans="1:17" ht="15" customHeight="1" x14ac:dyDescent="0.25">
      <c r="A1294" s="30">
        <v>2015</v>
      </c>
      <c r="B1294" s="3" t="s">
        <v>48</v>
      </c>
      <c r="C1294" s="3" t="s">
        <v>99</v>
      </c>
      <c r="D1294" s="3" t="s">
        <v>99</v>
      </c>
      <c r="E1294" s="3">
        <v>46</v>
      </c>
      <c r="F1294" s="3">
        <v>210</v>
      </c>
      <c r="G1294" s="3">
        <v>210</v>
      </c>
      <c r="H1294" s="3">
        <v>21092278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 t="str">
        <f>B1294&amp;" | "&amp;C1294&amp;" | "&amp;D1294</f>
        <v>documentazione_amministrativa / determinazioni | ATTI | ATTI</v>
      </c>
      <c r="Q1294" s="3" t="str">
        <f>VLOOKUP(P1294,'Classificazione UD'!A:B,2,FALSE)</f>
        <v>Amministrativo</v>
      </c>
    </row>
    <row r="1295" spans="1:17" ht="15" customHeight="1" x14ac:dyDescent="0.25">
      <c r="A1295" s="30">
        <v>2016</v>
      </c>
      <c r="B1295" s="3" t="s">
        <v>48</v>
      </c>
      <c r="C1295" s="3" t="s">
        <v>99</v>
      </c>
      <c r="D1295" s="3" t="s">
        <v>99</v>
      </c>
      <c r="E1295" s="3">
        <v>26</v>
      </c>
      <c r="F1295" s="3">
        <v>71</v>
      </c>
      <c r="G1295" s="3">
        <v>71</v>
      </c>
      <c r="H1295" s="3">
        <v>3407032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 t="str">
        <f>B1295&amp;" | "&amp;C1295&amp;" | "&amp;D1295</f>
        <v>documentazione_amministrativa / determinazioni | ATTI | ATTI</v>
      </c>
      <c r="Q1295" s="3" t="str">
        <f>VLOOKUP(P1295,'Classificazione UD'!A:B,2,FALSE)</f>
        <v>Amministrativo</v>
      </c>
    </row>
    <row r="1296" spans="1:17" ht="15" customHeight="1" x14ac:dyDescent="0.25">
      <c r="A1296" s="30">
        <v>2016</v>
      </c>
      <c r="B1296" s="3" t="s">
        <v>17</v>
      </c>
      <c r="C1296" s="3" t="s">
        <v>109</v>
      </c>
      <c r="D1296" s="3" t="s">
        <v>110</v>
      </c>
      <c r="E1296" s="3">
        <v>19</v>
      </c>
      <c r="F1296" s="3">
        <v>19</v>
      </c>
      <c r="G1296" s="3">
        <v>38</v>
      </c>
      <c r="H1296" s="3">
        <v>120425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 t="str">
        <f>B1296&amp;" | "&amp;C1296&amp;" | "&amp;D1296</f>
        <v>documentazione_amministrativa / documentazione_contabile | ORDINE ATTIVO | ORDINE</v>
      </c>
      <c r="Q1296" s="3" t="str">
        <f>VLOOKUP(P1296,'Classificazione UD'!A:B,2,FALSE)</f>
        <v>Fiscale</v>
      </c>
    </row>
    <row r="1297" spans="1:17" ht="15" customHeight="1" x14ac:dyDescent="0.25">
      <c r="A1297" s="30">
        <v>2007</v>
      </c>
      <c r="B1297" s="3" t="s">
        <v>48</v>
      </c>
      <c r="C1297" s="3" t="s">
        <v>99</v>
      </c>
      <c r="D1297" s="3" t="s">
        <v>99</v>
      </c>
      <c r="E1297" s="3">
        <v>73</v>
      </c>
      <c r="F1297" s="3">
        <v>229</v>
      </c>
      <c r="G1297" s="3">
        <v>229</v>
      </c>
      <c r="H1297" s="3">
        <v>9353208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 t="str">
        <f>B1297&amp;" | "&amp;C1297&amp;" | "&amp;D1297</f>
        <v>documentazione_amministrativa / determinazioni | ATTI | ATTI</v>
      </c>
      <c r="Q1297" s="3" t="str">
        <f>VLOOKUP(P1297,'Classificazione UD'!A:B,2,FALSE)</f>
        <v>Amministrativo</v>
      </c>
    </row>
    <row r="1298" spans="1:17" ht="15" customHeight="1" x14ac:dyDescent="0.25">
      <c r="A1298" s="30">
        <v>2008</v>
      </c>
      <c r="B1298" s="3" t="s">
        <v>48</v>
      </c>
      <c r="C1298" s="3" t="s">
        <v>99</v>
      </c>
      <c r="D1298" s="3" t="s">
        <v>99</v>
      </c>
      <c r="E1298" s="3">
        <v>82</v>
      </c>
      <c r="F1298" s="3">
        <v>257</v>
      </c>
      <c r="G1298" s="3">
        <v>257</v>
      </c>
      <c r="H1298" s="3">
        <v>9696418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 t="str">
        <f>B1298&amp;" | "&amp;C1298&amp;" | "&amp;D1298</f>
        <v>documentazione_amministrativa / determinazioni | ATTI | ATTI</v>
      </c>
      <c r="Q1298" s="3" t="str">
        <f>VLOOKUP(P1298,'Classificazione UD'!A:B,2,FALSE)</f>
        <v>Amministrativo</v>
      </c>
    </row>
    <row r="1299" spans="1:17" ht="15" customHeight="1" x14ac:dyDescent="0.25">
      <c r="A1299" s="30">
        <v>2009</v>
      </c>
      <c r="B1299" s="3" t="s">
        <v>48</v>
      </c>
      <c r="C1299" s="3" t="s">
        <v>99</v>
      </c>
      <c r="D1299" s="3" t="s">
        <v>99</v>
      </c>
      <c r="E1299" s="3">
        <v>94</v>
      </c>
      <c r="F1299" s="3">
        <v>320</v>
      </c>
      <c r="G1299" s="3">
        <v>320</v>
      </c>
      <c r="H1299" s="3">
        <v>14887218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 t="str">
        <f>B1299&amp;" | "&amp;C1299&amp;" | "&amp;D1299</f>
        <v>documentazione_amministrativa / determinazioni | ATTI | ATTI</v>
      </c>
      <c r="Q1299" s="3" t="str">
        <f>VLOOKUP(P1299,'Classificazione UD'!A:B,2,FALSE)</f>
        <v>Amministrativo</v>
      </c>
    </row>
    <row r="1300" spans="1:17" ht="15" customHeight="1" x14ac:dyDescent="0.25">
      <c r="A1300" s="30">
        <v>2010</v>
      </c>
      <c r="B1300" s="3" t="s">
        <v>48</v>
      </c>
      <c r="C1300" s="3" t="s">
        <v>99</v>
      </c>
      <c r="D1300" s="3" t="s">
        <v>99</v>
      </c>
      <c r="E1300" s="3">
        <v>67</v>
      </c>
      <c r="F1300" s="3">
        <v>331</v>
      </c>
      <c r="G1300" s="3">
        <v>331</v>
      </c>
      <c r="H1300" s="3">
        <v>23278259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 t="str">
        <f>B1300&amp;" | "&amp;C1300&amp;" | "&amp;D1300</f>
        <v>documentazione_amministrativa / determinazioni | ATTI | ATTI</v>
      </c>
      <c r="Q1300" s="3" t="str">
        <f>VLOOKUP(P1300,'Classificazione UD'!A:B,2,FALSE)</f>
        <v>Amministrativo</v>
      </c>
    </row>
    <row r="1301" spans="1:17" ht="15" customHeight="1" x14ac:dyDescent="0.25">
      <c r="A1301" s="30">
        <v>2011</v>
      </c>
      <c r="B1301" s="3" t="s">
        <v>48</v>
      </c>
      <c r="C1301" s="3" t="s">
        <v>99</v>
      </c>
      <c r="D1301" s="3" t="s">
        <v>99</v>
      </c>
      <c r="E1301" s="3">
        <v>83</v>
      </c>
      <c r="F1301" s="3">
        <v>368</v>
      </c>
      <c r="G1301" s="3">
        <v>368</v>
      </c>
      <c r="H1301" s="3">
        <v>38752062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 t="str">
        <f>B1301&amp;" | "&amp;C1301&amp;" | "&amp;D1301</f>
        <v>documentazione_amministrativa / determinazioni | ATTI | ATTI</v>
      </c>
      <c r="Q1301" s="3" t="str">
        <f>VLOOKUP(P1301,'Classificazione UD'!A:B,2,FALSE)</f>
        <v>Amministrativo</v>
      </c>
    </row>
    <row r="1302" spans="1:17" ht="15" customHeight="1" x14ac:dyDescent="0.25">
      <c r="A1302" s="30">
        <v>2012</v>
      </c>
      <c r="B1302" s="3" t="s">
        <v>48</v>
      </c>
      <c r="C1302" s="3" t="s">
        <v>99</v>
      </c>
      <c r="D1302" s="3" t="s">
        <v>99</v>
      </c>
      <c r="E1302" s="3">
        <v>122</v>
      </c>
      <c r="F1302" s="3">
        <v>498</v>
      </c>
      <c r="G1302" s="3">
        <v>498</v>
      </c>
      <c r="H1302" s="3">
        <v>54108701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 t="str">
        <f>B1302&amp;" | "&amp;C1302&amp;" | "&amp;D1302</f>
        <v>documentazione_amministrativa / determinazioni | ATTI | ATTI</v>
      </c>
      <c r="Q1302" s="3" t="str">
        <f>VLOOKUP(P1302,'Classificazione UD'!A:B,2,FALSE)</f>
        <v>Amministrativo</v>
      </c>
    </row>
    <row r="1303" spans="1:17" ht="15" customHeight="1" x14ac:dyDescent="0.25">
      <c r="A1303" s="30">
        <v>2013</v>
      </c>
      <c r="B1303" s="3" t="s">
        <v>48</v>
      </c>
      <c r="C1303" s="3" t="s">
        <v>99</v>
      </c>
      <c r="D1303" s="3" t="s">
        <v>99</v>
      </c>
      <c r="E1303" s="3">
        <v>91</v>
      </c>
      <c r="F1303" s="3">
        <v>356</v>
      </c>
      <c r="G1303" s="3">
        <v>356</v>
      </c>
      <c r="H1303" s="3">
        <v>38758404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 t="str">
        <f>B1303&amp;" | "&amp;C1303&amp;" | "&amp;D1303</f>
        <v>documentazione_amministrativa / determinazioni | ATTI | ATTI</v>
      </c>
      <c r="Q1303" s="3" t="str">
        <f>VLOOKUP(P1303,'Classificazione UD'!A:B,2,FALSE)</f>
        <v>Amministrativo</v>
      </c>
    </row>
    <row r="1304" spans="1:17" ht="15" customHeight="1" x14ac:dyDescent="0.25">
      <c r="A1304" s="30">
        <v>2014</v>
      </c>
      <c r="B1304" s="3" t="s">
        <v>48</v>
      </c>
      <c r="C1304" s="3" t="s">
        <v>99</v>
      </c>
      <c r="D1304" s="3" t="s">
        <v>99</v>
      </c>
      <c r="E1304" s="3">
        <v>78</v>
      </c>
      <c r="F1304" s="3">
        <v>314</v>
      </c>
      <c r="G1304" s="3">
        <v>314</v>
      </c>
      <c r="H1304" s="3">
        <v>34483409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 t="str">
        <f>B1304&amp;" | "&amp;C1304&amp;" | "&amp;D1304</f>
        <v>documentazione_amministrativa / determinazioni | ATTI | ATTI</v>
      </c>
      <c r="Q1304" s="3" t="str">
        <f>VLOOKUP(P1304,'Classificazione UD'!A:B,2,FALSE)</f>
        <v>Amministrativo</v>
      </c>
    </row>
    <row r="1305" spans="1:17" ht="15" customHeight="1" x14ac:dyDescent="0.25">
      <c r="A1305" s="30">
        <v>2015</v>
      </c>
      <c r="B1305" s="3" t="s">
        <v>48</v>
      </c>
      <c r="C1305" s="3" t="s">
        <v>99</v>
      </c>
      <c r="D1305" s="3" t="s">
        <v>99</v>
      </c>
      <c r="E1305" s="3">
        <v>104</v>
      </c>
      <c r="F1305" s="3">
        <v>318</v>
      </c>
      <c r="G1305" s="3">
        <v>318</v>
      </c>
      <c r="H1305" s="3">
        <v>32318488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 t="str">
        <f>B1305&amp;" | "&amp;C1305&amp;" | "&amp;D1305</f>
        <v>documentazione_amministrativa / determinazioni | ATTI | ATTI</v>
      </c>
      <c r="Q1305" s="3" t="str">
        <f>VLOOKUP(P1305,'Classificazione UD'!A:B,2,FALSE)</f>
        <v>Amministrativo</v>
      </c>
    </row>
    <row r="1306" spans="1:17" ht="15" customHeight="1" x14ac:dyDescent="0.25">
      <c r="A1306" s="30">
        <v>2016</v>
      </c>
      <c r="B1306" s="3" t="s">
        <v>48</v>
      </c>
      <c r="C1306" s="3" t="s">
        <v>99</v>
      </c>
      <c r="D1306" s="3" t="s">
        <v>99</v>
      </c>
      <c r="E1306" s="3">
        <v>46</v>
      </c>
      <c r="F1306" s="3">
        <v>52</v>
      </c>
      <c r="G1306" s="3">
        <v>52</v>
      </c>
      <c r="H1306" s="3">
        <v>2583209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 t="str">
        <f>B1306&amp;" | "&amp;C1306&amp;" | "&amp;D1306</f>
        <v>documentazione_amministrativa / determinazioni | ATTI | ATTI</v>
      </c>
      <c r="Q1306" s="3" t="str">
        <f>VLOOKUP(P1306,'Classificazione UD'!A:B,2,FALSE)</f>
        <v>Amministrativo</v>
      </c>
    </row>
    <row r="1307" spans="1:17" ht="15" customHeight="1" x14ac:dyDescent="0.25">
      <c r="A1307" s="30">
        <v>2006</v>
      </c>
      <c r="B1307" s="3" t="s">
        <v>36</v>
      </c>
      <c r="C1307" s="3" t="s">
        <v>49</v>
      </c>
      <c r="D1307" s="3" t="s">
        <v>49</v>
      </c>
      <c r="E1307" s="3">
        <v>12</v>
      </c>
      <c r="F1307" s="3">
        <v>12</v>
      </c>
      <c r="G1307" s="3">
        <v>12</v>
      </c>
      <c r="H1307" s="3">
        <v>2022671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 t="str">
        <f>B1307&amp;" | "&amp;C1307&amp;" | "&amp;D1307</f>
        <v>documentazione_amministrativa / documenti_protocollati | PROTOCOLLO | PROTOCOLLO</v>
      </c>
      <c r="Q1307" s="3" t="str">
        <f>VLOOKUP(P1307,'Classificazione UD'!A:B,2,FALSE)</f>
        <v>Protocollo</v>
      </c>
    </row>
    <row r="1308" spans="1:17" ht="15" customHeight="1" x14ac:dyDescent="0.25">
      <c r="A1308" s="30">
        <v>2007</v>
      </c>
      <c r="B1308" s="3" t="s">
        <v>36</v>
      </c>
      <c r="C1308" s="3" t="s">
        <v>49</v>
      </c>
      <c r="D1308" s="3" t="s">
        <v>49</v>
      </c>
      <c r="E1308" s="3">
        <v>560</v>
      </c>
      <c r="F1308" s="3">
        <v>778</v>
      </c>
      <c r="G1308" s="3">
        <v>778</v>
      </c>
      <c r="H1308" s="3">
        <v>134070863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 t="str">
        <f>B1308&amp;" | "&amp;C1308&amp;" | "&amp;D1308</f>
        <v>documentazione_amministrativa / documenti_protocollati | PROTOCOLLO | PROTOCOLLO</v>
      </c>
      <c r="Q1308" s="3" t="str">
        <f>VLOOKUP(P1308,'Classificazione UD'!A:B,2,FALSE)</f>
        <v>Protocollo</v>
      </c>
    </row>
    <row r="1309" spans="1:17" ht="15" customHeight="1" x14ac:dyDescent="0.25">
      <c r="A1309" s="30">
        <v>2008</v>
      </c>
      <c r="B1309" s="3" t="s">
        <v>36</v>
      </c>
      <c r="C1309" s="3" t="s">
        <v>49</v>
      </c>
      <c r="D1309" s="3" t="s">
        <v>49</v>
      </c>
      <c r="E1309" s="3">
        <v>1736</v>
      </c>
      <c r="F1309" s="3">
        <v>2449</v>
      </c>
      <c r="G1309" s="3">
        <v>2449</v>
      </c>
      <c r="H1309" s="3">
        <v>401722443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 t="str">
        <f>B1309&amp;" | "&amp;C1309&amp;" | "&amp;D1309</f>
        <v>documentazione_amministrativa / documenti_protocollati | PROTOCOLLO | PROTOCOLLO</v>
      </c>
      <c r="Q1309" s="3" t="str">
        <f>VLOOKUP(P1309,'Classificazione UD'!A:B,2,FALSE)</f>
        <v>Protocollo</v>
      </c>
    </row>
    <row r="1310" spans="1:17" ht="15" customHeight="1" x14ac:dyDescent="0.25">
      <c r="A1310" s="30">
        <v>2009</v>
      </c>
      <c r="B1310" s="3" t="s">
        <v>36</v>
      </c>
      <c r="C1310" s="3" t="s">
        <v>49</v>
      </c>
      <c r="D1310" s="3" t="s">
        <v>49</v>
      </c>
      <c r="E1310" s="3">
        <v>2339</v>
      </c>
      <c r="F1310" s="3">
        <v>3435</v>
      </c>
      <c r="G1310" s="3">
        <v>3435</v>
      </c>
      <c r="H1310" s="3">
        <v>624865734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 t="str">
        <f>B1310&amp;" | "&amp;C1310&amp;" | "&amp;D1310</f>
        <v>documentazione_amministrativa / documenti_protocollati | PROTOCOLLO | PROTOCOLLO</v>
      </c>
      <c r="Q1310" s="3" t="str">
        <f>VLOOKUP(P1310,'Classificazione UD'!A:B,2,FALSE)</f>
        <v>Protocollo</v>
      </c>
    </row>
    <row r="1311" spans="1:17" ht="15" customHeight="1" x14ac:dyDescent="0.25">
      <c r="A1311" s="30">
        <v>2010</v>
      </c>
      <c r="B1311" s="3" t="s">
        <v>36</v>
      </c>
      <c r="C1311" s="3" t="s">
        <v>49</v>
      </c>
      <c r="D1311" s="3" t="s">
        <v>49</v>
      </c>
      <c r="E1311" s="3">
        <v>4345</v>
      </c>
      <c r="F1311" s="3">
        <v>6225</v>
      </c>
      <c r="G1311" s="3">
        <v>6225</v>
      </c>
      <c r="H1311" s="3">
        <v>1078254682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 t="str">
        <f>B1311&amp;" | "&amp;C1311&amp;" | "&amp;D1311</f>
        <v>documentazione_amministrativa / documenti_protocollati | PROTOCOLLO | PROTOCOLLO</v>
      </c>
      <c r="Q1311" s="3" t="str">
        <f>VLOOKUP(P1311,'Classificazione UD'!A:B,2,FALSE)</f>
        <v>Protocollo</v>
      </c>
    </row>
    <row r="1312" spans="1:17" ht="15" customHeight="1" x14ac:dyDescent="0.25">
      <c r="A1312" s="30">
        <v>2011</v>
      </c>
      <c r="B1312" s="3" t="s">
        <v>36</v>
      </c>
      <c r="C1312" s="3" t="s">
        <v>49</v>
      </c>
      <c r="D1312" s="3" t="s">
        <v>49</v>
      </c>
      <c r="E1312" s="3">
        <v>5294</v>
      </c>
      <c r="F1312" s="3">
        <v>8335</v>
      </c>
      <c r="G1312" s="3">
        <v>8335</v>
      </c>
      <c r="H1312" s="3">
        <v>1356283247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 t="str">
        <f>B1312&amp;" | "&amp;C1312&amp;" | "&amp;D1312</f>
        <v>documentazione_amministrativa / documenti_protocollati | PROTOCOLLO | PROTOCOLLO</v>
      </c>
      <c r="Q1312" s="3" t="str">
        <f>VLOOKUP(P1312,'Classificazione UD'!A:B,2,FALSE)</f>
        <v>Protocollo</v>
      </c>
    </row>
    <row r="1313" spans="1:17" ht="15" customHeight="1" x14ac:dyDescent="0.25">
      <c r="A1313" s="30">
        <v>2012</v>
      </c>
      <c r="B1313" s="3" t="s">
        <v>36</v>
      </c>
      <c r="C1313" s="3" t="s">
        <v>49</v>
      </c>
      <c r="D1313" s="3" t="s">
        <v>49</v>
      </c>
      <c r="E1313" s="3">
        <v>6093</v>
      </c>
      <c r="F1313" s="3">
        <v>10306</v>
      </c>
      <c r="G1313" s="3">
        <v>10306</v>
      </c>
      <c r="H1313" s="3">
        <v>2237173969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 t="str">
        <f>B1313&amp;" | "&amp;C1313&amp;" | "&amp;D1313</f>
        <v>documentazione_amministrativa / documenti_protocollati | PROTOCOLLO | PROTOCOLLO</v>
      </c>
      <c r="Q1313" s="3" t="str">
        <f>VLOOKUP(P1313,'Classificazione UD'!A:B,2,FALSE)</f>
        <v>Protocollo</v>
      </c>
    </row>
    <row r="1314" spans="1:17" ht="15" customHeight="1" x14ac:dyDescent="0.25">
      <c r="A1314" s="30">
        <v>2013</v>
      </c>
      <c r="B1314" s="3" t="s">
        <v>36</v>
      </c>
      <c r="C1314" s="3" t="s">
        <v>49</v>
      </c>
      <c r="D1314" s="3" t="s">
        <v>49</v>
      </c>
      <c r="E1314" s="3">
        <v>9782</v>
      </c>
      <c r="F1314" s="3">
        <v>17551</v>
      </c>
      <c r="G1314" s="3">
        <v>17551</v>
      </c>
      <c r="H1314" s="3">
        <v>4805094070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 t="str">
        <f>B1314&amp;" | "&amp;C1314&amp;" | "&amp;D1314</f>
        <v>documentazione_amministrativa / documenti_protocollati | PROTOCOLLO | PROTOCOLLO</v>
      </c>
      <c r="Q1314" s="3" t="str">
        <f>VLOOKUP(P1314,'Classificazione UD'!A:B,2,FALSE)</f>
        <v>Protocollo</v>
      </c>
    </row>
    <row r="1315" spans="1:17" ht="15" customHeight="1" x14ac:dyDescent="0.25">
      <c r="A1315" s="30">
        <v>2014</v>
      </c>
      <c r="B1315" s="3" t="s">
        <v>36</v>
      </c>
      <c r="C1315" s="3" t="s">
        <v>49</v>
      </c>
      <c r="D1315" s="3" t="s">
        <v>49</v>
      </c>
      <c r="E1315" s="3">
        <v>10201</v>
      </c>
      <c r="F1315" s="3">
        <v>28163</v>
      </c>
      <c r="G1315" s="3">
        <v>28163</v>
      </c>
      <c r="H1315" s="3">
        <v>8545264914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 t="str">
        <f>B1315&amp;" | "&amp;C1315&amp;" | "&amp;D1315</f>
        <v>documentazione_amministrativa / documenti_protocollati | PROTOCOLLO | PROTOCOLLO</v>
      </c>
      <c r="Q1315" s="3" t="str">
        <f>VLOOKUP(P1315,'Classificazione UD'!A:B,2,FALSE)</f>
        <v>Protocollo</v>
      </c>
    </row>
    <row r="1316" spans="1:17" ht="15" customHeight="1" x14ac:dyDescent="0.25">
      <c r="A1316" s="30">
        <v>2015</v>
      </c>
      <c r="B1316" s="3" t="s">
        <v>36</v>
      </c>
      <c r="C1316" s="3" t="s">
        <v>50</v>
      </c>
      <c r="D1316" s="3" t="s">
        <v>50</v>
      </c>
      <c r="E1316" s="3">
        <v>3188</v>
      </c>
      <c r="F1316" s="3">
        <v>9577</v>
      </c>
      <c r="G1316" s="3">
        <v>9577</v>
      </c>
      <c r="H1316" s="3">
        <v>3114853727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 t="str">
        <f>B1316&amp;" | "&amp;C1316&amp;" | "&amp;D1316</f>
        <v>documentazione_amministrativa / documenti_protocollati | DOCUMENTO PROTOCOLLATO | DOCUMENTO PROTOCOLLATO</v>
      </c>
      <c r="Q1316" s="3" t="str">
        <f>VLOOKUP(P1316,'Classificazione UD'!A:B,2,FALSE)</f>
        <v>Protocollo</v>
      </c>
    </row>
    <row r="1317" spans="1:17" ht="15" customHeight="1" x14ac:dyDescent="0.25">
      <c r="A1317" s="30">
        <v>2015</v>
      </c>
      <c r="B1317" s="3" t="s">
        <v>36</v>
      </c>
      <c r="C1317" s="3" t="s">
        <v>49</v>
      </c>
      <c r="D1317" s="3" t="s">
        <v>49</v>
      </c>
      <c r="E1317" s="3">
        <v>8735</v>
      </c>
      <c r="F1317" s="3">
        <v>27689</v>
      </c>
      <c r="G1317" s="3">
        <v>27689</v>
      </c>
      <c r="H1317" s="3">
        <v>9733386720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 t="str">
        <f>B1317&amp;" | "&amp;C1317&amp;" | "&amp;D1317</f>
        <v>documentazione_amministrativa / documenti_protocollati | PROTOCOLLO | PROTOCOLLO</v>
      </c>
      <c r="Q1317" s="3" t="str">
        <f>VLOOKUP(P1317,'Classificazione UD'!A:B,2,FALSE)</f>
        <v>Protocollo</v>
      </c>
    </row>
    <row r="1318" spans="1:17" ht="15" customHeight="1" x14ac:dyDescent="0.25">
      <c r="A1318" s="30">
        <v>2016</v>
      </c>
      <c r="B1318" s="3" t="s">
        <v>36</v>
      </c>
      <c r="C1318" s="3" t="s">
        <v>50</v>
      </c>
      <c r="D1318" s="3" t="s">
        <v>50</v>
      </c>
      <c r="E1318" s="3">
        <v>15418</v>
      </c>
      <c r="F1318" s="3">
        <v>46797</v>
      </c>
      <c r="G1318" s="3">
        <v>46797</v>
      </c>
      <c r="H1318" s="3">
        <v>16497362943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 t="str">
        <f>B1318&amp;" | "&amp;C1318&amp;" | "&amp;D1318</f>
        <v>documentazione_amministrativa / documenti_protocollati | DOCUMENTO PROTOCOLLATO | DOCUMENTO PROTOCOLLATO</v>
      </c>
      <c r="Q1318" s="3" t="str">
        <f>VLOOKUP(P1318,'Classificazione UD'!A:B,2,FALSE)</f>
        <v>Protocollo</v>
      </c>
    </row>
    <row r="1319" spans="1:17" ht="15" customHeight="1" x14ac:dyDescent="0.25">
      <c r="A1319" s="30">
        <v>2005</v>
      </c>
      <c r="B1319" s="3" t="s">
        <v>48</v>
      </c>
      <c r="C1319" s="3" t="s">
        <v>99</v>
      </c>
      <c r="D1319" s="3" t="s">
        <v>99</v>
      </c>
      <c r="E1319" s="3">
        <v>4</v>
      </c>
      <c r="F1319" s="3">
        <v>13</v>
      </c>
      <c r="G1319" s="3">
        <v>13</v>
      </c>
      <c r="H1319" s="3">
        <v>560009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 t="str">
        <f>B1319&amp;" | "&amp;C1319&amp;" | "&amp;D1319</f>
        <v>documentazione_amministrativa / determinazioni | ATTI | ATTI</v>
      </c>
      <c r="Q1319" s="3" t="str">
        <f>VLOOKUP(P1319,'Classificazione UD'!A:B,2,FALSE)</f>
        <v>Amministrativo</v>
      </c>
    </row>
    <row r="1320" spans="1:17" ht="15" customHeight="1" x14ac:dyDescent="0.25">
      <c r="A1320" s="30">
        <v>2006</v>
      </c>
      <c r="B1320" s="3" t="s">
        <v>48</v>
      </c>
      <c r="C1320" s="3" t="s">
        <v>99</v>
      </c>
      <c r="D1320" s="3" t="s">
        <v>99</v>
      </c>
      <c r="E1320" s="3">
        <v>4</v>
      </c>
      <c r="F1320" s="3">
        <v>12</v>
      </c>
      <c r="G1320" s="3">
        <v>12</v>
      </c>
      <c r="H1320" s="3">
        <v>634420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 t="str">
        <f>B1320&amp;" | "&amp;C1320&amp;" | "&amp;D1320</f>
        <v>documentazione_amministrativa / determinazioni | ATTI | ATTI</v>
      </c>
      <c r="Q1320" s="3" t="str">
        <f>VLOOKUP(P1320,'Classificazione UD'!A:B,2,FALSE)</f>
        <v>Amministrativo</v>
      </c>
    </row>
    <row r="1321" spans="1:17" ht="15" customHeight="1" x14ac:dyDescent="0.25">
      <c r="A1321" s="30">
        <v>2007</v>
      </c>
      <c r="B1321" s="3" t="s">
        <v>48</v>
      </c>
      <c r="C1321" s="3" t="s">
        <v>99</v>
      </c>
      <c r="D1321" s="3" t="s">
        <v>99</v>
      </c>
      <c r="E1321" s="3">
        <v>8</v>
      </c>
      <c r="F1321" s="3">
        <v>24</v>
      </c>
      <c r="G1321" s="3">
        <v>24</v>
      </c>
      <c r="H1321" s="3">
        <v>1438428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 t="str">
        <f>B1321&amp;" | "&amp;C1321&amp;" | "&amp;D1321</f>
        <v>documentazione_amministrativa / determinazioni | ATTI | ATTI</v>
      </c>
      <c r="Q1321" s="3" t="str">
        <f>VLOOKUP(P1321,'Classificazione UD'!A:B,2,FALSE)</f>
        <v>Amministrativo</v>
      </c>
    </row>
    <row r="1322" spans="1:17" ht="15" customHeight="1" x14ac:dyDescent="0.25">
      <c r="A1322" s="30">
        <v>2005</v>
      </c>
      <c r="B1322" s="3" t="s">
        <v>48</v>
      </c>
      <c r="C1322" s="3" t="s">
        <v>99</v>
      </c>
      <c r="D1322" s="3" t="s">
        <v>99</v>
      </c>
      <c r="E1322" s="3">
        <v>551</v>
      </c>
      <c r="F1322" s="3">
        <v>1708</v>
      </c>
      <c r="G1322" s="3">
        <v>1708</v>
      </c>
      <c r="H1322" s="3">
        <v>121244437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 t="str">
        <f>B1322&amp;" | "&amp;C1322&amp;" | "&amp;D1322</f>
        <v>documentazione_amministrativa / determinazioni | ATTI | ATTI</v>
      </c>
      <c r="Q1322" s="3" t="str">
        <f>VLOOKUP(P1322,'Classificazione UD'!A:B,2,FALSE)</f>
        <v>Amministrativo</v>
      </c>
    </row>
    <row r="1323" spans="1:17" ht="15" customHeight="1" x14ac:dyDescent="0.25">
      <c r="A1323" s="30">
        <v>2006</v>
      </c>
      <c r="B1323" s="3" t="s">
        <v>48</v>
      </c>
      <c r="C1323" s="3" t="s">
        <v>99</v>
      </c>
      <c r="D1323" s="3" t="s">
        <v>99</v>
      </c>
      <c r="E1323" s="3">
        <v>558</v>
      </c>
      <c r="F1323" s="3">
        <v>1742</v>
      </c>
      <c r="G1323" s="3">
        <v>1742</v>
      </c>
      <c r="H1323" s="3">
        <v>138938621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 t="str">
        <f>B1323&amp;" | "&amp;C1323&amp;" | "&amp;D1323</f>
        <v>documentazione_amministrativa / determinazioni | ATTI | ATTI</v>
      </c>
      <c r="Q1323" s="3" t="str">
        <f>VLOOKUP(P1323,'Classificazione UD'!A:B,2,FALSE)</f>
        <v>Amministrativo</v>
      </c>
    </row>
    <row r="1324" spans="1:17" ht="15" customHeight="1" x14ac:dyDescent="0.25">
      <c r="A1324" s="30">
        <v>2007</v>
      </c>
      <c r="B1324" s="3" t="s">
        <v>48</v>
      </c>
      <c r="C1324" s="3" t="s">
        <v>99</v>
      </c>
      <c r="D1324" s="3" t="s">
        <v>99</v>
      </c>
      <c r="E1324" s="3">
        <v>599</v>
      </c>
      <c r="F1324" s="3">
        <v>2161</v>
      </c>
      <c r="G1324" s="3">
        <v>2161</v>
      </c>
      <c r="H1324" s="3">
        <v>414739245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 t="str">
        <f>B1324&amp;" | "&amp;C1324&amp;" | "&amp;D1324</f>
        <v>documentazione_amministrativa / determinazioni | ATTI | ATTI</v>
      </c>
      <c r="Q1324" s="3" t="str">
        <f>VLOOKUP(P1324,'Classificazione UD'!A:B,2,FALSE)</f>
        <v>Amministrativo</v>
      </c>
    </row>
    <row r="1325" spans="1:17" ht="15" customHeight="1" x14ac:dyDescent="0.25">
      <c r="A1325" s="30">
        <v>2008</v>
      </c>
      <c r="B1325" s="3" t="s">
        <v>48</v>
      </c>
      <c r="C1325" s="3" t="s">
        <v>99</v>
      </c>
      <c r="D1325" s="3" t="s">
        <v>99</v>
      </c>
      <c r="E1325" s="3">
        <v>652</v>
      </c>
      <c r="F1325" s="3">
        <v>3044</v>
      </c>
      <c r="G1325" s="3">
        <v>3044</v>
      </c>
      <c r="H1325" s="3">
        <v>268984376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 t="str">
        <f>B1325&amp;" | "&amp;C1325&amp;" | "&amp;D1325</f>
        <v>documentazione_amministrativa / determinazioni | ATTI | ATTI</v>
      </c>
      <c r="Q1325" s="3" t="str">
        <f>VLOOKUP(P1325,'Classificazione UD'!A:B,2,FALSE)</f>
        <v>Amministrativo</v>
      </c>
    </row>
    <row r="1326" spans="1:17" ht="15" customHeight="1" x14ac:dyDescent="0.25">
      <c r="A1326" s="30">
        <v>2009</v>
      </c>
      <c r="B1326" s="3" t="s">
        <v>48</v>
      </c>
      <c r="C1326" s="3" t="s">
        <v>99</v>
      </c>
      <c r="D1326" s="3" t="s">
        <v>99</v>
      </c>
      <c r="E1326" s="3">
        <v>602</v>
      </c>
      <c r="F1326" s="3">
        <v>2546</v>
      </c>
      <c r="G1326" s="3">
        <v>2546</v>
      </c>
      <c r="H1326" s="3">
        <v>234709399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 t="str">
        <f>B1326&amp;" | "&amp;C1326&amp;" | "&amp;D1326</f>
        <v>documentazione_amministrativa / determinazioni | ATTI | ATTI</v>
      </c>
      <c r="Q1326" s="3" t="str">
        <f>VLOOKUP(P1326,'Classificazione UD'!A:B,2,FALSE)</f>
        <v>Amministrativo</v>
      </c>
    </row>
    <row r="1327" spans="1:17" ht="15" customHeight="1" x14ac:dyDescent="0.25">
      <c r="A1327" s="30">
        <v>2010</v>
      </c>
      <c r="B1327" s="3" t="s">
        <v>48</v>
      </c>
      <c r="C1327" s="3" t="s">
        <v>99</v>
      </c>
      <c r="D1327" s="3" t="s">
        <v>99</v>
      </c>
      <c r="E1327" s="3">
        <v>504</v>
      </c>
      <c r="F1327" s="3">
        <v>2174</v>
      </c>
      <c r="G1327" s="3">
        <v>2174</v>
      </c>
      <c r="H1327" s="3">
        <v>268334721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 t="str">
        <f>B1327&amp;" | "&amp;C1327&amp;" | "&amp;D1327</f>
        <v>documentazione_amministrativa / determinazioni | ATTI | ATTI</v>
      </c>
      <c r="Q1327" s="3" t="str">
        <f>VLOOKUP(P1327,'Classificazione UD'!A:B,2,FALSE)</f>
        <v>Amministrativo</v>
      </c>
    </row>
    <row r="1328" spans="1:17" ht="15" customHeight="1" x14ac:dyDescent="0.25">
      <c r="A1328" s="30">
        <v>2011</v>
      </c>
      <c r="B1328" s="3" t="s">
        <v>48</v>
      </c>
      <c r="C1328" s="3" t="s">
        <v>99</v>
      </c>
      <c r="D1328" s="3" t="s">
        <v>99</v>
      </c>
      <c r="E1328" s="3">
        <v>491</v>
      </c>
      <c r="F1328" s="3">
        <v>2218</v>
      </c>
      <c r="G1328" s="3">
        <v>2218</v>
      </c>
      <c r="H1328" s="3">
        <v>314688080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 t="str">
        <f>B1328&amp;" | "&amp;C1328&amp;" | "&amp;D1328</f>
        <v>documentazione_amministrativa / determinazioni | ATTI | ATTI</v>
      </c>
      <c r="Q1328" s="3" t="str">
        <f>VLOOKUP(P1328,'Classificazione UD'!A:B,2,FALSE)</f>
        <v>Amministrativo</v>
      </c>
    </row>
    <row r="1329" spans="1:17" ht="15" customHeight="1" x14ac:dyDescent="0.25">
      <c r="A1329" s="30">
        <v>2012</v>
      </c>
      <c r="B1329" s="3" t="s">
        <v>48</v>
      </c>
      <c r="C1329" s="3" t="s">
        <v>99</v>
      </c>
      <c r="D1329" s="3" t="s">
        <v>99</v>
      </c>
      <c r="E1329" s="3">
        <v>353</v>
      </c>
      <c r="F1329" s="3">
        <v>1512</v>
      </c>
      <c r="G1329" s="3">
        <v>1512</v>
      </c>
      <c r="H1329" s="3">
        <v>241020403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 t="str">
        <f>B1329&amp;" | "&amp;C1329&amp;" | "&amp;D1329</f>
        <v>documentazione_amministrativa / determinazioni | ATTI | ATTI</v>
      </c>
      <c r="Q1329" s="3" t="str">
        <f>VLOOKUP(P1329,'Classificazione UD'!A:B,2,FALSE)</f>
        <v>Amministrativo</v>
      </c>
    </row>
    <row r="1330" spans="1:17" ht="15" customHeight="1" x14ac:dyDescent="0.25">
      <c r="A1330" s="30">
        <v>2013</v>
      </c>
      <c r="B1330" s="3" t="s">
        <v>48</v>
      </c>
      <c r="C1330" s="3" t="s">
        <v>99</v>
      </c>
      <c r="D1330" s="3" t="s">
        <v>99</v>
      </c>
      <c r="E1330" s="3">
        <v>326</v>
      </c>
      <c r="F1330" s="3">
        <v>1483</v>
      </c>
      <c r="G1330" s="3">
        <v>1483</v>
      </c>
      <c r="H1330" s="3">
        <v>241938394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 t="str">
        <f>B1330&amp;" | "&amp;C1330&amp;" | "&amp;D1330</f>
        <v>documentazione_amministrativa / determinazioni | ATTI | ATTI</v>
      </c>
      <c r="Q1330" s="3" t="str">
        <f>VLOOKUP(P1330,'Classificazione UD'!A:B,2,FALSE)</f>
        <v>Amministrativo</v>
      </c>
    </row>
    <row r="1331" spans="1:17" ht="15" customHeight="1" x14ac:dyDescent="0.25">
      <c r="A1331" s="30">
        <v>2014</v>
      </c>
      <c r="B1331" s="3" t="s">
        <v>48</v>
      </c>
      <c r="C1331" s="3" t="s">
        <v>99</v>
      </c>
      <c r="D1331" s="3" t="s">
        <v>99</v>
      </c>
      <c r="E1331" s="3">
        <v>333</v>
      </c>
      <c r="F1331" s="3">
        <v>1572</v>
      </c>
      <c r="G1331" s="3">
        <v>1572</v>
      </c>
      <c r="H1331" s="3">
        <v>260959779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 t="str">
        <f>B1331&amp;" | "&amp;C1331&amp;" | "&amp;D1331</f>
        <v>documentazione_amministrativa / determinazioni | ATTI | ATTI</v>
      </c>
      <c r="Q1331" s="3" t="str">
        <f>VLOOKUP(P1331,'Classificazione UD'!A:B,2,FALSE)</f>
        <v>Amministrativo</v>
      </c>
    </row>
    <row r="1332" spans="1:17" ht="15" customHeight="1" x14ac:dyDescent="0.25">
      <c r="A1332" s="30">
        <v>2015</v>
      </c>
      <c r="B1332" s="3" t="s">
        <v>48</v>
      </c>
      <c r="C1332" s="3" t="s">
        <v>99</v>
      </c>
      <c r="D1332" s="3" t="s">
        <v>99</v>
      </c>
      <c r="E1332" s="3">
        <v>296</v>
      </c>
      <c r="F1332" s="3">
        <v>1147</v>
      </c>
      <c r="G1332" s="3">
        <v>1147</v>
      </c>
      <c r="H1332" s="3">
        <v>164424726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 t="str">
        <f>B1332&amp;" | "&amp;C1332&amp;" | "&amp;D1332</f>
        <v>documentazione_amministrativa / determinazioni | ATTI | ATTI</v>
      </c>
      <c r="Q1332" s="3" t="str">
        <f>VLOOKUP(P1332,'Classificazione UD'!A:B,2,FALSE)</f>
        <v>Amministrativo</v>
      </c>
    </row>
    <row r="1333" spans="1:17" ht="15" customHeight="1" x14ac:dyDescent="0.25">
      <c r="A1333" s="30">
        <v>2016</v>
      </c>
      <c r="B1333" s="3" t="s">
        <v>48</v>
      </c>
      <c r="C1333" s="3" t="s">
        <v>99</v>
      </c>
      <c r="D1333" s="3" t="s">
        <v>99</v>
      </c>
      <c r="E1333" s="3">
        <v>328</v>
      </c>
      <c r="F1333" s="3">
        <v>464</v>
      </c>
      <c r="G1333" s="3">
        <v>464</v>
      </c>
      <c r="H1333" s="3">
        <v>66569953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 t="str">
        <f>B1333&amp;" | "&amp;C1333&amp;" | "&amp;D1333</f>
        <v>documentazione_amministrativa / determinazioni | ATTI | ATTI</v>
      </c>
      <c r="Q1333" s="3" t="str">
        <f>VLOOKUP(P1333,'Classificazione UD'!A:B,2,FALSE)</f>
        <v>Amministrativo</v>
      </c>
    </row>
    <row r="1334" spans="1:17" ht="15" customHeight="1" x14ac:dyDescent="0.25">
      <c r="A1334" s="30">
        <v>2005</v>
      </c>
      <c r="B1334" s="3" t="s">
        <v>48</v>
      </c>
      <c r="C1334" s="3" t="s">
        <v>99</v>
      </c>
      <c r="D1334" s="3" t="s">
        <v>99</v>
      </c>
      <c r="E1334" s="3">
        <v>4</v>
      </c>
      <c r="F1334" s="3">
        <v>14</v>
      </c>
      <c r="G1334" s="3">
        <v>14</v>
      </c>
      <c r="H1334" s="3">
        <v>525083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 t="str">
        <f>B1334&amp;" | "&amp;C1334&amp;" | "&amp;D1334</f>
        <v>documentazione_amministrativa / determinazioni | ATTI | ATTI</v>
      </c>
      <c r="Q1334" s="3" t="str">
        <f>VLOOKUP(P1334,'Classificazione UD'!A:B,2,FALSE)</f>
        <v>Amministrativo</v>
      </c>
    </row>
    <row r="1335" spans="1:17" ht="15" customHeight="1" x14ac:dyDescent="0.25">
      <c r="A1335" s="30">
        <v>2006</v>
      </c>
      <c r="B1335" s="3" t="s">
        <v>48</v>
      </c>
      <c r="C1335" s="3" t="s">
        <v>99</v>
      </c>
      <c r="D1335" s="3" t="s">
        <v>99</v>
      </c>
      <c r="E1335" s="3">
        <v>3</v>
      </c>
      <c r="F1335" s="3">
        <v>9</v>
      </c>
      <c r="G1335" s="3">
        <v>9</v>
      </c>
      <c r="H1335" s="3">
        <v>515832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 t="str">
        <f>B1335&amp;" | "&amp;C1335&amp;" | "&amp;D1335</f>
        <v>documentazione_amministrativa / determinazioni | ATTI | ATTI</v>
      </c>
      <c r="Q1335" s="3" t="str">
        <f>VLOOKUP(P1335,'Classificazione UD'!A:B,2,FALSE)</f>
        <v>Amministrativo</v>
      </c>
    </row>
    <row r="1336" spans="1:17" ht="15" customHeight="1" x14ac:dyDescent="0.25">
      <c r="A1336" s="30">
        <v>2007</v>
      </c>
      <c r="B1336" s="3" t="s">
        <v>48</v>
      </c>
      <c r="C1336" s="3" t="s">
        <v>99</v>
      </c>
      <c r="D1336" s="3" t="s">
        <v>99</v>
      </c>
      <c r="E1336" s="3">
        <v>6</v>
      </c>
      <c r="F1336" s="3">
        <v>20</v>
      </c>
      <c r="G1336" s="3">
        <v>20</v>
      </c>
      <c r="H1336" s="3">
        <v>868658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 t="str">
        <f>B1336&amp;" | "&amp;C1336&amp;" | "&amp;D1336</f>
        <v>documentazione_amministrativa / determinazioni | ATTI | ATTI</v>
      </c>
      <c r="Q1336" s="3" t="str">
        <f>VLOOKUP(P1336,'Classificazione UD'!A:B,2,FALSE)</f>
        <v>Amministrativo</v>
      </c>
    </row>
    <row r="1337" spans="1:17" ht="15" customHeight="1" x14ac:dyDescent="0.25">
      <c r="A1337" s="30">
        <v>2008</v>
      </c>
      <c r="B1337" s="3" t="s">
        <v>48</v>
      </c>
      <c r="C1337" s="3" t="s">
        <v>99</v>
      </c>
      <c r="D1337" s="3" t="s">
        <v>99</v>
      </c>
      <c r="E1337" s="3">
        <v>11</v>
      </c>
      <c r="F1337" s="3">
        <v>38</v>
      </c>
      <c r="G1337" s="3">
        <v>38</v>
      </c>
      <c r="H1337" s="3">
        <v>2512844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 t="str">
        <f>B1337&amp;" | "&amp;C1337&amp;" | "&amp;D1337</f>
        <v>documentazione_amministrativa / determinazioni | ATTI | ATTI</v>
      </c>
      <c r="Q1337" s="3" t="str">
        <f>VLOOKUP(P1337,'Classificazione UD'!A:B,2,FALSE)</f>
        <v>Amministrativo</v>
      </c>
    </row>
    <row r="1338" spans="1:17" ht="15" customHeight="1" x14ac:dyDescent="0.25">
      <c r="A1338" s="30">
        <v>2009</v>
      </c>
      <c r="B1338" s="3" t="s">
        <v>48</v>
      </c>
      <c r="C1338" s="3" t="s">
        <v>99</v>
      </c>
      <c r="D1338" s="3" t="s">
        <v>99</v>
      </c>
      <c r="E1338" s="3">
        <v>10</v>
      </c>
      <c r="F1338" s="3">
        <v>56</v>
      </c>
      <c r="G1338" s="3">
        <v>56</v>
      </c>
      <c r="H1338" s="3">
        <v>5979417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 t="str">
        <f>B1338&amp;" | "&amp;C1338&amp;" | "&amp;D1338</f>
        <v>documentazione_amministrativa / determinazioni | ATTI | ATTI</v>
      </c>
      <c r="Q1338" s="3" t="str">
        <f>VLOOKUP(P1338,'Classificazione UD'!A:B,2,FALSE)</f>
        <v>Amministrativo</v>
      </c>
    </row>
    <row r="1339" spans="1:17" ht="15" customHeight="1" x14ac:dyDescent="0.25">
      <c r="A1339" s="30">
        <v>2010</v>
      </c>
      <c r="B1339" s="3" t="s">
        <v>48</v>
      </c>
      <c r="C1339" s="3" t="s">
        <v>99</v>
      </c>
      <c r="D1339" s="3" t="s">
        <v>99</v>
      </c>
      <c r="E1339" s="3">
        <v>8</v>
      </c>
      <c r="F1339" s="3">
        <v>40</v>
      </c>
      <c r="G1339" s="3">
        <v>40</v>
      </c>
      <c r="H1339" s="3">
        <v>3662954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 t="str">
        <f>B1339&amp;" | "&amp;C1339&amp;" | "&amp;D1339</f>
        <v>documentazione_amministrativa / determinazioni | ATTI | ATTI</v>
      </c>
      <c r="Q1339" s="3" t="str">
        <f>VLOOKUP(P1339,'Classificazione UD'!A:B,2,FALSE)</f>
        <v>Amministrativo</v>
      </c>
    </row>
    <row r="1340" spans="1:17" ht="15" customHeight="1" x14ac:dyDescent="0.25">
      <c r="A1340" s="30">
        <v>2011</v>
      </c>
      <c r="B1340" s="3" t="s">
        <v>48</v>
      </c>
      <c r="C1340" s="3" t="s">
        <v>99</v>
      </c>
      <c r="D1340" s="3" t="s">
        <v>99</v>
      </c>
      <c r="E1340" s="3">
        <v>6</v>
      </c>
      <c r="F1340" s="3">
        <v>34</v>
      </c>
      <c r="G1340" s="3">
        <v>34</v>
      </c>
      <c r="H1340" s="3">
        <v>3933120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 t="str">
        <f>B1340&amp;" | "&amp;C1340&amp;" | "&amp;D1340</f>
        <v>documentazione_amministrativa / determinazioni | ATTI | ATTI</v>
      </c>
      <c r="Q1340" s="3" t="str">
        <f>VLOOKUP(P1340,'Classificazione UD'!A:B,2,FALSE)</f>
        <v>Amministrativo</v>
      </c>
    </row>
    <row r="1341" spans="1:17" ht="15" customHeight="1" x14ac:dyDescent="0.25">
      <c r="A1341" s="30">
        <v>2012</v>
      </c>
      <c r="B1341" s="3" t="s">
        <v>48</v>
      </c>
      <c r="C1341" s="3" t="s">
        <v>99</v>
      </c>
      <c r="D1341" s="3" t="s">
        <v>99</v>
      </c>
      <c r="E1341" s="3">
        <v>11</v>
      </c>
      <c r="F1341" s="3">
        <v>65</v>
      </c>
      <c r="G1341" s="3">
        <v>65</v>
      </c>
      <c r="H1341" s="3">
        <v>6837376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 t="str">
        <f>B1341&amp;" | "&amp;C1341&amp;" | "&amp;D1341</f>
        <v>documentazione_amministrativa / determinazioni | ATTI | ATTI</v>
      </c>
      <c r="Q1341" s="3" t="str">
        <f>VLOOKUP(P1341,'Classificazione UD'!A:B,2,FALSE)</f>
        <v>Amministrativo</v>
      </c>
    </row>
    <row r="1342" spans="1:17" ht="15" customHeight="1" x14ac:dyDescent="0.25">
      <c r="A1342" s="30">
        <v>2013</v>
      </c>
      <c r="B1342" s="3" t="s">
        <v>48</v>
      </c>
      <c r="C1342" s="3" t="s">
        <v>99</v>
      </c>
      <c r="D1342" s="3" t="s">
        <v>99</v>
      </c>
      <c r="E1342" s="3">
        <v>10</v>
      </c>
      <c r="F1342" s="3">
        <v>54</v>
      </c>
      <c r="G1342" s="3">
        <v>54</v>
      </c>
      <c r="H1342" s="3">
        <v>5717626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 t="str">
        <f>B1342&amp;" | "&amp;C1342&amp;" | "&amp;D1342</f>
        <v>documentazione_amministrativa / determinazioni | ATTI | ATTI</v>
      </c>
      <c r="Q1342" s="3" t="str">
        <f>VLOOKUP(P1342,'Classificazione UD'!A:B,2,FALSE)</f>
        <v>Amministrativo</v>
      </c>
    </row>
    <row r="1343" spans="1:17" ht="15" customHeight="1" x14ac:dyDescent="0.25">
      <c r="A1343" s="30">
        <v>2014</v>
      </c>
      <c r="B1343" s="3" t="s">
        <v>48</v>
      </c>
      <c r="C1343" s="3" t="s">
        <v>99</v>
      </c>
      <c r="D1343" s="3" t="s">
        <v>99</v>
      </c>
      <c r="E1343" s="3">
        <v>13</v>
      </c>
      <c r="F1343" s="3">
        <v>76</v>
      </c>
      <c r="G1343" s="3">
        <v>76</v>
      </c>
      <c r="H1343" s="3">
        <v>7874495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 t="str">
        <f>B1343&amp;" | "&amp;C1343&amp;" | "&amp;D1343</f>
        <v>documentazione_amministrativa / determinazioni | ATTI | ATTI</v>
      </c>
      <c r="Q1343" s="3" t="str">
        <f>VLOOKUP(P1343,'Classificazione UD'!A:B,2,FALSE)</f>
        <v>Amministrativo</v>
      </c>
    </row>
    <row r="1344" spans="1:17" ht="15" customHeight="1" x14ac:dyDescent="0.25">
      <c r="A1344" s="30">
        <v>2015</v>
      </c>
      <c r="B1344" s="3" t="s">
        <v>48</v>
      </c>
      <c r="C1344" s="3" t="s">
        <v>99</v>
      </c>
      <c r="D1344" s="3" t="s">
        <v>99</v>
      </c>
      <c r="E1344" s="3">
        <v>11</v>
      </c>
      <c r="F1344" s="3">
        <v>46</v>
      </c>
      <c r="G1344" s="3">
        <v>46</v>
      </c>
      <c r="H1344" s="3">
        <v>7567506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 t="str">
        <f>B1344&amp;" | "&amp;C1344&amp;" | "&amp;D1344</f>
        <v>documentazione_amministrativa / determinazioni | ATTI | ATTI</v>
      </c>
      <c r="Q1344" s="3" t="str">
        <f>VLOOKUP(P1344,'Classificazione UD'!A:B,2,FALSE)</f>
        <v>Amministrativo</v>
      </c>
    </row>
    <row r="1345" spans="1:17" ht="15" customHeight="1" x14ac:dyDescent="0.25">
      <c r="A1345" s="30">
        <v>2016</v>
      </c>
      <c r="B1345" s="3" t="s">
        <v>48</v>
      </c>
      <c r="C1345" s="3" t="s">
        <v>99</v>
      </c>
      <c r="D1345" s="3" t="s">
        <v>99</v>
      </c>
      <c r="E1345" s="3">
        <v>6</v>
      </c>
      <c r="F1345" s="3">
        <v>9</v>
      </c>
      <c r="G1345" s="3">
        <v>9</v>
      </c>
      <c r="H1345" s="3">
        <v>655978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 t="str">
        <f>B1345&amp;" | "&amp;C1345&amp;" | "&amp;D1345</f>
        <v>documentazione_amministrativa / determinazioni | ATTI | ATTI</v>
      </c>
      <c r="Q1345" s="3" t="str">
        <f>VLOOKUP(P1345,'Classificazione UD'!A:B,2,FALSE)</f>
        <v>Amministrativo</v>
      </c>
    </row>
    <row r="1346" spans="1:17" ht="15" customHeight="1" x14ac:dyDescent="0.25">
      <c r="A1346" s="30">
        <v>2005</v>
      </c>
      <c r="B1346" s="3" t="s">
        <v>48</v>
      </c>
      <c r="C1346" s="3" t="s">
        <v>99</v>
      </c>
      <c r="D1346" s="3" t="s">
        <v>99</v>
      </c>
      <c r="E1346" s="3">
        <v>56</v>
      </c>
      <c r="F1346" s="3">
        <v>206</v>
      </c>
      <c r="G1346" s="3">
        <v>206</v>
      </c>
      <c r="H1346" s="3">
        <v>9986694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 t="str">
        <f>B1346&amp;" | "&amp;C1346&amp;" | "&amp;D1346</f>
        <v>documentazione_amministrativa / determinazioni | ATTI | ATTI</v>
      </c>
      <c r="Q1346" s="3" t="str">
        <f>VLOOKUP(P1346,'Classificazione UD'!A:B,2,FALSE)</f>
        <v>Amministrativo</v>
      </c>
    </row>
    <row r="1347" spans="1:17" ht="15" customHeight="1" x14ac:dyDescent="0.25">
      <c r="A1347" s="30">
        <v>2006</v>
      </c>
      <c r="B1347" s="3" t="s">
        <v>48</v>
      </c>
      <c r="C1347" s="3" t="s">
        <v>99</v>
      </c>
      <c r="D1347" s="3" t="s">
        <v>99</v>
      </c>
      <c r="E1347" s="3">
        <v>78</v>
      </c>
      <c r="F1347" s="3">
        <v>264</v>
      </c>
      <c r="G1347" s="3">
        <v>264</v>
      </c>
      <c r="H1347" s="3">
        <v>13806727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 t="str">
        <f>B1347&amp;" | "&amp;C1347&amp;" | "&amp;D1347</f>
        <v>documentazione_amministrativa / determinazioni | ATTI | ATTI</v>
      </c>
      <c r="Q1347" s="3" t="str">
        <f>VLOOKUP(P1347,'Classificazione UD'!A:B,2,FALSE)</f>
        <v>Amministrativo</v>
      </c>
    </row>
    <row r="1348" spans="1:17" ht="15" customHeight="1" x14ac:dyDescent="0.25">
      <c r="A1348" s="30">
        <v>2007</v>
      </c>
      <c r="B1348" s="3" t="s">
        <v>48</v>
      </c>
      <c r="C1348" s="3" t="s">
        <v>99</v>
      </c>
      <c r="D1348" s="3" t="s">
        <v>99</v>
      </c>
      <c r="E1348" s="3">
        <v>119</v>
      </c>
      <c r="F1348" s="3">
        <v>392</v>
      </c>
      <c r="G1348" s="3">
        <v>392</v>
      </c>
      <c r="H1348" s="3">
        <v>20702928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 t="str">
        <f>B1348&amp;" | "&amp;C1348&amp;" | "&amp;D1348</f>
        <v>documentazione_amministrativa / determinazioni | ATTI | ATTI</v>
      </c>
      <c r="Q1348" s="3" t="str">
        <f>VLOOKUP(P1348,'Classificazione UD'!A:B,2,FALSE)</f>
        <v>Amministrativo</v>
      </c>
    </row>
    <row r="1349" spans="1:17" ht="15" customHeight="1" x14ac:dyDescent="0.25">
      <c r="A1349" s="30">
        <v>2008</v>
      </c>
      <c r="B1349" s="3" t="s">
        <v>48</v>
      </c>
      <c r="C1349" s="3" t="s">
        <v>99</v>
      </c>
      <c r="D1349" s="3" t="s">
        <v>99</v>
      </c>
      <c r="E1349" s="3">
        <v>111</v>
      </c>
      <c r="F1349" s="3">
        <v>369</v>
      </c>
      <c r="G1349" s="3">
        <v>369</v>
      </c>
      <c r="H1349" s="3">
        <v>20178970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 t="str">
        <f>B1349&amp;" | "&amp;C1349&amp;" | "&amp;D1349</f>
        <v>documentazione_amministrativa / determinazioni | ATTI | ATTI</v>
      </c>
      <c r="Q1349" s="3" t="str">
        <f>VLOOKUP(P1349,'Classificazione UD'!A:B,2,FALSE)</f>
        <v>Amministrativo</v>
      </c>
    </row>
    <row r="1350" spans="1:17" ht="15" customHeight="1" x14ac:dyDescent="0.25">
      <c r="A1350" s="30">
        <v>2009</v>
      </c>
      <c r="B1350" s="3" t="s">
        <v>48</v>
      </c>
      <c r="C1350" s="3" t="s">
        <v>99</v>
      </c>
      <c r="D1350" s="3" t="s">
        <v>99</v>
      </c>
      <c r="E1350" s="3">
        <v>110</v>
      </c>
      <c r="F1350" s="3">
        <v>374</v>
      </c>
      <c r="G1350" s="3">
        <v>374</v>
      </c>
      <c r="H1350" s="3">
        <v>21998078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 t="str">
        <f>B1350&amp;" | "&amp;C1350&amp;" | "&amp;D1350</f>
        <v>documentazione_amministrativa / determinazioni | ATTI | ATTI</v>
      </c>
      <c r="Q1350" s="3" t="str">
        <f>VLOOKUP(P1350,'Classificazione UD'!A:B,2,FALSE)</f>
        <v>Amministrativo</v>
      </c>
    </row>
    <row r="1351" spans="1:17" ht="15" customHeight="1" x14ac:dyDescent="0.25">
      <c r="A1351" s="30">
        <v>2010</v>
      </c>
      <c r="B1351" s="3" t="s">
        <v>48</v>
      </c>
      <c r="C1351" s="3" t="s">
        <v>99</v>
      </c>
      <c r="D1351" s="3" t="s">
        <v>99</v>
      </c>
      <c r="E1351" s="3">
        <v>109</v>
      </c>
      <c r="F1351" s="3">
        <v>472</v>
      </c>
      <c r="G1351" s="3">
        <v>472</v>
      </c>
      <c r="H1351" s="3">
        <v>36237390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 t="str">
        <f>B1351&amp;" | "&amp;C1351&amp;" | "&amp;D1351</f>
        <v>documentazione_amministrativa / determinazioni | ATTI | ATTI</v>
      </c>
      <c r="Q1351" s="3" t="str">
        <f>VLOOKUP(P1351,'Classificazione UD'!A:B,2,FALSE)</f>
        <v>Amministrativo</v>
      </c>
    </row>
    <row r="1352" spans="1:17" ht="15" customHeight="1" x14ac:dyDescent="0.25">
      <c r="A1352" s="30">
        <v>2011</v>
      </c>
      <c r="B1352" s="3" t="s">
        <v>48</v>
      </c>
      <c r="C1352" s="3" t="s">
        <v>99</v>
      </c>
      <c r="D1352" s="3" t="s">
        <v>99</v>
      </c>
      <c r="E1352" s="3">
        <v>112</v>
      </c>
      <c r="F1352" s="3">
        <v>504</v>
      </c>
      <c r="G1352" s="3">
        <v>504</v>
      </c>
      <c r="H1352" s="3">
        <v>104971144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 t="str">
        <f>B1352&amp;" | "&amp;C1352&amp;" | "&amp;D1352</f>
        <v>documentazione_amministrativa / determinazioni | ATTI | ATTI</v>
      </c>
      <c r="Q1352" s="3" t="str">
        <f>VLOOKUP(P1352,'Classificazione UD'!A:B,2,FALSE)</f>
        <v>Amministrativo</v>
      </c>
    </row>
    <row r="1353" spans="1:17" ht="15" customHeight="1" x14ac:dyDescent="0.25">
      <c r="A1353" s="30">
        <v>2012</v>
      </c>
      <c r="B1353" s="3" t="s">
        <v>48</v>
      </c>
      <c r="C1353" s="3" t="s">
        <v>99</v>
      </c>
      <c r="D1353" s="3" t="s">
        <v>99</v>
      </c>
      <c r="E1353" s="3">
        <v>112</v>
      </c>
      <c r="F1353" s="3">
        <v>488</v>
      </c>
      <c r="G1353" s="3">
        <v>488</v>
      </c>
      <c r="H1353" s="3">
        <v>56500050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 t="str">
        <f>B1353&amp;" | "&amp;C1353&amp;" | "&amp;D1353</f>
        <v>documentazione_amministrativa / determinazioni | ATTI | ATTI</v>
      </c>
      <c r="Q1353" s="3" t="str">
        <f>VLOOKUP(P1353,'Classificazione UD'!A:B,2,FALSE)</f>
        <v>Amministrativo</v>
      </c>
    </row>
    <row r="1354" spans="1:17" ht="15" customHeight="1" x14ac:dyDescent="0.25">
      <c r="A1354" s="30">
        <v>2013</v>
      </c>
      <c r="B1354" s="3" t="s">
        <v>48</v>
      </c>
      <c r="C1354" s="3" t="s">
        <v>99</v>
      </c>
      <c r="D1354" s="3" t="s">
        <v>99</v>
      </c>
      <c r="E1354" s="3">
        <v>132</v>
      </c>
      <c r="F1354" s="3">
        <v>583</v>
      </c>
      <c r="G1354" s="3">
        <v>583</v>
      </c>
      <c r="H1354" s="3">
        <v>71583090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 t="str">
        <f>B1354&amp;" | "&amp;C1354&amp;" | "&amp;D1354</f>
        <v>documentazione_amministrativa / determinazioni | ATTI | ATTI</v>
      </c>
      <c r="Q1354" s="3" t="str">
        <f>VLOOKUP(P1354,'Classificazione UD'!A:B,2,FALSE)</f>
        <v>Amministrativo</v>
      </c>
    </row>
    <row r="1355" spans="1:17" ht="15" customHeight="1" x14ac:dyDescent="0.25">
      <c r="A1355" s="30">
        <v>2014</v>
      </c>
      <c r="B1355" s="3" t="s">
        <v>48</v>
      </c>
      <c r="C1355" s="3" t="s">
        <v>99</v>
      </c>
      <c r="D1355" s="3" t="s">
        <v>99</v>
      </c>
      <c r="E1355" s="3">
        <v>159</v>
      </c>
      <c r="F1355" s="3">
        <v>796</v>
      </c>
      <c r="G1355" s="3">
        <v>796</v>
      </c>
      <c r="H1355" s="3">
        <v>85205422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 t="str">
        <f>B1355&amp;" | "&amp;C1355&amp;" | "&amp;D1355</f>
        <v>documentazione_amministrativa / determinazioni | ATTI | ATTI</v>
      </c>
      <c r="Q1355" s="3" t="str">
        <f>VLOOKUP(P1355,'Classificazione UD'!A:B,2,FALSE)</f>
        <v>Amministrativo</v>
      </c>
    </row>
    <row r="1356" spans="1:17" ht="15" customHeight="1" x14ac:dyDescent="0.25">
      <c r="A1356" s="30">
        <v>2015</v>
      </c>
      <c r="B1356" s="3" t="s">
        <v>48</v>
      </c>
      <c r="C1356" s="3" t="s">
        <v>99</v>
      </c>
      <c r="D1356" s="3" t="s">
        <v>99</v>
      </c>
      <c r="E1356" s="3">
        <v>140</v>
      </c>
      <c r="F1356" s="3">
        <v>557</v>
      </c>
      <c r="G1356" s="3">
        <v>557</v>
      </c>
      <c r="H1356" s="3">
        <v>51612797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 t="str">
        <f>B1356&amp;" | "&amp;C1356&amp;" | "&amp;D1356</f>
        <v>documentazione_amministrativa / determinazioni | ATTI | ATTI</v>
      </c>
      <c r="Q1356" s="3" t="str">
        <f>VLOOKUP(P1356,'Classificazione UD'!A:B,2,FALSE)</f>
        <v>Amministrativo</v>
      </c>
    </row>
    <row r="1357" spans="1:17" ht="15" customHeight="1" x14ac:dyDescent="0.25">
      <c r="A1357" s="30">
        <v>2016</v>
      </c>
      <c r="B1357" s="3" t="s">
        <v>48</v>
      </c>
      <c r="C1357" s="3" t="s">
        <v>99</v>
      </c>
      <c r="D1357" s="3" t="s">
        <v>99</v>
      </c>
      <c r="E1357" s="3">
        <v>82</v>
      </c>
      <c r="F1357" s="3">
        <v>150</v>
      </c>
      <c r="G1357" s="3">
        <v>150</v>
      </c>
      <c r="H1357" s="3">
        <v>6147213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 t="str">
        <f>B1357&amp;" | "&amp;C1357&amp;" | "&amp;D1357</f>
        <v>documentazione_amministrativa / determinazioni | ATTI | ATTI</v>
      </c>
      <c r="Q1357" s="3" t="str">
        <f>VLOOKUP(P1357,'Classificazione UD'!A:B,2,FALSE)</f>
        <v>Amministrativo</v>
      </c>
    </row>
    <row r="1358" spans="1:17" ht="15" customHeight="1" x14ac:dyDescent="0.25">
      <c r="A1358" s="30">
        <v>2005</v>
      </c>
      <c r="B1358" s="3" t="s">
        <v>48</v>
      </c>
      <c r="C1358" s="3" t="s">
        <v>99</v>
      </c>
      <c r="D1358" s="3" t="s">
        <v>99</v>
      </c>
      <c r="E1358" s="3">
        <v>1</v>
      </c>
      <c r="F1358" s="3">
        <v>3</v>
      </c>
      <c r="G1358" s="3">
        <v>3</v>
      </c>
      <c r="H1358" s="3">
        <v>73254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 t="str">
        <f>B1358&amp;" | "&amp;C1358&amp;" | "&amp;D1358</f>
        <v>documentazione_amministrativa / determinazioni | ATTI | ATTI</v>
      </c>
      <c r="Q1358" s="3" t="str">
        <f>VLOOKUP(P1358,'Classificazione UD'!A:B,2,FALSE)</f>
        <v>Amministrativo</v>
      </c>
    </row>
    <row r="1359" spans="1:17" ht="15" customHeight="1" x14ac:dyDescent="0.25">
      <c r="A1359" s="30">
        <v>2006</v>
      </c>
      <c r="B1359" s="3" t="s">
        <v>48</v>
      </c>
      <c r="C1359" s="3" t="s">
        <v>99</v>
      </c>
      <c r="D1359" s="3" t="s">
        <v>99</v>
      </c>
      <c r="E1359" s="3">
        <v>1</v>
      </c>
      <c r="F1359" s="3">
        <v>3</v>
      </c>
      <c r="G1359" s="3">
        <v>3</v>
      </c>
      <c r="H1359" s="3">
        <v>71618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 t="str">
        <f>B1359&amp;" | "&amp;C1359&amp;" | "&amp;D1359</f>
        <v>documentazione_amministrativa / determinazioni | ATTI | ATTI</v>
      </c>
      <c r="Q1359" s="3" t="str">
        <f>VLOOKUP(P1359,'Classificazione UD'!A:B,2,FALSE)</f>
        <v>Amministrativo</v>
      </c>
    </row>
    <row r="1360" spans="1:17" ht="15" customHeight="1" x14ac:dyDescent="0.25">
      <c r="A1360" s="30">
        <v>2007</v>
      </c>
      <c r="B1360" s="3" t="s">
        <v>48</v>
      </c>
      <c r="C1360" s="3" t="s">
        <v>99</v>
      </c>
      <c r="D1360" s="3" t="s">
        <v>99</v>
      </c>
      <c r="E1360" s="3">
        <v>6</v>
      </c>
      <c r="F1360" s="3">
        <v>22</v>
      </c>
      <c r="G1360" s="3">
        <v>22</v>
      </c>
      <c r="H1360" s="3">
        <v>1005952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 t="str">
        <f>B1360&amp;" | "&amp;C1360&amp;" | "&amp;D1360</f>
        <v>documentazione_amministrativa / determinazioni | ATTI | ATTI</v>
      </c>
      <c r="Q1360" s="3" t="str">
        <f>VLOOKUP(P1360,'Classificazione UD'!A:B,2,FALSE)</f>
        <v>Amministrativo</v>
      </c>
    </row>
    <row r="1361" spans="1:17" ht="15" customHeight="1" x14ac:dyDescent="0.25">
      <c r="A1361" s="30">
        <v>2008</v>
      </c>
      <c r="B1361" s="3" t="s">
        <v>48</v>
      </c>
      <c r="C1361" s="3" t="s">
        <v>99</v>
      </c>
      <c r="D1361" s="3" t="s">
        <v>99</v>
      </c>
      <c r="E1361" s="3">
        <v>9</v>
      </c>
      <c r="F1361" s="3">
        <v>45</v>
      </c>
      <c r="G1361" s="3">
        <v>45</v>
      </c>
      <c r="H1361" s="3">
        <v>2612465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 t="str">
        <f>B1361&amp;" | "&amp;C1361&amp;" | "&amp;D1361</f>
        <v>documentazione_amministrativa / determinazioni | ATTI | ATTI</v>
      </c>
      <c r="Q1361" s="3" t="str">
        <f>VLOOKUP(P1361,'Classificazione UD'!A:B,2,FALSE)</f>
        <v>Amministrativo</v>
      </c>
    </row>
    <row r="1362" spans="1:17" ht="15" customHeight="1" x14ac:dyDescent="0.25">
      <c r="A1362" s="30">
        <v>2009</v>
      </c>
      <c r="B1362" s="3" t="s">
        <v>48</v>
      </c>
      <c r="C1362" s="3" t="s">
        <v>99</v>
      </c>
      <c r="D1362" s="3" t="s">
        <v>99</v>
      </c>
      <c r="E1362" s="3">
        <v>7</v>
      </c>
      <c r="F1362" s="3">
        <v>32</v>
      </c>
      <c r="G1362" s="3">
        <v>32</v>
      </c>
      <c r="H1362" s="3">
        <v>2058812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 t="str">
        <f>B1362&amp;" | "&amp;C1362&amp;" | "&amp;D1362</f>
        <v>documentazione_amministrativa / determinazioni | ATTI | ATTI</v>
      </c>
      <c r="Q1362" s="3" t="str">
        <f>VLOOKUP(P1362,'Classificazione UD'!A:B,2,FALSE)</f>
        <v>Amministrativo</v>
      </c>
    </row>
    <row r="1363" spans="1:17" ht="15" customHeight="1" x14ac:dyDescent="0.25">
      <c r="A1363" s="30">
        <v>2010</v>
      </c>
      <c r="B1363" s="3" t="s">
        <v>48</v>
      </c>
      <c r="C1363" s="3" t="s">
        <v>99</v>
      </c>
      <c r="D1363" s="3" t="s">
        <v>99</v>
      </c>
      <c r="E1363" s="3">
        <v>8</v>
      </c>
      <c r="F1363" s="3">
        <v>32</v>
      </c>
      <c r="G1363" s="3">
        <v>32</v>
      </c>
      <c r="H1363" s="3">
        <v>2916207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 t="str">
        <f>B1363&amp;" | "&amp;C1363&amp;" | "&amp;D1363</f>
        <v>documentazione_amministrativa / determinazioni | ATTI | ATTI</v>
      </c>
      <c r="Q1363" s="3" t="str">
        <f>VLOOKUP(P1363,'Classificazione UD'!A:B,2,FALSE)</f>
        <v>Amministrativo</v>
      </c>
    </row>
    <row r="1364" spans="1:17" ht="15" customHeight="1" x14ac:dyDescent="0.25">
      <c r="A1364" s="30">
        <v>2011</v>
      </c>
      <c r="B1364" s="3" t="s">
        <v>48</v>
      </c>
      <c r="C1364" s="3" t="s">
        <v>99</v>
      </c>
      <c r="D1364" s="3" t="s">
        <v>99</v>
      </c>
      <c r="E1364" s="3">
        <v>6</v>
      </c>
      <c r="F1364" s="3">
        <v>24</v>
      </c>
      <c r="G1364" s="3">
        <v>24</v>
      </c>
      <c r="H1364" s="3">
        <v>2790116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 t="str">
        <f>B1364&amp;" | "&amp;C1364&amp;" | "&amp;D1364</f>
        <v>documentazione_amministrativa / determinazioni | ATTI | ATTI</v>
      </c>
      <c r="Q1364" s="3" t="str">
        <f>VLOOKUP(P1364,'Classificazione UD'!A:B,2,FALSE)</f>
        <v>Amministrativo</v>
      </c>
    </row>
    <row r="1365" spans="1:17" ht="15" customHeight="1" x14ac:dyDescent="0.25">
      <c r="A1365" s="30">
        <v>2012</v>
      </c>
      <c r="B1365" s="3" t="s">
        <v>48</v>
      </c>
      <c r="C1365" s="3" t="s">
        <v>99</v>
      </c>
      <c r="D1365" s="3" t="s">
        <v>99</v>
      </c>
      <c r="E1365" s="3">
        <v>8</v>
      </c>
      <c r="F1365" s="3">
        <v>30</v>
      </c>
      <c r="G1365" s="3">
        <v>30</v>
      </c>
      <c r="H1365" s="3">
        <v>3382548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 t="str">
        <f>B1365&amp;" | "&amp;C1365&amp;" | "&amp;D1365</f>
        <v>documentazione_amministrativa / determinazioni | ATTI | ATTI</v>
      </c>
      <c r="Q1365" s="3" t="str">
        <f>VLOOKUP(P1365,'Classificazione UD'!A:B,2,FALSE)</f>
        <v>Amministrativo</v>
      </c>
    </row>
    <row r="1366" spans="1:17" ht="15" customHeight="1" x14ac:dyDescent="0.25">
      <c r="A1366" s="30">
        <v>2013</v>
      </c>
      <c r="B1366" s="3" t="s">
        <v>48</v>
      </c>
      <c r="C1366" s="3" t="s">
        <v>99</v>
      </c>
      <c r="D1366" s="3" t="s">
        <v>99</v>
      </c>
      <c r="E1366" s="3">
        <v>7</v>
      </c>
      <c r="F1366" s="3">
        <v>27</v>
      </c>
      <c r="G1366" s="3">
        <v>27</v>
      </c>
      <c r="H1366" s="3">
        <v>2957356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 t="str">
        <f>B1366&amp;" | "&amp;C1366&amp;" | "&amp;D1366</f>
        <v>documentazione_amministrativa / determinazioni | ATTI | ATTI</v>
      </c>
      <c r="Q1366" s="3" t="str">
        <f>VLOOKUP(P1366,'Classificazione UD'!A:B,2,FALSE)</f>
        <v>Amministrativo</v>
      </c>
    </row>
    <row r="1367" spans="1:17" ht="15" customHeight="1" x14ac:dyDescent="0.25">
      <c r="A1367" s="30">
        <v>2014</v>
      </c>
      <c r="B1367" s="3" t="s">
        <v>48</v>
      </c>
      <c r="C1367" s="3" t="s">
        <v>99</v>
      </c>
      <c r="D1367" s="3" t="s">
        <v>99</v>
      </c>
      <c r="E1367" s="3">
        <v>7</v>
      </c>
      <c r="F1367" s="3">
        <v>28</v>
      </c>
      <c r="G1367" s="3">
        <v>28</v>
      </c>
      <c r="H1367" s="3">
        <v>3127441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 t="str">
        <f>B1367&amp;" | "&amp;C1367&amp;" | "&amp;D1367</f>
        <v>documentazione_amministrativa / determinazioni | ATTI | ATTI</v>
      </c>
      <c r="Q1367" s="3" t="str">
        <f>VLOOKUP(P1367,'Classificazione UD'!A:B,2,FALSE)</f>
        <v>Amministrativo</v>
      </c>
    </row>
    <row r="1368" spans="1:17" ht="15" customHeight="1" x14ac:dyDescent="0.25">
      <c r="A1368" s="30">
        <v>2015</v>
      </c>
      <c r="B1368" s="3" t="s">
        <v>48</v>
      </c>
      <c r="C1368" s="3" t="s">
        <v>99</v>
      </c>
      <c r="D1368" s="3" t="s">
        <v>99</v>
      </c>
      <c r="E1368" s="3">
        <v>8</v>
      </c>
      <c r="F1368" s="3">
        <v>20</v>
      </c>
      <c r="G1368" s="3">
        <v>20</v>
      </c>
      <c r="H1368" s="3">
        <v>1975462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 t="str">
        <f>B1368&amp;" | "&amp;C1368&amp;" | "&amp;D1368</f>
        <v>documentazione_amministrativa / determinazioni | ATTI | ATTI</v>
      </c>
      <c r="Q1368" s="3" t="str">
        <f>VLOOKUP(P1368,'Classificazione UD'!A:B,2,FALSE)</f>
        <v>Amministrativo</v>
      </c>
    </row>
    <row r="1369" spans="1:17" ht="15" customHeight="1" x14ac:dyDescent="0.25">
      <c r="A1369" s="30">
        <v>2016</v>
      </c>
      <c r="B1369" s="3" t="s">
        <v>48</v>
      </c>
      <c r="C1369" s="3" t="s">
        <v>99</v>
      </c>
      <c r="D1369" s="3" t="s">
        <v>99</v>
      </c>
      <c r="E1369" s="3">
        <v>9</v>
      </c>
      <c r="F1369" s="3">
        <v>9</v>
      </c>
      <c r="G1369" s="3">
        <v>9</v>
      </c>
      <c r="H1369" s="3">
        <v>397455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 t="str">
        <f>B1369&amp;" | "&amp;C1369&amp;" | "&amp;D1369</f>
        <v>documentazione_amministrativa / determinazioni | ATTI | ATTI</v>
      </c>
      <c r="Q1369" s="3" t="str">
        <f>VLOOKUP(P1369,'Classificazione UD'!A:B,2,FALSE)</f>
        <v>Amministrativo</v>
      </c>
    </row>
    <row r="1370" spans="1:17" ht="15" customHeight="1" x14ac:dyDescent="0.25">
      <c r="A1370" s="30">
        <v>2005</v>
      </c>
      <c r="B1370" s="3" t="s">
        <v>48</v>
      </c>
      <c r="C1370" s="3" t="s">
        <v>99</v>
      </c>
      <c r="D1370" s="3" t="s">
        <v>99</v>
      </c>
      <c r="E1370" s="3">
        <v>4</v>
      </c>
      <c r="F1370" s="3">
        <v>12</v>
      </c>
      <c r="G1370" s="3">
        <v>12</v>
      </c>
      <c r="H1370" s="3">
        <v>518482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 t="str">
        <f>B1370&amp;" | "&amp;C1370&amp;" | "&amp;D1370</f>
        <v>documentazione_amministrativa / determinazioni | ATTI | ATTI</v>
      </c>
      <c r="Q1370" s="3" t="str">
        <f>VLOOKUP(P1370,'Classificazione UD'!A:B,2,FALSE)</f>
        <v>Amministrativo</v>
      </c>
    </row>
    <row r="1371" spans="1:17" ht="15" customHeight="1" x14ac:dyDescent="0.25">
      <c r="A1371" s="30">
        <v>2006</v>
      </c>
      <c r="B1371" s="3" t="s">
        <v>48</v>
      </c>
      <c r="C1371" s="3" t="s">
        <v>99</v>
      </c>
      <c r="D1371" s="3" t="s">
        <v>99</v>
      </c>
      <c r="E1371" s="3">
        <v>9</v>
      </c>
      <c r="F1371" s="3">
        <v>31</v>
      </c>
      <c r="G1371" s="3">
        <v>31</v>
      </c>
      <c r="H1371" s="3">
        <v>1441658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 t="str">
        <f>B1371&amp;" | "&amp;C1371&amp;" | "&amp;D1371</f>
        <v>documentazione_amministrativa / determinazioni | ATTI | ATTI</v>
      </c>
      <c r="Q1371" s="3" t="str">
        <f>VLOOKUP(P1371,'Classificazione UD'!A:B,2,FALSE)</f>
        <v>Amministrativo</v>
      </c>
    </row>
    <row r="1372" spans="1:17" ht="15" customHeight="1" x14ac:dyDescent="0.25">
      <c r="A1372" s="30">
        <v>2007</v>
      </c>
      <c r="B1372" s="3" t="s">
        <v>48</v>
      </c>
      <c r="C1372" s="3" t="s">
        <v>99</v>
      </c>
      <c r="D1372" s="3" t="s">
        <v>99</v>
      </c>
      <c r="E1372" s="3">
        <v>2</v>
      </c>
      <c r="F1372" s="3">
        <v>8</v>
      </c>
      <c r="G1372" s="3">
        <v>8</v>
      </c>
      <c r="H1372" s="3">
        <v>297321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 t="str">
        <f>B1372&amp;" | "&amp;C1372&amp;" | "&amp;D1372</f>
        <v>documentazione_amministrativa / determinazioni | ATTI | ATTI</v>
      </c>
      <c r="Q1372" s="3" t="str">
        <f>VLOOKUP(P1372,'Classificazione UD'!A:B,2,FALSE)</f>
        <v>Amministrativo</v>
      </c>
    </row>
    <row r="1373" spans="1:17" ht="15" customHeight="1" x14ac:dyDescent="0.25">
      <c r="A1373" s="30">
        <v>2005</v>
      </c>
      <c r="B1373" s="3" t="s">
        <v>48</v>
      </c>
      <c r="C1373" s="3" t="s">
        <v>99</v>
      </c>
      <c r="D1373" s="3" t="s">
        <v>99</v>
      </c>
      <c r="E1373" s="3">
        <v>53</v>
      </c>
      <c r="F1373" s="3">
        <v>160</v>
      </c>
      <c r="G1373" s="3">
        <v>160</v>
      </c>
      <c r="H1373" s="3">
        <v>5297419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 t="str">
        <f>B1373&amp;" | "&amp;C1373&amp;" | "&amp;D1373</f>
        <v>documentazione_amministrativa / determinazioni | ATTI | ATTI</v>
      </c>
      <c r="Q1373" s="3" t="str">
        <f>VLOOKUP(P1373,'Classificazione UD'!A:B,2,FALSE)</f>
        <v>Amministrativo</v>
      </c>
    </row>
    <row r="1374" spans="1:17" ht="15" customHeight="1" x14ac:dyDescent="0.25">
      <c r="A1374" s="30">
        <v>2006</v>
      </c>
      <c r="B1374" s="3" t="s">
        <v>48</v>
      </c>
      <c r="C1374" s="3" t="s">
        <v>99</v>
      </c>
      <c r="D1374" s="3" t="s">
        <v>99</v>
      </c>
      <c r="E1374" s="3">
        <v>65</v>
      </c>
      <c r="F1374" s="3">
        <v>199</v>
      </c>
      <c r="G1374" s="3">
        <v>199</v>
      </c>
      <c r="H1374" s="3">
        <v>7038370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 t="str">
        <f>B1374&amp;" | "&amp;C1374&amp;" | "&amp;D1374</f>
        <v>documentazione_amministrativa / determinazioni | ATTI | ATTI</v>
      </c>
      <c r="Q1374" s="3" t="str">
        <f>VLOOKUP(P1374,'Classificazione UD'!A:B,2,FALSE)</f>
        <v>Amministrativo</v>
      </c>
    </row>
    <row r="1375" spans="1:17" ht="15" customHeight="1" x14ac:dyDescent="0.25">
      <c r="A1375" s="30">
        <v>2007</v>
      </c>
      <c r="B1375" s="3" t="s">
        <v>48</v>
      </c>
      <c r="C1375" s="3" t="s">
        <v>99</v>
      </c>
      <c r="D1375" s="3" t="s">
        <v>99</v>
      </c>
      <c r="E1375" s="3">
        <v>75</v>
      </c>
      <c r="F1375" s="3">
        <v>247</v>
      </c>
      <c r="G1375" s="3">
        <v>247</v>
      </c>
      <c r="H1375" s="3">
        <v>9613770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 t="str">
        <f>B1375&amp;" | "&amp;C1375&amp;" | "&amp;D1375</f>
        <v>documentazione_amministrativa / determinazioni | ATTI | ATTI</v>
      </c>
      <c r="Q1375" s="3" t="str">
        <f>VLOOKUP(P1375,'Classificazione UD'!A:B,2,FALSE)</f>
        <v>Amministrativo</v>
      </c>
    </row>
    <row r="1376" spans="1:17" ht="15" customHeight="1" x14ac:dyDescent="0.25">
      <c r="A1376" s="30">
        <v>2008</v>
      </c>
      <c r="B1376" s="3" t="s">
        <v>48</v>
      </c>
      <c r="C1376" s="3" t="s">
        <v>99</v>
      </c>
      <c r="D1376" s="3" t="s">
        <v>99</v>
      </c>
      <c r="E1376" s="3">
        <v>44</v>
      </c>
      <c r="F1376" s="3">
        <v>177</v>
      </c>
      <c r="G1376" s="3">
        <v>177</v>
      </c>
      <c r="H1376" s="3">
        <v>10438080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 t="str">
        <f>B1376&amp;" | "&amp;C1376&amp;" | "&amp;D1376</f>
        <v>documentazione_amministrativa / determinazioni | ATTI | ATTI</v>
      </c>
      <c r="Q1376" s="3" t="str">
        <f>VLOOKUP(P1376,'Classificazione UD'!A:B,2,FALSE)</f>
        <v>Amministrativo</v>
      </c>
    </row>
    <row r="1377" spans="1:17" ht="15" customHeight="1" x14ac:dyDescent="0.25">
      <c r="A1377" s="30">
        <v>2009</v>
      </c>
      <c r="B1377" s="3" t="s">
        <v>48</v>
      </c>
      <c r="C1377" s="3" t="s">
        <v>99</v>
      </c>
      <c r="D1377" s="3" t="s">
        <v>99</v>
      </c>
      <c r="E1377" s="3">
        <v>82</v>
      </c>
      <c r="F1377" s="3">
        <v>328</v>
      </c>
      <c r="G1377" s="3">
        <v>328</v>
      </c>
      <c r="H1377" s="3">
        <v>20161258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 t="str">
        <f>B1377&amp;" | "&amp;C1377&amp;" | "&amp;D1377</f>
        <v>documentazione_amministrativa / determinazioni | ATTI | ATTI</v>
      </c>
      <c r="Q1377" s="3" t="str">
        <f>VLOOKUP(P1377,'Classificazione UD'!A:B,2,FALSE)</f>
        <v>Amministrativo</v>
      </c>
    </row>
    <row r="1378" spans="1:17" ht="15" customHeight="1" x14ac:dyDescent="0.25">
      <c r="A1378" s="30">
        <v>2010</v>
      </c>
      <c r="B1378" s="3" t="s">
        <v>48</v>
      </c>
      <c r="C1378" s="3" t="s">
        <v>99</v>
      </c>
      <c r="D1378" s="3" t="s">
        <v>99</v>
      </c>
      <c r="E1378" s="3">
        <v>60</v>
      </c>
      <c r="F1378" s="3">
        <v>240</v>
      </c>
      <c r="G1378" s="3">
        <v>240</v>
      </c>
      <c r="H1378" s="3">
        <v>20423474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 t="str">
        <f>B1378&amp;" | "&amp;C1378&amp;" | "&amp;D1378</f>
        <v>documentazione_amministrativa / determinazioni | ATTI | ATTI</v>
      </c>
      <c r="Q1378" s="3" t="str">
        <f>VLOOKUP(P1378,'Classificazione UD'!A:B,2,FALSE)</f>
        <v>Amministrativo</v>
      </c>
    </row>
    <row r="1379" spans="1:17" ht="15" customHeight="1" x14ac:dyDescent="0.25">
      <c r="A1379" s="30">
        <v>2011</v>
      </c>
      <c r="B1379" s="3" t="s">
        <v>48</v>
      </c>
      <c r="C1379" s="3" t="s">
        <v>99</v>
      </c>
      <c r="D1379" s="3" t="s">
        <v>99</v>
      </c>
      <c r="E1379" s="3">
        <v>66</v>
      </c>
      <c r="F1379" s="3">
        <v>264</v>
      </c>
      <c r="G1379" s="3">
        <v>264</v>
      </c>
      <c r="H1379" s="3">
        <v>28380915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 t="str">
        <f>B1379&amp;" | "&amp;C1379&amp;" | "&amp;D1379</f>
        <v>documentazione_amministrativa / determinazioni | ATTI | ATTI</v>
      </c>
      <c r="Q1379" s="3" t="str">
        <f>VLOOKUP(P1379,'Classificazione UD'!A:B,2,FALSE)</f>
        <v>Amministrativo</v>
      </c>
    </row>
    <row r="1380" spans="1:17" ht="15" customHeight="1" x14ac:dyDescent="0.25">
      <c r="A1380" s="30">
        <v>2012</v>
      </c>
      <c r="B1380" s="3" t="s">
        <v>48</v>
      </c>
      <c r="C1380" s="3" t="s">
        <v>99</v>
      </c>
      <c r="D1380" s="3" t="s">
        <v>99</v>
      </c>
      <c r="E1380" s="3">
        <v>42</v>
      </c>
      <c r="F1380" s="3">
        <v>167</v>
      </c>
      <c r="G1380" s="3">
        <v>167</v>
      </c>
      <c r="H1380" s="3">
        <v>18450095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 t="str">
        <f>B1380&amp;" | "&amp;C1380&amp;" | "&amp;D1380</f>
        <v>documentazione_amministrativa / determinazioni | ATTI | ATTI</v>
      </c>
      <c r="Q1380" s="3" t="str">
        <f>VLOOKUP(P1380,'Classificazione UD'!A:B,2,FALSE)</f>
        <v>Amministrativo</v>
      </c>
    </row>
    <row r="1381" spans="1:17" ht="15" customHeight="1" x14ac:dyDescent="0.25">
      <c r="A1381" s="30">
        <v>2013</v>
      </c>
      <c r="B1381" s="3" t="s">
        <v>48</v>
      </c>
      <c r="C1381" s="3" t="s">
        <v>99</v>
      </c>
      <c r="D1381" s="3" t="s">
        <v>99</v>
      </c>
      <c r="E1381" s="3">
        <v>46</v>
      </c>
      <c r="F1381" s="3">
        <v>181</v>
      </c>
      <c r="G1381" s="3">
        <v>181</v>
      </c>
      <c r="H1381" s="3">
        <v>19556652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 t="str">
        <f>B1381&amp;" | "&amp;C1381&amp;" | "&amp;D1381</f>
        <v>documentazione_amministrativa / determinazioni | ATTI | ATTI</v>
      </c>
      <c r="Q1381" s="3" t="str">
        <f>VLOOKUP(P1381,'Classificazione UD'!A:B,2,FALSE)</f>
        <v>Amministrativo</v>
      </c>
    </row>
    <row r="1382" spans="1:17" ht="15" customHeight="1" x14ac:dyDescent="0.25">
      <c r="A1382" s="30">
        <v>2014</v>
      </c>
      <c r="B1382" s="3" t="s">
        <v>48</v>
      </c>
      <c r="C1382" s="3" t="s">
        <v>99</v>
      </c>
      <c r="D1382" s="3" t="s">
        <v>99</v>
      </c>
      <c r="E1382" s="3">
        <v>86</v>
      </c>
      <c r="F1382" s="3">
        <v>344</v>
      </c>
      <c r="G1382" s="3">
        <v>344</v>
      </c>
      <c r="H1382" s="3">
        <v>37013323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 t="str">
        <f>B1382&amp;" | "&amp;C1382&amp;" | "&amp;D1382</f>
        <v>documentazione_amministrativa / determinazioni | ATTI | ATTI</v>
      </c>
      <c r="Q1382" s="3" t="str">
        <f>VLOOKUP(P1382,'Classificazione UD'!A:B,2,FALSE)</f>
        <v>Amministrativo</v>
      </c>
    </row>
    <row r="1383" spans="1:17" ht="15" customHeight="1" x14ac:dyDescent="0.25">
      <c r="A1383" s="30">
        <v>2015</v>
      </c>
      <c r="B1383" s="3" t="s">
        <v>48</v>
      </c>
      <c r="C1383" s="3" t="s">
        <v>99</v>
      </c>
      <c r="D1383" s="3" t="s">
        <v>99</v>
      </c>
      <c r="E1383" s="3">
        <v>96</v>
      </c>
      <c r="F1383" s="3">
        <v>282</v>
      </c>
      <c r="G1383" s="3">
        <v>282</v>
      </c>
      <c r="H1383" s="3">
        <v>27779425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 t="str">
        <f>B1383&amp;" | "&amp;C1383&amp;" | "&amp;D1383</f>
        <v>documentazione_amministrativa / determinazioni | ATTI | ATTI</v>
      </c>
      <c r="Q1383" s="3" t="str">
        <f>VLOOKUP(P1383,'Classificazione UD'!A:B,2,FALSE)</f>
        <v>Amministrativo</v>
      </c>
    </row>
    <row r="1384" spans="1:17" ht="15" customHeight="1" x14ac:dyDescent="0.25">
      <c r="A1384" s="30">
        <v>2016</v>
      </c>
      <c r="B1384" s="3" t="s">
        <v>48</v>
      </c>
      <c r="C1384" s="3" t="s">
        <v>99</v>
      </c>
      <c r="D1384" s="3" t="s">
        <v>99</v>
      </c>
      <c r="E1384" s="3">
        <v>102</v>
      </c>
      <c r="F1384" s="3">
        <v>102</v>
      </c>
      <c r="G1384" s="3">
        <v>102</v>
      </c>
      <c r="H1384" s="3">
        <v>6488306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 t="str">
        <f>B1384&amp;" | "&amp;C1384&amp;" | "&amp;D1384</f>
        <v>documentazione_amministrativa / determinazioni | ATTI | ATTI</v>
      </c>
      <c r="Q1384" s="3" t="str">
        <f>VLOOKUP(P1384,'Classificazione UD'!A:B,2,FALSE)</f>
        <v>Amministrativo</v>
      </c>
    </row>
    <row r="1385" spans="1:17" ht="15" customHeight="1" x14ac:dyDescent="0.25">
      <c r="A1385" s="30">
        <v>2005</v>
      </c>
      <c r="B1385" s="3" t="s">
        <v>48</v>
      </c>
      <c r="C1385" s="3" t="s">
        <v>99</v>
      </c>
      <c r="D1385" s="3" t="s">
        <v>99</v>
      </c>
      <c r="E1385" s="3">
        <v>1040</v>
      </c>
      <c r="F1385" s="3">
        <v>3329</v>
      </c>
      <c r="G1385" s="3">
        <v>3329</v>
      </c>
      <c r="H1385" s="3">
        <v>144921021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 t="str">
        <f>B1385&amp;" | "&amp;C1385&amp;" | "&amp;D1385</f>
        <v>documentazione_amministrativa / determinazioni | ATTI | ATTI</v>
      </c>
      <c r="Q1385" s="3" t="str">
        <f>VLOOKUP(P1385,'Classificazione UD'!A:B,2,FALSE)</f>
        <v>Amministrativo</v>
      </c>
    </row>
    <row r="1386" spans="1:17" ht="15" customHeight="1" x14ac:dyDescent="0.25">
      <c r="A1386" s="30">
        <v>2006</v>
      </c>
      <c r="B1386" s="3" t="s">
        <v>48</v>
      </c>
      <c r="C1386" s="3" t="s">
        <v>99</v>
      </c>
      <c r="D1386" s="3" t="s">
        <v>99</v>
      </c>
      <c r="E1386" s="3">
        <v>969</v>
      </c>
      <c r="F1386" s="3">
        <v>3180</v>
      </c>
      <c r="G1386" s="3">
        <v>3180</v>
      </c>
      <c r="H1386" s="3">
        <v>157874982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 t="str">
        <f>B1386&amp;" | "&amp;C1386&amp;" | "&amp;D1386</f>
        <v>documentazione_amministrativa / determinazioni | ATTI | ATTI</v>
      </c>
      <c r="Q1386" s="3" t="str">
        <f>VLOOKUP(P1386,'Classificazione UD'!A:B,2,FALSE)</f>
        <v>Amministrativo</v>
      </c>
    </row>
    <row r="1387" spans="1:17" ht="15" customHeight="1" x14ac:dyDescent="0.25">
      <c r="A1387" s="30">
        <v>2007</v>
      </c>
      <c r="B1387" s="3" t="s">
        <v>48</v>
      </c>
      <c r="C1387" s="3" t="s">
        <v>99</v>
      </c>
      <c r="D1387" s="3" t="s">
        <v>99</v>
      </c>
      <c r="E1387" s="3">
        <v>1086</v>
      </c>
      <c r="F1387" s="3">
        <v>3611</v>
      </c>
      <c r="G1387" s="3">
        <v>3611</v>
      </c>
      <c r="H1387" s="3">
        <v>168564238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 t="str">
        <f>B1387&amp;" | "&amp;C1387&amp;" | "&amp;D1387</f>
        <v>documentazione_amministrativa / determinazioni | ATTI | ATTI</v>
      </c>
      <c r="Q1387" s="3" t="str">
        <f>VLOOKUP(P1387,'Classificazione UD'!A:B,2,FALSE)</f>
        <v>Amministrativo</v>
      </c>
    </row>
    <row r="1388" spans="1:17" ht="15" customHeight="1" x14ac:dyDescent="0.25">
      <c r="A1388" s="30">
        <v>2008</v>
      </c>
      <c r="B1388" s="3" t="s">
        <v>48</v>
      </c>
      <c r="C1388" s="3" t="s">
        <v>99</v>
      </c>
      <c r="D1388" s="3" t="s">
        <v>99</v>
      </c>
      <c r="E1388" s="3">
        <v>969</v>
      </c>
      <c r="F1388" s="3">
        <v>4068</v>
      </c>
      <c r="G1388" s="3">
        <v>4068</v>
      </c>
      <c r="H1388" s="3">
        <v>284586407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 t="str">
        <f>B1388&amp;" | "&amp;C1388&amp;" | "&amp;D1388</f>
        <v>documentazione_amministrativa / determinazioni | ATTI | ATTI</v>
      </c>
      <c r="Q1388" s="3" t="str">
        <f>VLOOKUP(P1388,'Classificazione UD'!A:B,2,FALSE)</f>
        <v>Amministrativo</v>
      </c>
    </row>
    <row r="1389" spans="1:17" ht="15" customHeight="1" x14ac:dyDescent="0.25">
      <c r="A1389" s="30">
        <v>2009</v>
      </c>
      <c r="B1389" s="3" t="s">
        <v>48</v>
      </c>
      <c r="C1389" s="3" t="s">
        <v>99</v>
      </c>
      <c r="D1389" s="3" t="s">
        <v>99</v>
      </c>
      <c r="E1389" s="3">
        <v>842</v>
      </c>
      <c r="F1389" s="3">
        <v>3462</v>
      </c>
      <c r="G1389" s="3">
        <v>3462</v>
      </c>
      <c r="H1389" s="3">
        <v>304436071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 t="str">
        <f>B1389&amp;" | "&amp;C1389&amp;" | "&amp;D1389</f>
        <v>documentazione_amministrativa / determinazioni | ATTI | ATTI</v>
      </c>
      <c r="Q1389" s="3" t="str">
        <f>VLOOKUP(P1389,'Classificazione UD'!A:B,2,FALSE)</f>
        <v>Amministrativo</v>
      </c>
    </row>
    <row r="1390" spans="1:17" ht="15" customHeight="1" x14ac:dyDescent="0.25">
      <c r="A1390" s="30">
        <v>2010</v>
      </c>
      <c r="B1390" s="3" t="s">
        <v>48</v>
      </c>
      <c r="C1390" s="3" t="s">
        <v>99</v>
      </c>
      <c r="D1390" s="3" t="s">
        <v>99</v>
      </c>
      <c r="E1390" s="3">
        <v>868</v>
      </c>
      <c r="F1390" s="3">
        <v>3790</v>
      </c>
      <c r="G1390" s="3">
        <v>3790</v>
      </c>
      <c r="H1390" s="3">
        <v>465680913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 t="str">
        <f>B1390&amp;" | "&amp;C1390&amp;" | "&amp;D1390</f>
        <v>documentazione_amministrativa / determinazioni | ATTI | ATTI</v>
      </c>
      <c r="Q1390" s="3" t="str">
        <f>VLOOKUP(P1390,'Classificazione UD'!A:B,2,FALSE)</f>
        <v>Amministrativo</v>
      </c>
    </row>
    <row r="1391" spans="1:17" ht="15" customHeight="1" x14ac:dyDescent="0.25">
      <c r="A1391" s="30">
        <v>2011</v>
      </c>
      <c r="B1391" s="3" t="s">
        <v>48</v>
      </c>
      <c r="C1391" s="3" t="s">
        <v>99</v>
      </c>
      <c r="D1391" s="3" t="s">
        <v>99</v>
      </c>
      <c r="E1391" s="3">
        <v>723</v>
      </c>
      <c r="F1391" s="3">
        <v>3050</v>
      </c>
      <c r="G1391" s="3">
        <v>3050</v>
      </c>
      <c r="H1391" s="3">
        <v>404851826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 t="str">
        <f>B1391&amp;" | "&amp;C1391&amp;" | "&amp;D1391</f>
        <v>documentazione_amministrativa / determinazioni | ATTI | ATTI</v>
      </c>
      <c r="Q1391" s="3" t="str">
        <f>VLOOKUP(P1391,'Classificazione UD'!A:B,2,FALSE)</f>
        <v>Amministrativo</v>
      </c>
    </row>
    <row r="1392" spans="1:17" ht="15" customHeight="1" x14ac:dyDescent="0.25">
      <c r="A1392" s="30">
        <v>2012</v>
      </c>
      <c r="B1392" s="3" t="s">
        <v>48</v>
      </c>
      <c r="C1392" s="3" t="s">
        <v>99</v>
      </c>
      <c r="D1392" s="3" t="s">
        <v>99</v>
      </c>
      <c r="E1392" s="3">
        <v>703</v>
      </c>
      <c r="F1392" s="3">
        <v>2951</v>
      </c>
      <c r="G1392" s="3">
        <v>2951</v>
      </c>
      <c r="H1392" s="3">
        <v>424258111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 t="str">
        <f>B1392&amp;" | "&amp;C1392&amp;" | "&amp;D1392</f>
        <v>documentazione_amministrativa / determinazioni | ATTI | ATTI</v>
      </c>
      <c r="Q1392" s="3" t="str">
        <f>VLOOKUP(P1392,'Classificazione UD'!A:B,2,FALSE)</f>
        <v>Amministrativo</v>
      </c>
    </row>
    <row r="1393" spans="1:17" ht="15" customHeight="1" x14ac:dyDescent="0.25">
      <c r="A1393" s="30">
        <v>2013</v>
      </c>
      <c r="B1393" s="3" t="s">
        <v>48</v>
      </c>
      <c r="C1393" s="3" t="s">
        <v>99</v>
      </c>
      <c r="D1393" s="3" t="s">
        <v>99</v>
      </c>
      <c r="E1393" s="3">
        <v>585</v>
      </c>
      <c r="F1393" s="3">
        <v>2499</v>
      </c>
      <c r="G1393" s="3">
        <v>2499</v>
      </c>
      <c r="H1393" s="3">
        <v>355701369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 t="str">
        <f>B1393&amp;" | "&amp;C1393&amp;" | "&amp;D1393</f>
        <v>documentazione_amministrativa / determinazioni | ATTI | ATTI</v>
      </c>
      <c r="Q1393" s="3" t="str">
        <f>VLOOKUP(P1393,'Classificazione UD'!A:B,2,FALSE)</f>
        <v>Amministrativo</v>
      </c>
    </row>
    <row r="1394" spans="1:17" ht="15" customHeight="1" x14ac:dyDescent="0.25">
      <c r="A1394" s="30">
        <v>2014</v>
      </c>
      <c r="B1394" s="3" t="s">
        <v>48</v>
      </c>
      <c r="C1394" s="3" t="s">
        <v>99</v>
      </c>
      <c r="D1394" s="3" t="s">
        <v>99</v>
      </c>
      <c r="E1394" s="3">
        <v>619</v>
      </c>
      <c r="F1394" s="3">
        <v>2656</v>
      </c>
      <c r="G1394" s="3">
        <v>2656</v>
      </c>
      <c r="H1394" s="3">
        <v>362865538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 t="str">
        <f>B1394&amp;" | "&amp;C1394&amp;" | "&amp;D1394</f>
        <v>documentazione_amministrativa / determinazioni | ATTI | ATTI</v>
      </c>
      <c r="Q1394" s="3" t="str">
        <f>VLOOKUP(P1394,'Classificazione UD'!A:B,2,FALSE)</f>
        <v>Amministrativo</v>
      </c>
    </row>
    <row r="1395" spans="1:17" ht="15" customHeight="1" x14ac:dyDescent="0.25">
      <c r="A1395" s="30">
        <v>2015</v>
      </c>
      <c r="B1395" s="3" t="s">
        <v>48</v>
      </c>
      <c r="C1395" s="3" t="s">
        <v>99</v>
      </c>
      <c r="D1395" s="3" t="s">
        <v>99</v>
      </c>
      <c r="E1395" s="3">
        <v>692</v>
      </c>
      <c r="F1395" s="3">
        <v>2292</v>
      </c>
      <c r="G1395" s="3">
        <v>2292</v>
      </c>
      <c r="H1395" s="3">
        <v>305681882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 t="str">
        <f>B1395&amp;" | "&amp;C1395&amp;" | "&amp;D1395</f>
        <v>documentazione_amministrativa / determinazioni | ATTI | ATTI</v>
      </c>
      <c r="Q1395" s="3" t="str">
        <f>VLOOKUP(P1395,'Classificazione UD'!A:B,2,FALSE)</f>
        <v>Amministrativo</v>
      </c>
    </row>
    <row r="1396" spans="1:17" ht="15" customHeight="1" x14ac:dyDescent="0.25">
      <c r="A1396" s="30">
        <v>2016</v>
      </c>
      <c r="B1396" s="3" t="s">
        <v>48</v>
      </c>
      <c r="C1396" s="3" t="s">
        <v>99</v>
      </c>
      <c r="D1396" s="3" t="s">
        <v>99</v>
      </c>
      <c r="E1396" s="3">
        <v>781</v>
      </c>
      <c r="F1396" s="3">
        <v>915</v>
      </c>
      <c r="G1396" s="3">
        <v>915</v>
      </c>
      <c r="H1396" s="3">
        <v>92914470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 t="str">
        <f>B1396&amp;" | "&amp;C1396&amp;" | "&amp;D1396</f>
        <v>documentazione_amministrativa / determinazioni | ATTI | ATTI</v>
      </c>
      <c r="Q1396" s="3" t="str">
        <f>VLOOKUP(P1396,'Classificazione UD'!A:B,2,FALSE)</f>
        <v>Amministrativo</v>
      </c>
    </row>
    <row r="1397" spans="1:17" ht="15" customHeight="1" x14ac:dyDescent="0.25">
      <c r="A1397" s="30">
        <v>2015</v>
      </c>
      <c r="B1397" s="3" t="s">
        <v>20</v>
      </c>
      <c r="C1397" s="3" t="s">
        <v>21</v>
      </c>
      <c r="D1397" s="3" t="s">
        <v>21</v>
      </c>
      <c r="E1397" s="3">
        <v>313</v>
      </c>
      <c r="F1397" s="3">
        <v>313</v>
      </c>
      <c r="G1397" s="3">
        <v>313</v>
      </c>
      <c r="H1397" s="3">
        <v>108025790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 t="str">
        <f>B1397&amp;" | "&amp;C1397&amp;" | "&amp;D1397</f>
        <v>documentazione_amministrativa / registri | REGISTRO GIORNALIERO | REGISTRO GIORNALIERO</v>
      </c>
      <c r="Q1397" s="3" t="str">
        <f>VLOOKUP(P1397,'Classificazione UD'!A:B,2,FALSE)</f>
        <v>RGP</v>
      </c>
    </row>
    <row r="1398" spans="1:17" ht="15" customHeight="1" x14ac:dyDescent="0.25">
      <c r="A1398" s="30">
        <v>2016</v>
      </c>
      <c r="B1398" s="3" t="s">
        <v>20</v>
      </c>
      <c r="C1398" s="3" t="s">
        <v>21</v>
      </c>
      <c r="D1398" s="3" t="s">
        <v>21</v>
      </c>
      <c r="E1398" s="3">
        <v>318</v>
      </c>
      <c r="F1398" s="3">
        <v>318</v>
      </c>
      <c r="G1398" s="3">
        <v>318</v>
      </c>
      <c r="H1398" s="3">
        <v>94174508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 t="str">
        <f>B1398&amp;" | "&amp;C1398&amp;" | "&amp;D1398</f>
        <v>documentazione_amministrativa / registri | REGISTRO GIORNALIERO | REGISTRO GIORNALIERO</v>
      </c>
      <c r="Q1398" s="3" t="str">
        <f>VLOOKUP(P1398,'Classificazione UD'!A:B,2,FALSE)</f>
        <v>RGP</v>
      </c>
    </row>
    <row r="1399" spans="1:17" ht="15" customHeight="1" x14ac:dyDescent="0.25">
      <c r="A1399" s="30">
        <v>2005</v>
      </c>
      <c r="B1399" s="3" t="s">
        <v>48</v>
      </c>
      <c r="C1399" s="3" t="s">
        <v>99</v>
      </c>
      <c r="D1399" s="3" t="s">
        <v>99</v>
      </c>
      <c r="E1399" s="3">
        <v>1</v>
      </c>
      <c r="F1399" s="3">
        <v>3</v>
      </c>
      <c r="G1399" s="3">
        <v>3</v>
      </c>
      <c r="H1399" s="3">
        <v>135564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 t="str">
        <f>B1399&amp;" | "&amp;C1399&amp;" | "&amp;D1399</f>
        <v>documentazione_amministrativa / determinazioni | ATTI | ATTI</v>
      </c>
      <c r="Q1399" s="3" t="str">
        <f>VLOOKUP(P1399,'Classificazione UD'!A:B,2,FALSE)</f>
        <v>Amministrativo</v>
      </c>
    </row>
    <row r="1400" spans="1:17" ht="15" customHeight="1" x14ac:dyDescent="0.25">
      <c r="A1400" s="30">
        <v>2006</v>
      </c>
      <c r="B1400" s="3" t="s">
        <v>48</v>
      </c>
      <c r="C1400" s="3" t="s">
        <v>99</v>
      </c>
      <c r="D1400" s="3" t="s">
        <v>99</v>
      </c>
      <c r="E1400" s="3">
        <v>3</v>
      </c>
      <c r="F1400" s="3">
        <v>9</v>
      </c>
      <c r="G1400" s="3">
        <v>9</v>
      </c>
      <c r="H1400" s="3">
        <v>276462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 t="str">
        <f>B1400&amp;" | "&amp;C1400&amp;" | "&amp;D1400</f>
        <v>documentazione_amministrativa / determinazioni | ATTI | ATTI</v>
      </c>
      <c r="Q1400" s="3" t="str">
        <f>VLOOKUP(P1400,'Classificazione UD'!A:B,2,FALSE)</f>
        <v>Amministrativo</v>
      </c>
    </row>
    <row r="1401" spans="1:17" ht="15" customHeight="1" x14ac:dyDescent="0.25">
      <c r="A1401" s="30">
        <v>2007</v>
      </c>
      <c r="B1401" s="3" t="s">
        <v>48</v>
      </c>
      <c r="C1401" s="3" t="s">
        <v>99</v>
      </c>
      <c r="D1401" s="3" t="s">
        <v>99</v>
      </c>
      <c r="E1401" s="3">
        <v>4</v>
      </c>
      <c r="F1401" s="3">
        <v>12</v>
      </c>
      <c r="G1401" s="3">
        <v>12</v>
      </c>
      <c r="H1401" s="3">
        <v>463724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 t="str">
        <f>B1401&amp;" | "&amp;C1401&amp;" | "&amp;D1401</f>
        <v>documentazione_amministrativa / determinazioni | ATTI | ATTI</v>
      </c>
      <c r="Q1401" s="3" t="str">
        <f>VLOOKUP(P1401,'Classificazione UD'!A:B,2,FALSE)</f>
        <v>Amministrativo</v>
      </c>
    </row>
    <row r="1402" spans="1:17" ht="15" customHeight="1" x14ac:dyDescent="0.25">
      <c r="A1402" s="30">
        <v>2008</v>
      </c>
      <c r="B1402" s="3" t="s">
        <v>48</v>
      </c>
      <c r="C1402" s="3" t="s">
        <v>99</v>
      </c>
      <c r="D1402" s="3" t="s">
        <v>99</v>
      </c>
      <c r="E1402" s="3">
        <v>6</v>
      </c>
      <c r="F1402" s="3">
        <v>31</v>
      </c>
      <c r="G1402" s="3">
        <v>31</v>
      </c>
      <c r="H1402" s="3">
        <v>2394237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 t="str">
        <f>B1402&amp;" | "&amp;C1402&amp;" | "&amp;D1402</f>
        <v>documentazione_amministrativa / determinazioni | ATTI | ATTI</v>
      </c>
      <c r="Q1402" s="3" t="str">
        <f>VLOOKUP(P1402,'Classificazione UD'!A:B,2,FALSE)</f>
        <v>Amministrativo</v>
      </c>
    </row>
    <row r="1403" spans="1:17" ht="15" customHeight="1" x14ac:dyDescent="0.25">
      <c r="A1403" s="30">
        <v>2009</v>
      </c>
      <c r="B1403" s="3" t="s">
        <v>48</v>
      </c>
      <c r="C1403" s="3" t="s">
        <v>99</v>
      </c>
      <c r="D1403" s="3" t="s">
        <v>99</v>
      </c>
      <c r="E1403" s="3">
        <v>3</v>
      </c>
      <c r="F1403" s="3">
        <v>10</v>
      </c>
      <c r="G1403" s="3">
        <v>10</v>
      </c>
      <c r="H1403" s="3">
        <v>635747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 t="str">
        <f>B1403&amp;" | "&amp;C1403&amp;" | "&amp;D1403</f>
        <v>documentazione_amministrativa / determinazioni | ATTI | ATTI</v>
      </c>
      <c r="Q1403" s="3" t="str">
        <f>VLOOKUP(P1403,'Classificazione UD'!A:B,2,FALSE)</f>
        <v>Amministrativo</v>
      </c>
    </row>
    <row r="1404" spans="1:17" ht="15" customHeight="1" x14ac:dyDescent="0.25">
      <c r="A1404" s="30">
        <v>2010</v>
      </c>
      <c r="B1404" s="3" t="s">
        <v>48</v>
      </c>
      <c r="C1404" s="3" t="s">
        <v>99</v>
      </c>
      <c r="D1404" s="3" t="s">
        <v>99</v>
      </c>
      <c r="E1404" s="3">
        <v>3</v>
      </c>
      <c r="F1404" s="3">
        <v>12</v>
      </c>
      <c r="G1404" s="3">
        <v>12</v>
      </c>
      <c r="H1404" s="3">
        <v>1065673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 t="str">
        <f>B1404&amp;" | "&amp;C1404&amp;" | "&amp;D1404</f>
        <v>documentazione_amministrativa / determinazioni | ATTI | ATTI</v>
      </c>
      <c r="Q1404" s="3" t="str">
        <f>VLOOKUP(P1404,'Classificazione UD'!A:B,2,FALSE)</f>
        <v>Amministrativo</v>
      </c>
    </row>
    <row r="1405" spans="1:17" ht="15" customHeight="1" x14ac:dyDescent="0.25">
      <c r="A1405" s="30">
        <v>2011</v>
      </c>
      <c r="B1405" s="3" t="s">
        <v>48</v>
      </c>
      <c r="C1405" s="3" t="s">
        <v>99</v>
      </c>
      <c r="D1405" s="3" t="s">
        <v>99</v>
      </c>
      <c r="E1405" s="3">
        <v>2</v>
      </c>
      <c r="F1405" s="3">
        <v>8</v>
      </c>
      <c r="G1405" s="3">
        <v>8</v>
      </c>
      <c r="H1405" s="3">
        <v>887111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 t="str">
        <f>B1405&amp;" | "&amp;C1405&amp;" | "&amp;D1405</f>
        <v>documentazione_amministrativa / determinazioni | ATTI | ATTI</v>
      </c>
      <c r="Q1405" s="3" t="str">
        <f>VLOOKUP(P1405,'Classificazione UD'!A:B,2,FALSE)</f>
        <v>Amministrativo</v>
      </c>
    </row>
    <row r="1406" spans="1:17" ht="15" customHeight="1" x14ac:dyDescent="0.25">
      <c r="A1406" s="30">
        <v>2012</v>
      </c>
      <c r="B1406" s="3" t="s">
        <v>48</v>
      </c>
      <c r="C1406" s="3" t="s">
        <v>99</v>
      </c>
      <c r="D1406" s="3" t="s">
        <v>99</v>
      </c>
      <c r="E1406" s="3">
        <v>2</v>
      </c>
      <c r="F1406" s="3">
        <v>7</v>
      </c>
      <c r="G1406" s="3">
        <v>7</v>
      </c>
      <c r="H1406" s="3">
        <v>595576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 t="str">
        <f>B1406&amp;" | "&amp;C1406&amp;" | "&amp;D1406</f>
        <v>documentazione_amministrativa / determinazioni | ATTI | ATTI</v>
      </c>
      <c r="Q1406" s="3" t="str">
        <f>VLOOKUP(P1406,'Classificazione UD'!A:B,2,FALSE)</f>
        <v>Amministrativo</v>
      </c>
    </row>
    <row r="1407" spans="1:17" ht="15" customHeight="1" x14ac:dyDescent="0.25">
      <c r="A1407" s="30">
        <v>2013</v>
      </c>
      <c r="B1407" s="3" t="s">
        <v>48</v>
      </c>
      <c r="C1407" s="3" t="s">
        <v>99</v>
      </c>
      <c r="D1407" s="3" t="s">
        <v>99</v>
      </c>
      <c r="E1407" s="3">
        <v>1</v>
      </c>
      <c r="F1407" s="3">
        <v>4</v>
      </c>
      <c r="G1407" s="3">
        <v>4</v>
      </c>
      <c r="H1407" s="3">
        <v>453350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 t="str">
        <f>B1407&amp;" | "&amp;C1407&amp;" | "&amp;D1407</f>
        <v>documentazione_amministrativa / determinazioni | ATTI | ATTI</v>
      </c>
      <c r="Q1407" s="3" t="str">
        <f>VLOOKUP(P1407,'Classificazione UD'!A:B,2,FALSE)</f>
        <v>Amministrativo</v>
      </c>
    </row>
    <row r="1408" spans="1:17" ht="15" customHeight="1" x14ac:dyDescent="0.25">
      <c r="A1408" s="30">
        <v>2014</v>
      </c>
      <c r="B1408" s="3" t="s">
        <v>48</v>
      </c>
      <c r="C1408" s="3" t="s">
        <v>99</v>
      </c>
      <c r="D1408" s="3" t="s">
        <v>99</v>
      </c>
      <c r="E1408" s="3">
        <v>1</v>
      </c>
      <c r="F1408" s="3">
        <v>4</v>
      </c>
      <c r="G1408" s="3">
        <v>4</v>
      </c>
      <c r="H1408" s="3">
        <v>342343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 t="str">
        <f>B1408&amp;" | "&amp;C1408&amp;" | "&amp;D1408</f>
        <v>documentazione_amministrativa / determinazioni | ATTI | ATTI</v>
      </c>
      <c r="Q1408" s="3" t="str">
        <f>VLOOKUP(P1408,'Classificazione UD'!A:B,2,FALSE)</f>
        <v>Amministrativo</v>
      </c>
    </row>
    <row r="1409" spans="1:17" ht="15" customHeight="1" x14ac:dyDescent="0.25">
      <c r="A1409" s="30">
        <v>2016</v>
      </c>
      <c r="B1409" s="3" t="s">
        <v>48</v>
      </c>
      <c r="C1409" s="3" t="s">
        <v>99</v>
      </c>
      <c r="D1409" s="3" t="s">
        <v>99</v>
      </c>
      <c r="E1409" s="3">
        <v>3</v>
      </c>
      <c r="F1409" s="3">
        <v>3</v>
      </c>
      <c r="G1409" s="3">
        <v>3</v>
      </c>
      <c r="H1409" s="3">
        <v>116042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 t="str">
        <f>B1409&amp;" | "&amp;C1409&amp;" | "&amp;D1409</f>
        <v>documentazione_amministrativa / determinazioni | ATTI | ATTI</v>
      </c>
      <c r="Q1409" s="3" t="str">
        <f>VLOOKUP(P1409,'Classificazione UD'!A:B,2,FALSE)</f>
        <v>Amministrativo</v>
      </c>
    </row>
    <row r="1410" spans="1:17" ht="15" customHeight="1" x14ac:dyDescent="0.25">
      <c r="A1410" s="30">
        <v>2004</v>
      </c>
      <c r="B1410" s="3" t="s">
        <v>48</v>
      </c>
      <c r="C1410" s="3" t="s">
        <v>99</v>
      </c>
      <c r="D1410" s="3" t="s">
        <v>99</v>
      </c>
      <c r="E1410" s="3">
        <v>1</v>
      </c>
      <c r="F1410" s="3">
        <v>5</v>
      </c>
      <c r="G1410" s="3">
        <v>5</v>
      </c>
      <c r="H1410" s="3">
        <v>410031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 t="str">
        <f>B1410&amp;" | "&amp;C1410&amp;" | "&amp;D1410</f>
        <v>documentazione_amministrativa / determinazioni | ATTI | ATTI</v>
      </c>
      <c r="Q1410" s="3" t="str">
        <f>VLOOKUP(P1410,'Classificazione UD'!A:B,2,FALSE)</f>
        <v>Amministrativo</v>
      </c>
    </row>
    <row r="1411" spans="1:17" ht="15" customHeight="1" x14ac:dyDescent="0.25">
      <c r="A1411" s="30">
        <v>2005</v>
      </c>
      <c r="B1411" s="3" t="s">
        <v>48</v>
      </c>
      <c r="C1411" s="3" t="s">
        <v>99</v>
      </c>
      <c r="D1411" s="3" t="s">
        <v>99</v>
      </c>
      <c r="E1411" s="3">
        <v>127</v>
      </c>
      <c r="F1411" s="3">
        <v>551</v>
      </c>
      <c r="G1411" s="3">
        <v>551</v>
      </c>
      <c r="H1411" s="3">
        <v>24947965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 t="str">
        <f>B1411&amp;" | "&amp;C1411&amp;" | "&amp;D1411</f>
        <v>documentazione_amministrativa / determinazioni | ATTI | ATTI</v>
      </c>
      <c r="Q1411" s="3" t="str">
        <f>VLOOKUP(P1411,'Classificazione UD'!A:B,2,FALSE)</f>
        <v>Amministrativo</v>
      </c>
    </row>
    <row r="1412" spans="1:17" ht="15" customHeight="1" x14ac:dyDescent="0.25">
      <c r="A1412" s="30">
        <v>2006</v>
      </c>
      <c r="B1412" s="3" t="s">
        <v>48</v>
      </c>
      <c r="C1412" s="3" t="s">
        <v>99</v>
      </c>
      <c r="D1412" s="3" t="s">
        <v>99</v>
      </c>
      <c r="E1412" s="3">
        <v>98</v>
      </c>
      <c r="F1412" s="3">
        <v>394</v>
      </c>
      <c r="G1412" s="3">
        <v>394</v>
      </c>
      <c r="H1412" s="3">
        <v>17177572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 t="str">
        <f>B1412&amp;" | "&amp;C1412&amp;" | "&amp;D1412</f>
        <v>documentazione_amministrativa / determinazioni | ATTI | ATTI</v>
      </c>
      <c r="Q1412" s="3" t="str">
        <f>VLOOKUP(P1412,'Classificazione UD'!A:B,2,FALSE)</f>
        <v>Amministrativo</v>
      </c>
    </row>
    <row r="1413" spans="1:17" ht="15" customHeight="1" x14ac:dyDescent="0.25">
      <c r="A1413" s="30">
        <v>2007</v>
      </c>
      <c r="B1413" s="3" t="s">
        <v>48</v>
      </c>
      <c r="C1413" s="3" t="s">
        <v>99</v>
      </c>
      <c r="D1413" s="3" t="s">
        <v>99</v>
      </c>
      <c r="E1413" s="3">
        <v>198</v>
      </c>
      <c r="F1413" s="3">
        <v>708</v>
      </c>
      <c r="G1413" s="3">
        <v>708</v>
      </c>
      <c r="H1413" s="3">
        <v>33732551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 t="str">
        <f>B1413&amp;" | "&amp;C1413&amp;" | "&amp;D1413</f>
        <v>documentazione_amministrativa / determinazioni | ATTI | ATTI</v>
      </c>
      <c r="Q1413" s="3" t="str">
        <f>VLOOKUP(P1413,'Classificazione UD'!A:B,2,FALSE)</f>
        <v>Amministrativo</v>
      </c>
    </row>
    <row r="1414" spans="1:17" ht="15" customHeight="1" x14ac:dyDescent="0.25">
      <c r="A1414" s="30">
        <v>2008</v>
      </c>
      <c r="B1414" s="3" t="s">
        <v>48</v>
      </c>
      <c r="C1414" s="3" t="s">
        <v>99</v>
      </c>
      <c r="D1414" s="3" t="s">
        <v>99</v>
      </c>
      <c r="E1414" s="3">
        <v>235</v>
      </c>
      <c r="F1414" s="3">
        <v>713</v>
      </c>
      <c r="G1414" s="3">
        <v>713</v>
      </c>
      <c r="H1414" s="3">
        <v>37624116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 t="str">
        <f>B1414&amp;" | "&amp;C1414&amp;" | "&amp;D1414</f>
        <v>documentazione_amministrativa / determinazioni | ATTI | ATTI</v>
      </c>
      <c r="Q1414" s="3" t="str">
        <f>VLOOKUP(P1414,'Classificazione UD'!A:B,2,FALSE)</f>
        <v>Amministrativo</v>
      </c>
    </row>
    <row r="1415" spans="1:17" ht="15" customHeight="1" x14ac:dyDescent="0.25">
      <c r="A1415" s="30">
        <v>2009</v>
      </c>
      <c r="B1415" s="3" t="s">
        <v>48</v>
      </c>
      <c r="C1415" s="3" t="s">
        <v>99</v>
      </c>
      <c r="D1415" s="3" t="s">
        <v>99</v>
      </c>
      <c r="E1415" s="3">
        <v>198</v>
      </c>
      <c r="F1415" s="3">
        <v>910</v>
      </c>
      <c r="G1415" s="3">
        <v>910</v>
      </c>
      <c r="H1415" s="3">
        <v>59625003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 t="str">
        <f>B1415&amp;" | "&amp;C1415&amp;" | "&amp;D1415</f>
        <v>documentazione_amministrativa / determinazioni | ATTI | ATTI</v>
      </c>
      <c r="Q1415" s="3" t="str">
        <f>VLOOKUP(P1415,'Classificazione UD'!A:B,2,FALSE)</f>
        <v>Amministrativo</v>
      </c>
    </row>
    <row r="1416" spans="1:17" ht="15" customHeight="1" x14ac:dyDescent="0.25">
      <c r="A1416" s="30">
        <v>2010</v>
      </c>
      <c r="B1416" s="3" t="s">
        <v>48</v>
      </c>
      <c r="C1416" s="3" t="s">
        <v>99</v>
      </c>
      <c r="D1416" s="3" t="s">
        <v>99</v>
      </c>
      <c r="E1416" s="3">
        <v>164</v>
      </c>
      <c r="F1416" s="3">
        <v>817</v>
      </c>
      <c r="G1416" s="3">
        <v>817</v>
      </c>
      <c r="H1416" s="3">
        <v>62016538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 t="str">
        <f>B1416&amp;" | "&amp;C1416&amp;" | "&amp;D1416</f>
        <v>documentazione_amministrativa / determinazioni | ATTI | ATTI</v>
      </c>
      <c r="Q1416" s="3" t="str">
        <f>VLOOKUP(P1416,'Classificazione UD'!A:B,2,FALSE)</f>
        <v>Amministrativo</v>
      </c>
    </row>
    <row r="1417" spans="1:17" ht="15" customHeight="1" x14ac:dyDescent="0.25">
      <c r="A1417" s="30">
        <v>2011</v>
      </c>
      <c r="B1417" s="3" t="s">
        <v>48</v>
      </c>
      <c r="C1417" s="3" t="s">
        <v>99</v>
      </c>
      <c r="D1417" s="3" t="s">
        <v>99</v>
      </c>
      <c r="E1417" s="3">
        <v>120</v>
      </c>
      <c r="F1417" s="3">
        <v>608</v>
      </c>
      <c r="G1417" s="3">
        <v>608</v>
      </c>
      <c r="H1417" s="3">
        <v>53562694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 t="str">
        <f>B1417&amp;" | "&amp;C1417&amp;" | "&amp;D1417</f>
        <v>documentazione_amministrativa / determinazioni | ATTI | ATTI</v>
      </c>
      <c r="Q1417" s="3" t="str">
        <f>VLOOKUP(P1417,'Classificazione UD'!A:B,2,FALSE)</f>
        <v>Amministrativo</v>
      </c>
    </row>
    <row r="1418" spans="1:17" ht="15" customHeight="1" x14ac:dyDescent="0.25">
      <c r="A1418" s="30">
        <v>2012</v>
      </c>
      <c r="B1418" s="3" t="s">
        <v>48</v>
      </c>
      <c r="C1418" s="3" t="s">
        <v>99</v>
      </c>
      <c r="D1418" s="3" t="s">
        <v>99</v>
      </c>
      <c r="E1418" s="3">
        <v>85</v>
      </c>
      <c r="F1418" s="3">
        <v>492</v>
      </c>
      <c r="G1418" s="3">
        <v>492</v>
      </c>
      <c r="H1418" s="3">
        <v>40256884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 t="str">
        <f>B1418&amp;" | "&amp;C1418&amp;" | "&amp;D1418</f>
        <v>documentazione_amministrativa / determinazioni | ATTI | ATTI</v>
      </c>
      <c r="Q1418" s="3" t="str">
        <f>VLOOKUP(P1418,'Classificazione UD'!A:B,2,FALSE)</f>
        <v>Amministrativo</v>
      </c>
    </row>
    <row r="1419" spans="1:17" ht="15" customHeight="1" x14ac:dyDescent="0.25">
      <c r="A1419" s="30">
        <v>2013</v>
      </c>
      <c r="B1419" s="3" t="s">
        <v>48</v>
      </c>
      <c r="C1419" s="3" t="s">
        <v>99</v>
      </c>
      <c r="D1419" s="3" t="s">
        <v>99</v>
      </c>
      <c r="E1419" s="3">
        <v>93</v>
      </c>
      <c r="F1419" s="3">
        <v>506</v>
      </c>
      <c r="G1419" s="3">
        <v>506</v>
      </c>
      <c r="H1419" s="3">
        <v>43878528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 t="str">
        <f>B1419&amp;" | "&amp;C1419&amp;" | "&amp;D1419</f>
        <v>documentazione_amministrativa / determinazioni | ATTI | ATTI</v>
      </c>
      <c r="Q1419" s="3" t="str">
        <f>VLOOKUP(P1419,'Classificazione UD'!A:B,2,FALSE)</f>
        <v>Amministrativo</v>
      </c>
    </row>
    <row r="1420" spans="1:17" ht="15" customHeight="1" x14ac:dyDescent="0.25">
      <c r="A1420" s="30">
        <v>2014</v>
      </c>
      <c r="B1420" s="3" t="s">
        <v>48</v>
      </c>
      <c r="C1420" s="3" t="s">
        <v>99</v>
      </c>
      <c r="D1420" s="3" t="s">
        <v>99</v>
      </c>
      <c r="E1420" s="3">
        <v>72</v>
      </c>
      <c r="F1420" s="3">
        <v>426</v>
      </c>
      <c r="G1420" s="3">
        <v>426</v>
      </c>
      <c r="H1420" s="3">
        <v>34190754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 t="str">
        <f>B1420&amp;" | "&amp;C1420&amp;" | "&amp;D1420</f>
        <v>documentazione_amministrativa / determinazioni | ATTI | ATTI</v>
      </c>
      <c r="Q1420" s="3" t="str">
        <f>VLOOKUP(P1420,'Classificazione UD'!A:B,2,FALSE)</f>
        <v>Amministrativo</v>
      </c>
    </row>
    <row r="1421" spans="1:17" ht="15" customHeight="1" x14ac:dyDescent="0.25">
      <c r="A1421" s="30">
        <v>2015</v>
      </c>
      <c r="B1421" s="3" t="s">
        <v>48</v>
      </c>
      <c r="C1421" s="3" t="s">
        <v>99</v>
      </c>
      <c r="D1421" s="3" t="s">
        <v>99</v>
      </c>
      <c r="E1421" s="3">
        <v>53</v>
      </c>
      <c r="F1421" s="3">
        <v>251</v>
      </c>
      <c r="G1421" s="3">
        <v>251</v>
      </c>
      <c r="H1421" s="3">
        <v>23538439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 t="str">
        <f>B1421&amp;" | "&amp;C1421&amp;" | "&amp;D1421</f>
        <v>documentazione_amministrativa / determinazioni | ATTI | ATTI</v>
      </c>
      <c r="Q1421" s="3" t="str">
        <f>VLOOKUP(P1421,'Classificazione UD'!A:B,2,FALSE)</f>
        <v>Amministrativo</v>
      </c>
    </row>
    <row r="1422" spans="1:17" ht="15" customHeight="1" x14ac:dyDescent="0.25">
      <c r="A1422" s="30">
        <v>2016</v>
      </c>
      <c r="B1422" s="3" t="s">
        <v>48</v>
      </c>
      <c r="C1422" s="3" t="s">
        <v>99</v>
      </c>
      <c r="D1422" s="3" t="s">
        <v>99</v>
      </c>
      <c r="E1422" s="3">
        <v>46</v>
      </c>
      <c r="F1422" s="3">
        <v>84</v>
      </c>
      <c r="G1422" s="3">
        <v>84</v>
      </c>
      <c r="H1422" s="3">
        <v>2671088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 t="str">
        <f>B1422&amp;" | "&amp;C1422&amp;" | "&amp;D1422</f>
        <v>documentazione_amministrativa / determinazioni | ATTI | ATTI</v>
      </c>
      <c r="Q1422" s="3" t="str">
        <f>VLOOKUP(P1422,'Classificazione UD'!A:B,2,FALSE)</f>
        <v>Amministrativo</v>
      </c>
    </row>
    <row r="1423" spans="1:17" ht="15" customHeight="1" x14ac:dyDescent="0.25">
      <c r="A1423" s="30">
        <v>2016</v>
      </c>
      <c r="B1423" s="3" t="s">
        <v>48</v>
      </c>
      <c r="C1423" s="3" t="s">
        <v>99</v>
      </c>
      <c r="D1423" s="3" t="s">
        <v>99</v>
      </c>
      <c r="E1423" s="3">
        <v>4</v>
      </c>
      <c r="F1423" s="3">
        <v>7</v>
      </c>
      <c r="G1423" s="3">
        <v>7</v>
      </c>
      <c r="H1423" s="3">
        <v>10926484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 t="str">
        <f>B1423&amp;" | "&amp;C1423&amp;" | "&amp;D1423</f>
        <v>documentazione_amministrativa / determinazioni | ATTI | ATTI</v>
      </c>
      <c r="Q1423" s="3" t="str">
        <f>VLOOKUP(P1423,'Classificazione UD'!A:B,2,FALSE)</f>
        <v>Amministrativo</v>
      </c>
    </row>
    <row r="1424" spans="1:17" ht="15" customHeight="1" x14ac:dyDescent="0.25">
      <c r="A1424" s="30">
        <v>2010</v>
      </c>
      <c r="B1424" s="3" t="s">
        <v>48</v>
      </c>
      <c r="C1424" s="3" t="s">
        <v>99</v>
      </c>
      <c r="D1424" s="3" t="s">
        <v>99</v>
      </c>
      <c r="E1424" s="3">
        <v>5</v>
      </c>
      <c r="F1424" s="3">
        <v>24</v>
      </c>
      <c r="G1424" s="3">
        <v>24</v>
      </c>
      <c r="H1424" s="3">
        <v>1528436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 t="str">
        <f>B1424&amp;" | "&amp;C1424&amp;" | "&amp;D1424</f>
        <v>documentazione_amministrativa / determinazioni | ATTI | ATTI</v>
      </c>
      <c r="Q1424" s="3" t="str">
        <f>VLOOKUP(P1424,'Classificazione UD'!A:B,2,FALSE)</f>
        <v>Amministrativo</v>
      </c>
    </row>
    <row r="1425" spans="1:17" ht="15" customHeight="1" x14ac:dyDescent="0.25">
      <c r="A1425" s="30">
        <v>2011</v>
      </c>
      <c r="B1425" s="3" t="s">
        <v>48</v>
      </c>
      <c r="C1425" s="3" t="s">
        <v>99</v>
      </c>
      <c r="D1425" s="3" t="s">
        <v>99</v>
      </c>
      <c r="E1425" s="3">
        <v>6</v>
      </c>
      <c r="F1425" s="3">
        <v>24</v>
      </c>
      <c r="G1425" s="3">
        <v>24</v>
      </c>
      <c r="H1425" s="3">
        <v>2915118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 t="str">
        <f>B1425&amp;" | "&amp;C1425&amp;" | "&amp;D1425</f>
        <v>documentazione_amministrativa / determinazioni | ATTI | ATTI</v>
      </c>
      <c r="Q1425" s="3" t="str">
        <f>VLOOKUP(P1425,'Classificazione UD'!A:B,2,FALSE)</f>
        <v>Amministrativo</v>
      </c>
    </row>
    <row r="1426" spans="1:17" ht="15" customHeight="1" x14ac:dyDescent="0.25">
      <c r="A1426" s="30">
        <v>2012</v>
      </c>
      <c r="B1426" s="3" t="s">
        <v>48</v>
      </c>
      <c r="C1426" s="3" t="s">
        <v>99</v>
      </c>
      <c r="D1426" s="3" t="s">
        <v>99</v>
      </c>
      <c r="E1426" s="3">
        <v>9</v>
      </c>
      <c r="F1426" s="3">
        <v>40</v>
      </c>
      <c r="G1426" s="3">
        <v>40</v>
      </c>
      <c r="H1426" s="3">
        <v>5791710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 t="str">
        <f>B1426&amp;" | "&amp;C1426&amp;" | "&amp;D1426</f>
        <v>documentazione_amministrativa / determinazioni | ATTI | ATTI</v>
      </c>
      <c r="Q1426" s="3" t="str">
        <f>VLOOKUP(P1426,'Classificazione UD'!A:B,2,FALSE)</f>
        <v>Amministrativo</v>
      </c>
    </row>
    <row r="1427" spans="1:17" ht="15" customHeight="1" x14ac:dyDescent="0.25">
      <c r="A1427" s="30">
        <v>2013</v>
      </c>
      <c r="B1427" s="3" t="s">
        <v>48</v>
      </c>
      <c r="C1427" s="3" t="s">
        <v>99</v>
      </c>
      <c r="D1427" s="3" t="s">
        <v>99</v>
      </c>
      <c r="E1427" s="3">
        <v>4</v>
      </c>
      <c r="F1427" s="3">
        <v>22</v>
      </c>
      <c r="G1427" s="3">
        <v>22</v>
      </c>
      <c r="H1427" s="3">
        <v>2533495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 t="str">
        <f>B1427&amp;" | "&amp;C1427&amp;" | "&amp;D1427</f>
        <v>documentazione_amministrativa / determinazioni | ATTI | ATTI</v>
      </c>
      <c r="Q1427" s="3" t="str">
        <f>VLOOKUP(P1427,'Classificazione UD'!A:B,2,FALSE)</f>
        <v>Amministrativo</v>
      </c>
    </row>
    <row r="1428" spans="1:17" ht="15" customHeight="1" x14ac:dyDescent="0.25">
      <c r="A1428" s="30">
        <v>2014</v>
      </c>
      <c r="B1428" s="3" t="s">
        <v>48</v>
      </c>
      <c r="C1428" s="3" t="s">
        <v>99</v>
      </c>
      <c r="D1428" s="3" t="s">
        <v>99</v>
      </c>
      <c r="E1428" s="3">
        <v>6</v>
      </c>
      <c r="F1428" s="3">
        <v>30</v>
      </c>
      <c r="G1428" s="3">
        <v>30</v>
      </c>
      <c r="H1428" s="3">
        <v>4242490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 t="str">
        <f>B1428&amp;" | "&amp;C1428&amp;" | "&amp;D1428</f>
        <v>documentazione_amministrativa / determinazioni | ATTI | ATTI</v>
      </c>
      <c r="Q1428" s="3" t="str">
        <f>VLOOKUP(P1428,'Classificazione UD'!A:B,2,FALSE)</f>
        <v>Amministrativo</v>
      </c>
    </row>
    <row r="1429" spans="1:17" ht="15" customHeight="1" x14ac:dyDescent="0.25">
      <c r="A1429" s="30">
        <v>2015</v>
      </c>
      <c r="B1429" s="3" t="s">
        <v>48</v>
      </c>
      <c r="C1429" s="3" t="s">
        <v>99</v>
      </c>
      <c r="D1429" s="3" t="s">
        <v>99</v>
      </c>
      <c r="E1429" s="3">
        <v>9</v>
      </c>
      <c r="F1429" s="3">
        <v>30</v>
      </c>
      <c r="G1429" s="3">
        <v>30</v>
      </c>
      <c r="H1429" s="3">
        <v>3107627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 t="str">
        <f>B1429&amp;" | "&amp;C1429&amp;" | "&amp;D1429</f>
        <v>documentazione_amministrativa / determinazioni | ATTI | ATTI</v>
      </c>
      <c r="Q1429" s="3" t="str">
        <f>VLOOKUP(P1429,'Classificazione UD'!A:B,2,FALSE)</f>
        <v>Amministrativo</v>
      </c>
    </row>
    <row r="1430" spans="1:17" ht="15" customHeight="1" x14ac:dyDescent="0.25">
      <c r="A1430" s="30">
        <v>2016</v>
      </c>
      <c r="B1430" s="3" t="s">
        <v>48</v>
      </c>
      <c r="C1430" s="3" t="s">
        <v>99</v>
      </c>
      <c r="D1430" s="3" t="s">
        <v>99</v>
      </c>
      <c r="E1430" s="3">
        <v>9</v>
      </c>
      <c r="F1430" s="3">
        <v>10</v>
      </c>
      <c r="G1430" s="3">
        <v>10</v>
      </c>
      <c r="H1430" s="3">
        <v>232627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 t="str">
        <f>B1430&amp;" | "&amp;C1430&amp;" | "&amp;D1430</f>
        <v>documentazione_amministrativa / determinazioni | ATTI | ATTI</v>
      </c>
      <c r="Q1430" s="3" t="str">
        <f>VLOOKUP(P1430,'Classificazione UD'!A:B,2,FALSE)</f>
        <v>Amministrativo</v>
      </c>
    </row>
    <row r="1431" spans="1:17" ht="15" customHeight="1" x14ac:dyDescent="0.25">
      <c r="A1431" s="30">
        <v>2016</v>
      </c>
      <c r="B1431" s="3" t="s">
        <v>48</v>
      </c>
      <c r="C1431" s="3" t="s">
        <v>99</v>
      </c>
      <c r="D1431" s="3" t="s">
        <v>99</v>
      </c>
      <c r="E1431" s="3">
        <v>109</v>
      </c>
      <c r="F1431" s="3">
        <v>124</v>
      </c>
      <c r="G1431" s="3">
        <v>124</v>
      </c>
      <c r="H1431" s="3">
        <v>20505293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 t="str">
        <f>B1431&amp;" | "&amp;C1431&amp;" | "&amp;D1431</f>
        <v>documentazione_amministrativa / determinazioni | ATTI | ATTI</v>
      </c>
      <c r="Q1431" s="3" t="str">
        <f>VLOOKUP(P1431,'Classificazione UD'!A:B,2,FALSE)</f>
        <v>Amministrativo</v>
      </c>
    </row>
    <row r="1432" spans="1:17" ht="15" customHeight="1" x14ac:dyDescent="0.25">
      <c r="A1432" s="30">
        <v>2008</v>
      </c>
      <c r="B1432" s="3" t="s">
        <v>48</v>
      </c>
      <c r="C1432" s="3" t="s">
        <v>99</v>
      </c>
      <c r="D1432" s="3" t="s">
        <v>99</v>
      </c>
      <c r="E1432" s="3">
        <v>13</v>
      </c>
      <c r="F1432" s="3">
        <v>47</v>
      </c>
      <c r="G1432" s="3">
        <v>47</v>
      </c>
      <c r="H1432" s="3">
        <v>3109813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 t="str">
        <f>B1432&amp;" | "&amp;C1432&amp;" | "&amp;D1432</f>
        <v>documentazione_amministrativa / determinazioni | ATTI | ATTI</v>
      </c>
      <c r="Q1432" s="3" t="str">
        <f>VLOOKUP(P1432,'Classificazione UD'!A:B,2,FALSE)</f>
        <v>Amministrativo</v>
      </c>
    </row>
    <row r="1433" spans="1:17" ht="15" customHeight="1" x14ac:dyDescent="0.25">
      <c r="A1433" s="30">
        <v>2009</v>
      </c>
      <c r="B1433" s="3" t="s">
        <v>48</v>
      </c>
      <c r="C1433" s="3" t="s">
        <v>99</v>
      </c>
      <c r="D1433" s="3" t="s">
        <v>99</v>
      </c>
      <c r="E1433" s="3">
        <v>12</v>
      </c>
      <c r="F1433" s="3">
        <v>47</v>
      </c>
      <c r="G1433" s="3">
        <v>47</v>
      </c>
      <c r="H1433" s="3">
        <v>4042347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 t="str">
        <f>B1433&amp;" | "&amp;C1433&amp;" | "&amp;D1433</f>
        <v>documentazione_amministrativa / determinazioni | ATTI | ATTI</v>
      </c>
      <c r="Q1433" s="3" t="str">
        <f>VLOOKUP(P1433,'Classificazione UD'!A:B,2,FALSE)</f>
        <v>Amministrativo</v>
      </c>
    </row>
    <row r="1434" spans="1:17" ht="15" customHeight="1" x14ac:dyDescent="0.25">
      <c r="A1434" s="30">
        <v>2010</v>
      </c>
      <c r="B1434" s="3" t="s">
        <v>48</v>
      </c>
      <c r="C1434" s="3" t="s">
        <v>99</v>
      </c>
      <c r="D1434" s="3" t="s">
        <v>99</v>
      </c>
      <c r="E1434" s="3">
        <v>10</v>
      </c>
      <c r="F1434" s="3">
        <v>40</v>
      </c>
      <c r="G1434" s="3">
        <v>40</v>
      </c>
      <c r="H1434" s="3">
        <v>4363624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 t="str">
        <f>B1434&amp;" | "&amp;C1434&amp;" | "&amp;D1434</f>
        <v>documentazione_amministrativa / determinazioni | ATTI | ATTI</v>
      </c>
      <c r="Q1434" s="3" t="str">
        <f>VLOOKUP(P1434,'Classificazione UD'!A:B,2,FALSE)</f>
        <v>Amministrativo</v>
      </c>
    </row>
    <row r="1435" spans="1:17" ht="15" customHeight="1" x14ac:dyDescent="0.25">
      <c r="A1435" s="30">
        <v>2011</v>
      </c>
      <c r="B1435" s="3" t="s">
        <v>48</v>
      </c>
      <c r="C1435" s="3" t="s">
        <v>99</v>
      </c>
      <c r="D1435" s="3" t="s">
        <v>99</v>
      </c>
      <c r="E1435" s="3">
        <v>10</v>
      </c>
      <c r="F1435" s="3">
        <v>40</v>
      </c>
      <c r="G1435" s="3">
        <v>40</v>
      </c>
      <c r="H1435" s="3">
        <v>5157874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 t="str">
        <f>B1435&amp;" | "&amp;C1435&amp;" | "&amp;D1435</f>
        <v>documentazione_amministrativa / determinazioni | ATTI | ATTI</v>
      </c>
      <c r="Q1435" s="3" t="str">
        <f>VLOOKUP(P1435,'Classificazione UD'!A:B,2,FALSE)</f>
        <v>Amministrativo</v>
      </c>
    </row>
    <row r="1436" spans="1:17" ht="15" customHeight="1" x14ac:dyDescent="0.25">
      <c r="A1436" s="30">
        <v>2012</v>
      </c>
      <c r="B1436" s="3" t="s">
        <v>48</v>
      </c>
      <c r="C1436" s="3" t="s">
        <v>99</v>
      </c>
      <c r="D1436" s="3" t="s">
        <v>99</v>
      </c>
      <c r="E1436" s="3">
        <v>14</v>
      </c>
      <c r="F1436" s="3">
        <v>53</v>
      </c>
      <c r="G1436" s="3">
        <v>53</v>
      </c>
      <c r="H1436" s="3">
        <v>6190829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 t="str">
        <f>B1436&amp;" | "&amp;C1436&amp;" | "&amp;D1436</f>
        <v>documentazione_amministrativa / determinazioni | ATTI | ATTI</v>
      </c>
      <c r="Q1436" s="3" t="str">
        <f>VLOOKUP(P1436,'Classificazione UD'!A:B,2,FALSE)</f>
        <v>Amministrativo</v>
      </c>
    </row>
    <row r="1437" spans="1:17" ht="15" customHeight="1" x14ac:dyDescent="0.25">
      <c r="A1437" s="30">
        <v>2013</v>
      </c>
      <c r="B1437" s="3" t="s">
        <v>48</v>
      </c>
      <c r="C1437" s="3" t="s">
        <v>99</v>
      </c>
      <c r="D1437" s="3" t="s">
        <v>99</v>
      </c>
      <c r="E1437" s="3">
        <v>23</v>
      </c>
      <c r="F1437" s="3">
        <v>92</v>
      </c>
      <c r="G1437" s="3">
        <v>92</v>
      </c>
      <c r="H1437" s="3">
        <v>11053945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 t="str">
        <f>B1437&amp;" | "&amp;C1437&amp;" | "&amp;D1437</f>
        <v>documentazione_amministrativa / determinazioni | ATTI | ATTI</v>
      </c>
      <c r="Q1437" s="3" t="str">
        <f>VLOOKUP(P1437,'Classificazione UD'!A:B,2,FALSE)</f>
        <v>Amministrativo</v>
      </c>
    </row>
    <row r="1438" spans="1:17" ht="15" customHeight="1" x14ac:dyDescent="0.25">
      <c r="A1438" s="30">
        <v>2014</v>
      </c>
      <c r="B1438" s="3" t="s">
        <v>48</v>
      </c>
      <c r="C1438" s="3" t="s">
        <v>99</v>
      </c>
      <c r="D1438" s="3" t="s">
        <v>99</v>
      </c>
      <c r="E1438" s="3">
        <v>33</v>
      </c>
      <c r="F1438" s="3">
        <v>132</v>
      </c>
      <c r="G1438" s="3">
        <v>132</v>
      </c>
      <c r="H1438" s="3">
        <v>15432987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 t="str">
        <f>B1438&amp;" | "&amp;C1438&amp;" | "&amp;D1438</f>
        <v>documentazione_amministrativa / determinazioni | ATTI | ATTI</v>
      </c>
      <c r="Q1438" s="3" t="str">
        <f>VLOOKUP(P1438,'Classificazione UD'!A:B,2,FALSE)</f>
        <v>Amministrativo</v>
      </c>
    </row>
    <row r="1439" spans="1:17" ht="15" customHeight="1" x14ac:dyDescent="0.25">
      <c r="A1439" s="30">
        <v>2015</v>
      </c>
      <c r="B1439" s="3" t="s">
        <v>48</v>
      </c>
      <c r="C1439" s="3" t="s">
        <v>99</v>
      </c>
      <c r="D1439" s="3" t="s">
        <v>99</v>
      </c>
      <c r="E1439" s="3">
        <v>44</v>
      </c>
      <c r="F1439" s="3">
        <v>152</v>
      </c>
      <c r="G1439" s="3">
        <v>152</v>
      </c>
      <c r="H1439" s="3">
        <v>16543160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 t="str">
        <f>B1439&amp;" | "&amp;C1439&amp;" | "&amp;D1439</f>
        <v>documentazione_amministrativa / determinazioni | ATTI | ATTI</v>
      </c>
      <c r="Q1439" s="3" t="str">
        <f>VLOOKUP(P1439,'Classificazione UD'!A:B,2,FALSE)</f>
        <v>Amministrativo</v>
      </c>
    </row>
    <row r="1440" spans="1:17" ht="15" customHeight="1" x14ac:dyDescent="0.25">
      <c r="A1440" s="30">
        <v>2016</v>
      </c>
      <c r="B1440" s="3" t="s">
        <v>48</v>
      </c>
      <c r="C1440" s="3" t="s">
        <v>99</v>
      </c>
      <c r="D1440" s="3" t="s">
        <v>99</v>
      </c>
      <c r="E1440" s="3">
        <v>49</v>
      </c>
      <c r="F1440" s="3">
        <v>49</v>
      </c>
      <c r="G1440" s="3">
        <v>49</v>
      </c>
      <c r="H1440" s="3">
        <v>2172615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 t="str">
        <f>B1440&amp;" | "&amp;C1440&amp;" | "&amp;D1440</f>
        <v>documentazione_amministrativa / determinazioni | ATTI | ATTI</v>
      </c>
      <c r="Q1440" s="3" t="str">
        <f>VLOOKUP(P1440,'Classificazione UD'!A:B,2,FALSE)</f>
        <v>Amministrativo</v>
      </c>
    </row>
    <row r="1441" spans="1:17" ht="15" customHeight="1" x14ac:dyDescent="0.25">
      <c r="A1441" s="30">
        <v>2010</v>
      </c>
      <c r="B1441" s="3" t="s">
        <v>48</v>
      </c>
      <c r="C1441" s="3" t="s">
        <v>99</v>
      </c>
      <c r="D1441" s="3" t="s">
        <v>99</v>
      </c>
      <c r="E1441" s="3">
        <v>108</v>
      </c>
      <c r="F1441" s="3">
        <v>496</v>
      </c>
      <c r="G1441" s="3">
        <v>496</v>
      </c>
      <c r="H1441" s="3">
        <v>46242216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 t="str">
        <f>B1441&amp;" | "&amp;C1441&amp;" | "&amp;D1441</f>
        <v>documentazione_amministrativa / determinazioni | ATTI | ATTI</v>
      </c>
      <c r="Q1441" s="3" t="str">
        <f>VLOOKUP(P1441,'Classificazione UD'!A:B,2,FALSE)</f>
        <v>Amministrativo</v>
      </c>
    </row>
    <row r="1442" spans="1:17" ht="15" customHeight="1" x14ac:dyDescent="0.25">
      <c r="A1442" s="30">
        <v>2011</v>
      </c>
      <c r="B1442" s="3" t="s">
        <v>48</v>
      </c>
      <c r="C1442" s="3" t="s">
        <v>99</v>
      </c>
      <c r="D1442" s="3" t="s">
        <v>99</v>
      </c>
      <c r="E1442" s="3">
        <v>77</v>
      </c>
      <c r="F1442" s="3">
        <v>384</v>
      </c>
      <c r="G1442" s="3">
        <v>384</v>
      </c>
      <c r="H1442" s="3">
        <v>43796558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 t="str">
        <f>B1442&amp;" | "&amp;C1442&amp;" | "&amp;D1442</f>
        <v>documentazione_amministrativa / determinazioni | ATTI | ATTI</v>
      </c>
      <c r="Q1442" s="3" t="str">
        <f>VLOOKUP(P1442,'Classificazione UD'!A:B,2,FALSE)</f>
        <v>Amministrativo</v>
      </c>
    </row>
    <row r="1443" spans="1:17" ht="15" customHeight="1" x14ac:dyDescent="0.25">
      <c r="A1443" s="30">
        <v>2012</v>
      </c>
      <c r="B1443" s="3" t="s">
        <v>48</v>
      </c>
      <c r="C1443" s="3" t="s">
        <v>99</v>
      </c>
      <c r="D1443" s="3" t="s">
        <v>99</v>
      </c>
      <c r="E1443" s="3">
        <v>71</v>
      </c>
      <c r="F1443" s="3">
        <v>343</v>
      </c>
      <c r="G1443" s="3">
        <v>343</v>
      </c>
      <c r="H1443" s="3">
        <v>37797672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 t="str">
        <f>B1443&amp;" | "&amp;C1443&amp;" | "&amp;D1443</f>
        <v>documentazione_amministrativa / determinazioni | ATTI | ATTI</v>
      </c>
      <c r="Q1443" s="3" t="str">
        <f>VLOOKUP(P1443,'Classificazione UD'!A:B,2,FALSE)</f>
        <v>Amministrativo</v>
      </c>
    </row>
    <row r="1444" spans="1:17" ht="15" customHeight="1" x14ac:dyDescent="0.25">
      <c r="A1444" s="30">
        <v>2013</v>
      </c>
      <c r="B1444" s="3" t="s">
        <v>48</v>
      </c>
      <c r="C1444" s="3" t="s">
        <v>99</v>
      </c>
      <c r="D1444" s="3" t="s">
        <v>99</v>
      </c>
      <c r="E1444" s="3">
        <v>78</v>
      </c>
      <c r="F1444" s="3">
        <v>368</v>
      </c>
      <c r="G1444" s="3">
        <v>368</v>
      </c>
      <c r="H1444" s="3">
        <v>42564842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 t="str">
        <f>B1444&amp;" | "&amp;C1444&amp;" | "&amp;D1444</f>
        <v>documentazione_amministrativa / determinazioni | ATTI | ATTI</v>
      </c>
      <c r="Q1444" s="3" t="str">
        <f>VLOOKUP(P1444,'Classificazione UD'!A:B,2,FALSE)</f>
        <v>Amministrativo</v>
      </c>
    </row>
    <row r="1445" spans="1:17" ht="15" customHeight="1" x14ac:dyDescent="0.25">
      <c r="A1445" s="30">
        <v>2014</v>
      </c>
      <c r="B1445" s="3" t="s">
        <v>48</v>
      </c>
      <c r="C1445" s="3" t="s">
        <v>99</v>
      </c>
      <c r="D1445" s="3" t="s">
        <v>99</v>
      </c>
      <c r="E1445" s="3">
        <v>62</v>
      </c>
      <c r="F1445" s="3">
        <v>300</v>
      </c>
      <c r="G1445" s="3">
        <v>300</v>
      </c>
      <c r="H1445" s="3">
        <v>36405265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 t="str">
        <f>B1445&amp;" | "&amp;C1445&amp;" | "&amp;D1445</f>
        <v>documentazione_amministrativa / determinazioni | ATTI | ATTI</v>
      </c>
      <c r="Q1445" s="3" t="str">
        <f>VLOOKUP(P1445,'Classificazione UD'!A:B,2,FALSE)</f>
        <v>Amministrativo</v>
      </c>
    </row>
    <row r="1446" spans="1:17" ht="15" customHeight="1" x14ac:dyDescent="0.25">
      <c r="A1446" s="30">
        <v>2015</v>
      </c>
      <c r="B1446" s="3" t="s">
        <v>48</v>
      </c>
      <c r="C1446" s="3" t="s">
        <v>99</v>
      </c>
      <c r="D1446" s="3" t="s">
        <v>99</v>
      </c>
      <c r="E1446" s="3">
        <v>73</v>
      </c>
      <c r="F1446" s="3">
        <v>250</v>
      </c>
      <c r="G1446" s="3">
        <v>250</v>
      </c>
      <c r="H1446" s="3">
        <v>24947103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 t="str">
        <f>B1446&amp;" | "&amp;C1446&amp;" | "&amp;D1446</f>
        <v>documentazione_amministrativa / determinazioni | ATTI | ATTI</v>
      </c>
      <c r="Q1446" s="3" t="str">
        <f>VLOOKUP(P1446,'Classificazione UD'!A:B,2,FALSE)</f>
        <v>Amministrativo</v>
      </c>
    </row>
    <row r="1447" spans="1:17" ht="15" customHeight="1" x14ac:dyDescent="0.25">
      <c r="A1447" s="30">
        <v>2016</v>
      </c>
      <c r="B1447" s="3" t="s">
        <v>48</v>
      </c>
      <c r="C1447" s="3" t="s">
        <v>99</v>
      </c>
      <c r="D1447" s="3" t="s">
        <v>99</v>
      </c>
      <c r="E1447" s="3">
        <v>91</v>
      </c>
      <c r="F1447" s="3">
        <v>114</v>
      </c>
      <c r="G1447" s="3">
        <v>114</v>
      </c>
      <c r="H1447" s="3">
        <v>26417660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 t="str">
        <f>B1447&amp;" | "&amp;C1447&amp;" | "&amp;D1447</f>
        <v>documentazione_amministrativa / determinazioni | ATTI | ATTI</v>
      </c>
      <c r="Q1447" s="3" t="str">
        <f>VLOOKUP(P1447,'Classificazione UD'!A:B,2,FALSE)</f>
        <v>Amministrativo</v>
      </c>
    </row>
    <row r="1448" spans="1:17" ht="15" customHeight="1" x14ac:dyDescent="0.25">
      <c r="A1448" s="30">
        <v>2005</v>
      </c>
      <c r="B1448" s="3" t="s">
        <v>48</v>
      </c>
      <c r="C1448" s="3" t="s">
        <v>99</v>
      </c>
      <c r="D1448" s="3" t="s">
        <v>99</v>
      </c>
      <c r="E1448" s="3">
        <v>183</v>
      </c>
      <c r="F1448" s="3">
        <v>738</v>
      </c>
      <c r="G1448" s="3">
        <v>738</v>
      </c>
      <c r="H1448" s="3">
        <v>63285753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 t="str">
        <f>B1448&amp;" | "&amp;C1448&amp;" | "&amp;D1448</f>
        <v>documentazione_amministrativa / determinazioni | ATTI | ATTI</v>
      </c>
      <c r="Q1448" s="3" t="str">
        <f>VLOOKUP(P1448,'Classificazione UD'!A:B,2,FALSE)</f>
        <v>Amministrativo</v>
      </c>
    </row>
    <row r="1449" spans="1:17" ht="15" customHeight="1" x14ac:dyDescent="0.25">
      <c r="A1449" s="30">
        <v>2006</v>
      </c>
      <c r="B1449" s="3" t="s">
        <v>48</v>
      </c>
      <c r="C1449" s="3" t="s">
        <v>99</v>
      </c>
      <c r="D1449" s="3" t="s">
        <v>99</v>
      </c>
      <c r="E1449" s="3">
        <v>204</v>
      </c>
      <c r="F1449" s="3">
        <v>800</v>
      </c>
      <c r="G1449" s="3">
        <v>800</v>
      </c>
      <c r="H1449" s="3">
        <v>73162914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 t="str">
        <f>B1449&amp;" | "&amp;C1449&amp;" | "&amp;D1449</f>
        <v>documentazione_amministrativa / determinazioni | ATTI | ATTI</v>
      </c>
      <c r="Q1449" s="3" t="str">
        <f>VLOOKUP(P1449,'Classificazione UD'!A:B,2,FALSE)</f>
        <v>Amministrativo</v>
      </c>
    </row>
    <row r="1450" spans="1:17" ht="15" customHeight="1" x14ac:dyDescent="0.25">
      <c r="A1450" s="30">
        <v>2007</v>
      </c>
      <c r="B1450" s="3" t="s">
        <v>48</v>
      </c>
      <c r="C1450" s="3" t="s">
        <v>99</v>
      </c>
      <c r="D1450" s="3" t="s">
        <v>99</v>
      </c>
      <c r="E1450" s="3">
        <v>204</v>
      </c>
      <c r="F1450" s="3">
        <v>980</v>
      </c>
      <c r="G1450" s="3">
        <v>980</v>
      </c>
      <c r="H1450" s="3">
        <v>82500308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 t="str">
        <f>B1450&amp;" | "&amp;C1450&amp;" | "&amp;D1450</f>
        <v>documentazione_amministrativa / determinazioni | ATTI | ATTI</v>
      </c>
      <c r="Q1450" s="3" t="str">
        <f>VLOOKUP(P1450,'Classificazione UD'!A:B,2,FALSE)</f>
        <v>Amministrativo</v>
      </c>
    </row>
    <row r="1451" spans="1:17" ht="15" customHeight="1" x14ac:dyDescent="0.25">
      <c r="A1451" s="30">
        <v>2008</v>
      </c>
      <c r="B1451" s="3" t="s">
        <v>48</v>
      </c>
      <c r="C1451" s="3" t="s">
        <v>99</v>
      </c>
      <c r="D1451" s="3" t="s">
        <v>99</v>
      </c>
      <c r="E1451" s="3">
        <v>218</v>
      </c>
      <c r="F1451" s="3">
        <v>1342</v>
      </c>
      <c r="G1451" s="3">
        <v>1342</v>
      </c>
      <c r="H1451" s="3">
        <v>148939452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 t="str">
        <f>B1451&amp;" | "&amp;C1451&amp;" | "&amp;D1451</f>
        <v>documentazione_amministrativa / determinazioni | ATTI | ATTI</v>
      </c>
      <c r="Q1451" s="3" t="str">
        <f>VLOOKUP(P1451,'Classificazione UD'!A:B,2,FALSE)</f>
        <v>Amministrativo</v>
      </c>
    </row>
    <row r="1452" spans="1:17" ht="15" customHeight="1" x14ac:dyDescent="0.25">
      <c r="A1452" s="30">
        <v>2009</v>
      </c>
      <c r="B1452" s="3" t="s">
        <v>48</v>
      </c>
      <c r="C1452" s="3" t="s">
        <v>99</v>
      </c>
      <c r="D1452" s="3" t="s">
        <v>99</v>
      </c>
      <c r="E1452" s="3">
        <v>217</v>
      </c>
      <c r="F1452" s="3">
        <v>1163</v>
      </c>
      <c r="G1452" s="3">
        <v>1163</v>
      </c>
      <c r="H1452" s="3">
        <v>112126441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 t="str">
        <f>B1452&amp;" | "&amp;C1452&amp;" | "&amp;D1452</f>
        <v>documentazione_amministrativa / determinazioni | ATTI | ATTI</v>
      </c>
      <c r="Q1452" s="3" t="str">
        <f>VLOOKUP(P1452,'Classificazione UD'!A:B,2,FALSE)</f>
        <v>Amministrativo</v>
      </c>
    </row>
    <row r="1453" spans="1:17" ht="15" customHeight="1" x14ac:dyDescent="0.25">
      <c r="A1453" s="30">
        <v>2010</v>
      </c>
      <c r="B1453" s="3" t="s">
        <v>48</v>
      </c>
      <c r="C1453" s="3" t="s">
        <v>99</v>
      </c>
      <c r="D1453" s="3" t="s">
        <v>99</v>
      </c>
      <c r="E1453" s="3">
        <v>210</v>
      </c>
      <c r="F1453" s="3">
        <v>1079</v>
      </c>
      <c r="G1453" s="3">
        <v>1079</v>
      </c>
      <c r="H1453" s="3">
        <v>132647789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 t="str">
        <f>B1453&amp;" | "&amp;C1453&amp;" | "&amp;D1453</f>
        <v>documentazione_amministrativa / determinazioni | ATTI | ATTI</v>
      </c>
      <c r="Q1453" s="3" t="str">
        <f>VLOOKUP(P1453,'Classificazione UD'!A:B,2,FALSE)</f>
        <v>Amministrativo</v>
      </c>
    </row>
    <row r="1454" spans="1:17" ht="15" customHeight="1" x14ac:dyDescent="0.25">
      <c r="A1454" s="30">
        <v>2011</v>
      </c>
      <c r="B1454" s="3" t="s">
        <v>48</v>
      </c>
      <c r="C1454" s="3" t="s">
        <v>99</v>
      </c>
      <c r="D1454" s="3" t="s">
        <v>99</v>
      </c>
      <c r="E1454" s="3">
        <v>177</v>
      </c>
      <c r="F1454" s="3">
        <v>886</v>
      </c>
      <c r="G1454" s="3">
        <v>886</v>
      </c>
      <c r="H1454" s="3">
        <v>119269910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 t="str">
        <f>B1454&amp;" | "&amp;C1454&amp;" | "&amp;D1454</f>
        <v>documentazione_amministrativa / determinazioni | ATTI | ATTI</v>
      </c>
      <c r="Q1454" s="3" t="str">
        <f>VLOOKUP(P1454,'Classificazione UD'!A:B,2,FALSE)</f>
        <v>Amministrativo</v>
      </c>
    </row>
    <row r="1455" spans="1:17" ht="15" customHeight="1" x14ac:dyDescent="0.25">
      <c r="A1455" s="30">
        <v>2012</v>
      </c>
      <c r="B1455" s="3" t="s">
        <v>48</v>
      </c>
      <c r="C1455" s="3" t="s">
        <v>99</v>
      </c>
      <c r="D1455" s="3" t="s">
        <v>99</v>
      </c>
      <c r="E1455" s="3">
        <v>171</v>
      </c>
      <c r="F1455" s="3">
        <v>813</v>
      </c>
      <c r="G1455" s="3">
        <v>813</v>
      </c>
      <c r="H1455" s="3">
        <v>210085530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 t="str">
        <f>B1455&amp;" | "&amp;C1455&amp;" | "&amp;D1455</f>
        <v>documentazione_amministrativa / determinazioni | ATTI | ATTI</v>
      </c>
      <c r="Q1455" s="3" t="str">
        <f>VLOOKUP(P1455,'Classificazione UD'!A:B,2,FALSE)</f>
        <v>Amministrativo</v>
      </c>
    </row>
    <row r="1456" spans="1:17" ht="15" customHeight="1" x14ac:dyDescent="0.25">
      <c r="A1456" s="30">
        <v>2013</v>
      </c>
      <c r="B1456" s="3" t="s">
        <v>48</v>
      </c>
      <c r="C1456" s="3" t="s">
        <v>99</v>
      </c>
      <c r="D1456" s="3" t="s">
        <v>99</v>
      </c>
      <c r="E1456" s="3">
        <v>171</v>
      </c>
      <c r="F1456" s="3">
        <v>880</v>
      </c>
      <c r="G1456" s="3">
        <v>880</v>
      </c>
      <c r="H1456" s="3">
        <v>188884325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 t="str">
        <f>B1456&amp;" | "&amp;C1456&amp;" | "&amp;D1456</f>
        <v>documentazione_amministrativa / determinazioni | ATTI | ATTI</v>
      </c>
      <c r="Q1456" s="3" t="str">
        <f>VLOOKUP(P1456,'Classificazione UD'!A:B,2,FALSE)</f>
        <v>Amministrativo</v>
      </c>
    </row>
    <row r="1457" spans="1:17" ht="15" customHeight="1" x14ac:dyDescent="0.25">
      <c r="A1457" s="30">
        <v>2014</v>
      </c>
      <c r="B1457" s="3" t="s">
        <v>48</v>
      </c>
      <c r="C1457" s="3" t="s">
        <v>99</v>
      </c>
      <c r="D1457" s="3" t="s">
        <v>99</v>
      </c>
      <c r="E1457" s="3">
        <v>205</v>
      </c>
      <c r="F1457" s="3">
        <v>1064</v>
      </c>
      <c r="G1457" s="3">
        <v>1064</v>
      </c>
      <c r="H1457" s="3">
        <v>203672336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 t="str">
        <f>B1457&amp;" | "&amp;C1457&amp;" | "&amp;D1457</f>
        <v>documentazione_amministrativa / determinazioni | ATTI | ATTI</v>
      </c>
      <c r="Q1457" s="3" t="str">
        <f>VLOOKUP(P1457,'Classificazione UD'!A:B,2,FALSE)</f>
        <v>Amministrativo</v>
      </c>
    </row>
    <row r="1458" spans="1:17" ht="15" customHeight="1" x14ac:dyDescent="0.25">
      <c r="A1458" s="30">
        <v>2015</v>
      </c>
      <c r="B1458" s="3" t="s">
        <v>48</v>
      </c>
      <c r="C1458" s="3" t="s">
        <v>99</v>
      </c>
      <c r="D1458" s="3" t="s">
        <v>99</v>
      </c>
      <c r="E1458" s="3">
        <v>153</v>
      </c>
      <c r="F1458" s="3">
        <v>659</v>
      </c>
      <c r="G1458" s="3">
        <v>659</v>
      </c>
      <c r="H1458" s="3">
        <v>126128015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 t="str">
        <f>B1458&amp;" | "&amp;C1458&amp;" | "&amp;D1458</f>
        <v>documentazione_amministrativa / determinazioni | ATTI | ATTI</v>
      </c>
      <c r="Q1458" s="3" t="str">
        <f>VLOOKUP(P1458,'Classificazione UD'!A:B,2,FALSE)</f>
        <v>Amministrativo</v>
      </c>
    </row>
    <row r="1459" spans="1:17" ht="15" customHeight="1" x14ac:dyDescent="0.25">
      <c r="A1459" s="30">
        <v>2016</v>
      </c>
      <c r="B1459" s="3" t="s">
        <v>48</v>
      </c>
      <c r="C1459" s="3" t="s">
        <v>99</v>
      </c>
      <c r="D1459" s="3" t="s">
        <v>99</v>
      </c>
      <c r="E1459" s="3">
        <v>38</v>
      </c>
      <c r="F1459" s="3">
        <v>51</v>
      </c>
      <c r="G1459" s="3">
        <v>51</v>
      </c>
      <c r="H1459" s="3">
        <v>6210222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 t="str">
        <f>B1459&amp;" | "&amp;C1459&amp;" | "&amp;D1459</f>
        <v>documentazione_amministrativa / determinazioni | ATTI | ATTI</v>
      </c>
      <c r="Q1459" s="3" t="str">
        <f>VLOOKUP(P1459,'Classificazione UD'!A:B,2,FALSE)</f>
        <v>Amministrativo</v>
      </c>
    </row>
    <row r="1460" spans="1:17" ht="15" customHeight="1" x14ac:dyDescent="0.25">
      <c r="A1460" s="30">
        <v>2005</v>
      </c>
      <c r="B1460" s="3" t="s">
        <v>48</v>
      </c>
      <c r="C1460" s="3" t="s">
        <v>99</v>
      </c>
      <c r="D1460" s="3" t="s">
        <v>99</v>
      </c>
      <c r="E1460" s="3">
        <v>88</v>
      </c>
      <c r="F1460" s="3">
        <v>264</v>
      </c>
      <c r="G1460" s="3">
        <v>264</v>
      </c>
      <c r="H1460" s="3">
        <v>10958486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 t="str">
        <f>B1460&amp;" | "&amp;C1460&amp;" | "&amp;D1460</f>
        <v>documentazione_amministrativa / determinazioni | ATTI | ATTI</v>
      </c>
      <c r="Q1460" s="3" t="str">
        <f>VLOOKUP(P1460,'Classificazione UD'!A:B,2,FALSE)</f>
        <v>Amministrativo</v>
      </c>
    </row>
    <row r="1461" spans="1:17" ht="15" customHeight="1" x14ac:dyDescent="0.25">
      <c r="A1461" s="30">
        <v>2006</v>
      </c>
      <c r="B1461" s="3" t="s">
        <v>48</v>
      </c>
      <c r="C1461" s="3" t="s">
        <v>99</v>
      </c>
      <c r="D1461" s="3" t="s">
        <v>99</v>
      </c>
      <c r="E1461" s="3">
        <v>86</v>
      </c>
      <c r="F1461" s="3">
        <v>258</v>
      </c>
      <c r="G1461" s="3">
        <v>258</v>
      </c>
      <c r="H1461" s="3">
        <v>11009656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 t="str">
        <f>B1461&amp;" | "&amp;C1461&amp;" | "&amp;D1461</f>
        <v>documentazione_amministrativa / determinazioni | ATTI | ATTI</v>
      </c>
      <c r="Q1461" s="3" t="str">
        <f>VLOOKUP(P1461,'Classificazione UD'!A:B,2,FALSE)</f>
        <v>Amministrativo</v>
      </c>
    </row>
    <row r="1462" spans="1:17" ht="15" customHeight="1" x14ac:dyDescent="0.25">
      <c r="A1462" s="30">
        <v>2007</v>
      </c>
      <c r="B1462" s="3" t="s">
        <v>48</v>
      </c>
      <c r="C1462" s="3" t="s">
        <v>99</v>
      </c>
      <c r="D1462" s="3" t="s">
        <v>99</v>
      </c>
      <c r="E1462" s="3">
        <v>84</v>
      </c>
      <c r="F1462" s="3">
        <v>254</v>
      </c>
      <c r="G1462" s="3">
        <v>254</v>
      </c>
      <c r="H1462" s="3">
        <v>10805743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 t="str">
        <f>B1462&amp;" | "&amp;C1462&amp;" | "&amp;D1462</f>
        <v>documentazione_amministrativa / determinazioni | ATTI | ATTI</v>
      </c>
      <c r="Q1462" s="3" t="str">
        <f>VLOOKUP(P1462,'Classificazione UD'!A:B,2,FALSE)</f>
        <v>Amministrativo</v>
      </c>
    </row>
    <row r="1463" spans="1:17" ht="15" customHeight="1" x14ac:dyDescent="0.25">
      <c r="A1463" s="30">
        <v>2008</v>
      </c>
      <c r="B1463" s="3" t="s">
        <v>48</v>
      </c>
      <c r="C1463" s="3" t="s">
        <v>99</v>
      </c>
      <c r="D1463" s="3" t="s">
        <v>99</v>
      </c>
      <c r="E1463" s="3">
        <v>86</v>
      </c>
      <c r="F1463" s="3">
        <v>258</v>
      </c>
      <c r="G1463" s="3">
        <v>258</v>
      </c>
      <c r="H1463" s="3">
        <v>11028906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 t="str">
        <f>B1463&amp;" | "&amp;C1463&amp;" | "&amp;D1463</f>
        <v>documentazione_amministrativa / determinazioni | ATTI | ATTI</v>
      </c>
      <c r="Q1463" s="3" t="str">
        <f>VLOOKUP(P1463,'Classificazione UD'!A:B,2,FALSE)</f>
        <v>Amministrativo</v>
      </c>
    </row>
    <row r="1464" spans="1:17" ht="15" customHeight="1" x14ac:dyDescent="0.25">
      <c r="A1464" s="30">
        <v>2009</v>
      </c>
      <c r="B1464" s="3" t="s">
        <v>48</v>
      </c>
      <c r="C1464" s="3" t="s">
        <v>99</v>
      </c>
      <c r="D1464" s="3" t="s">
        <v>99</v>
      </c>
      <c r="E1464" s="3">
        <v>90</v>
      </c>
      <c r="F1464" s="3">
        <v>270</v>
      </c>
      <c r="G1464" s="3">
        <v>270</v>
      </c>
      <c r="H1464" s="3">
        <v>12338220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 t="str">
        <f>B1464&amp;" | "&amp;C1464&amp;" | "&amp;D1464</f>
        <v>documentazione_amministrativa / determinazioni | ATTI | ATTI</v>
      </c>
      <c r="Q1464" s="3" t="str">
        <f>VLOOKUP(P1464,'Classificazione UD'!A:B,2,FALSE)</f>
        <v>Amministrativo</v>
      </c>
    </row>
    <row r="1465" spans="1:17" ht="15" customHeight="1" x14ac:dyDescent="0.25">
      <c r="A1465" s="30">
        <v>2010</v>
      </c>
      <c r="B1465" s="3" t="s">
        <v>48</v>
      </c>
      <c r="C1465" s="3" t="s">
        <v>99</v>
      </c>
      <c r="D1465" s="3" t="s">
        <v>99</v>
      </c>
      <c r="E1465" s="3">
        <v>106</v>
      </c>
      <c r="F1465" s="3">
        <v>432</v>
      </c>
      <c r="G1465" s="3">
        <v>432</v>
      </c>
      <c r="H1465" s="3">
        <v>32494746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 t="str">
        <f>B1465&amp;" | "&amp;C1465&amp;" | "&amp;D1465</f>
        <v>documentazione_amministrativa / determinazioni | ATTI | ATTI</v>
      </c>
      <c r="Q1465" s="3" t="str">
        <f>VLOOKUP(P1465,'Classificazione UD'!A:B,2,FALSE)</f>
        <v>Amministrativo</v>
      </c>
    </row>
    <row r="1466" spans="1:17" ht="15" customHeight="1" x14ac:dyDescent="0.25">
      <c r="A1466" s="30">
        <v>2011</v>
      </c>
      <c r="B1466" s="3" t="s">
        <v>48</v>
      </c>
      <c r="C1466" s="3" t="s">
        <v>99</v>
      </c>
      <c r="D1466" s="3" t="s">
        <v>99</v>
      </c>
      <c r="E1466" s="3">
        <v>98</v>
      </c>
      <c r="F1466" s="3">
        <v>396</v>
      </c>
      <c r="G1466" s="3">
        <v>396</v>
      </c>
      <c r="H1466" s="3">
        <v>46199031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 t="str">
        <f>B1466&amp;" | "&amp;C1466&amp;" | "&amp;D1466</f>
        <v>documentazione_amministrativa / determinazioni | ATTI | ATTI</v>
      </c>
      <c r="Q1466" s="3" t="str">
        <f>VLOOKUP(P1466,'Classificazione UD'!A:B,2,FALSE)</f>
        <v>Amministrativo</v>
      </c>
    </row>
    <row r="1467" spans="1:17" ht="15" customHeight="1" x14ac:dyDescent="0.25">
      <c r="A1467" s="30">
        <v>2012</v>
      </c>
      <c r="B1467" s="3" t="s">
        <v>48</v>
      </c>
      <c r="C1467" s="3" t="s">
        <v>99</v>
      </c>
      <c r="D1467" s="3" t="s">
        <v>99</v>
      </c>
      <c r="E1467" s="3">
        <v>83</v>
      </c>
      <c r="F1467" s="3">
        <v>335</v>
      </c>
      <c r="G1467" s="3">
        <v>335</v>
      </c>
      <c r="H1467" s="3">
        <v>41160485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 t="str">
        <f>B1467&amp;" | "&amp;C1467&amp;" | "&amp;D1467</f>
        <v>documentazione_amministrativa / determinazioni | ATTI | ATTI</v>
      </c>
      <c r="Q1467" s="3" t="str">
        <f>VLOOKUP(P1467,'Classificazione UD'!A:B,2,FALSE)</f>
        <v>Amministrativo</v>
      </c>
    </row>
    <row r="1468" spans="1:17" ht="15" customHeight="1" x14ac:dyDescent="0.25">
      <c r="A1468" s="30">
        <v>2013</v>
      </c>
      <c r="B1468" s="3" t="s">
        <v>48</v>
      </c>
      <c r="C1468" s="3" t="s">
        <v>99</v>
      </c>
      <c r="D1468" s="3" t="s">
        <v>99</v>
      </c>
      <c r="E1468" s="3">
        <v>104</v>
      </c>
      <c r="F1468" s="3">
        <v>490</v>
      </c>
      <c r="G1468" s="3">
        <v>490</v>
      </c>
      <c r="H1468" s="3">
        <v>53997967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 t="str">
        <f>B1468&amp;" | "&amp;C1468&amp;" | "&amp;D1468</f>
        <v>documentazione_amministrativa / determinazioni | ATTI | ATTI</v>
      </c>
      <c r="Q1468" s="3" t="str">
        <f>VLOOKUP(P1468,'Classificazione UD'!A:B,2,FALSE)</f>
        <v>Amministrativo</v>
      </c>
    </row>
    <row r="1469" spans="1:17" ht="15" customHeight="1" x14ac:dyDescent="0.25">
      <c r="A1469" s="30">
        <v>2014</v>
      </c>
      <c r="B1469" s="3" t="s">
        <v>48</v>
      </c>
      <c r="C1469" s="3" t="s">
        <v>99</v>
      </c>
      <c r="D1469" s="3" t="s">
        <v>99</v>
      </c>
      <c r="E1469" s="3">
        <v>109</v>
      </c>
      <c r="F1469" s="3">
        <v>534</v>
      </c>
      <c r="G1469" s="3">
        <v>534</v>
      </c>
      <c r="H1469" s="3">
        <v>55239910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 t="str">
        <f>B1469&amp;" | "&amp;C1469&amp;" | "&amp;D1469</f>
        <v>documentazione_amministrativa / determinazioni | ATTI | ATTI</v>
      </c>
      <c r="Q1469" s="3" t="str">
        <f>VLOOKUP(P1469,'Classificazione UD'!A:B,2,FALSE)</f>
        <v>Amministrativo</v>
      </c>
    </row>
    <row r="1470" spans="1:17" ht="15" customHeight="1" x14ac:dyDescent="0.25">
      <c r="A1470" s="30">
        <v>2015</v>
      </c>
      <c r="B1470" s="3" t="s">
        <v>48</v>
      </c>
      <c r="C1470" s="3" t="s">
        <v>99</v>
      </c>
      <c r="D1470" s="3" t="s">
        <v>99</v>
      </c>
      <c r="E1470" s="3">
        <v>93</v>
      </c>
      <c r="F1470" s="3">
        <v>379</v>
      </c>
      <c r="G1470" s="3">
        <v>379</v>
      </c>
      <c r="H1470" s="3">
        <v>36320068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 t="str">
        <f>B1470&amp;" | "&amp;C1470&amp;" | "&amp;D1470</f>
        <v>documentazione_amministrativa / determinazioni | ATTI | ATTI</v>
      </c>
      <c r="Q1470" s="3" t="str">
        <f>VLOOKUP(P1470,'Classificazione UD'!A:B,2,FALSE)</f>
        <v>Amministrativo</v>
      </c>
    </row>
    <row r="1471" spans="1:17" ht="15" customHeight="1" x14ac:dyDescent="0.25">
      <c r="A1471" s="30">
        <v>2016</v>
      </c>
      <c r="B1471" s="3" t="s">
        <v>48</v>
      </c>
      <c r="C1471" s="3" t="s">
        <v>99</v>
      </c>
      <c r="D1471" s="3" t="s">
        <v>99</v>
      </c>
      <c r="E1471" s="3">
        <v>47</v>
      </c>
      <c r="F1471" s="3">
        <v>91</v>
      </c>
      <c r="G1471" s="3">
        <v>91</v>
      </c>
      <c r="H1471" s="3">
        <v>3931261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 t="str">
        <f>B1471&amp;" | "&amp;C1471&amp;" | "&amp;D1471</f>
        <v>documentazione_amministrativa / determinazioni | ATTI | ATTI</v>
      </c>
      <c r="Q1471" s="3" t="str">
        <f>VLOOKUP(P1471,'Classificazione UD'!A:B,2,FALSE)</f>
        <v>Amministrativo</v>
      </c>
    </row>
    <row r="1472" spans="1:17" ht="15" customHeight="1" x14ac:dyDescent="0.25">
      <c r="A1472" s="30">
        <v>2013</v>
      </c>
      <c r="B1472" s="3" t="s">
        <v>29</v>
      </c>
      <c r="C1472" s="3" t="s">
        <v>30</v>
      </c>
      <c r="D1472" s="3" t="s">
        <v>31</v>
      </c>
      <c r="E1472" s="3">
        <v>2895</v>
      </c>
      <c r="F1472" s="3">
        <v>2895</v>
      </c>
      <c r="G1472" s="3">
        <v>2895</v>
      </c>
      <c r="H1472" s="3">
        <v>106886275659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 t="str">
        <f>B1472&amp;" | "&amp;C1472&amp;" | "&amp;D1472</f>
        <v>documentazione_sanitaria / immagini diagnostiche | IMMAGINI_DIAGNOSTICHE | STUDIO_DICOM</v>
      </c>
      <c r="Q1472" s="3" t="str">
        <f>VLOOKUP(P1472,'Classificazione UD'!A:B,2,FALSE)</f>
        <v>DICOM</v>
      </c>
    </row>
    <row r="1473" spans="1:17" ht="15" customHeight="1" x14ac:dyDescent="0.25">
      <c r="A1473" s="30">
        <v>2012</v>
      </c>
      <c r="B1473" s="3" t="s">
        <v>38</v>
      </c>
      <c r="C1473" s="3" t="s">
        <v>39</v>
      </c>
      <c r="D1473" s="3" t="s">
        <v>74</v>
      </c>
      <c r="E1473" s="3">
        <v>5581</v>
      </c>
      <c r="F1473" s="3">
        <v>5581</v>
      </c>
      <c r="G1473" s="3">
        <v>5581</v>
      </c>
      <c r="H1473" s="3">
        <v>65494032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 t="str">
        <f>B1473&amp;" | "&amp;C1473&amp;" | "&amp;D1473</f>
        <v>documentazione_sanitaria / referti | REFERTO | LETTERA DIMISSIONE</v>
      </c>
      <c r="Q1473" s="3" t="str">
        <f>VLOOKUP(P1473,'Classificazione UD'!A:B,2,FALSE)</f>
        <v>Referto</v>
      </c>
    </row>
    <row r="1474" spans="1:17" ht="15" customHeight="1" x14ac:dyDescent="0.25">
      <c r="A1474" s="30">
        <v>2012</v>
      </c>
      <c r="B1474" s="3" t="s">
        <v>38</v>
      </c>
      <c r="C1474" s="3" t="s">
        <v>39</v>
      </c>
      <c r="D1474" s="3" t="s">
        <v>75</v>
      </c>
      <c r="E1474" s="3">
        <v>357821</v>
      </c>
      <c r="F1474" s="3">
        <v>357821</v>
      </c>
      <c r="G1474" s="3">
        <v>357821</v>
      </c>
      <c r="H1474" s="3">
        <v>9185493529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 t="str">
        <f>B1474&amp;" | "&amp;C1474&amp;" | "&amp;D1474</f>
        <v>documentazione_sanitaria / referti | REFERTO | REFERTO SPECIALISTICO</v>
      </c>
      <c r="Q1474" s="3" t="str">
        <f>VLOOKUP(P1474,'Classificazione UD'!A:B,2,FALSE)</f>
        <v>Referto</v>
      </c>
    </row>
    <row r="1475" spans="1:17" ht="15" customHeight="1" x14ac:dyDescent="0.25">
      <c r="A1475" s="30">
        <v>2013</v>
      </c>
      <c r="B1475" s="3" t="s">
        <v>38</v>
      </c>
      <c r="C1475" s="3" t="s">
        <v>39</v>
      </c>
      <c r="D1475" s="3" t="s">
        <v>74</v>
      </c>
      <c r="E1475" s="3">
        <v>6109</v>
      </c>
      <c r="F1475" s="3">
        <v>6109</v>
      </c>
      <c r="G1475" s="3">
        <v>6109</v>
      </c>
      <c r="H1475" s="3">
        <v>72524820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 t="str">
        <f>B1475&amp;" | "&amp;C1475&amp;" | "&amp;D1475</f>
        <v>documentazione_sanitaria / referti | REFERTO | LETTERA DIMISSIONE</v>
      </c>
      <c r="Q1475" s="3" t="str">
        <f>VLOOKUP(P1475,'Classificazione UD'!A:B,2,FALSE)</f>
        <v>Referto</v>
      </c>
    </row>
    <row r="1476" spans="1:17" ht="15" customHeight="1" x14ac:dyDescent="0.25">
      <c r="A1476" s="30">
        <v>2013</v>
      </c>
      <c r="B1476" s="3" t="s">
        <v>38</v>
      </c>
      <c r="C1476" s="3" t="s">
        <v>39</v>
      </c>
      <c r="D1476" s="3" t="s">
        <v>75</v>
      </c>
      <c r="E1476" s="3">
        <v>460685</v>
      </c>
      <c r="F1476" s="3">
        <v>460685</v>
      </c>
      <c r="G1476" s="3">
        <v>460685</v>
      </c>
      <c r="H1476" s="3">
        <v>11876480538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 t="str">
        <f>B1476&amp;" | "&amp;C1476&amp;" | "&amp;D1476</f>
        <v>documentazione_sanitaria / referti | REFERTO | REFERTO SPECIALISTICO</v>
      </c>
      <c r="Q1476" s="3" t="str">
        <f>VLOOKUP(P1476,'Classificazione UD'!A:B,2,FALSE)</f>
        <v>Referto</v>
      </c>
    </row>
    <row r="1477" spans="1:17" ht="15" customHeight="1" x14ac:dyDescent="0.25">
      <c r="A1477" s="30">
        <v>2014</v>
      </c>
      <c r="B1477" s="3" t="s">
        <v>38</v>
      </c>
      <c r="C1477" s="3" t="s">
        <v>39</v>
      </c>
      <c r="D1477" s="3" t="s">
        <v>74</v>
      </c>
      <c r="E1477" s="3">
        <v>3534</v>
      </c>
      <c r="F1477" s="3">
        <v>3534</v>
      </c>
      <c r="G1477" s="3">
        <v>3534</v>
      </c>
      <c r="H1477" s="3">
        <v>133717189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 t="str">
        <f>B1477&amp;" | "&amp;C1477&amp;" | "&amp;D1477</f>
        <v>documentazione_sanitaria / referti | REFERTO | LETTERA DIMISSIONE</v>
      </c>
      <c r="Q1477" s="3" t="str">
        <f>VLOOKUP(P1477,'Classificazione UD'!A:B,2,FALSE)</f>
        <v>Referto</v>
      </c>
    </row>
    <row r="1478" spans="1:17" ht="15" customHeight="1" x14ac:dyDescent="0.25">
      <c r="A1478" s="30">
        <v>2012</v>
      </c>
      <c r="B1478" s="3" t="s">
        <v>38</v>
      </c>
      <c r="C1478" s="3" t="s">
        <v>39</v>
      </c>
      <c r="D1478" s="3" t="s">
        <v>72</v>
      </c>
      <c r="E1478" s="3">
        <v>182161</v>
      </c>
      <c r="F1478" s="3">
        <v>182161</v>
      </c>
      <c r="G1478" s="3">
        <v>182161</v>
      </c>
      <c r="H1478" s="3">
        <v>8257067478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 t="str">
        <f>B1478&amp;" | "&amp;C1478&amp;" | "&amp;D1478</f>
        <v>documentazione_sanitaria / referti | REFERTO | REFERTO RADIOLOGIA</v>
      </c>
      <c r="Q1478" s="3" t="str">
        <f>VLOOKUP(P1478,'Classificazione UD'!A:B,2,FALSE)</f>
        <v>Referto</v>
      </c>
    </row>
    <row r="1479" spans="1:17" ht="15" customHeight="1" x14ac:dyDescent="0.25">
      <c r="A1479" s="30">
        <v>2013</v>
      </c>
      <c r="B1479" s="3" t="s">
        <v>38</v>
      </c>
      <c r="C1479" s="3" t="s">
        <v>39</v>
      </c>
      <c r="D1479" s="3" t="s">
        <v>72</v>
      </c>
      <c r="E1479" s="3">
        <v>284751</v>
      </c>
      <c r="F1479" s="3">
        <v>284751</v>
      </c>
      <c r="G1479" s="3">
        <v>284751</v>
      </c>
      <c r="H1479" s="3">
        <v>15120460154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 t="str">
        <f>B1479&amp;" | "&amp;C1479&amp;" | "&amp;D1479</f>
        <v>documentazione_sanitaria / referti | REFERTO | REFERTO RADIOLOGIA</v>
      </c>
      <c r="Q1479" s="3" t="str">
        <f>VLOOKUP(P1479,'Classificazione UD'!A:B,2,FALSE)</f>
        <v>Referto</v>
      </c>
    </row>
    <row r="1480" spans="1:17" ht="15" customHeight="1" x14ac:dyDescent="0.25">
      <c r="A1480" s="30">
        <v>2014</v>
      </c>
      <c r="B1480" s="3" t="s">
        <v>38</v>
      </c>
      <c r="C1480" s="3" t="s">
        <v>39</v>
      </c>
      <c r="D1480" s="3" t="s">
        <v>72</v>
      </c>
      <c r="E1480" s="3">
        <v>154560</v>
      </c>
      <c r="F1480" s="3">
        <v>154560</v>
      </c>
      <c r="G1480" s="3">
        <v>154560</v>
      </c>
      <c r="H1480" s="3">
        <v>8674207627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 t="str">
        <f>B1480&amp;" | "&amp;C1480&amp;" | "&amp;D1480</f>
        <v>documentazione_sanitaria / referti | REFERTO | REFERTO RADIOLOGIA</v>
      </c>
      <c r="Q1480" s="3" t="str">
        <f>VLOOKUP(P1480,'Classificazione UD'!A:B,2,FALSE)</f>
        <v>Referto</v>
      </c>
    </row>
    <row r="1481" spans="1:17" ht="15" customHeight="1" x14ac:dyDescent="0.25">
      <c r="A1481" s="30">
        <v>2014</v>
      </c>
      <c r="B1481" s="3" t="s">
        <v>23</v>
      </c>
      <c r="C1481" s="3" t="s">
        <v>24</v>
      </c>
      <c r="D1481" s="3" t="s">
        <v>24</v>
      </c>
      <c r="E1481" s="3">
        <v>15</v>
      </c>
      <c r="F1481" s="3">
        <v>15</v>
      </c>
      <c r="G1481" s="3">
        <v>15</v>
      </c>
      <c r="H1481" s="3">
        <v>629461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 t="str">
        <f>B1481&amp;" | "&amp;C1481&amp;" | "&amp;D1481</f>
        <v>documentazione_amministrativa / altri_documenti | FOGLIO DI TRASFORMAZIONE | FOGLIO DI TRASFORMAZIONE</v>
      </c>
      <c r="Q1481" s="3" t="str">
        <f>VLOOKUP(P1481,'Classificazione UD'!A:B,2,FALSE)</f>
        <v>Tecnico</v>
      </c>
    </row>
    <row r="1482" spans="1:17" ht="15" customHeight="1" x14ac:dyDescent="0.25">
      <c r="A1482" s="30">
        <v>2015</v>
      </c>
      <c r="B1482" s="3" t="s">
        <v>23</v>
      </c>
      <c r="C1482" s="3" t="s">
        <v>24</v>
      </c>
      <c r="D1482" s="3" t="s">
        <v>24</v>
      </c>
      <c r="E1482" s="3">
        <v>12</v>
      </c>
      <c r="F1482" s="3">
        <v>12</v>
      </c>
      <c r="G1482" s="3">
        <v>12</v>
      </c>
      <c r="H1482" s="3">
        <v>973632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 t="str">
        <f>B1482&amp;" | "&amp;C1482&amp;" | "&amp;D1482</f>
        <v>documentazione_amministrativa / altri_documenti | FOGLIO DI TRASFORMAZIONE | FOGLIO DI TRASFORMAZIONE</v>
      </c>
      <c r="Q1482" s="3" t="str">
        <f>VLOOKUP(P1482,'Classificazione UD'!A:B,2,FALSE)</f>
        <v>Tecnico</v>
      </c>
    </row>
    <row r="1483" spans="1:17" ht="15" customHeight="1" x14ac:dyDescent="0.25">
      <c r="A1483" s="30">
        <v>2016</v>
      </c>
      <c r="B1483" s="3" t="s">
        <v>23</v>
      </c>
      <c r="C1483" s="3" t="s">
        <v>24</v>
      </c>
      <c r="D1483" s="3" t="s">
        <v>24</v>
      </c>
      <c r="E1483" s="3">
        <v>3</v>
      </c>
      <c r="F1483" s="3">
        <v>3</v>
      </c>
      <c r="G1483" s="3">
        <v>3</v>
      </c>
      <c r="H1483" s="3">
        <v>186354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 t="str">
        <f>B1483&amp;" | "&amp;C1483&amp;" | "&amp;D1483</f>
        <v>documentazione_amministrativa / altri_documenti | FOGLIO DI TRASFORMAZIONE | FOGLIO DI TRASFORMAZIONE</v>
      </c>
      <c r="Q1483" s="3" t="str">
        <f>VLOOKUP(P1483,'Classificazione UD'!A:B,2,FALSE)</f>
        <v>Tecnico</v>
      </c>
    </row>
    <row r="1484" spans="1:17" ht="15" customHeight="1" x14ac:dyDescent="0.25">
      <c r="A1484" s="30">
        <v>2015</v>
      </c>
      <c r="B1484" s="3" t="s">
        <v>17</v>
      </c>
      <c r="C1484" s="3" t="s">
        <v>27</v>
      </c>
      <c r="D1484" s="3" t="s">
        <v>19</v>
      </c>
      <c r="E1484" s="3">
        <v>86</v>
      </c>
      <c r="F1484" s="3">
        <v>168</v>
      </c>
      <c r="G1484" s="3">
        <v>336</v>
      </c>
      <c r="H1484" s="3">
        <v>36979145</v>
      </c>
      <c r="I1484" s="3">
        <v>184</v>
      </c>
      <c r="J1484" s="3">
        <v>368</v>
      </c>
      <c r="K1484" s="3">
        <v>155662</v>
      </c>
      <c r="L1484" s="3">
        <v>2</v>
      </c>
      <c r="M1484" s="3">
        <v>8</v>
      </c>
      <c r="N1484" s="3">
        <v>16</v>
      </c>
      <c r="O1484" s="3">
        <v>1362191</v>
      </c>
      <c r="P1484" s="3" t="str">
        <f>B1484&amp;" | "&amp;C1484&amp;" | "&amp;D1484</f>
        <v>documentazione_amministrativa / documentazione_contabile | FATTURA PASSIVA | FATTURA</v>
      </c>
      <c r="Q1484" s="3" t="str">
        <f>VLOOKUP(P1484,'Classificazione UD'!A:B,2,FALSE)</f>
        <v>Fiscale</v>
      </c>
    </row>
    <row r="1485" spans="1:17" ht="15" customHeight="1" x14ac:dyDescent="0.25">
      <c r="A1485" s="30">
        <v>2015</v>
      </c>
      <c r="B1485" s="3" t="s">
        <v>17</v>
      </c>
      <c r="C1485" s="3" t="s">
        <v>27</v>
      </c>
      <c r="D1485" s="3" t="s">
        <v>28</v>
      </c>
      <c r="E1485" s="3">
        <v>3</v>
      </c>
      <c r="F1485" s="3">
        <v>6</v>
      </c>
      <c r="G1485" s="3">
        <v>12</v>
      </c>
      <c r="H1485" s="3">
        <v>299480</v>
      </c>
      <c r="I1485" s="3">
        <v>6</v>
      </c>
      <c r="J1485" s="3">
        <v>12</v>
      </c>
      <c r="K1485" s="3">
        <v>2644</v>
      </c>
      <c r="L1485" s="3">
        <v>0</v>
      </c>
      <c r="M1485" s="3">
        <v>0</v>
      </c>
      <c r="N1485" s="3">
        <v>0</v>
      </c>
      <c r="O1485" s="3">
        <v>0</v>
      </c>
      <c r="P1485" s="3" t="str">
        <f>B1485&amp;" | "&amp;C1485&amp;" | "&amp;D1485</f>
        <v>documentazione_amministrativa / documentazione_contabile | FATTURA PASSIVA | NOTA DI CREDITO</v>
      </c>
      <c r="Q1485" s="3" t="str">
        <f>VLOOKUP(P1485,'Classificazione UD'!A:B,2,FALSE)</f>
        <v>Fiscale</v>
      </c>
    </row>
    <row r="1486" spans="1:17" ht="15" customHeight="1" x14ac:dyDescent="0.25">
      <c r="A1486" s="30">
        <v>2016</v>
      </c>
      <c r="B1486" s="3" t="s">
        <v>17</v>
      </c>
      <c r="C1486" s="3" t="s">
        <v>27</v>
      </c>
      <c r="D1486" s="3" t="s">
        <v>19</v>
      </c>
      <c r="E1486" s="3">
        <v>197</v>
      </c>
      <c r="F1486" s="3">
        <v>128</v>
      </c>
      <c r="G1486" s="3">
        <v>256</v>
      </c>
      <c r="H1486" s="3">
        <v>58409296</v>
      </c>
      <c r="I1486" s="3">
        <v>412</v>
      </c>
      <c r="J1486" s="3">
        <v>824</v>
      </c>
      <c r="K1486" s="3">
        <v>353429</v>
      </c>
      <c r="L1486" s="3">
        <v>129</v>
      </c>
      <c r="M1486" s="3">
        <v>524</v>
      </c>
      <c r="N1486" s="3">
        <v>1048</v>
      </c>
      <c r="O1486" s="3">
        <v>29382439</v>
      </c>
      <c r="P1486" s="3" t="str">
        <f>B1486&amp;" | "&amp;C1486&amp;" | "&amp;D1486</f>
        <v>documentazione_amministrativa / documentazione_contabile | FATTURA PASSIVA | FATTURA</v>
      </c>
      <c r="Q1486" s="3" t="str">
        <f>VLOOKUP(P1486,'Classificazione UD'!A:B,2,FALSE)</f>
        <v>Fiscale</v>
      </c>
    </row>
    <row r="1487" spans="1:17" ht="15" customHeight="1" x14ac:dyDescent="0.25">
      <c r="A1487" s="30">
        <v>2016</v>
      </c>
      <c r="B1487" s="3" t="s">
        <v>17</v>
      </c>
      <c r="C1487" s="3" t="s">
        <v>27</v>
      </c>
      <c r="D1487" s="3" t="s">
        <v>28</v>
      </c>
      <c r="E1487" s="3">
        <v>9</v>
      </c>
      <c r="F1487" s="3">
        <v>8</v>
      </c>
      <c r="G1487" s="3">
        <v>16</v>
      </c>
      <c r="H1487" s="3">
        <v>115834</v>
      </c>
      <c r="I1487" s="3">
        <v>18</v>
      </c>
      <c r="J1487" s="3">
        <v>36</v>
      </c>
      <c r="K1487" s="3">
        <v>11792</v>
      </c>
      <c r="L1487" s="3">
        <v>5</v>
      </c>
      <c r="M1487" s="3">
        <v>20</v>
      </c>
      <c r="N1487" s="3">
        <v>40</v>
      </c>
      <c r="O1487" s="3">
        <v>70541</v>
      </c>
      <c r="P1487" s="3" t="str">
        <f>B1487&amp;" | "&amp;C1487&amp;" | "&amp;D1487</f>
        <v>documentazione_amministrativa / documentazione_contabile | FATTURA PASSIVA | NOTA DI CREDITO</v>
      </c>
      <c r="Q1487" s="3" t="str">
        <f>VLOOKUP(P1487,'Classificazione UD'!A:B,2,FALSE)</f>
        <v>Fiscale</v>
      </c>
    </row>
    <row r="1488" spans="1:17" ht="15" customHeight="1" x14ac:dyDescent="0.25">
      <c r="A1488" s="30">
        <v>2016</v>
      </c>
      <c r="B1488" s="3" t="s">
        <v>20</v>
      </c>
      <c r="C1488" s="3" t="s">
        <v>21</v>
      </c>
      <c r="D1488" s="3" t="s">
        <v>21</v>
      </c>
      <c r="E1488" s="3">
        <v>55</v>
      </c>
      <c r="F1488" s="3">
        <v>55</v>
      </c>
      <c r="G1488" s="3">
        <v>55</v>
      </c>
      <c r="H1488" s="3">
        <v>4070143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 t="str">
        <f>B1488&amp;" | "&amp;C1488&amp;" | "&amp;D1488</f>
        <v>documentazione_amministrativa / registri | REGISTRO GIORNALIERO | REGISTRO GIORNALIERO</v>
      </c>
      <c r="Q1488" s="3" t="str">
        <f>VLOOKUP(P1488,'Classificazione UD'!A:B,2,FALSE)</f>
        <v>RGP</v>
      </c>
    </row>
    <row r="1489" spans="1:17" ht="15" customHeight="1" x14ac:dyDescent="0.25">
      <c r="A1489" s="30">
        <v>2015</v>
      </c>
      <c r="B1489" s="3" t="s">
        <v>17</v>
      </c>
      <c r="C1489" s="3" t="s">
        <v>27</v>
      </c>
      <c r="D1489" s="3" t="s">
        <v>19</v>
      </c>
      <c r="E1489" s="3">
        <v>911</v>
      </c>
      <c r="F1489" s="3">
        <v>4913</v>
      </c>
      <c r="G1489" s="3">
        <v>5824</v>
      </c>
      <c r="H1489" s="3">
        <v>446142808</v>
      </c>
      <c r="I1489" s="3">
        <v>3894</v>
      </c>
      <c r="J1489" s="3">
        <v>4939</v>
      </c>
      <c r="K1489" s="3">
        <v>131464084</v>
      </c>
      <c r="L1489" s="3">
        <v>0</v>
      </c>
      <c r="M1489" s="3">
        <v>0</v>
      </c>
      <c r="N1489" s="3">
        <v>0</v>
      </c>
      <c r="O1489" s="3">
        <v>0</v>
      </c>
      <c r="P1489" s="3" t="str">
        <f>B1489&amp;" | "&amp;C1489&amp;" | "&amp;D1489</f>
        <v>documentazione_amministrativa / documentazione_contabile | FATTURA PASSIVA | FATTURA</v>
      </c>
      <c r="Q1489" s="3" t="str">
        <f>VLOOKUP(P1489,'Classificazione UD'!A:B,2,FALSE)</f>
        <v>Fiscale</v>
      </c>
    </row>
    <row r="1490" spans="1:17" ht="15" customHeight="1" x14ac:dyDescent="0.25">
      <c r="A1490" s="30">
        <v>2015</v>
      </c>
      <c r="B1490" s="3" t="s">
        <v>17</v>
      </c>
      <c r="C1490" s="3" t="s">
        <v>27</v>
      </c>
      <c r="D1490" s="3" t="s">
        <v>28</v>
      </c>
      <c r="E1490" s="3">
        <v>27</v>
      </c>
      <c r="F1490" s="3">
        <v>143</v>
      </c>
      <c r="G1490" s="3">
        <v>170</v>
      </c>
      <c r="H1490" s="3">
        <v>4563188</v>
      </c>
      <c r="I1490" s="3">
        <v>108</v>
      </c>
      <c r="J1490" s="3">
        <v>135</v>
      </c>
      <c r="K1490" s="3">
        <v>3423656</v>
      </c>
      <c r="L1490" s="3">
        <v>0</v>
      </c>
      <c r="M1490" s="3">
        <v>0</v>
      </c>
      <c r="N1490" s="3">
        <v>0</v>
      </c>
      <c r="O1490" s="3">
        <v>0</v>
      </c>
      <c r="P1490" s="3" t="str">
        <f>B1490&amp;" | "&amp;C1490&amp;" | "&amp;D1490</f>
        <v>documentazione_amministrativa / documentazione_contabile | FATTURA PASSIVA | NOTA DI CREDITO</v>
      </c>
      <c r="Q1490" s="3" t="str">
        <f>VLOOKUP(P1490,'Classificazione UD'!A:B,2,FALSE)</f>
        <v>Fiscale</v>
      </c>
    </row>
    <row r="1491" spans="1:17" ht="15" customHeight="1" x14ac:dyDescent="0.25">
      <c r="A1491" s="30">
        <v>2015</v>
      </c>
      <c r="B1491" s="3" t="s">
        <v>17</v>
      </c>
      <c r="C1491" s="3" t="s">
        <v>27</v>
      </c>
      <c r="D1491" s="3" t="s">
        <v>32</v>
      </c>
      <c r="E1491" s="3">
        <v>1</v>
      </c>
      <c r="F1491" s="3">
        <v>6</v>
      </c>
      <c r="G1491" s="3">
        <v>7</v>
      </c>
      <c r="H1491" s="3">
        <v>222331</v>
      </c>
      <c r="I1491" s="3">
        <v>4</v>
      </c>
      <c r="J1491" s="3">
        <v>5</v>
      </c>
      <c r="K1491" s="3">
        <v>126267</v>
      </c>
      <c r="L1491" s="3">
        <v>0</v>
      </c>
      <c r="M1491" s="3">
        <v>0</v>
      </c>
      <c r="N1491" s="3">
        <v>0</v>
      </c>
      <c r="O1491" s="3">
        <v>0</v>
      </c>
      <c r="P1491" s="3" t="str">
        <f>B1491&amp;" | "&amp;C1491&amp;" | "&amp;D1491</f>
        <v>documentazione_amministrativa / documentazione_contabile | FATTURA PASSIVA | NOTA DI DEBITO</v>
      </c>
      <c r="Q1491" s="3" t="str">
        <f>VLOOKUP(P1491,'Classificazione UD'!A:B,2,FALSE)</f>
        <v>Fiscale</v>
      </c>
    </row>
    <row r="1492" spans="1:17" ht="15" customHeight="1" x14ac:dyDescent="0.25">
      <c r="A1492" s="30">
        <v>2015</v>
      </c>
      <c r="B1492" s="3" t="s">
        <v>17</v>
      </c>
      <c r="C1492" s="3" t="s">
        <v>27</v>
      </c>
      <c r="D1492" s="3" t="s">
        <v>86</v>
      </c>
      <c r="E1492" s="3">
        <v>23</v>
      </c>
      <c r="F1492" s="3">
        <v>115</v>
      </c>
      <c r="G1492" s="3">
        <v>138</v>
      </c>
      <c r="H1492" s="3">
        <v>3187033</v>
      </c>
      <c r="I1492" s="3">
        <v>92</v>
      </c>
      <c r="J1492" s="3">
        <v>115</v>
      </c>
      <c r="K1492" s="3">
        <v>2918364</v>
      </c>
      <c r="L1492" s="3">
        <v>0</v>
      </c>
      <c r="M1492" s="3">
        <v>0</v>
      </c>
      <c r="N1492" s="3">
        <v>0</v>
      </c>
      <c r="O1492" s="3">
        <v>0</v>
      </c>
      <c r="P1492" s="3" t="str">
        <f>B1492&amp;" | "&amp;C1492&amp;" | "&amp;D1492</f>
        <v>documentazione_amministrativa / documentazione_contabile | FATTURA PASSIVA | PARCELLA</v>
      </c>
      <c r="Q1492" s="3" t="str">
        <f>VLOOKUP(P1492,'Classificazione UD'!A:B,2,FALSE)</f>
        <v>Fiscale</v>
      </c>
    </row>
    <row r="1493" spans="1:17" ht="15" customHeight="1" x14ac:dyDescent="0.25">
      <c r="A1493" s="30">
        <v>2015</v>
      </c>
      <c r="B1493" s="3" t="s">
        <v>17</v>
      </c>
      <c r="C1493" s="3" t="s">
        <v>27</v>
      </c>
      <c r="D1493" s="3" t="s">
        <v>19</v>
      </c>
      <c r="E1493" s="3">
        <v>9</v>
      </c>
      <c r="F1493" s="3">
        <v>9</v>
      </c>
      <c r="G1493" s="3">
        <v>9</v>
      </c>
      <c r="H1493" s="3">
        <v>944805</v>
      </c>
      <c r="I1493" s="3">
        <v>0</v>
      </c>
      <c r="J1493" s="3">
        <v>0</v>
      </c>
      <c r="K1493" s="3">
        <v>0</v>
      </c>
      <c r="L1493" s="3">
        <v>2</v>
      </c>
      <c r="M1493" s="3">
        <v>2</v>
      </c>
      <c r="N1493" s="3">
        <v>2</v>
      </c>
      <c r="O1493" s="3">
        <v>793600</v>
      </c>
      <c r="P1493" s="3" t="str">
        <f>B1493&amp;" | "&amp;C1493&amp;" | "&amp;D1493</f>
        <v>documentazione_amministrativa / documentazione_contabile | FATTURA PASSIVA | FATTURA</v>
      </c>
      <c r="Q1493" s="3" t="str">
        <f>VLOOKUP(P1493,'Classificazione UD'!A:B,2,FALSE)</f>
        <v>Fiscale</v>
      </c>
    </row>
    <row r="1494" spans="1:17" ht="15" customHeight="1" x14ac:dyDescent="0.25">
      <c r="A1494" s="30">
        <v>2015</v>
      </c>
      <c r="B1494" s="3" t="s">
        <v>17</v>
      </c>
      <c r="C1494" s="3" t="s">
        <v>27</v>
      </c>
      <c r="D1494" s="3" t="s">
        <v>28</v>
      </c>
      <c r="E1494" s="3">
        <v>2</v>
      </c>
      <c r="F1494" s="3">
        <v>2</v>
      </c>
      <c r="G1494" s="3">
        <v>2</v>
      </c>
      <c r="H1494" s="3">
        <v>82615</v>
      </c>
      <c r="I1494" s="3">
        <v>0</v>
      </c>
      <c r="J1494" s="3">
        <v>0</v>
      </c>
      <c r="K1494" s="3">
        <v>0</v>
      </c>
      <c r="L1494" s="3">
        <v>1</v>
      </c>
      <c r="M1494" s="3">
        <v>1</v>
      </c>
      <c r="N1494" s="3">
        <v>1</v>
      </c>
      <c r="O1494" s="3">
        <v>40770</v>
      </c>
      <c r="P1494" s="3" t="str">
        <f>B1494&amp;" | "&amp;C1494&amp;" | "&amp;D1494</f>
        <v>documentazione_amministrativa / documentazione_contabile | FATTURA PASSIVA | NOTA DI CREDITO</v>
      </c>
      <c r="Q1494" s="3" t="str">
        <f>VLOOKUP(P1494,'Classificazione UD'!A:B,2,FALSE)</f>
        <v>Fiscale</v>
      </c>
    </row>
    <row r="1495" spans="1:17" ht="15" customHeight="1" x14ac:dyDescent="0.25">
      <c r="A1495" s="30">
        <v>2015</v>
      </c>
      <c r="B1495" s="3" t="s">
        <v>20</v>
      </c>
      <c r="C1495" s="3" t="s">
        <v>21</v>
      </c>
      <c r="D1495" s="3" t="s">
        <v>21</v>
      </c>
      <c r="E1495" s="3">
        <v>5</v>
      </c>
      <c r="F1495" s="3">
        <v>5</v>
      </c>
      <c r="G1495" s="3">
        <v>5</v>
      </c>
      <c r="H1495" s="3">
        <v>134971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 t="str">
        <f>B1495&amp;" | "&amp;C1495&amp;" | "&amp;D1495</f>
        <v>documentazione_amministrativa / registri | REGISTRO GIORNALIERO | REGISTRO GIORNALIERO</v>
      </c>
      <c r="Q1495" s="3" t="str">
        <f>VLOOKUP(P1495,'Classificazione UD'!A:B,2,FALSE)</f>
        <v>RGP</v>
      </c>
    </row>
    <row r="1496" spans="1:17" ht="15" customHeight="1" x14ac:dyDescent="0.25">
      <c r="A1496" s="30">
        <v>2016</v>
      </c>
      <c r="B1496" s="3" t="s">
        <v>20</v>
      </c>
      <c r="C1496" s="3" t="s">
        <v>21</v>
      </c>
      <c r="D1496" s="3" t="s">
        <v>21</v>
      </c>
      <c r="E1496" s="3">
        <v>26</v>
      </c>
      <c r="F1496" s="3">
        <v>26</v>
      </c>
      <c r="G1496" s="3">
        <v>26</v>
      </c>
      <c r="H1496" s="3">
        <v>586395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 t="str">
        <f>B1496&amp;" | "&amp;C1496&amp;" | "&amp;D1496</f>
        <v>documentazione_amministrativa / registri | REGISTRO GIORNALIERO | REGISTRO GIORNALIERO</v>
      </c>
      <c r="Q1496" s="3" t="str">
        <f>VLOOKUP(P1496,'Classificazione UD'!A:B,2,FALSE)</f>
        <v>RGP</v>
      </c>
    </row>
    <row r="1497" spans="1:17" ht="15" customHeight="1" x14ac:dyDescent="0.25">
      <c r="A1497" s="30">
        <v>2015</v>
      </c>
      <c r="B1497" s="3" t="s">
        <v>17</v>
      </c>
      <c r="C1497" s="3" t="s">
        <v>27</v>
      </c>
      <c r="D1497" s="3" t="s">
        <v>19</v>
      </c>
      <c r="E1497" s="3">
        <v>64</v>
      </c>
      <c r="F1497" s="3">
        <v>135</v>
      </c>
      <c r="G1497" s="3">
        <v>249</v>
      </c>
      <c r="H1497" s="3">
        <v>6990352</v>
      </c>
      <c r="I1497" s="3">
        <v>114</v>
      </c>
      <c r="J1497" s="3">
        <v>228</v>
      </c>
      <c r="K1497" s="3">
        <v>266488</v>
      </c>
      <c r="L1497" s="3">
        <v>0</v>
      </c>
      <c r="M1497" s="3">
        <v>0</v>
      </c>
      <c r="N1497" s="3">
        <v>0</v>
      </c>
      <c r="O1497" s="3">
        <v>0</v>
      </c>
      <c r="P1497" s="3" t="str">
        <f>B1497&amp;" | "&amp;C1497&amp;" | "&amp;D1497</f>
        <v>documentazione_amministrativa / documentazione_contabile | FATTURA PASSIVA | FATTURA</v>
      </c>
      <c r="Q1497" s="3" t="str">
        <f>VLOOKUP(P1497,'Classificazione UD'!A:B,2,FALSE)</f>
        <v>Fiscale</v>
      </c>
    </row>
    <row r="1498" spans="1:17" ht="15" customHeight="1" x14ac:dyDescent="0.25">
      <c r="A1498" s="30">
        <v>2015</v>
      </c>
      <c r="B1498" s="3" t="s">
        <v>17</v>
      </c>
      <c r="C1498" s="3" t="s">
        <v>27</v>
      </c>
      <c r="D1498" s="3" t="s">
        <v>28</v>
      </c>
      <c r="E1498" s="3">
        <v>7</v>
      </c>
      <c r="F1498" s="3">
        <v>16</v>
      </c>
      <c r="G1498" s="3">
        <v>26</v>
      </c>
      <c r="H1498" s="3">
        <v>703033</v>
      </c>
      <c r="I1498" s="3">
        <v>10</v>
      </c>
      <c r="J1498" s="3">
        <v>20</v>
      </c>
      <c r="K1498" s="3">
        <v>23392</v>
      </c>
      <c r="L1498" s="3">
        <v>0</v>
      </c>
      <c r="M1498" s="3">
        <v>0</v>
      </c>
      <c r="N1498" s="3">
        <v>0</v>
      </c>
      <c r="O1498" s="3">
        <v>0</v>
      </c>
      <c r="P1498" s="3" t="str">
        <f>B1498&amp;" | "&amp;C1498&amp;" | "&amp;D1498</f>
        <v>documentazione_amministrativa / documentazione_contabile | FATTURA PASSIVA | NOTA DI CREDITO</v>
      </c>
      <c r="Q1498" s="3" t="str">
        <f>VLOOKUP(P1498,'Classificazione UD'!A:B,2,FALSE)</f>
        <v>Fiscale</v>
      </c>
    </row>
    <row r="1499" spans="1:17" ht="15" customHeight="1" x14ac:dyDescent="0.25">
      <c r="A1499" s="30">
        <v>2016</v>
      </c>
      <c r="B1499" s="3" t="s">
        <v>17</v>
      </c>
      <c r="C1499" s="3" t="s">
        <v>27</v>
      </c>
      <c r="D1499" s="3" t="s">
        <v>19</v>
      </c>
      <c r="E1499" s="3">
        <v>31</v>
      </c>
      <c r="F1499" s="3">
        <v>62</v>
      </c>
      <c r="G1499" s="3">
        <v>124</v>
      </c>
      <c r="H1499" s="3">
        <v>3246859</v>
      </c>
      <c r="I1499" s="3">
        <v>68</v>
      </c>
      <c r="J1499" s="3">
        <v>136</v>
      </c>
      <c r="K1499" s="3">
        <v>157902</v>
      </c>
      <c r="L1499" s="3">
        <v>0</v>
      </c>
      <c r="M1499" s="3">
        <v>0</v>
      </c>
      <c r="N1499" s="3">
        <v>0</v>
      </c>
      <c r="O1499" s="3">
        <v>0</v>
      </c>
      <c r="P1499" s="3" t="str">
        <f>B1499&amp;" | "&amp;C1499&amp;" | "&amp;D1499</f>
        <v>documentazione_amministrativa / documentazione_contabile | FATTURA PASSIVA | FATTURA</v>
      </c>
      <c r="Q1499" s="3" t="str">
        <f>VLOOKUP(P1499,'Classificazione UD'!A:B,2,FALSE)</f>
        <v>Fiscale</v>
      </c>
    </row>
    <row r="1500" spans="1:17" ht="15" customHeight="1" x14ac:dyDescent="0.25">
      <c r="A1500" s="30">
        <v>2016</v>
      </c>
      <c r="B1500" s="3" t="s">
        <v>17</v>
      </c>
      <c r="C1500" s="3" t="s">
        <v>27</v>
      </c>
      <c r="D1500" s="3" t="s">
        <v>28</v>
      </c>
      <c r="E1500" s="3">
        <v>2</v>
      </c>
      <c r="F1500" s="3">
        <v>4</v>
      </c>
      <c r="G1500" s="3">
        <v>8</v>
      </c>
      <c r="H1500" s="3">
        <v>28510</v>
      </c>
      <c r="I1500" s="3">
        <v>4</v>
      </c>
      <c r="J1500" s="3">
        <v>8</v>
      </c>
      <c r="K1500" s="3">
        <v>9350</v>
      </c>
      <c r="L1500" s="3">
        <v>0</v>
      </c>
      <c r="M1500" s="3">
        <v>0</v>
      </c>
      <c r="N1500" s="3">
        <v>0</v>
      </c>
      <c r="O1500" s="3">
        <v>0</v>
      </c>
      <c r="P1500" s="3" t="str">
        <f>B1500&amp;" | "&amp;C1500&amp;" | "&amp;D1500</f>
        <v>documentazione_amministrativa / documentazione_contabile | FATTURA PASSIVA | NOTA DI CREDITO</v>
      </c>
      <c r="Q1500" s="3" t="str">
        <f>VLOOKUP(P1500,'Classificazione UD'!A:B,2,FALSE)</f>
        <v>Fiscale</v>
      </c>
    </row>
    <row r="1501" spans="1:17" ht="15" customHeight="1" x14ac:dyDescent="0.25">
      <c r="A1501" s="30">
        <v>2014</v>
      </c>
      <c r="B1501" s="3" t="s">
        <v>23</v>
      </c>
      <c r="C1501" s="3" t="s">
        <v>24</v>
      </c>
      <c r="D1501" s="3" t="s">
        <v>24</v>
      </c>
      <c r="E1501" s="3">
        <v>15</v>
      </c>
      <c r="F1501" s="3">
        <v>15</v>
      </c>
      <c r="G1501" s="3">
        <v>15</v>
      </c>
      <c r="H1501" s="3">
        <v>629461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 t="str">
        <f>B1501&amp;" | "&amp;C1501&amp;" | "&amp;D1501</f>
        <v>documentazione_amministrativa / altri_documenti | FOGLIO DI TRASFORMAZIONE | FOGLIO DI TRASFORMAZIONE</v>
      </c>
      <c r="Q1501" s="3" t="str">
        <f>VLOOKUP(P1501,'Classificazione UD'!A:B,2,FALSE)</f>
        <v>Tecnico</v>
      </c>
    </row>
    <row r="1502" spans="1:17" ht="15" customHeight="1" x14ac:dyDescent="0.25">
      <c r="A1502" s="30">
        <v>2015</v>
      </c>
      <c r="B1502" s="3" t="s">
        <v>23</v>
      </c>
      <c r="C1502" s="3" t="s">
        <v>24</v>
      </c>
      <c r="D1502" s="3" t="s">
        <v>24</v>
      </c>
      <c r="E1502" s="3">
        <v>12</v>
      </c>
      <c r="F1502" s="3">
        <v>12</v>
      </c>
      <c r="G1502" s="3">
        <v>12</v>
      </c>
      <c r="H1502" s="3">
        <v>973632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 t="str">
        <f>B1502&amp;" | "&amp;C1502&amp;" | "&amp;D1502</f>
        <v>documentazione_amministrativa / altri_documenti | FOGLIO DI TRASFORMAZIONE | FOGLIO DI TRASFORMAZIONE</v>
      </c>
      <c r="Q1502" s="3" t="str">
        <f>VLOOKUP(P1502,'Classificazione UD'!A:B,2,FALSE)</f>
        <v>Tecnico</v>
      </c>
    </row>
    <row r="1503" spans="1:17" ht="15" customHeight="1" x14ac:dyDescent="0.25">
      <c r="A1503" s="30">
        <v>2016</v>
      </c>
      <c r="B1503" s="3" t="s">
        <v>23</v>
      </c>
      <c r="C1503" s="3" t="s">
        <v>24</v>
      </c>
      <c r="D1503" s="3" t="s">
        <v>24</v>
      </c>
      <c r="E1503" s="3">
        <v>3</v>
      </c>
      <c r="F1503" s="3">
        <v>3</v>
      </c>
      <c r="G1503" s="3">
        <v>3</v>
      </c>
      <c r="H1503" s="3">
        <v>186354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 t="str">
        <f>B1503&amp;" | "&amp;C1503&amp;" | "&amp;D1503</f>
        <v>documentazione_amministrativa / altri_documenti | FOGLIO DI TRASFORMAZIONE | FOGLIO DI TRASFORMAZIONE</v>
      </c>
      <c r="Q1503" s="3" t="str">
        <f>VLOOKUP(P1503,'Classificazione UD'!A:B,2,FALSE)</f>
        <v>Tecnico</v>
      </c>
    </row>
    <row r="1504" spans="1:17" ht="15" customHeight="1" x14ac:dyDescent="0.25">
      <c r="A1504" s="30">
        <v>2015</v>
      </c>
      <c r="B1504" s="3" t="s">
        <v>17</v>
      </c>
      <c r="C1504" s="3" t="s">
        <v>18</v>
      </c>
      <c r="D1504" s="3" t="s">
        <v>19</v>
      </c>
      <c r="E1504" s="3">
        <v>1</v>
      </c>
      <c r="F1504" s="3">
        <v>3</v>
      </c>
      <c r="G1504" s="3">
        <v>3</v>
      </c>
      <c r="H1504" s="3">
        <v>13225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 t="str">
        <f>B1504&amp;" | "&amp;C1504&amp;" | "&amp;D1504</f>
        <v>documentazione_amministrativa / documentazione_contabile | FATTURA ATTIVA | FATTURA</v>
      </c>
      <c r="Q1504" s="3" t="str">
        <f>VLOOKUP(P1504,'Classificazione UD'!A:B,2,FALSE)</f>
        <v>Fiscale</v>
      </c>
    </row>
    <row r="1505" spans="1:17" ht="15" customHeight="1" x14ac:dyDescent="0.25">
      <c r="A1505" s="30">
        <v>2015</v>
      </c>
      <c r="B1505" s="3" t="s">
        <v>17</v>
      </c>
      <c r="C1505" s="3" t="s">
        <v>18</v>
      </c>
      <c r="D1505" s="3" t="s">
        <v>28</v>
      </c>
      <c r="E1505" s="3">
        <v>1</v>
      </c>
      <c r="F1505" s="3">
        <v>3</v>
      </c>
      <c r="G1505" s="3">
        <v>3</v>
      </c>
      <c r="H1505" s="3">
        <v>13209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 t="str">
        <f>B1505&amp;" | "&amp;C1505&amp;" | "&amp;D1505</f>
        <v>documentazione_amministrativa / documentazione_contabile | FATTURA ATTIVA | NOTA DI CREDITO</v>
      </c>
      <c r="Q1505" s="3" t="str">
        <f>VLOOKUP(P1505,'Classificazione UD'!A:B,2,FALSE)</f>
        <v>Fiscale</v>
      </c>
    </row>
    <row r="1506" spans="1:17" ht="15" customHeight="1" x14ac:dyDescent="0.25">
      <c r="A1506" s="30">
        <v>2015</v>
      </c>
      <c r="B1506" s="3" t="s">
        <v>17</v>
      </c>
      <c r="C1506" s="3" t="s">
        <v>18</v>
      </c>
      <c r="D1506" s="3" t="s">
        <v>19</v>
      </c>
      <c r="E1506" s="3">
        <v>5</v>
      </c>
      <c r="F1506" s="3">
        <v>10</v>
      </c>
      <c r="G1506" s="3">
        <v>10</v>
      </c>
      <c r="H1506" s="3">
        <v>162612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 t="str">
        <f>B1506&amp;" | "&amp;C1506&amp;" | "&amp;D1506</f>
        <v>documentazione_amministrativa / documentazione_contabile | FATTURA ATTIVA | FATTURA</v>
      </c>
      <c r="Q1506" s="3" t="str">
        <f>VLOOKUP(P1506,'Classificazione UD'!A:B,2,FALSE)</f>
        <v>Fiscale</v>
      </c>
    </row>
    <row r="1507" spans="1:17" ht="15" customHeight="1" x14ac:dyDescent="0.25">
      <c r="A1507" s="30">
        <v>2016</v>
      </c>
      <c r="B1507" s="3" t="s">
        <v>17</v>
      </c>
      <c r="C1507" s="3" t="s">
        <v>18</v>
      </c>
      <c r="D1507" s="3" t="s">
        <v>19</v>
      </c>
      <c r="E1507" s="3">
        <v>3</v>
      </c>
      <c r="F1507" s="3">
        <v>6</v>
      </c>
      <c r="G1507" s="3">
        <v>6</v>
      </c>
      <c r="H1507" s="3">
        <v>97580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 t="str">
        <f>B1507&amp;" | "&amp;C1507&amp;" | "&amp;D1507</f>
        <v>documentazione_amministrativa / documentazione_contabile | FATTURA ATTIVA | FATTURA</v>
      </c>
      <c r="Q1507" s="3" t="str">
        <f>VLOOKUP(P1507,'Classificazione UD'!A:B,2,FALSE)</f>
        <v>Fiscale</v>
      </c>
    </row>
    <row r="1508" spans="1:17" ht="15" customHeight="1" x14ac:dyDescent="0.25">
      <c r="A1508" s="30">
        <v>2015</v>
      </c>
      <c r="B1508" s="3" t="s">
        <v>23</v>
      </c>
      <c r="C1508" s="3" t="s">
        <v>24</v>
      </c>
      <c r="D1508" s="3" t="s">
        <v>24</v>
      </c>
      <c r="E1508" s="3">
        <v>9</v>
      </c>
      <c r="F1508" s="3">
        <v>9</v>
      </c>
      <c r="G1508" s="3">
        <v>9</v>
      </c>
      <c r="H1508" s="3">
        <v>147682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 t="str">
        <f>B1508&amp;" | "&amp;C1508&amp;" | "&amp;D1508</f>
        <v>documentazione_amministrativa / altri_documenti | FOGLIO DI TRASFORMAZIONE | FOGLIO DI TRASFORMAZIONE</v>
      </c>
      <c r="Q1508" s="3" t="str">
        <f>VLOOKUP(P1508,'Classificazione UD'!A:B,2,FALSE)</f>
        <v>Tecnico</v>
      </c>
    </row>
    <row r="1509" spans="1:17" ht="15" customHeight="1" x14ac:dyDescent="0.25">
      <c r="A1509" s="30">
        <v>2016</v>
      </c>
      <c r="B1509" s="3" t="s">
        <v>23</v>
      </c>
      <c r="C1509" s="3" t="s">
        <v>24</v>
      </c>
      <c r="D1509" s="3" t="s">
        <v>24</v>
      </c>
      <c r="E1509" s="3">
        <v>1</v>
      </c>
      <c r="F1509" s="3">
        <v>1</v>
      </c>
      <c r="G1509" s="3">
        <v>1</v>
      </c>
      <c r="H1509" s="3">
        <v>5047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 t="str">
        <f>B1509&amp;" | "&amp;C1509&amp;" | "&amp;D1509</f>
        <v>documentazione_amministrativa / altri_documenti | FOGLIO DI TRASFORMAZIONE | FOGLIO DI TRASFORMAZIONE</v>
      </c>
      <c r="Q1509" s="3" t="str">
        <f>VLOOKUP(P1509,'Classificazione UD'!A:B,2,FALSE)</f>
        <v>Tecnico</v>
      </c>
    </row>
    <row r="1510" spans="1:17" ht="15" customHeight="1" x14ac:dyDescent="0.25">
      <c r="A1510" s="30">
        <v>2015</v>
      </c>
      <c r="B1510" s="3" t="s">
        <v>20</v>
      </c>
      <c r="C1510" s="3" t="s">
        <v>21</v>
      </c>
      <c r="D1510" s="3" t="s">
        <v>21</v>
      </c>
      <c r="E1510" s="3">
        <v>66</v>
      </c>
      <c r="F1510" s="3">
        <v>66</v>
      </c>
      <c r="G1510" s="3">
        <v>66</v>
      </c>
      <c r="H1510" s="3">
        <v>16269388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 t="str">
        <f>B1510&amp;" | "&amp;C1510&amp;" | "&amp;D1510</f>
        <v>documentazione_amministrativa / registri | REGISTRO GIORNALIERO | REGISTRO GIORNALIERO</v>
      </c>
      <c r="Q1510" s="3" t="str">
        <f>VLOOKUP(P1510,'Classificazione UD'!A:B,2,FALSE)</f>
        <v>RGP</v>
      </c>
    </row>
    <row r="1511" spans="1:17" ht="15" customHeight="1" x14ac:dyDescent="0.25">
      <c r="A1511" s="30">
        <v>2016</v>
      </c>
      <c r="B1511" s="3" t="s">
        <v>20</v>
      </c>
      <c r="C1511" s="3" t="s">
        <v>21</v>
      </c>
      <c r="D1511" s="3" t="s">
        <v>21</v>
      </c>
      <c r="E1511" s="3">
        <v>292</v>
      </c>
      <c r="F1511" s="3">
        <v>292</v>
      </c>
      <c r="G1511" s="3">
        <v>292</v>
      </c>
      <c r="H1511" s="3">
        <v>58890864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 t="str">
        <f>B1511&amp;" | "&amp;C1511&amp;" | "&amp;D1511</f>
        <v>documentazione_amministrativa / registri | REGISTRO GIORNALIERO | REGISTRO GIORNALIERO</v>
      </c>
      <c r="Q1511" s="3" t="str">
        <f>VLOOKUP(P1511,'Classificazione UD'!A:B,2,FALSE)</f>
        <v>RGP</v>
      </c>
    </row>
    <row r="1512" spans="1:17" ht="15" customHeight="1" x14ac:dyDescent="0.25">
      <c r="A1512" s="30">
        <v>2015</v>
      </c>
      <c r="B1512" s="3" t="s">
        <v>17</v>
      </c>
      <c r="C1512" s="3" t="s">
        <v>27</v>
      </c>
      <c r="D1512" s="3" t="s">
        <v>111</v>
      </c>
      <c r="E1512" s="3">
        <v>6</v>
      </c>
      <c r="F1512" s="3">
        <v>18</v>
      </c>
      <c r="G1512" s="3">
        <v>36</v>
      </c>
      <c r="H1512" s="3">
        <v>2204554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 t="str">
        <f>B1512&amp;" | "&amp;C1512&amp;" | "&amp;D1512</f>
        <v>documentazione_amministrativa / documentazione_contabile | FATTURA PASSIVA | ACCONTO/ANTICIPO SU FATTURA</v>
      </c>
      <c r="Q1512" s="3" t="str">
        <f>VLOOKUP(P1512,'Classificazione UD'!A:B,2,FALSE)</f>
        <v>Fiscale</v>
      </c>
    </row>
    <row r="1513" spans="1:17" ht="15" customHeight="1" x14ac:dyDescent="0.25">
      <c r="A1513" s="30">
        <v>2015</v>
      </c>
      <c r="B1513" s="3" t="s">
        <v>17</v>
      </c>
      <c r="C1513" s="3" t="s">
        <v>27</v>
      </c>
      <c r="D1513" s="3" t="s">
        <v>19</v>
      </c>
      <c r="E1513" s="3">
        <v>5690</v>
      </c>
      <c r="F1513" s="3">
        <v>17162</v>
      </c>
      <c r="G1513" s="3">
        <v>34324</v>
      </c>
      <c r="H1513" s="3">
        <v>1747004853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 t="str">
        <f>B1513&amp;" | "&amp;C1513&amp;" | "&amp;D1513</f>
        <v>documentazione_amministrativa / documentazione_contabile | FATTURA PASSIVA | FATTURA</v>
      </c>
      <c r="Q1513" s="3" t="str">
        <f>VLOOKUP(P1513,'Classificazione UD'!A:B,2,FALSE)</f>
        <v>Fiscale</v>
      </c>
    </row>
    <row r="1514" spans="1:17" ht="15" customHeight="1" x14ac:dyDescent="0.25">
      <c r="A1514" s="30">
        <v>2015</v>
      </c>
      <c r="B1514" s="3" t="s">
        <v>17</v>
      </c>
      <c r="C1514" s="3" t="s">
        <v>27</v>
      </c>
      <c r="D1514" s="3" t="s">
        <v>28</v>
      </c>
      <c r="E1514" s="3">
        <v>1223</v>
      </c>
      <c r="F1514" s="3">
        <v>4634</v>
      </c>
      <c r="G1514" s="3">
        <v>9268</v>
      </c>
      <c r="H1514" s="3">
        <v>557787813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 t="str">
        <f>B1514&amp;" | "&amp;C1514&amp;" | "&amp;D1514</f>
        <v>documentazione_amministrativa / documentazione_contabile | FATTURA PASSIVA | NOTA DI CREDITO</v>
      </c>
      <c r="Q1514" s="3" t="str">
        <f>VLOOKUP(P1514,'Classificazione UD'!A:B,2,FALSE)</f>
        <v>Fiscale</v>
      </c>
    </row>
    <row r="1515" spans="1:17" ht="15" customHeight="1" x14ac:dyDescent="0.25">
      <c r="A1515" s="30">
        <v>2015</v>
      </c>
      <c r="B1515" s="3" t="s">
        <v>17</v>
      </c>
      <c r="C1515" s="3" t="s">
        <v>27</v>
      </c>
      <c r="D1515" s="3" t="s">
        <v>32</v>
      </c>
      <c r="E1515" s="3">
        <v>4</v>
      </c>
      <c r="F1515" s="3">
        <v>12</v>
      </c>
      <c r="G1515" s="3">
        <v>24</v>
      </c>
      <c r="H1515" s="3">
        <v>35109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 t="str">
        <f>B1515&amp;" | "&amp;C1515&amp;" | "&amp;D1515</f>
        <v>documentazione_amministrativa / documentazione_contabile | FATTURA PASSIVA | NOTA DI DEBITO</v>
      </c>
      <c r="Q1515" s="3" t="str">
        <f>VLOOKUP(P1515,'Classificazione UD'!A:B,2,FALSE)</f>
        <v>Fiscale</v>
      </c>
    </row>
    <row r="1516" spans="1:17" ht="15" customHeight="1" x14ac:dyDescent="0.25">
      <c r="A1516" s="30">
        <v>2015</v>
      </c>
      <c r="B1516" s="3" t="s">
        <v>17</v>
      </c>
      <c r="C1516" s="3" t="s">
        <v>27</v>
      </c>
      <c r="D1516" s="3" t="s">
        <v>86</v>
      </c>
      <c r="E1516" s="3">
        <v>142</v>
      </c>
      <c r="F1516" s="3">
        <v>434</v>
      </c>
      <c r="G1516" s="3">
        <v>868</v>
      </c>
      <c r="H1516" s="3">
        <v>25312007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 t="str">
        <f>B1516&amp;" | "&amp;C1516&amp;" | "&amp;D1516</f>
        <v>documentazione_amministrativa / documentazione_contabile | FATTURA PASSIVA | PARCELLA</v>
      </c>
      <c r="Q1516" s="3" t="str">
        <f>VLOOKUP(P1516,'Classificazione UD'!A:B,2,FALSE)</f>
        <v>Fiscale</v>
      </c>
    </row>
    <row r="1517" spans="1:17" ht="15" customHeight="1" x14ac:dyDescent="0.25">
      <c r="A1517" s="30">
        <v>2016</v>
      </c>
      <c r="B1517" s="3" t="s">
        <v>17</v>
      </c>
      <c r="C1517" s="3" t="s">
        <v>27</v>
      </c>
      <c r="D1517" s="3" t="s">
        <v>19</v>
      </c>
      <c r="E1517" s="3">
        <v>5102</v>
      </c>
      <c r="F1517" s="3">
        <v>16399</v>
      </c>
      <c r="G1517" s="3">
        <v>32798</v>
      </c>
      <c r="H1517" s="3">
        <v>2350457100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 t="str">
        <f>B1517&amp;" | "&amp;C1517&amp;" | "&amp;D1517</f>
        <v>documentazione_amministrativa / documentazione_contabile | FATTURA PASSIVA | FATTURA</v>
      </c>
      <c r="Q1517" s="3" t="str">
        <f>VLOOKUP(P1517,'Classificazione UD'!A:B,2,FALSE)</f>
        <v>Fiscale</v>
      </c>
    </row>
    <row r="1518" spans="1:17" ht="15" customHeight="1" x14ac:dyDescent="0.25">
      <c r="A1518" s="30">
        <v>2016</v>
      </c>
      <c r="B1518" s="3" t="s">
        <v>17</v>
      </c>
      <c r="C1518" s="3" t="s">
        <v>27</v>
      </c>
      <c r="D1518" s="3" t="s">
        <v>28</v>
      </c>
      <c r="E1518" s="3">
        <v>833</v>
      </c>
      <c r="F1518" s="3">
        <v>2988</v>
      </c>
      <c r="G1518" s="3">
        <v>5976</v>
      </c>
      <c r="H1518" s="3">
        <v>374726530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 t="str">
        <f>B1518&amp;" | "&amp;C1518&amp;" | "&amp;D1518</f>
        <v>documentazione_amministrativa / documentazione_contabile | FATTURA PASSIVA | NOTA DI CREDITO</v>
      </c>
      <c r="Q1518" s="3" t="str">
        <f>VLOOKUP(P1518,'Classificazione UD'!A:B,2,FALSE)</f>
        <v>Fiscale</v>
      </c>
    </row>
    <row r="1519" spans="1:17" ht="15" customHeight="1" x14ac:dyDescent="0.25">
      <c r="A1519" s="30">
        <v>2016</v>
      </c>
      <c r="B1519" s="3" t="s">
        <v>17</v>
      </c>
      <c r="C1519" s="3" t="s">
        <v>27</v>
      </c>
      <c r="D1519" s="3" t="s">
        <v>32</v>
      </c>
      <c r="E1519" s="3">
        <v>3</v>
      </c>
      <c r="F1519" s="3">
        <v>9</v>
      </c>
      <c r="G1519" s="3">
        <v>18</v>
      </c>
      <c r="H1519" s="3">
        <v>76660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 t="str">
        <f>B1519&amp;" | "&amp;C1519&amp;" | "&amp;D1519</f>
        <v>documentazione_amministrativa / documentazione_contabile | FATTURA PASSIVA | NOTA DI DEBITO</v>
      </c>
      <c r="Q1519" s="3" t="str">
        <f>VLOOKUP(P1519,'Classificazione UD'!A:B,2,FALSE)</f>
        <v>Fiscale</v>
      </c>
    </row>
    <row r="1520" spans="1:17" ht="15" customHeight="1" x14ac:dyDescent="0.25">
      <c r="A1520" s="30">
        <v>2016</v>
      </c>
      <c r="B1520" s="3" t="s">
        <v>17</v>
      </c>
      <c r="C1520" s="3" t="s">
        <v>27</v>
      </c>
      <c r="D1520" s="3" t="s">
        <v>86</v>
      </c>
      <c r="E1520" s="3">
        <v>166</v>
      </c>
      <c r="F1520" s="3">
        <v>505</v>
      </c>
      <c r="G1520" s="3">
        <v>1010</v>
      </c>
      <c r="H1520" s="3">
        <v>34945595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 t="str">
        <f>B1520&amp;" | "&amp;C1520&amp;" | "&amp;D1520</f>
        <v>documentazione_amministrativa / documentazione_contabile | FATTURA PASSIVA | PARCELLA</v>
      </c>
      <c r="Q1520" s="3" t="str">
        <f>VLOOKUP(P1520,'Classificazione UD'!A:B,2,FALSE)</f>
        <v>Fiscale</v>
      </c>
    </row>
    <row r="1521" spans="1:17" ht="15" customHeight="1" x14ac:dyDescent="0.25">
      <c r="A1521" s="30">
        <v>2015</v>
      </c>
      <c r="B1521" s="3" t="s">
        <v>20</v>
      </c>
      <c r="C1521" s="3" t="s">
        <v>112</v>
      </c>
      <c r="D1521" s="3" t="s">
        <v>112</v>
      </c>
      <c r="E1521" s="3">
        <v>105</v>
      </c>
      <c r="F1521" s="3">
        <v>105</v>
      </c>
      <c r="G1521" s="3">
        <v>108</v>
      </c>
      <c r="H1521" s="3">
        <v>29130173</v>
      </c>
      <c r="I1521" s="3">
        <v>0</v>
      </c>
      <c r="J1521" s="3">
        <v>0</v>
      </c>
      <c r="K1521" s="3">
        <v>0</v>
      </c>
      <c r="L1521" s="3">
        <v>38</v>
      </c>
      <c r="M1521" s="3">
        <v>38</v>
      </c>
      <c r="N1521" s="3">
        <v>38</v>
      </c>
      <c r="O1521" s="3">
        <v>5946747</v>
      </c>
      <c r="P1521" s="3" t="str">
        <f>B1521&amp;" | "&amp;C1521&amp;" | "&amp;D1521</f>
        <v>documentazione_amministrativa / registri | REGISTRO GIORNALIERO PROTOCOLLO | REGISTRO GIORNALIERO PROTOCOLLO</v>
      </c>
      <c r="Q1521" s="3" t="str">
        <f>VLOOKUP(P1521,'Classificazione UD'!A:B,2,FALSE)</f>
        <v>RGP</v>
      </c>
    </row>
    <row r="1522" spans="1:17" ht="15" customHeight="1" x14ac:dyDescent="0.25">
      <c r="A1522" s="30">
        <v>2016</v>
      </c>
      <c r="B1522" s="3" t="s">
        <v>20</v>
      </c>
      <c r="C1522" s="3" t="s">
        <v>112</v>
      </c>
      <c r="D1522" s="3" t="s">
        <v>112</v>
      </c>
      <c r="E1522" s="3">
        <v>254</v>
      </c>
      <c r="F1522" s="3">
        <v>254</v>
      </c>
      <c r="G1522" s="3">
        <v>264</v>
      </c>
      <c r="H1522" s="3">
        <v>37017624</v>
      </c>
      <c r="I1522" s="3">
        <v>0</v>
      </c>
      <c r="J1522" s="3">
        <v>0</v>
      </c>
      <c r="K1522" s="3">
        <v>0</v>
      </c>
      <c r="L1522" s="3">
        <v>1</v>
      </c>
      <c r="M1522" s="3">
        <v>1</v>
      </c>
      <c r="N1522" s="3">
        <v>1</v>
      </c>
      <c r="O1522" s="3">
        <v>121140</v>
      </c>
      <c r="P1522" s="3" t="str">
        <f>B1522&amp;" | "&amp;C1522&amp;" | "&amp;D1522</f>
        <v>documentazione_amministrativa / registri | REGISTRO GIORNALIERO PROTOCOLLO | REGISTRO GIORNALIERO PROTOCOLLO</v>
      </c>
      <c r="Q1522" s="3" t="str">
        <f>VLOOKUP(P1522,'Classificazione UD'!A:B,2,FALSE)</f>
        <v>RGP</v>
      </c>
    </row>
    <row r="1523" spans="1:17" ht="15" customHeight="1" x14ac:dyDescent="0.25">
      <c r="A1523" s="30">
        <v>2015</v>
      </c>
      <c r="B1523" s="3" t="s">
        <v>17</v>
      </c>
      <c r="C1523" s="3" t="s">
        <v>27</v>
      </c>
      <c r="D1523" s="3" t="s">
        <v>19</v>
      </c>
      <c r="E1523" s="3">
        <v>2115</v>
      </c>
      <c r="F1523" s="3">
        <v>8450</v>
      </c>
      <c r="G1523" s="3">
        <v>10565</v>
      </c>
      <c r="H1523" s="3">
        <v>1619961041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 t="str">
        <f>B1523&amp;" | "&amp;C1523&amp;" | "&amp;D1523</f>
        <v>documentazione_amministrativa / documentazione_contabile | FATTURA PASSIVA | FATTURA</v>
      </c>
      <c r="Q1523" s="3" t="str">
        <f>VLOOKUP(P1523,'Classificazione UD'!A:B,2,FALSE)</f>
        <v>Fiscale</v>
      </c>
    </row>
    <row r="1524" spans="1:17" ht="15" customHeight="1" x14ac:dyDescent="0.25">
      <c r="A1524" s="30">
        <v>2016</v>
      </c>
      <c r="B1524" s="3" t="s">
        <v>17</v>
      </c>
      <c r="C1524" s="3" t="s">
        <v>27</v>
      </c>
      <c r="D1524" s="3" t="s">
        <v>19</v>
      </c>
      <c r="E1524" s="3">
        <v>128</v>
      </c>
      <c r="F1524" s="3">
        <v>512</v>
      </c>
      <c r="G1524" s="3">
        <v>640</v>
      </c>
      <c r="H1524" s="3">
        <v>149055284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 t="str">
        <f>B1524&amp;" | "&amp;C1524&amp;" | "&amp;D1524</f>
        <v>documentazione_amministrativa / documentazione_contabile | FATTURA PASSIVA | FATTURA</v>
      </c>
      <c r="Q1524" s="3" t="str">
        <f>VLOOKUP(P1524,'Classificazione UD'!A:B,2,FALSE)</f>
        <v>Fiscale</v>
      </c>
    </row>
    <row r="1525" spans="1:17" ht="15" customHeight="1" x14ac:dyDescent="0.25">
      <c r="A1525" s="30">
        <v>2015</v>
      </c>
      <c r="B1525" s="3" t="s">
        <v>33</v>
      </c>
      <c r="C1525" s="3" t="s">
        <v>34</v>
      </c>
      <c r="D1525" s="3" t="s">
        <v>34</v>
      </c>
      <c r="E1525" s="3">
        <v>25</v>
      </c>
      <c r="F1525" s="3">
        <v>73</v>
      </c>
      <c r="G1525" s="3">
        <v>73</v>
      </c>
      <c r="H1525" s="3">
        <v>121607147</v>
      </c>
      <c r="I1525" s="3">
        <v>0</v>
      </c>
      <c r="J1525" s="3">
        <v>0</v>
      </c>
      <c r="K1525" s="3">
        <v>0</v>
      </c>
      <c r="L1525" s="3">
        <v>1</v>
      </c>
      <c r="M1525" s="3">
        <v>2</v>
      </c>
      <c r="N1525" s="3">
        <v>2</v>
      </c>
      <c r="O1525" s="3">
        <v>546993</v>
      </c>
      <c r="P1525" s="3" t="str">
        <f>B1525&amp;" | "&amp;C1525&amp;" | "&amp;D1525</f>
        <v>documentazione_amministrativa / contratti_accordi | CONTRATTO | CONTRATTO</v>
      </c>
      <c r="Q1525" s="3" t="str">
        <f>VLOOKUP(P1525,'Classificazione UD'!A:B,2,FALSE)</f>
        <v>Contratto</v>
      </c>
    </row>
    <row r="1526" spans="1:17" ht="15" customHeight="1" x14ac:dyDescent="0.25">
      <c r="A1526" s="30">
        <v>2016</v>
      </c>
      <c r="B1526" s="3" t="s">
        <v>33</v>
      </c>
      <c r="C1526" s="3" t="s">
        <v>34</v>
      </c>
      <c r="D1526" s="3" t="s">
        <v>34</v>
      </c>
      <c r="E1526" s="3">
        <v>16</v>
      </c>
      <c r="F1526" s="3">
        <v>66</v>
      </c>
      <c r="G1526" s="3">
        <v>66</v>
      </c>
      <c r="H1526" s="3">
        <v>115760660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 t="str">
        <f>B1526&amp;" | "&amp;C1526&amp;" | "&amp;D1526</f>
        <v>documentazione_amministrativa / contratti_accordi | CONTRATTO | CONTRATTO</v>
      </c>
      <c r="Q1526" s="3" t="str">
        <f>VLOOKUP(P1526,'Classificazione UD'!A:B,2,FALSE)</f>
        <v>Contratto</v>
      </c>
    </row>
    <row r="1527" spans="1:17" ht="15" customHeight="1" x14ac:dyDescent="0.25">
      <c r="A1527" s="30">
        <v>2015</v>
      </c>
      <c r="B1527" s="3" t="s">
        <v>33</v>
      </c>
      <c r="C1527" s="3" t="s">
        <v>113</v>
      </c>
      <c r="D1527" s="3" t="s">
        <v>113</v>
      </c>
      <c r="E1527" s="3">
        <v>2</v>
      </c>
      <c r="F1527" s="3">
        <v>4</v>
      </c>
      <c r="G1527" s="3">
        <v>4</v>
      </c>
      <c r="H1527" s="3">
        <v>4384459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 t="str">
        <f>B1527&amp;" | "&amp;C1527&amp;" | "&amp;D1527</f>
        <v>documentazione_amministrativa / contratti_accordi | SCRITTURA PRIVATA | SCRITTURA PRIVATA</v>
      </c>
      <c r="Q1527" s="3" t="str">
        <f>VLOOKUP(P1527,'Classificazione UD'!A:B,2,FALSE)</f>
        <v>Contratto</v>
      </c>
    </row>
    <row r="1528" spans="1:17" ht="15" customHeight="1" x14ac:dyDescent="0.25">
      <c r="A1528" s="30">
        <v>2016</v>
      </c>
      <c r="B1528" s="3" t="s">
        <v>33</v>
      </c>
      <c r="C1528" s="3" t="s">
        <v>113</v>
      </c>
      <c r="D1528" s="3" t="s">
        <v>113</v>
      </c>
      <c r="E1528" s="3">
        <v>10</v>
      </c>
      <c r="F1528" s="3">
        <v>26</v>
      </c>
      <c r="G1528" s="3">
        <v>26</v>
      </c>
      <c r="H1528" s="3">
        <v>15405368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 t="str">
        <f>B1528&amp;" | "&amp;C1528&amp;" | "&amp;D1528</f>
        <v>documentazione_amministrativa / contratti_accordi | SCRITTURA PRIVATA | SCRITTURA PRIVATA</v>
      </c>
      <c r="Q1528" s="3" t="str">
        <f>VLOOKUP(P1528,'Classificazione UD'!A:B,2,FALSE)</f>
        <v>Contratto</v>
      </c>
    </row>
    <row r="1529" spans="1:17" ht="15" customHeight="1" x14ac:dyDescent="0.25">
      <c r="A1529" s="30">
        <v>2015</v>
      </c>
      <c r="B1529" s="3" t="s">
        <v>23</v>
      </c>
      <c r="C1529" s="3" t="s">
        <v>24</v>
      </c>
      <c r="D1529" s="3" t="s">
        <v>24</v>
      </c>
      <c r="E1529" s="3">
        <v>9</v>
      </c>
      <c r="F1529" s="3">
        <v>9</v>
      </c>
      <c r="G1529" s="3">
        <v>9</v>
      </c>
      <c r="H1529" s="3">
        <v>147682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 t="str">
        <f>B1529&amp;" | "&amp;C1529&amp;" | "&amp;D1529</f>
        <v>documentazione_amministrativa / altri_documenti | FOGLIO DI TRASFORMAZIONE | FOGLIO DI TRASFORMAZIONE</v>
      </c>
      <c r="Q1529" s="3" t="str">
        <f>VLOOKUP(P1529,'Classificazione UD'!A:B,2,FALSE)</f>
        <v>Tecnico</v>
      </c>
    </row>
    <row r="1530" spans="1:17" ht="15" customHeight="1" x14ac:dyDescent="0.25">
      <c r="A1530" s="30">
        <v>2016</v>
      </c>
      <c r="B1530" s="3" t="s">
        <v>23</v>
      </c>
      <c r="C1530" s="3" t="s">
        <v>24</v>
      </c>
      <c r="D1530" s="3" t="s">
        <v>24</v>
      </c>
      <c r="E1530" s="3">
        <v>1</v>
      </c>
      <c r="F1530" s="3">
        <v>1</v>
      </c>
      <c r="G1530" s="3">
        <v>1</v>
      </c>
      <c r="H1530" s="3">
        <v>5047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 t="str">
        <f>B1530&amp;" | "&amp;C1530&amp;" | "&amp;D1530</f>
        <v>documentazione_amministrativa / altri_documenti | FOGLIO DI TRASFORMAZIONE | FOGLIO DI TRASFORMAZIONE</v>
      </c>
      <c r="Q1530" s="3" t="str">
        <f>VLOOKUP(P1530,'Classificazione UD'!A:B,2,FALSE)</f>
        <v>Tecnico</v>
      </c>
    </row>
    <row r="1531" spans="1:17" ht="15" customHeight="1" x14ac:dyDescent="0.25">
      <c r="A1531" s="30">
        <v>2015</v>
      </c>
      <c r="B1531" s="3" t="s">
        <v>17</v>
      </c>
      <c r="C1531" s="3" t="s">
        <v>27</v>
      </c>
      <c r="D1531" s="3" t="s">
        <v>19</v>
      </c>
      <c r="E1531" s="3">
        <v>2387</v>
      </c>
      <c r="F1531" s="3">
        <v>5938</v>
      </c>
      <c r="G1531" s="3">
        <v>11876</v>
      </c>
      <c r="H1531" s="3">
        <v>437631845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 t="str">
        <f>B1531&amp;" | "&amp;C1531&amp;" | "&amp;D1531</f>
        <v>documentazione_amministrativa / documentazione_contabile | FATTURA PASSIVA | FATTURA</v>
      </c>
      <c r="Q1531" s="3" t="str">
        <f>VLOOKUP(P1531,'Classificazione UD'!A:B,2,FALSE)</f>
        <v>Fiscale</v>
      </c>
    </row>
    <row r="1532" spans="1:17" ht="15" customHeight="1" x14ac:dyDescent="0.25">
      <c r="A1532" s="30">
        <v>2015</v>
      </c>
      <c r="B1532" s="3" t="s">
        <v>17</v>
      </c>
      <c r="C1532" s="3" t="s">
        <v>27</v>
      </c>
      <c r="D1532" s="3" t="s">
        <v>28</v>
      </c>
      <c r="E1532" s="3">
        <v>69</v>
      </c>
      <c r="F1532" s="3">
        <v>205</v>
      </c>
      <c r="G1532" s="3">
        <v>410</v>
      </c>
      <c r="H1532" s="3">
        <v>3212265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 t="str">
        <f>B1532&amp;" | "&amp;C1532&amp;" | "&amp;D1532</f>
        <v>documentazione_amministrativa / documentazione_contabile | FATTURA PASSIVA | NOTA DI CREDITO</v>
      </c>
      <c r="Q1532" s="3" t="str">
        <f>VLOOKUP(P1532,'Classificazione UD'!A:B,2,FALSE)</f>
        <v>Fiscale</v>
      </c>
    </row>
    <row r="1533" spans="1:17" ht="15" customHeight="1" x14ac:dyDescent="0.25">
      <c r="A1533" s="30">
        <v>2015</v>
      </c>
      <c r="B1533" s="3" t="s">
        <v>17</v>
      </c>
      <c r="C1533" s="3" t="s">
        <v>27</v>
      </c>
      <c r="D1533" s="3" t="s">
        <v>32</v>
      </c>
      <c r="E1533" s="3">
        <v>2</v>
      </c>
      <c r="F1533" s="3">
        <v>6</v>
      </c>
      <c r="G1533" s="3">
        <v>12</v>
      </c>
      <c r="H1533" s="3">
        <v>13916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 t="str">
        <f>B1533&amp;" | "&amp;C1533&amp;" | "&amp;D1533</f>
        <v>documentazione_amministrativa / documentazione_contabile | FATTURA PASSIVA | NOTA DI DEBITO</v>
      </c>
      <c r="Q1533" s="3" t="str">
        <f>VLOOKUP(P1533,'Classificazione UD'!A:B,2,FALSE)</f>
        <v>Fiscale</v>
      </c>
    </row>
    <row r="1534" spans="1:17" ht="15" customHeight="1" x14ac:dyDescent="0.25">
      <c r="A1534" s="30">
        <v>2015</v>
      </c>
      <c r="B1534" s="3" t="s">
        <v>17</v>
      </c>
      <c r="C1534" s="3" t="s">
        <v>27</v>
      </c>
      <c r="D1534" s="3" t="s">
        <v>86</v>
      </c>
      <c r="E1534" s="3">
        <v>24</v>
      </c>
      <c r="F1534" s="3">
        <v>71</v>
      </c>
      <c r="G1534" s="3">
        <v>142</v>
      </c>
      <c r="H1534" s="3">
        <v>2638688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 t="str">
        <f>B1534&amp;" | "&amp;C1534&amp;" | "&amp;D1534</f>
        <v>documentazione_amministrativa / documentazione_contabile | FATTURA PASSIVA | PARCELLA</v>
      </c>
      <c r="Q1534" s="3" t="str">
        <f>VLOOKUP(P1534,'Classificazione UD'!A:B,2,FALSE)</f>
        <v>Fiscale</v>
      </c>
    </row>
    <row r="1535" spans="1:17" ht="15" customHeight="1" x14ac:dyDescent="0.25">
      <c r="A1535" s="30">
        <v>2016</v>
      </c>
      <c r="B1535" s="3" t="s">
        <v>17</v>
      </c>
      <c r="C1535" s="3" t="s">
        <v>27</v>
      </c>
      <c r="D1535" s="3" t="s">
        <v>19</v>
      </c>
      <c r="E1535" s="3">
        <v>2687</v>
      </c>
      <c r="F1535" s="3">
        <v>6275</v>
      </c>
      <c r="G1535" s="3">
        <v>12550</v>
      </c>
      <c r="H1535" s="3">
        <v>691448249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 t="str">
        <f>B1535&amp;" | "&amp;C1535&amp;" | "&amp;D1535</f>
        <v>documentazione_amministrativa / documentazione_contabile | FATTURA PASSIVA | FATTURA</v>
      </c>
      <c r="Q1535" s="3" t="str">
        <f>VLOOKUP(P1535,'Classificazione UD'!A:B,2,FALSE)</f>
        <v>Fiscale</v>
      </c>
    </row>
    <row r="1536" spans="1:17" ht="15" customHeight="1" x14ac:dyDescent="0.25">
      <c r="A1536" s="30">
        <v>2016</v>
      </c>
      <c r="B1536" s="3" t="s">
        <v>17</v>
      </c>
      <c r="C1536" s="3" t="s">
        <v>27</v>
      </c>
      <c r="D1536" s="3" t="s">
        <v>28</v>
      </c>
      <c r="E1536" s="3">
        <v>30</v>
      </c>
      <c r="F1536" s="3">
        <v>81</v>
      </c>
      <c r="G1536" s="3">
        <v>162</v>
      </c>
      <c r="H1536" s="3">
        <v>3177573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 t="str">
        <f>B1536&amp;" | "&amp;C1536&amp;" | "&amp;D1536</f>
        <v>documentazione_amministrativa / documentazione_contabile | FATTURA PASSIVA | NOTA DI CREDITO</v>
      </c>
      <c r="Q1536" s="3" t="str">
        <f>VLOOKUP(P1536,'Classificazione UD'!A:B,2,FALSE)</f>
        <v>Fiscale</v>
      </c>
    </row>
    <row r="1537" spans="1:17" ht="15" customHeight="1" x14ac:dyDescent="0.25">
      <c r="A1537" s="30">
        <v>2016</v>
      </c>
      <c r="B1537" s="3" t="s">
        <v>17</v>
      </c>
      <c r="C1537" s="3" t="s">
        <v>27</v>
      </c>
      <c r="D1537" s="3" t="s">
        <v>32</v>
      </c>
      <c r="E1537" s="3">
        <v>5</v>
      </c>
      <c r="F1537" s="3">
        <v>15</v>
      </c>
      <c r="G1537" s="3">
        <v>30</v>
      </c>
      <c r="H1537" s="3">
        <v>39045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 t="str">
        <f>B1537&amp;" | "&amp;C1537&amp;" | "&amp;D1537</f>
        <v>documentazione_amministrativa / documentazione_contabile | FATTURA PASSIVA | NOTA DI DEBITO</v>
      </c>
      <c r="Q1537" s="3" t="str">
        <f>VLOOKUP(P1537,'Classificazione UD'!A:B,2,FALSE)</f>
        <v>Fiscale</v>
      </c>
    </row>
    <row r="1538" spans="1:17" ht="15" customHeight="1" x14ac:dyDescent="0.25">
      <c r="A1538" s="30">
        <v>2016</v>
      </c>
      <c r="B1538" s="3" t="s">
        <v>17</v>
      </c>
      <c r="C1538" s="3" t="s">
        <v>27</v>
      </c>
      <c r="D1538" s="3" t="s">
        <v>86</v>
      </c>
      <c r="E1538" s="3">
        <v>14</v>
      </c>
      <c r="F1538" s="3">
        <v>40</v>
      </c>
      <c r="G1538" s="3">
        <v>80</v>
      </c>
      <c r="H1538" s="3">
        <v>115765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 t="str">
        <f>B1538&amp;" | "&amp;C1538&amp;" | "&amp;D1538</f>
        <v>documentazione_amministrativa / documentazione_contabile | FATTURA PASSIVA | PARCELLA</v>
      </c>
      <c r="Q1538" s="3" t="str">
        <f>VLOOKUP(P1538,'Classificazione UD'!A:B,2,FALSE)</f>
        <v>Fiscale</v>
      </c>
    </row>
    <row r="1539" spans="1:17" ht="15" customHeight="1" x14ac:dyDescent="0.25">
      <c r="A1539" s="30">
        <v>2013</v>
      </c>
      <c r="B1539" s="3" t="s">
        <v>33</v>
      </c>
      <c r="C1539" s="3" t="s">
        <v>34</v>
      </c>
      <c r="D1539" s="3" t="s">
        <v>34</v>
      </c>
      <c r="E1539" s="3">
        <v>7</v>
      </c>
      <c r="F1539" s="3">
        <v>7</v>
      </c>
      <c r="G1539" s="3">
        <v>7</v>
      </c>
      <c r="H1539" s="3">
        <v>90161648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 t="str">
        <f>B1539&amp;" | "&amp;C1539&amp;" | "&amp;D1539</f>
        <v>documentazione_amministrativa / contratti_accordi | CONTRATTO | CONTRATTO</v>
      </c>
      <c r="Q1539" s="3" t="str">
        <f>VLOOKUP(P1539,'Classificazione UD'!A:B,2,FALSE)</f>
        <v>Contratto</v>
      </c>
    </row>
    <row r="1540" spans="1:17" ht="15" customHeight="1" x14ac:dyDescent="0.25">
      <c r="A1540" s="30">
        <v>2014</v>
      </c>
      <c r="B1540" s="3" t="s">
        <v>33</v>
      </c>
      <c r="C1540" s="3" t="s">
        <v>34</v>
      </c>
      <c r="D1540" s="3" t="s">
        <v>34</v>
      </c>
      <c r="E1540" s="3">
        <v>48</v>
      </c>
      <c r="F1540" s="3">
        <v>48</v>
      </c>
      <c r="G1540" s="3">
        <v>48</v>
      </c>
      <c r="H1540" s="3">
        <v>93609983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 t="str">
        <f>B1540&amp;" | "&amp;C1540&amp;" | "&amp;D1540</f>
        <v>documentazione_amministrativa / contratti_accordi | CONTRATTO | CONTRATTO</v>
      </c>
      <c r="Q1540" s="3" t="str">
        <f>VLOOKUP(P1540,'Classificazione UD'!A:B,2,FALSE)</f>
        <v>Contratto</v>
      </c>
    </row>
    <row r="1541" spans="1:17" ht="15" customHeight="1" x14ac:dyDescent="0.25">
      <c r="A1541" s="30">
        <v>2015</v>
      </c>
      <c r="B1541" s="3" t="s">
        <v>33</v>
      </c>
      <c r="C1541" s="3" t="s">
        <v>34</v>
      </c>
      <c r="D1541" s="3" t="s">
        <v>34</v>
      </c>
      <c r="E1541" s="3">
        <v>75</v>
      </c>
      <c r="F1541" s="3">
        <v>75</v>
      </c>
      <c r="G1541" s="3">
        <v>75</v>
      </c>
      <c r="H1541" s="3">
        <v>176214518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 t="str">
        <f>B1541&amp;" | "&amp;C1541&amp;" | "&amp;D1541</f>
        <v>documentazione_amministrativa / contratti_accordi | CONTRATTO | CONTRATTO</v>
      </c>
      <c r="Q1541" s="3" t="str">
        <f>VLOOKUP(P1541,'Classificazione UD'!A:B,2,FALSE)</f>
        <v>Contratto</v>
      </c>
    </row>
    <row r="1542" spans="1:17" ht="15" customHeight="1" x14ac:dyDescent="0.25">
      <c r="A1542" s="30">
        <v>2016</v>
      </c>
      <c r="B1542" s="3" t="s">
        <v>33</v>
      </c>
      <c r="C1542" s="3" t="s">
        <v>34</v>
      </c>
      <c r="D1542" s="3" t="s">
        <v>34</v>
      </c>
      <c r="E1542" s="3">
        <v>48</v>
      </c>
      <c r="F1542" s="3">
        <v>48</v>
      </c>
      <c r="G1542" s="3">
        <v>48</v>
      </c>
      <c r="H1542" s="3">
        <v>147160154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 t="str">
        <f>B1542&amp;" | "&amp;C1542&amp;" | "&amp;D1542</f>
        <v>documentazione_amministrativa / contratti_accordi | CONTRATTO | CONTRATTO</v>
      </c>
      <c r="Q1542" s="3" t="str">
        <f>VLOOKUP(P1542,'Classificazione UD'!A:B,2,FALSE)</f>
        <v>Contratto</v>
      </c>
    </row>
    <row r="1543" spans="1:17" ht="15" customHeight="1" x14ac:dyDescent="0.25">
      <c r="A1543" s="30">
        <v>2015</v>
      </c>
      <c r="B1543" s="3" t="s">
        <v>17</v>
      </c>
      <c r="C1543" s="3" t="s">
        <v>18</v>
      </c>
      <c r="D1543" s="3" t="s">
        <v>19</v>
      </c>
      <c r="E1543" s="3">
        <v>12</v>
      </c>
      <c r="F1543" s="3">
        <v>36</v>
      </c>
      <c r="G1543" s="3">
        <v>36</v>
      </c>
      <c r="H1543" s="3">
        <v>182925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 t="str">
        <f>B1543&amp;" | "&amp;C1543&amp;" | "&amp;D1543</f>
        <v>documentazione_amministrativa / documentazione_contabile | FATTURA ATTIVA | FATTURA</v>
      </c>
      <c r="Q1543" s="3" t="str">
        <f>VLOOKUP(P1543,'Classificazione UD'!A:B,2,FALSE)</f>
        <v>Fiscale</v>
      </c>
    </row>
    <row r="1544" spans="1:17" ht="15" customHeight="1" x14ac:dyDescent="0.25">
      <c r="A1544" s="30">
        <v>2016</v>
      </c>
      <c r="B1544" s="3" t="s">
        <v>17</v>
      </c>
      <c r="C1544" s="3" t="s">
        <v>18</v>
      </c>
      <c r="D1544" s="3" t="s">
        <v>19</v>
      </c>
      <c r="E1544" s="3">
        <v>16</v>
      </c>
      <c r="F1544" s="3">
        <v>48</v>
      </c>
      <c r="G1544" s="3">
        <v>48</v>
      </c>
      <c r="H1544" s="3">
        <v>245499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 t="str">
        <f>B1544&amp;" | "&amp;C1544&amp;" | "&amp;D1544</f>
        <v>documentazione_amministrativa / documentazione_contabile | FATTURA ATTIVA | FATTURA</v>
      </c>
      <c r="Q1544" s="3" t="str">
        <f>VLOOKUP(P1544,'Classificazione UD'!A:B,2,FALSE)</f>
        <v>Fiscale</v>
      </c>
    </row>
    <row r="1545" spans="1:17" ht="15" customHeight="1" x14ac:dyDescent="0.25">
      <c r="A1545" s="30">
        <v>2015</v>
      </c>
      <c r="B1545" s="3" t="s">
        <v>17</v>
      </c>
      <c r="C1545" s="3" t="s">
        <v>27</v>
      </c>
      <c r="D1545" s="3" t="s">
        <v>19</v>
      </c>
      <c r="E1545" s="3">
        <v>1961</v>
      </c>
      <c r="F1545" s="3">
        <v>5960</v>
      </c>
      <c r="G1545" s="3">
        <v>5960</v>
      </c>
      <c r="H1545" s="3">
        <v>787225925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 t="str">
        <f>B1545&amp;" | "&amp;C1545&amp;" | "&amp;D1545</f>
        <v>documentazione_amministrativa / documentazione_contabile | FATTURA PASSIVA | FATTURA</v>
      </c>
      <c r="Q1545" s="3" t="str">
        <f>VLOOKUP(P1545,'Classificazione UD'!A:B,2,FALSE)</f>
        <v>Fiscale</v>
      </c>
    </row>
    <row r="1546" spans="1:17" ht="15" customHeight="1" x14ac:dyDescent="0.25">
      <c r="A1546" s="30">
        <v>2016</v>
      </c>
      <c r="B1546" s="3" t="s">
        <v>17</v>
      </c>
      <c r="C1546" s="3" t="s">
        <v>27</v>
      </c>
      <c r="D1546" s="3" t="s">
        <v>19</v>
      </c>
      <c r="E1546" s="3">
        <v>2730</v>
      </c>
      <c r="F1546" s="3">
        <v>8430</v>
      </c>
      <c r="G1546" s="3">
        <v>8430</v>
      </c>
      <c r="H1546" s="3">
        <v>512122745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 t="str">
        <f>B1546&amp;" | "&amp;C1546&amp;" | "&amp;D1546</f>
        <v>documentazione_amministrativa / documentazione_contabile | FATTURA PASSIVA | FATTURA</v>
      </c>
      <c r="Q1546" s="3" t="str">
        <f>VLOOKUP(P1546,'Classificazione UD'!A:B,2,FALSE)</f>
        <v>Fiscale</v>
      </c>
    </row>
    <row r="1547" spans="1:17" ht="15" customHeight="1" x14ac:dyDescent="0.25">
      <c r="A1547" s="30">
        <v>2015</v>
      </c>
      <c r="B1547" s="3" t="s">
        <v>17</v>
      </c>
      <c r="C1547" s="3" t="s">
        <v>27</v>
      </c>
      <c r="D1547" s="3" t="s">
        <v>19</v>
      </c>
      <c r="E1547" s="3">
        <v>23</v>
      </c>
      <c r="F1547" s="3">
        <v>69</v>
      </c>
      <c r="G1547" s="3">
        <v>69</v>
      </c>
      <c r="H1547" s="3">
        <v>9983883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 t="str">
        <f>B1547&amp;" | "&amp;C1547&amp;" | "&amp;D1547</f>
        <v>documentazione_amministrativa / documentazione_contabile | FATTURA PASSIVA | FATTURA</v>
      </c>
      <c r="Q1547" s="3" t="str">
        <f>VLOOKUP(P1547,'Classificazione UD'!A:B,2,FALSE)</f>
        <v>Fiscale</v>
      </c>
    </row>
    <row r="1548" spans="1:17" ht="15" customHeight="1" x14ac:dyDescent="0.25">
      <c r="A1548" s="30">
        <v>2016</v>
      </c>
      <c r="B1548" s="3" t="s">
        <v>17</v>
      </c>
      <c r="C1548" s="3" t="s">
        <v>27</v>
      </c>
      <c r="D1548" s="3" t="s">
        <v>19</v>
      </c>
      <c r="E1548" s="3">
        <v>3607</v>
      </c>
      <c r="F1548" s="3">
        <v>10822</v>
      </c>
      <c r="G1548" s="3">
        <v>10822</v>
      </c>
      <c r="H1548" s="3">
        <v>1452985351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 t="str">
        <f>B1548&amp;" | "&amp;C1548&amp;" | "&amp;D1548</f>
        <v>documentazione_amministrativa / documentazione_contabile | FATTURA PASSIVA | FATTURA</v>
      </c>
      <c r="Q1548" s="3" t="str">
        <f>VLOOKUP(P1548,'Classificazione UD'!A:B,2,FALSE)</f>
        <v>Fiscale</v>
      </c>
    </row>
    <row r="1549" spans="1:17" ht="15" customHeight="1" x14ac:dyDescent="0.25">
      <c r="A1549" s="30">
        <v>2016</v>
      </c>
      <c r="B1549" s="3" t="s">
        <v>20</v>
      </c>
      <c r="C1549" s="3" t="s">
        <v>21</v>
      </c>
      <c r="D1549" s="3" t="s">
        <v>21</v>
      </c>
      <c r="E1549" s="3">
        <v>297</v>
      </c>
      <c r="F1549" s="3">
        <v>297</v>
      </c>
      <c r="G1549" s="3">
        <v>297</v>
      </c>
      <c r="H1549" s="3">
        <v>25470045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 t="str">
        <f>B1549&amp;" | "&amp;C1549&amp;" | "&amp;D1549</f>
        <v>documentazione_amministrativa / registri | REGISTRO GIORNALIERO | REGISTRO GIORNALIERO</v>
      </c>
      <c r="Q1549" s="3" t="str">
        <f>VLOOKUP(P1549,'Classificazione UD'!A:B,2,FALSE)</f>
        <v>RGP</v>
      </c>
    </row>
    <row r="1550" spans="1:17" ht="15" customHeight="1" x14ac:dyDescent="0.25">
      <c r="A1550" s="30">
        <v>2015</v>
      </c>
      <c r="B1550" s="3" t="s">
        <v>20</v>
      </c>
      <c r="C1550" s="3" t="s">
        <v>21</v>
      </c>
      <c r="D1550" s="3" t="s">
        <v>21</v>
      </c>
      <c r="E1550" s="3">
        <v>65</v>
      </c>
      <c r="F1550" s="3">
        <v>65</v>
      </c>
      <c r="G1550" s="3">
        <v>65</v>
      </c>
      <c r="H1550" s="3">
        <v>22977977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 t="str">
        <f>B1550&amp;" | "&amp;C1550&amp;" | "&amp;D1550</f>
        <v>documentazione_amministrativa / registri | REGISTRO GIORNALIERO | REGISTRO GIORNALIERO</v>
      </c>
      <c r="Q1550" s="3" t="str">
        <f>VLOOKUP(P1550,'Classificazione UD'!A:B,2,FALSE)</f>
        <v>RGP</v>
      </c>
    </row>
    <row r="1551" spans="1:17" ht="15" customHeight="1" x14ac:dyDescent="0.25">
      <c r="A1551" s="30">
        <v>2016</v>
      </c>
      <c r="B1551" s="3" t="s">
        <v>20</v>
      </c>
      <c r="C1551" s="3" t="s">
        <v>21</v>
      </c>
      <c r="D1551" s="3" t="s">
        <v>21</v>
      </c>
      <c r="E1551" s="3">
        <v>293</v>
      </c>
      <c r="F1551" s="3">
        <v>293</v>
      </c>
      <c r="G1551" s="3">
        <v>293</v>
      </c>
      <c r="H1551" s="3">
        <v>23096339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 t="str">
        <f>B1551&amp;" | "&amp;C1551&amp;" | "&amp;D1551</f>
        <v>documentazione_amministrativa / registri | REGISTRO GIORNALIERO | REGISTRO GIORNALIERO</v>
      </c>
      <c r="Q1551" s="3" t="str">
        <f>VLOOKUP(P1551,'Classificazione UD'!A:B,2,FALSE)</f>
        <v>RGP</v>
      </c>
    </row>
    <row r="1552" spans="1:17" ht="15" customHeight="1" x14ac:dyDescent="0.25">
      <c r="A1552" s="30">
        <v>2015</v>
      </c>
      <c r="B1552" s="3" t="s">
        <v>36</v>
      </c>
      <c r="C1552" s="3" t="s">
        <v>37</v>
      </c>
      <c r="D1552" s="3" t="s">
        <v>37</v>
      </c>
      <c r="E1552" s="3">
        <v>32</v>
      </c>
      <c r="F1552" s="3">
        <v>32</v>
      </c>
      <c r="G1552" s="3">
        <v>32</v>
      </c>
      <c r="H1552" s="3">
        <v>3623593</v>
      </c>
      <c r="I1552" s="3">
        <v>33</v>
      </c>
      <c r="J1552" s="3">
        <v>33</v>
      </c>
      <c r="K1552" s="3">
        <v>3114046</v>
      </c>
      <c r="L1552" s="3">
        <v>0</v>
      </c>
      <c r="M1552" s="3">
        <v>0</v>
      </c>
      <c r="N1552" s="3">
        <v>0</v>
      </c>
      <c r="O1552" s="3">
        <v>0</v>
      </c>
      <c r="P1552" s="3" t="str">
        <f>B1552&amp;" | "&amp;C1552&amp;" | "&amp;D1552</f>
        <v>documentazione_amministrativa / documenti_protocollati | Documento protocollato | Documento protocollato</v>
      </c>
      <c r="Q1552" s="3" t="str">
        <f>VLOOKUP(P1552,'Classificazione UD'!A:B,2,FALSE)</f>
        <v>Protocollo</v>
      </c>
    </row>
    <row r="1553" spans="1:17" ht="15" customHeight="1" x14ac:dyDescent="0.25">
      <c r="A1553" s="30">
        <v>2016</v>
      </c>
      <c r="B1553" s="3" t="s">
        <v>36</v>
      </c>
      <c r="C1553" s="3" t="s">
        <v>37</v>
      </c>
      <c r="D1553" s="3" t="s">
        <v>37</v>
      </c>
      <c r="E1553" s="3">
        <v>1851</v>
      </c>
      <c r="F1553" s="3">
        <v>1851</v>
      </c>
      <c r="G1553" s="3">
        <v>1851</v>
      </c>
      <c r="H1553" s="3">
        <v>644200260</v>
      </c>
      <c r="I1553" s="3">
        <v>1797</v>
      </c>
      <c r="J1553" s="3">
        <v>1797</v>
      </c>
      <c r="K1553" s="3">
        <v>481332249</v>
      </c>
      <c r="L1553" s="3">
        <v>0</v>
      </c>
      <c r="M1553" s="3">
        <v>0</v>
      </c>
      <c r="N1553" s="3">
        <v>0</v>
      </c>
      <c r="O1553" s="3">
        <v>0</v>
      </c>
      <c r="P1553" s="3" t="str">
        <f>B1553&amp;" | "&amp;C1553&amp;" | "&amp;D1553</f>
        <v>documentazione_amministrativa / documenti_protocollati | Documento protocollato | Documento protocollato</v>
      </c>
      <c r="Q1553" s="3" t="str">
        <f>VLOOKUP(P1553,'Classificazione UD'!A:B,2,FALSE)</f>
        <v>Protocollo</v>
      </c>
    </row>
    <row r="1554" spans="1:17" ht="15" customHeight="1" x14ac:dyDescent="0.25">
      <c r="A1554" s="30">
        <v>2015</v>
      </c>
      <c r="B1554" s="3" t="s">
        <v>20</v>
      </c>
      <c r="C1554" s="3" t="s">
        <v>21</v>
      </c>
      <c r="D1554" s="3" t="s">
        <v>21</v>
      </c>
      <c r="E1554" s="3">
        <v>2</v>
      </c>
      <c r="F1554" s="3">
        <v>2</v>
      </c>
      <c r="G1554" s="3">
        <v>2</v>
      </c>
      <c r="H1554" s="3">
        <v>48418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 t="str">
        <f>B1554&amp;" | "&amp;C1554&amp;" | "&amp;D1554</f>
        <v>documentazione_amministrativa / registri | REGISTRO GIORNALIERO | REGISTRO GIORNALIERO</v>
      </c>
      <c r="Q1554" s="3" t="str">
        <f>VLOOKUP(P1554,'Classificazione UD'!A:B,2,FALSE)</f>
        <v>RGP</v>
      </c>
    </row>
    <row r="1555" spans="1:17" ht="15" customHeight="1" x14ac:dyDescent="0.25">
      <c r="A1555" s="30">
        <v>2016</v>
      </c>
      <c r="B1555" s="3" t="s">
        <v>20</v>
      </c>
      <c r="C1555" s="3" t="s">
        <v>21</v>
      </c>
      <c r="D1555" s="3" t="s">
        <v>21</v>
      </c>
      <c r="E1555" s="3">
        <v>63</v>
      </c>
      <c r="F1555" s="3">
        <v>63</v>
      </c>
      <c r="G1555" s="3">
        <v>63</v>
      </c>
      <c r="H1555" s="3">
        <v>1609610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 t="str">
        <f>B1555&amp;" | "&amp;C1555&amp;" | "&amp;D1555</f>
        <v>documentazione_amministrativa / registri | REGISTRO GIORNALIERO | REGISTRO GIORNALIERO</v>
      </c>
      <c r="Q1555" s="3" t="str">
        <f>VLOOKUP(P1555,'Classificazione UD'!A:B,2,FALSE)</f>
        <v>RGP</v>
      </c>
    </row>
    <row r="1556" spans="1:17" ht="15" customHeight="1" x14ac:dyDescent="0.25">
      <c r="A1556" s="30">
        <v>2010</v>
      </c>
      <c r="B1556" s="3" t="s">
        <v>44</v>
      </c>
      <c r="C1556" s="3" t="s">
        <v>46</v>
      </c>
      <c r="D1556" s="3" t="s">
        <v>46</v>
      </c>
      <c r="E1556" s="3">
        <v>49</v>
      </c>
      <c r="F1556" s="3">
        <v>267</v>
      </c>
      <c r="G1556" s="3">
        <v>267</v>
      </c>
      <c r="H1556" s="3">
        <v>59364152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 t="str">
        <f>B1556&amp;" | "&amp;C1556&amp;" | "&amp;D1556</f>
        <v>documentazione_amministrativa / deliberazioni | DELIBERA | DELIBERA</v>
      </c>
      <c r="Q1556" s="3" t="str">
        <f>VLOOKUP(P1556,'Classificazione UD'!A:B,2,FALSE)</f>
        <v>Amministrativo</v>
      </c>
    </row>
    <row r="1557" spans="1:17" ht="15" customHeight="1" x14ac:dyDescent="0.25">
      <c r="A1557" s="30">
        <v>2011</v>
      </c>
      <c r="B1557" s="3" t="s">
        <v>44</v>
      </c>
      <c r="C1557" s="3" t="s">
        <v>46</v>
      </c>
      <c r="D1557" s="3" t="s">
        <v>46</v>
      </c>
      <c r="E1557" s="3">
        <v>78</v>
      </c>
      <c r="F1557" s="3">
        <v>464</v>
      </c>
      <c r="G1557" s="3">
        <v>464</v>
      </c>
      <c r="H1557" s="3">
        <v>305019070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 t="str">
        <f>B1557&amp;" | "&amp;C1557&amp;" | "&amp;D1557</f>
        <v>documentazione_amministrativa / deliberazioni | DELIBERA | DELIBERA</v>
      </c>
      <c r="Q1557" s="3" t="str">
        <f>VLOOKUP(P1557,'Classificazione UD'!A:B,2,FALSE)</f>
        <v>Amministrativo</v>
      </c>
    </row>
    <row r="1558" spans="1:17" ht="15" customHeight="1" x14ac:dyDescent="0.25">
      <c r="A1558" s="30">
        <v>2012</v>
      </c>
      <c r="B1558" s="3" t="s">
        <v>44</v>
      </c>
      <c r="C1558" s="3" t="s">
        <v>46</v>
      </c>
      <c r="D1558" s="3" t="s">
        <v>46</v>
      </c>
      <c r="E1558" s="3">
        <v>64</v>
      </c>
      <c r="F1558" s="3">
        <v>464</v>
      </c>
      <c r="G1558" s="3">
        <v>464</v>
      </c>
      <c r="H1558" s="3">
        <v>117773885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 t="str">
        <f>B1558&amp;" | "&amp;C1558&amp;" | "&amp;D1558</f>
        <v>documentazione_amministrativa / deliberazioni | DELIBERA | DELIBERA</v>
      </c>
      <c r="Q1558" s="3" t="str">
        <f>VLOOKUP(P1558,'Classificazione UD'!A:B,2,FALSE)</f>
        <v>Amministrativo</v>
      </c>
    </row>
    <row r="1559" spans="1:17" ht="15" customHeight="1" x14ac:dyDescent="0.25">
      <c r="A1559" s="30">
        <v>2013</v>
      </c>
      <c r="B1559" s="3" t="s">
        <v>44</v>
      </c>
      <c r="C1559" s="3" t="s">
        <v>46</v>
      </c>
      <c r="D1559" s="3" t="s">
        <v>46</v>
      </c>
      <c r="E1559" s="3">
        <v>64</v>
      </c>
      <c r="F1559" s="3">
        <v>441</v>
      </c>
      <c r="G1559" s="3">
        <v>441</v>
      </c>
      <c r="H1559" s="3">
        <v>112406007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 t="str">
        <f>B1559&amp;" | "&amp;C1559&amp;" | "&amp;D1559</f>
        <v>documentazione_amministrativa / deliberazioni | DELIBERA | DELIBERA</v>
      </c>
      <c r="Q1559" s="3" t="str">
        <f>VLOOKUP(P1559,'Classificazione UD'!A:B,2,FALSE)</f>
        <v>Amministrativo</v>
      </c>
    </row>
    <row r="1560" spans="1:17" ht="15" customHeight="1" x14ac:dyDescent="0.25">
      <c r="A1560" s="30">
        <v>2014</v>
      </c>
      <c r="B1560" s="3" t="s">
        <v>44</v>
      </c>
      <c r="C1560" s="3" t="s">
        <v>46</v>
      </c>
      <c r="D1560" s="3" t="s">
        <v>46</v>
      </c>
      <c r="E1560" s="3">
        <v>81</v>
      </c>
      <c r="F1560" s="3">
        <v>570</v>
      </c>
      <c r="G1560" s="3">
        <v>570</v>
      </c>
      <c r="H1560" s="3">
        <v>244168786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 t="str">
        <f>B1560&amp;" | "&amp;C1560&amp;" | "&amp;D1560</f>
        <v>documentazione_amministrativa / deliberazioni | DELIBERA | DELIBERA</v>
      </c>
      <c r="Q1560" s="3" t="str">
        <f>VLOOKUP(P1560,'Classificazione UD'!A:B,2,FALSE)</f>
        <v>Amministrativo</v>
      </c>
    </row>
    <row r="1561" spans="1:17" ht="15" customHeight="1" x14ac:dyDescent="0.25">
      <c r="A1561" s="30">
        <v>2015</v>
      </c>
      <c r="B1561" s="3" t="s">
        <v>44</v>
      </c>
      <c r="C1561" s="3" t="s">
        <v>46</v>
      </c>
      <c r="D1561" s="3" t="s">
        <v>46</v>
      </c>
      <c r="E1561" s="3">
        <v>91</v>
      </c>
      <c r="F1561" s="3">
        <v>658</v>
      </c>
      <c r="G1561" s="3">
        <v>658</v>
      </c>
      <c r="H1561" s="3">
        <v>416950576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 t="str">
        <f>B1561&amp;" | "&amp;C1561&amp;" | "&amp;D1561</f>
        <v>documentazione_amministrativa / deliberazioni | DELIBERA | DELIBERA</v>
      </c>
      <c r="Q1561" s="3" t="str">
        <f>VLOOKUP(P1561,'Classificazione UD'!A:B,2,FALSE)</f>
        <v>Amministrativo</v>
      </c>
    </row>
    <row r="1562" spans="1:17" ht="15" customHeight="1" x14ac:dyDescent="0.25">
      <c r="A1562" s="30">
        <v>2016</v>
      </c>
      <c r="B1562" s="3" t="s">
        <v>44</v>
      </c>
      <c r="C1562" s="3" t="s">
        <v>46</v>
      </c>
      <c r="D1562" s="3" t="s">
        <v>46</v>
      </c>
      <c r="E1562" s="3">
        <v>24</v>
      </c>
      <c r="F1562" s="3">
        <v>163</v>
      </c>
      <c r="G1562" s="3">
        <v>163</v>
      </c>
      <c r="H1562" s="3">
        <v>134307194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 t="str">
        <f>B1562&amp;" | "&amp;C1562&amp;" | "&amp;D1562</f>
        <v>documentazione_amministrativa / deliberazioni | DELIBERA | DELIBERA</v>
      </c>
      <c r="Q1562" s="3" t="str">
        <f>VLOOKUP(P1562,'Classificazione UD'!A:B,2,FALSE)</f>
        <v>Amministrativo</v>
      </c>
    </row>
    <row r="1563" spans="1:17" ht="15" customHeight="1" x14ac:dyDescent="0.25">
      <c r="A1563" s="30">
        <v>2010</v>
      </c>
      <c r="B1563" s="3" t="s">
        <v>44</v>
      </c>
      <c r="C1563" s="3" t="s">
        <v>46</v>
      </c>
      <c r="D1563" s="3" t="s">
        <v>46</v>
      </c>
      <c r="E1563" s="3">
        <v>92</v>
      </c>
      <c r="F1563" s="3">
        <v>523</v>
      </c>
      <c r="G1563" s="3">
        <v>523</v>
      </c>
      <c r="H1563" s="3">
        <v>98366310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 t="str">
        <f>B1563&amp;" | "&amp;C1563&amp;" | "&amp;D1563</f>
        <v>documentazione_amministrativa / deliberazioni | DELIBERA | DELIBERA</v>
      </c>
      <c r="Q1563" s="3" t="str">
        <f>VLOOKUP(P1563,'Classificazione UD'!A:B,2,FALSE)</f>
        <v>Amministrativo</v>
      </c>
    </row>
    <row r="1564" spans="1:17" ht="15" customHeight="1" x14ac:dyDescent="0.25">
      <c r="A1564" s="30">
        <v>2011</v>
      </c>
      <c r="B1564" s="3" t="s">
        <v>44</v>
      </c>
      <c r="C1564" s="3" t="s">
        <v>46</v>
      </c>
      <c r="D1564" s="3" t="s">
        <v>46</v>
      </c>
      <c r="E1564" s="3">
        <v>157</v>
      </c>
      <c r="F1564" s="3">
        <v>1104</v>
      </c>
      <c r="G1564" s="3">
        <v>1104</v>
      </c>
      <c r="H1564" s="3">
        <v>394943540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 t="str">
        <f>B1564&amp;" | "&amp;C1564&amp;" | "&amp;D1564</f>
        <v>documentazione_amministrativa / deliberazioni | DELIBERA | DELIBERA</v>
      </c>
      <c r="Q1564" s="3" t="str">
        <f>VLOOKUP(P1564,'Classificazione UD'!A:B,2,FALSE)</f>
        <v>Amministrativo</v>
      </c>
    </row>
    <row r="1565" spans="1:17" ht="15" customHeight="1" x14ac:dyDescent="0.25">
      <c r="A1565" s="30">
        <v>2012</v>
      </c>
      <c r="B1565" s="3" t="s">
        <v>44</v>
      </c>
      <c r="C1565" s="3" t="s">
        <v>46</v>
      </c>
      <c r="D1565" s="3" t="s">
        <v>46</v>
      </c>
      <c r="E1565" s="3">
        <v>110</v>
      </c>
      <c r="F1565" s="3">
        <v>839</v>
      </c>
      <c r="G1565" s="3">
        <v>839</v>
      </c>
      <c r="H1565" s="3">
        <v>352764763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 t="str">
        <f>B1565&amp;" | "&amp;C1565&amp;" | "&amp;D1565</f>
        <v>documentazione_amministrativa / deliberazioni | DELIBERA | DELIBERA</v>
      </c>
      <c r="Q1565" s="3" t="str">
        <f>VLOOKUP(P1565,'Classificazione UD'!A:B,2,FALSE)</f>
        <v>Amministrativo</v>
      </c>
    </row>
    <row r="1566" spans="1:17" ht="15" customHeight="1" x14ac:dyDescent="0.25">
      <c r="A1566" s="30">
        <v>2013</v>
      </c>
      <c r="B1566" s="3" t="s">
        <v>44</v>
      </c>
      <c r="C1566" s="3" t="s">
        <v>46</v>
      </c>
      <c r="D1566" s="3" t="s">
        <v>46</v>
      </c>
      <c r="E1566" s="3">
        <v>135</v>
      </c>
      <c r="F1566" s="3">
        <v>1151</v>
      </c>
      <c r="G1566" s="3">
        <v>1151</v>
      </c>
      <c r="H1566" s="3">
        <v>730967706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 t="str">
        <f>B1566&amp;" | "&amp;C1566&amp;" | "&amp;D1566</f>
        <v>documentazione_amministrativa / deliberazioni | DELIBERA | DELIBERA</v>
      </c>
      <c r="Q1566" s="3" t="str">
        <f>VLOOKUP(P1566,'Classificazione UD'!A:B,2,FALSE)</f>
        <v>Amministrativo</v>
      </c>
    </row>
    <row r="1567" spans="1:17" ht="15" customHeight="1" x14ac:dyDescent="0.25">
      <c r="A1567" s="30">
        <v>2014</v>
      </c>
      <c r="B1567" s="3" t="s">
        <v>44</v>
      </c>
      <c r="C1567" s="3" t="s">
        <v>46</v>
      </c>
      <c r="D1567" s="3" t="s">
        <v>46</v>
      </c>
      <c r="E1567" s="3">
        <v>150</v>
      </c>
      <c r="F1567" s="3">
        <v>1311</v>
      </c>
      <c r="G1567" s="3">
        <v>1311</v>
      </c>
      <c r="H1567" s="3">
        <v>756157044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 t="str">
        <f>B1567&amp;" | "&amp;C1567&amp;" | "&amp;D1567</f>
        <v>documentazione_amministrativa / deliberazioni | DELIBERA | DELIBERA</v>
      </c>
      <c r="Q1567" s="3" t="str">
        <f>VLOOKUP(P1567,'Classificazione UD'!A:B,2,FALSE)</f>
        <v>Amministrativo</v>
      </c>
    </row>
    <row r="1568" spans="1:17" ht="15" customHeight="1" x14ac:dyDescent="0.25">
      <c r="A1568" s="30">
        <v>2015</v>
      </c>
      <c r="B1568" s="3" t="s">
        <v>44</v>
      </c>
      <c r="C1568" s="3" t="s">
        <v>46</v>
      </c>
      <c r="D1568" s="3" t="s">
        <v>46</v>
      </c>
      <c r="E1568" s="3">
        <v>145</v>
      </c>
      <c r="F1568" s="3">
        <v>1247</v>
      </c>
      <c r="G1568" s="3">
        <v>1247</v>
      </c>
      <c r="H1568" s="3">
        <v>635267776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 t="str">
        <f>B1568&amp;" | "&amp;C1568&amp;" | "&amp;D1568</f>
        <v>documentazione_amministrativa / deliberazioni | DELIBERA | DELIBERA</v>
      </c>
      <c r="Q1568" s="3" t="str">
        <f>VLOOKUP(P1568,'Classificazione UD'!A:B,2,FALSE)</f>
        <v>Amministrativo</v>
      </c>
    </row>
    <row r="1569" spans="1:17" ht="15" customHeight="1" x14ac:dyDescent="0.25">
      <c r="A1569" s="30">
        <v>2016</v>
      </c>
      <c r="B1569" s="3" t="s">
        <v>44</v>
      </c>
      <c r="C1569" s="3" t="s">
        <v>46</v>
      </c>
      <c r="D1569" s="3" t="s">
        <v>46</v>
      </c>
      <c r="E1569" s="3">
        <v>65</v>
      </c>
      <c r="F1569" s="3">
        <v>504</v>
      </c>
      <c r="G1569" s="3">
        <v>504</v>
      </c>
      <c r="H1569" s="3">
        <v>301960890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 t="str">
        <f>B1569&amp;" | "&amp;C1569&amp;" | "&amp;D1569</f>
        <v>documentazione_amministrativa / deliberazioni | DELIBERA | DELIBERA</v>
      </c>
      <c r="Q1569" s="3" t="str">
        <f>VLOOKUP(P1569,'Classificazione UD'!A:B,2,FALSE)</f>
        <v>Amministrativo</v>
      </c>
    </row>
    <row r="1570" spans="1:17" ht="15" customHeight="1" x14ac:dyDescent="0.25">
      <c r="A1570" s="30">
        <v>2010</v>
      </c>
      <c r="B1570" s="3" t="s">
        <v>48</v>
      </c>
      <c r="C1570" s="3" t="s">
        <v>116</v>
      </c>
      <c r="D1570" s="3" t="s">
        <v>116</v>
      </c>
      <c r="E1570" s="3">
        <v>440</v>
      </c>
      <c r="F1570" s="3">
        <v>1796</v>
      </c>
      <c r="G1570" s="3">
        <v>1796</v>
      </c>
      <c r="H1570" s="3">
        <v>193872755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 t="str">
        <f>B1570&amp;" | "&amp;C1570&amp;" | "&amp;D1570</f>
        <v>documentazione_amministrativa / determinazioni | DETERMINAZIONE DEL DIRIGENTE | DETERMINAZIONE DEL DIRIGENTE</v>
      </c>
      <c r="Q1570" s="3" t="str">
        <f>VLOOKUP(P1570,'Classificazione UD'!A:B,2,FALSE)</f>
        <v>Amministrativo</v>
      </c>
    </row>
    <row r="1571" spans="1:17" ht="15" customHeight="1" x14ac:dyDescent="0.25">
      <c r="A1571" s="30">
        <v>2011</v>
      </c>
      <c r="B1571" s="3" t="s">
        <v>48</v>
      </c>
      <c r="C1571" s="3" t="s">
        <v>116</v>
      </c>
      <c r="D1571" s="3" t="s">
        <v>116</v>
      </c>
      <c r="E1571" s="3">
        <v>488</v>
      </c>
      <c r="F1571" s="3">
        <v>2105</v>
      </c>
      <c r="G1571" s="3">
        <v>2105</v>
      </c>
      <c r="H1571" s="3">
        <v>291440839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 t="str">
        <f>B1571&amp;" | "&amp;C1571&amp;" | "&amp;D1571</f>
        <v>documentazione_amministrativa / determinazioni | DETERMINAZIONE DEL DIRIGENTE | DETERMINAZIONE DEL DIRIGENTE</v>
      </c>
      <c r="Q1571" s="3" t="str">
        <f>VLOOKUP(P1571,'Classificazione UD'!A:B,2,FALSE)</f>
        <v>Amministrativo</v>
      </c>
    </row>
    <row r="1572" spans="1:17" ht="15" customHeight="1" x14ac:dyDescent="0.25">
      <c r="A1572" s="30">
        <v>2012</v>
      </c>
      <c r="B1572" s="3" t="s">
        <v>48</v>
      </c>
      <c r="C1572" s="3" t="s">
        <v>116</v>
      </c>
      <c r="D1572" s="3" t="s">
        <v>116</v>
      </c>
      <c r="E1572" s="3">
        <v>282</v>
      </c>
      <c r="F1572" s="3">
        <v>1393</v>
      </c>
      <c r="G1572" s="3">
        <v>1393</v>
      </c>
      <c r="H1572" s="3">
        <v>201045250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 t="str">
        <f>B1572&amp;" | "&amp;C1572&amp;" | "&amp;D1572</f>
        <v>documentazione_amministrativa / determinazioni | DETERMINAZIONE DEL DIRIGENTE | DETERMINAZIONE DEL DIRIGENTE</v>
      </c>
      <c r="Q1572" s="3" t="str">
        <f>VLOOKUP(P1572,'Classificazione UD'!A:B,2,FALSE)</f>
        <v>Amministrativo</v>
      </c>
    </row>
    <row r="1573" spans="1:17" ht="15" customHeight="1" x14ac:dyDescent="0.25">
      <c r="A1573" s="30">
        <v>2013</v>
      </c>
      <c r="B1573" s="3" t="s">
        <v>48</v>
      </c>
      <c r="C1573" s="3" t="s">
        <v>116</v>
      </c>
      <c r="D1573" s="3" t="s">
        <v>116</v>
      </c>
      <c r="E1573" s="3">
        <v>383</v>
      </c>
      <c r="F1573" s="3">
        <v>1707</v>
      </c>
      <c r="G1573" s="3">
        <v>1707</v>
      </c>
      <c r="H1573" s="3">
        <v>306549194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 t="str">
        <f>B1573&amp;" | "&amp;C1573&amp;" | "&amp;D1573</f>
        <v>documentazione_amministrativa / determinazioni | DETERMINAZIONE DEL DIRIGENTE | DETERMINAZIONE DEL DIRIGENTE</v>
      </c>
      <c r="Q1573" s="3" t="str">
        <f>VLOOKUP(P1573,'Classificazione UD'!A:B,2,FALSE)</f>
        <v>Amministrativo</v>
      </c>
    </row>
    <row r="1574" spans="1:17" ht="15" customHeight="1" x14ac:dyDescent="0.25">
      <c r="A1574" s="30">
        <v>2014</v>
      </c>
      <c r="B1574" s="3" t="s">
        <v>48</v>
      </c>
      <c r="C1574" s="3" t="s">
        <v>116</v>
      </c>
      <c r="D1574" s="3" t="s">
        <v>116</v>
      </c>
      <c r="E1574" s="3">
        <v>317</v>
      </c>
      <c r="F1574" s="3">
        <v>1385</v>
      </c>
      <c r="G1574" s="3">
        <v>1385</v>
      </c>
      <c r="H1574" s="3">
        <v>311185146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 t="str">
        <f>B1574&amp;" | "&amp;C1574&amp;" | "&amp;D1574</f>
        <v>documentazione_amministrativa / determinazioni | DETERMINAZIONE DEL DIRIGENTE | DETERMINAZIONE DEL DIRIGENTE</v>
      </c>
      <c r="Q1574" s="3" t="str">
        <f>VLOOKUP(P1574,'Classificazione UD'!A:B,2,FALSE)</f>
        <v>Amministrativo</v>
      </c>
    </row>
    <row r="1575" spans="1:17" ht="15" customHeight="1" x14ac:dyDescent="0.25">
      <c r="A1575" s="30">
        <v>2015</v>
      </c>
      <c r="B1575" s="3" t="s">
        <v>48</v>
      </c>
      <c r="C1575" s="3" t="s">
        <v>116</v>
      </c>
      <c r="D1575" s="3" t="s">
        <v>116</v>
      </c>
      <c r="E1575" s="3">
        <v>288</v>
      </c>
      <c r="F1575" s="3">
        <v>1201</v>
      </c>
      <c r="G1575" s="3">
        <v>1201</v>
      </c>
      <c r="H1575" s="3">
        <v>507292569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 t="str">
        <f>B1575&amp;" | "&amp;C1575&amp;" | "&amp;D1575</f>
        <v>documentazione_amministrativa / determinazioni | DETERMINAZIONE DEL DIRIGENTE | DETERMINAZIONE DEL DIRIGENTE</v>
      </c>
      <c r="Q1575" s="3" t="str">
        <f>VLOOKUP(P1575,'Classificazione UD'!A:B,2,FALSE)</f>
        <v>Amministrativo</v>
      </c>
    </row>
    <row r="1576" spans="1:17" ht="15" customHeight="1" x14ac:dyDescent="0.25">
      <c r="A1576" s="30">
        <v>2016</v>
      </c>
      <c r="B1576" s="3" t="s">
        <v>48</v>
      </c>
      <c r="C1576" s="3" t="s">
        <v>116</v>
      </c>
      <c r="D1576" s="3" t="s">
        <v>116</v>
      </c>
      <c r="E1576" s="3">
        <v>118</v>
      </c>
      <c r="F1576" s="3">
        <v>481</v>
      </c>
      <c r="G1576" s="3">
        <v>481</v>
      </c>
      <c r="H1576" s="3">
        <v>141439618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 t="str">
        <f>B1576&amp;" | "&amp;C1576&amp;" | "&amp;D1576</f>
        <v>documentazione_amministrativa / determinazioni | DETERMINAZIONE DEL DIRIGENTE | DETERMINAZIONE DEL DIRIGENTE</v>
      </c>
      <c r="Q1576" s="3" t="str">
        <f>VLOOKUP(P1576,'Classificazione UD'!A:B,2,FALSE)</f>
        <v>Amministrativo</v>
      </c>
    </row>
    <row r="1577" spans="1:17" ht="15" customHeight="1" x14ac:dyDescent="0.25">
      <c r="A1577" s="30">
        <v>2015</v>
      </c>
      <c r="B1577" s="3" t="s">
        <v>17</v>
      </c>
      <c r="C1577" s="3" t="s">
        <v>27</v>
      </c>
      <c r="D1577" s="3" t="s">
        <v>19</v>
      </c>
      <c r="E1577" s="3">
        <v>1554</v>
      </c>
      <c r="F1577" s="3">
        <v>6255</v>
      </c>
      <c r="G1577" s="3">
        <v>6255</v>
      </c>
      <c r="H1577" s="3">
        <v>811281342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 t="str">
        <f>B1577&amp;" | "&amp;C1577&amp;" | "&amp;D1577</f>
        <v>documentazione_amministrativa / documentazione_contabile | FATTURA PASSIVA | FATTURA</v>
      </c>
      <c r="Q1577" s="3" t="str">
        <f>VLOOKUP(P1577,'Classificazione UD'!A:B,2,FALSE)</f>
        <v>Fiscale</v>
      </c>
    </row>
    <row r="1578" spans="1:17" ht="15" customHeight="1" x14ac:dyDescent="0.25">
      <c r="A1578" s="30">
        <v>2016</v>
      </c>
      <c r="B1578" s="3" t="s">
        <v>17</v>
      </c>
      <c r="C1578" s="3" t="s">
        <v>27</v>
      </c>
      <c r="D1578" s="3" t="s">
        <v>19</v>
      </c>
      <c r="E1578" s="3">
        <v>878</v>
      </c>
      <c r="F1578" s="3">
        <v>3512</v>
      </c>
      <c r="G1578" s="3">
        <v>3512</v>
      </c>
      <c r="H1578" s="3">
        <v>570637450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 t="str">
        <f>B1578&amp;" | "&amp;C1578&amp;" | "&amp;D1578</f>
        <v>documentazione_amministrativa / documentazione_contabile | FATTURA PASSIVA | FATTURA</v>
      </c>
      <c r="Q1578" s="3" t="str">
        <f>VLOOKUP(P1578,'Classificazione UD'!A:B,2,FALSE)</f>
        <v>Fiscale</v>
      </c>
    </row>
    <row r="1579" spans="1:17" ht="15" customHeight="1" x14ac:dyDescent="0.25">
      <c r="A1579" s="30">
        <v>2007</v>
      </c>
      <c r="B1579" s="3" t="s">
        <v>23</v>
      </c>
      <c r="C1579" s="3" t="s">
        <v>117</v>
      </c>
      <c r="D1579" s="3" t="s">
        <v>117</v>
      </c>
      <c r="E1579" s="3">
        <v>40</v>
      </c>
      <c r="F1579" s="3">
        <v>55</v>
      </c>
      <c r="G1579" s="3">
        <v>55</v>
      </c>
      <c r="H1579" s="3">
        <v>6209592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 t="str">
        <f>B1579&amp;" | "&amp;C1579&amp;" | "&amp;D1579</f>
        <v>documentazione_amministrativa / altri_documenti | DOCUMENTO NON PROTOCOLLATO | DOCUMENTO NON PROTOCOLLATO</v>
      </c>
      <c r="Q1579" s="3" t="str">
        <f>VLOOKUP(P1579,'Classificazione UD'!A:B,2,FALSE)</f>
        <v>Amministrativo</v>
      </c>
    </row>
    <row r="1580" spans="1:17" ht="15" customHeight="1" x14ac:dyDescent="0.25">
      <c r="A1580" s="30">
        <v>2008</v>
      </c>
      <c r="B1580" s="3" t="s">
        <v>23</v>
      </c>
      <c r="C1580" s="3" t="s">
        <v>117</v>
      </c>
      <c r="D1580" s="3" t="s">
        <v>117</v>
      </c>
      <c r="E1580" s="3">
        <v>87</v>
      </c>
      <c r="F1580" s="3">
        <v>128</v>
      </c>
      <c r="G1580" s="3">
        <v>128</v>
      </c>
      <c r="H1580" s="3">
        <v>12520350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 t="str">
        <f>B1580&amp;" | "&amp;C1580&amp;" | "&amp;D1580</f>
        <v>documentazione_amministrativa / altri_documenti | DOCUMENTO NON PROTOCOLLATO | DOCUMENTO NON PROTOCOLLATO</v>
      </c>
      <c r="Q1580" s="3" t="str">
        <f>VLOOKUP(P1580,'Classificazione UD'!A:B,2,FALSE)</f>
        <v>Amministrativo</v>
      </c>
    </row>
    <row r="1581" spans="1:17" ht="15" customHeight="1" x14ac:dyDescent="0.25">
      <c r="A1581" s="30">
        <v>2009</v>
      </c>
      <c r="B1581" s="3" t="s">
        <v>23</v>
      </c>
      <c r="C1581" s="3" t="s">
        <v>117</v>
      </c>
      <c r="D1581" s="3" t="s">
        <v>117</v>
      </c>
      <c r="E1581" s="3">
        <v>122</v>
      </c>
      <c r="F1581" s="3">
        <v>170</v>
      </c>
      <c r="G1581" s="3">
        <v>170</v>
      </c>
      <c r="H1581" s="3">
        <v>110372885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 t="str">
        <f>B1581&amp;" | "&amp;C1581&amp;" | "&amp;D1581</f>
        <v>documentazione_amministrativa / altri_documenti | DOCUMENTO NON PROTOCOLLATO | DOCUMENTO NON PROTOCOLLATO</v>
      </c>
      <c r="Q1581" s="3" t="str">
        <f>VLOOKUP(P1581,'Classificazione UD'!A:B,2,FALSE)</f>
        <v>Amministrativo</v>
      </c>
    </row>
    <row r="1582" spans="1:17" ht="15" customHeight="1" x14ac:dyDescent="0.25">
      <c r="A1582" s="30">
        <v>2010</v>
      </c>
      <c r="B1582" s="3" t="s">
        <v>23</v>
      </c>
      <c r="C1582" s="3" t="s">
        <v>117</v>
      </c>
      <c r="D1582" s="3" t="s">
        <v>117</v>
      </c>
      <c r="E1582" s="3">
        <v>134</v>
      </c>
      <c r="F1582" s="3">
        <v>167</v>
      </c>
      <c r="G1582" s="3">
        <v>167</v>
      </c>
      <c r="H1582" s="3">
        <v>111132097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 t="str">
        <f>B1582&amp;" | "&amp;C1582&amp;" | "&amp;D1582</f>
        <v>documentazione_amministrativa / altri_documenti | DOCUMENTO NON PROTOCOLLATO | DOCUMENTO NON PROTOCOLLATO</v>
      </c>
      <c r="Q1582" s="3" t="str">
        <f>VLOOKUP(P1582,'Classificazione UD'!A:B,2,FALSE)</f>
        <v>Amministrativo</v>
      </c>
    </row>
    <row r="1583" spans="1:17" ht="15" customHeight="1" x14ac:dyDescent="0.25">
      <c r="A1583" s="30">
        <v>2011</v>
      </c>
      <c r="B1583" s="3" t="s">
        <v>23</v>
      </c>
      <c r="C1583" s="3" t="s">
        <v>117</v>
      </c>
      <c r="D1583" s="3" t="s">
        <v>117</v>
      </c>
      <c r="E1583" s="3">
        <v>396</v>
      </c>
      <c r="F1583" s="3">
        <v>1197</v>
      </c>
      <c r="G1583" s="3">
        <v>1197</v>
      </c>
      <c r="H1583" s="3">
        <v>383334507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 t="str">
        <f>B1583&amp;" | "&amp;C1583&amp;" | "&amp;D1583</f>
        <v>documentazione_amministrativa / altri_documenti | DOCUMENTO NON PROTOCOLLATO | DOCUMENTO NON PROTOCOLLATO</v>
      </c>
      <c r="Q1583" s="3" t="str">
        <f>VLOOKUP(P1583,'Classificazione UD'!A:B,2,FALSE)</f>
        <v>Amministrativo</v>
      </c>
    </row>
    <row r="1584" spans="1:17" ht="15" customHeight="1" x14ac:dyDescent="0.25">
      <c r="A1584" s="30">
        <v>2012</v>
      </c>
      <c r="B1584" s="3" t="s">
        <v>23</v>
      </c>
      <c r="C1584" s="3" t="s">
        <v>117</v>
      </c>
      <c r="D1584" s="3" t="s">
        <v>117</v>
      </c>
      <c r="E1584" s="3">
        <v>710</v>
      </c>
      <c r="F1584" s="3">
        <v>1332</v>
      </c>
      <c r="G1584" s="3">
        <v>1332</v>
      </c>
      <c r="H1584" s="3">
        <v>408343953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 t="str">
        <f>B1584&amp;" | "&amp;C1584&amp;" | "&amp;D1584</f>
        <v>documentazione_amministrativa / altri_documenti | DOCUMENTO NON PROTOCOLLATO | DOCUMENTO NON PROTOCOLLATO</v>
      </c>
      <c r="Q1584" s="3" t="str">
        <f>VLOOKUP(P1584,'Classificazione UD'!A:B,2,FALSE)</f>
        <v>Amministrativo</v>
      </c>
    </row>
    <row r="1585" spans="1:17" ht="15" customHeight="1" x14ac:dyDescent="0.25">
      <c r="A1585" s="30">
        <v>2013</v>
      </c>
      <c r="B1585" s="3" t="s">
        <v>23</v>
      </c>
      <c r="C1585" s="3" t="s">
        <v>117</v>
      </c>
      <c r="D1585" s="3" t="s">
        <v>117</v>
      </c>
      <c r="E1585" s="3">
        <v>1001</v>
      </c>
      <c r="F1585" s="3">
        <v>1610</v>
      </c>
      <c r="G1585" s="3">
        <v>1610</v>
      </c>
      <c r="H1585" s="3">
        <v>534629048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 t="str">
        <f>B1585&amp;" | "&amp;C1585&amp;" | "&amp;D1585</f>
        <v>documentazione_amministrativa / altri_documenti | DOCUMENTO NON PROTOCOLLATO | DOCUMENTO NON PROTOCOLLATO</v>
      </c>
      <c r="Q1585" s="3" t="str">
        <f>VLOOKUP(P1585,'Classificazione UD'!A:B,2,FALSE)</f>
        <v>Amministrativo</v>
      </c>
    </row>
    <row r="1586" spans="1:17" ht="15" customHeight="1" x14ac:dyDescent="0.25">
      <c r="A1586" s="30">
        <v>2014</v>
      </c>
      <c r="B1586" s="3" t="s">
        <v>23</v>
      </c>
      <c r="C1586" s="3" t="s">
        <v>117</v>
      </c>
      <c r="D1586" s="3" t="s">
        <v>117</v>
      </c>
      <c r="E1586" s="3">
        <v>1522</v>
      </c>
      <c r="F1586" s="3">
        <v>1661</v>
      </c>
      <c r="G1586" s="3">
        <v>1661</v>
      </c>
      <c r="H1586" s="3">
        <v>290467256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 t="str">
        <f>B1586&amp;" | "&amp;C1586&amp;" | "&amp;D1586</f>
        <v>documentazione_amministrativa / altri_documenti | DOCUMENTO NON PROTOCOLLATO | DOCUMENTO NON PROTOCOLLATO</v>
      </c>
      <c r="Q1586" s="3" t="str">
        <f>VLOOKUP(P1586,'Classificazione UD'!A:B,2,FALSE)</f>
        <v>Amministrativo</v>
      </c>
    </row>
    <row r="1587" spans="1:17" ht="15" customHeight="1" x14ac:dyDescent="0.25">
      <c r="A1587" s="30">
        <v>2015</v>
      </c>
      <c r="B1587" s="3" t="s">
        <v>23</v>
      </c>
      <c r="C1587" s="3" t="s">
        <v>117</v>
      </c>
      <c r="D1587" s="3" t="s">
        <v>117</v>
      </c>
      <c r="E1587" s="3">
        <v>4934</v>
      </c>
      <c r="F1587" s="3">
        <v>5598</v>
      </c>
      <c r="G1587" s="3">
        <v>5598</v>
      </c>
      <c r="H1587" s="3">
        <v>652745044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 t="str">
        <f>B1587&amp;" | "&amp;C1587&amp;" | "&amp;D1587</f>
        <v>documentazione_amministrativa / altri_documenti | DOCUMENTO NON PROTOCOLLATO | DOCUMENTO NON PROTOCOLLATO</v>
      </c>
      <c r="Q1587" s="3" t="str">
        <f>VLOOKUP(P1587,'Classificazione UD'!A:B,2,FALSE)</f>
        <v>Amministrativo</v>
      </c>
    </row>
    <row r="1588" spans="1:17" ht="15" customHeight="1" x14ac:dyDescent="0.25">
      <c r="A1588" s="30">
        <v>2016</v>
      </c>
      <c r="B1588" s="3" t="s">
        <v>23</v>
      </c>
      <c r="C1588" s="3" t="s">
        <v>117</v>
      </c>
      <c r="D1588" s="3" t="s">
        <v>117</v>
      </c>
      <c r="E1588" s="3">
        <v>2942</v>
      </c>
      <c r="F1588" s="3">
        <v>2991</v>
      </c>
      <c r="G1588" s="3">
        <v>2991</v>
      </c>
      <c r="H1588" s="3">
        <v>364407986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 t="str">
        <f>B1588&amp;" | "&amp;C1588&amp;" | "&amp;D1588</f>
        <v>documentazione_amministrativa / altri_documenti | DOCUMENTO NON PROTOCOLLATO | DOCUMENTO NON PROTOCOLLATO</v>
      </c>
      <c r="Q1588" s="3" t="str">
        <f>VLOOKUP(P1588,'Classificazione UD'!A:B,2,FALSE)</f>
        <v>Amministrativo</v>
      </c>
    </row>
    <row r="1589" spans="1:17" ht="15" customHeight="1" x14ac:dyDescent="0.25">
      <c r="A1589" s="30">
        <v>2007</v>
      </c>
      <c r="B1589" s="3" t="s">
        <v>36</v>
      </c>
      <c r="C1589" s="3" t="s">
        <v>50</v>
      </c>
      <c r="D1589" s="3" t="s">
        <v>50</v>
      </c>
      <c r="E1589" s="3">
        <v>3370</v>
      </c>
      <c r="F1589" s="3">
        <v>3583</v>
      </c>
      <c r="G1589" s="3">
        <v>3583</v>
      </c>
      <c r="H1589" s="3">
        <v>315145851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 t="str">
        <f>B1589&amp;" | "&amp;C1589&amp;" | "&amp;D1589</f>
        <v>documentazione_amministrativa / documenti_protocollati | DOCUMENTO PROTOCOLLATO | DOCUMENTO PROTOCOLLATO</v>
      </c>
      <c r="Q1589" s="3" t="str">
        <f>VLOOKUP(P1589,'Classificazione UD'!A:B,2,FALSE)</f>
        <v>Protocollo</v>
      </c>
    </row>
    <row r="1590" spans="1:17" ht="15" customHeight="1" x14ac:dyDescent="0.25">
      <c r="A1590" s="30">
        <v>2008</v>
      </c>
      <c r="B1590" s="3" t="s">
        <v>36</v>
      </c>
      <c r="C1590" s="3" t="s">
        <v>50</v>
      </c>
      <c r="D1590" s="3" t="s">
        <v>50</v>
      </c>
      <c r="E1590" s="3">
        <v>7875</v>
      </c>
      <c r="F1590" s="3">
        <v>8316</v>
      </c>
      <c r="G1590" s="3">
        <v>8316</v>
      </c>
      <c r="H1590" s="3">
        <v>2022042756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 t="str">
        <f>B1590&amp;" | "&amp;C1590&amp;" | "&amp;D1590</f>
        <v>documentazione_amministrativa / documenti_protocollati | DOCUMENTO PROTOCOLLATO | DOCUMENTO PROTOCOLLATO</v>
      </c>
      <c r="Q1590" s="3" t="str">
        <f>VLOOKUP(P1590,'Classificazione UD'!A:B,2,FALSE)</f>
        <v>Protocollo</v>
      </c>
    </row>
    <row r="1591" spans="1:17" ht="15" customHeight="1" x14ac:dyDescent="0.25">
      <c r="A1591" s="30">
        <v>2009</v>
      </c>
      <c r="B1591" s="3" t="s">
        <v>36</v>
      </c>
      <c r="C1591" s="3" t="s">
        <v>50</v>
      </c>
      <c r="D1591" s="3" t="s">
        <v>50</v>
      </c>
      <c r="E1591" s="3">
        <v>8574</v>
      </c>
      <c r="F1591" s="3">
        <v>9252</v>
      </c>
      <c r="G1591" s="3">
        <v>9252</v>
      </c>
      <c r="H1591" s="3">
        <v>4934998473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 t="str">
        <f>B1591&amp;" | "&amp;C1591&amp;" | "&amp;D1591</f>
        <v>documentazione_amministrativa / documenti_protocollati | DOCUMENTO PROTOCOLLATO | DOCUMENTO PROTOCOLLATO</v>
      </c>
      <c r="Q1591" s="3" t="str">
        <f>VLOOKUP(P1591,'Classificazione UD'!A:B,2,FALSE)</f>
        <v>Protocollo</v>
      </c>
    </row>
    <row r="1592" spans="1:17" ht="15" customHeight="1" x14ac:dyDescent="0.25">
      <c r="A1592" s="30">
        <v>2010</v>
      </c>
      <c r="B1592" s="3" t="s">
        <v>36</v>
      </c>
      <c r="C1592" s="3" t="s">
        <v>50</v>
      </c>
      <c r="D1592" s="3" t="s">
        <v>50</v>
      </c>
      <c r="E1592" s="3">
        <v>7910</v>
      </c>
      <c r="F1592" s="3">
        <v>11017</v>
      </c>
      <c r="G1592" s="3">
        <v>11017</v>
      </c>
      <c r="H1592" s="3">
        <v>4162462684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 t="str">
        <f>B1592&amp;" | "&amp;C1592&amp;" | "&amp;D1592</f>
        <v>documentazione_amministrativa / documenti_protocollati | DOCUMENTO PROTOCOLLATO | DOCUMENTO PROTOCOLLATO</v>
      </c>
      <c r="Q1592" s="3" t="str">
        <f>VLOOKUP(P1592,'Classificazione UD'!A:B,2,FALSE)</f>
        <v>Protocollo</v>
      </c>
    </row>
    <row r="1593" spans="1:17" ht="15" customHeight="1" x14ac:dyDescent="0.25">
      <c r="A1593" s="30">
        <v>2011</v>
      </c>
      <c r="B1593" s="3" t="s">
        <v>36</v>
      </c>
      <c r="C1593" s="3" t="s">
        <v>50</v>
      </c>
      <c r="D1593" s="3" t="s">
        <v>50</v>
      </c>
      <c r="E1593" s="3">
        <v>4729</v>
      </c>
      <c r="F1593" s="3">
        <v>8251</v>
      </c>
      <c r="G1593" s="3">
        <v>8251</v>
      </c>
      <c r="H1593" s="3">
        <v>2399458300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 t="str">
        <f>B1593&amp;" | "&amp;C1593&amp;" | "&amp;D1593</f>
        <v>documentazione_amministrativa / documenti_protocollati | DOCUMENTO PROTOCOLLATO | DOCUMENTO PROTOCOLLATO</v>
      </c>
      <c r="Q1593" s="3" t="str">
        <f>VLOOKUP(P1593,'Classificazione UD'!A:B,2,FALSE)</f>
        <v>Protocollo</v>
      </c>
    </row>
    <row r="1594" spans="1:17" ht="15" customHeight="1" x14ac:dyDescent="0.25">
      <c r="A1594" s="30">
        <v>2012</v>
      </c>
      <c r="B1594" s="3" t="s">
        <v>36</v>
      </c>
      <c r="C1594" s="3" t="s">
        <v>50</v>
      </c>
      <c r="D1594" s="3" t="s">
        <v>50</v>
      </c>
      <c r="E1594" s="3">
        <v>3228</v>
      </c>
      <c r="F1594" s="3">
        <v>8717</v>
      </c>
      <c r="G1594" s="3">
        <v>8717</v>
      </c>
      <c r="H1594" s="3">
        <v>2075889790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 t="str">
        <f>B1594&amp;" | "&amp;C1594&amp;" | "&amp;D1594</f>
        <v>documentazione_amministrativa / documenti_protocollati | DOCUMENTO PROTOCOLLATO | DOCUMENTO PROTOCOLLATO</v>
      </c>
      <c r="Q1594" s="3" t="str">
        <f>VLOOKUP(P1594,'Classificazione UD'!A:B,2,FALSE)</f>
        <v>Protocollo</v>
      </c>
    </row>
    <row r="1595" spans="1:17" ht="15" customHeight="1" x14ac:dyDescent="0.25">
      <c r="A1595" s="30">
        <v>2013</v>
      </c>
      <c r="B1595" s="3" t="s">
        <v>36</v>
      </c>
      <c r="C1595" s="3" t="s">
        <v>50</v>
      </c>
      <c r="D1595" s="3" t="s">
        <v>50</v>
      </c>
      <c r="E1595" s="3">
        <v>3935</v>
      </c>
      <c r="F1595" s="3">
        <v>11150</v>
      </c>
      <c r="G1595" s="3">
        <v>11150</v>
      </c>
      <c r="H1595" s="3">
        <v>2449399301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 t="str">
        <f>B1595&amp;" | "&amp;C1595&amp;" | "&amp;D1595</f>
        <v>documentazione_amministrativa / documenti_protocollati | DOCUMENTO PROTOCOLLATO | DOCUMENTO PROTOCOLLATO</v>
      </c>
      <c r="Q1595" s="3" t="str">
        <f>VLOOKUP(P1595,'Classificazione UD'!A:B,2,FALSE)</f>
        <v>Protocollo</v>
      </c>
    </row>
    <row r="1596" spans="1:17" ht="15" customHeight="1" x14ac:dyDescent="0.25">
      <c r="A1596" s="30">
        <v>2014</v>
      </c>
      <c r="B1596" s="3" t="s">
        <v>36</v>
      </c>
      <c r="C1596" s="3" t="s">
        <v>50</v>
      </c>
      <c r="D1596" s="3" t="s">
        <v>50</v>
      </c>
      <c r="E1596" s="3">
        <v>4859</v>
      </c>
      <c r="F1596" s="3">
        <v>15464</v>
      </c>
      <c r="G1596" s="3">
        <v>15464</v>
      </c>
      <c r="H1596" s="3">
        <v>5749741525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 t="str">
        <f>B1596&amp;" | "&amp;C1596&amp;" | "&amp;D1596</f>
        <v>documentazione_amministrativa / documenti_protocollati | DOCUMENTO PROTOCOLLATO | DOCUMENTO PROTOCOLLATO</v>
      </c>
      <c r="Q1596" s="3" t="str">
        <f>VLOOKUP(P1596,'Classificazione UD'!A:B,2,FALSE)</f>
        <v>Protocollo</v>
      </c>
    </row>
    <row r="1597" spans="1:17" ht="15" customHeight="1" x14ac:dyDescent="0.25">
      <c r="A1597" s="30">
        <v>2015</v>
      </c>
      <c r="B1597" s="3" t="s">
        <v>36</v>
      </c>
      <c r="C1597" s="3" t="s">
        <v>50</v>
      </c>
      <c r="D1597" s="3" t="s">
        <v>50</v>
      </c>
      <c r="E1597" s="3">
        <v>7393</v>
      </c>
      <c r="F1597" s="3">
        <v>25066</v>
      </c>
      <c r="G1597" s="3">
        <v>25066</v>
      </c>
      <c r="H1597" s="3">
        <v>6780050393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 t="str">
        <f>B1597&amp;" | "&amp;C1597&amp;" | "&amp;D1597</f>
        <v>documentazione_amministrativa / documenti_protocollati | DOCUMENTO PROTOCOLLATO | DOCUMENTO PROTOCOLLATO</v>
      </c>
      <c r="Q1597" s="3" t="str">
        <f>VLOOKUP(P1597,'Classificazione UD'!A:B,2,FALSE)</f>
        <v>Protocollo</v>
      </c>
    </row>
    <row r="1598" spans="1:17" ht="15" customHeight="1" x14ac:dyDescent="0.25">
      <c r="A1598" s="30">
        <v>2016</v>
      </c>
      <c r="B1598" s="3" t="s">
        <v>36</v>
      </c>
      <c r="C1598" s="3" t="s">
        <v>50</v>
      </c>
      <c r="D1598" s="3" t="s">
        <v>50</v>
      </c>
      <c r="E1598" s="3">
        <v>4480</v>
      </c>
      <c r="F1598" s="3">
        <v>14951</v>
      </c>
      <c r="G1598" s="3">
        <v>14951</v>
      </c>
      <c r="H1598" s="3">
        <v>4225400591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 t="str">
        <f>B1598&amp;" | "&amp;C1598&amp;" | "&amp;D1598</f>
        <v>documentazione_amministrativa / documenti_protocollati | DOCUMENTO PROTOCOLLATO | DOCUMENTO PROTOCOLLATO</v>
      </c>
      <c r="Q1598" s="3" t="str">
        <f>VLOOKUP(P1598,'Classificazione UD'!A:B,2,FALSE)</f>
        <v>Protocollo</v>
      </c>
    </row>
    <row r="1599" spans="1:17" ht="15" customHeight="1" x14ac:dyDescent="0.25">
      <c r="A1599" s="30">
        <v>2007</v>
      </c>
      <c r="B1599" s="3" t="s">
        <v>44</v>
      </c>
      <c r="C1599" s="3" t="s">
        <v>46</v>
      </c>
      <c r="D1599" s="3" t="s">
        <v>46</v>
      </c>
      <c r="E1599" s="3">
        <v>110</v>
      </c>
      <c r="F1599" s="3">
        <v>219</v>
      </c>
      <c r="G1599" s="3">
        <v>219</v>
      </c>
      <c r="H1599" s="3">
        <v>127524805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 t="str">
        <f>B1599&amp;" | "&amp;C1599&amp;" | "&amp;D1599</f>
        <v>documentazione_amministrativa / deliberazioni | DELIBERA | DELIBERA</v>
      </c>
      <c r="Q1599" s="3" t="str">
        <f>VLOOKUP(P1599,'Classificazione UD'!A:B,2,FALSE)</f>
        <v>Amministrativo</v>
      </c>
    </row>
    <row r="1600" spans="1:17" ht="15" customHeight="1" x14ac:dyDescent="0.25">
      <c r="A1600" s="30">
        <v>2008</v>
      </c>
      <c r="B1600" s="3" t="s">
        <v>44</v>
      </c>
      <c r="C1600" s="3" t="s">
        <v>46</v>
      </c>
      <c r="D1600" s="3" t="s">
        <v>46</v>
      </c>
      <c r="E1600" s="3">
        <v>98</v>
      </c>
      <c r="F1600" s="3">
        <v>195</v>
      </c>
      <c r="G1600" s="3">
        <v>195</v>
      </c>
      <c r="H1600" s="3">
        <v>287689037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 t="str">
        <f>B1600&amp;" | "&amp;C1600&amp;" | "&amp;D1600</f>
        <v>documentazione_amministrativa / deliberazioni | DELIBERA | DELIBERA</v>
      </c>
      <c r="Q1600" s="3" t="str">
        <f>VLOOKUP(P1600,'Classificazione UD'!A:B,2,FALSE)</f>
        <v>Amministrativo</v>
      </c>
    </row>
    <row r="1601" spans="1:17" ht="15" customHeight="1" x14ac:dyDescent="0.25">
      <c r="A1601" s="30">
        <v>2009</v>
      </c>
      <c r="B1601" s="3" t="s">
        <v>44</v>
      </c>
      <c r="C1601" s="3" t="s">
        <v>46</v>
      </c>
      <c r="D1601" s="3" t="s">
        <v>46</v>
      </c>
      <c r="E1601" s="3">
        <v>117</v>
      </c>
      <c r="F1601" s="3">
        <v>234</v>
      </c>
      <c r="G1601" s="3">
        <v>234</v>
      </c>
      <c r="H1601" s="3">
        <v>169304200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 t="str">
        <f>B1601&amp;" | "&amp;C1601&amp;" | "&amp;D1601</f>
        <v>documentazione_amministrativa / deliberazioni | DELIBERA | DELIBERA</v>
      </c>
      <c r="Q1601" s="3" t="str">
        <f>VLOOKUP(P1601,'Classificazione UD'!A:B,2,FALSE)</f>
        <v>Amministrativo</v>
      </c>
    </row>
    <row r="1602" spans="1:17" ht="15" customHeight="1" x14ac:dyDescent="0.25">
      <c r="A1602" s="30">
        <v>2010</v>
      </c>
      <c r="B1602" s="3" t="s">
        <v>44</v>
      </c>
      <c r="C1602" s="3" t="s">
        <v>46</v>
      </c>
      <c r="D1602" s="3" t="s">
        <v>46</v>
      </c>
      <c r="E1602" s="3">
        <v>97</v>
      </c>
      <c r="F1602" s="3">
        <v>194</v>
      </c>
      <c r="G1602" s="3">
        <v>194</v>
      </c>
      <c r="H1602" s="3">
        <v>68222548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 t="str">
        <f>B1602&amp;" | "&amp;C1602&amp;" | "&amp;D1602</f>
        <v>documentazione_amministrativa / deliberazioni | DELIBERA | DELIBERA</v>
      </c>
      <c r="Q1602" s="3" t="str">
        <f>VLOOKUP(P1602,'Classificazione UD'!A:B,2,FALSE)</f>
        <v>Amministrativo</v>
      </c>
    </row>
    <row r="1603" spans="1:17" ht="15" customHeight="1" x14ac:dyDescent="0.25">
      <c r="A1603" s="30">
        <v>2011</v>
      </c>
      <c r="B1603" s="3" t="s">
        <v>44</v>
      </c>
      <c r="C1603" s="3" t="s">
        <v>46</v>
      </c>
      <c r="D1603" s="3" t="s">
        <v>46</v>
      </c>
      <c r="E1603" s="3">
        <v>91</v>
      </c>
      <c r="F1603" s="3">
        <v>182</v>
      </c>
      <c r="G1603" s="3">
        <v>182</v>
      </c>
      <c r="H1603" s="3">
        <v>96574524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 t="str">
        <f>B1603&amp;" | "&amp;C1603&amp;" | "&amp;D1603</f>
        <v>documentazione_amministrativa / deliberazioni | DELIBERA | DELIBERA</v>
      </c>
      <c r="Q1603" s="3" t="str">
        <f>VLOOKUP(P1603,'Classificazione UD'!A:B,2,FALSE)</f>
        <v>Amministrativo</v>
      </c>
    </row>
    <row r="1604" spans="1:17" ht="15" customHeight="1" x14ac:dyDescent="0.25">
      <c r="A1604" s="30">
        <v>2012</v>
      </c>
      <c r="B1604" s="3" t="s">
        <v>44</v>
      </c>
      <c r="C1604" s="3" t="s">
        <v>46</v>
      </c>
      <c r="D1604" s="3" t="s">
        <v>46</v>
      </c>
      <c r="E1604" s="3">
        <v>87</v>
      </c>
      <c r="F1604" s="3">
        <v>216</v>
      </c>
      <c r="G1604" s="3">
        <v>216</v>
      </c>
      <c r="H1604" s="3">
        <v>89236356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 t="str">
        <f>B1604&amp;" | "&amp;C1604&amp;" | "&amp;D1604</f>
        <v>documentazione_amministrativa / deliberazioni | DELIBERA | DELIBERA</v>
      </c>
      <c r="Q1604" s="3" t="str">
        <f>VLOOKUP(P1604,'Classificazione UD'!A:B,2,FALSE)</f>
        <v>Amministrativo</v>
      </c>
    </row>
    <row r="1605" spans="1:17" ht="15" customHeight="1" x14ac:dyDescent="0.25">
      <c r="A1605" s="30">
        <v>2013</v>
      </c>
      <c r="B1605" s="3" t="s">
        <v>44</v>
      </c>
      <c r="C1605" s="3" t="s">
        <v>46</v>
      </c>
      <c r="D1605" s="3" t="s">
        <v>46</v>
      </c>
      <c r="E1605" s="3">
        <v>86</v>
      </c>
      <c r="F1605" s="3">
        <v>259</v>
      </c>
      <c r="G1605" s="3">
        <v>259</v>
      </c>
      <c r="H1605" s="3">
        <v>39385059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 t="str">
        <f>B1605&amp;" | "&amp;C1605&amp;" | "&amp;D1605</f>
        <v>documentazione_amministrativa / deliberazioni | DELIBERA | DELIBERA</v>
      </c>
      <c r="Q1605" s="3" t="str">
        <f>VLOOKUP(P1605,'Classificazione UD'!A:B,2,FALSE)</f>
        <v>Amministrativo</v>
      </c>
    </row>
    <row r="1606" spans="1:17" ht="15" customHeight="1" x14ac:dyDescent="0.25">
      <c r="A1606" s="30">
        <v>2014</v>
      </c>
      <c r="B1606" s="3" t="s">
        <v>44</v>
      </c>
      <c r="C1606" s="3" t="s">
        <v>46</v>
      </c>
      <c r="D1606" s="3" t="s">
        <v>46</v>
      </c>
      <c r="E1606" s="3">
        <v>92</v>
      </c>
      <c r="F1606" s="3">
        <v>253</v>
      </c>
      <c r="G1606" s="3">
        <v>253</v>
      </c>
      <c r="H1606" s="3">
        <v>82898042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 t="str">
        <f>B1606&amp;" | "&amp;C1606&amp;" | "&amp;D1606</f>
        <v>documentazione_amministrativa / deliberazioni | DELIBERA | DELIBERA</v>
      </c>
      <c r="Q1606" s="3" t="str">
        <f>VLOOKUP(P1606,'Classificazione UD'!A:B,2,FALSE)</f>
        <v>Amministrativo</v>
      </c>
    </row>
    <row r="1607" spans="1:17" ht="15" customHeight="1" x14ac:dyDescent="0.25">
      <c r="A1607" s="30">
        <v>2015</v>
      </c>
      <c r="B1607" s="3" t="s">
        <v>44</v>
      </c>
      <c r="C1607" s="3" t="s">
        <v>46</v>
      </c>
      <c r="D1607" s="3" t="s">
        <v>46</v>
      </c>
      <c r="E1607" s="3">
        <v>77</v>
      </c>
      <c r="F1607" s="3">
        <v>245</v>
      </c>
      <c r="G1607" s="3">
        <v>245</v>
      </c>
      <c r="H1607" s="3">
        <v>53060848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 t="str">
        <f>B1607&amp;" | "&amp;C1607&amp;" | "&amp;D1607</f>
        <v>documentazione_amministrativa / deliberazioni | DELIBERA | DELIBERA</v>
      </c>
      <c r="Q1607" s="3" t="str">
        <f>VLOOKUP(P1607,'Classificazione UD'!A:B,2,FALSE)</f>
        <v>Amministrativo</v>
      </c>
    </row>
    <row r="1608" spans="1:17" ht="15" customHeight="1" x14ac:dyDescent="0.25">
      <c r="A1608" s="30">
        <v>2016</v>
      </c>
      <c r="B1608" s="3" t="s">
        <v>44</v>
      </c>
      <c r="C1608" s="3" t="s">
        <v>46</v>
      </c>
      <c r="D1608" s="3" t="s">
        <v>46</v>
      </c>
      <c r="E1608" s="3">
        <v>67</v>
      </c>
      <c r="F1608" s="3">
        <v>230</v>
      </c>
      <c r="G1608" s="3">
        <v>230</v>
      </c>
      <c r="H1608" s="3">
        <v>126959644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 t="str">
        <f>B1608&amp;" | "&amp;C1608&amp;" | "&amp;D1608</f>
        <v>documentazione_amministrativa / deliberazioni | DELIBERA | DELIBERA</v>
      </c>
      <c r="Q1608" s="3" t="str">
        <f>VLOOKUP(P1608,'Classificazione UD'!A:B,2,FALSE)</f>
        <v>Amministrativo</v>
      </c>
    </row>
    <row r="1609" spans="1:17" ht="15" customHeight="1" x14ac:dyDescent="0.25">
      <c r="A1609" s="30">
        <v>2007</v>
      </c>
      <c r="B1609" s="3" t="s">
        <v>118</v>
      </c>
      <c r="C1609" s="3" t="s">
        <v>119</v>
      </c>
      <c r="D1609" s="3" t="s">
        <v>119</v>
      </c>
      <c r="E1609" s="3">
        <v>27</v>
      </c>
      <c r="F1609" s="3">
        <v>27</v>
      </c>
      <c r="G1609" s="3">
        <v>27</v>
      </c>
      <c r="H1609" s="3">
        <v>1792566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 t="str">
        <f>B1609&amp;" | "&amp;C1609&amp;" | "&amp;D1609</f>
        <v>documentazione_amministrativa / decreti_ordinanze | DECRETO | DECRETO</v>
      </c>
      <c r="Q1609" s="3" t="str">
        <f>VLOOKUP(P1609,'Classificazione UD'!A:B,2,FALSE)</f>
        <v>Amministrativo</v>
      </c>
    </row>
    <row r="1610" spans="1:17" ht="15" customHeight="1" x14ac:dyDescent="0.25">
      <c r="A1610" s="30">
        <v>2008</v>
      </c>
      <c r="B1610" s="3" t="s">
        <v>118</v>
      </c>
      <c r="C1610" s="3" t="s">
        <v>119</v>
      </c>
      <c r="D1610" s="3" t="s">
        <v>119</v>
      </c>
      <c r="E1610" s="3">
        <v>31</v>
      </c>
      <c r="F1610" s="3">
        <v>31</v>
      </c>
      <c r="G1610" s="3">
        <v>31</v>
      </c>
      <c r="H1610" s="3">
        <v>2077246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 t="str">
        <f>B1610&amp;" | "&amp;C1610&amp;" | "&amp;D1610</f>
        <v>documentazione_amministrativa / decreti_ordinanze | DECRETO | DECRETO</v>
      </c>
      <c r="Q1610" s="3" t="str">
        <f>VLOOKUP(P1610,'Classificazione UD'!A:B,2,FALSE)</f>
        <v>Amministrativo</v>
      </c>
    </row>
    <row r="1611" spans="1:17" ht="15" customHeight="1" x14ac:dyDescent="0.25">
      <c r="A1611" s="30">
        <v>2009</v>
      </c>
      <c r="B1611" s="3" t="s">
        <v>118</v>
      </c>
      <c r="C1611" s="3" t="s">
        <v>119</v>
      </c>
      <c r="D1611" s="3" t="s">
        <v>119</v>
      </c>
      <c r="E1611" s="3">
        <v>52</v>
      </c>
      <c r="F1611" s="3">
        <v>65</v>
      </c>
      <c r="G1611" s="3">
        <v>65</v>
      </c>
      <c r="H1611" s="3">
        <v>4769940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 t="str">
        <f>B1611&amp;" | "&amp;C1611&amp;" | "&amp;D1611</f>
        <v>documentazione_amministrativa / decreti_ordinanze | DECRETO | DECRETO</v>
      </c>
      <c r="Q1611" s="3" t="str">
        <f>VLOOKUP(P1611,'Classificazione UD'!A:B,2,FALSE)</f>
        <v>Amministrativo</v>
      </c>
    </row>
    <row r="1612" spans="1:17" ht="15" customHeight="1" x14ac:dyDescent="0.25">
      <c r="A1612" s="30">
        <v>2010</v>
      </c>
      <c r="B1612" s="3" t="s">
        <v>118</v>
      </c>
      <c r="C1612" s="3" t="s">
        <v>119</v>
      </c>
      <c r="D1612" s="3" t="s">
        <v>119</v>
      </c>
      <c r="E1612" s="3">
        <v>28</v>
      </c>
      <c r="F1612" s="3">
        <v>31</v>
      </c>
      <c r="G1612" s="3">
        <v>31</v>
      </c>
      <c r="H1612" s="3">
        <v>2150815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 t="str">
        <f>B1612&amp;" | "&amp;C1612&amp;" | "&amp;D1612</f>
        <v>documentazione_amministrativa / decreti_ordinanze | DECRETO | DECRETO</v>
      </c>
      <c r="Q1612" s="3" t="str">
        <f>VLOOKUP(P1612,'Classificazione UD'!A:B,2,FALSE)</f>
        <v>Amministrativo</v>
      </c>
    </row>
    <row r="1613" spans="1:17" ht="15" customHeight="1" x14ac:dyDescent="0.25">
      <c r="A1613" s="30">
        <v>2011</v>
      </c>
      <c r="B1613" s="3" t="s">
        <v>118</v>
      </c>
      <c r="C1613" s="3" t="s">
        <v>119</v>
      </c>
      <c r="D1613" s="3" t="s">
        <v>119</v>
      </c>
      <c r="E1613" s="3">
        <v>27</v>
      </c>
      <c r="F1613" s="3">
        <v>42</v>
      </c>
      <c r="G1613" s="3">
        <v>42</v>
      </c>
      <c r="H1613" s="3">
        <v>3103180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 t="str">
        <f>B1613&amp;" | "&amp;C1613&amp;" | "&amp;D1613</f>
        <v>documentazione_amministrativa / decreti_ordinanze | DECRETO | DECRETO</v>
      </c>
      <c r="Q1613" s="3" t="str">
        <f>VLOOKUP(P1613,'Classificazione UD'!A:B,2,FALSE)</f>
        <v>Amministrativo</v>
      </c>
    </row>
    <row r="1614" spans="1:17" ht="15" customHeight="1" x14ac:dyDescent="0.25">
      <c r="A1614" s="30">
        <v>2012</v>
      </c>
      <c r="B1614" s="3" t="s">
        <v>118</v>
      </c>
      <c r="C1614" s="3" t="s">
        <v>119</v>
      </c>
      <c r="D1614" s="3" t="s">
        <v>119</v>
      </c>
      <c r="E1614" s="3">
        <v>26</v>
      </c>
      <c r="F1614" s="3">
        <v>50</v>
      </c>
      <c r="G1614" s="3">
        <v>50</v>
      </c>
      <c r="H1614" s="3">
        <v>3562512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 t="str">
        <f>B1614&amp;" | "&amp;C1614&amp;" | "&amp;D1614</f>
        <v>documentazione_amministrativa / decreti_ordinanze | DECRETO | DECRETO</v>
      </c>
      <c r="Q1614" s="3" t="str">
        <f>VLOOKUP(P1614,'Classificazione UD'!A:B,2,FALSE)</f>
        <v>Amministrativo</v>
      </c>
    </row>
    <row r="1615" spans="1:17" ht="15" customHeight="1" x14ac:dyDescent="0.25">
      <c r="A1615" s="30">
        <v>2013</v>
      </c>
      <c r="B1615" s="3" t="s">
        <v>118</v>
      </c>
      <c r="C1615" s="3" t="s">
        <v>119</v>
      </c>
      <c r="D1615" s="3" t="s">
        <v>119</v>
      </c>
      <c r="E1615" s="3">
        <v>18</v>
      </c>
      <c r="F1615" s="3">
        <v>50</v>
      </c>
      <c r="G1615" s="3">
        <v>50</v>
      </c>
      <c r="H1615" s="3">
        <v>3414660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 t="str">
        <f>B1615&amp;" | "&amp;C1615&amp;" | "&amp;D1615</f>
        <v>documentazione_amministrativa / decreti_ordinanze | DECRETO | DECRETO</v>
      </c>
      <c r="Q1615" s="3" t="str">
        <f>VLOOKUP(P1615,'Classificazione UD'!A:B,2,FALSE)</f>
        <v>Amministrativo</v>
      </c>
    </row>
    <row r="1616" spans="1:17" ht="15" customHeight="1" x14ac:dyDescent="0.25">
      <c r="A1616" s="30">
        <v>2014</v>
      </c>
      <c r="B1616" s="3" t="s">
        <v>118</v>
      </c>
      <c r="C1616" s="3" t="s">
        <v>119</v>
      </c>
      <c r="D1616" s="3" t="s">
        <v>119</v>
      </c>
      <c r="E1616" s="3">
        <v>28</v>
      </c>
      <c r="F1616" s="3">
        <v>67</v>
      </c>
      <c r="G1616" s="3">
        <v>67</v>
      </c>
      <c r="H1616" s="3">
        <v>5320123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 t="str">
        <f>B1616&amp;" | "&amp;C1616&amp;" | "&amp;D1616</f>
        <v>documentazione_amministrativa / decreti_ordinanze | DECRETO | DECRETO</v>
      </c>
      <c r="Q1616" s="3" t="str">
        <f>VLOOKUP(P1616,'Classificazione UD'!A:B,2,FALSE)</f>
        <v>Amministrativo</v>
      </c>
    </row>
    <row r="1617" spans="1:17" ht="15" customHeight="1" x14ac:dyDescent="0.25">
      <c r="A1617" s="30">
        <v>2015</v>
      </c>
      <c r="B1617" s="3" t="s">
        <v>118</v>
      </c>
      <c r="C1617" s="3" t="s">
        <v>119</v>
      </c>
      <c r="D1617" s="3" t="s">
        <v>119</v>
      </c>
      <c r="E1617" s="3">
        <v>15</v>
      </c>
      <c r="F1617" s="3">
        <v>35</v>
      </c>
      <c r="G1617" s="3">
        <v>35</v>
      </c>
      <c r="H1617" s="3">
        <v>2903125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 t="str">
        <f>B1617&amp;" | "&amp;C1617&amp;" | "&amp;D1617</f>
        <v>documentazione_amministrativa / decreti_ordinanze | DECRETO | DECRETO</v>
      </c>
      <c r="Q1617" s="3" t="str">
        <f>VLOOKUP(P1617,'Classificazione UD'!A:B,2,FALSE)</f>
        <v>Amministrativo</v>
      </c>
    </row>
    <row r="1618" spans="1:17" ht="15" customHeight="1" x14ac:dyDescent="0.25">
      <c r="A1618" s="30">
        <v>2016</v>
      </c>
      <c r="B1618" s="3" t="s">
        <v>118</v>
      </c>
      <c r="C1618" s="3" t="s">
        <v>119</v>
      </c>
      <c r="D1618" s="3" t="s">
        <v>119</v>
      </c>
      <c r="E1618" s="3">
        <v>30</v>
      </c>
      <c r="F1618" s="3">
        <v>66</v>
      </c>
      <c r="G1618" s="3">
        <v>66</v>
      </c>
      <c r="H1618" s="3">
        <v>5758099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 t="str">
        <f>B1618&amp;" | "&amp;C1618&amp;" | "&amp;D1618</f>
        <v>documentazione_amministrativa / decreti_ordinanze | DECRETO | DECRETO</v>
      </c>
      <c r="Q1618" s="3" t="str">
        <f>VLOOKUP(P1618,'Classificazione UD'!A:B,2,FALSE)</f>
        <v>Amministrativo</v>
      </c>
    </row>
    <row r="1619" spans="1:17" ht="15" customHeight="1" x14ac:dyDescent="0.25">
      <c r="A1619" s="30">
        <v>2007</v>
      </c>
      <c r="B1619" s="3" t="s">
        <v>48</v>
      </c>
      <c r="C1619" s="3" t="s">
        <v>81</v>
      </c>
      <c r="D1619" s="3" t="s">
        <v>81</v>
      </c>
      <c r="E1619" s="3">
        <v>917</v>
      </c>
      <c r="F1619" s="3">
        <v>917</v>
      </c>
      <c r="G1619" s="3">
        <v>917</v>
      </c>
      <c r="H1619" s="3">
        <v>166489976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 t="str">
        <f>B1619&amp;" | "&amp;C1619&amp;" | "&amp;D1619</f>
        <v>documentazione_amministrativa / determinazioni | DETERMINA | DETERMINA</v>
      </c>
      <c r="Q1619" s="3" t="str">
        <f>VLOOKUP(P1619,'Classificazione UD'!A:B,2,FALSE)</f>
        <v>Amministrativo</v>
      </c>
    </row>
    <row r="1620" spans="1:17" ht="15" customHeight="1" x14ac:dyDescent="0.25">
      <c r="A1620" s="30">
        <v>2008</v>
      </c>
      <c r="B1620" s="3" t="s">
        <v>48</v>
      </c>
      <c r="C1620" s="3" t="s">
        <v>81</v>
      </c>
      <c r="D1620" s="3" t="s">
        <v>81</v>
      </c>
      <c r="E1620" s="3">
        <v>941</v>
      </c>
      <c r="F1620" s="3">
        <v>2596</v>
      </c>
      <c r="G1620" s="3">
        <v>2596</v>
      </c>
      <c r="H1620" s="3">
        <v>406901423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 t="str">
        <f>B1620&amp;" | "&amp;C1620&amp;" | "&amp;D1620</f>
        <v>documentazione_amministrativa / determinazioni | DETERMINA | DETERMINA</v>
      </c>
      <c r="Q1620" s="3" t="str">
        <f>VLOOKUP(P1620,'Classificazione UD'!A:B,2,FALSE)</f>
        <v>Amministrativo</v>
      </c>
    </row>
    <row r="1621" spans="1:17" ht="15" customHeight="1" x14ac:dyDescent="0.25">
      <c r="A1621" s="30">
        <v>2009</v>
      </c>
      <c r="B1621" s="3" t="s">
        <v>48</v>
      </c>
      <c r="C1621" s="3" t="s">
        <v>81</v>
      </c>
      <c r="D1621" s="3" t="s">
        <v>81</v>
      </c>
      <c r="E1621" s="3">
        <v>978</v>
      </c>
      <c r="F1621" s="3">
        <v>2741</v>
      </c>
      <c r="G1621" s="3">
        <v>2741</v>
      </c>
      <c r="H1621" s="3">
        <v>450719049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 t="str">
        <f>B1621&amp;" | "&amp;C1621&amp;" | "&amp;D1621</f>
        <v>documentazione_amministrativa / determinazioni | DETERMINA | DETERMINA</v>
      </c>
      <c r="Q1621" s="3" t="str">
        <f>VLOOKUP(P1621,'Classificazione UD'!A:B,2,FALSE)</f>
        <v>Amministrativo</v>
      </c>
    </row>
    <row r="1622" spans="1:17" ht="15" customHeight="1" x14ac:dyDescent="0.25">
      <c r="A1622" s="30">
        <v>2010</v>
      </c>
      <c r="B1622" s="3" t="s">
        <v>48</v>
      </c>
      <c r="C1622" s="3" t="s">
        <v>81</v>
      </c>
      <c r="D1622" s="3" t="s">
        <v>81</v>
      </c>
      <c r="E1622" s="3">
        <v>868</v>
      </c>
      <c r="F1622" s="3">
        <v>2389</v>
      </c>
      <c r="G1622" s="3">
        <v>2389</v>
      </c>
      <c r="H1622" s="3">
        <v>388749433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 t="str">
        <f>B1622&amp;" | "&amp;C1622&amp;" | "&amp;D1622</f>
        <v>documentazione_amministrativa / determinazioni | DETERMINA | DETERMINA</v>
      </c>
      <c r="Q1622" s="3" t="str">
        <f>VLOOKUP(P1622,'Classificazione UD'!A:B,2,FALSE)</f>
        <v>Amministrativo</v>
      </c>
    </row>
    <row r="1623" spans="1:17" ht="15" customHeight="1" x14ac:dyDescent="0.25">
      <c r="A1623" s="30">
        <v>2011</v>
      </c>
      <c r="B1623" s="3" t="s">
        <v>48</v>
      </c>
      <c r="C1623" s="3" t="s">
        <v>81</v>
      </c>
      <c r="D1623" s="3" t="s">
        <v>81</v>
      </c>
      <c r="E1623" s="3">
        <v>697</v>
      </c>
      <c r="F1623" s="3">
        <v>1967</v>
      </c>
      <c r="G1623" s="3">
        <v>1967</v>
      </c>
      <c r="H1623" s="3">
        <v>328847677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 t="str">
        <f>B1623&amp;" | "&amp;C1623&amp;" | "&amp;D1623</f>
        <v>documentazione_amministrativa / determinazioni | DETERMINA | DETERMINA</v>
      </c>
      <c r="Q1623" s="3" t="str">
        <f>VLOOKUP(P1623,'Classificazione UD'!A:B,2,FALSE)</f>
        <v>Amministrativo</v>
      </c>
    </row>
    <row r="1624" spans="1:17" ht="15" customHeight="1" x14ac:dyDescent="0.25">
      <c r="A1624" s="30">
        <v>2012</v>
      </c>
      <c r="B1624" s="3" t="s">
        <v>48</v>
      </c>
      <c r="C1624" s="3" t="s">
        <v>81</v>
      </c>
      <c r="D1624" s="3" t="s">
        <v>81</v>
      </c>
      <c r="E1624" s="3">
        <v>639</v>
      </c>
      <c r="F1624" s="3">
        <v>2047</v>
      </c>
      <c r="G1624" s="3">
        <v>2047</v>
      </c>
      <c r="H1624" s="3">
        <v>255859819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 t="str">
        <f>B1624&amp;" | "&amp;C1624&amp;" | "&amp;D1624</f>
        <v>documentazione_amministrativa / determinazioni | DETERMINA | DETERMINA</v>
      </c>
      <c r="Q1624" s="3" t="str">
        <f>VLOOKUP(P1624,'Classificazione UD'!A:B,2,FALSE)</f>
        <v>Amministrativo</v>
      </c>
    </row>
    <row r="1625" spans="1:17" ht="15" customHeight="1" x14ac:dyDescent="0.25">
      <c r="A1625" s="30">
        <v>2013</v>
      </c>
      <c r="B1625" s="3" t="s">
        <v>48</v>
      </c>
      <c r="C1625" s="3" t="s">
        <v>81</v>
      </c>
      <c r="D1625" s="3" t="s">
        <v>81</v>
      </c>
      <c r="E1625" s="3">
        <v>650</v>
      </c>
      <c r="F1625" s="3">
        <v>2382</v>
      </c>
      <c r="G1625" s="3">
        <v>2382</v>
      </c>
      <c r="H1625" s="3">
        <v>217759192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 t="str">
        <f>B1625&amp;" | "&amp;C1625&amp;" | "&amp;D1625</f>
        <v>documentazione_amministrativa / determinazioni | DETERMINA | DETERMINA</v>
      </c>
      <c r="Q1625" s="3" t="str">
        <f>VLOOKUP(P1625,'Classificazione UD'!A:B,2,FALSE)</f>
        <v>Amministrativo</v>
      </c>
    </row>
    <row r="1626" spans="1:17" ht="15" customHeight="1" x14ac:dyDescent="0.25">
      <c r="A1626" s="30">
        <v>2013</v>
      </c>
      <c r="B1626" s="3" t="s">
        <v>48</v>
      </c>
      <c r="C1626" s="3" t="s">
        <v>81</v>
      </c>
      <c r="D1626" s="3" t="s">
        <v>120</v>
      </c>
      <c r="E1626" s="3">
        <v>3</v>
      </c>
      <c r="F1626" s="3">
        <v>7</v>
      </c>
      <c r="G1626" s="3">
        <v>7</v>
      </c>
      <c r="H1626" s="3">
        <v>405916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 t="str">
        <f>B1626&amp;" | "&amp;C1626&amp;" | "&amp;D1626</f>
        <v>documentazione_amministrativa / determinazioni | DETERMINA | VISTO CONTABILE</v>
      </c>
      <c r="Q1626" s="3" t="str">
        <f>VLOOKUP(P1626,'Classificazione UD'!A:B,2,FALSE)</f>
        <v>Amministrativo</v>
      </c>
    </row>
    <row r="1627" spans="1:17" ht="15" customHeight="1" x14ac:dyDescent="0.25">
      <c r="A1627" s="30">
        <v>2014</v>
      </c>
      <c r="B1627" s="3" t="s">
        <v>48</v>
      </c>
      <c r="C1627" s="3" t="s">
        <v>81</v>
      </c>
      <c r="D1627" s="3" t="s">
        <v>81</v>
      </c>
      <c r="E1627" s="3">
        <v>672</v>
      </c>
      <c r="F1627" s="3">
        <v>2473</v>
      </c>
      <c r="G1627" s="3">
        <v>2473</v>
      </c>
      <c r="H1627" s="3">
        <v>237048750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 t="str">
        <f>B1627&amp;" | "&amp;C1627&amp;" | "&amp;D1627</f>
        <v>documentazione_amministrativa / determinazioni | DETERMINA | DETERMINA</v>
      </c>
      <c r="Q1627" s="3" t="str">
        <f>VLOOKUP(P1627,'Classificazione UD'!A:B,2,FALSE)</f>
        <v>Amministrativo</v>
      </c>
    </row>
    <row r="1628" spans="1:17" ht="15" customHeight="1" x14ac:dyDescent="0.25">
      <c r="A1628" s="30">
        <v>2015</v>
      </c>
      <c r="B1628" s="3" t="s">
        <v>48</v>
      </c>
      <c r="C1628" s="3" t="s">
        <v>81</v>
      </c>
      <c r="D1628" s="3" t="s">
        <v>81</v>
      </c>
      <c r="E1628" s="3">
        <v>660</v>
      </c>
      <c r="F1628" s="3">
        <v>2672</v>
      </c>
      <c r="G1628" s="3">
        <v>2672</v>
      </c>
      <c r="H1628" s="3">
        <v>278224628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 t="str">
        <f>B1628&amp;" | "&amp;C1628&amp;" | "&amp;D1628</f>
        <v>documentazione_amministrativa / determinazioni | DETERMINA | DETERMINA</v>
      </c>
      <c r="Q1628" s="3" t="str">
        <f>VLOOKUP(P1628,'Classificazione UD'!A:B,2,FALSE)</f>
        <v>Amministrativo</v>
      </c>
    </row>
    <row r="1629" spans="1:17" ht="15" customHeight="1" x14ac:dyDescent="0.25">
      <c r="A1629" s="30">
        <v>2016</v>
      </c>
      <c r="B1629" s="3" t="s">
        <v>48</v>
      </c>
      <c r="C1629" s="3" t="s">
        <v>81</v>
      </c>
      <c r="D1629" s="3" t="s">
        <v>81</v>
      </c>
      <c r="E1629" s="3">
        <v>710</v>
      </c>
      <c r="F1629" s="3">
        <v>3515</v>
      </c>
      <c r="G1629" s="3">
        <v>3515</v>
      </c>
      <c r="H1629" s="3">
        <v>286018135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 t="str">
        <f>B1629&amp;" | "&amp;C1629&amp;" | "&amp;D1629</f>
        <v>documentazione_amministrativa / determinazioni | DETERMINA | DETERMINA</v>
      </c>
      <c r="Q1629" s="3" t="str">
        <f>VLOOKUP(P1629,'Classificazione UD'!A:B,2,FALSE)</f>
        <v>Amministrativo</v>
      </c>
    </row>
    <row r="1630" spans="1:17" ht="15" customHeight="1" x14ac:dyDescent="0.25">
      <c r="A1630" s="30">
        <v>2015</v>
      </c>
      <c r="B1630" s="3" t="s">
        <v>17</v>
      </c>
      <c r="C1630" s="3" t="s">
        <v>18</v>
      </c>
      <c r="D1630" s="3" t="s">
        <v>19</v>
      </c>
      <c r="E1630" s="3">
        <v>2</v>
      </c>
      <c r="F1630" s="3">
        <v>12</v>
      </c>
      <c r="G1630" s="3">
        <v>16</v>
      </c>
      <c r="H1630" s="3">
        <v>77534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 t="str">
        <f>B1630&amp;" | "&amp;C1630&amp;" | "&amp;D1630</f>
        <v>documentazione_amministrativa / documentazione_contabile | FATTURA ATTIVA | FATTURA</v>
      </c>
      <c r="Q1630" s="3" t="str">
        <f>VLOOKUP(P1630,'Classificazione UD'!A:B,2,FALSE)</f>
        <v>Fiscale</v>
      </c>
    </row>
    <row r="1631" spans="1:17" ht="15" customHeight="1" x14ac:dyDescent="0.25">
      <c r="A1631" s="30">
        <v>2016</v>
      </c>
      <c r="B1631" s="3" t="s">
        <v>17</v>
      </c>
      <c r="C1631" s="3" t="s">
        <v>18</v>
      </c>
      <c r="D1631" s="3" t="s">
        <v>19</v>
      </c>
      <c r="E1631" s="3">
        <v>1</v>
      </c>
      <c r="F1631" s="3">
        <v>3</v>
      </c>
      <c r="G1631" s="3">
        <v>4</v>
      </c>
      <c r="H1631" s="3">
        <v>32185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 t="str">
        <f>B1631&amp;" | "&amp;C1631&amp;" | "&amp;D1631</f>
        <v>documentazione_amministrativa / documentazione_contabile | FATTURA ATTIVA | FATTURA</v>
      </c>
      <c r="Q1631" s="3" t="str">
        <f>VLOOKUP(P1631,'Classificazione UD'!A:B,2,FALSE)</f>
        <v>Fiscale</v>
      </c>
    </row>
    <row r="1632" spans="1:17" ht="15" customHeight="1" x14ac:dyDescent="0.25">
      <c r="A1632" s="30">
        <v>2015</v>
      </c>
      <c r="B1632" s="3" t="s">
        <v>17</v>
      </c>
      <c r="C1632" s="3" t="s">
        <v>27</v>
      </c>
      <c r="D1632" s="3" t="s">
        <v>19</v>
      </c>
      <c r="E1632" s="3">
        <v>1773</v>
      </c>
      <c r="F1632" s="3">
        <v>13787</v>
      </c>
      <c r="G1632" s="3">
        <v>20199</v>
      </c>
      <c r="H1632" s="3">
        <v>1183650832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 t="str">
        <f>B1632&amp;" | "&amp;C1632&amp;" | "&amp;D1632</f>
        <v>documentazione_amministrativa / documentazione_contabile | FATTURA PASSIVA | FATTURA</v>
      </c>
      <c r="Q1632" s="3" t="str">
        <f>VLOOKUP(P1632,'Classificazione UD'!A:B,2,FALSE)</f>
        <v>Fiscale</v>
      </c>
    </row>
    <row r="1633" spans="1:17" ht="15" customHeight="1" x14ac:dyDescent="0.25">
      <c r="A1633" s="30">
        <v>2016</v>
      </c>
      <c r="B1633" s="3" t="s">
        <v>17</v>
      </c>
      <c r="C1633" s="3" t="s">
        <v>27</v>
      </c>
      <c r="D1633" s="3" t="s">
        <v>19</v>
      </c>
      <c r="E1633" s="3">
        <v>1906</v>
      </c>
      <c r="F1633" s="3">
        <v>12585</v>
      </c>
      <c r="G1633" s="3">
        <v>18797</v>
      </c>
      <c r="H1633" s="3">
        <v>1071722783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 t="str">
        <f>B1633&amp;" | "&amp;C1633&amp;" | "&amp;D1633</f>
        <v>documentazione_amministrativa / documentazione_contabile | FATTURA PASSIVA | FATTURA</v>
      </c>
      <c r="Q1633" s="3" t="str">
        <f>VLOOKUP(P1633,'Classificazione UD'!A:B,2,FALSE)</f>
        <v>Fiscale</v>
      </c>
    </row>
    <row r="1634" spans="1:17" ht="15" customHeight="1" x14ac:dyDescent="0.25">
      <c r="A1634" s="30">
        <v>2015</v>
      </c>
      <c r="B1634" s="3" t="s">
        <v>17</v>
      </c>
      <c r="C1634" s="3" t="s">
        <v>24</v>
      </c>
      <c r="D1634" s="3" t="s">
        <v>24</v>
      </c>
      <c r="E1634" s="3">
        <v>20</v>
      </c>
      <c r="F1634" s="3">
        <v>20</v>
      </c>
      <c r="G1634" s="3">
        <v>20</v>
      </c>
      <c r="H1634" s="3">
        <v>290134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 t="str">
        <f>B1634&amp;" | "&amp;C1634&amp;" | "&amp;D1634</f>
        <v>documentazione_amministrativa / documentazione_contabile | FOGLIO DI TRASFORMAZIONE | FOGLIO DI TRASFORMAZIONE</v>
      </c>
      <c r="Q1634" s="3" t="str">
        <f>VLOOKUP(P1634,'Classificazione UD'!A:B,2,FALSE)</f>
        <v>Tecnico</v>
      </c>
    </row>
    <row r="1635" spans="1:17" ht="15" customHeight="1" x14ac:dyDescent="0.25">
      <c r="A1635" s="30">
        <v>2007</v>
      </c>
      <c r="B1635" s="3" t="s">
        <v>44</v>
      </c>
      <c r="C1635" s="3" t="s">
        <v>46</v>
      </c>
      <c r="D1635" s="3" t="s">
        <v>46</v>
      </c>
      <c r="E1635" s="3">
        <v>131</v>
      </c>
      <c r="F1635" s="3">
        <v>261</v>
      </c>
      <c r="G1635" s="3">
        <v>261</v>
      </c>
      <c r="H1635" s="3">
        <v>88392312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 t="str">
        <f>B1635&amp;" | "&amp;C1635&amp;" | "&amp;D1635</f>
        <v>documentazione_amministrativa / deliberazioni | DELIBERA | DELIBERA</v>
      </c>
      <c r="Q1635" s="3" t="str">
        <f>VLOOKUP(P1635,'Classificazione UD'!A:B,2,FALSE)</f>
        <v>Amministrativo</v>
      </c>
    </row>
    <row r="1636" spans="1:17" ht="15" customHeight="1" x14ac:dyDescent="0.25">
      <c r="A1636" s="30">
        <v>2008</v>
      </c>
      <c r="B1636" s="3" t="s">
        <v>44</v>
      </c>
      <c r="C1636" s="3" t="s">
        <v>46</v>
      </c>
      <c r="D1636" s="3" t="s">
        <v>46</v>
      </c>
      <c r="E1636" s="3">
        <v>123</v>
      </c>
      <c r="F1636" s="3">
        <v>246</v>
      </c>
      <c r="G1636" s="3">
        <v>246</v>
      </c>
      <c r="H1636" s="3">
        <v>166772023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 t="str">
        <f>B1636&amp;" | "&amp;C1636&amp;" | "&amp;D1636</f>
        <v>documentazione_amministrativa / deliberazioni | DELIBERA | DELIBERA</v>
      </c>
      <c r="Q1636" s="3" t="str">
        <f>VLOOKUP(P1636,'Classificazione UD'!A:B,2,FALSE)</f>
        <v>Amministrativo</v>
      </c>
    </row>
    <row r="1637" spans="1:17" ht="15" customHeight="1" x14ac:dyDescent="0.25">
      <c r="A1637" s="30">
        <v>2009</v>
      </c>
      <c r="B1637" s="3" t="s">
        <v>44</v>
      </c>
      <c r="C1637" s="3" t="s">
        <v>46</v>
      </c>
      <c r="D1637" s="3" t="s">
        <v>46</v>
      </c>
      <c r="E1637" s="3">
        <v>137</v>
      </c>
      <c r="F1637" s="3">
        <v>274</v>
      </c>
      <c r="G1637" s="3">
        <v>274</v>
      </c>
      <c r="H1637" s="3">
        <v>103725724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 t="str">
        <f>B1637&amp;" | "&amp;C1637&amp;" | "&amp;D1637</f>
        <v>documentazione_amministrativa / deliberazioni | DELIBERA | DELIBERA</v>
      </c>
      <c r="Q1637" s="3" t="str">
        <f>VLOOKUP(P1637,'Classificazione UD'!A:B,2,FALSE)</f>
        <v>Amministrativo</v>
      </c>
    </row>
    <row r="1638" spans="1:17" ht="15" customHeight="1" x14ac:dyDescent="0.25">
      <c r="A1638" s="30">
        <v>2010</v>
      </c>
      <c r="B1638" s="3" t="s">
        <v>44</v>
      </c>
      <c r="C1638" s="3" t="s">
        <v>46</v>
      </c>
      <c r="D1638" s="3" t="s">
        <v>46</v>
      </c>
      <c r="E1638" s="3">
        <v>189</v>
      </c>
      <c r="F1638" s="3">
        <v>378</v>
      </c>
      <c r="G1638" s="3">
        <v>378</v>
      </c>
      <c r="H1638" s="3">
        <v>158870062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 t="str">
        <f>B1638&amp;" | "&amp;C1638&amp;" | "&amp;D1638</f>
        <v>documentazione_amministrativa / deliberazioni | DELIBERA | DELIBERA</v>
      </c>
      <c r="Q1638" s="3" t="str">
        <f>VLOOKUP(P1638,'Classificazione UD'!A:B,2,FALSE)</f>
        <v>Amministrativo</v>
      </c>
    </row>
    <row r="1639" spans="1:17" ht="15" customHeight="1" x14ac:dyDescent="0.25">
      <c r="A1639" s="30">
        <v>2011</v>
      </c>
      <c r="B1639" s="3" t="s">
        <v>44</v>
      </c>
      <c r="C1639" s="3" t="s">
        <v>46</v>
      </c>
      <c r="D1639" s="3" t="s">
        <v>46</v>
      </c>
      <c r="E1639" s="3">
        <v>203</v>
      </c>
      <c r="F1639" s="3">
        <v>405</v>
      </c>
      <c r="G1639" s="3">
        <v>405</v>
      </c>
      <c r="H1639" s="3">
        <v>212754042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 t="str">
        <f>B1639&amp;" | "&amp;C1639&amp;" | "&amp;D1639</f>
        <v>documentazione_amministrativa / deliberazioni | DELIBERA | DELIBERA</v>
      </c>
      <c r="Q1639" s="3" t="str">
        <f>VLOOKUP(P1639,'Classificazione UD'!A:B,2,FALSE)</f>
        <v>Amministrativo</v>
      </c>
    </row>
    <row r="1640" spans="1:17" ht="15" customHeight="1" x14ac:dyDescent="0.25">
      <c r="A1640" s="30">
        <v>2012</v>
      </c>
      <c r="B1640" s="3" t="s">
        <v>44</v>
      </c>
      <c r="C1640" s="3" t="s">
        <v>46</v>
      </c>
      <c r="D1640" s="3" t="s">
        <v>46</v>
      </c>
      <c r="E1640" s="3">
        <v>222</v>
      </c>
      <c r="F1640" s="3">
        <v>543</v>
      </c>
      <c r="G1640" s="3">
        <v>543</v>
      </c>
      <c r="H1640" s="3">
        <v>140471141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 t="str">
        <f>B1640&amp;" | "&amp;C1640&amp;" | "&amp;D1640</f>
        <v>documentazione_amministrativa / deliberazioni | DELIBERA | DELIBERA</v>
      </c>
      <c r="Q1640" s="3" t="str">
        <f>VLOOKUP(P1640,'Classificazione UD'!A:B,2,FALSE)</f>
        <v>Amministrativo</v>
      </c>
    </row>
    <row r="1641" spans="1:17" ht="15" customHeight="1" x14ac:dyDescent="0.25">
      <c r="A1641" s="30">
        <v>2013</v>
      </c>
      <c r="B1641" s="3" t="s">
        <v>44</v>
      </c>
      <c r="C1641" s="3" t="s">
        <v>46</v>
      </c>
      <c r="D1641" s="3" t="s">
        <v>46</v>
      </c>
      <c r="E1641" s="3">
        <v>191</v>
      </c>
      <c r="F1641" s="3">
        <v>573</v>
      </c>
      <c r="G1641" s="3">
        <v>573</v>
      </c>
      <c r="H1641" s="3">
        <v>229043514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 t="str">
        <f>B1641&amp;" | "&amp;C1641&amp;" | "&amp;D1641</f>
        <v>documentazione_amministrativa / deliberazioni | DELIBERA | DELIBERA</v>
      </c>
      <c r="Q1641" s="3" t="str">
        <f>VLOOKUP(P1641,'Classificazione UD'!A:B,2,FALSE)</f>
        <v>Amministrativo</v>
      </c>
    </row>
    <row r="1642" spans="1:17" ht="15" customHeight="1" x14ac:dyDescent="0.25">
      <c r="A1642" s="30">
        <v>2014</v>
      </c>
      <c r="B1642" s="3" t="s">
        <v>44</v>
      </c>
      <c r="C1642" s="3" t="s">
        <v>46</v>
      </c>
      <c r="D1642" s="3" t="s">
        <v>46</v>
      </c>
      <c r="E1642" s="3">
        <v>165</v>
      </c>
      <c r="F1642" s="3">
        <v>452</v>
      </c>
      <c r="G1642" s="3">
        <v>452</v>
      </c>
      <c r="H1642" s="3">
        <v>185816628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 t="str">
        <f>B1642&amp;" | "&amp;C1642&amp;" | "&amp;D1642</f>
        <v>documentazione_amministrativa / deliberazioni | DELIBERA | DELIBERA</v>
      </c>
      <c r="Q1642" s="3" t="str">
        <f>VLOOKUP(P1642,'Classificazione UD'!A:B,2,FALSE)</f>
        <v>Amministrativo</v>
      </c>
    </row>
    <row r="1643" spans="1:17" ht="15" customHeight="1" x14ac:dyDescent="0.25">
      <c r="A1643" s="30">
        <v>2015</v>
      </c>
      <c r="B1643" s="3" t="s">
        <v>44</v>
      </c>
      <c r="C1643" s="3" t="s">
        <v>46</v>
      </c>
      <c r="D1643" s="3" t="s">
        <v>46</v>
      </c>
      <c r="E1643" s="3">
        <v>179</v>
      </c>
      <c r="F1643" s="3">
        <v>489</v>
      </c>
      <c r="G1643" s="3">
        <v>489</v>
      </c>
      <c r="H1643" s="3">
        <v>176002189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 t="str">
        <f>B1643&amp;" | "&amp;C1643&amp;" | "&amp;D1643</f>
        <v>documentazione_amministrativa / deliberazioni | DELIBERA | DELIBERA</v>
      </c>
      <c r="Q1643" s="3" t="str">
        <f>VLOOKUP(P1643,'Classificazione UD'!A:B,2,FALSE)</f>
        <v>Amministrativo</v>
      </c>
    </row>
    <row r="1644" spans="1:17" ht="15" customHeight="1" x14ac:dyDescent="0.25">
      <c r="A1644" s="30">
        <v>2016</v>
      </c>
      <c r="B1644" s="3" t="s">
        <v>44</v>
      </c>
      <c r="C1644" s="3" t="s">
        <v>46</v>
      </c>
      <c r="D1644" s="3" t="s">
        <v>46</v>
      </c>
      <c r="E1644" s="3">
        <v>166</v>
      </c>
      <c r="F1644" s="3">
        <v>539</v>
      </c>
      <c r="G1644" s="3">
        <v>539</v>
      </c>
      <c r="H1644" s="3">
        <v>169070432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 t="str">
        <f>B1644&amp;" | "&amp;C1644&amp;" | "&amp;D1644</f>
        <v>documentazione_amministrativa / deliberazioni | DELIBERA | DELIBERA</v>
      </c>
      <c r="Q1644" s="3" t="str">
        <f>VLOOKUP(P1644,'Classificazione UD'!A:B,2,FALSE)</f>
        <v>Amministrativo</v>
      </c>
    </row>
    <row r="1645" spans="1:17" ht="15" customHeight="1" x14ac:dyDescent="0.25">
      <c r="A1645" s="30">
        <v>2013</v>
      </c>
      <c r="B1645" s="3" t="s">
        <v>23</v>
      </c>
      <c r="C1645" s="3" t="s">
        <v>121</v>
      </c>
      <c r="D1645" s="3" t="s">
        <v>121</v>
      </c>
      <c r="E1645" s="3">
        <v>6</v>
      </c>
      <c r="F1645" s="3">
        <v>6</v>
      </c>
      <c r="G1645" s="3">
        <v>6</v>
      </c>
      <c r="H1645" s="3">
        <v>366452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 t="str">
        <f>B1645&amp;" | "&amp;C1645&amp;" | "&amp;D1645</f>
        <v>documentazione_amministrativa / altri_documenti | NOTIFICA | NOTIFICA</v>
      </c>
      <c r="Q1645" s="3" t="str">
        <f>VLOOKUP(P1645,'Classificazione UD'!A:B,2,FALSE)</f>
        <v>Amministrativo</v>
      </c>
    </row>
    <row r="1646" spans="1:17" ht="15" customHeight="1" x14ac:dyDescent="0.25">
      <c r="A1646" s="30">
        <v>2007</v>
      </c>
      <c r="B1646" s="3" t="s">
        <v>118</v>
      </c>
      <c r="C1646" s="3" t="s">
        <v>122</v>
      </c>
      <c r="D1646" s="3" t="s">
        <v>122</v>
      </c>
      <c r="E1646" s="3">
        <v>195</v>
      </c>
      <c r="F1646" s="3">
        <v>390</v>
      </c>
      <c r="G1646" s="3">
        <v>390</v>
      </c>
      <c r="H1646" s="3">
        <v>41283847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 t="str">
        <f>B1646&amp;" | "&amp;C1646&amp;" | "&amp;D1646</f>
        <v>documentazione_amministrativa / decreti_ordinanze | ORDINANZA | ORDINANZA</v>
      </c>
      <c r="Q1646" s="3" t="str">
        <f>VLOOKUP(P1646,'Classificazione UD'!A:B,2,FALSE)</f>
        <v>Amministrativo</v>
      </c>
    </row>
    <row r="1647" spans="1:17" ht="15" customHeight="1" x14ac:dyDescent="0.25">
      <c r="A1647" s="30">
        <v>2008</v>
      </c>
      <c r="B1647" s="3" t="s">
        <v>118</v>
      </c>
      <c r="C1647" s="3" t="s">
        <v>122</v>
      </c>
      <c r="D1647" s="3" t="s">
        <v>122</v>
      </c>
      <c r="E1647" s="3">
        <v>149</v>
      </c>
      <c r="F1647" s="3">
        <v>298</v>
      </c>
      <c r="G1647" s="3">
        <v>298</v>
      </c>
      <c r="H1647" s="3">
        <v>43386707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 t="str">
        <f>B1647&amp;" | "&amp;C1647&amp;" | "&amp;D1647</f>
        <v>documentazione_amministrativa / decreti_ordinanze | ORDINANZA | ORDINANZA</v>
      </c>
      <c r="Q1647" s="3" t="str">
        <f>VLOOKUP(P1647,'Classificazione UD'!A:B,2,FALSE)</f>
        <v>Amministrativo</v>
      </c>
    </row>
    <row r="1648" spans="1:17" ht="15" customHeight="1" x14ac:dyDescent="0.25">
      <c r="A1648" s="30">
        <v>2009</v>
      </c>
      <c r="B1648" s="3" t="s">
        <v>118</v>
      </c>
      <c r="C1648" s="3" t="s">
        <v>122</v>
      </c>
      <c r="D1648" s="3" t="s">
        <v>122</v>
      </c>
      <c r="E1648" s="3">
        <v>120</v>
      </c>
      <c r="F1648" s="3">
        <v>240</v>
      </c>
      <c r="G1648" s="3">
        <v>240</v>
      </c>
      <c r="H1648" s="3">
        <v>35864520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 t="str">
        <f>B1648&amp;" | "&amp;C1648&amp;" | "&amp;D1648</f>
        <v>documentazione_amministrativa / decreti_ordinanze | ORDINANZA | ORDINANZA</v>
      </c>
      <c r="Q1648" s="3" t="str">
        <f>VLOOKUP(P1648,'Classificazione UD'!A:B,2,FALSE)</f>
        <v>Amministrativo</v>
      </c>
    </row>
    <row r="1649" spans="1:17" ht="15" customHeight="1" x14ac:dyDescent="0.25">
      <c r="A1649" s="30">
        <v>2010</v>
      </c>
      <c r="B1649" s="3" t="s">
        <v>118</v>
      </c>
      <c r="C1649" s="3" t="s">
        <v>122</v>
      </c>
      <c r="D1649" s="3" t="s">
        <v>122</v>
      </c>
      <c r="E1649" s="3">
        <v>120</v>
      </c>
      <c r="F1649" s="3">
        <v>240</v>
      </c>
      <c r="G1649" s="3">
        <v>240</v>
      </c>
      <c r="H1649" s="3">
        <v>36947514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 t="str">
        <f>B1649&amp;" | "&amp;C1649&amp;" | "&amp;D1649</f>
        <v>documentazione_amministrativa / decreti_ordinanze | ORDINANZA | ORDINANZA</v>
      </c>
      <c r="Q1649" s="3" t="str">
        <f>VLOOKUP(P1649,'Classificazione UD'!A:B,2,FALSE)</f>
        <v>Amministrativo</v>
      </c>
    </row>
    <row r="1650" spans="1:17" ht="15" customHeight="1" x14ac:dyDescent="0.25">
      <c r="A1650" s="30">
        <v>2011</v>
      </c>
      <c r="B1650" s="3" t="s">
        <v>118</v>
      </c>
      <c r="C1650" s="3" t="s">
        <v>122</v>
      </c>
      <c r="D1650" s="3" t="s">
        <v>122</v>
      </c>
      <c r="E1650" s="3">
        <v>106</v>
      </c>
      <c r="F1650" s="3">
        <v>212</v>
      </c>
      <c r="G1650" s="3">
        <v>212</v>
      </c>
      <c r="H1650" s="3">
        <v>33469186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 t="str">
        <f>B1650&amp;" | "&amp;C1650&amp;" | "&amp;D1650</f>
        <v>documentazione_amministrativa / decreti_ordinanze | ORDINANZA | ORDINANZA</v>
      </c>
      <c r="Q1650" s="3" t="str">
        <f>VLOOKUP(P1650,'Classificazione UD'!A:B,2,FALSE)</f>
        <v>Amministrativo</v>
      </c>
    </row>
    <row r="1651" spans="1:17" ht="15" customHeight="1" x14ac:dyDescent="0.25">
      <c r="A1651" s="30">
        <v>2012</v>
      </c>
      <c r="B1651" s="3" t="s">
        <v>118</v>
      </c>
      <c r="C1651" s="3" t="s">
        <v>122</v>
      </c>
      <c r="D1651" s="3" t="s">
        <v>122</v>
      </c>
      <c r="E1651" s="3">
        <v>130</v>
      </c>
      <c r="F1651" s="3">
        <v>260</v>
      </c>
      <c r="G1651" s="3">
        <v>260</v>
      </c>
      <c r="H1651" s="3">
        <v>36202186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 t="str">
        <f>B1651&amp;" | "&amp;C1651&amp;" | "&amp;D1651</f>
        <v>documentazione_amministrativa / decreti_ordinanze | ORDINANZA | ORDINANZA</v>
      </c>
      <c r="Q1651" s="3" t="str">
        <f>VLOOKUP(P1651,'Classificazione UD'!A:B,2,FALSE)</f>
        <v>Amministrativo</v>
      </c>
    </row>
    <row r="1652" spans="1:17" ht="15" customHeight="1" x14ac:dyDescent="0.25">
      <c r="A1652" s="30">
        <v>2013</v>
      </c>
      <c r="B1652" s="3" t="s">
        <v>118</v>
      </c>
      <c r="C1652" s="3" t="s">
        <v>122</v>
      </c>
      <c r="D1652" s="3" t="s">
        <v>122</v>
      </c>
      <c r="E1652" s="3">
        <v>53</v>
      </c>
      <c r="F1652" s="3">
        <v>128</v>
      </c>
      <c r="G1652" s="3">
        <v>128</v>
      </c>
      <c r="H1652" s="3">
        <v>13308253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 t="str">
        <f>B1652&amp;" | "&amp;C1652&amp;" | "&amp;D1652</f>
        <v>documentazione_amministrativa / decreti_ordinanze | ORDINANZA | ORDINANZA</v>
      </c>
      <c r="Q1652" s="3" t="str">
        <f>VLOOKUP(P1652,'Classificazione UD'!A:B,2,FALSE)</f>
        <v>Amministrativo</v>
      </c>
    </row>
    <row r="1653" spans="1:17" ht="15" customHeight="1" x14ac:dyDescent="0.25">
      <c r="A1653" s="30">
        <v>2014</v>
      </c>
      <c r="B1653" s="3" t="s">
        <v>118</v>
      </c>
      <c r="C1653" s="3" t="s">
        <v>122</v>
      </c>
      <c r="D1653" s="3" t="s">
        <v>122</v>
      </c>
      <c r="E1653" s="3">
        <v>100</v>
      </c>
      <c r="F1653" s="3">
        <v>204</v>
      </c>
      <c r="G1653" s="3">
        <v>204</v>
      </c>
      <c r="H1653" s="3">
        <v>23313998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 t="str">
        <f>B1653&amp;" | "&amp;C1653&amp;" | "&amp;D1653</f>
        <v>documentazione_amministrativa / decreti_ordinanze | ORDINANZA | ORDINANZA</v>
      </c>
      <c r="Q1653" s="3" t="str">
        <f>VLOOKUP(P1653,'Classificazione UD'!A:B,2,FALSE)</f>
        <v>Amministrativo</v>
      </c>
    </row>
    <row r="1654" spans="1:17" ht="15" customHeight="1" x14ac:dyDescent="0.25">
      <c r="A1654" s="30">
        <v>2015</v>
      </c>
      <c r="B1654" s="3" t="s">
        <v>118</v>
      </c>
      <c r="C1654" s="3" t="s">
        <v>122</v>
      </c>
      <c r="D1654" s="3" t="s">
        <v>122</v>
      </c>
      <c r="E1654" s="3">
        <v>110</v>
      </c>
      <c r="F1654" s="3">
        <v>230</v>
      </c>
      <c r="G1654" s="3">
        <v>230</v>
      </c>
      <c r="H1654" s="3">
        <v>28622616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 t="str">
        <f>B1654&amp;" | "&amp;C1654&amp;" | "&amp;D1654</f>
        <v>documentazione_amministrativa / decreti_ordinanze | ORDINANZA | ORDINANZA</v>
      </c>
      <c r="Q1654" s="3" t="str">
        <f>VLOOKUP(P1654,'Classificazione UD'!A:B,2,FALSE)</f>
        <v>Amministrativo</v>
      </c>
    </row>
    <row r="1655" spans="1:17" ht="15" customHeight="1" x14ac:dyDescent="0.25">
      <c r="A1655" s="30">
        <v>2016</v>
      </c>
      <c r="B1655" s="3" t="s">
        <v>118</v>
      </c>
      <c r="C1655" s="3" t="s">
        <v>122</v>
      </c>
      <c r="D1655" s="3" t="s">
        <v>122</v>
      </c>
      <c r="E1655" s="3">
        <v>76</v>
      </c>
      <c r="F1655" s="3">
        <v>157</v>
      </c>
      <c r="G1655" s="3">
        <v>157</v>
      </c>
      <c r="H1655" s="3">
        <v>26122607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 t="str">
        <f>B1655&amp;" | "&amp;C1655&amp;" | "&amp;D1655</f>
        <v>documentazione_amministrativa / decreti_ordinanze | ORDINANZA | ORDINANZA</v>
      </c>
      <c r="Q1655" s="3" t="str">
        <f>VLOOKUP(P1655,'Classificazione UD'!A:B,2,FALSE)</f>
        <v>Amministrativo</v>
      </c>
    </row>
    <row r="1656" spans="1:17" ht="15" customHeight="1" x14ac:dyDescent="0.25">
      <c r="A1656" s="30">
        <v>2004</v>
      </c>
      <c r="B1656" s="3" t="s">
        <v>36</v>
      </c>
      <c r="C1656" s="3" t="s">
        <v>50</v>
      </c>
      <c r="D1656" s="3" t="s">
        <v>50</v>
      </c>
      <c r="E1656" s="3">
        <v>2544</v>
      </c>
      <c r="F1656" s="3">
        <v>3117</v>
      </c>
      <c r="G1656" s="3">
        <v>3117</v>
      </c>
      <c r="H1656" s="3">
        <v>310617053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 t="str">
        <f>B1656&amp;" | "&amp;C1656&amp;" | "&amp;D1656</f>
        <v>documentazione_amministrativa / documenti_protocollati | DOCUMENTO PROTOCOLLATO | DOCUMENTO PROTOCOLLATO</v>
      </c>
      <c r="Q1656" s="3" t="str">
        <f>VLOOKUP(P1656,'Classificazione UD'!A:B,2,FALSE)</f>
        <v>Protocollo</v>
      </c>
    </row>
    <row r="1657" spans="1:17" ht="15" customHeight="1" x14ac:dyDescent="0.25">
      <c r="A1657" s="30">
        <v>2004</v>
      </c>
      <c r="B1657" s="3" t="s">
        <v>36</v>
      </c>
      <c r="C1657" s="3" t="s">
        <v>50</v>
      </c>
      <c r="D1657" s="3" t="s">
        <v>123</v>
      </c>
      <c r="E1657" s="3">
        <v>83</v>
      </c>
      <c r="F1657" s="3">
        <v>108</v>
      </c>
      <c r="G1657" s="3">
        <v>108</v>
      </c>
      <c r="H1657" s="3">
        <v>10921841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 t="str">
        <f>B1657&amp;" | "&amp;C1657&amp;" | "&amp;D1657</f>
        <v>documentazione_amministrativa / documenti_protocollati | DOCUMENTO PROTOCOLLATO | GENERICO</v>
      </c>
      <c r="Q1657" s="3" t="str">
        <f>VLOOKUP(P1657,'Classificazione UD'!A:B,2,FALSE)</f>
        <v>Protocollo</v>
      </c>
    </row>
    <row r="1658" spans="1:17" ht="15" customHeight="1" x14ac:dyDescent="0.25">
      <c r="A1658" s="30">
        <v>2005</v>
      </c>
      <c r="B1658" s="3" t="s">
        <v>36</v>
      </c>
      <c r="C1658" s="3" t="s">
        <v>50</v>
      </c>
      <c r="D1658" s="3" t="s">
        <v>50</v>
      </c>
      <c r="E1658" s="3">
        <v>11624</v>
      </c>
      <c r="F1658" s="3">
        <v>13655</v>
      </c>
      <c r="G1658" s="3">
        <v>13655</v>
      </c>
      <c r="H1658" s="3">
        <v>2462801544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 t="str">
        <f>B1658&amp;" | "&amp;C1658&amp;" | "&amp;D1658</f>
        <v>documentazione_amministrativa / documenti_protocollati | DOCUMENTO PROTOCOLLATO | DOCUMENTO PROTOCOLLATO</v>
      </c>
      <c r="Q1658" s="3" t="str">
        <f>VLOOKUP(P1658,'Classificazione UD'!A:B,2,FALSE)</f>
        <v>Protocollo</v>
      </c>
    </row>
    <row r="1659" spans="1:17" ht="15" customHeight="1" x14ac:dyDescent="0.25">
      <c r="A1659" s="30">
        <v>2005</v>
      </c>
      <c r="B1659" s="3" t="s">
        <v>36</v>
      </c>
      <c r="C1659" s="3" t="s">
        <v>50</v>
      </c>
      <c r="D1659" s="3" t="s">
        <v>123</v>
      </c>
      <c r="E1659" s="3">
        <v>113</v>
      </c>
      <c r="F1659" s="3">
        <v>135</v>
      </c>
      <c r="G1659" s="3">
        <v>135</v>
      </c>
      <c r="H1659" s="3">
        <v>16892096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 t="str">
        <f>B1659&amp;" | "&amp;C1659&amp;" | "&amp;D1659</f>
        <v>documentazione_amministrativa / documenti_protocollati | DOCUMENTO PROTOCOLLATO | GENERICO</v>
      </c>
      <c r="Q1659" s="3" t="str">
        <f>VLOOKUP(P1659,'Classificazione UD'!A:B,2,FALSE)</f>
        <v>Protocollo</v>
      </c>
    </row>
    <row r="1660" spans="1:17" ht="15" customHeight="1" x14ac:dyDescent="0.25">
      <c r="A1660" s="30">
        <v>2006</v>
      </c>
      <c r="B1660" s="3" t="s">
        <v>36</v>
      </c>
      <c r="C1660" s="3" t="s">
        <v>50</v>
      </c>
      <c r="D1660" s="3" t="s">
        <v>50</v>
      </c>
      <c r="E1660" s="3">
        <v>25743</v>
      </c>
      <c r="F1660" s="3">
        <v>31370</v>
      </c>
      <c r="G1660" s="3">
        <v>31370</v>
      </c>
      <c r="H1660" s="3">
        <v>3993876994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 t="str">
        <f>B1660&amp;" | "&amp;C1660&amp;" | "&amp;D1660</f>
        <v>documentazione_amministrativa / documenti_protocollati | DOCUMENTO PROTOCOLLATO | DOCUMENTO PROTOCOLLATO</v>
      </c>
      <c r="Q1660" s="3" t="str">
        <f>VLOOKUP(P1660,'Classificazione UD'!A:B,2,FALSE)</f>
        <v>Protocollo</v>
      </c>
    </row>
    <row r="1661" spans="1:17" ht="15" customHeight="1" x14ac:dyDescent="0.25">
      <c r="A1661" s="30">
        <v>2006</v>
      </c>
      <c r="B1661" s="3" t="s">
        <v>36</v>
      </c>
      <c r="C1661" s="3" t="s">
        <v>50</v>
      </c>
      <c r="D1661" s="3" t="s">
        <v>123</v>
      </c>
      <c r="E1661" s="3">
        <v>83</v>
      </c>
      <c r="F1661" s="3">
        <v>126</v>
      </c>
      <c r="G1661" s="3">
        <v>126</v>
      </c>
      <c r="H1661" s="3">
        <v>11706946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 t="str">
        <f>B1661&amp;" | "&amp;C1661&amp;" | "&amp;D1661</f>
        <v>documentazione_amministrativa / documenti_protocollati | DOCUMENTO PROTOCOLLATO | GENERICO</v>
      </c>
      <c r="Q1661" s="3" t="str">
        <f>VLOOKUP(P1661,'Classificazione UD'!A:B,2,FALSE)</f>
        <v>Protocollo</v>
      </c>
    </row>
    <row r="1662" spans="1:17" ht="15" customHeight="1" x14ac:dyDescent="0.25">
      <c r="A1662" s="30">
        <v>2007</v>
      </c>
      <c r="B1662" s="3" t="s">
        <v>36</v>
      </c>
      <c r="C1662" s="3" t="s">
        <v>50</v>
      </c>
      <c r="D1662" s="3" t="s">
        <v>50</v>
      </c>
      <c r="E1662" s="3">
        <v>22894</v>
      </c>
      <c r="F1662" s="3">
        <v>29699</v>
      </c>
      <c r="G1662" s="3">
        <v>29699</v>
      </c>
      <c r="H1662" s="3">
        <v>3474555522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 t="str">
        <f>B1662&amp;" | "&amp;C1662&amp;" | "&amp;D1662</f>
        <v>documentazione_amministrativa / documenti_protocollati | DOCUMENTO PROTOCOLLATO | DOCUMENTO PROTOCOLLATO</v>
      </c>
      <c r="Q1662" s="3" t="str">
        <f>VLOOKUP(P1662,'Classificazione UD'!A:B,2,FALSE)</f>
        <v>Protocollo</v>
      </c>
    </row>
    <row r="1663" spans="1:17" ht="15" customHeight="1" x14ac:dyDescent="0.25">
      <c r="A1663" s="30">
        <v>2007</v>
      </c>
      <c r="B1663" s="3" t="s">
        <v>36</v>
      </c>
      <c r="C1663" s="3" t="s">
        <v>50</v>
      </c>
      <c r="D1663" s="3" t="s">
        <v>123</v>
      </c>
      <c r="E1663" s="3">
        <v>82</v>
      </c>
      <c r="F1663" s="3">
        <v>119</v>
      </c>
      <c r="G1663" s="3">
        <v>119</v>
      </c>
      <c r="H1663" s="3">
        <v>9389158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 t="str">
        <f>B1663&amp;" | "&amp;C1663&amp;" | "&amp;D1663</f>
        <v>documentazione_amministrativa / documenti_protocollati | DOCUMENTO PROTOCOLLATO | GENERICO</v>
      </c>
      <c r="Q1663" s="3" t="str">
        <f>VLOOKUP(P1663,'Classificazione UD'!A:B,2,FALSE)</f>
        <v>Protocollo</v>
      </c>
    </row>
    <row r="1664" spans="1:17" ht="15" customHeight="1" x14ac:dyDescent="0.25">
      <c r="A1664" s="30">
        <v>2008</v>
      </c>
      <c r="B1664" s="3" t="s">
        <v>36</v>
      </c>
      <c r="C1664" s="3" t="s">
        <v>50</v>
      </c>
      <c r="D1664" s="3" t="s">
        <v>50</v>
      </c>
      <c r="E1664" s="3">
        <v>24711</v>
      </c>
      <c r="F1664" s="3">
        <v>36268</v>
      </c>
      <c r="G1664" s="3">
        <v>36268</v>
      </c>
      <c r="H1664" s="3">
        <v>4906627540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 t="str">
        <f>B1664&amp;" | "&amp;C1664&amp;" | "&amp;D1664</f>
        <v>documentazione_amministrativa / documenti_protocollati | DOCUMENTO PROTOCOLLATO | DOCUMENTO PROTOCOLLATO</v>
      </c>
      <c r="Q1664" s="3" t="str">
        <f>VLOOKUP(P1664,'Classificazione UD'!A:B,2,FALSE)</f>
        <v>Protocollo</v>
      </c>
    </row>
    <row r="1665" spans="1:17" ht="15" customHeight="1" x14ac:dyDescent="0.25">
      <c r="A1665" s="30">
        <v>2008</v>
      </c>
      <c r="B1665" s="3" t="s">
        <v>36</v>
      </c>
      <c r="C1665" s="3" t="s">
        <v>50</v>
      </c>
      <c r="D1665" s="3" t="s">
        <v>123</v>
      </c>
      <c r="E1665" s="3">
        <v>115</v>
      </c>
      <c r="F1665" s="3">
        <v>167</v>
      </c>
      <c r="G1665" s="3">
        <v>167</v>
      </c>
      <c r="H1665" s="3">
        <v>12595685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 t="str">
        <f>B1665&amp;" | "&amp;C1665&amp;" | "&amp;D1665</f>
        <v>documentazione_amministrativa / documenti_protocollati | DOCUMENTO PROTOCOLLATO | GENERICO</v>
      </c>
      <c r="Q1665" s="3" t="str">
        <f>VLOOKUP(P1665,'Classificazione UD'!A:B,2,FALSE)</f>
        <v>Protocollo</v>
      </c>
    </row>
    <row r="1666" spans="1:17" ht="15" customHeight="1" x14ac:dyDescent="0.25">
      <c r="A1666" s="30">
        <v>2009</v>
      </c>
      <c r="B1666" s="3" t="s">
        <v>36</v>
      </c>
      <c r="C1666" s="3" t="s">
        <v>50</v>
      </c>
      <c r="D1666" s="3" t="s">
        <v>50</v>
      </c>
      <c r="E1666" s="3">
        <v>24414</v>
      </c>
      <c r="F1666" s="3">
        <v>38517</v>
      </c>
      <c r="G1666" s="3">
        <v>38517</v>
      </c>
      <c r="H1666" s="3">
        <v>7314071861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 t="str">
        <f>B1666&amp;" | "&amp;C1666&amp;" | "&amp;D1666</f>
        <v>documentazione_amministrativa / documenti_protocollati | DOCUMENTO PROTOCOLLATO | DOCUMENTO PROTOCOLLATO</v>
      </c>
      <c r="Q1666" s="3" t="str">
        <f>VLOOKUP(P1666,'Classificazione UD'!A:B,2,FALSE)</f>
        <v>Protocollo</v>
      </c>
    </row>
    <row r="1667" spans="1:17" ht="15" customHeight="1" x14ac:dyDescent="0.25">
      <c r="A1667" s="30">
        <v>2009</v>
      </c>
      <c r="B1667" s="3" t="s">
        <v>36</v>
      </c>
      <c r="C1667" s="3" t="s">
        <v>50</v>
      </c>
      <c r="D1667" s="3" t="s">
        <v>123</v>
      </c>
      <c r="E1667" s="3">
        <v>71</v>
      </c>
      <c r="F1667" s="3">
        <v>88</v>
      </c>
      <c r="G1667" s="3">
        <v>88</v>
      </c>
      <c r="H1667" s="3">
        <v>6107850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 t="str">
        <f>B1667&amp;" | "&amp;C1667&amp;" | "&amp;D1667</f>
        <v>documentazione_amministrativa / documenti_protocollati | DOCUMENTO PROTOCOLLATO | GENERICO</v>
      </c>
      <c r="Q1667" s="3" t="str">
        <f>VLOOKUP(P1667,'Classificazione UD'!A:B,2,FALSE)</f>
        <v>Protocollo</v>
      </c>
    </row>
    <row r="1668" spans="1:17" ht="15" customHeight="1" x14ac:dyDescent="0.25">
      <c r="A1668" s="30">
        <v>2010</v>
      </c>
      <c r="B1668" s="3" t="s">
        <v>36</v>
      </c>
      <c r="C1668" s="3" t="s">
        <v>50</v>
      </c>
      <c r="D1668" s="3" t="s">
        <v>50</v>
      </c>
      <c r="E1668" s="3">
        <v>22657</v>
      </c>
      <c r="F1668" s="3">
        <v>36021</v>
      </c>
      <c r="G1668" s="3">
        <v>36021</v>
      </c>
      <c r="H1668" s="3">
        <v>6135158354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 t="str">
        <f>B1668&amp;" | "&amp;C1668&amp;" | "&amp;D1668</f>
        <v>documentazione_amministrativa / documenti_protocollati | DOCUMENTO PROTOCOLLATO | DOCUMENTO PROTOCOLLATO</v>
      </c>
      <c r="Q1668" s="3" t="str">
        <f>VLOOKUP(P1668,'Classificazione UD'!A:B,2,FALSE)</f>
        <v>Protocollo</v>
      </c>
    </row>
    <row r="1669" spans="1:17" ht="15" customHeight="1" x14ac:dyDescent="0.25">
      <c r="A1669" s="30">
        <v>2010</v>
      </c>
      <c r="B1669" s="3" t="s">
        <v>36</v>
      </c>
      <c r="C1669" s="3" t="s">
        <v>50</v>
      </c>
      <c r="D1669" s="3" t="s">
        <v>123</v>
      </c>
      <c r="E1669" s="3">
        <v>58</v>
      </c>
      <c r="F1669" s="3">
        <v>76</v>
      </c>
      <c r="G1669" s="3">
        <v>76</v>
      </c>
      <c r="H1669" s="3">
        <v>4445086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 t="str">
        <f>B1669&amp;" | "&amp;C1669&amp;" | "&amp;D1669</f>
        <v>documentazione_amministrativa / documenti_protocollati | DOCUMENTO PROTOCOLLATO | GENERICO</v>
      </c>
      <c r="Q1669" s="3" t="str">
        <f>VLOOKUP(P1669,'Classificazione UD'!A:B,2,FALSE)</f>
        <v>Protocollo</v>
      </c>
    </row>
    <row r="1670" spans="1:17" ht="15" customHeight="1" x14ac:dyDescent="0.25">
      <c r="A1670" s="30">
        <v>2010</v>
      </c>
      <c r="B1670" s="3" t="s">
        <v>36</v>
      </c>
      <c r="C1670" s="3" t="s">
        <v>50</v>
      </c>
      <c r="D1670" s="3" t="s">
        <v>124</v>
      </c>
      <c r="E1670" s="3">
        <v>1</v>
      </c>
      <c r="F1670" s="3">
        <v>1</v>
      </c>
      <c r="G1670" s="3">
        <v>1</v>
      </c>
      <c r="H1670" s="3">
        <v>3411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 t="str">
        <f>B1670&amp;" | "&amp;C1670&amp;" | "&amp;D1670</f>
        <v>documentazione_amministrativa / documenti_protocollati | DOCUMENTO PROTOCOLLATO | SEGNATURA</v>
      </c>
      <c r="Q1670" s="3" t="str">
        <f>VLOOKUP(P1670,'Classificazione UD'!A:B,2,FALSE)</f>
        <v>Protocollo</v>
      </c>
    </row>
    <row r="1671" spans="1:17" ht="15" customHeight="1" x14ac:dyDescent="0.25">
      <c r="A1671" s="30">
        <v>2011</v>
      </c>
      <c r="B1671" s="3" t="s">
        <v>36</v>
      </c>
      <c r="C1671" s="3" t="s">
        <v>50</v>
      </c>
      <c r="D1671" s="3" t="s">
        <v>50</v>
      </c>
      <c r="E1671" s="3">
        <v>23434</v>
      </c>
      <c r="F1671" s="3">
        <v>38103</v>
      </c>
      <c r="G1671" s="3">
        <v>38103</v>
      </c>
      <c r="H1671" s="3">
        <v>5683907888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 t="str">
        <f>B1671&amp;" | "&amp;C1671&amp;" | "&amp;D1671</f>
        <v>documentazione_amministrativa / documenti_protocollati | DOCUMENTO PROTOCOLLATO | DOCUMENTO PROTOCOLLATO</v>
      </c>
      <c r="Q1671" s="3" t="str">
        <f>VLOOKUP(P1671,'Classificazione UD'!A:B,2,FALSE)</f>
        <v>Protocollo</v>
      </c>
    </row>
    <row r="1672" spans="1:17" ht="15" customHeight="1" x14ac:dyDescent="0.25">
      <c r="A1672" s="30">
        <v>2011</v>
      </c>
      <c r="B1672" s="3" t="s">
        <v>36</v>
      </c>
      <c r="C1672" s="3" t="s">
        <v>50</v>
      </c>
      <c r="D1672" s="3" t="s">
        <v>123</v>
      </c>
      <c r="E1672" s="3">
        <v>68</v>
      </c>
      <c r="F1672" s="3">
        <v>103</v>
      </c>
      <c r="G1672" s="3">
        <v>103</v>
      </c>
      <c r="H1672" s="3">
        <v>11057300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 t="str">
        <f>B1672&amp;" | "&amp;C1672&amp;" | "&amp;D1672</f>
        <v>documentazione_amministrativa / documenti_protocollati | DOCUMENTO PROTOCOLLATO | GENERICO</v>
      </c>
      <c r="Q1672" s="3" t="str">
        <f>VLOOKUP(P1672,'Classificazione UD'!A:B,2,FALSE)</f>
        <v>Protocollo</v>
      </c>
    </row>
    <row r="1673" spans="1:17" ht="15" customHeight="1" x14ac:dyDescent="0.25">
      <c r="A1673" s="30">
        <v>2011</v>
      </c>
      <c r="B1673" s="3" t="s">
        <v>36</v>
      </c>
      <c r="C1673" s="3" t="s">
        <v>50</v>
      </c>
      <c r="D1673" s="3" t="s">
        <v>124</v>
      </c>
      <c r="E1673" s="3">
        <v>1</v>
      </c>
      <c r="F1673" s="3">
        <v>1</v>
      </c>
      <c r="G1673" s="3">
        <v>1</v>
      </c>
      <c r="H1673" s="3">
        <v>3114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 t="str">
        <f>B1673&amp;" | "&amp;C1673&amp;" | "&amp;D1673</f>
        <v>documentazione_amministrativa / documenti_protocollati | DOCUMENTO PROTOCOLLATO | SEGNATURA</v>
      </c>
      <c r="Q1673" s="3" t="str">
        <f>VLOOKUP(P1673,'Classificazione UD'!A:B,2,FALSE)</f>
        <v>Protocollo</v>
      </c>
    </row>
    <row r="1674" spans="1:17" ht="15" customHeight="1" x14ac:dyDescent="0.25">
      <c r="A1674" s="30">
        <v>2012</v>
      </c>
      <c r="B1674" s="3" t="s">
        <v>36</v>
      </c>
      <c r="C1674" s="3" t="s">
        <v>50</v>
      </c>
      <c r="D1674" s="3" t="s">
        <v>50</v>
      </c>
      <c r="E1674" s="3">
        <v>24392</v>
      </c>
      <c r="F1674" s="3">
        <v>49534</v>
      </c>
      <c r="G1674" s="3">
        <v>49534</v>
      </c>
      <c r="H1674" s="3">
        <v>6144669072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 t="str">
        <f>B1674&amp;" | "&amp;C1674&amp;" | "&amp;D1674</f>
        <v>documentazione_amministrativa / documenti_protocollati | DOCUMENTO PROTOCOLLATO | DOCUMENTO PROTOCOLLATO</v>
      </c>
      <c r="Q1674" s="3" t="str">
        <f>VLOOKUP(P1674,'Classificazione UD'!A:B,2,FALSE)</f>
        <v>Protocollo</v>
      </c>
    </row>
    <row r="1675" spans="1:17" ht="15" customHeight="1" x14ac:dyDescent="0.25">
      <c r="A1675" s="30">
        <v>2012</v>
      </c>
      <c r="B1675" s="3" t="s">
        <v>36</v>
      </c>
      <c r="C1675" s="3" t="s">
        <v>50</v>
      </c>
      <c r="D1675" s="3" t="s">
        <v>123</v>
      </c>
      <c r="E1675" s="3">
        <v>139</v>
      </c>
      <c r="F1675" s="3">
        <v>255</v>
      </c>
      <c r="G1675" s="3">
        <v>255</v>
      </c>
      <c r="H1675" s="3">
        <v>25291748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 t="str">
        <f>B1675&amp;" | "&amp;C1675&amp;" | "&amp;D1675</f>
        <v>documentazione_amministrativa / documenti_protocollati | DOCUMENTO PROTOCOLLATO | GENERICO</v>
      </c>
      <c r="Q1675" s="3" t="str">
        <f>VLOOKUP(P1675,'Classificazione UD'!A:B,2,FALSE)</f>
        <v>Protocollo</v>
      </c>
    </row>
    <row r="1676" spans="1:17" ht="15" customHeight="1" x14ac:dyDescent="0.25">
      <c r="A1676" s="30">
        <v>2013</v>
      </c>
      <c r="B1676" s="3" t="s">
        <v>36</v>
      </c>
      <c r="C1676" s="3" t="s">
        <v>50</v>
      </c>
      <c r="D1676" s="3" t="s">
        <v>50</v>
      </c>
      <c r="E1676" s="3">
        <v>25128</v>
      </c>
      <c r="F1676" s="3">
        <v>65087</v>
      </c>
      <c r="G1676" s="3">
        <v>65087</v>
      </c>
      <c r="H1676" s="3">
        <v>9455106706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 t="str">
        <f>B1676&amp;" | "&amp;C1676&amp;" | "&amp;D1676</f>
        <v>documentazione_amministrativa / documenti_protocollati | DOCUMENTO PROTOCOLLATO | DOCUMENTO PROTOCOLLATO</v>
      </c>
      <c r="Q1676" s="3" t="str">
        <f>VLOOKUP(P1676,'Classificazione UD'!A:B,2,FALSE)</f>
        <v>Protocollo</v>
      </c>
    </row>
    <row r="1677" spans="1:17" ht="15" customHeight="1" x14ac:dyDescent="0.25">
      <c r="A1677" s="30">
        <v>2013</v>
      </c>
      <c r="B1677" s="3" t="s">
        <v>36</v>
      </c>
      <c r="C1677" s="3" t="s">
        <v>50</v>
      </c>
      <c r="D1677" s="3" t="s">
        <v>123</v>
      </c>
      <c r="E1677" s="3">
        <v>38</v>
      </c>
      <c r="F1677" s="3">
        <v>51</v>
      </c>
      <c r="G1677" s="3">
        <v>51</v>
      </c>
      <c r="H1677" s="3">
        <v>3927302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 t="str">
        <f>B1677&amp;" | "&amp;C1677&amp;" | "&amp;D1677</f>
        <v>documentazione_amministrativa / documenti_protocollati | DOCUMENTO PROTOCOLLATO | GENERICO</v>
      </c>
      <c r="Q1677" s="3" t="str">
        <f>VLOOKUP(P1677,'Classificazione UD'!A:B,2,FALSE)</f>
        <v>Protocollo</v>
      </c>
    </row>
    <row r="1678" spans="1:17" ht="15" customHeight="1" x14ac:dyDescent="0.25">
      <c r="A1678" s="30">
        <v>2013</v>
      </c>
      <c r="B1678" s="3" t="s">
        <v>36</v>
      </c>
      <c r="C1678" s="3" t="s">
        <v>50</v>
      </c>
      <c r="D1678" s="3" t="s">
        <v>125</v>
      </c>
      <c r="E1678" s="3">
        <v>1</v>
      </c>
      <c r="F1678" s="3">
        <v>2</v>
      </c>
      <c r="G1678" s="3">
        <v>2</v>
      </c>
      <c r="H1678" s="3">
        <v>19172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 t="str">
        <f>B1678&amp;" | "&amp;C1678&amp;" | "&amp;D1678</f>
        <v>documentazione_amministrativa / documenti_protocollati | DOCUMENTO PROTOCOLLATO | RICEVUTA ACCETTAZIONE</v>
      </c>
      <c r="Q1678" s="3" t="str">
        <f>VLOOKUP(P1678,'Classificazione UD'!A:B,2,FALSE)</f>
        <v>Protocollo</v>
      </c>
    </row>
    <row r="1679" spans="1:17" ht="15" customHeight="1" x14ac:dyDescent="0.25">
      <c r="A1679" s="30">
        <v>2014</v>
      </c>
      <c r="B1679" s="3" t="s">
        <v>36</v>
      </c>
      <c r="C1679" s="3" t="s">
        <v>50</v>
      </c>
      <c r="D1679" s="3" t="s">
        <v>50</v>
      </c>
      <c r="E1679" s="3">
        <v>27524</v>
      </c>
      <c r="F1679" s="3">
        <v>90715</v>
      </c>
      <c r="G1679" s="3">
        <v>90715</v>
      </c>
      <c r="H1679" s="3">
        <v>17963554183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 t="str">
        <f>B1679&amp;" | "&amp;C1679&amp;" | "&amp;D1679</f>
        <v>documentazione_amministrativa / documenti_protocollati | DOCUMENTO PROTOCOLLATO | DOCUMENTO PROTOCOLLATO</v>
      </c>
      <c r="Q1679" s="3" t="str">
        <f>VLOOKUP(P1679,'Classificazione UD'!A:B,2,FALSE)</f>
        <v>Protocollo</v>
      </c>
    </row>
    <row r="1680" spans="1:17" ht="15" customHeight="1" x14ac:dyDescent="0.25">
      <c r="A1680" s="30">
        <v>2014</v>
      </c>
      <c r="B1680" s="3" t="s">
        <v>36</v>
      </c>
      <c r="C1680" s="3" t="s">
        <v>50</v>
      </c>
      <c r="D1680" s="3" t="s">
        <v>123</v>
      </c>
      <c r="E1680" s="3">
        <v>27</v>
      </c>
      <c r="F1680" s="3">
        <v>62</v>
      </c>
      <c r="G1680" s="3">
        <v>62</v>
      </c>
      <c r="H1680" s="3">
        <v>3403047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 t="str">
        <f>B1680&amp;" | "&amp;C1680&amp;" | "&amp;D1680</f>
        <v>documentazione_amministrativa / documenti_protocollati | DOCUMENTO PROTOCOLLATO | GENERICO</v>
      </c>
      <c r="Q1680" s="3" t="str">
        <f>VLOOKUP(P1680,'Classificazione UD'!A:B,2,FALSE)</f>
        <v>Protocollo</v>
      </c>
    </row>
    <row r="1681" spans="1:17" ht="15" customHeight="1" x14ac:dyDescent="0.25">
      <c r="A1681" s="30">
        <v>2014</v>
      </c>
      <c r="B1681" s="3" t="s">
        <v>36</v>
      </c>
      <c r="C1681" s="3" t="s">
        <v>50</v>
      </c>
      <c r="D1681" s="3" t="s">
        <v>125</v>
      </c>
      <c r="E1681" s="3">
        <v>1</v>
      </c>
      <c r="F1681" s="3">
        <v>2</v>
      </c>
      <c r="G1681" s="3">
        <v>2</v>
      </c>
      <c r="H1681" s="3">
        <v>19546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 t="str">
        <f>B1681&amp;" | "&amp;C1681&amp;" | "&amp;D1681</f>
        <v>documentazione_amministrativa / documenti_protocollati | DOCUMENTO PROTOCOLLATO | RICEVUTA ACCETTAZIONE</v>
      </c>
      <c r="Q1681" s="3" t="str">
        <f>VLOOKUP(P1681,'Classificazione UD'!A:B,2,FALSE)</f>
        <v>Protocollo</v>
      </c>
    </row>
    <row r="1682" spans="1:17" ht="15" customHeight="1" x14ac:dyDescent="0.25">
      <c r="A1682" s="30">
        <v>2015</v>
      </c>
      <c r="B1682" s="3" t="s">
        <v>36</v>
      </c>
      <c r="C1682" s="3" t="s">
        <v>50</v>
      </c>
      <c r="D1682" s="3" t="s">
        <v>50</v>
      </c>
      <c r="E1682" s="3">
        <v>28400</v>
      </c>
      <c r="F1682" s="3">
        <v>97243</v>
      </c>
      <c r="G1682" s="3">
        <v>97243</v>
      </c>
      <c r="H1682" s="3">
        <v>19705691692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 t="str">
        <f>B1682&amp;" | "&amp;C1682&amp;" | "&amp;D1682</f>
        <v>documentazione_amministrativa / documenti_protocollati | DOCUMENTO PROTOCOLLATO | DOCUMENTO PROTOCOLLATO</v>
      </c>
      <c r="Q1682" s="3" t="str">
        <f>VLOOKUP(P1682,'Classificazione UD'!A:B,2,FALSE)</f>
        <v>Protocollo</v>
      </c>
    </row>
    <row r="1683" spans="1:17" ht="15" customHeight="1" x14ac:dyDescent="0.25">
      <c r="A1683" s="30">
        <v>2016</v>
      </c>
      <c r="B1683" s="3" t="s">
        <v>36</v>
      </c>
      <c r="C1683" s="3" t="s">
        <v>50</v>
      </c>
      <c r="D1683" s="3" t="s">
        <v>50</v>
      </c>
      <c r="E1683" s="3">
        <v>28936</v>
      </c>
      <c r="F1683" s="3">
        <v>110062</v>
      </c>
      <c r="G1683" s="3">
        <v>110062</v>
      </c>
      <c r="H1683" s="3">
        <v>25114811924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 t="str">
        <f>B1683&amp;" | "&amp;C1683&amp;" | "&amp;D1683</f>
        <v>documentazione_amministrativa / documenti_protocollati | DOCUMENTO PROTOCOLLATO | DOCUMENTO PROTOCOLLATO</v>
      </c>
      <c r="Q1683" s="3" t="str">
        <f>VLOOKUP(P1683,'Classificazione UD'!A:B,2,FALSE)</f>
        <v>Protocollo</v>
      </c>
    </row>
    <row r="1684" spans="1:17" ht="15" customHeight="1" x14ac:dyDescent="0.25">
      <c r="A1684" s="30">
        <v>2004</v>
      </c>
      <c r="B1684" s="3" t="s">
        <v>20</v>
      </c>
      <c r="C1684" s="3" t="s">
        <v>21</v>
      </c>
      <c r="D1684" s="3" t="s">
        <v>21</v>
      </c>
      <c r="E1684" s="3">
        <v>305</v>
      </c>
      <c r="F1684" s="3">
        <v>305</v>
      </c>
      <c r="G1684" s="3">
        <v>305</v>
      </c>
      <c r="H1684" s="3">
        <v>33180385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 t="str">
        <f>B1684&amp;" | "&amp;C1684&amp;" | "&amp;D1684</f>
        <v>documentazione_amministrativa / registri | REGISTRO GIORNALIERO | REGISTRO GIORNALIERO</v>
      </c>
      <c r="Q1684" s="3" t="str">
        <f>VLOOKUP(P1684,'Classificazione UD'!A:B,2,FALSE)</f>
        <v>RGP</v>
      </c>
    </row>
    <row r="1685" spans="1:17" ht="15" customHeight="1" x14ac:dyDescent="0.25">
      <c r="A1685" s="30">
        <v>2005</v>
      </c>
      <c r="B1685" s="3" t="s">
        <v>20</v>
      </c>
      <c r="C1685" s="3" t="s">
        <v>21</v>
      </c>
      <c r="D1685" s="3" t="s">
        <v>21</v>
      </c>
      <c r="E1685" s="3">
        <v>309</v>
      </c>
      <c r="F1685" s="3">
        <v>309</v>
      </c>
      <c r="G1685" s="3">
        <v>309</v>
      </c>
      <c r="H1685" s="3">
        <v>36468262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 t="str">
        <f>B1685&amp;" | "&amp;C1685&amp;" | "&amp;D1685</f>
        <v>documentazione_amministrativa / registri | REGISTRO GIORNALIERO | REGISTRO GIORNALIERO</v>
      </c>
      <c r="Q1685" s="3" t="str">
        <f>VLOOKUP(P1685,'Classificazione UD'!A:B,2,FALSE)</f>
        <v>RGP</v>
      </c>
    </row>
    <row r="1686" spans="1:17" ht="15" customHeight="1" x14ac:dyDescent="0.25">
      <c r="A1686" s="30">
        <v>2006</v>
      </c>
      <c r="B1686" s="3" t="s">
        <v>20</v>
      </c>
      <c r="C1686" s="3" t="s">
        <v>21</v>
      </c>
      <c r="D1686" s="3" t="s">
        <v>21</v>
      </c>
      <c r="E1686" s="3">
        <v>303</v>
      </c>
      <c r="F1686" s="3">
        <v>303</v>
      </c>
      <c r="G1686" s="3">
        <v>303</v>
      </c>
      <c r="H1686" s="3">
        <v>35804829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 t="str">
        <f>B1686&amp;" | "&amp;C1686&amp;" | "&amp;D1686</f>
        <v>documentazione_amministrativa / registri | REGISTRO GIORNALIERO | REGISTRO GIORNALIERO</v>
      </c>
      <c r="Q1686" s="3" t="str">
        <f>VLOOKUP(P1686,'Classificazione UD'!A:B,2,FALSE)</f>
        <v>RGP</v>
      </c>
    </row>
    <row r="1687" spans="1:17" ht="15" customHeight="1" x14ac:dyDescent="0.25">
      <c r="A1687" s="30">
        <v>2007</v>
      </c>
      <c r="B1687" s="3" t="s">
        <v>20</v>
      </c>
      <c r="C1687" s="3" t="s">
        <v>21</v>
      </c>
      <c r="D1687" s="3" t="s">
        <v>21</v>
      </c>
      <c r="E1687" s="3">
        <v>300</v>
      </c>
      <c r="F1687" s="3">
        <v>300</v>
      </c>
      <c r="G1687" s="3">
        <v>300</v>
      </c>
      <c r="H1687" s="3">
        <v>34474276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 t="str">
        <f>B1687&amp;" | "&amp;C1687&amp;" | "&amp;D1687</f>
        <v>documentazione_amministrativa / registri | REGISTRO GIORNALIERO | REGISTRO GIORNALIERO</v>
      </c>
      <c r="Q1687" s="3" t="str">
        <f>VLOOKUP(P1687,'Classificazione UD'!A:B,2,FALSE)</f>
        <v>RGP</v>
      </c>
    </row>
    <row r="1688" spans="1:17" ht="15" customHeight="1" x14ac:dyDescent="0.25">
      <c r="A1688" s="30">
        <v>2008</v>
      </c>
      <c r="B1688" s="3" t="s">
        <v>20</v>
      </c>
      <c r="C1688" s="3" t="s">
        <v>21</v>
      </c>
      <c r="D1688" s="3" t="s">
        <v>21</v>
      </c>
      <c r="E1688" s="3">
        <v>305</v>
      </c>
      <c r="F1688" s="3">
        <v>305</v>
      </c>
      <c r="G1688" s="3">
        <v>305</v>
      </c>
      <c r="H1688" s="3">
        <v>36480804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 t="str">
        <f>B1688&amp;" | "&amp;C1688&amp;" | "&amp;D1688</f>
        <v>documentazione_amministrativa / registri | REGISTRO GIORNALIERO | REGISTRO GIORNALIERO</v>
      </c>
      <c r="Q1688" s="3" t="str">
        <f>VLOOKUP(P1688,'Classificazione UD'!A:B,2,FALSE)</f>
        <v>RGP</v>
      </c>
    </row>
    <row r="1689" spans="1:17" ht="15" customHeight="1" x14ac:dyDescent="0.25">
      <c r="A1689" s="30">
        <v>2009</v>
      </c>
      <c r="B1689" s="3" t="s">
        <v>20</v>
      </c>
      <c r="C1689" s="3" t="s">
        <v>21</v>
      </c>
      <c r="D1689" s="3" t="s">
        <v>21</v>
      </c>
      <c r="E1689" s="3">
        <v>306</v>
      </c>
      <c r="F1689" s="3">
        <v>306</v>
      </c>
      <c r="G1689" s="3">
        <v>306</v>
      </c>
      <c r="H1689" s="3">
        <v>32621330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 t="str">
        <f>B1689&amp;" | "&amp;C1689&amp;" | "&amp;D1689</f>
        <v>documentazione_amministrativa / registri | REGISTRO GIORNALIERO | REGISTRO GIORNALIERO</v>
      </c>
      <c r="Q1689" s="3" t="str">
        <f>VLOOKUP(P1689,'Classificazione UD'!A:B,2,FALSE)</f>
        <v>RGP</v>
      </c>
    </row>
    <row r="1690" spans="1:17" ht="15" customHeight="1" x14ac:dyDescent="0.25">
      <c r="A1690" s="30">
        <v>2010</v>
      </c>
      <c r="B1690" s="3" t="s">
        <v>20</v>
      </c>
      <c r="C1690" s="3" t="s">
        <v>21</v>
      </c>
      <c r="D1690" s="3" t="s">
        <v>21</v>
      </c>
      <c r="E1690" s="3">
        <v>306</v>
      </c>
      <c r="F1690" s="3">
        <v>306</v>
      </c>
      <c r="G1690" s="3">
        <v>306</v>
      </c>
      <c r="H1690" s="3">
        <v>27078127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 t="str">
        <f>B1690&amp;" | "&amp;C1690&amp;" | "&amp;D1690</f>
        <v>documentazione_amministrativa / registri | REGISTRO GIORNALIERO | REGISTRO GIORNALIERO</v>
      </c>
      <c r="Q1690" s="3" t="str">
        <f>VLOOKUP(P1690,'Classificazione UD'!A:B,2,FALSE)</f>
        <v>RGP</v>
      </c>
    </row>
    <row r="1691" spans="1:17" ht="15" customHeight="1" x14ac:dyDescent="0.25">
      <c r="A1691" s="30">
        <v>2011</v>
      </c>
      <c r="B1691" s="3" t="s">
        <v>20</v>
      </c>
      <c r="C1691" s="3" t="s">
        <v>21</v>
      </c>
      <c r="D1691" s="3" t="s">
        <v>21</v>
      </c>
      <c r="E1691" s="3">
        <v>304</v>
      </c>
      <c r="F1691" s="3">
        <v>304</v>
      </c>
      <c r="G1691" s="3">
        <v>304</v>
      </c>
      <c r="H1691" s="3">
        <v>27271389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 t="str">
        <f>B1691&amp;" | "&amp;C1691&amp;" | "&amp;D1691</f>
        <v>documentazione_amministrativa / registri | REGISTRO GIORNALIERO | REGISTRO GIORNALIERO</v>
      </c>
      <c r="Q1691" s="3" t="str">
        <f>VLOOKUP(P1691,'Classificazione UD'!A:B,2,FALSE)</f>
        <v>RGP</v>
      </c>
    </row>
    <row r="1692" spans="1:17" ht="15" customHeight="1" x14ac:dyDescent="0.25">
      <c r="A1692" s="30">
        <v>2012</v>
      </c>
      <c r="B1692" s="3" t="s">
        <v>20</v>
      </c>
      <c r="C1692" s="3" t="s">
        <v>21</v>
      </c>
      <c r="D1692" s="3" t="s">
        <v>21</v>
      </c>
      <c r="E1692" s="3">
        <v>302</v>
      </c>
      <c r="F1692" s="3">
        <v>302</v>
      </c>
      <c r="G1692" s="3">
        <v>302</v>
      </c>
      <c r="H1692" s="3">
        <v>27679558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 t="str">
        <f>B1692&amp;" | "&amp;C1692&amp;" | "&amp;D1692</f>
        <v>documentazione_amministrativa / registri | REGISTRO GIORNALIERO | REGISTRO GIORNALIERO</v>
      </c>
      <c r="Q1692" s="3" t="str">
        <f>VLOOKUP(P1692,'Classificazione UD'!A:B,2,FALSE)</f>
        <v>RGP</v>
      </c>
    </row>
    <row r="1693" spans="1:17" ht="15" customHeight="1" x14ac:dyDescent="0.25">
      <c r="A1693" s="30">
        <v>2013</v>
      </c>
      <c r="B1693" s="3" t="s">
        <v>20</v>
      </c>
      <c r="C1693" s="3" t="s">
        <v>21</v>
      </c>
      <c r="D1693" s="3" t="s">
        <v>21</v>
      </c>
      <c r="E1693" s="3">
        <v>305</v>
      </c>
      <c r="F1693" s="3">
        <v>305</v>
      </c>
      <c r="G1693" s="3">
        <v>305</v>
      </c>
      <c r="H1693" s="3">
        <v>28007473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 t="str">
        <f>B1693&amp;" | "&amp;C1693&amp;" | "&amp;D1693</f>
        <v>documentazione_amministrativa / registri | REGISTRO GIORNALIERO | REGISTRO GIORNALIERO</v>
      </c>
      <c r="Q1693" s="3" t="str">
        <f>VLOOKUP(P1693,'Classificazione UD'!A:B,2,FALSE)</f>
        <v>RGP</v>
      </c>
    </row>
    <row r="1694" spans="1:17" ht="15" customHeight="1" x14ac:dyDescent="0.25">
      <c r="A1694" s="30">
        <v>2014</v>
      </c>
      <c r="B1694" s="3" t="s">
        <v>20</v>
      </c>
      <c r="C1694" s="3" t="s">
        <v>21</v>
      </c>
      <c r="D1694" s="3" t="s">
        <v>21</v>
      </c>
      <c r="E1694" s="3">
        <v>295</v>
      </c>
      <c r="F1694" s="3">
        <v>295</v>
      </c>
      <c r="G1694" s="3">
        <v>295</v>
      </c>
      <c r="H1694" s="3">
        <v>28924338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 t="str">
        <f>B1694&amp;" | "&amp;C1694&amp;" | "&amp;D1694</f>
        <v>documentazione_amministrativa / registri | REGISTRO GIORNALIERO | REGISTRO GIORNALIERO</v>
      </c>
      <c r="Q1694" s="3" t="str">
        <f>VLOOKUP(P1694,'Classificazione UD'!A:B,2,FALSE)</f>
        <v>RGP</v>
      </c>
    </row>
    <row r="1695" spans="1:17" ht="15" customHeight="1" x14ac:dyDescent="0.25">
      <c r="A1695" s="30">
        <v>2015</v>
      </c>
      <c r="B1695" s="3" t="s">
        <v>20</v>
      </c>
      <c r="C1695" s="3" t="s">
        <v>21</v>
      </c>
      <c r="D1695" s="3" t="s">
        <v>21</v>
      </c>
      <c r="E1695" s="3">
        <v>292</v>
      </c>
      <c r="F1695" s="3">
        <v>292</v>
      </c>
      <c r="G1695" s="3">
        <v>292</v>
      </c>
      <c r="H1695" s="3">
        <v>33492857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 t="str">
        <f>B1695&amp;" | "&amp;C1695&amp;" | "&amp;D1695</f>
        <v>documentazione_amministrativa / registri | REGISTRO GIORNALIERO | REGISTRO GIORNALIERO</v>
      </c>
      <c r="Q1695" s="3" t="str">
        <f>VLOOKUP(P1695,'Classificazione UD'!A:B,2,FALSE)</f>
        <v>RGP</v>
      </c>
    </row>
    <row r="1696" spans="1:17" ht="15" customHeight="1" x14ac:dyDescent="0.25">
      <c r="A1696" s="30">
        <v>2016</v>
      </c>
      <c r="B1696" s="3" t="s">
        <v>20</v>
      </c>
      <c r="C1696" s="3" t="s">
        <v>21</v>
      </c>
      <c r="D1696" s="3" t="s">
        <v>21</v>
      </c>
      <c r="E1696" s="3">
        <v>298</v>
      </c>
      <c r="F1696" s="3">
        <v>298</v>
      </c>
      <c r="G1696" s="3">
        <v>298</v>
      </c>
      <c r="H1696" s="3">
        <v>44120061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 t="str">
        <f>B1696&amp;" | "&amp;C1696&amp;" | "&amp;D1696</f>
        <v>documentazione_amministrativa / registri | REGISTRO GIORNALIERO | REGISTRO GIORNALIERO</v>
      </c>
      <c r="Q1696" s="3" t="str">
        <f>VLOOKUP(P1696,'Classificazione UD'!A:B,2,FALSE)</f>
        <v>RGP</v>
      </c>
    </row>
    <row r="1697" spans="1:17" ht="15" customHeight="1" x14ac:dyDescent="0.25">
      <c r="A1697" s="30">
        <v>2006</v>
      </c>
      <c r="B1697" s="3" t="s">
        <v>48</v>
      </c>
      <c r="C1697" s="3" t="s">
        <v>81</v>
      </c>
      <c r="D1697" s="3" t="s">
        <v>81</v>
      </c>
      <c r="E1697" s="3">
        <v>56</v>
      </c>
      <c r="F1697" s="3">
        <v>161</v>
      </c>
      <c r="G1697" s="3">
        <v>161</v>
      </c>
      <c r="H1697" s="3">
        <v>9334708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 t="str">
        <f>B1697&amp;" | "&amp;C1697&amp;" | "&amp;D1697</f>
        <v>documentazione_amministrativa / determinazioni | DETERMINA | DETERMINA</v>
      </c>
      <c r="Q1697" s="3" t="str">
        <f>VLOOKUP(P1697,'Classificazione UD'!A:B,2,FALSE)</f>
        <v>Amministrativo</v>
      </c>
    </row>
    <row r="1698" spans="1:17" ht="15" customHeight="1" x14ac:dyDescent="0.25">
      <c r="A1698" s="30">
        <v>2007</v>
      </c>
      <c r="B1698" s="3" t="s">
        <v>48</v>
      </c>
      <c r="C1698" s="3" t="s">
        <v>81</v>
      </c>
      <c r="D1698" s="3" t="s">
        <v>81</v>
      </c>
      <c r="E1698" s="3">
        <v>81</v>
      </c>
      <c r="F1698" s="3">
        <v>326</v>
      </c>
      <c r="G1698" s="3">
        <v>326</v>
      </c>
      <c r="H1698" s="3">
        <v>16714935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 t="str">
        <f>B1698&amp;" | "&amp;C1698&amp;" | "&amp;D1698</f>
        <v>documentazione_amministrativa / determinazioni | DETERMINA | DETERMINA</v>
      </c>
      <c r="Q1698" s="3" t="str">
        <f>VLOOKUP(P1698,'Classificazione UD'!A:B,2,FALSE)</f>
        <v>Amministrativo</v>
      </c>
    </row>
    <row r="1699" spans="1:17" ht="15" customHeight="1" x14ac:dyDescent="0.25">
      <c r="A1699" s="30">
        <v>2008</v>
      </c>
      <c r="B1699" s="3" t="s">
        <v>48</v>
      </c>
      <c r="C1699" s="3" t="s">
        <v>81</v>
      </c>
      <c r="D1699" s="3" t="s">
        <v>81</v>
      </c>
      <c r="E1699" s="3">
        <v>39</v>
      </c>
      <c r="F1699" s="3">
        <v>154</v>
      </c>
      <c r="G1699" s="3">
        <v>154</v>
      </c>
      <c r="H1699" s="3">
        <v>8223793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 t="str">
        <f>B1699&amp;" | "&amp;C1699&amp;" | "&amp;D1699</f>
        <v>documentazione_amministrativa / determinazioni | DETERMINA | DETERMINA</v>
      </c>
      <c r="Q1699" s="3" t="str">
        <f>VLOOKUP(P1699,'Classificazione UD'!A:B,2,FALSE)</f>
        <v>Amministrativo</v>
      </c>
    </row>
    <row r="1700" spans="1:17" ht="15" customHeight="1" x14ac:dyDescent="0.25">
      <c r="A1700" s="30">
        <v>2009</v>
      </c>
      <c r="B1700" s="3" t="s">
        <v>48</v>
      </c>
      <c r="C1700" s="3" t="s">
        <v>81</v>
      </c>
      <c r="D1700" s="3" t="s">
        <v>81</v>
      </c>
      <c r="E1700" s="3">
        <v>59</v>
      </c>
      <c r="F1700" s="3">
        <v>233</v>
      </c>
      <c r="G1700" s="3">
        <v>233</v>
      </c>
      <c r="H1700" s="3">
        <v>6406278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 t="str">
        <f>B1700&amp;" | "&amp;C1700&amp;" | "&amp;D1700</f>
        <v>documentazione_amministrativa / determinazioni | DETERMINA | DETERMINA</v>
      </c>
      <c r="Q1700" s="3" t="str">
        <f>VLOOKUP(P1700,'Classificazione UD'!A:B,2,FALSE)</f>
        <v>Amministrativo</v>
      </c>
    </row>
    <row r="1701" spans="1:17" ht="15" customHeight="1" x14ac:dyDescent="0.25">
      <c r="A1701" s="30">
        <v>2010</v>
      </c>
      <c r="B1701" s="3" t="s">
        <v>48</v>
      </c>
      <c r="C1701" s="3" t="s">
        <v>81</v>
      </c>
      <c r="D1701" s="3" t="s">
        <v>81</v>
      </c>
      <c r="E1701" s="3">
        <v>46</v>
      </c>
      <c r="F1701" s="3">
        <v>175</v>
      </c>
      <c r="G1701" s="3">
        <v>175</v>
      </c>
      <c r="H1701" s="3">
        <v>4002276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 t="str">
        <f>B1701&amp;" | "&amp;C1701&amp;" | "&amp;D1701</f>
        <v>documentazione_amministrativa / determinazioni | DETERMINA | DETERMINA</v>
      </c>
      <c r="Q1701" s="3" t="str">
        <f>VLOOKUP(P1701,'Classificazione UD'!A:B,2,FALSE)</f>
        <v>Amministrativo</v>
      </c>
    </row>
    <row r="1702" spans="1:17" ht="15" customHeight="1" x14ac:dyDescent="0.25">
      <c r="A1702" s="30">
        <v>2007</v>
      </c>
      <c r="B1702" s="3" t="s">
        <v>48</v>
      </c>
      <c r="C1702" s="3" t="s">
        <v>81</v>
      </c>
      <c r="D1702" s="3" t="s">
        <v>81</v>
      </c>
      <c r="E1702" s="3">
        <v>58</v>
      </c>
      <c r="F1702" s="3">
        <v>272</v>
      </c>
      <c r="G1702" s="3">
        <v>272</v>
      </c>
      <c r="H1702" s="3">
        <v>20017612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 t="str">
        <f>B1702&amp;" | "&amp;C1702&amp;" | "&amp;D1702</f>
        <v>documentazione_amministrativa / determinazioni | DETERMINA | DETERMINA</v>
      </c>
      <c r="Q1702" s="3" t="str">
        <f>VLOOKUP(P1702,'Classificazione UD'!A:B,2,FALSE)</f>
        <v>Amministrativo</v>
      </c>
    </row>
    <row r="1703" spans="1:17" ht="15" customHeight="1" x14ac:dyDescent="0.25">
      <c r="A1703" s="30">
        <v>2008</v>
      </c>
      <c r="B1703" s="3" t="s">
        <v>48</v>
      </c>
      <c r="C1703" s="3" t="s">
        <v>81</v>
      </c>
      <c r="D1703" s="3" t="s">
        <v>81</v>
      </c>
      <c r="E1703" s="3">
        <v>38</v>
      </c>
      <c r="F1703" s="3">
        <v>175</v>
      </c>
      <c r="G1703" s="3">
        <v>175</v>
      </c>
      <c r="H1703" s="3">
        <v>12607048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 t="str">
        <f>B1703&amp;" | "&amp;C1703&amp;" | "&amp;D1703</f>
        <v>documentazione_amministrativa / determinazioni | DETERMINA | DETERMINA</v>
      </c>
      <c r="Q1703" s="3" t="str">
        <f>VLOOKUP(P1703,'Classificazione UD'!A:B,2,FALSE)</f>
        <v>Amministrativo</v>
      </c>
    </row>
    <row r="1704" spans="1:17" ht="15" customHeight="1" x14ac:dyDescent="0.25">
      <c r="A1704" s="30">
        <v>2006</v>
      </c>
      <c r="B1704" s="3" t="s">
        <v>48</v>
      </c>
      <c r="C1704" s="3" t="s">
        <v>81</v>
      </c>
      <c r="D1704" s="3" t="s">
        <v>81</v>
      </c>
      <c r="E1704" s="3">
        <v>41</v>
      </c>
      <c r="F1704" s="3">
        <v>101</v>
      </c>
      <c r="G1704" s="3">
        <v>101</v>
      </c>
      <c r="H1704" s="3">
        <v>5554089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 t="str">
        <f>B1704&amp;" | "&amp;C1704&amp;" | "&amp;D1704</f>
        <v>documentazione_amministrativa / determinazioni | DETERMINA | DETERMINA</v>
      </c>
      <c r="Q1704" s="3" t="str">
        <f>VLOOKUP(P1704,'Classificazione UD'!A:B,2,FALSE)</f>
        <v>Amministrativo</v>
      </c>
    </row>
    <row r="1705" spans="1:17" ht="15" customHeight="1" x14ac:dyDescent="0.25">
      <c r="A1705" s="30">
        <v>2007</v>
      </c>
      <c r="B1705" s="3" t="s">
        <v>48</v>
      </c>
      <c r="C1705" s="3" t="s">
        <v>81</v>
      </c>
      <c r="D1705" s="3" t="s">
        <v>81</v>
      </c>
      <c r="E1705" s="3">
        <v>33</v>
      </c>
      <c r="F1705" s="3">
        <v>132</v>
      </c>
      <c r="G1705" s="3">
        <v>132</v>
      </c>
      <c r="H1705" s="3">
        <v>6972628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 t="str">
        <f>B1705&amp;" | "&amp;C1705&amp;" | "&amp;D1705</f>
        <v>documentazione_amministrativa / determinazioni | DETERMINA | DETERMINA</v>
      </c>
      <c r="Q1705" s="3" t="str">
        <f>VLOOKUP(P1705,'Classificazione UD'!A:B,2,FALSE)</f>
        <v>Amministrativo</v>
      </c>
    </row>
    <row r="1706" spans="1:17" ht="15" customHeight="1" x14ac:dyDescent="0.25">
      <c r="A1706" s="30">
        <v>2008</v>
      </c>
      <c r="B1706" s="3" t="s">
        <v>48</v>
      </c>
      <c r="C1706" s="3" t="s">
        <v>81</v>
      </c>
      <c r="D1706" s="3" t="s">
        <v>81</v>
      </c>
      <c r="E1706" s="3">
        <v>32</v>
      </c>
      <c r="F1706" s="3">
        <v>126</v>
      </c>
      <c r="G1706" s="3">
        <v>126</v>
      </c>
      <c r="H1706" s="3">
        <v>6712314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 t="str">
        <f>B1706&amp;" | "&amp;C1706&amp;" | "&amp;D1706</f>
        <v>documentazione_amministrativa / determinazioni | DETERMINA | DETERMINA</v>
      </c>
      <c r="Q1706" s="3" t="str">
        <f>VLOOKUP(P1706,'Classificazione UD'!A:B,2,FALSE)</f>
        <v>Amministrativo</v>
      </c>
    </row>
    <row r="1707" spans="1:17" ht="15" customHeight="1" x14ac:dyDescent="0.25">
      <c r="A1707" s="30">
        <v>2009</v>
      </c>
      <c r="B1707" s="3" t="s">
        <v>48</v>
      </c>
      <c r="C1707" s="3" t="s">
        <v>81</v>
      </c>
      <c r="D1707" s="3" t="s">
        <v>81</v>
      </c>
      <c r="E1707" s="3">
        <v>30</v>
      </c>
      <c r="F1707" s="3">
        <v>120</v>
      </c>
      <c r="G1707" s="3">
        <v>120</v>
      </c>
      <c r="H1707" s="3">
        <v>3600812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 t="str">
        <f>B1707&amp;" | "&amp;C1707&amp;" | "&amp;D1707</f>
        <v>documentazione_amministrativa / determinazioni | DETERMINA | DETERMINA</v>
      </c>
      <c r="Q1707" s="3" t="str">
        <f>VLOOKUP(P1707,'Classificazione UD'!A:B,2,FALSE)</f>
        <v>Amministrativo</v>
      </c>
    </row>
    <row r="1708" spans="1:17" ht="15" customHeight="1" x14ac:dyDescent="0.25">
      <c r="A1708" s="30">
        <v>2010</v>
      </c>
      <c r="B1708" s="3" t="s">
        <v>48</v>
      </c>
      <c r="C1708" s="3" t="s">
        <v>81</v>
      </c>
      <c r="D1708" s="3" t="s">
        <v>81</v>
      </c>
      <c r="E1708" s="3">
        <v>25</v>
      </c>
      <c r="F1708" s="3">
        <v>97</v>
      </c>
      <c r="G1708" s="3">
        <v>97</v>
      </c>
      <c r="H1708" s="3">
        <v>2128915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 t="str">
        <f>B1708&amp;" | "&amp;C1708&amp;" | "&amp;D1708</f>
        <v>documentazione_amministrativa / determinazioni | DETERMINA | DETERMINA</v>
      </c>
      <c r="Q1708" s="3" t="str">
        <f>VLOOKUP(P1708,'Classificazione UD'!A:B,2,FALSE)</f>
        <v>Amministrativo</v>
      </c>
    </row>
    <row r="1709" spans="1:17" ht="15" customHeight="1" x14ac:dyDescent="0.25">
      <c r="A1709" s="30">
        <v>2006</v>
      </c>
      <c r="B1709" s="3" t="s">
        <v>44</v>
      </c>
      <c r="C1709" s="3" t="s">
        <v>46</v>
      </c>
      <c r="D1709" s="3" t="s">
        <v>46</v>
      </c>
      <c r="E1709" s="3">
        <v>74</v>
      </c>
      <c r="F1709" s="3">
        <v>247</v>
      </c>
      <c r="G1709" s="3">
        <v>247</v>
      </c>
      <c r="H1709" s="3">
        <v>29195063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 t="str">
        <f>B1709&amp;" | "&amp;C1709&amp;" | "&amp;D1709</f>
        <v>documentazione_amministrativa / deliberazioni | DELIBERA | DELIBERA</v>
      </c>
      <c r="Q1709" s="3" t="str">
        <f>VLOOKUP(P1709,'Classificazione UD'!A:B,2,FALSE)</f>
        <v>Amministrativo</v>
      </c>
    </row>
    <row r="1710" spans="1:17" ht="15" customHeight="1" x14ac:dyDescent="0.25">
      <c r="A1710" s="30">
        <v>2007</v>
      </c>
      <c r="B1710" s="3" t="s">
        <v>44</v>
      </c>
      <c r="C1710" s="3" t="s">
        <v>46</v>
      </c>
      <c r="D1710" s="3" t="s">
        <v>46</v>
      </c>
      <c r="E1710" s="3">
        <v>117</v>
      </c>
      <c r="F1710" s="3">
        <v>554</v>
      </c>
      <c r="G1710" s="3">
        <v>554</v>
      </c>
      <c r="H1710" s="3">
        <v>82507836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 t="str">
        <f>B1710&amp;" | "&amp;C1710&amp;" | "&amp;D1710</f>
        <v>documentazione_amministrativa / deliberazioni | DELIBERA | DELIBERA</v>
      </c>
      <c r="Q1710" s="3" t="str">
        <f>VLOOKUP(P1710,'Classificazione UD'!A:B,2,FALSE)</f>
        <v>Amministrativo</v>
      </c>
    </row>
    <row r="1711" spans="1:17" ht="15" customHeight="1" x14ac:dyDescent="0.25">
      <c r="A1711" s="30">
        <v>2008</v>
      </c>
      <c r="B1711" s="3" t="s">
        <v>44</v>
      </c>
      <c r="C1711" s="3" t="s">
        <v>46</v>
      </c>
      <c r="D1711" s="3" t="s">
        <v>46</v>
      </c>
      <c r="E1711" s="3">
        <v>100</v>
      </c>
      <c r="F1711" s="3">
        <v>431</v>
      </c>
      <c r="G1711" s="3">
        <v>431</v>
      </c>
      <c r="H1711" s="3">
        <v>48951111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 t="str">
        <f>B1711&amp;" | "&amp;C1711&amp;" | "&amp;D1711</f>
        <v>documentazione_amministrativa / deliberazioni | DELIBERA | DELIBERA</v>
      </c>
      <c r="Q1711" s="3" t="str">
        <f>VLOOKUP(P1711,'Classificazione UD'!A:B,2,FALSE)</f>
        <v>Amministrativo</v>
      </c>
    </row>
    <row r="1712" spans="1:17" ht="15" customHeight="1" x14ac:dyDescent="0.25">
      <c r="A1712" s="30">
        <v>2009</v>
      </c>
      <c r="B1712" s="3" t="s">
        <v>44</v>
      </c>
      <c r="C1712" s="3" t="s">
        <v>46</v>
      </c>
      <c r="D1712" s="3" t="s">
        <v>46</v>
      </c>
      <c r="E1712" s="3">
        <v>92</v>
      </c>
      <c r="F1712" s="3">
        <v>395</v>
      </c>
      <c r="G1712" s="3">
        <v>395</v>
      </c>
      <c r="H1712" s="3">
        <v>48961268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 t="str">
        <f>B1712&amp;" | "&amp;C1712&amp;" | "&amp;D1712</f>
        <v>documentazione_amministrativa / deliberazioni | DELIBERA | DELIBERA</v>
      </c>
      <c r="Q1712" s="3" t="str">
        <f>VLOOKUP(P1712,'Classificazione UD'!A:B,2,FALSE)</f>
        <v>Amministrativo</v>
      </c>
    </row>
    <row r="1713" spans="1:17" ht="15" customHeight="1" x14ac:dyDescent="0.25">
      <c r="A1713" s="30">
        <v>2010</v>
      </c>
      <c r="B1713" s="3" t="s">
        <v>44</v>
      </c>
      <c r="C1713" s="3" t="s">
        <v>46</v>
      </c>
      <c r="D1713" s="3" t="s">
        <v>46</v>
      </c>
      <c r="E1713" s="3">
        <v>95</v>
      </c>
      <c r="F1713" s="3">
        <v>442</v>
      </c>
      <c r="G1713" s="3">
        <v>442</v>
      </c>
      <c r="H1713" s="3">
        <v>97728985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 t="str">
        <f>B1713&amp;" | "&amp;C1713&amp;" | "&amp;D1713</f>
        <v>documentazione_amministrativa / deliberazioni | DELIBERA | DELIBERA</v>
      </c>
      <c r="Q1713" s="3" t="str">
        <f>VLOOKUP(P1713,'Classificazione UD'!A:B,2,FALSE)</f>
        <v>Amministrativo</v>
      </c>
    </row>
    <row r="1714" spans="1:17" ht="15" customHeight="1" x14ac:dyDescent="0.25">
      <c r="A1714" s="30">
        <v>2006</v>
      </c>
      <c r="B1714" s="3" t="s">
        <v>44</v>
      </c>
      <c r="C1714" s="3" t="s">
        <v>46</v>
      </c>
      <c r="D1714" s="3" t="s">
        <v>46</v>
      </c>
      <c r="E1714" s="3">
        <v>139</v>
      </c>
      <c r="F1714" s="3">
        <v>428</v>
      </c>
      <c r="G1714" s="3">
        <v>428</v>
      </c>
      <c r="H1714" s="3">
        <v>29816820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 t="str">
        <f>B1714&amp;" | "&amp;C1714&amp;" | "&amp;D1714</f>
        <v>documentazione_amministrativa / deliberazioni | DELIBERA | DELIBERA</v>
      </c>
      <c r="Q1714" s="3" t="str">
        <f>VLOOKUP(P1714,'Classificazione UD'!A:B,2,FALSE)</f>
        <v>Amministrativo</v>
      </c>
    </row>
    <row r="1715" spans="1:17" ht="15" customHeight="1" x14ac:dyDescent="0.25">
      <c r="A1715" s="30">
        <v>2007</v>
      </c>
      <c r="B1715" s="3" t="s">
        <v>44</v>
      </c>
      <c r="C1715" s="3" t="s">
        <v>46</v>
      </c>
      <c r="D1715" s="3" t="s">
        <v>46</v>
      </c>
      <c r="E1715" s="3">
        <v>123</v>
      </c>
      <c r="F1715" s="3">
        <v>662</v>
      </c>
      <c r="G1715" s="3">
        <v>662</v>
      </c>
      <c r="H1715" s="3">
        <v>67751132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 t="str">
        <f>B1715&amp;" | "&amp;C1715&amp;" | "&amp;D1715</f>
        <v>documentazione_amministrativa / deliberazioni | DELIBERA | DELIBERA</v>
      </c>
      <c r="Q1715" s="3" t="str">
        <f>VLOOKUP(P1715,'Classificazione UD'!A:B,2,FALSE)</f>
        <v>Amministrativo</v>
      </c>
    </row>
    <row r="1716" spans="1:17" ht="15" customHeight="1" x14ac:dyDescent="0.25">
      <c r="A1716" s="30">
        <v>2008</v>
      </c>
      <c r="B1716" s="3" t="s">
        <v>44</v>
      </c>
      <c r="C1716" s="3" t="s">
        <v>46</v>
      </c>
      <c r="D1716" s="3" t="s">
        <v>46</v>
      </c>
      <c r="E1716" s="3">
        <v>124</v>
      </c>
      <c r="F1716" s="3">
        <v>593</v>
      </c>
      <c r="G1716" s="3">
        <v>593</v>
      </c>
      <c r="H1716" s="3">
        <v>61921003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 t="str">
        <f>B1716&amp;" | "&amp;C1716&amp;" | "&amp;D1716</f>
        <v>documentazione_amministrativa / deliberazioni | DELIBERA | DELIBERA</v>
      </c>
      <c r="Q1716" s="3" t="str">
        <f>VLOOKUP(P1716,'Classificazione UD'!A:B,2,FALSE)</f>
        <v>Amministrativo</v>
      </c>
    </row>
    <row r="1717" spans="1:17" ht="15" customHeight="1" x14ac:dyDescent="0.25">
      <c r="A1717" s="30">
        <v>2009</v>
      </c>
      <c r="B1717" s="3" t="s">
        <v>44</v>
      </c>
      <c r="C1717" s="3" t="s">
        <v>46</v>
      </c>
      <c r="D1717" s="3" t="s">
        <v>46</v>
      </c>
      <c r="E1717" s="3">
        <v>131</v>
      </c>
      <c r="F1717" s="3">
        <v>604</v>
      </c>
      <c r="G1717" s="3">
        <v>604</v>
      </c>
      <c r="H1717" s="3">
        <v>43679503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 t="str">
        <f>B1717&amp;" | "&amp;C1717&amp;" | "&amp;D1717</f>
        <v>documentazione_amministrativa / deliberazioni | DELIBERA | DELIBERA</v>
      </c>
      <c r="Q1717" s="3" t="str">
        <f>VLOOKUP(P1717,'Classificazione UD'!A:B,2,FALSE)</f>
        <v>Amministrativo</v>
      </c>
    </row>
    <row r="1718" spans="1:17" ht="15" customHeight="1" x14ac:dyDescent="0.25">
      <c r="A1718" s="30">
        <v>2010</v>
      </c>
      <c r="B1718" s="3" t="s">
        <v>44</v>
      </c>
      <c r="C1718" s="3" t="s">
        <v>46</v>
      </c>
      <c r="D1718" s="3" t="s">
        <v>46</v>
      </c>
      <c r="E1718" s="3">
        <v>102</v>
      </c>
      <c r="F1718" s="3">
        <v>487</v>
      </c>
      <c r="G1718" s="3">
        <v>487</v>
      </c>
      <c r="H1718" s="3">
        <v>42776972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 t="str">
        <f>B1718&amp;" | "&amp;C1718&amp;" | "&amp;D1718</f>
        <v>documentazione_amministrativa / deliberazioni | DELIBERA | DELIBERA</v>
      </c>
      <c r="Q1718" s="3" t="str">
        <f>VLOOKUP(P1718,'Classificazione UD'!A:B,2,FALSE)</f>
        <v>Amministrativo</v>
      </c>
    </row>
    <row r="1719" spans="1:17" ht="15" customHeight="1" x14ac:dyDescent="0.25">
      <c r="A1719" s="30">
        <v>2007</v>
      </c>
      <c r="B1719" s="3" t="s">
        <v>118</v>
      </c>
      <c r="C1719" s="3" t="s">
        <v>122</v>
      </c>
      <c r="D1719" s="3" t="s">
        <v>122</v>
      </c>
      <c r="E1719" s="3">
        <v>37</v>
      </c>
      <c r="F1719" s="3">
        <v>79</v>
      </c>
      <c r="G1719" s="3">
        <v>79</v>
      </c>
      <c r="H1719" s="3">
        <v>4901053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 t="str">
        <f>B1719&amp;" | "&amp;C1719&amp;" | "&amp;D1719</f>
        <v>documentazione_amministrativa / decreti_ordinanze | ORDINANZA | ORDINANZA</v>
      </c>
      <c r="Q1719" s="3" t="str">
        <f>VLOOKUP(P1719,'Classificazione UD'!A:B,2,FALSE)</f>
        <v>Amministrativo</v>
      </c>
    </row>
    <row r="1720" spans="1:17" ht="15" customHeight="1" x14ac:dyDescent="0.25">
      <c r="A1720" s="30">
        <v>2008</v>
      </c>
      <c r="B1720" s="3" t="s">
        <v>118</v>
      </c>
      <c r="C1720" s="3" t="s">
        <v>122</v>
      </c>
      <c r="D1720" s="3" t="s">
        <v>122</v>
      </c>
      <c r="E1720" s="3">
        <v>35</v>
      </c>
      <c r="F1720" s="3">
        <v>70</v>
      </c>
      <c r="G1720" s="3">
        <v>70</v>
      </c>
      <c r="H1720" s="3">
        <v>3592398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 t="str">
        <f>B1720&amp;" | "&amp;C1720&amp;" | "&amp;D1720</f>
        <v>documentazione_amministrativa / decreti_ordinanze | ORDINANZA | ORDINANZA</v>
      </c>
      <c r="Q1720" s="3" t="str">
        <f>VLOOKUP(P1720,'Classificazione UD'!A:B,2,FALSE)</f>
        <v>Amministrativo</v>
      </c>
    </row>
    <row r="1721" spans="1:17" ht="15" customHeight="1" x14ac:dyDescent="0.25">
      <c r="A1721" s="30">
        <v>2009</v>
      </c>
      <c r="B1721" s="3" t="s">
        <v>118</v>
      </c>
      <c r="C1721" s="3" t="s">
        <v>122</v>
      </c>
      <c r="D1721" s="3" t="s">
        <v>122</v>
      </c>
      <c r="E1721" s="3">
        <v>30</v>
      </c>
      <c r="F1721" s="3">
        <v>63</v>
      </c>
      <c r="G1721" s="3">
        <v>63</v>
      </c>
      <c r="H1721" s="3">
        <v>2680503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 t="str">
        <f>B1721&amp;" | "&amp;C1721&amp;" | "&amp;D1721</f>
        <v>documentazione_amministrativa / decreti_ordinanze | ORDINANZA | ORDINANZA</v>
      </c>
      <c r="Q1721" s="3" t="str">
        <f>VLOOKUP(P1721,'Classificazione UD'!A:B,2,FALSE)</f>
        <v>Amministrativo</v>
      </c>
    </row>
    <row r="1722" spans="1:17" ht="15" customHeight="1" x14ac:dyDescent="0.25">
      <c r="A1722" s="30">
        <v>2010</v>
      </c>
      <c r="B1722" s="3" t="s">
        <v>118</v>
      </c>
      <c r="C1722" s="3" t="s">
        <v>122</v>
      </c>
      <c r="D1722" s="3" t="s">
        <v>122</v>
      </c>
      <c r="E1722" s="3">
        <v>30</v>
      </c>
      <c r="F1722" s="3">
        <v>62</v>
      </c>
      <c r="G1722" s="3">
        <v>62</v>
      </c>
      <c r="H1722" s="3">
        <v>1494973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 t="str">
        <f>B1722&amp;" | "&amp;C1722&amp;" | "&amp;D1722</f>
        <v>documentazione_amministrativa / decreti_ordinanze | ORDINANZA | ORDINANZA</v>
      </c>
      <c r="Q1722" s="3" t="str">
        <f>VLOOKUP(P1722,'Classificazione UD'!A:B,2,FALSE)</f>
        <v>Amministrativo</v>
      </c>
    </row>
    <row r="1723" spans="1:17" ht="15" customHeight="1" x14ac:dyDescent="0.25">
      <c r="A1723" s="30">
        <v>2007</v>
      </c>
      <c r="B1723" s="3" t="s">
        <v>48</v>
      </c>
      <c r="C1723" s="3" t="s">
        <v>81</v>
      </c>
      <c r="D1723" s="3" t="s">
        <v>81</v>
      </c>
      <c r="E1723" s="3">
        <v>53</v>
      </c>
      <c r="F1723" s="3">
        <v>166</v>
      </c>
      <c r="G1723" s="3">
        <v>166</v>
      </c>
      <c r="H1723" s="3">
        <v>11328212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 t="str">
        <f>B1723&amp;" | "&amp;C1723&amp;" | "&amp;D1723</f>
        <v>documentazione_amministrativa / determinazioni | DETERMINA | DETERMINA</v>
      </c>
      <c r="Q1723" s="3" t="str">
        <f>VLOOKUP(P1723,'Classificazione UD'!A:B,2,FALSE)</f>
        <v>Amministrativo</v>
      </c>
    </row>
    <row r="1724" spans="1:17" ht="15" customHeight="1" x14ac:dyDescent="0.25">
      <c r="A1724" s="30">
        <v>2008</v>
      </c>
      <c r="B1724" s="3" t="s">
        <v>48</v>
      </c>
      <c r="C1724" s="3" t="s">
        <v>81</v>
      </c>
      <c r="D1724" s="3" t="s">
        <v>81</v>
      </c>
      <c r="E1724" s="3">
        <v>33</v>
      </c>
      <c r="F1724" s="3">
        <v>114</v>
      </c>
      <c r="G1724" s="3">
        <v>114</v>
      </c>
      <c r="H1724" s="3">
        <v>7690939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 t="str">
        <f>B1724&amp;" | "&amp;C1724&amp;" | "&amp;D1724</f>
        <v>documentazione_amministrativa / determinazioni | DETERMINA | DETERMINA</v>
      </c>
      <c r="Q1724" s="3" t="str">
        <f>VLOOKUP(P1724,'Classificazione UD'!A:B,2,FALSE)</f>
        <v>Amministrativo</v>
      </c>
    </row>
    <row r="1725" spans="1:17" ht="15" customHeight="1" x14ac:dyDescent="0.25">
      <c r="A1725" s="30">
        <v>2009</v>
      </c>
      <c r="B1725" s="3" t="s">
        <v>48</v>
      </c>
      <c r="C1725" s="3" t="s">
        <v>81</v>
      </c>
      <c r="D1725" s="3" t="s">
        <v>81</v>
      </c>
      <c r="E1725" s="3">
        <v>5</v>
      </c>
      <c r="F1725" s="3">
        <v>20</v>
      </c>
      <c r="G1725" s="3">
        <v>20</v>
      </c>
      <c r="H1725" s="3">
        <v>527119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 t="str">
        <f>B1725&amp;" | "&amp;C1725&amp;" | "&amp;D1725</f>
        <v>documentazione_amministrativa / determinazioni | DETERMINA | DETERMINA</v>
      </c>
      <c r="Q1725" s="3" t="str">
        <f>VLOOKUP(P1725,'Classificazione UD'!A:B,2,FALSE)</f>
        <v>Amministrativo</v>
      </c>
    </row>
    <row r="1726" spans="1:17" ht="15" customHeight="1" x14ac:dyDescent="0.25">
      <c r="A1726" s="30">
        <v>2010</v>
      </c>
      <c r="B1726" s="3" t="s">
        <v>48</v>
      </c>
      <c r="C1726" s="3" t="s">
        <v>81</v>
      </c>
      <c r="D1726" s="3" t="s">
        <v>81</v>
      </c>
      <c r="E1726" s="3">
        <v>6</v>
      </c>
      <c r="F1726" s="3">
        <v>25</v>
      </c>
      <c r="G1726" s="3">
        <v>25</v>
      </c>
      <c r="H1726" s="3">
        <v>655127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 t="str">
        <f>B1726&amp;" | "&amp;C1726&amp;" | "&amp;D1726</f>
        <v>documentazione_amministrativa / determinazioni | DETERMINA | DETERMINA</v>
      </c>
      <c r="Q1726" s="3" t="str">
        <f>VLOOKUP(P1726,'Classificazione UD'!A:B,2,FALSE)</f>
        <v>Amministrativo</v>
      </c>
    </row>
    <row r="1727" spans="1:17" ht="15" customHeight="1" x14ac:dyDescent="0.25">
      <c r="A1727" s="30">
        <v>2006</v>
      </c>
      <c r="B1727" s="3" t="s">
        <v>48</v>
      </c>
      <c r="C1727" s="3" t="s">
        <v>81</v>
      </c>
      <c r="D1727" s="3" t="s">
        <v>81</v>
      </c>
      <c r="E1727" s="3">
        <v>99</v>
      </c>
      <c r="F1727" s="3">
        <v>203</v>
      </c>
      <c r="G1727" s="3">
        <v>203</v>
      </c>
      <c r="H1727" s="3">
        <v>11683207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 t="str">
        <f>B1727&amp;" | "&amp;C1727&amp;" | "&amp;D1727</f>
        <v>documentazione_amministrativa / determinazioni | DETERMINA | DETERMINA</v>
      </c>
      <c r="Q1727" s="3" t="str">
        <f>VLOOKUP(P1727,'Classificazione UD'!A:B,2,FALSE)</f>
        <v>Amministrativo</v>
      </c>
    </row>
    <row r="1728" spans="1:17" ht="15" customHeight="1" x14ac:dyDescent="0.25">
      <c r="A1728" s="30">
        <v>2007</v>
      </c>
      <c r="B1728" s="3" t="s">
        <v>48</v>
      </c>
      <c r="C1728" s="3" t="s">
        <v>81</v>
      </c>
      <c r="D1728" s="3" t="s">
        <v>81</v>
      </c>
      <c r="E1728" s="3">
        <v>81</v>
      </c>
      <c r="F1728" s="3">
        <v>307</v>
      </c>
      <c r="G1728" s="3">
        <v>307</v>
      </c>
      <c r="H1728" s="3">
        <v>16295505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 t="str">
        <f>B1728&amp;" | "&amp;C1728&amp;" | "&amp;D1728</f>
        <v>documentazione_amministrativa / determinazioni | DETERMINA | DETERMINA</v>
      </c>
      <c r="Q1728" s="3" t="str">
        <f>VLOOKUP(P1728,'Classificazione UD'!A:B,2,FALSE)</f>
        <v>Amministrativo</v>
      </c>
    </row>
    <row r="1729" spans="1:17" ht="15" customHeight="1" x14ac:dyDescent="0.25">
      <c r="A1729" s="30">
        <v>2008</v>
      </c>
      <c r="B1729" s="3" t="s">
        <v>48</v>
      </c>
      <c r="C1729" s="3" t="s">
        <v>81</v>
      </c>
      <c r="D1729" s="3" t="s">
        <v>81</v>
      </c>
      <c r="E1729" s="3">
        <v>69</v>
      </c>
      <c r="F1729" s="3">
        <v>267</v>
      </c>
      <c r="G1729" s="3">
        <v>267</v>
      </c>
      <c r="H1729" s="3">
        <v>14612940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 t="str">
        <f>B1729&amp;" | "&amp;C1729&amp;" | "&amp;D1729</f>
        <v>documentazione_amministrativa / determinazioni | DETERMINA | DETERMINA</v>
      </c>
      <c r="Q1729" s="3" t="str">
        <f>VLOOKUP(P1729,'Classificazione UD'!A:B,2,FALSE)</f>
        <v>Amministrativo</v>
      </c>
    </row>
    <row r="1730" spans="1:17" ht="15" customHeight="1" x14ac:dyDescent="0.25">
      <c r="A1730" s="30">
        <v>2009</v>
      </c>
      <c r="B1730" s="3" t="s">
        <v>48</v>
      </c>
      <c r="C1730" s="3" t="s">
        <v>81</v>
      </c>
      <c r="D1730" s="3" t="s">
        <v>81</v>
      </c>
      <c r="E1730" s="3">
        <v>68</v>
      </c>
      <c r="F1730" s="3">
        <v>263</v>
      </c>
      <c r="G1730" s="3">
        <v>263</v>
      </c>
      <c r="H1730" s="3">
        <v>7350837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 t="str">
        <f>B1730&amp;" | "&amp;C1730&amp;" | "&amp;D1730</f>
        <v>documentazione_amministrativa / determinazioni | DETERMINA | DETERMINA</v>
      </c>
      <c r="Q1730" s="3" t="str">
        <f>VLOOKUP(P1730,'Classificazione UD'!A:B,2,FALSE)</f>
        <v>Amministrativo</v>
      </c>
    </row>
    <row r="1731" spans="1:17" ht="15" customHeight="1" x14ac:dyDescent="0.25">
      <c r="A1731" s="30">
        <v>2010</v>
      </c>
      <c r="B1731" s="3" t="s">
        <v>48</v>
      </c>
      <c r="C1731" s="3" t="s">
        <v>81</v>
      </c>
      <c r="D1731" s="3" t="s">
        <v>81</v>
      </c>
      <c r="E1731" s="3">
        <v>75</v>
      </c>
      <c r="F1731" s="3">
        <v>291</v>
      </c>
      <c r="G1731" s="3">
        <v>291</v>
      </c>
      <c r="H1731" s="3">
        <v>6824029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 t="str">
        <f>B1731&amp;" | "&amp;C1731&amp;" | "&amp;D1731</f>
        <v>documentazione_amministrativa / determinazioni | DETERMINA | DETERMINA</v>
      </c>
      <c r="Q1731" s="3" t="str">
        <f>VLOOKUP(P1731,'Classificazione UD'!A:B,2,FALSE)</f>
        <v>Amministrativo</v>
      </c>
    </row>
    <row r="1732" spans="1:17" ht="15" customHeight="1" x14ac:dyDescent="0.25">
      <c r="A1732" s="30">
        <v>2007</v>
      </c>
      <c r="B1732" s="3" t="s">
        <v>118</v>
      </c>
      <c r="C1732" s="3" t="s">
        <v>122</v>
      </c>
      <c r="D1732" s="3" t="s">
        <v>122</v>
      </c>
      <c r="E1732" s="3">
        <v>32</v>
      </c>
      <c r="F1732" s="3">
        <v>64</v>
      </c>
      <c r="G1732" s="3">
        <v>64</v>
      </c>
      <c r="H1732" s="3">
        <v>3113097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 t="str">
        <f>B1732&amp;" | "&amp;C1732&amp;" | "&amp;D1732</f>
        <v>documentazione_amministrativa / decreti_ordinanze | ORDINANZA | ORDINANZA</v>
      </c>
      <c r="Q1732" s="3" t="str">
        <f>VLOOKUP(P1732,'Classificazione UD'!A:B,2,FALSE)</f>
        <v>Amministrativo</v>
      </c>
    </row>
    <row r="1733" spans="1:17" ht="15" customHeight="1" x14ac:dyDescent="0.25">
      <c r="A1733" s="30">
        <v>2008</v>
      </c>
      <c r="B1733" s="3" t="s">
        <v>118</v>
      </c>
      <c r="C1733" s="3" t="s">
        <v>122</v>
      </c>
      <c r="D1733" s="3" t="s">
        <v>122</v>
      </c>
      <c r="E1733" s="3">
        <v>38</v>
      </c>
      <c r="F1733" s="3">
        <v>75</v>
      </c>
      <c r="G1733" s="3">
        <v>75</v>
      </c>
      <c r="H1733" s="3">
        <v>3942274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 t="str">
        <f>B1733&amp;" | "&amp;C1733&amp;" | "&amp;D1733</f>
        <v>documentazione_amministrativa / decreti_ordinanze | ORDINANZA | ORDINANZA</v>
      </c>
      <c r="Q1733" s="3" t="str">
        <f>VLOOKUP(P1733,'Classificazione UD'!A:B,2,FALSE)</f>
        <v>Amministrativo</v>
      </c>
    </row>
    <row r="1734" spans="1:17" ht="15" customHeight="1" x14ac:dyDescent="0.25">
      <c r="A1734" s="30">
        <v>2009</v>
      </c>
      <c r="B1734" s="3" t="s">
        <v>118</v>
      </c>
      <c r="C1734" s="3" t="s">
        <v>122</v>
      </c>
      <c r="D1734" s="3" t="s">
        <v>122</v>
      </c>
      <c r="E1734" s="3">
        <v>37</v>
      </c>
      <c r="F1734" s="3">
        <v>75</v>
      </c>
      <c r="G1734" s="3">
        <v>75</v>
      </c>
      <c r="H1734" s="3">
        <v>1207902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 t="str">
        <f>B1734&amp;" | "&amp;C1734&amp;" | "&amp;D1734</f>
        <v>documentazione_amministrativa / decreti_ordinanze | ORDINANZA | ORDINANZA</v>
      </c>
      <c r="Q1734" s="3" t="str">
        <f>VLOOKUP(P1734,'Classificazione UD'!A:B,2,FALSE)</f>
        <v>Amministrativo</v>
      </c>
    </row>
    <row r="1735" spans="1:17" ht="15" customHeight="1" x14ac:dyDescent="0.25">
      <c r="A1735" s="30">
        <v>2010</v>
      </c>
      <c r="B1735" s="3" t="s">
        <v>118</v>
      </c>
      <c r="C1735" s="3" t="s">
        <v>122</v>
      </c>
      <c r="D1735" s="3" t="s">
        <v>122</v>
      </c>
      <c r="E1735" s="3">
        <v>31</v>
      </c>
      <c r="F1735" s="3">
        <v>64</v>
      </c>
      <c r="G1735" s="3">
        <v>64</v>
      </c>
      <c r="H1735" s="3">
        <v>2313434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 t="str">
        <f>B1735&amp;" | "&amp;C1735&amp;" | "&amp;D1735</f>
        <v>documentazione_amministrativa / decreti_ordinanze | ORDINANZA | ORDINANZA</v>
      </c>
      <c r="Q1735" s="3" t="str">
        <f>VLOOKUP(P1735,'Classificazione UD'!A:B,2,FALSE)</f>
        <v>Amministrativo</v>
      </c>
    </row>
    <row r="1736" spans="1:17" ht="15" customHeight="1" x14ac:dyDescent="0.25">
      <c r="A1736" s="30">
        <v>2006</v>
      </c>
      <c r="B1736" s="3" t="s">
        <v>48</v>
      </c>
      <c r="C1736" s="3" t="s">
        <v>81</v>
      </c>
      <c r="D1736" s="3" t="s">
        <v>81</v>
      </c>
      <c r="E1736" s="3">
        <v>171</v>
      </c>
      <c r="F1736" s="3">
        <v>405</v>
      </c>
      <c r="G1736" s="3">
        <v>405</v>
      </c>
      <c r="H1736" s="3">
        <v>23204314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 t="str">
        <f>B1736&amp;" | "&amp;C1736&amp;" | "&amp;D1736</f>
        <v>documentazione_amministrativa / determinazioni | DETERMINA | DETERMINA</v>
      </c>
      <c r="Q1736" s="3" t="str">
        <f>VLOOKUP(P1736,'Classificazione UD'!A:B,2,FALSE)</f>
        <v>Amministrativo</v>
      </c>
    </row>
    <row r="1737" spans="1:17" ht="15" customHeight="1" x14ac:dyDescent="0.25">
      <c r="A1737" s="30">
        <v>2007</v>
      </c>
      <c r="B1737" s="3" t="s">
        <v>48</v>
      </c>
      <c r="C1737" s="3" t="s">
        <v>81</v>
      </c>
      <c r="D1737" s="3" t="s">
        <v>81</v>
      </c>
      <c r="E1737" s="3">
        <v>181</v>
      </c>
      <c r="F1737" s="3">
        <v>679</v>
      </c>
      <c r="G1737" s="3">
        <v>679</v>
      </c>
      <c r="H1737" s="3">
        <v>35725117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 t="str">
        <f>B1737&amp;" | "&amp;C1737&amp;" | "&amp;D1737</f>
        <v>documentazione_amministrativa / determinazioni | DETERMINA | DETERMINA</v>
      </c>
      <c r="Q1737" s="3" t="str">
        <f>VLOOKUP(P1737,'Classificazione UD'!A:B,2,FALSE)</f>
        <v>Amministrativo</v>
      </c>
    </row>
    <row r="1738" spans="1:17" ht="15" customHeight="1" x14ac:dyDescent="0.25">
      <c r="A1738" s="30">
        <v>2008</v>
      </c>
      <c r="B1738" s="3" t="s">
        <v>48</v>
      </c>
      <c r="C1738" s="3" t="s">
        <v>81</v>
      </c>
      <c r="D1738" s="3" t="s">
        <v>81</v>
      </c>
      <c r="E1738" s="3">
        <v>155</v>
      </c>
      <c r="F1738" s="3">
        <v>572</v>
      </c>
      <c r="G1738" s="3">
        <v>572</v>
      </c>
      <c r="H1738" s="3">
        <v>31433616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 t="str">
        <f>B1738&amp;" | "&amp;C1738&amp;" | "&amp;D1738</f>
        <v>documentazione_amministrativa / determinazioni | DETERMINA | DETERMINA</v>
      </c>
      <c r="Q1738" s="3" t="str">
        <f>VLOOKUP(P1738,'Classificazione UD'!A:B,2,FALSE)</f>
        <v>Amministrativo</v>
      </c>
    </row>
    <row r="1739" spans="1:17" ht="15" customHeight="1" x14ac:dyDescent="0.25">
      <c r="A1739" s="30">
        <v>2009</v>
      </c>
      <c r="B1739" s="3" t="s">
        <v>48</v>
      </c>
      <c r="C1739" s="3" t="s">
        <v>81</v>
      </c>
      <c r="D1739" s="3" t="s">
        <v>81</v>
      </c>
      <c r="E1739" s="3">
        <v>140</v>
      </c>
      <c r="F1739" s="3">
        <v>529</v>
      </c>
      <c r="G1739" s="3">
        <v>529</v>
      </c>
      <c r="H1739" s="3">
        <v>14763989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 t="str">
        <f>B1739&amp;" | "&amp;C1739&amp;" | "&amp;D1739</f>
        <v>documentazione_amministrativa / determinazioni | DETERMINA | DETERMINA</v>
      </c>
      <c r="Q1739" s="3" t="str">
        <f>VLOOKUP(P1739,'Classificazione UD'!A:B,2,FALSE)</f>
        <v>Amministrativo</v>
      </c>
    </row>
    <row r="1740" spans="1:17" ht="15" customHeight="1" x14ac:dyDescent="0.25">
      <c r="A1740" s="30">
        <v>2010</v>
      </c>
      <c r="B1740" s="3" t="s">
        <v>48</v>
      </c>
      <c r="C1740" s="3" t="s">
        <v>81</v>
      </c>
      <c r="D1740" s="3" t="s">
        <v>81</v>
      </c>
      <c r="E1740" s="3">
        <v>173</v>
      </c>
      <c r="F1740" s="3">
        <v>610</v>
      </c>
      <c r="G1740" s="3">
        <v>610</v>
      </c>
      <c r="H1740" s="3">
        <v>24960164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 t="str">
        <f>B1740&amp;" | "&amp;C1740&amp;" | "&amp;D1740</f>
        <v>documentazione_amministrativa / determinazioni | DETERMINA | DETERMINA</v>
      </c>
      <c r="Q1740" s="3" t="str">
        <f>VLOOKUP(P1740,'Classificazione UD'!A:B,2,FALSE)</f>
        <v>Amministrativo</v>
      </c>
    </row>
    <row r="1741" spans="1:17" ht="15" customHeight="1" x14ac:dyDescent="0.25">
      <c r="A1741" s="30">
        <v>2006</v>
      </c>
      <c r="B1741" s="3" t="s">
        <v>48</v>
      </c>
      <c r="C1741" s="3" t="s">
        <v>81</v>
      </c>
      <c r="D1741" s="3" t="s">
        <v>81</v>
      </c>
      <c r="E1741" s="3">
        <v>217</v>
      </c>
      <c r="F1741" s="3">
        <v>493</v>
      </c>
      <c r="G1741" s="3">
        <v>493</v>
      </c>
      <c r="H1741" s="3">
        <v>29498435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 t="str">
        <f>B1741&amp;" | "&amp;C1741&amp;" | "&amp;D1741</f>
        <v>documentazione_amministrativa / determinazioni | DETERMINA | DETERMINA</v>
      </c>
      <c r="Q1741" s="3" t="str">
        <f>VLOOKUP(P1741,'Classificazione UD'!A:B,2,FALSE)</f>
        <v>Amministrativo</v>
      </c>
    </row>
    <row r="1742" spans="1:17" ht="15" customHeight="1" x14ac:dyDescent="0.25">
      <c r="A1742" s="30">
        <v>2007</v>
      </c>
      <c r="B1742" s="3" t="s">
        <v>48</v>
      </c>
      <c r="C1742" s="3" t="s">
        <v>81</v>
      </c>
      <c r="D1742" s="3" t="s">
        <v>81</v>
      </c>
      <c r="E1742" s="3">
        <v>211</v>
      </c>
      <c r="F1742" s="3">
        <v>817</v>
      </c>
      <c r="G1742" s="3">
        <v>817</v>
      </c>
      <c r="H1742" s="3">
        <v>43312230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 t="str">
        <f>B1742&amp;" | "&amp;C1742&amp;" | "&amp;D1742</f>
        <v>documentazione_amministrativa / determinazioni | DETERMINA | DETERMINA</v>
      </c>
      <c r="Q1742" s="3" t="str">
        <f>VLOOKUP(P1742,'Classificazione UD'!A:B,2,FALSE)</f>
        <v>Amministrativo</v>
      </c>
    </row>
    <row r="1743" spans="1:17" ht="15" customHeight="1" x14ac:dyDescent="0.25">
      <c r="A1743" s="30">
        <v>2008</v>
      </c>
      <c r="B1743" s="3" t="s">
        <v>48</v>
      </c>
      <c r="C1743" s="3" t="s">
        <v>81</v>
      </c>
      <c r="D1743" s="3" t="s">
        <v>81</v>
      </c>
      <c r="E1743" s="3">
        <v>171</v>
      </c>
      <c r="F1743" s="3">
        <v>651</v>
      </c>
      <c r="G1743" s="3">
        <v>651</v>
      </c>
      <c r="H1743" s="3">
        <v>35539627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 t="str">
        <f>B1743&amp;" | "&amp;C1743&amp;" | "&amp;D1743</f>
        <v>documentazione_amministrativa / determinazioni | DETERMINA | DETERMINA</v>
      </c>
      <c r="Q1743" s="3" t="str">
        <f>VLOOKUP(P1743,'Classificazione UD'!A:B,2,FALSE)</f>
        <v>Amministrativo</v>
      </c>
    </row>
    <row r="1744" spans="1:17" ht="15" customHeight="1" x14ac:dyDescent="0.25">
      <c r="A1744" s="30">
        <v>2009</v>
      </c>
      <c r="B1744" s="3" t="s">
        <v>48</v>
      </c>
      <c r="C1744" s="3" t="s">
        <v>81</v>
      </c>
      <c r="D1744" s="3" t="s">
        <v>81</v>
      </c>
      <c r="E1744" s="3">
        <v>190</v>
      </c>
      <c r="F1744" s="3">
        <v>733</v>
      </c>
      <c r="G1744" s="3">
        <v>733</v>
      </c>
      <c r="H1744" s="3">
        <v>19504045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 t="str">
        <f>B1744&amp;" | "&amp;C1744&amp;" | "&amp;D1744</f>
        <v>documentazione_amministrativa / determinazioni | DETERMINA | DETERMINA</v>
      </c>
      <c r="Q1744" s="3" t="str">
        <f>VLOOKUP(P1744,'Classificazione UD'!A:B,2,FALSE)</f>
        <v>Amministrativo</v>
      </c>
    </row>
    <row r="1745" spans="1:17" ht="15" customHeight="1" x14ac:dyDescent="0.25">
      <c r="A1745" s="30">
        <v>2010</v>
      </c>
      <c r="B1745" s="3" t="s">
        <v>48</v>
      </c>
      <c r="C1745" s="3" t="s">
        <v>81</v>
      </c>
      <c r="D1745" s="3" t="s">
        <v>81</v>
      </c>
      <c r="E1745" s="3">
        <v>158</v>
      </c>
      <c r="F1745" s="3">
        <v>597</v>
      </c>
      <c r="G1745" s="3">
        <v>597</v>
      </c>
      <c r="H1745" s="3">
        <v>15093799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 t="str">
        <f>B1745&amp;" | "&amp;C1745&amp;" | "&amp;D1745</f>
        <v>documentazione_amministrativa / determinazioni | DETERMINA | DETERMINA</v>
      </c>
      <c r="Q1745" s="3" t="str">
        <f>VLOOKUP(P1745,'Classificazione UD'!A:B,2,FALSE)</f>
        <v>Amministrativo</v>
      </c>
    </row>
    <row r="1746" spans="1:17" ht="15" customHeight="1" x14ac:dyDescent="0.25">
      <c r="A1746" s="30">
        <v>2006</v>
      </c>
      <c r="B1746" s="3" t="s">
        <v>48</v>
      </c>
      <c r="C1746" s="3" t="s">
        <v>81</v>
      </c>
      <c r="D1746" s="3" t="s">
        <v>81</v>
      </c>
      <c r="E1746" s="3">
        <v>34</v>
      </c>
      <c r="F1746" s="3">
        <v>79</v>
      </c>
      <c r="G1746" s="3">
        <v>79</v>
      </c>
      <c r="H1746" s="3">
        <v>4629052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 t="str">
        <f>B1746&amp;" | "&amp;C1746&amp;" | "&amp;D1746</f>
        <v>documentazione_amministrativa / determinazioni | DETERMINA | DETERMINA</v>
      </c>
      <c r="Q1746" s="3" t="str">
        <f>VLOOKUP(P1746,'Classificazione UD'!A:B,2,FALSE)</f>
        <v>Amministrativo</v>
      </c>
    </row>
    <row r="1747" spans="1:17" ht="15" customHeight="1" x14ac:dyDescent="0.25">
      <c r="A1747" s="30">
        <v>2007</v>
      </c>
      <c r="B1747" s="3" t="s">
        <v>48</v>
      </c>
      <c r="C1747" s="3" t="s">
        <v>81</v>
      </c>
      <c r="D1747" s="3" t="s">
        <v>81</v>
      </c>
      <c r="E1747" s="3">
        <v>66</v>
      </c>
      <c r="F1747" s="3">
        <v>219</v>
      </c>
      <c r="G1747" s="3">
        <v>219</v>
      </c>
      <c r="H1747" s="3">
        <v>11834938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 t="str">
        <f>B1747&amp;" | "&amp;C1747&amp;" | "&amp;D1747</f>
        <v>documentazione_amministrativa / determinazioni | DETERMINA | DETERMINA</v>
      </c>
      <c r="Q1747" s="3" t="str">
        <f>VLOOKUP(P1747,'Classificazione UD'!A:B,2,FALSE)</f>
        <v>Amministrativo</v>
      </c>
    </row>
    <row r="1748" spans="1:17" ht="15" customHeight="1" x14ac:dyDescent="0.25">
      <c r="A1748" s="30">
        <v>2008</v>
      </c>
      <c r="B1748" s="3" t="s">
        <v>48</v>
      </c>
      <c r="C1748" s="3" t="s">
        <v>81</v>
      </c>
      <c r="D1748" s="3" t="s">
        <v>81</v>
      </c>
      <c r="E1748" s="3">
        <v>47</v>
      </c>
      <c r="F1748" s="3">
        <v>147</v>
      </c>
      <c r="G1748" s="3">
        <v>147</v>
      </c>
      <c r="H1748" s="3">
        <v>7973574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 t="str">
        <f>B1748&amp;" | "&amp;C1748&amp;" | "&amp;D1748</f>
        <v>documentazione_amministrativa / determinazioni | DETERMINA | DETERMINA</v>
      </c>
      <c r="Q1748" s="3" t="str">
        <f>VLOOKUP(P1748,'Classificazione UD'!A:B,2,FALSE)</f>
        <v>Amministrativo</v>
      </c>
    </row>
    <row r="1749" spans="1:17" ht="15" customHeight="1" x14ac:dyDescent="0.25">
      <c r="A1749" s="30">
        <v>2009</v>
      </c>
      <c r="B1749" s="3" t="s">
        <v>48</v>
      </c>
      <c r="C1749" s="3" t="s">
        <v>81</v>
      </c>
      <c r="D1749" s="3" t="s">
        <v>81</v>
      </c>
      <c r="E1749" s="3">
        <v>19</v>
      </c>
      <c r="F1749" s="3">
        <v>83</v>
      </c>
      <c r="G1749" s="3">
        <v>83</v>
      </c>
      <c r="H1749" s="3">
        <v>2704881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 t="str">
        <f>B1749&amp;" | "&amp;C1749&amp;" | "&amp;D1749</f>
        <v>documentazione_amministrativa / determinazioni | DETERMINA | DETERMINA</v>
      </c>
      <c r="Q1749" s="3" t="str">
        <f>VLOOKUP(P1749,'Classificazione UD'!A:B,2,FALSE)</f>
        <v>Amministrativo</v>
      </c>
    </row>
    <row r="1750" spans="1:17" ht="15" customHeight="1" x14ac:dyDescent="0.25">
      <c r="A1750" s="30">
        <v>2010</v>
      </c>
      <c r="B1750" s="3" t="s">
        <v>48</v>
      </c>
      <c r="C1750" s="3" t="s">
        <v>81</v>
      </c>
      <c r="D1750" s="3" t="s">
        <v>81</v>
      </c>
      <c r="E1750" s="3">
        <v>11</v>
      </c>
      <c r="F1750" s="3">
        <v>51</v>
      </c>
      <c r="G1750" s="3">
        <v>51</v>
      </c>
      <c r="H1750" s="3">
        <v>3184595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 t="str">
        <f>B1750&amp;" | "&amp;C1750&amp;" | "&amp;D1750</f>
        <v>documentazione_amministrativa / determinazioni | DETERMINA | DETERMINA</v>
      </c>
      <c r="Q1750" s="3" t="str">
        <f>VLOOKUP(P1750,'Classificazione UD'!A:B,2,FALSE)</f>
        <v>Amministrativo</v>
      </c>
    </row>
    <row r="1751" spans="1:17" ht="15" customHeight="1" x14ac:dyDescent="0.25">
      <c r="A1751" s="30">
        <v>2015</v>
      </c>
      <c r="B1751" s="3" t="s">
        <v>17</v>
      </c>
      <c r="C1751" s="3" t="s">
        <v>27</v>
      </c>
      <c r="D1751" s="3" t="s">
        <v>19</v>
      </c>
      <c r="E1751" s="3">
        <v>899</v>
      </c>
      <c r="F1751" s="3">
        <v>5905</v>
      </c>
      <c r="G1751" s="3">
        <v>8642</v>
      </c>
      <c r="H1751" s="3">
        <v>435185956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 t="str">
        <f>B1751&amp;" | "&amp;C1751&amp;" | "&amp;D1751</f>
        <v>documentazione_amministrativa / documentazione_contabile | FATTURA PASSIVA | FATTURA</v>
      </c>
      <c r="Q1751" s="3" t="str">
        <f>VLOOKUP(P1751,'Classificazione UD'!A:B,2,FALSE)</f>
        <v>Fiscale</v>
      </c>
    </row>
    <row r="1752" spans="1:17" ht="15" customHeight="1" x14ac:dyDescent="0.25">
      <c r="A1752" s="30">
        <v>2015</v>
      </c>
      <c r="B1752" s="3" t="s">
        <v>17</v>
      </c>
      <c r="C1752" s="3" t="s">
        <v>24</v>
      </c>
      <c r="D1752" s="3" t="s">
        <v>24</v>
      </c>
      <c r="E1752" s="3">
        <v>10</v>
      </c>
      <c r="F1752" s="3">
        <v>10</v>
      </c>
      <c r="G1752" s="3">
        <v>10</v>
      </c>
      <c r="H1752" s="3">
        <v>145067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 t="str">
        <f>B1752&amp;" | "&amp;C1752&amp;" | "&amp;D1752</f>
        <v>documentazione_amministrativa / documentazione_contabile | FOGLIO DI TRASFORMAZIONE | FOGLIO DI TRASFORMAZIONE</v>
      </c>
      <c r="Q1752" s="3" t="str">
        <f>VLOOKUP(P1752,'Classificazione UD'!A:B,2,FALSE)</f>
        <v>Tecnico</v>
      </c>
    </row>
    <row r="1753" spans="1:17" ht="15" customHeight="1" x14ac:dyDescent="0.25">
      <c r="A1753" s="30">
        <v>2006</v>
      </c>
      <c r="B1753" s="3" t="s">
        <v>17</v>
      </c>
      <c r="C1753" s="3" t="s">
        <v>58</v>
      </c>
      <c r="D1753" s="3" t="s">
        <v>58</v>
      </c>
      <c r="E1753" s="3">
        <v>1733</v>
      </c>
      <c r="F1753" s="3">
        <v>7104</v>
      </c>
      <c r="G1753" s="3">
        <v>12452</v>
      </c>
      <c r="H1753" s="3">
        <v>714450084</v>
      </c>
      <c r="I1753" s="3">
        <v>187</v>
      </c>
      <c r="J1753" s="3">
        <v>373</v>
      </c>
      <c r="K1753" s="3">
        <v>1501758</v>
      </c>
      <c r="L1753" s="3">
        <v>0</v>
      </c>
      <c r="M1753" s="3">
        <v>0</v>
      </c>
      <c r="N1753" s="3">
        <v>0</v>
      </c>
      <c r="O1753" s="3">
        <v>0</v>
      </c>
      <c r="P1753" s="3" t="str">
        <f>B1753&amp;" | "&amp;C1753&amp;" | "&amp;D1753</f>
        <v>documentazione_amministrativa / documentazione_contabile | MANDATO | MANDATO</v>
      </c>
      <c r="Q1753" s="3" t="str">
        <f>VLOOKUP(P1753,'Classificazione UD'!A:B,2,FALSE)</f>
        <v>Ordinativo</v>
      </c>
    </row>
    <row r="1754" spans="1:17" ht="15" customHeight="1" x14ac:dyDescent="0.25">
      <c r="A1754" s="30">
        <v>2007</v>
      </c>
      <c r="B1754" s="3" t="s">
        <v>17</v>
      </c>
      <c r="C1754" s="3" t="s">
        <v>58</v>
      </c>
      <c r="D1754" s="3" t="s">
        <v>58</v>
      </c>
      <c r="E1754" s="3">
        <v>4785</v>
      </c>
      <c r="F1754" s="3">
        <v>19781</v>
      </c>
      <c r="G1754" s="3">
        <v>34743</v>
      </c>
      <c r="H1754" s="3">
        <v>3180784086</v>
      </c>
      <c r="I1754" s="3">
        <v>232</v>
      </c>
      <c r="J1754" s="3">
        <v>462</v>
      </c>
      <c r="K1754" s="3">
        <v>2883170</v>
      </c>
      <c r="L1754" s="3">
        <v>0</v>
      </c>
      <c r="M1754" s="3">
        <v>0</v>
      </c>
      <c r="N1754" s="3">
        <v>0</v>
      </c>
      <c r="O1754" s="3">
        <v>0</v>
      </c>
      <c r="P1754" s="3" t="str">
        <f>B1754&amp;" | "&amp;C1754&amp;" | "&amp;D1754</f>
        <v>documentazione_amministrativa / documentazione_contabile | MANDATO | MANDATO</v>
      </c>
      <c r="Q1754" s="3" t="str">
        <f>VLOOKUP(P1754,'Classificazione UD'!A:B,2,FALSE)</f>
        <v>Ordinativo</v>
      </c>
    </row>
    <row r="1755" spans="1:17" ht="15" customHeight="1" x14ac:dyDescent="0.25">
      <c r="A1755" s="30">
        <v>2008</v>
      </c>
      <c r="B1755" s="3" t="s">
        <v>17</v>
      </c>
      <c r="C1755" s="3" t="s">
        <v>58</v>
      </c>
      <c r="D1755" s="3" t="s">
        <v>58</v>
      </c>
      <c r="E1755" s="3">
        <v>4978</v>
      </c>
      <c r="F1755" s="3">
        <v>20748</v>
      </c>
      <c r="G1755" s="3">
        <v>36463</v>
      </c>
      <c r="H1755" s="3">
        <v>3270635228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 t="str">
        <f>B1755&amp;" | "&amp;C1755&amp;" | "&amp;D1755</f>
        <v>documentazione_amministrativa / documentazione_contabile | MANDATO | MANDATO</v>
      </c>
      <c r="Q1755" s="3" t="str">
        <f>VLOOKUP(P1755,'Classificazione UD'!A:B,2,FALSE)</f>
        <v>Ordinativo</v>
      </c>
    </row>
    <row r="1756" spans="1:17" ht="15" customHeight="1" x14ac:dyDescent="0.25">
      <c r="A1756" s="30">
        <v>2009</v>
      </c>
      <c r="B1756" s="3" t="s">
        <v>17</v>
      </c>
      <c r="C1756" s="3" t="s">
        <v>58</v>
      </c>
      <c r="D1756" s="3" t="s">
        <v>58</v>
      </c>
      <c r="E1756" s="3">
        <v>4292</v>
      </c>
      <c r="F1756" s="3">
        <v>18103</v>
      </c>
      <c r="G1756" s="3">
        <v>31874</v>
      </c>
      <c r="H1756" s="3">
        <v>2981798602</v>
      </c>
      <c r="I1756" s="3">
        <v>1</v>
      </c>
      <c r="J1756" s="3">
        <v>2</v>
      </c>
      <c r="K1756" s="3">
        <v>73715</v>
      </c>
      <c r="L1756" s="3">
        <v>0</v>
      </c>
      <c r="M1756" s="3">
        <v>0</v>
      </c>
      <c r="N1756" s="3">
        <v>0</v>
      </c>
      <c r="O1756" s="3">
        <v>0</v>
      </c>
      <c r="P1756" s="3" t="str">
        <f>B1756&amp;" | "&amp;C1756&amp;" | "&amp;D1756</f>
        <v>documentazione_amministrativa / documentazione_contabile | MANDATO | MANDATO</v>
      </c>
      <c r="Q1756" s="3" t="str">
        <f>VLOOKUP(P1756,'Classificazione UD'!A:B,2,FALSE)</f>
        <v>Ordinativo</v>
      </c>
    </row>
    <row r="1757" spans="1:17" ht="15" customHeight="1" x14ac:dyDescent="0.25">
      <c r="A1757" s="30">
        <v>2010</v>
      </c>
      <c r="B1757" s="3" t="s">
        <v>17</v>
      </c>
      <c r="C1757" s="3" t="s">
        <v>58</v>
      </c>
      <c r="D1757" s="3" t="s">
        <v>58</v>
      </c>
      <c r="E1757" s="3">
        <v>3809</v>
      </c>
      <c r="F1757" s="3">
        <v>15633</v>
      </c>
      <c r="G1757" s="3">
        <v>27432</v>
      </c>
      <c r="H1757" s="3">
        <v>2429191049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 t="str">
        <f>B1757&amp;" | "&amp;C1757&amp;" | "&amp;D1757</f>
        <v>documentazione_amministrativa / documentazione_contabile | MANDATO | MANDATO</v>
      </c>
      <c r="Q1757" s="3" t="str">
        <f>VLOOKUP(P1757,'Classificazione UD'!A:B,2,FALSE)</f>
        <v>Ordinativo</v>
      </c>
    </row>
    <row r="1758" spans="1:17" ht="15" customHeight="1" x14ac:dyDescent="0.25">
      <c r="A1758" s="30">
        <v>2011</v>
      </c>
      <c r="B1758" s="3" t="s">
        <v>17</v>
      </c>
      <c r="C1758" s="3" t="s">
        <v>58</v>
      </c>
      <c r="D1758" s="3" t="s">
        <v>58</v>
      </c>
      <c r="E1758" s="3">
        <v>3311</v>
      </c>
      <c r="F1758" s="3">
        <v>13764</v>
      </c>
      <c r="G1758" s="3">
        <v>24198</v>
      </c>
      <c r="H1758" s="3">
        <v>1779098757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 t="str">
        <f>B1758&amp;" | "&amp;C1758&amp;" | "&amp;D1758</f>
        <v>documentazione_amministrativa / documentazione_contabile | MANDATO | MANDATO</v>
      </c>
      <c r="Q1758" s="3" t="str">
        <f>VLOOKUP(P1758,'Classificazione UD'!A:B,2,FALSE)</f>
        <v>Ordinativo</v>
      </c>
    </row>
    <row r="1759" spans="1:17" ht="15" customHeight="1" x14ac:dyDescent="0.25">
      <c r="A1759" s="30">
        <v>2012</v>
      </c>
      <c r="B1759" s="3" t="s">
        <v>17</v>
      </c>
      <c r="C1759" s="3" t="s">
        <v>58</v>
      </c>
      <c r="D1759" s="3" t="s">
        <v>58</v>
      </c>
      <c r="E1759" s="3">
        <v>3534</v>
      </c>
      <c r="F1759" s="3">
        <v>14492</v>
      </c>
      <c r="G1759" s="3">
        <v>25363</v>
      </c>
      <c r="H1759" s="3">
        <v>1936211498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 t="str">
        <f>B1759&amp;" | "&amp;C1759&amp;" | "&amp;D1759</f>
        <v>documentazione_amministrativa / documentazione_contabile | MANDATO | MANDATO</v>
      </c>
      <c r="Q1759" s="3" t="str">
        <f>VLOOKUP(P1759,'Classificazione UD'!A:B,2,FALSE)</f>
        <v>Ordinativo</v>
      </c>
    </row>
    <row r="1760" spans="1:17" ht="15" customHeight="1" x14ac:dyDescent="0.25">
      <c r="A1760" s="30">
        <v>2013</v>
      </c>
      <c r="B1760" s="3" t="s">
        <v>17</v>
      </c>
      <c r="C1760" s="3" t="s">
        <v>58</v>
      </c>
      <c r="D1760" s="3" t="s">
        <v>58</v>
      </c>
      <c r="E1760" s="3">
        <v>4601</v>
      </c>
      <c r="F1760" s="3">
        <v>18592</v>
      </c>
      <c r="G1760" s="3">
        <v>32434</v>
      </c>
      <c r="H1760" s="3">
        <v>3594443068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 t="str">
        <f>B1760&amp;" | "&amp;C1760&amp;" | "&amp;D1760</f>
        <v>documentazione_amministrativa / documentazione_contabile | MANDATO | MANDATO</v>
      </c>
      <c r="Q1760" s="3" t="str">
        <f>VLOOKUP(P1760,'Classificazione UD'!A:B,2,FALSE)</f>
        <v>Ordinativo</v>
      </c>
    </row>
    <row r="1761" spans="1:17" ht="15" customHeight="1" x14ac:dyDescent="0.25">
      <c r="A1761" s="30">
        <v>2011</v>
      </c>
      <c r="B1761" s="3" t="s">
        <v>23</v>
      </c>
      <c r="C1761" s="3" t="s">
        <v>126</v>
      </c>
      <c r="D1761" s="3" t="s">
        <v>126</v>
      </c>
      <c r="E1761" s="3">
        <v>38</v>
      </c>
      <c r="F1761" s="3">
        <v>38</v>
      </c>
      <c r="G1761" s="3">
        <v>38</v>
      </c>
      <c r="H1761" s="3">
        <v>9176675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 t="str">
        <f>B1761&amp;" | "&amp;C1761&amp;" | "&amp;D1761</f>
        <v>documentazione_amministrativa / altri_documenti | PUBBLICAZIONE DI MATRIMONIO | PUBBLICAZIONE DI MATRIMONIO</v>
      </c>
      <c r="Q1761" s="3" t="str">
        <f>VLOOKUP(P1761,'Classificazione UD'!A:B,2,FALSE)</f>
        <v>Amministrativo</v>
      </c>
    </row>
    <row r="1762" spans="1:17" ht="15" customHeight="1" x14ac:dyDescent="0.25">
      <c r="A1762" s="30">
        <v>2006</v>
      </c>
      <c r="B1762" s="3" t="s">
        <v>36</v>
      </c>
      <c r="C1762" s="3" t="s">
        <v>50</v>
      </c>
      <c r="D1762" s="3" t="s">
        <v>50</v>
      </c>
      <c r="E1762" s="3">
        <v>4313</v>
      </c>
      <c r="F1762" s="3">
        <v>4357</v>
      </c>
      <c r="G1762" s="3">
        <v>4357</v>
      </c>
      <c r="H1762" s="3">
        <v>444914280</v>
      </c>
      <c r="I1762" s="3">
        <v>0</v>
      </c>
      <c r="J1762" s="3">
        <v>0</v>
      </c>
      <c r="K1762" s="3">
        <v>0</v>
      </c>
      <c r="L1762" s="3">
        <v>2</v>
      </c>
      <c r="M1762" s="3">
        <v>11</v>
      </c>
      <c r="N1762" s="3">
        <v>11</v>
      </c>
      <c r="O1762" s="3">
        <v>985872</v>
      </c>
      <c r="P1762" s="3" t="str">
        <f>B1762&amp;" | "&amp;C1762&amp;" | "&amp;D1762</f>
        <v>documentazione_amministrativa / documenti_protocollati | DOCUMENTO PROTOCOLLATO | DOCUMENTO PROTOCOLLATO</v>
      </c>
      <c r="Q1762" s="3" t="str">
        <f>VLOOKUP(P1762,'Classificazione UD'!A:B,2,FALSE)</f>
        <v>Protocollo</v>
      </c>
    </row>
    <row r="1763" spans="1:17" ht="15" customHeight="1" x14ac:dyDescent="0.25">
      <c r="A1763" s="30">
        <v>2007</v>
      </c>
      <c r="B1763" s="3" t="s">
        <v>36</v>
      </c>
      <c r="C1763" s="3" t="s">
        <v>50</v>
      </c>
      <c r="D1763" s="3" t="s">
        <v>50</v>
      </c>
      <c r="E1763" s="3">
        <v>6564</v>
      </c>
      <c r="F1763" s="3">
        <v>6605</v>
      </c>
      <c r="G1763" s="3">
        <v>6605</v>
      </c>
      <c r="H1763" s="3">
        <v>883011448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 t="str">
        <f>B1763&amp;" | "&amp;C1763&amp;" | "&amp;D1763</f>
        <v>documentazione_amministrativa / documenti_protocollati | DOCUMENTO PROTOCOLLATO | DOCUMENTO PROTOCOLLATO</v>
      </c>
      <c r="Q1763" s="3" t="str">
        <f>VLOOKUP(P1763,'Classificazione UD'!A:B,2,FALSE)</f>
        <v>Protocollo</v>
      </c>
    </row>
    <row r="1764" spans="1:17" ht="15" customHeight="1" x14ac:dyDescent="0.25">
      <c r="A1764" s="30">
        <v>2008</v>
      </c>
      <c r="B1764" s="3" t="s">
        <v>36</v>
      </c>
      <c r="C1764" s="3" t="s">
        <v>50</v>
      </c>
      <c r="D1764" s="3" t="s">
        <v>50</v>
      </c>
      <c r="E1764" s="3">
        <v>8741</v>
      </c>
      <c r="F1764" s="3">
        <v>8775</v>
      </c>
      <c r="G1764" s="3">
        <v>8775</v>
      </c>
      <c r="H1764" s="3">
        <v>1342385750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 t="str">
        <f>B1764&amp;" | "&amp;C1764&amp;" | "&amp;D1764</f>
        <v>documentazione_amministrativa / documenti_protocollati | DOCUMENTO PROTOCOLLATO | DOCUMENTO PROTOCOLLATO</v>
      </c>
      <c r="Q1764" s="3" t="str">
        <f>VLOOKUP(P1764,'Classificazione UD'!A:B,2,FALSE)</f>
        <v>Protocollo</v>
      </c>
    </row>
    <row r="1765" spans="1:17" ht="15" customHeight="1" x14ac:dyDescent="0.25">
      <c r="A1765" s="30">
        <v>2009</v>
      </c>
      <c r="B1765" s="3" t="s">
        <v>36</v>
      </c>
      <c r="C1765" s="3" t="s">
        <v>50</v>
      </c>
      <c r="D1765" s="3" t="s">
        <v>50</v>
      </c>
      <c r="E1765" s="3">
        <v>8284</v>
      </c>
      <c r="F1765" s="3">
        <v>8323</v>
      </c>
      <c r="G1765" s="3">
        <v>8323</v>
      </c>
      <c r="H1765" s="3">
        <v>1134053643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 t="str">
        <f>B1765&amp;" | "&amp;C1765&amp;" | "&amp;D1765</f>
        <v>documentazione_amministrativa / documenti_protocollati | DOCUMENTO PROTOCOLLATO | DOCUMENTO PROTOCOLLATO</v>
      </c>
      <c r="Q1765" s="3" t="str">
        <f>VLOOKUP(P1765,'Classificazione UD'!A:B,2,FALSE)</f>
        <v>Protocollo</v>
      </c>
    </row>
    <row r="1766" spans="1:17" ht="15" customHeight="1" x14ac:dyDescent="0.25">
      <c r="A1766" s="30">
        <v>2010</v>
      </c>
      <c r="B1766" s="3" t="s">
        <v>36</v>
      </c>
      <c r="C1766" s="3" t="s">
        <v>50</v>
      </c>
      <c r="D1766" s="3" t="s">
        <v>50</v>
      </c>
      <c r="E1766" s="3">
        <v>9699</v>
      </c>
      <c r="F1766" s="3">
        <v>10000</v>
      </c>
      <c r="G1766" s="3">
        <v>10000</v>
      </c>
      <c r="H1766" s="3">
        <v>2938519332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 t="str">
        <f>B1766&amp;" | "&amp;C1766&amp;" | "&amp;D1766</f>
        <v>documentazione_amministrativa / documenti_protocollati | DOCUMENTO PROTOCOLLATO | DOCUMENTO PROTOCOLLATO</v>
      </c>
      <c r="Q1766" s="3" t="str">
        <f>VLOOKUP(P1766,'Classificazione UD'!A:B,2,FALSE)</f>
        <v>Protocollo</v>
      </c>
    </row>
    <row r="1767" spans="1:17" ht="15" customHeight="1" x14ac:dyDescent="0.25">
      <c r="A1767" s="30">
        <v>2006</v>
      </c>
      <c r="B1767" s="3" t="s">
        <v>17</v>
      </c>
      <c r="C1767" s="3" t="s">
        <v>127</v>
      </c>
      <c r="D1767" s="3" t="s">
        <v>127</v>
      </c>
      <c r="E1767" s="3">
        <v>447</v>
      </c>
      <c r="F1767" s="3">
        <v>450</v>
      </c>
      <c r="G1767" s="3">
        <v>897</v>
      </c>
      <c r="H1767" s="3">
        <v>8717199</v>
      </c>
      <c r="I1767" s="3">
        <v>4</v>
      </c>
      <c r="J1767" s="3">
        <v>4</v>
      </c>
      <c r="K1767" s="3">
        <v>39557</v>
      </c>
      <c r="L1767" s="3">
        <v>0</v>
      </c>
      <c r="M1767" s="3">
        <v>0</v>
      </c>
      <c r="N1767" s="3">
        <v>0</v>
      </c>
      <c r="O1767" s="3">
        <v>0</v>
      </c>
      <c r="P1767" s="3" t="str">
        <f>B1767&amp;" | "&amp;C1767&amp;" | "&amp;D1767</f>
        <v>documentazione_amministrativa / documentazione_contabile | PROVVISORIO DI INCASSO | PROVVISORIO DI INCASSO</v>
      </c>
      <c r="Q1767" s="3" t="str">
        <f>VLOOKUP(P1767,'Classificazione UD'!A:B,2,FALSE)</f>
        <v>Ordinativo</v>
      </c>
    </row>
    <row r="1768" spans="1:17" ht="15" customHeight="1" x14ac:dyDescent="0.25">
      <c r="A1768" s="30">
        <v>2007</v>
      </c>
      <c r="B1768" s="3" t="s">
        <v>17</v>
      </c>
      <c r="C1768" s="3" t="s">
        <v>127</v>
      </c>
      <c r="D1768" s="3" t="s">
        <v>127</v>
      </c>
      <c r="E1768" s="3">
        <v>1045</v>
      </c>
      <c r="F1768" s="3">
        <v>1045</v>
      </c>
      <c r="G1768" s="3">
        <v>2090</v>
      </c>
      <c r="H1768" s="3">
        <v>19501105</v>
      </c>
      <c r="I1768" s="3">
        <v>32</v>
      </c>
      <c r="J1768" s="3">
        <v>32</v>
      </c>
      <c r="K1768" s="3">
        <v>439187</v>
      </c>
      <c r="L1768" s="3">
        <v>0</v>
      </c>
      <c r="M1768" s="3">
        <v>0</v>
      </c>
      <c r="N1768" s="3">
        <v>0</v>
      </c>
      <c r="O1768" s="3">
        <v>0</v>
      </c>
      <c r="P1768" s="3" t="str">
        <f>B1768&amp;" | "&amp;C1768&amp;" | "&amp;D1768</f>
        <v>documentazione_amministrativa / documentazione_contabile | PROVVISORIO DI INCASSO | PROVVISORIO DI INCASSO</v>
      </c>
      <c r="Q1768" s="3" t="str">
        <f>VLOOKUP(P1768,'Classificazione UD'!A:B,2,FALSE)</f>
        <v>Ordinativo</v>
      </c>
    </row>
    <row r="1769" spans="1:17" ht="15" customHeight="1" x14ac:dyDescent="0.25">
      <c r="A1769" s="30">
        <v>2008</v>
      </c>
      <c r="B1769" s="3" t="s">
        <v>17</v>
      </c>
      <c r="C1769" s="3" t="s">
        <v>127</v>
      </c>
      <c r="D1769" s="3" t="s">
        <v>127</v>
      </c>
      <c r="E1769" s="3">
        <v>1118</v>
      </c>
      <c r="F1769" s="3">
        <v>1140</v>
      </c>
      <c r="G1769" s="3">
        <v>2255</v>
      </c>
      <c r="H1769" s="3">
        <v>25004294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 t="str">
        <f>B1769&amp;" | "&amp;C1769&amp;" | "&amp;D1769</f>
        <v>documentazione_amministrativa / documentazione_contabile | PROVVISORIO DI INCASSO | PROVVISORIO DI INCASSO</v>
      </c>
      <c r="Q1769" s="3" t="str">
        <f>VLOOKUP(P1769,'Classificazione UD'!A:B,2,FALSE)</f>
        <v>Ordinativo</v>
      </c>
    </row>
    <row r="1770" spans="1:17" ht="15" customHeight="1" x14ac:dyDescent="0.25">
      <c r="A1770" s="30">
        <v>2009</v>
      </c>
      <c r="B1770" s="3" t="s">
        <v>17</v>
      </c>
      <c r="C1770" s="3" t="s">
        <v>127</v>
      </c>
      <c r="D1770" s="3" t="s">
        <v>127</v>
      </c>
      <c r="E1770" s="3">
        <v>1285</v>
      </c>
      <c r="F1770" s="3">
        <v>1290</v>
      </c>
      <c r="G1770" s="3">
        <v>2566</v>
      </c>
      <c r="H1770" s="3">
        <v>25577020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 t="str">
        <f>B1770&amp;" | "&amp;C1770&amp;" | "&amp;D1770</f>
        <v>documentazione_amministrativa / documentazione_contabile | PROVVISORIO DI INCASSO | PROVVISORIO DI INCASSO</v>
      </c>
      <c r="Q1770" s="3" t="str">
        <f>VLOOKUP(P1770,'Classificazione UD'!A:B,2,FALSE)</f>
        <v>Ordinativo</v>
      </c>
    </row>
    <row r="1771" spans="1:17" ht="15" customHeight="1" x14ac:dyDescent="0.25">
      <c r="A1771" s="30">
        <v>2010</v>
      </c>
      <c r="B1771" s="3" t="s">
        <v>17</v>
      </c>
      <c r="C1771" s="3" t="s">
        <v>127</v>
      </c>
      <c r="D1771" s="3" t="s">
        <v>127</v>
      </c>
      <c r="E1771" s="3">
        <v>1363</v>
      </c>
      <c r="F1771" s="3">
        <v>1376</v>
      </c>
      <c r="G1771" s="3">
        <v>2729</v>
      </c>
      <c r="H1771" s="3">
        <v>28678466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 t="str">
        <f>B1771&amp;" | "&amp;C1771&amp;" | "&amp;D1771</f>
        <v>documentazione_amministrativa / documentazione_contabile | PROVVISORIO DI INCASSO | PROVVISORIO DI INCASSO</v>
      </c>
      <c r="Q1771" s="3" t="str">
        <f>VLOOKUP(P1771,'Classificazione UD'!A:B,2,FALSE)</f>
        <v>Ordinativo</v>
      </c>
    </row>
    <row r="1772" spans="1:17" ht="15" customHeight="1" x14ac:dyDescent="0.25">
      <c r="A1772" s="30">
        <v>2011</v>
      </c>
      <c r="B1772" s="3" t="s">
        <v>17</v>
      </c>
      <c r="C1772" s="3" t="s">
        <v>127</v>
      </c>
      <c r="D1772" s="3" t="s">
        <v>127</v>
      </c>
      <c r="E1772" s="3">
        <v>1390</v>
      </c>
      <c r="F1772" s="3">
        <v>1411</v>
      </c>
      <c r="G1772" s="3">
        <v>2807</v>
      </c>
      <c r="H1772" s="3">
        <v>31822778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 t="str">
        <f>B1772&amp;" | "&amp;C1772&amp;" | "&amp;D1772</f>
        <v>documentazione_amministrativa / documentazione_contabile | PROVVISORIO DI INCASSO | PROVVISORIO DI INCASSO</v>
      </c>
      <c r="Q1772" s="3" t="str">
        <f>VLOOKUP(P1772,'Classificazione UD'!A:B,2,FALSE)</f>
        <v>Ordinativo</v>
      </c>
    </row>
    <row r="1773" spans="1:17" ht="15" customHeight="1" x14ac:dyDescent="0.25">
      <c r="A1773" s="30">
        <v>2012</v>
      </c>
      <c r="B1773" s="3" t="s">
        <v>17</v>
      </c>
      <c r="C1773" s="3" t="s">
        <v>127</v>
      </c>
      <c r="D1773" s="3" t="s">
        <v>127</v>
      </c>
      <c r="E1773" s="3">
        <v>1892</v>
      </c>
      <c r="F1773" s="3">
        <v>1898</v>
      </c>
      <c r="G1773" s="3">
        <v>3775</v>
      </c>
      <c r="H1773" s="3">
        <v>50905511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 t="str">
        <f>B1773&amp;" | "&amp;C1773&amp;" | "&amp;D1773</f>
        <v>documentazione_amministrativa / documentazione_contabile | PROVVISORIO DI INCASSO | PROVVISORIO DI INCASSO</v>
      </c>
      <c r="Q1773" s="3" t="str">
        <f>VLOOKUP(P1773,'Classificazione UD'!A:B,2,FALSE)</f>
        <v>Ordinativo</v>
      </c>
    </row>
    <row r="1774" spans="1:17" ht="15" customHeight="1" x14ac:dyDescent="0.25">
      <c r="A1774" s="30">
        <v>2013</v>
      </c>
      <c r="B1774" s="3" t="s">
        <v>17</v>
      </c>
      <c r="C1774" s="3" t="s">
        <v>127</v>
      </c>
      <c r="D1774" s="3" t="s">
        <v>127</v>
      </c>
      <c r="E1774" s="3">
        <v>2575</v>
      </c>
      <c r="F1774" s="3">
        <v>2589</v>
      </c>
      <c r="G1774" s="3">
        <v>5151</v>
      </c>
      <c r="H1774" s="3">
        <v>95168967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 t="str">
        <f>B1774&amp;" | "&amp;C1774&amp;" | "&amp;D1774</f>
        <v>documentazione_amministrativa / documentazione_contabile | PROVVISORIO DI INCASSO | PROVVISORIO DI INCASSO</v>
      </c>
      <c r="Q1774" s="3" t="str">
        <f>VLOOKUP(P1774,'Classificazione UD'!A:B,2,FALSE)</f>
        <v>Ordinativo</v>
      </c>
    </row>
    <row r="1775" spans="1:17" ht="15" customHeight="1" x14ac:dyDescent="0.25">
      <c r="A1775" s="30">
        <v>2006</v>
      </c>
      <c r="B1775" s="3" t="s">
        <v>17</v>
      </c>
      <c r="C1775" s="3" t="s">
        <v>128</v>
      </c>
      <c r="D1775" s="3" t="s">
        <v>128</v>
      </c>
      <c r="E1775" s="3">
        <v>123</v>
      </c>
      <c r="F1775" s="3">
        <v>126</v>
      </c>
      <c r="G1775" s="3">
        <v>249</v>
      </c>
      <c r="H1775" s="3">
        <v>1692156</v>
      </c>
      <c r="I1775" s="3">
        <v>1</v>
      </c>
      <c r="J1775" s="3">
        <v>1</v>
      </c>
      <c r="K1775" s="3">
        <v>8728</v>
      </c>
      <c r="L1775" s="3">
        <v>0</v>
      </c>
      <c r="M1775" s="3">
        <v>0</v>
      </c>
      <c r="N1775" s="3">
        <v>0</v>
      </c>
      <c r="O1775" s="3">
        <v>0</v>
      </c>
      <c r="P1775" s="3" t="str">
        <f>B1775&amp;" | "&amp;C1775&amp;" | "&amp;D1775</f>
        <v>documentazione_amministrativa / documentazione_contabile | PROVVISORIO DI PAGAMENTO | PROVVISORIO DI PAGAMENTO</v>
      </c>
      <c r="Q1775" s="3" t="str">
        <f>VLOOKUP(P1775,'Classificazione UD'!A:B,2,FALSE)</f>
        <v>Ordinativo</v>
      </c>
    </row>
    <row r="1776" spans="1:17" ht="15" customHeight="1" x14ac:dyDescent="0.25">
      <c r="A1776" s="30">
        <v>2007</v>
      </c>
      <c r="B1776" s="3" t="s">
        <v>17</v>
      </c>
      <c r="C1776" s="3" t="s">
        <v>128</v>
      </c>
      <c r="D1776" s="3" t="s">
        <v>128</v>
      </c>
      <c r="E1776" s="3">
        <v>310</v>
      </c>
      <c r="F1776" s="3">
        <v>310</v>
      </c>
      <c r="G1776" s="3">
        <v>620</v>
      </c>
      <c r="H1776" s="3">
        <v>3909112</v>
      </c>
      <c r="I1776" s="3">
        <v>11</v>
      </c>
      <c r="J1776" s="3">
        <v>11</v>
      </c>
      <c r="K1776" s="3">
        <v>120397</v>
      </c>
      <c r="L1776" s="3">
        <v>0</v>
      </c>
      <c r="M1776" s="3">
        <v>0</v>
      </c>
      <c r="N1776" s="3">
        <v>0</v>
      </c>
      <c r="O1776" s="3">
        <v>0</v>
      </c>
      <c r="P1776" s="3" t="str">
        <f>B1776&amp;" | "&amp;C1776&amp;" | "&amp;D1776</f>
        <v>documentazione_amministrativa / documentazione_contabile | PROVVISORIO DI PAGAMENTO | PROVVISORIO DI PAGAMENTO</v>
      </c>
      <c r="Q1776" s="3" t="str">
        <f>VLOOKUP(P1776,'Classificazione UD'!A:B,2,FALSE)</f>
        <v>Ordinativo</v>
      </c>
    </row>
    <row r="1777" spans="1:17" ht="15" customHeight="1" x14ac:dyDescent="0.25">
      <c r="A1777" s="30">
        <v>2008</v>
      </c>
      <c r="B1777" s="3" t="s">
        <v>17</v>
      </c>
      <c r="C1777" s="3" t="s">
        <v>128</v>
      </c>
      <c r="D1777" s="3" t="s">
        <v>128</v>
      </c>
      <c r="E1777" s="3">
        <v>286</v>
      </c>
      <c r="F1777" s="3">
        <v>293</v>
      </c>
      <c r="G1777" s="3">
        <v>579</v>
      </c>
      <c r="H1777" s="3">
        <v>3599567</v>
      </c>
      <c r="I1777" s="3">
        <v>1</v>
      </c>
      <c r="J1777" s="3">
        <v>1</v>
      </c>
      <c r="K1777" s="3">
        <v>5891</v>
      </c>
      <c r="L1777" s="3">
        <v>0</v>
      </c>
      <c r="M1777" s="3">
        <v>0</v>
      </c>
      <c r="N1777" s="3">
        <v>0</v>
      </c>
      <c r="O1777" s="3">
        <v>0</v>
      </c>
      <c r="P1777" s="3" t="str">
        <f>B1777&amp;" | "&amp;C1777&amp;" | "&amp;D1777</f>
        <v>documentazione_amministrativa / documentazione_contabile | PROVVISORIO DI PAGAMENTO | PROVVISORIO DI PAGAMENTO</v>
      </c>
      <c r="Q1777" s="3" t="str">
        <f>VLOOKUP(P1777,'Classificazione UD'!A:B,2,FALSE)</f>
        <v>Ordinativo</v>
      </c>
    </row>
    <row r="1778" spans="1:17" ht="15" customHeight="1" x14ac:dyDescent="0.25">
      <c r="A1778" s="30">
        <v>2009</v>
      </c>
      <c r="B1778" s="3" t="s">
        <v>17</v>
      </c>
      <c r="C1778" s="3" t="s">
        <v>128</v>
      </c>
      <c r="D1778" s="3" t="s">
        <v>128</v>
      </c>
      <c r="E1778" s="3">
        <v>202</v>
      </c>
      <c r="F1778" s="3">
        <v>202</v>
      </c>
      <c r="G1778" s="3">
        <v>402</v>
      </c>
      <c r="H1778" s="3">
        <v>2204010</v>
      </c>
      <c r="I1778" s="3">
        <v>1</v>
      </c>
      <c r="J1778" s="3">
        <v>2</v>
      </c>
      <c r="K1778" s="3">
        <v>10528</v>
      </c>
      <c r="L1778" s="3">
        <v>0</v>
      </c>
      <c r="M1778" s="3">
        <v>0</v>
      </c>
      <c r="N1778" s="3">
        <v>0</v>
      </c>
      <c r="O1778" s="3">
        <v>0</v>
      </c>
      <c r="P1778" s="3" t="str">
        <f>B1778&amp;" | "&amp;C1778&amp;" | "&amp;D1778</f>
        <v>documentazione_amministrativa / documentazione_contabile | PROVVISORIO DI PAGAMENTO | PROVVISORIO DI PAGAMENTO</v>
      </c>
      <c r="Q1778" s="3" t="str">
        <f>VLOOKUP(P1778,'Classificazione UD'!A:B,2,FALSE)</f>
        <v>Ordinativo</v>
      </c>
    </row>
    <row r="1779" spans="1:17" ht="15" customHeight="1" x14ac:dyDescent="0.25">
      <c r="A1779" s="30">
        <v>2010</v>
      </c>
      <c r="B1779" s="3" t="s">
        <v>17</v>
      </c>
      <c r="C1779" s="3" t="s">
        <v>128</v>
      </c>
      <c r="D1779" s="3" t="s">
        <v>128</v>
      </c>
      <c r="E1779" s="3">
        <v>166</v>
      </c>
      <c r="F1779" s="3">
        <v>167</v>
      </c>
      <c r="G1779" s="3">
        <v>332</v>
      </c>
      <c r="H1779" s="3">
        <v>1796045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 t="str">
        <f>B1779&amp;" | "&amp;C1779&amp;" | "&amp;D1779</f>
        <v>documentazione_amministrativa / documentazione_contabile | PROVVISORIO DI PAGAMENTO | PROVVISORIO DI PAGAMENTO</v>
      </c>
      <c r="Q1779" s="3" t="str">
        <f>VLOOKUP(P1779,'Classificazione UD'!A:B,2,FALSE)</f>
        <v>Ordinativo</v>
      </c>
    </row>
    <row r="1780" spans="1:17" ht="15" customHeight="1" x14ac:dyDescent="0.25">
      <c r="A1780" s="30">
        <v>2011</v>
      </c>
      <c r="B1780" s="3" t="s">
        <v>17</v>
      </c>
      <c r="C1780" s="3" t="s">
        <v>128</v>
      </c>
      <c r="D1780" s="3" t="s">
        <v>128</v>
      </c>
      <c r="E1780" s="3">
        <v>135</v>
      </c>
      <c r="F1780" s="3">
        <v>135</v>
      </c>
      <c r="G1780" s="3">
        <v>270</v>
      </c>
      <c r="H1780" s="3">
        <v>1614109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 t="str">
        <f>B1780&amp;" | "&amp;C1780&amp;" | "&amp;D1780</f>
        <v>documentazione_amministrativa / documentazione_contabile | PROVVISORIO DI PAGAMENTO | PROVVISORIO DI PAGAMENTO</v>
      </c>
      <c r="Q1780" s="3" t="str">
        <f>VLOOKUP(P1780,'Classificazione UD'!A:B,2,FALSE)</f>
        <v>Ordinativo</v>
      </c>
    </row>
    <row r="1781" spans="1:17" ht="15" customHeight="1" x14ac:dyDescent="0.25">
      <c r="A1781" s="30">
        <v>2012</v>
      </c>
      <c r="B1781" s="3" t="s">
        <v>17</v>
      </c>
      <c r="C1781" s="3" t="s">
        <v>128</v>
      </c>
      <c r="D1781" s="3" t="s">
        <v>128</v>
      </c>
      <c r="E1781" s="3">
        <v>153</v>
      </c>
      <c r="F1781" s="3">
        <v>154</v>
      </c>
      <c r="G1781" s="3">
        <v>305</v>
      </c>
      <c r="H1781" s="3">
        <v>2091774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 t="str">
        <f>B1781&amp;" | "&amp;C1781&amp;" | "&amp;D1781</f>
        <v>documentazione_amministrativa / documentazione_contabile | PROVVISORIO DI PAGAMENTO | PROVVISORIO DI PAGAMENTO</v>
      </c>
      <c r="Q1781" s="3" t="str">
        <f>VLOOKUP(P1781,'Classificazione UD'!A:B,2,FALSE)</f>
        <v>Ordinativo</v>
      </c>
    </row>
    <row r="1782" spans="1:17" ht="15" customHeight="1" x14ac:dyDescent="0.25">
      <c r="A1782" s="30">
        <v>2013</v>
      </c>
      <c r="B1782" s="3" t="s">
        <v>17</v>
      </c>
      <c r="C1782" s="3" t="s">
        <v>128</v>
      </c>
      <c r="D1782" s="3" t="s">
        <v>128</v>
      </c>
      <c r="E1782" s="3">
        <v>223</v>
      </c>
      <c r="F1782" s="3">
        <v>224</v>
      </c>
      <c r="G1782" s="3">
        <v>445</v>
      </c>
      <c r="H1782" s="3">
        <v>3962006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 t="str">
        <f>B1782&amp;" | "&amp;C1782&amp;" | "&amp;D1782</f>
        <v>documentazione_amministrativa / documentazione_contabile | PROVVISORIO DI PAGAMENTO | PROVVISORIO DI PAGAMENTO</v>
      </c>
      <c r="Q1782" s="3" t="str">
        <f>VLOOKUP(P1782,'Classificazione UD'!A:B,2,FALSE)</f>
        <v>Ordinativo</v>
      </c>
    </row>
    <row r="1783" spans="1:17" ht="15" customHeight="1" x14ac:dyDescent="0.25">
      <c r="A1783" s="30">
        <v>2006</v>
      </c>
      <c r="B1783" s="3" t="s">
        <v>17</v>
      </c>
      <c r="C1783" s="3" t="s">
        <v>65</v>
      </c>
      <c r="D1783" s="3" t="s">
        <v>65</v>
      </c>
      <c r="E1783" s="3">
        <v>798</v>
      </c>
      <c r="F1783" s="3">
        <v>3028</v>
      </c>
      <c r="G1783" s="3">
        <v>5238</v>
      </c>
      <c r="H1783" s="3">
        <v>449368725</v>
      </c>
      <c r="I1783" s="3">
        <v>266</v>
      </c>
      <c r="J1783" s="3">
        <v>532</v>
      </c>
      <c r="K1783" s="3">
        <v>2121143</v>
      </c>
      <c r="L1783" s="3">
        <v>0</v>
      </c>
      <c r="M1783" s="3">
        <v>0</v>
      </c>
      <c r="N1783" s="3">
        <v>0</v>
      </c>
      <c r="O1783" s="3">
        <v>0</v>
      </c>
      <c r="P1783" s="3" t="str">
        <f>B1783&amp;" | "&amp;C1783&amp;" | "&amp;D1783</f>
        <v>documentazione_amministrativa / documentazione_contabile | REVERSALE | REVERSALE</v>
      </c>
      <c r="Q1783" s="3" t="str">
        <f>VLOOKUP(P1783,'Classificazione UD'!A:B,2,FALSE)</f>
        <v>Ordinativo</v>
      </c>
    </row>
    <row r="1784" spans="1:17" ht="15" customHeight="1" x14ac:dyDescent="0.25">
      <c r="A1784" s="30">
        <v>2007</v>
      </c>
      <c r="B1784" s="3" t="s">
        <v>17</v>
      </c>
      <c r="C1784" s="3" t="s">
        <v>65</v>
      </c>
      <c r="D1784" s="3" t="s">
        <v>65</v>
      </c>
      <c r="E1784" s="3">
        <v>1808</v>
      </c>
      <c r="F1784" s="3">
        <v>7189</v>
      </c>
      <c r="G1784" s="3">
        <v>12544</v>
      </c>
      <c r="H1784" s="3">
        <v>664927650</v>
      </c>
      <c r="I1784" s="3">
        <v>87</v>
      </c>
      <c r="J1784" s="3">
        <v>174</v>
      </c>
      <c r="K1784" s="3">
        <v>736859</v>
      </c>
      <c r="L1784" s="3">
        <v>0</v>
      </c>
      <c r="M1784" s="3">
        <v>0</v>
      </c>
      <c r="N1784" s="3">
        <v>0</v>
      </c>
      <c r="O1784" s="3">
        <v>0</v>
      </c>
      <c r="P1784" s="3" t="str">
        <f>B1784&amp;" | "&amp;C1784&amp;" | "&amp;D1784</f>
        <v>documentazione_amministrativa / documentazione_contabile | REVERSALE | REVERSALE</v>
      </c>
      <c r="Q1784" s="3" t="str">
        <f>VLOOKUP(P1784,'Classificazione UD'!A:B,2,FALSE)</f>
        <v>Ordinativo</v>
      </c>
    </row>
    <row r="1785" spans="1:17" ht="15" customHeight="1" x14ac:dyDescent="0.25">
      <c r="A1785" s="30">
        <v>2008</v>
      </c>
      <c r="B1785" s="3" t="s">
        <v>17</v>
      </c>
      <c r="C1785" s="3" t="s">
        <v>65</v>
      </c>
      <c r="D1785" s="3" t="s">
        <v>65</v>
      </c>
      <c r="E1785" s="3">
        <v>1926</v>
      </c>
      <c r="F1785" s="3">
        <v>7796</v>
      </c>
      <c r="G1785" s="3">
        <v>13619</v>
      </c>
      <c r="H1785" s="3">
        <v>819131092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 t="str">
        <f>B1785&amp;" | "&amp;C1785&amp;" | "&amp;D1785</f>
        <v>documentazione_amministrativa / documentazione_contabile | REVERSALE | REVERSALE</v>
      </c>
      <c r="Q1785" s="3" t="str">
        <f>VLOOKUP(P1785,'Classificazione UD'!A:B,2,FALSE)</f>
        <v>Ordinativo</v>
      </c>
    </row>
    <row r="1786" spans="1:17" ht="15" customHeight="1" x14ac:dyDescent="0.25">
      <c r="A1786" s="30">
        <v>2009</v>
      </c>
      <c r="B1786" s="3" t="s">
        <v>17</v>
      </c>
      <c r="C1786" s="3" t="s">
        <v>65</v>
      </c>
      <c r="D1786" s="3" t="s">
        <v>65</v>
      </c>
      <c r="E1786" s="3">
        <v>2026</v>
      </c>
      <c r="F1786" s="3">
        <v>8153</v>
      </c>
      <c r="G1786" s="3">
        <v>14256</v>
      </c>
      <c r="H1786" s="3">
        <v>754560384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 t="str">
        <f>B1786&amp;" | "&amp;C1786&amp;" | "&amp;D1786</f>
        <v>documentazione_amministrativa / documentazione_contabile | REVERSALE | REVERSALE</v>
      </c>
      <c r="Q1786" s="3" t="str">
        <f>VLOOKUP(P1786,'Classificazione UD'!A:B,2,FALSE)</f>
        <v>Ordinativo</v>
      </c>
    </row>
    <row r="1787" spans="1:17" ht="15" customHeight="1" x14ac:dyDescent="0.25">
      <c r="A1787" s="30">
        <v>2010</v>
      </c>
      <c r="B1787" s="3" t="s">
        <v>17</v>
      </c>
      <c r="C1787" s="3" t="s">
        <v>65</v>
      </c>
      <c r="D1787" s="3" t="s">
        <v>65</v>
      </c>
      <c r="E1787" s="3">
        <v>1822</v>
      </c>
      <c r="F1787" s="3">
        <v>7316</v>
      </c>
      <c r="G1787" s="3">
        <v>12804</v>
      </c>
      <c r="H1787" s="3">
        <v>696823869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 t="str">
        <f>B1787&amp;" | "&amp;C1787&amp;" | "&amp;D1787</f>
        <v>documentazione_amministrativa / documentazione_contabile | REVERSALE | REVERSALE</v>
      </c>
      <c r="Q1787" s="3" t="str">
        <f>VLOOKUP(P1787,'Classificazione UD'!A:B,2,FALSE)</f>
        <v>Ordinativo</v>
      </c>
    </row>
    <row r="1788" spans="1:17" ht="15" customHeight="1" x14ac:dyDescent="0.25">
      <c r="A1788" s="30">
        <v>2011</v>
      </c>
      <c r="B1788" s="3" t="s">
        <v>17</v>
      </c>
      <c r="C1788" s="3" t="s">
        <v>65</v>
      </c>
      <c r="D1788" s="3" t="s">
        <v>65</v>
      </c>
      <c r="E1788" s="3">
        <v>1901</v>
      </c>
      <c r="F1788" s="3">
        <v>7629</v>
      </c>
      <c r="G1788" s="3">
        <v>13354</v>
      </c>
      <c r="H1788" s="3">
        <v>573963420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 t="str">
        <f>B1788&amp;" | "&amp;C1788&amp;" | "&amp;D1788</f>
        <v>documentazione_amministrativa / documentazione_contabile | REVERSALE | REVERSALE</v>
      </c>
      <c r="Q1788" s="3" t="str">
        <f>VLOOKUP(P1788,'Classificazione UD'!A:B,2,FALSE)</f>
        <v>Ordinativo</v>
      </c>
    </row>
    <row r="1789" spans="1:17" ht="15" customHeight="1" x14ac:dyDescent="0.25">
      <c r="A1789" s="30">
        <v>2012</v>
      </c>
      <c r="B1789" s="3" t="s">
        <v>17</v>
      </c>
      <c r="C1789" s="3" t="s">
        <v>65</v>
      </c>
      <c r="D1789" s="3" t="s">
        <v>65</v>
      </c>
      <c r="E1789" s="3">
        <v>3181</v>
      </c>
      <c r="F1789" s="3">
        <v>12749</v>
      </c>
      <c r="G1789" s="3">
        <v>22295</v>
      </c>
      <c r="H1789" s="3">
        <v>1829928728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 t="str">
        <f>B1789&amp;" | "&amp;C1789&amp;" | "&amp;D1789</f>
        <v>documentazione_amministrativa / documentazione_contabile | REVERSALE | REVERSALE</v>
      </c>
      <c r="Q1789" s="3" t="str">
        <f>VLOOKUP(P1789,'Classificazione UD'!A:B,2,FALSE)</f>
        <v>Ordinativo</v>
      </c>
    </row>
    <row r="1790" spans="1:17" ht="15" customHeight="1" x14ac:dyDescent="0.25">
      <c r="A1790" s="30">
        <v>2013</v>
      </c>
      <c r="B1790" s="3" t="s">
        <v>17</v>
      </c>
      <c r="C1790" s="3" t="s">
        <v>65</v>
      </c>
      <c r="D1790" s="3" t="s">
        <v>65</v>
      </c>
      <c r="E1790" s="3">
        <v>4025</v>
      </c>
      <c r="F1790" s="3">
        <v>16134</v>
      </c>
      <c r="G1790" s="3">
        <v>28224</v>
      </c>
      <c r="H1790" s="3">
        <v>2127166365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 t="str">
        <f>B1790&amp;" | "&amp;C1790&amp;" | "&amp;D1790</f>
        <v>documentazione_amministrativa / documentazione_contabile | REVERSALE | REVERSALE</v>
      </c>
      <c r="Q1790" s="3" t="str">
        <f>VLOOKUP(P1790,'Classificazione UD'!A:B,2,FALSE)</f>
        <v>Ordinativo</v>
      </c>
    </row>
    <row r="1791" spans="1:17" ht="15" customHeight="1" x14ac:dyDescent="0.25">
      <c r="A1791" s="30">
        <v>2016</v>
      </c>
      <c r="B1791" s="3" t="s">
        <v>20</v>
      </c>
      <c r="C1791" s="3" t="s">
        <v>21</v>
      </c>
      <c r="D1791" s="3" t="s">
        <v>21</v>
      </c>
      <c r="E1791" s="3">
        <v>243</v>
      </c>
      <c r="F1791" s="3">
        <v>243</v>
      </c>
      <c r="G1791" s="3">
        <v>243</v>
      </c>
      <c r="H1791" s="3">
        <v>94260653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 t="str">
        <f>B1791&amp;" | "&amp;C1791&amp;" | "&amp;D1791</f>
        <v>documentazione_amministrativa / registri | REGISTRO GIORNALIERO | REGISTRO GIORNALIERO</v>
      </c>
      <c r="Q1791" s="3" t="str">
        <f>VLOOKUP(P1791,'Classificazione UD'!A:B,2,FALSE)</f>
        <v>RGP</v>
      </c>
    </row>
    <row r="1792" spans="1:17" ht="15" customHeight="1" x14ac:dyDescent="0.25">
      <c r="A1792" s="30">
        <v>2011</v>
      </c>
      <c r="B1792" s="3" t="s">
        <v>48</v>
      </c>
      <c r="C1792" s="3" t="s">
        <v>129</v>
      </c>
      <c r="D1792" s="3" t="s">
        <v>69</v>
      </c>
      <c r="E1792" s="3">
        <v>284</v>
      </c>
      <c r="F1792" s="3">
        <v>582</v>
      </c>
      <c r="G1792" s="3">
        <v>582</v>
      </c>
      <c r="H1792" s="3">
        <v>102340052</v>
      </c>
      <c r="I1792" s="3">
        <v>0</v>
      </c>
      <c r="J1792" s="3">
        <v>0</v>
      </c>
      <c r="K1792" s="3">
        <v>0</v>
      </c>
      <c r="L1792" s="3">
        <v>8</v>
      </c>
      <c r="M1792" s="3">
        <v>8</v>
      </c>
      <c r="N1792" s="3">
        <v>8</v>
      </c>
      <c r="O1792" s="3">
        <v>1463838</v>
      </c>
      <c r="P1792" s="3" t="str">
        <f>B1792&amp;" | "&amp;C1792&amp;" | "&amp;D1792</f>
        <v>documentazione_amministrativa / determinazioni | Determine digitalizzate | Determina</v>
      </c>
      <c r="Q1792" s="3" t="str">
        <f>VLOOKUP(P1792,'Classificazione UD'!A:B,2,FALSE)</f>
        <v>Amministrativo</v>
      </c>
    </row>
    <row r="1793" spans="1:17" ht="15" customHeight="1" x14ac:dyDescent="0.25">
      <c r="A1793" s="30">
        <v>2012</v>
      </c>
      <c r="B1793" s="3" t="s">
        <v>48</v>
      </c>
      <c r="C1793" s="3" t="s">
        <v>129</v>
      </c>
      <c r="D1793" s="3" t="s">
        <v>69</v>
      </c>
      <c r="E1793" s="3">
        <v>1390</v>
      </c>
      <c r="F1793" s="3">
        <v>2869</v>
      </c>
      <c r="G1793" s="3">
        <v>2869</v>
      </c>
      <c r="H1793" s="3">
        <v>511056428</v>
      </c>
      <c r="I1793" s="3">
        <v>0</v>
      </c>
      <c r="J1793" s="3">
        <v>0</v>
      </c>
      <c r="K1793" s="3">
        <v>0</v>
      </c>
      <c r="L1793" s="3">
        <v>151</v>
      </c>
      <c r="M1793" s="3">
        <v>220</v>
      </c>
      <c r="N1793" s="3">
        <v>220</v>
      </c>
      <c r="O1793" s="3">
        <v>35238714</v>
      </c>
      <c r="P1793" s="3" t="str">
        <f>B1793&amp;" | "&amp;C1793&amp;" | "&amp;D1793</f>
        <v>documentazione_amministrativa / determinazioni | Determine digitalizzate | Determina</v>
      </c>
      <c r="Q1793" s="3" t="str">
        <f>VLOOKUP(P1793,'Classificazione UD'!A:B,2,FALSE)</f>
        <v>Amministrativo</v>
      </c>
    </row>
    <row r="1794" spans="1:17" ht="15" customHeight="1" x14ac:dyDescent="0.25">
      <c r="A1794" s="30">
        <v>2013</v>
      </c>
      <c r="B1794" s="3" t="s">
        <v>48</v>
      </c>
      <c r="C1794" s="3" t="s">
        <v>129</v>
      </c>
      <c r="D1794" s="3" t="s">
        <v>69</v>
      </c>
      <c r="E1794" s="3">
        <v>1437</v>
      </c>
      <c r="F1794" s="3">
        <v>2911</v>
      </c>
      <c r="G1794" s="3">
        <v>2911</v>
      </c>
      <c r="H1794" s="3">
        <v>511173964</v>
      </c>
      <c r="I1794" s="3">
        <v>0</v>
      </c>
      <c r="J1794" s="3">
        <v>0</v>
      </c>
      <c r="K1794" s="3">
        <v>0</v>
      </c>
      <c r="L1794" s="3">
        <v>175</v>
      </c>
      <c r="M1794" s="3">
        <v>192</v>
      </c>
      <c r="N1794" s="3">
        <v>192</v>
      </c>
      <c r="O1794" s="3">
        <v>33347650</v>
      </c>
      <c r="P1794" s="3" t="str">
        <f>B1794&amp;" | "&amp;C1794&amp;" | "&amp;D1794</f>
        <v>documentazione_amministrativa / determinazioni | Determine digitalizzate | Determina</v>
      </c>
      <c r="Q1794" s="3" t="str">
        <f>VLOOKUP(P1794,'Classificazione UD'!A:B,2,FALSE)</f>
        <v>Amministrativo</v>
      </c>
    </row>
    <row r="1795" spans="1:17" ht="15" customHeight="1" x14ac:dyDescent="0.25">
      <c r="A1795" s="30">
        <v>2014</v>
      </c>
      <c r="B1795" s="3" t="s">
        <v>48</v>
      </c>
      <c r="C1795" s="3" t="s">
        <v>129</v>
      </c>
      <c r="D1795" s="3" t="s">
        <v>69</v>
      </c>
      <c r="E1795" s="3">
        <v>1471</v>
      </c>
      <c r="F1795" s="3">
        <v>3271</v>
      </c>
      <c r="G1795" s="3">
        <v>3271</v>
      </c>
      <c r="H1795" s="3">
        <v>541860465</v>
      </c>
      <c r="I1795" s="3">
        <v>0</v>
      </c>
      <c r="J1795" s="3">
        <v>0</v>
      </c>
      <c r="K1795" s="3">
        <v>0</v>
      </c>
      <c r="L1795" s="3">
        <v>113</v>
      </c>
      <c r="M1795" s="3">
        <v>121</v>
      </c>
      <c r="N1795" s="3">
        <v>121</v>
      </c>
      <c r="O1795" s="3">
        <v>22696851</v>
      </c>
      <c r="P1795" s="3" t="str">
        <f>B1795&amp;" | "&amp;C1795&amp;" | "&amp;D1795</f>
        <v>documentazione_amministrativa / determinazioni | Determine digitalizzate | Determina</v>
      </c>
      <c r="Q1795" s="3" t="str">
        <f>VLOOKUP(P1795,'Classificazione UD'!A:B,2,FALSE)</f>
        <v>Amministrativo</v>
      </c>
    </row>
    <row r="1796" spans="1:17" ht="15" customHeight="1" x14ac:dyDescent="0.25">
      <c r="A1796" s="30">
        <v>2015</v>
      </c>
      <c r="B1796" s="3" t="s">
        <v>48</v>
      </c>
      <c r="C1796" s="3" t="s">
        <v>129</v>
      </c>
      <c r="D1796" s="3" t="s">
        <v>69</v>
      </c>
      <c r="E1796" s="3">
        <v>192</v>
      </c>
      <c r="F1796" s="3">
        <v>448</v>
      </c>
      <c r="G1796" s="3">
        <v>448</v>
      </c>
      <c r="H1796" s="3">
        <v>84524310</v>
      </c>
      <c r="I1796" s="3">
        <v>0</v>
      </c>
      <c r="J1796" s="3">
        <v>0</v>
      </c>
      <c r="K1796" s="3">
        <v>0</v>
      </c>
      <c r="L1796" s="3">
        <v>14</v>
      </c>
      <c r="M1796" s="3">
        <v>16</v>
      </c>
      <c r="N1796" s="3">
        <v>16</v>
      </c>
      <c r="O1796" s="3">
        <v>2721644</v>
      </c>
      <c r="P1796" s="3" t="str">
        <f>B1796&amp;" | "&amp;C1796&amp;" | "&amp;D1796</f>
        <v>documentazione_amministrativa / determinazioni | Determine digitalizzate | Determina</v>
      </c>
      <c r="Q1796" s="3" t="str">
        <f>VLOOKUP(P1796,'Classificazione UD'!A:B,2,FALSE)</f>
        <v>Amministrativo</v>
      </c>
    </row>
    <row r="1797" spans="1:17" ht="15" customHeight="1" x14ac:dyDescent="0.25">
      <c r="A1797" s="30">
        <v>2016</v>
      </c>
      <c r="B1797" s="3" t="s">
        <v>48</v>
      </c>
      <c r="C1797" s="3" t="s">
        <v>129</v>
      </c>
      <c r="D1797" s="3" t="s">
        <v>69</v>
      </c>
      <c r="E1797" s="3">
        <v>9</v>
      </c>
      <c r="F1797" s="3">
        <v>23</v>
      </c>
      <c r="G1797" s="3">
        <v>23</v>
      </c>
      <c r="H1797" s="3">
        <v>3699986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 t="str">
        <f>B1797&amp;" | "&amp;C1797&amp;" | "&amp;D1797</f>
        <v>documentazione_amministrativa / determinazioni | Determine digitalizzate | Determina</v>
      </c>
      <c r="Q1797" s="3" t="str">
        <f>VLOOKUP(P1797,'Classificazione UD'!A:B,2,FALSE)</f>
        <v>Amministrativo</v>
      </c>
    </row>
    <row r="1798" spans="1:17" ht="15" customHeight="1" x14ac:dyDescent="0.25">
      <c r="A1798" s="30">
        <v>2014</v>
      </c>
      <c r="B1798" s="3" t="s">
        <v>48</v>
      </c>
      <c r="C1798" s="3" t="s">
        <v>129</v>
      </c>
      <c r="D1798" s="3" t="s">
        <v>69</v>
      </c>
      <c r="E1798" s="3">
        <v>73</v>
      </c>
      <c r="F1798" s="3">
        <v>151</v>
      </c>
      <c r="G1798" s="3">
        <v>151</v>
      </c>
      <c r="H1798" s="3">
        <v>23695007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 t="str">
        <f>B1798&amp;" | "&amp;C1798&amp;" | "&amp;D1798</f>
        <v>documentazione_amministrativa / determinazioni | Determine digitalizzate | Determina</v>
      </c>
      <c r="Q1798" s="3" t="str">
        <f>VLOOKUP(P1798,'Classificazione UD'!A:B,2,FALSE)</f>
        <v>Amministrativo</v>
      </c>
    </row>
    <row r="1799" spans="1:17" ht="15" customHeight="1" x14ac:dyDescent="0.25">
      <c r="A1799" s="30">
        <v>2015</v>
      </c>
      <c r="B1799" s="3" t="s">
        <v>48</v>
      </c>
      <c r="C1799" s="3" t="s">
        <v>129</v>
      </c>
      <c r="D1799" s="3" t="s">
        <v>69</v>
      </c>
      <c r="E1799" s="3">
        <v>170</v>
      </c>
      <c r="F1799" s="3">
        <v>356</v>
      </c>
      <c r="G1799" s="3">
        <v>356</v>
      </c>
      <c r="H1799" s="3">
        <v>62433676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 t="str">
        <f>B1799&amp;" | "&amp;C1799&amp;" | "&amp;D1799</f>
        <v>documentazione_amministrativa / determinazioni | Determine digitalizzate | Determina</v>
      </c>
      <c r="Q1799" s="3" t="str">
        <f>VLOOKUP(P1799,'Classificazione UD'!A:B,2,FALSE)</f>
        <v>Amministrativo</v>
      </c>
    </row>
    <row r="1800" spans="1:17" ht="15" customHeight="1" x14ac:dyDescent="0.25">
      <c r="A1800" s="30">
        <v>2015</v>
      </c>
      <c r="B1800" s="3" t="s">
        <v>48</v>
      </c>
      <c r="C1800" s="3" t="s">
        <v>129</v>
      </c>
      <c r="D1800" s="3" t="s">
        <v>69</v>
      </c>
      <c r="E1800" s="3">
        <v>44</v>
      </c>
      <c r="F1800" s="3">
        <v>105</v>
      </c>
      <c r="G1800" s="3">
        <v>105</v>
      </c>
      <c r="H1800" s="3">
        <v>20921491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 t="str">
        <f>B1800&amp;" | "&amp;C1800&amp;" | "&amp;D1800</f>
        <v>documentazione_amministrativa / determinazioni | Determine digitalizzate | Determina</v>
      </c>
      <c r="Q1800" s="3" t="str">
        <f>VLOOKUP(P1800,'Classificazione UD'!A:B,2,FALSE)</f>
        <v>Amministrativo</v>
      </c>
    </row>
    <row r="1801" spans="1:17" ht="15" customHeight="1" x14ac:dyDescent="0.25">
      <c r="A1801" s="30">
        <v>2014</v>
      </c>
      <c r="B1801" s="3" t="s">
        <v>48</v>
      </c>
      <c r="C1801" s="3" t="s">
        <v>129</v>
      </c>
      <c r="D1801" s="3" t="s">
        <v>69</v>
      </c>
      <c r="E1801" s="3">
        <v>8</v>
      </c>
      <c r="F1801" s="3">
        <v>15</v>
      </c>
      <c r="G1801" s="3">
        <v>15</v>
      </c>
      <c r="H1801" s="3">
        <v>2350159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 t="str">
        <f>B1801&amp;" | "&amp;C1801&amp;" | "&amp;D1801</f>
        <v>documentazione_amministrativa / determinazioni | Determine digitalizzate | Determina</v>
      </c>
      <c r="Q1801" s="3" t="str">
        <f>VLOOKUP(P1801,'Classificazione UD'!A:B,2,FALSE)</f>
        <v>Amministrativo</v>
      </c>
    </row>
    <row r="1802" spans="1:17" ht="15" customHeight="1" x14ac:dyDescent="0.25">
      <c r="A1802" s="30">
        <v>2015</v>
      </c>
      <c r="B1802" s="3" t="s">
        <v>48</v>
      </c>
      <c r="C1802" s="3" t="s">
        <v>129</v>
      </c>
      <c r="D1802" s="3" t="s">
        <v>69</v>
      </c>
      <c r="E1802" s="3">
        <v>102</v>
      </c>
      <c r="F1802" s="3">
        <v>202</v>
      </c>
      <c r="G1802" s="3">
        <v>202</v>
      </c>
      <c r="H1802" s="3">
        <v>35233556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 t="str">
        <f>B1802&amp;" | "&amp;C1802&amp;" | "&amp;D1802</f>
        <v>documentazione_amministrativa / determinazioni | Determine digitalizzate | Determina</v>
      </c>
      <c r="Q1802" s="3" t="str">
        <f>VLOOKUP(P1802,'Classificazione UD'!A:B,2,FALSE)</f>
        <v>Amministrativo</v>
      </c>
    </row>
    <row r="1803" spans="1:17" ht="15" customHeight="1" x14ac:dyDescent="0.25">
      <c r="A1803" s="30">
        <v>2013</v>
      </c>
      <c r="B1803" s="3" t="s">
        <v>48</v>
      </c>
      <c r="C1803" s="3" t="s">
        <v>129</v>
      </c>
      <c r="D1803" s="3" t="s">
        <v>69</v>
      </c>
      <c r="E1803" s="3">
        <v>1</v>
      </c>
      <c r="F1803" s="3">
        <v>2</v>
      </c>
      <c r="G1803" s="3">
        <v>2</v>
      </c>
      <c r="H1803" s="3">
        <v>403128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 t="str">
        <f>B1803&amp;" | "&amp;C1803&amp;" | "&amp;D1803</f>
        <v>documentazione_amministrativa / determinazioni | Determine digitalizzate | Determina</v>
      </c>
      <c r="Q1803" s="3" t="str">
        <f>VLOOKUP(P1803,'Classificazione UD'!A:B,2,FALSE)</f>
        <v>Amministrativo</v>
      </c>
    </row>
    <row r="1804" spans="1:17" ht="15" customHeight="1" x14ac:dyDescent="0.25">
      <c r="A1804" s="30">
        <v>2014</v>
      </c>
      <c r="B1804" s="3" t="s">
        <v>48</v>
      </c>
      <c r="C1804" s="3" t="s">
        <v>129</v>
      </c>
      <c r="D1804" s="3" t="s">
        <v>69</v>
      </c>
      <c r="E1804" s="3">
        <v>1</v>
      </c>
      <c r="F1804" s="3">
        <v>1</v>
      </c>
      <c r="G1804" s="3">
        <v>1</v>
      </c>
      <c r="H1804" s="3">
        <v>256799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 t="str">
        <f>B1804&amp;" | "&amp;C1804&amp;" | "&amp;D1804</f>
        <v>documentazione_amministrativa / determinazioni | Determine digitalizzate | Determina</v>
      </c>
      <c r="Q1804" s="3" t="str">
        <f>VLOOKUP(P1804,'Classificazione UD'!A:B,2,FALSE)</f>
        <v>Amministrativo</v>
      </c>
    </row>
    <row r="1805" spans="1:17" ht="15" customHeight="1" x14ac:dyDescent="0.25">
      <c r="A1805" s="30">
        <v>2015</v>
      </c>
      <c r="B1805" s="3" t="s">
        <v>48</v>
      </c>
      <c r="C1805" s="3" t="s">
        <v>129</v>
      </c>
      <c r="D1805" s="3" t="s">
        <v>69</v>
      </c>
      <c r="E1805" s="3">
        <v>67</v>
      </c>
      <c r="F1805" s="3">
        <v>152</v>
      </c>
      <c r="G1805" s="3">
        <v>152</v>
      </c>
      <c r="H1805" s="3">
        <v>30561702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 t="str">
        <f>B1805&amp;" | "&amp;C1805&amp;" | "&amp;D1805</f>
        <v>documentazione_amministrativa / determinazioni | Determine digitalizzate | Determina</v>
      </c>
      <c r="Q1805" s="3" t="str">
        <f>VLOOKUP(P1805,'Classificazione UD'!A:B,2,FALSE)</f>
        <v>Amministrativo</v>
      </c>
    </row>
    <row r="1806" spans="1:17" ht="15" customHeight="1" x14ac:dyDescent="0.25">
      <c r="A1806" s="30">
        <v>2016</v>
      </c>
      <c r="B1806" s="3" t="s">
        <v>48</v>
      </c>
      <c r="C1806" s="3" t="s">
        <v>129</v>
      </c>
      <c r="D1806" s="3" t="s">
        <v>69</v>
      </c>
      <c r="E1806" s="3">
        <v>1</v>
      </c>
      <c r="F1806" s="3">
        <v>2</v>
      </c>
      <c r="G1806" s="3">
        <v>2</v>
      </c>
      <c r="H1806" s="3">
        <v>504324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 t="str">
        <f>B1806&amp;" | "&amp;C1806&amp;" | "&amp;D1806</f>
        <v>documentazione_amministrativa / determinazioni | Determine digitalizzate | Determina</v>
      </c>
      <c r="Q1806" s="3" t="str">
        <f>VLOOKUP(P1806,'Classificazione UD'!A:B,2,FALSE)</f>
        <v>Amministrativo</v>
      </c>
    </row>
    <row r="1807" spans="1:17" ht="15" customHeight="1" x14ac:dyDescent="0.25">
      <c r="A1807" s="30">
        <v>2014</v>
      </c>
      <c r="B1807" s="3" t="s">
        <v>48</v>
      </c>
      <c r="C1807" s="3" t="s">
        <v>129</v>
      </c>
      <c r="D1807" s="3" t="s">
        <v>69</v>
      </c>
      <c r="E1807" s="3">
        <v>6</v>
      </c>
      <c r="F1807" s="3">
        <v>11</v>
      </c>
      <c r="G1807" s="3">
        <v>11</v>
      </c>
      <c r="H1807" s="3">
        <v>1863336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 t="str">
        <f>B1807&amp;" | "&amp;C1807&amp;" | "&amp;D1807</f>
        <v>documentazione_amministrativa / determinazioni | Determine digitalizzate | Determina</v>
      </c>
      <c r="Q1807" s="3" t="str">
        <f>VLOOKUP(P1807,'Classificazione UD'!A:B,2,FALSE)</f>
        <v>Amministrativo</v>
      </c>
    </row>
    <row r="1808" spans="1:17" ht="15" customHeight="1" x14ac:dyDescent="0.25">
      <c r="A1808" s="30">
        <v>2015</v>
      </c>
      <c r="B1808" s="3" t="s">
        <v>48</v>
      </c>
      <c r="C1808" s="3" t="s">
        <v>129</v>
      </c>
      <c r="D1808" s="3" t="s">
        <v>69</v>
      </c>
      <c r="E1808" s="3">
        <v>237</v>
      </c>
      <c r="F1808" s="3">
        <v>520</v>
      </c>
      <c r="G1808" s="3">
        <v>520</v>
      </c>
      <c r="H1808" s="3">
        <v>99581473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 t="str">
        <f>B1808&amp;" | "&amp;C1808&amp;" | "&amp;D1808</f>
        <v>documentazione_amministrativa / determinazioni | Determine digitalizzate | Determina</v>
      </c>
      <c r="Q1808" s="3" t="str">
        <f>VLOOKUP(P1808,'Classificazione UD'!A:B,2,FALSE)</f>
        <v>Amministrativo</v>
      </c>
    </row>
    <row r="1809" spans="1:17" ht="15" customHeight="1" x14ac:dyDescent="0.25">
      <c r="A1809" s="30">
        <v>2016</v>
      </c>
      <c r="B1809" s="3" t="s">
        <v>48</v>
      </c>
      <c r="C1809" s="3" t="s">
        <v>129</v>
      </c>
      <c r="D1809" s="3" t="s">
        <v>69</v>
      </c>
      <c r="E1809" s="3">
        <v>1</v>
      </c>
      <c r="F1809" s="3">
        <v>2</v>
      </c>
      <c r="G1809" s="3">
        <v>2</v>
      </c>
      <c r="H1809" s="3">
        <v>388511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 t="str">
        <f>B1809&amp;" | "&amp;C1809&amp;" | "&amp;D1809</f>
        <v>documentazione_amministrativa / determinazioni | Determine digitalizzate | Determina</v>
      </c>
      <c r="Q1809" s="3" t="str">
        <f>VLOOKUP(P1809,'Classificazione UD'!A:B,2,FALSE)</f>
        <v>Amministrativo</v>
      </c>
    </row>
    <row r="1810" spans="1:17" ht="15" customHeight="1" x14ac:dyDescent="0.25">
      <c r="A1810" s="30">
        <v>2014</v>
      </c>
      <c r="B1810" s="3" t="s">
        <v>48</v>
      </c>
      <c r="C1810" s="3" t="s">
        <v>129</v>
      </c>
      <c r="D1810" s="3" t="s">
        <v>69</v>
      </c>
      <c r="E1810" s="3">
        <v>10</v>
      </c>
      <c r="F1810" s="3">
        <v>18</v>
      </c>
      <c r="G1810" s="3">
        <v>18</v>
      </c>
      <c r="H1810" s="3">
        <v>2714449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 t="str">
        <f>B1810&amp;" | "&amp;C1810&amp;" | "&amp;D1810</f>
        <v>documentazione_amministrativa / determinazioni | Determine digitalizzate | Determina</v>
      </c>
      <c r="Q1810" s="3" t="str">
        <f>VLOOKUP(P1810,'Classificazione UD'!A:B,2,FALSE)</f>
        <v>Amministrativo</v>
      </c>
    </row>
    <row r="1811" spans="1:17" ht="15" customHeight="1" x14ac:dyDescent="0.25">
      <c r="A1811" s="30">
        <v>2015</v>
      </c>
      <c r="B1811" s="3" t="s">
        <v>48</v>
      </c>
      <c r="C1811" s="3" t="s">
        <v>129</v>
      </c>
      <c r="D1811" s="3" t="s">
        <v>69</v>
      </c>
      <c r="E1811" s="3">
        <v>535</v>
      </c>
      <c r="F1811" s="3">
        <v>1676</v>
      </c>
      <c r="G1811" s="3">
        <v>1676</v>
      </c>
      <c r="H1811" s="3">
        <v>247332998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 t="str">
        <f>B1811&amp;" | "&amp;C1811&amp;" | "&amp;D1811</f>
        <v>documentazione_amministrativa / determinazioni | Determine digitalizzate | Determina</v>
      </c>
      <c r="Q1811" s="3" t="str">
        <f>VLOOKUP(P1811,'Classificazione UD'!A:B,2,FALSE)</f>
        <v>Amministrativo</v>
      </c>
    </row>
    <row r="1812" spans="1:17" ht="15" customHeight="1" x14ac:dyDescent="0.25">
      <c r="A1812" s="30">
        <v>2016</v>
      </c>
      <c r="B1812" s="3" t="s">
        <v>48</v>
      </c>
      <c r="C1812" s="3" t="s">
        <v>129</v>
      </c>
      <c r="D1812" s="3" t="s">
        <v>69</v>
      </c>
      <c r="E1812" s="3">
        <v>8</v>
      </c>
      <c r="F1812" s="3">
        <v>19</v>
      </c>
      <c r="G1812" s="3">
        <v>19</v>
      </c>
      <c r="H1812" s="3">
        <v>3235553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 t="str">
        <f>B1812&amp;" | "&amp;C1812&amp;" | "&amp;D1812</f>
        <v>documentazione_amministrativa / determinazioni | Determine digitalizzate | Determina</v>
      </c>
      <c r="Q1812" s="3" t="str">
        <f>VLOOKUP(P1812,'Classificazione UD'!A:B,2,FALSE)</f>
        <v>Amministrativo</v>
      </c>
    </row>
    <row r="1813" spans="1:17" ht="15" customHeight="1" x14ac:dyDescent="0.25">
      <c r="A1813" s="30">
        <v>2014</v>
      </c>
      <c r="B1813" s="3" t="s">
        <v>48</v>
      </c>
      <c r="C1813" s="3" t="s">
        <v>129</v>
      </c>
      <c r="D1813" s="3" t="s">
        <v>69</v>
      </c>
      <c r="E1813" s="3">
        <v>1</v>
      </c>
      <c r="F1813" s="3">
        <v>2</v>
      </c>
      <c r="G1813" s="3">
        <v>2</v>
      </c>
      <c r="H1813" s="3">
        <v>342157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 t="str">
        <f>B1813&amp;" | "&amp;C1813&amp;" | "&amp;D1813</f>
        <v>documentazione_amministrativa / determinazioni | Determine digitalizzate | Determina</v>
      </c>
      <c r="Q1813" s="3" t="str">
        <f>VLOOKUP(P1813,'Classificazione UD'!A:B,2,FALSE)</f>
        <v>Amministrativo</v>
      </c>
    </row>
    <row r="1814" spans="1:17" ht="15" customHeight="1" x14ac:dyDescent="0.25">
      <c r="A1814" s="30">
        <v>2015</v>
      </c>
      <c r="B1814" s="3" t="s">
        <v>48</v>
      </c>
      <c r="C1814" s="3" t="s">
        <v>129</v>
      </c>
      <c r="D1814" s="3" t="s">
        <v>69</v>
      </c>
      <c r="E1814" s="3">
        <v>216</v>
      </c>
      <c r="F1814" s="3">
        <v>444</v>
      </c>
      <c r="G1814" s="3">
        <v>444</v>
      </c>
      <c r="H1814" s="3">
        <v>83064119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 t="str">
        <f>B1814&amp;" | "&amp;C1814&amp;" | "&amp;D1814</f>
        <v>documentazione_amministrativa / determinazioni | Determine digitalizzate | Determina</v>
      </c>
      <c r="Q1814" s="3" t="str">
        <f>VLOOKUP(P1814,'Classificazione UD'!A:B,2,FALSE)</f>
        <v>Amministrativo</v>
      </c>
    </row>
    <row r="1815" spans="1:17" ht="15" customHeight="1" x14ac:dyDescent="0.25">
      <c r="A1815" s="30">
        <v>2015</v>
      </c>
      <c r="B1815" s="3" t="s">
        <v>48</v>
      </c>
      <c r="C1815" s="3" t="s">
        <v>129</v>
      </c>
      <c r="D1815" s="3" t="s">
        <v>69</v>
      </c>
      <c r="E1815" s="3">
        <v>11</v>
      </c>
      <c r="F1815" s="3">
        <v>32</v>
      </c>
      <c r="G1815" s="3">
        <v>32</v>
      </c>
      <c r="H1815" s="3">
        <v>4632935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 t="str">
        <f>B1815&amp;" | "&amp;C1815&amp;" | "&amp;D1815</f>
        <v>documentazione_amministrativa / determinazioni | Determine digitalizzate | Determina</v>
      </c>
      <c r="Q1815" s="3" t="str">
        <f>VLOOKUP(P1815,'Classificazione UD'!A:B,2,FALSE)</f>
        <v>Amministrativo</v>
      </c>
    </row>
    <row r="1816" spans="1:17" ht="15" customHeight="1" x14ac:dyDescent="0.25">
      <c r="A1816" s="30">
        <v>2014</v>
      </c>
      <c r="B1816" s="3" t="s">
        <v>48</v>
      </c>
      <c r="C1816" s="3" t="s">
        <v>129</v>
      </c>
      <c r="D1816" s="3" t="s">
        <v>69</v>
      </c>
      <c r="E1816" s="3">
        <v>1</v>
      </c>
      <c r="F1816" s="3">
        <v>1</v>
      </c>
      <c r="G1816" s="3">
        <v>1</v>
      </c>
      <c r="H1816" s="3">
        <v>175014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 t="str">
        <f>B1816&amp;" | "&amp;C1816&amp;" | "&amp;D1816</f>
        <v>documentazione_amministrativa / determinazioni | Determine digitalizzate | Determina</v>
      </c>
      <c r="Q1816" s="3" t="str">
        <f>VLOOKUP(P1816,'Classificazione UD'!A:B,2,FALSE)</f>
        <v>Amministrativo</v>
      </c>
    </row>
    <row r="1817" spans="1:17" ht="15" customHeight="1" x14ac:dyDescent="0.25">
      <c r="A1817" s="30">
        <v>2015</v>
      </c>
      <c r="B1817" s="3" t="s">
        <v>48</v>
      </c>
      <c r="C1817" s="3" t="s">
        <v>129</v>
      </c>
      <c r="D1817" s="3" t="s">
        <v>69</v>
      </c>
      <c r="E1817" s="3">
        <v>17</v>
      </c>
      <c r="F1817" s="3">
        <v>33</v>
      </c>
      <c r="G1817" s="3">
        <v>33</v>
      </c>
      <c r="H1817" s="3">
        <v>10141662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 t="str">
        <f>B1817&amp;" | "&amp;C1817&amp;" | "&amp;D1817</f>
        <v>documentazione_amministrativa / determinazioni | Determine digitalizzate | Determina</v>
      </c>
      <c r="Q1817" s="3" t="str">
        <f>VLOOKUP(P1817,'Classificazione UD'!A:B,2,FALSE)</f>
        <v>Amministrativo</v>
      </c>
    </row>
    <row r="1818" spans="1:17" ht="15" customHeight="1" x14ac:dyDescent="0.25">
      <c r="A1818" s="30">
        <v>2014</v>
      </c>
      <c r="B1818" s="3" t="s">
        <v>48</v>
      </c>
      <c r="C1818" s="3" t="s">
        <v>129</v>
      </c>
      <c r="D1818" s="3" t="s">
        <v>69</v>
      </c>
      <c r="E1818" s="3">
        <v>3</v>
      </c>
      <c r="F1818" s="3">
        <v>6</v>
      </c>
      <c r="G1818" s="3">
        <v>6</v>
      </c>
      <c r="H1818" s="3">
        <v>991972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 t="str">
        <f>B1818&amp;" | "&amp;C1818&amp;" | "&amp;D1818</f>
        <v>documentazione_amministrativa / determinazioni | Determine digitalizzate | Determina</v>
      </c>
      <c r="Q1818" s="3" t="str">
        <f>VLOOKUP(P1818,'Classificazione UD'!A:B,2,FALSE)</f>
        <v>Amministrativo</v>
      </c>
    </row>
    <row r="1819" spans="1:17" ht="15" customHeight="1" x14ac:dyDescent="0.25">
      <c r="A1819" s="30">
        <v>2015</v>
      </c>
      <c r="B1819" s="3" t="s">
        <v>48</v>
      </c>
      <c r="C1819" s="3" t="s">
        <v>129</v>
      </c>
      <c r="D1819" s="3" t="s">
        <v>69</v>
      </c>
      <c r="E1819" s="3">
        <v>15</v>
      </c>
      <c r="F1819" s="3">
        <v>33</v>
      </c>
      <c r="G1819" s="3">
        <v>33</v>
      </c>
      <c r="H1819" s="3">
        <v>5570535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 t="str">
        <f>B1819&amp;" | "&amp;C1819&amp;" | "&amp;D1819</f>
        <v>documentazione_amministrativa / determinazioni | Determine digitalizzate | Determina</v>
      </c>
      <c r="Q1819" s="3" t="str">
        <f>VLOOKUP(P1819,'Classificazione UD'!A:B,2,FALSE)</f>
        <v>Amministrativo</v>
      </c>
    </row>
    <row r="1820" spans="1:17" ht="15" customHeight="1" x14ac:dyDescent="0.25">
      <c r="A1820" s="30">
        <v>2016</v>
      </c>
      <c r="B1820" s="3" t="s">
        <v>48</v>
      </c>
      <c r="C1820" s="3" t="s">
        <v>129</v>
      </c>
      <c r="D1820" s="3" t="s">
        <v>69</v>
      </c>
      <c r="E1820" s="3">
        <v>119</v>
      </c>
      <c r="F1820" s="3">
        <v>230</v>
      </c>
      <c r="G1820" s="3">
        <v>230</v>
      </c>
      <c r="H1820" s="3">
        <v>33965621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 t="str">
        <f>B1820&amp;" | "&amp;C1820&amp;" | "&amp;D1820</f>
        <v>documentazione_amministrativa / determinazioni | Determine digitalizzate | Determina</v>
      </c>
      <c r="Q1820" s="3" t="str">
        <f>VLOOKUP(P1820,'Classificazione UD'!A:B,2,FALSE)</f>
        <v>Amministrativo</v>
      </c>
    </row>
    <row r="1821" spans="1:17" ht="15" customHeight="1" x14ac:dyDescent="0.25">
      <c r="A1821" s="30">
        <v>2016</v>
      </c>
      <c r="B1821" s="3" t="s">
        <v>48</v>
      </c>
      <c r="C1821" s="3" t="s">
        <v>129</v>
      </c>
      <c r="D1821" s="3" t="s">
        <v>69</v>
      </c>
      <c r="E1821" s="3">
        <v>28</v>
      </c>
      <c r="F1821" s="3">
        <v>66</v>
      </c>
      <c r="G1821" s="3">
        <v>66</v>
      </c>
      <c r="H1821" s="3">
        <v>18648053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 t="str">
        <f>B1821&amp;" | "&amp;C1821&amp;" | "&amp;D1821</f>
        <v>documentazione_amministrativa / determinazioni | Determine digitalizzate | Determina</v>
      </c>
      <c r="Q1821" s="3" t="str">
        <f>VLOOKUP(P1821,'Classificazione UD'!A:B,2,FALSE)</f>
        <v>Amministrativo</v>
      </c>
    </row>
    <row r="1822" spans="1:17" ht="15" customHeight="1" x14ac:dyDescent="0.25">
      <c r="A1822" s="30">
        <v>2016</v>
      </c>
      <c r="B1822" s="3" t="s">
        <v>48</v>
      </c>
      <c r="C1822" s="3" t="s">
        <v>129</v>
      </c>
      <c r="D1822" s="3" t="s">
        <v>69</v>
      </c>
      <c r="E1822" s="3">
        <v>44</v>
      </c>
      <c r="F1822" s="3">
        <v>93</v>
      </c>
      <c r="G1822" s="3">
        <v>93</v>
      </c>
      <c r="H1822" s="3">
        <v>16794178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 t="str">
        <f>B1822&amp;" | "&amp;C1822&amp;" | "&amp;D1822</f>
        <v>documentazione_amministrativa / determinazioni | Determine digitalizzate | Determina</v>
      </c>
      <c r="Q1822" s="3" t="str">
        <f>VLOOKUP(P1822,'Classificazione UD'!A:B,2,FALSE)</f>
        <v>Amministrativo</v>
      </c>
    </row>
    <row r="1823" spans="1:17" ht="15" customHeight="1" x14ac:dyDescent="0.25">
      <c r="A1823" s="30">
        <v>2016</v>
      </c>
      <c r="B1823" s="3" t="s">
        <v>48</v>
      </c>
      <c r="C1823" s="3" t="s">
        <v>129</v>
      </c>
      <c r="D1823" s="3" t="s">
        <v>69</v>
      </c>
      <c r="E1823" s="3">
        <v>15</v>
      </c>
      <c r="F1823" s="3">
        <v>30</v>
      </c>
      <c r="G1823" s="3">
        <v>30</v>
      </c>
      <c r="H1823" s="3">
        <v>4535857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 t="str">
        <f>B1823&amp;" | "&amp;C1823&amp;" | "&amp;D1823</f>
        <v>documentazione_amministrativa / determinazioni | Determine digitalizzate | Determina</v>
      </c>
      <c r="Q1823" s="3" t="str">
        <f>VLOOKUP(P1823,'Classificazione UD'!A:B,2,FALSE)</f>
        <v>Amministrativo</v>
      </c>
    </row>
    <row r="1824" spans="1:17" ht="15" customHeight="1" x14ac:dyDescent="0.25">
      <c r="A1824" s="30">
        <v>2016</v>
      </c>
      <c r="B1824" s="3" t="s">
        <v>48</v>
      </c>
      <c r="C1824" s="3" t="s">
        <v>129</v>
      </c>
      <c r="D1824" s="3" t="s">
        <v>69</v>
      </c>
      <c r="E1824" s="3">
        <v>316</v>
      </c>
      <c r="F1824" s="3">
        <v>658</v>
      </c>
      <c r="G1824" s="3">
        <v>658</v>
      </c>
      <c r="H1824" s="3">
        <v>101666347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 t="str">
        <f>B1824&amp;" | "&amp;C1824&amp;" | "&amp;D1824</f>
        <v>documentazione_amministrativa / determinazioni | Determine digitalizzate | Determina</v>
      </c>
      <c r="Q1824" s="3" t="str">
        <f>VLOOKUP(P1824,'Classificazione UD'!A:B,2,FALSE)</f>
        <v>Amministrativo</v>
      </c>
    </row>
    <row r="1825" spans="1:17" ht="15" customHeight="1" x14ac:dyDescent="0.25">
      <c r="A1825" s="30">
        <v>2016</v>
      </c>
      <c r="B1825" s="3" t="s">
        <v>48</v>
      </c>
      <c r="C1825" s="3" t="s">
        <v>129</v>
      </c>
      <c r="D1825" s="3" t="s">
        <v>69</v>
      </c>
      <c r="E1825" s="3">
        <v>346</v>
      </c>
      <c r="F1825" s="3">
        <v>1029</v>
      </c>
      <c r="G1825" s="3">
        <v>1029</v>
      </c>
      <c r="H1825" s="3">
        <v>151857398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 t="str">
        <f>B1825&amp;" | "&amp;C1825&amp;" | "&amp;D1825</f>
        <v>documentazione_amministrativa / determinazioni | Determine digitalizzate | Determina</v>
      </c>
      <c r="Q1825" s="3" t="str">
        <f>VLOOKUP(P1825,'Classificazione UD'!A:B,2,FALSE)</f>
        <v>Amministrativo</v>
      </c>
    </row>
    <row r="1826" spans="1:17" ht="15" customHeight="1" x14ac:dyDescent="0.25">
      <c r="A1826" s="30">
        <v>2016</v>
      </c>
      <c r="B1826" s="3" t="s">
        <v>48</v>
      </c>
      <c r="C1826" s="3" t="s">
        <v>129</v>
      </c>
      <c r="D1826" s="3" t="s">
        <v>69</v>
      </c>
      <c r="E1826" s="3">
        <v>87</v>
      </c>
      <c r="F1826" s="3">
        <v>186</v>
      </c>
      <c r="G1826" s="3">
        <v>186</v>
      </c>
      <c r="H1826" s="3">
        <v>35029079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 t="str">
        <f>B1826&amp;" | "&amp;C1826&amp;" | "&amp;D1826</f>
        <v>documentazione_amministrativa / determinazioni | Determine digitalizzate | Determina</v>
      </c>
      <c r="Q1826" s="3" t="str">
        <f>VLOOKUP(P1826,'Classificazione UD'!A:B,2,FALSE)</f>
        <v>Amministrativo</v>
      </c>
    </row>
    <row r="1827" spans="1:17" ht="15" customHeight="1" x14ac:dyDescent="0.25">
      <c r="A1827" s="30">
        <v>2016</v>
      </c>
      <c r="B1827" s="3" t="s">
        <v>48</v>
      </c>
      <c r="C1827" s="3" t="s">
        <v>129</v>
      </c>
      <c r="D1827" s="3" t="s">
        <v>69</v>
      </c>
      <c r="E1827" s="3">
        <v>77</v>
      </c>
      <c r="F1827" s="3">
        <v>285</v>
      </c>
      <c r="G1827" s="3">
        <v>285</v>
      </c>
      <c r="H1827" s="3">
        <v>42645634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 t="str">
        <f>B1827&amp;" | "&amp;C1827&amp;" | "&amp;D1827</f>
        <v>documentazione_amministrativa / determinazioni | Determine digitalizzate | Determina</v>
      </c>
      <c r="Q1827" s="3" t="str">
        <f>VLOOKUP(P1827,'Classificazione UD'!A:B,2,FALSE)</f>
        <v>Amministrativo</v>
      </c>
    </row>
    <row r="1828" spans="1:17" ht="15" customHeight="1" x14ac:dyDescent="0.25">
      <c r="A1828" s="30">
        <v>2016</v>
      </c>
      <c r="B1828" s="3" t="s">
        <v>48</v>
      </c>
      <c r="C1828" s="3" t="s">
        <v>129</v>
      </c>
      <c r="D1828" s="3" t="s">
        <v>69</v>
      </c>
      <c r="E1828" s="3">
        <v>58</v>
      </c>
      <c r="F1828" s="3">
        <v>119</v>
      </c>
      <c r="G1828" s="3">
        <v>119</v>
      </c>
      <c r="H1828" s="3">
        <v>18965295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 t="str">
        <f>B1828&amp;" | "&amp;C1828&amp;" | "&amp;D1828</f>
        <v>documentazione_amministrativa / determinazioni | Determine digitalizzate | Determina</v>
      </c>
      <c r="Q1828" s="3" t="str">
        <f>VLOOKUP(P1828,'Classificazione UD'!A:B,2,FALSE)</f>
        <v>Amministrativo</v>
      </c>
    </row>
    <row r="1829" spans="1:17" ht="15" customHeight="1" x14ac:dyDescent="0.25">
      <c r="A1829" s="30">
        <v>2016</v>
      </c>
      <c r="B1829" s="3" t="s">
        <v>48</v>
      </c>
      <c r="C1829" s="3" t="s">
        <v>129</v>
      </c>
      <c r="D1829" s="3" t="s">
        <v>69</v>
      </c>
      <c r="E1829" s="3">
        <v>46</v>
      </c>
      <c r="F1829" s="3">
        <v>99</v>
      </c>
      <c r="G1829" s="3">
        <v>99</v>
      </c>
      <c r="H1829" s="3">
        <v>15731562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 t="str">
        <f>B1829&amp;" | "&amp;C1829&amp;" | "&amp;D1829</f>
        <v>documentazione_amministrativa / determinazioni | Determine digitalizzate | Determina</v>
      </c>
      <c r="Q1829" s="3" t="str">
        <f>VLOOKUP(P1829,'Classificazione UD'!A:B,2,FALSE)</f>
        <v>Amministrativo</v>
      </c>
    </row>
    <row r="1830" spans="1:17" ht="15" customHeight="1" x14ac:dyDescent="0.25">
      <c r="A1830" s="30">
        <v>2016</v>
      </c>
      <c r="B1830" s="3" t="s">
        <v>48</v>
      </c>
      <c r="C1830" s="3" t="s">
        <v>129</v>
      </c>
      <c r="D1830" s="3" t="s">
        <v>69</v>
      </c>
      <c r="E1830" s="3">
        <v>9</v>
      </c>
      <c r="F1830" s="3">
        <v>16</v>
      </c>
      <c r="G1830" s="3">
        <v>16</v>
      </c>
      <c r="H1830" s="3">
        <v>2105744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 t="str">
        <f>B1830&amp;" | "&amp;C1830&amp;" | "&amp;D1830</f>
        <v>documentazione_amministrativa / determinazioni | Determine digitalizzate | Determina</v>
      </c>
      <c r="Q1830" s="3" t="str">
        <f>VLOOKUP(P1830,'Classificazione UD'!A:B,2,FALSE)</f>
        <v>Amministrativo</v>
      </c>
    </row>
    <row r="1831" spans="1:17" ht="15" customHeight="1" x14ac:dyDescent="0.25">
      <c r="A1831" s="30">
        <v>2016</v>
      </c>
      <c r="B1831" s="3" t="s">
        <v>48</v>
      </c>
      <c r="C1831" s="3" t="s">
        <v>129</v>
      </c>
      <c r="D1831" s="3" t="s">
        <v>69</v>
      </c>
      <c r="E1831" s="3">
        <v>21</v>
      </c>
      <c r="F1831" s="3">
        <v>40</v>
      </c>
      <c r="G1831" s="3">
        <v>40</v>
      </c>
      <c r="H1831" s="3">
        <v>5899860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 t="str">
        <f>B1831&amp;" | "&amp;C1831&amp;" | "&amp;D1831</f>
        <v>documentazione_amministrativa / determinazioni | Determine digitalizzate | Determina</v>
      </c>
      <c r="Q1831" s="3" t="str">
        <f>VLOOKUP(P1831,'Classificazione UD'!A:B,2,FALSE)</f>
        <v>Amministrativo</v>
      </c>
    </row>
    <row r="1832" spans="1:17" ht="15" customHeight="1" x14ac:dyDescent="0.25">
      <c r="A1832" s="30">
        <v>2015</v>
      </c>
      <c r="B1832" s="3" t="s">
        <v>20</v>
      </c>
      <c r="C1832" s="3" t="s">
        <v>130</v>
      </c>
      <c r="D1832" s="3" t="s">
        <v>130</v>
      </c>
      <c r="E1832" s="3">
        <v>1</v>
      </c>
      <c r="F1832" s="3">
        <v>1</v>
      </c>
      <c r="G1832" s="3">
        <v>1</v>
      </c>
      <c r="H1832" s="3">
        <v>1495310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 t="str">
        <f>B1832&amp;" | "&amp;C1832&amp;" | "&amp;D1832</f>
        <v>documentazione_amministrativa / registri | REGISTRO UNICO FATTURE | REGISTRO UNICO FATTURE</v>
      </c>
      <c r="Q1832" s="3" t="str">
        <f>VLOOKUP(P1832,'Classificazione UD'!A:B,2,FALSE)</f>
        <v>Fiscale</v>
      </c>
    </row>
    <row r="1833" spans="1:17" ht="15" customHeight="1" x14ac:dyDescent="0.25">
      <c r="A1833" s="30">
        <v>2015</v>
      </c>
      <c r="B1833" s="3" t="s">
        <v>17</v>
      </c>
      <c r="C1833" s="3" t="s">
        <v>27</v>
      </c>
      <c r="D1833" s="3" t="s">
        <v>19</v>
      </c>
      <c r="E1833" s="3">
        <v>3</v>
      </c>
      <c r="F1833" s="3">
        <v>10</v>
      </c>
      <c r="G1833" s="3">
        <v>20</v>
      </c>
      <c r="H1833" s="3">
        <v>394215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 t="str">
        <f>B1833&amp;" | "&amp;C1833&amp;" | "&amp;D1833</f>
        <v>documentazione_amministrativa / documentazione_contabile | FATTURA PASSIVA | FATTURA</v>
      </c>
      <c r="Q1833" s="3" t="str">
        <f>VLOOKUP(P1833,'Classificazione UD'!A:B,2,FALSE)</f>
        <v>Fiscale</v>
      </c>
    </row>
    <row r="1834" spans="1:17" ht="15" customHeight="1" x14ac:dyDescent="0.25">
      <c r="A1834" s="30">
        <v>2011</v>
      </c>
      <c r="B1834" s="3" t="s">
        <v>44</v>
      </c>
      <c r="C1834" s="3" t="s">
        <v>46</v>
      </c>
      <c r="D1834" s="3" t="s">
        <v>46</v>
      </c>
      <c r="E1834" s="3">
        <v>70</v>
      </c>
      <c r="F1834" s="3">
        <v>271</v>
      </c>
      <c r="G1834" s="3">
        <v>271</v>
      </c>
      <c r="H1834" s="3">
        <v>348494311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 t="str">
        <f>B1834&amp;" | "&amp;C1834&amp;" | "&amp;D1834</f>
        <v>documentazione_amministrativa / deliberazioni | DELIBERA | DELIBERA</v>
      </c>
      <c r="Q1834" s="3" t="str">
        <f>VLOOKUP(P1834,'Classificazione UD'!A:B,2,FALSE)</f>
        <v>Amministrativo</v>
      </c>
    </row>
    <row r="1835" spans="1:17" ht="15" customHeight="1" x14ac:dyDescent="0.25">
      <c r="A1835" s="30">
        <v>2012</v>
      </c>
      <c r="B1835" s="3" t="s">
        <v>44</v>
      </c>
      <c r="C1835" s="3" t="s">
        <v>46</v>
      </c>
      <c r="D1835" s="3" t="s">
        <v>46</v>
      </c>
      <c r="E1835" s="3">
        <v>74</v>
      </c>
      <c r="F1835" s="3">
        <v>259</v>
      </c>
      <c r="G1835" s="3">
        <v>259</v>
      </c>
      <c r="H1835" s="3">
        <v>48600332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 t="str">
        <f>B1835&amp;" | "&amp;C1835&amp;" | "&amp;D1835</f>
        <v>documentazione_amministrativa / deliberazioni | DELIBERA | DELIBERA</v>
      </c>
      <c r="Q1835" s="3" t="str">
        <f>VLOOKUP(P1835,'Classificazione UD'!A:B,2,FALSE)</f>
        <v>Amministrativo</v>
      </c>
    </row>
    <row r="1836" spans="1:17" ht="15" customHeight="1" x14ac:dyDescent="0.25">
      <c r="A1836" s="30">
        <v>2013</v>
      </c>
      <c r="B1836" s="3" t="s">
        <v>44</v>
      </c>
      <c r="C1836" s="3" t="s">
        <v>46</v>
      </c>
      <c r="D1836" s="3" t="s">
        <v>46</v>
      </c>
      <c r="E1836" s="3">
        <v>72</v>
      </c>
      <c r="F1836" s="3">
        <v>425</v>
      </c>
      <c r="G1836" s="3">
        <v>425</v>
      </c>
      <c r="H1836" s="3">
        <v>112771581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 t="str">
        <f>B1836&amp;" | "&amp;C1836&amp;" | "&amp;D1836</f>
        <v>documentazione_amministrativa / deliberazioni | DELIBERA | DELIBERA</v>
      </c>
      <c r="Q1836" s="3" t="str">
        <f>VLOOKUP(P1836,'Classificazione UD'!A:B,2,FALSE)</f>
        <v>Amministrativo</v>
      </c>
    </row>
    <row r="1837" spans="1:17" ht="15" customHeight="1" x14ac:dyDescent="0.25">
      <c r="A1837" s="30">
        <v>2014</v>
      </c>
      <c r="B1837" s="3" t="s">
        <v>44</v>
      </c>
      <c r="C1837" s="3" t="s">
        <v>46</v>
      </c>
      <c r="D1837" s="3" t="s">
        <v>46</v>
      </c>
      <c r="E1837" s="3">
        <v>75</v>
      </c>
      <c r="F1837" s="3">
        <v>449</v>
      </c>
      <c r="G1837" s="3">
        <v>449</v>
      </c>
      <c r="H1837" s="3">
        <v>154484582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 t="str">
        <f>B1837&amp;" | "&amp;C1837&amp;" | "&amp;D1837</f>
        <v>documentazione_amministrativa / deliberazioni | DELIBERA | DELIBERA</v>
      </c>
      <c r="Q1837" s="3" t="str">
        <f>VLOOKUP(P1837,'Classificazione UD'!A:B,2,FALSE)</f>
        <v>Amministrativo</v>
      </c>
    </row>
    <row r="1838" spans="1:17" ht="15" customHeight="1" x14ac:dyDescent="0.25">
      <c r="A1838" s="30">
        <v>2015</v>
      </c>
      <c r="B1838" s="3" t="s">
        <v>44</v>
      </c>
      <c r="C1838" s="3" t="s">
        <v>46</v>
      </c>
      <c r="D1838" s="3" t="s">
        <v>46</v>
      </c>
      <c r="E1838" s="3">
        <v>80</v>
      </c>
      <c r="F1838" s="3">
        <v>602</v>
      </c>
      <c r="G1838" s="3">
        <v>602</v>
      </c>
      <c r="H1838" s="3">
        <v>588488516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 t="str">
        <f>B1838&amp;" | "&amp;C1838&amp;" | "&amp;D1838</f>
        <v>documentazione_amministrativa / deliberazioni | DELIBERA | DELIBERA</v>
      </c>
      <c r="Q1838" s="3" t="str">
        <f>VLOOKUP(P1838,'Classificazione UD'!A:B,2,FALSE)</f>
        <v>Amministrativo</v>
      </c>
    </row>
    <row r="1839" spans="1:17" ht="15" customHeight="1" x14ac:dyDescent="0.25">
      <c r="A1839" s="30">
        <v>2016</v>
      </c>
      <c r="B1839" s="3" t="s">
        <v>44</v>
      </c>
      <c r="C1839" s="3" t="s">
        <v>46</v>
      </c>
      <c r="D1839" s="3" t="s">
        <v>46</v>
      </c>
      <c r="E1839" s="3">
        <v>32</v>
      </c>
      <c r="F1839" s="3">
        <v>235</v>
      </c>
      <c r="G1839" s="3">
        <v>235</v>
      </c>
      <c r="H1839" s="3">
        <v>159059572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 t="str">
        <f>B1839&amp;" | "&amp;C1839&amp;" | "&amp;D1839</f>
        <v>documentazione_amministrativa / deliberazioni | DELIBERA | DELIBERA</v>
      </c>
      <c r="Q1839" s="3" t="str">
        <f>VLOOKUP(P1839,'Classificazione UD'!A:B,2,FALSE)</f>
        <v>Amministrativo</v>
      </c>
    </row>
    <row r="1840" spans="1:17" ht="15" customHeight="1" x14ac:dyDescent="0.25">
      <c r="A1840" s="30">
        <v>2011</v>
      </c>
      <c r="B1840" s="3" t="s">
        <v>44</v>
      </c>
      <c r="C1840" s="3" t="s">
        <v>46</v>
      </c>
      <c r="D1840" s="3" t="s">
        <v>46</v>
      </c>
      <c r="E1840" s="3">
        <v>148</v>
      </c>
      <c r="F1840" s="3">
        <v>453</v>
      </c>
      <c r="G1840" s="3">
        <v>453</v>
      </c>
      <c r="H1840" s="3">
        <v>197405814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 t="str">
        <f>B1840&amp;" | "&amp;C1840&amp;" | "&amp;D1840</f>
        <v>documentazione_amministrativa / deliberazioni | DELIBERA | DELIBERA</v>
      </c>
      <c r="Q1840" s="3" t="str">
        <f>VLOOKUP(P1840,'Classificazione UD'!A:B,2,FALSE)</f>
        <v>Amministrativo</v>
      </c>
    </row>
    <row r="1841" spans="1:17" ht="15" customHeight="1" x14ac:dyDescent="0.25">
      <c r="A1841" s="30">
        <v>2012</v>
      </c>
      <c r="B1841" s="3" t="s">
        <v>44</v>
      </c>
      <c r="C1841" s="3" t="s">
        <v>46</v>
      </c>
      <c r="D1841" s="3" t="s">
        <v>46</v>
      </c>
      <c r="E1841" s="3">
        <v>158</v>
      </c>
      <c r="F1841" s="3">
        <v>570</v>
      </c>
      <c r="G1841" s="3">
        <v>570</v>
      </c>
      <c r="H1841" s="3">
        <v>123053687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 t="str">
        <f>B1841&amp;" | "&amp;C1841&amp;" | "&amp;D1841</f>
        <v>documentazione_amministrativa / deliberazioni | DELIBERA | DELIBERA</v>
      </c>
      <c r="Q1841" s="3" t="str">
        <f>VLOOKUP(P1841,'Classificazione UD'!A:B,2,FALSE)</f>
        <v>Amministrativo</v>
      </c>
    </row>
    <row r="1842" spans="1:17" ht="15" customHeight="1" x14ac:dyDescent="0.25">
      <c r="A1842" s="30">
        <v>2013</v>
      </c>
      <c r="B1842" s="3" t="s">
        <v>44</v>
      </c>
      <c r="C1842" s="3" t="s">
        <v>46</v>
      </c>
      <c r="D1842" s="3" t="s">
        <v>46</v>
      </c>
      <c r="E1842" s="3">
        <v>188</v>
      </c>
      <c r="F1842" s="3">
        <v>1079</v>
      </c>
      <c r="G1842" s="3">
        <v>1079</v>
      </c>
      <c r="H1842" s="3">
        <v>289187410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 t="str">
        <f>B1842&amp;" | "&amp;C1842&amp;" | "&amp;D1842</f>
        <v>documentazione_amministrativa / deliberazioni | DELIBERA | DELIBERA</v>
      </c>
      <c r="Q1842" s="3" t="str">
        <f>VLOOKUP(P1842,'Classificazione UD'!A:B,2,FALSE)</f>
        <v>Amministrativo</v>
      </c>
    </row>
    <row r="1843" spans="1:17" ht="15" customHeight="1" x14ac:dyDescent="0.25">
      <c r="A1843" s="30">
        <v>2014</v>
      </c>
      <c r="B1843" s="3" t="s">
        <v>44</v>
      </c>
      <c r="C1843" s="3" t="s">
        <v>46</v>
      </c>
      <c r="D1843" s="3" t="s">
        <v>46</v>
      </c>
      <c r="E1843" s="3">
        <v>188</v>
      </c>
      <c r="F1843" s="3">
        <v>1080</v>
      </c>
      <c r="G1843" s="3">
        <v>1080</v>
      </c>
      <c r="H1843" s="3">
        <v>202527469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 t="str">
        <f>B1843&amp;" | "&amp;C1843&amp;" | "&amp;D1843</f>
        <v>documentazione_amministrativa / deliberazioni | DELIBERA | DELIBERA</v>
      </c>
      <c r="Q1843" s="3" t="str">
        <f>VLOOKUP(P1843,'Classificazione UD'!A:B,2,FALSE)</f>
        <v>Amministrativo</v>
      </c>
    </row>
    <row r="1844" spans="1:17" ht="15" customHeight="1" x14ac:dyDescent="0.25">
      <c r="A1844" s="30">
        <v>2015</v>
      </c>
      <c r="B1844" s="3" t="s">
        <v>44</v>
      </c>
      <c r="C1844" s="3" t="s">
        <v>46</v>
      </c>
      <c r="D1844" s="3" t="s">
        <v>46</v>
      </c>
      <c r="E1844" s="3">
        <v>239</v>
      </c>
      <c r="F1844" s="3">
        <v>1418</v>
      </c>
      <c r="G1844" s="3">
        <v>1418</v>
      </c>
      <c r="H1844" s="3">
        <v>502947101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 t="str">
        <f>B1844&amp;" | "&amp;C1844&amp;" | "&amp;D1844</f>
        <v>documentazione_amministrativa / deliberazioni | DELIBERA | DELIBERA</v>
      </c>
      <c r="Q1844" s="3" t="str">
        <f>VLOOKUP(P1844,'Classificazione UD'!A:B,2,FALSE)</f>
        <v>Amministrativo</v>
      </c>
    </row>
    <row r="1845" spans="1:17" ht="15" customHeight="1" x14ac:dyDescent="0.25">
      <c r="A1845" s="30">
        <v>2016</v>
      </c>
      <c r="B1845" s="3" t="s">
        <v>44</v>
      </c>
      <c r="C1845" s="3" t="s">
        <v>46</v>
      </c>
      <c r="D1845" s="3" t="s">
        <v>46</v>
      </c>
      <c r="E1845" s="3">
        <v>113</v>
      </c>
      <c r="F1845" s="3">
        <v>718</v>
      </c>
      <c r="G1845" s="3">
        <v>718</v>
      </c>
      <c r="H1845" s="3">
        <v>461615028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 t="str">
        <f>B1845&amp;" | "&amp;C1845&amp;" | "&amp;D1845</f>
        <v>documentazione_amministrativa / deliberazioni | DELIBERA | DELIBERA</v>
      </c>
      <c r="Q1845" s="3" t="str">
        <f>VLOOKUP(P1845,'Classificazione UD'!A:B,2,FALSE)</f>
        <v>Amministrativo</v>
      </c>
    </row>
    <row r="1846" spans="1:17" ht="15" customHeight="1" x14ac:dyDescent="0.25">
      <c r="A1846" s="30">
        <v>2011</v>
      </c>
      <c r="B1846" s="3" t="s">
        <v>48</v>
      </c>
      <c r="C1846" s="3" t="s">
        <v>116</v>
      </c>
      <c r="D1846" s="3" t="s">
        <v>116</v>
      </c>
      <c r="E1846" s="3">
        <v>9</v>
      </c>
      <c r="F1846" s="3">
        <v>10</v>
      </c>
      <c r="G1846" s="3">
        <v>10</v>
      </c>
      <c r="H1846" s="3">
        <v>1615379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 t="str">
        <f>B1846&amp;" | "&amp;C1846&amp;" | "&amp;D1846</f>
        <v>documentazione_amministrativa / determinazioni | DETERMINAZIONE DEL DIRIGENTE | DETERMINAZIONE DEL DIRIGENTE</v>
      </c>
      <c r="Q1846" s="3" t="str">
        <f>VLOOKUP(P1846,'Classificazione UD'!A:B,2,FALSE)</f>
        <v>Amministrativo</v>
      </c>
    </row>
    <row r="1847" spans="1:17" ht="15" customHeight="1" x14ac:dyDescent="0.25">
      <c r="A1847" s="30">
        <v>2012</v>
      </c>
      <c r="B1847" s="3" t="s">
        <v>48</v>
      </c>
      <c r="C1847" s="3" t="s">
        <v>116</v>
      </c>
      <c r="D1847" s="3" t="s">
        <v>116</v>
      </c>
      <c r="E1847" s="3">
        <v>107</v>
      </c>
      <c r="F1847" s="3">
        <v>422</v>
      </c>
      <c r="G1847" s="3">
        <v>422</v>
      </c>
      <c r="H1847" s="3">
        <v>83192214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 t="str">
        <f>B1847&amp;" | "&amp;C1847&amp;" | "&amp;D1847</f>
        <v>documentazione_amministrativa / determinazioni | DETERMINAZIONE DEL DIRIGENTE | DETERMINAZIONE DEL DIRIGENTE</v>
      </c>
      <c r="Q1847" s="3" t="str">
        <f>VLOOKUP(P1847,'Classificazione UD'!A:B,2,FALSE)</f>
        <v>Amministrativo</v>
      </c>
    </row>
    <row r="1848" spans="1:17" ht="15" customHeight="1" x14ac:dyDescent="0.25">
      <c r="A1848" s="30">
        <v>2013</v>
      </c>
      <c r="B1848" s="3" t="s">
        <v>48</v>
      </c>
      <c r="C1848" s="3" t="s">
        <v>116</v>
      </c>
      <c r="D1848" s="3" t="s">
        <v>116</v>
      </c>
      <c r="E1848" s="3">
        <v>315</v>
      </c>
      <c r="F1848" s="3">
        <v>1208</v>
      </c>
      <c r="G1848" s="3">
        <v>1208</v>
      </c>
      <c r="H1848" s="3">
        <v>426133876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 t="str">
        <f>B1848&amp;" | "&amp;C1848&amp;" | "&amp;D1848</f>
        <v>documentazione_amministrativa / determinazioni | DETERMINAZIONE DEL DIRIGENTE | DETERMINAZIONE DEL DIRIGENTE</v>
      </c>
      <c r="Q1848" s="3" t="str">
        <f>VLOOKUP(P1848,'Classificazione UD'!A:B,2,FALSE)</f>
        <v>Amministrativo</v>
      </c>
    </row>
    <row r="1849" spans="1:17" ht="15" customHeight="1" x14ac:dyDescent="0.25">
      <c r="A1849" s="30">
        <v>2014</v>
      </c>
      <c r="B1849" s="3" t="s">
        <v>48</v>
      </c>
      <c r="C1849" s="3" t="s">
        <v>116</v>
      </c>
      <c r="D1849" s="3" t="s">
        <v>116</v>
      </c>
      <c r="E1849" s="3">
        <v>371</v>
      </c>
      <c r="F1849" s="3">
        <v>1416</v>
      </c>
      <c r="G1849" s="3">
        <v>1416</v>
      </c>
      <c r="H1849" s="3">
        <v>373661178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 t="str">
        <f>B1849&amp;" | "&amp;C1849&amp;" | "&amp;D1849</f>
        <v>documentazione_amministrativa / determinazioni | DETERMINAZIONE DEL DIRIGENTE | DETERMINAZIONE DEL DIRIGENTE</v>
      </c>
      <c r="Q1849" s="3" t="str">
        <f>VLOOKUP(P1849,'Classificazione UD'!A:B,2,FALSE)</f>
        <v>Amministrativo</v>
      </c>
    </row>
    <row r="1850" spans="1:17" ht="15" customHeight="1" x14ac:dyDescent="0.25">
      <c r="A1850" s="30">
        <v>2015</v>
      </c>
      <c r="B1850" s="3" t="s">
        <v>48</v>
      </c>
      <c r="C1850" s="3" t="s">
        <v>116</v>
      </c>
      <c r="D1850" s="3" t="s">
        <v>116</v>
      </c>
      <c r="E1850" s="3">
        <v>290</v>
      </c>
      <c r="F1850" s="3">
        <v>1209</v>
      </c>
      <c r="G1850" s="3">
        <v>1209</v>
      </c>
      <c r="H1850" s="3">
        <v>277282509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 t="str">
        <f>B1850&amp;" | "&amp;C1850&amp;" | "&amp;D1850</f>
        <v>documentazione_amministrativa / determinazioni | DETERMINAZIONE DEL DIRIGENTE | DETERMINAZIONE DEL DIRIGENTE</v>
      </c>
      <c r="Q1850" s="3" t="str">
        <f>VLOOKUP(P1850,'Classificazione UD'!A:B,2,FALSE)</f>
        <v>Amministrativo</v>
      </c>
    </row>
    <row r="1851" spans="1:17" ht="15" customHeight="1" x14ac:dyDescent="0.25">
      <c r="A1851" s="30">
        <v>2016</v>
      </c>
      <c r="B1851" s="3" t="s">
        <v>48</v>
      </c>
      <c r="C1851" s="3" t="s">
        <v>116</v>
      </c>
      <c r="D1851" s="3" t="s">
        <v>116</v>
      </c>
      <c r="E1851" s="3">
        <v>143</v>
      </c>
      <c r="F1851" s="3">
        <v>560</v>
      </c>
      <c r="G1851" s="3">
        <v>560</v>
      </c>
      <c r="H1851" s="3">
        <v>151402747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 t="str">
        <f>B1851&amp;" | "&amp;C1851&amp;" | "&amp;D1851</f>
        <v>documentazione_amministrativa / determinazioni | DETERMINAZIONE DEL DIRIGENTE | DETERMINAZIONE DEL DIRIGENTE</v>
      </c>
      <c r="Q1851" s="3" t="str">
        <f>VLOOKUP(P1851,'Classificazione UD'!A:B,2,FALSE)</f>
        <v>Amministrativo</v>
      </c>
    </row>
    <row r="1852" spans="1:17" ht="15" customHeight="1" x14ac:dyDescent="0.25">
      <c r="A1852" s="30">
        <v>2015</v>
      </c>
      <c r="B1852" s="3" t="s">
        <v>17</v>
      </c>
      <c r="C1852" s="3" t="s">
        <v>27</v>
      </c>
      <c r="D1852" s="3" t="s">
        <v>19</v>
      </c>
      <c r="E1852" s="3">
        <v>1883</v>
      </c>
      <c r="F1852" s="3">
        <v>7526</v>
      </c>
      <c r="G1852" s="3">
        <v>7526</v>
      </c>
      <c r="H1852" s="3">
        <v>1054797808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 t="str">
        <f>B1852&amp;" | "&amp;C1852&amp;" | "&amp;D1852</f>
        <v>documentazione_amministrativa / documentazione_contabile | FATTURA PASSIVA | FATTURA</v>
      </c>
      <c r="Q1852" s="3" t="str">
        <f>VLOOKUP(P1852,'Classificazione UD'!A:B,2,FALSE)</f>
        <v>Fiscale</v>
      </c>
    </row>
    <row r="1853" spans="1:17" ht="15" customHeight="1" x14ac:dyDescent="0.25">
      <c r="A1853" s="30">
        <v>2016</v>
      </c>
      <c r="B1853" s="3" t="s">
        <v>17</v>
      </c>
      <c r="C1853" s="3" t="s">
        <v>27</v>
      </c>
      <c r="D1853" s="3" t="s">
        <v>19</v>
      </c>
      <c r="E1853" s="3">
        <v>1083</v>
      </c>
      <c r="F1853" s="3">
        <v>4331</v>
      </c>
      <c r="G1853" s="3">
        <v>4331</v>
      </c>
      <c r="H1853" s="3">
        <v>819263435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 t="str">
        <f>B1853&amp;" | "&amp;C1853&amp;" | "&amp;D1853</f>
        <v>documentazione_amministrativa / documentazione_contabile | FATTURA PASSIVA | FATTURA</v>
      </c>
      <c r="Q1853" s="3" t="str">
        <f>VLOOKUP(P1853,'Classificazione UD'!A:B,2,FALSE)</f>
        <v>Fiscale</v>
      </c>
    </row>
    <row r="1854" spans="1:17" ht="15" customHeight="1" x14ac:dyDescent="0.25">
      <c r="A1854" s="30">
        <v>2011</v>
      </c>
      <c r="B1854" s="3" t="s">
        <v>23</v>
      </c>
      <c r="C1854" s="3" t="s">
        <v>117</v>
      </c>
      <c r="D1854" s="3" t="s">
        <v>117</v>
      </c>
      <c r="E1854" s="3">
        <v>238</v>
      </c>
      <c r="F1854" s="3">
        <v>463</v>
      </c>
      <c r="G1854" s="3">
        <v>463</v>
      </c>
      <c r="H1854" s="3">
        <v>125597125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 t="str">
        <f>B1854&amp;" | "&amp;C1854&amp;" | "&amp;D1854</f>
        <v>documentazione_amministrativa / altri_documenti | DOCUMENTO NON PROTOCOLLATO | DOCUMENTO NON PROTOCOLLATO</v>
      </c>
      <c r="Q1854" s="3" t="str">
        <f>VLOOKUP(P1854,'Classificazione UD'!A:B,2,FALSE)</f>
        <v>Amministrativo</v>
      </c>
    </row>
    <row r="1855" spans="1:17" ht="15" customHeight="1" x14ac:dyDescent="0.25">
      <c r="A1855" s="30">
        <v>2012</v>
      </c>
      <c r="B1855" s="3" t="s">
        <v>23</v>
      </c>
      <c r="C1855" s="3" t="s">
        <v>117</v>
      </c>
      <c r="D1855" s="3" t="s">
        <v>117</v>
      </c>
      <c r="E1855" s="3">
        <v>964</v>
      </c>
      <c r="F1855" s="3">
        <v>2265</v>
      </c>
      <c r="G1855" s="3">
        <v>2265</v>
      </c>
      <c r="H1855" s="3">
        <v>355482662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 t="str">
        <f>B1855&amp;" | "&amp;C1855&amp;" | "&amp;D1855</f>
        <v>documentazione_amministrativa / altri_documenti | DOCUMENTO NON PROTOCOLLATO | DOCUMENTO NON PROTOCOLLATO</v>
      </c>
      <c r="Q1855" s="3" t="str">
        <f>VLOOKUP(P1855,'Classificazione UD'!A:B,2,FALSE)</f>
        <v>Amministrativo</v>
      </c>
    </row>
    <row r="1856" spans="1:17" ht="15" customHeight="1" x14ac:dyDescent="0.25">
      <c r="A1856" s="30">
        <v>2013</v>
      </c>
      <c r="B1856" s="3" t="s">
        <v>23</v>
      </c>
      <c r="C1856" s="3" t="s">
        <v>117</v>
      </c>
      <c r="D1856" s="3" t="s">
        <v>117</v>
      </c>
      <c r="E1856" s="3">
        <v>4902</v>
      </c>
      <c r="F1856" s="3">
        <v>7198</v>
      </c>
      <c r="G1856" s="3">
        <v>7198</v>
      </c>
      <c r="H1856" s="3">
        <v>1352007195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 t="str">
        <f>B1856&amp;" | "&amp;C1856&amp;" | "&amp;D1856</f>
        <v>documentazione_amministrativa / altri_documenti | DOCUMENTO NON PROTOCOLLATO | DOCUMENTO NON PROTOCOLLATO</v>
      </c>
      <c r="Q1856" s="3" t="str">
        <f>VLOOKUP(P1856,'Classificazione UD'!A:B,2,FALSE)</f>
        <v>Amministrativo</v>
      </c>
    </row>
    <row r="1857" spans="1:17" ht="15" customHeight="1" x14ac:dyDescent="0.25">
      <c r="A1857" s="30">
        <v>2014</v>
      </c>
      <c r="B1857" s="3" t="s">
        <v>23</v>
      </c>
      <c r="C1857" s="3" t="s">
        <v>117</v>
      </c>
      <c r="D1857" s="3" t="s">
        <v>117</v>
      </c>
      <c r="E1857" s="3">
        <v>4873</v>
      </c>
      <c r="F1857" s="3">
        <v>8700</v>
      </c>
      <c r="G1857" s="3">
        <v>8700</v>
      </c>
      <c r="H1857" s="3">
        <v>2168344108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 t="str">
        <f>B1857&amp;" | "&amp;C1857&amp;" | "&amp;D1857</f>
        <v>documentazione_amministrativa / altri_documenti | DOCUMENTO NON PROTOCOLLATO | DOCUMENTO NON PROTOCOLLATO</v>
      </c>
      <c r="Q1857" s="3" t="str">
        <f>VLOOKUP(P1857,'Classificazione UD'!A:B,2,FALSE)</f>
        <v>Amministrativo</v>
      </c>
    </row>
    <row r="1858" spans="1:17" ht="15" customHeight="1" x14ac:dyDescent="0.25">
      <c r="A1858" s="30">
        <v>2015</v>
      </c>
      <c r="B1858" s="3" t="s">
        <v>23</v>
      </c>
      <c r="C1858" s="3" t="s">
        <v>117</v>
      </c>
      <c r="D1858" s="3" t="s">
        <v>117</v>
      </c>
      <c r="E1858" s="3">
        <v>7899</v>
      </c>
      <c r="F1858" s="3">
        <v>11556</v>
      </c>
      <c r="G1858" s="3">
        <v>11556</v>
      </c>
      <c r="H1858" s="3">
        <v>5388493055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 t="str">
        <f>B1858&amp;" | "&amp;C1858&amp;" | "&amp;D1858</f>
        <v>documentazione_amministrativa / altri_documenti | DOCUMENTO NON PROTOCOLLATO | DOCUMENTO NON PROTOCOLLATO</v>
      </c>
      <c r="Q1858" s="3" t="str">
        <f>VLOOKUP(P1858,'Classificazione UD'!A:B,2,FALSE)</f>
        <v>Amministrativo</v>
      </c>
    </row>
    <row r="1859" spans="1:17" ht="15" customHeight="1" x14ac:dyDescent="0.25">
      <c r="A1859" s="30">
        <v>2016</v>
      </c>
      <c r="B1859" s="3" t="s">
        <v>23</v>
      </c>
      <c r="C1859" s="3" t="s">
        <v>117</v>
      </c>
      <c r="D1859" s="3" t="s">
        <v>117</v>
      </c>
      <c r="E1859" s="3">
        <v>5399</v>
      </c>
      <c r="F1859" s="3">
        <v>7422</v>
      </c>
      <c r="G1859" s="3">
        <v>7422</v>
      </c>
      <c r="H1859" s="3">
        <v>4821051620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 t="str">
        <f>B1859&amp;" | "&amp;C1859&amp;" | "&amp;D1859</f>
        <v>documentazione_amministrativa / altri_documenti | DOCUMENTO NON PROTOCOLLATO | DOCUMENTO NON PROTOCOLLATO</v>
      </c>
      <c r="Q1859" s="3" t="str">
        <f>VLOOKUP(P1859,'Classificazione UD'!A:B,2,FALSE)</f>
        <v>Amministrativo</v>
      </c>
    </row>
    <row r="1860" spans="1:17" ht="15" customHeight="1" x14ac:dyDescent="0.25">
      <c r="A1860" s="30">
        <v>2011</v>
      </c>
      <c r="B1860" s="3" t="s">
        <v>36</v>
      </c>
      <c r="C1860" s="3" t="s">
        <v>50</v>
      </c>
      <c r="D1860" s="3" t="s">
        <v>50</v>
      </c>
      <c r="E1860" s="3">
        <v>4701</v>
      </c>
      <c r="F1860" s="3">
        <v>5234</v>
      </c>
      <c r="G1860" s="3">
        <v>5234</v>
      </c>
      <c r="H1860" s="3">
        <v>3586448126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 t="str">
        <f>B1860&amp;" | "&amp;C1860&amp;" | "&amp;D1860</f>
        <v>documentazione_amministrativa / documenti_protocollati | DOCUMENTO PROTOCOLLATO | DOCUMENTO PROTOCOLLATO</v>
      </c>
      <c r="Q1860" s="3" t="str">
        <f>VLOOKUP(P1860,'Classificazione UD'!A:B,2,FALSE)</f>
        <v>Protocollo</v>
      </c>
    </row>
    <row r="1861" spans="1:17" ht="15" customHeight="1" x14ac:dyDescent="0.25">
      <c r="A1861" s="30">
        <v>2012</v>
      </c>
      <c r="B1861" s="3" t="s">
        <v>36</v>
      </c>
      <c r="C1861" s="3" t="s">
        <v>50</v>
      </c>
      <c r="D1861" s="3" t="s">
        <v>50</v>
      </c>
      <c r="E1861" s="3">
        <v>3346</v>
      </c>
      <c r="F1861" s="3">
        <v>5611</v>
      </c>
      <c r="G1861" s="3">
        <v>5611</v>
      </c>
      <c r="H1861" s="3">
        <v>1073157045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 t="str">
        <f>B1861&amp;" | "&amp;C1861&amp;" | "&amp;D1861</f>
        <v>documentazione_amministrativa / documenti_protocollati | DOCUMENTO PROTOCOLLATO | DOCUMENTO PROTOCOLLATO</v>
      </c>
      <c r="Q1861" s="3" t="str">
        <f>VLOOKUP(P1861,'Classificazione UD'!A:B,2,FALSE)</f>
        <v>Protocollo</v>
      </c>
    </row>
    <row r="1862" spans="1:17" ht="15" customHeight="1" x14ac:dyDescent="0.25">
      <c r="A1862" s="30">
        <v>2013</v>
      </c>
      <c r="B1862" s="3" t="s">
        <v>36</v>
      </c>
      <c r="C1862" s="3" t="s">
        <v>50</v>
      </c>
      <c r="D1862" s="3" t="s">
        <v>50</v>
      </c>
      <c r="E1862" s="3">
        <v>3375</v>
      </c>
      <c r="F1862" s="3">
        <v>6769</v>
      </c>
      <c r="G1862" s="3">
        <v>6769</v>
      </c>
      <c r="H1862" s="3">
        <v>1781139111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 t="str">
        <f>B1862&amp;" | "&amp;C1862&amp;" | "&amp;D1862</f>
        <v>documentazione_amministrativa / documenti_protocollati | DOCUMENTO PROTOCOLLATO | DOCUMENTO PROTOCOLLATO</v>
      </c>
      <c r="Q1862" s="3" t="str">
        <f>VLOOKUP(P1862,'Classificazione UD'!A:B,2,FALSE)</f>
        <v>Protocollo</v>
      </c>
    </row>
    <row r="1863" spans="1:17" ht="15" customHeight="1" x14ac:dyDescent="0.25">
      <c r="A1863" s="30">
        <v>2014</v>
      </c>
      <c r="B1863" s="3" t="s">
        <v>36</v>
      </c>
      <c r="C1863" s="3" t="s">
        <v>50</v>
      </c>
      <c r="D1863" s="3" t="s">
        <v>50</v>
      </c>
      <c r="E1863" s="3">
        <v>4146</v>
      </c>
      <c r="F1863" s="3">
        <v>10721</v>
      </c>
      <c r="G1863" s="3">
        <v>10721</v>
      </c>
      <c r="H1863" s="3">
        <v>4507762622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 t="str">
        <f>B1863&amp;" | "&amp;C1863&amp;" | "&amp;D1863</f>
        <v>documentazione_amministrativa / documenti_protocollati | DOCUMENTO PROTOCOLLATO | DOCUMENTO PROTOCOLLATO</v>
      </c>
      <c r="Q1863" s="3" t="str">
        <f>VLOOKUP(P1863,'Classificazione UD'!A:B,2,FALSE)</f>
        <v>Protocollo</v>
      </c>
    </row>
    <row r="1864" spans="1:17" ht="15" customHeight="1" x14ac:dyDescent="0.25">
      <c r="A1864" s="30">
        <v>2015</v>
      </c>
      <c r="B1864" s="3" t="s">
        <v>36</v>
      </c>
      <c r="C1864" s="3" t="s">
        <v>50</v>
      </c>
      <c r="D1864" s="3" t="s">
        <v>50</v>
      </c>
      <c r="E1864" s="3">
        <v>8727</v>
      </c>
      <c r="F1864" s="3">
        <v>27672</v>
      </c>
      <c r="G1864" s="3">
        <v>27672</v>
      </c>
      <c r="H1864" s="3">
        <v>8272875308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 t="str">
        <f>B1864&amp;" | "&amp;C1864&amp;" | "&amp;D1864</f>
        <v>documentazione_amministrativa / documenti_protocollati | DOCUMENTO PROTOCOLLATO | DOCUMENTO PROTOCOLLATO</v>
      </c>
      <c r="Q1864" s="3" t="str">
        <f>VLOOKUP(P1864,'Classificazione UD'!A:B,2,FALSE)</f>
        <v>Protocollo</v>
      </c>
    </row>
    <row r="1865" spans="1:17" ht="15" customHeight="1" x14ac:dyDescent="0.25">
      <c r="A1865" s="30">
        <v>2016</v>
      </c>
      <c r="B1865" s="3" t="s">
        <v>36</v>
      </c>
      <c r="C1865" s="3" t="s">
        <v>50</v>
      </c>
      <c r="D1865" s="3" t="s">
        <v>50</v>
      </c>
      <c r="E1865" s="3">
        <v>5417</v>
      </c>
      <c r="F1865" s="3">
        <v>18349</v>
      </c>
      <c r="G1865" s="3">
        <v>18349</v>
      </c>
      <c r="H1865" s="3">
        <v>6274990297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 t="str">
        <f>B1865&amp;" | "&amp;C1865&amp;" | "&amp;D1865</f>
        <v>documentazione_amministrativa / documenti_protocollati | DOCUMENTO PROTOCOLLATO | DOCUMENTO PROTOCOLLATO</v>
      </c>
      <c r="Q1865" s="3" t="str">
        <f>VLOOKUP(P1865,'Classificazione UD'!A:B,2,FALSE)</f>
        <v>Protocollo</v>
      </c>
    </row>
    <row r="1866" spans="1:17" ht="15" customHeight="1" x14ac:dyDescent="0.25">
      <c r="A1866" s="30">
        <v>2012</v>
      </c>
      <c r="B1866" s="3" t="s">
        <v>44</v>
      </c>
      <c r="C1866" s="3" t="s">
        <v>46</v>
      </c>
      <c r="D1866" s="3" t="s">
        <v>46</v>
      </c>
      <c r="E1866" s="3">
        <v>58</v>
      </c>
      <c r="F1866" s="3">
        <v>272</v>
      </c>
      <c r="G1866" s="3">
        <v>272</v>
      </c>
      <c r="H1866" s="3">
        <v>95251946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 t="str">
        <f>B1866&amp;" | "&amp;C1866&amp;" | "&amp;D1866</f>
        <v>documentazione_amministrativa / deliberazioni | DELIBERA | DELIBERA</v>
      </c>
      <c r="Q1866" s="3" t="str">
        <f>VLOOKUP(P1866,'Classificazione UD'!A:B,2,FALSE)</f>
        <v>Amministrativo</v>
      </c>
    </row>
    <row r="1867" spans="1:17" ht="15" customHeight="1" x14ac:dyDescent="0.25">
      <c r="A1867" s="30">
        <v>2013</v>
      </c>
      <c r="B1867" s="3" t="s">
        <v>44</v>
      </c>
      <c r="C1867" s="3" t="s">
        <v>46</v>
      </c>
      <c r="D1867" s="3" t="s">
        <v>46</v>
      </c>
      <c r="E1867" s="3">
        <v>79</v>
      </c>
      <c r="F1867" s="3">
        <v>399</v>
      </c>
      <c r="G1867" s="3">
        <v>399</v>
      </c>
      <c r="H1867" s="3">
        <v>114383221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 t="str">
        <f>B1867&amp;" | "&amp;C1867&amp;" | "&amp;D1867</f>
        <v>documentazione_amministrativa / deliberazioni | DELIBERA | DELIBERA</v>
      </c>
      <c r="Q1867" s="3" t="str">
        <f>VLOOKUP(P1867,'Classificazione UD'!A:B,2,FALSE)</f>
        <v>Amministrativo</v>
      </c>
    </row>
    <row r="1868" spans="1:17" ht="15" customHeight="1" x14ac:dyDescent="0.25">
      <c r="A1868" s="30">
        <v>2014</v>
      </c>
      <c r="B1868" s="3" t="s">
        <v>44</v>
      </c>
      <c r="C1868" s="3" t="s">
        <v>46</v>
      </c>
      <c r="D1868" s="3" t="s">
        <v>46</v>
      </c>
      <c r="E1868" s="3">
        <v>65</v>
      </c>
      <c r="F1868" s="3">
        <v>390</v>
      </c>
      <c r="G1868" s="3">
        <v>390</v>
      </c>
      <c r="H1868" s="3">
        <v>169515299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 t="str">
        <f>B1868&amp;" | "&amp;C1868&amp;" | "&amp;D1868</f>
        <v>documentazione_amministrativa / deliberazioni | DELIBERA | DELIBERA</v>
      </c>
      <c r="Q1868" s="3" t="str">
        <f>VLOOKUP(P1868,'Classificazione UD'!A:B,2,FALSE)</f>
        <v>Amministrativo</v>
      </c>
    </row>
    <row r="1869" spans="1:17" ht="15" customHeight="1" x14ac:dyDescent="0.25">
      <c r="A1869" s="30">
        <v>2015</v>
      </c>
      <c r="B1869" s="3" t="s">
        <v>44</v>
      </c>
      <c r="C1869" s="3" t="s">
        <v>46</v>
      </c>
      <c r="D1869" s="3" t="s">
        <v>46</v>
      </c>
      <c r="E1869" s="3">
        <v>65</v>
      </c>
      <c r="F1869" s="3">
        <v>382</v>
      </c>
      <c r="G1869" s="3">
        <v>382</v>
      </c>
      <c r="H1869" s="3">
        <v>422350883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 t="str">
        <f>B1869&amp;" | "&amp;C1869&amp;" | "&amp;D1869</f>
        <v>documentazione_amministrativa / deliberazioni | DELIBERA | DELIBERA</v>
      </c>
      <c r="Q1869" s="3" t="str">
        <f>VLOOKUP(P1869,'Classificazione UD'!A:B,2,FALSE)</f>
        <v>Amministrativo</v>
      </c>
    </row>
    <row r="1870" spans="1:17" ht="15" customHeight="1" x14ac:dyDescent="0.25">
      <c r="A1870" s="30">
        <v>2016</v>
      </c>
      <c r="B1870" s="3" t="s">
        <v>44</v>
      </c>
      <c r="C1870" s="3" t="s">
        <v>46</v>
      </c>
      <c r="D1870" s="3" t="s">
        <v>46</v>
      </c>
      <c r="E1870" s="3">
        <v>27</v>
      </c>
      <c r="F1870" s="3">
        <v>159</v>
      </c>
      <c r="G1870" s="3">
        <v>159</v>
      </c>
      <c r="H1870" s="3">
        <v>249171585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 t="str">
        <f>B1870&amp;" | "&amp;C1870&amp;" | "&amp;D1870</f>
        <v>documentazione_amministrativa / deliberazioni | DELIBERA | DELIBERA</v>
      </c>
      <c r="Q1870" s="3" t="str">
        <f>VLOOKUP(P1870,'Classificazione UD'!A:B,2,FALSE)</f>
        <v>Amministrativo</v>
      </c>
    </row>
    <row r="1871" spans="1:17" ht="15" customHeight="1" x14ac:dyDescent="0.25">
      <c r="A1871" s="30">
        <v>2012</v>
      </c>
      <c r="B1871" s="3" t="s">
        <v>44</v>
      </c>
      <c r="C1871" s="3" t="s">
        <v>46</v>
      </c>
      <c r="D1871" s="3" t="s">
        <v>46</v>
      </c>
      <c r="E1871" s="3">
        <v>55</v>
      </c>
      <c r="F1871" s="3">
        <v>344</v>
      </c>
      <c r="G1871" s="3">
        <v>344</v>
      </c>
      <c r="H1871" s="3">
        <v>98741300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 t="str">
        <f>B1871&amp;" | "&amp;C1871&amp;" | "&amp;D1871</f>
        <v>documentazione_amministrativa / deliberazioni | DELIBERA | DELIBERA</v>
      </c>
      <c r="Q1871" s="3" t="str">
        <f>VLOOKUP(P1871,'Classificazione UD'!A:B,2,FALSE)</f>
        <v>Amministrativo</v>
      </c>
    </row>
    <row r="1872" spans="1:17" ht="15" customHeight="1" x14ac:dyDescent="0.25">
      <c r="A1872" s="30">
        <v>2013</v>
      </c>
      <c r="B1872" s="3" t="s">
        <v>44</v>
      </c>
      <c r="C1872" s="3" t="s">
        <v>46</v>
      </c>
      <c r="D1872" s="3" t="s">
        <v>46</v>
      </c>
      <c r="E1872" s="3">
        <v>71</v>
      </c>
      <c r="F1872" s="3">
        <v>435</v>
      </c>
      <c r="G1872" s="3">
        <v>435</v>
      </c>
      <c r="H1872" s="3">
        <v>127329522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 t="str">
        <f>B1872&amp;" | "&amp;C1872&amp;" | "&amp;D1872</f>
        <v>documentazione_amministrativa / deliberazioni | DELIBERA | DELIBERA</v>
      </c>
      <c r="Q1872" s="3" t="str">
        <f>VLOOKUP(P1872,'Classificazione UD'!A:B,2,FALSE)</f>
        <v>Amministrativo</v>
      </c>
    </row>
    <row r="1873" spans="1:17" ht="15" customHeight="1" x14ac:dyDescent="0.25">
      <c r="A1873" s="30">
        <v>2014</v>
      </c>
      <c r="B1873" s="3" t="s">
        <v>44</v>
      </c>
      <c r="C1873" s="3" t="s">
        <v>46</v>
      </c>
      <c r="D1873" s="3" t="s">
        <v>46</v>
      </c>
      <c r="E1873" s="3">
        <v>76</v>
      </c>
      <c r="F1873" s="3">
        <v>530</v>
      </c>
      <c r="G1873" s="3">
        <v>530</v>
      </c>
      <c r="H1873" s="3">
        <v>292208462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 t="str">
        <f>B1873&amp;" | "&amp;C1873&amp;" | "&amp;D1873</f>
        <v>documentazione_amministrativa / deliberazioni | DELIBERA | DELIBERA</v>
      </c>
      <c r="Q1873" s="3" t="str">
        <f>VLOOKUP(P1873,'Classificazione UD'!A:B,2,FALSE)</f>
        <v>Amministrativo</v>
      </c>
    </row>
    <row r="1874" spans="1:17" ht="15" customHeight="1" x14ac:dyDescent="0.25">
      <c r="A1874" s="30">
        <v>2015</v>
      </c>
      <c r="B1874" s="3" t="s">
        <v>44</v>
      </c>
      <c r="C1874" s="3" t="s">
        <v>46</v>
      </c>
      <c r="D1874" s="3" t="s">
        <v>46</v>
      </c>
      <c r="E1874" s="3">
        <v>76</v>
      </c>
      <c r="F1874" s="3">
        <v>548</v>
      </c>
      <c r="G1874" s="3">
        <v>548</v>
      </c>
      <c r="H1874" s="3">
        <v>377143063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 t="str">
        <f>B1874&amp;" | "&amp;C1874&amp;" | "&amp;D1874</f>
        <v>documentazione_amministrativa / deliberazioni | DELIBERA | DELIBERA</v>
      </c>
      <c r="Q1874" s="3" t="str">
        <f>VLOOKUP(P1874,'Classificazione UD'!A:B,2,FALSE)</f>
        <v>Amministrativo</v>
      </c>
    </row>
    <row r="1875" spans="1:17" ht="15" customHeight="1" x14ac:dyDescent="0.25">
      <c r="A1875" s="30">
        <v>2016</v>
      </c>
      <c r="B1875" s="3" t="s">
        <v>44</v>
      </c>
      <c r="C1875" s="3" t="s">
        <v>46</v>
      </c>
      <c r="D1875" s="3" t="s">
        <v>46</v>
      </c>
      <c r="E1875" s="3">
        <v>42</v>
      </c>
      <c r="F1875" s="3">
        <v>257</v>
      </c>
      <c r="G1875" s="3">
        <v>257</v>
      </c>
      <c r="H1875" s="3">
        <v>107006557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 t="str">
        <f>B1875&amp;" | "&amp;C1875&amp;" | "&amp;D1875</f>
        <v>documentazione_amministrativa / deliberazioni | DELIBERA | DELIBERA</v>
      </c>
      <c r="Q1875" s="3" t="str">
        <f>VLOOKUP(P1875,'Classificazione UD'!A:B,2,FALSE)</f>
        <v>Amministrativo</v>
      </c>
    </row>
    <row r="1876" spans="1:17" ht="15" customHeight="1" x14ac:dyDescent="0.25">
      <c r="A1876" s="30">
        <v>2012</v>
      </c>
      <c r="B1876" s="3" t="s">
        <v>48</v>
      </c>
      <c r="C1876" s="3" t="s">
        <v>116</v>
      </c>
      <c r="D1876" s="3" t="s">
        <v>116</v>
      </c>
      <c r="E1876" s="3">
        <v>41</v>
      </c>
      <c r="F1876" s="3">
        <v>130</v>
      </c>
      <c r="G1876" s="3">
        <v>130</v>
      </c>
      <c r="H1876" s="3">
        <v>18345953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 t="str">
        <f>B1876&amp;" | "&amp;C1876&amp;" | "&amp;D1876</f>
        <v>documentazione_amministrativa / determinazioni | DETERMINAZIONE DEL DIRIGENTE | DETERMINAZIONE DEL DIRIGENTE</v>
      </c>
      <c r="Q1876" s="3" t="str">
        <f>VLOOKUP(P1876,'Classificazione UD'!A:B,2,FALSE)</f>
        <v>Amministrativo</v>
      </c>
    </row>
    <row r="1877" spans="1:17" ht="15" customHeight="1" x14ac:dyDescent="0.25">
      <c r="A1877" s="30">
        <v>2013</v>
      </c>
      <c r="B1877" s="3" t="s">
        <v>48</v>
      </c>
      <c r="C1877" s="3" t="s">
        <v>116</v>
      </c>
      <c r="D1877" s="3" t="s">
        <v>116</v>
      </c>
      <c r="E1877" s="3">
        <v>71</v>
      </c>
      <c r="F1877" s="3">
        <v>242</v>
      </c>
      <c r="G1877" s="3">
        <v>242</v>
      </c>
      <c r="H1877" s="3">
        <v>47704262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 t="str">
        <f>B1877&amp;" | "&amp;C1877&amp;" | "&amp;D1877</f>
        <v>documentazione_amministrativa / determinazioni | DETERMINAZIONE DEL DIRIGENTE | DETERMINAZIONE DEL DIRIGENTE</v>
      </c>
      <c r="Q1877" s="3" t="str">
        <f>VLOOKUP(P1877,'Classificazione UD'!A:B,2,FALSE)</f>
        <v>Amministrativo</v>
      </c>
    </row>
    <row r="1878" spans="1:17" ht="15" customHeight="1" x14ac:dyDescent="0.25">
      <c r="A1878" s="30">
        <v>2014</v>
      </c>
      <c r="B1878" s="3" t="s">
        <v>48</v>
      </c>
      <c r="C1878" s="3" t="s">
        <v>116</v>
      </c>
      <c r="D1878" s="3" t="s">
        <v>116</v>
      </c>
      <c r="E1878" s="3">
        <v>67</v>
      </c>
      <c r="F1878" s="3">
        <v>247</v>
      </c>
      <c r="G1878" s="3">
        <v>247</v>
      </c>
      <c r="H1878" s="3">
        <v>41789810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 t="str">
        <f>B1878&amp;" | "&amp;C1878&amp;" | "&amp;D1878</f>
        <v>documentazione_amministrativa / determinazioni | DETERMINAZIONE DEL DIRIGENTE | DETERMINAZIONE DEL DIRIGENTE</v>
      </c>
      <c r="Q1878" s="3" t="str">
        <f>VLOOKUP(P1878,'Classificazione UD'!A:B,2,FALSE)</f>
        <v>Amministrativo</v>
      </c>
    </row>
    <row r="1879" spans="1:17" ht="15" customHeight="1" x14ac:dyDescent="0.25">
      <c r="A1879" s="30">
        <v>2015</v>
      </c>
      <c r="B1879" s="3" t="s">
        <v>48</v>
      </c>
      <c r="C1879" s="3" t="s">
        <v>116</v>
      </c>
      <c r="D1879" s="3" t="s">
        <v>116</v>
      </c>
      <c r="E1879" s="3">
        <v>56</v>
      </c>
      <c r="F1879" s="3">
        <v>197</v>
      </c>
      <c r="G1879" s="3">
        <v>197</v>
      </c>
      <c r="H1879" s="3">
        <v>94285975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 t="str">
        <f>B1879&amp;" | "&amp;C1879&amp;" | "&amp;D1879</f>
        <v>documentazione_amministrativa / determinazioni | DETERMINAZIONE DEL DIRIGENTE | DETERMINAZIONE DEL DIRIGENTE</v>
      </c>
      <c r="Q1879" s="3" t="str">
        <f>VLOOKUP(P1879,'Classificazione UD'!A:B,2,FALSE)</f>
        <v>Amministrativo</v>
      </c>
    </row>
    <row r="1880" spans="1:17" ht="15" customHeight="1" x14ac:dyDescent="0.25">
      <c r="A1880" s="30">
        <v>2016</v>
      </c>
      <c r="B1880" s="3" t="s">
        <v>48</v>
      </c>
      <c r="C1880" s="3" t="s">
        <v>116</v>
      </c>
      <c r="D1880" s="3" t="s">
        <v>116</v>
      </c>
      <c r="E1880" s="3">
        <v>19</v>
      </c>
      <c r="F1880" s="3">
        <v>71</v>
      </c>
      <c r="G1880" s="3">
        <v>71</v>
      </c>
      <c r="H1880" s="3">
        <v>13289585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 t="str">
        <f>B1880&amp;" | "&amp;C1880&amp;" | "&amp;D1880</f>
        <v>documentazione_amministrativa / determinazioni | DETERMINAZIONE DEL DIRIGENTE | DETERMINAZIONE DEL DIRIGENTE</v>
      </c>
      <c r="Q1880" s="3" t="str">
        <f>VLOOKUP(P1880,'Classificazione UD'!A:B,2,FALSE)</f>
        <v>Amministrativo</v>
      </c>
    </row>
    <row r="1881" spans="1:17" ht="15" customHeight="1" x14ac:dyDescent="0.25">
      <c r="A1881" s="30">
        <v>2015</v>
      </c>
      <c r="B1881" s="3" t="s">
        <v>17</v>
      </c>
      <c r="C1881" s="3" t="s">
        <v>27</v>
      </c>
      <c r="D1881" s="3" t="s">
        <v>19</v>
      </c>
      <c r="E1881" s="3">
        <v>801</v>
      </c>
      <c r="F1881" s="3">
        <v>3194</v>
      </c>
      <c r="G1881" s="3">
        <v>3194</v>
      </c>
      <c r="H1881" s="3">
        <v>501465168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 t="str">
        <f>B1881&amp;" | "&amp;C1881&amp;" | "&amp;D1881</f>
        <v>documentazione_amministrativa / documentazione_contabile | FATTURA PASSIVA | FATTURA</v>
      </c>
      <c r="Q1881" s="3" t="str">
        <f>VLOOKUP(P1881,'Classificazione UD'!A:B,2,FALSE)</f>
        <v>Fiscale</v>
      </c>
    </row>
    <row r="1882" spans="1:17" ht="15" customHeight="1" x14ac:dyDescent="0.25">
      <c r="A1882" s="30">
        <v>2016</v>
      </c>
      <c r="B1882" s="3" t="s">
        <v>17</v>
      </c>
      <c r="C1882" s="3" t="s">
        <v>27</v>
      </c>
      <c r="D1882" s="3" t="s">
        <v>19</v>
      </c>
      <c r="E1882" s="3">
        <v>406</v>
      </c>
      <c r="F1882" s="3">
        <v>1624</v>
      </c>
      <c r="G1882" s="3">
        <v>1624</v>
      </c>
      <c r="H1882" s="3">
        <v>321437124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 t="str">
        <f>B1882&amp;" | "&amp;C1882&amp;" | "&amp;D1882</f>
        <v>documentazione_amministrativa / documentazione_contabile | FATTURA PASSIVA | FATTURA</v>
      </c>
      <c r="Q1882" s="3" t="str">
        <f>VLOOKUP(P1882,'Classificazione UD'!A:B,2,FALSE)</f>
        <v>Fiscale</v>
      </c>
    </row>
    <row r="1883" spans="1:17" ht="15" customHeight="1" x14ac:dyDescent="0.25">
      <c r="A1883" s="30">
        <v>2010</v>
      </c>
      <c r="B1883" s="3" t="s">
        <v>23</v>
      </c>
      <c r="C1883" s="3" t="s">
        <v>117</v>
      </c>
      <c r="D1883" s="3" t="s">
        <v>117</v>
      </c>
      <c r="E1883" s="3">
        <v>1</v>
      </c>
      <c r="F1883" s="3">
        <v>5</v>
      </c>
      <c r="G1883" s="3">
        <v>5</v>
      </c>
      <c r="H1883" s="3">
        <v>5716880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 t="str">
        <f>B1883&amp;" | "&amp;C1883&amp;" | "&amp;D1883</f>
        <v>documentazione_amministrativa / altri_documenti | DOCUMENTO NON PROTOCOLLATO | DOCUMENTO NON PROTOCOLLATO</v>
      </c>
      <c r="Q1883" s="3" t="str">
        <f>VLOOKUP(P1883,'Classificazione UD'!A:B,2,FALSE)</f>
        <v>Amministrativo</v>
      </c>
    </row>
    <row r="1884" spans="1:17" ht="15" customHeight="1" x14ac:dyDescent="0.25">
      <c r="A1884" s="30">
        <v>2011</v>
      </c>
      <c r="B1884" s="3" t="s">
        <v>23</v>
      </c>
      <c r="C1884" s="3" t="s">
        <v>117</v>
      </c>
      <c r="D1884" s="3" t="s">
        <v>117</v>
      </c>
      <c r="E1884" s="3">
        <v>48</v>
      </c>
      <c r="F1884" s="3">
        <v>67</v>
      </c>
      <c r="G1884" s="3">
        <v>67</v>
      </c>
      <c r="H1884" s="3">
        <v>8196175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 t="str">
        <f>B1884&amp;" | "&amp;C1884&amp;" | "&amp;D1884</f>
        <v>documentazione_amministrativa / altri_documenti | DOCUMENTO NON PROTOCOLLATO | DOCUMENTO NON PROTOCOLLATO</v>
      </c>
      <c r="Q1884" s="3" t="str">
        <f>VLOOKUP(P1884,'Classificazione UD'!A:B,2,FALSE)</f>
        <v>Amministrativo</v>
      </c>
    </row>
    <row r="1885" spans="1:17" ht="15" customHeight="1" x14ac:dyDescent="0.25">
      <c r="A1885" s="30">
        <v>2012</v>
      </c>
      <c r="B1885" s="3" t="s">
        <v>23</v>
      </c>
      <c r="C1885" s="3" t="s">
        <v>117</v>
      </c>
      <c r="D1885" s="3" t="s">
        <v>117</v>
      </c>
      <c r="E1885" s="3">
        <v>315</v>
      </c>
      <c r="F1885" s="3">
        <v>407</v>
      </c>
      <c r="G1885" s="3">
        <v>407</v>
      </c>
      <c r="H1885" s="3">
        <v>62166805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 t="str">
        <f>B1885&amp;" | "&amp;C1885&amp;" | "&amp;D1885</f>
        <v>documentazione_amministrativa / altri_documenti | DOCUMENTO NON PROTOCOLLATO | DOCUMENTO NON PROTOCOLLATO</v>
      </c>
      <c r="Q1885" s="3" t="str">
        <f>VLOOKUP(P1885,'Classificazione UD'!A:B,2,FALSE)</f>
        <v>Amministrativo</v>
      </c>
    </row>
    <row r="1886" spans="1:17" ht="15" customHeight="1" x14ac:dyDescent="0.25">
      <c r="A1886" s="30">
        <v>2013</v>
      </c>
      <c r="B1886" s="3" t="s">
        <v>23</v>
      </c>
      <c r="C1886" s="3" t="s">
        <v>117</v>
      </c>
      <c r="D1886" s="3" t="s">
        <v>117</v>
      </c>
      <c r="E1886" s="3">
        <v>271</v>
      </c>
      <c r="F1886" s="3">
        <v>347</v>
      </c>
      <c r="G1886" s="3">
        <v>347</v>
      </c>
      <c r="H1886" s="3">
        <v>64828978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 t="str">
        <f>B1886&amp;" | "&amp;C1886&amp;" | "&amp;D1886</f>
        <v>documentazione_amministrativa / altri_documenti | DOCUMENTO NON PROTOCOLLATO | DOCUMENTO NON PROTOCOLLATO</v>
      </c>
      <c r="Q1886" s="3" t="str">
        <f>VLOOKUP(P1886,'Classificazione UD'!A:B,2,FALSE)</f>
        <v>Amministrativo</v>
      </c>
    </row>
    <row r="1887" spans="1:17" ht="15" customHeight="1" x14ac:dyDescent="0.25">
      <c r="A1887" s="30">
        <v>2014</v>
      </c>
      <c r="B1887" s="3" t="s">
        <v>23</v>
      </c>
      <c r="C1887" s="3" t="s">
        <v>117</v>
      </c>
      <c r="D1887" s="3" t="s">
        <v>117</v>
      </c>
      <c r="E1887" s="3">
        <v>1393</v>
      </c>
      <c r="F1887" s="3">
        <v>1486</v>
      </c>
      <c r="G1887" s="3">
        <v>1486</v>
      </c>
      <c r="H1887" s="3">
        <v>68256227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 t="str">
        <f>B1887&amp;" | "&amp;C1887&amp;" | "&amp;D1887</f>
        <v>documentazione_amministrativa / altri_documenti | DOCUMENTO NON PROTOCOLLATO | DOCUMENTO NON PROTOCOLLATO</v>
      </c>
      <c r="Q1887" s="3" t="str">
        <f>VLOOKUP(P1887,'Classificazione UD'!A:B,2,FALSE)</f>
        <v>Amministrativo</v>
      </c>
    </row>
    <row r="1888" spans="1:17" ht="15" customHeight="1" x14ac:dyDescent="0.25">
      <c r="A1888" s="30">
        <v>2015</v>
      </c>
      <c r="B1888" s="3" t="s">
        <v>23</v>
      </c>
      <c r="C1888" s="3" t="s">
        <v>117</v>
      </c>
      <c r="D1888" s="3" t="s">
        <v>117</v>
      </c>
      <c r="E1888" s="3">
        <v>2101</v>
      </c>
      <c r="F1888" s="3">
        <v>2749</v>
      </c>
      <c r="G1888" s="3">
        <v>2749</v>
      </c>
      <c r="H1888" s="3">
        <v>334722217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 t="str">
        <f>B1888&amp;" | "&amp;C1888&amp;" | "&amp;D1888</f>
        <v>documentazione_amministrativa / altri_documenti | DOCUMENTO NON PROTOCOLLATO | DOCUMENTO NON PROTOCOLLATO</v>
      </c>
      <c r="Q1888" s="3" t="str">
        <f>VLOOKUP(P1888,'Classificazione UD'!A:B,2,FALSE)</f>
        <v>Amministrativo</v>
      </c>
    </row>
    <row r="1889" spans="1:17" ht="15" customHeight="1" x14ac:dyDescent="0.25">
      <c r="A1889" s="30">
        <v>2016</v>
      </c>
      <c r="B1889" s="3" t="s">
        <v>23</v>
      </c>
      <c r="C1889" s="3" t="s">
        <v>117</v>
      </c>
      <c r="D1889" s="3" t="s">
        <v>117</v>
      </c>
      <c r="E1889" s="3">
        <v>1422</v>
      </c>
      <c r="F1889" s="3">
        <v>1741</v>
      </c>
      <c r="G1889" s="3">
        <v>1741</v>
      </c>
      <c r="H1889" s="3">
        <v>236369705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 t="str">
        <f>B1889&amp;" | "&amp;C1889&amp;" | "&amp;D1889</f>
        <v>documentazione_amministrativa / altri_documenti | DOCUMENTO NON PROTOCOLLATO | DOCUMENTO NON PROTOCOLLATO</v>
      </c>
      <c r="Q1889" s="3" t="str">
        <f>VLOOKUP(P1889,'Classificazione UD'!A:B,2,FALSE)</f>
        <v>Amministrativo</v>
      </c>
    </row>
    <row r="1890" spans="1:17" ht="15" customHeight="1" x14ac:dyDescent="0.25">
      <c r="A1890" s="30">
        <v>2008</v>
      </c>
      <c r="B1890" s="3" t="s">
        <v>36</v>
      </c>
      <c r="C1890" s="3" t="s">
        <v>50</v>
      </c>
      <c r="D1890" s="3" t="s">
        <v>50</v>
      </c>
      <c r="E1890" s="3">
        <v>2</v>
      </c>
      <c r="F1890" s="3">
        <v>3</v>
      </c>
      <c r="G1890" s="3">
        <v>3</v>
      </c>
      <c r="H1890" s="3">
        <v>198871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 t="str">
        <f>B1890&amp;" | "&amp;C1890&amp;" | "&amp;D1890</f>
        <v>documentazione_amministrativa / documenti_protocollati | DOCUMENTO PROTOCOLLATO | DOCUMENTO PROTOCOLLATO</v>
      </c>
      <c r="Q1890" s="3" t="str">
        <f>VLOOKUP(P1890,'Classificazione UD'!A:B,2,FALSE)</f>
        <v>Protocollo</v>
      </c>
    </row>
    <row r="1891" spans="1:17" ht="15" customHeight="1" x14ac:dyDescent="0.25">
      <c r="A1891" s="30">
        <v>2009</v>
      </c>
      <c r="B1891" s="3" t="s">
        <v>36</v>
      </c>
      <c r="C1891" s="3" t="s">
        <v>50</v>
      </c>
      <c r="D1891" s="3" t="s">
        <v>50</v>
      </c>
      <c r="E1891" s="3">
        <v>7</v>
      </c>
      <c r="F1891" s="3">
        <v>7</v>
      </c>
      <c r="G1891" s="3">
        <v>7</v>
      </c>
      <c r="H1891" s="3">
        <v>843226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 t="str">
        <f>B1891&amp;" | "&amp;C1891&amp;" | "&amp;D1891</f>
        <v>documentazione_amministrativa / documenti_protocollati | DOCUMENTO PROTOCOLLATO | DOCUMENTO PROTOCOLLATO</v>
      </c>
      <c r="Q1891" s="3" t="str">
        <f>VLOOKUP(P1891,'Classificazione UD'!A:B,2,FALSE)</f>
        <v>Protocollo</v>
      </c>
    </row>
    <row r="1892" spans="1:17" ht="15" customHeight="1" x14ac:dyDescent="0.25">
      <c r="A1892" s="30">
        <v>2010</v>
      </c>
      <c r="B1892" s="3" t="s">
        <v>36</v>
      </c>
      <c r="C1892" s="3" t="s">
        <v>50</v>
      </c>
      <c r="D1892" s="3" t="s">
        <v>50</v>
      </c>
      <c r="E1892" s="3">
        <v>71</v>
      </c>
      <c r="F1892" s="3">
        <v>392</v>
      </c>
      <c r="G1892" s="3">
        <v>392</v>
      </c>
      <c r="H1892" s="3">
        <v>39892954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 t="str">
        <f>B1892&amp;" | "&amp;C1892&amp;" | "&amp;D1892</f>
        <v>documentazione_amministrativa / documenti_protocollati | DOCUMENTO PROTOCOLLATO | DOCUMENTO PROTOCOLLATO</v>
      </c>
      <c r="Q1892" s="3" t="str">
        <f>VLOOKUP(P1892,'Classificazione UD'!A:B,2,FALSE)</f>
        <v>Protocollo</v>
      </c>
    </row>
    <row r="1893" spans="1:17" ht="15" customHeight="1" x14ac:dyDescent="0.25">
      <c r="A1893" s="30">
        <v>2011</v>
      </c>
      <c r="B1893" s="3" t="s">
        <v>36</v>
      </c>
      <c r="C1893" s="3" t="s">
        <v>50</v>
      </c>
      <c r="D1893" s="3" t="s">
        <v>50</v>
      </c>
      <c r="E1893" s="3">
        <v>217</v>
      </c>
      <c r="F1893" s="3">
        <v>416</v>
      </c>
      <c r="G1893" s="3">
        <v>416</v>
      </c>
      <c r="H1893" s="3">
        <v>211937669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 t="str">
        <f>B1893&amp;" | "&amp;C1893&amp;" | "&amp;D1893</f>
        <v>documentazione_amministrativa / documenti_protocollati | DOCUMENTO PROTOCOLLATO | DOCUMENTO PROTOCOLLATO</v>
      </c>
      <c r="Q1893" s="3" t="str">
        <f>VLOOKUP(P1893,'Classificazione UD'!A:B,2,FALSE)</f>
        <v>Protocollo</v>
      </c>
    </row>
    <row r="1894" spans="1:17" ht="15" customHeight="1" x14ac:dyDescent="0.25">
      <c r="A1894" s="30">
        <v>2012</v>
      </c>
      <c r="B1894" s="3" t="s">
        <v>36</v>
      </c>
      <c r="C1894" s="3" t="s">
        <v>50</v>
      </c>
      <c r="D1894" s="3" t="s">
        <v>50</v>
      </c>
      <c r="E1894" s="3">
        <v>1393</v>
      </c>
      <c r="F1894" s="3">
        <v>2917</v>
      </c>
      <c r="G1894" s="3">
        <v>2917</v>
      </c>
      <c r="H1894" s="3">
        <v>732586083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 t="str">
        <f>B1894&amp;" | "&amp;C1894&amp;" | "&amp;D1894</f>
        <v>documentazione_amministrativa / documenti_protocollati | DOCUMENTO PROTOCOLLATO | DOCUMENTO PROTOCOLLATO</v>
      </c>
      <c r="Q1894" s="3" t="str">
        <f>VLOOKUP(P1894,'Classificazione UD'!A:B,2,FALSE)</f>
        <v>Protocollo</v>
      </c>
    </row>
    <row r="1895" spans="1:17" ht="15" customHeight="1" x14ac:dyDescent="0.25">
      <c r="A1895" s="30">
        <v>2013</v>
      </c>
      <c r="B1895" s="3" t="s">
        <v>36</v>
      </c>
      <c r="C1895" s="3" t="s">
        <v>50</v>
      </c>
      <c r="D1895" s="3" t="s">
        <v>50</v>
      </c>
      <c r="E1895" s="3">
        <v>2468</v>
      </c>
      <c r="F1895" s="3">
        <v>5870</v>
      </c>
      <c r="G1895" s="3">
        <v>5870</v>
      </c>
      <c r="H1895" s="3">
        <v>1037234931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 t="str">
        <f>B1895&amp;" | "&amp;C1895&amp;" | "&amp;D1895</f>
        <v>documentazione_amministrativa / documenti_protocollati | DOCUMENTO PROTOCOLLATO | DOCUMENTO PROTOCOLLATO</v>
      </c>
      <c r="Q1895" s="3" t="str">
        <f>VLOOKUP(P1895,'Classificazione UD'!A:B,2,FALSE)</f>
        <v>Protocollo</v>
      </c>
    </row>
    <row r="1896" spans="1:17" ht="15" customHeight="1" x14ac:dyDescent="0.25">
      <c r="A1896" s="30">
        <v>2014</v>
      </c>
      <c r="B1896" s="3" t="s">
        <v>36</v>
      </c>
      <c r="C1896" s="3" t="s">
        <v>50</v>
      </c>
      <c r="D1896" s="3" t="s">
        <v>50</v>
      </c>
      <c r="E1896" s="3">
        <v>2401</v>
      </c>
      <c r="F1896" s="3">
        <v>6577</v>
      </c>
      <c r="G1896" s="3">
        <v>6577</v>
      </c>
      <c r="H1896" s="3">
        <v>2149850564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 t="str">
        <f>B1896&amp;" | "&amp;C1896&amp;" | "&amp;D1896</f>
        <v>documentazione_amministrativa / documenti_protocollati | DOCUMENTO PROTOCOLLATO | DOCUMENTO PROTOCOLLATO</v>
      </c>
      <c r="Q1896" s="3" t="str">
        <f>VLOOKUP(P1896,'Classificazione UD'!A:B,2,FALSE)</f>
        <v>Protocollo</v>
      </c>
    </row>
    <row r="1897" spans="1:17" ht="15" customHeight="1" x14ac:dyDescent="0.25">
      <c r="A1897" s="30">
        <v>2015</v>
      </c>
      <c r="B1897" s="3" t="s">
        <v>36</v>
      </c>
      <c r="C1897" s="3" t="s">
        <v>50</v>
      </c>
      <c r="D1897" s="3" t="s">
        <v>50</v>
      </c>
      <c r="E1897" s="3">
        <v>3888</v>
      </c>
      <c r="F1897" s="3">
        <v>12414</v>
      </c>
      <c r="G1897" s="3">
        <v>12414</v>
      </c>
      <c r="H1897" s="3">
        <v>4047801941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 t="str">
        <f>B1897&amp;" | "&amp;C1897&amp;" | "&amp;D1897</f>
        <v>documentazione_amministrativa / documenti_protocollati | DOCUMENTO PROTOCOLLATO | DOCUMENTO PROTOCOLLATO</v>
      </c>
      <c r="Q1897" s="3" t="str">
        <f>VLOOKUP(P1897,'Classificazione UD'!A:B,2,FALSE)</f>
        <v>Protocollo</v>
      </c>
    </row>
    <row r="1898" spans="1:17" ht="15" customHeight="1" x14ac:dyDescent="0.25">
      <c r="A1898" s="30">
        <v>2016</v>
      </c>
      <c r="B1898" s="3" t="s">
        <v>36</v>
      </c>
      <c r="C1898" s="3" t="s">
        <v>50</v>
      </c>
      <c r="D1898" s="3" t="s">
        <v>50</v>
      </c>
      <c r="E1898" s="3">
        <v>2326</v>
      </c>
      <c r="F1898" s="3">
        <v>7581</v>
      </c>
      <c r="G1898" s="3">
        <v>7581</v>
      </c>
      <c r="H1898" s="3">
        <v>1977876954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 t="str">
        <f>B1898&amp;" | "&amp;C1898&amp;" | "&amp;D1898</f>
        <v>documentazione_amministrativa / documenti_protocollati | DOCUMENTO PROTOCOLLATO | DOCUMENTO PROTOCOLLATO</v>
      </c>
      <c r="Q1898" s="3" t="str">
        <f>VLOOKUP(P1898,'Classificazione UD'!A:B,2,FALSE)</f>
        <v>Protocollo</v>
      </c>
    </row>
    <row r="1899" spans="1:17" ht="15" customHeight="1" x14ac:dyDescent="0.25">
      <c r="A1899" s="30">
        <v>2014</v>
      </c>
      <c r="B1899" s="3" t="s">
        <v>48</v>
      </c>
      <c r="C1899" s="3" t="s">
        <v>116</v>
      </c>
      <c r="D1899" s="3" t="s">
        <v>116</v>
      </c>
      <c r="E1899" s="3">
        <v>290</v>
      </c>
      <c r="F1899" s="3">
        <v>576</v>
      </c>
      <c r="G1899" s="3">
        <v>576</v>
      </c>
      <c r="H1899" s="3">
        <v>63349051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 t="str">
        <f>B1899&amp;" | "&amp;C1899&amp;" | "&amp;D1899</f>
        <v>documentazione_amministrativa / determinazioni | DETERMINAZIONE DEL DIRIGENTE | DETERMINAZIONE DEL DIRIGENTE</v>
      </c>
      <c r="Q1899" s="3" t="str">
        <f>VLOOKUP(P1899,'Classificazione UD'!A:B,2,FALSE)</f>
        <v>Amministrativo</v>
      </c>
    </row>
    <row r="1900" spans="1:17" ht="15" customHeight="1" x14ac:dyDescent="0.25">
      <c r="A1900" s="30">
        <v>2015</v>
      </c>
      <c r="B1900" s="3" t="s">
        <v>48</v>
      </c>
      <c r="C1900" s="3" t="s">
        <v>116</v>
      </c>
      <c r="D1900" s="3" t="s">
        <v>116</v>
      </c>
      <c r="E1900" s="3">
        <v>414</v>
      </c>
      <c r="F1900" s="3">
        <v>817</v>
      </c>
      <c r="G1900" s="3">
        <v>817</v>
      </c>
      <c r="H1900" s="3">
        <v>100506089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 t="str">
        <f>B1900&amp;" | "&amp;C1900&amp;" | "&amp;D1900</f>
        <v>documentazione_amministrativa / determinazioni | DETERMINAZIONE DEL DIRIGENTE | DETERMINAZIONE DEL DIRIGENTE</v>
      </c>
      <c r="Q1900" s="3" t="str">
        <f>VLOOKUP(P1900,'Classificazione UD'!A:B,2,FALSE)</f>
        <v>Amministrativo</v>
      </c>
    </row>
    <row r="1901" spans="1:17" ht="15" customHeight="1" x14ac:dyDescent="0.25">
      <c r="A1901" s="30">
        <v>2016</v>
      </c>
      <c r="B1901" s="3" t="s">
        <v>48</v>
      </c>
      <c r="C1901" s="3" t="s">
        <v>116</v>
      </c>
      <c r="D1901" s="3" t="s">
        <v>116</v>
      </c>
      <c r="E1901" s="3">
        <v>201</v>
      </c>
      <c r="F1901" s="3">
        <v>641</v>
      </c>
      <c r="G1901" s="3">
        <v>641</v>
      </c>
      <c r="H1901" s="3">
        <v>89189749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 t="str">
        <f>B1901&amp;" | "&amp;C1901&amp;" | "&amp;D1901</f>
        <v>documentazione_amministrativa / determinazioni | DETERMINAZIONE DEL DIRIGENTE | DETERMINAZIONE DEL DIRIGENTE</v>
      </c>
      <c r="Q1901" s="3" t="str">
        <f>VLOOKUP(P1901,'Classificazione UD'!A:B,2,FALSE)</f>
        <v>Amministrativo</v>
      </c>
    </row>
    <row r="1902" spans="1:17" ht="15" customHeight="1" x14ac:dyDescent="0.25">
      <c r="A1902" s="30">
        <v>2016</v>
      </c>
      <c r="B1902" s="3" t="s">
        <v>17</v>
      </c>
      <c r="C1902" s="3" t="s">
        <v>27</v>
      </c>
      <c r="D1902" s="3" t="s">
        <v>19</v>
      </c>
      <c r="E1902" s="3">
        <v>556</v>
      </c>
      <c r="F1902" s="3">
        <v>2228</v>
      </c>
      <c r="G1902" s="3">
        <v>2228</v>
      </c>
      <c r="H1902" s="3">
        <v>461376963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 t="str">
        <f>B1902&amp;" | "&amp;C1902&amp;" | "&amp;D1902</f>
        <v>documentazione_amministrativa / documentazione_contabile | FATTURA PASSIVA | FATTURA</v>
      </c>
      <c r="Q1902" s="3" t="str">
        <f>VLOOKUP(P1902,'Classificazione UD'!A:B,2,FALSE)</f>
        <v>Fiscale</v>
      </c>
    </row>
    <row r="1903" spans="1:17" ht="15" customHeight="1" x14ac:dyDescent="0.25">
      <c r="A1903" s="30">
        <v>2012</v>
      </c>
      <c r="B1903" s="3" t="s">
        <v>23</v>
      </c>
      <c r="C1903" s="3" t="s">
        <v>117</v>
      </c>
      <c r="D1903" s="3" t="s">
        <v>117</v>
      </c>
      <c r="E1903" s="3">
        <v>18</v>
      </c>
      <c r="F1903" s="3">
        <v>35</v>
      </c>
      <c r="G1903" s="3">
        <v>35</v>
      </c>
      <c r="H1903" s="3">
        <v>29866941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 t="str">
        <f>B1903&amp;" | "&amp;C1903&amp;" | "&amp;D1903</f>
        <v>documentazione_amministrativa / altri_documenti | DOCUMENTO NON PROTOCOLLATO | DOCUMENTO NON PROTOCOLLATO</v>
      </c>
      <c r="Q1903" s="3" t="str">
        <f>VLOOKUP(P1903,'Classificazione UD'!A:B,2,FALSE)</f>
        <v>Amministrativo</v>
      </c>
    </row>
    <row r="1904" spans="1:17" ht="15" customHeight="1" x14ac:dyDescent="0.25">
      <c r="A1904" s="30">
        <v>2013</v>
      </c>
      <c r="B1904" s="3" t="s">
        <v>23</v>
      </c>
      <c r="C1904" s="3" t="s">
        <v>117</v>
      </c>
      <c r="D1904" s="3" t="s">
        <v>117</v>
      </c>
      <c r="E1904" s="3">
        <v>10</v>
      </c>
      <c r="F1904" s="3">
        <v>20</v>
      </c>
      <c r="G1904" s="3">
        <v>20</v>
      </c>
      <c r="H1904" s="3">
        <v>5276813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 t="str">
        <f>B1904&amp;" | "&amp;C1904&amp;" | "&amp;D1904</f>
        <v>documentazione_amministrativa / altri_documenti | DOCUMENTO NON PROTOCOLLATO | DOCUMENTO NON PROTOCOLLATO</v>
      </c>
      <c r="Q1904" s="3" t="str">
        <f>VLOOKUP(P1904,'Classificazione UD'!A:B,2,FALSE)</f>
        <v>Amministrativo</v>
      </c>
    </row>
    <row r="1905" spans="1:17" ht="15" customHeight="1" x14ac:dyDescent="0.25">
      <c r="A1905" s="30">
        <v>2014</v>
      </c>
      <c r="B1905" s="3" t="s">
        <v>23</v>
      </c>
      <c r="C1905" s="3" t="s">
        <v>117</v>
      </c>
      <c r="D1905" s="3" t="s">
        <v>117</v>
      </c>
      <c r="E1905" s="3">
        <v>4</v>
      </c>
      <c r="F1905" s="3">
        <v>10</v>
      </c>
      <c r="G1905" s="3">
        <v>10</v>
      </c>
      <c r="H1905" s="3">
        <v>12997641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 t="str">
        <f>B1905&amp;" | "&amp;C1905&amp;" | "&amp;D1905</f>
        <v>documentazione_amministrativa / altri_documenti | DOCUMENTO NON PROTOCOLLATO | DOCUMENTO NON PROTOCOLLATO</v>
      </c>
      <c r="Q1905" s="3" t="str">
        <f>VLOOKUP(P1905,'Classificazione UD'!A:B,2,FALSE)</f>
        <v>Amministrativo</v>
      </c>
    </row>
    <row r="1906" spans="1:17" ht="15" customHeight="1" x14ac:dyDescent="0.25">
      <c r="A1906" s="30">
        <v>2016</v>
      </c>
      <c r="B1906" s="3" t="s">
        <v>23</v>
      </c>
      <c r="C1906" s="3" t="s">
        <v>117</v>
      </c>
      <c r="D1906" s="3" t="s">
        <v>117</v>
      </c>
      <c r="E1906" s="3">
        <v>1</v>
      </c>
      <c r="F1906" s="3">
        <v>1</v>
      </c>
      <c r="G1906" s="3">
        <v>1</v>
      </c>
      <c r="H1906" s="3">
        <v>78850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 t="str">
        <f>B1906&amp;" | "&amp;C1906&amp;" | "&amp;D1906</f>
        <v>documentazione_amministrativa / altri_documenti | DOCUMENTO NON PROTOCOLLATO | DOCUMENTO NON PROTOCOLLATO</v>
      </c>
      <c r="Q1906" s="3" t="str">
        <f>VLOOKUP(P1906,'Classificazione UD'!A:B,2,FALSE)</f>
        <v>Amministrativo</v>
      </c>
    </row>
    <row r="1907" spans="1:17" ht="15" customHeight="1" x14ac:dyDescent="0.25">
      <c r="A1907" s="30">
        <v>2015</v>
      </c>
      <c r="B1907" s="3" t="s">
        <v>36</v>
      </c>
      <c r="C1907" s="3" t="s">
        <v>50</v>
      </c>
      <c r="D1907" s="3" t="s">
        <v>50</v>
      </c>
      <c r="E1907" s="3">
        <v>10656</v>
      </c>
      <c r="F1907" s="3">
        <v>16700</v>
      </c>
      <c r="G1907" s="3">
        <v>16700</v>
      </c>
      <c r="H1907" s="3">
        <v>5468406402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 t="str">
        <f>B1907&amp;" | "&amp;C1907&amp;" | "&amp;D1907</f>
        <v>documentazione_amministrativa / documenti_protocollati | DOCUMENTO PROTOCOLLATO | DOCUMENTO PROTOCOLLATO</v>
      </c>
      <c r="Q1907" s="3" t="str">
        <f>VLOOKUP(P1907,'Classificazione UD'!A:B,2,FALSE)</f>
        <v>Protocollo</v>
      </c>
    </row>
    <row r="1908" spans="1:17" ht="15" customHeight="1" x14ac:dyDescent="0.25">
      <c r="A1908" s="30">
        <v>2016</v>
      </c>
      <c r="B1908" s="3" t="s">
        <v>36</v>
      </c>
      <c r="C1908" s="3" t="s">
        <v>50</v>
      </c>
      <c r="D1908" s="3" t="s">
        <v>50</v>
      </c>
      <c r="E1908" s="3">
        <v>5615</v>
      </c>
      <c r="F1908" s="3">
        <v>14493</v>
      </c>
      <c r="G1908" s="3">
        <v>14493</v>
      </c>
      <c r="H1908" s="3">
        <v>6480114096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 t="str">
        <f>B1908&amp;" | "&amp;C1908&amp;" | "&amp;D1908</f>
        <v>documentazione_amministrativa / documenti_protocollati | DOCUMENTO PROTOCOLLATO | DOCUMENTO PROTOCOLLATO</v>
      </c>
      <c r="Q1908" s="3" t="str">
        <f>VLOOKUP(P1908,'Classificazione UD'!A:B,2,FALSE)</f>
        <v>Protocollo</v>
      </c>
    </row>
    <row r="1909" spans="1:17" ht="15" customHeight="1" x14ac:dyDescent="0.25">
      <c r="A1909" s="30">
        <v>2015</v>
      </c>
      <c r="B1909" s="3" t="s">
        <v>20</v>
      </c>
      <c r="C1909" s="3" t="s">
        <v>21</v>
      </c>
      <c r="D1909" s="3" t="s">
        <v>21</v>
      </c>
      <c r="E1909" s="3">
        <v>53</v>
      </c>
      <c r="F1909" s="3">
        <v>53</v>
      </c>
      <c r="G1909" s="3">
        <v>53</v>
      </c>
      <c r="H1909" s="3">
        <v>165259891</v>
      </c>
      <c r="I1909" s="3">
        <v>0</v>
      </c>
      <c r="J1909" s="3">
        <v>0</v>
      </c>
      <c r="K1909" s="3">
        <v>0</v>
      </c>
      <c r="L1909" s="3">
        <v>1</v>
      </c>
      <c r="M1909" s="3">
        <v>1</v>
      </c>
      <c r="N1909" s="3">
        <v>1</v>
      </c>
      <c r="O1909" s="3">
        <v>105436</v>
      </c>
      <c r="P1909" s="3" t="str">
        <f>B1909&amp;" | "&amp;C1909&amp;" | "&amp;D1909</f>
        <v>documentazione_amministrativa / registri | REGISTRO GIORNALIERO | REGISTRO GIORNALIERO</v>
      </c>
      <c r="Q1909" s="3" t="str">
        <f>VLOOKUP(P1909,'Classificazione UD'!A:B,2,FALSE)</f>
        <v>RGP</v>
      </c>
    </row>
    <row r="1910" spans="1:17" ht="15" customHeight="1" x14ac:dyDescent="0.25">
      <c r="A1910" s="30">
        <v>2015</v>
      </c>
      <c r="B1910" s="3" t="s">
        <v>33</v>
      </c>
      <c r="C1910" s="3" t="s">
        <v>34</v>
      </c>
      <c r="D1910" s="3" t="s">
        <v>34</v>
      </c>
      <c r="E1910" s="3">
        <v>9</v>
      </c>
      <c r="F1910" s="3">
        <v>13</v>
      </c>
      <c r="G1910" s="3">
        <v>13</v>
      </c>
      <c r="H1910" s="3">
        <v>18106812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 t="str">
        <f>B1910&amp;" | "&amp;C1910&amp;" | "&amp;D1910</f>
        <v>documentazione_amministrativa / contratti_accordi | CONTRATTO | CONTRATTO</v>
      </c>
      <c r="Q1910" s="3" t="str">
        <f>VLOOKUP(P1910,'Classificazione UD'!A:B,2,FALSE)</f>
        <v>Contratto</v>
      </c>
    </row>
    <row r="1911" spans="1:17" ht="15" customHeight="1" x14ac:dyDescent="0.25">
      <c r="A1911" s="30">
        <v>2015</v>
      </c>
      <c r="B1911" s="3" t="s">
        <v>17</v>
      </c>
      <c r="C1911" s="3" t="s">
        <v>27</v>
      </c>
      <c r="D1911" s="3" t="s">
        <v>19</v>
      </c>
      <c r="E1911" s="3">
        <v>370</v>
      </c>
      <c r="F1911" s="3">
        <v>370</v>
      </c>
      <c r="G1911" s="3">
        <v>740</v>
      </c>
      <c r="H1911" s="3">
        <v>144421640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 t="str">
        <f>B1911&amp;" | "&amp;C1911&amp;" | "&amp;D1911</f>
        <v>documentazione_amministrativa / documentazione_contabile | FATTURA PASSIVA | FATTURA</v>
      </c>
      <c r="Q1911" s="3" t="str">
        <f>VLOOKUP(P1911,'Classificazione UD'!A:B,2,FALSE)</f>
        <v>Fiscale</v>
      </c>
    </row>
    <row r="1912" spans="1:17" ht="15" customHeight="1" x14ac:dyDescent="0.25">
      <c r="A1912" s="30">
        <v>2016</v>
      </c>
      <c r="B1912" s="3" t="s">
        <v>17</v>
      </c>
      <c r="C1912" s="3" t="s">
        <v>27</v>
      </c>
      <c r="D1912" s="3" t="s">
        <v>19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119</v>
      </c>
      <c r="M1912" s="3">
        <v>119</v>
      </c>
      <c r="N1912" s="3">
        <v>238</v>
      </c>
      <c r="O1912" s="3">
        <v>47259159</v>
      </c>
      <c r="P1912" s="3" t="str">
        <f>B1912&amp;" | "&amp;C1912&amp;" | "&amp;D1912</f>
        <v>documentazione_amministrativa / documentazione_contabile | FATTURA PASSIVA | FATTURA</v>
      </c>
      <c r="Q1912" s="3" t="str">
        <f>VLOOKUP(P1912,'Classificazione UD'!A:B,2,FALSE)</f>
        <v>Fiscale</v>
      </c>
    </row>
    <row r="1913" spans="1:17" ht="15" customHeight="1" x14ac:dyDescent="0.25">
      <c r="A1913" s="30">
        <v>2015</v>
      </c>
      <c r="B1913" s="3" t="s">
        <v>20</v>
      </c>
      <c r="C1913" s="3" t="s">
        <v>21</v>
      </c>
      <c r="D1913" s="3" t="s">
        <v>21</v>
      </c>
      <c r="E1913" s="3">
        <v>68</v>
      </c>
      <c r="F1913" s="3">
        <v>68</v>
      </c>
      <c r="G1913" s="3">
        <v>68</v>
      </c>
      <c r="H1913" s="3">
        <v>2972787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 t="str">
        <f>B1913&amp;" | "&amp;C1913&amp;" | "&amp;D1913</f>
        <v>documentazione_amministrativa / registri | REGISTRO GIORNALIERO | REGISTRO GIORNALIERO</v>
      </c>
      <c r="Q1913" s="3" t="str">
        <f>VLOOKUP(P1913,'Classificazione UD'!A:B,2,FALSE)</f>
        <v>RGP</v>
      </c>
    </row>
    <row r="1914" spans="1:17" ht="15" customHeight="1" x14ac:dyDescent="0.25">
      <c r="A1914" s="30">
        <v>2016</v>
      </c>
      <c r="B1914" s="3" t="s">
        <v>20</v>
      </c>
      <c r="C1914" s="3" t="s">
        <v>21</v>
      </c>
      <c r="D1914" s="3" t="s">
        <v>21</v>
      </c>
      <c r="E1914" s="3">
        <v>306</v>
      </c>
      <c r="F1914" s="3">
        <v>306</v>
      </c>
      <c r="G1914" s="3">
        <v>309</v>
      </c>
      <c r="H1914" s="3">
        <v>11411436</v>
      </c>
      <c r="I1914" s="3">
        <v>0</v>
      </c>
      <c r="J1914" s="3">
        <v>0</v>
      </c>
      <c r="K1914" s="3">
        <v>0</v>
      </c>
      <c r="L1914" s="3">
        <v>2</v>
      </c>
      <c r="M1914" s="3">
        <v>2</v>
      </c>
      <c r="N1914" s="3">
        <v>2</v>
      </c>
      <c r="O1914" s="3">
        <v>85627</v>
      </c>
      <c r="P1914" s="3" t="str">
        <f>B1914&amp;" | "&amp;C1914&amp;" | "&amp;D1914</f>
        <v>documentazione_amministrativa / registri | REGISTRO GIORNALIERO | REGISTRO GIORNALIERO</v>
      </c>
      <c r="Q1914" s="3" t="str">
        <f>VLOOKUP(P1914,'Classificazione UD'!A:B,2,FALSE)</f>
        <v>RGP</v>
      </c>
    </row>
    <row r="1915" spans="1:17" ht="15" customHeight="1" x14ac:dyDescent="0.25">
      <c r="A1915" s="30">
        <v>2016</v>
      </c>
      <c r="B1915" s="3" t="s">
        <v>20</v>
      </c>
      <c r="C1915" s="3" t="s">
        <v>21</v>
      </c>
      <c r="D1915" s="3" t="s">
        <v>21</v>
      </c>
      <c r="E1915" s="3">
        <v>122</v>
      </c>
      <c r="F1915" s="3">
        <v>122</v>
      </c>
      <c r="G1915" s="3">
        <v>122</v>
      </c>
      <c r="H1915" s="3">
        <v>21065181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 t="str">
        <f>B1915&amp;" | "&amp;C1915&amp;" | "&amp;D1915</f>
        <v>documentazione_amministrativa / registri | REGISTRO GIORNALIERO | REGISTRO GIORNALIERO</v>
      </c>
      <c r="Q1915" s="3" t="str">
        <f>VLOOKUP(P1915,'Classificazione UD'!A:B,2,FALSE)</f>
        <v>RGP</v>
      </c>
    </row>
    <row r="1916" spans="1:17" ht="15" customHeight="1" x14ac:dyDescent="0.25">
      <c r="A1916" s="30">
        <v>2015</v>
      </c>
      <c r="B1916" s="3" t="s">
        <v>44</v>
      </c>
      <c r="C1916" s="3" t="s">
        <v>46</v>
      </c>
      <c r="D1916" s="3" t="s">
        <v>46</v>
      </c>
      <c r="E1916" s="3">
        <v>25</v>
      </c>
      <c r="F1916" s="3">
        <v>108</v>
      </c>
      <c r="G1916" s="3">
        <v>108</v>
      </c>
      <c r="H1916" s="3">
        <v>69421916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 t="str">
        <f>B1916&amp;" | "&amp;C1916&amp;" | "&amp;D1916</f>
        <v>documentazione_amministrativa / deliberazioni | DELIBERA | DELIBERA</v>
      </c>
      <c r="Q1916" s="3" t="str">
        <f>VLOOKUP(P1916,'Classificazione UD'!A:B,2,FALSE)</f>
        <v>Amministrativo</v>
      </c>
    </row>
    <row r="1917" spans="1:17" ht="15" customHeight="1" x14ac:dyDescent="0.25">
      <c r="A1917" s="30">
        <v>2016</v>
      </c>
      <c r="B1917" s="3" t="s">
        <v>44</v>
      </c>
      <c r="C1917" s="3" t="s">
        <v>46</v>
      </c>
      <c r="D1917" s="3" t="s">
        <v>46</v>
      </c>
      <c r="E1917" s="3">
        <v>112</v>
      </c>
      <c r="F1917" s="3">
        <v>557</v>
      </c>
      <c r="G1917" s="3">
        <v>557</v>
      </c>
      <c r="H1917" s="3">
        <v>678984652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 t="str">
        <f>B1917&amp;" | "&amp;C1917&amp;" | "&amp;D1917</f>
        <v>documentazione_amministrativa / deliberazioni | DELIBERA | DELIBERA</v>
      </c>
      <c r="Q1917" s="3" t="str">
        <f>VLOOKUP(P1917,'Classificazione UD'!A:B,2,FALSE)</f>
        <v>Amministrativo</v>
      </c>
    </row>
    <row r="1918" spans="1:17" ht="15" customHeight="1" x14ac:dyDescent="0.25">
      <c r="A1918" s="30">
        <v>2011</v>
      </c>
      <c r="B1918" s="3" t="s">
        <v>118</v>
      </c>
      <c r="C1918" s="3" t="s">
        <v>119</v>
      </c>
      <c r="D1918" s="3" t="s">
        <v>119</v>
      </c>
      <c r="E1918" s="3">
        <v>2</v>
      </c>
      <c r="F1918" s="3">
        <v>2</v>
      </c>
      <c r="G1918" s="3">
        <v>2</v>
      </c>
      <c r="H1918" s="3">
        <v>480260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 t="str">
        <f>B1918&amp;" | "&amp;C1918&amp;" | "&amp;D1918</f>
        <v>documentazione_amministrativa / decreti_ordinanze | DECRETO | DECRETO</v>
      </c>
      <c r="Q1918" s="3" t="str">
        <f>VLOOKUP(P1918,'Classificazione UD'!A:B,2,FALSE)</f>
        <v>Amministrativo</v>
      </c>
    </row>
    <row r="1919" spans="1:17" ht="15" customHeight="1" x14ac:dyDescent="0.25">
      <c r="A1919" s="30">
        <v>2015</v>
      </c>
      <c r="B1919" s="3" t="s">
        <v>118</v>
      </c>
      <c r="C1919" s="3" t="s">
        <v>119</v>
      </c>
      <c r="D1919" s="3" t="s">
        <v>119</v>
      </c>
      <c r="E1919" s="3">
        <v>2</v>
      </c>
      <c r="F1919" s="3">
        <v>6</v>
      </c>
      <c r="G1919" s="3">
        <v>6</v>
      </c>
      <c r="H1919" s="3">
        <v>1758661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 t="str">
        <f>B1919&amp;" | "&amp;C1919&amp;" | "&amp;D1919</f>
        <v>documentazione_amministrativa / decreti_ordinanze | DECRETO | DECRETO</v>
      </c>
      <c r="Q1919" s="3" t="str">
        <f>VLOOKUP(P1919,'Classificazione UD'!A:B,2,FALSE)</f>
        <v>Amministrativo</v>
      </c>
    </row>
    <row r="1920" spans="1:17" ht="15" customHeight="1" x14ac:dyDescent="0.25">
      <c r="A1920" s="30">
        <v>2016</v>
      </c>
      <c r="B1920" s="3" t="s">
        <v>118</v>
      </c>
      <c r="C1920" s="3" t="s">
        <v>119</v>
      </c>
      <c r="D1920" s="3" t="s">
        <v>119</v>
      </c>
      <c r="E1920" s="3">
        <v>12</v>
      </c>
      <c r="F1920" s="3">
        <v>30</v>
      </c>
      <c r="G1920" s="3">
        <v>30</v>
      </c>
      <c r="H1920" s="3">
        <v>11104781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 t="str">
        <f>B1920&amp;" | "&amp;C1920&amp;" | "&amp;D1920</f>
        <v>documentazione_amministrativa / decreti_ordinanze | DECRETO | DECRETO</v>
      </c>
      <c r="Q1920" s="3" t="str">
        <f>VLOOKUP(P1920,'Classificazione UD'!A:B,2,FALSE)</f>
        <v>Amministrativo</v>
      </c>
    </row>
    <row r="1921" spans="1:17" ht="15" customHeight="1" x14ac:dyDescent="0.25">
      <c r="A1921" s="30">
        <v>2016</v>
      </c>
      <c r="B1921" s="3" t="s">
        <v>48</v>
      </c>
      <c r="C1921" s="3" t="s">
        <v>81</v>
      </c>
      <c r="D1921" s="3" t="s">
        <v>81</v>
      </c>
      <c r="E1921" s="3">
        <v>128</v>
      </c>
      <c r="F1921" s="3">
        <v>566</v>
      </c>
      <c r="G1921" s="3">
        <v>566</v>
      </c>
      <c r="H1921" s="3">
        <v>66546080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 t="str">
        <f>B1921&amp;" | "&amp;C1921&amp;" | "&amp;D1921</f>
        <v>documentazione_amministrativa / determinazioni | DETERMINA | DETERMINA</v>
      </c>
      <c r="Q1921" s="3" t="str">
        <f>VLOOKUP(P1921,'Classificazione UD'!A:B,2,FALSE)</f>
        <v>Amministrativo</v>
      </c>
    </row>
    <row r="1922" spans="1:17" ht="15" customHeight="1" x14ac:dyDescent="0.25">
      <c r="A1922" s="30">
        <v>2016</v>
      </c>
      <c r="B1922" s="3" t="s">
        <v>48</v>
      </c>
      <c r="C1922" s="3" t="s">
        <v>81</v>
      </c>
      <c r="D1922" s="3" t="s">
        <v>81</v>
      </c>
      <c r="E1922" s="3">
        <v>22</v>
      </c>
      <c r="F1922" s="3">
        <v>113</v>
      </c>
      <c r="G1922" s="3">
        <v>113</v>
      </c>
      <c r="H1922" s="3">
        <v>33429588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 t="str">
        <f>B1922&amp;" | "&amp;C1922&amp;" | "&amp;D1922</f>
        <v>documentazione_amministrativa / determinazioni | DETERMINA | DETERMINA</v>
      </c>
      <c r="Q1922" s="3" t="str">
        <f>VLOOKUP(P1922,'Classificazione UD'!A:B,2,FALSE)</f>
        <v>Amministrativo</v>
      </c>
    </row>
    <row r="1923" spans="1:17" ht="15" customHeight="1" x14ac:dyDescent="0.25">
      <c r="A1923" s="30">
        <v>2016</v>
      </c>
      <c r="B1923" s="3" t="s">
        <v>48</v>
      </c>
      <c r="C1923" s="3" t="s">
        <v>81</v>
      </c>
      <c r="D1923" s="3" t="s">
        <v>81</v>
      </c>
      <c r="E1923" s="3">
        <v>21</v>
      </c>
      <c r="F1923" s="3">
        <v>97</v>
      </c>
      <c r="G1923" s="3">
        <v>97</v>
      </c>
      <c r="H1923" s="3">
        <v>11486651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 t="str">
        <f>B1923&amp;" | "&amp;C1923&amp;" | "&amp;D1923</f>
        <v>documentazione_amministrativa / determinazioni | DETERMINA | DETERMINA</v>
      </c>
      <c r="Q1923" s="3" t="str">
        <f>VLOOKUP(P1923,'Classificazione UD'!A:B,2,FALSE)</f>
        <v>Amministrativo</v>
      </c>
    </row>
    <row r="1924" spans="1:17" ht="15" customHeight="1" x14ac:dyDescent="0.25">
      <c r="A1924" s="30">
        <v>2016</v>
      </c>
      <c r="B1924" s="3" t="s">
        <v>48</v>
      </c>
      <c r="C1924" s="3" t="s">
        <v>81</v>
      </c>
      <c r="D1924" s="3" t="s">
        <v>81</v>
      </c>
      <c r="E1924" s="3">
        <v>58</v>
      </c>
      <c r="F1924" s="3">
        <v>256</v>
      </c>
      <c r="G1924" s="3">
        <v>256</v>
      </c>
      <c r="H1924" s="3">
        <v>35123786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 t="str">
        <f>B1924&amp;" | "&amp;C1924&amp;" | "&amp;D1924</f>
        <v>documentazione_amministrativa / determinazioni | DETERMINA | DETERMINA</v>
      </c>
      <c r="Q1924" s="3" t="str">
        <f>VLOOKUP(P1924,'Classificazione UD'!A:B,2,FALSE)</f>
        <v>Amministrativo</v>
      </c>
    </row>
    <row r="1925" spans="1:17" ht="15" customHeight="1" x14ac:dyDescent="0.25">
      <c r="A1925" s="30">
        <v>2016</v>
      </c>
      <c r="B1925" s="3" t="s">
        <v>48</v>
      </c>
      <c r="C1925" s="3" t="s">
        <v>81</v>
      </c>
      <c r="D1925" s="3" t="s">
        <v>81</v>
      </c>
      <c r="E1925" s="3">
        <v>87</v>
      </c>
      <c r="F1925" s="3">
        <v>419</v>
      </c>
      <c r="G1925" s="3">
        <v>419</v>
      </c>
      <c r="H1925" s="3">
        <v>87586529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 t="str">
        <f>B1925&amp;" | "&amp;C1925&amp;" | "&amp;D1925</f>
        <v>documentazione_amministrativa / determinazioni | DETERMINA | DETERMINA</v>
      </c>
      <c r="Q1925" s="3" t="str">
        <f>VLOOKUP(P1925,'Classificazione UD'!A:B,2,FALSE)</f>
        <v>Amministrativo</v>
      </c>
    </row>
    <row r="1926" spans="1:17" ht="15" customHeight="1" x14ac:dyDescent="0.25">
      <c r="A1926" s="30">
        <v>2009</v>
      </c>
      <c r="B1926" s="3" t="s">
        <v>48</v>
      </c>
      <c r="C1926" s="3" t="s">
        <v>81</v>
      </c>
      <c r="D1926" s="3" t="s">
        <v>81</v>
      </c>
      <c r="E1926" s="3">
        <v>1</v>
      </c>
      <c r="F1926" s="3">
        <v>2</v>
      </c>
      <c r="G1926" s="3">
        <v>2</v>
      </c>
      <c r="H1926" s="3">
        <v>131857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 t="str">
        <f>B1926&amp;" | "&amp;C1926&amp;" | "&amp;D1926</f>
        <v>documentazione_amministrativa / determinazioni | DETERMINA | DETERMINA</v>
      </c>
      <c r="Q1926" s="3" t="str">
        <f>VLOOKUP(P1926,'Classificazione UD'!A:B,2,FALSE)</f>
        <v>Amministrativo</v>
      </c>
    </row>
    <row r="1927" spans="1:17" ht="15" customHeight="1" x14ac:dyDescent="0.25">
      <c r="A1927" s="30">
        <v>2016</v>
      </c>
      <c r="B1927" s="3" t="s">
        <v>48</v>
      </c>
      <c r="C1927" s="3" t="s">
        <v>81</v>
      </c>
      <c r="D1927" s="3" t="s">
        <v>81</v>
      </c>
      <c r="E1927" s="3">
        <v>201</v>
      </c>
      <c r="F1927" s="3">
        <v>1151</v>
      </c>
      <c r="G1927" s="3">
        <v>1151</v>
      </c>
      <c r="H1927" s="3">
        <v>763921985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 t="str">
        <f>B1927&amp;" | "&amp;C1927&amp;" | "&amp;D1927</f>
        <v>documentazione_amministrativa / determinazioni | DETERMINA | DETERMINA</v>
      </c>
      <c r="Q1927" s="3" t="str">
        <f>VLOOKUP(P1927,'Classificazione UD'!A:B,2,FALSE)</f>
        <v>Amministrativo</v>
      </c>
    </row>
    <row r="1928" spans="1:17" ht="15" customHeight="1" x14ac:dyDescent="0.25">
      <c r="A1928" s="30">
        <v>2009</v>
      </c>
      <c r="B1928" s="3" t="s">
        <v>48</v>
      </c>
      <c r="C1928" s="3" t="s">
        <v>81</v>
      </c>
      <c r="D1928" s="3" t="s">
        <v>81</v>
      </c>
      <c r="E1928" s="3">
        <v>1</v>
      </c>
      <c r="F1928" s="3">
        <v>2</v>
      </c>
      <c r="G1928" s="3">
        <v>2</v>
      </c>
      <c r="H1928" s="3">
        <v>94554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 t="str">
        <f>B1928&amp;" | "&amp;C1928&amp;" | "&amp;D1928</f>
        <v>documentazione_amministrativa / determinazioni | DETERMINA | DETERMINA</v>
      </c>
      <c r="Q1928" s="3" t="str">
        <f>VLOOKUP(P1928,'Classificazione UD'!A:B,2,FALSE)</f>
        <v>Amministrativo</v>
      </c>
    </row>
    <row r="1929" spans="1:17" ht="15" customHeight="1" x14ac:dyDescent="0.25">
      <c r="A1929" s="30">
        <v>2016</v>
      </c>
      <c r="B1929" s="3" t="s">
        <v>48</v>
      </c>
      <c r="C1929" s="3" t="s">
        <v>81</v>
      </c>
      <c r="D1929" s="3" t="s">
        <v>81</v>
      </c>
      <c r="E1929" s="3">
        <v>8</v>
      </c>
      <c r="F1929" s="3">
        <v>36</v>
      </c>
      <c r="G1929" s="3">
        <v>36</v>
      </c>
      <c r="H1929" s="3">
        <v>3282327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 t="str">
        <f>B1929&amp;" | "&amp;C1929&amp;" | "&amp;D1929</f>
        <v>documentazione_amministrativa / determinazioni | DETERMINA | DETERMINA</v>
      </c>
      <c r="Q1929" s="3" t="str">
        <f>VLOOKUP(P1929,'Classificazione UD'!A:B,2,FALSE)</f>
        <v>Amministrativo</v>
      </c>
    </row>
    <row r="1930" spans="1:17" ht="15" customHeight="1" x14ac:dyDescent="0.25">
      <c r="A1930" s="30">
        <v>2016</v>
      </c>
      <c r="B1930" s="3" t="s">
        <v>48</v>
      </c>
      <c r="C1930" s="3" t="s">
        <v>81</v>
      </c>
      <c r="D1930" s="3" t="s">
        <v>81</v>
      </c>
      <c r="E1930" s="3">
        <v>77</v>
      </c>
      <c r="F1930" s="3">
        <v>354</v>
      </c>
      <c r="G1930" s="3">
        <v>354</v>
      </c>
      <c r="H1930" s="3">
        <v>41514272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 t="str">
        <f>B1930&amp;" | "&amp;C1930&amp;" | "&amp;D1930</f>
        <v>documentazione_amministrativa / determinazioni | DETERMINA | DETERMINA</v>
      </c>
      <c r="Q1930" s="3" t="str">
        <f>VLOOKUP(P1930,'Classificazione UD'!A:B,2,FALSE)</f>
        <v>Amministrativo</v>
      </c>
    </row>
    <row r="1931" spans="1:17" ht="15" customHeight="1" x14ac:dyDescent="0.25">
      <c r="A1931" s="30">
        <v>2009</v>
      </c>
      <c r="B1931" s="3" t="s">
        <v>48</v>
      </c>
      <c r="C1931" s="3" t="s">
        <v>81</v>
      </c>
      <c r="D1931" s="3" t="s">
        <v>81</v>
      </c>
      <c r="E1931" s="3">
        <v>3</v>
      </c>
      <c r="F1931" s="3">
        <v>6</v>
      </c>
      <c r="G1931" s="3">
        <v>6</v>
      </c>
      <c r="H1931" s="3">
        <v>522923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 t="str">
        <f>B1931&amp;" | "&amp;C1931&amp;" | "&amp;D1931</f>
        <v>documentazione_amministrativa / determinazioni | DETERMINA | DETERMINA</v>
      </c>
      <c r="Q1931" s="3" t="str">
        <f>VLOOKUP(P1931,'Classificazione UD'!A:B,2,FALSE)</f>
        <v>Amministrativo</v>
      </c>
    </row>
    <row r="1932" spans="1:17" ht="15" customHeight="1" x14ac:dyDescent="0.25">
      <c r="A1932" s="30">
        <v>2016</v>
      </c>
      <c r="B1932" s="3" t="s">
        <v>48</v>
      </c>
      <c r="C1932" s="3" t="s">
        <v>81</v>
      </c>
      <c r="D1932" s="3" t="s">
        <v>81</v>
      </c>
      <c r="E1932" s="3">
        <v>169</v>
      </c>
      <c r="F1932" s="3">
        <v>787</v>
      </c>
      <c r="G1932" s="3">
        <v>787</v>
      </c>
      <c r="H1932" s="3">
        <v>62499952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 t="str">
        <f>B1932&amp;" | "&amp;C1932&amp;" | "&amp;D1932</f>
        <v>documentazione_amministrativa / determinazioni | DETERMINA | DETERMINA</v>
      </c>
      <c r="Q1932" s="3" t="str">
        <f>VLOOKUP(P1932,'Classificazione UD'!A:B,2,FALSE)</f>
        <v>Amministrativo</v>
      </c>
    </row>
    <row r="1933" spans="1:17" ht="15" customHeight="1" x14ac:dyDescent="0.25">
      <c r="A1933" s="30">
        <v>2016</v>
      </c>
      <c r="B1933" s="3" t="s">
        <v>48</v>
      </c>
      <c r="C1933" s="3" t="s">
        <v>81</v>
      </c>
      <c r="D1933" s="3" t="s">
        <v>81</v>
      </c>
      <c r="E1933" s="3">
        <v>50</v>
      </c>
      <c r="F1933" s="3">
        <v>264</v>
      </c>
      <c r="G1933" s="3">
        <v>264</v>
      </c>
      <c r="H1933" s="3">
        <v>119944816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 t="str">
        <f>B1933&amp;" | "&amp;C1933&amp;" | "&amp;D1933</f>
        <v>documentazione_amministrativa / determinazioni | DETERMINA | DETERMINA</v>
      </c>
      <c r="Q1933" s="3" t="str">
        <f>VLOOKUP(P1933,'Classificazione UD'!A:B,2,FALSE)</f>
        <v>Amministrativo</v>
      </c>
    </row>
    <row r="1934" spans="1:17" ht="15" customHeight="1" x14ac:dyDescent="0.25">
      <c r="A1934" s="30">
        <v>2015</v>
      </c>
      <c r="B1934" s="3" t="s">
        <v>17</v>
      </c>
      <c r="C1934" s="3" t="s">
        <v>27</v>
      </c>
      <c r="D1934" s="3" t="s">
        <v>19</v>
      </c>
      <c r="E1934" s="3">
        <v>2371</v>
      </c>
      <c r="F1934" s="3">
        <v>27460</v>
      </c>
      <c r="G1934" s="3">
        <v>39181</v>
      </c>
      <c r="H1934" s="3">
        <v>890299100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 t="str">
        <f>B1934&amp;" | "&amp;C1934&amp;" | "&amp;D1934</f>
        <v>documentazione_amministrativa / documentazione_contabile | FATTURA PASSIVA | FATTURA</v>
      </c>
      <c r="Q1934" s="3" t="str">
        <f>VLOOKUP(P1934,'Classificazione UD'!A:B,2,FALSE)</f>
        <v>Fiscale</v>
      </c>
    </row>
    <row r="1935" spans="1:17" ht="15" customHeight="1" x14ac:dyDescent="0.25">
      <c r="A1935" s="30">
        <v>2016</v>
      </c>
      <c r="B1935" s="3" t="s">
        <v>17</v>
      </c>
      <c r="C1935" s="3" t="s">
        <v>27</v>
      </c>
      <c r="D1935" s="3" t="s">
        <v>19</v>
      </c>
      <c r="E1935" s="3">
        <v>3349</v>
      </c>
      <c r="F1935" s="3">
        <v>19840</v>
      </c>
      <c r="G1935" s="3">
        <v>31479</v>
      </c>
      <c r="H1935" s="3">
        <v>919447307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 t="str">
        <f>B1935&amp;" | "&amp;C1935&amp;" | "&amp;D1935</f>
        <v>documentazione_amministrativa / documentazione_contabile | FATTURA PASSIVA | FATTURA</v>
      </c>
      <c r="Q1935" s="3" t="str">
        <f>VLOOKUP(P1935,'Classificazione UD'!A:B,2,FALSE)</f>
        <v>Fiscale</v>
      </c>
    </row>
    <row r="1936" spans="1:17" ht="15" customHeight="1" x14ac:dyDescent="0.25">
      <c r="A1936" s="30">
        <v>2015</v>
      </c>
      <c r="B1936" s="3" t="s">
        <v>17</v>
      </c>
      <c r="C1936" s="3" t="s">
        <v>24</v>
      </c>
      <c r="D1936" s="3" t="s">
        <v>24</v>
      </c>
      <c r="E1936" s="3">
        <v>10</v>
      </c>
      <c r="F1936" s="3">
        <v>10</v>
      </c>
      <c r="G1936" s="3">
        <v>10</v>
      </c>
      <c r="H1936" s="3">
        <v>145067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 t="str">
        <f>B1936&amp;" | "&amp;C1936&amp;" | "&amp;D1936</f>
        <v>documentazione_amministrativa / documentazione_contabile | FOGLIO DI TRASFORMAZIONE | FOGLIO DI TRASFORMAZIONE</v>
      </c>
      <c r="Q1936" s="3" t="str">
        <f>VLOOKUP(P1936,'Classificazione UD'!A:B,2,FALSE)</f>
        <v>Tecnico</v>
      </c>
    </row>
    <row r="1937" spans="1:17" ht="15" customHeight="1" x14ac:dyDescent="0.25">
      <c r="A1937" s="30">
        <v>2015</v>
      </c>
      <c r="B1937" s="3" t="s">
        <v>44</v>
      </c>
      <c r="C1937" s="3" t="s">
        <v>46</v>
      </c>
      <c r="D1937" s="3" t="s">
        <v>46</v>
      </c>
      <c r="E1937" s="3">
        <v>38</v>
      </c>
      <c r="F1937" s="3">
        <v>188</v>
      </c>
      <c r="G1937" s="3">
        <v>188</v>
      </c>
      <c r="H1937" s="3">
        <v>42002046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 t="str">
        <f>B1937&amp;" | "&amp;C1937&amp;" | "&amp;D1937</f>
        <v>documentazione_amministrativa / deliberazioni | DELIBERA | DELIBERA</v>
      </c>
      <c r="Q1937" s="3" t="str">
        <f>VLOOKUP(P1937,'Classificazione UD'!A:B,2,FALSE)</f>
        <v>Amministrativo</v>
      </c>
    </row>
    <row r="1938" spans="1:17" ht="15" customHeight="1" x14ac:dyDescent="0.25">
      <c r="A1938" s="30">
        <v>2016</v>
      </c>
      <c r="B1938" s="3" t="s">
        <v>44</v>
      </c>
      <c r="C1938" s="3" t="s">
        <v>46</v>
      </c>
      <c r="D1938" s="3" t="s">
        <v>46</v>
      </c>
      <c r="E1938" s="3">
        <v>156</v>
      </c>
      <c r="F1938" s="3">
        <v>845</v>
      </c>
      <c r="G1938" s="3">
        <v>845</v>
      </c>
      <c r="H1938" s="3">
        <v>280706924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 t="str">
        <f>B1938&amp;" | "&amp;C1938&amp;" | "&amp;D1938</f>
        <v>documentazione_amministrativa / deliberazioni | DELIBERA | DELIBERA</v>
      </c>
      <c r="Q1938" s="3" t="str">
        <f>VLOOKUP(P1938,'Classificazione UD'!A:B,2,FALSE)</f>
        <v>Amministrativo</v>
      </c>
    </row>
    <row r="1939" spans="1:17" ht="15" customHeight="1" x14ac:dyDescent="0.25">
      <c r="A1939" s="30">
        <v>2011</v>
      </c>
      <c r="B1939" s="3" t="s">
        <v>118</v>
      </c>
      <c r="C1939" s="3" t="s">
        <v>122</v>
      </c>
      <c r="D1939" s="3" t="s">
        <v>122</v>
      </c>
      <c r="E1939" s="3">
        <v>2</v>
      </c>
      <c r="F1939" s="3">
        <v>4</v>
      </c>
      <c r="G1939" s="3">
        <v>4</v>
      </c>
      <c r="H1939" s="3">
        <v>265958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 t="str">
        <f>B1939&amp;" | "&amp;C1939&amp;" | "&amp;D1939</f>
        <v>documentazione_amministrativa / decreti_ordinanze | ORDINANZA | ORDINANZA</v>
      </c>
      <c r="Q1939" s="3" t="str">
        <f>VLOOKUP(P1939,'Classificazione UD'!A:B,2,FALSE)</f>
        <v>Amministrativo</v>
      </c>
    </row>
    <row r="1940" spans="1:17" ht="15" customHeight="1" x14ac:dyDescent="0.25">
      <c r="A1940" s="30">
        <v>2015</v>
      </c>
      <c r="B1940" s="3" t="s">
        <v>118</v>
      </c>
      <c r="C1940" s="3" t="s">
        <v>122</v>
      </c>
      <c r="D1940" s="3" t="s">
        <v>122</v>
      </c>
      <c r="E1940" s="3">
        <v>12</v>
      </c>
      <c r="F1940" s="3">
        <v>35</v>
      </c>
      <c r="G1940" s="3">
        <v>35</v>
      </c>
      <c r="H1940" s="3">
        <v>8162448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 t="str">
        <f>B1940&amp;" | "&amp;C1940&amp;" | "&amp;D1940</f>
        <v>documentazione_amministrativa / decreti_ordinanze | ORDINANZA | ORDINANZA</v>
      </c>
      <c r="Q1940" s="3" t="str">
        <f>VLOOKUP(P1940,'Classificazione UD'!A:B,2,FALSE)</f>
        <v>Amministrativo</v>
      </c>
    </row>
    <row r="1941" spans="1:17" ht="15" customHeight="1" x14ac:dyDescent="0.25">
      <c r="A1941" s="30">
        <v>2016</v>
      </c>
      <c r="B1941" s="3" t="s">
        <v>118</v>
      </c>
      <c r="C1941" s="3" t="s">
        <v>122</v>
      </c>
      <c r="D1941" s="3" t="s">
        <v>122</v>
      </c>
      <c r="E1941" s="3">
        <v>69</v>
      </c>
      <c r="F1941" s="3">
        <v>161</v>
      </c>
      <c r="G1941" s="3">
        <v>161</v>
      </c>
      <c r="H1941" s="3">
        <v>40141835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 t="str">
        <f>B1941&amp;" | "&amp;C1941&amp;" | "&amp;D1941</f>
        <v>documentazione_amministrativa / decreti_ordinanze | ORDINANZA | ORDINANZA</v>
      </c>
      <c r="Q1941" s="3" t="str">
        <f>VLOOKUP(P1941,'Classificazione UD'!A:B,2,FALSE)</f>
        <v>Amministrativo</v>
      </c>
    </row>
    <row r="1942" spans="1:17" ht="15" customHeight="1" x14ac:dyDescent="0.25">
      <c r="A1942" s="30">
        <v>2007</v>
      </c>
      <c r="B1942" s="3" t="s">
        <v>36</v>
      </c>
      <c r="C1942" s="3" t="s">
        <v>50</v>
      </c>
      <c r="D1942" s="3" t="s">
        <v>50</v>
      </c>
      <c r="E1942" s="3">
        <v>8</v>
      </c>
      <c r="F1942" s="3">
        <v>20</v>
      </c>
      <c r="G1942" s="3">
        <v>20</v>
      </c>
      <c r="H1942" s="3">
        <v>1703348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 t="str">
        <f>B1942&amp;" | "&amp;C1942&amp;" | "&amp;D1942</f>
        <v>documentazione_amministrativa / documenti_protocollati | DOCUMENTO PROTOCOLLATO | DOCUMENTO PROTOCOLLATO</v>
      </c>
      <c r="Q1942" s="3" t="str">
        <f>VLOOKUP(P1942,'Classificazione UD'!A:B,2,FALSE)</f>
        <v>Protocollo</v>
      </c>
    </row>
    <row r="1943" spans="1:17" ht="15" customHeight="1" x14ac:dyDescent="0.25">
      <c r="A1943" s="30">
        <v>2009</v>
      </c>
      <c r="B1943" s="3" t="s">
        <v>36</v>
      </c>
      <c r="C1943" s="3" t="s">
        <v>50</v>
      </c>
      <c r="D1943" s="3" t="s">
        <v>50</v>
      </c>
      <c r="E1943" s="3">
        <v>14</v>
      </c>
      <c r="F1943" s="3">
        <v>15</v>
      </c>
      <c r="G1943" s="3">
        <v>15</v>
      </c>
      <c r="H1943" s="3">
        <v>2425999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 t="str">
        <f>B1943&amp;" | "&amp;C1943&amp;" | "&amp;D1943</f>
        <v>documentazione_amministrativa / documenti_protocollati | DOCUMENTO PROTOCOLLATO | DOCUMENTO PROTOCOLLATO</v>
      </c>
      <c r="Q1943" s="3" t="str">
        <f>VLOOKUP(P1943,'Classificazione UD'!A:B,2,FALSE)</f>
        <v>Protocollo</v>
      </c>
    </row>
    <row r="1944" spans="1:17" ht="15" customHeight="1" x14ac:dyDescent="0.25">
      <c r="A1944" s="30">
        <v>2010</v>
      </c>
      <c r="B1944" s="3" t="s">
        <v>36</v>
      </c>
      <c r="C1944" s="3" t="s">
        <v>50</v>
      </c>
      <c r="D1944" s="3" t="s">
        <v>50</v>
      </c>
      <c r="E1944" s="3">
        <v>189</v>
      </c>
      <c r="F1944" s="3">
        <v>701</v>
      </c>
      <c r="G1944" s="3">
        <v>701</v>
      </c>
      <c r="H1944" s="3">
        <v>99153407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 t="str">
        <f>B1944&amp;" | "&amp;C1944&amp;" | "&amp;D1944</f>
        <v>documentazione_amministrativa / documenti_protocollati | DOCUMENTO PROTOCOLLATO | DOCUMENTO PROTOCOLLATO</v>
      </c>
      <c r="Q1944" s="3" t="str">
        <f>VLOOKUP(P1944,'Classificazione UD'!A:B,2,FALSE)</f>
        <v>Protocollo</v>
      </c>
    </row>
    <row r="1945" spans="1:17" ht="15" customHeight="1" x14ac:dyDescent="0.25">
      <c r="A1945" s="30">
        <v>2011</v>
      </c>
      <c r="B1945" s="3" t="s">
        <v>36</v>
      </c>
      <c r="C1945" s="3" t="s">
        <v>50</v>
      </c>
      <c r="D1945" s="3" t="s">
        <v>50</v>
      </c>
      <c r="E1945" s="3">
        <v>1228</v>
      </c>
      <c r="F1945" s="3">
        <v>3691</v>
      </c>
      <c r="G1945" s="3">
        <v>3691</v>
      </c>
      <c r="H1945" s="3">
        <v>607698704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 t="str">
        <f>B1945&amp;" | "&amp;C1945&amp;" | "&amp;D1945</f>
        <v>documentazione_amministrativa / documenti_protocollati | DOCUMENTO PROTOCOLLATO | DOCUMENTO PROTOCOLLATO</v>
      </c>
      <c r="Q1945" s="3" t="str">
        <f>VLOOKUP(P1945,'Classificazione UD'!A:B,2,FALSE)</f>
        <v>Protocollo</v>
      </c>
    </row>
    <row r="1946" spans="1:17" ht="15" customHeight="1" x14ac:dyDescent="0.25">
      <c r="A1946" s="30">
        <v>2012</v>
      </c>
      <c r="B1946" s="3" t="s">
        <v>36</v>
      </c>
      <c r="C1946" s="3" t="s">
        <v>50</v>
      </c>
      <c r="D1946" s="3" t="s">
        <v>50</v>
      </c>
      <c r="E1946" s="3">
        <v>4730</v>
      </c>
      <c r="F1946" s="3">
        <v>17471</v>
      </c>
      <c r="G1946" s="3">
        <v>17471</v>
      </c>
      <c r="H1946" s="3">
        <v>2359112209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 t="str">
        <f>B1946&amp;" | "&amp;C1946&amp;" | "&amp;D1946</f>
        <v>documentazione_amministrativa / documenti_protocollati | DOCUMENTO PROTOCOLLATO | DOCUMENTO PROTOCOLLATO</v>
      </c>
      <c r="Q1946" s="3" t="str">
        <f>VLOOKUP(P1946,'Classificazione UD'!A:B,2,FALSE)</f>
        <v>Protocollo</v>
      </c>
    </row>
    <row r="1947" spans="1:17" ht="15" customHeight="1" x14ac:dyDescent="0.25">
      <c r="A1947" s="30">
        <v>2013</v>
      </c>
      <c r="B1947" s="3" t="s">
        <v>36</v>
      </c>
      <c r="C1947" s="3" t="s">
        <v>50</v>
      </c>
      <c r="D1947" s="3" t="s">
        <v>50</v>
      </c>
      <c r="E1947" s="3">
        <v>8067</v>
      </c>
      <c r="F1947" s="3">
        <v>31332</v>
      </c>
      <c r="G1947" s="3">
        <v>31332</v>
      </c>
      <c r="H1947" s="3">
        <v>4478866899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 t="str">
        <f>B1947&amp;" | "&amp;C1947&amp;" | "&amp;D1947</f>
        <v>documentazione_amministrativa / documenti_protocollati | DOCUMENTO PROTOCOLLATO | DOCUMENTO PROTOCOLLATO</v>
      </c>
      <c r="Q1947" s="3" t="str">
        <f>VLOOKUP(P1947,'Classificazione UD'!A:B,2,FALSE)</f>
        <v>Protocollo</v>
      </c>
    </row>
    <row r="1948" spans="1:17" ht="15" customHeight="1" x14ac:dyDescent="0.25">
      <c r="A1948" s="30">
        <v>2014</v>
      </c>
      <c r="B1948" s="3" t="s">
        <v>36</v>
      </c>
      <c r="C1948" s="3" t="s">
        <v>50</v>
      </c>
      <c r="D1948" s="3" t="s">
        <v>50</v>
      </c>
      <c r="E1948" s="3">
        <v>11413</v>
      </c>
      <c r="F1948" s="3">
        <v>48511</v>
      </c>
      <c r="G1948" s="3">
        <v>48511</v>
      </c>
      <c r="H1948" s="3">
        <v>7711457039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 t="str">
        <f>B1948&amp;" | "&amp;C1948&amp;" | "&amp;D1948</f>
        <v>documentazione_amministrativa / documenti_protocollati | DOCUMENTO PROTOCOLLATO | DOCUMENTO PROTOCOLLATO</v>
      </c>
      <c r="Q1948" s="3" t="str">
        <f>VLOOKUP(P1948,'Classificazione UD'!A:B,2,FALSE)</f>
        <v>Protocollo</v>
      </c>
    </row>
    <row r="1949" spans="1:17" ht="15" customHeight="1" x14ac:dyDescent="0.25">
      <c r="A1949" s="30">
        <v>2015</v>
      </c>
      <c r="B1949" s="3" t="s">
        <v>36</v>
      </c>
      <c r="C1949" s="3" t="s">
        <v>50</v>
      </c>
      <c r="D1949" s="3" t="s">
        <v>50</v>
      </c>
      <c r="E1949" s="3">
        <v>13939</v>
      </c>
      <c r="F1949" s="3">
        <v>66358</v>
      </c>
      <c r="G1949" s="3">
        <v>66358</v>
      </c>
      <c r="H1949" s="3">
        <v>9036817001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 t="str">
        <f>B1949&amp;" | "&amp;C1949&amp;" | "&amp;D1949</f>
        <v>documentazione_amministrativa / documenti_protocollati | DOCUMENTO PROTOCOLLATO | DOCUMENTO PROTOCOLLATO</v>
      </c>
      <c r="Q1949" s="3" t="str">
        <f>VLOOKUP(P1949,'Classificazione UD'!A:B,2,FALSE)</f>
        <v>Protocollo</v>
      </c>
    </row>
    <row r="1950" spans="1:17" ht="15" customHeight="1" x14ac:dyDescent="0.25">
      <c r="A1950" s="30">
        <v>2016</v>
      </c>
      <c r="B1950" s="3" t="s">
        <v>36</v>
      </c>
      <c r="C1950" s="3" t="s">
        <v>50</v>
      </c>
      <c r="D1950" s="3" t="s">
        <v>50</v>
      </c>
      <c r="E1950" s="3">
        <v>19040</v>
      </c>
      <c r="F1950" s="3">
        <v>69377</v>
      </c>
      <c r="G1950" s="3">
        <v>69377</v>
      </c>
      <c r="H1950" s="3">
        <v>12672566841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 t="str">
        <f>B1950&amp;" | "&amp;C1950&amp;" | "&amp;D1950</f>
        <v>documentazione_amministrativa / documenti_protocollati | DOCUMENTO PROTOCOLLATO | DOCUMENTO PROTOCOLLATO</v>
      </c>
      <c r="Q1950" s="3" t="str">
        <f>VLOOKUP(P1950,'Classificazione UD'!A:B,2,FALSE)</f>
        <v>Protocollo</v>
      </c>
    </row>
    <row r="1951" spans="1:17" ht="15" customHeight="1" x14ac:dyDescent="0.25">
      <c r="A1951" s="30">
        <v>2015</v>
      </c>
      <c r="B1951" s="3" t="s">
        <v>20</v>
      </c>
      <c r="C1951" s="3" t="s">
        <v>21</v>
      </c>
      <c r="D1951" s="3" t="s">
        <v>21</v>
      </c>
      <c r="E1951" s="3">
        <v>66</v>
      </c>
      <c r="F1951" s="3">
        <v>66</v>
      </c>
      <c r="G1951" s="3">
        <v>66</v>
      </c>
      <c r="H1951" s="3">
        <v>12267393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 t="str">
        <f>B1951&amp;" | "&amp;C1951&amp;" | "&amp;D1951</f>
        <v>documentazione_amministrativa / registri | REGISTRO GIORNALIERO | REGISTRO GIORNALIERO</v>
      </c>
      <c r="Q1951" s="3" t="str">
        <f>VLOOKUP(P1951,'Classificazione UD'!A:B,2,FALSE)</f>
        <v>RGP</v>
      </c>
    </row>
    <row r="1952" spans="1:17" ht="15" customHeight="1" x14ac:dyDescent="0.25">
      <c r="A1952" s="30">
        <v>2016</v>
      </c>
      <c r="B1952" s="3" t="s">
        <v>20</v>
      </c>
      <c r="C1952" s="3" t="s">
        <v>21</v>
      </c>
      <c r="D1952" s="3" t="s">
        <v>21</v>
      </c>
      <c r="E1952" s="3">
        <v>280</v>
      </c>
      <c r="F1952" s="3">
        <v>280</v>
      </c>
      <c r="G1952" s="3">
        <v>280</v>
      </c>
      <c r="H1952" s="3">
        <v>52689915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 t="str">
        <f>B1952&amp;" | "&amp;C1952&amp;" | "&amp;D1952</f>
        <v>documentazione_amministrativa / registri | REGISTRO GIORNALIERO | REGISTRO GIORNALIERO</v>
      </c>
      <c r="Q1952" s="3" t="str">
        <f>VLOOKUP(P1952,'Classificazione UD'!A:B,2,FALSE)</f>
        <v>RGP</v>
      </c>
    </row>
    <row r="1953" spans="1:17" ht="15" customHeight="1" x14ac:dyDescent="0.25">
      <c r="A1953" s="30">
        <v>2015</v>
      </c>
      <c r="B1953" s="3" t="s">
        <v>17</v>
      </c>
      <c r="C1953" s="3" t="s">
        <v>18</v>
      </c>
      <c r="D1953" s="3" t="s">
        <v>19</v>
      </c>
      <c r="E1953" s="3">
        <v>4</v>
      </c>
      <c r="F1953" s="3">
        <v>12</v>
      </c>
      <c r="G1953" s="3">
        <v>12</v>
      </c>
      <c r="H1953" s="3">
        <v>135912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 t="str">
        <f>B1953&amp;" | "&amp;C1953&amp;" | "&amp;D1953</f>
        <v>documentazione_amministrativa / documentazione_contabile | FATTURA ATTIVA | FATTURA</v>
      </c>
      <c r="Q1953" s="3" t="str">
        <f>VLOOKUP(P1953,'Classificazione UD'!A:B,2,FALSE)</f>
        <v>Fiscale</v>
      </c>
    </row>
    <row r="1954" spans="1:17" ht="15" customHeight="1" x14ac:dyDescent="0.25">
      <c r="A1954" s="30">
        <v>2016</v>
      </c>
      <c r="B1954" s="3" t="s">
        <v>17</v>
      </c>
      <c r="C1954" s="3" t="s">
        <v>18</v>
      </c>
      <c r="D1954" s="3" t="s">
        <v>19</v>
      </c>
      <c r="E1954" s="3">
        <v>2</v>
      </c>
      <c r="F1954" s="3">
        <v>6</v>
      </c>
      <c r="G1954" s="3">
        <v>6</v>
      </c>
      <c r="H1954" s="3">
        <v>30201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 t="str">
        <f>B1954&amp;" | "&amp;C1954&amp;" | "&amp;D1954</f>
        <v>documentazione_amministrativa / documentazione_contabile | FATTURA ATTIVA | FATTURA</v>
      </c>
      <c r="Q1954" s="3" t="str">
        <f>VLOOKUP(P1954,'Classificazione UD'!A:B,2,FALSE)</f>
        <v>Fiscale</v>
      </c>
    </row>
    <row r="1955" spans="1:17" ht="15" customHeight="1" x14ac:dyDescent="0.25">
      <c r="A1955" s="30">
        <v>2015</v>
      </c>
      <c r="B1955" s="3" t="s">
        <v>17</v>
      </c>
      <c r="C1955" s="3" t="s">
        <v>27</v>
      </c>
      <c r="D1955" s="3" t="s">
        <v>19</v>
      </c>
      <c r="E1955" s="3">
        <v>1226</v>
      </c>
      <c r="F1955" s="3">
        <v>3685</v>
      </c>
      <c r="G1955" s="3">
        <v>3685</v>
      </c>
      <c r="H1955" s="3">
        <v>297027001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 t="str">
        <f>B1955&amp;" | "&amp;C1955&amp;" | "&amp;D1955</f>
        <v>documentazione_amministrativa / documentazione_contabile | FATTURA PASSIVA | FATTURA</v>
      </c>
      <c r="Q1955" s="3" t="str">
        <f>VLOOKUP(P1955,'Classificazione UD'!A:B,2,FALSE)</f>
        <v>Fiscale</v>
      </c>
    </row>
    <row r="1956" spans="1:17" ht="15" customHeight="1" x14ac:dyDescent="0.25">
      <c r="A1956" s="30">
        <v>2016</v>
      </c>
      <c r="B1956" s="3" t="s">
        <v>17</v>
      </c>
      <c r="C1956" s="3" t="s">
        <v>27</v>
      </c>
      <c r="D1956" s="3" t="s">
        <v>19</v>
      </c>
      <c r="E1956" s="3">
        <v>743</v>
      </c>
      <c r="F1956" s="3">
        <v>2231</v>
      </c>
      <c r="G1956" s="3">
        <v>2231</v>
      </c>
      <c r="H1956" s="3">
        <v>190097886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 t="str">
        <f>B1956&amp;" | "&amp;C1956&amp;" | "&amp;D1956</f>
        <v>documentazione_amministrativa / documentazione_contabile | FATTURA PASSIVA | FATTURA</v>
      </c>
      <c r="Q1956" s="3" t="str">
        <f>VLOOKUP(P1956,'Classificazione UD'!A:B,2,FALSE)</f>
        <v>Fiscale</v>
      </c>
    </row>
    <row r="1957" spans="1:17" ht="15" customHeight="1" x14ac:dyDescent="0.25">
      <c r="A1957" s="30">
        <v>2016</v>
      </c>
      <c r="B1957" s="3" t="s">
        <v>36</v>
      </c>
      <c r="C1957" s="3" t="s">
        <v>50</v>
      </c>
      <c r="D1957" s="3" t="s">
        <v>50</v>
      </c>
      <c r="E1957" s="3">
        <v>6634</v>
      </c>
      <c r="F1957" s="3">
        <v>11994</v>
      </c>
      <c r="G1957" s="3">
        <v>11994</v>
      </c>
      <c r="H1957" s="3">
        <v>9691074348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 t="str">
        <f>B1957&amp;" | "&amp;C1957&amp;" | "&amp;D1957</f>
        <v>documentazione_amministrativa / documenti_protocollati | DOCUMENTO PROTOCOLLATO | DOCUMENTO PROTOCOLLATO</v>
      </c>
      <c r="Q1957" s="3" t="str">
        <f>VLOOKUP(P1957,'Classificazione UD'!A:B,2,FALSE)</f>
        <v>Protocollo</v>
      </c>
    </row>
    <row r="1958" spans="1:17" ht="15" customHeight="1" x14ac:dyDescent="0.25">
      <c r="A1958" s="30">
        <v>2016</v>
      </c>
      <c r="B1958" s="3" t="s">
        <v>20</v>
      </c>
      <c r="C1958" s="3" t="s">
        <v>21</v>
      </c>
      <c r="D1958" s="3" t="s">
        <v>21</v>
      </c>
      <c r="E1958" s="3">
        <v>104</v>
      </c>
      <c r="F1958" s="3">
        <v>104</v>
      </c>
      <c r="G1958" s="3">
        <v>104</v>
      </c>
      <c r="H1958" s="3">
        <v>10605399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 t="str">
        <f>B1958&amp;" | "&amp;C1958&amp;" | "&amp;D1958</f>
        <v>documentazione_amministrativa / registri | REGISTRO GIORNALIERO | REGISTRO GIORNALIERO</v>
      </c>
      <c r="Q1958" s="3" t="str">
        <f>VLOOKUP(P1958,'Classificazione UD'!A:B,2,FALSE)</f>
        <v>RGP</v>
      </c>
    </row>
    <row r="1959" spans="1:17" ht="15" customHeight="1" x14ac:dyDescent="0.25">
      <c r="A1959" s="30">
        <v>2015</v>
      </c>
      <c r="B1959" s="3" t="s">
        <v>20</v>
      </c>
      <c r="C1959" s="3" t="s">
        <v>130</v>
      </c>
      <c r="D1959" s="3" t="s">
        <v>130</v>
      </c>
      <c r="E1959" s="3">
        <v>1</v>
      </c>
      <c r="F1959" s="3">
        <v>1</v>
      </c>
      <c r="G1959" s="3">
        <v>1</v>
      </c>
      <c r="H1959" s="3">
        <v>673860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 t="str">
        <f>B1959&amp;" | "&amp;C1959&amp;" | "&amp;D1959</f>
        <v>documentazione_amministrativa / registri | REGISTRO UNICO FATTURE | REGISTRO UNICO FATTURE</v>
      </c>
      <c r="Q1959" s="3" t="str">
        <f>VLOOKUP(P1959,'Classificazione UD'!A:B,2,FALSE)</f>
        <v>Fiscale</v>
      </c>
    </row>
    <row r="1960" spans="1:17" ht="15" customHeight="1" x14ac:dyDescent="0.25">
      <c r="A1960" s="30">
        <v>2015</v>
      </c>
      <c r="B1960" s="3" t="s">
        <v>17</v>
      </c>
      <c r="C1960" s="3" t="s">
        <v>27</v>
      </c>
      <c r="D1960" s="3" t="s">
        <v>19</v>
      </c>
      <c r="E1960" s="3">
        <v>510</v>
      </c>
      <c r="F1960" s="3">
        <v>1946</v>
      </c>
      <c r="G1960" s="3">
        <v>3534</v>
      </c>
      <c r="H1960" s="3">
        <v>267834538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 t="str">
        <f>B1960&amp;" | "&amp;C1960&amp;" | "&amp;D1960</f>
        <v>documentazione_amministrativa / documentazione_contabile | FATTURA PASSIVA | FATTURA</v>
      </c>
      <c r="Q1960" s="3" t="str">
        <f>VLOOKUP(P1960,'Classificazione UD'!A:B,2,FALSE)</f>
        <v>Fiscale</v>
      </c>
    </row>
    <row r="1961" spans="1:17" ht="15" customHeight="1" x14ac:dyDescent="0.25">
      <c r="A1961" s="30">
        <v>2015</v>
      </c>
      <c r="B1961" s="3" t="s">
        <v>17</v>
      </c>
      <c r="C1961" s="3" t="s">
        <v>27</v>
      </c>
      <c r="D1961" s="3" t="s">
        <v>28</v>
      </c>
      <c r="E1961" s="3">
        <v>5</v>
      </c>
      <c r="F1961" s="3">
        <v>19</v>
      </c>
      <c r="G1961" s="3">
        <v>38</v>
      </c>
      <c r="H1961" s="3">
        <v>645508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 t="str">
        <f>B1961&amp;" | "&amp;C1961&amp;" | "&amp;D1961</f>
        <v>documentazione_amministrativa / documentazione_contabile | FATTURA PASSIVA | NOTA DI CREDITO</v>
      </c>
      <c r="Q1961" s="3" t="str">
        <f>VLOOKUP(P1961,'Classificazione UD'!A:B,2,FALSE)</f>
        <v>Fiscale</v>
      </c>
    </row>
    <row r="1962" spans="1:17" ht="15" customHeight="1" x14ac:dyDescent="0.25">
      <c r="A1962" s="30">
        <v>2006</v>
      </c>
      <c r="B1962" s="3" t="s">
        <v>44</v>
      </c>
      <c r="C1962" s="3" t="s">
        <v>46</v>
      </c>
      <c r="D1962" s="3" t="s">
        <v>46</v>
      </c>
      <c r="E1962" s="3">
        <v>91</v>
      </c>
      <c r="F1962" s="3">
        <v>152</v>
      </c>
      <c r="G1962" s="3">
        <v>152</v>
      </c>
      <c r="H1962" s="3">
        <v>107671582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 t="str">
        <f>B1962&amp;" | "&amp;C1962&amp;" | "&amp;D1962</f>
        <v>documentazione_amministrativa / deliberazioni | DELIBERA | DELIBERA</v>
      </c>
      <c r="Q1962" s="3" t="str">
        <f>VLOOKUP(P1962,'Classificazione UD'!A:B,2,FALSE)</f>
        <v>Amministrativo</v>
      </c>
    </row>
    <row r="1963" spans="1:17" ht="15" customHeight="1" x14ac:dyDescent="0.25">
      <c r="A1963" s="30">
        <v>2007</v>
      </c>
      <c r="B1963" s="3" t="s">
        <v>44</v>
      </c>
      <c r="C1963" s="3" t="s">
        <v>46</v>
      </c>
      <c r="D1963" s="3" t="s">
        <v>46</v>
      </c>
      <c r="E1963" s="3">
        <v>119</v>
      </c>
      <c r="F1963" s="3">
        <v>210</v>
      </c>
      <c r="G1963" s="3">
        <v>210</v>
      </c>
      <c r="H1963" s="3">
        <v>214415084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 t="str">
        <f>B1963&amp;" | "&amp;C1963&amp;" | "&amp;D1963</f>
        <v>documentazione_amministrativa / deliberazioni | DELIBERA | DELIBERA</v>
      </c>
      <c r="Q1963" s="3" t="str">
        <f>VLOOKUP(P1963,'Classificazione UD'!A:B,2,FALSE)</f>
        <v>Amministrativo</v>
      </c>
    </row>
    <row r="1964" spans="1:17" ht="15" customHeight="1" x14ac:dyDescent="0.25">
      <c r="A1964" s="30">
        <v>2008</v>
      </c>
      <c r="B1964" s="3" t="s">
        <v>44</v>
      </c>
      <c r="C1964" s="3" t="s">
        <v>46</v>
      </c>
      <c r="D1964" s="3" t="s">
        <v>46</v>
      </c>
      <c r="E1964" s="3">
        <v>85</v>
      </c>
      <c r="F1964" s="3">
        <v>141</v>
      </c>
      <c r="G1964" s="3">
        <v>141</v>
      </c>
      <c r="H1964" s="3">
        <v>97567088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 t="str">
        <f>B1964&amp;" | "&amp;C1964&amp;" | "&amp;D1964</f>
        <v>documentazione_amministrativa / deliberazioni | DELIBERA | DELIBERA</v>
      </c>
      <c r="Q1964" s="3" t="str">
        <f>VLOOKUP(P1964,'Classificazione UD'!A:B,2,FALSE)</f>
        <v>Amministrativo</v>
      </c>
    </row>
    <row r="1965" spans="1:17" ht="15" customHeight="1" x14ac:dyDescent="0.25">
      <c r="A1965" s="30">
        <v>2009</v>
      </c>
      <c r="B1965" s="3" t="s">
        <v>44</v>
      </c>
      <c r="C1965" s="3" t="s">
        <v>46</v>
      </c>
      <c r="D1965" s="3" t="s">
        <v>46</v>
      </c>
      <c r="E1965" s="3">
        <v>98</v>
      </c>
      <c r="F1965" s="3">
        <v>168</v>
      </c>
      <c r="G1965" s="3">
        <v>168</v>
      </c>
      <c r="H1965" s="3">
        <v>125259405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 t="str">
        <f>B1965&amp;" | "&amp;C1965&amp;" | "&amp;D1965</f>
        <v>documentazione_amministrativa / deliberazioni | DELIBERA | DELIBERA</v>
      </c>
      <c r="Q1965" s="3" t="str">
        <f>VLOOKUP(P1965,'Classificazione UD'!A:B,2,FALSE)</f>
        <v>Amministrativo</v>
      </c>
    </row>
    <row r="1966" spans="1:17" ht="15" customHeight="1" x14ac:dyDescent="0.25">
      <c r="A1966" s="30">
        <v>2010</v>
      </c>
      <c r="B1966" s="3" t="s">
        <v>44</v>
      </c>
      <c r="C1966" s="3" t="s">
        <v>46</v>
      </c>
      <c r="D1966" s="3" t="s">
        <v>46</v>
      </c>
      <c r="E1966" s="3">
        <v>84</v>
      </c>
      <c r="F1966" s="3">
        <v>187</v>
      </c>
      <c r="G1966" s="3">
        <v>187</v>
      </c>
      <c r="H1966" s="3">
        <v>122882181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 t="str">
        <f>B1966&amp;" | "&amp;C1966&amp;" | "&amp;D1966</f>
        <v>documentazione_amministrativa / deliberazioni | DELIBERA | DELIBERA</v>
      </c>
      <c r="Q1966" s="3" t="str">
        <f>VLOOKUP(P1966,'Classificazione UD'!A:B,2,FALSE)</f>
        <v>Amministrativo</v>
      </c>
    </row>
    <row r="1967" spans="1:17" ht="15" customHeight="1" x14ac:dyDescent="0.25">
      <c r="A1967" s="30">
        <v>2006</v>
      </c>
      <c r="B1967" s="3" t="s">
        <v>44</v>
      </c>
      <c r="C1967" s="3" t="s">
        <v>46</v>
      </c>
      <c r="D1967" s="3" t="s">
        <v>46</v>
      </c>
      <c r="E1967" s="3">
        <v>211</v>
      </c>
      <c r="F1967" s="3">
        <v>267</v>
      </c>
      <c r="G1967" s="3">
        <v>267</v>
      </c>
      <c r="H1967" s="3">
        <v>184432000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 t="str">
        <f>B1967&amp;" | "&amp;C1967&amp;" | "&amp;D1967</f>
        <v>documentazione_amministrativa / deliberazioni | DELIBERA | DELIBERA</v>
      </c>
      <c r="Q1967" s="3" t="str">
        <f>VLOOKUP(P1967,'Classificazione UD'!A:B,2,FALSE)</f>
        <v>Amministrativo</v>
      </c>
    </row>
    <row r="1968" spans="1:17" ht="15" customHeight="1" x14ac:dyDescent="0.25">
      <c r="A1968" s="30">
        <v>2007</v>
      </c>
      <c r="B1968" s="3" t="s">
        <v>44</v>
      </c>
      <c r="C1968" s="3" t="s">
        <v>46</v>
      </c>
      <c r="D1968" s="3" t="s">
        <v>46</v>
      </c>
      <c r="E1968" s="3">
        <v>202</v>
      </c>
      <c r="F1968" s="3">
        <v>268</v>
      </c>
      <c r="G1968" s="3">
        <v>268</v>
      </c>
      <c r="H1968" s="3">
        <v>198831648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 t="str">
        <f>B1968&amp;" | "&amp;C1968&amp;" | "&amp;D1968</f>
        <v>documentazione_amministrativa / deliberazioni | DELIBERA | DELIBERA</v>
      </c>
      <c r="Q1968" s="3" t="str">
        <f>VLOOKUP(P1968,'Classificazione UD'!A:B,2,FALSE)</f>
        <v>Amministrativo</v>
      </c>
    </row>
    <row r="1969" spans="1:17" ht="15" customHeight="1" x14ac:dyDescent="0.25">
      <c r="A1969" s="30">
        <v>2008</v>
      </c>
      <c r="B1969" s="3" t="s">
        <v>44</v>
      </c>
      <c r="C1969" s="3" t="s">
        <v>46</v>
      </c>
      <c r="D1969" s="3" t="s">
        <v>46</v>
      </c>
      <c r="E1969" s="3">
        <v>203</v>
      </c>
      <c r="F1969" s="3">
        <v>312</v>
      </c>
      <c r="G1969" s="3">
        <v>312</v>
      </c>
      <c r="H1969" s="3">
        <v>193907508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 t="str">
        <f>B1969&amp;" | "&amp;C1969&amp;" | "&amp;D1969</f>
        <v>documentazione_amministrativa / deliberazioni | DELIBERA | DELIBERA</v>
      </c>
      <c r="Q1969" s="3" t="str">
        <f>VLOOKUP(P1969,'Classificazione UD'!A:B,2,FALSE)</f>
        <v>Amministrativo</v>
      </c>
    </row>
    <row r="1970" spans="1:17" ht="15" customHeight="1" x14ac:dyDescent="0.25">
      <c r="A1970" s="30">
        <v>2009</v>
      </c>
      <c r="B1970" s="3" t="s">
        <v>44</v>
      </c>
      <c r="C1970" s="3" t="s">
        <v>46</v>
      </c>
      <c r="D1970" s="3" t="s">
        <v>46</v>
      </c>
      <c r="E1970" s="3">
        <v>201</v>
      </c>
      <c r="F1970" s="3">
        <v>277</v>
      </c>
      <c r="G1970" s="3">
        <v>277</v>
      </c>
      <c r="H1970" s="3">
        <v>205094154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 t="str">
        <f>B1970&amp;" | "&amp;C1970&amp;" | "&amp;D1970</f>
        <v>documentazione_amministrativa / deliberazioni | DELIBERA | DELIBERA</v>
      </c>
      <c r="Q1970" s="3" t="str">
        <f>VLOOKUP(P1970,'Classificazione UD'!A:B,2,FALSE)</f>
        <v>Amministrativo</v>
      </c>
    </row>
    <row r="1971" spans="1:17" ht="15" customHeight="1" x14ac:dyDescent="0.25">
      <c r="A1971" s="30">
        <v>2010</v>
      </c>
      <c r="B1971" s="3" t="s">
        <v>44</v>
      </c>
      <c r="C1971" s="3" t="s">
        <v>46</v>
      </c>
      <c r="D1971" s="3" t="s">
        <v>46</v>
      </c>
      <c r="E1971" s="3">
        <v>204</v>
      </c>
      <c r="F1971" s="3">
        <v>281</v>
      </c>
      <c r="G1971" s="3">
        <v>281</v>
      </c>
      <c r="H1971" s="3">
        <v>192623172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 t="str">
        <f>B1971&amp;" | "&amp;C1971&amp;" | "&amp;D1971</f>
        <v>documentazione_amministrativa / deliberazioni | DELIBERA | DELIBERA</v>
      </c>
      <c r="Q1971" s="3" t="str">
        <f>VLOOKUP(P1971,'Classificazione UD'!A:B,2,FALSE)</f>
        <v>Amministrativo</v>
      </c>
    </row>
    <row r="1972" spans="1:17" ht="15" customHeight="1" x14ac:dyDescent="0.25">
      <c r="A1972" s="30">
        <v>2009</v>
      </c>
      <c r="B1972" s="3" t="s">
        <v>48</v>
      </c>
      <c r="C1972" s="3" t="s">
        <v>81</v>
      </c>
      <c r="D1972" s="3" t="s">
        <v>81</v>
      </c>
      <c r="E1972" s="3">
        <v>11</v>
      </c>
      <c r="F1972" s="3">
        <v>11</v>
      </c>
      <c r="G1972" s="3">
        <v>11</v>
      </c>
      <c r="H1972" s="3">
        <v>1488896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 t="str">
        <f>B1972&amp;" | "&amp;C1972&amp;" | "&amp;D1972</f>
        <v>documentazione_amministrativa / determinazioni | DETERMINA | DETERMINA</v>
      </c>
      <c r="Q1972" s="3" t="str">
        <f>VLOOKUP(P1972,'Classificazione UD'!A:B,2,FALSE)</f>
        <v>Amministrativo</v>
      </c>
    </row>
    <row r="1973" spans="1:17" ht="15" customHeight="1" x14ac:dyDescent="0.25">
      <c r="A1973" s="30">
        <v>2010</v>
      </c>
      <c r="B1973" s="3" t="s">
        <v>48</v>
      </c>
      <c r="C1973" s="3" t="s">
        <v>81</v>
      </c>
      <c r="D1973" s="3" t="s">
        <v>81</v>
      </c>
      <c r="E1973" s="3">
        <v>20</v>
      </c>
      <c r="F1973" s="3">
        <v>23</v>
      </c>
      <c r="G1973" s="3">
        <v>23</v>
      </c>
      <c r="H1973" s="3">
        <v>1321349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 t="str">
        <f>B1973&amp;" | "&amp;C1973&amp;" | "&amp;D1973</f>
        <v>documentazione_amministrativa / determinazioni | DETERMINA | DETERMINA</v>
      </c>
      <c r="Q1973" s="3" t="str">
        <f>VLOOKUP(P1973,'Classificazione UD'!A:B,2,FALSE)</f>
        <v>Amministrativo</v>
      </c>
    </row>
    <row r="1974" spans="1:17" ht="15" customHeight="1" x14ac:dyDescent="0.25">
      <c r="A1974" s="30">
        <v>2006</v>
      </c>
      <c r="B1974" s="3" t="s">
        <v>48</v>
      </c>
      <c r="C1974" s="3" t="s">
        <v>81</v>
      </c>
      <c r="D1974" s="3" t="s">
        <v>81</v>
      </c>
      <c r="E1974" s="3">
        <v>57</v>
      </c>
      <c r="F1974" s="3">
        <v>57</v>
      </c>
      <c r="G1974" s="3">
        <v>57</v>
      </c>
      <c r="H1974" s="3">
        <v>2916352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 t="str">
        <f>B1974&amp;" | "&amp;C1974&amp;" | "&amp;D1974</f>
        <v>documentazione_amministrativa / determinazioni | DETERMINA | DETERMINA</v>
      </c>
      <c r="Q1974" s="3" t="str">
        <f>VLOOKUP(P1974,'Classificazione UD'!A:B,2,FALSE)</f>
        <v>Amministrativo</v>
      </c>
    </row>
    <row r="1975" spans="1:17" ht="15" customHeight="1" x14ac:dyDescent="0.25">
      <c r="A1975" s="30">
        <v>2007</v>
      </c>
      <c r="B1975" s="3" t="s">
        <v>48</v>
      </c>
      <c r="C1975" s="3" t="s">
        <v>81</v>
      </c>
      <c r="D1975" s="3" t="s">
        <v>81</v>
      </c>
      <c r="E1975" s="3">
        <v>1</v>
      </c>
      <c r="F1975" s="3">
        <v>1</v>
      </c>
      <c r="G1975" s="3">
        <v>1</v>
      </c>
      <c r="H1975" s="3">
        <v>51712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 t="str">
        <f>B1975&amp;" | "&amp;C1975&amp;" | "&amp;D1975</f>
        <v>documentazione_amministrativa / determinazioni | DETERMINA | DETERMINA</v>
      </c>
      <c r="Q1975" s="3" t="str">
        <f>VLOOKUP(P1975,'Classificazione UD'!A:B,2,FALSE)</f>
        <v>Amministrativo</v>
      </c>
    </row>
    <row r="1976" spans="1:17" ht="15" customHeight="1" x14ac:dyDescent="0.25">
      <c r="A1976" s="30">
        <v>2008</v>
      </c>
      <c r="B1976" s="3" t="s">
        <v>48</v>
      </c>
      <c r="C1976" s="3" t="s">
        <v>81</v>
      </c>
      <c r="D1976" s="3" t="s">
        <v>81</v>
      </c>
      <c r="E1976" s="3">
        <v>2</v>
      </c>
      <c r="F1976" s="3">
        <v>2</v>
      </c>
      <c r="G1976" s="3">
        <v>2</v>
      </c>
      <c r="H1976" s="3">
        <v>100864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 t="str">
        <f>B1976&amp;" | "&amp;C1976&amp;" | "&amp;D1976</f>
        <v>documentazione_amministrativa / determinazioni | DETERMINA | DETERMINA</v>
      </c>
      <c r="Q1976" s="3" t="str">
        <f>VLOOKUP(P1976,'Classificazione UD'!A:B,2,FALSE)</f>
        <v>Amministrativo</v>
      </c>
    </row>
    <row r="1977" spans="1:17" ht="15" customHeight="1" x14ac:dyDescent="0.25">
      <c r="A1977" s="30">
        <v>2009</v>
      </c>
      <c r="B1977" s="3" t="s">
        <v>48</v>
      </c>
      <c r="C1977" s="3" t="s">
        <v>81</v>
      </c>
      <c r="D1977" s="3" t="s">
        <v>81</v>
      </c>
      <c r="E1977" s="3">
        <v>140</v>
      </c>
      <c r="F1977" s="3">
        <v>143</v>
      </c>
      <c r="G1977" s="3">
        <v>143</v>
      </c>
      <c r="H1977" s="3">
        <v>8150528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 t="str">
        <f>B1977&amp;" | "&amp;C1977&amp;" | "&amp;D1977</f>
        <v>documentazione_amministrativa / determinazioni | DETERMINA | DETERMINA</v>
      </c>
      <c r="Q1977" s="3" t="str">
        <f>VLOOKUP(P1977,'Classificazione UD'!A:B,2,FALSE)</f>
        <v>Amministrativo</v>
      </c>
    </row>
    <row r="1978" spans="1:17" ht="15" customHeight="1" x14ac:dyDescent="0.25">
      <c r="A1978" s="30">
        <v>2010</v>
      </c>
      <c r="B1978" s="3" t="s">
        <v>48</v>
      </c>
      <c r="C1978" s="3" t="s">
        <v>81</v>
      </c>
      <c r="D1978" s="3" t="s">
        <v>81</v>
      </c>
      <c r="E1978" s="3">
        <v>109</v>
      </c>
      <c r="F1978" s="3">
        <v>109</v>
      </c>
      <c r="G1978" s="3">
        <v>109</v>
      </c>
      <c r="H1978" s="3">
        <v>5580800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 t="str">
        <f>B1978&amp;" | "&amp;C1978&amp;" | "&amp;D1978</f>
        <v>documentazione_amministrativa / determinazioni | DETERMINA | DETERMINA</v>
      </c>
      <c r="Q1978" s="3" t="str">
        <f>VLOOKUP(P1978,'Classificazione UD'!A:B,2,FALSE)</f>
        <v>Amministrativo</v>
      </c>
    </row>
    <row r="1979" spans="1:17" ht="15" customHeight="1" x14ac:dyDescent="0.25">
      <c r="A1979" s="30">
        <v>2006</v>
      </c>
      <c r="B1979" s="3" t="s">
        <v>48</v>
      </c>
      <c r="C1979" s="3" t="s">
        <v>81</v>
      </c>
      <c r="D1979" s="3" t="s">
        <v>81</v>
      </c>
      <c r="E1979" s="3">
        <v>50</v>
      </c>
      <c r="F1979" s="3">
        <v>50</v>
      </c>
      <c r="G1979" s="3">
        <v>50</v>
      </c>
      <c r="H1979" s="3">
        <v>2563072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 t="str">
        <f>B1979&amp;" | "&amp;C1979&amp;" | "&amp;D1979</f>
        <v>documentazione_amministrativa / determinazioni | DETERMINA | DETERMINA</v>
      </c>
      <c r="Q1979" s="3" t="str">
        <f>VLOOKUP(P1979,'Classificazione UD'!A:B,2,FALSE)</f>
        <v>Amministrativo</v>
      </c>
    </row>
    <row r="1980" spans="1:17" ht="15" customHeight="1" x14ac:dyDescent="0.25">
      <c r="A1980" s="30">
        <v>2007</v>
      </c>
      <c r="B1980" s="3" t="s">
        <v>48</v>
      </c>
      <c r="C1980" s="3" t="s">
        <v>81</v>
      </c>
      <c r="D1980" s="3" t="s">
        <v>81</v>
      </c>
      <c r="E1980" s="3">
        <v>1</v>
      </c>
      <c r="F1980" s="3">
        <v>1</v>
      </c>
      <c r="G1980" s="3">
        <v>1</v>
      </c>
      <c r="H1980" s="3">
        <v>51200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 t="str">
        <f>B1980&amp;" | "&amp;C1980&amp;" | "&amp;D1980</f>
        <v>documentazione_amministrativa / determinazioni | DETERMINA | DETERMINA</v>
      </c>
      <c r="Q1980" s="3" t="str">
        <f>VLOOKUP(P1980,'Classificazione UD'!A:B,2,FALSE)</f>
        <v>Amministrativo</v>
      </c>
    </row>
    <row r="1981" spans="1:17" ht="15" customHeight="1" x14ac:dyDescent="0.25">
      <c r="A1981" s="30">
        <v>2008</v>
      </c>
      <c r="B1981" s="3" t="s">
        <v>48</v>
      </c>
      <c r="C1981" s="3" t="s">
        <v>81</v>
      </c>
      <c r="D1981" s="3" t="s">
        <v>81</v>
      </c>
      <c r="E1981" s="3">
        <v>5</v>
      </c>
      <c r="F1981" s="3">
        <v>5</v>
      </c>
      <c r="G1981" s="3">
        <v>5</v>
      </c>
      <c r="H1981" s="3">
        <v>257536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 t="str">
        <f>B1981&amp;" | "&amp;C1981&amp;" | "&amp;D1981</f>
        <v>documentazione_amministrativa / determinazioni | DETERMINA | DETERMINA</v>
      </c>
      <c r="Q1981" s="3" t="str">
        <f>VLOOKUP(P1981,'Classificazione UD'!A:B,2,FALSE)</f>
        <v>Amministrativo</v>
      </c>
    </row>
    <row r="1982" spans="1:17" ht="15" customHeight="1" x14ac:dyDescent="0.25">
      <c r="A1982" s="30">
        <v>2009</v>
      </c>
      <c r="B1982" s="3" t="s">
        <v>48</v>
      </c>
      <c r="C1982" s="3" t="s">
        <v>81</v>
      </c>
      <c r="D1982" s="3" t="s">
        <v>81</v>
      </c>
      <c r="E1982" s="3">
        <v>306</v>
      </c>
      <c r="F1982" s="3">
        <v>310</v>
      </c>
      <c r="G1982" s="3">
        <v>310</v>
      </c>
      <c r="H1982" s="3">
        <v>17701618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 t="str">
        <f>B1982&amp;" | "&amp;C1982&amp;" | "&amp;D1982</f>
        <v>documentazione_amministrativa / determinazioni | DETERMINA | DETERMINA</v>
      </c>
      <c r="Q1982" s="3" t="str">
        <f>VLOOKUP(P1982,'Classificazione UD'!A:B,2,FALSE)</f>
        <v>Amministrativo</v>
      </c>
    </row>
    <row r="1983" spans="1:17" ht="15" customHeight="1" x14ac:dyDescent="0.25">
      <c r="A1983" s="30">
        <v>2010</v>
      </c>
      <c r="B1983" s="3" t="s">
        <v>48</v>
      </c>
      <c r="C1983" s="3" t="s">
        <v>81</v>
      </c>
      <c r="D1983" s="3" t="s">
        <v>81</v>
      </c>
      <c r="E1983" s="3">
        <v>323</v>
      </c>
      <c r="F1983" s="3">
        <v>335</v>
      </c>
      <c r="G1983" s="3">
        <v>335</v>
      </c>
      <c r="H1983" s="3">
        <v>18274905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 t="str">
        <f>B1983&amp;" | "&amp;C1983&amp;" | "&amp;D1983</f>
        <v>documentazione_amministrativa / determinazioni | DETERMINA | DETERMINA</v>
      </c>
      <c r="Q1983" s="3" t="str">
        <f>VLOOKUP(P1983,'Classificazione UD'!A:B,2,FALSE)</f>
        <v>Amministrativo</v>
      </c>
    </row>
    <row r="1984" spans="1:17" ht="15" customHeight="1" x14ac:dyDescent="0.25">
      <c r="A1984" s="30">
        <v>2009</v>
      </c>
      <c r="B1984" s="3" t="s">
        <v>48</v>
      </c>
      <c r="C1984" s="3" t="s">
        <v>81</v>
      </c>
      <c r="D1984" s="3" t="s">
        <v>81</v>
      </c>
      <c r="E1984" s="3">
        <v>273</v>
      </c>
      <c r="F1984" s="3">
        <v>276</v>
      </c>
      <c r="G1984" s="3">
        <v>276</v>
      </c>
      <c r="H1984" s="3">
        <v>17044621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 t="str">
        <f>B1984&amp;" | "&amp;C1984&amp;" | "&amp;D1984</f>
        <v>documentazione_amministrativa / determinazioni | DETERMINA | DETERMINA</v>
      </c>
      <c r="Q1984" s="3" t="str">
        <f>VLOOKUP(P1984,'Classificazione UD'!A:B,2,FALSE)</f>
        <v>Amministrativo</v>
      </c>
    </row>
    <row r="1985" spans="1:17" ht="15" customHeight="1" x14ac:dyDescent="0.25">
      <c r="A1985" s="30">
        <v>2010</v>
      </c>
      <c r="B1985" s="3" t="s">
        <v>48</v>
      </c>
      <c r="C1985" s="3" t="s">
        <v>81</v>
      </c>
      <c r="D1985" s="3" t="s">
        <v>81</v>
      </c>
      <c r="E1985" s="3">
        <v>198</v>
      </c>
      <c r="F1985" s="3">
        <v>198</v>
      </c>
      <c r="G1985" s="3">
        <v>198</v>
      </c>
      <c r="H1985" s="3">
        <v>11730944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 t="str">
        <f>B1985&amp;" | "&amp;C1985&amp;" | "&amp;D1985</f>
        <v>documentazione_amministrativa / determinazioni | DETERMINA | DETERMINA</v>
      </c>
      <c r="Q1985" s="3" t="str">
        <f>VLOOKUP(P1985,'Classificazione UD'!A:B,2,FALSE)</f>
        <v>Amministrativo</v>
      </c>
    </row>
    <row r="1986" spans="1:17" ht="15" customHeight="1" x14ac:dyDescent="0.25">
      <c r="A1986" s="30">
        <v>2006</v>
      </c>
      <c r="B1986" s="3" t="s">
        <v>48</v>
      </c>
      <c r="C1986" s="3" t="s">
        <v>81</v>
      </c>
      <c r="D1986" s="3" t="s">
        <v>81</v>
      </c>
      <c r="E1986" s="3">
        <v>43</v>
      </c>
      <c r="F1986" s="3">
        <v>43</v>
      </c>
      <c r="G1986" s="3">
        <v>43</v>
      </c>
      <c r="H1986" s="3">
        <v>3211264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 t="str">
        <f>B1986&amp;" | "&amp;C1986&amp;" | "&amp;D1986</f>
        <v>documentazione_amministrativa / determinazioni | DETERMINA | DETERMINA</v>
      </c>
      <c r="Q1986" s="3" t="str">
        <f>VLOOKUP(P1986,'Classificazione UD'!A:B,2,FALSE)</f>
        <v>Amministrativo</v>
      </c>
    </row>
    <row r="1987" spans="1:17" ht="15" customHeight="1" x14ac:dyDescent="0.25">
      <c r="A1987" s="30">
        <v>2007</v>
      </c>
      <c r="B1987" s="3" t="s">
        <v>48</v>
      </c>
      <c r="C1987" s="3" t="s">
        <v>81</v>
      </c>
      <c r="D1987" s="3" t="s">
        <v>81</v>
      </c>
      <c r="E1987" s="3">
        <v>1</v>
      </c>
      <c r="F1987" s="3">
        <v>1</v>
      </c>
      <c r="G1987" s="3">
        <v>1</v>
      </c>
      <c r="H1987" s="3">
        <v>60416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 t="str">
        <f>B1987&amp;" | "&amp;C1987&amp;" | "&amp;D1987</f>
        <v>documentazione_amministrativa / determinazioni | DETERMINA | DETERMINA</v>
      </c>
      <c r="Q1987" s="3" t="str">
        <f>VLOOKUP(P1987,'Classificazione UD'!A:B,2,FALSE)</f>
        <v>Amministrativo</v>
      </c>
    </row>
    <row r="1988" spans="1:17" ht="15" customHeight="1" x14ac:dyDescent="0.25">
      <c r="A1988" s="30">
        <v>2008</v>
      </c>
      <c r="B1988" s="3" t="s">
        <v>48</v>
      </c>
      <c r="C1988" s="3" t="s">
        <v>81</v>
      </c>
      <c r="D1988" s="3" t="s">
        <v>81</v>
      </c>
      <c r="E1988" s="3">
        <v>2</v>
      </c>
      <c r="F1988" s="3">
        <v>2</v>
      </c>
      <c r="G1988" s="3">
        <v>2</v>
      </c>
      <c r="H1988" s="3">
        <v>122880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 t="str">
        <f>B1988&amp;" | "&amp;C1988&amp;" | "&amp;D1988</f>
        <v>documentazione_amministrativa / determinazioni | DETERMINA | DETERMINA</v>
      </c>
      <c r="Q1988" s="3" t="str">
        <f>VLOOKUP(P1988,'Classificazione UD'!A:B,2,FALSE)</f>
        <v>Amministrativo</v>
      </c>
    </row>
    <row r="1989" spans="1:17" ht="15" customHeight="1" x14ac:dyDescent="0.25">
      <c r="A1989" s="30">
        <v>2009</v>
      </c>
      <c r="B1989" s="3" t="s">
        <v>48</v>
      </c>
      <c r="C1989" s="3" t="s">
        <v>81</v>
      </c>
      <c r="D1989" s="3" t="s">
        <v>81</v>
      </c>
      <c r="E1989" s="3">
        <v>150</v>
      </c>
      <c r="F1989" s="3">
        <v>150</v>
      </c>
      <c r="G1989" s="3">
        <v>150</v>
      </c>
      <c r="H1989" s="3">
        <v>11029504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 t="str">
        <f>B1989&amp;" | "&amp;C1989&amp;" | "&amp;D1989</f>
        <v>documentazione_amministrativa / determinazioni | DETERMINA | DETERMINA</v>
      </c>
      <c r="Q1989" s="3" t="str">
        <f>VLOOKUP(P1989,'Classificazione UD'!A:B,2,FALSE)</f>
        <v>Amministrativo</v>
      </c>
    </row>
    <row r="1990" spans="1:17" ht="15" customHeight="1" x14ac:dyDescent="0.25">
      <c r="A1990" s="30">
        <v>2010</v>
      </c>
      <c r="B1990" s="3" t="s">
        <v>48</v>
      </c>
      <c r="C1990" s="3" t="s">
        <v>81</v>
      </c>
      <c r="D1990" s="3" t="s">
        <v>81</v>
      </c>
      <c r="E1990" s="3">
        <v>133</v>
      </c>
      <c r="F1990" s="3">
        <v>140</v>
      </c>
      <c r="G1990" s="3">
        <v>140</v>
      </c>
      <c r="H1990" s="3">
        <v>7819361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 t="str">
        <f>B1990&amp;" | "&amp;C1990&amp;" | "&amp;D1990</f>
        <v>documentazione_amministrativa / determinazioni | DETERMINA | DETERMINA</v>
      </c>
      <c r="Q1990" s="3" t="str">
        <f>VLOOKUP(P1990,'Classificazione UD'!A:B,2,FALSE)</f>
        <v>Amministrativo</v>
      </c>
    </row>
    <row r="1991" spans="1:17" ht="15" customHeight="1" x14ac:dyDescent="0.25">
      <c r="A1991" s="30">
        <v>2015</v>
      </c>
      <c r="B1991" s="3" t="s">
        <v>17</v>
      </c>
      <c r="C1991" s="3" t="s">
        <v>27</v>
      </c>
      <c r="D1991" s="3" t="s">
        <v>19</v>
      </c>
      <c r="E1991" s="3">
        <v>696</v>
      </c>
      <c r="F1991" s="3">
        <v>3990</v>
      </c>
      <c r="G1991" s="3">
        <v>6092</v>
      </c>
      <c r="H1991" s="3">
        <v>419083935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 t="str">
        <f>B1991&amp;" | "&amp;C1991&amp;" | "&amp;D1991</f>
        <v>documentazione_amministrativa / documentazione_contabile | FATTURA PASSIVA | FATTURA</v>
      </c>
      <c r="Q1991" s="3" t="str">
        <f>VLOOKUP(P1991,'Classificazione UD'!A:B,2,FALSE)</f>
        <v>Fiscale</v>
      </c>
    </row>
    <row r="1992" spans="1:17" ht="15" customHeight="1" x14ac:dyDescent="0.25">
      <c r="A1992" s="30">
        <v>2015</v>
      </c>
      <c r="B1992" s="3" t="s">
        <v>17</v>
      </c>
      <c r="C1992" s="3" t="s">
        <v>24</v>
      </c>
      <c r="D1992" s="3" t="s">
        <v>24</v>
      </c>
      <c r="E1992" s="3">
        <v>10</v>
      </c>
      <c r="F1992" s="3">
        <v>10</v>
      </c>
      <c r="G1992" s="3">
        <v>10</v>
      </c>
      <c r="H1992" s="3">
        <v>145067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 t="str">
        <f>B1992&amp;" | "&amp;C1992&amp;" | "&amp;D1992</f>
        <v>documentazione_amministrativa / documentazione_contabile | FOGLIO DI TRASFORMAZIONE | FOGLIO DI TRASFORMAZIONE</v>
      </c>
      <c r="Q1992" s="3" t="str">
        <f>VLOOKUP(P1992,'Classificazione UD'!A:B,2,FALSE)</f>
        <v>Tecnico</v>
      </c>
    </row>
    <row r="1993" spans="1:17" ht="15" customHeight="1" x14ac:dyDescent="0.25">
      <c r="A1993" s="30">
        <v>2008</v>
      </c>
      <c r="B1993" s="3" t="s">
        <v>17</v>
      </c>
      <c r="C1993" s="3" t="s">
        <v>58</v>
      </c>
      <c r="D1993" s="3" t="s">
        <v>58</v>
      </c>
      <c r="E1993" s="3">
        <v>1425</v>
      </c>
      <c r="F1993" s="3">
        <v>5730</v>
      </c>
      <c r="G1993" s="3">
        <v>10014</v>
      </c>
      <c r="H1993" s="3">
        <v>760531824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 t="str">
        <f>B1993&amp;" | "&amp;C1993&amp;" | "&amp;D1993</f>
        <v>documentazione_amministrativa / documentazione_contabile | MANDATO | MANDATO</v>
      </c>
      <c r="Q1993" s="3" t="str">
        <f>VLOOKUP(P1993,'Classificazione UD'!A:B,2,FALSE)</f>
        <v>Ordinativo</v>
      </c>
    </row>
    <row r="1994" spans="1:17" ht="15" customHeight="1" x14ac:dyDescent="0.25">
      <c r="A1994" s="30">
        <v>2009</v>
      </c>
      <c r="B1994" s="3" t="s">
        <v>17</v>
      </c>
      <c r="C1994" s="3" t="s">
        <v>58</v>
      </c>
      <c r="D1994" s="3" t="s">
        <v>58</v>
      </c>
      <c r="E1994" s="3">
        <v>3104</v>
      </c>
      <c r="F1994" s="3">
        <v>12534</v>
      </c>
      <c r="G1994" s="3">
        <v>21902</v>
      </c>
      <c r="H1994" s="3">
        <v>1282416679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 t="str">
        <f>B1994&amp;" | "&amp;C1994&amp;" | "&amp;D1994</f>
        <v>documentazione_amministrativa / documentazione_contabile | MANDATO | MANDATO</v>
      </c>
      <c r="Q1994" s="3" t="str">
        <f>VLOOKUP(P1994,'Classificazione UD'!A:B,2,FALSE)</f>
        <v>Ordinativo</v>
      </c>
    </row>
    <row r="1995" spans="1:17" ht="15" customHeight="1" x14ac:dyDescent="0.25">
      <c r="A1995" s="30">
        <v>2010</v>
      </c>
      <c r="B1995" s="3" t="s">
        <v>17</v>
      </c>
      <c r="C1995" s="3" t="s">
        <v>58</v>
      </c>
      <c r="D1995" s="3" t="s">
        <v>58</v>
      </c>
      <c r="E1995" s="3">
        <v>2899</v>
      </c>
      <c r="F1995" s="3">
        <v>11648</v>
      </c>
      <c r="G1995" s="3">
        <v>20361</v>
      </c>
      <c r="H1995" s="3">
        <v>1158297159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 t="str">
        <f>B1995&amp;" | "&amp;C1995&amp;" | "&amp;D1995</f>
        <v>documentazione_amministrativa / documentazione_contabile | MANDATO | MANDATO</v>
      </c>
      <c r="Q1995" s="3" t="str">
        <f>VLOOKUP(P1995,'Classificazione UD'!A:B,2,FALSE)</f>
        <v>Ordinativo</v>
      </c>
    </row>
    <row r="1996" spans="1:17" ht="15" customHeight="1" x14ac:dyDescent="0.25">
      <c r="A1996" s="30">
        <v>2006</v>
      </c>
      <c r="B1996" s="3" t="s">
        <v>36</v>
      </c>
      <c r="C1996" s="3" t="s">
        <v>50</v>
      </c>
      <c r="D1996" s="3" t="s">
        <v>50</v>
      </c>
      <c r="E1996" s="3">
        <v>21522</v>
      </c>
      <c r="F1996" s="3">
        <v>21648</v>
      </c>
      <c r="G1996" s="3">
        <v>21648</v>
      </c>
      <c r="H1996" s="3">
        <v>3316729932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 t="str">
        <f>B1996&amp;" | "&amp;C1996&amp;" | "&amp;D1996</f>
        <v>documentazione_amministrativa / documenti_protocollati | DOCUMENTO PROTOCOLLATO | DOCUMENTO PROTOCOLLATO</v>
      </c>
      <c r="Q1996" s="3" t="str">
        <f>VLOOKUP(P1996,'Classificazione UD'!A:B,2,FALSE)</f>
        <v>Protocollo</v>
      </c>
    </row>
    <row r="1997" spans="1:17" ht="15" customHeight="1" x14ac:dyDescent="0.25">
      <c r="A1997" s="30">
        <v>2007</v>
      </c>
      <c r="B1997" s="3" t="s">
        <v>36</v>
      </c>
      <c r="C1997" s="3" t="s">
        <v>50</v>
      </c>
      <c r="D1997" s="3" t="s">
        <v>50</v>
      </c>
      <c r="E1997" s="3">
        <v>21326</v>
      </c>
      <c r="F1997" s="3">
        <v>21428</v>
      </c>
      <c r="G1997" s="3">
        <v>21428</v>
      </c>
      <c r="H1997" s="3">
        <v>3364853079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 t="str">
        <f>B1997&amp;" | "&amp;C1997&amp;" | "&amp;D1997</f>
        <v>documentazione_amministrativa / documenti_protocollati | DOCUMENTO PROTOCOLLATO | DOCUMENTO PROTOCOLLATO</v>
      </c>
      <c r="Q1997" s="3" t="str">
        <f>VLOOKUP(P1997,'Classificazione UD'!A:B,2,FALSE)</f>
        <v>Protocollo</v>
      </c>
    </row>
    <row r="1998" spans="1:17" ht="15" customHeight="1" x14ac:dyDescent="0.25">
      <c r="A1998" s="30">
        <v>2008</v>
      </c>
      <c r="B1998" s="3" t="s">
        <v>36</v>
      </c>
      <c r="C1998" s="3" t="s">
        <v>50</v>
      </c>
      <c r="D1998" s="3" t="s">
        <v>50</v>
      </c>
      <c r="E1998" s="3">
        <v>21332</v>
      </c>
      <c r="F1998" s="3">
        <v>21435</v>
      </c>
      <c r="G1998" s="3">
        <v>21435</v>
      </c>
      <c r="H1998" s="3">
        <v>2727498686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 t="str">
        <f>B1998&amp;" | "&amp;C1998&amp;" | "&amp;D1998</f>
        <v>documentazione_amministrativa / documenti_protocollati | DOCUMENTO PROTOCOLLATO | DOCUMENTO PROTOCOLLATO</v>
      </c>
      <c r="Q1998" s="3" t="str">
        <f>VLOOKUP(P1998,'Classificazione UD'!A:B,2,FALSE)</f>
        <v>Protocollo</v>
      </c>
    </row>
    <row r="1999" spans="1:17" ht="15" customHeight="1" x14ac:dyDescent="0.25">
      <c r="A1999" s="30">
        <v>2009</v>
      </c>
      <c r="B1999" s="3" t="s">
        <v>36</v>
      </c>
      <c r="C1999" s="3" t="s">
        <v>50</v>
      </c>
      <c r="D1999" s="3" t="s">
        <v>50</v>
      </c>
      <c r="E1999" s="3">
        <v>22540</v>
      </c>
      <c r="F1999" s="3">
        <v>22749</v>
      </c>
      <c r="G1999" s="3">
        <v>22749</v>
      </c>
      <c r="H1999" s="3">
        <v>3086486824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 t="str">
        <f>B1999&amp;" | "&amp;C1999&amp;" | "&amp;D1999</f>
        <v>documentazione_amministrativa / documenti_protocollati | DOCUMENTO PROTOCOLLATO | DOCUMENTO PROTOCOLLATO</v>
      </c>
      <c r="Q1999" s="3" t="str">
        <f>VLOOKUP(P1999,'Classificazione UD'!A:B,2,FALSE)</f>
        <v>Protocollo</v>
      </c>
    </row>
    <row r="2000" spans="1:17" ht="15" customHeight="1" x14ac:dyDescent="0.25">
      <c r="A2000" s="30">
        <v>2010</v>
      </c>
      <c r="B2000" s="3" t="s">
        <v>36</v>
      </c>
      <c r="C2000" s="3" t="s">
        <v>50</v>
      </c>
      <c r="D2000" s="3" t="s">
        <v>50</v>
      </c>
      <c r="E2000" s="3">
        <v>19798</v>
      </c>
      <c r="F2000" s="3">
        <v>20193</v>
      </c>
      <c r="G2000" s="3">
        <v>20193</v>
      </c>
      <c r="H2000" s="3">
        <v>3102311595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 t="str">
        <f>B2000&amp;" | "&amp;C2000&amp;" | "&amp;D2000</f>
        <v>documentazione_amministrativa / documenti_protocollati | DOCUMENTO PROTOCOLLATO | DOCUMENTO PROTOCOLLATO</v>
      </c>
      <c r="Q2000" s="3" t="str">
        <f>VLOOKUP(P2000,'Classificazione UD'!A:B,2,FALSE)</f>
        <v>Protocollo</v>
      </c>
    </row>
    <row r="2001" spans="1:17" ht="15" customHeight="1" x14ac:dyDescent="0.25">
      <c r="A2001" s="30">
        <v>2008</v>
      </c>
      <c r="B2001" s="3" t="s">
        <v>17</v>
      </c>
      <c r="C2001" s="3" t="s">
        <v>127</v>
      </c>
      <c r="D2001" s="3" t="s">
        <v>127</v>
      </c>
      <c r="E2001" s="3">
        <v>764</v>
      </c>
      <c r="F2001" s="3">
        <v>773</v>
      </c>
      <c r="G2001" s="3">
        <v>1537</v>
      </c>
      <c r="H2001" s="3">
        <v>17721402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 t="str">
        <f>B2001&amp;" | "&amp;C2001&amp;" | "&amp;D2001</f>
        <v>documentazione_amministrativa / documentazione_contabile | PROVVISORIO DI INCASSO | PROVVISORIO DI INCASSO</v>
      </c>
      <c r="Q2001" s="3" t="str">
        <f>VLOOKUP(P2001,'Classificazione UD'!A:B,2,FALSE)</f>
        <v>Ordinativo</v>
      </c>
    </row>
    <row r="2002" spans="1:17" ht="15" customHeight="1" x14ac:dyDescent="0.25">
      <c r="A2002" s="30">
        <v>2009</v>
      </c>
      <c r="B2002" s="3" t="s">
        <v>17</v>
      </c>
      <c r="C2002" s="3" t="s">
        <v>127</v>
      </c>
      <c r="D2002" s="3" t="s">
        <v>127</v>
      </c>
      <c r="E2002" s="3">
        <v>1915</v>
      </c>
      <c r="F2002" s="3">
        <v>1929</v>
      </c>
      <c r="G2002" s="3">
        <v>3844</v>
      </c>
      <c r="H2002" s="3">
        <v>47857860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 t="str">
        <f>B2002&amp;" | "&amp;C2002&amp;" | "&amp;D2002</f>
        <v>documentazione_amministrativa / documentazione_contabile | PROVVISORIO DI INCASSO | PROVVISORIO DI INCASSO</v>
      </c>
      <c r="Q2002" s="3" t="str">
        <f>VLOOKUP(P2002,'Classificazione UD'!A:B,2,FALSE)</f>
        <v>Ordinativo</v>
      </c>
    </row>
    <row r="2003" spans="1:17" ht="15" customHeight="1" x14ac:dyDescent="0.25">
      <c r="A2003" s="30">
        <v>2010</v>
      </c>
      <c r="B2003" s="3" t="s">
        <v>17</v>
      </c>
      <c r="C2003" s="3" t="s">
        <v>127</v>
      </c>
      <c r="D2003" s="3" t="s">
        <v>127</v>
      </c>
      <c r="E2003" s="3">
        <v>1486</v>
      </c>
      <c r="F2003" s="3">
        <v>1495</v>
      </c>
      <c r="G2003" s="3">
        <v>2973</v>
      </c>
      <c r="H2003" s="3">
        <v>33367554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 t="str">
        <f>B2003&amp;" | "&amp;C2003&amp;" | "&amp;D2003</f>
        <v>documentazione_amministrativa / documentazione_contabile | PROVVISORIO DI INCASSO | PROVVISORIO DI INCASSO</v>
      </c>
      <c r="Q2003" s="3" t="str">
        <f>VLOOKUP(P2003,'Classificazione UD'!A:B,2,FALSE)</f>
        <v>Ordinativo</v>
      </c>
    </row>
    <row r="2004" spans="1:17" ht="15" customHeight="1" x14ac:dyDescent="0.25">
      <c r="A2004" s="30">
        <v>2008</v>
      </c>
      <c r="B2004" s="3" t="s">
        <v>17</v>
      </c>
      <c r="C2004" s="3" t="s">
        <v>128</v>
      </c>
      <c r="D2004" s="3" t="s">
        <v>128</v>
      </c>
      <c r="E2004" s="3">
        <v>76</v>
      </c>
      <c r="F2004" s="3">
        <v>77</v>
      </c>
      <c r="G2004" s="3">
        <v>153</v>
      </c>
      <c r="H2004" s="3">
        <v>802190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 t="str">
        <f>B2004&amp;" | "&amp;C2004&amp;" | "&amp;D2004</f>
        <v>documentazione_amministrativa / documentazione_contabile | PROVVISORIO DI PAGAMENTO | PROVVISORIO DI PAGAMENTO</v>
      </c>
      <c r="Q2004" s="3" t="str">
        <f>VLOOKUP(P2004,'Classificazione UD'!A:B,2,FALSE)</f>
        <v>Ordinativo</v>
      </c>
    </row>
    <row r="2005" spans="1:17" ht="15" customHeight="1" x14ac:dyDescent="0.25">
      <c r="A2005" s="30">
        <v>2009</v>
      </c>
      <c r="B2005" s="3" t="s">
        <v>17</v>
      </c>
      <c r="C2005" s="3" t="s">
        <v>128</v>
      </c>
      <c r="D2005" s="3" t="s">
        <v>128</v>
      </c>
      <c r="E2005" s="3">
        <v>550</v>
      </c>
      <c r="F2005" s="3">
        <v>551</v>
      </c>
      <c r="G2005" s="3">
        <v>1101</v>
      </c>
      <c r="H2005" s="3">
        <v>17819271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 t="str">
        <f>B2005&amp;" | "&amp;C2005&amp;" | "&amp;D2005</f>
        <v>documentazione_amministrativa / documentazione_contabile | PROVVISORIO DI PAGAMENTO | PROVVISORIO DI PAGAMENTO</v>
      </c>
      <c r="Q2005" s="3" t="str">
        <f>VLOOKUP(P2005,'Classificazione UD'!A:B,2,FALSE)</f>
        <v>Ordinativo</v>
      </c>
    </row>
    <row r="2006" spans="1:17" ht="15" customHeight="1" x14ac:dyDescent="0.25">
      <c r="A2006" s="30">
        <v>2010</v>
      </c>
      <c r="B2006" s="3" t="s">
        <v>17</v>
      </c>
      <c r="C2006" s="3" t="s">
        <v>128</v>
      </c>
      <c r="D2006" s="3" t="s">
        <v>128</v>
      </c>
      <c r="E2006" s="3">
        <v>540</v>
      </c>
      <c r="F2006" s="3">
        <v>544</v>
      </c>
      <c r="G2006" s="3">
        <v>1058</v>
      </c>
      <c r="H2006" s="3">
        <v>19590364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 t="str">
        <f>B2006&amp;" | "&amp;C2006&amp;" | "&amp;D2006</f>
        <v>documentazione_amministrativa / documentazione_contabile | PROVVISORIO DI PAGAMENTO | PROVVISORIO DI PAGAMENTO</v>
      </c>
      <c r="Q2006" s="3" t="str">
        <f>VLOOKUP(P2006,'Classificazione UD'!A:B,2,FALSE)</f>
        <v>Ordinativo</v>
      </c>
    </row>
    <row r="2007" spans="1:17" ht="15" customHeight="1" x14ac:dyDescent="0.25">
      <c r="A2007" s="30">
        <v>2008</v>
      </c>
      <c r="B2007" s="3" t="s">
        <v>17</v>
      </c>
      <c r="C2007" s="3" t="s">
        <v>65</v>
      </c>
      <c r="D2007" s="3" t="s">
        <v>65</v>
      </c>
      <c r="E2007" s="3">
        <v>1434</v>
      </c>
      <c r="F2007" s="3">
        <v>5843</v>
      </c>
      <c r="G2007" s="3">
        <v>10184</v>
      </c>
      <c r="H2007" s="3">
        <v>587726388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 t="str">
        <f>B2007&amp;" | "&amp;C2007&amp;" | "&amp;D2007</f>
        <v>documentazione_amministrativa / documentazione_contabile | REVERSALE | REVERSALE</v>
      </c>
      <c r="Q2007" s="3" t="str">
        <f>VLOOKUP(P2007,'Classificazione UD'!A:B,2,FALSE)</f>
        <v>Ordinativo</v>
      </c>
    </row>
    <row r="2008" spans="1:17" ht="15" customHeight="1" x14ac:dyDescent="0.25">
      <c r="A2008" s="30">
        <v>2009</v>
      </c>
      <c r="B2008" s="3" t="s">
        <v>17</v>
      </c>
      <c r="C2008" s="3" t="s">
        <v>65</v>
      </c>
      <c r="D2008" s="3" t="s">
        <v>65</v>
      </c>
      <c r="E2008" s="3">
        <v>3026</v>
      </c>
      <c r="F2008" s="3">
        <v>12305</v>
      </c>
      <c r="G2008" s="3">
        <v>21364</v>
      </c>
      <c r="H2008" s="3">
        <v>1120180430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 t="str">
        <f>B2008&amp;" | "&amp;C2008&amp;" | "&amp;D2008</f>
        <v>documentazione_amministrativa / documentazione_contabile | REVERSALE | REVERSALE</v>
      </c>
      <c r="Q2008" s="3" t="str">
        <f>VLOOKUP(P2008,'Classificazione UD'!A:B,2,FALSE)</f>
        <v>Ordinativo</v>
      </c>
    </row>
    <row r="2009" spans="1:17" ht="15" customHeight="1" x14ac:dyDescent="0.25">
      <c r="A2009" s="30">
        <v>2010</v>
      </c>
      <c r="B2009" s="3" t="s">
        <v>17</v>
      </c>
      <c r="C2009" s="3" t="s">
        <v>65</v>
      </c>
      <c r="D2009" s="3" t="s">
        <v>65</v>
      </c>
      <c r="E2009" s="3">
        <v>2688</v>
      </c>
      <c r="F2009" s="3">
        <v>11066</v>
      </c>
      <c r="G2009" s="3">
        <v>19236</v>
      </c>
      <c r="H2009" s="3">
        <v>1003246807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 t="str">
        <f>B2009&amp;" | "&amp;C2009&amp;" | "&amp;D2009</f>
        <v>documentazione_amministrativa / documentazione_contabile | REVERSALE | REVERSALE</v>
      </c>
      <c r="Q2009" s="3" t="str">
        <f>VLOOKUP(P2009,'Classificazione UD'!A:B,2,FALSE)</f>
        <v>Ordinativo</v>
      </c>
    </row>
    <row r="2010" spans="1:17" ht="15" customHeight="1" x14ac:dyDescent="0.25">
      <c r="A2010" s="30">
        <v>2015</v>
      </c>
      <c r="B2010" s="3" t="s">
        <v>20</v>
      </c>
      <c r="C2010" s="3" t="s">
        <v>21</v>
      </c>
      <c r="D2010" s="3" t="s">
        <v>21</v>
      </c>
      <c r="E2010" s="3">
        <v>65</v>
      </c>
      <c r="F2010" s="3">
        <v>65</v>
      </c>
      <c r="G2010" s="3">
        <v>65</v>
      </c>
      <c r="H2010" s="3">
        <v>13593811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 t="str">
        <f>B2010&amp;" | "&amp;C2010&amp;" | "&amp;D2010</f>
        <v>documentazione_amministrativa / registri | REGISTRO GIORNALIERO | REGISTRO GIORNALIERO</v>
      </c>
      <c r="Q2010" s="3" t="str">
        <f>VLOOKUP(P2010,'Classificazione UD'!A:B,2,FALSE)</f>
        <v>RGP</v>
      </c>
    </row>
    <row r="2011" spans="1:17" ht="15" customHeight="1" x14ac:dyDescent="0.25">
      <c r="A2011" s="30">
        <v>2016</v>
      </c>
      <c r="B2011" s="3" t="s">
        <v>20</v>
      </c>
      <c r="C2011" s="3" t="s">
        <v>21</v>
      </c>
      <c r="D2011" s="3" t="s">
        <v>21</v>
      </c>
      <c r="E2011" s="3">
        <v>309</v>
      </c>
      <c r="F2011" s="3">
        <v>309</v>
      </c>
      <c r="G2011" s="3">
        <v>312</v>
      </c>
      <c r="H2011" s="3">
        <v>63833258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 t="str">
        <f>B2011&amp;" | "&amp;C2011&amp;" | "&amp;D2011</f>
        <v>documentazione_amministrativa / registri | REGISTRO GIORNALIERO | REGISTRO GIORNALIERO</v>
      </c>
      <c r="Q2011" s="3" t="str">
        <f>VLOOKUP(P2011,'Classificazione UD'!A:B,2,FALSE)</f>
        <v>RGP</v>
      </c>
    </row>
    <row r="2012" spans="1:17" ht="15" customHeight="1" x14ac:dyDescent="0.25">
      <c r="A2012" s="30">
        <v>2009</v>
      </c>
      <c r="B2012" s="3" t="s">
        <v>44</v>
      </c>
      <c r="C2012" s="3" t="s">
        <v>46</v>
      </c>
      <c r="D2012" s="3" t="s">
        <v>46</v>
      </c>
      <c r="E2012" s="3">
        <v>127</v>
      </c>
      <c r="F2012" s="3">
        <v>394</v>
      </c>
      <c r="G2012" s="3">
        <v>394</v>
      </c>
      <c r="H2012" s="3">
        <v>41591011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 t="str">
        <f>B2012&amp;" | "&amp;C2012&amp;" | "&amp;D2012</f>
        <v>documentazione_amministrativa / deliberazioni | DELIBERA | DELIBERA</v>
      </c>
      <c r="Q2012" s="3" t="str">
        <f>VLOOKUP(P2012,'Classificazione UD'!A:B,2,FALSE)</f>
        <v>Amministrativo</v>
      </c>
    </row>
    <row r="2013" spans="1:17" ht="15" customHeight="1" x14ac:dyDescent="0.25">
      <c r="A2013" s="30">
        <v>2010</v>
      </c>
      <c r="B2013" s="3" t="s">
        <v>44</v>
      </c>
      <c r="C2013" s="3" t="s">
        <v>46</v>
      </c>
      <c r="D2013" s="3" t="s">
        <v>46</v>
      </c>
      <c r="E2013" s="3">
        <v>128</v>
      </c>
      <c r="F2013" s="3">
        <v>385</v>
      </c>
      <c r="G2013" s="3">
        <v>385</v>
      </c>
      <c r="H2013" s="3">
        <v>72005685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 t="str">
        <f>B2013&amp;" | "&amp;C2013&amp;" | "&amp;D2013</f>
        <v>documentazione_amministrativa / deliberazioni | DELIBERA | DELIBERA</v>
      </c>
      <c r="Q2013" s="3" t="str">
        <f>VLOOKUP(P2013,'Classificazione UD'!A:B,2,FALSE)</f>
        <v>Amministrativo</v>
      </c>
    </row>
    <row r="2014" spans="1:17" ht="15" customHeight="1" x14ac:dyDescent="0.25">
      <c r="A2014" s="30">
        <v>2011</v>
      </c>
      <c r="B2014" s="3" t="s">
        <v>44</v>
      </c>
      <c r="C2014" s="3" t="s">
        <v>46</v>
      </c>
      <c r="D2014" s="3" t="s">
        <v>46</v>
      </c>
      <c r="E2014" s="3">
        <v>119</v>
      </c>
      <c r="F2014" s="3">
        <v>362</v>
      </c>
      <c r="G2014" s="3">
        <v>362</v>
      </c>
      <c r="H2014" s="3">
        <v>51621235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 t="str">
        <f>B2014&amp;" | "&amp;C2014&amp;" | "&amp;D2014</f>
        <v>documentazione_amministrativa / deliberazioni | DELIBERA | DELIBERA</v>
      </c>
      <c r="Q2014" s="3" t="str">
        <f>VLOOKUP(P2014,'Classificazione UD'!A:B,2,FALSE)</f>
        <v>Amministrativo</v>
      </c>
    </row>
    <row r="2015" spans="1:17" ht="15" customHeight="1" x14ac:dyDescent="0.25">
      <c r="A2015" s="30">
        <v>2012</v>
      </c>
      <c r="B2015" s="3" t="s">
        <v>44</v>
      </c>
      <c r="C2015" s="3" t="s">
        <v>46</v>
      </c>
      <c r="D2015" s="3" t="s">
        <v>46</v>
      </c>
      <c r="E2015" s="3">
        <v>96</v>
      </c>
      <c r="F2015" s="3">
        <v>340</v>
      </c>
      <c r="G2015" s="3">
        <v>340</v>
      </c>
      <c r="H2015" s="3">
        <v>73631473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 t="str">
        <f>B2015&amp;" | "&amp;C2015&amp;" | "&amp;D2015</f>
        <v>documentazione_amministrativa / deliberazioni | DELIBERA | DELIBERA</v>
      </c>
      <c r="Q2015" s="3" t="str">
        <f>VLOOKUP(P2015,'Classificazione UD'!A:B,2,FALSE)</f>
        <v>Amministrativo</v>
      </c>
    </row>
    <row r="2016" spans="1:17" ht="15" customHeight="1" x14ac:dyDescent="0.25">
      <c r="A2016" s="30">
        <v>2013</v>
      </c>
      <c r="B2016" s="3" t="s">
        <v>44</v>
      </c>
      <c r="C2016" s="3" t="s">
        <v>46</v>
      </c>
      <c r="D2016" s="3" t="s">
        <v>46</v>
      </c>
      <c r="E2016" s="3">
        <v>105</v>
      </c>
      <c r="F2016" s="3">
        <v>343</v>
      </c>
      <c r="G2016" s="3">
        <v>343</v>
      </c>
      <c r="H2016" s="3">
        <v>86349781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 t="str">
        <f>B2016&amp;" | "&amp;C2016&amp;" | "&amp;D2016</f>
        <v>documentazione_amministrativa / deliberazioni | DELIBERA | DELIBERA</v>
      </c>
      <c r="Q2016" s="3" t="str">
        <f>VLOOKUP(P2016,'Classificazione UD'!A:B,2,FALSE)</f>
        <v>Amministrativo</v>
      </c>
    </row>
    <row r="2017" spans="1:17" ht="15" customHeight="1" x14ac:dyDescent="0.25">
      <c r="A2017" s="30">
        <v>2014</v>
      </c>
      <c r="B2017" s="3" t="s">
        <v>44</v>
      </c>
      <c r="C2017" s="3" t="s">
        <v>46</v>
      </c>
      <c r="D2017" s="3" t="s">
        <v>46</v>
      </c>
      <c r="E2017" s="3">
        <v>94</v>
      </c>
      <c r="F2017" s="3">
        <v>364</v>
      </c>
      <c r="G2017" s="3">
        <v>364</v>
      </c>
      <c r="H2017" s="3">
        <v>139835171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 t="str">
        <f>B2017&amp;" | "&amp;C2017&amp;" | "&amp;D2017</f>
        <v>documentazione_amministrativa / deliberazioni | DELIBERA | DELIBERA</v>
      </c>
      <c r="Q2017" s="3" t="str">
        <f>VLOOKUP(P2017,'Classificazione UD'!A:B,2,FALSE)</f>
        <v>Amministrativo</v>
      </c>
    </row>
    <row r="2018" spans="1:17" ht="15" customHeight="1" x14ac:dyDescent="0.25">
      <c r="A2018" s="30">
        <v>2015</v>
      </c>
      <c r="B2018" s="3" t="s">
        <v>44</v>
      </c>
      <c r="C2018" s="3" t="s">
        <v>46</v>
      </c>
      <c r="D2018" s="3" t="s">
        <v>46</v>
      </c>
      <c r="E2018" s="3">
        <v>91</v>
      </c>
      <c r="F2018" s="3">
        <v>308</v>
      </c>
      <c r="G2018" s="3">
        <v>308</v>
      </c>
      <c r="H2018" s="3">
        <v>100994652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 t="str">
        <f>B2018&amp;" | "&amp;C2018&amp;" | "&amp;D2018</f>
        <v>documentazione_amministrativa / deliberazioni | DELIBERA | DELIBERA</v>
      </c>
      <c r="Q2018" s="3" t="str">
        <f>VLOOKUP(P2018,'Classificazione UD'!A:B,2,FALSE)</f>
        <v>Amministrativo</v>
      </c>
    </row>
    <row r="2019" spans="1:17" ht="15" customHeight="1" x14ac:dyDescent="0.25">
      <c r="A2019" s="30">
        <v>2009</v>
      </c>
      <c r="B2019" s="3" t="s">
        <v>44</v>
      </c>
      <c r="C2019" s="3" t="s">
        <v>46</v>
      </c>
      <c r="D2019" s="3" t="s">
        <v>46</v>
      </c>
      <c r="E2019" s="3">
        <v>220</v>
      </c>
      <c r="F2019" s="3">
        <v>798</v>
      </c>
      <c r="G2019" s="3">
        <v>798</v>
      </c>
      <c r="H2019" s="3">
        <v>68935470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 t="str">
        <f>B2019&amp;" | "&amp;C2019&amp;" | "&amp;D2019</f>
        <v>documentazione_amministrativa / deliberazioni | DELIBERA | DELIBERA</v>
      </c>
      <c r="Q2019" s="3" t="str">
        <f>VLOOKUP(P2019,'Classificazione UD'!A:B,2,FALSE)</f>
        <v>Amministrativo</v>
      </c>
    </row>
    <row r="2020" spans="1:17" ht="15" customHeight="1" x14ac:dyDescent="0.25">
      <c r="A2020" s="30">
        <v>2010</v>
      </c>
      <c r="B2020" s="3" t="s">
        <v>44</v>
      </c>
      <c r="C2020" s="3" t="s">
        <v>46</v>
      </c>
      <c r="D2020" s="3" t="s">
        <v>46</v>
      </c>
      <c r="E2020" s="3">
        <v>261</v>
      </c>
      <c r="F2020" s="3">
        <v>908</v>
      </c>
      <c r="G2020" s="3">
        <v>908</v>
      </c>
      <c r="H2020" s="3">
        <v>90383782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 t="str">
        <f>B2020&amp;" | "&amp;C2020&amp;" | "&amp;D2020</f>
        <v>documentazione_amministrativa / deliberazioni | DELIBERA | DELIBERA</v>
      </c>
      <c r="Q2020" s="3" t="str">
        <f>VLOOKUP(P2020,'Classificazione UD'!A:B,2,FALSE)</f>
        <v>Amministrativo</v>
      </c>
    </row>
    <row r="2021" spans="1:17" ht="15" customHeight="1" x14ac:dyDescent="0.25">
      <c r="A2021" s="30">
        <v>2011</v>
      </c>
      <c r="B2021" s="3" t="s">
        <v>44</v>
      </c>
      <c r="C2021" s="3" t="s">
        <v>46</v>
      </c>
      <c r="D2021" s="3" t="s">
        <v>46</v>
      </c>
      <c r="E2021" s="3">
        <v>238</v>
      </c>
      <c r="F2021" s="3">
        <v>811</v>
      </c>
      <c r="G2021" s="3">
        <v>811</v>
      </c>
      <c r="H2021" s="3">
        <v>102917577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 t="str">
        <f>B2021&amp;" | "&amp;C2021&amp;" | "&amp;D2021</f>
        <v>documentazione_amministrativa / deliberazioni | DELIBERA | DELIBERA</v>
      </c>
      <c r="Q2021" s="3" t="str">
        <f>VLOOKUP(P2021,'Classificazione UD'!A:B,2,FALSE)</f>
        <v>Amministrativo</v>
      </c>
    </row>
    <row r="2022" spans="1:17" ht="15" customHeight="1" x14ac:dyDescent="0.25">
      <c r="A2022" s="30">
        <v>2012</v>
      </c>
      <c r="B2022" s="3" t="s">
        <v>44</v>
      </c>
      <c r="C2022" s="3" t="s">
        <v>46</v>
      </c>
      <c r="D2022" s="3" t="s">
        <v>46</v>
      </c>
      <c r="E2022" s="3">
        <v>195</v>
      </c>
      <c r="F2022" s="3">
        <v>559</v>
      </c>
      <c r="G2022" s="3">
        <v>559</v>
      </c>
      <c r="H2022" s="3">
        <v>84367178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 t="str">
        <f>B2022&amp;" | "&amp;C2022&amp;" | "&amp;D2022</f>
        <v>documentazione_amministrativa / deliberazioni | DELIBERA | DELIBERA</v>
      </c>
      <c r="Q2022" s="3" t="str">
        <f>VLOOKUP(P2022,'Classificazione UD'!A:B,2,FALSE)</f>
        <v>Amministrativo</v>
      </c>
    </row>
    <row r="2023" spans="1:17" ht="15" customHeight="1" x14ac:dyDescent="0.25">
      <c r="A2023" s="30">
        <v>2013</v>
      </c>
      <c r="B2023" s="3" t="s">
        <v>44</v>
      </c>
      <c r="C2023" s="3" t="s">
        <v>46</v>
      </c>
      <c r="D2023" s="3" t="s">
        <v>46</v>
      </c>
      <c r="E2023" s="3">
        <v>221</v>
      </c>
      <c r="F2023" s="3">
        <v>666</v>
      </c>
      <c r="G2023" s="3">
        <v>666</v>
      </c>
      <c r="H2023" s="3">
        <v>169081867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 t="str">
        <f>B2023&amp;" | "&amp;C2023&amp;" | "&amp;D2023</f>
        <v>documentazione_amministrativa / deliberazioni | DELIBERA | DELIBERA</v>
      </c>
      <c r="Q2023" s="3" t="str">
        <f>VLOOKUP(P2023,'Classificazione UD'!A:B,2,FALSE)</f>
        <v>Amministrativo</v>
      </c>
    </row>
    <row r="2024" spans="1:17" ht="15" customHeight="1" x14ac:dyDescent="0.25">
      <c r="A2024" s="30">
        <v>2014</v>
      </c>
      <c r="B2024" s="3" t="s">
        <v>44</v>
      </c>
      <c r="C2024" s="3" t="s">
        <v>46</v>
      </c>
      <c r="D2024" s="3" t="s">
        <v>46</v>
      </c>
      <c r="E2024" s="3">
        <v>163</v>
      </c>
      <c r="F2024" s="3">
        <v>446</v>
      </c>
      <c r="G2024" s="3">
        <v>446</v>
      </c>
      <c r="H2024" s="3">
        <v>105705151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 t="str">
        <f>B2024&amp;" | "&amp;C2024&amp;" | "&amp;D2024</f>
        <v>documentazione_amministrativa / deliberazioni | DELIBERA | DELIBERA</v>
      </c>
      <c r="Q2024" s="3" t="str">
        <f>VLOOKUP(P2024,'Classificazione UD'!A:B,2,FALSE)</f>
        <v>Amministrativo</v>
      </c>
    </row>
    <row r="2025" spans="1:17" ht="15" customHeight="1" x14ac:dyDescent="0.25">
      <c r="A2025" s="30">
        <v>2015</v>
      </c>
      <c r="B2025" s="3" t="s">
        <v>44</v>
      </c>
      <c r="C2025" s="3" t="s">
        <v>46</v>
      </c>
      <c r="D2025" s="3" t="s">
        <v>46</v>
      </c>
      <c r="E2025" s="3">
        <v>125</v>
      </c>
      <c r="F2025" s="3">
        <v>375</v>
      </c>
      <c r="G2025" s="3">
        <v>375</v>
      </c>
      <c r="H2025" s="3">
        <v>132257815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 t="str">
        <f>B2025&amp;" | "&amp;C2025&amp;" | "&amp;D2025</f>
        <v>documentazione_amministrativa / deliberazioni | DELIBERA | DELIBERA</v>
      </c>
      <c r="Q2025" s="3" t="str">
        <f>VLOOKUP(P2025,'Classificazione UD'!A:B,2,FALSE)</f>
        <v>Amministrativo</v>
      </c>
    </row>
    <row r="2026" spans="1:17" ht="15" customHeight="1" x14ac:dyDescent="0.25">
      <c r="A2026" s="30">
        <v>2012</v>
      </c>
      <c r="B2026" s="3" t="s">
        <v>48</v>
      </c>
      <c r="C2026" s="3" t="s">
        <v>116</v>
      </c>
      <c r="D2026" s="3" t="s">
        <v>116</v>
      </c>
      <c r="E2026" s="3">
        <v>514</v>
      </c>
      <c r="F2026" s="3">
        <v>558</v>
      </c>
      <c r="G2026" s="3">
        <v>558</v>
      </c>
      <c r="H2026" s="3">
        <v>63952846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 t="str">
        <f>B2026&amp;" | "&amp;C2026&amp;" | "&amp;D2026</f>
        <v>documentazione_amministrativa / determinazioni | DETERMINAZIONE DEL DIRIGENTE | DETERMINAZIONE DEL DIRIGENTE</v>
      </c>
      <c r="Q2026" s="3" t="str">
        <f>VLOOKUP(P2026,'Classificazione UD'!A:B,2,FALSE)</f>
        <v>Amministrativo</v>
      </c>
    </row>
    <row r="2027" spans="1:17" ht="15" customHeight="1" x14ac:dyDescent="0.25">
      <c r="A2027" s="30">
        <v>2013</v>
      </c>
      <c r="B2027" s="3" t="s">
        <v>48</v>
      </c>
      <c r="C2027" s="3" t="s">
        <v>116</v>
      </c>
      <c r="D2027" s="3" t="s">
        <v>116</v>
      </c>
      <c r="E2027" s="3">
        <v>555</v>
      </c>
      <c r="F2027" s="3">
        <v>628</v>
      </c>
      <c r="G2027" s="3">
        <v>628</v>
      </c>
      <c r="H2027" s="3">
        <v>56801387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 t="str">
        <f>B2027&amp;" | "&amp;C2027&amp;" | "&amp;D2027</f>
        <v>documentazione_amministrativa / determinazioni | DETERMINAZIONE DEL DIRIGENTE | DETERMINAZIONE DEL DIRIGENTE</v>
      </c>
      <c r="Q2027" s="3" t="str">
        <f>VLOOKUP(P2027,'Classificazione UD'!A:B,2,FALSE)</f>
        <v>Amministrativo</v>
      </c>
    </row>
    <row r="2028" spans="1:17" ht="15" customHeight="1" x14ac:dyDescent="0.25">
      <c r="A2028" s="30">
        <v>2014</v>
      </c>
      <c r="B2028" s="3" t="s">
        <v>48</v>
      </c>
      <c r="C2028" s="3" t="s">
        <v>116</v>
      </c>
      <c r="D2028" s="3" t="s">
        <v>116</v>
      </c>
      <c r="E2028" s="3">
        <v>627</v>
      </c>
      <c r="F2028" s="3">
        <v>735</v>
      </c>
      <c r="G2028" s="3">
        <v>735</v>
      </c>
      <c r="H2028" s="3">
        <v>62918395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 t="str">
        <f>B2028&amp;" | "&amp;C2028&amp;" | "&amp;D2028</f>
        <v>documentazione_amministrativa / determinazioni | DETERMINAZIONE DEL DIRIGENTE | DETERMINAZIONE DEL DIRIGENTE</v>
      </c>
      <c r="Q2028" s="3" t="str">
        <f>VLOOKUP(P2028,'Classificazione UD'!A:B,2,FALSE)</f>
        <v>Amministrativo</v>
      </c>
    </row>
    <row r="2029" spans="1:17" ht="15" customHeight="1" x14ac:dyDescent="0.25">
      <c r="A2029" s="30">
        <v>2015</v>
      </c>
      <c r="B2029" s="3" t="s">
        <v>48</v>
      </c>
      <c r="C2029" s="3" t="s">
        <v>116</v>
      </c>
      <c r="D2029" s="3" t="s">
        <v>116</v>
      </c>
      <c r="E2029" s="3">
        <v>516</v>
      </c>
      <c r="F2029" s="3">
        <v>599</v>
      </c>
      <c r="G2029" s="3">
        <v>599</v>
      </c>
      <c r="H2029" s="3">
        <v>53288820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 t="str">
        <f>B2029&amp;" | "&amp;C2029&amp;" | "&amp;D2029</f>
        <v>documentazione_amministrativa / determinazioni | DETERMINAZIONE DEL DIRIGENTE | DETERMINAZIONE DEL DIRIGENTE</v>
      </c>
      <c r="Q2029" s="3" t="str">
        <f>VLOOKUP(P2029,'Classificazione UD'!A:B,2,FALSE)</f>
        <v>Amministrativo</v>
      </c>
    </row>
    <row r="2030" spans="1:17" ht="15" customHeight="1" x14ac:dyDescent="0.25">
      <c r="A2030" s="30">
        <v>2015</v>
      </c>
      <c r="B2030" s="3" t="s">
        <v>17</v>
      </c>
      <c r="C2030" s="3" t="s">
        <v>27</v>
      </c>
      <c r="D2030" s="3" t="s">
        <v>19</v>
      </c>
      <c r="E2030" s="3">
        <v>1417</v>
      </c>
      <c r="F2030" s="3">
        <v>5755</v>
      </c>
      <c r="G2030" s="3">
        <v>5755</v>
      </c>
      <c r="H2030" s="3">
        <v>988845930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 t="str">
        <f>B2030&amp;" | "&amp;C2030&amp;" | "&amp;D2030</f>
        <v>documentazione_amministrativa / documentazione_contabile | FATTURA PASSIVA | FATTURA</v>
      </c>
      <c r="Q2030" s="3" t="str">
        <f>VLOOKUP(P2030,'Classificazione UD'!A:B,2,FALSE)</f>
        <v>Fiscale</v>
      </c>
    </row>
    <row r="2031" spans="1:17" ht="15" customHeight="1" x14ac:dyDescent="0.25">
      <c r="A2031" s="30">
        <v>2016</v>
      </c>
      <c r="B2031" s="3" t="s">
        <v>17</v>
      </c>
      <c r="C2031" s="3" t="s">
        <v>27</v>
      </c>
      <c r="D2031" s="3" t="s">
        <v>19</v>
      </c>
      <c r="E2031" s="3">
        <v>1344</v>
      </c>
      <c r="F2031" s="3">
        <v>5444</v>
      </c>
      <c r="G2031" s="3">
        <v>5444</v>
      </c>
      <c r="H2031" s="3">
        <v>882046436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 t="str">
        <f>B2031&amp;" | "&amp;C2031&amp;" | "&amp;D2031</f>
        <v>documentazione_amministrativa / documentazione_contabile | FATTURA PASSIVA | FATTURA</v>
      </c>
      <c r="Q2031" s="3" t="str">
        <f>VLOOKUP(P2031,'Classificazione UD'!A:B,2,FALSE)</f>
        <v>Fiscale</v>
      </c>
    </row>
    <row r="2032" spans="1:17" ht="15" customHeight="1" x14ac:dyDescent="0.25">
      <c r="A2032" s="30">
        <v>2005</v>
      </c>
      <c r="B2032" s="3" t="s">
        <v>23</v>
      </c>
      <c r="C2032" s="3" t="s">
        <v>117</v>
      </c>
      <c r="D2032" s="3" t="s">
        <v>117</v>
      </c>
      <c r="E2032" s="3">
        <v>146</v>
      </c>
      <c r="F2032" s="3">
        <v>146</v>
      </c>
      <c r="G2032" s="3">
        <v>146</v>
      </c>
      <c r="H2032" s="3">
        <v>24563964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 t="str">
        <f>B2032&amp;" | "&amp;C2032&amp;" | "&amp;D2032</f>
        <v>documentazione_amministrativa / altri_documenti | DOCUMENTO NON PROTOCOLLATO | DOCUMENTO NON PROTOCOLLATO</v>
      </c>
      <c r="Q2032" s="3" t="str">
        <f>VLOOKUP(P2032,'Classificazione UD'!A:B,2,FALSE)</f>
        <v>Amministrativo</v>
      </c>
    </row>
    <row r="2033" spans="1:17" ht="15" customHeight="1" x14ac:dyDescent="0.25">
      <c r="A2033" s="30">
        <v>2006</v>
      </c>
      <c r="B2033" s="3" t="s">
        <v>23</v>
      </c>
      <c r="C2033" s="3" t="s">
        <v>117</v>
      </c>
      <c r="D2033" s="3" t="s">
        <v>117</v>
      </c>
      <c r="E2033" s="3">
        <v>144</v>
      </c>
      <c r="F2033" s="3">
        <v>144</v>
      </c>
      <c r="G2033" s="3">
        <v>144</v>
      </c>
      <c r="H2033" s="3">
        <v>25339128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 t="str">
        <f>B2033&amp;" | "&amp;C2033&amp;" | "&amp;D2033</f>
        <v>documentazione_amministrativa / altri_documenti | DOCUMENTO NON PROTOCOLLATO | DOCUMENTO NON PROTOCOLLATO</v>
      </c>
      <c r="Q2033" s="3" t="str">
        <f>VLOOKUP(P2033,'Classificazione UD'!A:B,2,FALSE)</f>
        <v>Amministrativo</v>
      </c>
    </row>
    <row r="2034" spans="1:17" ht="15" customHeight="1" x14ac:dyDescent="0.25">
      <c r="A2034" s="30">
        <v>2007</v>
      </c>
      <c r="B2034" s="3" t="s">
        <v>23</v>
      </c>
      <c r="C2034" s="3" t="s">
        <v>117</v>
      </c>
      <c r="D2034" s="3" t="s">
        <v>117</v>
      </c>
      <c r="E2034" s="3">
        <v>182</v>
      </c>
      <c r="F2034" s="3">
        <v>182</v>
      </c>
      <c r="G2034" s="3">
        <v>182</v>
      </c>
      <c r="H2034" s="3">
        <v>92189248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 t="str">
        <f>B2034&amp;" | "&amp;C2034&amp;" | "&amp;D2034</f>
        <v>documentazione_amministrativa / altri_documenti | DOCUMENTO NON PROTOCOLLATO | DOCUMENTO NON PROTOCOLLATO</v>
      </c>
      <c r="Q2034" s="3" t="str">
        <f>VLOOKUP(P2034,'Classificazione UD'!A:B,2,FALSE)</f>
        <v>Amministrativo</v>
      </c>
    </row>
    <row r="2035" spans="1:17" ht="15" customHeight="1" x14ac:dyDescent="0.25">
      <c r="A2035" s="30">
        <v>2008</v>
      </c>
      <c r="B2035" s="3" t="s">
        <v>23</v>
      </c>
      <c r="C2035" s="3" t="s">
        <v>117</v>
      </c>
      <c r="D2035" s="3" t="s">
        <v>117</v>
      </c>
      <c r="E2035" s="3">
        <v>197</v>
      </c>
      <c r="F2035" s="3">
        <v>198</v>
      </c>
      <c r="G2035" s="3">
        <v>198</v>
      </c>
      <c r="H2035" s="3">
        <v>50016938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 t="str">
        <f>B2035&amp;" | "&amp;C2035&amp;" | "&amp;D2035</f>
        <v>documentazione_amministrativa / altri_documenti | DOCUMENTO NON PROTOCOLLATO | DOCUMENTO NON PROTOCOLLATO</v>
      </c>
      <c r="Q2035" s="3" t="str">
        <f>VLOOKUP(P2035,'Classificazione UD'!A:B,2,FALSE)</f>
        <v>Amministrativo</v>
      </c>
    </row>
    <row r="2036" spans="1:17" ht="15" customHeight="1" x14ac:dyDescent="0.25">
      <c r="A2036" s="30">
        <v>2009</v>
      </c>
      <c r="B2036" s="3" t="s">
        <v>23</v>
      </c>
      <c r="C2036" s="3" t="s">
        <v>117</v>
      </c>
      <c r="D2036" s="3" t="s">
        <v>117</v>
      </c>
      <c r="E2036" s="3">
        <v>238</v>
      </c>
      <c r="F2036" s="3">
        <v>238</v>
      </c>
      <c r="G2036" s="3">
        <v>238</v>
      </c>
      <c r="H2036" s="3">
        <v>46520358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 t="str">
        <f>B2036&amp;" | "&amp;C2036&amp;" | "&amp;D2036</f>
        <v>documentazione_amministrativa / altri_documenti | DOCUMENTO NON PROTOCOLLATO | DOCUMENTO NON PROTOCOLLATO</v>
      </c>
      <c r="Q2036" s="3" t="str">
        <f>VLOOKUP(P2036,'Classificazione UD'!A:B,2,FALSE)</f>
        <v>Amministrativo</v>
      </c>
    </row>
    <row r="2037" spans="1:17" ht="15" customHeight="1" x14ac:dyDescent="0.25">
      <c r="A2037" s="30">
        <v>2010</v>
      </c>
      <c r="B2037" s="3" t="s">
        <v>23</v>
      </c>
      <c r="C2037" s="3" t="s">
        <v>117</v>
      </c>
      <c r="D2037" s="3" t="s">
        <v>117</v>
      </c>
      <c r="E2037" s="3">
        <v>215</v>
      </c>
      <c r="F2037" s="3">
        <v>215</v>
      </c>
      <c r="G2037" s="3">
        <v>215</v>
      </c>
      <c r="H2037" s="3">
        <v>100027014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 t="str">
        <f>B2037&amp;" | "&amp;C2037&amp;" | "&amp;D2037</f>
        <v>documentazione_amministrativa / altri_documenti | DOCUMENTO NON PROTOCOLLATO | DOCUMENTO NON PROTOCOLLATO</v>
      </c>
      <c r="Q2037" s="3" t="str">
        <f>VLOOKUP(P2037,'Classificazione UD'!A:B,2,FALSE)</f>
        <v>Amministrativo</v>
      </c>
    </row>
    <row r="2038" spans="1:17" ht="15" customHeight="1" x14ac:dyDescent="0.25">
      <c r="A2038" s="30">
        <v>2011</v>
      </c>
      <c r="B2038" s="3" t="s">
        <v>23</v>
      </c>
      <c r="C2038" s="3" t="s">
        <v>117</v>
      </c>
      <c r="D2038" s="3" t="s">
        <v>117</v>
      </c>
      <c r="E2038" s="3">
        <v>295</v>
      </c>
      <c r="F2038" s="3">
        <v>297</v>
      </c>
      <c r="G2038" s="3">
        <v>297</v>
      </c>
      <c r="H2038" s="3">
        <v>139706651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 t="str">
        <f>B2038&amp;" | "&amp;C2038&amp;" | "&amp;D2038</f>
        <v>documentazione_amministrativa / altri_documenti | DOCUMENTO NON PROTOCOLLATO | DOCUMENTO NON PROTOCOLLATO</v>
      </c>
      <c r="Q2038" s="3" t="str">
        <f>VLOOKUP(P2038,'Classificazione UD'!A:B,2,FALSE)</f>
        <v>Amministrativo</v>
      </c>
    </row>
    <row r="2039" spans="1:17" ht="15" customHeight="1" x14ac:dyDescent="0.25">
      <c r="A2039" s="30">
        <v>2012</v>
      </c>
      <c r="B2039" s="3" t="s">
        <v>23</v>
      </c>
      <c r="C2039" s="3" t="s">
        <v>117</v>
      </c>
      <c r="D2039" s="3" t="s">
        <v>117</v>
      </c>
      <c r="E2039" s="3">
        <v>288</v>
      </c>
      <c r="F2039" s="3">
        <v>289</v>
      </c>
      <c r="G2039" s="3">
        <v>289</v>
      </c>
      <c r="H2039" s="3">
        <v>175577045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 t="str">
        <f>B2039&amp;" | "&amp;C2039&amp;" | "&amp;D2039</f>
        <v>documentazione_amministrativa / altri_documenti | DOCUMENTO NON PROTOCOLLATO | DOCUMENTO NON PROTOCOLLATO</v>
      </c>
      <c r="Q2039" s="3" t="str">
        <f>VLOOKUP(P2039,'Classificazione UD'!A:B,2,FALSE)</f>
        <v>Amministrativo</v>
      </c>
    </row>
    <row r="2040" spans="1:17" ht="15" customHeight="1" x14ac:dyDescent="0.25">
      <c r="A2040" s="30">
        <v>2013</v>
      </c>
      <c r="B2040" s="3" t="s">
        <v>23</v>
      </c>
      <c r="C2040" s="3" t="s">
        <v>117</v>
      </c>
      <c r="D2040" s="3" t="s">
        <v>117</v>
      </c>
      <c r="E2040" s="3">
        <v>236</v>
      </c>
      <c r="F2040" s="3">
        <v>242</v>
      </c>
      <c r="G2040" s="3">
        <v>242</v>
      </c>
      <c r="H2040" s="3">
        <v>104372037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 t="str">
        <f>B2040&amp;" | "&amp;C2040&amp;" | "&amp;D2040</f>
        <v>documentazione_amministrativa / altri_documenti | DOCUMENTO NON PROTOCOLLATO | DOCUMENTO NON PROTOCOLLATO</v>
      </c>
      <c r="Q2040" s="3" t="str">
        <f>VLOOKUP(P2040,'Classificazione UD'!A:B,2,FALSE)</f>
        <v>Amministrativo</v>
      </c>
    </row>
    <row r="2041" spans="1:17" ht="15" customHeight="1" x14ac:dyDescent="0.25">
      <c r="A2041" s="30">
        <v>2014</v>
      </c>
      <c r="B2041" s="3" t="s">
        <v>23</v>
      </c>
      <c r="C2041" s="3" t="s">
        <v>117</v>
      </c>
      <c r="D2041" s="3" t="s">
        <v>117</v>
      </c>
      <c r="E2041" s="3">
        <v>193</v>
      </c>
      <c r="F2041" s="3">
        <v>194</v>
      </c>
      <c r="G2041" s="3">
        <v>194</v>
      </c>
      <c r="H2041" s="3">
        <v>110581754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 t="str">
        <f>B2041&amp;" | "&amp;C2041&amp;" | "&amp;D2041</f>
        <v>documentazione_amministrativa / altri_documenti | DOCUMENTO NON PROTOCOLLATO | DOCUMENTO NON PROTOCOLLATO</v>
      </c>
      <c r="Q2041" s="3" t="str">
        <f>VLOOKUP(P2041,'Classificazione UD'!A:B,2,FALSE)</f>
        <v>Amministrativo</v>
      </c>
    </row>
    <row r="2042" spans="1:17" ht="15" customHeight="1" x14ac:dyDescent="0.25">
      <c r="A2042" s="30">
        <v>2015</v>
      </c>
      <c r="B2042" s="3" t="s">
        <v>23</v>
      </c>
      <c r="C2042" s="3" t="s">
        <v>117</v>
      </c>
      <c r="D2042" s="3" t="s">
        <v>117</v>
      </c>
      <c r="E2042" s="3">
        <v>174</v>
      </c>
      <c r="F2042" s="3">
        <v>181</v>
      </c>
      <c r="G2042" s="3">
        <v>181</v>
      </c>
      <c r="H2042" s="3">
        <v>90735770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 t="str">
        <f>B2042&amp;" | "&amp;C2042&amp;" | "&amp;D2042</f>
        <v>documentazione_amministrativa / altri_documenti | DOCUMENTO NON PROTOCOLLATO | DOCUMENTO NON PROTOCOLLATO</v>
      </c>
      <c r="Q2042" s="3" t="str">
        <f>VLOOKUP(P2042,'Classificazione UD'!A:B,2,FALSE)</f>
        <v>Amministrativo</v>
      </c>
    </row>
    <row r="2043" spans="1:17" ht="15" customHeight="1" x14ac:dyDescent="0.25">
      <c r="A2043" s="30">
        <v>2003</v>
      </c>
      <c r="B2043" s="3" t="s">
        <v>36</v>
      </c>
      <c r="C2043" s="3" t="s">
        <v>50</v>
      </c>
      <c r="D2043" s="3" t="s">
        <v>50</v>
      </c>
      <c r="E2043" s="3">
        <v>2</v>
      </c>
      <c r="F2043" s="3">
        <v>2</v>
      </c>
      <c r="G2043" s="3">
        <v>2</v>
      </c>
      <c r="H2043" s="3">
        <v>343980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 t="str">
        <f>B2043&amp;" | "&amp;C2043&amp;" | "&amp;D2043</f>
        <v>documentazione_amministrativa / documenti_protocollati | DOCUMENTO PROTOCOLLATO | DOCUMENTO PROTOCOLLATO</v>
      </c>
      <c r="Q2043" s="3" t="str">
        <f>VLOOKUP(P2043,'Classificazione UD'!A:B,2,FALSE)</f>
        <v>Protocollo</v>
      </c>
    </row>
    <row r="2044" spans="1:17" ht="15" customHeight="1" x14ac:dyDescent="0.25">
      <c r="A2044" s="30">
        <v>2004</v>
      </c>
      <c r="B2044" s="3" t="s">
        <v>36</v>
      </c>
      <c r="C2044" s="3" t="s">
        <v>50</v>
      </c>
      <c r="D2044" s="3" t="s">
        <v>50</v>
      </c>
      <c r="E2044" s="3">
        <v>3</v>
      </c>
      <c r="F2044" s="3">
        <v>4</v>
      </c>
      <c r="G2044" s="3">
        <v>4</v>
      </c>
      <c r="H2044" s="3">
        <v>1197557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 t="str">
        <f>B2044&amp;" | "&amp;C2044&amp;" | "&amp;D2044</f>
        <v>documentazione_amministrativa / documenti_protocollati | DOCUMENTO PROTOCOLLATO | DOCUMENTO PROTOCOLLATO</v>
      </c>
      <c r="Q2044" s="3" t="str">
        <f>VLOOKUP(P2044,'Classificazione UD'!A:B,2,FALSE)</f>
        <v>Protocollo</v>
      </c>
    </row>
    <row r="2045" spans="1:17" ht="15" customHeight="1" x14ac:dyDescent="0.25">
      <c r="A2045" s="30">
        <v>2005</v>
      </c>
      <c r="B2045" s="3" t="s">
        <v>36</v>
      </c>
      <c r="C2045" s="3" t="s">
        <v>50</v>
      </c>
      <c r="D2045" s="3" t="s">
        <v>50</v>
      </c>
      <c r="E2045" s="3">
        <v>2539</v>
      </c>
      <c r="F2045" s="3">
        <v>2555</v>
      </c>
      <c r="G2045" s="3">
        <v>2555</v>
      </c>
      <c r="H2045" s="3">
        <v>880677473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 t="str">
        <f>B2045&amp;" | "&amp;C2045&amp;" | "&amp;D2045</f>
        <v>documentazione_amministrativa / documenti_protocollati | DOCUMENTO PROTOCOLLATO | DOCUMENTO PROTOCOLLATO</v>
      </c>
      <c r="Q2045" s="3" t="str">
        <f>VLOOKUP(P2045,'Classificazione UD'!A:B,2,FALSE)</f>
        <v>Protocollo</v>
      </c>
    </row>
    <row r="2046" spans="1:17" ht="15" customHeight="1" x14ac:dyDescent="0.25">
      <c r="A2046" s="30">
        <v>2006</v>
      </c>
      <c r="B2046" s="3" t="s">
        <v>36</v>
      </c>
      <c r="C2046" s="3" t="s">
        <v>50</v>
      </c>
      <c r="D2046" s="3" t="s">
        <v>50</v>
      </c>
      <c r="E2046" s="3">
        <v>18949</v>
      </c>
      <c r="F2046" s="3">
        <v>19018</v>
      </c>
      <c r="G2046" s="3">
        <v>19018</v>
      </c>
      <c r="H2046" s="3">
        <v>3818746444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 t="str">
        <f>B2046&amp;" | "&amp;C2046&amp;" | "&amp;D2046</f>
        <v>documentazione_amministrativa / documenti_protocollati | DOCUMENTO PROTOCOLLATO | DOCUMENTO PROTOCOLLATO</v>
      </c>
      <c r="Q2046" s="3" t="str">
        <f>VLOOKUP(P2046,'Classificazione UD'!A:B,2,FALSE)</f>
        <v>Protocollo</v>
      </c>
    </row>
    <row r="2047" spans="1:17" ht="15" customHeight="1" x14ac:dyDescent="0.25">
      <c r="A2047" s="30">
        <v>2007</v>
      </c>
      <c r="B2047" s="3" t="s">
        <v>36</v>
      </c>
      <c r="C2047" s="3" t="s">
        <v>50</v>
      </c>
      <c r="D2047" s="3" t="s">
        <v>50</v>
      </c>
      <c r="E2047" s="3">
        <v>19375</v>
      </c>
      <c r="F2047" s="3">
        <v>19430</v>
      </c>
      <c r="G2047" s="3">
        <v>19430</v>
      </c>
      <c r="H2047" s="3">
        <v>7266207766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 t="str">
        <f>B2047&amp;" | "&amp;C2047&amp;" | "&amp;D2047</f>
        <v>documentazione_amministrativa / documenti_protocollati | DOCUMENTO PROTOCOLLATO | DOCUMENTO PROTOCOLLATO</v>
      </c>
      <c r="Q2047" s="3" t="str">
        <f>VLOOKUP(P2047,'Classificazione UD'!A:B,2,FALSE)</f>
        <v>Protocollo</v>
      </c>
    </row>
    <row r="2048" spans="1:17" ht="15" customHeight="1" x14ac:dyDescent="0.25">
      <c r="A2048" s="30">
        <v>2008</v>
      </c>
      <c r="B2048" s="3" t="s">
        <v>36</v>
      </c>
      <c r="C2048" s="3" t="s">
        <v>50</v>
      </c>
      <c r="D2048" s="3" t="s">
        <v>50</v>
      </c>
      <c r="E2048" s="3">
        <v>20457</v>
      </c>
      <c r="F2048" s="3">
        <v>20542</v>
      </c>
      <c r="G2048" s="3">
        <v>20542</v>
      </c>
      <c r="H2048" s="3">
        <v>4743667460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 t="str">
        <f>B2048&amp;" | "&amp;C2048&amp;" | "&amp;D2048</f>
        <v>documentazione_amministrativa / documenti_protocollati | DOCUMENTO PROTOCOLLATO | DOCUMENTO PROTOCOLLATO</v>
      </c>
      <c r="Q2048" s="3" t="str">
        <f>VLOOKUP(P2048,'Classificazione UD'!A:B,2,FALSE)</f>
        <v>Protocollo</v>
      </c>
    </row>
    <row r="2049" spans="1:17" ht="15" customHeight="1" x14ac:dyDescent="0.25">
      <c r="A2049" s="30">
        <v>2009</v>
      </c>
      <c r="B2049" s="3" t="s">
        <v>36</v>
      </c>
      <c r="C2049" s="3" t="s">
        <v>50</v>
      </c>
      <c r="D2049" s="3" t="s">
        <v>50</v>
      </c>
      <c r="E2049" s="3">
        <v>20637</v>
      </c>
      <c r="F2049" s="3">
        <v>20750</v>
      </c>
      <c r="G2049" s="3">
        <v>20750</v>
      </c>
      <c r="H2049" s="3">
        <v>1507592126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 t="str">
        <f>B2049&amp;" | "&amp;C2049&amp;" | "&amp;D2049</f>
        <v>documentazione_amministrativa / documenti_protocollati | DOCUMENTO PROTOCOLLATO | DOCUMENTO PROTOCOLLATO</v>
      </c>
      <c r="Q2049" s="3" t="str">
        <f>VLOOKUP(P2049,'Classificazione UD'!A:B,2,FALSE)</f>
        <v>Protocollo</v>
      </c>
    </row>
    <row r="2050" spans="1:17" ht="15" customHeight="1" x14ac:dyDescent="0.25">
      <c r="A2050" s="30">
        <v>2010</v>
      </c>
      <c r="B2050" s="3" t="s">
        <v>36</v>
      </c>
      <c r="C2050" s="3" t="s">
        <v>50</v>
      </c>
      <c r="D2050" s="3" t="s">
        <v>50</v>
      </c>
      <c r="E2050" s="3">
        <v>20428</v>
      </c>
      <c r="F2050" s="3">
        <v>20941</v>
      </c>
      <c r="G2050" s="3">
        <v>20941</v>
      </c>
      <c r="H2050" s="3">
        <v>5460652584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 t="str">
        <f>B2050&amp;" | "&amp;C2050&amp;" | "&amp;D2050</f>
        <v>documentazione_amministrativa / documenti_protocollati | DOCUMENTO PROTOCOLLATO | DOCUMENTO PROTOCOLLATO</v>
      </c>
      <c r="Q2050" s="3" t="str">
        <f>VLOOKUP(P2050,'Classificazione UD'!A:B,2,FALSE)</f>
        <v>Protocollo</v>
      </c>
    </row>
    <row r="2051" spans="1:17" ht="15" customHeight="1" x14ac:dyDescent="0.25">
      <c r="A2051" s="30">
        <v>2011</v>
      </c>
      <c r="B2051" s="3" t="s">
        <v>36</v>
      </c>
      <c r="C2051" s="3" t="s">
        <v>50</v>
      </c>
      <c r="D2051" s="3" t="s">
        <v>50</v>
      </c>
      <c r="E2051" s="3">
        <v>19675</v>
      </c>
      <c r="F2051" s="3">
        <v>21709</v>
      </c>
      <c r="G2051" s="3">
        <v>21709</v>
      </c>
      <c r="H2051" s="3">
        <v>7259543979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 t="str">
        <f>B2051&amp;" | "&amp;C2051&amp;" | "&amp;D2051</f>
        <v>documentazione_amministrativa / documenti_protocollati | DOCUMENTO PROTOCOLLATO | DOCUMENTO PROTOCOLLATO</v>
      </c>
      <c r="Q2051" s="3" t="str">
        <f>VLOOKUP(P2051,'Classificazione UD'!A:B,2,FALSE)</f>
        <v>Protocollo</v>
      </c>
    </row>
    <row r="2052" spans="1:17" ht="15" customHeight="1" x14ac:dyDescent="0.25">
      <c r="A2052" s="30">
        <v>2012</v>
      </c>
      <c r="B2052" s="3" t="s">
        <v>36</v>
      </c>
      <c r="C2052" s="3" t="s">
        <v>50</v>
      </c>
      <c r="D2052" s="3" t="s">
        <v>50</v>
      </c>
      <c r="E2052" s="3">
        <v>19359</v>
      </c>
      <c r="F2052" s="3">
        <v>23402</v>
      </c>
      <c r="G2052" s="3">
        <v>23402</v>
      </c>
      <c r="H2052" s="3">
        <v>9277167436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 t="str">
        <f>B2052&amp;" | "&amp;C2052&amp;" | "&amp;D2052</f>
        <v>documentazione_amministrativa / documenti_protocollati | DOCUMENTO PROTOCOLLATO | DOCUMENTO PROTOCOLLATO</v>
      </c>
      <c r="Q2052" s="3" t="str">
        <f>VLOOKUP(P2052,'Classificazione UD'!A:B,2,FALSE)</f>
        <v>Protocollo</v>
      </c>
    </row>
    <row r="2053" spans="1:17" ht="15" customHeight="1" x14ac:dyDescent="0.25">
      <c r="A2053" s="30">
        <v>2013</v>
      </c>
      <c r="B2053" s="3" t="s">
        <v>36</v>
      </c>
      <c r="C2053" s="3" t="s">
        <v>50</v>
      </c>
      <c r="D2053" s="3" t="s">
        <v>50</v>
      </c>
      <c r="E2053" s="3">
        <v>19559</v>
      </c>
      <c r="F2053" s="3">
        <v>31431</v>
      </c>
      <c r="G2053" s="3">
        <v>31431</v>
      </c>
      <c r="H2053" s="3">
        <v>14919848310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 t="str">
        <f>B2053&amp;" | "&amp;C2053&amp;" | "&amp;D2053</f>
        <v>documentazione_amministrativa / documenti_protocollati | DOCUMENTO PROTOCOLLATO | DOCUMENTO PROTOCOLLATO</v>
      </c>
      <c r="Q2053" s="3" t="str">
        <f>VLOOKUP(P2053,'Classificazione UD'!A:B,2,FALSE)</f>
        <v>Protocollo</v>
      </c>
    </row>
    <row r="2054" spans="1:17" ht="15" customHeight="1" x14ac:dyDescent="0.25">
      <c r="A2054" s="30">
        <v>2014</v>
      </c>
      <c r="B2054" s="3" t="s">
        <v>36</v>
      </c>
      <c r="C2054" s="3" t="s">
        <v>50</v>
      </c>
      <c r="D2054" s="3" t="s">
        <v>50</v>
      </c>
      <c r="E2054" s="3">
        <v>19405</v>
      </c>
      <c r="F2054" s="3">
        <v>46154</v>
      </c>
      <c r="G2054" s="3">
        <v>46154</v>
      </c>
      <c r="H2054" s="3">
        <v>28354423505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 t="str">
        <f>B2054&amp;" | "&amp;C2054&amp;" | "&amp;D2054</f>
        <v>documentazione_amministrativa / documenti_protocollati | DOCUMENTO PROTOCOLLATO | DOCUMENTO PROTOCOLLATO</v>
      </c>
      <c r="Q2054" s="3" t="str">
        <f>VLOOKUP(P2054,'Classificazione UD'!A:B,2,FALSE)</f>
        <v>Protocollo</v>
      </c>
    </row>
    <row r="2055" spans="1:17" ht="15" customHeight="1" x14ac:dyDescent="0.25">
      <c r="A2055" s="30">
        <v>2015</v>
      </c>
      <c r="B2055" s="3" t="s">
        <v>36</v>
      </c>
      <c r="C2055" s="3" t="s">
        <v>50</v>
      </c>
      <c r="D2055" s="3" t="s">
        <v>50</v>
      </c>
      <c r="E2055" s="3">
        <v>21373</v>
      </c>
      <c r="F2055" s="3">
        <v>53398</v>
      </c>
      <c r="G2055" s="3">
        <v>53398</v>
      </c>
      <c r="H2055" s="3">
        <v>33568449583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 t="str">
        <f>B2055&amp;" | "&amp;C2055&amp;" | "&amp;D2055</f>
        <v>documentazione_amministrativa / documenti_protocollati | DOCUMENTO PROTOCOLLATO | DOCUMENTO PROTOCOLLATO</v>
      </c>
      <c r="Q2055" s="3" t="str">
        <f>VLOOKUP(P2055,'Classificazione UD'!A:B,2,FALSE)</f>
        <v>Protocollo</v>
      </c>
    </row>
    <row r="2056" spans="1:17" ht="15" customHeight="1" x14ac:dyDescent="0.25">
      <c r="A2056" s="30">
        <v>2016</v>
      </c>
      <c r="B2056" s="3" t="s">
        <v>36</v>
      </c>
      <c r="C2056" s="3" t="s">
        <v>50</v>
      </c>
      <c r="D2056" s="3" t="s">
        <v>50</v>
      </c>
      <c r="E2056" s="3">
        <v>249</v>
      </c>
      <c r="F2056" s="3">
        <v>252</v>
      </c>
      <c r="G2056" s="3">
        <v>252</v>
      </c>
      <c r="H2056" s="3">
        <v>19165845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 t="str">
        <f>B2056&amp;" | "&amp;C2056&amp;" | "&amp;D2056</f>
        <v>documentazione_amministrativa / documenti_protocollati | DOCUMENTO PROTOCOLLATO | DOCUMENTO PROTOCOLLATO</v>
      </c>
      <c r="Q2056" s="3" t="str">
        <f>VLOOKUP(P2056,'Classificazione UD'!A:B,2,FALSE)</f>
        <v>Protocollo</v>
      </c>
    </row>
    <row r="2057" spans="1:17" ht="15" customHeight="1" x14ac:dyDescent="0.25">
      <c r="A2057" s="30">
        <v>2016</v>
      </c>
      <c r="B2057" s="3" t="s">
        <v>20</v>
      </c>
      <c r="C2057" s="3" t="s">
        <v>21</v>
      </c>
      <c r="D2057" s="3" t="s">
        <v>21</v>
      </c>
      <c r="E2057" s="3">
        <v>117</v>
      </c>
      <c r="F2057" s="3">
        <v>117</v>
      </c>
      <c r="G2057" s="3">
        <v>117</v>
      </c>
      <c r="H2057" s="3">
        <v>8761678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 t="str">
        <f>B2057&amp;" | "&amp;C2057&amp;" | "&amp;D2057</f>
        <v>documentazione_amministrativa / registri | REGISTRO GIORNALIERO | REGISTRO GIORNALIERO</v>
      </c>
      <c r="Q2057" s="3" t="str">
        <f>VLOOKUP(P2057,'Classificazione UD'!A:B,2,FALSE)</f>
        <v>RGP</v>
      </c>
    </row>
    <row r="2058" spans="1:17" ht="15" customHeight="1" x14ac:dyDescent="0.25">
      <c r="A2058" s="30">
        <v>2015</v>
      </c>
      <c r="B2058" s="3" t="s">
        <v>33</v>
      </c>
      <c r="C2058" s="3" t="s">
        <v>34</v>
      </c>
      <c r="D2058" s="3" t="s">
        <v>34</v>
      </c>
      <c r="E2058" s="3">
        <v>24</v>
      </c>
      <c r="F2058" s="3">
        <v>41</v>
      </c>
      <c r="G2058" s="3">
        <v>41</v>
      </c>
      <c r="H2058" s="3">
        <v>19906356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 t="str">
        <f>B2058&amp;" | "&amp;C2058&amp;" | "&amp;D2058</f>
        <v>documentazione_amministrativa / contratti_accordi | CONTRATTO | CONTRATTO</v>
      </c>
      <c r="Q2058" s="3" t="str">
        <f>VLOOKUP(P2058,'Classificazione UD'!A:B,2,FALSE)</f>
        <v>Contratto</v>
      </c>
    </row>
    <row r="2059" spans="1:17" ht="15" customHeight="1" x14ac:dyDescent="0.25">
      <c r="A2059" s="30">
        <v>2016</v>
      </c>
      <c r="B2059" s="3" t="s">
        <v>33</v>
      </c>
      <c r="C2059" s="3" t="s">
        <v>34</v>
      </c>
      <c r="D2059" s="3" t="s">
        <v>34</v>
      </c>
      <c r="E2059" s="3">
        <v>15</v>
      </c>
      <c r="F2059" s="3">
        <v>34</v>
      </c>
      <c r="G2059" s="3">
        <v>34</v>
      </c>
      <c r="H2059" s="3">
        <v>49492108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 t="str">
        <f>B2059&amp;" | "&amp;C2059&amp;" | "&amp;D2059</f>
        <v>documentazione_amministrativa / contratti_accordi | CONTRATTO | CONTRATTO</v>
      </c>
      <c r="Q2059" s="3" t="str">
        <f>VLOOKUP(P2059,'Classificazione UD'!A:B,2,FALSE)</f>
        <v>Contratto</v>
      </c>
    </row>
    <row r="2060" spans="1:17" ht="15" customHeight="1" x14ac:dyDescent="0.25">
      <c r="A2060" s="30">
        <v>2015</v>
      </c>
      <c r="B2060" s="3" t="s">
        <v>17</v>
      </c>
      <c r="C2060" s="3" t="s">
        <v>27</v>
      </c>
      <c r="D2060" s="3" t="s">
        <v>19</v>
      </c>
      <c r="E2060" s="3">
        <v>382</v>
      </c>
      <c r="F2060" s="3">
        <v>764</v>
      </c>
      <c r="G2060" s="3">
        <v>1528</v>
      </c>
      <c r="H2060" s="3">
        <v>62296661</v>
      </c>
      <c r="I2060" s="3">
        <v>454</v>
      </c>
      <c r="J2060" s="3">
        <v>908</v>
      </c>
      <c r="K2060" s="3">
        <v>481663</v>
      </c>
      <c r="L2060" s="3">
        <v>0</v>
      </c>
      <c r="M2060" s="3">
        <v>0</v>
      </c>
      <c r="N2060" s="3">
        <v>0</v>
      </c>
      <c r="O2060" s="3">
        <v>0</v>
      </c>
      <c r="P2060" s="3" t="str">
        <f>B2060&amp;" | "&amp;C2060&amp;" | "&amp;D2060</f>
        <v>documentazione_amministrativa / documentazione_contabile | FATTURA PASSIVA | FATTURA</v>
      </c>
      <c r="Q2060" s="3" t="str">
        <f>VLOOKUP(P2060,'Classificazione UD'!A:B,2,FALSE)</f>
        <v>Fiscale</v>
      </c>
    </row>
    <row r="2061" spans="1:17" ht="15" customHeight="1" x14ac:dyDescent="0.25">
      <c r="A2061" s="30">
        <v>2015</v>
      </c>
      <c r="B2061" s="3" t="s">
        <v>17</v>
      </c>
      <c r="C2061" s="3" t="s">
        <v>27</v>
      </c>
      <c r="D2061" s="3" t="s">
        <v>28</v>
      </c>
      <c r="E2061" s="3">
        <v>20</v>
      </c>
      <c r="F2061" s="3">
        <v>40</v>
      </c>
      <c r="G2061" s="3">
        <v>80</v>
      </c>
      <c r="H2061" s="3">
        <v>439741</v>
      </c>
      <c r="I2061" s="3">
        <v>23</v>
      </c>
      <c r="J2061" s="3">
        <v>46</v>
      </c>
      <c r="K2061" s="3">
        <v>21958</v>
      </c>
      <c r="L2061" s="3">
        <v>0</v>
      </c>
      <c r="M2061" s="3">
        <v>0</v>
      </c>
      <c r="N2061" s="3">
        <v>0</v>
      </c>
      <c r="O2061" s="3">
        <v>0</v>
      </c>
      <c r="P2061" s="3" t="str">
        <f>B2061&amp;" | "&amp;C2061&amp;" | "&amp;D2061</f>
        <v>documentazione_amministrativa / documentazione_contabile | FATTURA PASSIVA | NOTA DI CREDITO</v>
      </c>
      <c r="Q2061" s="3" t="str">
        <f>VLOOKUP(P2061,'Classificazione UD'!A:B,2,FALSE)</f>
        <v>Fiscale</v>
      </c>
    </row>
    <row r="2062" spans="1:17" ht="15" customHeight="1" x14ac:dyDescent="0.25">
      <c r="A2062" s="30">
        <v>2015</v>
      </c>
      <c r="B2062" s="3" t="s">
        <v>17</v>
      </c>
      <c r="C2062" s="3" t="s">
        <v>27</v>
      </c>
      <c r="D2062" s="3" t="s">
        <v>19</v>
      </c>
      <c r="E2062" s="3">
        <v>41</v>
      </c>
      <c r="F2062" s="3">
        <v>82</v>
      </c>
      <c r="G2062" s="3">
        <v>164</v>
      </c>
      <c r="H2062" s="3">
        <v>22296981</v>
      </c>
      <c r="I2062" s="3">
        <v>61</v>
      </c>
      <c r="J2062" s="3">
        <v>122</v>
      </c>
      <c r="K2062" s="3">
        <v>103222</v>
      </c>
      <c r="L2062" s="3">
        <v>0</v>
      </c>
      <c r="M2062" s="3">
        <v>0</v>
      </c>
      <c r="N2062" s="3">
        <v>0</v>
      </c>
      <c r="O2062" s="3">
        <v>0</v>
      </c>
      <c r="P2062" s="3" t="str">
        <f>B2062&amp;" | "&amp;C2062&amp;" | "&amp;D2062</f>
        <v>documentazione_amministrativa / documentazione_contabile | FATTURA PASSIVA | FATTURA</v>
      </c>
      <c r="Q2062" s="3" t="str">
        <f>VLOOKUP(P2062,'Classificazione UD'!A:B,2,FALSE)</f>
        <v>Fiscale</v>
      </c>
    </row>
    <row r="2063" spans="1:17" ht="15" customHeight="1" x14ac:dyDescent="0.25">
      <c r="A2063" s="30">
        <v>2015</v>
      </c>
      <c r="B2063" s="3" t="s">
        <v>17</v>
      </c>
      <c r="C2063" s="3" t="s">
        <v>27</v>
      </c>
      <c r="D2063" s="3" t="s">
        <v>28</v>
      </c>
      <c r="E2063" s="3">
        <v>1</v>
      </c>
      <c r="F2063" s="3">
        <v>2</v>
      </c>
      <c r="G2063" s="3">
        <v>4</v>
      </c>
      <c r="H2063" s="3">
        <v>20700</v>
      </c>
      <c r="I2063" s="3">
        <v>1</v>
      </c>
      <c r="J2063" s="3">
        <v>2</v>
      </c>
      <c r="K2063" s="3">
        <v>468</v>
      </c>
      <c r="L2063" s="3">
        <v>0</v>
      </c>
      <c r="M2063" s="3">
        <v>0</v>
      </c>
      <c r="N2063" s="3">
        <v>0</v>
      </c>
      <c r="O2063" s="3">
        <v>0</v>
      </c>
      <c r="P2063" s="3" t="str">
        <f>B2063&amp;" | "&amp;C2063&amp;" | "&amp;D2063</f>
        <v>documentazione_amministrativa / documentazione_contabile | FATTURA PASSIVA | NOTA DI CREDITO</v>
      </c>
      <c r="Q2063" s="3" t="str">
        <f>VLOOKUP(P2063,'Classificazione UD'!A:B,2,FALSE)</f>
        <v>Fiscale</v>
      </c>
    </row>
    <row r="2064" spans="1:17" ht="15" customHeight="1" x14ac:dyDescent="0.25">
      <c r="A2064" s="30">
        <v>2016</v>
      </c>
      <c r="B2064" s="3" t="s">
        <v>17</v>
      </c>
      <c r="C2064" s="3" t="s">
        <v>27</v>
      </c>
      <c r="D2064" s="3" t="s">
        <v>19</v>
      </c>
      <c r="E2064" s="3">
        <v>1</v>
      </c>
      <c r="F2064" s="3">
        <v>2</v>
      </c>
      <c r="G2064" s="3">
        <v>4</v>
      </c>
      <c r="H2064" s="3">
        <v>330053</v>
      </c>
      <c r="I2064" s="3">
        <v>2</v>
      </c>
      <c r="J2064" s="3">
        <v>4</v>
      </c>
      <c r="K2064" s="3">
        <v>4671</v>
      </c>
      <c r="L2064" s="3">
        <v>0</v>
      </c>
      <c r="M2064" s="3">
        <v>0</v>
      </c>
      <c r="N2064" s="3">
        <v>0</v>
      </c>
      <c r="O2064" s="3">
        <v>0</v>
      </c>
      <c r="P2064" s="3" t="str">
        <f>B2064&amp;" | "&amp;C2064&amp;" | "&amp;D2064</f>
        <v>documentazione_amministrativa / documentazione_contabile | FATTURA PASSIVA | FATTURA</v>
      </c>
      <c r="Q2064" s="3" t="str">
        <f>VLOOKUP(P2064,'Classificazione UD'!A:B,2,FALSE)</f>
        <v>Fiscale</v>
      </c>
    </row>
    <row r="2065" spans="1:17" ht="15" customHeight="1" x14ac:dyDescent="0.25">
      <c r="A2065" s="30">
        <v>2015</v>
      </c>
      <c r="B2065" s="3" t="s">
        <v>17</v>
      </c>
      <c r="C2065" s="3" t="s">
        <v>27</v>
      </c>
      <c r="D2065" s="3" t="s">
        <v>19</v>
      </c>
      <c r="E2065" s="3">
        <v>1454</v>
      </c>
      <c r="F2065" s="3">
        <v>3138</v>
      </c>
      <c r="G2065" s="3">
        <v>6044</v>
      </c>
      <c r="H2065" s="3">
        <v>1757442561</v>
      </c>
      <c r="I2065" s="3">
        <v>2421</v>
      </c>
      <c r="J2065" s="3">
        <v>4842</v>
      </c>
      <c r="K2065" s="3">
        <v>4723322</v>
      </c>
      <c r="L2065" s="3">
        <v>1</v>
      </c>
      <c r="M2065" s="3">
        <v>4</v>
      </c>
      <c r="N2065" s="3">
        <v>8</v>
      </c>
      <c r="O2065" s="3">
        <v>19523</v>
      </c>
      <c r="P2065" s="3" t="str">
        <f>B2065&amp;" | "&amp;C2065&amp;" | "&amp;D2065</f>
        <v>documentazione_amministrativa / documentazione_contabile | FATTURA PASSIVA | FATTURA</v>
      </c>
      <c r="Q2065" s="3" t="str">
        <f>VLOOKUP(P2065,'Classificazione UD'!A:B,2,FALSE)</f>
        <v>Fiscale</v>
      </c>
    </row>
    <row r="2066" spans="1:17" ht="15" customHeight="1" x14ac:dyDescent="0.25">
      <c r="A2066" s="30">
        <v>2015</v>
      </c>
      <c r="B2066" s="3" t="s">
        <v>17</v>
      </c>
      <c r="C2066" s="3" t="s">
        <v>27</v>
      </c>
      <c r="D2066" s="3" t="s">
        <v>28</v>
      </c>
      <c r="E2066" s="3">
        <v>93</v>
      </c>
      <c r="F2066" s="3">
        <v>196</v>
      </c>
      <c r="G2066" s="3">
        <v>382</v>
      </c>
      <c r="H2066" s="3">
        <v>111712584</v>
      </c>
      <c r="I2066" s="3">
        <v>178</v>
      </c>
      <c r="J2066" s="3">
        <v>356</v>
      </c>
      <c r="K2066" s="3">
        <v>401561</v>
      </c>
      <c r="L2066" s="3">
        <v>0</v>
      </c>
      <c r="M2066" s="3">
        <v>0</v>
      </c>
      <c r="N2066" s="3">
        <v>0</v>
      </c>
      <c r="O2066" s="3">
        <v>0</v>
      </c>
      <c r="P2066" s="3" t="str">
        <f>B2066&amp;" | "&amp;C2066&amp;" | "&amp;D2066</f>
        <v>documentazione_amministrativa / documentazione_contabile | FATTURA PASSIVA | NOTA DI CREDITO</v>
      </c>
      <c r="Q2066" s="3" t="str">
        <f>VLOOKUP(P2066,'Classificazione UD'!A:B,2,FALSE)</f>
        <v>Fiscale</v>
      </c>
    </row>
    <row r="2067" spans="1:17" ht="15" customHeight="1" x14ac:dyDescent="0.25">
      <c r="A2067" s="30">
        <v>2016</v>
      </c>
      <c r="B2067" s="3" t="s">
        <v>17</v>
      </c>
      <c r="C2067" s="3" t="s">
        <v>27</v>
      </c>
      <c r="D2067" s="3" t="s">
        <v>19</v>
      </c>
      <c r="E2067" s="3">
        <v>1</v>
      </c>
      <c r="F2067" s="3">
        <v>2</v>
      </c>
      <c r="G2067" s="3">
        <v>4</v>
      </c>
      <c r="H2067" s="3">
        <v>16578</v>
      </c>
      <c r="I2067" s="3">
        <v>2</v>
      </c>
      <c r="J2067" s="3">
        <v>4</v>
      </c>
      <c r="K2067" s="3">
        <v>4679</v>
      </c>
      <c r="L2067" s="3">
        <v>0</v>
      </c>
      <c r="M2067" s="3">
        <v>0</v>
      </c>
      <c r="N2067" s="3">
        <v>0</v>
      </c>
      <c r="O2067" s="3">
        <v>0</v>
      </c>
      <c r="P2067" s="3" t="str">
        <f>B2067&amp;" | "&amp;C2067&amp;" | "&amp;D2067</f>
        <v>documentazione_amministrativa / documentazione_contabile | FATTURA PASSIVA | FATTURA</v>
      </c>
      <c r="Q2067" s="3" t="str">
        <f>VLOOKUP(P2067,'Classificazione UD'!A:B,2,FALSE)</f>
        <v>Fiscale</v>
      </c>
    </row>
    <row r="2068" spans="1:17" ht="15" customHeight="1" x14ac:dyDescent="0.25">
      <c r="A2068" s="30">
        <v>2015</v>
      </c>
      <c r="B2068" s="3" t="s">
        <v>17</v>
      </c>
      <c r="C2068" s="3" t="s">
        <v>27</v>
      </c>
      <c r="D2068" s="3" t="s">
        <v>19</v>
      </c>
      <c r="E2068" s="3">
        <v>8</v>
      </c>
      <c r="F2068" s="3">
        <v>16</v>
      </c>
      <c r="G2068" s="3">
        <v>32</v>
      </c>
      <c r="H2068" s="3">
        <v>950177</v>
      </c>
      <c r="I2068" s="3">
        <v>11</v>
      </c>
      <c r="J2068" s="3">
        <v>22</v>
      </c>
      <c r="K2068" s="3">
        <v>16396</v>
      </c>
      <c r="L2068" s="3">
        <v>0</v>
      </c>
      <c r="M2068" s="3">
        <v>0</v>
      </c>
      <c r="N2068" s="3">
        <v>0</v>
      </c>
      <c r="O2068" s="3">
        <v>0</v>
      </c>
      <c r="P2068" s="3" t="str">
        <f>B2068&amp;" | "&amp;C2068&amp;" | "&amp;D2068</f>
        <v>documentazione_amministrativa / documentazione_contabile | FATTURA PASSIVA | FATTURA</v>
      </c>
      <c r="Q2068" s="3" t="str">
        <f>VLOOKUP(P2068,'Classificazione UD'!A:B,2,FALSE)</f>
        <v>Fiscale</v>
      </c>
    </row>
    <row r="2069" spans="1:17" ht="15" customHeight="1" x14ac:dyDescent="0.25">
      <c r="A2069" s="30">
        <v>2015</v>
      </c>
      <c r="B2069" s="3" t="s">
        <v>17</v>
      </c>
      <c r="C2069" s="3" t="s">
        <v>27</v>
      </c>
      <c r="D2069" s="3" t="s">
        <v>19</v>
      </c>
      <c r="E2069" s="3">
        <v>1</v>
      </c>
      <c r="F2069" s="3">
        <v>2</v>
      </c>
      <c r="G2069" s="3">
        <v>4</v>
      </c>
      <c r="H2069" s="3">
        <v>15869</v>
      </c>
      <c r="I2069" s="3">
        <v>1</v>
      </c>
      <c r="J2069" s="3">
        <v>2</v>
      </c>
      <c r="K2069" s="3">
        <v>464</v>
      </c>
      <c r="L2069" s="3">
        <v>0</v>
      </c>
      <c r="M2069" s="3">
        <v>0</v>
      </c>
      <c r="N2069" s="3">
        <v>0</v>
      </c>
      <c r="O2069" s="3">
        <v>0</v>
      </c>
      <c r="P2069" s="3" t="str">
        <f>B2069&amp;" | "&amp;C2069&amp;" | "&amp;D2069</f>
        <v>documentazione_amministrativa / documentazione_contabile | FATTURA PASSIVA | FATTURA</v>
      </c>
      <c r="Q2069" s="3" t="str">
        <f>VLOOKUP(P2069,'Classificazione UD'!A:B,2,FALSE)</f>
        <v>Fiscale</v>
      </c>
    </row>
    <row r="2070" spans="1:17" ht="15" customHeight="1" x14ac:dyDescent="0.25">
      <c r="A2070" s="30">
        <v>2015</v>
      </c>
      <c r="B2070" s="3" t="s">
        <v>17</v>
      </c>
      <c r="C2070" s="3" t="s">
        <v>27</v>
      </c>
      <c r="D2070" s="3" t="s">
        <v>19</v>
      </c>
      <c r="E2070" s="3">
        <v>70</v>
      </c>
      <c r="F2070" s="3">
        <v>148</v>
      </c>
      <c r="G2070" s="3">
        <v>288</v>
      </c>
      <c r="H2070" s="3">
        <v>112635437</v>
      </c>
      <c r="I2070" s="3">
        <v>134</v>
      </c>
      <c r="J2070" s="3">
        <v>268</v>
      </c>
      <c r="K2070" s="3">
        <v>302194</v>
      </c>
      <c r="L2070" s="3">
        <v>0</v>
      </c>
      <c r="M2070" s="3">
        <v>0</v>
      </c>
      <c r="N2070" s="3">
        <v>0</v>
      </c>
      <c r="O2070" s="3">
        <v>0</v>
      </c>
      <c r="P2070" s="3" t="str">
        <f>B2070&amp;" | "&amp;C2070&amp;" | "&amp;D2070</f>
        <v>documentazione_amministrativa / documentazione_contabile | FATTURA PASSIVA | FATTURA</v>
      </c>
      <c r="Q2070" s="3" t="str">
        <f>VLOOKUP(P2070,'Classificazione UD'!A:B,2,FALSE)</f>
        <v>Fiscale</v>
      </c>
    </row>
    <row r="2071" spans="1:17" ht="15" customHeight="1" x14ac:dyDescent="0.25">
      <c r="A2071" s="30">
        <v>2015</v>
      </c>
      <c r="B2071" s="3" t="s">
        <v>17</v>
      </c>
      <c r="C2071" s="3" t="s">
        <v>27</v>
      </c>
      <c r="D2071" s="3" t="s">
        <v>28</v>
      </c>
      <c r="E2071" s="3">
        <v>2</v>
      </c>
      <c r="F2071" s="3">
        <v>4</v>
      </c>
      <c r="G2071" s="3">
        <v>8</v>
      </c>
      <c r="H2071" s="3">
        <v>2573372</v>
      </c>
      <c r="I2071" s="3">
        <v>4</v>
      </c>
      <c r="J2071" s="3">
        <v>8</v>
      </c>
      <c r="K2071" s="3">
        <v>9358</v>
      </c>
      <c r="L2071" s="3">
        <v>0</v>
      </c>
      <c r="M2071" s="3">
        <v>0</v>
      </c>
      <c r="N2071" s="3">
        <v>0</v>
      </c>
      <c r="O2071" s="3">
        <v>0</v>
      </c>
      <c r="P2071" s="3" t="str">
        <f>B2071&amp;" | "&amp;C2071&amp;" | "&amp;D2071</f>
        <v>documentazione_amministrativa / documentazione_contabile | FATTURA PASSIVA | NOTA DI CREDITO</v>
      </c>
      <c r="Q2071" s="3" t="str">
        <f>VLOOKUP(P2071,'Classificazione UD'!A:B,2,FALSE)</f>
        <v>Fiscale</v>
      </c>
    </row>
    <row r="2072" spans="1:17" ht="15" customHeight="1" x14ac:dyDescent="0.25">
      <c r="A2072" s="30">
        <v>2015</v>
      </c>
      <c r="B2072" s="3" t="s">
        <v>17</v>
      </c>
      <c r="C2072" s="3" t="s">
        <v>27</v>
      </c>
      <c r="D2072" s="3" t="s">
        <v>19</v>
      </c>
      <c r="E2072" s="3">
        <v>7</v>
      </c>
      <c r="F2072" s="3">
        <v>14</v>
      </c>
      <c r="G2072" s="3">
        <v>28</v>
      </c>
      <c r="H2072" s="3">
        <v>2722924</v>
      </c>
      <c r="I2072" s="3">
        <v>10</v>
      </c>
      <c r="J2072" s="3">
        <v>20</v>
      </c>
      <c r="K2072" s="3">
        <v>15925</v>
      </c>
      <c r="L2072" s="3">
        <v>0</v>
      </c>
      <c r="M2072" s="3">
        <v>0</v>
      </c>
      <c r="N2072" s="3">
        <v>0</v>
      </c>
      <c r="O2072" s="3">
        <v>0</v>
      </c>
      <c r="P2072" s="3" t="str">
        <f>B2072&amp;" | "&amp;C2072&amp;" | "&amp;D2072</f>
        <v>documentazione_amministrativa / documentazione_contabile | FATTURA PASSIVA | FATTURA</v>
      </c>
      <c r="Q2072" s="3" t="str">
        <f>VLOOKUP(P2072,'Classificazione UD'!A:B,2,FALSE)</f>
        <v>Fiscale</v>
      </c>
    </row>
    <row r="2073" spans="1:17" ht="15" customHeight="1" x14ac:dyDescent="0.25">
      <c r="A2073" s="30">
        <v>2015</v>
      </c>
      <c r="B2073" s="3" t="s">
        <v>17</v>
      </c>
      <c r="C2073" s="3" t="s">
        <v>27</v>
      </c>
      <c r="D2073" s="3" t="s">
        <v>19</v>
      </c>
      <c r="E2073" s="3">
        <v>1</v>
      </c>
      <c r="F2073" s="3">
        <v>2</v>
      </c>
      <c r="G2073" s="3">
        <v>4</v>
      </c>
      <c r="H2073" s="3">
        <v>12743</v>
      </c>
      <c r="I2073" s="3">
        <v>1</v>
      </c>
      <c r="J2073" s="3">
        <v>2</v>
      </c>
      <c r="K2073" s="3">
        <v>468</v>
      </c>
      <c r="L2073" s="3">
        <v>0</v>
      </c>
      <c r="M2073" s="3">
        <v>0</v>
      </c>
      <c r="N2073" s="3">
        <v>0</v>
      </c>
      <c r="O2073" s="3">
        <v>0</v>
      </c>
      <c r="P2073" s="3" t="str">
        <f>B2073&amp;" | "&amp;C2073&amp;" | "&amp;D2073</f>
        <v>documentazione_amministrativa / documentazione_contabile | FATTURA PASSIVA | FATTURA</v>
      </c>
      <c r="Q2073" s="3" t="str">
        <f>VLOOKUP(P2073,'Classificazione UD'!A:B,2,FALSE)</f>
        <v>Fiscale</v>
      </c>
    </row>
    <row r="2074" spans="1:17" ht="15" customHeight="1" x14ac:dyDescent="0.25">
      <c r="A2074" s="30">
        <v>2015</v>
      </c>
      <c r="B2074" s="3" t="s">
        <v>17</v>
      </c>
      <c r="C2074" s="3" t="s">
        <v>27</v>
      </c>
      <c r="D2074" s="3" t="s">
        <v>19</v>
      </c>
      <c r="E2074" s="3">
        <v>3</v>
      </c>
      <c r="F2074" s="3">
        <v>6</v>
      </c>
      <c r="G2074" s="3">
        <v>12</v>
      </c>
      <c r="H2074" s="3">
        <v>43382</v>
      </c>
      <c r="I2074" s="3">
        <v>3</v>
      </c>
      <c r="J2074" s="3">
        <v>6</v>
      </c>
      <c r="K2074" s="3">
        <v>1396</v>
      </c>
      <c r="L2074" s="3">
        <v>0</v>
      </c>
      <c r="M2074" s="3">
        <v>0</v>
      </c>
      <c r="N2074" s="3">
        <v>0</v>
      </c>
      <c r="O2074" s="3">
        <v>0</v>
      </c>
      <c r="P2074" s="3" t="str">
        <f>B2074&amp;" | "&amp;C2074&amp;" | "&amp;D2074</f>
        <v>documentazione_amministrativa / documentazione_contabile | FATTURA PASSIVA | FATTURA</v>
      </c>
      <c r="Q2074" s="3" t="str">
        <f>VLOOKUP(P2074,'Classificazione UD'!A:B,2,FALSE)</f>
        <v>Fiscale</v>
      </c>
    </row>
    <row r="2075" spans="1:17" ht="15" customHeight="1" x14ac:dyDescent="0.25">
      <c r="A2075" s="30">
        <v>2015</v>
      </c>
      <c r="B2075" s="3" t="s">
        <v>17</v>
      </c>
      <c r="C2075" s="3" t="s">
        <v>27</v>
      </c>
      <c r="D2075" s="3" t="s">
        <v>19</v>
      </c>
      <c r="E2075" s="3">
        <v>55</v>
      </c>
      <c r="F2075" s="3">
        <v>110</v>
      </c>
      <c r="G2075" s="3">
        <v>220</v>
      </c>
      <c r="H2075" s="3">
        <v>6064249</v>
      </c>
      <c r="I2075" s="3">
        <v>57</v>
      </c>
      <c r="J2075" s="3">
        <v>114</v>
      </c>
      <c r="K2075" s="3">
        <v>34150</v>
      </c>
      <c r="L2075" s="3">
        <v>0</v>
      </c>
      <c r="M2075" s="3">
        <v>0</v>
      </c>
      <c r="N2075" s="3">
        <v>0</v>
      </c>
      <c r="O2075" s="3">
        <v>0</v>
      </c>
      <c r="P2075" s="3" t="str">
        <f>B2075&amp;" | "&amp;C2075&amp;" | "&amp;D2075</f>
        <v>documentazione_amministrativa / documentazione_contabile | FATTURA PASSIVA | FATTURA</v>
      </c>
      <c r="Q2075" s="3" t="str">
        <f>VLOOKUP(P2075,'Classificazione UD'!A:B,2,FALSE)</f>
        <v>Fiscale</v>
      </c>
    </row>
    <row r="2076" spans="1:17" ht="15" customHeight="1" x14ac:dyDescent="0.25">
      <c r="A2076" s="30">
        <v>2015</v>
      </c>
      <c r="B2076" s="3" t="s">
        <v>17</v>
      </c>
      <c r="C2076" s="3" t="s">
        <v>27</v>
      </c>
      <c r="D2076" s="3" t="s">
        <v>19</v>
      </c>
      <c r="E2076" s="3">
        <v>10</v>
      </c>
      <c r="F2076" s="3">
        <v>20</v>
      </c>
      <c r="G2076" s="3">
        <v>40</v>
      </c>
      <c r="H2076" s="3">
        <v>177411</v>
      </c>
      <c r="I2076" s="3">
        <v>12</v>
      </c>
      <c r="J2076" s="3">
        <v>24</v>
      </c>
      <c r="K2076" s="3">
        <v>13074</v>
      </c>
      <c r="L2076" s="3">
        <v>0</v>
      </c>
      <c r="M2076" s="3">
        <v>0</v>
      </c>
      <c r="N2076" s="3">
        <v>0</v>
      </c>
      <c r="O2076" s="3">
        <v>0</v>
      </c>
      <c r="P2076" s="3" t="str">
        <f>B2076&amp;" | "&amp;C2076&amp;" | "&amp;D2076</f>
        <v>documentazione_amministrativa / documentazione_contabile | FATTURA PASSIVA | FATTURA</v>
      </c>
      <c r="Q2076" s="3" t="str">
        <f>VLOOKUP(P2076,'Classificazione UD'!A:B,2,FALSE)</f>
        <v>Fiscale</v>
      </c>
    </row>
    <row r="2077" spans="1:17" ht="15" customHeight="1" x14ac:dyDescent="0.25">
      <c r="A2077" s="30">
        <v>2015</v>
      </c>
      <c r="B2077" s="3" t="s">
        <v>17</v>
      </c>
      <c r="C2077" s="3" t="s">
        <v>27</v>
      </c>
      <c r="D2077" s="3" t="s">
        <v>19</v>
      </c>
      <c r="E2077" s="3">
        <v>181</v>
      </c>
      <c r="F2077" s="3">
        <v>367</v>
      </c>
      <c r="G2077" s="3">
        <v>729</v>
      </c>
      <c r="H2077" s="3">
        <v>13510796</v>
      </c>
      <c r="I2077" s="3">
        <v>192</v>
      </c>
      <c r="J2077" s="3">
        <v>384</v>
      </c>
      <c r="K2077" s="3">
        <v>131147</v>
      </c>
      <c r="L2077" s="3">
        <v>0</v>
      </c>
      <c r="M2077" s="3">
        <v>0</v>
      </c>
      <c r="N2077" s="3">
        <v>0</v>
      </c>
      <c r="O2077" s="3">
        <v>0</v>
      </c>
      <c r="P2077" s="3" t="str">
        <f>B2077&amp;" | "&amp;C2077&amp;" | "&amp;D2077</f>
        <v>documentazione_amministrativa / documentazione_contabile | FATTURA PASSIVA | FATTURA</v>
      </c>
      <c r="Q2077" s="3" t="str">
        <f>VLOOKUP(P2077,'Classificazione UD'!A:B,2,FALSE)</f>
        <v>Fiscale</v>
      </c>
    </row>
    <row r="2078" spans="1:17" ht="15" customHeight="1" x14ac:dyDescent="0.25">
      <c r="A2078" s="30">
        <v>2015</v>
      </c>
      <c r="B2078" s="3" t="s">
        <v>17</v>
      </c>
      <c r="C2078" s="3" t="s">
        <v>27</v>
      </c>
      <c r="D2078" s="3" t="s">
        <v>28</v>
      </c>
      <c r="E2078" s="3">
        <v>5</v>
      </c>
      <c r="F2078" s="3">
        <v>10</v>
      </c>
      <c r="G2078" s="3">
        <v>20</v>
      </c>
      <c r="H2078" s="3">
        <v>933694</v>
      </c>
      <c r="I2078" s="3">
        <v>5</v>
      </c>
      <c r="J2078" s="3">
        <v>10</v>
      </c>
      <c r="K2078" s="3">
        <v>2352</v>
      </c>
      <c r="L2078" s="3">
        <v>0</v>
      </c>
      <c r="M2078" s="3">
        <v>0</v>
      </c>
      <c r="N2078" s="3">
        <v>0</v>
      </c>
      <c r="O2078" s="3">
        <v>0</v>
      </c>
      <c r="P2078" s="3" t="str">
        <f>B2078&amp;" | "&amp;C2078&amp;" | "&amp;D2078</f>
        <v>documentazione_amministrativa / documentazione_contabile | FATTURA PASSIVA | NOTA DI CREDITO</v>
      </c>
      <c r="Q2078" s="3" t="str">
        <f>VLOOKUP(P2078,'Classificazione UD'!A:B,2,FALSE)</f>
        <v>Fiscale</v>
      </c>
    </row>
    <row r="2079" spans="1:17" ht="15" customHeight="1" x14ac:dyDescent="0.25">
      <c r="A2079" s="30">
        <v>2016</v>
      </c>
      <c r="B2079" s="3" t="s">
        <v>17</v>
      </c>
      <c r="C2079" s="3" t="s">
        <v>27</v>
      </c>
      <c r="D2079" s="3" t="s">
        <v>19</v>
      </c>
      <c r="E2079" s="3">
        <v>1</v>
      </c>
      <c r="F2079" s="3">
        <v>2</v>
      </c>
      <c r="G2079" s="3">
        <v>4</v>
      </c>
      <c r="H2079" s="3">
        <v>33125</v>
      </c>
      <c r="I2079" s="3">
        <v>1</v>
      </c>
      <c r="J2079" s="3">
        <v>2</v>
      </c>
      <c r="K2079" s="3">
        <v>464</v>
      </c>
      <c r="L2079" s="3">
        <v>0</v>
      </c>
      <c r="M2079" s="3">
        <v>0</v>
      </c>
      <c r="N2079" s="3">
        <v>0</v>
      </c>
      <c r="O2079" s="3">
        <v>0</v>
      </c>
      <c r="P2079" s="3" t="str">
        <f>B2079&amp;" | "&amp;C2079&amp;" | "&amp;D2079</f>
        <v>documentazione_amministrativa / documentazione_contabile | FATTURA PASSIVA | FATTURA</v>
      </c>
      <c r="Q2079" s="3" t="str">
        <f>VLOOKUP(P2079,'Classificazione UD'!A:B,2,FALSE)</f>
        <v>Fiscale</v>
      </c>
    </row>
    <row r="2080" spans="1:17" ht="15" customHeight="1" x14ac:dyDescent="0.25">
      <c r="A2080" s="30">
        <v>2015</v>
      </c>
      <c r="B2080" s="3" t="s">
        <v>17</v>
      </c>
      <c r="C2080" s="3" t="s">
        <v>27</v>
      </c>
      <c r="D2080" s="3" t="s">
        <v>19</v>
      </c>
      <c r="E2080" s="3">
        <v>208</v>
      </c>
      <c r="F2080" s="3">
        <v>416</v>
      </c>
      <c r="G2080" s="3">
        <v>832</v>
      </c>
      <c r="H2080" s="3">
        <v>58849777</v>
      </c>
      <c r="I2080" s="3">
        <v>395</v>
      </c>
      <c r="J2080" s="3">
        <v>790</v>
      </c>
      <c r="K2080" s="3">
        <v>884794</v>
      </c>
      <c r="L2080" s="3">
        <v>0</v>
      </c>
      <c r="M2080" s="3">
        <v>0</v>
      </c>
      <c r="N2080" s="3">
        <v>0</v>
      </c>
      <c r="O2080" s="3">
        <v>0</v>
      </c>
      <c r="P2080" s="3" t="str">
        <f>B2080&amp;" | "&amp;C2080&amp;" | "&amp;D2080</f>
        <v>documentazione_amministrativa / documentazione_contabile | FATTURA PASSIVA | FATTURA</v>
      </c>
      <c r="Q2080" s="3" t="str">
        <f>VLOOKUP(P2080,'Classificazione UD'!A:B,2,FALSE)</f>
        <v>Fiscale</v>
      </c>
    </row>
    <row r="2081" spans="1:17" ht="15" customHeight="1" x14ac:dyDescent="0.25">
      <c r="A2081" s="30">
        <v>2015</v>
      </c>
      <c r="B2081" s="3" t="s">
        <v>17</v>
      </c>
      <c r="C2081" s="3" t="s">
        <v>27</v>
      </c>
      <c r="D2081" s="3" t="s">
        <v>28</v>
      </c>
      <c r="E2081" s="3">
        <v>3</v>
      </c>
      <c r="F2081" s="3">
        <v>6</v>
      </c>
      <c r="G2081" s="3">
        <v>12</v>
      </c>
      <c r="H2081" s="3">
        <v>6948361</v>
      </c>
      <c r="I2081" s="3">
        <v>6</v>
      </c>
      <c r="J2081" s="3">
        <v>12</v>
      </c>
      <c r="K2081" s="3">
        <v>14037</v>
      </c>
      <c r="L2081" s="3">
        <v>0</v>
      </c>
      <c r="M2081" s="3">
        <v>0</v>
      </c>
      <c r="N2081" s="3">
        <v>0</v>
      </c>
      <c r="O2081" s="3">
        <v>0</v>
      </c>
      <c r="P2081" s="3" t="str">
        <f>B2081&amp;" | "&amp;C2081&amp;" | "&amp;D2081</f>
        <v>documentazione_amministrativa / documentazione_contabile | FATTURA PASSIVA | NOTA DI CREDITO</v>
      </c>
      <c r="Q2081" s="3" t="str">
        <f>VLOOKUP(P2081,'Classificazione UD'!A:B,2,FALSE)</f>
        <v>Fiscale</v>
      </c>
    </row>
    <row r="2082" spans="1:17" ht="15" customHeight="1" x14ac:dyDescent="0.25">
      <c r="A2082" s="30">
        <v>2014</v>
      </c>
      <c r="B2082" s="3" t="s">
        <v>23</v>
      </c>
      <c r="C2082" s="3" t="s">
        <v>24</v>
      </c>
      <c r="D2082" s="3" t="s">
        <v>24</v>
      </c>
      <c r="E2082" s="3">
        <v>15</v>
      </c>
      <c r="F2082" s="3">
        <v>15</v>
      </c>
      <c r="G2082" s="3">
        <v>15</v>
      </c>
      <c r="H2082" s="3">
        <v>629461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 t="str">
        <f>B2082&amp;" | "&amp;C2082&amp;" | "&amp;D2082</f>
        <v>documentazione_amministrativa / altri_documenti | FOGLIO DI TRASFORMAZIONE | FOGLIO DI TRASFORMAZIONE</v>
      </c>
      <c r="Q2082" s="3" t="str">
        <f>VLOOKUP(P2082,'Classificazione UD'!A:B,2,FALSE)</f>
        <v>Tecnico</v>
      </c>
    </row>
    <row r="2083" spans="1:17" ht="15" customHeight="1" x14ac:dyDescent="0.25">
      <c r="A2083" s="30">
        <v>2015</v>
      </c>
      <c r="B2083" s="3" t="s">
        <v>23</v>
      </c>
      <c r="C2083" s="3" t="s">
        <v>24</v>
      </c>
      <c r="D2083" s="3" t="s">
        <v>24</v>
      </c>
      <c r="E2083" s="3">
        <v>11</v>
      </c>
      <c r="F2083" s="3">
        <v>11</v>
      </c>
      <c r="G2083" s="3">
        <v>11</v>
      </c>
      <c r="H2083" s="3">
        <v>965132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 t="str">
        <f>B2083&amp;" | "&amp;C2083&amp;" | "&amp;D2083</f>
        <v>documentazione_amministrativa / altri_documenti | FOGLIO DI TRASFORMAZIONE | FOGLIO DI TRASFORMAZIONE</v>
      </c>
      <c r="Q2083" s="3" t="str">
        <f>VLOOKUP(P2083,'Classificazione UD'!A:B,2,FALSE)</f>
        <v>Tecnico</v>
      </c>
    </row>
    <row r="2084" spans="1:17" ht="15" customHeight="1" x14ac:dyDescent="0.25">
      <c r="A2084" s="30">
        <v>2016</v>
      </c>
      <c r="B2084" s="3" t="s">
        <v>23</v>
      </c>
      <c r="C2084" s="3" t="s">
        <v>24</v>
      </c>
      <c r="D2084" s="3" t="s">
        <v>24</v>
      </c>
      <c r="E2084" s="3">
        <v>5</v>
      </c>
      <c r="F2084" s="3">
        <v>5</v>
      </c>
      <c r="G2084" s="3">
        <v>5</v>
      </c>
      <c r="H2084" s="3">
        <v>287176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 t="str">
        <f>B2084&amp;" | "&amp;C2084&amp;" | "&amp;D2084</f>
        <v>documentazione_amministrativa / altri_documenti | FOGLIO DI TRASFORMAZIONE | FOGLIO DI TRASFORMAZIONE</v>
      </c>
      <c r="Q2084" s="3" t="str">
        <f>VLOOKUP(P2084,'Classificazione UD'!A:B,2,FALSE)</f>
        <v>Tecnico</v>
      </c>
    </row>
    <row r="2085" spans="1:17" ht="15" customHeight="1" x14ac:dyDescent="0.25">
      <c r="A2085" s="30">
        <v>2015</v>
      </c>
      <c r="B2085" s="3" t="s">
        <v>17</v>
      </c>
      <c r="C2085" s="3" t="s">
        <v>27</v>
      </c>
      <c r="D2085" s="3" t="s">
        <v>19</v>
      </c>
      <c r="E2085" s="3">
        <v>117</v>
      </c>
      <c r="F2085" s="3">
        <v>234</v>
      </c>
      <c r="G2085" s="3">
        <v>468</v>
      </c>
      <c r="H2085" s="3">
        <v>5344525</v>
      </c>
      <c r="I2085" s="3">
        <v>122</v>
      </c>
      <c r="J2085" s="3">
        <v>244</v>
      </c>
      <c r="K2085" s="3">
        <v>75844</v>
      </c>
      <c r="L2085" s="3">
        <v>0</v>
      </c>
      <c r="M2085" s="3">
        <v>0</v>
      </c>
      <c r="N2085" s="3">
        <v>0</v>
      </c>
      <c r="O2085" s="3">
        <v>0</v>
      </c>
      <c r="P2085" s="3" t="str">
        <f>B2085&amp;" | "&amp;C2085&amp;" | "&amp;D2085</f>
        <v>documentazione_amministrativa / documentazione_contabile | FATTURA PASSIVA | FATTURA</v>
      </c>
      <c r="Q2085" s="3" t="str">
        <f>VLOOKUP(P2085,'Classificazione UD'!A:B,2,FALSE)</f>
        <v>Fiscale</v>
      </c>
    </row>
    <row r="2086" spans="1:17" ht="15" customHeight="1" x14ac:dyDescent="0.25">
      <c r="A2086" s="30">
        <v>2015</v>
      </c>
      <c r="B2086" s="3" t="s">
        <v>17</v>
      </c>
      <c r="C2086" s="3" t="s">
        <v>27</v>
      </c>
      <c r="D2086" s="3" t="s">
        <v>28</v>
      </c>
      <c r="E2086" s="3">
        <v>1</v>
      </c>
      <c r="F2086" s="3">
        <v>2</v>
      </c>
      <c r="G2086" s="3">
        <v>4</v>
      </c>
      <c r="H2086" s="3">
        <v>14520</v>
      </c>
      <c r="I2086" s="3">
        <v>1</v>
      </c>
      <c r="J2086" s="3">
        <v>2</v>
      </c>
      <c r="K2086" s="3">
        <v>467</v>
      </c>
      <c r="L2086" s="3">
        <v>0</v>
      </c>
      <c r="M2086" s="3">
        <v>0</v>
      </c>
      <c r="N2086" s="3">
        <v>0</v>
      </c>
      <c r="O2086" s="3">
        <v>0</v>
      </c>
      <c r="P2086" s="3" t="str">
        <f>B2086&amp;" | "&amp;C2086&amp;" | "&amp;D2086</f>
        <v>documentazione_amministrativa / documentazione_contabile | FATTURA PASSIVA | NOTA DI CREDITO</v>
      </c>
      <c r="Q2086" s="3" t="str">
        <f>VLOOKUP(P2086,'Classificazione UD'!A:B,2,FALSE)</f>
        <v>Fiscale</v>
      </c>
    </row>
    <row r="2087" spans="1:17" ht="15" customHeight="1" x14ac:dyDescent="0.25">
      <c r="A2087" s="30">
        <v>2015</v>
      </c>
      <c r="B2087" s="3" t="s">
        <v>17</v>
      </c>
      <c r="C2087" s="3" t="s">
        <v>27</v>
      </c>
      <c r="D2087" s="3" t="s">
        <v>19</v>
      </c>
      <c r="E2087" s="3">
        <v>19</v>
      </c>
      <c r="F2087" s="3">
        <v>38</v>
      </c>
      <c r="G2087" s="3">
        <v>76</v>
      </c>
      <c r="H2087" s="3">
        <v>538529</v>
      </c>
      <c r="I2087" s="3">
        <v>26</v>
      </c>
      <c r="J2087" s="3">
        <v>52</v>
      </c>
      <c r="K2087" s="3">
        <v>38436</v>
      </c>
      <c r="L2087" s="3">
        <v>0</v>
      </c>
      <c r="M2087" s="3">
        <v>0</v>
      </c>
      <c r="N2087" s="3">
        <v>0</v>
      </c>
      <c r="O2087" s="3">
        <v>0</v>
      </c>
      <c r="P2087" s="3" t="str">
        <f>B2087&amp;" | "&amp;C2087&amp;" | "&amp;D2087</f>
        <v>documentazione_amministrativa / documentazione_contabile | FATTURA PASSIVA | FATTURA</v>
      </c>
      <c r="Q2087" s="3" t="str">
        <f>VLOOKUP(P2087,'Classificazione UD'!A:B,2,FALSE)</f>
        <v>Fiscale</v>
      </c>
    </row>
    <row r="2088" spans="1:17" ht="15" customHeight="1" x14ac:dyDescent="0.25">
      <c r="A2088" s="30">
        <v>2013</v>
      </c>
      <c r="B2088" s="3" t="s">
        <v>23</v>
      </c>
      <c r="C2088" s="3" t="s">
        <v>131</v>
      </c>
      <c r="D2088" s="3" t="s">
        <v>132</v>
      </c>
      <c r="E2088" s="3">
        <v>1448</v>
      </c>
      <c r="F2088" s="3">
        <v>20432</v>
      </c>
      <c r="G2088" s="3">
        <v>20432</v>
      </c>
      <c r="H2088" s="3">
        <v>12355671953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 t="str">
        <f>B2088&amp;" | "&amp;C2088&amp;" | "&amp;D2088</f>
        <v>documentazione_amministrativa / altri_documenti | DP - SUE | DOCUMENTO SUE</v>
      </c>
      <c r="Q2088" s="3" t="str">
        <f>VLOOKUP(P2088,'Classificazione UD'!A:B,2,FALSE)</f>
        <v>Amministrativo</v>
      </c>
    </row>
    <row r="2089" spans="1:17" ht="15" customHeight="1" x14ac:dyDescent="0.25">
      <c r="A2089" s="30">
        <v>2014</v>
      </c>
      <c r="B2089" s="3" t="s">
        <v>23</v>
      </c>
      <c r="C2089" s="3" t="s">
        <v>131</v>
      </c>
      <c r="D2089" s="3" t="s">
        <v>132</v>
      </c>
      <c r="E2089" s="3">
        <v>11430</v>
      </c>
      <c r="F2089" s="3">
        <v>159213</v>
      </c>
      <c r="G2089" s="3">
        <v>159213</v>
      </c>
      <c r="H2089" s="3">
        <v>106344792447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 t="str">
        <f>B2089&amp;" | "&amp;C2089&amp;" | "&amp;D2089</f>
        <v>documentazione_amministrativa / altri_documenti | DP - SUE | DOCUMENTO SUE</v>
      </c>
      <c r="Q2089" s="3" t="str">
        <f>VLOOKUP(P2089,'Classificazione UD'!A:B,2,FALSE)</f>
        <v>Amministrativo</v>
      </c>
    </row>
    <row r="2090" spans="1:17" ht="15" customHeight="1" x14ac:dyDescent="0.25">
      <c r="A2090" s="30">
        <v>2015</v>
      </c>
      <c r="B2090" s="3" t="s">
        <v>23</v>
      </c>
      <c r="C2090" s="3" t="s">
        <v>131</v>
      </c>
      <c r="D2090" s="3" t="s">
        <v>132</v>
      </c>
      <c r="E2090" s="3">
        <v>18486</v>
      </c>
      <c r="F2090" s="3">
        <v>231264</v>
      </c>
      <c r="G2090" s="3">
        <v>231264</v>
      </c>
      <c r="H2090" s="3">
        <v>208887584623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 t="str">
        <f>B2090&amp;" | "&amp;C2090&amp;" | "&amp;D2090</f>
        <v>documentazione_amministrativa / altri_documenti | DP - SUE | DOCUMENTO SUE</v>
      </c>
      <c r="Q2090" s="3" t="str">
        <f>VLOOKUP(P2090,'Classificazione UD'!A:B,2,FALSE)</f>
        <v>Amministrativo</v>
      </c>
    </row>
    <row r="2091" spans="1:17" ht="15" customHeight="1" x14ac:dyDescent="0.25">
      <c r="A2091" s="30">
        <v>2016</v>
      </c>
      <c r="B2091" s="3" t="s">
        <v>23</v>
      </c>
      <c r="C2091" s="3" t="s">
        <v>131</v>
      </c>
      <c r="D2091" s="3" t="s">
        <v>132</v>
      </c>
      <c r="E2091" s="3">
        <v>9980</v>
      </c>
      <c r="F2091" s="3">
        <v>108231</v>
      </c>
      <c r="G2091" s="3">
        <v>108231</v>
      </c>
      <c r="H2091" s="3">
        <v>94900295229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 t="str">
        <f>B2091&amp;" | "&amp;C2091&amp;" | "&amp;D2091</f>
        <v>documentazione_amministrativa / altri_documenti | DP - SUE | DOCUMENTO SUE</v>
      </c>
      <c r="Q2091" s="3" t="str">
        <f>VLOOKUP(P2091,'Classificazione UD'!A:B,2,FALSE)</f>
        <v>Amministrativo</v>
      </c>
    </row>
    <row r="2092" spans="1:17" ht="15" customHeight="1" x14ac:dyDescent="0.25">
      <c r="A2092" s="30">
        <v>2014</v>
      </c>
      <c r="B2092" s="3" t="s">
        <v>33</v>
      </c>
      <c r="C2092" s="3" t="s">
        <v>133</v>
      </c>
      <c r="D2092" s="3" t="s">
        <v>133</v>
      </c>
      <c r="E2092" s="3">
        <v>49</v>
      </c>
      <c r="F2092" s="3">
        <v>149</v>
      </c>
      <c r="G2092" s="3">
        <v>149</v>
      </c>
      <c r="H2092" s="3">
        <v>299654006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 t="str">
        <f>B2092&amp;" | "&amp;C2092&amp;" | "&amp;D2092</f>
        <v>documentazione_amministrativa / contratti_accordi | Contratto | Contratto</v>
      </c>
      <c r="Q2092" s="3" t="str">
        <f>VLOOKUP(P2092,'Classificazione UD'!A:B,2,FALSE)</f>
        <v>Contratto</v>
      </c>
    </row>
    <row r="2093" spans="1:17" ht="15" customHeight="1" x14ac:dyDescent="0.25">
      <c r="A2093" s="30">
        <v>2015</v>
      </c>
      <c r="B2093" s="3" t="s">
        <v>33</v>
      </c>
      <c r="C2093" s="3" t="s">
        <v>133</v>
      </c>
      <c r="D2093" s="3" t="s">
        <v>133</v>
      </c>
      <c r="E2093" s="3">
        <v>66</v>
      </c>
      <c r="F2093" s="3">
        <v>200</v>
      </c>
      <c r="G2093" s="3">
        <v>200</v>
      </c>
      <c r="H2093" s="3">
        <v>234585224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 t="str">
        <f>B2093&amp;" | "&amp;C2093&amp;" | "&amp;D2093</f>
        <v>documentazione_amministrativa / contratti_accordi | Contratto | Contratto</v>
      </c>
      <c r="Q2093" s="3" t="str">
        <f>VLOOKUP(P2093,'Classificazione UD'!A:B,2,FALSE)</f>
        <v>Contratto</v>
      </c>
    </row>
    <row r="2094" spans="1:17" ht="15" customHeight="1" x14ac:dyDescent="0.25">
      <c r="A2094" s="30">
        <v>2016</v>
      </c>
      <c r="B2094" s="3" t="s">
        <v>33</v>
      </c>
      <c r="C2094" s="3" t="s">
        <v>133</v>
      </c>
      <c r="D2094" s="3" t="s">
        <v>133</v>
      </c>
      <c r="E2094" s="3">
        <v>70</v>
      </c>
      <c r="F2094" s="3">
        <v>210</v>
      </c>
      <c r="G2094" s="3">
        <v>210</v>
      </c>
      <c r="H2094" s="3">
        <v>221086265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 t="str">
        <f>B2094&amp;" | "&amp;C2094&amp;" | "&amp;D2094</f>
        <v>documentazione_amministrativa / contratti_accordi | Contratto | Contratto</v>
      </c>
      <c r="Q2094" s="3" t="str">
        <f>VLOOKUP(P2094,'Classificazione UD'!A:B,2,FALSE)</f>
        <v>Contratto</v>
      </c>
    </row>
    <row r="2095" spans="1:17" ht="15" customHeight="1" x14ac:dyDescent="0.25">
      <c r="A2095" s="30">
        <v>2014</v>
      </c>
      <c r="B2095" s="3" t="s">
        <v>17</v>
      </c>
      <c r="C2095" s="3" t="s">
        <v>18</v>
      </c>
      <c r="D2095" s="3" t="s">
        <v>19</v>
      </c>
      <c r="E2095" s="3">
        <v>4</v>
      </c>
      <c r="F2095" s="3">
        <v>4</v>
      </c>
      <c r="G2095" s="3">
        <v>4</v>
      </c>
      <c r="H2095" s="3">
        <v>23524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 t="str">
        <f>B2095&amp;" | "&amp;C2095&amp;" | "&amp;D2095</f>
        <v>documentazione_amministrativa / documentazione_contabile | FATTURA ATTIVA | FATTURA</v>
      </c>
      <c r="Q2095" s="3" t="str">
        <f>VLOOKUP(P2095,'Classificazione UD'!A:B,2,FALSE)</f>
        <v>Fiscale</v>
      </c>
    </row>
    <row r="2096" spans="1:17" ht="15" customHeight="1" x14ac:dyDescent="0.25">
      <c r="A2096" s="30">
        <v>2015</v>
      </c>
      <c r="B2096" s="3" t="s">
        <v>17</v>
      </c>
      <c r="C2096" s="3" t="s">
        <v>18</v>
      </c>
      <c r="D2096" s="3" t="s">
        <v>19</v>
      </c>
      <c r="E2096" s="3">
        <v>80</v>
      </c>
      <c r="F2096" s="3">
        <v>85</v>
      </c>
      <c r="G2096" s="3">
        <v>95</v>
      </c>
      <c r="H2096" s="3">
        <v>509142</v>
      </c>
      <c r="I2096" s="3">
        <v>10</v>
      </c>
      <c r="J2096" s="3">
        <v>20</v>
      </c>
      <c r="K2096" s="3">
        <v>41369</v>
      </c>
      <c r="L2096" s="3">
        <v>0</v>
      </c>
      <c r="M2096" s="3">
        <v>0</v>
      </c>
      <c r="N2096" s="3">
        <v>0</v>
      </c>
      <c r="O2096" s="3">
        <v>0</v>
      </c>
      <c r="P2096" s="3" t="str">
        <f>B2096&amp;" | "&amp;C2096&amp;" | "&amp;D2096</f>
        <v>documentazione_amministrativa / documentazione_contabile | FATTURA ATTIVA | FATTURA</v>
      </c>
      <c r="Q2096" s="3" t="str">
        <f>VLOOKUP(P2096,'Classificazione UD'!A:B,2,FALSE)</f>
        <v>Fiscale</v>
      </c>
    </row>
    <row r="2097" spans="1:17" ht="15" customHeight="1" x14ac:dyDescent="0.25">
      <c r="A2097" s="30">
        <v>2015</v>
      </c>
      <c r="B2097" s="3" t="s">
        <v>17</v>
      </c>
      <c r="C2097" s="3" t="s">
        <v>18</v>
      </c>
      <c r="D2097" s="3" t="s">
        <v>28</v>
      </c>
      <c r="E2097" s="3">
        <v>1</v>
      </c>
      <c r="F2097" s="3">
        <v>1</v>
      </c>
      <c r="G2097" s="3">
        <v>1</v>
      </c>
      <c r="H2097" s="3">
        <v>6276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 t="str">
        <f>B2097&amp;" | "&amp;C2097&amp;" | "&amp;D2097</f>
        <v>documentazione_amministrativa / documentazione_contabile | FATTURA ATTIVA | NOTA DI CREDITO</v>
      </c>
      <c r="Q2097" s="3" t="str">
        <f>VLOOKUP(P2097,'Classificazione UD'!A:B,2,FALSE)</f>
        <v>Fiscale</v>
      </c>
    </row>
    <row r="2098" spans="1:17" ht="15" customHeight="1" x14ac:dyDescent="0.25">
      <c r="A2098" s="30">
        <v>2016</v>
      </c>
      <c r="B2098" s="3" t="s">
        <v>17</v>
      </c>
      <c r="C2098" s="3" t="s">
        <v>18</v>
      </c>
      <c r="D2098" s="3" t="s">
        <v>19</v>
      </c>
      <c r="E2098" s="3">
        <v>53</v>
      </c>
      <c r="F2098" s="3">
        <v>106</v>
      </c>
      <c r="G2098" s="3">
        <v>212</v>
      </c>
      <c r="H2098" s="3">
        <v>562636</v>
      </c>
      <c r="I2098" s="3">
        <v>96</v>
      </c>
      <c r="J2098" s="3">
        <v>192</v>
      </c>
      <c r="K2098" s="3">
        <v>394029</v>
      </c>
      <c r="L2098" s="3">
        <v>0</v>
      </c>
      <c r="M2098" s="3">
        <v>0</v>
      </c>
      <c r="N2098" s="3">
        <v>0</v>
      </c>
      <c r="O2098" s="3">
        <v>0</v>
      </c>
      <c r="P2098" s="3" t="str">
        <f>B2098&amp;" | "&amp;C2098&amp;" | "&amp;D2098</f>
        <v>documentazione_amministrativa / documentazione_contabile | FATTURA ATTIVA | FATTURA</v>
      </c>
      <c r="Q2098" s="3" t="str">
        <f>VLOOKUP(P2098,'Classificazione UD'!A:B,2,FALSE)</f>
        <v>Fiscale</v>
      </c>
    </row>
    <row r="2099" spans="1:17" ht="15" customHeight="1" x14ac:dyDescent="0.25">
      <c r="A2099" s="30">
        <v>2015</v>
      </c>
      <c r="B2099" s="3" t="s">
        <v>17</v>
      </c>
      <c r="C2099" s="3" t="s">
        <v>18</v>
      </c>
      <c r="D2099" s="3" t="s">
        <v>19</v>
      </c>
      <c r="E2099" s="3">
        <v>4</v>
      </c>
      <c r="F2099" s="3">
        <v>4</v>
      </c>
      <c r="G2099" s="3">
        <v>4</v>
      </c>
      <c r="H2099" s="3">
        <v>24371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 t="str">
        <f>B2099&amp;" | "&amp;C2099&amp;" | "&amp;D2099</f>
        <v>documentazione_amministrativa / documentazione_contabile | FATTURA ATTIVA | FATTURA</v>
      </c>
      <c r="Q2099" s="3" t="str">
        <f>VLOOKUP(P2099,'Classificazione UD'!A:B,2,FALSE)</f>
        <v>Fiscale</v>
      </c>
    </row>
    <row r="2100" spans="1:17" ht="15" customHeight="1" x14ac:dyDescent="0.25">
      <c r="A2100" s="30">
        <v>2016</v>
      </c>
      <c r="B2100" s="3" t="s">
        <v>17</v>
      </c>
      <c r="C2100" s="3" t="s">
        <v>18</v>
      </c>
      <c r="D2100" s="3" t="s">
        <v>19</v>
      </c>
      <c r="E2100" s="3">
        <v>5</v>
      </c>
      <c r="F2100" s="3">
        <v>10</v>
      </c>
      <c r="G2100" s="3">
        <v>20</v>
      </c>
      <c r="H2100" s="3">
        <v>53345</v>
      </c>
      <c r="I2100" s="3">
        <v>10</v>
      </c>
      <c r="J2100" s="3">
        <v>20</v>
      </c>
      <c r="K2100" s="3">
        <v>41932</v>
      </c>
      <c r="L2100" s="3">
        <v>0</v>
      </c>
      <c r="M2100" s="3">
        <v>0</v>
      </c>
      <c r="N2100" s="3">
        <v>0</v>
      </c>
      <c r="O2100" s="3">
        <v>0</v>
      </c>
      <c r="P2100" s="3" t="str">
        <f>B2100&amp;" | "&amp;C2100&amp;" | "&amp;D2100</f>
        <v>documentazione_amministrativa / documentazione_contabile | FATTURA ATTIVA | FATTURA</v>
      </c>
      <c r="Q2100" s="3" t="str">
        <f>VLOOKUP(P2100,'Classificazione UD'!A:B,2,FALSE)</f>
        <v>Fiscale</v>
      </c>
    </row>
    <row r="2101" spans="1:17" ht="15" customHeight="1" x14ac:dyDescent="0.25">
      <c r="A2101" s="30">
        <v>2014</v>
      </c>
      <c r="B2101" s="3" t="s">
        <v>17</v>
      </c>
      <c r="C2101" s="3" t="s">
        <v>18</v>
      </c>
      <c r="D2101" s="3" t="s">
        <v>19</v>
      </c>
      <c r="E2101" s="3">
        <v>1</v>
      </c>
      <c r="F2101" s="3">
        <v>1</v>
      </c>
      <c r="G2101" s="3">
        <v>1</v>
      </c>
      <c r="H2101" s="3">
        <v>5537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 t="str">
        <f>B2101&amp;" | "&amp;C2101&amp;" | "&amp;D2101</f>
        <v>documentazione_amministrativa / documentazione_contabile | FATTURA ATTIVA | FATTURA</v>
      </c>
      <c r="Q2101" s="3" t="str">
        <f>VLOOKUP(P2101,'Classificazione UD'!A:B,2,FALSE)</f>
        <v>Fiscale</v>
      </c>
    </row>
    <row r="2102" spans="1:17" ht="15" customHeight="1" x14ac:dyDescent="0.25">
      <c r="A2102" s="30">
        <v>2015</v>
      </c>
      <c r="B2102" s="3" t="s">
        <v>17</v>
      </c>
      <c r="C2102" s="3" t="s">
        <v>18</v>
      </c>
      <c r="D2102" s="3" t="s">
        <v>19</v>
      </c>
      <c r="E2102" s="3">
        <v>55</v>
      </c>
      <c r="F2102" s="3">
        <v>70</v>
      </c>
      <c r="G2102" s="3">
        <v>100</v>
      </c>
      <c r="H2102" s="3">
        <v>17936356</v>
      </c>
      <c r="I2102" s="3">
        <v>30</v>
      </c>
      <c r="J2102" s="3">
        <v>60</v>
      </c>
      <c r="K2102" s="3">
        <v>126871</v>
      </c>
      <c r="L2102" s="3">
        <v>0</v>
      </c>
      <c r="M2102" s="3">
        <v>0</v>
      </c>
      <c r="N2102" s="3">
        <v>0</v>
      </c>
      <c r="O2102" s="3">
        <v>0</v>
      </c>
      <c r="P2102" s="3" t="str">
        <f>B2102&amp;" | "&amp;C2102&amp;" | "&amp;D2102</f>
        <v>documentazione_amministrativa / documentazione_contabile | FATTURA ATTIVA | FATTURA</v>
      </c>
      <c r="Q2102" s="3" t="str">
        <f>VLOOKUP(P2102,'Classificazione UD'!A:B,2,FALSE)</f>
        <v>Fiscale</v>
      </c>
    </row>
    <row r="2103" spans="1:17" ht="15" customHeight="1" x14ac:dyDescent="0.25">
      <c r="A2103" s="30">
        <v>2016</v>
      </c>
      <c r="B2103" s="3" t="s">
        <v>17</v>
      </c>
      <c r="C2103" s="3" t="s">
        <v>18</v>
      </c>
      <c r="D2103" s="3" t="s">
        <v>19</v>
      </c>
      <c r="E2103" s="3">
        <v>100</v>
      </c>
      <c r="F2103" s="3">
        <v>200</v>
      </c>
      <c r="G2103" s="3">
        <v>400</v>
      </c>
      <c r="H2103" s="3">
        <v>45207449</v>
      </c>
      <c r="I2103" s="3">
        <v>162</v>
      </c>
      <c r="J2103" s="3">
        <v>324</v>
      </c>
      <c r="K2103" s="3">
        <v>678650</v>
      </c>
      <c r="L2103" s="3">
        <v>0</v>
      </c>
      <c r="M2103" s="3">
        <v>0</v>
      </c>
      <c r="N2103" s="3">
        <v>0</v>
      </c>
      <c r="O2103" s="3">
        <v>0</v>
      </c>
      <c r="P2103" s="3" t="str">
        <f>B2103&amp;" | "&amp;C2103&amp;" | "&amp;D2103</f>
        <v>documentazione_amministrativa / documentazione_contabile | FATTURA ATTIVA | FATTURA</v>
      </c>
      <c r="Q2103" s="3" t="str">
        <f>VLOOKUP(P2103,'Classificazione UD'!A:B,2,FALSE)</f>
        <v>Fiscale</v>
      </c>
    </row>
    <row r="2104" spans="1:17" ht="15" customHeight="1" x14ac:dyDescent="0.25">
      <c r="A2104" s="30">
        <v>2015</v>
      </c>
      <c r="B2104" s="3" t="s">
        <v>17</v>
      </c>
      <c r="C2104" s="3" t="s">
        <v>27</v>
      </c>
      <c r="D2104" s="3" t="s">
        <v>19</v>
      </c>
      <c r="E2104" s="3">
        <v>12487</v>
      </c>
      <c r="F2104" s="3">
        <v>25793</v>
      </c>
      <c r="G2104" s="3">
        <v>50767</v>
      </c>
      <c r="H2104" s="3">
        <v>10533757197</v>
      </c>
      <c r="I2104" s="3">
        <v>19699</v>
      </c>
      <c r="J2104" s="3">
        <v>39398</v>
      </c>
      <c r="K2104" s="3">
        <v>36177583</v>
      </c>
      <c r="L2104" s="3">
        <v>0</v>
      </c>
      <c r="M2104" s="3">
        <v>0</v>
      </c>
      <c r="N2104" s="3">
        <v>0</v>
      </c>
      <c r="O2104" s="3">
        <v>0</v>
      </c>
      <c r="P2104" s="3" t="str">
        <f>B2104&amp;" | "&amp;C2104&amp;" | "&amp;D2104</f>
        <v>documentazione_amministrativa / documentazione_contabile | FATTURA PASSIVA | FATTURA</v>
      </c>
      <c r="Q2104" s="3" t="str">
        <f>VLOOKUP(P2104,'Classificazione UD'!A:B,2,FALSE)</f>
        <v>Fiscale</v>
      </c>
    </row>
    <row r="2105" spans="1:17" ht="15" customHeight="1" x14ac:dyDescent="0.25">
      <c r="A2105" s="30">
        <v>2015</v>
      </c>
      <c r="B2105" s="3" t="s">
        <v>17</v>
      </c>
      <c r="C2105" s="3" t="s">
        <v>27</v>
      </c>
      <c r="D2105" s="3" t="s">
        <v>28</v>
      </c>
      <c r="E2105" s="3">
        <v>1141</v>
      </c>
      <c r="F2105" s="3">
        <v>2303</v>
      </c>
      <c r="G2105" s="3">
        <v>4585</v>
      </c>
      <c r="H2105" s="3">
        <v>614620138</v>
      </c>
      <c r="I2105" s="3">
        <v>2132</v>
      </c>
      <c r="J2105" s="3">
        <v>4264</v>
      </c>
      <c r="K2105" s="3">
        <v>4709735</v>
      </c>
      <c r="L2105" s="3">
        <v>0</v>
      </c>
      <c r="M2105" s="3">
        <v>0</v>
      </c>
      <c r="N2105" s="3">
        <v>0</v>
      </c>
      <c r="O2105" s="3">
        <v>0</v>
      </c>
      <c r="P2105" s="3" t="str">
        <f>B2105&amp;" | "&amp;C2105&amp;" | "&amp;D2105</f>
        <v>documentazione_amministrativa / documentazione_contabile | FATTURA PASSIVA | NOTA DI CREDITO</v>
      </c>
      <c r="Q2105" s="3" t="str">
        <f>VLOOKUP(P2105,'Classificazione UD'!A:B,2,FALSE)</f>
        <v>Fiscale</v>
      </c>
    </row>
    <row r="2106" spans="1:17" ht="15" customHeight="1" x14ac:dyDescent="0.25">
      <c r="A2106" s="30">
        <v>2014</v>
      </c>
      <c r="B2106" s="3" t="s">
        <v>36</v>
      </c>
      <c r="C2106" s="3" t="s">
        <v>50</v>
      </c>
      <c r="D2106" s="3" t="s">
        <v>50</v>
      </c>
      <c r="E2106" s="3">
        <v>2396</v>
      </c>
      <c r="F2106" s="3">
        <v>5944</v>
      </c>
      <c r="G2106" s="3">
        <v>5944</v>
      </c>
      <c r="H2106" s="3">
        <v>4034513828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 t="str">
        <f>B2106&amp;" | "&amp;C2106&amp;" | "&amp;D2106</f>
        <v>documentazione_amministrativa / documenti_protocollati | DOCUMENTO PROTOCOLLATO | DOCUMENTO PROTOCOLLATO</v>
      </c>
      <c r="Q2106" s="3" t="str">
        <f>VLOOKUP(P2106,'Classificazione UD'!A:B,2,FALSE)</f>
        <v>Protocollo</v>
      </c>
    </row>
    <row r="2107" spans="1:17" ht="15" customHeight="1" x14ac:dyDescent="0.25">
      <c r="A2107" s="30">
        <v>2015</v>
      </c>
      <c r="B2107" s="3" t="s">
        <v>36</v>
      </c>
      <c r="C2107" s="3" t="s">
        <v>50</v>
      </c>
      <c r="D2107" s="3" t="s">
        <v>50</v>
      </c>
      <c r="E2107" s="3">
        <v>17349</v>
      </c>
      <c r="F2107" s="3">
        <v>47956</v>
      </c>
      <c r="G2107" s="3">
        <v>47956</v>
      </c>
      <c r="H2107" s="3">
        <v>31923294406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 t="str">
        <f>B2107&amp;" | "&amp;C2107&amp;" | "&amp;D2107</f>
        <v>documentazione_amministrativa / documenti_protocollati | DOCUMENTO PROTOCOLLATO | DOCUMENTO PROTOCOLLATO</v>
      </c>
      <c r="Q2107" s="3" t="str">
        <f>VLOOKUP(P2107,'Classificazione UD'!A:B,2,FALSE)</f>
        <v>Protocollo</v>
      </c>
    </row>
    <row r="2108" spans="1:17" ht="15" customHeight="1" x14ac:dyDescent="0.25">
      <c r="A2108" s="30">
        <v>2016</v>
      </c>
      <c r="B2108" s="3" t="s">
        <v>36</v>
      </c>
      <c r="C2108" s="3" t="s">
        <v>50</v>
      </c>
      <c r="D2108" s="3" t="s">
        <v>50</v>
      </c>
      <c r="E2108" s="3">
        <v>1762</v>
      </c>
      <c r="F2108" s="3">
        <v>6491</v>
      </c>
      <c r="G2108" s="3">
        <v>6491</v>
      </c>
      <c r="H2108" s="3">
        <v>3136899684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 t="str">
        <f>B2108&amp;" | "&amp;C2108&amp;" | "&amp;D2108</f>
        <v>documentazione_amministrativa / documenti_protocollati | DOCUMENTO PROTOCOLLATO | DOCUMENTO PROTOCOLLATO</v>
      </c>
      <c r="Q2108" s="3" t="str">
        <f>VLOOKUP(P2108,'Classificazione UD'!A:B,2,FALSE)</f>
        <v>Protocollo</v>
      </c>
    </row>
    <row r="2109" spans="1:17" ht="15" customHeight="1" x14ac:dyDescent="0.25">
      <c r="A2109" s="30">
        <v>2014</v>
      </c>
      <c r="B2109" s="3" t="s">
        <v>23</v>
      </c>
      <c r="C2109" s="3" t="s">
        <v>24</v>
      </c>
      <c r="D2109" s="3" t="s">
        <v>24</v>
      </c>
      <c r="E2109" s="3">
        <v>15</v>
      </c>
      <c r="F2109" s="3">
        <v>15</v>
      </c>
      <c r="G2109" s="3">
        <v>15</v>
      </c>
      <c r="H2109" s="3">
        <v>629461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 t="str">
        <f>B2109&amp;" | "&amp;C2109&amp;" | "&amp;D2109</f>
        <v>documentazione_amministrativa / altri_documenti | FOGLIO DI TRASFORMAZIONE | FOGLIO DI TRASFORMAZIONE</v>
      </c>
      <c r="Q2109" s="3" t="str">
        <f>VLOOKUP(P2109,'Classificazione UD'!A:B,2,FALSE)</f>
        <v>Tecnico</v>
      </c>
    </row>
    <row r="2110" spans="1:17" ht="15" customHeight="1" x14ac:dyDescent="0.25">
      <c r="A2110" s="30">
        <v>2015</v>
      </c>
      <c r="B2110" s="3" t="s">
        <v>23</v>
      </c>
      <c r="C2110" s="3" t="s">
        <v>24</v>
      </c>
      <c r="D2110" s="3" t="s">
        <v>24</v>
      </c>
      <c r="E2110" s="3">
        <v>12</v>
      </c>
      <c r="F2110" s="3">
        <v>12</v>
      </c>
      <c r="G2110" s="3">
        <v>12</v>
      </c>
      <c r="H2110" s="3">
        <v>973632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 t="str">
        <f>B2110&amp;" | "&amp;C2110&amp;" | "&amp;D2110</f>
        <v>documentazione_amministrativa / altri_documenti | FOGLIO DI TRASFORMAZIONE | FOGLIO DI TRASFORMAZIONE</v>
      </c>
      <c r="Q2110" s="3" t="str">
        <f>VLOOKUP(P2110,'Classificazione UD'!A:B,2,FALSE)</f>
        <v>Tecnico</v>
      </c>
    </row>
    <row r="2111" spans="1:17" ht="15" customHeight="1" x14ac:dyDescent="0.25">
      <c r="A2111" s="30">
        <v>2016</v>
      </c>
      <c r="B2111" s="3" t="s">
        <v>23</v>
      </c>
      <c r="C2111" s="3" t="s">
        <v>24</v>
      </c>
      <c r="D2111" s="3" t="s">
        <v>24</v>
      </c>
      <c r="E2111" s="3">
        <v>6</v>
      </c>
      <c r="F2111" s="3">
        <v>6</v>
      </c>
      <c r="G2111" s="3">
        <v>6</v>
      </c>
      <c r="H2111" s="3">
        <v>291451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 t="str">
        <f>B2111&amp;" | "&amp;C2111&amp;" | "&amp;D2111</f>
        <v>documentazione_amministrativa / altri_documenti | FOGLIO DI TRASFORMAZIONE | FOGLIO DI TRASFORMAZIONE</v>
      </c>
      <c r="Q2111" s="3" t="str">
        <f>VLOOKUP(P2111,'Classificazione UD'!A:B,2,FALSE)</f>
        <v>Tecnico</v>
      </c>
    </row>
    <row r="2112" spans="1:17" ht="15" customHeight="1" x14ac:dyDescent="0.25">
      <c r="A2112" s="30">
        <v>2016</v>
      </c>
      <c r="B2112" s="3" t="s">
        <v>20</v>
      </c>
      <c r="C2112" s="3" t="s">
        <v>21</v>
      </c>
      <c r="D2112" s="3" t="s">
        <v>21</v>
      </c>
      <c r="E2112" s="3">
        <v>154</v>
      </c>
      <c r="F2112" s="3">
        <v>154</v>
      </c>
      <c r="G2112" s="3">
        <v>171</v>
      </c>
      <c r="H2112" s="3">
        <v>75579682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 t="str">
        <f>B2112&amp;" | "&amp;C2112&amp;" | "&amp;D2112</f>
        <v>documentazione_amministrativa / registri | REGISTRO GIORNALIERO | REGISTRO GIORNALIERO</v>
      </c>
      <c r="Q2112" s="3" t="str">
        <f>VLOOKUP(P2112,'Classificazione UD'!A:B,2,FALSE)</f>
        <v>RGP</v>
      </c>
    </row>
    <row r="2113" spans="1:17" ht="15" customHeight="1" x14ac:dyDescent="0.25">
      <c r="A2113" s="30">
        <v>2015</v>
      </c>
      <c r="B2113" s="3" t="s">
        <v>17</v>
      </c>
      <c r="C2113" s="3" t="s">
        <v>27</v>
      </c>
      <c r="D2113" s="3" t="s">
        <v>19</v>
      </c>
      <c r="E2113" s="3">
        <v>996</v>
      </c>
      <c r="F2113" s="3">
        <v>1992</v>
      </c>
      <c r="G2113" s="3">
        <v>3984</v>
      </c>
      <c r="H2113" s="3">
        <v>440881550</v>
      </c>
      <c r="I2113" s="3">
        <v>2068</v>
      </c>
      <c r="J2113" s="3">
        <v>4136</v>
      </c>
      <c r="K2113" s="3">
        <v>1468086</v>
      </c>
      <c r="L2113" s="3">
        <v>0</v>
      </c>
      <c r="M2113" s="3">
        <v>0</v>
      </c>
      <c r="N2113" s="3">
        <v>0</v>
      </c>
      <c r="O2113" s="3">
        <v>0</v>
      </c>
      <c r="P2113" s="3" t="str">
        <f>B2113&amp;" | "&amp;C2113&amp;" | "&amp;D2113</f>
        <v>documentazione_amministrativa / documentazione_contabile | FATTURA PASSIVA | FATTURA</v>
      </c>
      <c r="Q2113" s="3" t="str">
        <f>VLOOKUP(P2113,'Classificazione UD'!A:B,2,FALSE)</f>
        <v>Fiscale</v>
      </c>
    </row>
    <row r="2114" spans="1:17" ht="15" customHeight="1" x14ac:dyDescent="0.25">
      <c r="A2114" s="30">
        <v>2015</v>
      </c>
      <c r="B2114" s="3" t="s">
        <v>17</v>
      </c>
      <c r="C2114" s="3" t="s">
        <v>27</v>
      </c>
      <c r="D2114" s="3" t="s">
        <v>28</v>
      </c>
      <c r="E2114" s="3">
        <v>88</v>
      </c>
      <c r="F2114" s="3">
        <v>176</v>
      </c>
      <c r="G2114" s="3">
        <v>352</v>
      </c>
      <c r="H2114" s="3">
        <v>36707468</v>
      </c>
      <c r="I2114" s="3">
        <v>176</v>
      </c>
      <c r="J2114" s="3">
        <v>352</v>
      </c>
      <c r="K2114" s="3">
        <v>82255</v>
      </c>
      <c r="L2114" s="3">
        <v>0</v>
      </c>
      <c r="M2114" s="3">
        <v>0</v>
      </c>
      <c r="N2114" s="3">
        <v>0</v>
      </c>
      <c r="O2114" s="3">
        <v>0</v>
      </c>
      <c r="P2114" s="3" t="str">
        <f>B2114&amp;" | "&amp;C2114&amp;" | "&amp;D2114</f>
        <v>documentazione_amministrativa / documentazione_contabile | FATTURA PASSIVA | NOTA DI CREDITO</v>
      </c>
      <c r="Q2114" s="3" t="str">
        <f>VLOOKUP(P2114,'Classificazione UD'!A:B,2,FALSE)</f>
        <v>Fiscale</v>
      </c>
    </row>
    <row r="2115" spans="1:17" ht="15" customHeight="1" x14ac:dyDescent="0.25">
      <c r="A2115" s="30">
        <v>2015</v>
      </c>
      <c r="B2115" s="3" t="s">
        <v>20</v>
      </c>
      <c r="C2115" s="3" t="s">
        <v>21</v>
      </c>
      <c r="D2115" s="3" t="s">
        <v>21</v>
      </c>
      <c r="E2115" s="3">
        <v>67</v>
      </c>
      <c r="F2115" s="3">
        <v>67</v>
      </c>
      <c r="G2115" s="3">
        <v>67</v>
      </c>
      <c r="H2115" s="3">
        <v>908393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 t="str">
        <f>B2115&amp;" | "&amp;C2115&amp;" | "&amp;D2115</f>
        <v>documentazione_amministrativa / registri | REGISTRO GIORNALIERO | REGISTRO GIORNALIERO</v>
      </c>
      <c r="Q2115" s="3" t="str">
        <f>VLOOKUP(P2115,'Classificazione UD'!A:B,2,FALSE)</f>
        <v>RGP</v>
      </c>
    </row>
    <row r="2116" spans="1:17" ht="15" customHeight="1" x14ac:dyDescent="0.25">
      <c r="A2116" s="30">
        <v>2016</v>
      </c>
      <c r="B2116" s="3" t="s">
        <v>20</v>
      </c>
      <c r="C2116" s="3" t="s">
        <v>21</v>
      </c>
      <c r="D2116" s="3" t="s">
        <v>21</v>
      </c>
      <c r="E2116" s="3">
        <v>304</v>
      </c>
      <c r="F2116" s="3">
        <v>304</v>
      </c>
      <c r="G2116" s="3">
        <v>304</v>
      </c>
      <c r="H2116" s="3">
        <v>4327824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 t="str">
        <f>B2116&amp;" | "&amp;C2116&amp;" | "&amp;D2116</f>
        <v>documentazione_amministrativa / registri | REGISTRO GIORNALIERO | REGISTRO GIORNALIERO</v>
      </c>
      <c r="Q2116" s="3" t="str">
        <f>VLOOKUP(P2116,'Classificazione UD'!A:B,2,FALSE)</f>
        <v>RGP</v>
      </c>
    </row>
    <row r="2117" spans="1:17" ht="15" customHeight="1" x14ac:dyDescent="0.25">
      <c r="A2117" s="30">
        <v>2015</v>
      </c>
      <c r="B2117" s="3" t="s">
        <v>17</v>
      </c>
      <c r="C2117" s="3" t="s">
        <v>27</v>
      </c>
      <c r="D2117" s="3" t="s">
        <v>19</v>
      </c>
      <c r="E2117" s="3">
        <v>487</v>
      </c>
      <c r="F2117" s="3">
        <v>487</v>
      </c>
      <c r="G2117" s="3">
        <v>487</v>
      </c>
      <c r="H2117" s="3">
        <v>187880648</v>
      </c>
      <c r="I2117" s="3">
        <v>882</v>
      </c>
      <c r="J2117" s="3">
        <v>882</v>
      </c>
      <c r="K2117" s="3">
        <v>1913584</v>
      </c>
      <c r="L2117" s="3">
        <v>0</v>
      </c>
      <c r="M2117" s="3">
        <v>0</v>
      </c>
      <c r="N2117" s="3">
        <v>0</v>
      </c>
      <c r="O2117" s="3">
        <v>0</v>
      </c>
      <c r="P2117" s="3" t="str">
        <f>B2117&amp;" | "&amp;C2117&amp;" | "&amp;D2117</f>
        <v>documentazione_amministrativa / documentazione_contabile | FATTURA PASSIVA | FATTURA</v>
      </c>
      <c r="Q2117" s="3" t="str">
        <f>VLOOKUP(P2117,'Classificazione UD'!A:B,2,FALSE)</f>
        <v>Fiscale</v>
      </c>
    </row>
    <row r="2118" spans="1:17" ht="15" customHeight="1" x14ac:dyDescent="0.25">
      <c r="A2118" s="30">
        <v>2015</v>
      </c>
      <c r="B2118" s="3" t="s">
        <v>17</v>
      </c>
      <c r="C2118" s="3" t="s">
        <v>27</v>
      </c>
      <c r="D2118" s="3" t="s">
        <v>28</v>
      </c>
      <c r="E2118" s="3">
        <v>22</v>
      </c>
      <c r="F2118" s="3">
        <v>22</v>
      </c>
      <c r="G2118" s="3">
        <v>22</v>
      </c>
      <c r="H2118" s="3">
        <v>11658815</v>
      </c>
      <c r="I2118" s="3">
        <v>43</v>
      </c>
      <c r="J2118" s="3">
        <v>43</v>
      </c>
      <c r="K2118" s="3">
        <v>99893</v>
      </c>
      <c r="L2118" s="3">
        <v>0</v>
      </c>
      <c r="M2118" s="3">
        <v>0</v>
      </c>
      <c r="N2118" s="3">
        <v>0</v>
      </c>
      <c r="O2118" s="3">
        <v>0</v>
      </c>
      <c r="P2118" s="3" t="str">
        <f>B2118&amp;" | "&amp;C2118&amp;" | "&amp;D2118</f>
        <v>documentazione_amministrativa / documentazione_contabile | FATTURA PASSIVA | NOTA DI CREDITO</v>
      </c>
      <c r="Q2118" s="3" t="str">
        <f>VLOOKUP(P2118,'Classificazione UD'!A:B,2,FALSE)</f>
        <v>Fiscale</v>
      </c>
    </row>
    <row r="2119" spans="1:17" ht="15" customHeight="1" x14ac:dyDescent="0.25">
      <c r="A2119" s="30">
        <v>2015</v>
      </c>
      <c r="B2119" s="3" t="s">
        <v>17</v>
      </c>
      <c r="C2119" s="3" t="s">
        <v>27</v>
      </c>
      <c r="D2119" s="3" t="s">
        <v>32</v>
      </c>
      <c r="E2119" s="3">
        <v>2</v>
      </c>
      <c r="F2119" s="3">
        <v>2</v>
      </c>
      <c r="G2119" s="3">
        <v>2</v>
      </c>
      <c r="H2119" s="3">
        <v>61008</v>
      </c>
      <c r="I2119" s="3">
        <v>4</v>
      </c>
      <c r="J2119" s="3">
        <v>4</v>
      </c>
      <c r="K2119" s="3">
        <v>9468</v>
      </c>
      <c r="L2119" s="3">
        <v>0</v>
      </c>
      <c r="M2119" s="3">
        <v>0</v>
      </c>
      <c r="N2119" s="3">
        <v>0</v>
      </c>
      <c r="O2119" s="3">
        <v>0</v>
      </c>
      <c r="P2119" s="3" t="str">
        <f>B2119&amp;" | "&amp;C2119&amp;" | "&amp;D2119</f>
        <v>documentazione_amministrativa / documentazione_contabile | FATTURA PASSIVA | NOTA DI DEBITO</v>
      </c>
      <c r="Q2119" s="3" t="str">
        <f>VLOOKUP(P2119,'Classificazione UD'!A:B,2,FALSE)</f>
        <v>Fiscale</v>
      </c>
    </row>
    <row r="2120" spans="1:17" ht="15" customHeight="1" x14ac:dyDescent="0.25">
      <c r="A2120" s="30">
        <v>2015</v>
      </c>
      <c r="B2120" s="3" t="s">
        <v>17</v>
      </c>
      <c r="C2120" s="3" t="s">
        <v>27</v>
      </c>
      <c r="D2120" s="3" t="s">
        <v>86</v>
      </c>
      <c r="E2120" s="3">
        <v>1</v>
      </c>
      <c r="F2120" s="3">
        <v>1</v>
      </c>
      <c r="G2120" s="3">
        <v>1</v>
      </c>
      <c r="H2120" s="3">
        <v>5929</v>
      </c>
      <c r="I2120" s="3">
        <v>2</v>
      </c>
      <c r="J2120" s="3">
        <v>2</v>
      </c>
      <c r="K2120" s="3">
        <v>4734</v>
      </c>
      <c r="L2120" s="3">
        <v>0</v>
      </c>
      <c r="M2120" s="3">
        <v>0</v>
      </c>
      <c r="N2120" s="3">
        <v>0</v>
      </c>
      <c r="O2120" s="3">
        <v>0</v>
      </c>
      <c r="P2120" s="3" t="str">
        <f>B2120&amp;" | "&amp;C2120&amp;" | "&amp;D2120</f>
        <v>documentazione_amministrativa / documentazione_contabile | FATTURA PASSIVA | PARCELLA</v>
      </c>
      <c r="Q2120" s="3" t="str">
        <f>VLOOKUP(P2120,'Classificazione UD'!A:B,2,FALSE)</f>
        <v>Fiscale</v>
      </c>
    </row>
    <row r="2121" spans="1:17" ht="15" customHeight="1" x14ac:dyDescent="0.25">
      <c r="A2121" s="30">
        <v>2016</v>
      </c>
      <c r="B2121" s="3" t="s">
        <v>20</v>
      </c>
      <c r="C2121" s="3" t="s">
        <v>21</v>
      </c>
      <c r="D2121" s="3" t="s">
        <v>21</v>
      </c>
      <c r="E2121" s="3">
        <v>233</v>
      </c>
      <c r="F2121" s="3">
        <v>233</v>
      </c>
      <c r="G2121" s="3">
        <v>237</v>
      </c>
      <c r="H2121" s="3">
        <v>41005859</v>
      </c>
      <c r="I2121" s="3">
        <v>0</v>
      </c>
      <c r="J2121" s="3">
        <v>0</v>
      </c>
      <c r="K2121" s="3">
        <v>0</v>
      </c>
      <c r="L2121" s="3">
        <v>1</v>
      </c>
      <c r="M2121" s="3">
        <v>1</v>
      </c>
      <c r="N2121" s="3">
        <v>1</v>
      </c>
      <c r="O2121" s="3">
        <v>158993</v>
      </c>
      <c r="P2121" s="3" t="str">
        <f>B2121&amp;" | "&amp;C2121&amp;" | "&amp;D2121</f>
        <v>documentazione_amministrativa / registri | REGISTRO GIORNALIERO | REGISTRO GIORNALIERO</v>
      </c>
      <c r="Q2121" s="3" t="str">
        <f>VLOOKUP(P2121,'Classificazione UD'!A:B,2,FALSE)</f>
        <v>RGP</v>
      </c>
    </row>
    <row r="2122" spans="1:17" ht="15" customHeight="1" x14ac:dyDescent="0.25">
      <c r="A2122" s="30">
        <v>2010</v>
      </c>
      <c r="B2122" s="3" t="s">
        <v>44</v>
      </c>
      <c r="C2122" s="3" t="s">
        <v>46</v>
      </c>
      <c r="D2122" s="3" t="s">
        <v>46</v>
      </c>
      <c r="E2122" s="3">
        <v>85</v>
      </c>
      <c r="F2122" s="3">
        <v>395</v>
      </c>
      <c r="G2122" s="3">
        <v>395</v>
      </c>
      <c r="H2122" s="3">
        <v>108264446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 t="str">
        <f>B2122&amp;" | "&amp;C2122&amp;" | "&amp;D2122</f>
        <v>documentazione_amministrativa / deliberazioni | DELIBERA | DELIBERA</v>
      </c>
      <c r="Q2122" s="3" t="str">
        <f>VLOOKUP(P2122,'Classificazione UD'!A:B,2,FALSE)</f>
        <v>Amministrativo</v>
      </c>
    </row>
    <row r="2123" spans="1:17" ht="15" customHeight="1" x14ac:dyDescent="0.25">
      <c r="A2123" s="30">
        <v>2011</v>
      </c>
      <c r="B2123" s="3" t="s">
        <v>44</v>
      </c>
      <c r="C2123" s="3" t="s">
        <v>46</v>
      </c>
      <c r="D2123" s="3" t="s">
        <v>46</v>
      </c>
      <c r="E2123" s="3">
        <v>86</v>
      </c>
      <c r="F2123" s="3">
        <v>427</v>
      </c>
      <c r="G2123" s="3">
        <v>427</v>
      </c>
      <c r="H2123" s="3">
        <v>596066263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 t="str">
        <f>B2123&amp;" | "&amp;C2123&amp;" | "&amp;D2123</f>
        <v>documentazione_amministrativa / deliberazioni | DELIBERA | DELIBERA</v>
      </c>
      <c r="Q2123" s="3" t="str">
        <f>VLOOKUP(P2123,'Classificazione UD'!A:B,2,FALSE)</f>
        <v>Amministrativo</v>
      </c>
    </row>
    <row r="2124" spans="1:17" ht="15" customHeight="1" x14ac:dyDescent="0.25">
      <c r="A2124" s="30">
        <v>2012</v>
      </c>
      <c r="B2124" s="3" t="s">
        <v>44</v>
      </c>
      <c r="C2124" s="3" t="s">
        <v>46</v>
      </c>
      <c r="D2124" s="3" t="s">
        <v>46</v>
      </c>
      <c r="E2124" s="3">
        <v>83</v>
      </c>
      <c r="F2124" s="3">
        <v>360</v>
      </c>
      <c r="G2124" s="3">
        <v>360</v>
      </c>
      <c r="H2124" s="3">
        <v>292069571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 t="str">
        <f>B2124&amp;" | "&amp;C2124&amp;" | "&amp;D2124</f>
        <v>documentazione_amministrativa / deliberazioni | DELIBERA | DELIBERA</v>
      </c>
      <c r="Q2124" s="3" t="str">
        <f>VLOOKUP(P2124,'Classificazione UD'!A:B,2,FALSE)</f>
        <v>Amministrativo</v>
      </c>
    </row>
    <row r="2125" spans="1:17" ht="15" customHeight="1" x14ac:dyDescent="0.25">
      <c r="A2125" s="30">
        <v>2013</v>
      </c>
      <c r="B2125" s="3" t="s">
        <v>44</v>
      </c>
      <c r="C2125" s="3" t="s">
        <v>46</v>
      </c>
      <c r="D2125" s="3" t="s">
        <v>46</v>
      </c>
      <c r="E2125" s="3">
        <v>54</v>
      </c>
      <c r="F2125" s="3">
        <v>252</v>
      </c>
      <c r="G2125" s="3">
        <v>252</v>
      </c>
      <c r="H2125" s="3">
        <v>117565680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 t="str">
        <f>B2125&amp;" | "&amp;C2125&amp;" | "&amp;D2125</f>
        <v>documentazione_amministrativa / deliberazioni | DELIBERA | DELIBERA</v>
      </c>
      <c r="Q2125" s="3" t="str">
        <f>VLOOKUP(P2125,'Classificazione UD'!A:B,2,FALSE)</f>
        <v>Amministrativo</v>
      </c>
    </row>
    <row r="2126" spans="1:17" ht="15" customHeight="1" x14ac:dyDescent="0.25">
      <c r="A2126" s="30">
        <v>2014</v>
      </c>
      <c r="B2126" s="3" t="s">
        <v>44</v>
      </c>
      <c r="C2126" s="3" t="s">
        <v>46</v>
      </c>
      <c r="D2126" s="3" t="s">
        <v>46</v>
      </c>
      <c r="E2126" s="3">
        <v>55</v>
      </c>
      <c r="F2126" s="3">
        <v>255</v>
      </c>
      <c r="G2126" s="3">
        <v>255</v>
      </c>
      <c r="H2126" s="3">
        <v>49299393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 t="str">
        <f>B2126&amp;" | "&amp;C2126&amp;" | "&amp;D2126</f>
        <v>documentazione_amministrativa / deliberazioni | DELIBERA | DELIBERA</v>
      </c>
      <c r="Q2126" s="3" t="str">
        <f>VLOOKUP(P2126,'Classificazione UD'!A:B,2,FALSE)</f>
        <v>Amministrativo</v>
      </c>
    </row>
    <row r="2127" spans="1:17" ht="15" customHeight="1" x14ac:dyDescent="0.25">
      <c r="A2127" s="30">
        <v>2015</v>
      </c>
      <c r="B2127" s="3" t="s">
        <v>44</v>
      </c>
      <c r="C2127" s="3" t="s">
        <v>46</v>
      </c>
      <c r="D2127" s="3" t="s">
        <v>46</v>
      </c>
      <c r="E2127" s="3">
        <v>65</v>
      </c>
      <c r="F2127" s="3">
        <v>322</v>
      </c>
      <c r="G2127" s="3">
        <v>322</v>
      </c>
      <c r="H2127" s="3">
        <v>121723390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 t="str">
        <f>B2127&amp;" | "&amp;C2127&amp;" | "&amp;D2127</f>
        <v>documentazione_amministrativa / deliberazioni | DELIBERA | DELIBERA</v>
      </c>
      <c r="Q2127" s="3" t="str">
        <f>VLOOKUP(P2127,'Classificazione UD'!A:B,2,FALSE)</f>
        <v>Amministrativo</v>
      </c>
    </row>
    <row r="2128" spans="1:17" ht="15" customHeight="1" x14ac:dyDescent="0.25">
      <c r="A2128" s="30">
        <v>2016</v>
      </c>
      <c r="B2128" s="3" t="s">
        <v>44</v>
      </c>
      <c r="C2128" s="3" t="s">
        <v>46</v>
      </c>
      <c r="D2128" s="3" t="s">
        <v>46</v>
      </c>
      <c r="E2128" s="3">
        <v>46</v>
      </c>
      <c r="F2128" s="3">
        <v>225</v>
      </c>
      <c r="G2128" s="3">
        <v>225</v>
      </c>
      <c r="H2128" s="3">
        <v>67228448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 t="str">
        <f>B2128&amp;" | "&amp;C2128&amp;" | "&amp;D2128</f>
        <v>documentazione_amministrativa / deliberazioni | DELIBERA | DELIBERA</v>
      </c>
      <c r="Q2128" s="3" t="str">
        <f>VLOOKUP(P2128,'Classificazione UD'!A:B,2,FALSE)</f>
        <v>Amministrativo</v>
      </c>
    </row>
    <row r="2129" spans="1:17" ht="15" customHeight="1" x14ac:dyDescent="0.25">
      <c r="A2129" s="30">
        <v>2011</v>
      </c>
      <c r="B2129" s="3" t="s">
        <v>118</v>
      </c>
      <c r="C2129" s="3" t="s">
        <v>119</v>
      </c>
      <c r="D2129" s="3" t="s">
        <v>119</v>
      </c>
      <c r="E2129" s="3">
        <v>6</v>
      </c>
      <c r="F2129" s="3">
        <v>12</v>
      </c>
      <c r="G2129" s="3">
        <v>12</v>
      </c>
      <c r="H2129" s="3">
        <v>490248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 t="str">
        <f>B2129&amp;" | "&amp;C2129&amp;" | "&amp;D2129</f>
        <v>documentazione_amministrativa / decreti_ordinanze | DECRETO | DECRETO</v>
      </c>
      <c r="Q2129" s="3" t="str">
        <f>VLOOKUP(P2129,'Classificazione UD'!A:B,2,FALSE)</f>
        <v>Amministrativo</v>
      </c>
    </row>
    <row r="2130" spans="1:17" ht="15" customHeight="1" x14ac:dyDescent="0.25">
      <c r="A2130" s="30">
        <v>2012</v>
      </c>
      <c r="B2130" s="3" t="s">
        <v>118</v>
      </c>
      <c r="C2130" s="3" t="s">
        <v>119</v>
      </c>
      <c r="D2130" s="3" t="s">
        <v>119</v>
      </c>
      <c r="E2130" s="3">
        <v>16</v>
      </c>
      <c r="F2130" s="3">
        <v>29</v>
      </c>
      <c r="G2130" s="3">
        <v>29</v>
      </c>
      <c r="H2130" s="3">
        <v>1298665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 t="str">
        <f>B2130&amp;" | "&amp;C2130&amp;" | "&amp;D2130</f>
        <v>documentazione_amministrativa / decreti_ordinanze | DECRETO | DECRETO</v>
      </c>
      <c r="Q2130" s="3" t="str">
        <f>VLOOKUP(P2130,'Classificazione UD'!A:B,2,FALSE)</f>
        <v>Amministrativo</v>
      </c>
    </row>
    <row r="2131" spans="1:17" ht="15" customHeight="1" x14ac:dyDescent="0.25">
      <c r="A2131" s="30">
        <v>2013</v>
      </c>
      <c r="B2131" s="3" t="s">
        <v>118</v>
      </c>
      <c r="C2131" s="3" t="s">
        <v>119</v>
      </c>
      <c r="D2131" s="3" t="s">
        <v>119</v>
      </c>
      <c r="E2131" s="3">
        <v>11</v>
      </c>
      <c r="F2131" s="3">
        <v>22</v>
      </c>
      <c r="G2131" s="3">
        <v>22</v>
      </c>
      <c r="H2131" s="3">
        <v>995255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 t="str">
        <f>B2131&amp;" | "&amp;C2131&amp;" | "&amp;D2131</f>
        <v>documentazione_amministrativa / decreti_ordinanze | DECRETO | DECRETO</v>
      </c>
      <c r="Q2131" s="3" t="str">
        <f>VLOOKUP(P2131,'Classificazione UD'!A:B,2,FALSE)</f>
        <v>Amministrativo</v>
      </c>
    </row>
    <row r="2132" spans="1:17" ht="15" customHeight="1" x14ac:dyDescent="0.25">
      <c r="A2132" s="30">
        <v>2014</v>
      </c>
      <c r="B2132" s="3" t="s">
        <v>118</v>
      </c>
      <c r="C2132" s="3" t="s">
        <v>119</v>
      </c>
      <c r="D2132" s="3" t="s">
        <v>119</v>
      </c>
      <c r="E2132" s="3">
        <v>9</v>
      </c>
      <c r="F2132" s="3">
        <v>18</v>
      </c>
      <c r="G2132" s="3">
        <v>18</v>
      </c>
      <c r="H2132" s="3">
        <v>2184565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 t="str">
        <f>B2132&amp;" | "&amp;C2132&amp;" | "&amp;D2132</f>
        <v>documentazione_amministrativa / decreti_ordinanze | DECRETO | DECRETO</v>
      </c>
      <c r="Q2132" s="3" t="str">
        <f>VLOOKUP(P2132,'Classificazione UD'!A:B,2,FALSE)</f>
        <v>Amministrativo</v>
      </c>
    </row>
    <row r="2133" spans="1:17" ht="15" customHeight="1" x14ac:dyDescent="0.25">
      <c r="A2133" s="30">
        <v>2015</v>
      </c>
      <c r="B2133" s="3" t="s">
        <v>118</v>
      </c>
      <c r="C2133" s="3" t="s">
        <v>119</v>
      </c>
      <c r="D2133" s="3" t="s">
        <v>119</v>
      </c>
      <c r="E2133" s="3">
        <v>9</v>
      </c>
      <c r="F2133" s="3">
        <v>18</v>
      </c>
      <c r="G2133" s="3">
        <v>18</v>
      </c>
      <c r="H2133" s="3">
        <v>849495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 t="str">
        <f>B2133&amp;" | "&amp;C2133&amp;" | "&amp;D2133</f>
        <v>documentazione_amministrativa / decreti_ordinanze | DECRETO | DECRETO</v>
      </c>
      <c r="Q2133" s="3" t="str">
        <f>VLOOKUP(P2133,'Classificazione UD'!A:B,2,FALSE)</f>
        <v>Amministrativo</v>
      </c>
    </row>
    <row r="2134" spans="1:17" ht="15" customHeight="1" x14ac:dyDescent="0.25">
      <c r="A2134" s="30">
        <v>2016</v>
      </c>
      <c r="B2134" s="3" t="s">
        <v>118</v>
      </c>
      <c r="C2134" s="3" t="s">
        <v>119</v>
      </c>
      <c r="D2134" s="3" t="s">
        <v>119</v>
      </c>
      <c r="E2134" s="3">
        <v>13</v>
      </c>
      <c r="F2134" s="3">
        <v>24</v>
      </c>
      <c r="G2134" s="3">
        <v>24</v>
      </c>
      <c r="H2134" s="3">
        <v>2560879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 t="str">
        <f>B2134&amp;" | "&amp;C2134&amp;" | "&amp;D2134</f>
        <v>documentazione_amministrativa / decreti_ordinanze | DECRETO | DECRETO</v>
      </c>
      <c r="Q2134" s="3" t="str">
        <f>VLOOKUP(P2134,'Classificazione UD'!A:B,2,FALSE)</f>
        <v>Amministrativo</v>
      </c>
    </row>
    <row r="2135" spans="1:17" ht="15" customHeight="1" x14ac:dyDescent="0.25">
      <c r="A2135" s="30">
        <v>2010</v>
      </c>
      <c r="B2135" s="3" t="s">
        <v>48</v>
      </c>
      <c r="C2135" s="3" t="s">
        <v>81</v>
      </c>
      <c r="D2135" s="3" t="s">
        <v>81</v>
      </c>
      <c r="E2135" s="3">
        <v>350</v>
      </c>
      <c r="F2135" s="3">
        <v>1296</v>
      </c>
      <c r="G2135" s="3">
        <v>1296</v>
      </c>
      <c r="H2135" s="3">
        <v>164015077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 t="str">
        <f>B2135&amp;" | "&amp;C2135&amp;" | "&amp;D2135</f>
        <v>documentazione_amministrativa / determinazioni | DETERMINA | DETERMINA</v>
      </c>
      <c r="Q2135" s="3" t="str">
        <f>VLOOKUP(P2135,'Classificazione UD'!A:B,2,FALSE)</f>
        <v>Amministrativo</v>
      </c>
    </row>
    <row r="2136" spans="1:17" ht="15" customHeight="1" x14ac:dyDescent="0.25">
      <c r="A2136" s="30">
        <v>2011</v>
      </c>
      <c r="B2136" s="3" t="s">
        <v>48</v>
      </c>
      <c r="C2136" s="3" t="s">
        <v>81</v>
      </c>
      <c r="D2136" s="3" t="s">
        <v>81</v>
      </c>
      <c r="E2136" s="3">
        <v>260</v>
      </c>
      <c r="F2136" s="3">
        <v>897</v>
      </c>
      <c r="G2136" s="3">
        <v>897</v>
      </c>
      <c r="H2136" s="3">
        <v>110099990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 t="str">
        <f>B2136&amp;" | "&amp;C2136&amp;" | "&amp;D2136</f>
        <v>documentazione_amministrativa / determinazioni | DETERMINA | DETERMINA</v>
      </c>
      <c r="Q2136" s="3" t="str">
        <f>VLOOKUP(P2136,'Classificazione UD'!A:B,2,FALSE)</f>
        <v>Amministrativo</v>
      </c>
    </row>
    <row r="2137" spans="1:17" ht="15" customHeight="1" x14ac:dyDescent="0.25">
      <c r="A2137" s="30">
        <v>2012</v>
      </c>
      <c r="B2137" s="3" t="s">
        <v>48</v>
      </c>
      <c r="C2137" s="3" t="s">
        <v>81</v>
      </c>
      <c r="D2137" s="3" t="s">
        <v>81</v>
      </c>
      <c r="E2137" s="3">
        <v>285</v>
      </c>
      <c r="F2137" s="3">
        <v>978</v>
      </c>
      <c r="G2137" s="3">
        <v>978</v>
      </c>
      <c r="H2137" s="3">
        <v>117497590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 t="str">
        <f>B2137&amp;" | "&amp;C2137&amp;" | "&amp;D2137</f>
        <v>documentazione_amministrativa / determinazioni | DETERMINA | DETERMINA</v>
      </c>
      <c r="Q2137" s="3" t="str">
        <f>VLOOKUP(P2137,'Classificazione UD'!A:B,2,FALSE)</f>
        <v>Amministrativo</v>
      </c>
    </row>
    <row r="2138" spans="1:17" ht="15" customHeight="1" x14ac:dyDescent="0.25">
      <c r="A2138" s="30">
        <v>2013</v>
      </c>
      <c r="B2138" s="3" t="s">
        <v>48</v>
      </c>
      <c r="C2138" s="3" t="s">
        <v>81</v>
      </c>
      <c r="D2138" s="3" t="s">
        <v>81</v>
      </c>
      <c r="E2138" s="3">
        <v>267</v>
      </c>
      <c r="F2138" s="3">
        <v>974</v>
      </c>
      <c r="G2138" s="3">
        <v>974</v>
      </c>
      <c r="H2138" s="3">
        <v>125362811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 t="str">
        <f>B2138&amp;" | "&amp;C2138&amp;" | "&amp;D2138</f>
        <v>documentazione_amministrativa / determinazioni | DETERMINA | DETERMINA</v>
      </c>
      <c r="Q2138" s="3" t="str">
        <f>VLOOKUP(P2138,'Classificazione UD'!A:B,2,FALSE)</f>
        <v>Amministrativo</v>
      </c>
    </row>
    <row r="2139" spans="1:17" ht="15" customHeight="1" x14ac:dyDescent="0.25">
      <c r="A2139" s="30">
        <v>2014</v>
      </c>
      <c r="B2139" s="3" t="s">
        <v>48</v>
      </c>
      <c r="C2139" s="3" t="s">
        <v>81</v>
      </c>
      <c r="D2139" s="3" t="s">
        <v>81</v>
      </c>
      <c r="E2139" s="3">
        <v>150</v>
      </c>
      <c r="F2139" s="3">
        <v>514</v>
      </c>
      <c r="G2139" s="3">
        <v>514</v>
      </c>
      <c r="H2139" s="3">
        <v>68316575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 t="str">
        <f>B2139&amp;" | "&amp;C2139&amp;" | "&amp;D2139</f>
        <v>documentazione_amministrativa / determinazioni | DETERMINA | DETERMINA</v>
      </c>
      <c r="Q2139" s="3" t="str">
        <f>VLOOKUP(P2139,'Classificazione UD'!A:B,2,FALSE)</f>
        <v>Amministrativo</v>
      </c>
    </row>
    <row r="2140" spans="1:17" ht="15" customHeight="1" x14ac:dyDescent="0.25">
      <c r="A2140" s="30">
        <v>2015</v>
      </c>
      <c r="B2140" s="3" t="s">
        <v>48</v>
      </c>
      <c r="C2140" s="3" t="s">
        <v>81</v>
      </c>
      <c r="D2140" s="3" t="s">
        <v>81</v>
      </c>
      <c r="E2140" s="3">
        <v>146</v>
      </c>
      <c r="F2140" s="3">
        <v>569</v>
      </c>
      <c r="G2140" s="3">
        <v>569</v>
      </c>
      <c r="H2140" s="3">
        <v>77902843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 t="str">
        <f>B2140&amp;" | "&amp;C2140&amp;" | "&amp;D2140</f>
        <v>documentazione_amministrativa / determinazioni | DETERMINA | DETERMINA</v>
      </c>
      <c r="Q2140" s="3" t="str">
        <f>VLOOKUP(P2140,'Classificazione UD'!A:B,2,FALSE)</f>
        <v>Amministrativo</v>
      </c>
    </row>
    <row r="2141" spans="1:17" ht="15" customHeight="1" x14ac:dyDescent="0.25">
      <c r="A2141" s="30">
        <v>2016</v>
      </c>
      <c r="B2141" s="3" t="s">
        <v>48</v>
      </c>
      <c r="C2141" s="3" t="s">
        <v>81</v>
      </c>
      <c r="D2141" s="3" t="s">
        <v>81</v>
      </c>
      <c r="E2141" s="3">
        <v>132</v>
      </c>
      <c r="F2141" s="3">
        <v>612</v>
      </c>
      <c r="G2141" s="3">
        <v>612</v>
      </c>
      <c r="H2141" s="3">
        <v>62081753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 t="str">
        <f>B2141&amp;" | "&amp;C2141&amp;" | "&amp;D2141</f>
        <v>documentazione_amministrativa / determinazioni | DETERMINA | DETERMINA</v>
      </c>
      <c r="Q2141" s="3" t="str">
        <f>VLOOKUP(P2141,'Classificazione UD'!A:B,2,FALSE)</f>
        <v>Amministrativo</v>
      </c>
    </row>
    <row r="2142" spans="1:17" ht="15" customHeight="1" x14ac:dyDescent="0.25">
      <c r="A2142" s="30">
        <v>2010</v>
      </c>
      <c r="B2142" s="3" t="s">
        <v>48</v>
      </c>
      <c r="C2142" s="3" t="s">
        <v>81</v>
      </c>
      <c r="D2142" s="3" t="s">
        <v>81</v>
      </c>
      <c r="E2142" s="3">
        <v>99</v>
      </c>
      <c r="F2142" s="3">
        <v>342</v>
      </c>
      <c r="G2142" s="3">
        <v>342</v>
      </c>
      <c r="H2142" s="3">
        <v>34387675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 t="str">
        <f>B2142&amp;" | "&amp;C2142&amp;" | "&amp;D2142</f>
        <v>documentazione_amministrativa / determinazioni | DETERMINA | DETERMINA</v>
      </c>
      <c r="Q2142" s="3" t="str">
        <f>VLOOKUP(P2142,'Classificazione UD'!A:B,2,FALSE)</f>
        <v>Amministrativo</v>
      </c>
    </row>
    <row r="2143" spans="1:17" ht="15" customHeight="1" x14ac:dyDescent="0.25">
      <c r="A2143" s="30">
        <v>2011</v>
      </c>
      <c r="B2143" s="3" t="s">
        <v>48</v>
      </c>
      <c r="C2143" s="3" t="s">
        <v>81</v>
      </c>
      <c r="D2143" s="3" t="s">
        <v>81</v>
      </c>
      <c r="E2143" s="3">
        <v>83</v>
      </c>
      <c r="F2143" s="3">
        <v>316</v>
      </c>
      <c r="G2143" s="3">
        <v>316</v>
      </c>
      <c r="H2143" s="3">
        <v>30355660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 t="str">
        <f>B2143&amp;" | "&amp;C2143&amp;" | "&amp;D2143</f>
        <v>documentazione_amministrativa / determinazioni | DETERMINA | DETERMINA</v>
      </c>
      <c r="Q2143" s="3" t="str">
        <f>VLOOKUP(P2143,'Classificazione UD'!A:B,2,FALSE)</f>
        <v>Amministrativo</v>
      </c>
    </row>
    <row r="2144" spans="1:17" ht="15" customHeight="1" x14ac:dyDescent="0.25">
      <c r="A2144" s="30">
        <v>2012</v>
      </c>
      <c r="B2144" s="3" t="s">
        <v>48</v>
      </c>
      <c r="C2144" s="3" t="s">
        <v>81</v>
      </c>
      <c r="D2144" s="3" t="s">
        <v>81</v>
      </c>
      <c r="E2144" s="3">
        <v>77</v>
      </c>
      <c r="F2144" s="3">
        <v>292</v>
      </c>
      <c r="G2144" s="3">
        <v>292</v>
      </c>
      <c r="H2144" s="3">
        <v>33087346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 t="str">
        <f>B2144&amp;" | "&amp;C2144&amp;" | "&amp;D2144</f>
        <v>documentazione_amministrativa / determinazioni | DETERMINA | DETERMINA</v>
      </c>
      <c r="Q2144" s="3" t="str">
        <f>VLOOKUP(P2144,'Classificazione UD'!A:B,2,FALSE)</f>
        <v>Amministrativo</v>
      </c>
    </row>
    <row r="2145" spans="1:17" ht="15" customHeight="1" x14ac:dyDescent="0.25">
      <c r="A2145" s="30">
        <v>2013</v>
      </c>
      <c r="B2145" s="3" t="s">
        <v>48</v>
      </c>
      <c r="C2145" s="3" t="s">
        <v>81</v>
      </c>
      <c r="D2145" s="3" t="s">
        <v>81</v>
      </c>
      <c r="E2145" s="3">
        <v>63</v>
      </c>
      <c r="F2145" s="3">
        <v>227</v>
      </c>
      <c r="G2145" s="3">
        <v>227</v>
      </c>
      <c r="H2145" s="3">
        <v>25894988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 t="str">
        <f>B2145&amp;" | "&amp;C2145&amp;" | "&amp;D2145</f>
        <v>documentazione_amministrativa / determinazioni | DETERMINA | DETERMINA</v>
      </c>
      <c r="Q2145" s="3" t="str">
        <f>VLOOKUP(P2145,'Classificazione UD'!A:B,2,FALSE)</f>
        <v>Amministrativo</v>
      </c>
    </row>
    <row r="2146" spans="1:17" ht="15" customHeight="1" x14ac:dyDescent="0.25">
      <c r="A2146" s="30">
        <v>2014</v>
      </c>
      <c r="B2146" s="3" t="s">
        <v>48</v>
      </c>
      <c r="C2146" s="3" t="s">
        <v>81</v>
      </c>
      <c r="D2146" s="3" t="s">
        <v>81</v>
      </c>
      <c r="E2146" s="3">
        <v>32</v>
      </c>
      <c r="F2146" s="3">
        <v>103</v>
      </c>
      <c r="G2146" s="3">
        <v>103</v>
      </c>
      <c r="H2146" s="3">
        <v>14294750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 t="str">
        <f>B2146&amp;" | "&amp;C2146&amp;" | "&amp;D2146</f>
        <v>documentazione_amministrativa / determinazioni | DETERMINA | DETERMINA</v>
      </c>
      <c r="Q2146" s="3" t="str">
        <f>VLOOKUP(P2146,'Classificazione UD'!A:B,2,FALSE)</f>
        <v>Amministrativo</v>
      </c>
    </row>
    <row r="2147" spans="1:17" ht="15" customHeight="1" x14ac:dyDescent="0.25">
      <c r="A2147" s="30">
        <v>2015</v>
      </c>
      <c r="B2147" s="3" t="s">
        <v>48</v>
      </c>
      <c r="C2147" s="3" t="s">
        <v>81</v>
      </c>
      <c r="D2147" s="3" t="s">
        <v>81</v>
      </c>
      <c r="E2147" s="3">
        <v>32</v>
      </c>
      <c r="F2147" s="3">
        <v>108</v>
      </c>
      <c r="G2147" s="3">
        <v>108</v>
      </c>
      <c r="H2147" s="3">
        <v>14411381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 t="str">
        <f>B2147&amp;" | "&amp;C2147&amp;" | "&amp;D2147</f>
        <v>documentazione_amministrativa / determinazioni | DETERMINA | DETERMINA</v>
      </c>
      <c r="Q2147" s="3" t="str">
        <f>VLOOKUP(P2147,'Classificazione UD'!A:B,2,FALSE)</f>
        <v>Amministrativo</v>
      </c>
    </row>
    <row r="2148" spans="1:17" ht="15" customHeight="1" x14ac:dyDescent="0.25">
      <c r="A2148" s="30">
        <v>2016</v>
      </c>
      <c r="B2148" s="3" t="s">
        <v>48</v>
      </c>
      <c r="C2148" s="3" t="s">
        <v>81</v>
      </c>
      <c r="D2148" s="3" t="s">
        <v>81</v>
      </c>
      <c r="E2148" s="3">
        <v>18</v>
      </c>
      <c r="F2148" s="3">
        <v>81</v>
      </c>
      <c r="G2148" s="3">
        <v>81</v>
      </c>
      <c r="H2148" s="3">
        <v>8005895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 t="str">
        <f>B2148&amp;" | "&amp;C2148&amp;" | "&amp;D2148</f>
        <v>documentazione_amministrativa / determinazioni | DETERMINA | DETERMINA</v>
      </c>
      <c r="Q2148" s="3" t="str">
        <f>VLOOKUP(P2148,'Classificazione UD'!A:B,2,FALSE)</f>
        <v>Amministrativo</v>
      </c>
    </row>
    <row r="2149" spans="1:17" ht="15" customHeight="1" x14ac:dyDescent="0.25">
      <c r="A2149" s="30">
        <v>2016</v>
      </c>
      <c r="B2149" s="3" t="s">
        <v>48</v>
      </c>
      <c r="C2149" s="3" t="s">
        <v>81</v>
      </c>
      <c r="D2149" s="3" t="s">
        <v>81</v>
      </c>
      <c r="E2149" s="3">
        <v>33</v>
      </c>
      <c r="F2149" s="3">
        <v>133</v>
      </c>
      <c r="G2149" s="3">
        <v>133</v>
      </c>
      <c r="H2149" s="3">
        <v>12847437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 t="str">
        <f>B2149&amp;" | "&amp;C2149&amp;" | "&amp;D2149</f>
        <v>documentazione_amministrativa / determinazioni | DETERMINA | DETERMINA</v>
      </c>
      <c r="Q2149" s="3" t="str">
        <f>VLOOKUP(P2149,'Classificazione UD'!A:B,2,FALSE)</f>
        <v>Amministrativo</v>
      </c>
    </row>
    <row r="2150" spans="1:17" ht="15" customHeight="1" x14ac:dyDescent="0.25">
      <c r="A2150" s="30">
        <v>2010</v>
      </c>
      <c r="B2150" s="3" t="s">
        <v>48</v>
      </c>
      <c r="C2150" s="3" t="s">
        <v>81</v>
      </c>
      <c r="D2150" s="3" t="s">
        <v>81</v>
      </c>
      <c r="E2150" s="3">
        <v>541</v>
      </c>
      <c r="F2150" s="3">
        <v>1845</v>
      </c>
      <c r="G2150" s="3">
        <v>1845</v>
      </c>
      <c r="H2150" s="3">
        <v>198112259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 t="str">
        <f>B2150&amp;" | "&amp;C2150&amp;" | "&amp;D2150</f>
        <v>documentazione_amministrativa / determinazioni | DETERMINA | DETERMINA</v>
      </c>
      <c r="Q2150" s="3" t="str">
        <f>VLOOKUP(P2150,'Classificazione UD'!A:B,2,FALSE)</f>
        <v>Amministrativo</v>
      </c>
    </row>
    <row r="2151" spans="1:17" ht="15" customHeight="1" x14ac:dyDescent="0.25">
      <c r="A2151" s="30">
        <v>2011</v>
      </c>
      <c r="B2151" s="3" t="s">
        <v>48</v>
      </c>
      <c r="C2151" s="3" t="s">
        <v>81</v>
      </c>
      <c r="D2151" s="3" t="s">
        <v>81</v>
      </c>
      <c r="E2151" s="3">
        <v>482</v>
      </c>
      <c r="F2151" s="3">
        <v>1723</v>
      </c>
      <c r="G2151" s="3">
        <v>1723</v>
      </c>
      <c r="H2151" s="3">
        <v>187844338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 t="str">
        <f>B2151&amp;" | "&amp;C2151&amp;" | "&amp;D2151</f>
        <v>documentazione_amministrativa / determinazioni | DETERMINA | DETERMINA</v>
      </c>
      <c r="Q2151" s="3" t="str">
        <f>VLOOKUP(P2151,'Classificazione UD'!A:B,2,FALSE)</f>
        <v>Amministrativo</v>
      </c>
    </row>
    <row r="2152" spans="1:17" ht="15" customHeight="1" x14ac:dyDescent="0.25">
      <c r="A2152" s="30">
        <v>2012</v>
      </c>
      <c r="B2152" s="3" t="s">
        <v>48</v>
      </c>
      <c r="C2152" s="3" t="s">
        <v>81</v>
      </c>
      <c r="D2152" s="3" t="s">
        <v>81</v>
      </c>
      <c r="E2152" s="3">
        <v>478</v>
      </c>
      <c r="F2152" s="3">
        <v>1685</v>
      </c>
      <c r="G2152" s="3">
        <v>1685</v>
      </c>
      <c r="H2152" s="3">
        <v>201838618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 t="str">
        <f>B2152&amp;" | "&amp;C2152&amp;" | "&amp;D2152</f>
        <v>documentazione_amministrativa / determinazioni | DETERMINA | DETERMINA</v>
      </c>
      <c r="Q2152" s="3" t="str">
        <f>VLOOKUP(P2152,'Classificazione UD'!A:B,2,FALSE)</f>
        <v>Amministrativo</v>
      </c>
    </row>
    <row r="2153" spans="1:17" ht="15" customHeight="1" x14ac:dyDescent="0.25">
      <c r="A2153" s="30">
        <v>2013</v>
      </c>
      <c r="B2153" s="3" t="s">
        <v>48</v>
      </c>
      <c r="C2153" s="3" t="s">
        <v>81</v>
      </c>
      <c r="D2153" s="3" t="s">
        <v>81</v>
      </c>
      <c r="E2153" s="3">
        <v>374</v>
      </c>
      <c r="F2153" s="3">
        <v>1350</v>
      </c>
      <c r="G2153" s="3">
        <v>1350</v>
      </c>
      <c r="H2153" s="3">
        <v>174279777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 t="str">
        <f>B2153&amp;" | "&amp;C2153&amp;" | "&amp;D2153</f>
        <v>documentazione_amministrativa / determinazioni | DETERMINA | DETERMINA</v>
      </c>
      <c r="Q2153" s="3" t="str">
        <f>VLOOKUP(P2153,'Classificazione UD'!A:B,2,FALSE)</f>
        <v>Amministrativo</v>
      </c>
    </row>
    <row r="2154" spans="1:17" ht="15" customHeight="1" x14ac:dyDescent="0.25">
      <c r="A2154" s="30">
        <v>2014</v>
      </c>
      <c r="B2154" s="3" t="s">
        <v>48</v>
      </c>
      <c r="C2154" s="3" t="s">
        <v>81</v>
      </c>
      <c r="D2154" s="3" t="s">
        <v>81</v>
      </c>
      <c r="E2154" s="3">
        <v>175</v>
      </c>
      <c r="F2154" s="3">
        <v>593</v>
      </c>
      <c r="G2154" s="3">
        <v>593</v>
      </c>
      <c r="H2154" s="3">
        <v>92984581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 t="str">
        <f>B2154&amp;" | "&amp;C2154&amp;" | "&amp;D2154</f>
        <v>documentazione_amministrativa / determinazioni | DETERMINA | DETERMINA</v>
      </c>
      <c r="Q2154" s="3" t="str">
        <f>VLOOKUP(P2154,'Classificazione UD'!A:B,2,FALSE)</f>
        <v>Amministrativo</v>
      </c>
    </row>
    <row r="2155" spans="1:17" ht="15" customHeight="1" x14ac:dyDescent="0.25">
      <c r="A2155" s="30">
        <v>2015</v>
      </c>
      <c r="B2155" s="3" t="s">
        <v>48</v>
      </c>
      <c r="C2155" s="3" t="s">
        <v>81</v>
      </c>
      <c r="D2155" s="3" t="s">
        <v>81</v>
      </c>
      <c r="E2155" s="3">
        <v>142</v>
      </c>
      <c r="F2155" s="3">
        <v>500</v>
      </c>
      <c r="G2155" s="3">
        <v>500</v>
      </c>
      <c r="H2155" s="3">
        <v>77562700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 t="str">
        <f>B2155&amp;" | "&amp;C2155&amp;" | "&amp;D2155</f>
        <v>documentazione_amministrativa / determinazioni | DETERMINA | DETERMINA</v>
      </c>
      <c r="Q2155" s="3" t="str">
        <f>VLOOKUP(P2155,'Classificazione UD'!A:B,2,FALSE)</f>
        <v>Amministrativo</v>
      </c>
    </row>
    <row r="2156" spans="1:17" ht="15" customHeight="1" x14ac:dyDescent="0.25">
      <c r="A2156" s="30">
        <v>2016</v>
      </c>
      <c r="B2156" s="3" t="s">
        <v>48</v>
      </c>
      <c r="C2156" s="3" t="s">
        <v>81</v>
      </c>
      <c r="D2156" s="3" t="s">
        <v>81</v>
      </c>
      <c r="E2156" s="3">
        <v>215</v>
      </c>
      <c r="F2156" s="3">
        <v>1033</v>
      </c>
      <c r="G2156" s="3">
        <v>1033</v>
      </c>
      <c r="H2156" s="3">
        <v>148102157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 t="str">
        <f>B2156&amp;" | "&amp;C2156&amp;" | "&amp;D2156</f>
        <v>documentazione_amministrativa / determinazioni | DETERMINA | DETERMINA</v>
      </c>
      <c r="Q2156" s="3" t="str">
        <f>VLOOKUP(P2156,'Classificazione UD'!A:B,2,FALSE)</f>
        <v>Amministrativo</v>
      </c>
    </row>
    <row r="2157" spans="1:17" ht="15" customHeight="1" x14ac:dyDescent="0.25">
      <c r="A2157" s="30">
        <v>2010</v>
      </c>
      <c r="B2157" s="3" t="s">
        <v>48</v>
      </c>
      <c r="C2157" s="3" t="s">
        <v>81</v>
      </c>
      <c r="D2157" s="3" t="s">
        <v>81</v>
      </c>
      <c r="E2157" s="3">
        <v>919</v>
      </c>
      <c r="F2157" s="3">
        <v>3393</v>
      </c>
      <c r="G2157" s="3">
        <v>3393</v>
      </c>
      <c r="H2157" s="3">
        <v>400035921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 t="str">
        <f>B2157&amp;" | "&amp;C2157&amp;" | "&amp;D2157</f>
        <v>documentazione_amministrativa / determinazioni | DETERMINA | DETERMINA</v>
      </c>
      <c r="Q2157" s="3" t="str">
        <f>VLOOKUP(P2157,'Classificazione UD'!A:B,2,FALSE)</f>
        <v>Amministrativo</v>
      </c>
    </row>
    <row r="2158" spans="1:17" ht="15" customHeight="1" x14ac:dyDescent="0.25">
      <c r="A2158" s="30">
        <v>2011</v>
      </c>
      <c r="B2158" s="3" t="s">
        <v>48</v>
      </c>
      <c r="C2158" s="3" t="s">
        <v>81</v>
      </c>
      <c r="D2158" s="3" t="s">
        <v>81</v>
      </c>
      <c r="E2158" s="3">
        <v>523</v>
      </c>
      <c r="F2158" s="3">
        <v>2034</v>
      </c>
      <c r="G2158" s="3">
        <v>2034</v>
      </c>
      <c r="H2158" s="3">
        <v>273882561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 t="str">
        <f>B2158&amp;" | "&amp;C2158&amp;" | "&amp;D2158</f>
        <v>documentazione_amministrativa / determinazioni | DETERMINA | DETERMINA</v>
      </c>
      <c r="Q2158" s="3" t="str">
        <f>VLOOKUP(P2158,'Classificazione UD'!A:B,2,FALSE)</f>
        <v>Amministrativo</v>
      </c>
    </row>
    <row r="2159" spans="1:17" ht="15" customHeight="1" x14ac:dyDescent="0.25">
      <c r="A2159" s="30">
        <v>2012</v>
      </c>
      <c r="B2159" s="3" t="s">
        <v>48</v>
      </c>
      <c r="C2159" s="3" t="s">
        <v>81</v>
      </c>
      <c r="D2159" s="3" t="s">
        <v>81</v>
      </c>
      <c r="E2159" s="3">
        <v>623</v>
      </c>
      <c r="F2159" s="3">
        <v>2549</v>
      </c>
      <c r="G2159" s="3">
        <v>2549</v>
      </c>
      <c r="H2159" s="3">
        <v>410568439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 t="str">
        <f>B2159&amp;" | "&amp;C2159&amp;" | "&amp;D2159</f>
        <v>documentazione_amministrativa / determinazioni | DETERMINA | DETERMINA</v>
      </c>
      <c r="Q2159" s="3" t="str">
        <f>VLOOKUP(P2159,'Classificazione UD'!A:B,2,FALSE)</f>
        <v>Amministrativo</v>
      </c>
    </row>
    <row r="2160" spans="1:17" ht="15" customHeight="1" x14ac:dyDescent="0.25">
      <c r="A2160" s="30">
        <v>2013</v>
      </c>
      <c r="B2160" s="3" t="s">
        <v>48</v>
      </c>
      <c r="C2160" s="3" t="s">
        <v>81</v>
      </c>
      <c r="D2160" s="3" t="s">
        <v>81</v>
      </c>
      <c r="E2160" s="3">
        <v>605</v>
      </c>
      <c r="F2160" s="3">
        <v>2410</v>
      </c>
      <c r="G2160" s="3">
        <v>2410</v>
      </c>
      <c r="H2160" s="3">
        <v>390470078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 t="str">
        <f>B2160&amp;" | "&amp;C2160&amp;" | "&amp;D2160</f>
        <v>documentazione_amministrativa / determinazioni | DETERMINA | DETERMINA</v>
      </c>
      <c r="Q2160" s="3" t="str">
        <f>VLOOKUP(P2160,'Classificazione UD'!A:B,2,FALSE)</f>
        <v>Amministrativo</v>
      </c>
    </row>
    <row r="2161" spans="1:17" ht="15" customHeight="1" x14ac:dyDescent="0.25">
      <c r="A2161" s="30">
        <v>2014</v>
      </c>
      <c r="B2161" s="3" t="s">
        <v>48</v>
      </c>
      <c r="C2161" s="3" t="s">
        <v>81</v>
      </c>
      <c r="D2161" s="3" t="s">
        <v>81</v>
      </c>
      <c r="E2161" s="3">
        <v>379</v>
      </c>
      <c r="F2161" s="3">
        <v>1684</v>
      </c>
      <c r="G2161" s="3">
        <v>1684</v>
      </c>
      <c r="H2161" s="3">
        <v>318003826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 t="str">
        <f>B2161&amp;" | "&amp;C2161&amp;" | "&amp;D2161</f>
        <v>documentazione_amministrativa / determinazioni | DETERMINA | DETERMINA</v>
      </c>
      <c r="Q2161" s="3" t="str">
        <f>VLOOKUP(P2161,'Classificazione UD'!A:B,2,FALSE)</f>
        <v>Amministrativo</v>
      </c>
    </row>
    <row r="2162" spans="1:17" ht="15" customHeight="1" x14ac:dyDescent="0.25">
      <c r="A2162" s="30">
        <v>2015</v>
      </c>
      <c r="B2162" s="3" t="s">
        <v>48</v>
      </c>
      <c r="C2162" s="3" t="s">
        <v>81</v>
      </c>
      <c r="D2162" s="3" t="s">
        <v>81</v>
      </c>
      <c r="E2162" s="3">
        <v>355</v>
      </c>
      <c r="F2162" s="3">
        <v>1469</v>
      </c>
      <c r="G2162" s="3">
        <v>1469</v>
      </c>
      <c r="H2162" s="3">
        <v>453162472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 t="str">
        <f>B2162&amp;" | "&amp;C2162&amp;" | "&amp;D2162</f>
        <v>documentazione_amministrativa / determinazioni | DETERMINA | DETERMINA</v>
      </c>
      <c r="Q2162" s="3" t="str">
        <f>VLOOKUP(P2162,'Classificazione UD'!A:B,2,FALSE)</f>
        <v>Amministrativo</v>
      </c>
    </row>
    <row r="2163" spans="1:17" ht="15" customHeight="1" x14ac:dyDescent="0.25">
      <c r="A2163" s="30">
        <v>2016</v>
      </c>
      <c r="B2163" s="3" t="s">
        <v>48</v>
      </c>
      <c r="C2163" s="3" t="s">
        <v>81</v>
      </c>
      <c r="D2163" s="3" t="s">
        <v>81</v>
      </c>
      <c r="E2163" s="3">
        <v>71</v>
      </c>
      <c r="F2163" s="3">
        <v>336</v>
      </c>
      <c r="G2163" s="3">
        <v>336</v>
      </c>
      <c r="H2163" s="3">
        <v>50436243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 t="str">
        <f>B2163&amp;" | "&amp;C2163&amp;" | "&amp;D2163</f>
        <v>documentazione_amministrativa / determinazioni | DETERMINA | DETERMINA</v>
      </c>
      <c r="Q2163" s="3" t="str">
        <f>VLOOKUP(P2163,'Classificazione UD'!A:B,2,FALSE)</f>
        <v>Amministrativo</v>
      </c>
    </row>
    <row r="2164" spans="1:17" ht="15" customHeight="1" x14ac:dyDescent="0.25">
      <c r="A2164" s="30">
        <v>2010</v>
      </c>
      <c r="B2164" s="3" t="s">
        <v>48</v>
      </c>
      <c r="C2164" s="3" t="s">
        <v>81</v>
      </c>
      <c r="D2164" s="3" t="s">
        <v>81</v>
      </c>
      <c r="E2164" s="3">
        <v>158</v>
      </c>
      <c r="F2164" s="3">
        <v>501</v>
      </c>
      <c r="G2164" s="3">
        <v>501</v>
      </c>
      <c r="H2164" s="3">
        <v>56278663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 t="str">
        <f>B2164&amp;" | "&amp;C2164&amp;" | "&amp;D2164</f>
        <v>documentazione_amministrativa / determinazioni | DETERMINA | DETERMINA</v>
      </c>
      <c r="Q2164" s="3" t="str">
        <f>VLOOKUP(P2164,'Classificazione UD'!A:B,2,FALSE)</f>
        <v>Amministrativo</v>
      </c>
    </row>
    <row r="2165" spans="1:17" ht="15" customHeight="1" x14ac:dyDescent="0.25">
      <c r="A2165" s="30">
        <v>2011</v>
      </c>
      <c r="B2165" s="3" t="s">
        <v>48</v>
      </c>
      <c r="C2165" s="3" t="s">
        <v>81</v>
      </c>
      <c r="D2165" s="3" t="s">
        <v>81</v>
      </c>
      <c r="E2165" s="3">
        <v>185</v>
      </c>
      <c r="F2165" s="3">
        <v>605</v>
      </c>
      <c r="G2165" s="3">
        <v>605</v>
      </c>
      <c r="H2165" s="3">
        <v>69842699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 t="str">
        <f>B2165&amp;" | "&amp;C2165&amp;" | "&amp;D2165</f>
        <v>documentazione_amministrativa / determinazioni | DETERMINA | DETERMINA</v>
      </c>
      <c r="Q2165" s="3" t="str">
        <f>VLOOKUP(P2165,'Classificazione UD'!A:B,2,FALSE)</f>
        <v>Amministrativo</v>
      </c>
    </row>
    <row r="2166" spans="1:17" ht="15" customHeight="1" x14ac:dyDescent="0.25">
      <c r="A2166" s="30">
        <v>2012</v>
      </c>
      <c r="B2166" s="3" t="s">
        <v>48</v>
      </c>
      <c r="C2166" s="3" t="s">
        <v>81</v>
      </c>
      <c r="D2166" s="3" t="s">
        <v>81</v>
      </c>
      <c r="E2166" s="3">
        <v>165</v>
      </c>
      <c r="F2166" s="3">
        <v>576</v>
      </c>
      <c r="G2166" s="3">
        <v>576</v>
      </c>
      <c r="H2166" s="3">
        <v>66887424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 t="str">
        <f>B2166&amp;" | "&amp;C2166&amp;" | "&amp;D2166</f>
        <v>documentazione_amministrativa / determinazioni | DETERMINA | DETERMINA</v>
      </c>
      <c r="Q2166" s="3" t="str">
        <f>VLOOKUP(P2166,'Classificazione UD'!A:B,2,FALSE)</f>
        <v>Amministrativo</v>
      </c>
    </row>
    <row r="2167" spans="1:17" ht="15" customHeight="1" x14ac:dyDescent="0.25">
      <c r="A2167" s="30">
        <v>2013</v>
      </c>
      <c r="B2167" s="3" t="s">
        <v>48</v>
      </c>
      <c r="C2167" s="3" t="s">
        <v>81</v>
      </c>
      <c r="D2167" s="3" t="s">
        <v>81</v>
      </c>
      <c r="E2167" s="3">
        <v>132</v>
      </c>
      <c r="F2167" s="3">
        <v>448</v>
      </c>
      <c r="G2167" s="3">
        <v>448</v>
      </c>
      <c r="H2167" s="3">
        <v>54673953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 t="str">
        <f>B2167&amp;" | "&amp;C2167&amp;" | "&amp;D2167</f>
        <v>documentazione_amministrativa / determinazioni | DETERMINA | DETERMINA</v>
      </c>
      <c r="Q2167" s="3" t="str">
        <f>VLOOKUP(P2167,'Classificazione UD'!A:B,2,FALSE)</f>
        <v>Amministrativo</v>
      </c>
    </row>
    <row r="2168" spans="1:17" ht="15" customHeight="1" x14ac:dyDescent="0.25">
      <c r="A2168" s="30">
        <v>2014</v>
      </c>
      <c r="B2168" s="3" t="s">
        <v>48</v>
      </c>
      <c r="C2168" s="3" t="s">
        <v>81</v>
      </c>
      <c r="D2168" s="3" t="s">
        <v>81</v>
      </c>
      <c r="E2168" s="3">
        <v>84</v>
      </c>
      <c r="F2168" s="3">
        <v>305</v>
      </c>
      <c r="G2168" s="3">
        <v>305</v>
      </c>
      <c r="H2168" s="3">
        <v>37097707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 t="str">
        <f>B2168&amp;" | "&amp;C2168&amp;" | "&amp;D2168</f>
        <v>documentazione_amministrativa / determinazioni | DETERMINA | DETERMINA</v>
      </c>
      <c r="Q2168" s="3" t="str">
        <f>VLOOKUP(P2168,'Classificazione UD'!A:B,2,FALSE)</f>
        <v>Amministrativo</v>
      </c>
    </row>
    <row r="2169" spans="1:17" ht="15" customHeight="1" x14ac:dyDescent="0.25">
      <c r="A2169" s="30">
        <v>2015</v>
      </c>
      <c r="B2169" s="3" t="s">
        <v>48</v>
      </c>
      <c r="C2169" s="3" t="s">
        <v>81</v>
      </c>
      <c r="D2169" s="3" t="s">
        <v>81</v>
      </c>
      <c r="E2169" s="3">
        <v>73</v>
      </c>
      <c r="F2169" s="3">
        <v>271</v>
      </c>
      <c r="G2169" s="3">
        <v>271</v>
      </c>
      <c r="H2169" s="3">
        <v>42418529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 t="str">
        <f>B2169&amp;" | "&amp;C2169&amp;" | "&amp;D2169</f>
        <v>documentazione_amministrativa / determinazioni | DETERMINA | DETERMINA</v>
      </c>
      <c r="Q2169" s="3" t="str">
        <f>VLOOKUP(P2169,'Classificazione UD'!A:B,2,FALSE)</f>
        <v>Amministrativo</v>
      </c>
    </row>
    <row r="2170" spans="1:17" ht="15" customHeight="1" x14ac:dyDescent="0.25">
      <c r="A2170" s="30">
        <v>2016</v>
      </c>
      <c r="B2170" s="3" t="s">
        <v>48</v>
      </c>
      <c r="C2170" s="3" t="s">
        <v>81</v>
      </c>
      <c r="D2170" s="3" t="s">
        <v>81</v>
      </c>
      <c r="E2170" s="3">
        <v>165</v>
      </c>
      <c r="F2170" s="3">
        <v>796</v>
      </c>
      <c r="G2170" s="3">
        <v>796</v>
      </c>
      <c r="H2170" s="3">
        <v>127207112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 t="str">
        <f>B2170&amp;" | "&amp;C2170&amp;" | "&amp;D2170</f>
        <v>documentazione_amministrativa / determinazioni | DETERMINA | DETERMINA</v>
      </c>
      <c r="Q2170" s="3" t="str">
        <f>VLOOKUP(P2170,'Classificazione UD'!A:B,2,FALSE)</f>
        <v>Amministrativo</v>
      </c>
    </row>
    <row r="2171" spans="1:17" ht="15" customHeight="1" x14ac:dyDescent="0.25">
      <c r="A2171" s="30">
        <v>2015</v>
      </c>
      <c r="B2171" s="3" t="s">
        <v>17</v>
      </c>
      <c r="C2171" s="3" t="s">
        <v>27</v>
      </c>
      <c r="D2171" s="3" t="s">
        <v>19</v>
      </c>
      <c r="E2171" s="3">
        <v>2085</v>
      </c>
      <c r="F2171" s="3">
        <v>11479</v>
      </c>
      <c r="G2171" s="3">
        <v>17459</v>
      </c>
      <c r="H2171" s="3">
        <v>1252472905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 t="str">
        <f>B2171&amp;" | "&amp;C2171&amp;" | "&amp;D2171</f>
        <v>documentazione_amministrativa / documentazione_contabile | FATTURA PASSIVA | FATTURA</v>
      </c>
      <c r="Q2171" s="3" t="str">
        <f>VLOOKUP(P2171,'Classificazione UD'!A:B,2,FALSE)</f>
        <v>Fiscale</v>
      </c>
    </row>
    <row r="2172" spans="1:17" ht="15" customHeight="1" x14ac:dyDescent="0.25">
      <c r="A2172" s="30">
        <v>2016</v>
      </c>
      <c r="B2172" s="3" t="s">
        <v>17</v>
      </c>
      <c r="C2172" s="3" t="s">
        <v>27</v>
      </c>
      <c r="D2172" s="3" t="s">
        <v>19</v>
      </c>
      <c r="E2172" s="3">
        <v>3124</v>
      </c>
      <c r="F2172" s="3">
        <v>17722</v>
      </c>
      <c r="G2172" s="3">
        <v>27105</v>
      </c>
      <c r="H2172" s="3">
        <v>1609264174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 t="str">
        <f>B2172&amp;" | "&amp;C2172&amp;" | "&amp;D2172</f>
        <v>documentazione_amministrativa / documentazione_contabile | FATTURA PASSIVA | FATTURA</v>
      </c>
      <c r="Q2172" s="3" t="str">
        <f>VLOOKUP(P2172,'Classificazione UD'!A:B,2,FALSE)</f>
        <v>Fiscale</v>
      </c>
    </row>
    <row r="2173" spans="1:17" ht="15" customHeight="1" x14ac:dyDescent="0.25">
      <c r="A2173" s="30">
        <v>2015</v>
      </c>
      <c r="B2173" s="3" t="s">
        <v>17</v>
      </c>
      <c r="C2173" s="3" t="s">
        <v>24</v>
      </c>
      <c r="D2173" s="3" t="s">
        <v>24</v>
      </c>
      <c r="E2173" s="3">
        <v>10</v>
      </c>
      <c r="F2173" s="3">
        <v>10</v>
      </c>
      <c r="G2173" s="3">
        <v>10</v>
      </c>
      <c r="H2173" s="3">
        <v>145067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 t="str">
        <f>B2173&amp;" | "&amp;C2173&amp;" | "&amp;D2173</f>
        <v>documentazione_amministrativa / documentazione_contabile | FOGLIO DI TRASFORMAZIONE | FOGLIO DI TRASFORMAZIONE</v>
      </c>
      <c r="Q2173" s="3" t="str">
        <f>VLOOKUP(P2173,'Classificazione UD'!A:B,2,FALSE)</f>
        <v>Tecnico</v>
      </c>
    </row>
    <row r="2174" spans="1:17" ht="15" customHeight="1" x14ac:dyDescent="0.25">
      <c r="A2174" s="30">
        <v>2010</v>
      </c>
      <c r="B2174" s="3" t="s">
        <v>44</v>
      </c>
      <c r="C2174" s="3" t="s">
        <v>46</v>
      </c>
      <c r="D2174" s="3" t="s">
        <v>46</v>
      </c>
      <c r="E2174" s="3">
        <v>196</v>
      </c>
      <c r="F2174" s="3">
        <v>703</v>
      </c>
      <c r="G2174" s="3">
        <v>703</v>
      </c>
      <c r="H2174" s="3">
        <v>137763403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 t="str">
        <f>B2174&amp;" | "&amp;C2174&amp;" | "&amp;D2174</f>
        <v>documentazione_amministrativa / deliberazioni | DELIBERA | DELIBERA</v>
      </c>
      <c r="Q2174" s="3" t="str">
        <f>VLOOKUP(P2174,'Classificazione UD'!A:B,2,FALSE)</f>
        <v>Amministrativo</v>
      </c>
    </row>
    <row r="2175" spans="1:17" ht="15" customHeight="1" x14ac:dyDescent="0.25">
      <c r="A2175" s="30">
        <v>2011</v>
      </c>
      <c r="B2175" s="3" t="s">
        <v>44</v>
      </c>
      <c r="C2175" s="3" t="s">
        <v>46</v>
      </c>
      <c r="D2175" s="3" t="s">
        <v>46</v>
      </c>
      <c r="E2175" s="3">
        <v>166</v>
      </c>
      <c r="F2175" s="3">
        <v>595</v>
      </c>
      <c r="G2175" s="3">
        <v>595</v>
      </c>
      <c r="H2175" s="3">
        <v>79218394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 t="str">
        <f>B2175&amp;" | "&amp;C2175&amp;" | "&amp;D2175</f>
        <v>documentazione_amministrativa / deliberazioni | DELIBERA | DELIBERA</v>
      </c>
      <c r="Q2175" s="3" t="str">
        <f>VLOOKUP(P2175,'Classificazione UD'!A:B,2,FALSE)</f>
        <v>Amministrativo</v>
      </c>
    </row>
    <row r="2176" spans="1:17" ht="15" customHeight="1" x14ac:dyDescent="0.25">
      <c r="A2176" s="30">
        <v>2012</v>
      </c>
      <c r="B2176" s="3" t="s">
        <v>44</v>
      </c>
      <c r="C2176" s="3" t="s">
        <v>46</v>
      </c>
      <c r="D2176" s="3" t="s">
        <v>46</v>
      </c>
      <c r="E2176" s="3">
        <v>159</v>
      </c>
      <c r="F2176" s="3">
        <v>566</v>
      </c>
      <c r="G2176" s="3">
        <v>566</v>
      </c>
      <c r="H2176" s="3">
        <v>156267058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 t="str">
        <f>B2176&amp;" | "&amp;C2176&amp;" | "&amp;D2176</f>
        <v>documentazione_amministrativa / deliberazioni | DELIBERA | DELIBERA</v>
      </c>
      <c r="Q2176" s="3" t="str">
        <f>VLOOKUP(P2176,'Classificazione UD'!A:B,2,FALSE)</f>
        <v>Amministrativo</v>
      </c>
    </row>
    <row r="2177" spans="1:17" ht="15" customHeight="1" x14ac:dyDescent="0.25">
      <c r="A2177" s="30">
        <v>2013</v>
      </c>
      <c r="B2177" s="3" t="s">
        <v>44</v>
      </c>
      <c r="C2177" s="3" t="s">
        <v>46</v>
      </c>
      <c r="D2177" s="3" t="s">
        <v>46</v>
      </c>
      <c r="E2177" s="3">
        <v>151</v>
      </c>
      <c r="F2177" s="3">
        <v>534</v>
      </c>
      <c r="G2177" s="3">
        <v>534</v>
      </c>
      <c r="H2177" s="3">
        <v>326493113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 t="str">
        <f>B2177&amp;" | "&amp;C2177&amp;" | "&amp;D2177</f>
        <v>documentazione_amministrativa / deliberazioni | DELIBERA | DELIBERA</v>
      </c>
      <c r="Q2177" s="3" t="str">
        <f>VLOOKUP(P2177,'Classificazione UD'!A:B,2,FALSE)</f>
        <v>Amministrativo</v>
      </c>
    </row>
    <row r="2178" spans="1:17" ht="15" customHeight="1" x14ac:dyDescent="0.25">
      <c r="A2178" s="30">
        <v>2014</v>
      </c>
      <c r="B2178" s="3" t="s">
        <v>44</v>
      </c>
      <c r="C2178" s="3" t="s">
        <v>46</v>
      </c>
      <c r="D2178" s="3" t="s">
        <v>46</v>
      </c>
      <c r="E2178" s="3">
        <v>161</v>
      </c>
      <c r="F2178" s="3">
        <v>567</v>
      </c>
      <c r="G2178" s="3">
        <v>567</v>
      </c>
      <c r="H2178" s="3">
        <v>102041561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 t="str">
        <f>B2178&amp;" | "&amp;C2178&amp;" | "&amp;D2178</f>
        <v>documentazione_amministrativa / deliberazioni | DELIBERA | DELIBERA</v>
      </c>
      <c r="Q2178" s="3" t="str">
        <f>VLOOKUP(P2178,'Classificazione UD'!A:B,2,FALSE)</f>
        <v>Amministrativo</v>
      </c>
    </row>
    <row r="2179" spans="1:17" ht="15" customHeight="1" x14ac:dyDescent="0.25">
      <c r="A2179" s="30">
        <v>2015</v>
      </c>
      <c r="B2179" s="3" t="s">
        <v>44</v>
      </c>
      <c r="C2179" s="3" t="s">
        <v>46</v>
      </c>
      <c r="D2179" s="3" t="s">
        <v>46</v>
      </c>
      <c r="E2179" s="3">
        <v>138</v>
      </c>
      <c r="F2179" s="3">
        <v>491</v>
      </c>
      <c r="G2179" s="3">
        <v>491</v>
      </c>
      <c r="H2179" s="3">
        <v>112328495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 t="str">
        <f>B2179&amp;" | "&amp;C2179&amp;" | "&amp;D2179</f>
        <v>documentazione_amministrativa / deliberazioni | DELIBERA | DELIBERA</v>
      </c>
      <c r="Q2179" s="3" t="str">
        <f>VLOOKUP(P2179,'Classificazione UD'!A:B,2,FALSE)</f>
        <v>Amministrativo</v>
      </c>
    </row>
    <row r="2180" spans="1:17" ht="15" customHeight="1" x14ac:dyDescent="0.25">
      <c r="A2180" s="30">
        <v>2016</v>
      </c>
      <c r="B2180" s="3" t="s">
        <v>44</v>
      </c>
      <c r="C2180" s="3" t="s">
        <v>46</v>
      </c>
      <c r="D2180" s="3" t="s">
        <v>46</v>
      </c>
      <c r="E2180" s="3">
        <v>133</v>
      </c>
      <c r="F2180" s="3">
        <v>492</v>
      </c>
      <c r="G2180" s="3">
        <v>492</v>
      </c>
      <c r="H2180" s="3">
        <v>136552053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 t="str">
        <f>B2180&amp;" | "&amp;C2180&amp;" | "&amp;D2180</f>
        <v>documentazione_amministrativa / deliberazioni | DELIBERA | DELIBERA</v>
      </c>
      <c r="Q2180" s="3" t="str">
        <f>VLOOKUP(P2180,'Classificazione UD'!A:B,2,FALSE)</f>
        <v>Amministrativo</v>
      </c>
    </row>
    <row r="2181" spans="1:17" ht="15" customHeight="1" x14ac:dyDescent="0.25">
      <c r="A2181" s="30">
        <v>2013</v>
      </c>
      <c r="B2181" s="3" t="s">
        <v>118</v>
      </c>
      <c r="C2181" s="3" t="s">
        <v>122</v>
      </c>
      <c r="D2181" s="3" t="s">
        <v>122</v>
      </c>
      <c r="E2181" s="3">
        <v>179</v>
      </c>
      <c r="F2181" s="3">
        <v>358</v>
      </c>
      <c r="G2181" s="3">
        <v>358</v>
      </c>
      <c r="H2181" s="3">
        <v>17022062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 t="str">
        <f>B2181&amp;" | "&amp;C2181&amp;" | "&amp;D2181</f>
        <v>documentazione_amministrativa / decreti_ordinanze | ORDINANZA | ORDINANZA</v>
      </c>
      <c r="Q2181" s="3" t="str">
        <f>VLOOKUP(P2181,'Classificazione UD'!A:B,2,FALSE)</f>
        <v>Amministrativo</v>
      </c>
    </row>
    <row r="2182" spans="1:17" ht="15" customHeight="1" x14ac:dyDescent="0.25">
      <c r="A2182" s="30">
        <v>2014</v>
      </c>
      <c r="B2182" s="3" t="s">
        <v>118</v>
      </c>
      <c r="C2182" s="3" t="s">
        <v>122</v>
      </c>
      <c r="D2182" s="3" t="s">
        <v>122</v>
      </c>
      <c r="E2182" s="3">
        <v>231</v>
      </c>
      <c r="F2182" s="3">
        <v>462</v>
      </c>
      <c r="G2182" s="3">
        <v>462</v>
      </c>
      <c r="H2182" s="3">
        <v>20929274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 t="str">
        <f>B2182&amp;" | "&amp;C2182&amp;" | "&amp;D2182</f>
        <v>documentazione_amministrativa / decreti_ordinanze | ORDINANZA | ORDINANZA</v>
      </c>
      <c r="Q2182" s="3" t="str">
        <f>VLOOKUP(P2182,'Classificazione UD'!A:B,2,FALSE)</f>
        <v>Amministrativo</v>
      </c>
    </row>
    <row r="2183" spans="1:17" ht="15" customHeight="1" x14ac:dyDescent="0.25">
      <c r="A2183" s="30">
        <v>2015</v>
      </c>
      <c r="B2183" s="3" t="s">
        <v>118</v>
      </c>
      <c r="C2183" s="3" t="s">
        <v>122</v>
      </c>
      <c r="D2183" s="3" t="s">
        <v>122</v>
      </c>
      <c r="E2183" s="3">
        <v>272</v>
      </c>
      <c r="F2183" s="3">
        <v>544</v>
      </c>
      <c r="G2183" s="3">
        <v>544</v>
      </c>
      <c r="H2183" s="3">
        <v>24851466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 t="str">
        <f>B2183&amp;" | "&amp;C2183&amp;" | "&amp;D2183</f>
        <v>documentazione_amministrativa / decreti_ordinanze | ORDINANZA | ORDINANZA</v>
      </c>
      <c r="Q2183" s="3" t="str">
        <f>VLOOKUP(P2183,'Classificazione UD'!A:B,2,FALSE)</f>
        <v>Amministrativo</v>
      </c>
    </row>
    <row r="2184" spans="1:17" ht="15" customHeight="1" x14ac:dyDescent="0.25">
      <c r="A2184" s="30">
        <v>2016</v>
      </c>
      <c r="B2184" s="3" t="s">
        <v>118</v>
      </c>
      <c r="C2184" s="3" t="s">
        <v>122</v>
      </c>
      <c r="D2184" s="3" t="s">
        <v>122</v>
      </c>
      <c r="E2184" s="3">
        <v>264</v>
      </c>
      <c r="F2184" s="3">
        <v>498</v>
      </c>
      <c r="G2184" s="3">
        <v>498</v>
      </c>
      <c r="H2184" s="3">
        <v>28641805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 t="str">
        <f>B2184&amp;" | "&amp;C2184&amp;" | "&amp;D2184</f>
        <v>documentazione_amministrativa / decreti_ordinanze | ORDINANZA | ORDINANZA</v>
      </c>
      <c r="Q2184" s="3" t="str">
        <f>VLOOKUP(P2184,'Classificazione UD'!A:B,2,FALSE)</f>
        <v>Amministrativo</v>
      </c>
    </row>
    <row r="2185" spans="1:17" ht="15" customHeight="1" x14ac:dyDescent="0.25">
      <c r="A2185" s="30">
        <v>2005</v>
      </c>
      <c r="B2185" s="3" t="s">
        <v>36</v>
      </c>
      <c r="C2185" s="3" t="s">
        <v>50</v>
      </c>
      <c r="D2185" s="3" t="s">
        <v>50</v>
      </c>
      <c r="E2185" s="3">
        <v>211</v>
      </c>
      <c r="F2185" s="3">
        <v>237</v>
      </c>
      <c r="G2185" s="3">
        <v>237</v>
      </c>
      <c r="H2185" s="3">
        <v>9375856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 t="str">
        <f>B2185&amp;" | "&amp;C2185&amp;" | "&amp;D2185</f>
        <v>documentazione_amministrativa / documenti_protocollati | DOCUMENTO PROTOCOLLATO | DOCUMENTO PROTOCOLLATO</v>
      </c>
      <c r="Q2185" s="3" t="str">
        <f>VLOOKUP(P2185,'Classificazione UD'!A:B,2,FALSE)</f>
        <v>Protocollo</v>
      </c>
    </row>
    <row r="2186" spans="1:17" ht="15" customHeight="1" x14ac:dyDescent="0.25">
      <c r="A2186" s="30">
        <v>2006</v>
      </c>
      <c r="B2186" s="3" t="s">
        <v>36</v>
      </c>
      <c r="C2186" s="3" t="s">
        <v>50</v>
      </c>
      <c r="D2186" s="3" t="s">
        <v>50</v>
      </c>
      <c r="E2186" s="3">
        <v>274</v>
      </c>
      <c r="F2186" s="3">
        <v>311</v>
      </c>
      <c r="G2186" s="3">
        <v>311</v>
      </c>
      <c r="H2186" s="3">
        <v>18001652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 t="str">
        <f>B2186&amp;" | "&amp;C2186&amp;" | "&amp;D2186</f>
        <v>documentazione_amministrativa / documenti_protocollati | DOCUMENTO PROTOCOLLATO | DOCUMENTO PROTOCOLLATO</v>
      </c>
      <c r="Q2186" s="3" t="str">
        <f>VLOOKUP(P2186,'Classificazione UD'!A:B,2,FALSE)</f>
        <v>Protocollo</v>
      </c>
    </row>
    <row r="2187" spans="1:17" ht="15" customHeight="1" x14ac:dyDescent="0.25">
      <c r="A2187" s="30">
        <v>2007</v>
      </c>
      <c r="B2187" s="3" t="s">
        <v>36</v>
      </c>
      <c r="C2187" s="3" t="s">
        <v>50</v>
      </c>
      <c r="D2187" s="3" t="s">
        <v>50</v>
      </c>
      <c r="E2187" s="3">
        <v>250</v>
      </c>
      <c r="F2187" s="3">
        <v>286</v>
      </c>
      <c r="G2187" s="3">
        <v>286</v>
      </c>
      <c r="H2187" s="3">
        <v>29927486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 t="str">
        <f>B2187&amp;" | "&amp;C2187&amp;" | "&amp;D2187</f>
        <v>documentazione_amministrativa / documenti_protocollati | DOCUMENTO PROTOCOLLATO | DOCUMENTO PROTOCOLLATO</v>
      </c>
      <c r="Q2187" s="3" t="str">
        <f>VLOOKUP(P2187,'Classificazione UD'!A:B,2,FALSE)</f>
        <v>Protocollo</v>
      </c>
    </row>
    <row r="2188" spans="1:17" ht="15" customHeight="1" x14ac:dyDescent="0.25">
      <c r="A2188" s="30">
        <v>2008</v>
      </c>
      <c r="B2188" s="3" t="s">
        <v>36</v>
      </c>
      <c r="C2188" s="3" t="s">
        <v>50</v>
      </c>
      <c r="D2188" s="3" t="s">
        <v>50</v>
      </c>
      <c r="E2188" s="3">
        <v>455</v>
      </c>
      <c r="F2188" s="3">
        <v>520</v>
      </c>
      <c r="G2188" s="3">
        <v>520</v>
      </c>
      <c r="H2188" s="3">
        <v>43552823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 t="str">
        <f>B2188&amp;" | "&amp;C2188&amp;" | "&amp;D2188</f>
        <v>documentazione_amministrativa / documenti_protocollati | DOCUMENTO PROTOCOLLATO | DOCUMENTO PROTOCOLLATO</v>
      </c>
      <c r="Q2188" s="3" t="str">
        <f>VLOOKUP(P2188,'Classificazione UD'!A:B,2,FALSE)</f>
        <v>Protocollo</v>
      </c>
    </row>
    <row r="2189" spans="1:17" ht="15" customHeight="1" x14ac:dyDescent="0.25">
      <c r="A2189" s="30">
        <v>2009</v>
      </c>
      <c r="B2189" s="3" t="s">
        <v>36</v>
      </c>
      <c r="C2189" s="3" t="s">
        <v>50</v>
      </c>
      <c r="D2189" s="3" t="s">
        <v>50</v>
      </c>
      <c r="E2189" s="3">
        <v>1171</v>
      </c>
      <c r="F2189" s="3">
        <v>1444</v>
      </c>
      <c r="G2189" s="3">
        <v>1444</v>
      </c>
      <c r="H2189" s="3">
        <v>240353351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 t="str">
        <f>B2189&amp;" | "&amp;C2189&amp;" | "&amp;D2189</f>
        <v>documentazione_amministrativa / documenti_protocollati | DOCUMENTO PROTOCOLLATO | DOCUMENTO PROTOCOLLATO</v>
      </c>
      <c r="Q2189" s="3" t="str">
        <f>VLOOKUP(P2189,'Classificazione UD'!A:B,2,FALSE)</f>
        <v>Protocollo</v>
      </c>
    </row>
    <row r="2190" spans="1:17" ht="15" customHeight="1" x14ac:dyDescent="0.25">
      <c r="A2190" s="30">
        <v>2010</v>
      </c>
      <c r="B2190" s="3" t="s">
        <v>36</v>
      </c>
      <c r="C2190" s="3" t="s">
        <v>50</v>
      </c>
      <c r="D2190" s="3" t="s">
        <v>50</v>
      </c>
      <c r="E2190" s="3">
        <v>18110</v>
      </c>
      <c r="F2190" s="3">
        <v>21155</v>
      </c>
      <c r="G2190" s="3">
        <v>21155</v>
      </c>
      <c r="H2190" s="3">
        <v>3985409236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 t="str">
        <f>B2190&amp;" | "&amp;C2190&amp;" | "&amp;D2190</f>
        <v>documentazione_amministrativa / documenti_protocollati | DOCUMENTO PROTOCOLLATO | DOCUMENTO PROTOCOLLATO</v>
      </c>
      <c r="Q2190" s="3" t="str">
        <f>VLOOKUP(P2190,'Classificazione UD'!A:B,2,FALSE)</f>
        <v>Protocollo</v>
      </c>
    </row>
    <row r="2191" spans="1:17" ht="15" customHeight="1" x14ac:dyDescent="0.25">
      <c r="A2191" s="30">
        <v>2011</v>
      </c>
      <c r="B2191" s="3" t="s">
        <v>36</v>
      </c>
      <c r="C2191" s="3" t="s">
        <v>50</v>
      </c>
      <c r="D2191" s="3" t="s">
        <v>50</v>
      </c>
      <c r="E2191" s="3">
        <v>31243</v>
      </c>
      <c r="F2191" s="3">
        <v>36180</v>
      </c>
      <c r="G2191" s="3">
        <v>36180</v>
      </c>
      <c r="H2191" s="3">
        <v>3335852735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 t="str">
        <f>B2191&amp;" | "&amp;C2191&amp;" | "&amp;D2191</f>
        <v>documentazione_amministrativa / documenti_protocollati | DOCUMENTO PROTOCOLLATO | DOCUMENTO PROTOCOLLATO</v>
      </c>
      <c r="Q2191" s="3" t="str">
        <f>VLOOKUP(P2191,'Classificazione UD'!A:B,2,FALSE)</f>
        <v>Protocollo</v>
      </c>
    </row>
    <row r="2192" spans="1:17" ht="15" customHeight="1" x14ac:dyDescent="0.25">
      <c r="A2192" s="30">
        <v>2012</v>
      </c>
      <c r="B2192" s="3" t="s">
        <v>36</v>
      </c>
      <c r="C2192" s="3" t="s">
        <v>50</v>
      </c>
      <c r="D2192" s="3" t="s">
        <v>50</v>
      </c>
      <c r="E2192" s="3">
        <v>36308</v>
      </c>
      <c r="F2192" s="3">
        <v>50683</v>
      </c>
      <c r="G2192" s="3">
        <v>50683</v>
      </c>
      <c r="H2192" s="3">
        <v>6028725582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 t="str">
        <f>B2192&amp;" | "&amp;C2192&amp;" | "&amp;D2192</f>
        <v>documentazione_amministrativa / documenti_protocollati | DOCUMENTO PROTOCOLLATO | DOCUMENTO PROTOCOLLATO</v>
      </c>
      <c r="Q2192" s="3" t="str">
        <f>VLOOKUP(P2192,'Classificazione UD'!A:B,2,FALSE)</f>
        <v>Protocollo</v>
      </c>
    </row>
    <row r="2193" spans="1:17" ht="15" customHeight="1" x14ac:dyDescent="0.25">
      <c r="A2193" s="30">
        <v>2013</v>
      </c>
      <c r="B2193" s="3" t="s">
        <v>36</v>
      </c>
      <c r="C2193" s="3" t="s">
        <v>50</v>
      </c>
      <c r="D2193" s="3" t="s">
        <v>50</v>
      </c>
      <c r="E2193" s="3">
        <v>37831</v>
      </c>
      <c r="F2193" s="3">
        <v>66590</v>
      </c>
      <c r="G2193" s="3">
        <v>66590</v>
      </c>
      <c r="H2193" s="3">
        <v>11380057338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 t="str">
        <f>B2193&amp;" | "&amp;C2193&amp;" | "&amp;D2193</f>
        <v>documentazione_amministrativa / documenti_protocollati | DOCUMENTO PROTOCOLLATO | DOCUMENTO PROTOCOLLATO</v>
      </c>
      <c r="Q2193" s="3" t="str">
        <f>VLOOKUP(P2193,'Classificazione UD'!A:B,2,FALSE)</f>
        <v>Protocollo</v>
      </c>
    </row>
    <row r="2194" spans="1:17" ht="15" customHeight="1" x14ac:dyDescent="0.25">
      <c r="A2194" s="30">
        <v>2014</v>
      </c>
      <c r="B2194" s="3" t="s">
        <v>36</v>
      </c>
      <c r="C2194" s="3" t="s">
        <v>50</v>
      </c>
      <c r="D2194" s="3" t="s">
        <v>50</v>
      </c>
      <c r="E2194" s="3">
        <v>37148</v>
      </c>
      <c r="F2194" s="3">
        <v>75344</v>
      </c>
      <c r="G2194" s="3">
        <v>75344</v>
      </c>
      <c r="H2194" s="3">
        <v>14317001464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 t="str">
        <f>B2194&amp;" | "&amp;C2194&amp;" | "&amp;D2194</f>
        <v>documentazione_amministrativa / documenti_protocollati | DOCUMENTO PROTOCOLLATO | DOCUMENTO PROTOCOLLATO</v>
      </c>
      <c r="Q2194" s="3" t="str">
        <f>VLOOKUP(P2194,'Classificazione UD'!A:B,2,FALSE)</f>
        <v>Protocollo</v>
      </c>
    </row>
    <row r="2195" spans="1:17" ht="15" customHeight="1" x14ac:dyDescent="0.25">
      <c r="A2195" s="30">
        <v>2015</v>
      </c>
      <c r="B2195" s="3" t="s">
        <v>36</v>
      </c>
      <c r="C2195" s="3" t="s">
        <v>50</v>
      </c>
      <c r="D2195" s="3" t="s">
        <v>50</v>
      </c>
      <c r="E2195" s="3">
        <v>39862</v>
      </c>
      <c r="F2195" s="3">
        <v>98129</v>
      </c>
      <c r="G2195" s="3">
        <v>98129</v>
      </c>
      <c r="H2195" s="3">
        <v>18890882666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 t="str">
        <f>B2195&amp;" | "&amp;C2195&amp;" | "&amp;D2195</f>
        <v>documentazione_amministrativa / documenti_protocollati | DOCUMENTO PROTOCOLLATO | DOCUMENTO PROTOCOLLATO</v>
      </c>
      <c r="Q2195" s="3" t="str">
        <f>VLOOKUP(P2195,'Classificazione UD'!A:B,2,FALSE)</f>
        <v>Protocollo</v>
      </c>
    </row>
    <row r="2196" spans="1:17" ht="15" customHeight="1" x14ac:dyDescent="0.25">
      <c r="A2196" s="30">
        <v>2016</v>
      </c>
      <c r="B2196" s="3" t="s">
        <v>36</v>
      </c>
      <c r="C2196" s="3" t="s">
        <v>50</v>
      </c>
      <c r="D2196" s="3" t="s">
        <v>50</v>
      </c>
      <c r="E2196" s="3">
        <v>39004</v>
      </c>
      <c r="F2196" s="3">
        <v>111176</v>
      </c>
      <c r="G2196" s="3">
        <v>111176</v>
      </c>
      <c r="H2196" s="3">
        <v>27001150882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 t="str">
        <f>B2196&amp;" | "&amp;C2196&amp;" | "&amp;D2196</f>
        <v>documentazione_amministrativa / documenti_protocollati | DOCUMENTO PROTOCOLLATO | DOCUMENTO PROTOCOLLATO</v>
      </c>
      <c r="Q2196" s="3" t="str">
        <f>VLOOKUP(P2196,'Classificazione UD'!A:B,2,FALSE)</f>
        <v>Protocollo</v>
      </c>
    </row>
    <row r="2197" spans="1:17" ht="15" customHeight="1" x14ac:dyDescent="0.25">
      <c r="A2197" s="30">
        <v>2015</v>
      </c>
      <c r="B2197" s="3" t="s">
        <v>20</v>
      </c>
      <c r="C2197" s="3" t="s">
        <v>21</v>
      </c>
      <c r="D2197" s="3" t="s">
        <v>21</v>
      </c>
      <c r="E2197" s="3">
        <v>12</v>
      </c>
      <c r="F2197" s="3">
        <v>12</v>
      </c>
      <c r="G2197" s="3">
        <v>12</v>
      </c>
      <c r="H2197" s="3">
        <v>1010121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 t="str">
        <f>B2197&amp;" | "&amp;C2197&amp;" | "&amp;D2197</f>
        <v>documentazione_amministrativa / registri | REGISTRO GIORNALIERO | REGISTRO GIORNALIERO</v>
      </c>
      <c r="Q2197" s="3" t="str">
        <f>VLOOKUP(P2197,'Classificazione UD'!A:B,2,FALSE)</f>
        <v>RGP</v>
      </c>
    </row>
    <row r="2198" spans="1:17" ht="15" customHeight="1" x14ac:dyDescent="0.25">
      <c r="A2198" s="30">
        <v>2016</v>
      </c>
      <c r="B2198" s="3" t="s">
        <v>20</v>
      </c>
      <c r="C2198" s="3" t="s">
        <v>21</v>
      </c>
      <c r="D2198" s="3" t="s">
        <v>21</v>
      </c>
      <c r="E2198" s="3">
        <v>306</v>
      </c>
      <c r="F2198" s="3">
        <v>306</v>
      </c>
      <c r="G2198" s="3">
        <v>306</v>
      </c>
      <c r="H2198" s="3">
        <v>33057151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 t="str">
        <f>B2198&amp;" | "&amp;C2198&amp;" | "&amp;D2198</f>
        <v>documentazione_amministrativa / registri | REGISTRO GIORNALIERO | REGISTRO GIORNALIERO</v>
      </c>
      <c r="Q2198" s="3" t="str">
        <f>VLOOKUP(P2198,'Classificazione UD'!A:B,2,FALSE)</f>
        <v>RGP</v>
      </c>
    </row>
    <row r="2199" spans="1:17" ht="15" customHeight="1" x14ac:dyDescent="0.25">
      <c r="A2199" s="30">
        <v>2015</v>
      </c>
      <c r="B2199" s="3" t="s">
        <v>17</v>
      </c>
      <c r="C2199" s="3" t="s">
        <v>27</v>
      </c>
      <c r="D2199" s="3" t="s">
        <v>19</v>
      </c>
      <c r="E2199" s="3">
        <v>1054</v>
      </c>
      <c r="F2199" s="3">
        <v>2108</v>
      </c>
      <c r="G2199" s="3">
        <v>2108</v>
      </c>
      <c r="H2199" s="3">
        <v>191461010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 t="str">
        <f>B2199&amp;" | "&amp;C2199&amp;" | "&amp;D2199</f>
        <v>documentazione_amministrativa / documentazione_contabile | FATTURA PASSIVA | FATTURA</v>
      </c>
      <c r="Q2199" s="3" t="str">
        <f>VLOOKUP(P2199,'Classificazione UD'!A:B,2,FALSE)</f>
        <v>Fiscale</v>
      </c>
    </row>
    <row r="2200" spans="1:17" ht="15" customHeight="1" x14ac:dyDescent="0.25">
      <c r="A2200" s="30">
        <v>2015</v>
      </c>
      <c r="B2200" s="3" t="s">
        <v>17</v>
      </c>
      <c r="C2200" s="3" t="s">
        <v>27</v>
      </c>
      <c r="D2200" s="3" t="s">
        <v>28</v>
      </c>
      <c r="E2200" s="3">
        <v>27</v>
      </c>
      <c r="F2200" s="3">
        <v>54</v>
      </c>
      <c r="G2200" s="3">
        <v>54</v>
      </c>
      <c r="H2200" s="3">
        <v>3523321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 t="str">
        <f>B2200&amp;" | "&amp;C2200&amp;" | "&amp;D2200</f>
        <v>documentazione_amministrativa / documentazione_contabile | FATTURA PASSIVA | NOTA DI CREDITO</v>
      </c>
      <c r="Q2200" s="3" t="str">
        <f>VLOOKUP(P2200,'Classificazione UD'!A:B,2,FALSE)</f>
        <v>Fiscale</v>
      </c>
    </row>
    <row r="2201" spans="1:17" ht="15" customHeight="1" x14ac:dyDescent="0.25">
      <c r="A2201" s="30">
        <v>2015</v>
      </c>
      <c r="B2201" s="3" t="s">
        <v>17</v>
      </c>
      <c r="C2201" s="3" t="s">
        <v>27</v>
      </c>
      <c r="D2201" s="3" t="s">
        <v>86</v>
      </c>
      <c r="E2201" s="3">
        <v>3</v>
      </c>
      <c r="F2201" s="3">
        <v>6</v>
      </c>
      <c r="G2201" s="3">
        <v>6</v>
      </c>
      <c r="H2201" s="3">
        <v>30267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 t="str">
        <f>B2201&amp;" | "&amp;C2201&amp;" | "&amp;D2201</f>
        <v>documentazione_amministrativa / documentazione_contabile | FATTURA PASSIVA | PARCELLA</v>
      </c>
      <c r="Q2201" s="3" t="str">
        <f>VLOOKUP(P2201,'Classificazione UD'!A:B,2,FALSE)</f>
        <v>Fiscale</v>
      </c>
    </row>
    <row r="2202" spans="1:17" ht="15" customHeight="1" x14ac:dyDescent="0.25">
      <c r="A2202" s="30">
        <v>2016</v>
      </c>
      <c r="B2202" s="3" t="s">
        <v>17</v>
      </c>
      <c r="C2202" s="3" t="s">
        <v>27</v>
      </c>
      <c r="D2202" s="3" t="s">
        <v>19</v>
      </c>
      <c r="E2202" s="3">
        <v>1957</v>
      </c>
      <c r="F2202" s="3">
        <v>3914</v>
      </c>
      <c r="G2202" s="3">
        <v>3914</v>
      </c>
      <c r="H2202" s="3">
        <v>621084866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 t="str">
        <f>B2202&amp;" | "&amp;C2202&amp;" | "&amp;D2202</f>
        <v>documentazione_amministrativa / documentazione_contabile | FATTURA PASSIVA | FATTURA</v>
      </c>
      <c r="Q2202" s="3" t="str">
        <f>VLOOKUP(P2202,'Classificazione UD'!A:B,2,FALSE)</f>
        <v>Fiscale</v>
      </c>
    </row>
    <row r="2203" spans="1:17" ht="15" customHeight="1" x14ac:dyDescent="0.25">
      <c r="A2203" s="30">
        <v>2016</v>
      </c>
      <c r="B2203" s="3" t="s">
        <v>17</v>
      </c>
      <c r="C2203" s="3" t="s">
        <v>27</v>
      </c>
      <c r="D2203" s="3" t="s">
        <v>28</v>
      </c>
      <c r="E2203" s="3">
        <v>287</v>
      </c>
      <c r="F2203" s="3">
        <v>574</v>
      </c>
      <c r="G2203" s="3">
        <v>574</v>
      </c>
      <c r="H2203" s="3">
        <v>96708178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 t="str">
        <f>B2203&amp;" | "&amp;C2203&amp;" | "&amp;D2203</f>
        <v>documentazione_amministrativa / documentazione_contabile | FATTURA PASSIVA | NOTA DI CREDITO</v>
      </c>
      <c r="Q2203" s="3" t="str">
        <f>VLOOKUP(P2203,'Classificazione UD'!A:B,2,FALSE)</f>
        <v>Fiscale</v>
      </c>
    </row>
    <row r="2204" spans="1:17" ht="15" customHeight="1" x14ac:dyDescent="0.25">
      <c r="A2204" s="30">
        <v>2015</v>
      </c>
      <c r="B2204" s="3" t="s">
        <v>36</v>
      </c>
      <c r="C2204" s="3" t="s">
        <v>37</v>
      </c>
      <c r="D2204" s="3" t="s">
        <v>37</v>
      </c>
      <c r="E2204" s="3">
        <v>4294</v>
      </c>
      <c r="F2204" s="3">
        <v>4294</v>
      </c>
      <c r="G2204" s="3">
        <v>4294</v>
      </c>
      <c r="H2204" s="3">
        <v>972452454</v>
      </c>
      <c r="I2204" s="3">
        <v>3732</v>
      </c>
      <c r="J2204" s="3">
        <v>3732</v>
      </c>
      <c r="K2204" s="3">
        <v>697158574</v>
      </c>
      <c r="L2204" s="3">
        <v>0</v>
      </c>
      <c r="M2204" s="3">
        <v>0</v>
      </c>
      <c r="N2204" s="3">
        <v>0</v>
      </c>
      <c r="O2204" s="3">
        <v>0</v>
      </c>
      <c r="P2204" s="3" t="str">
        <f>B2204&amp;" | "&amp;C2204&amp;" | "&amp;D2204</f>
        <v>documentazione_amministrativa / documenti_protocollati | Documento protocollato | Documento protocollato</v>
      </c>
      <c r="Q2204" s="3" t="str">
        <f>VLOOKUP(P2204,'Classificazione UD'!A:B,2,FALSE)</f>
        <v>Protocollo</v>
      </c>
    </row>
    <row r="2205" spans="1:17" ht="15" customHeight="1" x14ac:dyDescent="0.25">
      <c r="A2205" s="30">
        <v>2016</v>
      </c>
      <c r="B2205" s="3" t="s">
        <v>36</v>
      </c>
      <c r="C2205" s="3" t="s">
        <v>37</v>
      </c>
      <c r="D2205" s="3" t="s">
        <v>37</v>
      </c>
      <c r="E2205" s="3">
        <v>5849</v>
      </c>
      <c r="F2205" s="3">
        <v>5849</v>
      </c>
      <c r="G2205" s="3">
        <v>5849</v>
      </c>
      <c r="H2205" s="3">
        <v>3653796975</v>
      </c>
      <c r="I2205" s="3">
        <v>8090</v>
      </c>
      <c r="J2205" s="3">
        <v>8090</v>
      </c>
      <c r="K2205" s="3">
        <v>1370882171</v>
      </c>
      <c r="L2205" s="3">
        <v>0</v>
      </c>
      <c r="M2205" s="3">
        <v>0</v>
      </c>
      <c r="N2205" s="3">
        <v>0</v>
      </c>
      <c r="O2205" s="3">
        <v>0</v>
      </c>
      <c r="P2205" s="3" t="str">
        <f>B2205&amp;" | "&amp;C2205&amp;" | "&amp;D2205</f>
        <v>documentazione_amministrativa / documenti_protocollati | Documento protocollato | Documento protocollato</v>
      </c>
      <c r="Q2205" s="3" t="str">
        <f>VLOOKUP(P2205,'Classificazione UD'!A:B,2,FALSE)</f>
        <v>Protocollo</v>
      </c>
    </row>
    <row r="2206" spans="1:17" ht="15" customHeight="1" x14ac:dyDescent="0.25">
      <c r="A2206" s="30">
        <v>2015</v>
      </c>
      <c r="B2206" s="3" t="s">
        <v>20</v>
      </c>
      <c r="C2206" s="3" t="s">
        <v>21</v>
      </c>
      <c r="D2206" s="3" t="s">
        <v>21</v>
      </c>
      <c r="E2206" s="3">
        <v>67</v>
      </c>
      <c r="F2206" s="3">
        <v>67</v>
      </c>
      <c r="G2206" s="3">
        <v>67</v>
      </c>
      <c r="H2206" s="3">
        <v>1493637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 t="str">
        <f>B2206&amp;" | "&amp;C2206&amp;" | "&amp;D2206</f>
        <v>documentazione_amministrativa / registri | REGISTRO GIORNALIERO | REGISTRO GIORNALIERO</v>
      </c>
      <c r="Q2206" s="3" t="str">
        <f>VLOOKUP(P2206,'Classificazione UD'!A:B,2,FALSE)</f>
        <v>RGP</v>
      </c>
    </row>
    <row r="2207" spans="1:17" ht="15" customHeight="1" x14ac:dyDescent="0.25">
      <c r="A2207" s="30">
        <v>2016</v>
      </c>
      <c r="B2207" s="3" t="s">
        <v>20</v>
      </c>
      <c r="C2207" s="3" t="s">
        <v>21</v>
      </c>
      <c r="D2207" s="3" t="s">
        <v>21</v>
      </c>
      <c r="E2207" s="3">
        <v>298</v>
      </c>
      <c r="F2207" s="3">
        <v>298</v>
      </c>
      <c r="G2207" s="3">
        <v>298</v>
      </c>
      <c r="H2207" s="3">
        <v>13896223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 t="str">
        <f>B2207&amp;" | "&amp;C2207&amp;" | "&amp;D2207</f>
        <v>documentazione_amministrativa / registri | REGISTRO GIORNALIERO | REGISTRO GIORNALIERO</v>
      </c>
      <c r="Q2207" s="3" t="str">
        <f>VLOOKUP(P2207,'Classificazione UD'!A:B,2,FALSE)</f>
        <v>RGP</v>
      </c>
    </row>
    <row r="2208" spans="1:17" ht="15" customHeight="1" x14ac:dyDescent="0.25">
      <c r="A2208" s="30">
        <v>2016</v>
      </c>
      <c r="B2208" s="3" t="s">
        <v>20</v>
      </c>
      <c r="C2208" s="3" t="s">
        <v>21</v>
      </c>
      <c r="D2208" s="3" t="s">
        <v>21</v>
      </c>
      <c r="E2208" s="3">
        <v>128</v>
      </c>
      <c r="F2208" s="3">
        <v>128</v>
      </c>
      <c r="G2208" s="3">
        <v>130</v>
      </c>
      <c r="H2208" s="3">
        <v>29015997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 t="str">
        <f>B2208&amp;" | "&amp;C2208&amp;" | "&amp;D2208</f>
        <v>documentazione_amministrativa / registri | REGISTRO GIORNALIERO | REGISTRO GIORNALIERO</v>
      </c>
      <c r="Q2208" s="3" t="str">
        <f>VLOOKUP(P2208,'Classificazione UD'!A:B,2,FALSE)</f>
        <v>RGP</v>
      </c>
    </row>
    <row r="2209" spans="1:17" ht="15" customHeight="1" x14ac:dyDescent="0.25">
      <c r="A2209" s="30">
        <v>2015</v>
      </c>
      <c r="B2209" s="3" t="s">
        <v>17</v>
      </c>
      <c r="C2209" s="3" t="s">
        <v>18</v>
      </c>
      <c r="D2209" s="3" t="s">
        <v>19</v>
      </c>
      <c r="E2209" s="3">
        <v>14</v>
      </c>
      <c r="F2209" s="3">
        <v>42</v>
      </c>
      <c r="G2209" s="3">
        <v>42</v>
      </c>
      <c r="H2209" s="3">
        <v>850441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 t="str">
        <f>B2209&amp;" | "&amp;C2209&amp;" | "&amp;D2209</f>
        <v>documentazione_amministrativa / documentazione_contabile | FATTURA ATTIVA | FATTURA</v>
      </c>
      <c r="Q2209" s="3" t="str">
        <f>VLOOKUP(P2209,'Classificazione UD'!A:B,2,FALSE)</f>
        <v>Fiscale</v>
      </c>
    </row>
    <row r="2210" spans="1:17" ht="15" customHeight="1" x14ac:dyDescent="0.25">
      <c r="A2210" s="30">
        <v>2015</v>
      </c>
      <c r="B2210" s="3" t="s">
        <v>17</v>
      </c>
      <c r="C2210" s="3" t="s">
        <v>18</v>
      </c>
      <c r="D2210" s="3" t="s">
        <v>28</v>
      </c>
      <c r="E2210" s="3">
        <v>3</v>
      </c>
      <c r="F2210" s="3">
        <v>9</v>
      </c>
      <c r="G2210" s="3">
        <v>9</v>
      </c>
      <c r="H2210" s="3">
        <v>43747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 t="str">
        <f>B2210&amp;" | "&amp;C2210&amp;" | "&amp;D2210</f>
        <v>documentazione_amministrativa / documentazione_contabile | FATTURA ATTIVA | NOTA DI CREDITO</v>
      </c>
      <c r="Q2210" s="3" t="str">
        <f>VLOOKUP(P2210,'Classificazione UD'!A:B,2,FALSE)</f>
        <v>Fiscale</v>
      </c>
    </row>
    <row r="2211" spans="1:17" ht="15" customHeight="1" x14ac:dyDescent="0.25">
      <c r="A2211" s="30">
        <v>2016</v>
      </c>
      <c r="B2211" s="3" t="s">
        <v>17</v>
      </c>
      <c r="C2211" s="3" t="s">
        <v>18</v>
      </c>
      <c r="D2211" s="3" t="s">
        <v>19</v>
      </c>
      <c r="E2211" s="3">
        <v>14</v>
      </c>
      <c r="F2211" s="3">
        <v>42</v>
      </c>
      <c r="G2211" s="3">
        <v>42</v>
      </c>
      <c r="H2211" s="3">
        <v>205379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 t="str">
        <f>B2211&amp;" | "&amp;C2211&amp;" | "&amp;D2211</f>
        <v>documentazione_amministrativa / documentazione_contabile | FATTURA ATTIVA | FATTURA</v>
      </c>
      <c r="Q2211" s="3" t="str">
        <f>VLOOKUP(P2211,'Classificazione UD'!A:B,2,FALSE)</f>
        <v>Fiscale</v>
      </c>
    </row>
    <row r="2212" spans="1:17" ht="15" customHeight="1" x14ac:dyDescent="0.25">
      <c r="A2212" s="30">
        <v>2015</v>
      </c>
      <c r="B2212" s="3" t="s">
        <v>17</v>
      </c>
      <c r="C2212" s="3" t="s">
        <v>27</v>
      </c>
      <c r="D2212" s="3" t="s">
        <v>134</v>
      </c>
      <c r="E2212" s="3">
        <v>1</v>
      </c>
      <c r="F2212" s="3">
        <v>3</v>
      </c>
      <c r="G2212" s="3">
        <v>3</v>
      </c>
      <c r="H2212" s="3">
        <v>9727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 t="str">
        <f>B2212&amp;" | "&amp;C2212&amp;" | "&amp;D2212</f>
        <v>documentazione_amministrativa / documentazione_contabile | FATTURA PASSIVA | ACCONTO/ANTICIPO SU PARCELLA</v>
      </c>
      <c r="Q2212" s="3" t="str">
        <f>VLOOKUP(P2212,'Classificazione UD'!A:B,2,FALSE)</f>
        <v>Fiscale</v>
      </c>
    </row>
    <row r="2213" spans="1:17" ht="15" customHeight="1" x14ac:dyDescent="0.25">
      <c r="A2213" s="30">
        <v>2015</v>
      </c>
      <c r="B2213" s="3" t="s">
        <v>17</v>
      </c>
      <c r="C2213" s="3" t="s">
        <v>27</v>
      </c>
      <c r="D2213" s="3" t="s">
        <v>19</v>
      </c>
      <c r="E2213" s="3">
        <v>858</v>
      </c>
      <c r="F2213" s="3">
        <v>2574</v>
      </c>
      <c r="G2213" s="3">
        <v>2574</v>
      </c>
      <c r="H2213" s="3">
        <v>171638490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 t="str">
        <f>B2213&amp;" | "&amp;C2213&amp;" | "&amp;D2213</f>
        <v>documentazione_amministrativa / documentazione_contabile | FATTURA PASSIVA | FATTURA</v>
      </c>
      <c r="Q2213" s="3" t="str">
        <f>VLOOKUP(P2213,'Classificazione UD'!A:B,2,FALSE)</f>
        <v>Fiscale</v>
      </c>
    </row>
    <row r="2214" spans="1:17" ht="15" customHeight="1" x14ac:dyDescent="0.25">
      <c r="A2214" s="30">
        <v>2015</v>
      </c>
      <c r="B2214" s="3" t="s">
        <v>17</v>
      </c>
      <c r="C2214" s="3" t="s">
        <v>27</v>
      </c>
      <c r="D2214" s="3" t="s">
        <v>28</v>
      </c>
      <c r="E2214" s="3">
        <v>43</v>
      </c>
      <c r="F2214" s="3">
        <v>129</v>
      </c>
      <c r="G2214" s="3">
        <v>129</v>
      </c>
      <c r="H2214" s="3">
        <v>6375532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 t="str">
        <f>B2214&amp;" | "&amp;C2214&amp;" | "&amp;D2214</f>
        <v>documentazione_amministrativa / documentazione_contabile | FATTURA PASSIVA | NOTA DI CREDITO</v>
      </c>
      <c r="Q2214" s="3" t="str">
        <f>VLOOKUP(P2214,'Classificazione UD'!A:B,2,FALSE)</f>
        <v>Fiscale</v>
      </c>
    </row>
    <row r="2215" spans="1:17" ht="15" customHeight="1" x14ac:dyDescent="0.25">
      <c r="A2215" s="30">
        <v>2015</v>
      </c>
      <c r="B2215" s="3" t="s">
        <v>17</v>
      </c>
      <c r="C2215" s="3" t="s">
        <v>27</v>
      </c>
      <c r="D2215" s="3" t="s">
        <v>86</v>
      </c>
      <c r="E2215" s="3">
        <v>4</v>
      </c>
      <c r="F2215" s="3">
        <v>12</v>
      </c>
      <c r="G2215" s="3">
        <v>12</v>
      </c>
      <c r="H2215" s="3">
        <v>341348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 t="str">
        <f>B2215&amp;" | "&amp;C2215&amp;" | "&amp;D2215</f>
        <v>documentazione_amministrativa / documentazione_contabile | FATTURA PASSIVA | PARCELLA</v>
      </c>
      <c r="Q2215" s="3" t="str">
        <f>VLOOKUP(P2215,'Classificazione UD'!A:B,2,FALSE)</f>
        <v>Fiscale</v>
      </c>
    </row>
    <row r="2216" spans="1:17" ht="15" customHeight="1" x14ac:dyDescent="0.25">
      <c r="A2216" s="30">
        <v>2016</v>
      </c>
      <c r="B2216" s="3" t="s">
        <v>17</v>
      </c>
      <c r="C2216" s="3" t="s">
        <v>27</v>
      </c>
      <c r="D2216" s="3" t="s">
        <v>134</v>
      </c>
      <c r="E2216" s="3">
        <v>3</v>
      </c>
      <c r="F2216" s="3">
        <v>9</v>
      </c>
      <c r="G2216" s="3">
        <v>9</v>
      </c>
      <c r="H2216" s="3">
        <v>369575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 t="str">
        <f>B2216&amp;" | "&amp;C2216&amp;" | "&amp;D2216</f>
        <v>documentazione_amministrativa / documentazione_contabile | FATTURA PASSIVA | ACCONTO/ANTICIPO SU PARCELLA</v>
      </c>
      <c r="Q2216" s="3" t="str">
        <f>VLOOKUP(P2216,'Classificazione UD'!A:B,2,FALSE)</f>
        <v>Fiscale</v>
      </c>
    </row>
    <row r="2217" spans="1:17" ht="15" customHeight="1" x14ac:dyDescent="0.25">
      <c r="A2217" s="30">
        <v>2016</v>
      </c>
      <c r="B2217" s="3" t="s">
        <v>17</v>
      </c>
      <c r="C2217" s="3" t="s">
        <v>27</v>
      </c>
      <c r="D2217" s="3" t="s">
        <v>19</v>
      </c>
      <c r="E2217" s="3">
        <v>985</v>
      </c>
      <c r="F2217" s="3">
        <v>2955</v>
      </c>
      <c r="G2217" s="3">
        <v>2955</v>
      </c>
      <c r="H2217" s="3">
        <v>260771715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 t="str">
        <f>B2217&amp;" | "&amp;C2217&amp;" | "&amp;D2217</f>
        <v>documentazione_amministrativa / documentazione_contabile | FATTURA PASSIVA | FATTURA</v>
      </c>
      <c r="Q2217" s="3" t="str">
        <f>VLOOKUP(P2217,'Classificazione UD'!A:B,2,FALSE)</f>
        <v>Fiscale</v>
      </c>
    </row>
    <row r="2218" spans="1:17" ht="15" customHeight="1" x14ac:dyDescent="0.25">
      <c r="A2218" s="30">
        <v>2016</v>
      </c>
      <c r="B2218" s="3" t="s">
        <v>17</v>
      </c>
      <c r="C2218" s="3" t="s">
        <v>27</v>
      </c>
      <c r="D2218" s="3" t="s">
        <v>28</v>
      </c>
      <c r="E2218" s="3">
        <v>22</v>
      </c>
      <c r="F2218" s="3">
        <v>66</v>
      </c>
      <c r="G2218" s="3">
        <v>66</v>
      </c>
      <c r="H2218" s="3">
        <v>5457448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 t="str">
        <f>B2218&amp;" | "&amp;C2218&amp;" | "&amp;D2218</f>
        <v>documentazione_amministrativa / documentazione_contabile | FATTURA PASSIVA | NOTA DI CREDITO</v>
      </c>
      <c r="Q2218" s="3" t="str">
        <f>VLOOKUP(P2218,'Classificazione UD'!A:B,2,FALSE)</f>
        <v>Fiscale</v>
      </c>
    </row>
    <row r="2219" spans="1:17" ht="15" customHeight="1" x14ac:dyDescent="0.25">
      <c r="A2219" s="30">
        <v>2016</v>
      </c>
      <c r="B2219" s="3" t="s">
        <v>17</v>
      </c>
      <c r="C2219" s="3" t="s">
        <v>27</v>
      </c>
      <c r="D2219" s="3" t="s">
        <v>86</v>
      </c>
      <c r="E2219" s="3">
        <v>6</v>
      </c>
      <c r="F2219" s="3">
        <v>19</v>
      </c>
      <c r="G2219" s="3">
        <v>19</v>
      </c>
      <c r="H2219" s="3">
        <v>397745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 t="str">
        <f>B2219&amp;" | "&amp;C2219&amp;" | "&amp;D2219</f>
        <v>documentazione_amministrativa / documentazione_contabile | FATTURA PASSIVA | PARCELLA</v>
      </c>
      <c r="Q2219" s="3" t="str">
        <f>VLOOKUP(P2219,'Classificazione UD'!A:B,2,FALSE)</f>
        <v>Fiscale</v>
      </c>
    </row>
    <row r="2220" spans="1:17" ht="15" customHeight="1" x14ac:dyDescent="0.25">
      <c r="A2220" s="30">
        <v>2015</v>
      </c>
      <c r="B2220" s="3" t="s">
        <v>20</v>
      </c>
      <c r="C2220" s="3" t="s">
        <v>21</v>
      </c>
      <c r="D2220" s="3" t="s">
        <v>21</v>
      </c>
      <c r="E2220" s="3">
        <v>25</v>
      </c>
      <c r="F2220" s="3">
        <v>25</v>
      </c>
      <c r="G2220" s="3">
        <v>25</v>
      </c>
      <c r="H2220" s="3">
        <v>26473149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 t="str">
        <f>B2220&amp;" | "&amp;C2220&amp;" | "&amp;D2220</f>
        <v>documentazione_amministrativa / registri | REGISTRO GIORNALIERO | REGISTRO GIORNALIERO</v>
      </c>
      <c r="Q2220" s="3" t="str">
        <f>VLOOKUP(P2220,'Classificazione UD'!A:B,2,FALSE)</f>
        <v>RGP</v>
      </c>
    </row>
    <row r="2221" spans="1:17" ht="15" customHeight="1" x14ac:dyDescent="0.25">
      <c r="A2221" s="30">
        <v>2016</v>
      </c>
      <c r="B2221" s="3" t="s">
        <v>20</v>
      </c>
      <c r="C2221" s="3" t="s">
        <v>21</v>
      </c>
      <c r="D2221" s="3" t="s">
        <v>21</v>
      </c>
      <c r="E2221" s="3">
        <v>182</v>
      </c>
      <c r="F2221" s="3">
        <v>182</v>
      </c>
      <c r="G2221" s="3">
        <v>182</v>
      </c>
      <c r="H2221" s="3">
        <v>202819689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 t="str">
        <f>B2221&amp;" | "&amp;C2221&amp;" | "&amp;D2221</f>
        <v>documentazione_amministrativa / registri | REGISTRO GIORNALIERO | REGISTRO GIORNALIERO</v>
      </c>
      <c r="Q2221" s="3" t="str">
        <f>VLOOKUP(P2221,'Classificazione UD'!A:B,2,FALSE)</f>
        <v>RGP</v>
      </c>
    </row>
    <row r="2222" spans="1:17" ht="15" customHeight="1" x14ac:dyDescent="0.25">
      <c r="A2222" s="30">
        <v>2016</v>
      </c>
      <c r="B2222" s="3" t="s">
        <v>20</v>
      </c>
      <c r="C2222" s="3" t="s">
        <v>21</v>
      </c>
      <c r="D2222" s="3" t="s">
        <v>21</v>
      </c>
      <c r="E2222" s="3">
        <v>134</v>
      </c>
      <c r="F2222" s="3">
        <v>134</v>
      </c>
      <c r="G2222" s="3">
        <v>135</v>
      </c>
      <c r="H2222" s="3">
        <v>10951069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 t="str">
        <f>B2222&amp;" | "&amp;C2222&amp;" | "&amp;D2222</f>
        <v>documentazione_amministrativa / registri | REGISTRO GIORNALIERO | REGISTRO GIORNALIERO</v>
      </c>
      <c r="Q2222" s="3" t="str">
        <f>VLOOKUP(P2222,'Classificazione UD'!A:B,2,FALSE)</f>
        <v>RGP</v>
      </c>
    </row>
    <row r="2223" spans="1:17" ht="15" customHeight="1" x14ac:dyDescent="0.25">
      <c r="A2223" s="30">
        <v>2015</v>
      </c>
      <c r="B2223" s="3" t="s">
        <v>36</v>
      </c>
      <c r="C2223" s="3" t="s">
        <v>37</v>
      </c>
      <c r="D2223" s="3" t="s">
        <v>37</v>
      </c>
      <c r="E2223" s="3">
        <v>5308</v>
      </c>
      <c r="F2223" s="3">
        <v>5308</v>
      </c>
      <c r="G2223" s="3">
        <v>5308</v>
      </c>
      <c r="H2223" s="3">
        <v>1685897620</v>
      </c>
      <c r="I2223" s="3">
        <v>3740</v>
      </c>
      <c r="J2223" s="3">
        <v>3740</v>
      </c>
      <c r="K2223" s="3">
        <v>1137238302</v>
      </c>
      <c r="L2223" s="3">
        <v>0</v>
      </c>
      <c r="M2223" s="3">
        <v>0</v>
      </c>
      <c r="N2223" s="3">
        <v>0</v>
      </c>
      <c r="O2223" s="3">
        <v>0</v>
      </c>
      <c r="P2223" s="3" t="str">
        <f>B2223&amp;" | "&amp;C2223&amp;" | "&amp;D2223</f>
        <v>documentazione_amministrativa / documenti_protocollati | Documento protocollato | Documento protocollato</v>
      </c>
      <c r="Q2223" s="3" t="str">
        <f>VLOOKUP(P2223,'Classificazione UD'!A:B,2,FALSE)</f>
        <v>Protocollo</v>
      </c>
    </row>
    <row r="2224" spans="1:17" ht="15" customHeight="1" x14ac:dyDescent="0.25">
      <c r="A2224" s="30">
        <v>2016</v>
      </c>
      <c r="B2224" s="3" t="s">
        <v>36</v>
      </c>
      <c r="C2224" s="3" t="s">
        <v>37</v>
      </c>
      <c r="D2224" s="3" t="s">
        <v>37</v>
      </c>
      <c r="E2224" s="3">
        <v>6821</v>
      </c>
      <c r="F2224" s="3">
        <v>6821</v>
      </c>
      <c r="G2224" s="3">
        <v>6821</v>
      </c>
      <c r="H2224" s="3">
        <v>2154311559</v>
      </c>
      <c r="I2224" s="3">
        <v>5595</v>
      </c>
      <c r="J2224" s="3">
        <v>5595</v>
      </c>
      <c r="K2224" s="3">
        <v>1771226604</v>
      </c>
      <c r="L2224" s="3">
        <v>0</v>
      </c>
      <c r="M2224" s="3">
        <v>0</v>
      </c>
      <c r="N2224" s="3">
        <v>0</v>
      </c>
      <c r="O2224" s="3">
        <v>0</v>
      </c>
      <c r="P2224" s="3" t="str">
        <f>B2224&amp;" | "&amp;C2224&amp;" | "&amp;D2224</f>
        <v>documentazione_amministrativa / documenti_protocollati | Documento protocollato | Documento protocollato</v>
      </c>
      <c r="Q2224" s="3" t="str">
        <f>VLOOKUP(P2224,'Classificazione UD'!A:B,2,FALSE)</f>
        <v>Protocollo</v>
      </c>
    </row>
    <row r="2225" spans="1:17" ht="15" customHeight="1" x14ac:dyDescent="0.25">
      <c r="A2225" s="30">
        <v>2015</v>
      </c>
      <c r="B2225" s="3" t="s">
        <v>20</v>
      </c>
      <c r="C2225" s="3" t="s">
        <v>21</v>
      </c>
      <c r="D2225" s="3" t="s">
        <v>21</v>
      </c>
      <c r="E2225" s="3">
        <v>69</v>
      </c>
      <c r="F2225" s="3">
        <v>69</v>
      </c>
      <c r="G2225" s="3">
        <v>69</v>
      </c>
      <c r="H2225" s="3">
        <v>2740398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 t="str">
        <f>B2225&amp;" | "&amp;C2225&amp;" | "&amp;D2225</f>
        <v>documentazione_amministrativa / registri | REGISTRO GIORNALIERO | REGISTRO GIORNALIERO</v>
      </c>
      <c r="Q2225" s="3" t="str">
        <f>VLOOKUP(P2225,'Classificazione UD'!A:B,2,FALSE)</f>
        <v>RGP</v>
      </c>
    </row>
    <row r="2226" spans="1:17" ht="15" customHeight="1" x14ac:dyDescent="0.25">
      <c r="A2226" s="30">
        <v>2016</v>
      </c>
      <c r="B2226" s="3" t="s">
        <v>20</v>
      </c>
      <c r="C2226" s="3" t="s">
        <v>21</v>
      </c>
      <c r="D2226" s="3" t="s">
        <v>21</v>
      </c>
      <c r="E2226" s="3">
        <v>307</v>
      </c>
      <c r="F2226" s="3">
        <v>307</v>
      </c>
      <c r="G2226" s="3">
        <v>307</v>
      </c>
      <c r="H2226" s="3">
        <v>35549738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 t="str">
        <f>B2226&amp;" | "&amp;C2226&amp;" | "&amp;D2226</f>
        <v>documentazione_amministrativa / registri | REGISTRO GIORNALIERO | REGISTRO GIORNALIERO</v>
      </c>
      <c r="Q2226" s="3" t="str">
        <f>VLOOKUP(P2226,'Classificazione UD'!A:B,2,FALSE)</f>
        <v>RGP</v>
      </c>
    </row>
    <row r="2227" spans="1:17" ht="15" customHeight="1" x14ac:dyDescent="0.25">
      <c r="A2227" s="30">
        <v>2014</v>
      </c>
      <c r="B2227" s="3" t="s">
        <v>118</v>
      </c>
      <c r="C2227" s="3" t="s">
        <v>119</v>
      </c>
      <c r="D2227" s="3" t="s">
        <v>119</v>
      </c>
      <c r="E2227" s="3">
        <v>11</v>
      </c>
      <c r="F2227" s="3">
        <v>22</v>
      </c>
      <c r="G2227" s="3">
        <v>22</v>
      </c>
      <c r="H2227" s="3">
        <v>2276048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 t="str">
        <f>B2227&amp;" | "&amp;C2227&amp;" | "&amp;D2227</f>
        <v>documentazione_amministrativa / decreti_ordinanze | DECRETO | DECRETO</v>
      </c>
      <c r="Q2227" s="3" t="str">
        <f>VLOOKUP(P2227,'Classificazione UD'!A:B,2,FALSE)</f>
        <v>Amministrativo</v>
      </c>
    </row>
    <row r="2228" spans="1:17" ht="15" customHeight="1" x14ac:dyDescent="0.25">
      <c r="A2228" s="30">
        <v>2015</v>
      </c>
      <c r="B2228" s="3" t="s">
        <v>118</v>
      </c>
      <c r="C2228" s="3" t="s">
        <v>119</v>
      </c>
      <c r="D2228" s="3" t="s">
        <v>119</v>
      </c>
      <c r="E2228" s="3">
        <v>5</v>
      </c>
      <c r="F2228" s="3">
        <v>10</v>
      </c>
      <c r="G2228" s="3">
        <v>10</v>
      </c>
      <c r="H2228" s="3">
        <v>748094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 t="str">
        <f>B2228&amp;" | "&amp;C2228&amp;" | "&amp;D2228</f>
        <v>documentazione_amministrativa / decreti_ordinanze | DECRETO | DECRETO</v>
      </c>
      <c r="Q2228" s="3" t="str">
        <f>VLOOKUP(P2228,'Classificazione UD'!A:B,2,FALSE)</f>
        <v>Amministrativo</v>
      </c>
    </row>
    <row r="2229" spans="1:17" ht="15" customHeight="1" x14ac:dyDescent="0.25">
      <c r="A2229" s="30">
        <v>2016</v>
      </c>
      <c r="B2229" s="3" t="s">
        <v>118</v>
      </c>
      <c r="C2229" s="3" t="s">
        <v>119</v>
      </c>
      <c r="D2229" s="3" t="s">
        <v>119</v>
      </c>
      <c r="E2229" s="3">
        <v>9</v>
      </c>
      <c r="F2229" s="3">
        <v>18</v>
      </c>
      <c r="G2229" s="3">
        <v>18</v>
      </c>
      <c r="H2229" s="3">
        <v>1494476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 t="str">
        <f>B2229&amp;" | "&amp;C2229&amp;" | "&amp;D2229</f>
        <v>documentazione_amministrativa / decreti_ordinanze | DECRETO | DECRETO</v>
      </c>
      <c r="Q2229" s="3" t="str">
        <f>VLOOKUP(P2229,'Classificazione UD'!A:B,2,FALSE)</f>
        <v>Amministrativo</v>
      </c>
    </row>
    <row r="2230" spans="1:17" ht="15" customHeight="1" x14ac:dyDescent="0.25">
      <c r="A2230" s="30">
        <v>2014</v>
      </c>
      <c r="B2230" s="3" t="s">
        <v>44</v>
      </c>
      <c r="C2230" s="3" t="s">
        <v>135</v>
      </c>
      <c r="D2230" s="3" t="s">
        <v>135</v>
      </c>
      <c r="E2230" s="3">
        <v>47</v>
      </c>
      <c r="F2230" s="3">
        <v>309</v>
      </c>
      <c r="G2230" s="3">
        <v>309</v>
      </c>
      <c r="H2230" s="3">
        <v>65664896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 t="str">
        <f>B2230&amp;" | "&amp;C2230&amp;" | "&amp;D2230</f>
        <v>documentazione_amministrativa / deliberazioni | DELIBERA DI CONSIGLIO | DELIBERA DI CONSIGLIO</v>
      </c>
      <c r="Q2230" s="3" t="str">
        <f>VLOOKUP(P2230,'Classificazione UD'!A:B,2,FALSE)</f>
        <v>Amministrativo</v>
      </c>
    </row>
    <row r="2231" spans="1:17" ht="15" customHeight="1" x14ac:dyDescent="0.25">
      <c r="A2231" s="30">
        <v>2015</v>
      </c>
      <c r="B2231" s="3" t="s">
        <v>44</v>
      </c>
      <c r="C2231" s="3" t="s">
        <v>135</v>
      </c>
      <c r="D2231" s="3" t="s">
        <v>135</v>
      </c>
      <c r="E2231" s="3">
        <v>64</v>
      </c>
      <c r="F2231" s="3">
        <v>428</v>
      </c>
      <c r="G2231" s="3">
        <v>428</v>
      </c>
      <c r="H2231" s="3">
        <v>153562751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 t="str">
        <f>B2231&amp;" | "&amp;C2231&amp;" | "&amp;D2231</f>
        <v>documentazione_amministrativa / deliberazioni | DELIBERA DI CONSIGLIO | DELIBERA DI CONSIGLIO</v>
      </c>
      <c r="Q2231" s="3" t="str">
        <f>VLOOKUP(P2231,'Classificazione UD'!A:B,2,FALSE)</f>
        <v>Amministrativo</v>
      </c>
    </row>
    <row r="2232" spans="1:17" ht="15" customHeight="1" x14ac:dyDescent="0.25">
      <c r="A2232" s="30">
        <v>2016</v>
      </c>
      <c r="B2232" s="3" t="s">
        <v>44</v>
      </c>
      <c r="C2232" s="3" t="s">
        <v>135</v>
      </c>
      <c r="D2232" s="3" t="s">
        <v>135</v>
      </c>
      <c r="E2232" s="3">
        <v>32</v>
      </c>
      <c r="F2232" s="3">
        <v>266</v>
      </c>
      <c r="G2232" s="3">
        <v>266</v>
      </c>
      <c r="H2232" s="3">
        <v>145810623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 t="str">
        <f>B2232&amp;" | "&amp;C2232&amp;" | "&amp;D2232</f>
        <v>documentazione_amministrativa / deliberazioni | DELIBERA DI CONSIGLIO | DELIBERA DI CONSIGLIO</v>
      </c>
      <c r="Q2232" s="3" t="str">
        <f>VLOOKUP(P2232,'Classificazione UD'!A:B,2,FALSE)</f>
        <v>Amministrativo</v>
      </c>
    </row>
    <row r="2233" spans="1:17" ht="15" customHeight="1" x14ac:dyDescent="0.25">
      <c r="A2233" s="30">
        <v>2014</v>
      </c>
      <c r="B2233" s="3" t="s">
        <v>44</v>
      </c>
      <c r="C2233" s="3" t="s">
        <v>136</v>
      </c>
      <c r="D2233" s="3" t="s">
        <v>136</v>
      </c>
      <c r="E2233" s="3">
        <v>69</v>
      </c>
      <c r="F2233" s="3">
        <v>461</v>
      </c>
      <c r="G2233" s="3">
        <v>461</v>
      </c>
      <c r="H2233" s="3">
        <v>70953939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 t="str">
        <f>B2233&amp;" | "&amp;C2233&amp;" | "&amp;D2233</f>
        <v>documentazione_amministrativa / deliberazioni | DELIBERA DI GIUNTA | DELIBERA DI GIUNTA</v>
      </c>
      <c r="Q2233" s="3" t="str">
        <f>VLOOKUP(P2233,'Classificazione UD'!A:B,2,FALSE)</f>
        <v>Amministrativo</v>
      </c>
    </row>
    <row r="2234" spans="1:17" ht="15" customHeight="1" x14ac:dyDescent="0.25">
      <c r="A2234" s="30">
        <v>2015</v>
      </c>
      <c r="B2234" s="3" t="s">
        <v>44</v>
      </c>
      <c r="C2234" s="3" t="s">
        <v>136</v>
      </c>
      <c r="D2234" s="3" t="s">
        <v>136</v>
      </c>
      <c r="E2234" s="3">
        <v>135</v>
      </c>
      <c r="F2234" s="3">
        <v>956</v>
      </c>
      <c r="G2234" s="3">
        <v>956</v>
      </c>
      <c r="H2234" s="3">
        <v>187606714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 t="str">
        <f>B2234&amp;" | "&amp;C2234&amp;" | "&amp;D2234</f>
        <v>documentazione_amministrativa / deliberazioni | DELIBERA DI GIUNTA | DELIBERA DI GIUNTA</v>
      </c>
      <c r="Q2234" s="3" t="str">
        <f>VLOOKUP(P2234,'Classificazione UD'!A:B,2,FALSE)</f>
        <v>Amministrativo</v>
      </c>
    </row>
    <row r="2235" spans="1:17" ht="15" customHeight="1" x14ac:dyDescent="0.25">
      <c r="A2235" s="30">
        <v>2016</v>
      </c>
      <c r="B2235" s="3" t="s">
        <v>44</v>
      </c>
      <c r="C2235" s="3" t="s">
        <v>136</v>
      </c>
      <c r="D2235" s="3" t="s">
        <v>136</v>
      </c>
      <c r="E2235" s="3">
        <v>67</v>
      </c>
      <c r="F2235" s="3">
        <v>518</v>
      </c>
      <c r="G2235" s="3">
        <v>518</v>
      </c>
      <c r="H2235" s="3">
        <v>90671056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 t="str">
        <f>B2235&amp;" | "&amp;C2235&amp;" | "&amp;D2235</f>
        <v>documentazione_amministrativa / deliberazioni | DELIBERA DI GIUNTA | DELIBERA DI GIUNTA</v>
      </c>
      <c r="Q2235" s="3" t="str">
        <f>VLOOKUP(P2235,'Classificazione UD'!A:B,2,FALSE)</f>
        <v>Amministrativo</v>
      </c>
    </row>
    <row r="2236" spans="1:17" ht="15" customHeight="1" x14ac:dyDescent="0.25">
      <c r="A2236" s="30">
        <v>2014</v>
      </c>
      <c r="B2236" s="3" t="s">
        <v>48</v>
      </c>
      <c r="C2236" s="3" t="s">
        <v>81</v>
      </c>
      <c r="D2236" s="3" t="s">
        <v>81</v>
      </c>
      <c r="E2236" s="3">
        <v>254</v>
      </c>
      <c r="F2236" s="3">
        <v>740</v>
      </c>
      <c r="G2236" s="3">
        <v>740</v>
      </c>
      <c r="H2236" s="3">
        <v>88392950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 t="str">
        <f>B2236&amp;" | "&amp;C2236&amp;" | "&amp;D2236</f>
        <v>documentazione_amministrativa / determinazioni | DETERMINA | DETERMINA</v>
      </c>
      <c r="Q2236" s="3" t="str">
        <f>VLOOKUP(P2236,'Classificazione UD'!A:B,2,FALSE)</f>
        <v>Amministrativo</v>
      </c>
    </row>
    <row r="2237" spans="1:17" ht="15" customHeight="1" x14ac:dyDescent="0.25">
      <c r="A2237" s="30">
        <v>2015</v>
      </c>
      <c r="B2237" s="3" t="s">
        <v>48</v>
      </c>
      <c r="C2237" s="3" t="s">
        <v>81</v>
      </c>
      <c r="D2237" s="3" t="s">
        <v>81</v>
      </c>
      <c r="E2237" s="3">
        <v>447</v>
      </c>
      <c r="F2237" s="3">
        <v>1297</v>
      </c>
      <c r="G2237" s="3">
        <v>1297</v>
      </c>
      <c r="H2237" s="3">
        <v>189581719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 t="str">
        <f>B2237&amp;" | "&amp;C2237&amp;" | "&amp;D2237</f>
        <v>documentazione_amministrativa / determinazioni | DETERMINA | DETERMINA</v>
      </c>
      <c r="Q2237" s="3" t="str">
        <f>VLOOKUP(P2237,'Classificazione UD'!A:B,2,FALSE)</f>
        <v>Amministrativo</v>
      </c>
    </row>
    <row r="2238" spans="1:17" ht="15" customHeight="1" x14ac:dyDescent="0.25">
      <c r="A2238" s="30">
        <v>2016</v>
      </c>
      <c r="B2238" s="3" t="s">
        <v>48</v>
      </c>
      <c r="C2238" s="3" t="s">
        <v>81</v>
      </c>
      <c r="D2238" s="3" t="s">
        <v>81</v>
      </c>
      <c r="E2238" s="3">
        <v>262</v>
      </c>
      <c r="F2238" s="3">
        <v>792</v>
      </c>
      <c r="G2238" s="3">
        <v>792</v>
      </c>
      <c r="H2238" s="3">
        <v>107242684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 t="str">
        <f>B2238&amp;" | "&amp;C2238&amp;" | "&amp;D2238</f>
        <v>documentazione_amministrativa / determinazioni | DETERMINA | DETERMINA</v>
      </c>
      <c r="Q2238" s="3" t="str">
        <f>VLOOKUP(P2238,'Classificazione UD'!A:B,2,FALSE)</f>
        <v>Amministrativo</v>
      </c>
    </row>
    <row r="2239" spans="1:17" ht="15" customHeight="1" x14ac:dyDescent="0.25">
      <c r="A2239" s="30">
        <v>2014</v>
      </c>
      <c r="B2239" s="3" t="s">
        <v>17</v>
      </c>
      <c r="C2239" s="3" t="s">
        <v>137</v>
      </c>
      <c r="D2239" s="3" t="s">
        <v>137</v>
      </c>
      <c r="E2239" s="3">
        <v>1</v>
      </c>
      <c r="F2239" s="3">
        <v>1</v>
      </c>
      <c r="G2239" s="3">
        <v>1</v>
      </c>
      <c r="H2239" s="3">
        <v>86431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 t="str">
        <f>B2239&amp;" | "&amp;C2239&amp;" | "&amp;D2239</f>
        <v>documentazione_amministrativa / documentazione_contabile | COMUNICAZIONE DI LIQUIDAZIONE | COMUNICAZIONE DI LIQUIDAZIONE</v>
      </c>
      <c r="Q2239" s="3" t="str">
        <f>VLOOKUP(P2239,'Classificazione UD'!A:B,2,FALSE)</f>
        <v>Ordinativo</v>
      </c>
    </row>
    <row r="2240" spans="1:17" ht="15" customHeight="1" x14ac:dyDescent="0.25">
      <c r="A2240" s="30">
        <v>2015</v>
      </c>
      <c r="B2240" s="3" t="s">
        <v>17</v>
      </c>
      <c r="C2240" s="3" t="s">
        <v>137</v>
      </c>
      <c r="D2240" s="3" t="s">
        <v>137</v>
      </c>
      <c r="E2240" s="3">
        <v>2</v>
      </c>
      <c r="F2240" s="3">
        <v>2</v>
      </c>
      <c r="G2240" s="3">
        <v>2</v>
      </c>
      <c r="H2240" s="3">
        <v>203610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 t="str">
        <f>B2240&amp;" | "&amp;C2240&amp;" | "&amp;D2240</f>
        <v>documentazione_amministrativa / documentazione_contabile | COMUNICAZIONE DI LIQUIDAZIONE | COMUNICAZIONE DI LIQUIDAZIONE</v>
      </c>
      <c r="Q2240" s="3" t="str">
        <f>VLOOKUP(P2240,'Classificazione UD'!A:B,2,FALSE)</f>
        <v>Ordinativo</v>
      </c>
    </row>
    <row r="2241" spans="1:17" ht="15" customHeight="1" x14ac:dyDescent="0.25">
      <c r="A2241" s="30">
        <v>2016</v>
      </c>
      <c r="B2241" s="3" t="s">
        <v>17</v>
      </c>
      <c r="C2241" s="3" t="s">
        <v>137</v>
      </c>
      <c r="D2241" s="3" t="s">
        <v>137</v>
      </c>
      <c r="E2241" s="3">
        <v>3</v>
      </c>
      <c r="F2241" s="3">
        <v>3</v>
      </c>
      <c r="G2241" s="3">
        <v>3</v>
      </c>
      <c r="H2241" s="3">
        <v>486137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 t="str">
        <f>B2241&amp;" | "&amp;C2241&amp;" | "&amp;D2241</f>
        <v>documentazione_amministrativa / documentazione_contabile | COMUNICAZIONE DI LIQUIDAZIONE | COMUNICAZIONE DI LIQUIDAZIONE</v>
      </c>
      <c r="Q2241" s="3" t="str">
        <f>VLOOKUP(P2241,'Classificazione UD'!A:B,2,FALSE)</f>
        <v>Ordinativo</v>
      </c>
    </row>
    <row r="2242" spans="1:17" ht="15" customHeight="1" x14ac:dyDescent="0.25">
      <c r="A2242" s="30">
        <v>2014</v>
      </c>
      <c r="B2242" s="3" t="s">
        <v>118</v>
      </c>
      <c r="C2242" s="3" t="s">
        <v>138</v>
      </c>
      <c r="D2242" s="3" t="s">
        <v>138</v>
      </c>
      <c r="E2242" s="3">
        <v>34</v>
      </c>
      <c r="F2242" s="3">
        <v>68</v>
      </c>
      <c r="G2242" s="3">
        <v>68</v>
      </c>
      <c r="H2242" s="3">
        <v>9600915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 t="str">
        <f>B2242&amp;" | "&amp;C2242&amp;" | "&amp;D2242</f>
        <v>documentazione_amministrativa / decreti_ordinanze | ORDINANZA DIRIGENZIALE | ORDINANZA DIRIGENZIALE</v>
      </c>
      <c r="Q2242" s="3" t="str">
        <f>VLOOKUP(P2242,'Classificazione UD'!A:B,2,FALSE)</f>
        <v>Amministrativo</v>
      </c>
    </row>
    <row r="2243" spans="1:17" ht="15" customHeight="1" x14ac:dyDescent="0.25">
      <c r="A2243" s="30">
        <v>2015</v>
      </c>
      <c r="B2243" s="3" t="s">
        <v>118</v>
      </c>
      <c r="C2243" s="3" t="s">
        <v>138</v>
      </c>
      <c r="D2243" s="3" t="s">
        <v>138</v>
      </c>
      <c r="E2243" s="3">
        <v>70</v>
      </c>
      <c r="F2243" s="3">
        <v>140</v>
      </c>
      <c r="G2243" s="3">
        <v>140</v>
      </c>
      <c r="H2243" s="3">
        <v>19825217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 t="str">
        <f>B2243&amp;" | "&amp;C2243&amp;" | "&amp;D2243</f>
        <v>documentazione_amministrativa / decreti_ordinanze | ORDINANZA DIRIGENZIALE | ORDINANZA DIRIGENZIALE</v>
      </c>
      <c r="Q2243" s="3" t="str">
        <f>VLOOKUP(P2243,'Classificazione UD'!A:B,2,FALSE)</f>
        <v>Amministrativo</v>
      </c>
    </row>
    <row r="2244" spans="1:17" ht="15" customHeight="1" x14ac:dyDescent="0.25">
      <c r="A2244" s="30">
        <v>2016</v>
      </c>
      <c r="B2244" s="3" t="s">
        <v>118</v>
      </c>
      <c r="C2244" s="3" t="s">
        <v>138</v>
      </c>
      <c r="D2244" s="3" t="s">
        <v>138</v>
      </c>
      <c r="E2244" s="3">
        <v>1</v>
      </c>
      <c r="F2244" s="3">
        <v>2</v>
      </c>
      <c r="G2244" s="3">
        <v>2</v>
      </c>
      <c r="H2244" s="3">
        <v>273404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 t="str">
        <f>B2244&amp;" | "&amp;C2244&amp;" | "&amp;D2244</f>
        <v>documentazione_amministrativa / decreti_ordinanze | ORDINANZA DIRIGENZIALE | ORDINANZA DIRIGENZIALE</v>
      </c>
      <c r="Q2244" s="3" t="str">
        <f>VLOOKUP(P2244,'Classificazione UD'!A:B,2,FALSE)</f>
        <v>Amministrativo</v>
      </c>
    </row>
    <row r="2245" spans="1:17" ht="15" customHeight="1" x14ac:dyDescent="0.25">
      <c r="A2245" s="30">
        <v>2014</v>
      </c>
      <c r="B2245" s="3" t="s">
        <v>118</v>
      </c>
      <c r="C2245" s="3" t="s">
        <v>139</v>
      </c>
      <c r="D2245" s="3" t="s">
        <v>139</v>
      </c>
      <c r="E2245" s="3">
        <v>15</v>
      </c>
      <c r="F2245" s="3">
        <v>32</v>
      </c>
      <c r="G2245" s="3">
        <v>32</v>
      </c>
      <c r="H2245" s="3">
        <v>5919763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 t="str">
        <f>B2245&amp;" | "&amp;C2245&amp;" | "&amp;D2245</f>
        <v>documentazione_amministrativa / decreti_ordinanze | ORDINANZA SINDACALE | ORDINANZA SINDACALE</v>
      </c>
      <c r="Q2245" s="3" t="str">
        <f>VLOOKUP(P2245,'Classificazione UD'!A:B,2,FALSE)</f>
        <v>Amministrativo</v>
      </c>
    </row>
    <row r="2246" spans="1:17" ht="15" customHeight="1" x14ac:dyDescent="0.25">
      <c r="A2246" s="30">
        <v>2015</v>
      </c>
      <c r="B2246" s="3" t="s">
        <v>118</v>
      </c>
      <c r="C2246" s="3" t="s">
        <v>139</v>
      </c>
      <c r="D2246" s="3" t="s">
        <v>139</v>
      </c>
      <c r="E2246" s="3">
        <v>8</v>
      </c>
      <c r="F2246" s="3">
        <v>18</v>
      </c>
      <c r="G2246" s="3">
        <v>18</v>
      </c>
      <c r="H2246" s="3">
        <v>3354709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 t="str">
        <f>B2246&amp;" | "&amp;C2246&amp;" | "&amp;D2246</f>
        <v>documentazione_amministrativa / decreti_ordinanze | ORDINANZA SINDACALE | ORDINANZA SINDACALE</v>
      </c>
      <c r="Q2246" s="3" t="str">
        <f>VLOOKUP(P2246,'Classificazione UD'!A:B,2,FALSE)</f>
        <v>Amministrativo</v>
      </c>
    </row>
    <row r="2247" spans="1:17" ht="15" customHeight="1" x14ac:dyDescent="0.25">
      <c r="A2247" s="30">
        <v>2016</v>
      </c>
      <c r="B2247" s="3" t="s">
        <v>118</v>
      </c>
      <c r="C2247" s="3" t="s">
        <v>139</v>
      </c>
      <c r="D2247" s="3" t="s">
        <v>139</v>
      </c>
      <c r="E2247" s="3">
        <v>6</v>
      </c>
      <c r="F2247" s="3">
        <v>12</v>
      </c>
      <c r="G2247" s="3">
        <v>12</v>
      </c>
      <c r="H2247" s="3">
        <v>1612642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 t="str">
        <f>B2247&amp;" | "&amp;C2247&amp;" | "&amp;D2247</f>
        <v>documentazione_amministrativa / decreti_ordinanze | ORDINANZA SINDACALE | ORDINANZA SINDACALE</v>
      </c>
      <c r="Q2247" s="3" t="str">
        <f>VLOOKUP(P2247,'Classificazione UD'!A:B,2,FALSE)</f>
        <v>Amministrativo</v>
      </c>
    </row>
    <row r="2248" spans="1:17" ht="15" customHeight="1" x14ac:dyDescent="0.25">
      <c r="A2248" s="30">
        <v>2014</v>
      </c>
      <c r="B2248" s="3" t="s">
        <v>36</v>
      </c>
      <c r="C2248" s="3" t="s">
        <v>50</v>
      </c>
      <c r="D2248" s="3" t="s">
        <v>50</v>
      </c>
      <c r="E2248" s="3">
        <v>1918</v>
      </c>
      <c r="F2248" s="3">
        <v>10079</v>
      </c>
      <c r="G2248" s="3">
        <v>10079</v>
      </c>
      <c r="H2248" s="3">
        <v>2992317656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 t="str">
        <f>B2248&amp;" | "&amp;C2248&amp;" | "&amp;D2248</f>
        <v>documentazione_amministrativa / documenti_protocollati | DOCUMENTO PROTOCOLLATO | DOCUMENTO PROTOCOLLATO</v>
      </c>
      <c r="Q2248" s="3" t="str">
        <f>VLOOKUP(P2248,'Classificazione UD'!A:B,2,FALSE)</f>
        <v>Protocollo</v>
      </c>
    </row>
    <row r="2249" spans="1:17" ht="15" customHeight="1" x14ac:dyDescent="0.25">
      <c r="A2249" s="30">
        <v>2015</v>
      </c>
      <c r="B2249" s="3" t="s">
        <v>36</v>
      </c>
      <c r="C2249" s="3" t="s">
        <v>50</v>
      </c>
      <c r="D2249" s="3" t="s">
        <v>50</v>
      </c>
      <c r="E2249" s="3">
        <v>3733</v>
      </c>
      <c r="F2249" s="3">
        <v>13253</v>
      </c>
      <c r="G2249" s="3">
        <v>13253</v>
      </c>
      <c r="H2249" s="3">
        <v>3593710872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 t="str">
        <f>B2249&amp;" | "&amp;C2249&amp;" | "&amp;D2249</f>
        <v>documentazione_amministrativa / documenti_protocollati | DOCUMENTO PROTOCOLLATO | DOCUMENTO PROTOCOLLATO</v>
      </c>
      <c r="Q2249" s="3" t="str">
        <f>VLOOKUP(P2249,'Classificazione UD'!A:B,2,FALSE)</f>
        <v>Protocollo</v>
      </c>
    </row>
    <row r="2250" spans="1:17" ht="15" customHeight="1" x14ac:dyDescent="0.25">
      <c r="A2250" s="30">
        <v>2016</v>
      </c>
      <c r="B2250" s="3" t="s">
        <v>36</v>
      </c>
      <c r="C2250" s="3" t="s">
        <v>50</v>
      </c>
      <c r="D2250" s="3" t="s">
        <v>50</v>
      </c>
      <c r="E2250" s="3">
        <v>3170</v>
      </c>
      <c r="F2250" s="3">
        <v>10440</v>
      </c>
      <c r="G2250" s="3">
        <v>10440</v>
      </c>
      <c r="H2250" s="3">
        <v>3406052032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 t="str">
        <f>B2250&amp;" | "&amp;C2250&amp;" | "&amp;D2250</f>
        <v>documentazione_amministrativa / documenti_protocollati | DOCUMENTO PROTOCOLLATO | DOCUMENTO PROTOCOLLATO</v>
      </c>
      <c r="Q2250" s="3" t="str">
        <f>VLOOKUP(P2250,'Classificazione UD'!A:B,2,FALSE)</f>
        <v>Protocollo</v>
      </c>
    </row>
    <row r="2251" spans="1:17" ht="15" customHeight="1" x14ac:dyDescent="0.25">
      <c r="A2251" s="30">
        <v>2015</v>
      </c>
      <c r="B2251" s="3" t="s">
        <v>36</v>
      </c>
      <c r="C2251" s="3" t="s">
        <v>50</v>
      </c>
      <c r="D2251" s="3" t="s">
        <v>50</v>
      </c>
      <c r="E2251" s="3">
        <v>57</v>
      </c>
      <c r="F2251" s="3">
        <v>57</v>
      </c>
      <c r="G2251" s="3">
        <v>57</v>
      </c>
      <c r="H2251" s="3">
        <v>1443524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 t="str">
        <f>B2251&amp;" | "&amp;C2251&amp;" | "&amp;D2251</f>
        <v>documentazione_amministrativa / documenti_protocollati | DOCUMENTO PROTOCOLLATO | DOCUMENTO PROTOCOLLATO</v>
      </c>
      <c r="Q2251" s="3" t="str">
        <f>VLOOKUP(P2251,'Classificazione UD'!A:B,2,FALSE)</f>
        <v>Protocollo</v>
      </c>
    </row>
    <row r="2252" spans="1:17" ht="15" customHeight="1" x14ac:dyDescent="0.25">
      <c r="A2252" s="30">
        <v>2016</v>
      </c>
      <c r="B2252" s="3" t="s">
        <v>36</v>
      </c>
      <c r="C2252" s="3" t="s">
        <v>50</v>
      </c>
      <c r="D2252" s="3" t="s">
        <v>50</v>
      </c>
      <c r="E2252" s="3">
        <v>187</v>
      </c>
      <c r="F2252" s="3">
        <v>187</v>
      </c>
      <c r="G2252" s="3">
        <v>187</v>
      </c>
      <c r="H2252" s="3">
        <v>11015388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 t="str">
        <f>B2252&amp;" | "&amp;C2252&amp;" | "&amp;D2252</f>
        <v>documentazione_amministrativa / documenti_protocollati | DOCUMENTO PROTOCOLLATO | DOCUMENTO PROTOCOLLATO</v>
      </c>
      <c r="Q2252" s="3" t="str">
        <f>VLOOKUP(P2252,'Classificazione UD'!A:B,2,FALSE)</f>
        <v>Protocollo</v>
      </c>
    </row>
    <row r="2253" spans="1:17" ht="15" customHeight="1" x14ac:dyDescent="0.25">
      <c r="A2253" s="30">
        <v>2015</v>
      </c>
      <c r="B2253" s="3" t="s">
        <v>17</v>
      </c>
      <c r="C2253" s="3" t="s">
        <v>18</v>
      </c>
      <c r="D2253" s="3" t="s">
        <v>19</v>
      </c>
      <c r="E2253" s="3">
        <v>6</v>
      </c>
      <c r="F2253" s="3">
        <v>17</v>
      </c>
      <c r="G2253" s="3">
        <v>17</v>
      </c>
      <c r="H2253" s="3">
        <v>1748712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 t="str">
        <f>B2253&amp;" | "&amp;C2253&amp;" | "&amp;D2253</f>
        <v>documentazione_amministrativa / documentazione_contabile | FATTURA ATTIVA | FATTURA</v>
      </c>
      <c r="Q2253" s="3" t="str">
        <f>VLOOKUP(P2253,'Classificazione UD'!A:B,2,FALSE)</f>
        <v>Fiscale</v>
      </c>
    </row>
    <row r="2254" spans="1:17" ht="15" customHeight="1" x14ac:dyDescent="0.25">
      <c r="A2254" s="30">
        <v>2015</v>
      </c>
      <c r="B2254" s="3" t="s">
        <v>17</v>
      </c>
      <c r="C2254" s="3" t="s">
        <v>27</v>
      </c>
      <c r="D2254" s="3" t="s">
        <v>19</v>
      </c>
      <c r="E2254" s="3">
        <v>1619</v>
      </c>
      <c r="F2254" s="3">
        <v>4862</v>
      </c>
      <c r="G2254" s="3">
        <v>4862</v>
      </c>
      <c r="H2254" s="3">
        <v>513742459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 t="str">
        <f>B2254&amp;" | "&amp;C2254&amp;" | "&amp;D2254</f>
        <v>documentazione_amministrativa / documentazione_contabile | FATTURA PASSIVA | FATTURA</v>
      </c>
      <c r="Q2254" s="3" t="str">
        <f>VLOOKUP(P2254,'Classificazione UD'!A:B,2,FALSE)</f>
        <v>Fiscale</v>
      </c>
    </row>
    <row r="2255" spans="1:17" ht="15" customHeight="1" x14ac:dyDescent="0.25">
      <c r="A2255" s="30">
        <v>2016</v>
      </c>
      <c r="B2255" s="3" t="s">
        <v>17</v>
      </c>
      <c r="C2255" s="3" t="s">
        <v>27</v>
      </c>
      <c r="D2255" s="3" t="s">
        <v>19</v>
      </c>
      <c r="E2255" s="3">
        <v>1233</v>
      </c>
      <c r="F2255" s="3">
        <v>3798</v>
      </c>
      <c r="G2255" s="3">
        <v>3798</v>
      </c>
      <c r="H2255" s="3">
        <v>494409097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 t="str">
        <f>B2255&amp;" | "&amp;C2255&amp;" | "&amp;D2255</f>
        <v>documentazione_amministrativa / documentazione_contabile | FATTURA PASSIVA | FATTURA</v>
      </c>
      <c r="Q2255" s="3" t="str">
        <f>VLOOKUP(P2255,'Classificazione UD'!A:B,2,FALSE)</f>
        <v>Fiscale</v>
      </c>
    </row>
    <row r="2256" spans="1:17" ht="15" customHeight="1" x14ac:dyDescent="0.25">
      <c r="A2256" s="30">
        <v>2015</v>
      </c>
      <c r="B2256" s="3" t="s">
        <v>17</v>
      </c>
      <c r="C2256" s="3" t="s">
        <v>27</v>
      </c>
      <c r="D2256" s="3" t="s">
        <v>19</v>
      </c>
      <c r="E2256" s="3">
        <v>202</v>
      </c>
      <c r="F2256" s="3">
        <v>404</v>
      </c>
      <c r="G2256" s="3">
        <v>404</v>
      </c>
      <c r="H2256" s="3">
        <v>70986083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 t="str">
        <f>B2256&amp;" | "&amp;C2256&amp;" | "&amp;D2256</f>
        <v>documentazione_amministrativa / documentazione_contabile | FATTURA PASSIVA | FATTURA</v>
      </c>
      <c r="Q2256" s="3" t="str">
        <f>VLOOKUP(P2256,'Classificazione UD'!A:B,2,FALSE)</f>
        <v>Fiscale</v>
      </c>
    </row>
    <row r="2257" spans="1:17" ht="15" customHeight="1" x14ac:dyDescent="0.25">
      <c r="A2257" s="30">
        <v>2015</v>
      </c>
      <c r="B2257" s="3" t="s">
        <v>17</v>
      </c>
      <c r="C2257" s="3" t="s">
        <v>27</v>
      </c>
      <c r="D2257" s="3" t="s">
        <v>28</v>
      </c>
      <c r="E2257" s="3">
        <v>2</v>
      </c>
      <c r="F2257" s="3">
        <v>4</v>
      </c>
      <c r="G2257" s="3">
        <v>4</v>
      </c>
      <c r="H2257" s="3">
        <v>11925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 t="str">
        <f>B2257&amp;" | "&amp;C2257&amp;" | "&amp;D2257</f>
        <v>documentazione_amministrativa / documentazione_contabile | FATTURA PASSIVA | NOTA DI CREDITO</v>
      </c>
      <c r="Q2257" s="3" t="str">
        <f>VLOOKUP(P2257,'Classificazione UD'!A:B,2,FALSE)</f>
        <v>Fiscale</v>
      </c>
    </row>
    <row r="2258" spans="1:17" ht="15" customHeight="1" x14ac:dyDescent="0.25">
      <c r="A2258" s="30">
        <v>2015</v>
      </c>
      <c r="B2258" s="3" t="s">
        <v>36</v>
      </c>
      <c r="C2258" s="3" t="s">
        <v>37</v>
      </c>
      <c r="D2258" s="3" t="s">
        <v>37</v>
      </c>
      <c r="E2258" s="3">
        <v>1602</v>
      </c>
      <c r="F2258" s="3">
        <v>1602</v>
      </c>
      <c r="G2258" s="3">
        <v>1602</v>
      </c>
      <c r="H2258" s="3">
        <v>486713582</v>
      </c>
      <c r="I2258" s="3">
        <v>1361</v>
      </c>
      <c r="J2258" s="3">
        <v>1361</v>
      </c>
      <c r="K2258" s="3">
        <v>211768616</v>
      </c>
      <c r="L2258" s="3">
        <v>0</v>
      </c>
      <c r="M2258" s="3">
        <v>0</v>
      </c>
      <c r="N2258" s="3">
        <v>0</v>
      </c>
      <c r="O2258" s="3">
        <v>0</v>
      </c>
      <c r="P2258" s="3" t="str">
        <f>B2258&amp;" | "&amp;C2258&amp;" | "&amp;D2258</f>
        <v>documentazione_amministrativa / documenti_protocollati | Documento protocollato | Documento protocollato</v>
      </c>
      <c r="Q2258" s="3" t="str">
        <f>VLOOKUP(P2258,'Classificazione UD'!A:B,2,FALSE)</f>
        <v>Protocollo</v>
      </c>
    </row>
    <row r="2259" spans="1:17" ht="15" customHeight="1" x14ac:dyDescent="0.25">
      <c r="A2259" s="30">
        <v>2015</v>
      </c>
      <c r="B2259" s="3" t="s">
        <v>20</v>
      </c>
      <c r="C2259" s="3" t="s">
        <v>21</v>
      </c>
      <c r="D2259" s="3" t="s">
        <v>21</v>
      </c>
      <c r="E2259" s="3">
        <v>60</v>
      </c>
      <c r="F2259" s="3">
        <v>60</v>
      </c>
      <c r="G2259" s="3">
        <v>60</v>
      </c>
      <c r="H2259" s="3">
        <v>531752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 t="str">
        <f>B2259&amp;" | "&amp;C2259&amp;" | "&amp;D2259</f>
        <v>documentazione_amministrativa / registri | REGISTRO GIORNALIERO | REGISTRO GIORNALIERO</v>
      </c>
      <c r="Q2259" s="3" t="str">
        <f>VLOOKUP(P2259,'Classificazione UD'!A:B,2,FALSE)</f>
        <v>RGP</v>
      </c>
    </row>
    <row r="2260" spans="1:17" ht="15" customHeight="1" x14ac:dyDescent="0.25">
      <c r="A2260" s="30">
        <v>2015</v>
      </c>
      <c r="B2260" s="3" t="s">
        <v>20</v>
      </c>
      <c r="C2260" s="3" t="s">
        <v>21</v>
      </c>
      <c r="D2260" s="3" t="s">
        <v>21</v>
      </c>
      <c r="E2260" s="3">
        <v>12</v>
      </c>
      <c r="F2260" s="3">
        <v>12</v>
      </c>
      <c r="G2260" s="3">
        <v>12</v>
      </c>
      <c r="H2260" s="3">
        <v>824344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 t="str">
        <f>B2260&amp;" | "&amp;C2260&amp;" | "&amp;D2260</f>
        <v>documentazione_amministrativa / registri | REGISTRO GIORNALIERO | REGISTRO GIORNALIERO</v>
      </c>
      <c r="Q2260" s="3" t="str">
        <f>VLOOKUP(P2260,'Classificazione UD'!A:B,2,FALSE)</f>
        <v>RGP</v>
      </c>
    </row>
    <row r="2261" spans="1:17" ht="15" customHeight="1" x14ac:dyDescent="0.25">
      <c r="A2261" s="30">
        <v>2016</v>
      </c>
      <c r="B2261" s="3" t="s">
        <v>20</v>
      </c>
      <c r="C2261" s="3" t="s">
        <v>21</v>
      </c>
      <c r="D2261" s="3" t="s">
        <v>21</v>
      </c>
      <c r="E2261" s="3">
        <v>162</v>
      </c>
      <c r="F2261" s="3">
        <v>162</v>
      </c>
      <c r="G2261" s="3">
        <v>162</v>
      </c>
      <c r="H2261" s="3">
        <v>4455303</v>
      </c>
      <c r="I2261" s="3">
        <v>0</v>
      </c>
      <c r="J2261" s="3">
        <v>0</v>
      </c>
      <c r="K2261" s="3">
        <v>0</v>
      </c>
      <c r="L2261" s="3">
        <v>3</v>
      </c>
      <c r="M2261" s="3">
        <v>3</v>
      </c>
      <c r="N2261" s="3">
        <v>3</v>
      </c>
      <c r="O2261" s="3">
        <v>53414</v>
      </c>
      <c r="P2261" s="3" t="str">
        <f>B2261&amp;" | "&amp;C2261&amp;" | "&amp;D2261</f>
        <v>documentazione_amministrativa / registri | REGISTRO GIORNALIERO | REGISTRO GIORNALIERO</v>
      </c>
      <c r="Q2261" s="3" t="str">
        <f>VLOOKUP(P2261,'Classificazione UD'!A:B,2,FALSE)</f>
        <v>RGP</v>
      </c>
    </row>
    <row r="2262" spans="1:17" ht="15" customHeight="1" x14ac:dyDescent="0.25">
      <c r="A2262" s="30">
        <v>2015</v>
      </c>
      <c r="B2262" s="3" t="s">
        <v>44</v>
      </c>
      <c r="C2262" s="3" t="s">
        <v>46</v>
      </c>
      <c r="D2262" s="3" t="s">
        <v>46</v>
      </c>
      <c r="E2262" s="3">
        <v>10</v>
      </c>
      <c r="F2262" s="3">
        <v>70</v>
      </c>
      <c r="G2262" s="3">
        <v>70</v>
      </c>
      <c r="H2262" s="3">
        <v>32320398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 t="str">
        <f>B2262&amp;" | "&amp;C2262&amp;" | "&amp;D2262</f>
        <v>documentazione_amministrativa / deliberazioni | DELIBERA | DELIBERA</v>
      </c>
      <c r="Q2262" s="3" t="str">
        <f>VLOOKUP(P2262,'Classificazione UD'!A:B,2,FALSE)</f>
        <v>Amministrativo</v>
      </c>
    </row>
    <row r="2263" spans="1:17" ht="15" customHeight="1" x14ac:dyDescent="0.25">
      <c r="A2263" s="30">
        <v>2015</v>
      </c>
      <c r="B2263" s="3" t="s">
        <v>44</v>
      </c>
      <c r="C2263" s="3" t="s">
        <v>46</v>
      </c>
      <c r="D2263" s="3" t="s">
        <v>46</v>
      </c>
      <c r="E2263" s="3">
        <v>85</v>
      </c>
      <c r="F2263" s="3">
        <v>1088</v>
      </c>
      <c r="G2263" s="3">
        <v>1088</v>
      </c>
      <c r="H2263" s="3">
        <v>1907498617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 t="str">
        <f>B2263&amp;" | "&amp;C2263&amp;" | "&amp;D2263</f>
        <v>documentazione_amministrativa / deliberazioni | DELIBERA | DELIBERA</v>
      </c>
      <c r="Q2263" s="3" t="str">
        <f>VLOOKUP(P2263,'Classificazione UD'!A:B,2,FALSE)</f>
        <v>Amministrativo</v>
      </c>
    </row>
    <row r="2264" spans="1:17" ht="15" customHeight="1" x14ac:dyDescent="0.25">
      <c r="A2264" s="30">
        <v>2016</v>
      </c>
      <c r="B2264" s="3" t="s">
        <v>44</v>
      </c>
      <c r="C2264" s="3" t="s">
        <v>46</v>
      </c>
      <c r="D2264" s="3" t="s">
        <v>46</v>
      </c>
      <c r="E2264" s="3">
        <v>18</v>
      </c>
      <c r="F2264" s="3">
        <v>154</v>
      </c>
      <c r="G2264" s="3">
        <v>154</v>
      </c>
      <c r="H2264" s="3">
        <v>144733629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 t="str">
        <f>B2264&amp;" | "&amp;C2264&amp;" | "&amp;D2264</f>
        <v>documentazione_amministrativa / deliberazioni | DELIBERA | DELIBERA</v>
      </c>
      <c r="Q2264" s="3" t="str">
        <f>VLOOKUP(P2264,'Classificazione UD'!A:B,2,FALSE)</f>
        <v>Amministrativo</v>
      </c>
    </row>
    <row r="2265" spans="1:17" ht="15" customHeight="1" x14ac:dyDescent="0.25">
      <c r="A2265" s="30">
        <v>2015</v>
      </c>
      <c r="B2265" s="3" t="s">
        <v>48</v>
      </c>
      <c r="C2265" s="3" t="s">
        <v>116</v>
      </c>
      <c r="D2265" s="3" t="s">
        <v>116</v>
      </c>
      <c r="E2265" s="3">
        <v>7772</v>
      </c>
      <c r="F2265" s="3">
        <v>47326</v>
      </c>
      <c r="G2265" s="3">
        <v>47326</v>
      </c>
      <c r="H2265" s="3">
        <v>25087984996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 t="str">
        <f>B2265&amp;" | "&amp;C2265&amp;" | "&amp;D2265</f>
        <v>documentazione_amministrativa / determinazioni | DETERMINAZIONE DEL DIRIGENTE | DETERMINAZIONE DEL DIRIGENTE</v>
      </c>
      <c r="Q2265" s="3" t="str">
        <f>VLOOKUP(P2265,'Classificazione UD'!A:B,2,FALSE)</f>
        <v>Amministrativo</v>
      </c>
    </row>
    <row r="2266" spans="1:17" ht="15" customHeight="1" x14ac:dyDescent="0.25">
      <c r="A2266" s="30">
        <v>2016</v>
      </c>
      <c r="B2266" s="3" t="s">
        <v>48</v>
      </c>
      <c r="C2266" s="3" t="s">
        <v>116</v>
      </c>
      <c r="D2266" s="3" t="s">
        <v>116</v>
      </c>
      <c r="E2266" s="3">
        <v>3</v>
      </c>
      <c r="F2266" s="3">
        <v>10</v>
      </c>
      <c r="G2266" s="3">
        <v>10</v>
      </c>
      <c r="H2266" s="3">
        <v>1159446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 t="str">
        <f>B2266&amp;" | "&amp;C2266&amp;" | "&amp;D2266</f>
        <v>documentazione_amministrativa / determinazioni | DETERMINAZIONE DEL DIRIGENTE | DETERMINAZIONE DEL DIRIGENTE</v>
      </c>
      <c r="Q2266" s="3" t="str">
        <f>VLOOKUP(P2266,'Classificazione UD'!A:B,2,FALSE)</f>
        <v>Amministrativo</v>
      </c>
    </row>
    <row r="2267" spans="1:17" ht="15" customHeight="1" x14ac:dyDescent="0.25">
      <c r="A2267" s="30">
        <v>2015</v>
      </c>
      <c r="B2267" s="3" t="s">
        <v>36</v>
      </c>
      <c r="C2267" s="3" t="s">
        <v>50</v>
      </c>
      <c r="D2267" s="3" t="s">
        <v>50</v>
      </c>
      <c r="E2267" s="3">
        <v>8145</v>
      </c>
      <c r="F2267" s="3">
        <v>33568</v>
      </c>
      <c r="G2267" s="3">
        <v>33568</v>
      </c>
      <c r="H2267" s="3">
        <v>5479067870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 t="str">
        <f>B2267&amp;" | "&amp;C2267&amp;" | "&amp;D2267</f>
        <v>documentazione_amministrativa / documenti_protocollati | DOCUMENTO PROTOCOLLATO | DOCUMENTO PROTOCOLLATO</v>
      </c>
      <c r="Q2267" s="3" t="str">
        <f>VLOOKUP(P2267,'Classificazione UD'!A:B,2,FALSE)</f>
        <v>Protocollo</v>
      </c>
    </row>
    <row r="2268" spans="1:17" ht="15" customHeight="1" x14ac:dyDescent="0.25">
      <c r="A2268" s="30">
        <v>2006</v>
      </c>
      <c r="B2268" s="3" t="s">
        <v>44</v>
      </c>
      <c r="C2268" s="3" t="s">
        <v>46</v>
      </c>
      <c r="D2268" s="3" t="s">
        <v>46</v>
      </c>
      <c r="E2268" s="3">
        <v>72</v>
      </c>
      <c r="F2268" s="3">
        <v>144</v>
      </c>
      <c r="G2268" s="3">
        <v>144</v>
      </c>
      <c r="H2268" s="3">
        <v>10428315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 t="str">
        <f>B2268&amp;" | "&amp;C2268&amp;" | "&amp;D2268</f>
        <v>documentazione_amministrativa / deliberazioni | DELIBERA | DELIBERA</v>
      </c>
      <c r="Q2268" s="3" t="str">
        <f>VLOOKUP(P2268,'Classificazione UD'!A:B,2,FALSE)</f>
        <v>Amministrativo</v>
      </c>
    </row>
    <row r="2269" spans="1:17" ht="15" customHeight="1" x14ac:dyDescent="0.25">
      <c r="A2269" s="30">
        <v>2007</v>
      </c>
      <c r="B2269" s="3" t="s">
        <v>44</v>
      </c>
      <c r="C2269" s="3" t="s">
        <v>46</v>
      </c>
      <c r="D2269" s="3" t="s">
        <v>46</v>
      </c>
      <c r="E2269" s="3">
        <v>87</v>
      </c>
      <c r="F2269" s="3">
        <v>258</v>
      </c>
      <c r="G2269" s="3">
        <v>258</v>
      </c>
      <c r="H2269" s="3">
        <v>99149458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 t="str">
        <f>B2269&amp;" | "&amp;C2269&amp;" | "&amp;D2269</f>
        <v>documentazione_amministrativa / deliberazioni | DELIBERA | DELIBERA</v>
      </c>
      <c r="Q2269" s="3" t="str">
        <f>VLOOKUP(P2269,'Classificazione UD'!A:B,2,FALSE)</f>
        <v>Amministrativo</v>
      </c>
    </row>
    <row r="2270" spans="1:17" ht="15" customHeight="1" x14ac:dyDescent="0.25">
      <c r="A2270" s="30">
        <v>2008</v>
      </c>
      <c r="B2270" s="3" t="s">
        <v>44</v>
      </c>
      <c r="C2270" s="3" t="s">
        <v>46</v>
      </c>
      <c r="D2270" s="3" t="s">
        <v>46</v>
      </c>
      <c r="E2270" s="3">
        <v>90</v>
      </c>
      <c r="F2270" s="3">
        <v>269</v>
      </c>
      <c r="G2270" s="3">
        <v>269</v>
      </c>
      <c r="H2270" s="3">
        <v>94794226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 t="str">
        <f>B2270&amp;" | "&amp;C2270&amp;" | "&amp;D2270</f>
        <v>documentazione_amministrativa / deliberazioni | DELIBERA | DELIBERA</v>
      </c>
      <c r="Q2270" s="3" t="str">
        <f>VLOOKUP(P2270,'Classificazione UD'!A:B,2,FALSE)</f>
        <v>Amministrativo</v>
      </c>
    </row>
    <row r="2271" spans="1:17" ht="15" customHeight="1" x14ac:dyDescent="0.25">
      <c r="A2271" s="30">
        <v>2009</v>
      </c>
      <c r="B2271" s="3" t="s">
        <v>44</v>
      </c>
      <c r="C2271" s="3" t="s">
        <v>46</v>
      </c>
      <c r="D2271" s="3" t="s">
        <v>46</v>
      </c>
      <c r="E2271" s="3">
        <v>110</v>
      </c>
      <c r="F2271" s="3">
        <v>330</v>
      </c>
      <c r="G2271" s="3">
        <v>330</v>
      </c>
      <c r="H2271" s="3">
        <v>111598990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 t="str">
        <f>B2271&amp;" | "&amp;C2271&amp;" | "&amp;D2271</f>
        <v>documentazione_amministrativa / deliberazioni | DELIBERA | DELIBERA</v>
      </c>
      <c r="Q2271" s="3" t="str">
        <f>VLOOKUP(P2271,'Classificazione UD'!A:B,2,FALSE)</f>
        <v>Amministrativo</v>
      </c>
    </row>
    <row r="2272" spans="1:17" ht="15" customHeight="1" x14ac:dyDescent="0.25">
      <c r="A2272" s="30">
        <v>2010</v>
      </c>
      <c r="B2272" s="3" t="s">
        <v>44</v>
      </c>
      <c r="C2272" s="3" t="s">
        <v>46</v>
      </c>
      <c r="D2272" s="3" t="s">
        <v>46</v>
      </c>
      <c r="E2272" s="3">
        <v>154</v>
      </c>
      <c r="F2272" s="3">
        <v>462</v>
      </c>
      <c r="G2272" s="3">
        <v>462</v>
      </c>
      <c r="H2272" s="3">
        <v>130456639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 t="str">
        <f>B2272&amp;" | "&amp;C2272&amp;" | "&amp;D2272</f>
        <v>documentazione_amministrativa / deliberazioni | DELIBERA | DELIBERA</v>
      </c>
      <c r="Q2272" s="3" t="str">
        <f>VLOOKUP(P2272,'Classificazione UD'!A:B,2,FALSE)</f>
        <v>Amministrativo</v>
      </c>
    </row>
    <row r="2273" spans="1:17" ht="15" customHeight="1" x14ac:dyDescent="0.25">
      <c r="A2273" s="30">
        <v>2011</v>
      </c>
      <c r="B2273" s="3" t="s">
        <v>44</v>
      </c>
      <c r="C2273" s="3" t="s">
        <v>46</v>
      </c>
      <c r="D2273" s="3" t="s">
        <v>46</v>
      </c>
      <c r="E2273" s="3">
        <v>145</v>
      </c>
      <c r="F2273" s="3">
        <v>435</v>
      </c>
      <c r="G2273" s="3">
        <v>435</v>
      </c>
      <c r="H2273" s="3">
        <v>337131811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 t="str">
        <f>B2273&amp;" | "&amp;C2273&amp;" | "&amp;D2273</f>
        <v>documentazione_amministrativa / deliberazioni | DELIBERA | DELIBERA</v>
      </c>
      <c r="Q2273" s="3" t="str">
        <f>VLOOKUP(P2273,'Classificazione UD'!A:B,2,FALSE)</f>
        <v>Amministrativo</v>
      </c>
    </row>
    <row r="2274" spans="1:17" ht="15" customHeight="1" x14ac:dyDescent="0.25">
      <c r="A2274" s="30">
        <v>2012</v>
      </c>
      <c r="B2274" s="3" t="s">
        <v>44</v>
      </c>
      <c r="C2274" s="3" t="s">
        <v>46</v>
      </c>
      <c r="D2274" s="3" t="s">
        <v>46</v>
      </c>
      <c r="E2274" s="3">
        <v>117</v>
      </c>
      <c r="F2274" s="3">
        <v>351</v>
      </c>
      <c r="G2274" s="3">
        <v>351</v>
      </c>
      <c r="H2274" s="3">
        <v>146580649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 t="str">
        <f>B2274&amp;" | "&amp;C2274&amp;" | "&amp;D2274</f>
        <v>documentazione_amministrativa / deliberazioni | DELIBERA | DELIBERA</v>
      </c>
      <c r="Q2274" s="3" t="str">
        <f>VLOOKUP(P2274,'Classificazione UD'!A:B,2,FALSE)</f>
        <v>Amministrativo</v>
      </c>
    </row>
    <row r="2275" spans="1:17" ht="15" customHeight="1" x14ac:dyDescent="0.25">
      <c r="A2275" s="30">
        <v>2013</v>
      </c>
      <c r="B2275" s="3" t="s">
        <v>44</v>
      </c>
      <c r="C2275" s="3" t="s">
        <v>46</v>
      </c>
      <c r="D2275" s="3" t="s">
        <v>46</v>
      </c>
      <c r="E2275" s="3">
        <v>115</v>
      </c>
      <c r="F2275" s="3">
        <v>345</v>
      </c>
      <c r="G2275" s="3">
        <v>345</v>
      </c>
      <c r="H2275" s="3">
        <v>332118135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 t="str">
        <f>B2275&amp;" | "&amp;C2275&amp;" | "&amp;D2275</f>
        <v>documentazione_amministrativa / deliberazioni | DELIBERA | DELIBERA</v>
      </c>
      <c r="Q2275" s="3" t="str">
        <f>VLOOKUP(P2275,'Classificazione UD'!A:B,2,FALSE)</f>
        <v>Amministrativo</v>
      </c>
    </row>
    <row r="2276" spans="1:17" ht="15" customHeight="1" x14ac:dyDescent="0.25">
      <c r="A2276" s="30">
        <v>2014</v>
      </c>
      <c r="B2276" s="3" t="s">
        <v>44</v>
      </c>
      <c r="C2276" s="3" t="s">
        <v>46</v>
      </c>
      <c r="D2276" s="3" t="s">
        <v>46</v>
      </c>
      <c r="E2276" s="3">
        <v>85</v>
      </c>
      <c r="F2276" s="3">
        <v>255</v>
      </c>
      <c r="G2276" s="3">
        <v>255</v>
      </c>
      <c r="H2276" s="3">
        <v>379035391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 t="str">
        <f>B2276&amp;" | "&amp;C2276&amp;" | "&amp;D2276</f>
        <v>documentazione_amministrativa / deliberazioni | DELIBERA | DELIBERA</v>
      </c>
      <c r="Q2276" s="3" t="str">
        <f>VLOOKUP(P2276,'Classificazione UD'!A:B,2,FALSE)</f>
        <v>Amministrativo</v>
      </c>
    </row>
    <row r="2277" spans="1:17" ht="15" customHeight="1" x14ac:dyDescent="0.25">
      <c r="A2277" s="30">
        <v>2015</v>
      </c>
      <c r="B2277" s="3" t="s">
        <v>44</v>
      </c>
      <c r="C2277" s="3" t="s">
        <v>46</v>
      </c>
      <c r="D2277" s="3" t="s">
        <v>46</v>
      </c>
      <c r="E2277" s="3">
        <v>116</v>
      </c>
      <c r="F2277" s="3">
        <v>289</v>
      </c>
      <c r="G2277" s="3">
        <v>289</v>
      </c>
      <c r="H2277" s="3">
        <v>118953877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 t="str">
        <f>B2277&amp;" | "&amp;C2277&amp;" | "&amp;D2277</f>
        <v>documentazione_amministrativa / deliberazioni | DELIBERA | DELIBERA</v>
      </c>
      <c r="Q2277" s="3" t="str">
        <f>VLOOKUP(P2277,'Classificazione UD'!A:B,2,FALSE)</f>
        <v>Amministrativo</v>
      </c>
    </row>
    <row r="2278" spans="1:17" ht="15" customHeight="1" x14ac:dyDescent="0.25">
      <c r="A2278" s="30">
        <v>2016</v>
      </c>
      <c r="B2278" s="3" t="s">
        <v>44</v>
      </c>
      <c r="C2278" s="3" t="s">
        <v>46</v>
      </c>
      <c r="D2278" s="3" t="s">
        <v>46</v>
      </c>
      <c r="E2278" s="3">
        <v>77</v>
      </c>
      <c r="F2278" s="3">
        <v>440</v>
      </c>
      <c r="G2278" s="3">
        <v>440</v>
      </c>
      <c r="H2278" s="3">
        <v>690279832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 t="str">
        <f>B2278&amp;" | "&amp;C2278&amp;" | "&amp;D2278</f>
        <v>documentazione_amministrativa / deliberazioni | DELIBERA | DELIBERA</v>
      </c>
      <c r="Q2278" s="3" t="str">
        <f>VLOOKUP(P2278,'Classificazione UD'!A:B,2,FALSE)</f>
        <v>Amministrativo</v>
      </c>
    </row>
    <row r="2279" spans="1:17" ht="15" customHeight="1" x14ac:dyDescent="0.25">
      <c r="A2279" s="30">
        <v>2007</v>
      </c>
      <c r="B2279" s="3" t="s">
        <v>118</v>
      </c>
      <c r="C2279" s="3" t="s">
        <v>119</v>
      </c>
      <c r="D2279" s="3" t="s">
        <v>119</v>
      </c>
      <c r="E2279" s="3">
        <v>33</v>
      </c>
      <c r="F2279" s="3">
        <v>33</v>
      </c>
      <c r="G2279" s="3">
        <v>33</v>
      </c>
      <c r="H2279" s="3">
        <v>8844866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 t="str">
        <f>B2279&amp;" | "&amp;C2279&amp;" | "&amp;D2279</f>
        <v>documentazione_amministrativa / decreti_ordinanze | DECRETO | DECRETO</v>
      </c>
      <c r="Q2279" s="3" t="str">
        <f>VLOOKUP(P2279,'Classificazione UD'!A:B,2,FALSE)</f>
        <v>Amministrativo</v>
      </c>
    </row>
    <row r="2280" spans="1:17" ht="15" customHeight="1" x14ac:dyDescent="0.25">
      <c r="A2280" s="30">
        <v>2008</v>
      </c>
      <c r="B2280" s="3" t="s">
        <v>118</v>
      </c>
      <c r="C2280" s="3" t="s">
        <v>119</v>
      </c>
      <c r="D2280" s="3" t="s">
        <v>119</v>
      </c>
      <c r="E2280" s="3">
        <v>29</v>
      </c>
      <c r="F2280" s="3">
        <v>29</v>
      </c>
      <c r="G2280" s="3">
        <v>29</v>
      </c>
      <c r="H2280" s="3">
        <v>10231866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 t="str">
        <f>B2280&amp;" | "&amp;C2280&amp;" | "&amp;D2280</f>
        <v>documentazione_amministrativa / decreti_ordinanze | DECRETO | DECRETO</v>
      </c>
      <c r="Q2280" s="3" t="str">
        <f>VLOOKUP(P2280,'Classificazione UD'!A:B,2,FALSE)</f>
        <v>Amministrativo</v>
      </c>
    </row>
    <row r="2281" spans="1:17" ht="15" customHeight="1" x14ac:dyDescent="0.25">
      <c r="A2281" s="30">
        <v>2009</v>
      </c>
      <c r="B2281" s="3" t="s">
        <v>118</v>
      </c>
      <c r="C2281" s="3" t="s">
        <v>119</v>
      </c>
      <c r="D2281" s="3" t="s">
        <v>119</v>
      </c>
      <c r="E2281" s="3">
        <v>43</v>
      </c>
      <c r="F2281" s="3">
        <v>43</v>
      </c>
      <c r="G2281" s="3">
        <v>43</v>
      </c>
      <c r="H2281" s="3">
        <v>6597206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 t="str">
        <f>B2281&amp;" | "&amp;C2281&amp;" | "&amp;D2281</f>
        <v>documentazione_amministrativa / decreti_ordinanze | DECRETO | DECRETO</v>
      </c>
      <c r="Q2281" s="3" t="str">
        <f>VLOOKUP(P2281,'Classificazione UD'!A:B,2,FALSE)</f>
        <v>Amministrativo</v>
      </c>
    </row>
    <row r="2282" spans="1:17" ht="15" customHeight="1" x14ac:dyDescent="0.25">
      <c r="A2282" s="30">
        <v>2010</v>
      </c>
      <c r="B2282" s="3" t="s">
        <v>118</v>
      </c>
      <c r="C2282" s="3" t="s">
        <v>119</v>
      </c>
      <c r="D2282" s="3" t="s">
        <v>119</v>
      </c>
      <c r="E2282" s="3">
        <v>35</v>
      </c>
      <c r="F2282" s="3">
        <v>35</v>
      </c>
      <c r="G2282" s="3">
        <v>35</v>
      </c>
      <c r="H2282" s="3">
        <v>6326342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 t="str">
        <f>B2282&amp;" | "&amp;C2282&amp;" | "&amp;D2282</f>
        <v>documentazione_amministrativa / decreti_ordinanze | DECRETO | DECRETO</v>
      </c>
      <c r="Q2282" s="3" t="str">
        <f>VLOOKUP(P2282,'Classificazione UD'!A:B,2,FALSE)</f>
        <v>Amministrativo</v>
      </c>
    </row>
    <row r="2283" spans="1:17" ht="15" customHeight="1" x14ac:dyDescent="0.25">
      <c r="A2283" s="30">
        <v>2011</v>
      </c>
      <c r="B2283" s="3" t="s">
        <v>118</v>
      </c>
      <c r="C2283" s="3" t="s">
        <v>119</v>
      </c>
      <c r="D2283" s="3" t="s">
        <v>119</v>
      </c>
      <c r="E2283" s="3">
        <v>18</v>
      </c>
      <c r="F2283" s="3">
        <v>18</v>
      </c>
      <c r="G2283" s="3">
        <v>18</v>
      </c>
      <c r="H2283" s="3">
        <v>3122724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 t="str">
        <f>B2283&amp;" | "&amp;C2283&amp;" | "&amp;D2283</f>
        <v>documentazione_amministrativa / decreti_ordinanze | DECRETO | DECRETO</v>
      </c>
      <c r="Q2283" s="3" t="str">
        <f>VLOOKUP(P2283,'Classificazione UD'!A:B,2,FALSE)</f>
        <v>Amministrativo</v>
      </c>
    </row>
    <row r="2284" spans="1:17" ht="15" customHeight="1" x14ac:dyDescent="0.25">
      <c r="A2284" s="30">
        <v>2012</v>
      </c>
      <c r="B2284" s="3" t="s">
        <v>118</v>
      </c>
      <c r="C2284" s="3" t="s">
        <v>119</v>
      </c>
      <c r="D2284" s="3" t="s">
        <v>119</v>
      </c>
      <c r="E2284" s="3">
        <v>17</v>
      </c>
      <c r="F2284" s="3">
        <v>34</v>
      </c>
      <c r="G2284" s="3">
        <v>34</v>
      </c>
      <c r="H2284" s="3">
        <v>5024671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 t="str">
        <f>B2284&amp;" | "&amp;C2284&amp;" | "&amp;D2284</f>
        <v>documentazione_amministrativa / decreti_ordinanze | DECRETO | DECRETO</v>
      </c>
      <c r="Q2284" s="3" t="str">
        <f>VLOOKUP(P2284,'Classificazione UD'!A:B,2,FALSE)</f>
        <v>Amministrativo</v>
      </c>
    </row>
    <row r="2285" spans="1:17" ht="15" customHeight="1" x14ac:dyDescent="0.25">
      <c r="A2285" s="30">
        <v>2013</v>
      </c>
      <c r="B2285" s="3" t="s">
        <v>118</v>
      </c>
      <c r="C2285" s="3" t="s">
        <v>119</v>
      </c>
      <c r="D2285" s="3" t="s">
        <v>119</v>
      </c>
      <c r="E2285" s="3">
        <v>19</v>
      </c>
      <c r="F2285" s="3">
        <v>38</v>
      </c>
      <c r="G2285" s="3">
        <v>38</v>
      </c>
      <c r="H2285" s="3">
        <v>2622336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 t="str">
        <f>B2285&amp;" | "&amp;C2285&amp;" | "&amp;D2285</f>
        <v>documentazione_amministrativa / decreti_ordinanze | DECRETO | DECRETO</v>
      </c>
      <c r="Q2285" s="3" t="str">
        <f>VLOOKUP(P2285,'Classificazione UD'!A:B,2,FALSE)</f>
        <v>Amministrativo</v>
      </c>
    </row>
    <row r="2286" spans="1:17" ht="15" customHeight="1" x14ac:dyDescent="0.25">
      <c r="A2286" s="30">
        <v>2014</v>
      </c>
      <c r="B2286" s="3" t="s">
        <v>118</v>
      </c>
      <c r="C2286" s="3" t="s">
        <v>119</v>
      </c>
      <c r="D2286" s="3" t="s">
        <v>119</v>
      </c>
      <c r="E2286" s="3">
        <v>36</v>
      </c>
      <c r="F2286" s="3">
        <v>72</v>
      </c>
      <c r="G2286" s="3">
        <v>72</v>
      </c>
      <c r="H2286" s="3">
        <v>6970327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 t="str">
        <f>B2286&amp;" | "&amp;C2286&amp;" | "&amp;D2286</f>
        <v>documentazione_amministrativa / decreti_ordinanze | DECRETO | DECRETO</v>
      </c>
      <c r="Q2286" s="3" t="str">
        <f>VLOOKUP(P2286,'Classificazione UD'!A:B,2,FALSE)</f>
        <v>Amministrativo</v>
      </c>
    </row>
    <row r="2287" spans="1:17" ht="15" customHeight="1" x14ac:dyDescent="0.25">
      <c r="A2287" s="30">
        <v>2015</v>
      </c>
      <c r="B2287" s="3" t="s">
        <v>118</v>
      </c>
      <c r="C2287" s="3" t="s">
        <v>119</v>
      </c>
      <c r="D2287" s="3" t="s">
        <v>119</v>
      </c>
      <c r="E2287" s="3">
        <v>17</v>
      </c>
      <c r="F2287" s="3">
        <v>27</v>
      </c>
      <c r="G2287" s="3">
        <v>27</v>
      </c>
      <c r="H2287" s="3">
        <v>1392632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 t="str">
        <f>B2287&amp;" | "&amp;C2287&amp;" | "&amp;D2287</f>
        <v>documentazione_amministrativa / decreti_ordinanze | DECRETO | DECRETO</v>
      </c>
      <c r="Q2287" s="3" t="str">
        <f>VLOOKUP(P2287,'Classificazione UD'!A:B,2,FALSE)</f>
        <v>Amministrativo</v>
      </c>
    </row>
    <row r="2288" spans="1:17" ht="15" customHeight="1" x14ac:dyDescent="0.25">
      <c r="A2288" s="30">
        <v>2016</v>
      </c>
      <c r="B2288" s="3" t="s">
        <v>118</v>
      </c>
      <c r="C2288" s="3" t="s">
        <v>119</v>
      </c>
      <c r="D2288" s="3" t="s">
        <v>119</v>
      </c>
      <c r="E2288" s="3">
        <v>26</v>
      </c>
      <c r="F2288" s="3">
        <v>49</v>
      </c>
      <c r="G2288" s="3">
        <v>49</v>
      </c>
      <c r="H2288" s="3">
        <v>6019340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 t="str">
        <f>B2288&amp;" | "&amp;C2288&amp;" | "&amp;D2288</f>
        <v>documentazione_amministrativa / decreti_ordinanze | DECRETO | DECRETO</v>
      </c>
      <c r="Q2288" s="3" t="str">
        <f>VLOOKUP(P2288,'Classificazione UD'!A:B,2,FALSE)</f>
        <v>Amministrativo</v>
      </c>
    </row>
    <row r="2289" spans="1:17" ht="15" customHeight="1" x14ac:dyDescent="0.25">
      <c r="A2289" s="30">
        <v>2007</v>
      </c>
      <c r="B2289" s="3" t="s">
        <v>48</v>
      </c>
      <c r="C2289" s="3" t="s">
        <v>81</v>
      </c>
      <c r="D2289" s="3" t="s">
        <v>81</v>
      </c>
      <c r="E2289" s="3">
        <v>778</v>
      </c>
      <c r="F2289" s="3">
        <v>2334</v>
      </c>
      <c r="G2289" s="3">
        <v>2334</v>
      </c>
      <c r="H2289" s="3">
        <v>286206203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 t="str">
        <f>B2289&amp;" | "&amp;C2289&amp;" | "&amp;D2289</f>
        <v>documentazione_amministrativa / determinazioni | DETERMINA | DETERMINA</v>
      </c>
      <c r="Q2289" s="3" t="str">
        <f>VLOOKUP(P2289,'Classificazione UD'!A:B,2,FALSE)</f>
        <v>Amministrativo</v>
      </c>
    </row>
    <row r="2290" spans="1:17" ht="15" customHeight="1" x14ac:dyDescent="0.25">
      <c r="A2290" s="30">
        <v>2008</v>
      </c>
      <c r="B2290" s="3" t="s">
        <v>48</v>
      </c>
      <c r="C2290" s="3" t="s">
        <v>81</v>
      </c>
      <c r="D2290" s="3" t="s">
        <v>81</v>
      </c>
      <c r="E2290" s="3">
        <v>579</v>
      </c>
      <c r="F2290" s="3">
        <v>1734</v>
      </c>
      <c r="G2290" s="3">
        <v>1734</v>
      </c>
      <c r="H2290" s="3">
        <v>217256376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 t="str">
        <f>B2290&amp;" | "&amp;C2290&amp;" | "&amp;D2290</f>
        <v>documentazione_amministrativa / determinazioni | DETERMINA | DETERMINA</v>
      </c>
      <c r="Q2290" s="3" t="str">
        <f>VLOOKUP(P2290,'Classificazione UD'!A:B,2,FALSE)</f>
        <v>Amministrativo</v>
      </c>
    </row>
    <row r="2291" spans="1:17" ht="15" customHeight="1" x14ac:dyDescent="0.25">
      <c r="A2291" s="30">
        <v>2009</v>
      </c>
      <c r="B2291" s="3" t="s">
        <v>48</v>
      </c>
      <c r="C2291" s="3" t="s">
        <v>81</v>
      </c>
      <c r="D2291" s="3" t="s">
        <v>81</v>
      </c>
      <c r="E2291" s="3">
        <v>573</v>
      </c>
      <c r="F2291" s="3">
        <v>1714</v>
      </c>
      <c r="G2291" s="3">
        <v>1714</v>
      </c>
      <c r="H2291" s="3">
        <v>195461670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 t="str">
        <f>B2291&amp;" | "&amp;C2291&amp;" | "&amp;D2291</f>
        <v>documentazione_amministrativa / determinazioni | DETERMINA | DETERMINA</v>
      </c>
      <c r="Q2291" s="3" t="str">
        <f>VLOOKUP(P2291,'Classificazione UD'!A:B,2,FALSE)</f>
        <v>Amministrativo</v>
      </c>
    </row>
    <row r="2292" spans="1:17" ht="15" customHeight="1" x14ac:dyDescent="0.25">
      <c r="A2292" s="30">
        <v>2010</v>
      </c>
      <c r="B2292" s="3" t="s">
        <v>48</v>
      </c>
      <c r="C2292" s="3" t="s">
        <v>81</v>
      </c>
      <c r="D2292" s="3" t="s">
        <v>81</v>
      </c>
      <c r="E2292" s="3">
        <v>671</v>
      </c>
      <c r="F2292" s="3">
        <v>2013</v>
      </c>
      <c r="G2292" s="3">
        <v>2013</v>
      </c>
      <c r="H2292" s="3">
        <v>239913272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 t="str">
        <f>B2292&amp;" | "&amp;C2292&amp;" | "&amp;D2292</f>
        <v>documentazione_amministrativa / determinazioni | DETERMINA | DETERMINA</v>
      </c>
      <c r="Q2292" s="3" t="str">
        <f>VLOOKUP(P2292,'Classificazione UD'!A:B,2,FALSE)</f>
        <v>Amministrativo</v>
      </c>
    </row>
    <row r="2293" spans="1:17" ht="15" customHeight="1" x14ac:dyDescent="0.25">
      <c r="A2293" s="30">
        <v>2011</v>
      </c>
      <c r="B2293" s="3" t="s">
        <v>48</v>
      </c>
      <c r="C2293" s="3" t="s">
        <v>81</v>
      </c>
      <c r="D2293" s="3" t="s">
        <v>81</v>
      </c>
      <c r="E2293" s="3">
        <v>599</v>
      </c>
      <c r="F2293" s="3">
        <v>1799</v>
      </c>
      <c r="G2293" s="3">
        <v>1799</v>
      </c>
      <c r="H2293" s="3">
        <v>200929919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 t="str">
        <f>B2293&amp;" | "&amp;C2293&amp;" | "&amp;D2293</f>
        <v>documentazione_amministrativa / determinazioni | DETERMINA | DETERMINA</v>
      </c>
      <c r="Q2293" s="3" t="str">
        <f>VLOOKUP(P2293,'Classificazione UD'!A:B,2,FALSE)</f>
        <v>Amministrativo</v>
      </c>
    </row>
    <row r="2294" spans="1:17" ht="15" customHeight="1" x14ac:dyDescent="0.25">
      <c r="A2294" s="30">
        <v>2012</v>
      </c>
      <c r="B2294" s="3" t="s">
        <v>48</v>
      </c>
      <c r="C2294" s="3" t="s">
        <v>81</v>
      </c>
      <c r="D2294" s="3" t="s">
        <v>81</v>
      </c>
      <c r="E2294" s="3">
        <v>640</v>
      </c>
      <c r="F2294" s="3">
        <v>1967</v>
      </c>
      <c r="G2294" s="3">
        <v>1967</v>
      </c>
      <c r="H2294" s="3">
        <v>327543807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 t="str">
        <f>B2294&amp;" | "&amp;C2294&amp;" | "&amp;D2294</f>
        <v>documentazione_amministrativa / determinazioni | DETERMINA | DETERMINA</v>
      </c>
      <c r="Q2294" s="3" t="str">
        <f>VLOOKUP(P2294,'Classificazione UD'!A:B,2,FALSE)</f>
        <v>Amministrativo</v>
      </c>
    </row>
    <row r="2295" spans="1:17" ht="15" customHeight="1" x14ac:dyDescent="0.25">
      <c r="A2295" s="30">
        <v>2013</v>
      </c>
      <c r="B2295" s="3" t="s">
        <v>48</v>
      </c>
      <c r="C2295" s="3" t="s">
        <v>81</v>
      </c>
      <c r="D2295" s="3" t="s">
        <v>81</v>
      </c>
      <c r="E2295" s="3">
        <v>693</v>
      </c>
      <c r="F2295" s="3">
        <v>1928</v>
      </c>
      <c r="G2295" s="3">
        <v>1928</v>
      </c>
      <c r="H2295" s="3">
        <v>261448610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 t="str">
        <f>B2295&amp;" | "&amp;C2295&amp;" | "&amp;D2295</f>
        <v>documentazione_amministrativa / determinazioni | DETERMINA | DETERMINA</v>
      </c>
      <c r="Q2295" s="3" t="str">
        <f>VLOOKUP(P2295,'Classificazione UD'!A:B,2,FALSE)</f>
        <v>Amministrativo</v>
      </c>
    </row>
    <row r="2296" spans="1:17" ht="15" customHeight="1" x14ac:dyDescent="0.25">
      <c r="A2296" s="30">
        <v>2014</v>
      </c>
      <c r="B2296" s="3" t="s">
        <v>48</v>
      </c>
      <c r="C2296" s="3" t="s">
        <v>81</v>
      </c>
      <c r="D2296" s="3" t="s">
        <v>81</v>
      </c>
      <c r="E2296" s="3">
        <v>700</v>
      </c>
      <c r="F2296" s="3">
        <v>1446</v>
      </c>
      <c r="G2296" s="3">
        <v>1446</v>
      </c>
      <c r="H2296" s="3">
        <v>239623227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 t="str">
        <f>B2296&amp;" | "&amp;C2296&amp;" | "&amp;D2296</f>
        <v>documentazione_amministrativa / determinazioni | DETERMINA | DETERMINA</v>
      </c>
      <c r="Q2296" s="3" t="str">
        <f>VLOOKUP(P2296,'Classificazione UD'!A:B,2,FALSE)</f>
        <v>Amministrativo</v>
      </c>
    </row>
    <row r="2297" spans="1:17" ht="15" customHeight="1" x14ac:dyDescent="0.25">
      <c r="A2297" s="30">
        <v>2015</v>
      </c>
      <c r="B2297" s="3" t="s">
        <v>48</v>
      </c>
      <c r="C2297" s="3" t="s">
        <v>81</v>
      </c>
      <c r="D2297" s="3" t="s">
        <v>81</v>
      </c>
      <c r="E2297" s="3">
        <v>670</v>
      </c>
      <c r="F2297" s="3">
        <v>2028</v>
      </c>
      <c r="G2297" s="3">
        <v>2028</v>
      </c>
      <c r="H2297" s="3">
        <v>373969773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 t="str">
        <f>B2297&amp;" | "&amp;C2297&amp;" | "&amp;D2297</f>
        <v>documentazione_amministrativa / determinazioni | DETERMINA | DETERMINA</v>
      </c>
      <c r="Q2297" s="3" t="str">
        <f>VLOOKUP(P2297,'Classificazione UD'!A:B,2,FALSE)</f>
        <v>Amministrativo</v>
      </c>
    </row>
    <row r="2298" spans="1:17" ht="15" customHeight="1" x14ac:dyDescent="0.25">
      <c r="A2298" s="30">
        <v>2016</v>
      </c>
      <c r="B2298" s="3" t="s">
        <v>48</v>
      </c>
      <c r="C2298" s="3" t="s">
        <v>81</v>
      </c>
      <c r="D2298" s="3" t="s">
        <v>81</v>
      </c>
      <c r="E2298" s="3">
        <v>654</v>
      </c>
      <c r="F2298" s="3">
        <v>3478</v>
      </c>
      <c r="G2298" s="3">
        <v>3478</v>
      </c>
      <c r="H2298" s="3">
        <v>719735850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 t="str">
        <f>B2298&amp;" | "&amp;C2298&amp;" | "&amp;D2298</f>
        <v>documentazione_amministrativa / determinazioni | DETERMINA | DETERMINA</v>
      </c>
      <c r="Q2298" s="3" t="str">
        <f>VLOOKUP(P2298,'Classificazione UD'!A:B,2,FALSE)</f>
        <v>Amministrativo</v>
      </c>
    </row>
    <row r="2299" spans="1:17" ht="15" customHeight="1" x14ac:dyDescent="0.25">
      <c r="A2299" s="30">
        <v>2015</v>
      </c>
      <c r="B2299" s="3" t="s">
        <v>17</v>
      </c>
      <c r="C2299" s="3" t="s">
        <v>27</v>
      </c>
      <c r="D2299" s="3" t="s">
        <v>19</v>
      </c>
      <c r="E2299" s="3">
        <v>1111</v>
      </c>
      <c r="F2299" s="3">
        <v>6729</v>
      </c>
      <c r="G2299" s="3">
        <v>10369</v>
      </c>
      <c r="H2299" s="3">
        <v>657137983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 t="str">
        <f>B2299&amp;" | "&amp;C2299&amp;" | "&amp;D2299</f>
        <v>documentazione_amministrativa / documentazione_contabile | FATTURA PASSIVA | FATTURA</v>
      </c>
      <c r="Q2299" s="3" t="str">
        <f>VLOOKUP(P2299,'Classificazione UD'!A:B,2,FALSE)</f>
        <v>Fiscale</v>
      </c>
    </row>
    <row r="2300" spans="1:17" ht="15" customHeight="1" x14ac:dyDescent="0.25">
      <c r="A2300" s="30">
        <v>2016</v>
      </c>
      <c r="B2300" s="3" t="s">
        <v>17</v>
      </c>
      <c r="C2300" s="3" t="s">
        <v>27</v>
      </c>
      <c r="D2300" s="3" t="s">
        <v>19</v>
      </c>
      <c r="E2300" s="3">
        <v>1974</v>
      </c>
      <c r="F2300" s="3">
        <v>11802</v>
      </c>
      <c r="G2300" s="3">
        <v>18118</v>
      </c>
      <c r="H2300" s="3">
        <v>1129214933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 t="str">
        <f>B2300&amp;" | "&amp;C2300&amp;" | "&amp;D2300</f>
        <v>documentazione_amministrativa / documentazione_contabile | FATTURA PASSIVA | FATTURA</v>
      </c>
      <c r="Q2300" s="3" t="str">
        <f>VLOOKUP(P2300,'Classificazione UD'!A:B,2,FALSE)</f>
        <v>Fiscale</v>
      </c>
    </row>
    <row r="2301" spans="1:17" ht="15" customHeight="1" x14ac:dyDescent="0.25">
      <c r="A2301" s="30">
        <v>2015</v>
      </c>
      <c r="B2301" s="3" t="s">
        <v>17</v>
      </c>
      <c r="C2301" s="3" t="s">
        <v>24</v>
      </c>
      <c r="D2301" s="3" t="s">
        <v>24</v>
      </c>
      <c r="E2301" s="3">
        <v>10</v>
      </c>
      <c r="F2301" s="3">
        <v>10</v>
      </c>
      <c r="G2301" s="3">
        <v>10</v>
      </c>
      <c r="H2301" s="3">
        <v>145067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 t="str">
        <f>B2301&amp;" | "&amp;C2301&amp;" | "&amp;D2301</f>
        <v>documentazione_amministrativa / documentazione_contabile | FOGLIO DI TRASFORMAZIONE | FOGLIO DI TRASFORMAZIONE</v>
      </c>
      <c r="Q2301" s="3" t="str">
        <f>VLOOKUP(P2301,'Classificazione UD'!A:B,2,FALSE)</f>
        <v>Tecnico</v>
      </c>
    </row>
    <row r="2302" spans="1:17" ht="15" customHeight="1" x14ac:dyDescent="0.25">
      <c r="A2302" s="30">
        <v>2006</v>
      </c>
      <c r="B2302" s="3" t="s">
        <v>44</v>
      </c>
      <c r="C2302" s="3" t="s">
        <v>46</v>
      </c>
      <c r="D2302" s="3" t="s">
        <v>46</v>
      </c>
      <c r="E2302" s="3">
        <v>185</v>
      </c>
      <c r="F2302" s="3">
        <v>370</v>
      </c>
      <c r="G2302" s="3">
        <v>370</v>
      </c>
      <c r="H2302" s="3">
        <v>17506001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 t="str">
        <f>B2302&amp;" | "&amp;C2302&amp;" | "&amp;D2302</f>
        <v>documentazione_amministrativa / deliberazioni | DELIBERA | DELIBERA</v>
      </c>
      <c r="Q2302" s="3" t="str">
        <f>VLOOKUP(P2302,'Classificazione UD'!A:B,2,FALSE)</f>
        <v>Amministrativo</v>
      </c>
    </row>
    <row r="2303" spans="1:17" ht="15" customHeight="1" x14ac:dyDescent="0.25">
      <c r="A2303" s="30">
        <v>2007</v>
      </c>
      <c r="B2303" s="3" t="s">
        <v>44</v>
      </c>
      <c r="C2303" s="3" t="s">
        <v>46</v>
      </c>
      <c r="D2303" s="3" t="s">
        <v>46</v>
      </c>
      <c r="E2303" s="3">
        <v>210</v>
      </c>
      <c r="F2303" s="3">
        <v>609</v>
      </c>
      <c r="G2303" s="3">
        <v>609</v>
      </c>
      <c r="H2303" s="3">
        <v>168291874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 t="str">
        <f>B2303&amp;" | "&amp;C2303&amp;" | "&amp;D2303</f>
        <v>documentazione_amministrativa / deliberazioni | DELIBERA | DELIBERA</v>
      </c>
      <c r="Q2303" s="3" t="str">
        <f>VLOOKUP(P2303,'Classificazione UD'!A:B,2,FALSE)</f>
        <v>Amministrativo</v>
      </c>
    </row>
    <row r="2304" spans="1:17" ht="15" customHeight="1" x14ac:dyDescent="0.25">
      <c r="A2304" s="30">
        <v>2008</v>
      </c>
      <c r="B2304" s="3" t="s">
        <v>44</v>
      </c>
      <c r="C2304" s="3" t="s">
        <v>46</v>
      </c>
      <c r="D2304" s="3" t="s">
        <v>46</v>
      </c>
      <c r="E2304" s="3">
        <v>203</v>
      </c>
      <c r="F2304" s="3">
        <v>608</v>
      </c>
      <c r="G2304" s="3">
        <v>608</v>
      </c>
      <c r="H2304" s="3">
        <v>181203986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 t="str">
        <f>B2304&amp;" | "&amp;C2304&amp;" | "&amp;D2304</f>
        <v>documentazione_amministrativa / deliberazioni | DELIBERA | DELIBERA</v>
      </c>
      <c r="Q2304" s="3" t="str">
        <f>VLOOKUP(P2304,'Classificazione UD'!A:B,2,FALSE)</f>
        <v>Amministrativo</v>
      </c>
    </row>
    <row r="2305" spans="1:17" ht="15" customHeight="1" x14ac:dyDescent="0.25">
      <c r="A2305" s="30">
        <v>2009</v>
      </c>
      <c r="B2305" s="3" t="s">
        <v>44</v>
      </c>
      <c r="C2305" s="3" t="s">
        <v>46</v>
      </c>
      <c r="D2305" s="3" t="s">
        <v>46</v>
      </c>
      <c r="E2305" s="3">
        <v>166</v>
      </c>
      <c r="F2305" s="3">
        <v>498</v>
      </c>
      <c r="G2305" s="3">
        <v>498</v>
      </c>
      <c r="H2305" s="3">
        <v>107846884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 t="str">
        <f>B2305&amp;" | "&amp;C2305&amp;" | "&amp;D2305</f>
        <v>documentazione_amministrativa / deliberazioni | DELIBERA | DELIBERA</v>
      </c>
      <c r="Q2305" s="3" t="str">
        <f>VLOOKUP(P2305,'Classificazione UD'!A:B,2,FALSE)</f>
        <v>Amministrativo</v>
      </c>
    </row>
    <row r="2306" spans="1:17" ht="15" customHeight="1" x14ac:dyDescent="0.25">
      <c r="A2306" s="30">
        <v>2010</v>
      </c>
      <c r="B2306" s="3" t="s">
        <v>44</v>
      </c>
      <c r="C2306" s="3" t="s">
        <v>46</v>
      </c>
      <c r="D2306" s="3" t="s">
        <v>46</v>
      </c>
      <c r="E2306" s="3">
        <v>176</v>
      </c>
      <c r="F2306" s="3">
        <v>528</v>
      </c>
      <c r="G2306" s="3">
        <v>528</v>
      </c>
      <c r="H2306" s="3">
        <v>137760770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 t="str">
        <f>B2306&amp;" | "&amp;C2306&amp;" | "&amp;D2306</f>
        <v>documentazione_amministrativa / deliberazioni | DELIBERA | DELIBERA</v>
      </c>
      <c r="Q2306" s="3" t="str">
        <f>VLOOKUP(P2306,'Classificazione UD'!A:B,2,FALSE)</f>
        <v>Amministrativo</v>
      </c>
    </row>
    <row r="2307" spans="1:17" ht="15" customHeight="1" x14ac:dyDescent="0.25">
      <c r="A2307" s="30">
        <v>2011</v>
      </c>
      <c r="B2307" s="3" t="s">
        <v>44</v>
      </c>
      <c r="C2307" s="3" t="s">
        <v>46</v>
      </c>
      <c r="D2307" s="3" t="s">
        <v>46</v>
      </c>
      <c r="E2307" s="3">
        <v>154</v>
      </c>
      <c r="F2307" s="3">
        <v>462</v>
      </c>
      <c r="G2307" s="3">
        <v>462</v>
      </c>
      <c r="H2307" s="3">
        <v>131426340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 t="str">
        <f>B2307&amp;" | "&amp;C2307&amp;" | "&amp;D2307</f>
        <v>documentazione_amministrativa / deliberazioni | DELIBERA | DELIBERA</v>
      </c>
      <c r="Q2307" s="3" t="str">
        <f>VLOOKUP(P2307,'Classificazione UD'!A:B,2,FALSE)</f>
        <v>Amministrativo</v>
      </c>
    </row>
    <row r="2308" spans="1:17" ht="15" customHeight="1" x14ac:dyDescent="0.25">
      <c r="A2308" s="30">
        <v>2012</v>
      </c>
      <c r="B2308" s="3" t="s">
        <v>44</v>
      </c>
      <c r="C2308" s="3" t="s">
        <v>46</v>
      </c>
      <c r="D2308" s="3" t="s">
        <v>46</v>
      </c>
      <c r="E2308" s="3">
        <v>184</v>
      </c>
      <c r="F2308" s="3">
        <v>553</v>
      </c>
      <c r="G2308" s="3">
        <v>553</v>
      </c>
      <c r="H2308" s="3">
        <v>203667559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 t="str">
        <f>B2308&amp;" | "&amp;C2308&amp;" | "&amp;D2308</f>
        <v>documentazione_amministrativa / deliberazioni | DELIBERA | DELIBERA</v>
      </c>
      <c r="Q2308" s="3" t="str">
        <f>VLOOKUP(P2308,'Classificazione UD'!A:B,2,FALSE)</f>
        <v>Amministrativo</v>
      </c>
    </row>
    <row r="2309" spans="1:17" ht="15" customHeight="1" x14ac:dyDescent="0.25">
      <c r="A2309" s="30">
        <v>2013</v>
      </c>
      <c r="B2309" s="3" t="s">
        <v>44</v>
      </c>
      <c r="C2309" s="3" t="s">
        <v>46</v>
      </c>
      <c r="D2309" s="3" t="s">
        <v>46</v>
      </c>
      <c r="E2309" s="3">
        <v>175</v>
      </c>
      <c r="F2309" s="3">
        <v>526</v>
      </c>
      <c r="G2309" s="3">
        <v>526</v>
      </c>
      <c r="H2309" s="3">
        <v>193284190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 t="str">
        <f>B2309&amp;" | "&amp;C2309&amp;" | "&amp;D2309</f>
        <v>documentazione_amministrativa / deliberazioni | DELIBERA | DELIBERA</v>
      </c>
      <c r="Q2309" s="3" t="str">
        <f>VLOOKUP(P2309,'Classificazione UD'!A:B,2,FALSE)</f>
        <v>Amministrativo</v>
      </c>
    </row>
    <row r="2310" spans="1:17" ht="15" customHeight="1" x14ac:dyDescent="0.25">
      <c r="A2310" s="30">
        <v>2014</v>
      </c>
      <c r="B2310" s="3" t="s">
        <v>44</v>
      </c>
      <c r="C2310" s="3" t="s">
        <v>46</v>
      </c>
      <c r="D2310" s="3" t="s">
        <v>46</v>
      </c>
      <c r="E2310" s="3">
        <v>143</v>
      </c>
      <c r="F2310" s="3">
        <v>429</v>
      </c>
      <c r="G2310" s="3">
        <v>429</v>
      </c>
      <c r="H2310" s="3">
        <v>268354323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 t="str">
        <f>B2310&amp;" | "&amp;C2310&amp;" | "&amp;D2310</f>
        <v>documentazione_amministrativa / deliberazioni | DELIBERA | DELIBERA</v>
      </c>
      <c r="Q2310" s="3" t="str">
        <f>VLOOKUP(P2310,'Classificazione UD'!A:B,2,FALSE)</f>
        <v>Amministrativo</v>
      </c>
    </row>
    <row r="2311" spans="1:17" ht="15" customHeight="1" x14ac:dyDescent="0.25">
      <c r="A2311" s="30">
        <v>2015</v>
      </c>
      <c r="B2311" s="3" t="s">
        <v>44</v>
      </c>
      <c r="C2311" s="3" t="s">
        <v>46</v>
      </c>
      <c r="D2311" s="3" t="s">
        <v>46</v>
      </c>
      <c r="E2311" s="3">
        <v>153</v>
      </c>
      <c r="F2311" s="3">
        <v>387</v>
      </c>
      <c r="G2311" s="3">
        <v>387</v>
      </c>
      <c r="H2311" s="3">
        <v>227446830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 t="str">
        <f>B2311&amp;" | "&amp;C2311&amp;" | "&amp;D2311</f>
        <v>documentazione_amministrativa / deliberazioni | DELIBERA | DELIBERA</v>
      </c>
      <c r="Q2311" s="3" t="str">
        <f>VLOOKUP(P2311,'Classificazione UD'!A:B,2,FALSE)</f>
        <v>Amministrativo</v>
      </c>
    </row>
    <row r="2312" spans="1:17" ht="15" customHeight="1" x14ac:dyDescent="0.25">
      <c r="A2312" s="30">
        <v>2016</v>
      </c>
      <c r="B2312" s="3" t="s">
        <v>44</v>
      </c>
      <c r="C2312" s="3" t="s">
        <v>46</v>
      </c>
      <c r="D2312" s="3" t="s">
        <v>46</v>
      </c>
      <c r="E2312" s="3">
        <v>137</v>
      </c>
      <c r="F2312" s="3">
        <v>894</v>
      </c>
      <c r="G2312" s="3">
        <v>894</v>
      </c>
      <c r="H2312" s="3">
        <v>588934280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 t="str">
        <f>B2312&amp;" | "&amp;C2312&amp;" | "&amp;D2312</f>
        <v>documentazione_amministrativa / deliberazioni | DELIBERA | DELIBERA</v>
      </c>
      <c r="Q2312" s="3" t="str">
        <f>VLOOKUP(P2312,'Classificazione UD'!A:B,2,FALSE)</f>
        <v>Amministrativo</v>
      </c>
    </row>
    <row r="2313" spans="1:17" ht="15" customHeight="1" x14ac:dyDescent="0.25">
      <c r="A2313" s="30">
        <v>2007</v>
      </c>
      <c r="B2313" s="3" t="s">
        <v>23</v>
      </c>
      <c r="C2313" s="3" t="s">
        <v>121</v>
      </c>
      <c r="D2313" s="3" t="s">
        <v>121</v>
      </c>
      <c r="E2313" s="3">
        <v>325</v>
      </c>
      <c r="F2313" s="3">
        <v>325</v>
      </c>
      <c r="G2313" s="3">
        <v>325</v>
      </c>
      <c r="H2313" s="3">
        <v>53293811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 t="str">
        <f>B2313&amp;" | "&amp;C2313&amp;" | "&amp;D2313</f>
        <v>documentazione_amministrativa / altri_documenti | NOTIFICA | NOTIFICA</v>
      </c>
      <c r="Q2313" s="3" t="str">
        <f>VLOOKUP(P2313,'Classificazione UD'!A:B,2,FALSE)</f>
        <v>Amministrativo</v>
      </c>
    </row>
    <row r="2314" spans="1:17" ht="15" customHeight="1" x14ac:dyDescent="0.25">
      <c r="A2314" s="30">
        <v>2008</v>
      </c>
      <c r="B2314" s="3" t="s">
        <v>23</v>
      </c>
      <c r="C2314" s="3" t="s">
        <v>121</v>
      </c>
      <c r="D2314" s="3" t="s">
        <v>121</v>
      </c>
      <c r="E2314" s="3">
        <v>595</v>
      </c>
      <c r="F2314" s="3">
        <v>595</v>
      </c>
      <c r="G2314" s="3">
        <v>595</v>
      </c>
      <c r="H2314" s="3">
        <v>133966974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 t="str">
        <f>B2314&amp;" | "&amp;C2314&amp;" | "&amp;D2314</f>
        <v>documentazione_amministrativa / altri_documenti | NOTIFICA | NOTIFICA</v>
      </c>
      <c r="Q2314" s="3" t="str">
        <f>VLOOKUP(P2314,'Classificazione UD'!A:B,2,FALSE)</f>
        <v>Amministrativo</v>
      </c>
    </row>
    <row r="2315" spans="1:17" ht="15" customHeight="1" x14ac:dyDescent="0.25">
      <c r="A2315" s="30">
        <v>2009</v>
      </c>
      <c r="B2315" s="3" t="s">
        <v>23</v>
      </c>
      <c r="C2315" s="3" t="s">
        <v>121</v>
      </c>
      <c r="D2315" s="3" t="s">
        <v>121</v>
      </c>
      <c r="E2315" s="3">
        <v>630</v>
      </c>
      <c r="F2315" s="3">
        <v>630</v>
      </c>
      <c r="G2315" s="3">
        <v>630</v>
      </c>
      <c r="H2315" s="3">
        <v>102534387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 t="str">
        <f>B2315&amp;" | "&amp;C2315&amp;" | "&amp;D2315</f>
        <v>documentazione_amministrativa / altri_documenti | NOTIFICA | NOTIFICA</v>
      </c>
      <c r="Q2315" s="3" t="str">
        <f>VLOOKUP(P2315,'Classificazione UD'!A:B,2,FALSE)</f>
        <v>Amministrativo</v>
      </c>
    </row>
    <row r="2316" spans="1:17" ht="15" customHeight="1" x14ac:dyDescent="0.25">
      <c r="A2316" s="30">
        <v>2010</v>
      </c>
      <c r="B2316" s="3" t="s">
        <v>23</v>
      </c>
      <c r="C2316" s="3" t="s">
        <v>121</v>
      </c>
      <c r="D2316" s="3" t="s">
        <v>121</v>
      </c>
      <c r="E2316" s="3">
        <v>835</v>
      </c>
      <c r="F2316" s="3">
        <v>835</v>
      </c>
      <c r="G2316" s="3">
        <v>835</v>
      </c>
      <c r="H2316" s="3">
        <v>127380787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 t="str">
        <f>B2316&amp;" | "&amp;C2316&amp;" | "&amp;D2316</f>
        <v>documentazione_amministrativa / altri_documenti | NOTIFICA | NOTIFICA</v>
      </c>
      <c r="Q2316" s="3" t="str">
        <f>VLOOKUP(P2316,'Classificazione UD'!A:B,2,FALSE)</f>
        <v>Amministrativo</v>
      </c>
    </row>
    <row r="2317" spans="1:17" ht="15" customHeight="1" x14ac:dyDescent="0.25">
      <c r="A2317" s="30">
        <v>2011</v>
      </c>
      <c r="B2317" s="3" t="s">
        <v>23</v>
      </c>
      <c r="C2317" s="3" t="s">
        <v>121</v>
      </c>
      <c r="D2317" s="3" t="s">
        <v>121</v>
      </c>
      <c r="E2317" s="3">
        <v>772</v>
      </c>
      <c r="F2317" s="3">
        <v>772</v>
      </c>
      <c r="G2317" s="3">
        <v>772</v>
      </c>
      <c r="H2317" s="3">
        <v>121236793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 t="str">
        <f>B2317&amp;" | "&amp;C2317&amp;" | "&amp;D2317</f>
        <v>documentazione_amministrativa / altri_documenti | NOTIFICA | NOTIFICA</v>
      </c>
      <c r="Q2317" s="3" t="str">
        <f>VLOOKUP(P2317,'Classificazione UD'!A:B,2,FALSE)</f>
        <v>Amministrativo</v>
      </c>
    </row>
    <row r="2318" spans="1:17" ht="15" customHeight="1" x14ac:dyDescent="0.25">
      <c r="A2318" s="30">
        <v>2012</v>
      </c>
      <c r="B2318" s="3" t="s">
        <v>23</v>
      </c>
      <c r="C2318" s="3" t="s">
        <v>121</v>
      </c>
      <c r="D2318" s="3" t="s">
        <v>121</v>
      </c>
      <c r="E2318" s="3">
        <v>772</v>
      </c>
      <c r="F2318" s="3">
        <v>785</v>
      </c>
      <c r="G2318" s="3">
        <v>785</v>
      </c>
      <c r="H2318" s="3">
        <v>147697751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 t="str">
        <f>B2318&amp;" | "&amp;C2318&amp;" | "&amp;D2318</f>
        <v>documentazione_amministrativa / altri_documenti | NOTIFICA | NOTIFICA</v>
      </c>
      <c r="Q2318" s="3" t="str">
        <f>VLOOKUP(P2318,'Classificazione UD'!A:B,2,FALSE)</f>
        <v>Amministrativo</v>
      </c>
    </row>
    <row r="2319" spans="1:17" ht="15" customHeight="1" x14ac:dyDescent="0.25">
      <c r="A2319" s="30">
        <v>2013</v>
      </c>
      <c r="B2319" s="3" t="s">
        <v>23</v>
      </c>
      <c r="C2319" s="3" t="s">
        <v>121</v>
      </c>
      <c r="D2319" s="3" t="s">
        <v>121</v>
      </c>
      <c r="E2319" s="3">
        <v>840</v>
      </c>
      <c r="F2319" s="3">
        <v>848</v>
      </c>
      <c r="G2319" s="3">
        <v>848</v>
      </c>
      <c r="H2319" s="3">
        <v>147486684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 t="str">
        <f>B2319&amp;" | "&amp;C2319&amp;" | "&amp;D2319</f>
        <v>documentazione_amministrativa / altri_documenti | NOTIFICA | NOTIFICA</v>
      </c>
      <c r="Q2319" s="3" t="str">
        <f>VLOOKUP(P2319,'Classificazione UD'!A:B,2,FALSE)</f>
        <v>Amministrativo</v>
      </c>
    </row>
    <row r="2320" spans="1:17" ht="15" customHeight="1" x14ac:dyDescent="0.25">
      <c r="A2320" s="30">
        <v>2014</v>
      </c>
      <c r="B2320" s="3" t="s">
        <v>23</v>
      </c>
      <c r="C2320" s="3" t="s">
        <v>121</v>
      </c>
      <c r="D2320" s="3" t="s">
        <v>121</v>
      </c>
      <c r="E2320" s="3">
        <v>836</v>
      </c>
      <c r="F2320" s="3">
        <v>842</v>
      </c>
      <c r="G2320" s="3">
        <v>842</v>
      </c>
      <c r="H2320" s="3">
        <v>135424097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 t="str">
        <f>B2320&amp;" | "&amp;C2320&amp;" | "&amp;D2320</f>
        <v>documentazione_amministrativa / altri_documenti | NOTIFICA | NOTIFICA</v>
      </c>
      <c r="Q2320" s="3" t="str">
        <f>VLOOKUP(P2320,'Classificazione UD'!A:B,2,FALSE)</f>
        <v>Amministrativo</v>
      </c>
    </row>
    <row r="2321" spans="1:17" ht="15" customHeight="1" x14ac:dyDescent="0.25">
      <c r="A2321" s="30">
        <v>2015</v>
      </c>
      <c r="B2321" s="3" t="s">
        <v>23</v>
      </c>
      <c r="C2321" s="3" t="s">
        <v>121</v>
      </c>
      <c r="D2321" s="3" t="s">
        <v>121</v>
      </c>
      <c r="E2321" s="3">
        <v>871</v>
      </c>
      <c r="F2321" s="3">
        <v>879</v>
      </c>
      <c r="G2321" s="3">
        <v>879</v>
      </c>
      <c r="H2321" s="3">
        <v>141554010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 t="str">
        <f>B2321&amp;" | "&amp;C2321&amp;" | "&amp;D2321</f>
        <v>documentazione_amministrativa / altri_documenti | NOTIFICA | NOTIFICA</v>
      </c>
      <c r="Q2321" s="3" t="str">
        <f>VLOOKUP(P2321,'Classificazione UD'!A:B,2,FALSE)</f>
        <v>Amministrativo</v>
      </c>
    </row>
    <row r="2322" spans="1:17" ht="15" customHeight="1" x14ac:dyDescent="0.25">
      <c r="A2322" s="30">
        <v>2016</v>
      </c>
      <c r="B2322" s="3" t="s">
        <v>23</v>
      </c>
      <c r="C2322" s="3" t="s">
        <v>121</v>
      </c>
      <c r="D2322" s="3" t="s">
        <v>121</v>
      </c>
      <c r="E2322" s="3">
        <v>1793</v>
      </c>
      <c r="F2322" s="3">
        <v>1795</v>
      </c>
      <c r="G2322" s="3">
        <v>1795</v>
      </c>
      <c r="H2322" s="3">
        <v>282924404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 t="str">
        <f>B2322&amp;" | "&amp;C2322&amp;" | "&amp;D2322</f>
        <v>documentazione_amministrativa / altri_documenti | NOTIFICA | NOTIFICA</v>
      </c>
      <c r="Q2322" s="3" t="str">
        <f>VLOOKUP(P2322,'Classificazione UD'!A:B,2,FALSE)</f>
        <v>Amministrativo</v>
      </c>
    </row>
    <row r="2323" spans="1:17" ht="15" customHeight="1" x14ac:dyDescent="0.25">
      <c r="A2323" s="30">
        <v>2007</v>
      </c>
      <c r="B2323" s="3" t="s">
        <v>118</v>
      </c>
      <c r="C2323" s="3" t="s">
        <v>122</v>
      </c>
      <c r="D2323" s="3" t="s">
        <v>122</v>
      </c>
      <c r="E2323" s="3">
        <v>21</v>
      </c>
      <c r="F2323" s="3">
        <v>42</v>
      </c>
      <c r="G2323" s="3">
        <v>42</v>
      </c>
      <c r="H2323" s="3">
        <v>3704391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 t="str">
        <f>B2323&amp;" | "&amp;C2323&amp;" | "&amp;D2323</f>
        <v>documentazione_amministrativa / decreti_ordinanze | ORDINANZA | ORDINANZA</v>
      </c>
      <c r="Q2323" s="3" t="str">
        <f>VLOOKUP(P2323,'Classificazione UD'!A:B,2,FALSE)</f>
        <v>Amministrativo</v>
      </c>
    </row>
    <row r="2324" spans="1:17" ht="15" customHeight="1" x14ac:dyDescent="0.25">
      <c r="A2324" s="30">
        <v>2008</v>
      </c>
      <c r="B2324" s="3" t="s">
        <v>118</v>
      </c>
      <c r="C2324" s="3" t="s">
        <v>122</v>
      </c>
      <c r="D2324" s="3" t="s">
        <v>122</v>
      </c>
      <c r="E2324" s="3">
        <v>62</v>
      </c>
      <c r="F2324" s="3">
        <v>124</v>
      </c>
      <c r="G2324" s="3">
        <v>124</v>
      </c>
      <c r="H2324" s="3">
        <v>10786066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 t="str">
        <f>B2324&amp;" | "&amp;C2324&amp;" | "&amp;D2324</f>
        <v>documentazione_amministrativa / decreti_ordinanze | ORDINANZA | ORDINANZA</v>
      </c>
      <c r="Q2324" s="3" t="str">
        <f>VLOOKUP(P2324,'Classificazione UD'!A:B,2,FALSE)</f>
        <v>Amministrativo</v>
      </c>
    </row>
    <row r="2325" spans="1:17" ht="15" customHeight="1" x14ac:dyDescent="0.25">
      <c r="A2325" s="30">
        <v>2009</v>
      </c>
      <c r="B2325" s="3" t="s">
        <v>118</v>
      </c>
      <c r="C2325" s="3" t="s">
        <v>122</v>
      </c>
      <c r="D2325" s="3" t="s">
        <v>122</v>
      </c>
      <c r="E2325" s="3">
        <v>73</v>
      </c>
      <c r="F2325" s="3">
        <v>146</v>
      </c>
      <c r="G2325" s="3">
        <v>146</v>
      </c>
      <c r="H2325" s="3">
        <v>7948999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 t="str">
        <f>B2325&amp;" | "&amp;C2325&amp;" | "&amp;D2325</f>
        <v>documentazione_amministrativa / decreti_ordinanze | ORDINANZA | ORDINANZA</v>
      </c>
      <c r="Q2325" s="3" t="str">
        <f>VLOOKUP(P2325,'Classificazione UD'!A:B,2,FALSE)</f>
        <v>Amministrativo</v>
      </c>
    </row>
    <row r="2326" spans="1:17" ht="15" customHeight="1" x14ac:dyDescent="0.25">
      <c r="A2326" s="30">
        <v>2010</v>
      </c>
      <c r="B2326" s="3" t="s">
        <v>118</v>
      </c>
      <c r="C2326" s="3" t="s">
        <v>122</v>
      </c>
      <c r="D2326" s="3" t="s">
        <v>122</v>
      </c>
      <c r="E2326" s="3">
        <v>82</v>
      </c>
      <c r="F2326" s="3">
        <v>164</v>
      </c>
      <c r="G2326" s="3">
        <v>164</v>
      </c>
      <c r="H2326" s="3">
        <v>8244000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 t="str">
        <f>B2326&amp;" | "&amp;C2326&amp;" | "&amp;D2326</f>
        <v>documentazione_amministrativa / decreti_ordinanze | ORDINANZA | ORDINANZA</v>
      </c>
      <c r="Q2326" s="3" t="str">
        <f>VLOOKUP(P2326,'Classificazione UD'!A:B,2,FALSE)</f>
        <v>Amministrativo</v>
      </c>
    </row>
    <row r="2327" spans="1:17" ht="15" customHeight="1" x14ac:dyDescent="0.25">
      <c r="A2327" s="30">
        <v>2011</v>
      </c>
      <c r="B2327" s="3" t="s">
        <v>118</v>
      </c>
      <c r="C2327" s="3" t="s">
        <v>122</v>
      </c>
      <c r="D2327" s="3" t="s">
        <v>122</v>
      </c>
      <c r="E2327" s="3">
        <v>99</v>
      </c>
      <c r="F2327" s="3">
        <v>198</v>
      </c>
      <c r="G2327" s="3">
        <v>198</v>
      </c>
      <c r="H2327" s="3">
        <v>11485429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 t="str">
        <f>B2327&amp;" | "&amp;C2327&amp;" | "&amp;D2327</f>
        <v>documentazione_amministrativa / decreti_ordinanze | ORDINANZA | ORDINANZA</v>
      </c>
      <c r="Q2327" s="3" t="str">
        <f>VLOOKUP(P2327,'Classificazione UD'!A:B,2,FALSE)</f>
        <v>Amministrativo</v>
      </c>
    </row>
    <row r="2328" spans="1:17" ht="15" customHeight="1" x14ac:dyDescent="0.25">
      <c r="A2328" s="30">
        <v>2012</v>
      </c>
      <c r="B2328" s="3" t="s">
        <v>118</v>
      </c>
      <c r="C2328" s="3" t="s">
        <v>122</v>
      </c>
      <c r="D2328" s="3" t="s">
        <v>122</v>
      </c>
      <c r="E2328" s="3">
        <v>87</v>
      </c>
      <c r="F2328" s="3">
        <v>174</v>
      </c>
      <c r="G2328" s="3">
        <v>174</v>
      </c>
      <c r="H2328" s="3">
        <v>11355500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 t="str">
        <f>B2328&amp;" | "&amp;C2328&amp;" | "&amp;D2328</f>
        <v>documentazione_amministrativa / decreti_ordinanze | ORDINANZA | ORDINANZA</v>
      </c>
      <c r="Q2328" s="3" t="str">
        <f>VLOOKUP(P2328,'Classificazione UD'!A:B,2,FALSE)</f>
        <v>Amministrativo</v>
      </c>
    </row>
    <row r="2329" spans="1:17" ht="15" customHeight="1" x14ac:dyDescent="0.25">
      <c r="A2329" s="30">
        <v>2013</v>
      </c>
      <c r="B2329" s="3" t="s">
        <v>118</v>
      </c>
      <c r="C2329" s="3" t="s">
        <v>122</v>
      </c>
      <c r="D2329" s="3" t="s">
        <v>122</v>
      </c>
      <c r="E2329" s="3">
        <v>21</v>
      </c>
      <c r="F2329" s="3">
        <v>42</v>
      </c>
      <c r="G2329" s="3">
        <v>42</v>
      </c>
      <c r="H2329" s="3">
        <v>3193046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 t="str">
        <f>B2329&amp;" | "&amp;C2329&amp;" | "&amp;D2329</f>
        <v>documentazione_amministrativa / decreti_ordinanze | ORDINANZA | ORDINANZA</v>
      </c>
      <c r="Q2329" s="3" t="str">
        <f>VLOOKUP(P2329,'Classificazione UD'!A:B,2,FALSE)</f>
        <v>Amministrativo</v>
      </c>
    </row>
    <row r="2330" spans="1:17" ht="15" customHeight="1" x14ac:dyDescent="0.25">
      <c r="A2330" s="30">
        <v>2014</v>
      </c>
      <c r="B2330" s="3" t="s">
        <v>118</v>
      </c>
      <c r="C2330" s="3" t="s">
        <v>122</v>
      </c>
      <c r="D2330" s="3" t="s">
        <v>122</v>
      </c>
      <c r="E2330" s="3">
        <v>23</v>
      </c>
      <c r="F2330" s="3">
        <v>45</v>
      </c>
      <c r="G2330" s="3">
        <v>45</v>
      </c>
      <c r="H2330" s="3">
        <v>3594593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 t="str">
        <f>B2330&amp;" | "&amp;C2330&amp;" | "&amp;D2330</f>
        <v>documentazione_amministrativa / decreti_ordinanze | ORDINANZA | ORDINANZA</v>
      </c>
      <c r="Q2330" s="3" t="str">
        <f>VLOOKUP(P2330,'Classificazione UD'!A:B,2,FALSE)</f>
        <v>Amministrativo</v>
      </c>
    </row>
    <row r="2331" spans="1:17" ht="15" customHeight="1" x14ac:dyDescent="0.25">
      <c r="A2331" s="30">
        <v>2015</v>
      </c>
      <c r="B2331" s="3" t="s">
        <v>118</v>
      </c>
      <c r="C2331" s="3" t="s">
        <v>122</v>
      </c>
      <c r="D2331" s="3" t="s">
        <v>122</v>
      </c>
      <c r="E2331" s="3">
        <v>13</v>
      </c>
      <c r="F2331" s="3">
        <v>25</v>
      </c>
      <c r="G2331" s="3">
        <v>25</v>
      </c>
      <c r="H2331" s="3">
        <v>2215609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 t="str">
        <f>B2331&amp;" | "&amp;C2331&amp;" | "&amp;D2331</f>
        <v>documentazione_amministrativa / decreti_ordinanze | ORDINANZA | ORDINANZA</v>
      </c>
      <c r="Q2331" s="3" t="str">
        <f>VLOOKUP(P2331,'Classificazione UD'!A:B,2,FALSE)</f>
        <v>Amministrativo</v>
      </c>
    </row>
    <row r="2332" spans="1:17" ht="15" customHeight="1" x14ac:dyDescent="0.25">
      <c r="A2332" s="30">
        <v>2016</v>
      </c>
      <c r="B2332" s="3" t="s">
        <v>118</v>
      </c>
      <c r="C2332" s="3" t="s">
        <v>122</v>
      </c>
      <c r="D2332" s="3" t="s">
        <v>122</v>
      </c>
      <c r="E2332" s="3">
        <v>17</v>
      </c>
      <c r="F2332" s="3">
        <v>34</v>
      </c>
      <c r="G2332" s="3">
        <v>34</v>
      </c>
      <c r="H2332" s="3">
        <v>7154438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 t="str">
        <f>B2332&amp;" | "&amp;C2332&amp;" | "&amp;D2332</f>
        <v>documentazione_amministrativa / decreti_ordinanze | ORDINANZA | ORDINANZA</v>
      </c>
      <c r="Q2332" s="3" t="str">
        <f>VLOOKUP(P2332,'Classificazione UD'!A:B,2,FALSE)</f>
        <v>Amministrativo</v>
      </c>
    </row>
    <row r="2333" spans="1:17" ht="15" customHeight="1" x14ac:dyDescent="0.25">
      <c r="A2333" s="30">
        <v>2005</v>
      </c>
      <c r="B2333" s="3" t="s">
        <v>36</v>
      </c>
      <c r="C2333" s="3" t="s">
        <v>50</v>
      </c>
      <c r="D2333" s="3" t="s">
        <v>50</v>
      </c>
      <c r="E2333" s="3">
        <v>5</v>
      </c>
      <c r="F2333" s="3">
        <v>9</v>
      </c>
      <c r="G2333" s="3">
        <v>9</v>
      </c>
      <c r="H2333" s="3">
        <v>3463245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 t="str">
        <f>B2333&amp;" | "&amp;C2333&amp;" | "&amp;D2333</f>
        <v>documentazione_amministrativa / documenti_protocollati | DOCUMENTO PROTOCOLLATO | DOCUMENTO PROTOCOLLATO</v>
      </c>
      <c r="Q2333" s="3" t="str">
        <f>VLOOKUP(P2333,'Classificazione UD'!A:B,2,FALSE)</f>
        <v>Protocollo</v>
      </c>
    </row>
    <row r="2334" spans="1:17" ht="15" customHeight="1" x14ac:dyDescent="0.25">
      <c r="A2334" s="30">
        <v>2006</v>
      </c>
      <c r="B2334" s="3" t="s">
        <v>36</v>
      </c>
      <c r="C2334" s="3" t="s">
        <v>50</v>
      </c>
      <c r="D2334" s="3" t="s">
        <v>50</v>
      </c>
      <c r="E2334" s="3">
        <v>19149</v>
      </c>
      <c r="F2334" s="3">
        <v>24330</v>
      </c>
      <c r="G2334" s="3">
        <v>24330</v>
      </c>
      <c r="H2334" s="3">
        <v>4878377083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 t="str">
        <f>B2334&amp;" | "&amp;C2334&amp;" | "&amp;D2334</f>
        <v>documentazione_amministrativa / documenti_protocollati | DOCUMENTO PROTOCOLLATO | DOCUMENTO PROTOCOLLATO</v>
      </c>
      <c r="Q2334" s="3" t="str">
        <f>VLOOKUP(P2334,'Classificazione UD'!A:B,2,FALSE)</f>
        <v>Protocollo</v>
      </c>
    </row>
    <row r="2335" spans="1:17" ht="15" customHeight="1" x14ac:dyDescent="0.25">
      <c r="A2335" s="30">
        <v>2007</v>
      </c>
      <c r="B2335" s="3" t="s">
        <v>36</v>
      </c>
      <c r="C2335" s="3" t="s">
        <v>50</v>
      </c>
      <c r="D2335" s="3" t="s">
        <v>50</v>
      </c>
      <c r="E2335" s="3">
        <v>32803</v>
      </c>
      <c r="F2335" s="3">
        <v>43074</v>
      </c>
      <c r="G2335" s="3">
        <v>43074</v>
      </c>
      <c r="H2335" s="3">
        <v>6838689584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 t="str">
        <f>B2335&amp;" | "&amp;C2335&amp;" | "&amp;D2335</f>
        <v>documentazione_amministrativa / documenti_protocollati | DOCUMENTO PROTOCOLLATO | DOCUMENTO PROTOCOLLATO</v>
      </c>
      <c r="Q2335" s="3" t="str">
        <f>VLOOKUP(P2335,'Classificazione UD'!A:B,2,FALSE)</f>
        <v>Protocollo</v>
      </c>
    </row>
    <row r="2336" spans="1:17" ht="15" customHeight="1" x14ac:dyDescent="0.25">
      <c r="A2336" s="30">
        <v>2008</v>
      </c>
      <c r="B2336" s="3" t="s">
        <v>36</v>
      </c>
      <c r="C2336" s="3" t="s">
        <v>50</v>
      </c>
      <c r="D2336" s="3" t="s">
        <v>50</v>
      </c>
      <c r="E2336" s="3">
        <v>32531</v>
      </c>
      <c r="F2336" s="3">
        <v>45631</v>
      </c>
      <c r="G2336" s="3">
        <v>45631</v>
      </c>
      <c r="H2336" s="3">
        <v>6048333654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 t="str">
        <f>B2336&amp;" | "&amp;C2336&amp;" | "&amp;D2336</f>
        <v>documentazione_amministrativa / documenti_protocollati | DOCUMENTO PROTOCOLLATO | DOCUMENTO PROTOCOLLATO</v>
      </c>
      <c r="Q2336" s="3" t="str">
        <f>VLOOKUP(P2336,'Classificazione UD'!A:B,2,FALSE)</f>
        <v>Protocollo</v>
      </c>
    </row>
    <row r="2337" spans="1:17" ht="15" customHeight="1" x14ac:dyDescent="0.25">
      <c r="A2337" s="30">
        <v>2009</v>
      </c>
      <c r="B2337" s="3" t="s">
        <v>36</v>
      </c>
      <c r="C2337" s="3" t="s">
        <v>50</v>
      </c>
      <c r="D2337" s="3" t="s">
        <v>50</v>
      </c>
      <c r="E2337" s="3">
        <v>31300</v>
      </c>
      <c r="F2337" s="3">
        <v>41244</v>
      </c>
      <c r="G2337" s="3">
        <v>41244</v>
      </c>
      <c r="H2337" s="3">
        <v>4681807496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 t="str">
        <f>B2337&amp;" | "&amp;C2337&amp;" | "&amp;D2337</f>
        <v>documentazione_amministrativa / documenti_protocollati | DOCUMENTO PROTOCOLLATO | DOCUMENTO PROTOCOLLATO</v>
      </c>
      <c r="Q2337" s="3" t="str">
        <f>VLOOKUP(P2337,'Classificazione UD'!A:B,2,FALSE)</f>
        <v>Protocollo</v>
      </c>
    </row>
    <row r="2338" spans="1:17" ht="15" customHeight="1" x14ac:dyDescent="0.25">
      <c r="A2338" s="30">
        <v>2010</v>
      </c>
      <c r="B2338" s="3" t="s">
        <v>36</v>
      </c>
      <c r="C2338" s="3" t="s">
        <v>50</v>
      </c>
      <c r="D2338" s="3" t="s">
        <v>50</v>
      </c>
      <c r="E2338" s="3">
        <v>34225</v>
      </c>
      <c r="F2338" s="3">
        <v>44921</v>
      </c>
      <c r="G2338" s="3">
        <v>44921</v>
      </c>
      <c r="H2338" s="3">
        <v>9712293199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 t="str">
        <f>B2338&amp;" | "&amp;C2338&amp;" | "&amp;D2338</f>
        <v>documentazione_amministrativa / documenti_protocollati | DOCUMENTO PROTOCOLLATO | DOCUMENTO PROTOCOLLATO</v>
      </c>
      <c r="Q2338" s="3" t="str">
        <f>VLOOKUP(P2338,'Classificazione UD'!A:B,2,FALSE)</f>
        <v>Protocollo</v>
      </c>
    </row>
    <row r="2339" spans="1:17" ht="15" customHeight="1" x14ac:dyDescent="0.25">
      <c r="A2339" s="30">
        <v>2011</v>
      </c>
      <c r="B2339" s="3" t="s">
        <v>36</v>
      </c>
      <c r="C2339" s="3" t="s">
        <v>50</v>
      </c>
      <c r="D2339" s="3" t="s">
        <v>50</v>
      </c>
      <c r="E2339" s="3">
        <v>33028</v>
      </c>
      <c r="F2339" s="3">
        <v>45515</v>
      </c>
      <c r="G2339" s="3">
        <v>45515</v>
      </c>
      <c r="H2339" s="3">
        <v>5615216959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 t="str">
        <f>B2339&amp;" | "&amp;C2339&amp;" | "&amp;D2339</f>
        <v>documentazione_amministrativa / documenti_protocollati | DOCUMENTO PROTOCOLLATO | DOCUMENTO PROTOCOLLATO</v>
      </c>
      <c r="Q2339" s="3" t="str">
        <f>VLOOKUP(P2339,'Classificazione UD'!A:B,2,FALSE)</f>
        <v>Protocollo</v>
      </c>
    </row>
    <row r="2340" spans="1:17" ht="15" customHeight="1" x14ac:dyDescent="0.25">
      <c r="A2340" s="30">
        <v>2012</v>
      </c>
      <c r="B2340" s="3" t="s">
        <v>36</v>
      </c>
      <c r="C2340" s="3" t="s">
        <v>50</v>
      </c>
      <c r="D2340" s="3" t="s">
        <v>50</v>
      </c>
      <c r="E2340" s="3">
        <v>34049</v>
      </c>
      <c r="F2340" s="3">
        <v>55160</v>
      </c>
      <c r="G2340" s="3">
        <v>55160</v>
      </c>
      <c r="H2340" s="3">
        <v>6253190242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 t="str">
        <f>B2340&amp;" | "&amp;C2340&amp;" | "&amp;D2340</f>
        <v>documentazione_amministrativa / documenti_protocollati | DOCUMENTO PROTOCOLLATO | DOCUMENTO PROTOCOLLATO</v>
      </c>
      <c r="Q2340" s="3" t="str">
        <f>VLOOKUP(P2340,'Classificazione UD'!A:B,2,FALSE)</f>
        <v>Protocollo</v>
      </c>
    </row>
    <row r="2341" spans="1:17" ht="15" customHeight="1" x14ac:dyDescent="0.25">
      <c r="A2341" s="30">
        <v>2013</v>
      </c>
      <c r="B2341" s="3" t="s">
        <v>36</v>
      </c>
      <c r="C2341" s="3" t="s">
        <v>50</v>
      </c>
      <c r="D2341" s="3" t="s">
        <v>50</v>
      </c>
      <c r="E2341" s="3">
        <v>33121</v>
      </c>
      <c r="F2341" s="3">
        <v>68152</v>
      </c>
      <c r="G2341" s="3">
        <v>68152</v>
      </c>
      <c r="H2341" s="3">
        <v>8557509082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 t="str">
        <f>B2341&amp;" | "&amp;C2341&amp;" | "&amp;D2341</f>
        <v>documentazione_amministrativa / documenti_protocollati | DOCUMENTO PROTOCOLLATO | DOCUMENTO PROTOCOLLATO</v>
      </c>
      <c r="Q2341" s="3" t="str">
        <f>VLOOKUP(P2341,'Classificazione UD'!A:B,2,FALSE)</f>
        <v>Protocollo</v>
      </c>
    </row>
    <row r="2342" spans="1:17" ht="15" customHeight="1" x14ac:dyDescent="0.25">
      <c r="A2342" s="30">
        <v>2014</v>
      </c>
      <c r="B2342" s="3" t="s">
        <v>36</v>
      </c>
      <c r="C2342" s="3" t="s">
        <v>50</v>
      </c>
      <c r="D2342" s="3" t="s">
        <v>50</v>
      </c>
      <c r="E2342" s="3">
        <v>33154</v>
      </c>
      <c r="F2342" s="3">
        <v>87490</v>
      </c>
      <c r="G2342" s="3">
        <v>87490</v>
      </c>
      <c r="H2342" s="3">
        <v>14156389650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 t="str">
        <f>B2342&amp;" | "&amp;C2342&amp;" | "&amp;D2342</f>
        <v>documentazione_amministrativa / documenti_protocollati | DOCUMENTO PROTOCOLLATO | DOCUMENTO PROTOCOLLATO</v>
      </c>
      <c r="Q2342" s="3" t="str">
        <f>VLOOKUP(P2342,'Classificazione UD'!A:B,2,FALSE)</f>
        <v>Protocollo</v>
      </c>
    </row>
    <row r="2343" spans="1:17" ht="15" customHeight="1" x14ac:dyDescent="0.25">
      <c r="A2343" s="30">
        <v>2015</v>
      </c>
      <c r="B2343" s="3" t="s">
        <v>36</v>
      </c>
      <c r="C2343" s="3" t="s">
        <v>50</v>
      </c>
      <c r="D2343" s="3" t="s">
        <v>50</v>
      </c>
      <c r="E2343" s="3">
        <v>33540</v>
      </c>
      <c r="F2343" s="3">
        <v>92027</v>
      </c>
      <c r="G2343" s="3">
        <v>92027</v>
      </c>
      <c r="H2343" s="3">
        <v>17975652627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 t="str">
        <f>B2343&amp;" | "&amp;C2343&amp;" | "&amp;D2343</f>
        <v>documentazione_amministrativa / documenti_protocollati | DOCUMENTO PROTOCOLLATO | DOCUMENTO PROTOCOLLATO</v>
      </c>
      <c r="Q2343" s="3" t="str">
        <f>VLOOKUP(P2343,'Classificazione UD'!A:B,2,FALSE)</f>
        <v>Protocollo</v>
      </c>
    </row>
    <row r="2344" spans="1:17" ht="15" customHeight="1" x14ac:dyDescent="0.25">
      <c r="A2344" s="30">
        <v>2016</v>
      </c>
      <c r="B2344" s="3" t="s">
        <v>36</v>
      </c>
      <c r="C2344" s="3" t="s">
        <v>50</v>
      </c>
      <c r="D2344" s="3" t="s">
        <v>50</v>
      </c>
      <c r="E2344" s="3">
        <v>33512</v>
      </c>
      <c r="F2344" s="3">
        <v>110926</v>
      </c>
      <c r="G2344" s="3">
        <v>110926</v>
      </c>
      <c r="H2344" s="3">
        <v>42081804372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 t="str">
        <f>B2344&amp;" | "&amp;C2344&amp;" | "&amp;D2344</f>
        <v>documentazione_amministrativa / documenti_protocollati | DOCUMENTO PROTOCOLLATO | DOCUMENTO PROTOCOLLATO</v>
      </c>
      <c r="Q2344" s="3" t="str">
        <f>VLOOKUP(P2344,'Classificazione UD'!A:B,2,FALSE)</f>
        <v>Protocollo</v>
      </c>
    </row>
    <row r="2345" spans="1:17" ht="15" customHeight="1" x14ac:dyDescent="0.25">
      <c r="A2345" s="30">
        <v>2015</v>
      </c>
      <c r="B2345" s="3" t="s">
        <v>20</v>
      </c>
      <c r="C2345" s="3" t="s">
        <v>21</v>
      </c>
      <c r="D2345" s="3" t="s">
        <v>21</v>
      </c>
      <c r="E2345" s="3">
        <v>62</v>
      </c>
      <c r="F2345" s="3">
        <v>62</v>
      </c>
      <c r="G2345" s="3">
        <v>62</v>
      </c>
      <c r="H2345" s="3">
        <v>15301448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 t="str">
        <f>B2345&amp;" | "&amp;C2345&amp;" | "&amp;D2345</f>
        <v>documentazione_amministrativa / registri | REGISTRO GIORNALIERO | REGISTRO GIORNALIERO</v>
      </c>
      <c r="Q2345" s="3" t="str">
        <f>VLOOKUP(P2345,'Classificazione UD'!A:B,2,FALSE)</f>
        <v>RGP</v>
      </c>
    </row>
    <row r="2346" spans="1:17" ht="15" customHeight="1" x14ac:dyDescent="0.25">
      <c r="A2346" s="30">
        <v>2016</v>
      </c>
      <c r="B2346" s="3" t="s">
        <v>20</v>
      </c>
      <c r="C2346" s="3" t="s">
        <v>21</v>
      </c>
      <c r="D2346" s="3" t="s">
        <v>21</v>
      </c>
      <c r="E2346" s="3">
        <v>301</v>
      </c>
      <c r="F2346" s="3">
        <v>301</v>
      </c>
      <c r="G2346" s="3">
        <v>301</v>
      </c>
      <c r="H2346" s="3">
        <v>76838798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 t="str">
        <f>B2346&amp;" | "&amp;C2346&amp;" | "&amp;D2346</f>
        <v>documentazione_amministrativa / registri | REGISTRO GIORNALIERO | REGISTRO GIORNALIERO</v>
      </c>
      <c r="Q2346" s="3" t="str">
        <f>VLOOKUP(P2346,'Classificazione UD'!A:B,2,FALSE)</f>
        <v>RGP</v>
      </c>
    </row>
    <row r="2347" spans="1:17" ht="15" customHeight="1" x14ac:dyDescent="0.25">
      <c r="A2347" s="30">
        <v>2015</v>
      </c>
      <c r="B2347" s="3" t="s">
        <v>17</v>
      </c>
      <c r="C2347" s="3" t="s">
        <v>27</v>
      </c>
      <c r="D2347" s="3" t="s">
        <v>19</v>
      </c>
      <c r="E2347" s="3">
        <v>676</v>
      </c>
      <c r="F2347" s="3">
        <v>1352</v>
      </c>
      <c r="G2347" s="3">
        <v>1352</v>
      </c>
      <c r="H2347" s="3">
        <v>240510758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 t="str">
        <f>B2347&amp;" | "&amp;C2347&amp;" | "&amp;D2347</f>
        <v>documentazione_amministrativa / documentazione_contabile | FATTURA PASSIVA | FATTURA</v>
      </c>
      <c r="Q2347" s="3" t="str">
        <f>VLOOKUP(P2347,'Classificazione UD'!A:B,2,FALSE)</f>
        <v>Fiscale</v>
      </c>
    </row>
    <row r="2348" spans="1:17" ht="15" customHeight="1" x14ac:dyDescent="0.25">
      <c r="A2348" s="30">
        <v>2015</v>
      </c>
      <c r="B2348" s="3" t="s">
        <v>17</v>
      </c>
      <c r="C2348" s="3" t="s">
        <v>27</v>
      </c>
      <c r="D2348" s="3" t="s">
        <v>28</v>
      </c>
      <c r="E2348" s="3">
        <v>10</v>
      </c>
      <c r="F2348" s="3">
        <v>20</v>
      </c>
      <c r="G2348" s="3">
        <v>20</v>
      </c>
      <c r="H2348" s="3">
        <v>1046823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 t="str">
        <f>B2348&amp;" | "&amp;C2348&amp;" | "&amp;D2348</f>
        <v>documentazione_amministrativa / documentazione_contabile | FATTURA PASSIVA | NOTA DI CREDITO</v>
      </c>
      <c r="Q2348" s="3" t="str">
        <f>VLOOKUP(P2348,'Classificazione UD'!A:B,2,FALSE)</f>
        <v>Fiscale</v>
      </c>
    </row>
    <row r="2349" spans="1:17" ht="15" customHeight="1" x14ac:dyDescent="0.25">
      <c r="A2349" s="30">
        <v>2015</v>
      </c>
      <c r="B2349" s="3" t="s">
        <v>17</v>
      </c>
      <c r="C2349" s="3" t="s">
        <v>27</v>
      </c>
      <c r="D2349" s="3" t="s">
        <v>32</v>
      </c>
      <c r="E2349" s="3">
        <v>1</v>
      </c>
      <c r="F2349" s="3">
        <v>2</v>
      </c>
      <c r="G2349" s="3">
        <v>2</v>
      </c>
      <c r="H2349" s="3">
        <v>30096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 t="str">
        <f>B2349&amp;" | "&amp;C2349&amp;" | "&amp;D2349</f>
        <v>documentazione_amministrativa / documentazione_contabile | FATTURA PASSIVA | NOTA DI DEBITO</v>
      </c>
      <c r="Q2349" s="3" t="str">
        <f>VLOOKUP(P2349,'Classificazione UD'!A:B,2,FALSE)</f>
        <v>Fiscale</v>
      </c>
    </row>
    <row r="2350" spans="1:17" ht="15" customHeight="1" x14ac:dyDescent="0.25">
      <c r="A2350" s="30">
        <v>2015</v>
      </c>
      <c r="B2350" s="3" t="s">
        <v>17</v>
      </c>
      <c r="C2350" s="3" t="s">
        <v>27</v>
      </c>
      <c r="D2350" s="3" t="s">
        <v>86</v>
      </c>
      <c r="E2350" s="3">
        <v>2</v>
      </c>
      <c r="F2350" s="3">
        <v>4</v>
      </c>
      <c r="G2350" s="3">
        <v>4</v>
      </c>
      <c r="H2350" s="3">
        <v>14045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 t="str">
        <f>B2350&amp;" | "&amp;C2350&amp;" | "&amp;D2350</f>
        <v>documentazione_amministrativa / documentazione_contabile | FATTURA PASSIVA | PARCELLA</v>
      </c>
      <c r="Q2350" s="3" t="str">
        <f>VLOOKUP(P2350,'Classificazione UD'!A:B,2,FALSE)</f>
        <v>Fiscale</v>
      </c>
    </row>
    <row r="2351" spans="1:17" ht="15" customHeight="1" x14ac:dyDescent="0.25">
      <c r="A2351" s="30">
        <v>2016</v>
      </c>
      <c r="B2351" s="3" t="s">
        <v>17</v>
      </c>
      <c r="C2351" s="3" t="s">
        <v>27</v>
      </c>
      <c r="D2351" s="3" t="s">
        <v>19</v>
      </c>
      <c r="E2351" s="3">
        <v>1210</v>
      </c>
      <c r="F2351" s="3">
        <v>2420</v>
      </c>
      <c r="G2351" s="3">
        <v>2420</v>
      </c>
      <c r="H2351" s="3">
        <v>686899466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 t="str">
        <f>B2351&amp;" | "&amp;C2351&amp;" | "&amp;D2351</f>
        <v>documentazione_amministrativa / documentazione_contabile | FATTURA PASSIVA | FATTURA</v>
      </c>
      <c r="Q2351" s="3" t="str">
        <f>VLOOKUP(P2351,'Classificazione UD'!A:B,2,FALSE)</f>
        <v>Fiscale</v>
      </c>
    </row>
    <row r="2352" spans="1:17" ht="15" customHeight="1" x14ac:dyDescent="0.25">
      <c r="A2352" s="30">
        <v>2016</v>
      </c>
      <c r="B2352" s="3" t="s">
        <v>17</v>
      </c>
      <c r="C2352" s="3" t="s">
        <v>27</v>
      </c>
      <c r="D2352" s="3" t="s">
        <v>28</v>
      </c>
      <c r="E2352" s="3">
        <v>6</v>
      </c>
      <c r="F2352" s="3">
        <v>12</v>
      </c>
      <c r="G2352" s="3">
        <v>12</v>
      </c>
      <c r="H2352" s="3">
        <v>534975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 t="str">
        <f>B2352&amp;" | "&amp;C2352&amp;" | "&amp;D2352</f>
        <v>documentazione_amministrativa / documentazione_contabile | FATTURA PASSIVA | NOTA DI CREDITO</v>
      </c>
      <c r="Q2352" s="3" t="str">
        <f>VLOOKUP(P2352,'Classificazione UD'!A:B,2,FALSE)</f>
        <v>Fiscale</v>
      </c>
    </row>
    <row r="2353" spans="1:17" ht="15" customHeight="1" x14ac:dyDescent="0.25">
      <c r="A2353" s="30">
        <v>2016</v>
      </c>
      <c r="B2353" s="3" t="s">
        <v>17</v>
      </c>
      <c r="C2353" s="3" t="s">
        <v>27</v>
      </c>
      <c r="D2353" s="3" t="s">
        <v>86</v>
      </c>
      <c r="E2353" s="3">
        <v>1</v>
      </c>
      <c r="F2353" s="3">
        <v>2</v>
      </c>
      <c r="G2353" s="3">
        <v>2</v>
      </c>
      <c r="H2353" s="3">
        <v>5608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 t="str">
        <f>B2353&amp;" | "&amp;C2353&amp;" | "&amp;D2353</f>
        <v>documentazione_amministrativa / documentazione_contabile | FATTURA PASSIVA | PARCELLA</v>
      </c>
      <c r="Q2353" s="3" t="str">
        <f>VLOOKUP(P2353,'Classificazione UD'!A:B,2,FALSE)</f>
        <v>Fiscale</v>
      </c>
    </row>
    <row r="2354" spans="1:17" ht="15" customHeight="1" x14ac:dyDescent="0.25">
      <c r="A2354" s="30">
        <v>2015</v>
      </c>
      <c r="B2354" s="3" t="s">
        <v>36</v>
      </c>
      <c r="C2354" s="3" t="s">
        <v>37</v>
      </c>
      <c r="D2354" s="3" t="s">
        <v>37</v>
      </c>
      <c r="E2354" s="3">
        <v>3115</v>
      </c>
      <c r="F2354" s="3">
        <v>3115</v>
      </c>
      <c r="G2354" s="3">
        <v>3115</v>
      </c>
      <c r="H2354" s="3">
        <v>1063713445</v>
      </c>
      <c r="I2354" s="3">
        <v>2980</v>
      </c>
      <c r="J2354" s="3">
        <v>2980</v>
      </c>
      <c r="K2354" s="3">
        <v>782541759</v>
      </c>
      <c r="L2354" s="3">
        <v>0</v>
      </c>
      <c r="M2354" s="3">
        <v>0</v>
      </c>
      <c r="N2354" s="3">
        <v>0</v>
      </c>
      <c r="O2354" s="3">
        <v>0</v>
      </c>
      <c r="P2354" s="3" t="str">
        <f>B2354&amp;" | "&amp;C2354&amp;" | "&amp;D2354</f>
        <v>documentazione_amministrativa / documenti_protocollati | Documento protocollato | Documento protocollato</v>
      </c>
      <c r="Q2354" s="3" t="str">
        <f>VLOOKUP(P2354,'Classificazione UD'!A:B,2,FALSE)</f>
        <v>Protocollo</v>
      </c>
    </row>
    <row r="2355" spans="1:17" ht="15" customHeight="1" x14ac:dyDescent="0.25">
      <c r="A2355" s="30">
        <v>2016</v>
      </c>
      <c r="B2355" s="3" t="s">
        <v>36</v>
      </c>
      <c r="C2355" s="3" t="s">
        <v>37</v>
      </c>
      <c r="D2355" s="3" t="s">
        <v>37</v>
      </c>
      <c r="E2355" s="3">
        <v>5390</v>
      </c>
      <c r="F2355" s="3">
        <v>5390</v>
      </c>
      <c r="G2355" s="3">
        <v>5390</v>
      </c>
      <c r="H2355" s="3">
        <v>1858098615</v>
      </c>
      <c r="I2355" s="3">
        <v>6498</v>
      </c>
      <c r="J2355" s="3">
        <v>6498</v>
      </c>
      <c r="K2355" s="3">
        <v>1218527146</v>
      </c>
      <c r="L2355" s="3">
        <v>0</v>
      </c>
      <c r="M2355" s="3">
        <v>0</v>
      </c>
      <c r="N2355" s="3">
        <v>0</v>
      </c>
      <c r="O2355" s="3">
        <v>0</v>
      </c>
      <c r="P2355" s="3" t="str">
        <f>B2355&amp;" | "&amp;C2355&amp;" | "&amp;D2355</f>
        <v>documentazione_amministrativa / documenti_protocollati | Documento protocollato | Documento protocollato</v>
      </c>
      <c r="Q2355" s="3" t="str">
        <f>VLOOKUP(P2355,'Classificazione UD'!A:B,2,FALSE)</f>
        <v>Protocollo</v>
      </c>
    </row>
    <row r="2356" spans="1:17" ht="15" customHeight="1" x14ac:dyDescent="0.25">
      <c r="A2356" s="30">
        <v>2015</v>
      </c>
      <c r="B2356" s="3" t="s">
        <v>20</v>
      </c>
      <c r="C2356" s="3" t="s">
        <v>21</v>
      </c>
      <c r="D2356" s="3" t="s">
        <v>21</v>
      </c>
      <c r="E2356" s="3">
        <v>68</v>
      </c>
      <c r="F2356" s="3">
        <v>68</v>
      </c>
      <c r="G2356" s="3">
        <v>68</v>
      </c>
      <c r="H2356" s="3">
        <v>1106627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 t="str">
        <f>B2356&amp;" | "&amp;C2356&amp;" | "&amp;D2356</f>
        <v>documentazione_amministrativa / registri | REGISTRO GIORNALIERO | REGISTRO GIORNALIERO</v>
      </c>
      <c r="Q2356" s="3" t="str">
        <f>VLOOKUP(P2356,'Classificazione UD'!A:B,2,FALSE)</f>
        <v>RGP</v>
      </c>
    </row>
    <row r="2357" spans="1:17" ht="15" customHeight="1" x14ac:dyDescent="0.25">
      <c r="A2357" s="30">
        <v>2016</v>
      </c>
      <c r="B2357" s="3" t="s">
        <v>20</v>
      </c>
      <c r="C2357" s="3" t="s">
        <v>21</v>
      </c>
      <c r="D2357" s="3" t="s">
        <v>21</v>
      </c>
      <c r="E2357" s="3">
        <v>304</v>
      </c>
      <c r="F2357" s="3">
        <v>304</v>
      </c>
      <c r="G2357" s="3">
        <v>304</v>
      </c>
      <c r="H2357" s="3">
        <v>6191284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 t="str">
        <f>B2357&amp;" | "&amp;C2357&amp;" | "&amp;D2357</f>
        <v>documentazione_amministrativa / registri | REGISTRO GIORNALIERO | REGISTRO GIORNALIERO</v>
      </c>
      <c r="Q2357" s="3" t="str">
        <f>VLOOKUP(P2357,'Classificazione UD'!A:B,2,FALSE)</f>
        <v>RGP</v>
      </c>
    </row>
    <row r="2358" spans="1:17" ht="15" customHeight="1" x14ac:dyDescent="0.25">
      <c r="A2358" s="30">
        <v>2015</v>
      </c>
      <c r="B2358" s="3" t="s">
        <v>20</v>
      </c>
      <c r="C2358" s="3" t="s">
        <v>130</v>
      </c>
      <c r="D2358" s="3" t="s">
        <v>130</v>
      </c>
      <c r="E2358" s="3">
        <v>1</v>
      </c>
      <c r="F2358" s="3">
        <v>1</v>
      </c>
      <c r="G2358" s="3">
        <v>1</v>
      </c>
      <c r="H2358" s="3">
        <v>437963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 t="str">
        <f>B2358&amp;" | "&amp;C2358&amp;" | "&amp;D2358</f>
        <v>documentazione_amministrativa / registri | REGISTRO UNICO FATTURE | REGISTRO UNICO FATTURE</v>
      </c>
      <c r="Q2358" s="3" t="str">
        <f>VLOOKUP(P2358,'Classificazione UD'!A:B,2,FALSE)</f>
        <v>Fiscale</v>
      </c>
    </row>
    <row r="2359" spans="1:17" ht="15" customHeight="1" x14ac:dyDescent="0.25">
      <c r="A2359" s="30">
        <v>2015</v>
      </c>
      <c r="B2359" s="3" t="s">
        <v>17</v>
      </c>
      <c r="C2359" s="3" t="s">
        <v>27</v>
      </c>
      <c r="D2359" s="3" t="s">
        <v>19</v>
      </c>
      <c r="E2359" s="3">
        <v>797</v>
      </c>
      <c r="F2359" s="3">
        <v>3361</v>
      </c>
      <c r="G2359" s="3">
        <v>6257</v>
      </c>
      <c r="H2359" s="3">
        <v>377044055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 t="str">
        <f>B2359&amp;" | "&amp;C2359&amp;" | "&amp;D2359</f>
        <v>documentazione_amministrativa / documentazione_contabile | FATTURA PASSIVA | FATTURA</v>
      </c>
      <c r="Q2359" s="3" t="str">
        <f>VLOOKUP(P2359,'Classificazione UD'!A:B,2,FALSE)</f>
        <v>Fiscale</v>
      </c>
    </row>
    <row r="2360" spans="1:17" ht="15" customHeight="1" x14ac:dyDescent="0.25">
      <c r="A2360" s="30">
        <v>2015</v>
      </c>
      <c r="B2360" s="3" t="s">
        <v>17</v>
      </c>
      <c r="C2360" s="3" t="s">
        <v>27</v>
      </c>
      <c r="D2360" s="3" t="s">
        <v>28</v>
      </c>
      <c r="E2360" s="3">
        <v>5</v>
      </c>
      <c r="F2360" s="3">
        <v>14</v>
      </c>
      <c r="G2360" s="3">
        <v>27</v>
      </c>
      <c r="H2360" s="3">
        <v>1366064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 t="str">
        <f>B2360&amp;" | "&amp;C2360&amp;" | "&amp;D2360</f>
        <v>documentazione_amministrativa / documentazione_contabile | FATTURA PASSIVA | NOTA DI CREDITO</v>
      </c>
      <c r="Q2360" s="3" t="str">
        <f>VLOOKUP(P2360,'Classificazione UD'!A:B,2,FALSE)</f>
        <v>Fiscale</v>
      </c>
    </row>
    <row r="2361" spans="1:17" ht="15" customHeight="1" x14ac:dyDescent="0.25">
      <c r="A2361" s="30">
        <v>2015</v>
      </c>
      <c r="B2361" s="3" t="s">
        <v>17</v>
      </c>
      <c r="C2361" s="3" t="s">
        <v>27</v>
      </c>
      <c r="D2361" s="3" t="s">
        <v>86</v>
      </c>
      <c r="E2361" s="3">
        <v>4</v>
      </c>
      <c r="F2361" s="3">
        <v>13</v>
      </c>
      <c r="G2361" s="3">
        <v>25</v>
      </c>
      <c r="H2361" s="3">
        <v>669108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 t="str">
        <f>B2361&amp;" | "&amp;C2361&amp;" | "&amp;D2361</f>
        <v>documentazione_amministrativa / documentazione_contabile | FATTURA PASSIVA | PARCELLA</v>
      </c>
      <c r="Q2361" s="3" t="str">
        <f>VLOOKUP(P2361,'Classificazione UD'!A:B,2,FALSE)</f>
        <v>Fiscale</v>
      </c>
    </row>
    <row r="2362" spans="1:17" ht="15" customHeight="1" x14ac:dyDescent="0.25">
      <c r="A2362" s="30">
        <v>2015</v>
      </c>
      <c r="B2362" s="3" t="s">
        <v>17</v>
      </c>
      <c r="C2362" s="3" t="s">
        <v>18</v>
      </c>
      <c r="D2362" s="3" t="s">
        <v>19</v>
      </c>
      <c r="E2362" s="3">
        <v>9</v>
      </c>
      <c r="F2362" s="3">
        <v>9</v>
      </c>
      <c r="G2362" s="3">
        <v>18</v>
      </c>
      <c r="H2362" s="3">
        <v>1015851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 t="str">
        <f>B2362&amp;" | "&amp;C2362&amp;" | "&amp;D2362</f>
        <v>documentazione_amministrativa / documentazione_contabile | FATTURA ATTIVA | FATTURA</v>
      </c>
      <c r="Q2362" s="3" t="str">
        <f>VLOOKUP(P2362,'Classificazione UD'!A:B,2,FALSE)</f>
        <v>Fiscale</v>
      </c>
    </row>
    <row r="2363" spans="1:17" ht="15" customHeight="1" x14ac:dyDescent="0.25">
      <c r="A2363" s="30">
        <v>2015</v>
      </c>
      <c r="B2363" s="3" t="s">
        <v>17</v>
      </c>
      <c r="C2363" s="3" t="s">
        <v>18</v>
      </c>
      <c r="D2363" s="3" t="s">
        <v>19</v>
      </c>
      <c r="E2363" s="3">
        <v>1</v>
      </c>
      <c r="F2363" s="3">
        <v>1</v>
      </c>
      <c r="G2363" s="3">
        <v>2</v>
      </c>
      <c r="H2363" s="3">
        <v>112493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 t="str">
        <f>B2363&amp;" | "&amp;C2363&amp;" | "&amp;D2363</f>
        <v>documentazione_amministrativa / documentazione_contabile | FATTURA ATTIVA | FATTURA</v>
      </c>
      <c r="Q2363" s="3" t="str">
        <f>VLOOKUP(P2363,'Classificazione UD'!A:B,2,FALSE)</f>
        <v>Fiscale</v>
      </c>
    </row>
    <row r="2364" spans="1:17" ht="15" customHeight="1" x14ac:dyDescent="0.25">
      <c r="A2364" s="30">
        <v>2014</v>
      </c>
      <c r="B2364" s="3" t="s">
        <v>23</v>
      </c>
      <c r="C2364" s="3" t="s">
        <v>24</v>
      </c>
      <c r="D2364" s="3" t="s">
        <v>24</v>
      </c>
      <c r="E2364" s="3">
        <v>15</v>
      </c>
      <c r="F2364" s="3">
        <v>15</v>
      </c>
      <c r="G2364" s="3">
        <v>15</v>
      </c>
      <c r="H2364" s="3">
        <v>629461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 t="str">
        <f>B2364&amp;" | "&amp;C2364&amp;" | "&amp;D2364</f>
        <v>documentazione_amministrativa / altri_documenti | FOGLIO DI TRASFORMAZIONE | FOGLIO DI TRASFORMAZIONE</v>
      </c>
      <c r="Q2364" s="3" t="str">
        <f>VLOOKUP(P2364,'Classificazione UD'!A:B,2,FALSE)</f>
        <v>Tecnico</v>
      </c>
    </row>
    <row r="2365" spans="1:17" ht="15" customHeight="1" x14ac:dyDescent="0.25">
      <c r="A2365" s="30">
        <v>2015</v>
      </c>
      <c r="B2365" s="3" t="s">
        <v>23</v>
      </c>
      <c r="C2365" s="3" t="s">
        <v>24</v>
      </c>
      <c r="D2365" s="3" t="s">
        <v>24</v>
      </c>
      <c r="E2365" s="3">
        <v>12</v>
      </c>
      <c r="F2365" s="3">
        <v>12</v>
      </c>
      <c r="G2365" s="3">
        <v>12</v>
      </c>
      <c r="H2365" s="3">
        <v>973632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 t="str">
        <f>B2365&amp;" | "&amp;C2365&amp;" | "&amp;D2365</f>
        <v>documentazione_amministrativa / altri_documenti | FOGLIO DI TRASFORMAZIONE | FOGLIO DI TRASFORMAZIONE</v>
      </c>
      <c r="Q2365" s="3" t="str">
        <f>VLOOKUP(P2365,'Classificazione UD'!A:B,2,FALSE)</f>
        <v>Tecnico</v>
      </c>
    </row>
    <row r="2366" spans="1:17" ht="15" customHeight="1" x14ac:dyDescent="0.25">
      <c r="A2366" s="30">
        <v>2016</v>
      </c>
      <c r="B2366" s="3" t="s">
        <v>23</v>
      </c>
      <c r="C2366" s="3" t="s">
        <v>24</v>
      </c>
      <c r="D2366" s="3" t="s">
        <v>24</v>
      </c>
      <c r="E2366" s="3">
        <v>5</v>
      </c>
      <c r="F2366" s="3">
        <v>5</v>
      </c>
      <c r="G2366" s="3">
        <v>5</v>
      </c>
      <c r="H2366" s="3">
        <v>251434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 t="str">
        <f>B2366&amp;" | "&amp;C2366&amp;" | "&amp;D2366</f>
        <v>documentazione_amministrativa / altri_documenti | FOGLIO DI TRASFORMAZIONE | FOGLIO DI TRASFORMAZIONE</v>
      </c>
      <c r="Q2366" s="3" t="str">
        <f>VLOOKUP(P2366,'Classificazione UD'!A:B,2,FALSE)</f>
        <v>Tecnico</v>
      </c>
    </row>
    <row r="2367" spans="1:17" ht="15" customHeight="1" x14ac:dyDescent="0.25">
      <c r="A2367" s="30">
        <v>2015</v>
      </c>
      <c r="B2367" s="3" t="s">
        <v>17</v>
      </c>
      <c r="C2367" s="3" t="s">
        <v>27</v>
      </c>
      <c r="D2367" s="3" t="s">
        <v>19</v>
      </c>
      <c r="E2367" s="3">
        <v>847</v>
      </c>
      <c r="F2367" s="3">
        <v>1928</v>
      </c>
      <c r="G2367" s="3">
        <v>3598</v>
      </c>
      <c r="H2367" s="3">
        <v>237208239</v>
      </c>
      <c r="I2367" s="3">
        <v>1946</v>
      </c>
      <c r="J2367" s="3">
        <v>3892</v>
      </c>
      <c r="K2367" s="3">
        <v>2175013</v>
      </c>
      <c r="L2367" s="3">
        <v>11</v>
      </c>
      <c r="M2367" s="3">
        <v>46</v>
      </c>
      <c r="N2367" s="3">
        <v>92</v>
      </c>
      <c r="O2367" s="3">
        <v>675415</v>
      </c>
      <c r="P2367" s="3" t="str">
        <f>B2367&amp;" | "&amp;C2367&amp;" | "&amp;D2367</f>
        <v>documentazione_amministrativa / documentazione_contabile | FATTURA PASSIVA | FATTURA</v>
      </c>
      <c r="Q2367" s="3" t="str">
        <f>VLOOKUP(P2367,'Classificazione UD'!A:B,2,FALSE)</f>
        <v>Fiscale</v>
      </c>
    </row>
    <row r="2368" spans="1:17" ht="15" customHeight="1" x14ac:dyDescent="0.25">
      <c r="A2368" s="30">
        <v>2015</v>
      </c>
      <c r="B2368" s="3" t="s">
        <v>17</v>
      </c>
      <c r="C2368" s="3" t="s">
        <v>27</v>
      </c>
      <c r="D2368" s="3" t="s">
        <v>28</v>
      </c>
      <c r="E2368" s="3">
        <v>26</v>
      </c>
      <c r="F2368" s="3">
        <v>56</v>
      </c>
      <c r="G2368" s="3">
        <v>108</v>
      </c>
      <c r="H2368" s="3">
        <v>2495393</v>
      </c>
      <c r="I2368" s="3">
        <v>62</v>
      </c>
      <c r="J2368" s="3">
        <v>124</v>
      </c>
      <c r="K2368" s="3">
        <v>67192</v>
      </c>
      <c r="L2368" s="3">
        <v>0</v>
      </c>
      <c r="M2368" s="3">
        <v>0</v>
      </c>
      <c r="N2368" s="3">
        <v>0</v>
      </c>
      <c r="O2368" s="3">
        <v>0</v>
      </c>
      <c r="P2368" s="3" t="str">
        <f>B2368&amp;" | "&amp;C2368&amp;" | "&amp;D2368</f>
        <v>documentazione_amministrativa / documentazione_contabile | FATTURA PASSIVA | NOTA DI CREDITO</v>
      </c>
      <c r="Q2368" s="3" t="str">
        <f>VLOOKUP(P2368,'Classificazione UD'!A:B,2,FALSE)</f>
        <v>Fiscale</v>
      </c>
    </row>
    <row r="2369" spans="1:17" ht="15" customHeight="1" x14ac:dyDescent="0.25">
      <c r="A2369" s="30">
        <v>2016</v>
      </c>
      <c r="B2369" s="3" t="s">
        <v>17</v>
      </c>
      <c r="C2369" s="3" t="s">
        <v>27</v>
      </c>
      <c r="D2369" s="3" t="s">
        <v>19</v>
      </c>
      <c r="E2369" s="3">
        <v>18</v>
      </c>
      <c r="F2369" s="3">
        <v>32</v>
      </c>
      <c r="G2369" s="3">
        <v>64</v>
      </c>
      <c r="H2369" s="3">
        <v>1652739</v>
      </c>
      <c r="I2369" s="3">
        <v>50</v>
      </c>
      <c r="J2369" s="3">
        <v>100</v>
      </c>
      <c r="K2369" s="3">
        <v>65875</v>
      </c>
      <c r="L2369" s="3">
        <v>2</v>
      </c>
      <c r="M2369" s="3">
        <v>8</v>
      </c>
      <c r="N2369" s="3">
        <v>16</v>
      </c>
      <c r="O2369" s="3">
        <v>1309757</v>
      </c>
      <c r="P2369" s="3" t="str">
        <f>B2369&amp;" | "&amp;C2369&amp;" | "&amp;D2369</f>
        <v>documentazione_amministrativa / documentazione_contabile | FATTURA PASSIVA | FATTURA</v>
      </c>
      <c r="Q2369" s="3" t="str">
        <f>VLOOKUP(P2369,'Classificazione UD'!A:B,2,FALSE)</f>
        <v>Fiscale</v>
      </c>
    </row>
    <row r="2370" spans="1:17" ht="15" customHeight="1" x14ac:dyDescent="0.25">
      <c r="A2370" s="30">
        <v>2016</v>
      </c>
      <c r="B2370" s="3" t="s">
        <v>17</v>
      </c>
      <c r="C2370" s="3" t="s">
        <v>27</v>
      </c>
      <c r="D2370" s="3" t="s">
        <v>28</v>
      </c>
      <c r="E2370" s="3">
        <v>1</v>
      </c>
      <c r="F2370" s="3">
        <v>2</v>
      </c>
      <c r="G2370" s="3">
        <v>4</v>
      </c>
      <c r="H2370" s="3">
        <v>10179</v>
      </c>
      <c r="I2370" s="3">
        <v>2</v>
      </c>
      <c r="J2370" s="3">
        <v>4</v>
      </c>
      <c r="K2370" s="3">
        <v>877</v>
      </c>
      <c r="L2370" s="3">
        <v>0</v>
      </c>
      <c r="M2370" s="3">
        <v>0</v>
      </c>
      <c r="N2370" s="3">
        <v>0</v>
      </c>
      <c r="O2370" s="3">
        <v>0</v>
      </c>
      <c r="P2370" s="3" t="str">
        <f>B2370&amp;" | "&amp;C2370&amp;" | "&amp;D2370</f>
        <v>documentazione_amministrativa / documentazione_contabile | FATTURA PASSIVA | NOTA DI CREDITO</v>
      </c>
      <c r="Q2370" s="3" t="str">
        <f>VLOOKUP(P2370,'Classificazione UD'!A:B,2,FALSE)</f>
        <v>Fiscale</v>
      </c>
    </row>
    <row r="2371" spans="1:17" ht="15" customHeight="1" x14ac:dyDescent="0.25">
      <c r="A2371" s="30">
        <v>2015</v>
      </c>
      <c r="B2371" s="3" t="s">
        <v>17</v>
      </c>
      <c r="C2371" s="3" t="s">
        <v>27</v>
      </c>
      <c r="D2371" s="3" t="s">
        <v>19</v>
      </c>
      <c r="E2371" s="3">
        <v>260</v>
      </c>
      <c r="F2371" s="3">
        <v>520</v>
      </c>
      <c r="G2371" s="3">
        <v>1040</v>
      </c>
      <c r="H2371" s="3">
        <v>105161368</v>
      </c>
      <c r="I2371" s="3">
        <v>533</v>
      </c>
      <c r="J2371" s="3">
        <v>1066</v>
      </c>
      <c r="K2371" s="3">
        <v>377160</v>
      </c>
      <c r="L2371" s="3">
        <v>0</v>
      </c>
      <c r="M2371" s="3">
        <v>0</v>
      </c>
      <c r="N2371" s="3">
        <v>0</v>
      </c>
      <c r="O2371" s="3">
        <v>0</v>
      </c>
      <c r="P2371" s="3" t="str">
        <f>B2371&amp;" | "&amp;C2371&amp;" | "&amp;D2371</f>
        <v>documentazione_amministrativa / documentazione_contabile | FATTURA PASSIVA | FATTURA</v>
      </c>
      <c r="Q2371" s="3" t="str">
        <f>VLOOKUP(P2371,'Classificazione UD'!A:B,2,FALSE)</f>
        <v>Fiscale</v>
      </c>
    </row>
    <row r="2372" spans="1:17" ht="15" customHeight="1" x14ac:dyDescent="0.25">
      <c r="A2372" s="30">
        <v>2015</v>
      </c>
      <c r="B2372" s="3" t="s">
        <v>17</v>
      </c>
      <c r="C2372" s="3" t="s">
        <v>27</v>
      </c>
      <c r="D2372" s="3" t="s">
        <v>28</v>
      </c>
      <c r="E2372" s="3">
        <v>53</v>
      </c>
      <c r="F2372" s="3">
        <v>106</v>
      </c>
      <c r="G2372" s="3">
        <v>212</v>
      </c>
      <c r="H2372" s="3">
        <v>6247754</v>
      </c>
      <c r="I2372" s="3">
        <v>106</v>
      </c>
      <c r="J2372" s="3">
        <v>212</v>
      </c>
      <c r="K2372" s="3">
        <v>73476</v>
      </c>
      <c r="L2372" s="3">
        <v>0</v>
      </c>
      <c r="M2372" s="3">
        <v>0</v>
      </c>
      <c r="N2372" s="3">
        <v>0</v>
      </c>
      <c r="O2372" s="3">
        <v>0</v>
      </c>
      <c r="P2372" s="3" t="str">
        <f>B2372&amp;" | "&amp;C2372&amp;" | "&amp;D2372</f>
        <v>documentazione_amministrativa / documentazione_contabile | FATTURA PASSIVA | NOTA DI CREDITO</v>
      </c>
      <c r="Q2372" s="3" t="str">
        <f>VLOOKUP(P2372,'Classificazione UD'!A:B,2,FALSE)</f>
        <v>Fiscale</v>
      </c>
    </row>
    <row r="2373" spans="1:17" ht="15" customHeight="1" x14ac:dyDescent="0.25">
      <c r="A2373" s="30">
        <v>2016</v>
      </c>
      <c r="B2373" s="3" t="s">
        <v>17</v>
      </c>
      <c r="C2373" s="3" t="s">
        <v>27</v>
      </c>
      <c r="D2373" s="3" t="s">
        <v>19</v>
      </c>
      <c r="E2373" s="3">
        <v>7</v>
      </c>
      <c r="F2373" s="3">
        <v>14</v>
      </c>
      <c r="G2373" s="3">
        <v>28</v>
      </c>
      <c r="H2373" s="3">
        <v>7563208</v>
      </c>
      <c r="I2373" s="3">
        <v>20</v>
      </c>
      <c r="J2373" s="3">
        <v>40</v>
      </c>
      <c r="K2373" s="3">
        <v>30743</v>
      </c>
      <c r="L2373" s="3">
        <v>0</v>
      </c>
      <c r="M2373" s="3">
        <v>0</v>
      </c>
      <c r="N2373" s="3">
        <v>0</v>
      </c>
      <c r="O2373" s="3">
        <v>0</v>
      </c>
      <c r="P2373" s="3" t="str">
        <f>B2373&amp;" | "&amp;C2373&amp;" | "&amp;D2373</f>
        <v>documentazione_amministrativa / documentazione_contabile | FATTURA PASSIVA | FATTURA</v>
      </c>
      <c r="Q2373" s="3" t="str">
        <f>VLOOKUP(P2373,'Classificazione UD'!A:B,2,FALSE)</f>
        <v>Fiscale</v>
      </c>
    </row>
    <row r="2374" spans="1:17" ht="15" customHeight="1" x14ac:dyDescent="0.25">
      <c r="A2374" s="30">
        <v>2015</v>
      </c>
      <c r="B2374" s="3" t="s">
        <v>33</v>
      </c>
      <c r="C2374" s="3" t="s">
        <v>34</v>
      </c>
      <c r="D2374" s="3" t="s">
        <v>34</v>
      </c>
      <c r="E2374" s="3">
        <v>1</v>
      </c>
      <c r="F2374" s="3">
        <v>2</v>
      </c>
      <c r="G2374" s="3">
        <v>3</v>
      </c>
      <c r="H2374" s="3">
        <v>3079567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 t="str">
        <f>B2374&amp;" | "&amp;C2374&amp;" | "&amp;D2374</f>
        <v>documentazione_amministrativa / contratti_accordi | CONTRATTO | CONTRATTO</v>
      </c>
      <c r="Q2374" s="3" t="str">
        <f>VLOOKUP(P2374,'Classificazione UD'!A:B,2,FALSE)</f>
        <v>Contratto</v>
      </c>
    </row>
    <row r="2375" spans="1:17" ht="15" customHeight="1" x14ac:dyDescent="0.25">
      <c r="A2375" s="30">
        <v>2015</v>
      </c>
      <c r="B2375" s="3" t="s">
        <v>20</v>
      </c>
      <c r="C2375" s="3" t="s">
        <v>21</v>
      </c>
      <c r="D2375" s="3" t="s">
        <v>21</v>
      </c>
      <c r="E2375" s="3">
        <v>66</v>
      </c>
      <c r="F2375" s="3">
        <v>66</v>
      </c>
      <c r="G2375" s="3">
        <v>66</v>
      </c>
      <c r="H2375" s="3">
        <v>1555711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 t="str">
        <f>B2375&amp;" | "&amp;C2375&amp;" | "&amp;D2375</f>
        <v>documentazione_amministrativa / registri | REGISTRO GIORNALIERO | REGISTRO GIORNALIERO</v>
      </c>
      <c r="Q2375" s="3" t="str">
        <f>VLOOKUP(P2375,'Classificazione UD'!A:B,2,FALSE)</f>
        <v>RGP</v>
      </c>
    </row>
    <row r="2376" spans="1:17" ht="15" customHeight="1" x14ac:dyDescent="0.25">
      <c r="A2376" s="30">
        <v>2016</v>
      </c>
      <c r="B2376" s="3" t="s">
        <v>20</v>
      </c>
      <c r="C2376" s="3" t="s">
        <v>21</v>
      </c>
      <c r="D2376" s="3" t="s">
        <v>21</v>
      </c>
      <c r="E2376" s="3">
        <v>303</v>
      </c>
      <c r="F2376" s="3">
        <v>303</v>
      </c>
      <c r="G2376" s="3">
        <v>303</v>
      </c>
      <c r="H2376" s="3">
        <v>5923874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 t="str">
        <f>B2376&amp;" | "&amp;C2376&amp;" | "&amp;D2376</f>
        <v>documentazione_amministrativa / registri | REGISTRO GIORNALIERO | REGISTRO GIORNALIERO</v>
      </c>
      <c r="Q2376" s="3" t="str">
        <f>VLOOKUP(P2376,'Classificazione UD'!A:B,2,FALSE)</f>
        <v>RGP</v>
      </c>
    </row>
    <row r="2377" spans="1:17" ht="15" customHeight="1" x14ac:dyDescent="0.25">
      <c r="A2377" s="30">
        <v>2015</v>
      </c>
      <c r="B2377" s="3" t="s">
        <v>20</v>
      </c>
      <c r="C2377" s="3" t="s">
        <v>130</v>
      </c>
      <c r="D2377" s="3" t="s">
        <v>130</v>
      </c>
      <c r="E2377" s="3">
        <v>1</v>
      </c>
      <c r="F2377" s="3">
        <v>1</v>
      </c>
      <c r="G2377" s="3">
        <v>1</v>
      </c>
      <c r="H2377" s="3">
        <v>255626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 t="str">
        <f>B2377&amp;" | "&amp;C2377&amp;" | "&amp;D2377</f>
        <v>documentazione_amministrativa / registri | REGISTRO UNICO FATTURE | REGISTRO UNICO FATTURE</v>
      </c>
      <c r="Q2377" s="3" t="str">
        <f>VLOOKUP(P2377,'Classificazione UD'!A:B,2,FALSE)</f>
        <v>Fiscale</v>
      </c>
    </row>
    <row r="2378" spans="1:17" ht="15" customHeight="1" x14ac:dyDescent="0.25">
      <c r="A2378" s="30">
        <v>2015</v>
      </c>
      <c r="B2378" s="3" t="s">
        <v>17</v>
      </c>
      <c r="C2378" s="3" t="s">
        <v>27</v>
      </c>
      <c r="D2378" s="3" t="s">
        <v>134</v>
      </c>
      <c r="E2378" s="3">
        <v>1</v>
      </c>
      <c r="F2378" s="3">
        <v>3</v>
      </c>
      <c r="G2378" s="3">
        <v>6</v>
      </c>
      <c r="H2378" s="3">
        <v>124840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 t="str">
        <f>B2378&amp;" | "&amp;C2378&amp;" | "&amp;D2378</f>
        <v>documentazione_amministrativa / documentazione_contabile | FATTURA PASSIVA | ACCONTO/ANTICIPO SU PARCELLA</v>
      </c>
      <c r="Q2378" s="3" t="str">
        <f>VLOOKUP(P2378,'Classificazione UD'!A:B,2,FALSE)</f>
        <v>Fiscale</v>
      </c>
    </row>
    <row r="2379" spans="1:17" ht="15" customHeight="1" x14ac:dyDescent="0.25">
      <c r="A2379" s="30">
        <v>2015</v>
      </c>
      <c r="B2379" s="3" t="s">
        <v>17</v>
      </c>
      <c r="C2379" s="3" t="s">
        <v>27</v>
      </c>
      <c r="D2379" s="3" t="s">
        <v>19</v>
      </c>
      <c r="E2379" s="3">
        <v>368</v>
      </c>
      <c r="F2379" s="3">
        <v>1289</v>
      </c>
      <c r="G2379" s="3">
        <v>2392</v>
      </c>
      <c r="H2379" s="3">
        <v>156776520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 t="str">
        <f>B2379&amp;" | "&amp;C2379&amp;" | "&amp;D2379</f>
        <v>documentazione_amministrativa / documentazione_contabile | FATTURA PASSIVA | FATTURA</v>
      </c>
      <c r="Q2379" s="3" t="str">
        <f>VLOOKUP(P2379,'Classificazione UD'!A:B,2,FALSE)</f>
        <v>Fiscale</v>
      </c>
    </row>
    <row r="2380" spans="1:17" ht="15" customHeight="1" x14ac:dyDescent="0.25">
      <c r="A2380" s="30">
        <v>2015</v>
      </c>
      <c r="B2380" s="3" t="s">
        <v>17</v>
      </c>
      <c r="C2380" s="3" t="s">
        <v>27</v>
      </c>
      <c r="D2380" s="3" t="s">
        <v>28</v>
      </c>
      <c r="E2380" s="3">
        <v>10</v>
      </c>
      <c r="F2380" s="3">
        <v>37</v>
      </c>
      <c r="G2380" s="3">
        <v>67</v>
      </c>
      <c r="H2380" s="3">
        <v>6042313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 t="str">
        <f>B2380&amp;" | "&amp;C2380&amp;" | "&amp;D2380</f>
        <v>documentazione_amministrativa / documentazione_contabile | FATTURA PASSIVA | NOTA DI CREDITO</v>
      </c>
      <c r="Q2380" s="3" t="str">
        <f>VLOOKUP(P2380,'Classificazione UD'!A:B,2,FALSE)</f>
        <v>Fiscale</v>
      </c>
    </row>
    <row r="2381" spans="1:17" ht="15" customHeight="1" x14ac:dyDescent="0.25">
      <c r="A2381" s="30">
        <v>2015</v>
      </c>
      <c r="B2381" s="3" t="s">
        <v>17</v>
      </c>
      <c r="C2381" s="3" t="s">
        <v>27</v>
      </c>
      <c r="D2381" s="3" t="s">
        <v>86</v>
      </c>
      <c r="E2381" s="3">
        <v>2</v>
      </c>
      <c r="F2381" s="3">
        <v>6</v>
      </c>
      <c r="G2381" s="3">
        <v>12</v>
      </c>
      <c r="H2381" s="3">
        <v>246480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 t="str">
        <f>B2381&amp;" | "&amp;C2381&amp;" | "&amp;D2381</f>
        <v>documentazione_amministrativa / documentazione_contabile | FATTURA PASSIVA | PARCELLA</v>
      </c>
      <c r="Q2381" s="3" t="str">
        <f>VLOOKUP(P2381,'Classificazione UD'!A:B,2,FALSE)</f>
        <v>Fiscale</v>
      </c>
    </row>
    <row r="2382" spans="1:17" ht="15" customHeight="1" x14ac:dyDescent="0.25">
      <c r="A2382" s="30">
        <v>2016</v>
      </c>
      <c r="B2382" s="3" t="s">
        <v>17</v>
      </c>
      <c r="C2382" s="3" t="s">
        <v>27</v>
      </c>
      <c r="D2382" s="3" t="s">
        <v>19</v>
      </c>
      <c r="E2382" s="3">
        <v>6</v>
      </c>
      <c r="F2382" s="3">
        <v>18</v>
      </c>
      <c r="G2382" s="3">
        <v>36</v>
      </c>
      <c r="H2382" s="3">
        <v>763311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 t="str">
        <f>B2382&amp;" | "&amp;C2382&amp;" | "&amp;D2382</f>
        <v>documentazione_amministrativa / documentazione_contabile | FATTURA PASSIVA | FATTURA</v>
      </c>
      <c r="Q2382" s="3" t="str">
        <f>VLOOKUP(P2382,'Classificazione UD'!A:B,2,FALSE)</f>
        <v>Fiscale</v>
      </c>
    </row>
    <row r="2383" spans="1:17" ht="15" customHeight="1" x14ac:dyDescent="0.25">
      <c r="A2383" s="30">
        <v>2016</v>
      </c>
      <c r="B2383" s="3" t="s">
        <v>17</v>
      </c>
      <c r="C2383" s="3" t="s">
        <v>27</v>
      </c>
      <c r="D2383" s="3" t="s">
        <v>28</v>
      </c>
      <c r="E2383" s="3">
        <v>1</v>
      </c>
      <c r="F2383" s="3">
        <v>3</v>
      </c>
      <c r="G2383" s="3">
        <v>6</v>
      </c>
      <c r="H2383" s="3">
        <v>122329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 t="str">
        <f>B2383&amp;" | "&amp;C2383&amp;" | "&amp;D2383</f>
        <v>documentazione_amministrativa / documentazione_contabile | FATTURA PASSIVA | NOTA DI CREDITO</v>
      </c>
      <c r="Q2383" s="3" t="str">
        <f>VLOOKUP(P2383,'Classificazione UD'!A:B,2,FALSE)</f>
        <v>Fiscale</v>
      </c>
    </row>
    <row r="2384" spans="1:17" ht="15" customHeight="1" x14ac:dyDescent="0.25">
      <c r="A2384" s="30">
        <v>2015</v>
      </c>
      <c r="B2384" s="3" t="s">
        <v>17</v>
      </c>
      <c r="C2384" s="3" t="s">
        <v>18</v>
      </c>
      <c r="D2384" s="3" t="s">
        <v>19</v>
      </c>
      <c r="E2384" s="3">
        <v>1</v>
      </c>
      <c r="F2384" s="3">
        <v>1</v>
      </c>
      <c r="G2384" s="3">
        <v>2</v>
      </c>
      <c r="H2384" s="3">
        <v>112943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 t="str">
        <f>B2384&amp;" | "&amp;C2384&amp;" | "&amp;D2384</f>
        <v>documentazione_amministrativa / documentazione_contabile | FATTURA ATTIVA | FATTURA</v>
      </c>
      <c r="Q2384" s="3" t="str">
        <f>VLOOKUP(P2384,'Classificazione UD'!A:B,2,FALSE)</f>
        <v>Fiscale</v>
      </c>
    </row>
    <row r="2385" spans="1:17" ht="15" customHeight="1" x14ac:dyDescent="0.25">
      <c r="A2385" s="30">
        <v>2010</v>
      </c>
      <c r="B2385" s="3" t="s">
        <v>44</v>
      </c>
      <c r="C2385" s="3" t="s">
        <v>46</v>
      </c>
      <c r="D2385" s="3" t="s">
        <v>46</v>
      </c>
      <c r="E2385" s="3">
        <v>106</v>
      </c>
      <c r="F2385" s="3">
        <v>318</v>
      </c>
      <c r="G2385" s="3">
        <v>318</v>
      </c>
      <c r="H2385" s="3">
        <v>85024973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 t="str">
        <f>B2385&amp;" | "&amp;C2385&amp;" | "&amp;D2385</f>
        <v>documentazione_amministrativa / deliberazioni | DELIBERA | DELIBERA</v>
      </c>
      <c r="Q2385" s="3" t="str">
        <f>VLOOKUP(P2385,'Classificazione UD'!A:B,2,FALSE)</f>
        <v>Amministrativo</v>
      </c>
    </row>
    <row r="2386" spans="1:17" ht="15" customHeight="1" x14ac:dyDescent="0.25">
      <c r="A2386" s="30">
        <v>2011</v>
      </c>
      <c r="B2386" s="3" t="s">
        <v>44</v>
      </c>
      <c r="C2386" s="3" t="s">
        <v>46</v>
      </c>
      <c r="D2386" s="3" t="s">
        <v>46</v>
      </c>
      <c r="E2386" s="3">
        <v>64</v>
      </c>
      <c r="F2386" s="3">
        <v>191</v>
      </c>
      <c r="G2386" s="3">
        <v>191</v>
      </c>
      <c r="H2386" s="3">
        <v>71303016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 t="str">
        <f>B2386&amp;" | "&amp;C2386&amp;" | "&amp;D2386</f>
        <v>documentazione_amministrativa / deliberazioni | DELIBERA | DELIBERA</v>
      </c>
      <c r="Q2386" s="3" t="str">
        <f>VLOOKUP(P2386,'Classificazione UD'!A:B,2,FALSE)</f>
        <v>Amministrativo</v>
      </c>
    </row>
    <row r="2387" spans="1:17" ht="15" customHeight="1" x14ac:dyDescent="0.25">
      <c r="A2387" s="30">
        <v>2012</v>
      </c>
      <c r="B2387" s="3" t="s">
        <v>44</v>
      </c>
      <c r="C2387" s="3" t="s">
        <v>46</v>
      </c>
      <c r="D2387" s="3" t="s">
        <v>46</v>
      </c>
      <c r="E2387" s="3">
        <v>62</v>
      </c>
      <c r="F2387" s="3">
        <v>186</v>
      </c>
      <c r="G2387" s="3">
        <v>186</v>
      </c>
      <c r="H2387" s="3">
        <v>121215619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 t="str">
        <f>B2387&amp;" | "&amp;C2387&amp;" | "&amp;D2387</f>
        <v>documentazione_amministrativa / deliberazioni | DELIBERA | DELIBERA</v>
      </c>
      <c r="Q2387" s="3" t="str">
        <f>VLOOKUP(P2387,'Classificazione UD'!A:B,2,FALSE)</f>
        <v>Amministrativo</v>
      </c>
    </row>
    <row r="2388" spans="1:17" ht="15" customHeight="1" x14ac:dyDescent="0.25">
      <c r="A2388" s="30">
        <v>2013</v>
      </c>
      <c r="B2388" s="3" t="s">
        <v>44</v>
      </c>
      <c r="C2388" s="3" t="s">
        <v>46</v>
      </c>
      <c r="D2388" s="3" t="s">
        <v>46</v>
      </c>
      <c r="E2388" s="3">
        <v>67</v>
      </c>
      <c r="F2388" s="3">
        <v>201</v>
      </c>
      <c r="G2388" s="3">
        <v>201</v>
      </c>
      <c r="H2388" s="3">
        <v>266628477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 t="str">
        <f>B2388&amp;" | "&amp;C2388&amp;" | "&amp;D2388</f>
        <v>documentazione_amministrativa / deliberazioni | DELIBERA | DELIBERA</v>
      </c>
      <c r="Q2388" s="3" t="str">
        <f>VLOOKUP(P2388,'Classificazione UD'!A:B,2,FALSE)</f>
        <v>Amministrativo</v>
      </c>
    </row>
    <row r="2389" spans="1:17" ht="15" customHeight="1" x14ac:dyDescent="0.25">
      <c r="A2389" s="30">
        <v>2014</v>
      </c>
      <c r="B2389" s="3" t="s">
        <v>44</v>
      </c>
      <c r="C2389" s="3" t="s">
        <v>46</v>
      </c>
      <c r="D2389" s="3" t="s">
        <v>46</v>
      </c>
      <c r="E2389" s="3">
        <v>73</v>
      </c>
      <c r="F2389" s="3">
        <v>219</v>
      </c>
      <c r="G2389" s="3">
        <v>219</v>
      </c>
      <c r="H2389" s="3">
        <v>239708706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 t="str">
        <f>B2389&amp;" | "&amp;C2389&amp;" | "&amp;D2389</f>
        <v>documentazione_amministrativa / deliberazioni | DELIBERA | DELIBERA</v>
      </c>
      <c r="Q2389" s="3" t="str">
        <f>VLOOKUP(P2389,'Classificazione UD'!A:B,2,FALSE)</f>
        <v>Amministrativo</v>
      </c>
    </row>
    <row r="2390" spans="1:17" ht="15" customHeight="1" x14ac:dyDescent="0.25">
      <c r="A2390" s="30">
        <v>2015</v>
      </c>
      <c r="B2390" s="3" t="s">
        <v>44</v>
      </c>
      <c r="C2390" s="3" t="s">
        <v>46</v>
      </c>
      <c r="D2390" s="3" t="s">
        <v>46</v>
      </c>
      <c r="E2390" s="3">
        <v>63</v>
      </c>
      <c r="F2390" s="3">
        <v>188</v>
      </c>
      <c r="G2390" s="3">
        <v>188</v>
      </c>
      <c r="H2390" s="3">
        <v>263979436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 t="str">
        <f>B2390&amp;" | "&amp;C2390&amp;" | "&amp;D2390</f>
        <v>documentazione_amministrativa / deliberazioni | DELIBERA | DELIBERA</v>
      </c>
      <c r="Q2390" s="3" t="str">
        <f>VLOOKUP(P2390,'Classificazione UD'!A:B,2,FALSE)</f>
        <v>Amministrativo</v>
      </c>
    </row>
    <row r="2391" spans="1:17" ht="15" customHeight="1" x14ac:dyDescent="0.25">
      <c r="A2391" s="30">
        <v>2016</v>
      </c>
      <c r="B2391" s="3" t="s">
        <v>44</v>
      </c>
      <c r="C2391" s="3" t="s">
        <v>46</v>
      </c>
      <c r="D2391" s="3" t="s">
        <v>46</v>
      </c>
      <c r="E2391" s="3">
        <v>56</v>
      </c>
      <c r="F2391" s="3">
        <v>156</v>
      </c>
      <c r="G2391" s="3">
        <v>156</v>
      </c>
      <c r="H2391" s="3">
        <v>122368257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 t="str">
        <f>B2391&amp;" | "&amp;C2391&amp;" | "&amp;D2391</f>
        <v>documentazione_amministrativa / deliberazioni | DELIBERA | DELIBERA</v>
      </c>
      <c r="Q2391" s="3" t="str">
        <f>VLOOKUP(P2391,'Classificazione UD'!A:B,2,FALSE)</f>
        <v>Amministrativo</v>
      </c>
    </row>
    <row r="2392" spans="1:17" ht="15" customHeight="1" x14ac:dyDescent="0.25">
      <c r="A2392" s="30">
        <v>2015</v>
      </c>
      <c r="B2392" s="3" t="s">
        <v>48</v>
      </c>
      <c r="C2392" s="3" t="s">
        <v>81</v>
      </c>
      <c r="D2392" s="3" t="s">
        <v>81</v>
      </c>
      <c r="E2392" s="3">
        <v>41</v>
      </c>
      <c r="F2392" s="3">
        <v>82</v>
      </c>
      <c r="G2392" s="3">
        <v>82</v>
      </c>
      <c r="H2392" s="3">
        <v>38901809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 t="str">
        <f>B2392&amp;" | "&amp;C2392&amp;" | "&amp;D2392</f>
        <v>documentazione_amministrativa / determinazioni | DETERMINA | DETERMINA</v>
      </c>
      <c r="Q2392" s="3" t="str">
        <f>VLOOKUP(P2392,'Classificazione UD'!A:B,2,FALSE)</f>
        <v>Amministrativo</v>
      </c>
    </row>
    <row r="2393" spans="1:17" ht="15" customHeight="1" x14ac:dyDescent="0.25">
      <c r="A2393" s="30">
        <v>2016</v>
      </c>
      <c r="B2393" s="3" t="s">
        <v>48</v>
      </c>
      <c r="C2393" s="3" t="s">
        <v>81</v>
      </c>
      <c r="D2393" s="3" t="s">
        <v>81</v>
      </c>
      <c r="E2393" s="3">
        <v>88</v>
      </c>
      <c r="F2393" s="3">
        <v>178</v>
      </c>
      <c r="G2393" s="3">
        <v>178</v>
      </c>
      <c r="H2393" s="3">
        <v>84352018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 t="str">
        <f>B2393&amp;" | "&amp;C2393&amp;" | "&amp;D2393</f>
        <v>documentazione_amministrativa / determinazioni | DETERMINA | DETERMINA</v>
      </c>
      <c r="Q2393" s="3" t="str">
        <f>VLOOKUP(P2393,'Classificazione UD'!A:B,2,FALSE)</f>
        <v>Amministrativo</v>
      </c>
    </row>
    <row r="2394" spans="1:17" ht="15" customHeight="1" x14ac:dyDescent="0.25">
      <c r="A2394" s="30">
        <v>2015</v>
      </c>
      <c r="B2394" s="3" t="s">
        <v>48</v>
      </c>
      <c r="C2394" s="3" t="s">
        <v>81</v>
      </c>
      <c r="D2394" s="3" t="s">
        <v>81</v>
      </c>
      <c r="E2394" s="3">
        <v>22</v>
      </c>
      <c r="F2394" s="3">
        <v>42</v>
      </c>
      <c r="G2394" s="3">
        <v>42</v>
      </c>
      <c r="H2394" s="3">
        <v>14614534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 t="str">
        <f>B2394&amp;" | "&amp;C2394&amp;" | "&amp;D2394</f>
        <v>documentazione_amministrativa / determinazioni | DETERMINA | DETERMINA</v>
      </c>
      <c r="Q2394" s="3" t="str">
        <f>VLOOKUP(P2394,'Classificazione UD'!A:B,2,FALSE)</f>
        <v>Amministrativo</v>
      </c>
    </row>
    <row r="2395" spans="1:17" ht="15" customHeight="1" x14ac:dyDescent="0.25">
      <c r="A2395" s="30">
        <v>2016</v>
      </c>
      <c r="B2395" s="3" t="s">
        <v>48</v>
      </c>
      <c r="C2395" s="3" t="s">
        <v>81</v>
      </c>
      <c r="D2395" s="3" t="s">
        <v>81</v>
      </c>
      <c r="E2395" s="3">
        <v>39</v>
      </c>
      <c r="F2395" s="3">
        <v>77</v>
      </c>
      <c r="G2395" s="3">
        <v>77</v>
      </c>
      <c r="H2395" s="3">
        <v>22532358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 t="str">
        <f>B2395&amp;" | "&amp;C2395&amp;" | "&amp;D2395</f>
        <v>documentazione_amministrativa / determinazioni | DETERMINA | DETERMINA</v>
      </c>
      <c r="Q2395" s="3" t="str">
        <f>VLOOKUP(P2395,'Classificazione UD'!A:B,2,FALSE)</f>
        <v>Amministrativo</v>
      </c>
    </row>
    <row r="2396" spans="1:17" ht="15" customHeight="1" x14ac:dyDescent="0.25">
      <c r="A2396" s="30">
        <v>2015</v>
      </c>
      <c r="B2396" s="3" t="s">
        <v>48</v>
      </c>
      <c r="C2396" s="3" t="s">
        <v>81</v>
      </c>
      <c r="D2396" s="3" t="s">
        <v>81</v>
      </c>
      <c r="E2396" s="3">
        <v>1</v>
      </c>
      <c r="F2396" s="3">
        <v>2</v>
      </c>
      <c r="G2396" s="3">
        <v>2</v>
      </c>
      <c r="H2396" s="3">
        <v>252291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 t="str">
        <f>B2396&amp;" | "&amp;C2396&amp;" | "&amp;D2396</f>
        <v>documentazione_amministrativa / determinazioni | DETERMINA | DETERMINA</v>
      </c>
      <c r="Q2396" s="3" t="str">
        <f>VLOOKUP(P2396,'Classificazione UD'!A:B,2,FALSE)</f>
        <v>Amministrativo</v>
      </c>
    </row>
    <row r="2397" spans="1:17" ht="15" customHeight="1" x14ac:dyDescent="0.25">
      <c r="A2397" s="30">
        <v>2016</v>
      </c>
      <c r="B2397" s="3" t="s">
        <v>48</v>
      </c>
      <c r="C2397" s="3" t="s">
        <v>81</v>
      </c>
      <c r="D2397" s="3" t="s">
        <v>81</v>
      </c>
      <c r="E2397" s="3">
        <v>2</v>
      </c>
      <c r="F2397" s="3">
        <v>4</v>
      </c>
      <c r="G2397" s="3">
        <v>4</v>
      </c>
      <c r="H2397" s="3">
        <v>490946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 t="str">
        <f>B2397&amp;" | "&amp;C2397&amp;" | "&amp;D2397</f>
        <v>documentazione_amministrativa / determinazioni | DETERMINA | DETERMINA</v>
      </c>
      <c r="Q2397" s="3" t="str">
        <f>VLOOKUP(P2397,'Classificazione UD'!A:B,2,FALSE)</f>
        <v>Amministrativo</v>
      </c>
    </row>
    <row r="2398" spans="1:17" ht="15" customHeight="1" x14ac:dyDescent="0.25">
      <c r="A2398" s="30">
        <v>2015</v>
      </c>
      <c r="B2398" s="3" t="s">
        <v>48</v>
      </c>
      <c r="C2398" s="3" t="s">
        <v>81</v>
      </c>
      <c r="D2398" s="3" t="s">
        <v>81</v>
      </c>
      <c r="E2398" s="3">
        <v>53</v>
      </c>
      <c r="F2398" s="3">
        <v>106</v>
      </c>
      <c r="G2398" s="3">
        <v>106</v>
      </c>
      <c r="H2398" s="3">
        <v>32970253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 t="str">
        <f>B2398&amp;" | "&amp;C2398&amp;" | "&amp;D2398</f>
        <v>documentazione_amministrativa / determinazioni | DETERMINA | DETERMINA</v>
      </c>
      <c r="Q2398" s="3" t="str">
        <f>VLOOKUP(P2398,'Classificazione UD'!A:B,2,FALSE)</f>
        <v>Amministrativo</v>
      </c>
    </row>
    <row r="2399" spans="1:17" ht="15" customHeight="1" x14ac:dyDescent="0.25">
      <c r="A2399" s="30">
        <v>2016</v>
      </c>
      <c r="B2399" s="3" t="s">
        <v>48</v>
      </c>
      <c r="C2399" s="3" t="s">
        <v>81</v>
      </c>
      <c r="D2399" s="3" t="s">
        <v>81</v>
      </c>
      <c r="E2399" s="3">
        <v>130</v>
      </c>
      <c r="F2399" s="3">
        <v>263</v>
      </c>
      <c r="G2399" s="3">
        <v>263</v>
      </c>
      <c r="H2399" s="3">
        <v>49907808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 t="str">
        <f>B2399&amp;" | "&amp;C2399&amp;" | "&amp;D2399</f>
        <v>documentazione_amministrativa / determinazioni | DETERMINA | DETERMINA</v>
      </c>
      <c r="Q2399" s="3" t="str">
        <f>VLOOKUP(P2399,'Classificazione UD'!A:B,2,FALSE)</f>
        <v>Amministrativo</v>
      </c>
    </row>
    <row r="2400" spans="1:17" ht="15" customHeight="1" x14ac:dyDescent="0.25">
      <c r="A2400" s="30">
        <v>2015</v>
      </c>
      <c r="B2400" s="3" t="s">
        <v>17</v>
      </c>
      <c r="C2400" s="3" t="s">
        <v>27</v>
      </c>
      <c r="D2400" s="3" t="s">
        <v>19</v>
      </c>
      <c r="E2400" s="3">
        <v>1229</v>
      </c>
      <c r="F2400" s="3">
        <v>6371</v>
      </c>
      <c r="G2400" s="3">
        <v>9807</v>
      </c>
      <c r="H2400" s="3">
        <v>955574484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 t="str">
        <f>B2400&amp;" | "&amp;C2400&amp;" | "&amp;D2400</f>
        <v>documentazione_amministrativa / documentazione_contabile | FATTURA PASSIVA | FATTURA</v>
      </c>
      <c r="Q2400" s="3" t="str">
        <f>VLOOKUP(P2400,'Classificazione UD'!A:B,2,FALSE)</f>
        <v>Fiscale</v>
      </c>
    </row>
    <row r="2401" spans="1:17" ht="15" customHeight="1" x14ac:dyDescent="0.25">
      <c r="A2401" s="30">
        <v>2016</v>
      </c>
      <c r="B2401" s="3" t="s">
        <v>17</v>
      </c>
      <c r="C2401" s="3" t="s">
        <v>27</v>
      </c>
      <c r="D2401" s="3" t="s">
        <v>19</v>
      </c>
      <c r="E2401" s="3">
        <v>1222</v>
      </c>
      <c r="F2401" s="3">
        <v>5283</v>
      </c>
      <c r="G2401" s="3">
        <v>8948</v>
      </c>
      <c r="H2401" s="3">
        <v>1453991036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 t="str">
        <f>B2401&amp;" | "&amp;C2401&amp;" | "&amp;D2401</f>
        <v>documentazione_amministrativa / documentazione_contabile | FATTURA PASSIVA | FATTURA</v>
      </c>
      <c r="Q2401" s="3" t="str">
        <f>VLOOKUP(P2401,'Classificazione UD'!A:B,2,FALSE)</f>
        <v>Fiscale</v>
      </c>
    </row>
    <row r="2402" spans="1:17" ht="15" customHeight="1" x14ac:dyDescent="0.25">
      <c r="A2402" s="30">
        <v>2015</v>
      </c>
      <c r="B2402" s="3" t="s">
        <v>17</v>
      </c>
      <c r="C2402" s="3" t="s">
        <v>24</v>
      </c>
      <c r="D2402" s="3" t="s">
        <v>24</v>
      </c>
      <c r="E2402" s="3">
        <v>10</v>
      </c>
      <c r="F2402" s="3">
        <v>10</v>
      </c>
      <c r="G2402" s="3">
        <v>10</v>
      </c>
      <c r="H2402" s="3">
        <v>145067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 t="str">
        <f>B2402&amp;" | "&amp;C2402&amp;" | "&amp;D2402</f>
        <v>documentazione_amministrativa / documentazione_contabile | FOGLIO DI TRASFORMAZIONE | FOGLIO DI TRASFORMAZIONE</v>
      </c>
      <c r="Q2402" s="3" t="str">
        <f>VLOOKUP(P2402,'Classificazione UD'!A:B,2,FALSE)</f>
        <v>Tecnico</v>
      </c>
    </row>
    <row r="2403" spans="1:17" ht="15" customHeight="1" x14ac:dyDescent="0.25">
      <c r="A2403" s="30">
        <v>2009</v>
      </c>
      <c r="B2403" s="3" t="s">
        <v>44</v>
      </c>
      <c r="C2403" s="3" t="s">
        <v>46</v>
      </c>
      <c r="D2403" s="3" t="s">
        <v>46</v>
      </c>
      <c r="E2403" s="3">
        <v>12</v>
      </c>
      <c r="F2403" s="3">
        <v>35</v>
      </c>
      <c r="G2403" s="3">
        <v>35</v>
      </c>
      <c r="H2403" s="3">
        <v>3958486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 t="str">
        <f>B2403&amp;" | "&amp;C2403&amp;" | "&amp;D2403</f>
        <v>documentazione_amministrativa / deliberazioni | DELIBERA | DELIBERA</v>
      </c>
      <c r="Q2403" s="3" t="str">
        <f>VLOOKUP(P2403,'Classificazione UD'!A:B,2,FALSE)</f>
        <v>Amministrativo</v>
      </c>
    </row>
    <row r="2404" spans="1:17" ht="15" customHeight="1" x14ac:dyDescent="0.25">
      <c r="A2404" s="30">
        <v>2010</v>
      </c>
      <c r="B2404" s="3" t="s">
        <v>44</v>
      </c>
      <c r="C2404" s="3" t="s">
        <v>46</v>
      </c>
      <c r="D2404" s="3" t="s">
        <v>46</v>
      </c>
      <c r="E2404" s="3">
        <v>116</v>
      </c>
      <c r="F2404" s="3">
        <v>348</v>
      </c>
      <c r="G2404" s="3">
        <v>348</v>
      </c>
      <c r="H2404" s="3">
        <v>92220850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 t="str">
        <f>B2404&amp;" | "&amp;C2404&amp;" | "&amp;D2404</f>
        <v>documentazione_amministrativa / deliberazioni | DELIBERA | DELIBERA</v>
      </c>
      <c r="Q2404" s="3" t="str">
        <f>VLOOKUP(P2404,'Classificazione UD'!A:B,2,FALSE)</f>
        <v>Amministrativo</v>
      </c>
    </row>
    <row r="2405" spans="1:17" ht="15" customHeight="1" x14ac:dyDescent="0.25">
      <c r="A2405" s="30">
        <v>2011</v>
      </c>
      <c r="B2405" s="3" t="s">
        <v>44</v>
      </c>
      <c r="C2405" s="3" t="s">
        <v>46</v>
      </c>
      <c r="D2405" s="3" t="s">
        <v>46</v>
      </c>
      <c r="E2405" s="3">
        <v>115</v>
      </c>
      <c r="F2405" s="3">
        <v>345</v>
      </c>
      <c r="G2405" s="3">
        <v>345</v>
      </c>
      <c r="H2405" s="3">
        <v>66683316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 t="str">
        <f>B2405&amp;" | "&amp;C2405&amp;" | "&amp;D2405</f>
        <v>documentazione_amministrativa / deliberazioni | DELIBERA | DELIBERA</v>
      </c>
      <c r="Q2405" s="3" t="str">
        <f>VLOOKUP(P2405,'Classificazione UD'!A:B,2,FALSE)</f>
        <v>Amministrativo</v>
      </c>
    </row>
    <row r="2406" spans="1:17" ht="15" customHeight="1" x14ac:dyDescent="0.25">
      <c r="A2406" s="30">
        <v>2012</v>
      </c>
      <c r="B2406" s="3" t="s">
        <v>44</v>
      </c>
      <c r="C2406" s="3" t="s">
        <v>46</v>
      </c>
      <c r="D2406" s="3" t="s">
        <v>46</v>
      </c>
      <c r="E2406" s="3">
        <v>99</v>
      </c>
      <c r="F2406" s="3">
        <v>297</v>
      </c>
      <c r="G2406" s="3">
        <v>297</v>
      </c>
      <c r="H2406" s="3">
        <v>70634016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 t="str">
        <f>B2406&amp;" | "&amp;C2406&amp;" | "&amp;D2406</f>
        <v>documentazione_amministrativa / deliberazioni | DELIBERA | DELIBERA</v>
      </c>
      <c r="Q2406" s="3" t="str">
        <f>VLOOKUP(P2406,'Classificazione UD'!A:B,2,FALSE)</f>
        <v>Amministrativo</v>
      </c>
    </row>
    <row r="2407" spans="1:17" ht="15" customHeight="1" x14ac:dyDescent="0.25">
      <c r="A2407" s="30">
        <v>2013</v>
      </c>
      <c r="B2407" s="3" t="s">
        <v>44</v>
      </c>
      <c r="C2407" s="3" t="s">
        <v>46</v>
      </c>
      <c r="D2407" s="3" t="s">
        <v>46</v>
      </c>
      <c r="E2407" s="3">
        <v>66</v>
      </c>
      <c r="F2407" s="3">
        <v>198</v>
      </c>
      <c r="G2407" s="3">
        <v>198</v>
      </c>
      <c r="H2407" s="3">
        <v>216906959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 t="str">
        <f>B2407&amp;" | "&amp;C2407&amp;" | "&amp;D2407</f>
        <v>documentazione_amministrativa / deliberazioni | DELIBERA | DELIBERA</v>
      </c>
      <c r="Q2407" s="3" t="str">
        <f>VLOOKUP(P2407,'Classificazione UD'!A:B,2,FALSE)</f>
        <v>Amministrativo</v>
      </c>
    </row>
    <row r="2408" spans="1:17" ht="15" customHeight="1" x14ac:dyDescent="0.25">
      <c r="A2408" s="30">
        <v>2014</v>
      </c>
      <c r="B2408" s="3" t="s">
        <v>44</v>
      </c>
      <c r="C2408" s="3" t="s">
        <v>46</v>
      </c>
      <c r="D2408" s="3" t="s">
        <v>46</v>
      </c>
      <c r="E2408" s="3">
        <v>117</v>
      </c>
      <c r="F2408" s="3">
        <v>360</v>
      </c>
      <c r="G2408" s="3">
        <v>360</v>
      </c>
      <c r="H2408" s="3">
        <v>327206666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 t="str">
        <f>B2408&amp;" | "&amp;C2408&amp;" | "&amp;D2408</f>
        <v>documentazione_amministrativa / deliberazioni | DELIBERA | DELIBERA</v>
      </c>
      <c r="Q2408" s="3" t="str">
        <f>VLOOKUP(P2408,'Classificazione UD'!A:B,2,FALSE)</f>
        <v>Amministrativo</v>
      </c>
    </row>
    <row r="2409" spans="1:17" ht="15" customHeight="1" x14ac:dyDescent="0.25">
      <c r="A2409" s="30">
        <v>2015</v>
      </c>
      <c r="B2409" s="3" t="s">
        <v>44</v>
      </c>
      <c r="C2409" s="3" t="s">
        <v>46</v>
      </c>
      <c r="D2409" s="3" t="s">
        <v>46</v>
      </c>
      <c r="E2409" s="3">
        <v>105</v>
      </c>
      <c r="F2409" s="3">
        <v>314</v>
      </c>
      <c r="G2409" s="3">
        <v>314</v>
      </c>
      <c r="H2409" s="3">
        <v>232864608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 t="str">
        <f>B2409&amp;" | "&amp;C2409&amp;" | "&amp;D2409</f>
        <v>documentazione_amministrativa / deliberazioni | DELIBERA | DELIBERA</v>
      </c>
      <c r="Q2409" s="3" t="str">
        <f>VLOOKUP(P2409,'Classificazione UD'!A:B,2,FALSE)</f>
        <v>Amministrativo</v>
      </c>
    </row>
    <row r="2410" spans="1:17" ht="15" customHeight="1" x14ac:dyDescent="0.25">
      <c r="A2410" s="30">
        <v>2016</v>
      </c>
      <c r="B2410" s="3" t="s">
        <v>44</v>
      </c>
      <c r="C2410" s="3" t="s">
        <v>46</v>
      </c>
      <c r="D2410" s="3" t="s">
        <v>46</v>
      </c>
      <c r="E2410" s="3">
        <v>98</v>
      </c>
      <c r="F2410" s="3">
        <v>282</v>
      </c>
      <c r="G2410" s="3">
        <v>282</v>
      </c>
      <c r="H2410" s="3">
        <v>125160934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 t="str">
        <f>B2410&amp;" | "&amp;C2410&amp;" | "&amp;D2410</f>
        <v>documentazione_amministrativa / deliberazioni | DELIBERA | DELIBERA</v>
      </c>
      <c r="Q2410" s="3" t="str">
        <f>VLOOKUP(P2410,'Classificazione UD'!A:B,2,FALSE)</f>
        <v>Amministrativo</v>
      </c>
    </row>
    <row r="2411" spans="1:17" ht="15" customHeight="1" x14ac:dyDescent="0.25">
      <c r="A2411" s="30">
        <v>2006</v>
      </c>
      <c r="B2411" s="3" t="s">
        <v>36</v>
      </c>
      <c r="C2411" s="3" t="s">
        <v>50</v>
      </c>
      <c r="D2411" s="3" t="s">
        <v>50</v>
      </c>
      <c r="E2411" s="3">
        <v>1</v>
      </c>
      <c r="F2411" s="3">
        <v>6</v>
      </c>
      <c r="G2411" s="3">
        <v>6</v>
      </c>
      <c r="H2411" s="3">
        <v>586982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 t="str">
        <f>B2411&amp;" | "&amp;C2411&amp;" | "&amp;D2411</f>
        <v>documentazione_amministrativa / documenti_protocollati | DOCUMENTO PROTOCOLLATO | DOCUMENTO PROTOCOLLATO</v>
      </c>
      <c r="Q2411" s="3" t="str">
        <f>VLOOKUP(P2411,'Classificazione UD'!A:B,2,FALSE)</f>
        <v>Protocollo</v>
      </c>
    </row>
    <row r="2412" spans="1:17" ht="15" customHeight="1" x14ac:dyDescent="0.25">
      <c r="A2412" s="30">
        <v>2007</v>
      </c>
      <c r="B2412" s="3" t="s">
        <v>36</v>
      </c>
      <c r="C2412" s="3" t="s">
        <v>50</v>
      </c>
      <c r="D2412" s="3" t="s">
        <v>50</v>
      </c>
      <c r="E2412" s="3">
        <v>11</v>
      </c>
      <c r="F2412" s="3">
        <v>32</v>
      </c>
      <c r="G2412" s="3">
        <v>32</v>
      </c>
      <c r="H2412" s="3">
        <v>5781822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 t="str">
        <f>B2412&amp;" | "&amp;C2412&amp;" | "&amp;D2412</f>
        <v>documentazione_amministrativa / documenti_protocollati | DOCUMENTO PROTOCOLLATO | DOCUMENTO PROTOCOLLATO</v>
      </c>
      <c r="Q2412" s="3" t="str">
        <f>VLOOKUP(P2412,'Classificazione UD'!A:B,2,FALSE)</f>
        <v>Protocollo</v>
      </c>
    </row>
    <row r="2413" spans="1:17" ht="15" customHeight="1" x14ac:dyDescent="0.25">
      <c r="A2413" s="30">
        <v>2008</v>
      </c>
      <c r="B2413" s="3" t="s">
        <v>36</v>
      </c>
      <c r="C2413" s="3" t="s">
        <v>50</v>
      </c>
      <c r="D2413" s="3" t="s">
        <v>50</v>
      </c>
      <c r="E2413" s="3">
        <v>40</v>
      </c>
      <c r="F2413" s="3">
        <v>162</v>
      </c>
      <c r="G2413" s="3">
        <v>162</v>
      </c>
      <c r="H2413" s="3">
        <v>26405662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 t="str">
        <f>B2413&amp;" | "&amp;C2413&amp;" | "&amp;D2413</f>
        <v>documentazione_amministrativa / documenti_protocollati | DOCUMENTO PROTOCOLLATO | DOCUMENTO PROTOCOLLATO</v>
      </c>
      <c r="Q2413" s="3" t="str">
        <f>VLOOKUP(P2413,'Classificazione UD'!A:B,2,FALSE)</f>
        <v>Protocollo</v>
      </c>
    </row>
    <row r="2414" spans="1:17" ht="15" customHeight="1" x14ac:dyDescent="0.25">
      <c r="A2414" s="30">
        <v>2009</v>
      </c>
      <c r="B2414" s="3" t="s">
        <v>36</v>
      </c>
      <c r="C2414" s="3" t="s">
        <v>50</v>
      </c>
      <c r="D2414" s="3" t="s">
        <v>50</v>
      </c>
      <c r="E2414" s="3">
        <v>46</v>
      </c>
      <c r="F2414" s="3">
        <v>157</v>
      </c>
      <c r="G2414" s="3">
        <v>157</v>
      </c>
      <c r="H2414" s="3">
        <v>22558077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 t="str">
        <f>B2414&amp;" | "&amp;C2414&amp;" | "&amp;D2414</f>
        <v>documentazione_amministrativa / documenti_protocollati | DOCUMENTO PROTOCOLLATO | DOCUMENTO PROTOCOLLATO</v>
      </c>
      <c r="Q2414" s="3" t="str">
        <f>VLOOKUP(P2414,'Classificazione UD'!A:B,2,FALSE)</f>
        <v>Protocollo</v>
      </c>
    </row>
    <row r="2415" spans="1:17" ht="15" customHeight="1" x14ac:dyDescent="0.25">
      <c r="A2415" s="30">
        <v>2010</v>
      </c>
      <c r="B2415" s="3" t="s">
        <v>36</v>
      </c>
      <c r="C2415" s="3" t="s">
        <v>50</v>
      </c>
      <c r="D2415" s="3" t="s">
        <v>50</v>
      </c>
      <c r="E2415" s="3">
        <v>447</v>
      </c>
      <c r="F2415" s="3">
        <v>678</v>
      </c>
      <c r="G2415" s="3">
        <v>678</v>
      </c>
      <c r="H2415" s="3">
        <v>109605148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 t="str">
        <f>B2415&amp;" | "&amp;C2415&amp;" | "&amp;D2415</f>
        <v>documentazione_amministrativa / documenti_protocollati | DOCUMENTO PROTOCOLLATO | DOCUMENTO PROTOCOLLATO</v>
      </c>
      <c r="Q2415" s="3" t="str">
        <f>VLOOKUP(P2415,'Classificazione UD'!A:B,2,FALSE)</f>
        <v>Protocollo</v>
      </c>
    </row>
    <row r="2416" spans="1:17" ht="15" customHeight="1" x14ac:dyDescent="0.25">
      <c r="A2416" s="30">
        <v>2011</v>
      </c>
      <c r="B2416" s="3" t="s">
        <v>36</v>
      </c>
      <c r="C2416" s="3" t="s">
        <v>50</v>
      </c>
      <c r="D2416" s="3" t="s">
        <v>50</v>
      </c>
      <c r="E2416" s="3">
        <v>468</v>
      </c>
      <c r="F2416" s="3">
        <v>918</v>
      </c>
      <c r="G2416" s="3">
        <v>918</v>
      </c>
      <c r="H2416" s="3">
        <v>170954453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 t="str">
        <f>B2416&amp;" | "&amp;C2416&amp;" | "&amp;D2416</f>
        <v>documentazione_amministrativa / documenti_protocollati | DOCUMENTO PROTOCOLLATO | DOCUMENTO PROTOCOLLATO</v>
      </c>
      <c r="Q2416" s="3" t="str">
        <f>VLOOKUP(P2416,'Classificazione UD'!A:B,2,FALSE)</f>
        <v>Protocollo</v>
      </c>
    </row>
    <row r="2417" spans="1:17" ht="15" customHeight="1" x14ac:dyDescent="0.25">
      <c r="A2417" s="30">
        <v>2012</v>
      </c>
      <c r="B2417" s="3" t="s">
        <v>36</v>
      </c>
      <c r="C2417" s="3" t="s">
        <v>50</v>
      </c>
      <c r="D2417" s="3" t="s">
        <v>50</v>
      </c>
      <c r="E2417" s="3">
        <v>843</v>
      </c>
      <c r="F2417" s="3">
        <v>2032</v>
      </c>
      <c r="G2417" s="3">
        <v>2032</v>
      </c>
      <c r="H2417" s="3">
        <v>455499717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 t="str">
        <f>B2417&amp;" | "&amp;C2417&amp;" | "&amp;D2417</f>
        <v>documentazione_amministrativa / documenti_protocollati | DOCUMENTO PROTOCOLLATO | DOCUMENTO PROTOCOLLATO</v>
      </c>
      <c r="Q2417" s="3" t="str">
        <f>VLOOKUP(P2417,'Classificazione UD'!A:B,2,FALSE)</f>
        <v>Protocollo</v>
      </c>
    </row>
    <row r="2418" spans="1:17" ht="15" customHeight="1" x14ac:dyDescent="0.25">
      <c r="A2418" s="30">
        <v>2013</v>
      </c>
      <c r="B2418" s="3" t="s">
        <v>36</v>
      </c>
      <c r="C2418" s="3" t="s">
        <v>50</v>
      </c>
      <c r="D2418" s="3" t="s">
        <v>50</v>
      </c>
      <c r="E2418" s="3">
        <v>1369</v>
      </c>
      <c r="F2418" s="3">
        <v>5311</v>
      </c>
      <c r="G2418" s="3">
        <v>5311</v>
      </c>
      <c r="H2418" s="3">
        <v>877040736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 t="str">
        <f>B2418&amp;" | "&amp;C2418&amp;" | "&amp;D2418</f>
        <v>documentazione_amministrativa / documenti_protocollati | DOCUMENTO PROTOCOLLATO | DOCUMENTO PROTOCOLLATO</v>
      </c>
      <c r="Q2418" s="3" t="str">
        <f>VLOOKUP(P2418,'Classificazione UD'!A:B,2,FALSE)</f>
        <v>Protocollo</v>
      </c>
    </row>
    <row r="2419" spans="1:17" ht="15" customHeight="1" x14ac:dyDescent="0.25">
      <c r="A2419" s="30">
        <v>2014</v>
      </c>
      <c r="B2419" s="3" t="s">
        <v>36</v>
      </c>
      <c r="C2419" s="3" t="s">
        <v>50</v>
      </c>
      <c r="D2419" s="3" t="s">
        <v>50</v>
      </c>
      <c r="E2419" s="3">
        <v>2099</v>
      </c>
      <c r="F2419" s="3">
        <v>9771</v>
      </c>
      <c r="G2419" s="3">
        <v>9771</v>
      </c>
      <c r="H2419" s="3">
        <v>1627465638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 t="str">
        <f>B2419&amp;" | "&amp;C2419&amp;" | "&amp;D2419</f>
        <v>documentazione_amministrativa / documenti_protocollati | DOCUMENTO PROTOCOLLATO | DOCUMENTO PROTOCOLLATO</v>
      </c>
      <c r="Q2419" s="3" t="str">
        <f>VLOOKUP(P2419,'Classificazione UD'!A:B,2,FALSE)</f>
        <v>Protocollo</v>
      </c>
    </row>
    <row r="2420" spans="1:17" ht="15" customHeight="1" x14ac:dyDescent="0.25">
      <c r="A2420" s="30">
        <v>2015</v>
      </c>
      <c r="B2420" s="3" t="s">
        <v>36</v>
      </c>
      <c r="C2420" s="3" t="s">
        <v>50</v>
      </c>
      <c r="D2420" s="3" t="s">
        <v>50</v>
      </c>
      <c r="E2420" s="3">
        <v>3691</v>
      </c>
      <c r="F2420" s="3">
        <v>14324</v>
      </c>
      <c r="G2420" s="3">
        <v>14324</v>
      </c>
      <c r="H2420" s="3">
        <v>2504256624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 t="str">
        <f>B2420&amp;" | "&amp;C2420&amp;" | "&amp;D2420</f>
        <v>documentazione_amministrativa / documenti_protocollati | DOCUMENTO PROTOCOLLATO | DOCUMENTO PROTOCOLLATO</v>
      </c>
      <c r="Q2420" s="3" t="str">
        <f>VLOOKUP(P2420,'Classificazione UD'!A:B,2,FALSE)</f>
        <v>Protocollo</v>
      </c>
    </row>
    <row r="2421" spans="1:17" ht="15" customHeight="1" x14ac:dyDescent="0.25">
      <c r="A2421" s="30">
        <v>2016</v>
      </c>
      <c r="B2421" s="3" t="s">
        <v>36</v>
      </c>
      <c r="C2421" s="3" t="s">
        <v>50</v>
      </c>
      <c r="D2421" s="3" t="s">
        <v>50</v>
      </c>
      <c r="E2421" s="3">
        <v>4209</v>
      </c>
      <c r="F2421" s="3">
        <v>13776</v>
      </c>
      <c r="G2421" s="3">
        <v>13776</v>
      </c>
      <c r="H2421" s="3">
        <v>3603102917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 t="str">
        <f>B2421&amp;" | "&amp;C2421&amp;" | "&amp;D2421</f>
        <v>documentazione_amministrativa / documenti_protocollati | DOCUMENTO PROTOCOLLATO | DOCUMENTO PROTOCOLLATO</v>
      </c>
      <c r="Q2421" s="3" t="str">
        <f>VLOOKUP(P2421,'Classificazione UD'!A:B,2,FALSE)</f>
        <v>Protocollo</v>
      </c>
    </row>
    <row r="2422" spans="1:17" ht="15" customHeight="1" x14ac:dyDescent="0.25">
      <c r="A2422" s="30">
        <v>2015</v>
      </c>
      <c r="B2422" s="3" t="s">
        <v>20</v>
      </c>
      <c r="C2422" s="3" t="s">
        <v>21</v>
      </c>
      <c r="D2422" s="3" t="s">
        <v>21</v>
      </c>
      <c r="E2422" s="3">
        <v>65</v>
      </c>
      <c r="F2422" s="3">
        <v>65</v>
      </c>
      <c r="G2422" s="3">
        <v>65</v>
      </c>
      <c r="H2422" s="3">
        <v>8399241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 t="str">
        <f>B2422&amp;" | "&amp;C2422&amp;" | "&amp;D2422</f>
        <v>documentazione_amministrativa / registri | REGISTRO GIORNALIERO | REGISTRO GIORNALIERO</v>
      </c>
      <c r="Q2422" s="3" t="str">
        <f>VLOOKUP(P2422,'Classificazione UD'!A:B,2,FALSE)</f>
        <v>RGP</v>
      </c>
    </row>
    <row r="2423" spans="1:17" ht="15" customHeight="1" x14ac:dyDescent="0.25">
      <c r="A2423" s="30">
        <v>2016</v>
      </c>
      <c r="B2423" s="3" t="s">
        <v>20</v>
      </c>
      <c r="C2423" s="3" t="s">
        <v>21</v>
      </c>
      <c r="D2423" s="3" t="s">
        <v>21</v>
      </c>
      <c r="E2423" s="3">
        <v>296</v>
      </c>
      <c r="F2423" s="3">
        <v>296</v>
      </c>
      <c r="G2423" s="3">
        <v>296</v>
      </c>
      <c r="H2423" s="3">
        <v>40341633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 t="str">
        <f>B2423&amp;" | "&amp;C2423&amp;" | "&amp;D2423</f>
        <v>documentazione_amministrativa / registri | REGISTRO GIORNALIERO | REGISTRO GIORNALIERO</v>
      </c>
      <c r="Q2423" s="3" t="str">
        <f>VLOOKUP(P2423,'Classificazione UD'!A:B,2,FALSE)</f>
        <v>RGP</v>
      </c>
    </row>
    <row r="2424" spans="1:17" ht="15" customHeight="1" x14ac:dyDescent="0.25">
      <c r="A2424" s="30">
        <v>2015</v>
      </c>
      <c r="B2424" s="3" t="s">
        <v>17</v>
      </c>
      <c r="C2424" s="3" t="s">
        <v>27</v>
      </c>
      <c r="D2424" s="3" t="s">
        <v>19</v>
      </c>
      <c r="E2424" s="3">
        <v>455</v>
      </c>
      <c r="F2424" s="3">
        <v>910</v>
      </c>
      <c r="G2424" s="3">
        <v>910</v>
      </c>
      <c r="H2424" s="3">
        <v>134009880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 t="str">
        <f>B2424&amp;" | "&amp;C2424&amp;" | "&amp;D2424</f>
        <v>documentazione_amministrativa / documentazione_contabile | FATTURA PASSIVA | FATTURA</v>
      </c>
      <c r="Q2424" s="3" t="str">
        <f>VLOOKUP(P2424,'Classificazione UD'!A:B,2,FALSE)</f>
        <v>Fiscale</v>
      </c>
    </row>
    <row r="2425" spans="1:17" ht="15" customHeight="1" x14ac:dyDescent="0.25">
      <c r="A2425" s="30">
        <v>2015</v>
      </c>
      <c r="B2425" s="3" t="s">
        <v>17</v>
      </c>
      <c r="C2425" s="3" t="s">
        <v>27</v>
      </c>
      <c r="D2425" s="3" t="s">
        <v>28</v>
      </c>
      <c r="E2425" s="3">
        <v>6</v>
      </c>
      <c r="F2425" s="3">
        <v>12</v>
      </c>
      <c r="G2425" s="3">
        <v>12</v>
      </c>
      <c r="H2425" s="3">
        <v>42513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 t="str">
        <f>B2425&amp;" | "&amp;C2425&amp;" | "&amp;D2425</f>
        <v>documentazione_amministrativa / documentazione_contabile | FATTURA PASSIVA | NOTA DI CREDITO</v>
      </c>
      <c r="Q2425" s="3" t="str">
        <f>VLOOKUP(P2425,'Classificazione UD'!A:B,2,FALSE)</f>
        <v>Fiscale</v>
      </c>
    </row>
    <row r="2426" spans="1:17" ht="15" customHeight="1" x14ac:dyDescent="0.25">
      <c r="A2426" s="30">
        <v>2015</v>
      </c>
      <c r="B2426" s="3" t="s">
        <v>17</v>
      </c>
      <c r="C2426" s="3" t="s">
        <v>27</v>
      </c>
      <c r="D2426" s="3" t="s">
        <v>86</v>
      </c>
      <c r="E2426" s="3">
        <v>1</v>
      </c>
      <c r="F2426" s="3">
        <v>2</v>
      </c>
      <c r="G2426" s="3">
        <v>2</v>
      </c>
      <c r="H2426" s="3">
        <v>11440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 t="str">
        <f>B2426&amp;" | "&amp;C2426&amp;" | "&amp;D2426</f>
        <v>documentazione_amministrativa / documentazione_contabile | FATTURA PASSIVA | PARCELLA</v>
      </c>
      <c r="Q2426" s="3" t="str">
        <f>VLOOKUP(P2426,'Classificazione UD'!A:B,2,FALSE)</f>
        <v>Fiscale</v>
      </c>
    </row>
    <row r="2427" spans="1:17" ht="15" customHeight="1" x14ac:dyDescent="0.25">
      <c r="A2427" s="30">
        <v>2016</v>
      </c>
      <c r="B2427" s="3" t="s">
        <v>17</v>
      </c>
      <c r="C2427" s="3" t="s">
        <v>27</v>
      </c>
      <c r="D2427" s="3" t="s">
        <v>19</v>
      </c>
      <c r="E2427" s="3">
        <v>1235</v>
      </c>
      <c r="F2427" s="3">
        <v>2469</v>
      </c>
      <c r="G2427" s="3">
        <v>2469</v>
      </c>
      <c r="H2427" s="3">
        <v>353304120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 t="str">
        <f>B2427&amp;" | "&amp;C2427&amp;" | "&amp;D2427</f>
        <v>documentazione_amministrativa / documentazione_contabile | FATTURA PASSIVA | FATTURA</v>
      </c>
      <c r="Q2427" s="3" t="str">
        <f>VLOOKUP(P2427,'Classificazione UD'!A:B,2,FALSE)</f>
        <v>Fiscale</v>
      </c>
    </row>
    <row r="2428" spans="1:17" ht="15" customHeight="1" x14ac:dyDescent="0.25">
      <c r="A2428" s="30">
        <v>2016</v>
      </c>
      <c r="B2428" s="3" t="s">
        <v>17</v>
      </c>
      <c r="C2428" s="3" t="s">
        <v>27</v>
      </c>
      <c r="D2428" s="3" t="s">
        <v>28</v>
      </c>
      <c r="E2428" s="3">
        <v>21</v>
      </c>
      <c r="F2428" s="3">
        <v>42</v>
      </c>
      <c r="G2428" s="3">
        <v>42</v>
      </c>
      <c r="H2428" s="3">
        <v>146556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 t="str">
        <f>B2428&amp;" | "&amp;C2428&amp;" | "&amp;D2428</f>
        <v>documentazione_amministrativa / documentazione_contabile | FATTURA PASSIVA | NOTA DI CREDITO</v>
      </c>
      <c r="Q2428" s="3" t="str">
        <f>VLOOKUP(P2428,'Classificazione UD'!A:B,2,FALSE)</f>
        <v>Fiscale</v>
      </c>
    </row>
    <row r="2429" spans="1:17" ht="15" customHeight="1" x14ac:dyDescent="0.25">
      <c r="A2429" s="30">
        <v>2016</v>
      </c>
      <c r="B2429" s="3" t="s">
        <v>17</v>
      </c>
      <c r="C2429" s="3" t="s">
        <v>27</v>
      </c>
      <c r="D2429" s="3" t="s">
        <v>32</v>
      </c>
      <c r="E2429" s="3">
        <v>6</v>
      </c>
      <c r="F2429" s="3">
        <v>12</v>
      </c>
      <c r="G2429" s="3">
        <v>12</v>
      </c>
      <c r="H2429" s="3">
        <v>353148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 t="str">
        <f>B2429&amp;" | "&amp;C2429&amp;" | "&amp;D2429</f>
        <v>documentazione_amministrativa / documentazione_contabile | FATTURA PASSIVA | NOTA DI DEBITO</v>
      </c>
      <c r="Q2429" s="3" t="str">
        <f>VLOOKUP(P2429,'Classificazione UD'!A:B,2,FALSE)</f>
        <v>Fiscale</v>
      </c>
    </row>
    <row r="2430" spans="1:17" ht="15" customHeight="1" x14ac:dyDescent="0.25">
      <c r="A2430" s="30">
        <v>2016</v>
      </c>
      <c r="B2430" s="3" t="s">
        <v>17</v>
      </c>
      <c r="C2430" s="3" t="s">
        <v>27</v>
      </c>
      <c r="D2430" s="3" t="s">
        <v>86</v>
      </c>
      <c r="E2430" s="3">
        <v>1</v>
      </c>
      <c r="F2430" s="3">
        <v>2</v>
      </c>
      <c r="G2430" s="3">
        <v>2</v>
      </c>
      <c r="H2430" s="3">
        <v>30328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 t="str">
        <f>B2430&amp;" | "&amp;C2430&amp;" | "&amp;D2430</f>
        <v>documentazione_amministrativa / documentazione_contabile | FATTURA PASSIVA | PARCELLA</v>
      </c>
      <c r="Q2430" s="3" t="str">
        <f>VLOOKUP(P2430,'Classificazione UD'!A:B,2,FALSE)</f>
        <v>Fiscale</v>
      </c>
    </row>
    <row r="2431" spans="1:17" ht="15" customHeight="1" x14ac:dyDescent="0.25">
      <c r="A2431" s="30">
        <v>2015</v>
      </c>
      <c r="B2431" s="3" t="s">
        <v>36</v>
      </c>
      <c r="C2431" s="3" t="s">
        <v>37</v>
      </c>
      <c r="D2431" s="3" t="s">
        <v>37</v>
      </c>
      <c r="E2431" s="3">
        <v>1280</v>
      </c>
      <c r="F2431" s="3">
        <v>1280</v>
      </c>
      <c r="G2431" s="3">
        <v>1280</v>
      </c>
      <c r="H2431" s="3">
        <v>344383683</v>
      </c>
      <c r="I2431" s="3">
        <v>1410</v>
      </c>
      <c r="J2431" s="3">
        <v>1410</v>
      </c>
      <c r="K2431" s="3">
        <v>208506236</v>
      </c>
      <c r="L2431" s="3">
        <v>0</v>
      </c>
      <c r="M2431" s="3">
        <v>0</v>
      </c>
      <c r="N2431" s="3">
        <v>0</v>
      </c>
      <c r="O2431" s="3">
        <v>0</v>
      </c>
      <c r="P2431" s="3" t="str">
        <f>B2431&amp;" | "&amp;C2431&amp;" | "&amp;D2431</f>
        <v>documentazione_amministrativa / documenti_protocollati | Documento protocollato | Documento protocollato</v>
      </c>
      <c r="Q2431" s="3" t="str">
        <f>VLOOKUP(P2431,'Classificazione UD'!A:B,2,FALSE)</f>
        <v>Protocollo</v>
      </c>
    </row>
    <row r="2432" spans="1:17" ht="15" customHeight="1" x14ac:dyDescent="0.25">
      <c r="A2432" s="30">
        <v>2016</v>
      </c>
      <c r="B2432" s="3" t="s">
        <v>36</v>
      </c>
      <c r="C2432" s="3" t="s">
        <v>37</v>
      </c>
      <c r="D2432" s="3" t="s">
        <v>37</v>
      </c>
      <c r="E2432" s="3">
        <v>4989</v>
      </c>
      <c r="F2432" s="3">
        <v>4989</v>
      </c>
      <c r="G2432" s="3">
        <v>4989</v>
      </c>
      <c r="H2432" s="3">
        <v>1621741174</v>
      </c>
      <c r="I2432" s="3">
        <v>4278</v>
      </c>
      <c r="J2432" s="3">
        <v>4278</v>
      </c>
      <c r="K2432" s="3">
        <v>769436803</v>
      </c>
      <c r="L2432" s="3">
        <v>0</v>
      </c>
      <c r="M2432" s="3">
        <v>0</v>
      </c>
      <c r="N2432" s="3">
        <v>0</v>
      </c>
      <c r="O2432" s="3">
        <v>0</v>
      </c>
      <c r="P2432" s="3" t="str">
        <f>B2432&amp;" | "&amp;C2432&amp;" | "&amp;D2432</f>
        <v>documentazione_amministrativa / documenti_protocollati | Documento protocollato | Documento protocollato</v>
      </c>
      <c r="Q2432" s="3" t="str">
        <f>VLOOKUP(P2432,'Classificazione UD'!A:B,2,FALSE)</f>
        <v>Protocollo</v>
      </c>
    </row>
    <row r="2433" spans="1:17" ht="15" customHeight="1" x14ac:dyDescent="0.25">
      <c r="A2433" s="30">
        <v>2015</v>
      </c>
      <c r="B2433" s="3" t="s">
        <v>20</v>
      </c>
      <c r="C2433" s="3" t="s">
        <v>21</v>
      </c>
      <c r="D2433" s="3" t="s">
        <v>21</v>
      </c>
      <c r="E2433" s="3">
        <v>61</v>
      </c>
      <c r="F2433" s="3">
        <v>61</v>
      </c>
      <c r="G2433" s="3">
        <v>61</v>
      </c>
      <c r="H2433" s="3">
        <v>7514668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 t="str">
        <f>B2433&amp;" | "&amp;C2433&amp;" | "&amp;D2433</f>
        <v>documentazione_amministrativa / registri | REGISTRO GIORNALIERO | REGISTRO GIORNALIERO</v>
      </c>
      <c r="Q2433" s="3" t="str">
        <f>VLOOKUP(P2433,'Classificazione UD'!A:B,2,FALSE)</f>
        <v>RGP</v>
      </c>
    </row>
    <row r="2434" spans="1:17" ht="15" customHeight="1" x14ac:dyDescent="0.25">
      <c r="A2434" s="30">
        <v>2016</v>
      </c>
      <c r="B2434" s="3" t="s">
        <v>20</v>
      </c>
      <c r="C2434" s="3" t="s">
        <v>21</v>
      </c>
      <c r="D2434" s="3" t="s">
        <v>21</v>
      </c>
      <c r="E2434" s="3">
        <v>304</v>
      </c>
      <c r="F2434" s="3">
        <v>304</v>
      </c>
      <c r="G2434" s="3">
        <v>304</v>
      </c>
      <c r="H2434" s="3">
        <v>37765978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 t="str">
        <f>B2434&amp;" | "&amp;C2434&amp;" | "&amp;D2434</f>
        <v>documentazione_amministrativa / registri | REGISTRO GIORNALIERO | REGISTRO GIORNALIERO</v>
      </c>
      <c r="Q2434" s="3" t="str">
        <f>VLOOKUP(P2434,'Classificazione UD'!A:B,2,FALSE)</f>
        <v>RGP</v>
      </c>
    </row>
    <row r="2435" spans="1:17" ht="15" customHeight="1" x14ac:dyDescent="0.25">
      <c r="A2435" s="30">
        <v>2016</v>
      </c>
      <c r="B2435" s="3" t="s">
        <v>44</v>
      </c>
      <c r="C2435" s="3" t="s">
        <v>46</v>
      </c>
      <c r="D2435" s="3" t="s">
        <v>46</v>
      </c>
      <c r="E2435" s="3">
        <v>83</v>
      </c>
      <c r="F2435" s="3">
        <v>189</v>
      </c>
      <c r="G2435" s="3">
        <v>189</v>
      </c>
      <c r="H2435" s="3">
        <v>101478611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 t="str">
        <f>B2435&amp;" | "&amp;C2435&amp;" | "&amp;D2435</f>
        <v>documentazione_amministrativa / deliberazioni | DELIBERA | DELIBERA</v>
      </c>
      <c r="Q2435" s="3" t="str">
        <f>VLOOKUP(P2435,'Classificazione UD'!A:B,2,FALSE)</f>
        <v>Amministrativo</v>
      </c>
    </row>
    <row r="2436" spans="1:17" ht="15" customHeight="1" x14ac:dyDescent="0.25">
      <c r="A2436" s="30">
        <v>2016</v>
      </c>
      <c r="B2436" s="3" t="s">
        <v>118</v>
      </c>
      <c r="C2436" s="3" t="s">
        <v>119</v>
      </c>
      <c r="D2436" s="3" t="s">
        <v>119</v>
      </c>
      <c r="E2436" s="3">
        <v>13</v>
      </c>
      <c r="F2436" s="3">
        <v>36</v>
      </c>
      <c r="G2436" s="3">
        <v>36</v>
      </c>
      <c r="H2436" s="3">
        <v>6004317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 t="str">
        <f>B2436&amp;" | "&amp;C2436&amp;" | "&amp;D2436</f>
        <v>documentazione_amministrativa / decreti_ordinanze | DECRETO | DECRETO</v>
      </c>
      <c r="Q2436" s="3" t="str">
        <f>VLOOKUP(P2436,'Classificazione UD'!A:B,2,FALSE)</f>
        <v>Amministrativo</v>
      </c>
    </row>
    <row r="2437" spans="1:17" ht="15" customHeight="1" x14ac:dyDescent="0.25">
      <c r="A2437" s="30">
        <v>2016</v>
      </c>
      <c r="B2437" s="3" t="s">
        <v>48</v>
      </c>
      <c r="C2437" s="3" t="s">
        <v>81</v>
      </c>
      <c r="D2437" s="3" t="s">
        <v>81</v>
      </c>
      <c r="E2437" s="3">
        <v>97</v>
      </c>
      <c r="F2437" s="3">
        <v>319</v>
      </c>
      <c r="G2437" s="3">
        <v>319</v>
      </c>
      <c r="H2437" s="3">
        <v>43090525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 t="str">
        <f>B2437&amp;" | "&amp;C2437&amp;" | "&amp;D2437</f>
        <v>documentazione_amministrativa / determinazioni | DETERMINA | DETERMINA</v>
      </c>
      <c r="Q2437" s="3" t="str">
        <f>VLOOKUP(P2437,'Classificazione UD'!A:B,2,FALSE)</f>
        <v>Amministrativo</v>
      </c>
    </row>
    <row r="2438" spans="1:17" ht="15" customHeight="1" x14ac:dyDescent="0.25">
      <c r="A2438" s="30">
        <v>2016</v>
      </c>
      <c r="B2438" s="3" t="s">
        <v>48</v>
      </c>
      <c r="C2438" s="3" t="s">
        <v>81</v>
      </c>
      <c r="D2438" s="3" t="s">
        <v>81</v>
      </c>
      <c r="E2438" s="3">
        <v>55</v>
      </c>
      <c r="F2438" s="3">
        <v>187</v>
      </c>
      <c r="G2438" s="3">
        <v>187</v>
      </c>
      <c r="H2438" s="3">
        <v>22421479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 t="str">
        <f>B2438&amp;" | "&amp;C2438&amp;" | "&amp;D2438</f>
        <v>documentazione_amministrativa / determinazioni | DETERMINA | DETERMINA</v>
      </c>
      <c r="Q2438" s="3" t="str">
        <f>VLOOKUP(P2438,'Classificazione UD'!A:B,2,FALSE)</f>
        <v>Amministrativo</v>
      </c>
    </row>
    <row r="2439" spans="1:17" ht="15" customHeight="1" x14ac:dyDescent="0.25">
      <c r="A2439" s="30">
        <v>2016</v>
      </c>
      <c r="B2439" s="3" t="s">
        <v>48</v>
      </c>
      <c r="C2439" s="3" t="s">
        <v>81</v>
      </c>
      <c r="D2439" s="3" t="s">
        <v>81</v>
      </c>
      <c r="E2439" s="3">
        <v>53</v>
      </c>
      <c r="F2439" s="3">
        <v>183</v>
      </c>
      <c r="G2439" s="3">
        <v>183</v>
      </c>
      <c r="H2439" s="3">
        <v>21637127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 t="str">
        <f>B2439&amp;" | "&amp;C2439&amp;" | "&amp;D2439</f>
        <v>documentazione_amministrativa / determinazioni | DETERMINA | DETERMINA</v>
      </c>
      <c r="Q2439" s="3" t="str">
        <f>VLOOKUP(P2439,'Classificazione UD'!A:B,2,FALSE)</f>
        <v>Amministrativo</v>
      </c>
    </row>
    <row r="2440" spans="1:17" ht="15" customHeight="1" x14ac:dyDescent="0.25">
      <c r="A2440" s="30">
        <v>2016</v>
      </c>
      <c r="B2440" s="3" t="s">
        <v>48</v>
      </c>
      <c r="C2440" s="3" t="s">
        <v>81</v>
      </c>
      <c r="D2440" s="3" t="s">
        <v>81</v>
      </c>
      <c r="E2440" s="3">
        <v>39</v>
      </c>
      <c r="F2440" s="3">
        <v>116</v>
      </c>
      <c r="G2440" s="3">
        <v>116</v>
      </c>
      <c r="H2440" s="3">
        <v>13768195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 t="str">
        <f>B2440&amp;" | "&amp;C2440&amp;" | "&amp;D2440</f>
        <v>documentazione_amministrativa / determinazioni | DETERMINA | DETERMINA</v>
      </c>
      <c r="Q2440" s="3" t="str">
        <f>VLOOKUP(P2440,'Classificazione UD'!A:B,2,FALSE)</f>
        <v>Amministrativo</v>
      </c>
    </row>
    <row r="2441" spans="1:17" ht="15" customHeight="1" x14ac:dyDescent="0.25">
      <c r="A2441" s="30">
        <v>2016</v>
      </c>
      <c r="B2441" s="3" t="s">
        <v>48</v>
      </c>
      <c r="C2441" s="3" t="s">
        <v>81</v>
      </c>
      <c r="D2441" s="3" t="s">
        <v>81</v>
      </c>
      <c r="E2441" s="3">
        <v>167</v>
      </c>
      <c r="F2441" s="3">
        <v>625</v>
      </c>
      <c r="G2441" s="3">
        <v>625</v>
      </c>
      <c r="H2441" s="3">
        <v>89523421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 t="str">
        <f>B2441&amp;" | "&amp;C2441&amp;" | "&amp;D2441</f>
        <v>documentazione_amministrativa / determinazioni | DETERMINA | DETERMINA</v>
      </c>
      <c r="Q2441" s="3" t="str">
        <f>VLOOKUP(P2441,'Classificazione UD'!A:B,2,FALSE)</f>
        <v>Amministrativo</v>
      </c>
    </row>
    <row r="2442" spans="1:17" ht="15" customHeight="1" x14ac:dyDescent="0.25">
      <c r="A2442" s="30">
        <v>2016</v>
      </c>
      <c r="B2442" s="3" t="s">
        <v>48</v>
      </c>
      <c r="C2442" s="3" t="s">
        <v>81</v>
      </c>
      <c r="D2442" s="3" t="s">
        <v>81</v>
      </c>
      <c r="E2442" s="3">
        <v>84</v>
      </c>
      <c r="F2442" s="3">
        <v>273</v>
      </c>
      <c r="G2442" s="3">
        <v>273</v>
      </c>
      <c r="H2442" s="3">
        <v>33879272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 t="str">
        <f>B2442&amp;" | "&amp;C2442&amp;" | "&amp;D2442</f>
        <v>documentazione_amministrativa / determinazioni | DETERMINA | DETERMINA</v>
      </c>
      <c r="Q2442" s="3" t="str">
        <f>VLOOKUP(P2442,'Classificazione UD'!A:B,2,FALSE)</f>
        <v>Amministrativo</v>
      </c>
    </row>
    <row r="2443" spans="1:17" ht="15" customHeight="1" x14ac:dyDescent="0.25">
      <c r="A2443" s="30">
        <v>2016</v>
      </c>
      <c r="B2443" s="3" t="s">
        <v>48</v>
      </c>
      <c r="C2443" s="3" t="s">
        <v>81</v>
      </c>
      <c r="D2443" s="3" t="s">
        <v>81</v>
      </c>
      <c r="E2443" s="3">
        <v>156</v>
      </c>
      <c r="F2443" s="3">
        <v>538</v>
      </c>
      <c r="G2443" s="3">
        <v>538</v>
      </c>
      <c r="H2443" s="3">
        <v>63803394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 t="str">
        <f>B2443&amp;" | "&amp;C2443&amp;" | "&amp;D2443</f>
        <v>documentazione_amministrativa / determinazioni | DETERMINA | DETERMINA</v>
      </c>
      <c r="Q2443" s="3" t="str">
        <f>VLOOKUP(P2443,'Classificazione UD'!A:B,2,FALSE)</f>
        <v>Amministrativo</v>
      </c>
    </row>
    <row r="2444" spans="1:17" ht="15" customHeight="1" x14ac:dyDescent="0.25">
      <c r="A2444" s="30">
        <v>2016</v>
      </c>
      <c r="B2444" s="3" t="s">
        <v>48</v>
      </c>
      <c r="C2444" s="3" t="s">
        <v>81</v>
      </c>
      <c r="D2444" s="3" t="s">
        <v>81</v>
      </c>
      <c r="E2444" s="3">
        <v>16</v>
      </c>
      <c r="F2444" s="3">
        <v>55</v>
      </c>
      <c r="G2444" s="3">
        <v>55</v>
      </c>
      <c r="H2444" s="3">
        <v>6506981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 t="str">
        <f>B2444&amp;" | "&amp;C2444&amp;" | "&amp;D2444</f>
        <v>documentazione_amministrativa / determinazioni | DETERMINA | DETERMINA</v>
      </c>
      <c r="Q2444" s="3" t="str">
        <f>VLOOKUP(P2444,'Classificazione UD'!A:B,2,FALSE)</f>
        <v>Amministrativo</v>
      </c>
    </row>
    <row r="2445" spans="1:17" ht="15" customHeight="1" x14ac:dyDescent="0.25">
      <c r="A2445" s="30">
        <v>2016</v>
      </c>
      <c r="B2445" s="3" t="s">
        <v>44</v>
      </c>
      <c r="C2445" s="3" t="s">
        <v>46</v>
      </c>
      <c r="D2445" s="3" t="s">
        <v>46</v>
      </c>
      <c r="E2445" s="3">
        <v>107</v>
      </c>
      <c r="F2445" s="3">
        <v>520</v>
      </c>
      <c r="G2445" s="3">
        <v>520</v>
      </c>
      <c r="H2445" s="3">
        <v>147836629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 t="str">
        <f>B2445&amp;" | "&amp;C2445&amp;" | "&amp;D2445</f>
        <v>documentazione_amministrativa / deliberazioni | DELIBERA | DELIBERA</v>
      </c>
      <c r="Q2445" s="3" t="str">
        <f>VLOOKUP(P2445,'Classificazione UD'!A:B,2,FALSE)</f>
        <v>Amministrativo</v>
      </c>
    </row>
    <row r="2446" spans="1:17" ht="15" customHeight="1" x14ac:dyDescent="0.25">
      <c r="A2446" s="30">
        <v>2016</v>
      </c>
      <c r="B2446" s="3" t="s">
        <v>23</v>
      </c>
      <c r="C2446" s="3" t="s">
        <v>121</v>
      </c>
      <c r="D2446" s="3" t="s">
        <v>121</v>
      </c>
      <c r="E2446" s="3">
        <v>2</v>
      </c>
      <c r="F2446" s="3">
        <v>3</v>
      </c>
      <c r="G2446" s="3">
        <v>3</v>
      </c>
      <c r="H2446" s="3">
        <v>162531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 t="str">
        <f>B2446&amp;" | "&amp;C2446&amp;" | "&amp;D2446</f>
        <v>documentazione_amministrativa / altri_documenti | NOTIFICA | NOTIFICA</v>
      </c>
      <c r="Q2446" s="3" t="str">
        <f>VLOOKUP(P2446,'Classificazione UD'!A:B,2,FALSE)</f>
        <v>Amministrativo</v>
      </c>
    </row>
    <row r="2447" spans="1:17" ht="15" customHeight="1" x14ac:dyDescent="0.25">
      <c r="A2447" s="30">
        <v>2016</v>
      </c>
      <c r="B2447" s="3" t="s">
        <v>118</v>
      </c>
      <c r="C2447" s="3" t="s">
        <v>122</v>
      </c>
      <c r="D2447" s="3" t="s">
        <v>122</v>
      </c>
      <c r="E2447" s="3">
        <v>161</v>
      </c>
      <c r="F2447" s="3">
        <v>439</v>
      </c>
      <c r="G2447" s="3">
        <v>439</v>
      </c>
      <c r="H2447" s="3">
        <v>54016008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 t="str">
        <f>B2447&amp;" | "&amp;C2447&amp;" | "&amp;D2447</f>
        <v>documentazione_amministrativa / decreti_ordinanze | ORDINANZA | ORDINANZA</v>
      </c>
      <c r="Q2447" s="3" t="str">
        <f>VLOOKUP(P2447,'Classificazione UD'!A:B,2,FALSE)</f>
        <v>Amministrativo</v>
      </c>
    </row>
    <row r="2448" spans="1:17" ht="15" customHeight="1" x14ac:dyDescent="0.25">
      <c r="A2448" s="30">
        <v>2015</v>
      </c>
      <c r="B2448" s="3" t="s">
        <v>17</v>
      </c>
      <c r="C2448" s="3" t="s">
        <v>27</v>
      </c>
      <c r="D2448" s="3" t="s">
        <v>19</v>
      </c>
      <c r="E2448" s="3">
        <v>979</v>
      </c>
      <c r="F2448" s="3">
        <v>2945</v>
      </c>
      <c r="G2448" s="3">
        <v>2945</v>
      </c>
      <c r="H2448" s="3">
        <v>177009072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 t="str">
        <f>B2448&amp;" | "&amp;C2448&amp;" | "&amp;D2448</f>
        <v>documentazione_amministrativa / documentazione_contabile | FATTURA PASSIVA | FATTURA</v>
      </c>
      <c r="Q2448" s="3" t="str">
        <f>VLOOKUP(P2448,'Classificazione UD'!A:B,2,FALSE)</f>
        <v>Fiscale</v>
      </c>
    </row>
    <row r="2449" spans="1:17" ht="15" customHeight="1" x14ac:dyDescent="0.25">
      <c r="A2449" s="30">
        <v>2016</v>
      </c>
      <c r="B2449" s="3" t="s">
        <v>17</v>
      </c>
      <c r="C2449" s="3" t="s">
        <v>27</v>
      </c>
      <c r="D2449" s="3" t="s">
        <v>19</v>
      </c>
      <c r="E2449" s="3">
        <v>96</v>
      </c>
      <c r="F2449" s="3">
        <v>288</v>
      </c>
      <c r="G2449" s="3">
        <v>288</v>
      </c>
      <c r="H2449" s="3">
        <v>22690902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 t="str">
        <f>B2449&amp;" | "&amp;C2449&amp;" | "&amp;D2449</f>
        <v>documentazione_amministrativa / documentazione_contabile | FATTURA PASSIVA | FATTURA</v>
      </c>
      <c r="Q2449" s="3" t="str">
        <f>VLOOKUP(P2449,'Classificazione UD'!A:B,2,FALSE)</f>
        <v>Fiscale</v>
      </c>
    </row>
    <row r="2450" spans="1:17" ht="15" customHeight="1" x14ac:dyDescent="0.25">
      <c r="A2450" s="30">
        <v>2014</v>
      </c>
      <c r="B2450" s="3" t="s">
        <v>23</v>
      </c>
      <c r="C2450" s="3" t="s">
        <v>24</v>
      </c>
      <c r="D2450" s="3" t="s">
        <v>24</v>
      </c>
      <c r="E2450" s="3">
        <v>15</v>
      </c>
      <c r="F2450" s="3">
        <v>15</v>
      </c>
      <c r="G2450" s="3">
        <v>15</v>
      </c>
      <c r="H2450" s="3">
        <v>629461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 t="str">
        <f>B2450&amp;" | "&amp;C2450&amp;" | "&amp;D2450</f>
        <v>documentazione_amministrativa / altri_documenti | FOGLIO DI TRASFORMAZIONE | FOGLIO DI TRASFORMAZIONE</v>
      </c>
      <c r="Q2450" s="3" t="str">
        <f>VLOOKUP(P2450,'Classificazione UD'!A:B,2,FALSE)</f>
        <v>Tecnico</v>
      </c>
    </row>
    <row r="2451" spans="1:17" ht="15" customHeight="1" x14ac:dyDescent="0.25">
      <c r="A2451" s="30">
        <v>2015</v>
      </c>
      <c r="B2451" s="3" t="s">
        <v>23</v>
      </c>
      <c r="C2451" s="3" t="s">
        <v>24</v>
      </c>
      <c r="D2451" s="3" t="s">
        <v>24</v>
      </c>
      <c r="E2451" s="3">
        <v>12</v>
      </c>
      <c r="F2451" s="3">
        <v>12</v>
      </c>
      <c r="G2451" s="3">
        <v>12</v>
      </c>
      <c r="H2451" s="3">
        <v>973632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 t="str">
        <f>B2451&amp;" | "&amp;C2451&amp;" | "&amp;D2451</f>
        <v>documentazione_amministrativa / altri_documenti | FOGLIO DI TRASFORMAZIONE | FOGLIO DI TRASFORMAZIONE</v>
      </c>
      <c r="Q2451" s="3" t="str">
        <f>VLOOKUP(P2451,'Classificazione UD'!A:B,2,FALSE)</f>
        <v>Tecnico</v>
      </c>
    </row>
    <row r="2452" spans="1:17" ht="15" customHeight="1" x14ac:dyDescent="0.25">
      <c r="A2452" s="30">
        <v>2016</v>
      </c>
      <c r="B2452" s="3" t="s">
        <v>23</v>
      </c>
      <c r="C2452" s="3" t="s">
        <v>24</v>
      </c>
      <c r="D2452" s="3" t="s">
        <v>24</v>
      </c>
      <c r="E2452" s="3">
        <v>4</v>
      </c>
      <c r="F2452" s="3">
        <v>4</v>
      </c>
      <c r="G2452" s="3">
        <v>4</v>
      </c>
      <c r="H2452" s="3">
        <v>196250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 t="str">
        <f>B2452&amp;" | "&amp;C2452&amp;" | "&amp;D2452</f>
        <v>documentazione_amministrativa / altri_documenti | FOGLIO DI TRASFORMAZIONE | FOGLIO DI TRASFORMAZIONE</v>
      </c>
      <c r="Q2452" s="3" t="str">
        <f>VLOOKUP(P2452,'Classificazione UD'!A:B,2,FALSE)</f>
        <v>Tecnico</v>
      </c>
    </row>
    <row r="2453" spans="1:17" ht="15" customHeight="1" x14ac:dyDescent="0.25">
      <c r="A2453" s="30">
        <v>2014</v>
      </c>
      <c r="B2453" s="3" t="s">
        <v>17</v>
      </c>
      <c r="C2453" s="3" t="s">
        <v>18</v>
      </c>
      <c r="D2453" s="3" t="s">
        <v>19</v>
      </c>
      <c r="E2453" s="3">
        <v>2</v>
      </c>
      <c r="F2453" s="3">
        <v>2</v>
      </c>
      <c r="G2453" s="3">
        <v>2</v>
      </c>
      <c r="H2453" s="3">
        <v>12798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 t="str">
        <f>B2453&amp;" | "&amp;C2453&amp;" | "&amp;D2453</f>
        <v>documentazione_amministrativa / documentazione_contabile | FATTURA ATTIVA | FATTURA</v>
      </c>
      <c r="Q2453" s="3" t="str">
        <f>VLOOKUP(P2453,'Classificazione UD'!A:B,2,FALSE)</f>
        <v>Fiscale</v>
      </c>
    </row>
    <row r="2454" spans="1:17" ht="15" customHeight="1" x14ac:dyDescent="0.25">
      <c r="A2454" s="30">
        <v>2015</v>
      </c>
      <c r="B2454" s="3" t="s">
        <v>17</v>
      </c>
      <c r="C2454" s="3" t="s">
        <v>18</v>
      </c>
      <c r="D2454" s="3" t="s">
        <v>19</v>
      </c>
      <c r="E2454" s="3">
        <v>7</v>
      </c>
      <c r="F2454" s="3">
        <v>7</v>
      </c>
      <c r="G2454" s="3">
        <v>7</v>
      </c>
      <c r="H2454" s="3">
        <v>51550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 t="str">
        <f>B2454&amp;" | "&amp;C2454&amp;" | "&amp;D2454</f>
        <v>documentazione_amministrativa / documentazione_contabile | FATTURA ATTIVA | FATTURA</v>
      </c>
      <c r="Q2454" s="3" t="str">
        <f>VLOOKUP(P2454,'Classificazione UD'!A:B,2,FALSE)</f>
        <v>Fiscale</v>
      </c>
    </row>
    <row r="2455" spans="1:17" ht="15" customHeight="1" x14ac:dyDescent="0.25">
      <c r="A2455" s="30">
        <v>2015</v>
      </c>
      <c r="B2455" s="3" t="s">
        <v>17</v>
      </c>
      <c r="C2455" s="3" t="s">
        <v>18</v>
      </c>
      <c r="D2455" s="3" t="s">
        <v>28</v>
      </c>
      <c r="E2455" s="3">
        <v>1</v>
      </c>
      <c r="F2455" s="3">
        <v>1</v>
      </c>
      <c r="G2455" s="3">
        <v>1</v>
      </c>
      <c r="H2455" s="3">
        <v>7222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 t="str">
        <f>B2455&amp;" | "&amp;C2455&amp;" | "&amp;D2455</f>
        <v>documentazione_amministrativa / documentazione_contabile | FATTURA ATTIVA | NOTA DI CREDITO</v>
      </c>
      <c r="Q2455" s="3" t="str">
        <f>VLOOKUP(P2455,'Classificazione UD'!A:B,2,FALSE)</f>
        <v>Fiscale</v>
      </c>
    </row>
    <row r="2456" spans="1:17" ht="15" customHeight="1" x14ac:dyDescent="0.25">
      <c r="A2456" s="30">
        <v>2015</v>
      </c>
      <c r="B2456" s="3" t="s">
        <v>17</v>
      </c>
      <c r="C2456" s="3" t="s">
        <v>27</v>
      </c>
      <c r="D2456" s="3" t="s">
        <v>19</v>
      </c>
      <c r="E2456" s="3">
        <v>3007</v>
      </c>
      <c r="F2456" s="3">
        <v>6199</v>
      </c>
      <c r="G2456" s="3">
        <v>12211</v>
      </c>
      <c r="H2456" s="3">
        <v>1603406411</v>
      </c>
      <c r="I2456" s="3">
        <v>6173</v>
      </c>
      <c r="J2456" s="3">
        <v>12346</v>
      </c>
      <c r="K2456" s="3">
        <v>7428977</v>
      </c>
      <c r="L2456" s="3">
        <v>1</v>
      </c>
      <c r="M2456" s="3">
        <v>4</v>
      </c>
      <c r="N2456" s="3">
        <v>8</v>
      </c>
      <c r="O2456" s="3">
        <v>37169</v>
      </c>
      <c r="P2456" s="3" t="str">
        <f>B2456&amp;" | "&amp;C2456&amp;" | "&amp;D2456</f>
        <v>documentazione_amministrativa / documentazione_contabile | FATTURA PASSIVA | FATTURA</v>
      </c>
      <c r="Q2456" s="3" t="str">
        <f>VLOOKUP(P2456,'Classificazione UD'!A:B,2,FALSE)</f>
        <v>Fiscale</v>
      </c>
    </row>
    <row r="2457" spans="1:17" ht="15" customHeight="1" x14ac:dyDescent="0.25">
      <c r="A2457" s="30">
        <v>2015</v>
      </c>
      <c r="B2457" s="3" t="s">
        <v>17</v>
      </c>
      <c r="C2457" s="3" t="s">
        <v>27</v>
      </c>
      <c r="D2457" s="3" t="s">
        <v>28</v>
      </c>
      <c r="E2457" s="3">
        <v>559</v>
      </c>
      <c r="F2457" s="3">
        <v>1167</v>
      </c>
      <c r="G2457" s="3">
        <v>2285</v>
      </c>
      <c r="H2457" s="3">
        <v>423157239</v>
      </c>
      <c r="I2457" s="3">
        <v>1278</v>
      </c>
      <c r="J2457" s="3">
        <v>2556</v>
      </c>
      <c r="K2457" s="3">
        <v>2692764</v>
      </c>
      <c r="L2457" s="3">
        <v>0</v>
      </c>
      <c r="M2457" s="3">
        <v>0</v>
      </c>
      <c r="N2457" s="3">
        <v>0</v>
      </c>
      <c r="O2457" s="3">
        <v>0</v>
      </c>
      <c r="P2457" s="3" t="str">
        <f>B2457&amp;" | "&amp;C2457&amp;" | "&amp;D2457</f>
        <v>documentazione_amministrativa / documentazione_contabile | FATTURA PASSIVA | NOTA DI CREDITO</v>
      </c>
      <c r="Q2457" s="3" t="str">
        <f>VLOOKUP(P2457,'Classificazione UD'!A:B,2,FALSE)</f>
        <v>Fiscale</v>
      </c>
    </row>
    <row r="2458" spans="1:17" ht="15" customHeight="1" x14ac:dyDescent="0.25">
      <c r="A2458" s="30">
        <v>2016</v>
      </c>
      <c r="B2458" s="3" t="s">
        <v>17</v>
      </c>
      <c r="C2458" s="3" t="s">
        <v>27</v>
      </c>
      <c r="D2458" s="3" t="s">
        <v>19</v>
      </c>
      <c r="E2458" s="3">
        <v>81</v>
      </c>
      <c r="F2458" s="3">
        <v>177</v>
      </c>
      <c r="G2458" s="3">
        <v>339</v>
      </c>
      <c r="H2458" s="3">
        <v>138377879</v>
      </c>
      <c r="I2458" s="3">
        <v>162</v>
      </c>
      <c r="J2458" s="3">
        <v>324</v>
      </c>
      <c r="K2458" s="3">
        <v>375199</v>
      </c>
      <c r="L2458" s="3">
        <v>0</v>
      </c>
      <c r="M2458" s="3">
        <v>0</v>
      </c>
      <c r="N2458" s="3">
        <v>0</v>
      </c>
      <c r="O2458" s="3">
        <v>0</v>
      </c>
      <c r="P2458" s="3" t="str">
        <f>B2458&amp;" | "&amp;C2458&amp;" | "&amp;D2458</f>
        <v>documentazione_amministrativa / documentazione_contabile | FATTURA PASSIVA | FATTURA</v>
      </c>
      <c r="Q2458" s="3" t="str">
        <f>VLOOKUP(P2458,'Classificazione UD'!A:B,2,FALSE)</f>
        <v>Fiscale</v>
      </c>
    </row>
    <row r="2459" spans="1:17" ht="15" customHeight="1" x14ac:dyDescent="0.25">
      <c r="A2459" s="30">
        <v>2016</v>
      </c>
      <c r="B2459" s="3" t="s">
        <v>17</v>
      </c>
      <c r="C2459" s="3" t="s">
        <v>27</v>
      </c>
      <c r="D2459" s="3" t="s">
        <v>28</v>
      </c>
      <c r="E2459" s="3">
        <v>7</v>
      </c>
      <c r="F2459" s="3">
        <v>17</v>
      </c>
      <c r="G2459" s="3">
        <v>31</v>
      </c>
      <c r="H2459" s="3">
        <v>19696226</v>
      </c>
      <c r="I2459" s="3">
        <v>14</v>
      </c>
      <c r="J2459" s="3">
        <v>28</v>
      </c>
      <c r="K2459" s="3">
        <v>32753</v>
      </c>
      <c r="L2459" s="3">
        <v>0</v>
      </c>
      <c r="M2459" s="3">
        <v>0</v>
      </c>
      <c r="N2459" s="3">
        <v>0</v>
      </c>
      <c r="O2459" s="3">
        <v>0</v>
      </c>
      <c r="P2459" s="3" t="str">
        <f>B2459&amp;" | "&amp;C2459&amp;" | "&amp;D2459</f>
        <v>documentazione_amministrativa / documentazione_contabile | FATTURA PASSIVA | NOTA DI CREDITO</v>
      </c>
      <c r="Q2459" s="3" t="str">
        <f>VLOOKUP(P2459,'Classificazione UD'!A:B,2,FALSE)</f>
        <v>Fiscale</v>
      </c>
    </row>
    <row r="2460" spans="1:17" ht="15" customHeight="1" x14ac:dyDescent="0.25">
      <c r="A2460" s="30">
        <v>2014</v>
      </c>
      <c r="B2460" s="3" t="s">
        <v>33</v>
      </c>
      <c r="C2460" s="3" t="s">
        <v>34</v>
      </c>
      <c r="D2460" s="3" t="s">
        <v>34</v>
      </c>
      <c r="E2460" s="3">
        <v>1</v>
      </c>
      <c r="F2460" s="3">
        <v>10</v>
      </c>
      <c r="G2460" s="3">
        <v>10</v>
      </c>
      <c r="H2460" s="3">
        <v>40887689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 t="str">
        <f>B2460&amp;" | "&amp;C2460&amp;" | "&amp;D2460</f>
        <v>documentazione_amministrativa / contratti_accordi | CONTRATTO | CONTRATTO</v>
      </c>
      <c r="Q2460" s="3" t="str">
        <f>VLOOKUP(P2460,'Classificazione UD'!A:B,2,FALSE)</f>
        <v>Contratto</v>
      </c>
    </row>
    <row r="2461" spans="1:17" ht="15" customHeight="1" x14ac:dyDescent="0.25">
      <c r="A2461" s="30">
        <v>2015</v>
      </c>
      <c r="B2461" s="3" t="s">
        <v>33</v>
      </c>
      <c r="C2461" s="3" t="s">
        <v>34</v>
      </c>
      <c r="D2461" s="3" t="s">
        <v>34</v>
      </c>
      <c r="E2461" s="3">
        <v>5</v>
      </c>
      <c r="F2461" s="3">
        <v>25</v>
      </c>
      <c r="G2461" s="3">
        <v>25</v>
      </c>
      <c r="H2461" s="3">
        <v>188046251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 t="str">
        <f>B2461&amp;" | "&amp;C2461&amp;" | "&amp;D2461</f>
        <v>documentazione_amministrativa / contratti_accordi | CONTRATTO | CONTRATTO</v>
      </c>
      <c r="Q2461" s="3" t="str">
        <f>VLOOKUP(P2461,'Classificazione UD'!A:B,2,FALSE)</f>
        <v>Contratto</v>
      </c>
    </row>
    <row r="2462" spans="1:17" ht="15" customHeight="1" x14ac:dyDescent="0.25">
      <c r="A2462" s="30">
        <v>2016</v>
      </c>
      <c r="B2462" s="3" t="s">
        <v>33</v>
      </c>
      <c r="C2462" s="3" t="s">
        <v>34</v>
      </c>
      <c r="D2462" s="3" t="s">
        <v>34</v>
      </c>
      <c r="E2462" s="3">
        <v>7</v>
      </c>
      <c r="F2462" s="3">
        <v>18</v>
      </c>
      <c r="G2462" s="3">
        <v>18</v>
      </c>
      <c r="H2462" s="3">
        <v>190711471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 t="str">
        <f>B2462&amp;" | "&amp;C2462&amp;" | "&amp;D2462</f>
        <v>documentazione_amministrativa / contratti_accordi | CONTRATTO | CONTRATTO</v>
      </c>
      <c r="Q2462" s="3" t="str">
        <f>VLOOKUP(P2462,'Classificazione UD'!A:B,2,FALSE)</f>
        <v>Contratto</v>
      </c>
    </row>
    <row r="2463" spans="1:17" ht="15" customHeight="1" x14ac:dyDescent="0.25">
      <c r="A2463" s="30">
        <v>2015</v>
      </c>
      <c r="B2463" s="3" t="s">
        <v>20</v>
      </c>
      <c r="C2463" s="3" t="s">
        <v>21</v>
      </c>
      <c r="D2463" s="3" t="s">
        <v>21</v>
      </c>
      <c r="E2463" s="3">
        <v>71</v>
      </c>
      <c r="F2463" s="3">
        <v>71</v>
      </c>
      <c r="G2463" s="3">
        <v>71</v>
      </c>
      <c r="H2463" s="3">
        <v>8579421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 t="str">
        <f>B2463&amp;" | "&amp;C2463&amp;" | "&amp;D2463</f>
        <v>documentazione_amministrativa / registri | REGISTRO GIORNALIERO | REGISTRO GIORNALIERO</v>
      </c>
      <c r="Q2463" s="3" t="str">
        <f>VLOOKUP(P2463,'Classificazione UD'!A:B,2,FALSE)</f>
        <v>RGP</v>
      </c>
    </row>
    <row r="2464" spans="1:17" ht="15" customHeight="1" x14ac:dyDescent="0.25">
      <c r="A2464" s="30">
        <v>2016</v>
      </c>
      <c r="B2464" s="3" t="s">
        <v>20</v>
      </c>
      <c r="C2464" s="3" t="s">
        <v>21</v>
      </c>
      <c r="D2464" s="3" t="s">
        <v>21</v>
      </c>
      <c r="E2464" s="3">
        <v>316</v>
      </c>
      <c r="F2464" s="3">
        <v>316</v>
      </c>
      <c r="G2464" s="3">
        <v>316</v>
      </c>
      <c r="H2464" s="3">
        <v>37569114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 t="str">
        <f>B2464&amp;" | "&amp;C2464&amp;" | "&amp;D2464</f>
        <v>documentazione_amministrativa / registri | REGISTRO GIORNALIERO | REGISTRO GIORNALIERO</v>
      </c>
      <c r="Q2464" s="3" t="str">
        <f>VLOOKUP(P2464,'Classificazione UD'!A:B,2,FALSE)</f>
        <v>RGP</v>
      </c>
    </row>
    <row r="2465" spans="1:17" ht="15" customHeight="1" x14ac:dyDescent="0.25">
      <c r="A2465" s="30">
        <v>2006</v>
      </c>
      <c r="B2465" s="3" t="s">
        <v>44</v>
      </c>
      <c r="C2465" s="3" t="s">
        <v>140</v>
      </c>
      <c r="D2465" s="3" t="s">
        <v>140</v>
      </c>
      <c r="E2465" s="3">
        <v>116</v>
      </c>
      <c r="F2465" s="3">
        <v>370</v>
      </c>
      <c r="G2465" s="3">
        <v>370</v>
      </c>
      <c r="H2465" s="3">
        <v>39967247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 t="str">
        <f>B2465&amp;" | "&amp;C2465&amp;" | "&amp;D2465</f>
        <v>documentazione_amministrativa / deliberazioni | Delibera Consiglio | Delibera Consiglio</v>
      </c>
      <c r="Q2465" s="3" t="str">
        <f>VLOOKUP(P2465,'Classificazione UD'!A:B,2,FALSE)</f>
        <v>Amministrativo</v>
      </c>
    </row>
    <row r="2466" spans="1:17" ht="15" customHeight="1" x14ac:dyDescent="0.25">
      <c r="A2466" s="30">
        <v>2007</v>
      </c>
      <c r="B2466" s="3" t="s">
        <v>44</v>
      </c>
      <c r="C2466" s="3" t="s">
        <v>140</v>
      </c>
      <c r="D2466" s="3" t="s">
        <v>140</v>
      </c>
      <c r="E2466" s="3">
        <v>154</v>
      </c>
      <c r="F2466" s="3">
        <v>537</v>
      </c>
      <c r="G2466" s="3">
        <v>537</v>
      </c>
      <c r="H2466" s="3">
        <v>73266829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 t="str">
        <f>B2466&amp;" | "&amp;C2466&amp;" | "&amp;D2466</f>
        <v>documentazione_amministrativa / deliberazioni | Delibera Consiglio | Delibera Consiglio</v>
      </c>
      <c r="Q2466" s="3" t="str">
        <f>VLOOKUP(P2466,'Classificazione UD'!A:B,2,FALSE)</f>
        <v>Amministrativo</v>
      </c>
    </row>
    <row r="2467" spans="1:17" ht="15" customHeight="1" x14ac:dyDescent="0.25">
      <c r="A2467" s="30">
        <v>2008</v>
      </c>
      <c r="B2467" s="3" t="s">
        <v>44</v>
      </c>
      <c r="C2467" s="3" t="s">
        <v>140</v>
      </c>
      <c r="D2467" s="3" t="s">
        <v>140</v>
      </c>
      <c r="E2467" s="3">
        <v>106</v>
      </c>
      <c r="F2467" s="3">
        <v>385</v>
      </c>
      <c r="G2467" s="3">
        <v>385</v>
      </c>
      <c r="H2467" s="3">
        <v>65372763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 t="str">
        <f>B2467&amp;" | "&amp;C2467&amp;" | "&amp;D2467</f>
        <v>documentazione_amministrativa / deliberazioni | Delibera Consiglio | Delibera Consiglio</v>
      </c>
      <c r="Q2467" s="3" t="str">
        <f>VLOOKUP(P2467,'Classificazione UD'!A:B,2,FALSE)</f>
        <v>Amministrativo</v>
      </c>
    </row>
    <row r="2468" spans="1:17" ht="15" customHeight="1" x14ac:dyDescent="0.25">
      <c r="A2468" s="30">
        <v>2009</v>
      </c>
      <c r="B2468" s="3" t="s">
        <v>44</v>
      </c>
      <c r="C2468" s="3" t="s">
        <v>140</v>
      </c>
      <c r="D2468" s="3" t="s">
        <v>140</v>
      </c>
      <c r="E2468" s="3">
        <v>125</v>
      </c>
      <c r="F2468" s="3">
        <v>449</v>
      </c>
      <c r="G2468" s="3">
        <v>449</v>
      </c>
      <c r="H2468" s="3">
        <v>107201054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 t="str">
        <f>B2468&amp;" | "&amp;C2468&amp;" | "&amp;D2468</f>
        <v>documentazione_amministrativa / deliberazioni | Delibera Consiglio | Delibera Consiglio</v>
      </c>
      <c r="Q2468" s="3" t="str">
        <f>VLOOKUP(P2468,'Classificazione UD'!A:B,2,FALSE)</f>
        <v>Amministrativo</v>
      </c>
    </row>
    <row r="2469" spans="1:17" ht="15" customHeight="1" x14ac:dyDescent="0.25">
      <c r="A2469" s="30">
        <v>2010</v>
      </c>
      <c r="B2469" s="3" t="s">
        <v>44</v>
      </c>
      <c r="C2469" s="3" t="s">
        <v>140</v>
      </c>
      <c r="D2469" s="3" t="s">
        <v>140</v>
      </c>
      <c r="E2469" s="3">
        <v>100</v>
      </c>
      <c r="F2469" s="3">
        <v>419</v>
      </c>
      <c r="G2469" s="3">
        <v>419</v>
      </c>
      <c r="H2469" s="3">
        <v>71136141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 t="str">
        <f>B2469&amp;" | "&amp;C2469&amp;" | "&amp;D2469</f>
        <v>documentazione_amministrativa / deliberazioni | Delibera Consiglio | Delibera Consiglio</v>
      </c>
      <c r="Q2469" s="3" t="str">
        <f>VLOOKUP(P2469,'Classificazione UD'!A:B,2,FALSE)</f>
        <v>Amministrativo</v>
      </c>
    </row>
    <row r="2470" spans="1:17" ht="15" customHeight="1" x14ac:dyDescent="0.25">
      <c r="A2470" s="30">
        <v>2011</v>
      </c>
      <c r="B2470" s="3" t="s">
        <v>44</v>
      </c>
      <c r="C2470" s="3" t="s">
        <v>140</v>
      </c>
      <c r="D2470" s="3" t="s">
        <v>140</v>
      </c>
      <c r="E2470" s="3">
        <v>82</v>
      </c>
      <c r="F2470" s="3">
        <v>291</v>
      </c>
      <c r="G2470" s="3">
        <v>291</v>
      </c>
      <c r="H2470" s="3">
        <v>50536869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 t="str">
        <f>B2470&amp;" | "&amp;C2470&amp;" | "&amp;D2470</f>
        <v>documentazione_amministrativa / deliberazioni | Delibera Consiglio | Delibera Consiglio</v>
      </c>
      <c r="Q2470" s="3" t="str">
        <f>VLOOKUP(P2470,'Classificazione UD'!A:B,2,FALSE)</f>
        <v>Amministrativo</v>
      </c>
    </row>
    <row r="2471" spans="1:17" ht="15" customHeight="1" x14ac:dyDescent="0.25">
      <c r="A2471" s="30">
        <v>2012</v>
      </c>
      <c r="B2471" s="3" t="s">
        <v>44</v>
      </c>
      <c r="C2471" s="3" t="s">
        <v>140</v>
      </c>
      <c r="D2471" s="3" t="s">
        <v>140</v>
      </c>
      <c r="E2471" s="3">
        <v>80</v>
      </c>
      <c r="F2471" s="3">
        <v>276</v>
      </c>
      <c r="G2471" s="3">
        <v>276</v>
      </c>
      <c r="H2471" s="3">
        <v>55782539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 t="str">
        <f>B2471&amp;" | "&amp;C2471&amp;" | "&amp;D2471</f>
        <v>documentazione_amministrativa / deliberazioni | Delibera Consiglio | Delibera Consiglio</v>
      </c>
      <c r="Q2471" s="3" t="str">
        <f>VLOOKUP(P2471,'Classificazione UD'!A:B,2,FALSE)</f>
        <v>Amministrativo</v>
      </c>
    </row>
    <row r="2472" spans="1:17" ht="15" customHeight="1" x14ac:dyDescent="0.25">
      <c r="A2472" s="30">
        <v>2013</v>
      </c>
      <c r="B2472" s="3" t="s">
        <v>44</v>
      </c>
      <c r="C2472" s="3" t="s">
        <v>140</v>
      </c>
      <c r="D2472" s="3" t="s">
        <v>140</v>
      </c>
      <c r="E2472" s="3">
        <v>93</v>
      </c>
      <c r="F2472" s="3">
        <v>327</v>
      </c>
      <c r="G2472" s="3">
        <v>327</v>
      </c>
      <c r="H2472" s="3">
        <v>74970831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 t="str">
        <f>B2472&amp;" | "&amp;C2472&amp;" | "&amp;D2472</f>
        <v>documentazione_amministrativa / deliberazioni | Delibera Consiglio | Delibera Consiglio</v>
      </c>
      <c r="Q2472" s="3" t="str">
        <f>VLOOKUP(P2472,'Classificazione UD'!A:B,2,FALSE)</f>
        <v>Amministrativo</v>
      </c>
    </row>
    <row r="2473" spans="1:17" ht="15" customHeight="1" x14ac:dyDescent="0.25">
      <c r="A2473" s="30">
        <v>2014</v>
      </c>
      <c r="B2473" s="3" t="s">
        <v>44</v>
      </c>
      <c r="C2473" s="3" t="s">
        <v>140</v>
      </c>
      <c r="D2473" s="3" t="s">
        <v>140</v>
      </c>
      <c r="E2473" s="3">
        <v>5</v>
      </c>
      <c r="F2473" s="3">
        <v>31</v>
      </c>
      <c r="G2473" s="3">
        <v>31</v>
      </c>
      <c r="H2473" s="3">
        <v>8811246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 t="str">
        <f>B2473&amp;" | "&amp;C2473&amp;" | "&amp;D2473</f>
        <v>documentazione_amministrativa / deliberazioni | Delibera Consiglio | Delibera Consiglio</v>
      </c>
      <c r="Q2473" s="3" t="str">
        <f>VLOOKUP(P2473,'Classificazione UD'!A:B,2,FALSE)</f>
        <v>Amministrativo</v>
      </c>
    </row>
    <row r="2474" spans="1:17" ht="15" customHeight="1" x14ac:dyDescent="0.25">
      <c r="A2474" s="30">
        <v>2015</v>
      </c>
      <c r="B2474" s="3" t="s">
        <v>44</v>
      </c>
      <c r="C2474" s="3" t="s">
        <v>140</v>
      </c>
      <c r="D2474" s="3" t="s">
        <v>140</v>
      </c>
      <c r="E2474" s="3">
        <v>5</v>
      </c>
      <c r="F2474" s="3">
        <v>35</v>
      </c>
      <c r="G2474" s="3">
        <v>35</v>
      </c>
      <c r="H2474" s="3">
        <v>2566486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 t="str">
        <f>B2474&amp;" | "&amp;C2474&amp;" | "&amp;D2474</f>
        <v>documentazione_amministrativa / deliberazioni | Delibera Consiglio | Delibera Consiglio</v>
      </c>
      <c r="Q2474" s="3" t="str">
        <f>VLOOKUP(P2474,'Classificazione UD'!A:B,2,FALSE)</f>
        <v>Amministrativo</v>
      </c>
    </row>
    <row r="2475" spans="1:17" ht="15" customHeight="1" x14ac:dyDescent="0.25">
      <c r="A2475" s="30">
        <v>2006</v>
      </c>
      <c r="B2475" s="3" t="s">
        <v>44</v>
      </c>
      <c r="C2475" s="3" t="s">
        <v>141</v>
      </c>
      <c r="D2475" s="3" t="s">
        <v>141</v>
      </c>
      <c r="E2475" s="3">
        <v>92</v>
      </c>
      <c r="F2475" s="3">
        <v>326</v>
      </c>
      <c r="G2475" s="3">
        <v>326</v>
      </c>
      <c r="H2475" s="3">
        <v>36607391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 t="str">
        <f>B2475&amp;" | "&amp;C2475&amp;" | "&amp;D2475</f>
        <v>documentazione_amministrativa / deliberazioni | Delibera Giunta | Delibera Giunta</v>
      </c>
      <c r="Q2475" s="3" t="str">
        <f>VLOOKUP(P2475,'Classificazione UD'!A:B,2,FALSE)</f>
        <v>Amministrativo</v>
      </c>
    </row>
    <row r="2476" spans="1:17" ht="15" customHeight="1" x14ac:dyDescent="0.25">
      <c r="A2476" s="30">
        <v>2007</v>
      </c>
      <c r="B2476" s="3" t="s">
        <v>44</v>
      </c>
      <c r="C2476" s="3" t="s">
        <v>141</v>
      </c>
      <c r="D2476" s="3" t="s">
        <v>141</v>
      </c>
      <c r="E2476" s="3">
        <v>117</v>
      </c>
      <c r="F2476" s="3">
        <v>418</v>
      </c>
      <c r="G2476" s="3">
        <v>418</v>
      </c>
      <c r="H2476" s="3">
        <v>51048934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 t="str">
        <f>B2476&amp;" | "&amp;C2476&amp;" | "&amp;D2476</f>
        <v>documentazione_amministrativa / deliberazioni | Delibera Giunta | Delibera Giunta</v>
      </c>
      <c r="Q2476" s="3" t="str">
        <f>VLOOKUP(P2476,'Classificazione UD'!A:B,2,FALSE)</f>
        <v>Amministrativo</v>
      </c>
    </row>
    <row r="2477" spans="1:17" ht="15" customHeight="1" x14ac:dyDescent="0.25">
      <c r="A2477" s="30">
        <v>2008</v>
      </c>
      <c r="B2477" s="3" t="s">
        <v>44</v>
      </c>
      <c r="C2477" s="3" t="s">
        <v>141</v>
      </c>
      <c r="D2477" s="3" t="s">
        <v>141</v>
      </c>
      <c r="E2477" s="3">
        <v>122</v>
      </c>
      <c r="F2477" s="3">
        <v>416</v>
      </c>
      <c r="G2477" s="3">
        <v>416</v>
      </c>
      <c r="H2477" s="3">
        <v>46311663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 t="str">
        <f>B2477&amp;" | "&amp;C2477&amp;" | "&amp;D2477</f>
        <v>documentazione_amministrativa / deliberazioni | Delibera Giunta | Delibera Giunta</v>
      </c>
      <c r="Q2477" s="3" t="str">
        <f>VLOOKUP(P2477,'Classificazione UD'!A:B,2,FALSE)</f>
        <v>Amministrativo</v>
      </c>
    </row>
    <row r="2478" spans="1:17" ht="15" customHeight="1" x14ac:dyDescent="0.25">
      <c r="A2478" s="30">
        <v>2009</v>
      </c>
      <c r="B2478" s="3" t="s">
        <v>44</v>
      </c>
      <c r="C2478" s="3" t="s">
        <v>141</v>
      </c>
      <c r="D2478" s="3" t="s">
        <v>141</v>
      </c>
      <c r="E2478" s="3">
        <v>129</v>
      </c>
      <c r="F2478" s="3">
        <v>411</v>
      </c>
      <c r="G2478" s="3">
        <v>411</v>
      </c>
      <c r="H2478" s="3">
        <v>53047005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 t="str">
        <f>B2478&amp;" | "&amp;C2478&amp;" | "&amp;D2478</f>
        <v>documentazione_amministrativa / deliberazioni | Delibera Giunta | Delibera Giunta</v>
      </c>
      <c r="Q2478" s="3" t="str">
        <f>VLOOKUP(P2478,'Classificazione UD'!A:B,2,FALSE)</f>
        <v>Amministrativo</v>
      </c>
    </row>
    <row r="2479" spans="1:17" ht="15" customHeight="1" x14ac:dyDescent="0.25">
      <c r="A2479" s="30">
        <v>2010</v>
      </c>
      <c r="B2479" s="3" t="s">
        <v>44</v>
      </c>
      <c r="C2479" s="3" t="s">
        <v>141</v>
      </c>
      <c r="D2479" s="3" t="s">
        <v>141</v>
      </c>
      <c r="E2479" s="3">
        <v>106</v>
      </c>
      <c r="F2479" s="3">
        <v>378</v>
      </c>
      <c r="G2479" s="3">
        <v>378</v>
      </c>
      <c r="H2479" s="3">
        <v>68857194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 t="str">
        <f>B2479&amp;" | "&amp;C2479&amp;" | "&amp;D2479</f>
        <v>documentazione_amministrativa / deliberazioni | Delibera Giunta | Delibera Giunta</v>
      </c>
      <c r="Q2479" s="3" t="str">
        <f>VLOOKUP(P2479,'Classificazione UD'!A:B,2,FALSE)</f>
        <v>Amministrativo</v>
      </c>
    </row>
    <row r="2480" spans="1:17" ht="15" customHeight="1" x14ac:dyDescent="0.25">
      <c r="A2480" s="30">
        <v>2011</v>
      </c>
      <c r="B2480" s="3" t="s">
        <v>44</v>
      </c>
      <c r="C2480" s="3" t="s">
        <v>141</v>
      </c>
      <c r="D2480" s="3" t="s">
        <v>141</v>
      </c>
      <c r="E2480" s="3">
        <v>108</v>
      </c>
      <c r="F2480" s="3">
        <v>365</v>
      </c>
      <c r="G2480" s="3">
        <v>365</v>
      </c>
      <c r="H2480" s="3">
        <v>44343284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 t="str">
        <f>B2480&amp;" | "&amp;C2480&amp;" | "&amp;D2480</f>
        <v>documentazione_amministrativa / deliberazioni | Delibera Giunta | Delibera Giunta</v>
      </c>
      <c r="Q2480" s="3" t="str">
        <f>VLOOKUP(P2480,'Classificazione UD'!A:B,2,FALSE)</f>
        <v>Amministrativo</v>
      </c>
    </row>
    <row r="2481" spans="1:17" ht="15" customHeight="1" x14ac:dyDescent="0.25">
      <c r="A2481" s="30">
        <v>2012</v>
      </c>
      <c r="B2481" s="3" t="s">
        <v>44</v>
      </c>
      <c r="C2481" s="3" t="s">
        <v>141</v>
      </c>
      <c r="D2481" s="3" t="s">
        <v>141</v>
      </c>
      <c r="E2481" s="3">
        <v>113</v>
      </c>
      <c r="F2481" s="3">
        <v>715</v>
      </c>
      <c r="G2481" s="3">
        <v>715</v>
      </c>
      <c r="H2481" s="3">
        <v>62380805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 t="str">
        <f>B2481&amp;" | "&amp;C2481&amp;" | "&amp;D2481</f>
        <v>documentazione_amministrativa / deliberazioni | Delibera Giunta | Delibera Giunta</v>
      </c>
      <c r="Q2481" s="3" t="str">
        <f>VLOOKUP(P2481,'Classificazione UD'!A:B,2,FALSE)</f>
        <v>Amministrativo</v>
      </c>
    </row>
    <row r="2482" spans="1:17" ht="15" customHeight="1" x14ac:dyDescent="0.25">
      <c r="A2482" s="30">
        <v>2013</v>
      </c>
      <c r="B2482" s="3" t="s">
        <v>44</v>
      </c>
      <c r="C2482" s="3" t="s">
        <v>141</v>
      </c>
      <c r="D2482" s="3" t="s">
        <v>141</v>
      </c>
      <c r="E2482" s="3">
        <v>99</v>
      </c>
      <c r="F2482" s="3">
        <v>566</v>
      </c>
      <c r="G2482" s="3">
        <v>566</v>
      </c>
      <c r="H2482" s="3">
        <v>75232945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 t="str">
        <f>B2482&amp;" | "&amp;C2482&amp;" | "&amp;D2482</f>
        <v>documentazione_amministrativa / deliberazioni | Delibera Giunta | Delibera Giunta</v>
      </c>
      <c r="Q2482" s="3" t="str">
        <f>VLOOKUP(P2482,'Classificazione UD'!A:B,2,FALSE)</f>
        <v>Amministrativo</v>
      </c>
    </row>
    <row r="2483" spans="1:17" ht="15" customHeight="1" x14ac:dyDescent="0.25">
      <c r="A2483" s="30">
        <v>2014</v>
      </c>
      <c r="B2483" s="3" t="s">
        <v>44</v>
      </c>
      <c r="C2483" s="3" t="s">
        <v>141</v>
      </c>
      <c r="D2483" s="3" t="s">
        <v>141</v>
      </c>
      <c r="E2483" s="3">
        <v>2</v>
      </c>
      <c r="F2483" s="3">
        <v>14</v>
      </c>
      <c r="G2483" s="3">
        <v>14</v>
      </c>
      <c r="H2483" s="3">
        <v>1625934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 t="str">
        <f>B2483&amp;" | "&amp;C2483&amp;" | "&amp;D2483</f>
        <v>documentazione_amministrativa / deliberazioni | Delibera Giunta | Delibera Giunta</v>
      </c>
      <c r="Q2483" s="3" t="str">
        <f>VLOOKUP(P2483,'Classificazione UD'!A:B,2,FALSE)</f>
        <v>Amministrativo</v>
      </c>
    </row>
    <row r="2484" spans="1:17" ht="15" customHeight="1" x14ac:dyDescent="0.25">
      <c r="A2484" s="30">
        <v>2015</v>
      </c>
      <c r="B2484" s="3" t="s">
        <v>44</v>
      </c>
      <c r="C2484" s="3" t="s">
        <v>141</v>
      </c>
      <c r="D2484" s="3" t="s">
        <v>141</v>
      </c>
      <c r="E2484" s="3">
        <v>7</v>
      </c>
      <c r="F2484" s="3">
        <v>50</v>
      </c>
      <c r="G2484" s="3">
        <v>50</v>
      </c>
      <c r="H2484" s="3">
        <v>9584565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 t="str">
        <f>B2484&amp;" | "&amp;C2484&amp;" | "&amp;D2484</f>
        <v>documentazione_amministrativa / deliberazioni | Delibera Giunta | Delibera Giunta</v>
      </c>
      <c r="Q2484" s="3" t="str">
        <f>VLOOKUP(P2484,'Classificazione UD'!A:B,2,FALSE)</f>
        <v>Amministrativo</v>
      </c>
    </row>
    <row r="2485" spans="1:17" ht="15" customHeight="1" x14ac:dyDescent="0.25">
      <c r="A2485" s="30">
        <v>1998</v>
      </c>
      <c r="B2485" s="3" t="s">
        <v>48</v>
      </c>
      <c r="C2485" s="3" t="s">
        <v>69</v>
      </c>
      <c r="D2485" s="3" t="s">
        <v>69</v>
      </c>
      <c r="E2485" s="3">
        <v>682</v>
      </c>
      <c r="F2485" s="3">
        <v>682</v>
      </c>
      <c r="G2485" s="3">
        <v>682</v>
      </c>
      <c r="H2485" s="3">
        <v>21191503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 t="str">
        <f>B2485&amp;" | "&amp;C2485&amp;" | "&amp;D2485</f>
        <v>documentazione_amministrativa / determinazioni | Determina | Determina</v>
      </c>
      <c r="Q2485" s="3" t="str">
        <f>VLOOKUP(P2485,'Classificazione UD'!A:B,2,FALSE)</f>
        <v>Amministrativo</v>
      </c>
    </row>
    <row r="2486" spans="1:17" ht="15" customHeight="1" x14ac:dyDescent="0.25">
      <c r="A2486" s="30">
        <v>1999</v>
      </c>
      <c r="B2486" s="3" t="s">
        <v>48</v>
      </c>
      <c r="C2486" s="3" t="s">
        <v>69</v>
      </c>
      <c r="D2486" s="3" t="s">
        <v>69</v>
      </c>
      <c r="E2486" s="3">
        <v>1478</v>
      </c>
      <c r="F2486" s="3">
        <v>1478</v>
      </c>
      <c r="G2486" s="3">
        <v>1478</v>
      </c>
      <c r="H2486" s="3">
        <v>61681546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 t="str">
        <f>B2486&amp;" | "&amp;C2486&amp;" | "&amp;D2486</f>
        <v>documentazione_amministrativa / determinazioni | Determina | Determina</v>
      </c>
      <c r="Q2486" s="3" t="str">
        <f>VLOOKUP(P2486,'Classificazione UD'!A:B,2,FALSE)</f>
        <v>Amministrativo</v>
      </c>
    </row>
    <row r="2487" spans="1:17" ht="15" customHeight="1" x14ac:dyDescent="0.25">
      <c r="A2487" s="30">
        <v>2000</v>
      </c>
      <c r="B2487" s="3" t="s">
        <v>48</v>
      </c>
      <c r="C2487" s="3" t="s">
        <v>69</v>
      </c>
      <c r="D2487" s="3" t="s">
        <v>69</v>
      </c>
      <c r="E2487" s="3">
        <v>1546</v>
      </c>
      <c r="F2487" s="3">
        <v>1546</v>
      </c>
      <c r="G2487" s="3">
        <v>1546</v>
      </c>
      <c r="H2487" s="3">
        <v>66778648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 t="str">
        <f>B2487&amp;" | "&amp;C2487&amp;" | "&amp;D2487</f>
        <v>documentazione_amministrativa / determinazioni | Determina | Determina</v>
      </c>
      <c r="Q2487" s="3" t="str">
        <f>VLOOKUP(P2487,'Classificazione UD'!A:B,2,FALSE)</f>
        <v>Amministrativo</v>
      </c>
    </row>
    <row r="2488" spans="1:17" ht="15" customHeight="1" x14ac:dyDescent="0.25">
      <c r="A2488" s="30">
        <v>2001</v>
      </c>
      <c r="B2488" s="3" t="s">
        <v>48</v>
      </c>
      <c r="C2488" s="3" t="s">
        <v>69</v>
      </c>
      <c r="D2488" s="3" t="s">
        <v>69</v>
      </c>
      <c r="E2488" s="3">
        <v>1479</v>
      </c>
      <c r="F2488" s="3">
        <v>1479</v>
      </c>
      <c r="G2488" s="3">
        <v>1479</v>
      </c>
      <c r="H2488" s="3">
        <v>67384206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 t="str">
        <f>B2488&amp;" | "&amp;C2488&amp;" | "&amp;D2488</f>
        <v>documentazione_amministrativa / determinazioni | Determina | Determina</v>
      </c>
      <c r="Q2488" s="3" t="str">
        <f>VLOOKUP(P2488,'Classificazione UD'!A:B,2,FALSE)</f>
        <v>Amministrativo</v>
      </c>
    </row>
    <row r="2489" spans="1:17" ht="15" customHeight="1" x14ac:dyDescent="0.25">
      <c r="A2489" s="30">
        <v>2002</v>
      </c>
      <c r="B2489" s="3" t="s">
        <v>48</v>
      </c>
      <c r="C2489" s="3" t="s">
        <v>69</v>
      </c>
      <c r="D2489" s="3" t="s">
        <v>69</v>
      </c>
      <c r="E2489" s="3">
        <v>1595</v>
      </c>
      <c r="F2489" s="3">
        <v>1595</v>
      </c>
      <c r="G2489" s="3">
        <v>1595</v>
      </c>
      <c r="H2489" s="3">
        <v>78559862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 t="str">
        <f>B2489&amp;" | "&amp;C2489&amp;" | "&amp;D2489</f>
        <v>documentazione_amministrativa / determinazioni | Determina | Determina</v>
      </c>
      <c r="Q2489" s="3" t="str">
        <f>VLOOKUP(P2489,'Classificazione UD'!A:B,2,FALSE)</f>
        <v>Amministrativo</v>
      </c>
    </row>
    <row r="2490" spans="1:17" ht="15" customHeight="1" x14ac:dyDescent="0.25">
      <c r="A2490" s="30">
        <v>2003</v>
      </c>
      <c r="B2490" s="3" t="s">
        <v>48</v>
      </c>
      <c r="C2490" s="3" t="s">
        <v>69</v>
      </c>
      <c r="D2490" s="3" t="s">
        <v>69</v>
      </c>
      <c r="E2490" s="3">
        <v>1602</v>
      </c>
      <c r="F2490" s="3">
        <v>1607</v>
      </c>
      <c r="G2490" s="3">
        <v>1607</v>
      </c>
      <c r="H2490" s="3">
        <v>90587268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 t="str">
        <f>B2490&amp;" | "&amp;C2490&amp;" | "&amp;D2490</f>
        <v>documentazione_amministrativa / determinazioni | Determina | Determina</v>
      </c>
      <c r="Q2490" s="3" t="str">
        <f>VLOOKUP(P2490,'Classificazione UD'!A:B,2,FALSE)</f>
        <v>Amministrativo</v>
      </c>
    </row>
    <row r="2491" spans="1:17" ht="15" customHeight="1" x14ac:dyDescent="0.25">
      <c r="A2491" s="30">
        <v>2004</v>
      </c>
      <c r="B2491" s="3" t="s">
        <v>48</v>
      </c>
      <c r="C2491" s="3" t="s">
        <v>69</v>
      </c>
      <c r="D2491" s="3" t="s">
        <v>69</v>
      </c>
      <c r="E2491" s="3">
        <v>1883</v>
      </c>
      <c r="F2491" s="3">
        <v>1884</v>
      </c>
      <c r="G2491" s="3">
        <v>1884</v>
      </c>
      <c r="H2491" s="3">
        <v>103449782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 t="str">
        <f>B2491&amp;" | "&amp;C2491&amp;" | "&amp;D2491</f>
        <v>documentazione_amministrativa / determinazioni | Determina | Determina</v>
      </c>
      <c r="Q2491" s="3" t="str">
        <f>VLOOKUP(P2491,'Classificazione UD'!A:B,2,FALSE)</f>
        <v>Amministrativo</v>
      </c>
    </row>
    <row r="2492" spans="1:17" ht="15" customHeight="1" x14ac:dyDescent="0.25">
      <c r="A2492" s="30">
        <v>2005</v>
      </c>
      <c r="B2492" s="3" t="s">
        <v>48</v>
      </c>
      <c r="C2492" s="3" t="s">
        <v>69</v>
      </c>
      <c r="D2492" s="3" t="s">
        <v>69</v>
      </c>
      <c r="E2492" s="3">
        <v>1812</v>
      </c>
      <c r="F2492" s="3">
        <v>1846</v>
      </c>
      <c r="G2492" s="3">
        <v>1846</v>
      </c>
      <c r="H2492" s="3">
        <v>122076200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 t="str">
        <f>B2492&amp;" | "&amp;C2492&amp;" | "&amp;D2492</f>
        <v>documentazione_amministrativa / determinazioni | Determina | Determina</v>
      </c>
      <c r="Q2492" s="3" t="str">
        <f>VLOOKUP(P2492,'Classificazione UD'!A:B,2,FALSE)</f>
        <v>Amministrativo</v>
      </c>
    </row>
    <row r="2493" spans="1:17" ht="15" customHeight="1" x14ac:dyDescent="0.25">
      <c r="A2493" s="30">
        <v>2006</v>
      </c>
      <c r="B2493" s="3" t="s">
        <v>48</v>
      </c>
      <c r="C2493" s="3" t="s">
        <v>69</v>
      </c>
      <c r="D2493" s="3" t="s">
        <v>69</v>
      </c>
      <c r="E2493" s="3">
        <v>1678</v>
      </c>
      <c r="F2493" s="3">
        <v>1749</v>
      </c>
      <c r="G2493" s="3">
        <v>1749</v>
      </c>
      <c r="H2493" s="3">
        <v>121019753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 t="str">
        <f>B2493&amp;" | "&amp;C2493&amp;" | "&amp;D2493</f>
        <v>documentazione_amministrativa / determinazioni | Determina | Determina</v>
      </c>
      <c r="Q2493" s="3" t="str">
        <f>VLOOKUP(P2493,'Classificazione UD'!A:B,2,FALSE)</f>
        <v>Amministrativo</v>
      </c>
    </row>
    <row r="2494" spans="1:17" ht="15" customHeight="1" x14ac:dyDescent="0.25">
      <c r="A2494" s="30">
        <v>2007</v>
      </c>
      <c r="B2494" s="3" t="s">
        <v>48</v>
      </c>
      <c r="C2494" s="3" t="s">
        <v>69</v>
      </c>
      <c r="D2494" s="3" t="s">
        <v>69</v>
      </c>
      <c r="E2494" s="3">
        <v>1406</v>
      </c>
      <c r="F2494" s="3">
        <v>1500</v>
      </c>
      <c r="G2494" s="3">
        <v>1500</v>
      </c>
      <c r="H2494" s="3">
        <v>105366971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 t="str">
        <f>B2494&amp;" | "&amp;C2494&amp;" | "&amp;D2494</f>
        <v>documentazione_amministrativa / determinazioni | Determina | Determina</v>
      </c>
      <c r="Q2494" s="3" t="str">
        <f>VLOOKUP(P2494,'Classificazione UD'!A:B,2,FALSE)</f>
        <v>Amministrativo</v>
      </c>
    </row>
    <row r="2495" spans="1:17" ht="15" customHeight="1" x14ac:dyDescent="0.25">
      <c r="A2495" s="30">
        <v>2008</v>
      </c>
      <c r="B2495" s="3" t="s">
        <v>48</v>
      </c>
      <c r="C2495" s="3" t="s">
        <v>69</v>
      </c>
      <c r="D2495" s="3" t="s">
        <v>69</v>
      </c>
      <c r="E2495" s="3">
        <v>1241</v>
      </c>
      <c r="F2495" s="3">
        <v>1361</v>
      </c>
      <c r="G2495" s="3">
        <v>1361</v>
      </c>
      <c r="H2495" s="3">
        <v>96627586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 t="str">
        <f>B2495&amp;" | "&amp;C2495&amp;" | "&amp;D2495</f>
        <v>documentazione_amministrativa / determinazioni | Determina | Determina</v>
      </c>
      <c r="Q2495" s="3" t="str">
        <f>VLOOKUP(P2495,'Classificazione UD'!A:B,2,FALSE)</f>
        <v>Amministrativo</v>
      </c>
    </row>
    <row r="2496" spans="1:17" ht="15" customHeight="1" x14ac:dyDescent="0.25">
      <c r="A2496" s="30">
        <v>2009</v>
      </c>
      <c r="B2496" s="3" t="s">
        <v>48</v>
      </c>
      <c r="C2496" s="3" t="s">
        <v>69</v>
      </c>
      <c r="D2496" s="3" t="s">
        <v>69</v>
      </c>
      <c r="E2496" s="3">
        <v>1125</v>
      </c>
      <c r="F2496" s="3">
        <v>1196</v>
      </c>
      <c r="G2496" s="3">
        <v>1196</v>
      </c>
      <c r="H2496" s="3">
        <v>84945917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 t="str">
        <f>B2496&amp;" | "&amp;C2496&amp;" | "&amp;D2496</f>
        <v>documentazione_amministrativa / determinazioni | Determina | Determina</v>
      </c>
      <c r="Q2496" s="3" t="str">
        <f>VLOOKUP(P2496,'Classificazione UD'!A:B,2,FALSE)</f>
        <v>Amministrativo</v>
      </c>
    </row>
    <row r="2497" spans="1:17" ht="15" customHeight="1" x14ac:dyDescent="0.25">
      <c r="A2497" s="30">
        <v>2010</v>
      </c>
      <c r="B2497" s="3" t="s">
        <v>48</v>
      </c>
      <c r="C2497" s="3" t="s">
        <v>69</v>
      </c>
      <c r="D2497" s="3" t="s">
        <v>69</v>
      </c>
      <c r="E2497" s="3">
        <v>822</v>
      </c>
      <c r="F2497" s="3">
        <v>895</v>
      </c>
      <c r="G2497" s="3">
        <v>895</v>
      </c>
      <c r="H2497" s="3">
        <v>64853369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 t="str">
        <f>B2497&amp;" | "&amp;C2497&amp;" | "&amp;D2497</f>
        <v>documentazione_amministrativa / determinazioni | Determina | Determina</v>
      </c>
      <c r="Q2497" s="3" t="str">
        <f>VLOOKUP(P2497,'Classificazione UD'!A:B,2,FALSE)</f>
        <v>Amministrativo</v>
      </c>
    </row>
    <row r="2498" spans="1:17" ht="15" customHeight="1" x14ac:dyDescent="0.25">
      <c r="A2498" s="30">
        <v>2011</v>
      </c>
      <c r="B2498" s="3" t="s">
        <v>48</v>
      </c>
      <c r="C2498" s="3" t="s">
        <v>69</v>
      </c>
      <c r="D2498" s="3" t="s">
        <v>69</v>
      </c>
      <c r="E2498" s="3">
        <v>774</v>
      </c>
      <c r="F2498" s="3">
        <v>1570</v>
      </c>
      <c r="G2498" s="3">
        <v>1570</v>
      </c>
      <c r="H2498" s="3">
        <v>114069417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 t="str">
        <f>B2498&amp;" | "&amp;C2498&amp;" | "&amp;D2498</f>
        <v>documentazione_amministrativa / determinazioni | Determina | Determina</v>
      </c>
      <c r="Q2498" s="3" t="str">
        <f>VLOOKUP(P2498,'Classificazione UD'!A:B,2,FALSE)</f>
        <v>Amministrativo</v>
      </c>
    </row>
    <row r="2499" spans="1:17" ht="15" customHeight="1" x14ac:dyDescent="0.25">
      <c r="A2499" s="30">
        <v>2012</v>
      </c>
      <c r="B2499" s="3" t="s">
        <v>48</v>
      </c>
      <c r="C2499" s="3" t="s">
        <v>69</v>
      </c>
      <c r="D2499" s="3" t="s">
        <v>69</v>
      </c>
      <c r="E2499" s="3">
        <v>553</v>
      </c>
      <c r="F2499" s="3">
        <v>1148</v>
      </c>
      <c r="G2499" s="3">
        <v>1148</v>
      </c>
      <c r="H2499" s="3">
        <v>75421390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 t="str">
        <f>B2499&amp;" | "&amp;C2499&amp;" | "&amp;D2499</f>
        <v>documentazione_amministrativa / determinazioni | Determina | Determina</v>
      </c>
      <c r="Q2499" s="3" t="str">
        <f>VLOOKUP(P2499,'Classificazione UD'!A:B,2,FALSE)</f>
        <v>Amministrativo</v>
      </c>
    </row>
    <row r="2500" spans="1:17" ht="15" customHeight="1" x14ac:dyDescent="0.25">
      <c r="A2500" s="30">
        <v>2013</v>
      </c>
      <c r="B2500" s="3" t="s">
        <v>48</v>
      </c>
      <c r="C2500" s="3" t="s">
        <v>69</v>
      </c>
      <c r="D2500" s="3" t="s">
        <v>69</v>
      </c>
      <c r="E2500" s="3">
        <v>692</v>
      </c>
      <c r="F2500" s="3">
        <v>1900</v>
      </c>
      <c r="G2500" s="3">
        <v>1900</v>
      </c>
      <c r="H2500" s="3">
        <v>154559713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 t="str">
        <f>B2500&amp;" | "&amp;C2500&amp;" | "&amp;D2500</f>
        <v>documentazione_amministrativa / determinazioni | Determina | Determina</v>
      </c>
      <c r="Q2500" s="3" t="str">
        <f>VLOOKUP(P2500,'Classificazione UD'!A:B,2,FALSE)</f>
        <v>Amministrativo</v>
      </c>
    </row>
    <row r="2501" spans="1:17" ht="15" customHeight="1" x14ac:dyDescent="0.25">
      <c r="A2501" s="30">
        <v>2014</v>
      </c>
      <c r="B2501" s="3" t="s">
        <v>48</v>
      </c>
      <c r="C2501" s="3" t="s">
        <v>69</v>
      </c>
      <c r="D2501" s="3" t="s">
        <v>69</v>
      </c>
      <c r="E2501" s="3">
        <v>544</v>
      </c>
      <c r="F2501" s="3">
        <v>1614</v>
      </c>
      <c r="G2501" s="3">
        <v>1614</v>
      </c>
      <c r="H2501" s="3">
        <v>107761718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 t="str">
        <f>B2501&amp;" | "&amp;C2501&amp;" | "&amp;D2501</f>
        <v>documentazione_amministrativa / determinazioni | Determina | Determina</v>
      </c>
      <c r="Q2501" s="3" t="str">
        <f>VLOOKUP(P2501,'Classificazione UD'!A:B,2,FALSE)</f>
        <v>Amministrativo</v>
      </c>
    </row>
    <row r="2502" spans="1:17" ht="15" customHeight="1" x14ac:dyDescent="0.25">
      <c r="A2502" s="30">
        <v>2015</v>
      </c>
      <c r="B2502" s="3" t="s">
        <v>48</v>
      </c>
      <c r="C2502" s="3" t="s">
        <v>69</v>
      </c>
      <c r="D2502" s="3" t="s">
        <v>69</v>
      </c>
      <c r="E2502" s="3">
        <v>12</v>
      </c>
      <c r="F2502" s="3">
        <v>45</v>
      </c>
      <c r="G2502" s="3">
        <v>45</v>
      </c>
      <c r="H2502" s="3">
        <v>12733223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 t="str">
        <f>B2502&amp;" | "&amp;C2502&amp;" | "&amp;D2502</f>
        <v>documentazione_amministrativa / determinazioni | Determina | Determina</v>
      </c>
      <c r="Q2502" s="3" t="str">
        <f>VLOOKUP(P2502,'Classificazione UD'!A:B,2,FALSE)</f>
        <v>Amministrativo</v>
      </c>
    </row>
    <row r="2503" spans="1:17" ht="15" customHeight="1" x14ac:dyDescent="0.25">
      <c r="A2503" s="30">
        <v>2014</v>
      </c>
      <c r="B2503" s="3" t="s">
        <v>118</v>
      </c>
      <c r="C2503" s="3" t="s">
        <v>122</v>
      </c>
      <c r="D2503" s="3" t="s">
        <v>122</v>
      </c>
      <c r="E2503" s="3">
        <v>175</v>
      </c>
      <c r="F2503" s="3">
        <v>361</v>
      </c>
      <c r="G2503" s="3">
        <v>361</v>
      </c>
      <c r="H2503" s="3">
        <v>30310023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 t="str">
        <f>B2503&amp;" | "&amp;C2503&amp;" | "&amp;D2503</f>
        <v>documentazione_amministrativa / decreti_ordinanze | ORDINANZA | ORDINANZA</v>
      </c>
      <c r="Q2503" s="3" t="str">
        <f>VLOOKUP(P2503,'Classificazione UD'!A:B,2,FALSE)</f>
        <v>Amministrativo</v>
      </c>
    </row>
    <row r="2504" spans="1:17" ht="15" customHeight="1" x14ac:dyDescent="0.25">
      <c r="A2504" s="30">
        <v>2015</v>
      </c>
      <c r="B2504" s="3" t="s">
        <v>118</v>
      </c>
      <c r="C2504" s="3" t="s">
        <v>122</v>
      </c>
      <c r="D2504" s="3" t="s">
        <v>122</v>
      </c>
      <c r="E2504" s="3">
        <v>17</v>
      </c>
      <c r="F2504" s="3">
        <v>20</v>
      </c>
      <c r="G2504" s="3">
        <v>20</v>
      </c>
      <c r="H2504" s="3">
        <v>1999217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 t="str">
        <f>B2504&amp;" | "&amp;C2504&amp;" | "&amp;D2504</f>
        <v>documentazione_amministrativa / decreti_ordinanze | ORDINANZA | ORDINANZA</v>
      </c>
      <c r="Q2504" s="3" t="str">
        <f>VLOOKUP(P2504,'Classificazione UD'!A:B,2,FALSE)</f>
        <v>Amministrativo</v>
      </c>
    </row>
    <row r="2505" spans="1:17" ht="15" customHeight="1" x14ac:dyDescent="0.25">
      <c r="A2505" s="30">
        <v>2016</v>
      </c>
      <c r="B2505" s="3" t="s">
        <v>118</v>
      </c>
      <c r="C2505" s="3" t="s">
        <v>122</v>
      </c>
      <c r="D2505" s="3" t="s">
        <v>122</v>
      </c>
      <c r="E2505" s="3">
        <v>2</v>
      </c>
      <c r="F2505" s="3">
        <v>2</v>
      </c>
      <c r="G2505" s="3">
        <v>2</v>
      </c>
      <c r="H2505" s="3">
        <v>208890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 t="str">
        <f>B2505&amp;" | "&amp;C2505&amp;" | "&amp;D2505</f>
        <v>documentazione_amministrativa / decreti_ordinanze | ORDINANZA | ORDINANZA</v>
      </c>
      <c r="Q2505" s="3" t="str">
        <f>VLOOKUP(P2505,'Classificazione UD'!A:B,2,FALSE)</f>
        <v>Amministrativo</v>
      </c>
    </row>
    <row r="2506" spans="1:17" ht="15" customHeight="1" x14ac:dyDescent="0.25">
      <c r="A2506" s="30">
        <v>2004</v>
      </c>
      <c r="B2506" s="3" t="s">
        <v>36</v>
      </c>
      <c r="C2506" s="3" t="s">
        <v>50</v>
      </c>
      <c r="D2506" s="3" t="s">
        <v>50</v>
      </c>
      <c r="E2506" s="3">
        <v>89</v>
      </c>
      <c r="F2506" s="3">
        <v>89</v>
      </c>
      <c r="G2506" s="3">
        <v>89</v>
      </c>
      <c r="H2506" s="3">
        <v>3987968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 t="str">
        <f>B2506&amp;" | "&amp;C2506&amp;" | "&amp;D2506</f>
        <v>documentazione_amministrativa / documenti_protocollati | DOCUMENTO PROTOCOLLATO | DOCUMENTO PROTOCOLLATO</v>
      </c>
      <c r="Q2506" s="3" t="str">
        <f>VLOOKUP(P2506,'Classificazione UD'!A:B,2,FALSE)</f>
        <v>Protocollo</v>
      </c>
    </row>
    <row r="2507" spans="1:17" ht="15" customHeight="1" x14ac:dyDescent="0.25">
      <c r="A2507" s="30">
        <v>2005</v>
      </c>
      <c r="B2507" s="3" t="s">
        <v>36</v>
      </c>
      <c r="C2507" s="3" t="s">
        <v>50</v>
      </c>
      <c r="D2507" s="3" t="s">
        <v>50</v>
      </c>
      <c r="E2507" s="3">
        <v>634</v>
      </c>
      <c r="F2507" s="3">
        <v>634</v>
      </c>
      <c r="G2507" s="3">
        <v>634</v>
      </c>
      <c r="H2507" s="3">
        <v>102060387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 t="str">
        <f>B2507&amp;" | "&amp;C2507&amp;" | "&amp;D2507</f>
        <v>documentazione_amministrativa / documenti_protocollati | DOCUMENTO PROTOCOLLATO | DOCUMENTO PROTOCOLLATO</v>
      </c>
      <c r="Q2507" s="3" t="str">
        <f>VLOOKUP(P2507,'Classificazione UD'!A:B,2,FALSE)</f>
        <v>Protocollo</v>
      </c>
    </row>
    <row r="2508" spans="1:17" ht="15" customHeight="1" x14ac:dyDescent="0.25">
      <c r="A2508" s="30">
        <v>2006</v>
      </c>
      <c r="B2508" s="3" t="s">
        <v>36</v>
      </c>
      <c r="C2508" s="3" t="s">
        <v>50</v>
      </c>
      <c r="D2508" s="3" t="s">
        <v>50</v>
      </c>
      <c r="E2508" s="3">
        <v>19085</v>
      </c>
      <c r="F2508" s="3">
        <v>19086</v>
      </c>
      <c r="G2508" s="3">
        <v>19086</v>
      </c>
      <c r="H2508" s="3">
        <v>2427909619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 t="str">
        <f>B2508&amp;" | "&amp;C2508&amp;" | "&amp;D2508</f>
        <v>documentazione_amministrativa / documenti_protocollati | DOCUMENTO PROTOCOLLATO | DOCUMENTO PROTOCOLLATO</v>
      </c>
      <c r="Q2508" s="3" t="str">
        <f>VLOOKUP(P2508,'Classificazione UD'!A:B,2,FALSE)</f>
        <v>Protocollo</v>
      </c>
    </row>
    <row r="2509" spans="1:17" ht="15" customHeight="1" x14ac:dyDescent="0.25">
      <c r="A2509" s="30">
        <v>2007</v>
      </c>
      <c r="B2509" s="3" t="s">
        <v>36</v>
      </c>
      <c r="C2509" s="3" t="s">
        <v>50</v>
      </c>
      <c r="D2509" s="3" t="s">
        <v>50</v>
      </c>
      <c r="E2509" s="3">
        <v>21002</v>
      </c>
      <c r="F2509" s="3">
        <v>21012</v>
      </c>
      <c r="G2509" s="3">
        <v>21012</v>
      </c>
      <c r="H2509" s="3">
        <v>1331080359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 t="str">
        <f>B2509&amp;" | "&amp;C2509&amp;" | "&amp;D2509</f>
        <v>documentazione_amministrativa / documenti_protocollati | DOCUMENTO PROTOCOLLATO | DOCUMENTO PROTOCOLLATO</v>
      </c>
      <c r="Q2509" s="3" t="str">
        <f>VLOOKUP(P2509,'Classificazione UD'!A:B,2,FALSE)</f>
        <v>Protocollo</v>
      </c>
    </row>
    <row r="2510" spans="1:17" ht="15" customHeight="1" x14ac:dyDescent="0.25">
      <c r="A2510" s="30">
        <v>2008</v>
      </c>
      <c r="B2510" s="3" t="s">
        <v>36</v>
      </c>
      <c r="C2510" s="3" t="s">
        <v>50</v>
      </c>
      <c r="D2510" s="3" t="s">
        <v>50</v>
      </c>
      <c r="E2510" s="3">
        <v>19848</v>
      </c>
      <c r="F2510" s="3">
        <v>19881</v>
      </c>
      <c r="G2510" s="3">
        <v>19881</v>
      </c>
      <c r="H2510" s="3">
        <v>6683767712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 t="str">
        <f>B2510&amp;" | "&amp;C2510&amp;" | "&amp;D2510</f>
        <v>documentazione_amministrativa / documenti_protocollati | DOCUMENTO PROTOCOLLATO | DOCUMENTO PROTOCOLLATO</v>
      </c>
      <c r="Q2510" s="3" t="str">
        <f>VLOOKUP(P2510,'Classificazione UD'!A:B,2,FALSE)</f>
        <v>Protocollo</v>
      </c>
    </row>
    <row r="2511" spans="1:17" ht="15" customHeight="1" x14ac:dyDescent="0.25">
      <c r="A2511" s="30">
        <v>2009</v>
      </c>
      <c r="B2511" s="3" t="s">
        <v>36</v>
      </c>
      <c r="C2511" s="3" t="s">
        <v>50</v>
      </c>
      <c r="D2511" s="3" t="s">
        <v>50</v>
      </c>
      <c r="E2511" s="3">
        <v>20882</v>
      </c>
      <c r="F2511" s="3">
        <v>20898</v>
      </c>
      <c r="G2511" s="3">
        <v>20898</v>
      </c>
      <c r="H2511" s="3">
        <v>7366378154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 t="str">
        <f>B2511&amp;" | "&amp;C2511&amp;" | "&amp;D2511</f>
        <v>documentazione_amministrativa / documenti_protocollati | DOCUMENTO PROTOCOLLATO | DOCUMENTO PROTOCOLLATO</v>
      </c>
      <c r="Q2511" s="3" t="str">
        <f>VLOOKUP(P2511,'Classificazione UD'!A:B,2,FALSE)</f>
        <v>Protocollo</v>
      </c>
    </row>
    <row r="2512" spans="1:17" ht="15" customHeight="1" x14ac:dyDescent="0.25">
      <c r="A2512" s="30">
        <v>2010</v>
      </c>
      <c r="B2512" s="3" t="s">
        <v>36</v>
      </c>
      <c r="C2512" s="3" t="s">
        <v>50</v>
      </c>
      <c r="D2512" s="3" t="s">
        <v>50</v>
      </c>
      <c r="E2512" s="3">
        <v>24037</v>
      </c>
      <c r="F2512" s="3">
        <v>24205</v>
      </c>
      <c r="G2512" s="3">
        <v>24205</v>
      </c>
      <c r="H2512" s="3">
        <v>4050661812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 t="str">
        <f>B2512&amp;" | "&amp;C2512&amp;" | "&amp;D2512</f>
        <v>documentazione_amministrativa / documenti_protocollati | DOCUMENTO PROTOCOLLATO | DOCUMENTO PROTOCOLLATO</v>
      </c>
      <c r="Q2512" s="3" t="str">
        <f>VLOOKUP(P2512,'Classificazione UD'!A:B,2,FALSE)</f>
        <v>Protocollo</v>
      </c>
    </row>
    <row r="2513" spans="1:17" ht="15" customHeight="1" x14ac:dyDescent="0.25">
      <c r="A2513" s="30">
        <v>2011</v>
      </c>
      <c r="B2513" s="3" t="s">
        <v>36</v>
      </c>
      <c r="C2513" s="3" t="s">
        <v>50</v>
      </c>
      <c r="D2513" s="3" t="s">
        <v>50</v>
      </c>
      <c r="E2513" s="3">
        <v>24394</v>
      </c>
      <c r="F2513" s="3">
        <v>25033</v>
      </c>
      <c r="G2513" s="3">
        <v>25033</v>
      </c>
      <c r="H2513" s="3">
        <v>3488728298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 t="str">
        <f>B2513&amp;" | "&amp;C2513&amp;" | "&amp;D2513</f>
        <v>documentazione_amministrativa / documenti_protocollati | DOCUMENTO PROTOCOLLATO | DOCUMENTO PROTOCOLLATO</v>
      </c>
      <c r="Q2513" s="3" t="str">
        <f>VLOOKUP(P2513,'Classificazione UD'!A:B,2,FALSE)</f>
        <v>Protocollo</v>
      </c>
    </row>
    <row r="2514" spans="1:17" ht="15" customHeight="1" x14ac:dyDescent="0.25">
      <c r="A2514" s="30">
        <v>2012</v>
      </c>
      <c r="B2514" s="3" t="s">
        <v>36</v>
      </c>
      <c r="C2514" s="3" t="s">
        <v>50</v>
      </c>
      <c r="D2514" s="3" t="s">
        <v>50</v>
      </c>
      <c r="E2514" s="3">
        <v>25799</v>
      </c>
      <c r="F2514" s="3">
        <v>29275</v>
      </c>
      <c r="G2514" s="3">
        <v>29275</v>
      </c>
      <c r="H2514" s="3">
        <v>4093926867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 t="str">
        <f>B2514&amp;" | "&amp;C2514&amp;" | "&amp;D2514</f>
        <v>documentazione_amministrativa / documenti_protocollati | DOCUMENTO PROTOCOLLATO | DOCUMENTO PROTOCOLLATO</v>
      </c>
      <c r="Q2514" s="3" t="str">
        <f>VLOOKUP(P2514,'Classificazione UD'!A:B,2,FALSE)</f>
        <v>Protocollo</v>
      </c>
    </row>
    <row r="2515" spans="1:17" ht="15" customHeight="1" x14ac:dyDescent="0.25">
      <c r="A2515" s="30">
        <v>2013</v>
      </c>
      <c r="B2515" s="3" t="s">
        <v>36</v>
      </c>
      <c r="C2515" s="3" t="s">
        <v>50</v>
      </c>
      <c r="D2515" s="3" t="s">
        <v>50</v>
      </c>
      <c r="E2515" s="3">
        <v>28207</v>
      </c>
      <c r="F2515" s="3">
        <v>35264</v>
      </c>
      <c r="G2515" s="3">
        <v>35264</v>
      </c>
      <c r="H2515" s="3">
        <v>8972326683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 t="str">
        <f>B2515&amp;" | "&amp;C2515&amp;" | "&amp;D2515</f>
        <v>documentazione_amministrativa / documenti_protocollati | DOCUMENTO PROTOCOLLATO | DOCUMENTO PROTOCOLLATO</v>
      </c>
      <c r="Q2515" s="3" t="str">
        <f>VLOOKUP(P2515,'Classificazione UD'!A:B,2,FALSE)</f>
        <v>Protocollo</v>
      </c>
    </row>
    <row r="2516" spans="1:17" ht="15" customHeight="1" x14ac:dyDescent="0.25">
      <c r="A2516" s="30">
        <v>2014</v>
      </c>
      <c r="B2516" s="3" t="s">
        <v>36</v>
      </c>
      <c r="C2516" s="3" t="s">
        <v>50</v>
      </c>
      <c r="D2516" s="3" t="s">
        <v>50</v>
      </c>
      <c r="E2516" s="3">
        <v>33185</v>
      </c>
      <c r="F2516" s="3">
        <v>64174</v>
      </c>
      <c r="G2516" s="3">
        <v>64174</v>
      </c>
      <c r="H2516" s="3">
        <v>14802108816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 t="str">
        <f>B2516&amp;" | "&amp;C2516&amp;" | "&amp;D2516</f>
        <v>documentazione_amministrativa / documenti_protocollati | DOCUMENTO PROTOCOLLATO | DOCUMENTO PROTOCOLLATO</v>
      </c>
      <c r="Q2516" s="3" t="str">
        <f>VLOOKUP(P2516,'Classificazione UD'!A:B,2,FALSE)</f>
        <v>Protocollo</v>
      </c>
    </row>
    <row r="2517" spans="1:17" ht="15" customHeight="1" x14ac:dyDescent="0.25">
      <c r="A2517" s="30">
        <v>2015</v>
      </c>
      <c r="B2517" s="3" t="s">
        <v>36</v>
      </c>
      <c r="C2517" s="3" t="s">
        <v>50</v>
      </c>
      <c r="D2517" s="3" t="s">
        <v>50</v>
      </c>
      <c r="E2517" s="3">
        <v>33248</v>
      </c>
      <c r="F2517" s="3">
        <v>72028</v>
      </c>
      <c r="G2517" s="3">
        <v>72028</v>
      </c>
      <c r="H2517" s="3">
        <v>14755101795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 t="str">
        <f>B2517&amp;" | "&amp;C2517&amp;" | "&amp;D2517</f>
        <v>documentazione_amministrativa / documenti_protocollati | DOCUMENTO PROTOCOLLATO | DOCUMENTO PROTOCOLLATO</v>
      </c>
      <c r="Q2517" s="3" t="str">
        <f>VLOOKUP(P2517,'Classificazione UD'!A:B,2,FALSE)</f>
        <v>Protocollo</v>
      </c>
    </row>
    <row r="2518" spans="1:17" ht="15" customHeight="1" x14ac:dyDescent="0.25">
      <c r="A2518" s="30">
        <v>2016</v>
      </c>
      <c r="B2518" s="3" t="s">
        <v>36</v>
      </c>
      <c r="C2518" s="3" t="s">
        <v>50</v>
      </c>
      <c r="D2518" s="3" t="s">
        <v>50</v>
      </c>
      <c r="E2518" s="3">
        <v>13969</v>
      </c>
      <c r="F2518" s="3">
        <v>31540</v>
      </c>
      <c r="G2518" s="3">
        <v>31540</v>
      </c>
      <c r="H2518" s="3">
        <v>7288021164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 t="str">
        <f>B2518&amp;" | "&amp;C2518&amp;" | "&amp;D2518</f>
        <v>documentazione_amministrativa / documenti_protocollati | DOCUMENTO PROTOCOLLATO | DOCUMENTO PROTOCOLLATO</v>
      </c>
      <c r="Q2518" s="3" t="str">
        <f>VLOOKUP(P2518,'Classificazione UD'!A:B,2,FALSE)</f>
        <v>Protocollo</v>
      </c>
    </row>
    <row r="2519" spans="1:17" ht="15" customHeight="1" x14ac:dyDescent="0.25">
      <c r="A2519" s="30">
        <v>2013</v>
      </c>
      <c r="B2519" s="3" t="s">
        <v>33</v>
      </c>
      <c r="C2519" s="3" t="s">
        <v>34</v>
      </c>
      <c r="D2519" s="3" t="s">
        <v>34</v>
      </c>
      <c r="E2519" s="3">
        <v>1</v>
      </c>
      <c r="F2519" s="3">
        <v>3</v>
      </c>
      <c r="G2519" s="3">
        <v>3</v>
      </c>
      <c r="H2519" s="3">
        <v>659489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 t="str">
        <f>B2519&amp;" | "&amp;C2519&amp;" | "&amp;D2519</f>
        <v>documentazione_amministrativa / contratti_accordi | CONTRATTO | CONTRATTO</v>
      </c>
      <c r="Q2519" s="3" t="str">
        <f>VLOOKUP(P2519,'Classificazione UD'!A:B,2,FALSE)</f>
        <v>Contratto</v>
      </c>
    </row>
    <row r="2520" spans="1:17" ht="15" customHeight="1" x14ac:dyDescent="0.25">
      <c r="A2520" s="30">
        <v>2014</v>
      </c>
      <c r="B2520" s="3" t="s">
        <v>33</v>
      </c>
      <c r="C2520" s="3" t="s">
        <v>34</v>
      </c>
      <c r="D2520" s="3" t="s">
        <v>34</v>
      </c>
      <c r="E2520" s="3">
        <v>1</v>
      </c>
      <c r="F2520" s="3">
        <v>10</v>
      </c>
      <c r="G2520" s="3">
        <v>10</v>
      </c>
      <c r="H2520" s="3">
        <v>12526181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 t="str">
        <f>B2520&amp;" | "&amp;C2520&amp;" | "&amp;D2520</f>
        <v>documentazione_amministrativa / contratti_accordi | CONTRATTO | CONTRATTO</v>
      </c>
      <c r="Q2520" s="3" t="str">
        <f>VLOOKUP(P2520,'Classificazione UD'!A:B,2,FALSE)</f>
        <v>Contratto</v>
      </c>
    </row>
    <row r="2521" spans="1:17" ht="15" customHeight="1" x14ac:dyDescent="0.25">
      <c r="A2521" s="30">
        <v>2015</v>
      </c>
      <c r="B2521" s="3" t="s">
        <v>17</v>
      </c>
      <c r="C2521" s="3" t="s">
        <v>27</v>
      </c>
      <c r="D2521" s="3" t="s">
        <v>19</v>
      </c>
      <c r="E2521" s="3">
        <v>561</v>
      </c>
      <c r="F2521" s="3">
        <v>561</v>
      </c>
      <c r="G2521" s="3">
        <v>561</v>
      </c>
      <c r="H2521" s="3">
        <v>283887092</v>
      </c>
      <c r="I2521" s="3">
        <v>1107</v>
      </c>
      <c r="J2521" s="3">
        <v>1107</v>
      </c>
      <c r="K2521" s="3">
        <v>2587566</v>
      </c>
      <c r="L2521" s="3">
        <v>0</v>
      </c>
      <c r="M2521" s="3">
        <v>0</v>
      </c>
      <c r="N2521" s="3">
        <v>0</v>
      </c>
      <c r="O2521" s="3">
        <v>0</v>
      </c>
      <c r="P2521" s="3" t="str">
        <f>B2521&amp;" | "&amp;C2521&amp;" | "&amp;D2521</f>
        <v>documentazione_amministrativa / documentazione_contabile | FATTURA PASSIVA | FATTURA</v>
      </c>
      <c r="Q2521" s="3" t="str">
        <f>VLOOKUP(P2521,'Classificazione UD'!A:B,2,FALSE)</f>
        <v>Fiscale</v>
      </c>
    </row>
    <row r="2522" spans="1:17" ht="15" customHeight="1" x14ac:dyDescent="0.25">
      <c r="A2522" s="30">
        <v>2015</v>
      </c>
      <c r="B2522" s="3" t="s">
        <v>17</v>
      </c>
      <c r="C2522" s="3" t="s">
        <v>27</v>
      </c>
      <c r="D2522" s="3" t="s">
        <v>28</v>
      </c>
      <c r="E2522" s="3">
        <v>17</v>
      </c>
      <c r="F2522" s="3">
        <v>17</v>
      </c>
      <c r="G2522" s="3">
        <v>17</v>
      </c>
      <c r="H2522" s="3">
        <v>8379290</v>
      </c>
      <c r="I2522" s="3">
        <v>33</v>
      </c>
      <c r="J2522" s="3">
        <v>33</v>
      </c>
      <c r="K2522" s="3">
        <v>76238</v>
      </c>
      <c r="L2522" s="3">
        <v>0</v>
      </c>
      <c r="M2522" s="3">
        <v>0</v>
      </c>
      <c r="N2522" s="3">
        <v>0</v>
      </c>
      <c r="O2522" s="3">
        <v>0</v>
      </c>
      <c r="P2522" s="3" t="str">
        <f>B2522&amp;" | "&amp;C2522&amp;" | "&amp;D2522</f>
        <v>documentazione_amministrativa / documentazione_contabile | FATTURA PASSIVA | NOTA DI CREDITO</v>
      </c>
      <c r="Q2522" s="3" t="str">
        <f>VLOOKUP(P2522,'Classificazione UD'!A:B,2,FALSE)</f>
        <v>Fiscale</v>
      </c>
    </row>
    <row r="2523" spans="1:17" ht="15" customHeight="1" x14ac:dyDescent="0.25">
      <c r="A2523" s="30">
        <v>2015</v>
      </c>
      <c r="B2523" s="3" t="s">
        <v>17</v>
      </c>
      <c r="C2523" s="3" t="s">
        <v>27</v>
      </c>
      <c r="D2523" s="3" t="s">
        <v>32</v>
      </c>
      <c r="E2523" s="3">
        <v>2</v>
      </c>
      <c r="F2523" s="3">
        <v>2</v>
      </c>
      <c r="G2523" s="3">
        <v>2</v>
      </c>
      <c r="H2523" s="3">
        <v>270735</v>
      </c>
      <c r="I2523" s="3">
        <v>4</v>
      </c>
      <c r="J2523" s="3">
        <v>4</v>
      </c>
      <c r="K2523" s="3">
        <v>9468</v>
      </c>
      <c r="L2523" s="3">
        <v>0</v>
      </c>
      <c r="M2523" s="3">
        <v>0</v>
      </c>
      <c r="N2523" s="3">
        <v>0</v>
      </c>
      <c r="O2523" s="3">
        <v>0</v>
      </c>
      <c r="P2523" s="3" t="str">
        <f>B2523&amp;" | "&amp;C2523&amp;" | "&amp;D2523</f>
        <v>documentazione_amministrativa / documentazione_contabile | FATTURA PASSIVA | NOTA DI DEBITO</v>
      </c>
      <c r="Q2523" s="3" t="str">
        <f>VLOOKUP(P2523,'Classificazione UD'!A:B,2,FALSE)</f>
        <v>Fiscale</v>
      </c>
    </row>
    <row r="2524" spans="1:17" ht="15" customHeight="1" x14ac:dyDescent="0.25">
      <c r="A2524" s="30">
        <v>2015</v>
      </c>
      <c r="B2524" s="3" t="s">
        <v>17</v>
      </c>
      <c r="C2524" s="3" t="s">
        <v>27</v>
      </c>
      <c r="D2524" s="3" t="s">
        <v>19</v>
      </c>
      <c r="E2524" s="3">
        <v>1</v>
      </c>
      <c r="F2524" s="3">
        <v>3</v>
      </c>
      <c r="G2524" s="3">
        <v>3</v>
      </c>
      <c r="H2524" s="3">
        <v>29857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 t="str">
        <f>B2524&amp;" | "&amp;C2524&amp;" | "&amp;D2524</f>
        <v>documentazione_amministrativa / documentazione_contabile | FATTURA PASSIVA | FATTURA</v>
      </c>
      <c r="Q2524" s="3" t="str">
        <f>VLOOKUP(P2524,'Classificazione UD'!A:B,2,FALSE)</f>
        <v>Fiscale</v>
      </c>
    </row>
    <row r="2525" spans="1:17" ht="15" customHeight="1" x14ac:dyDescent="0.25">
      <c r="A2525" s="30">
        <v>2015</v>
      </c>
      <c r="B2525" s="3" t="s">
        <v>17</v>
      </c>
      <c r="C2525" s="3" t="s">
        <v>27</v>
      </c>
      <c r="D2525" s="3" t="s">
        <v>19</v>
      </c>
      <c r="E2525" s="3">
        <v>501</v>
      </c>
      <c r="F2525" s="3">
        <v>1029</v>
      </c>
      <c r="G2525" s="3">
        <v>2031</v>
      </c>
      <c r="H2525" s="3">
        <v>206196380</v>
      </c>
      <c r="I2525" s="3">
        <v>519</v>
      </c>
      <c r="J2525" s="3">
        <v>1038</v>
      </c>
      <c r="K2525" s="3">
        <v>309887</v>
      </c>
      <c r="L2525" s="3">
        <v>0</v>
      </c>
      <c r="M2525" s="3">
        <v>0</v>
      </c>
      <c r="N2525" s="3">
        <v>0</v>
      </c>
      <c r="O2525" s="3">
        <v>0</v>
      </c>
      <c r="P2525" s="3" t="str">
        <f>B2525&amp;" | "&amp;C2525&amp;" | "&amp;D2525</f>
        <v>documentazione_amministrativa / documentazione_contabile | FATTURA PASSIVA | FATTURA</v>
      </c>
      <c r="Q2525" s="3" t="str">
        <f>VLOOKUP(P2525,'Classificazione UD'!A:B,2,FALSE)</f>
        <v>Fiscale</v>
      </c>
    </row>
    <row r="2526" spans="1:17" ht="15" customHeight="1" x14ac:dyDescent="0.25">
      <c r="A2526" s="30">
        <v>2015</v>
      </c>
      <c r="B2526" s="3" t="s">
        <v>17</v>
      </c>
      <c r="C2526" s="3" t="s">
        <v>27</v>
      </c>
      <c r="D2526" s="3" t="s">
        <v>28</v>
      </c>
      <c r="E2526" s="3">
        <v>9</v>
      </c>
      <c r="F2526" s="3">
        <v>18</v>
      </c>
      <c r="G2526" s="3">
        <v>36</v>
      </c>
      <c r="H2526" s="3">
        <v>3602302</v>
      </c>
      <c r="I2526" s="3">
        <v>9</v>
      </c>
      <c r="J2526" s="3">
        <v>18</v>
      </c>
      <c r="K2526" s="3">
        <v>4206</v>
      </c>
      <c r="L2526" s="3">
        <v>0</v>
      </c>
      <c r="M2526" s="3">
        <v>0</v>
      </c>
      <c r="N2526" s="3">
        <v>0</v>
      </c>
      <c r="O2526" s="3">
        <v>0</v>
      </c>
      <c r="P2526" s="3" t="str">
        <f>B2526&amp;" | "&amp;C2526&amp;" | "&amp;D2526</f>
        <v>documentazione_amministrativa / documentazione_contabile | FATTURA PASSIVA | NOTA DI CREDITO</v>
      </c>
      <c r="Q2526" s="3" t="str">
        <f>VLOOKUP(P2526,'Classificazione UD'!A:B,2,FALSE)</f>
        <v>Fiscale</v>
      </c>
    </row>
    <row r="2527" spans="1:17" ht="15" customHeight="1" x14ac:dyDescent="0.25">
      <c r="A2527" s="30">
        <v>2016</v>
      </c>
      <c r="B2527" s="3" t="s">
        <v>17</v>
      </c>
      <c r="C2527" s="3" t="s">
        <v>27</v>
      </c>
      <c r="D2527" s="3" t="s">
        <v>19</v>
      </c>
      <c r="E2527" s="3">
        <v>8</v>
      </c>
      <c r="F2527" s="3">
        <v>16</v>
      </c>
      <c r="G2527" s="3">
        <v>32</v>
      </c>
      <c r="H2527" s="3">
        <v>1349811</v>
      </c>
      <c r="I2527" s="3">
        <v>8</v>
      </c>
      <c r="J2527" s="3">
        <v>16</v>
      </c>
      <c r="K2527" s="3">
        <v>3741</v>
      </c>
      <c r="L2527" s="3">
        <v>0</v>
      </c>
      <c r="M2527" s="3">
        <v>0</v>
      </c>
      <c r="N2527" s="3">
        <v>0</v>
      </c>
      <c r="O2527" s="3">
        <v>0</v>
      </c>
      <c r="P2527" s="3" t="str">
        <f>B2527&amp;" | "&amp;C2527&amp;" | "&amp;D2527</f>
        <v>documentazione_amministrativa / documentazione_contabile | FATTURA PASSIVA | FATTURA</v>
      </c>
      <c r="Q2527" s="3" t="str">
        <f>VLOOKUP(P2527,'Classificazione UD'!A:B,2,FALSE)</f>
        <v>Fiscale</v>
      </c>
    </row>
    <row r="2528" spans="1:17" ht="15" customHeight="1" x14ac:dyDescent="0.25">
      <c r="A2528" s="30">
        <v>2014</v>
      </c>
      <c r="B2528" s="3" t="s">
        <v>23</v>
      </c>
      <c r="C2528" s="3" t="s">
        <v>24</v>
      </c>
      <c r="D2528" s="3" t="s">
        <v>24</v>
      </c>
      <c r="E2528" s="3">
        <v>15</v>
      </c>
      <c r="F2528" s="3">
        <v>15</v>
      </c>
      <c r="G2528" s="3">
        <v>15</v>
      </c>
      <c r="H2528" s="3">
        <v>629461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 t="str">
        <f>B2528&amp;" | "&amp;C2528&amp;" | "&amp;D2528</f>
        <v>documentazione_amministrativa / altri_documenti | FOGLIO DI TRASFORMAZIONE | FOGLIO DI TRASFORMAZIONE</v>
      </c>
      <c r="Q2528" s="3" t="str">
        <f>VLOOKUP(P2528,'Classificazione UD'!A:B,2,FALSE)</f>
        <v>Tecnico</v>
      </c>
    </row>
    <row r="2529" spans="1:17" ht="15" customHeight="1" x14ac:dyDescent="0.25">
      <c r="A2529" s="30">
        <v>2015</v>
      </c>
      <c r="B2529" s="3" t="s">
        <v>23</v>
      </c>
      <c r="C2529" s="3" t="s">
        <v>24</v>
      </c>
      <c r="D2529" s="3" t="s">
        <v>24</v>
      </c>
      <c r="E2529" s="3">
        <v>12</v>
      </c>
      <c r="F2529" s="3">
        <v>12</v>
      </c>
      <c r="G2529" s="3">
        <v>12</v>
      </c>
      <c r="H2529" s="3">
        <v>973632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 t="str">
        <f>B2529&amp;" | "&amp;C2529&amp;" | "&amp;D2529</f>
        <v>documentazione_amministrativa / altri_documenti | FOGLIO DI TRASFORMAZIONE | FOGLIO DI TRASFORMAZIONE</v>
      </c>
      <c r="Q2529" s="3" t="str">
        <f>VLOOKUP(P2529,'Classificazione UD'!A:B,2,FALSE)</f>
        <v>Tecnico</v>
      </c>
    </row>
    <row r="2530" spans="1:17" ht="15" customHeight="1" x14ac:dyDescent="0.25">
      <c r="A2530" s="30">
        <v>2016</v>
      </c>
      <c r="B2530" s="3" t="s">
        <v>23</v>
      </c>
      <c r="C2530" s="3" t="s">
        <v>24</v>
      </c>
      <c r="D2530" s="3" t="s">
        <v>24</v>
      </c>
      <c r="E2530" s="3">
        <v>4</v>
      </c>
      <c r="F2530" s="3">
        <v>4</v>
      </c>
      <c r="G2530" s="3">
        <v>4</v>
      </c>
      <c r="H2530" s="3">
        <v>196053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 t="str">
        <f>B2530&amp;" | "&amp;C2530&amp;" | "&amp;D2530</f>
        <v>documentazione_amministrativa / altri_documenti | FOGLIO DI TRASFORMAZIONE | FOGLIO DI TRASFORMAZIONE</v>
      </c>
      <c r="Q2530" s="3" t="str">
        <f>VLOOKUP(P2530,'Classificazione UD'!A:B,2,FALSE)</f>
        <v>Tecnico</v>
      </c>
    </row>
    <row r="2531" spans="1:17" ht="15" customHeight="1" x14ac:dyDescent="0.25">
      <c r="A2531" s="30">
        <v>2015</v>
      </c>
      <c r="B2531" s="3" t="s">
        <v>118</v>
      </c>
      <c r="C2531" s="3" t="s">
        <v>119</v>
      </c>
      <c r="D2531" s="3" t="s">
        <v>119</v>
      </c>
      <c r="E2531" s="3">
        <v>4</v>
      </c>
      <c r="F2531" s="3">
        <v>9</v>
      </c>
      <c r="G2531" s="3">
        <v>9</v>
      </c>
      <c r="H2531" s="3">
        <v>569400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 t="str">
        <f>B2531&amp;" | "&amp;C2531&amp;" | "&amp;D2531</f>
        <v>documentazione_amministrativa / decreti_ordinanze | DECRETO | DECRETO</v>
      </c>
      <c r="Q2531" s="3" t="str">
        <f>VLOOKUP(P2531,'Classificazione UD'!A:B,2,FALSE)</f>
        <v>Amministrativo</v>
      </c>
    </row>
    <row r="2532" spans="1:17" ht="15" customHeight="1" x14ac:dyDescent="0.25">
      <c r="A2532" s="30">
        <v>2016</v>
      </c>
      <c r="B2532" s="3" t="s">
        <v>118</v>
      </c>
      <c r="C2532" s="3" t="s">
        <v>119</v>
      </c>
      <c r="D2532" s="3" t="s">
        <v>119</v>
      </c>
      <c r="E2532" s="3">
        <v>4</v>
      </c>
      <c r="F2532" s="3">
        <v>10</v>
      </c>
      <c r="G2532" s="3">
        <v>10</v>
      </c>
      <c r="H2532" s="3">
        <v>1296837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 t="str">
        <f>B2532&amp;" | "&amp;C2532&amp;" | "&amp;D2532</f>
        <v>documentazione_amministrativa / decreti_ordinanze | DECRETO | DECRETO</v>
      </c>
      <c r="Q2532" s="3" t="str">
        <f>VLOOKUP(P2532,'Classificazione UD'!A:B,2,FALSE)</f>
        <v>Amministrativo</v>
      </c>
    </row>
    <row r="2533" spans="1:17" ht="15" customHeight="1" x14ac:dyDescent="0.25">
      <c r="A2533" s="30">
        <v>2014</v>
      </c>
      <c r="B2533" s="3" t="s">
        <v>44</v>
      </c>
      <c r="C2533" s="3" t="s">
        <v>135</v>
      </c>
      <c r="D2533" s="3" t="s">
        <v>135</v>
      </c>
      <c r="E2533" s="3">
        <v>61</v>
      </c>
      <c r="F2533" s="3">
        <v>412</v>
      </c>
      <c r="G2533" s="3">
        <v>412</v>
      </c>
      <c r="H2533" s="3">
        <v>72773538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 t="str">
        <f>B2533&amp;" | "&amp;C2533&amp;" | "&amp;D2533</f>
        <v>documentazione_amministrativa / deliberazioni | DELIBERA DI CONSIGLIO | DELIBERA DI CONSIGLIO</v>
      </c>
      <c r="Q2533" s="3" t="str">
        <f>VLOOKUP(P2533,'Classificazione UD'!A:B,2,FALSE)</f>
        <v>Amministrativo</v>
      </c>
    </row>
    <row r="2534" spans="1:17" ht="15" customHeight="1" x14ac:dyDescent="0.25">
      <c r="A2534" s="30">
        <v>2015</v>
      </c>
      <c r="B2534" s="3" t="s">
        <v>44</v>
      </c>
      <c r="C2534" s="3" t="s">
        <v>135</v>
      </c>
      <c r="D2534" s="3" t="s">
        <v>135</v>
      </c>
      <c r="E2534" s="3">
        <v>65</v>
      </c>
      <c r="F2534" s="3">
        <v>468</v>
      </c>
      <c r="G2534" s="3">
        <v>468</v>
      </c>
      <c r="H2534" s="3">
        <v>115313617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 t="str">
        <f>B2534&amp;" | "&amp;C2534&amp;" | "&amp;D2534</f>
        <v>documentazione_amministrativa / deliberazioni | DELIBERA DI CONSIGLIO | DELIBERA DI CONSIGLIO</v>
      </c>
      <c r="Q2534" s="3" t="str">
        <f>VLOOKUP(P2534,'Classificazione UD'!A:B,2,FALSE)</f>
        <v>Amministrativo</v>
      </c>
    </row>
    <row r="2535" spans="1:17" ht="15" customHeight="1" x14ac:dyDescent="0.25">
      <c r="A2535" s="30">
        <v>2016</v>
      </c>
      <c r="B2535" s="3" t="s">
        <v>44</v>
      </c>
      <c r="C2535" s="3" t="s">
        <v>135</v>
      </c>
      <c r="D2535" s="3" t="s">
        <v>135</v>
      </c>
      <c r="E2535" s="3">
        <v>38</v>
      </c>
      <c r="F2535" s="3">
        <v>333</v>
      </c>
      <c r="G2535" s="3">
        <v>333</v>
      </c>
      <c r="H2535" s="3">
        <v>116936841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 t="str">
        <f>B2535&amp;" | "&amp;C2535&amp;" | "&amp;D2535</f>
        <v>documentazione_amministrativa / deliberazioni | DELIBERA DI CONSIGLIO | DELIBERA DI CONSIGLIO</v>
      </c>
      <c r="Q2535" s="3" t="str">
        <f>VLOOKUP(P2535,'Classificazione UD'!A:B,2,FALSE)</f>
        <v>Amministrativo</v>
      </c>
    </row>
    <row r="2536" spans="1:17" ht="15" customHeight="1" x14ac:dyDescent="0.25">
      <c r="A2536" s="30">
        <v>2014</v>
      </c>
      <c r="B2536" s="3" t="s">
        <v>44</v>
      </c>
      <c r="C2536" s="3" t="s">
        <v>136</v>
      </c>
      <c r="D2536" s="3" t="s">
        <v>136</v>
      </c>
      <c r="E2536" s="3">
        <v>62</v>
      </c>
      <c r="F2536" s="3">
        <v>434</v>
      </c>
      <c r="G2536" s="3">
        <v>434</v>
      </c>
      <c r="H2536" s="3">
        <v>88792794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 t="str">
        <f>B2536&amp;" | "&amp;C2536&amp;" | "&amp;D2536</f>
        <v>documentazione_amministrativa / deliberazioni | DELIBERA DI GIUNTA | DELIBERA DI GIUNTA</v>
      </c>
      <c r="Q2536" s="3" t="str">
        <f>VLOOKUP(P2536,'Classificazione UD'!A:B,2,FALSE)</f>
        <v>Amministrativo</v>
      </c>
    </row>
    <row r="2537" spans="1:17" ht="15" customHeight="1" x14ac:dyDescent="0.25">
      <c r="A2537" s="30">
        <v>2015</v>
      </c>
      <c r="B2537" s="3" t="s">
        <v>44</v>
      </c>
      <c r="C2537" s="3" t="s">
        <v>136</v>
      </c>
      <c r="D2537" s="3" t="s">
        <v>136</v>
      </c>
      <c r="E2537" s="3">
        <v>108</v>
      </c>
      <c r="F2537" s="3">
        <v>754</v>
      </c>
      <c r="G2537" s="3">
        <v>754</v>
      </c>
      <c r="H2537" s="3">
        <v>187625542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 t="str">
        <f>B2537&amp;" | "&amp;C2537&amp;" | "&amp;D2537</f>
        <v>documentazione_amministrativa / deliberazioni | DELIBERA DI GIUNTA | DELIBERA DI GIUNTA</v>
      </c>
      <c r="Q2537" s="3" t="str">
        <f>VLOOKUP(P2537,'Classificazione UD'!A:B,2,FALSE)</f>
        <v>Amministrativo</v>
      </c>
    </row>
    <row r="2538" spans="1:17" ht="15" customHeight="1" x14ac:dyDescent="0.25">
      <c r="A2538" s="30">
        <v>2016</v>
      </c>
      <c r="B2538" s="3" t="s">
        <v>44</v>
      </c>
      <c r="C2538" s="3" t="s">
        <v>136</v>
      </c>
      <c r="D2538" s="3" t="s">
        <v>136</v>
      </c>
      <c r="E2538" s="3">
        <v>76</v>
      </c>
      <c r="F2538" s="3">
        <v>585</v>
      </c>
      <c r="G2538" s="3">
        <v>585</v>
      </c>
      <c r="H2538" s="3">
        <v>188075984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 t="str">
        <f>B2538&amp;" | "&amp;C2538&amp;" | "&amp;D2538</f>
        <v>documentazione_amministrativa / deliberazioni | DELIBERA DI GIUNTA | DELIBERA DI GIUNTA</v>
      </c>
      <c r="Q2538" s="3" t="str">
        <f>VLOOKUP(P2538,'Classificazione UD'!A:B,2,FALSE)</f>
        <v>Amministrativo</v>
      </c>
    </row>
    <row r="2539" spans="1:17" ht="15" customHeight="1" x14ac:dyDescent="0.25">
      <c r="A2539" s="30">
        <v>2014</v>
      </c>
      <c r="B2539" s="3" t="s">
        <v>48</v>
      </c>
      <c r="C2539" s="3" t="s">
        <v>81</v>
      </c>
      <c r="D2539" s="3" t="s">
        <v>81</v>
      </c>
      <c r="E2539" s="3">
        <v>274</v>
      </c>
      <c r="F2539" s="3">
        <v>873</v>
      </c>
      <c r="G2539" s="3">
        <v>873</v>
      </c>
      <c r="H2539" s="3">
        <v>94009211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 t="str">
        <f>B2539&amp;" | "&amp;C2539&amp;" | "&amp;D2539</f>
        <v>documentazione_amministrativa / determinazioni | DETERMINA | DETERMINA</v>
      </c>
      <c r="Q2539" s="3" t="str">
        <f>VLOOKUP(P2539,'Classificazione UD'!A:B,2,FALSE)</f>
        <v>Amministrativo</v>
      </c>
    </row>
    <row r="2540" spans="1:17" ht="15" customHeight="1" x14ac:dyDescent="0.25">
      <c r="A2540" s="30">
        <v>2015</v>
      </c>
      <c r="B2540" s="3" t="s">
        <v>48</v>
      </c>
      <c r="C2540" s="3" t="s">
        <v>81</v>
      </c>
      <c r="D2540" s="3" t="s">
        <v>81</v>
      </c>
      <c r="E2540" s="3">
        <v>362</v>
      </c>
      <c r="F2540" s="3">
        <v>1144</v>
      </c>
      <c r="G2540" s="3">
        <v>1144</v>
      </c>
      <c r="H2540" s="3">
        <v>111266684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 t="str">
        <f>B2540&amp;" | "&amp;C2540&amp;" | "&amp;D2540</f>
        <v>documentazione_amministrativa / determinazioni | DETERMINA | DETERMINA</v>
      </c>
      <c r="Q2540" s="3" t="str">
        <f>VLOOKUP(P2540,'Classificazione UD'!A:B,2,FALSE)</f>
        <v>Amministrativo</v>
      </c>
    </row>
    <row r="2541" spans="1:17" ht="15" customHeight="1" x14ac:dyDescent="0.25">
      <c r="A2541" s="30">
        <v>2016</v>
      </c>
      <c r="B2541" s="3" t="s">
        <v>48</v>
      </c>
      <c r="C2541" s="3" t="s">
        <v>81</v>
      </c>
      <c r="D2541" s="3" t="s">
        <v>81</v>
      </c>
      <c r="E2541" s="3">
        <v>272</v>
      </c>
      <c r="F2541" s="3">
        <v>1115</v>
      </c>
      <c r="G2541" s="3">
        <v>1115</v>
      </c>
      <c r="H2541" s="3">
        <v>161538019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 t="str">
        <f>B2541&amp;" | "&amp;C2541&amp;" | "&amp;D2541</f>
        <v>documentazione_amministrativa / determinazioni | DETERMINA | DETERMINA</v>
      </c>
      <c r="Q2541" s="3" t="str">
        <f>VLOOKUP(P2541,'Classificazione UD'!A:B,2,FALSE)</f>
        <v>Amministrativo</v>
      </c>
    </row>
    <row r="2542" spans="1:17" ht="15" customHeight="1" x14ac:dyDescent="0.25">
      <c r="A2542" s="30">
        <v>2015</v>
      </c>
      <c r="B2542" s="3" t="s">
        <v>48</v>
      </c>
      <c r="C2542" s="3" t="s">
        <v>137</v>
      </c>
      <c r="D2542" s="3" t="s">
        <v>137</v>
      </c>
      <c r="E2542" s="3">
        <v>376</v>
      </c>
      <c r="F2542" s="3">
        <v>376</v>
      </c>
      <c r="G2542" s="3">
        <v>376</v>
      </c>
      <c r="H2542" s="3">
        <v>33860083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 t="str">
        <f>B2542&amp;" | "&amp;C2542&amp;" | "&amp;D2542</f>
        <v>documentazione_amministrativa / determinazioni | COMUNICAZIONE DI LIQUIDAZIONE | COMUNICAZIONE DI LIQUIDAZIONE</v>
      </c>
      <c r="Q2542" s="3" t="str">
        <f>VLOOKUP(P2542,'Classificazione UD'!A:B,2,FALSE)</f>
        <v>Ordinativo</v>
      </c>
    </row>
    <row r="2543" spans="1:17" ht="15" customHeight="1" x14ac:dyDescent="0.25">
      <c r="A2543" s="30">
        <v>2016</v>
      </c>
      <c r="B2543" s="3" t="s">
        <v>48</v>
      </c>
      <c r="C2543" s="3" t="s">
        <v>137</v>
      </c>
      <c r="D2543" s="3" t="s">
        <v>137</v>
      </c>
      <c r="E2543" s="3">
        <v>414</v>
      </c>
      <c r="F2543" s="3">
        <v>415</v>
      </c>
      <c r="G2543" s="3">
        <v>415</v>
      </c>
      <c r="H2543" s="3">
        <v>35866592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 t="str">
        <f>B2543&amp;" | "&amp;C2543&amp;" | "&amp;D2543</f>
        <v>documentazione_amministrativa / determinazioni | COMUNICAZIONE DI LIQUIDAZIONE | COMUNICAZIONE DI LIQUIDAZIONE</v>
      </c>
      <c r="Q2543" s="3" t="str">
        <f>VLOOKUP(P2543,'Classificazione UD'!A:B,2,FALSE)</f>
        <v>Ordinativo</v>
      </c>
    </row>
    <row r="2544" spans="1:17" ht="15" customHeight="1" x14ac:dyDescent="0.25">
      <c r="A2544" s="30">
        <v>2015</v>
      </c>
      <c r="B2544" s="3" t="s">
        <v>118</v>
      </c>
      <c r="C2544" s="3" t="s">
        <v>138</v>
      </c>
      <c r="D2544" s="3" t="s">
        <v>138</v>
      </c>
      <c r="E2544" s="3">
        <v>24</v>
      </c>
      <c r="F2544" s="3">
        <v>48</v>
      </c>
      <c r="G2544" s="3">
        <v>48</v>
      </c>
      <c r="H2544" s="3">
        <v>4185168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 t="str">
        <f>B2544&amp;" | "&amp;C2544&amp;" | "&amp;D2544</f>
        <v>documentazione_amministrativa / decreti_ordinanze | ORDINANZA DIRIGENZIALE | ORDINANZA DIRIGENZIALE</v>
      </c>
      <c r="Q2544" s="3" t="str">
        <f>VLOOKUP(P2544,'Classificazione UD'!A:B,2,FALSE)</f>
        <v>Amministrativo</v>
      </c>
    </row>
    <row r="2545" spans="1:17" ht="15" customHeight="1" x14ac:dyDescent="0.25">
      <c r="A2545" s="30">
        <v>2015</v>
      </c>
      <c r="B2545" s="3" t="s">
        <v>118</v>
      </c>
      <c r="C2545" s="3" t="s">
        <v>139</v>
      </c>
      <c r="D2545" s="3" t="s">
        <v>139</v>
      </c>
      <c r="E2545" s="3">
        <v>6</v>
      </c>
      <c r="F2545" s="3">
        <v>12</v>
      </c>
      <c r="G2545" s="3">
        <v>12</v>
      </c>
      <c r="H2545" s="3">
        <v>845656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 t="str">
        <f>B2545&amp;" | "&amp;C2545&amp;" | "&amp;D2545</f>
        <v>documentazione_amministrativa / decreti_ordinanze | ORDINANZA SINDACALE | ORDINANZA SINDACALE</v>
      </c>
      <c r="Q2545" s="3" t="str">
        <f>VLOOKUP(P2545,'Classificazione UD'!A:B,2,FALSE)</f>
        <v>Amministrativo</v>
      </c>
    </row>
    <row r="2546" spans="1:17" ht="15" customHeight="1" x14ac:dyDescent="0.25">
      <c r="A2546" s="30">
        <v>2016</v>
      </c>
      <c r="B2546" s="3" t="s">
        <v>118</v>
      </c>
      <c r="C2546" s="3" t="s">
        <v>139</v>
      </c>
      <c r="D2546" s="3" t="s">
        <v>139</v>
      </c>
      <c r="E2546" s="3">
        <v>7</v>
      </c>
      <c r="F2546" s="3">
        <v>15</v>
      </c>
      <c r="G2546" s="3">
        <v>15</v>
      </c>
      <c r="H2546" s="3">
        <v>1519046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 t="str">
        <f>B2546&amp;" | "&amp;C2546&amp;" | "&amp;D2546</f>
        <v>documentazione_amministrativa / decreti_ordinanze | ORDINANZA SINDACALE | ORDINANZA SINDACALE</v>
      </c>
      <c r="Q2546" s="3" t="str">
        <f>VLOOKUP(P2546,'Classificazione UD'!A:B,2,FALSE)</f>
        <v>Amministrativo</v>
      </c>
    </row>
    <row r="2547" spans="1:17" ht="15" customHeight="1" x14ac:dyDescent="0.25">
      <c r="A2547" s="30">
        <v>2014</v>
      </c>
      <c r="B2547" s="3" t="s">
        <v>36</v>
      </c>
      <c r="C2547" s="3" t="s">
        <v>50</v>
      </c>
      <c r="D2547" s="3" t="s">
        <v>50</v>
      </c>
      <c r="E2547" s="3">
        <v>1668</v>
      </c>
      <c r="F2547" s="3">
        <v>7436</v>
      </c>
      <c r="G2547" s="3">
        <v>7436</v>
      </c>
      <c r="H2547" s="3">
        <v>1986554586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 t="str">
        <f>B2547&amp;" | "&amp;C2547&amp;" | "&amp;D2547</f>
        <v>documentazione_amministrativa / documenti_protocollati | DOCUMENTO PROTOCOLLATO | DOCUMENTO PROTOCOLLATO</v>
      </c>
      <c r="Q2547" s="3" t="str">
        <f>VLOOKUP(P2547,'Classificazione UD'!A:B,2,FALSE)</f>
        <v>Protocollo</v>
      </c>
    </row>
    <row r="2548" spans="1:17" ht="15" customHeight="1" x14ac:dyDescent="0.25">
      <c r="A2548" s="30">
        <v>2015</v>
      </c>
      <c r="B2548" s="3" t="s">
        <v>36</v>
      </c>
      <c r="C2548" s="3" t="s">
        <v>50</v>
      </c>
      <c r="D2548" s="3" t="s">
        <v>50</v>
      </c>
      <c r="E2548" s="3">
        <v>3620</v>
      </c>
      <c r="F2548" s="3">
        <v>14289</v>
      </c>
      <c r="G2548" s="3">
        <v>14289</v>
      </c>
      <c r="H2548" s="3">
        <v>3879443413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 t="str">
        <f>B2548&amp;" | "&amp;C2548&amp;" | "&amp;D2548</f>
        <v>documentazione_amministrativa / documenti_protocollati | DOCUMENTO PROTOCOLLATO | DOCUMENTO PROTOCOLLATO</v>
      </c>
      <c r="Q2548" s="3" t="str">
        <f>VLOOKUP(P2548,'Classificazione UD'!A:B,2,FALSE)</f>
        <v>Protocollo</v>
      </c>
    </row>
    <row r="2549" spans="1:17" ht="15" customHeight="1" x14ac:dyDescent="0.25">
      <c r="A2549" s="30">
        <v>2016</v>
      </c>
      <c r="B2549" s="3" t="s">
        <v>36</v>
      </c>
      <c r="C2549" s="3" t="s">
        <v>50</v>
      </c>
      <c r="D2549" s="3" t="s">
        <v>50</v>
      </c>
      <c r="E2549" s="3">
        <v>3114</v>
      </c>
      <c r="F2549" s="3">
        <v>12286</v>
      </c>
      <c r="G2549" s="3">
        <v>12286</v>
      </c>
      <c r="H2549" s="3">
        <v>3046705807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 t="str">
        <f>B2549&amp;" | "&amp;C2549&amp;" | "&amp;D2549</f>
        <v>documentazione_amministrativa / documenti_protocollati | DOCUMENTO PROTOCOLLATO | DOCUMENTO PROTOCOLLATO</v>
      </c>
      <c r="Q2549" s="3" t="str">
        <f>VLOOKUP(P2549,'Classificazione UD'!A:B,2,FALSE)</f>
        <v>Protocollo</v>
      </c>
    </row>
    <row r="2550" spans="1:17" ht="15" customHeight="1" x14ac:dyDescent="0.25">
      <c r="A2550" s="30">
        <v>2015</v>
      </c>
      <c r="B2550" s="3" t="s">
        <v>36</v>
      </c>
      <c r="C2550" s="3" t="s">
        <v>50</v>
      </c>
      <c r="D2550" s="3" t="s">
        <v>50</v>
      </c>
      <c r="E2550" s="3">
        <v>68</v>
      </c>
      <c r="F2550" s="3">
        <v>68</v>
      </c>
      <c r="G2550" s="3">
        <v>68</v>
      </c>
      <c r="H2550" s="3">
        <v>1496186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 t="str">
        <f>B2550&amp;" | "&amp;C2550&amp;" | "&amp;D2550</f>
        <v>documentazione_amministrativa / documenti_protocollati | DOCUMENTO PROTOCOLLATO | DOCUMENTO PROTOCOLLATO</v>
      </c>
      <c r="Q2550" s="3" t="str">
        <f>VLOOKUP(P2550,'Classificazione UD'!A:B,2,FALSE)</f>
        <v>Protocollo</v>
      </c>
    </row>
    <row r="2551" spans="1:17" ht="15" customHeight="1" x14ac:dyDescent="0.25">
      <c r="A2551" s="30">
        <v>2016</v>
      </c>
      <c r="B2551" s="3" t="s">
        <v>36</v>
      </c>
      <c r="C2551" s="3" t="s">
        <v>50</v>
      </c>
      <c r="D2551" s="3" t="s">
        <v>50</v>
      </c>
      <c r="E2551" s="3">
        <v>307</v>
      </c>
      <c r="F2551" s="3">
        <v>307</v>
      </c>
      <c r="G2551" s="3">
        <v>307</v>
      </c>
      <c r="H2551" s="3">
        <v>31161344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 t="str">
        <f>B2551&amp;" | "&amp;C2551&amp;" | "&amp;D2551</f>
        <v>documentazione_amministrativa / documenti_protocollati | DOCUMENTO PROTOCOLLATO | DOCUMENTO PROTOCOLLATO</v>
      </c>
      <c r="Q2551" s="3" t="str">
        <f>VLOOKUP(P2551,'Classificazione UD'!A:B,2,FALSE)</f>
        <v>Protocollo</v>
      </c>
    </row>
    <row r="2552" spans="1:17" ht="15" customHeight="1" x14ac:dyDescent="0.25">
      <c r="A2552" s="30">
        <v>2003</v>
      </c>
      <c r="B2552" s="3" t="s">
        <v>44</v>
      </c>
      <c r="C2552" s="3" t="s">
        <v>46</v>
      </c>
      <c r="D2552" s="3" t="s">
        <v>46</v>
      </c>
      <c r="E2552" s="3">
        <v>74</v>
      </c>
      <c r="F2552" s="3">
        <v>277</v>
      </c>
      <c r="G2552" s="3">
        <v>277</v>
      </c>
      <c r="H2552" s="3">
        <v>98176109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 t="str">
        <f>B2552&amp;" | "&amp;C2552&amp;" | "&amp;D2552</f>
        <v>documentazione_amministrativa / deliberazioni | DELIBERA | DELIBERA</v>
      </c>
      <c r="Q2552" s="3" t="str">
        <f>VLOOKUP(P2552,'Classificazione UD'!A:B,2,FALSE)</f>
        <v>Amministrativo</v>
      </c>
    </row>
    <row r="2553" spans="1:17" ht="15" customHeight="1" x14ac:dyDescent="0.25">
      <c r="A2553" s="30">
        <v>2004</v>
      </c>
      <c r="B2553" s="3" t="s">
        <v>44</v>
      </c>
      <c r="C2553" s="3" t="s">
        <v>46</v>
      </c>
      <c r="D2553" s="3" t="s">
        <v>46</v>
      </c>
      <c r="E2553" s="3">
        <v>57</v>
      </c>
      <c r="F2553" s="3">
        <v>255</v>
      </c>
      <c r="G2553" s="3">
        <v>255</v>
      </c>
      <c r="H2553" s="3">
        <v>109652074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 t="str">
        <f>B2553&amp;" | "&amp;C2553&amp;" | "&amp;D2553</f>
        <v>documentazione_amministrativa / deliberazioni | DELIBERA | DELIBERA</v>
      </c>
      <c r="Q2553" s="3" t="str">
        <f>VLOOKUP(P2553,'Classificazione UD'!A:B,2,FALSE)</f>
        <v>Amministrativo</v>
      </c>
    </row>
    <row r="2554" spans="1:17" ht="15" customHeight="1" x14ac:dyDescent="0.25">
      <c r="A2554" s="30">
        <v>2005</v>
      </c>
      <c r="B2554" s="3" t="s">
        <v>44</v>
      </c>
      <c r="C2554" s="3" t="s">
        <v>46</v>
      </c>
      <c r="D2554" s="3" t="s">
        <v>46</v>
      </c>
      <c r="E2554" s="3">
        <v>60</v>
      </c>
      <c r="F2554" s="3">
        <v>242</v>
      </c>
      <c r="G2554" s="3">
        <v>242</v>
      </c>
      <c r="H2554" s="3">
        <v>103364246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 t="str">
        <f>B2554&amp;" | "&amp;C2554&amp;" | "&amp;D2554</f>
        <v>documentazione_amministrativa / deliberazioni | DELIBERA | DELIBERA</v>
      </c>
      <c r="Q2554" s="3" t="str">
        <f>VLOOKUP(P2554,'Classificazione UD'!A:B,2,FALSE)</f>
        <v>Amministrativo</v>
      </c>
    </row>
    <row r="2555" spans="1:17" ht="15" customHeight="1" x14ac:dyDescent="0.25">
      <c r="A2555" s="30">
        <v>2006</v>
      </c>
      <c r="B2555" s="3" t="s">
        <v>44</v>
      </c>
      <c r="C2555" s="3" t="s">
        <v>46</v>
      </c>
      <c r="D2555" s="3" t="s">
        <v>46</v>
      </c>
      <c r="E2555" s="3">
        <v>94</v>
      </c>
      <c r="F2555" s="3">
        <v>322</v>
      </c>
      <c r="G2555" s="3">
        <v>322</v>
      </c>
      <c r="H2555" s="3">
        <v>78913818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 t="str">
        <f>B2555&amp;" | "&amp;C2555&amp;" | "&amp;D2555</f>
        <v>documentazione_amministrativa / deliberazioni | DELIBERA | DELIBERA</v>
      </c>
      <c r="Q2555" s="3" t="str">
        <f>VLOOKUP(P2555,'Classificazione UD'!A:B,2,FALSE)</f>
        <v>Amministrativo</v>
      </c>
    </row>
    <row r="2556" spans="1:17" ht="15" customHeight="1" x14ac:dyDescent="0.25">
      <c r="A2556" s="30">
        <v>2007</v>
      </c>
      <c r="B2556" s="3" t="s">
        <v>44</v>
      </c>
      <c r="C2556" s="3" t="s">
        <v>46</v>
      </c>
      <c r="D2556" s="3" t="s">
        <v>46</v>
      </c>
      <c r="E2556" s="3">
        <v>77</v>
      </c>
      <c r="F2556" s="3">
        <v>291</v>
      </c>
      <c r="G2556" s="3">
        <v>291</v>
      </c>
      <c r="H2556" s="3">
        <v>94488995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 t="str">
        <f>B2556&amp;" | "&amp;C2556&amp;" | "&amp;D2556</f>
        <v>documentazione_amministrativa / deliberazioni | DELIBERA | DELIBERA</v>
      </c>
      <c r="Q2556" s="3" t="str">
        <f>VLOOKUP(P2556,'Classificazione UD'!A:B,2,FALSE)</f>
        <v>Amministrativo</v>
      </c>
    </row>
    <row r="2557" spans="1:17" ht="15" customHeight="1" x14ac:dyDescent="0.25">
      <c r="A2557" s="30">
        <v>2008</v>
      </c>
      <c r="B2557" s="3" t="s">
        <v>44</v>
      </c>
      <c r="C2557" s="3" t="s">
        <v>46</v>
      </c>
      <c r="D2557" s="3" t="s">
        <v>46</v>
      </c>
      <c r="E2557" s="3">
        <v>107</v>
      </c>
      <c r="F2557" s="3">
        <v>348</v>
      </c>
      <c r="G2557" s="3">
        <v>348</v>
      </c>
      <c r="H2557" s="3">
        <v>110994235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 t="str">
        <f>B2557&amp;" | "&amp;C2557&amp;" | "&amp;D2557</f>
        <v>documentazione_amministrativa / deliberazioni | DELIBERA | DELIBERA</v>
      </c>
      <c r="Q2557" s="3" t="str">
        <f>VLOOKUP(P2557,'Classificazione UD'!A:B,2,FALSE)</f>
        <v>Amministrativo</v>
      </c>
    </row>
    <row r="2558" spans="1:17" ht="15" customHeight="1" x14ac:dyDescent="0.25">
      <c r="A2558" s="30">
        <v>2009</v>
      </c>
      <c r="B2558" s="3" t="s">
        <v>44</v>
      </c>
      <c r="C2558" s="3" t="s">
        <v>46</v>
      </c>
      <c r="D2558" s="3" t="s">
        <v>46</v>
      </c>
      <c r="E2558" s="3">
        <v>77</v>
      </c>
      <c r="F2558" s="3">
        <v>278</v>
      </c>
      <c r="G2558" s="3">
        <v>278</v>
      </c>
      <c r="H2558" s="3">
        <v>69613280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 t="str">
        <f>B2558&amp;" | "&amp;C2558&amp;" | "&amp;D2558</f>
        <v>documentazione_amministrativa / deliberazioni | DELIBERA | DELIBERA</v>
      </c>
      <c r="Q2558" s="3" t="str">
        <f>VLOOKUP(P2558,'Classificazione UD'!A:B,2,FALSE)</f>
        <v>Amministrativo</v>
      </c>
    </row>
    <row r="2559" spans="1:17" ht="15" customHeight="1" x14ac:dyDescent="0.25">
      <c r="A2559" s="30">
        <v>2010</v>
      </c>
      <c r="B2559" s="3" t="s">
        <v>44</v>
      </c>
      <c r="C2559" s="3" t="s">
        <v>46</v>
      </c>
      <c r="D2559" s="3" t="s">
        <v>46</v>
      </c>
      <c r="E2559" s="3">
        <v>59</v>
      </c>
      <c r="F2559" s="3">
        <v>193</v>
      </c>
      <c r="G2559" s="3">
        <v>193</v>
      </c>
      <c r="H2559" s="3">
        <v>43278708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 t="str">
        <f>B2559&amp;" | "&amp;C2559&amp;" | "&amp;D2559</f>
        <v>documentazione_amministrativa / deliberazioni | DELIBERA | DELIBERA</v>
      </c>
      <c r="Q2559" s="3" t="str">
        <f>VLOOKUP(P2559,'Classificazione UD'!A:B,2,FALSE)</f>
        <v>Amministrativo</v>
      </c>
    </row>
    <row r="2560" spans="1:17" ht="15" customHeight="1" x14ac:dyDescent="0.25">
      <c r="A2560" s="30">
        <v>2011</v>
      </c>
      <c r="B2560" s="3" t="s">
        <v>44</v>
      </c>
      <c r="C2560" s="3" t="s">
        <v>46</v>
      </c>
      <c r="D2560" s="3" t="s">
        <v>46</v>
      </c>
      <c r="E2560" s="3">
        <v>76</v>
      </c>
      <c r="F2560" s="3">
        <v>275</v>
      </c>
      <c r="G2560" s="3">
        <v>275</v>
      </c>
      <c r="H2560" s="3">
        <v>64741334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 t="str">
        <f>B2560&amp;" | "&amp;C2560&amp;" | "&amp;D2560</f>
        <v>documentazione_amministrativa / deliberazioni | DELIBERA | DELIBERA</v>
      </c>
      <c r="Q2560" s="3" t="str">
        <f>VLOOKUP(P2560,'Classificazione UD'!A:B,2,FALSE)</f>
        <v>Amministrativo</v>
      </c>
    </row>
    <row r="2561" spans="1:17" ht="15" customHeight="1" x14ac:dyDescent="0.25">
      <c r="A2561" s="30">
        <v>2012</v>
      </c>
      <c r="B2561" s="3" t="s">
        <v>44</v>
      </c>
      <c r="C2561" s="3" t="s">
        <v>46</v>
      </c>
      <c r="D2561" s="3" t="s">
        <v>46</v>
      </c>
      <c r="E2561" s="3">
        <v>92</v>
      </c>
      <c r="F2561" s="3">
        <v>399</v>
      </c>
      <c r="G2561" s="3">
        <v>399</v>
      </c>
      <c r="H2561" s="3">
        <v>133944631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 t="str">
        <f>B2561&amp;" | "&amp;C2561&amp;" | "&amp;D2561</f>
        <v>documentazione_amministrativa / deliberazioni | DELIBERA | DELIBERA</v>
      </c>
      <c r="Q2561" s="3" t="str">
        <f>VLOOKUP(P2561,'Classificazione UD'!A:B,2,FALSE)</f>
        <v>Amministrativo</v>
      </c>
    </row>
    <row r="2562" spans="1:17" ht="15" customHeight="1" x14ac:dyDescent="0.25">
      <c r="A2562" s="30">
        <v>2013</v>
      </c>
      <c r="B2562" s="3" t="s">
        <v>44</v>
      </c>
      <c r="C2562" s="3" t="s">
        <v>46</v>
      </c>
      <c r="D2562" s="3" t="s">
        <v>46</v>
      </c>
      <c r="E2562" s="3">
        <v>89</v>
      </c>
      <c r="F2562" s="3">
        <v>384</v>
      </c>
      <c r="G2562" s="3">
        <v>384</v>
      </c>
      <c r="H2562" s="3">
        <v>120820463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 t="str">
        <f>B2562&amp;" | "&amp;C2562&amp;" | "&amp;D2562</f>
        <v>documentazione_amministrativa / deliberazioni | DELIBERA | DELIBERA</v>
      </c>
      <c r="Q2562" s="3" t="str">
        <f>VLOOKUP(P2562,'Classificazione UD'!A:B,2,FALSE)</f>
        <v>Amministrativo</v>
      </c>
    </row>
    <row r="2563" spans="1:17" ht="15" customHeight="1" x14ac:dyDescent="0.25">
      <c r="A2563" s="30">
        <v>2014</v>
      </c>
      <c r="B2563" s="3" t="s">
        <v>44</v>
      </c>
      <c r="C2563" s="3" t="s">
        <v>46</v>
      </c>
      <c r="D2563" s="3" t="s">
        <v>46</v>
      </c>
      <c r="E2563" s="3">
        <v>48</v>
      </c>
      <c r="F2563" s="3">
        <v>215</v>
      </c>
      <c r="G2563" s="3">
        <v>215</v>
      </c>
      <c r="H2563" s="3">
        <v>103686209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 t="str">
        <f>B2563&amp;" | "&amp;C2563&amp;" | "&amp;D2563</f>
        <v>documentazione_amministrativa / deliberazioni | DELIBERA | DELIBERA</v>
      </c>
      <c r="Q2563" s="3" t="str">
        <f>VLOOKUP(P2563,'Classificazione UD'!A:B,2,FALSE)</f>
        <v>Amministrativo</v>
      </c>
    </row>
    <row r="2564" spans="1:17" ht="15" customHeight="1" x14ac:dyDescent="0.25">
      <c r="A2564" s="30">
        <v>2015</v>
      </c>
      <c r="B2564" s="3" t="s">
        <v>44</v>
      </c>
      <c r="C2564" s="3" t="s">
        <v>46</v>
      </c>
      <c r="D2564" s="3" t="s">
        <v>46</v>
      </c>
      <c r="E2564" s="3">
        <v>55</v>
      </c>
      <c r="F2564" s="3">
        <v>223</v>
      </c>
      <c r="G2564" s="3">
        <v>223</v>
      </c>
      <c r="H2564" s="3">
        <v>134803692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 t="str">
        <f>B2564&amp;" | "&amp;C2564&amp;" | "&amp;D2564</f>
        <v>documentazione_amministrativa / deliberazioni | DELIBERA | DELIBERA</v>
      </c>
      <c r="Q2564" s="3" t="str">
        <f>VLOOKUP(P2564,'Classificazione UD'!A:B,2,FALSE)</f>
        <v>Amministrativo</v>
      </c>
    </row>
    <row r="2565" spans="1:17" ht="15" customHeight="1" x14ac:dyDescent="0.25">
      <c r="A2565" s="30">
        <v>2016</v>
      </c>
      <c r="B2565" s="3" t="s">
        <v>44</v>
      </c>
      <c r="C2565" s="3" t="s">
        <v>46</v>
      </c>
      <c r="D2565" s="3" t="s">
        <v>46</v>
      </c>
      <c r="E2565" s="3">
        <v>46</v>
      </c>
      <c r="F2565" s="3">
        <v>157</v>
      </c>
      <c r="G2565" s="3">
        <v>157</v>
      </c>
      <c r="H2565" s="3">
        <v>84571404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 t="str">
        <f>B2565&amp;" | "&amp;C2565&amp;" | "&amp;D2565</f>
        <v>documentazione_amministrativa / deliberazioni | DELIBERA | DELIBERA</v>
      </c>
      <c r="Q2565" s="3" t="str">
        <f>VLOOKUP(P2565,'Classificazione UD'!A:B,2,FALSE)</f>
        <v>Amministrativo</v>
      </c>
    </row>
    <row r="2566" spans="1:17" ht="15" customHeight="1" x14ac:dyDescent="0.25">
      <c r="A2566" s="30">
        <v>2003</v>
      </c>
      <c r="B2566" s="3" t="s">
        <v>44</v>
      </c>
      <c r="C2566" s="3" t="s">
        <v>46</v>
      </c>
      <c r="D2566" s="3" t="s">
        <v>46</v>
      </c>
      <c r="E2566" s="3">
        <v>46</v>
      </c>
      <c r="F2566" s="3">
        <v>182</v>
      </c>
      <c r="G2566" s="3">
        <v>182</v>
      </c>
      <c r="H2566" s="3">
        <v>73127869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 t="str">
        <f>B2566&amp;" | "&amp;C2566&amp;" | "&amp;D2566</f>
        <v>documentazione_amministrativa / deliberazioni | DELIBERA | DELIBERA</v>
      </c>
      <c r="Q2566" s="3" t="str">
        <f>VLOOKUP(P2566,'Classificazione UD'!A:B,2,FALSE)</f>
        <v>Amministrativo</v>
      </c>
    </row>
    <row r="2567" spans="1:17" ht="15" customHeight="1" x14ac:dyDescent="0.25">
      <c r="A2567" s="30">
        <v>2004</v>
      </c>
      <c r="B2567" s="3" t="s">
        <v>44</v>
      </c>
      <c r="C2567" s="3" t="s">
        <v>46</v>
      </c>
      <c r="D2567" s="3" t="s">
        <v>46</v>
      </c>
      <c r="E2567" s="3">
        <v>43</v>
      </c>
      <c r="F2567" s="3">
        <v>204</v>
      </c>
      <c r="G2567" s="3">
        <v>204</v>
      </c>
      <c r="H2567" s="3">
        <v>77352626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 t="str">
        <f>B2567&amp;" | "&amp;C2567&amp;" | "&amp;D2567</f>
        <v>documentazione_amministrativa / deliberazioni | DELIBERA | DELIBERA</v>
      </c>
      <c r="Q2567" s="3" t="str">
        <f>VLOOKUP(P2567,'Classificazione UD'!A:B,2,FALSE)</f>
        <v>Amministrativo</v>
      </c>
    </row>
    <row r="2568" spans="1:17" ht="15" customHeight="1" x14ac:dyDescent="0.25">
      <c r="A2568" s="30">
        <v>2005</v>
      </c>
      <c r="B2568" s="3" t="s">
        <v>44</v>
      </c>
      <c r="C2568" s="3" t="s">
        <v>46</v>
      </c>
      <c r="D2568" s="3" t="s">
        <v>46</v>
      </c>
      <c r="E2568" s="3">
        <v>107</v>
      </c>
      <c r="F2568" s="3">
        <v>334</v>
      </c>
      <c r="G2568" s="3">
        <v>334</v>
      </c>
      <c r="H2568" s="3">
        <v>101315237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 t="str">
        <f>B2568&amp;" | "&amp;C2568&amp;" | "&amp;D2568</f>
        <v>documentazione_amministrativa / deliberazioni | DELIBERA | DELIBERA</v>
      </c>
      <c r="Q2568" s="3" t="str">
        <f>VLOOKUP(P2568,'Classificazione UD'!A:B,2,FALSE)</f>
        <v>Amministrativo</v>
      </c>
    </row>
    <row r="2569" spans="1:17" ht="15" customHeight="1" x14ac:dyDescent="0.25">
      <c r="A2569" s="30">
        <v>2006</v>
      </c>
      <c r="B2569" s="3" t="s">
        <v>44</v>
      </c>
      <c r="C2569" s="3" t="s">
        <v>46</v>
      </c>
      <c r="D2569" s="3" t="s">
        <v>46</v>
      </c>
      <c r="E2569" s="3">
        <v>104</v>
      </c>
      <c r="F2569" s="3">
        <v>330</v>
      </c>
      <c r="G2569" s="3">
        <v>330</v>
      </c>
      <c r="H2569" s="3">
        <v>60601880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 t="str">
        <f>B2569&amp;" | "&amp;C2569&amp;" | "&amp;D2569</f>
        <v>documentazione_amministrativa / deliberazioni | DELIBERA | DELIBERA</v>
      </c>
      <c r="Q2569" s="3" t="str">
        <f>VLOOKUP(P2569,'Classificazione UD'!A:B,2,FALSE)</f>
        <v>Amministrativo</v>
      </c>
    </row>
    <row r="2570" spans="1:17" ht="15" customHeight="1" x14ac:dyDescent="0.25">
      <c r="A2570" s="30">
        <v>2007</v>
      </c>
      <c r="B2570" s="3" t="s">
        <v>44</v>
      </c>
      <c r="C2570" s="3" t="s">
        <v>46</v>
      </c>
      <c r="D2570" s="3" t="s">
        <v>46</v>
      </c>
      <c r="E2570" s="3">
        <v>99</v>
      </c>
      <c r="F2570" s="3">
        <v>313</v>
      </c>
      <c r="G2570" s="3">
        <v>313</v>
      </c>
      <c r="H2570" s="3">
        <v>47863986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 t="str">
        <f>B2570&amp;" | "&amp;C2570&amp;" | "&amp;D2570</f>
        <v>documentazione_amministrativa / deliberazioni | DELIBERA | DELIBERA</v>
      </c>
      <c r="Q2570" s="3" t="str">
        <f>VLOOKUP(P2570,'Classificazione UD'!A:B,2,FALSE)</f>
        <v>Amministrativo</v>
      </c>
    </row>
    <row r="2571" spans="1:17" ht="15" customHeight="1" x14ac:dyDescent="0.25">
      <c r="A2571" s="30">
        <v>2008</v>
      </c>
      <c r="B2571" s="3" t="s">
        <v>44</v>
      </c>
      <c r="C2571" s="3" t="s">
        <v>46</v>
      </c>
      <c r="D2571" s="3" t="s">
        <v>46</v>
      </c>
      <c r="E2571" s="3">
        <v>73</v>
      </c>
      <c r="F2571" s="3">
        <v>264</v>
      </c>
      <c r="G2571" s="3">
        <v>264</v>
      </c>
      <c r="H2571" s="3">
        <v>115042734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 t="str">
        <f>B2571&amp;" | "&amp;C2571&amp;" | "&amp;D2571</f>
        <v>documentazione_amministrativa / deliberazioni | DELIBERA | DELIBERA</v>
      </c>
      <c r="Q2571" s="3" t="str">
        <f>VLOOKUP(P2571,'Classificazione UD'!A:B,2,FALSE)</f>
        <v>Amministrativo</v>
      </c>
    </row>
    <row r="2572" spans="1:17" ht="15" customHeight="1" x14ac:dyDescent="0.25">
      <c r="A2572" s="30">
        <v>2009</v>
      </c>
      <c r="B2572" s="3" t="s">
        <v>44</v>
      </c>
      <c r="C2572" s="3" t="s">
        <v>46</v>
      </c>
      <c r="D2572" s="3" t="s">
        <v>46</v>
      </c>
      <c r="E2572" s="3">
        <v>70</v>
      </c>
      <c r="F2572" s="3">
        <v>283</v>
      </c>
      <c r="G2572" s="3">
        <v>283</v>
      </c>
      <c r="H2572" s="3">
        <v>93852193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 t="str">
        <f>B2572&amp;" | "&amp;C2572&amp;" | "&amp;D2572</f>
        <v>documentazione_amministrativa / deliberazioni | DELIBERA | DELIBERA</v>
      </c>
      <c r="Q2572" s="3" t="str">
        <f>VLOOKUP(P2572,'Classificazione UD'!A:B,2,FALSE)</f>
        <v>Amministrativo</v>
      </c>
    </row>
    <row r="2573" spans="1:17" ht="15" customHeight="1" x14ac:dyDescent="0.25">
      <c r="A2573" s="30">
        <v>2010</v>
      </c>
      <c r="B2573" s="3" t="s">
        <v>44</v>
      </c>
      <c r="C2573" s="3" t="s">
        <v>46</v>
      </c>
      <c r="D2573" s="3" t="s">
        <v>46</v>
      </c>
      <c r="E2573" s="3">
        <v>74</v>
      </c>
      <c r="F2573" s="3">
        <v>283</v>
      </c>
      <c r="G2573" s="3">
        <v>283</v>
      </c>
      <c r="H2573" s="3">
        <v>75883092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 t="str">
        <f>B2573&amp;" | "&amp;C2573&amp;" | "&amp;D2573</f>
        <v>documentazione_amministrativa / deliberazioni | DELIBERA | DELIBERA</v>
      </c>
      <c r="Q2573" s="3" t="str">
        <f>VLOOKUP(P2573,'Classificazione UD'!A:B,2,FALSE)</f>
        <v>Amministrativo</v>
      </c>
    </row>
    <row r="2574" spans="1:17" ht="15" customHeight="1" x14ac:dyDescent="0.25">
      <c r="A2574" s="30">
        <v>2011</v>
      </c>
      <c r="B2574" s="3" t="s">
        <v>44</v>
      </c>
      <c r="C2574" s="3" t="s">
        <v>46</v>
      </c>
      <c r="D2574" s="3" t="s">
        <v>46</v>
      </c>
      <c r="E2574" s="3">
        <v>84</v>
      </c>
      <c r="F2574" s="3">
        <v>325</v>
      </c>
      <c r="G2574" s="3">
        <v>325</v>
      </c>
      <c r="H2574" s="3">
        <v>108871401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 t="str">
        <f>B2574&amp;" | "&amp;C2574&amp;" | "&amp;D2574</f>
        <v>documentazione_amministrativa / deliberazioni | DELIBERA | DELIBERA</v>
      </c>
      <c r="Q2574" s="3" t="str">
        <f>VLOOKUP(P2574,'Classificazione UD'!A:B,2,FALSE)</f>
        <v>Amministrativo</v>
      </c>
    </row>
    <row r="2575" spans="1:17" ht="15" customHeight="1" x14ac:dyDescent="0.25">
      <c r="A2575" s="30">
        <v>2012</v>
      </c>
      <c r="B2575" s="3" t="s">
        <v>44</v>
      </c>
      <c r="C2575" s="3" t="s">
        <v>46</v>
      </c>
      <c r="D2575" s="3" t="s">
        <v>46</v>
      </c>
      <c r="E2575" s="3">
        <v>93</v>
      </c>
      <c r="F2575" s="3">
        <v>326</v>
      </c>
      <c r="G2575" s="3">
        <v>326</v>
      </c>
      <c r="H2575" s="3">
        <v>116587265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 t="str">
        <f>B2575&amp;" | "&amp;C2575&amp;" | "&amp;D2575</f>
        <v>documentazione_amministrativa / deliberazioni | DELIBERA | DELIBERA</v>
      </c>
      <c r="Q2575" s="3" t="str">
        <f>VLOOKUP(P2575,'Classificazione UD'!A:B,2,FALSE)</f>
        <v>Amministrativo</v>
      </c>
    </row>
    <row r="2576" spans="1:17" ht="15" customHeight="1" x14ac:dyDescent="0.25">
      <c r="A2576" s="30">
        <v>2013</v>
      </c>
      <c r="B2576" s="3" t="s">
        <v>44</v>
      </c>
      <c r="C2576" s="3" t="s">
        <v>46</v>
      </c>
      <c r="D2576" s="3" t="s">
        <v>46</v>
      </c>
      <c r="E2576" s="3">
        <v>120</v>
      </c>
      <c r="F2576" s="3">
        <v>422</v>
      </c>
      <c r="G2576" s="3">
        <v>422</v>
      </c>
      <c r="H2576" s="3">
        <v>151625959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 t="str">
        <f>B2576&amp;" | "&amp;C2576&amp;" | "&amp;D2576</f>
        <v>documentazione_amministrativa / deliberazioni | DELIBERA | DELIBERA</v>
      </c>
      <c r="Q2576" s="3" t="str">
        <f>VLOOKUP(P2576,'Classificazione UD'!A:B,2,FALSE)</f>
        <v>Amministrativo</v>
      </c>
    </row>
    <row r="2577" spans="1:17" ht="15" customHeight="1" x14ac:dyDescent="0.25">
      <c r="A2577" s="30">
        <v>2014</v>
      </c>
      <c r="B2577" s="3" t="s">
        <v>44</v>
      </c>
      <c r="C2577" s="3" t="s">
        <v>46</v>
      </c>
      <c r="D2577" s="3" t="s">
        <v>46</v>
      </c>
      <c r="E2577" s="3">
        <v>122</v>
      </c>
      <c r="F2577" s="3">
        <v>417</v>
      </c>
      <c r="G2577" s="3">
        <v>417</v>
      </c>
      <c r="H2577" s="3">
        <v>175933313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 t="str">
        <f>B2577&amp;" | "&amp;C2577&amp;" | "&amp;D2577</f>
        <v>documentazione_amministrativa / deliberazioni | DELIBERA | DELIBERA</v>
      </c>
      <c r="Q2577" s="3" t="str">
        <f>VLOOKUP(P2577,'Classificazione UD'!A:B,2,FALSE)</f>
        <v>Amministrativo</v>
      </c>
    </row>
    <row r="2578" spans="1:17" ht="15" customHeight="1" x14ac:dyDescent="0.25">
      <c r="A2578" s="30">
        <v>2015</v>
      </c>
      <c r="B2578" s="3" t="s">
        <v>44</v>
      </c>
      <c r="C2578" s="3" t="s">
        <v>46</v>
      </c>
      <c r="D2578" s="3" t="s">
        <v>46</v>
      </c>
      <c r="E2578" s="3">
        <v>123</v>
      </c>
      <c r="F2578" s="3">
        <v>381</v>
      </c>
      <c r="G2578" s="3">
        <v>381</v>
      </c>
      <c r="H2578" s="3">
        <v>220194235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 t="str">
        <f>B2578&amp;" | "&amp;C2578&amp;" | "&amp;D2578</f>
        <v>documentazione_amministrativa / deliberazioni | DELIBERA | DELIBERA</v>
      </c>
      <c r="Q2578" s="3" t="str">
        <f>VLOOKUP(P2578,'Classificazione UD'!A:B,2,FALSE)</f>
        <v>Amministrativo</v>
      </c>
    </row>
    <row r="2579" spans="1:17" ht="15" customHeight="1" x14ac:dyDescent="0.25">
      <c r="A2579" s="30">
        <v>2016</v>
      </c>
      <c r="B2579" s="3" t="s">
        <v>44</v>
      </c>
      <c r="C2579" s="3" t="s">
        <v>46</v>
      </c>
      <c r="D2579" s="3" t="s">
        <v>46</v>
      </c>
      <c r="E2579" s="3">
        <v>130</v>
      </c>
      <c r="F2579" s="3">
        <v>355</v>
      </c>
      <c r="G2579" s="3">
        <v>355</v>
      </c>
      <c r="H2579" s="3">
        <v>175551956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 t="str">
        <f>B2579&amp;" | "&amp;C2579&amp;" | "&amp;D2579</f>
        <v>documentazione_amministrativa / deliberazioni | DELIBERA | DELIBERA</v>
      </c>
      <c r="Q2579" s="3" t="str">
        <f>VLOOKUP(P2579,'Classificazione UD'!A:B,2,FALSE)</f>
        <v>Amministrativo</v>
      </c>
    </row>
    <row r="2580" spans="1:17" ht="15" customHeight="1" x14ac:dyDescent="0.25">
      <c r="A2580" s="30">
        <v>2010</v>
      </c>
      <c r="B2580" s="3" t="s">
        <v>48</v>
      </c>
      <c r="C2580" s="3" t="s">
        <v>116</v>
      </c>
      <c r="D2580" s="3" t="s">
        <v>116</v>
      </c>
      <c r="E2580" s="3">
        <v>15</v>
      </c>
      <c r="F2580" s="3">
        <v>72</v>
      </c>
      <c r="G2580" s="3">
        <v>72</v>
      </c>
      <c r="H2580" s="3">
        <v>10201850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 t="str">
        <f>B2580&amp;" | "&amp;C2580&amp;" | "&amp;D2580</f>
        <v>documentazione_amministrativa / determinazioni | DETERMINAZIONE DEL DIRIGENTE | DETERMINAZIONE DEL DIRIGENTE</v>
      </c>
      <c r="Q2580" s="3" t="str">
        <f>VLOOKUP(P2580,'Classificazione UD'!A:B,2,FALSE)</f>
        <v>Amministrativo</v>
      </c>
    </row>
    <row r="2581" spans="1:17" ht="15" customHeight="1" x14ac:dyDescent="0.25">
      <c r="A2581" s="30">
        <v>2011</v>
      </c>
      <c r="B2581" s="3" t="s">
        <v>48</v>
      </c>
      <c r="C2581" s="3" t="s">
        <v>116</v>
      </c>
      <c r="D2581" s="3" t="s">
        <v>116</v>
      </c>
      <c r="E2581" s="3">
        <v>6</v>
      </c>
      <c r="F2581" s="3">
        <v>29</v>
      </c>
      <c r="G2581" s="3">
        <v>29</v>
      </c>
      <c r="H2581" s="3">
        <v>6417178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 t="str">
        <f>B2581&amp;" | "&amp;C2581&amp;" | "&amp;D2581</f>
        <v>documentazione_amministrativa / determinazioni | DETERMINAZIONE DEL DIRIGENTE | DETERMINAZIONE DEL DIRIGENTE</v>
      </c>
      <c r="Q2581" s="3" t="str">
        <f>VLOOKUP(P2581,'Classificazione UD'!A:B,2,FALSE)</f>
        <v>Amministrativo</v>
      </c>
    </row>
    <row r="2582" spans="1:17" ht="15" customHeight="1" x14ac:dyDescent="0.25">
      <c r="A2582" s="30">
        <v>2012</v>
      </c>
      <c r="B2582" s="3" t="s">
        <v>48</v>
      </c>
      <c r="C2582" s="3" t="s">
        <v>116</v>
      </c>
      <c r="D2582" s="3" t="s">
        <v>116</v>
      </c>
      <c r="E2582" s="3">
        <v>9</v>
      </c>
      <c r="F2582" s="3">
        <v>36</v>
      </c>
      <c r="G2582" s="3">
        <v>36</v>
      </c>
      <c r="H2582" s="3">
        <v>6295960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 t="str">
        <f>B2582&amp;" | "&amp;C2582&amp;" | "&amp;D2582</f>
        <v>documentazione_amministrativa / determinazioni | DETERMINAZIONE DEL DIRIGENTE | DETERMINAZIONE DEL DIRIGENTE</v>
      </c>
      <c r="Q2582" s="3" t="str">
        <f>VLOOKUP(P2582,'Classificazione UD'!A:B,2,FALSE)</f>
        <v>Amministrativo</v>
      </c>
    </row>
    <row r="2583" spans="1:17" ht="15" customHeight="1" x14ac:dyDescent="0.25">
      <c r="A2583" s="30">
        <v>2004</v>
      </c>
      <c r="B2583" s="3" t="s">
        <v>48</v>
      </c>
      <c r="C2583" s="3" t="s">
        <v>116</v>
      </c>
      <c r="D2583" s="3" t="s">
        <v>116</v>
      </c>
      <c r="E2583" s="3">
        <v>32</v>
      </c>
      <c r="F2583" s="3">
        <v>93</v>
      </c>
      <c r="G2583" s="3">
        <v>93</v>
      </c>
      <c r="H2583" s="3">
        <v>3973447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 t="str">
        <f>B2583&amp;" | "&amp;C2583&amp;" | "&amp;D2583</f>
        <v>documentazione_amministrativa / determinazioni | DETERMINAZIONE DEL DIRIGENTE | DETERMINAZIONE DEL DIRIGENTE</v>
      </c>
      <c r="Q2583" s="3" t="str">
        <f>VLOOKUP(P2583,'Classificazione UD'!A:B,2,FALSE)</f>
        <v>Amministrativo</v>
      </c>
    </row>
    <row r="2584" spans="1:17" ht="15" customHeight="1" x14ac:dyDescent="0.25">
      <c r="A2584" s="30">
        <v>2005</v>
      </c>
      <c r="B2584" s="3" t="s">
        <v>48</v>
      </c>
      <c r="C2584" s="3" t="s">
        <v>116</v>
      </c>
      <c r="D2584" s="3" t="s">
        <v>116</v>
      </c>
      <c r="E2584" s="3">
        <v>105</v>
      </c>
      <c r="F2584" s="3">
        <v>329</v>
      </c>
      <c r="G2584" s="3">
        <v>329</v>
      </c>
      <c r="H2584" s="3">
        <v>17189670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 t="str">
        <f>B2584&amp;" | "&amp;C2584&amp;" | "&amp;D2584</f>
        <v>documentazione_amministrativa / determinazioni | DETERMINAZIONE DEL DIRIGENTE | DETERMINAZIONE DEL DIRIGENTE</v>
      </c>
      <c r="Q2584" s="3" t="str">
        <f>VLOOKUP(P2584,'Classificazione UD'!A:B,2,FALSE)</f>
        <v>Amministrativo</v>
      </c>
    </row>
    <row r="2585" spans="1:17" ht="15" customHeight="1" x14ac:dyDescent="0.25">
      <c r="A2585" s="30">
        <v>2006</v>
      </c>
      <c r="B2585" s="3" t="s">
        <v>48</v>
      </c>
      <c r="C2585" s="3" t="s">
        <v>116</v>
      </c>
      <c r="D2585" s="3" t="s">
        <v>116</v>
      </c>
      <c r="E2585" s="3">
        <v>108</v>
      </c>
      <c r="F2585" s="3">
        <v>326</v>
      </c>
      <c r="G2585" s="3">
        <v>326</v>
      </c>
      <c r="H2585" s="3">
        <v>18250866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 t="str">
        <f>B2585&amp;" | "&amp;C2585&amp;" | "&amp;D2585</f>
        <v>documentazione_amministrativa / determinazioni | DETERMINAZIONE DEL DIRIGENTE | DETERMINAZIONE DEL DIRIGENTE</v>
      </c>
      <c r="Q2585" s="3" t="str">
        <f>VLOOKUP(P2585,'Classificazione UD'!A:B,2,FALSE)</f>
        <v>Amministrativo</v>
      </c>
    </row>
    <row r="2586" spans="1:17" ht="15" customHeight="1" x14ac:dyDescent="0.25">
      <c r="A2586" s="30">
        <v>2007</v>
      </c>
      <c r="B2586" s="3" t="s">
        <v>48</v>
      </c>
      <c r="C2586" s="3" t="s">
        <v>116</v>
      </c>
      <c r="D2586" s="3" t="s">
        <v>116</v>
      </c>
      <c r="E2586" s="3">
        <v>136</v>
      </c>
      <c r="F2586" s="3">
        <v>328</v>
      </c>
      <c r="G2586" s="3">
        <v>328</v>
      </c>
      <c r="H2586" s="3">
        <v>49997344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 t="str">
        <f>B2586&amp;" | "&amp;C2586&amp;" | "&amp;D2586</f>
        <v>documentazione_amministrativa / determinazioni | DETERMINAZIONE DEL DIRIGENTE | DETERMINAZIONE DEL DIRIGENTE</v>
      </c>
      <c r="Q2586" s="3" t="str">
        <f>VLOOKUP(P2586,'Classificazione UD'!A:B,2,FALSE)</f>
        <v>Amministrativo</v>
      </c>
    </row>
    <row r="2587" spans="1:17" ht="15" customHeight="1" x14ac:dyDescent="0.25">
      <c r="A2587" s="30">
        <v>2008</v>
      </c>
      <c r="B2587" s="3" t="s">
        <v>48</v>
      </c>
      <c r="C2587" s="3" t="s">
        <v>116</v>
      </c>
      <c r="D2587" s="3" t="s">
        <v>116</v>
      </c>
      <c r="E2587" s="3">
        <v>105</v>
      </c>
      <c r="F2587" s="3">
        <v>257</v>
      </c>
      <c r="G2587" s="3">
        <v>257</v>
      </c>
      <c r="H2587" s="3">
        <v>40809860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 t="str">
        <f>B2587&amp;" | "&amp;C2587&amp;" | "&amp;D2587</f>
        <v>documentazione_amministrativa / determinazioni | DETERMINAZIONE DEL DIRIGENTE | DETERMINAZIONE DEL DIRIGENTE</v>
      </c>
      <c r="Q2587" s="3" t="str">
        <f>VLOOKUP(P2587,'Classificazione UD'!A:B,2,FALSE)</f>
        <v>Amministrativo</v>
      </c>
    </row>
    <row r="2588" spans="1:17" ht="15" customHeight="1" x14ac:dyDescent="0.25">
      <c r="A2588" s="30">
        <v>2009</v>
      </c>
      <c r="B2588" s="3" t="s">
        <v>48</v>
      </c>
      <c r="C2588" s="3" t="s">
        <v>116</v>
      </c>
      <c r="D2588" s="3" t="s">
        <v>116</v>
      </c>
      <c r="E2588" s="3">
        <v>85</v>
      </c>
      <c r="F2588" s="3">
        <v>220</v>
      </c>
      <c r="G2588" s="3">
        <v>220</v>
      </c>
      <c r="H2588" s="3">
        <v>41406360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 t="str">
        <f>B2588&amp;" | "&amp;C2588&amp;" | "&amp;D2588</f>
        <v>documentazione_amministrativa / determinazioni | DETERMINAZIONE DEL DIRIGENTE | DETERMINAZIONE DEL DIRIGENTE</v>
      </c>
      <c r="Q2588" s="3" t="str">
        <f>VLOOKUP(P2588,'Classificazione UD'!A:B,2,FALSE)</f>
        <v>Amministrativo</v>
      </c>
    </row>
    <row r="2589" spans="1:17" ht="15" customHeight="1" x14ac:dyDescent="0.25">
      <c r="A2589" s="30">
        <v>2010</v>
      </c>
      <c r="B2589" s="3" t="s">
        <v>48</v>
      </c>
      <c r="C2589" s="3" t="s">
        <v>116</v>
      </c>
      <c r="D2589" s="3" t="s">
        <v>116</v>
      </c>
      <c r="E2589" s="3">
        <v>95</v>
      </c>
      <c r="F2589" s="3">
        <v>282</v>
      </c>
      <c r="G2589" s="3">
        <v>282</v>
      </c>
      <c r="H2589" s="3">
        <v>57756241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 t="str">
        <f>B2589&amp;" | "&amp;C2589&amp;" | "&amp;D2589</f>
        <v>documentazione_amministrativa / determinazioni | DETERMINAZIONE DEL DIRIGENTE | DETERMINAZIONE DEL DIRIGENTE</v>
      </c>
      <c r="Q2589" s="3" t="str">
        <f>VLOOKUP(P2589,'Classificazione UD'!A:B,2,FALSE)</f>
        <v>Amministrativo</v>
      </c>
    </row>
    <row r="2590" spans="1:17" ht="15" customHeight="1" x14ac:dyDescent="0.25">
      <c r="A2590" s="30">
        <v>2011</v>
      </c>
      <c r="B2590" s="3" t="s">
        <v>48</v>
      </c>
      <c r="C2590" s="3" t="s">
        <v>116</v>
      </c>
      <c r="D2590" s="3" t="s">
        <v>116</v>
      </c>
      <c r="E2590" s="3">
        <v>94</v>
      </c>
      <c r="F2590" s="3">
        <v>309</v>
      </c>
      <c r="G2590" s="3">
        <v>309</v>
      </c>
      <c r="H2590" s="3">
        <v>43802208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 t="str">
        <f>B2590&amp;" | "&amp;C2590&amp;" | "&amp;D2590</f>
        <v>documentazione_amministrativa / determinazioni | DETERMINAZIONE DEL DIRIGENTE | DETERMINAZIONE DEL DIRIGENTE</v>
      </c>
      <c r="Q2590" s="3" t="str">
        <f>VLOOKUP(P2590,'Classificazione UD'!A:B,2,FALSE)</f>
        <v>Amministrativo</v>
      </c>
    </row>
    <row r="2591" spans="1:17" ht="15" customHeight="1" x14ac:dyDescent="0.25">
      <c r="A2591" s="30">
        <v>2012</v>
      </c>
      <c r="B2591" s="3" t="s">
        <v>48</v>
      </c>
      <c r="C2591" s="3" t="s">
        <v>116</v>
      </c>
      <c r="D2591" s="3" t="s">
        <v>116</v>
      </c>
      <c r="E2591" s="3">
        <v>79</v>
      </c>
      <c r="F2591" s="3">
        <v>273</v>
      </c>
      <c r="G2591" s="3">
        <v>273</v>
      </c>
      <c r="H2591" s="3">
        <v>43325170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 t="str">
        <f>B2591&amp;" | "&amp;C2591&amp;" | "&amp;D2591</f>
        <v>documentazione_amministrativa / determinazioni | DETERMINAZIONE DEL DIRIGENTE | DETERMINAZIONE DEL DIRIGENTE</v>
      </c>
      <c r="Q2591" s="3" t="str">
        <f>VLOOKUP(P2591,'Classificazione UD'!A:B,2,FALSE)</f>
        <v>Amministrativo</v>
      </c>
    </row>
    <row r="2592" spans="1:17" ht="15" customHeight="1" x14ac:dyDescent="0.25">
      <c r="A2592" s="30">
        <v>2013</v>
      </c>
      <c r="B2592" s="3" t="s">
        <v>48</v>
      </c>
      <c r="C2592" s="3" t="s">
        <v>116</v>
      </c>
      <c r="D2592" s="3" t="s">
        <v>116</v>
      </c>
      <c r="E2592" s="3">
        <v>104</v>
      </c>
      <c r="F2592" s="3">
        <v>362</v>
      </c>
      <c r="G2592" s="3">
        <v>362</v>
      </c>
      <c r="H2592" s="3">
        <v>56482520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 t="str">
        <f>B2592&amp;" | "&amp;C2592&amp;" | "&amp;D2592</f>
        <v>documentazione_amministrativa / determinazioni | DETERMINAZIONE DEL DIRIGENTE | DETERMINAZIONE DEL DIRIGENTE</v>
      </c>
      <c r="Q2592" s="3" t="str">
        <f>VLOOKUP(P2592,'Classificazione UD'!A:B,2,FALSE)</f>
        <v>Amministrativo</v>
      </c>
    </row>
    <row r="2593" spans="1:17" ht="15" customHeight="1" x14ac:dyDescent="0.25">
      <c r="A2593" s="30">
        <v>2014</v>
      </c>
      <c r="B2593" s="3" t="s">
        <v>48</v>
      </c>
      <c r="C2593" s="3" t="s">
        <v>116</v>
      </c>
      <c r="D2593" s="3" t="s">
        <v>116</v>
      </c>
      <c r="E2593" s="3">
        <v>116</v>
      </c>
      <c r="F2593" s="3">
        <v>411</v>
      </c>
      <c r="G2593" s="3">
        <v>411</v>
      </c>
      <c r="H2593" s="3">
        <v>74856698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 t="str">
        <f>B2593&amp;" | "&amp;C2593&amp;" | "&amp;D2593</f>
        <v>documentazione_amministrativa / determinazioni | DETERMINAZIONE DEL DIRIGENTE | DETERMINAZIONE DEL DIRIGENTE</v>
      </c>
      <c r="Q2593" s="3" t="str">
        <f>VLOOKUP(P2593,'Classificazione UD'!A:B,2,FALSE)</f>
        <v>Amministrativo</v>
      </c>
    </row>
    <row r="2594" spans="1:17" ht="15" customHeight="1" x14ac:dyDescent="0.25">
      <c r="A2594" s="30">
        <v>2015</v>
      </c>
      <c r="B2594" s="3" t="s">
        <v>48</v>
      </c>
      <c r="C2594" s="3" t="s">
        <v>116</v>
      </c>
      <c r="D2594" s="3" t="s">
        <v>116</v>
      </c>
      <c r="E2594" s="3">
        <v>147</v>
      </c>
      <c r="F2594" s="3">
        <v>533</v>
      </c>
      <c r="G2594" s="3">
        <v>533</v>
      </c>
      <c r="H2594" s="3">
        <v>78958394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 t="str">
        <f>B2594&amp;" | "&amp;C2594&amp;" | "&amp;D2594</f>
        <v>documentazione_amministrativa / determinazioni | DETERMINAZIONE DEL DIRIGENTE | DETERMINAZIONE DEL DIRIGENTE</v>
      </c>
      <c r="Q2594" s="3" t="str">
        <f>VLOOKUP(P2594,'Classificazione UD'!A:B,2,FALSE)</f>
        <v>Amministrativo</v>
      </c>
    </row>
    <row r="2595" spans="1:17" ht="15" customHeight="1" x14ac:dyDescent="0.25">
      <c r="A2595" s="30">
        <v>2016</v>
      </c>
      <c r="B2595" s="3" t="s">
        <v>48</v>
      </c>
      <c r="C2595" s="3" t="s">
        <v>116</v>
      </c>
      <c r="D2595" s="3" t="s">
        <v>116</v>
      </c>
      <c r="E2595" s="3">
        <v>144</v>
      </c>
      <c r="F2595" s="3">
        <v>504</v>
      </c>
      <c r="G2595" s="3">
        <v>504</v>
      </c>
      <c r="H2595" s="3">
        <v>75925750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 t="str">
        <f>B2595&amp;" | "&amp;C2595&amp;" | "&amp;D2595</f>
        <v>documentazione_amministrativa / determinazioni | DETERMINAZIONE DEL DIRIGENTE | DETERMINAZIONE DEL DIRIGENTE</v>
      </c>
      <c r="Q2595" s="3" t="str">
        <f>VLOOKUP(P2595,'Classificazione UD'!A:B,2,FALSE)</f>
        <v>Amministrativo</v>
      </c>
    </row>
    <row r="2596" spans="1:17" ht="15" customHeight="1" x14ac:dyDescent="0.25">
      <c r="A2596" s="30">
        <v>2004</v>
      </c>
      <c r="B2596" s="3" t="s">
        <v>48</v>
      </c>
      <c r="C2596" s="3" t="s">
        <v>116</v>
      </c>
      <c r="D2596" s="3" t="s">
        <v>116</v>
      </c>
      <c r="E2596" s="3">
        <v>7</v>
      </c>
      <c r="F2596" s="3">
        <v>19</v>
      </c>
      <c r="G2596" s="3">
        <v>19</v>
      </c>
      <c r="H2596" s="3">
        <v>758840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 t="str">
        <f>B2596&amp;" | "&amp;C2596&amp;" | "&amp;D2596</f>
        <v>documentazione_amministrativa / determinazioni | DETERMINAZIONE DEL DIRIGENTE | DETERMINAZIONE DEL DIRIGENTE</v>
      </c>
      <c r="Q2596" s="3" t="str">
        <f>VLOOKUP(P2596,'Classificazione UD'!A:B,2,FALSE)</f>
        <v>Amministrativo</v>
      </c>
    </row>
    <row r="2597" spans="1:17" ht="15" customHeight="1" x14ac:dyDescent="0.25">
      <c r="A2597" s="30">
        <v>2005</v>
      </c>
      <c r="B2597" s="3" t="s">
        <v>48</v>
      </c>
      <c r="C2597" s="3" t="s">
        <v>116</v>
      </c>
      <c r="D2597" s="3" t="s">
        <v>116</v>
      </c>
      <c r="E2597" s="3">
        <v>299</v>
      </c>
      <c r="F2597" s="3">
        <v>927</v>
      </c>
      <c r="G2597" s="3">
        <v>927</v>
      </c>
      <c r="H2597" s="3">
        <v>56634216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 t="str">
        <f>B2597&amp;" | "&amp;C2597&amp;" | "&amp;D2597</f>
        <v>documentazione_amministrativa / determinazioni | DETERMINAZIONE DEL DIRIGENTE | DETERMINAZIONE DEL DIRIGENTE</v>
      </c>
      <c r="Q2597" s="3" t="str">
        <f>VLOOKUP(P2597,'Classificazione UD'!A:B,2,FALSE)</f>
        <v>Amministrativo</v>
      </c>
    </row>
    <row r="2598" spans="1:17" ht="15" customHeight="1" x14ac:dyDescent="0.25">
      <c r="A2598" s="30">
        <v>2006</v>
      </c>
      <c r="B2598" s="3" t="s">
        <v>48</v>
      </c>
      <c r="C2598" s="3" t="s">
        <v>116</v>
      </c>
      <c r="D2598" s="3" t="s">
        <v>116</v>
      </c>
      <c r="E2598" s="3">
        <v>263</v>
      </c>
      <c r="F2598" s="3">
        <v>812</v>
      </c>
      <c r="G2598" s="3">
        <v>812</v>
      </c>
      <c r="H2598" s="3">
        <v>65024413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 t="str">
        <f>B2598&amp;" | "&amp;C2598&amp;" | "&amp;D2598</f>
        <v>documentazione_amministrativa / determinazioni | DETERMINAZIONE DEL DIRIGENTE | DETERMINAZIONE DEL DIRIGENTE</v>
      </c>
      <c r="Q2598" s="3" t="str">
        <f>VLOOKUP(P2598,'Classificazione UD'!A:B,2,FALSE)</f>
        <v>Amministrativo</v>
      </c>
    </row>
    <row r="2599" spans="1:17" ht="15" customHeight="1" x14ac:dyDescent="0.25">
      <c r="A2599" s="30">
        <v>2007</v>
      </c>
      <c r="B2599" s="3" t="s">
        <v>48</v>
      </c>
      <c r="C2599" s="3" t="s">
        <v>116</v>
      </c>
      <c r="D2599" s="3" t="s">
        <v>116</v>
      </c>
      <c r="E2599" s="3">
        <v>276</v>
      </c>
      <c r="F2599" s="3">
        <v>787</v>
      </c>
      <c r="G2599" s="3">
        <v>787</v>
      </c>
      <c r="H2599" s="3">
        <v>146402719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 t="str">
        <f>B2599&amp;" | "&amp;C2599&amp;" | "&amp;D2599</f>
        <v>documentazione_amministrativa / determinazioni | DETERMINAZIONE DEL DIRIGENTE | DETERMINAZIONE DEL DIRIGENTE</v>
      </c>
      <c r="Q2599" s="3" t="str">
        <f>VLOOKUP(P2599,'Classificazione UD'!A:B,2,FALSE)</f>
        <v>Amministrativo</v>
      </c>
    </row>
    <row r="2600" spans="1:17" ht="15" customHeight="1" x14ac:dyDescent="0.25">
      <c r="A2600" s="30">
        <v>2008</v>
      </c>
      <c r="B2600" s="3" t="s">
        <v>48</v>
      </c>
      <c r="C2600" s="3" t="s">
        <v>116</v>
      </c>
      <c r="D2600" s="3" t="s">
        <v>116</v>
      </c>
      <c r="E2600" s="3">
        <v>307</v>
      </c>
      <c r="F2600" s="3">
        <v>962</v>
      </c>
      <c r="G2600" s="3">
        <v>962</v>
      </c>
      <c r="H2600" s="3">
        <v>206776080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 t="str">
        <f>B2600&amp;" | "&amp;C2600&amp;" | "&amp;D2600</f>
        <v>documentazione_amministrativa / determinazioni | DETERMINAZIONE DEL DIRIGENTE | DETERMINAZIONE DEL DIRIGENTE</v>
      </c>
      <c r="Q2600" s="3" t="str">
        <f>VLOOKUP(P2600,'Classificazione UD'!A:B,2,FALSE)</f>
        <v>Amministrativo</v>
      </c>
    </row>
    <row r="2601" spans="1:17" ht="15" customHeight="1" x14ac:dyDescent="0.25">
      <c r="A2601" s="30">
        <v>2009</v>
      </c>
      <c r="B2601" s="3" t="s">
        <v>48</v>
      </c>
      <c r="C2601" s="3" t="s">
        <v>116</v>
      </c>
      <c r="D2601" s="3" t="s">
        <v>116</v>
      </c>
      <c r="E2601" s="3">
        <v>278</v>
      </c>
      <c r="F2601" s="3">
        <v>697</v>
      </c>
      <c r="G2601" s="3">
        <v>697</v>
      </c>
      <c r="H2601" s="3">
        <v>122940156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 t="str">
        <f>B2601&amp;" | "&amp;C2601&amp;" | "&amp;D2601</f>
        <v>documentazione_amministrativa / determinazioni | DETERMINAZIONE DEL DIRIGENTE | DETERMINAZIONE DEL DIRIGENTE</v>
      </c>
      <c r="Q2601" s="3" t="str">
        <f>VLOOKUP(P2601,'Classificazione UD'!A:B,2,FALSE)</f>
        <v>Amministrativo</v>
      </c>
    </row>
    <row r="2602" spans="1:17" ht="15" customHeight="1" x14ac:dyDescent="0.25">
      <c r="A2602" s="30">
        <v>2010</v>
      </c>
      <c r="B2602" s="3" t="s">
        <v>48</v>
      </c>
      <c r="C2602" s="3" t="s">
        <v>116</v>
      </c>
      <c r="D2602" s="3" t="s">
        <v>116</v>
      </c>
      <c r="E2602" s="3">
        <v>233</v>
      </c>
      <c r="F2602" s="3">
        <v>684</v>
      </c>
      <c r="G2602" s="3">
        <v>684</v>
      </c>
      <c r="H2602" s="3">
        <v>121051343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 t="str">
        <f>B2602&amp;" | "&amp;C2602&amp;" | "&amp;D2602</f>
        <v>documentazione_amministrativa / determinazioni | DETERMINAZIONE DEL DIRIGENTE | DETERMINAZIONE DEL DIRIGENTE</v>
      </c>
      <c r="Q2602" s="3" t="str">
        <f>VLOOKUP(P2602,'Classificazione UD'!A:B,2,FALSE)</f>
        <v>Amministrativo</v>
      </c>
    </row>
    <row r="2603" spans="1:17" ht="15" customHeight="1" x14ac:dyDescent="0.25">
      <c r="A2603" s="30">
        <v>2011</v>
      </c>
      <c r="B2603" s="3" t="s">
        <v>48</v>
      </c>
      <c r="C2603" s="3" t="s">
        <v>116</v>
      </c>
      <c r="D2603" s="3" t="s">
        <v>116</v>
      </c>
      <c r="E2603" s="3">
        <v>185</v>
      </c>
      <c r="F2603" s="3">
        <v>620</v>
      </c>
      <c r="G2603" s="3">
        <v>620</v>
      </c>
      <c r="H2603" s="3">
        <v>96548957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 t="str">
        <f>B2603&amp;" | "&amp;C2603&amp;" | "&amp;D2603</f>
        <v>documentazione_amministrativa / determinazioni | DETERMINAZIONE DEL DIRIGENTE | DETERMINAZIONE DEL DIRIGENTE</v>
      </c>
      <c r="Q2603" s="3" t="str">
        <f>VLOOKUP(P2603,'Classificazione UD'!A:B,2,FALSE)</f>
        <v>Amministrativo</v>
      </c>
    </row>
    <row r="2604" spans="1:17" ht="15" customHeight="1" x14ac:dyDescent="0.25">
      <c r="A2604" s="30">
        <v>2012</v>
      </c>
      <c r="B2604" s="3" t="s">
        <v>48</v>
      </c>
      <c r="C2604" s="3" t="s">
        <v>116</v>
      </c>
      <c r="D2604" s="3" t="s">
        <v>116</v>
      </c>
      <c r="E2604" s="3">
        <v>211</v>
      </c>
      <c r="F2604" s="3">
        <v>732</v>
      </c>
      <c r="G2604" s="3">
        <v>732</v>
      </c>
      <c r="H2604" s="3">
        <v>119412585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 t="str">
        <f>B2604&amp;" | "&amp;C2604&amp;" | "&amp;D2604</f>
        <v>documentazione_amministrativa / determinazioni | DETERMINAZIONE DEL DIRIGENTE | DETERMINAZIONE DEL DIRIGENTE</v>
      </c>
      <c r="Q2604" s="3" t="str">
        <f>VLOOKUP(P2604,'Classificazione UD'!A:B,2,FALSE)</f>
        <v>Amministrativo</v>
      </c>
    </row>
    <row r="2605" spans="1:17" ht="15" customHeight="1" x14ac:dyDescent="0.25">
      <c r="A2605" s="30">
        <v>2013</v>
      </c>
      <c r="B2605" s="3" t="s">
        <v>48</v>
      </c>
      <c r="C2605" s="3" t="s">
        <v>116</v>
      </c>
      <c r="D2605" s="3" t="s">
        <v>116</v>
      </c>
      <c r="E2605" s="3">
        <v>227</v>
      </c>
      <c r="F2605" s="3">
        <v>813</v>
      </c>
      <c r="G2605" s="3">
        <v>813</v>
      </c>
      <c r="H2605" s="3">
        <v>154249529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 t="str">
        <f>B2605&amp;" | "&amp;C2605&amp;" | "&amp;D2605</f>
        <v>documentazione_amministrativa / determinazioni | DETERMINAZIONE DEL DIRIGENTE | DETERMINAZIONE DEL DIRIGENTE</v>
      </c>
      <c r="Q2605" s="3" t="str">
        <f>VLOOKUP(P2605,'Classificazione UD'!A:B,2,FALSE)</f>
        <v>Amministrativo</v>
      </c>
    </row>
    <row r="2606" spans="1:17" ht="15" customHeight="1" x14ac:dyDescent="0.25">
      <c r="A2606" s="30">
        <v>2014</v>
      </c>
      <c r="B2606" s="3" t="s">
        <v>48</v>
      </c>
      <c r="C2606" s="3" t="s">
        <v>116</v>
      </c>
      <c r="D2606" s="3" t="s">
        <v>116</v>
      </c>
      <c r="E2606" s="3">
        <v>215</v>
      </c>
      <c r="F2606" s="3">
        <v>747</v>
      </c>
      <c r="G2606" s="3">
        <v>747</v>
      </c>
      <c r="H2606" s="3">
        <v>138024000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 t="str">
        <f>B2606&amp;" | "&amp;C2606&amp;" | "&amp;D2606</f>
        <v>documentazione_amministrativa / determinazioni | DETERMINAZIONE DEL DIRIGENTE | DETERMINAZIONE DEL DIRIGENTE</v>
      </c>
      <c r="Q2606" s="3" t="str">
        <f>VLOOKUP(P2606,'Classificazione UD'!A:B,2,FALSE)</f>
        <v>Amministrativo</v>
      </c>
    </row>
    <row r="2607" spans="1:17" ht="15" customHeight="1" x14ac:dyDescent="0.25">
      <c r="A2607" s="30">
        <v>2015</v>
      </c>
      <c r="B2607" s="3" t="s">
        <v>48</v>
      </c>
      <c r="C2607" s="3" t="s">
        <v>116</v>
      </c>
      <c r="D2607" s="3" t="s">
        <v>116</v>
      </c>
      <c r="E2607" s="3">
        <v>282</v>
      </c>
      <c r="F2607" s="3">
        <v>1043</v>
      </c>
      <c r="G2607" s="3">
        <v>1043</v>
      </c>
      <c r="H2607" s="3">
        <v>168297294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 t="str">
        <f>B2607&amp;" | "&amp;C2607&amp;" | "&amp;D2607</f>
        <v>documentazione_amministrativa / determinazioni | DETERMINAZIONE DEL DIRIGENTE | DETERMINAZIONE DEL DIRIGENTE</v>
      </c>
      <c r="Q2607" s="3" t="str">
        <f>VLOOKUP(P2607,'Classificazione UD'!A:B,2,FALSE)</f>
        <v>Amministrativo</v>
      </c>
    </row>
    <row r="2608" spans="1:17" ht="15" customHeight="1" x14ac:dyDescent="0.25">
      <c r="A2608" s="30">
        <v>2016</v>
      </c>
      <c r="B2608" s="3" t="s">
        <v>48</v>
      </c>
      <c r="C2608" s="3" t="s">
        <v>116</v>
      </c>
      <c r="D2608" s="3" t="s">
        <v>116</v>
      </c>
      <c r="E2608" s="3">
        <v>171</v>
      </c>
      <c r="F2608" s="3">
        <v>807</v>
      </c>
      <c r="G2608" s="3">
        <v>807</v>
      </c>
      <c r="H2608" s="3">
        <v>195227452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 t="str">
        <f>B2608&amp;" | "&amp;C2608&amp;" | "&amp;D2608</f>
        <v>documentazione_amministrativa / determinazioni | DETERMINAZIONE DEL DIRIGENTE | DETERMINAZIONE DEL DIRIGENTE</v>
      </c>
      <c r="Q2608" s="3" t="str">
        <f>VLOOKUP(P2608,'Classificazione UD'!A:B,2,FALSE)</f>
        <v>Amministrativo</v>
      </c>
    </row>
    <row r="2609" spans="1:17" ht="15" customHeight="1" x14ac:dyDescent="0.25">
      <c r="A2609" s="30">
        <v>2005</v>
      </c>
      <c r="B2609" s="3" t="s">
        <v>48</v>
      </c>
      <c r="C2609" s="3" t="s">
        <v>116</v>
      </c>
      <c r="D2609" s="3" t="s">
        <v>116</v>
      </c>
      <c r="E2609" s="3">
        <v>194</v>
      </c>
      <c r="F2609" s="3">
        <v>602</v>
      </c>
      <c r="G2609" s="3">
        <v>602</v>
      </c>
      <c r="H2609" s="3">
        <v>25660730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 t="str">
        <f>B2609&amp;" | "&amp;C2609&amp;" | "&amp;D2609</f>
        <v>documentazione_amministrativa / determinazioni | DETERMINAZIONE DEL DIRIGENTE | DETERMINAZIONE DEL DIRIGENTE</v>
      </c>
      <c r="Q2609" s="3" t="str">
        <f>VLOOKUP(P2609,'Classificazione UD'!A:B,2,FALSE)</f>
        <v>Amministrativo</v>
      </c>
    </row>
    <row r="2610" spans="1:17" ht="15" customHeight="1" x14ac:dyDescent="0.25">
      <c r="A2610" s="30">
        <v>2006</v>
      </c>
      <c r="B2610" s="3" t="s">
        <v>48</v>
      </c>
      <c r="C2610" s="3" t="s">
        <v>116</v>
      </c>
      <c r="D2610" s="3" t="s">
        <v>116</v>
      </c>
      <c r="E2610" s="3">
        <v>194</v>
      </c>
      <c r="F2610" s="3">
        <v>594</v>
      </c>
      <c r="G2610" s="3">
        <v>594</v>
      </c>
      <c r="H2610" s="3">
        <v>26742384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 t="str">
        <f>B2610&amp;" | "&amp;C2610&amp;" | "&amp;D2610</f>
        <v>documentazione_amministrativa / determinazioni | DETERMINAZIONE DEL DIRIGENTE | DETERMINAZIONE DEL DIRIGENTE</v>
      </c>
      <c r="Q2610" s="3" t="str">
        <f>VLOOKUP(P2610,'Classificazione UD'!A:B,2,FALSE)</f>
        <v>Amministrativo</v>
      </c>
    </row>
    <row r="2611" spans="1:17" ht="15" customHeight="1" x14ac:dyDescent="0.25">
      <c r="A2611" s="30">
        <v>2007</v>
      </c>
      <c r="B2611" s="3" t="s">
        <v>48</v>
      </c>
      <c r="C2611" s="3" t="s">
        <v>116</v>
      </c>
      <c r="D2611" s="3" t="s">
        <v>116</v>
      </c>
      <c r="E2611" s="3">
        <v>208</v>
      </c>
      <c r="F2611" s="3">
        <v>444</v>
      </c>
      <c r="G2611" s="3">
        <v>444</v>
      </c>
      <c r="H2611" s="3">
        <v>68436776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 t="str">
        <f>B2611&amp;" | "&amp;C2611&amp;" | "&amp;D2611</f>
        <v>documentazione_amministrativa / determinazioni | DETERMINAZIONE DEL DIRIGENTE | DETERMINAZIONE DEL DIRIGENTE</v>
      </c>
      <c r="Q2611" s="3" t="str">
        <f>VLOOKUP(P2611,'Classificazione UD'!A:B,2,FALSE)</f>
        <v>Amministrativo</v>
      </c>
    </row>
    <row r="2612" spans="1:17" ht="15" customHeight="1" x14ac:dyDescent="0.25">
      <c r="A2612" s="30">
        <v>2008</v>
      </c>
      <c r="B2612" s="3" t="s">
        <v>48</v>
      </c>
      <c r="C2612" s="3" t="s">
        <v>116</v>
      </c>
      <c r="D2612" s="3" t="s">
        <v>116</v>
      </c>
      <c r="E2612" s="3">
        <v>210</v>
      </c>
      <c r="F2612" s="3">
        <v>445</v>
      </c>
      <c r="G2612" s="3">
        <v>445</v>
      </c>
      <c r="H2612" s="3">
        <v>64037653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 t="str">
        <f>B2612&amp;" | "&amp;C2612&amp;" | "&amp;D2612</f>
        <v>documentazione_amministrativa / determinazioni | DETERMINAZIONE DEL DIRIGENTE | DETERMINAZIONE DEL DIRIGENTE</v>
      </c>
      <c r="Q2612" s="3" t="str">
        <f>VLOOKUP(P2612,'Classificazione UD'!A:B,2,FALSE)</f>
        <v>Amministrativo</v>
      </c>
    </row>
    <row r="2613" spans="1:17" ht="15" customHeight="1" x14ac:dyDescent="0.25">
      <c r="A2613" s="30">
        <v>2009</v>
      </c>
      <c r="B2613" s="3" t="s">
        <v>48</v>
      </c>
      <c r="C2613" s="3" t="s">
        <v>116</v>
      </c>
      <c r="D2613" s="3" t="s">
        <v>116</v>
      </c>
      <c r="E2613" s="3">
        <v>200</v>
      </c>
      <c r="F2613" s="3">
        <v>435</v>
      </c>
      <c r="G2613" s="3">
        <v>435</v>
      </c>
      <c r="H2613" s="3">
        <v>71226408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 t="str">
        <f>B2613&amp;" | "&amp;C2613&amp;" | "&amp;D2613</f>
        <v>documentazione_amministrativa / determinazioni | DETERMINAZIONE DEL DIRIGENTE | DETERMINAZIONE DEL DIRIGENTE</v>
      </c>
      <c r="Q2613" s="3" t="str">
        <f>VLOOKUP(P2613,'Classificazione UD'!A:B,2,FALSE)</f>
        <v>Amministrativo</v>
      </c>
    </row>
    <row r="2614" spans="1:17" ht="15" customHeight="1" x14ac:dyDescent="0.25">
      <c r="A2614" s="30">
        <v>2010</v>
      </c>
      <c r="B2614" s="3" t="s">
        <v>48</v>
      </c>
      <c r="C2614" s="3" t="s">
        <v>116</v>
      </c>
      <c r="D2614" s="3" t="s">
        <v>116</v>
      </c>
      <c r="E2614" s="3">
        <v>176</v>
      </c>
      <c r="F2614" s="3">
        <v>429</v>
      </c>
      <c r="G2614" s="3">
        <v>429</v>
      </c>
      <c r="H2614" s="3">
        <v>77575790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 t="str">
        <f>B2614&amp;" | "&amp;C2614&amp;" | "&amp;D2614</f>
        <v>documentazione_amministrativa / determinazioni | DETERMINAZIONE DEL DIRIGENTE | DETERMINAZIONE DEL DIRIGENTE</v>
      </c>
      <c r="Q2614" s="3" t="str">
        <f>VLOOKUP(P2614,'Classificazione UD'!A:B,2,FALSE)</f>
        <v>Amministrativo</v>
      </c>
    </row>
    <row r="2615" spans="1:17" ht="15" customHeight="1" x14ac:dyDescent="0.25">
      <c r="A2615" s="30">
        <v>2011</v>
      </c>
      <c r="B2615" s="3" t="s">
        <v>48</v>
      </c>
      <c r="C2615" s="3" t="s">
        <v>116</v>
      </c>
      <c r="D2615" s="3" t="s">
        <v>116</v>
      </c>
      <c r="E2615" s="3">
        <v>233</v>
      </c>
      <c r="F2615" s="3">
        <v>721</v>
      </c>
      <c r="G2615" s="3">
        <v>721</v>
      </c>
      <c r="H2615" s="3">
        <v>101135032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 t="str">
        <f>B2615&amp;" | "&amp;C2615&amp;" | "&amp;D2615</f>
        <v>documentazione_amministrativa / determinazioni | DETERMINAZIONE DEL DIRIGENTE | DETERMINAZIONE DEL DIRIGENTE</v>
      </c>
      <c r="Q2615" s="3" t="str">
        <f>VLOOKUP(P2615,'Classificazione UD'!A:B,2,FALSE)</f>
        <v>Amministrativo</v>
      </c>
    </row>
    <row r="2616" spans="1:17" ht="15" customHeight="1" x14ac:dyDescent="0.25">
      <c r="A2616" s="30">
        <v>2012</v>
      </c>
      <c r="B2616" s="3" t="s">
        <v>48</v>
      </c>
      <c r="C2616" s="3" t="s">
        <v>116</v>
      </c>
      <c r="D2616" s="3" t="s">
        <v>116</v>
      </c>
      <c r="E2616" s="3">
        <v>273</v>
      </c>
      <c r="F2616" s="3">
        <v>845</v>
      </c>
      <c r="G2616" s="3">
        <v>845</v>
      </c>
      <c r="H2616" s="3">
        <v>126705586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 t="str">
        <f>B2616&amp;" | "&amp;C2616&amp;" | "&amp;D2616</f>
        <v>documentazione_amministrativa / determinazioni | DETERMINAZIONE DEL DIRIGENTE | DETERMINAZIONE DEL DIRIGENTE</v>
      </c>
      <c r="Q2616" s="3" t="str">
        <f>VLOOKUP(P2616,'Classificazione UD'!A:B,2,FALSE)</f>
        <v>Amministrativo</v>
      </c>
    </row>
    <row r="2617" spans="1:17" ht="15" customHeight="1" x14ac:dyDescent="0.25">
      <c r="A2617" s="30">
        <v>2013</v>
      </c>
      <c r="B2617" s="3" t="s">
        <v>48</v>
      </c>
      <c r="C2617" s="3" t="s">
        <v>116</v>
      </c>
      <c r="D2617" s="3" t="s">
        <v>116</v>
      </c>
      <c r="E2617" s="3">
        <v>325</v>
      </c>
      <c r="F2617" s="3">
        <v>1023</v>
      </c>
      <c r="G2617" s="3">
        <v>1023</v>
      </c>
      <c r="H2617" s="3">
        <v>165152831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 t="str">
        <f>B2617&amp;" | "&amp;C2617&amp;" | "&amp;D2617</f>
        <v>documentazione_amministrativa / determinazioni | DETERMINAZIONE DEL DIRIGENTE | DETERMINAZIONE DEL DIRIGENTE</v>
      </c>
      <c r="Q2617" s="3" t="str">
        <f>VLOOKUP(P2617,'Classificazione UD'!A:B,2,FALSE)</f>
        <v>Amministrativo</v>
      </c>
    </row>
    <row r="2618" spans="1:17" ht="15" customHeight="1" x14ac:dyDescent="0.25">
      <c r="A2618" s="30">
        <v>2014</v>
      </c>
      <c r="B2618" s="3" t="s">
        <v>48</v>
      </c>
      <c r="C2618" s="3" t="s">
        <v>116</v>
      </c>
      <c r="D2618" s="3" t="s">
        <v>116</v>
      </c>
      <c r="E2618" s="3">
        <v>348</v>
      </c>
      <c r="F2618" s="3">
        <v>1169</v>
      </c>
      <c r="G2618" s="3">
        <v>1169</v>
      </c>
      <c r="H2618" s="3">
        <v>172686480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 t="str">
        <f>B2618&amp;" | "&amp;C2618&amp;" | "&amp;D2618</f>
        <v>documentazione_amministrativa / determinazioni | DETERMINAZIONE DEL DIRIGENTE | DETERMINAZIONE DEL DIRIGENTE</v>
      </c>
      <c r="Q2618" s="3" t="str">
        <f>VLOOKUP(P2618,'Classificazione UD'!A:B,2,FALSE)</f>
        <v>Amministrativo</v>
      </c>
    </row>
    <row r="2619" spans="1:17" ht="15" customHeight="1" x14ac:dyDescent="0.25">
      <c r="A2619" s="30">
        <v>2015</v>
      </c>
      <c r="B2619" s="3" t="s">
        <v>48</v>
      </c>
      <c r="C2619" s="3" t="s">
        <v>116</v>
      </c>
      <c r="D2619" s="3" t="s">
        <v>116</v>
      </c>
      <c r="E2619" s="3">
        <v>348</v>
      </c>
      <c r="F2619" s="3">
        <v>1207</v>
      </c>
      <c r="G2619" s="3">
        <v>1207</v>
      </c>
      <c r="H2619" s="3">
        <v>175014440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 t="str">
        <f>B2619&amp;" | "&amp;C2619&amp;" | "&amp;D2619</f>
        <v>documentazione_amministrativa / determinazioni | DETERMINAZIONE DEL DIRIGENTE | DETERMINAZIONE DEL DIRIGENTE</v>
      </c>
      <c r="Q2619" s="3" t="str">
        <f>VLOOKUP(P2619,'Classificazione UD'!A:B,2,FALSE)</f>
        <v>Amministrativo</v>
      </c>
    </row>
    <row r="2620" spans="1:17" ht="15" customHeight="1" x14ac:dyDescent="0.25">
      <c r="A2620" s="30">
        <v>2016</v>
      </c>
      <c r="B2620" s="3" t="s">
        <v>48</v>
      </c>
      <c r="C2620" s="3" t="s">
        <v>116</v>
      </c>
      <c r="D2620" s="3" t="s">
        <v>116</v>
      </c>
      <c r="E2620" s="3">
        <v>241</v>
      </c>
      <c r="F2620" s="3">
        <v>829</v>
      </c>
      <c r="G2620" s="3">
        <v>829</v>
      </c>
      <c r="H2620" s="3">
        <v>109126454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 t="str">
        <f>B2620&amp;" | "&amp;C2620&amp;" | "&amp;D2620</f>
        <v>documentazione_amministrativa / determinazioni | DETERMINAZIONE DEL DIRIGENTE | DETERMINAZIONE DEL DIRIGENTE</v>
      </c>
      <c r="Q2620" s="3" t="str">
        <f>VLOOKUP(P2620,'Classificazione UD'!A:B,2,FALSE)</f>
        <v>Amministrativo</v>
      </c>
    </row>
    <row r="2621" spans="1:17" ht="15" customHeight="1" x14ac:dyDescent="0.25">
      <c r="A2621" s="30">
        <v>2004</v>
      </c>
      <c r="B2621" s="3" t="s">
        <v>48</v>
      </c>
      <c r="C2621" s="3" t="s">
        <v>116</v>
      </c>
      <c r="D2621" s="3" t="s">
        <v>116</v>
      </c>
      <c r="E2621" s="3">
        <v>57</v>
      </c>
      <c r="F2621" s="3">
        <v>169</v>
      </c>
      <c r="G2621" s="3">
        <v>169</v>
      </c>
      <c r="H2621" s="3">
        <v>8483031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 t="str">
        <f>B2621&amp;" | "&amp;C2621&amp;" | "&amp;D2621</f>
        <v>documentazione_amministrativa / determinazioni | DETERMINAZIONE DEL DIRIGENTE | DETERMINAZIONE DEL DIRIGENTE</v>
      </c>
      <c r="Q2621" s="3" t="str">
        <f>VLOOKUP(P2621,'Classificazione UD'!A:B,2,FALSE)</f>
        <v>Amministrativo</v>
      </c>
    </row>
    <row r="2622" spans="1:17" ht="15" customHeight="1" x14ac:dyDescent="0.25">
      <c r="A2622" s="30">
        <v>2005</v>
      </c>
      <c r="B2622" s="3" t="s">
        <v>48</v>
      </c>
      <c r="C2622" s="3" t="s">
        <v>116</v>
      </c>
      <c r="D2622" s="3" t="s">
        <v>116</v>
      </c>
      <c r="E2622" s="3">
        <v>132</v>
      </c>
      <c r="F2622" s="3">
        <v>394</v>
      </c>
      <c r="G2622" s="3">
        <v>394</v>
      </c>
      <c r="H2622" s="3">
        <v>17689890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 t="str">
        <f>B2622&amp;" | "&amp;C2622&amp;" | "&amp;D2622</f>
        <v>documentazione_amministrativa / determinazioni | DETERMINAZIONE DEL DIRIGENTE | DETERMINAZIONE DEL DIRIGENTE</v>
      </c>
      <c r="Q2622" s="3" t="str">
        <f>VLOOKUP(P2622,'Classificazione UD'!A:B,2,FALSE)</f>
        <v>Amministrativo</v>
      </c>
    </row>
    <row r="2623" spans="1:17" ht="15" customHeight="1" x14ac:dyDescent="0.25">
      <c r="A2623" s="30">
        <v>2006</v>
      </c>
      <c r="B2623" s="3" t="s">
        <v>48</v>
      </c>
      <c r="C2623" s="3" t="s">
        <v>116</v>
      </c>
      <c r="D2623" s="3" t="s">
        <v>116</v>
      </c>
      <c r="E2623" s="3">
        <v>130</v>
      </c>
      <c r="F2623" s="3">
        <v>402</v>
      </c>
      <c r="G2623" s="3">
        <v>402</v>
      </c>
      <c r="H2623" s="3">
        <v>19869853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 t="str">
        <f>B2623&amp;" | "&amp;C2623&amp;" | "&amp;D2623</f>
        <v>documentazione_amministrativa / determinazioni | DETERMINAZIONE DEL DIRIGENTE | DETERMINAZIONE DEL DIRIGENTE</v>
      </c>
      <c r="Q2623" s="3" t="str">
        <f>VLOOKUP(P2623,'Classificazione UD'!A:B,2,FALSE)</f>
        <v>Amministrativo</v>
      </c>
    </row>
    <row r="2624" spans="1:17" ht="15" customHeight="1" x14ac:dyDescent="0.25">
      <c r="A2624" s="30">
        <v>2007</v>
      </c>
      <c r="B2624" s="3" t="s">
        <v>48</v>
      </c>
      <c r="C2624" s="3" t="s">
        <v>116</v>
      </c>
      <c r="D2624" s="3" t="s">
        <v>116</v>
      </c>
      <c r="E2624" s="3">
        <v>127</v>
      </c>
      <c r="F2624" s="3">
        <v>275</v>
      </c>
      <c r="G2624" s="3">
        <v>275</v>
      </c>
      <c r="H2624" s="3">
        <v>40427127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 t="str">
        <f>B2624&amp;" | "&amp;C2624&amp;" | "&amp;D2624</f>
        <v>documentazione_amministrativa / determinazioni | DETERMINAZIONE DEL DIRIGENTE | DETERMINAZIONE DEL DIRIGENTE</v>
      </c>
      <c r="Q2624" s="3" t="str">
        <f>VLOOKUP(P2624,'Classificazione UD'!A:B,2,FALSE)</f>
        <v>Amministrativo</v>
      </c>
    </row>
    <row r="2625" spans="1:17" ht="15" customHeight="1" x14ac:dyDescent="0.25">
      <c r="A2625" s="30">
        <v>2008</v>
      </c>
      <c r="B2625" s="3" t="s">
        <v>48</v>
      </c>
      <c r="C2625" s="3" t="s">
        <v>116</v>
      </c>
      <c r="D2625" s="3" t="s">
        <v>116</v>
      </c>
      <c r="E2625" s="3">
        <v>146</v>
      </c>
      <c r="F2625" s="3">
        <v>334</v>
      </c>
      <c r="G2625" s="3">
        <v>334</v>
      </c>
      <c r="H2625" s="3">
        <v>47682174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 t="str">
        <f>B2625&amp;" | "&amp;C2625&amp;" | "&amp;D2625</f>
        <v>documentazione_amministrativa / determinazioni | DETERMINAZIONE DEL DIRIGENTE | DETERMINAZIONE DEL DIRIGENTE</v>
      </c>
      <c r="Q2625" s="3" t="str">
        <f>VLOOKUP(P2625,'Classificazione UD'!A:B,2,FALSE)</f>
        <v>Amministrativo</v>
      </c>
    </row>
    <row r="2626" spans="1:17" ht="15" customHeight="1" x14ac:dyDescent="0.25">
      <c r="A2626" s="30">
        <v>2009</v>
      </c>
      <c r="B2626" s="3" t="s">
        <v>48</v>
      </c>
      <c r="C2626" s="3" t="s">
        <v>116</v>
      </c>
      <c r="D2626" s="3" t="s">
        <v>116</v>
      </c>
      <c r="E2626" s="3">
        <v>92</v>
      </c>
      <c r="F2626" s="3">
        <v>220</v>
      </c>
      <c r="G2626" s="3">
        <v>220</v>
      </c>
      <c r="H2626" s="3">
        <v>36274944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 t="str">
        <f>B2626&amp;" | "&amp;C2626&amp;" | "&amp;D2626</f>
        <v>documentazione_amministrativa / determinazioni | DETERMINAZIONE DEL DIRIGENTE | DETERMINAZIONE DEL DIRIGENTE</v>
      </c>
      <c r="Q2626" s="3" t="str">
        <f>VLOOKUP(P2626,'Classificazione UD'!A:B,2,FALSE)</f>
        <v>Amministrativo</v>
      </c>
    </row>
    <row r="2627" spans="1:17" ht="15" customHeight="1" x14ac:dyDescent="0.25">
      <c r="A2627" s="30">
        <v>2010</v>
      </c>
      <c r="B2627" s="3" t="s">
        <v>48</v>
      </c>
      <c r="C2627" s="3" t="s">
        <v>116</v>
      </c>
      <c r="D2627" s="3" t="s">
        <v>116</v>
      </c>
      <c r="E2627" s="3">
        <v>118</v>
      </c>
      <c r="F2627" s="3">
        <v>331</v>
      </c>
      <c r="G2627" s="3">
        <v>331</v>
      </c>
      <c r="H2627" s="3">
        <v>56891620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 t="str">
        <f>B2627&amp;" | "&amp;C2627&amp;" | "&amp;D2627</f>
        <v>documentazione_amministrativa / determinazioni | DETERMINAZIONE DEL DIRIGENTE | DETERMINAZIONE DEL DIRIGENTE</v>
      </c>
      <c r="Q2627" s="3" t="str">
        <f>VLOOKUP(P2627,'Classificazione UD'!A:B,2,FALSE)</f>
        <v>Amministrativo</v>
      </c>
    </row>
    <row r="2628" spans="1:17" ht="15" customHeight="1" x14ac:dyDescent="0.25">
      <c r="A2628" s="30">
        <v>2011</v>
      </c>
      <c r="B2628" s="3" t="s">
        <v>48</v>
      </c>
      <c r="C2628" s="3" t="s">
        <v>116</v>
      </c>
      <c r="D2628" s="3" t="s">
        <v>116</v>
      </c>
      <c r="E2628" s="3">
        <v>95</v>
      </c>
      <c r="F2628" s="3">
        <v>306</v>
      </c>
      <c r="G2628" s="3">
        <v>306</v>
      </c>
      <c r="H2628" s="3">
        <v>45146801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 t="str">
        <f>B2628&amp;" | "&amp;C2628&amp;" | "&amp;D2628</f>
        <v>documentazione_amministrativa / determinazioni | DETERMINAZIONE DEL DIRIGENTE | DETERMINAZIONE DEL DIRIGENTE</v>
      </c>
      <c r="Q2628" s="3" t="str">
        <f>VLOOKUP(P2628,'Classificazione UD'!A:B,2,FALSE)</f>
        <v>Amministrativo</v>
      </c>
    </row>
    <row r="2629" spans="1:17" ht="15" customHeight="1" x14ac:dyDescent="0.25">
      <c r="A2629" s="30">
        <v>2012</v>
      </c>
      <c r="B2629" s="3" t="s">
        <v>48</v>
      </c>
      <c r="C2629" s="3" t="s">
        <v>116</v>
      </c>
      <c r="D2629" s="3" t="s">
        <v>116</v>
      </c>
      <c r="E2629" s="3">
        <v>95</v>
      </c>
      <c r="F2629" s="3">
        <v>323</v>
      </c>
      <c r="G2629" s="3">
        <v>323</v>
      </c>
      <c r="H2629" s="3">
        <v>50353857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 t="str">
        <f>B2629&amp;" | "&amp;C2629&amp;" | "&amp;D2629</f>
        <v>documentazione_amministrativa / determinazioni | DETERMINAZIONE DEL DIRIGENTE | DETERMINAZIONE DEL DIRIGENTE</v>
      </c>
      <c r="Q2629" s="3" t="str">
        <f>VLOOKUP(P2629,'Classificazione UD'!A:B,2,FALSE)</f>
        <v>Amministrativo</v>
      </c>
    </row>
    <row r="2630" spans="1:17" ht="15" customHeight="1" x14ac:dyDescent="0.25">
      <c r="A2630" s="30">
        <v>2013</v>
      </c>
      <c r="B2630" s="3" t="s">
        <v>48</v>
      </c>
      <c r="C2630" s="3" t="s">
        <v>116</v>
      </c>
      <c r="D2630" s="3" t="s">
        <v>116</v>
      </c>
      <c r="E2630" s="3">
        <v>117</v>
      </c>
      <c r="F2630" s="3">
        <v>394</v>
      </c>
      <c r="G2630" s="3">
        <v>394</v>
      </c>
      <c r="H2630" s="3">
        <v>60576843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 t="str">
        <f>B2630&amp;" | "&amp;C2630&amp;" | "&amp;D2630</f>
        <v>documentazione_amministrativa / determinazioni | DETERMINAZIONE DEL DIRIGENTE | DETERMINAZIONE DEL DIRIGENTE</v>
      </c>
      <c r="Q2630" s="3" t="str">
        <f>VLOOKUP(P2630,'Classificazione UD'!A:B,2,FALSE)</f>
        <v>Amministrativo</v>
      </c>
    </row>
    <row r="2631" spans="1:17" ht="15" customHeight="1" x14ac:dyDescent="0.25">
      <c r="A2631" s="30">
        <v>2014</v>
      </c>
      <c r="B2631" s="3" t="s">
        <v>48</v>
      </c>
      <c r="C2631" s="3" t="s">
        <v>116</v>
      </c>
      <c r="D2631" s="3" t="s">
        <v>116</v>
      </c>
      <c r="E2631" s="3">
        <v>136</v>
      </c>
      <c r="F2631" s="3">
        <v>434</v>
      </c>
      <c r="G2631" s="3">
        <v>434</v>
      </c>
      <c r="H2631" s="3">
        <v>66089153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 t="str">
        <f>B2631&amp;" | "&amp;C2631&amp;" | "&amp;D2631</f>
        <v>documentazione_amministrativa / determinazioni | DETERMINAZIONE DEL DIRIGENTE | DETERMINAZIONE DEL DIRIGENTE</v>
      </c>
      <c r="Q2631" s="3" t="str">
        <f>VLOOKUP(P2631,'Classificazione UD'!A:B,2,FALSE)</f>
        <v>Amministrativo</v>
      </c>
    </row>
    <row r="2632" spans="1:17" ht="15" customHeight="1" x14ac:dyDescent="0.25">
      <c r="A2632" s="30">
        <v>2015</v>
      </c>
      <c r="B2632" s="3" t="s">
        <v>48</v>
      </c>
      <c r="C2632" s="3" t="s">
        <v>116</v>
      </c>
      <c r="D2632" s="3" t="s">
        <v>116</v>
      </c>
      <c r="E2632" s="3">
        <v>124</v>
      </c>
      <c r="F2632" s="3">
        <v>410</v>
      </c>
      <c r="G2632" s="3">
        <v>410</v>
      </c>
      <c r="H2632" s="3">
        <v>58322709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 t="str">
        <f>B2632&amp;" | "&amp;C2632&amp;" | "&amp;D2632</f>
        <v>documentazione_amministrativa / determinazioni | DETERMINAZIONE DEL DIRIGENTE | DETERMINAZIONE DEL DIRIGENTE</v>
      </c>
      <c r="Q2632" s="3" t="str">
        <f>VLOOKUP(P2632,'Classificazione UD'!A:B,2,FALSE)</f>
        <v>Amministrativo</v>
      </c>
    </row>
    <row r="2633" spans="1:17" ht="15" customHeight="1" x14ac:dyDescent="0.25">
      <c r="A2633" s="30">
        <v>2016</v>
      </c>
      <c r="B2633" s="3" t="s">
        <v>48</v>
      </c>
      <c r="C2633" s="3" t="s">
        <v>116</v>
      </c>
      <c r="D2633" s="3" t="s">
        <v>116</v>
      </c>
      <c r="E2633" s="3">
        <v>108</v>
      </c>
      <c r="F2633" s="3">
        <v>355</v>
      </c>
      <c r="G2633" s="3">
        <v>355</v>
      </c>
      <c r="H2633" s="3">
        <v>53958867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 t="str">
        <f>B2633&amp;" | "&amp;C2633&amp;" | "&amp;D2633</f>
        <v>documentazione_amministrativa / determinazioni | DETERMINAZIONE DEL DIRIGENTE | DETERMINAZIONE DEL DIRIGENTE</v>
      </c>
      <c r="Q2633" s="3" t="str">
        <f>VLOOKUP(P2633,'Classificazione UD'!A:B,2,FALSE)</f>
        <v>Amministrativo</v>
      </c>
    </row>
    <row r="2634" spans="1:17" ht="15" customHeight="1" x14ac:dyDescent="0.25">
      <c r="A2634" s="30">
        <v>2005</v>
      </c>
      <c r="B2634" s="3" t="s">
        <v>48</v>
      </c>
      <c r="C2634" s="3" t="s">
        <v>116</v>
      </c>
      <c r="D2634" s="3" t="s">
        <v>116</v>
      </c>
      <c r="E2634" s="3">
        <v>15</v>
      </c>
      <c r="F2634" s="3">
        <v>43</v>
      </c>
      <c r="G2634" s="3">
        <v>43</v>
      </c>
      <c r="H2634" s="3">
        <v>2215624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 t="str">
        <f>B2634&amp;" | "&amp;C2634&amp;" | "&amp;D2634</f>
        <v>documentazione_amministrativa / determinazioni | DETERMINAZIONE DEL DIRIGENTE | DETERMINAZIONE DEL DIRIGENTE</v>
      </c>
      <c r="Q2634" s="3" t="str">
        <f>VLOOKUP(P2634,'Classificazione UD'!A:B,2,FALSE)</f>
        <v>Amministrativo</v>
      </c>
    </row>
    <row r="2635" spans="1:17" ht="15" customHeight="1" x14ac:dyDescent="0.25">
      <c r="A2635" s="30">
        <v>2006</v>
      </c>
      <c r="B2635" s="3" t="s">
        <v>48</v>
      </c>
      <c r="C2635" s="3" t="s">
        <v>116</v>
      </c>
      <c r="D2635" s="3" t="s">
        <v>116</v>
      </c>
      <c r="E2635" s="3">
        <v>21</v>
      </c>
      <c r="F2635" s="3">
        <v>58</v>
      </c>
      <c r="G2635" s="3">
        <v>58</v>
      </c>
      <c r="H2635" s="3">
        <v>2474798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 t="str">
        <f>B2635&amp;" | "&amp;C2635&amp;" | "&amp;D2635</f>
        <v>documentazione_amministrativa / determinazioni | DETERMINAZIONE DEL DIRIGENTE | DETERMINAZIONE DEL DIRIGENTE</v>
      </c>
      <c r="Q2635" s="3" t="str">
        <f>VLOOKUP(P2635,'Classificazione UD'!A:B,2,FALSE)</f>
        <v>Amministrativo</v>
      </c>
    </row>
    <row r="2636" spans="1:17" ht="15" customHeight="1" x14ac:dyDescent="0.25">
      <c r="A2636" s="30">
        <v>2007</v>
      </c>
      <c r="B2636" s="3" t="s">
        <v>48</v>
      </c>
      <c r="C2636" s="3" t="s">
        <v>116</v>
      </c>
      <c r="D2636" s="3" t="s">
        <v>116</v>
      </c>
      <c r="E2636" s="3">
        <v>27</v>
      </c>
      <c r="F2636" s="3">
        <v>55</v>
      </c>
      <c r="G2636" s="3">
        <v>55</v>
      </c>
      <c r="H2636" s="3">
        <v>7869320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 t="str">
        <f>B2636&amp;" | "&amp;C2636&amp;" | "&amp;D2636</f>
        <v>documentazione_amministrativa / determinazioni | DETERMINAZIONE DEL DIRIGENTE | DETERMINAZIONE DEL DIRIGENTE</v>
      </c>
      <c r="Q2636" s="3" t="str">
        <f>VLOOKUP(P2636,'Classificazione UD'!A:B,2,FALSE)</f>
        <v>Amministrativo</v>
      </c>
    </row>
    <row r="2637" spans="1:17" ht="15" customHeight="1" x14ac:dyDescent="0.25">
      <c r="A2637" s="30">
        <v>2008</v>
      </c>
      <c r="B2637" s="3" t="s">
        <v>48</v>
      </c>
      <c r="C2637" s="3" t="s">
        <v>116</v>
      </c>
      <c r="D2637" s="3" t="s">
        <v>116</v>
      </c>
      <c r="E2637" s="3">
        <v>25</v>
      </c>
      <c r="F2637" s="3">
        <v>57</v>
      </c>
      <c r="G2637" s="3">
        <v>57</v>
      </c>
      <c r="H2637" s="3">
        <v>8407626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 t="str">
        <f>B2637&amp;" | "&amp;C2637&amp;" | "&amp;D2637</f>
        <v>documentazione_amministrativa / determinazioni | DETERMINAZIONE DEL DIRIGENTE | DETERMINAZIONE DEL DIRIGENTE</v>
      </c>
      <c r="Q2637" s="3" t="str">
        <f>VLOOKUP(P2637,'Classificazione UD'!A:B,2,FALSE)</f>
        <v>Amministrativo</v>
      </c>
    </row>
    <row r="2638" spans="1:17" ht="15" customHeight="1" x14ac:dyDescent="0.25">
      <c r="A2638" s="30">
        <v>2009</v>
      </c>
      <c r="B2638" s="3" t="s">
        <v>48</v>
      </c>
      <c r="C2638" s="3" t="s">
        <v>116</v>
      </c>
      <c r="D2638" s="3" t="s">
        <v>116</v>
      </c>
      <c r="E2638" s="3">
        <v>16</v>
      </c>
      <c r="F2638" s="3">
        <v>36</v>
      </c>
      <c r="G2638" s="3">
        <v>36</v>
      </c>
      <c r="H2638" s="3">
        <v>5669008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 t="str">
        <f>B2638&amp;" | "&amp;C2638&amp;" | "&amp;D2638</f>
        <v>documentazione_amministrativa / determinazioni | DETERMINAZIONE DEL DIRIGENTE | DETERMINAZIONE DEL DIRIGENTE</v>
      </c>
      <c r="Q2638" s="3" t="str">
        <f>VLOOKUP(P2638,'Classificazione UD'!A:B,2,FALSE)</f>
        <v>Amministrativo</v>
      </c>
    </row>
    <row r="2639" spans="1:17" ht="15" customHeight="1" x14ac:dyDescent="0.25">
      <c r="A2639" s="30">
        <v>2010</v>
      </c>
      <c r="B2639" s="3" t="s">
        <v>48</v>
      </c>
      <c r="C2639" s="3" t="s">
        <v>116</v>
      </c>
      <c r="D2639" s="3" t="s">
        <v>116</v>
      </c>
      <c r="E2639" s="3">
        <v>18</v>
      </c>
      <c r="F2639" s="3">
        <v>47</v>
      </c>
      <c r="G2639" s="3">
        <v>47</v>
      </c>
      <c r="H2639" s="3">
        <v>7396868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 t="str">
        <f>B2639&amp;" | "&amp;C2639&amp;" | "&amp;D2639</f>
        <v>documentazione_amministrativa / determinazioni | DETERMINAZIONE DEL DIRIGENTE | DETERMINAZIONE DEL DIRIGENTE</v>
      </c>
      <c r="Q2639" s="3" t="str">
        <f>VLOOKUP(P2639,'Classificazione UD'!A:B,2,FALSE)</f>
        <v>Amministrativo</v>
      </c>
    </row>
    <row r="2640" spans="1:17" ht="15" customHeight="1" x14ac:dyDescent="0.25">
      <c r="A2640" s="30">
        <v>2011</v>
      </c>
      <c r="B2640" s="3" t="s">
        <v>48</v>
      </c>
      <c r="C2640" s="3" t="s">
        <v>116</v>
      </c>
      <c r="D2640" s="3" t="s">
        <v>116</v>
      </c>
      <c r="E2640" s="3">
        <v>12</v>
      </c>
      <c r="F2640" s="3">
        <v>36</v>
      </c>
      <c r="G2640" s="3">
        <v>36</v>
      </c>
      <c r="H2640" s="3">
        <v>4675697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 t="str">
        <f>B2640&amp;" | "&amp;C2640&amp;" | "&amp;D2640</f>
        <v>documentazione_amministrativa / determinazioni | DETERMINAZIONE DEL DIRIGENTE | DETERMINAZIONE DEL DIRIGENTE</v>
      </c>
      <c r="Q2640" s="3" t="str">
        <f>VLOOKUP(P2640,'Classificazione UD'!A:B,2,FALSE)</f>
        <v>Amministrativo</v>
      </c>
    </row>
    <row r="2641" spans="1:17" ht="15" customHeight="1" x14ac:dyDescent="0.25">
      <c r="A2641" s="30">
        <v>2012</v>
      </c>
      <c r="B2641" s="3" t="s">
        <v>48</v>
      </c>
      <c r="C2641" s="3" t="s">
        <v>116</v>
      </c>
      <c r="D2641" s="3" t="s">
        <v>116</v>
      </c>
      <c r="E2641" s="3">
        <v>14</v>
      </c>
      <c r="F2641" s="3">
        <v>45</v>
      </c>
      <c r="G2641" s="3">
        <v>45</v>
      </c>
      <c r="H2641" s="3">
        <v>6116489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 t="str">
        <f>B2641&amp;" | "&amp;C2641&amp;" | "&amp;D2641</f>
        <v>documentazione_amministrativa / determinazioni | DETERMINAZIONE DEL DIRIGENTE | DETERMINAZIONE DEL DIRIGENTE</v>
      </c>
      <c r="Q2641" s="3" t="str">
        <f>VLOOKUP(P2641,'Classificazione UD'!A:B,2,FALSE)</f>
        <v>Amministrativo</v>
      </c>
    </row>
    <row r="2642" spans="1:17" ht="15" customHeight="1" x14ac:dyDescent="0.25">
      <c r="A2642" s="30">
        <v>2013</v>
      </c>
      <c r="B2642" s="3" t="s">
        <v>48</v>
      </c>
      <c r="C2642" s="3" t="s">
        <v>116</v>
      </c>
      <c r="D2642" s="3" t="s">
        <v>116</v>
      </c>
      <c r="E2642" s="3">
        <v>15</v>
      </c>
      <c r="F2642" s="3">
        <v>48</v>
      </c>
      <c r="G2642" s="3">
        <v>48</v>
      </c>
      <c r="H2642" s="3">
        <v>6502720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 t="str">
        <f>B2642&amp;" | "&amp;C2642&amp;" | "&amp;D2642</f>
        <v>documentazione_amministrativa / determinazioni | DETERMINAZIONE DEL DIRIGENTE | DETERMINAZIONE DEL DIRIGENTE</v>
      </c>
      <c r="Q2642" s="3" t="str">
        <f>VLOOKUP(P2642,'Classificazione UD'!A:B,2,FALSE)</f>
        <v>Amministrativo</v>
      </c>
    </row>
    <row r="2643" spans="1:17" ht="15" customHeight="1" x14ac:dyDescent="0.25">
      <c r="A2643" s="30">
        <v>2014</v>
      </c>
      <c r="B2643" s="3" t="s">
        <v>48</v>
      </c>
      <c r="C2643" s="3" t="s">
        <v>116</v>
      </c>
      <c r="D2643" s="3" t="s">
        <v>116</v>
      </c>
      <c r="E2643" s="3">
        <v>18</v>
      </c>
      <c r="F2643" s="3">
        <v>56</v>
      </c>
      <c r="G2643" s="3">
        <v>56</v>
      </c>
      <c r="H2643" s="3">
        <v>8080534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 t="str">
        <f>B2643&amp;" | "&amp;C2643&amp;" | "&amp;D2643</f>
        <v>documentazione_amministrativa / determinazioni | DETERMINAZIONE DEL DIRIGENTE | DETERMINAZIONE DEL DIRIGENTE</v>
      </c>
      <c r="Q2643" s="3" t="str">
        <f>VLOOKUP(P2643,'Classificazione UD'!A:B,2,FALSE)</f>
        <v>Amministrativo</v>
      </c>
    </row>
    <row r="2644" spans="1:17" ht="15" customHeight="1" x14ac:dyDescent="0.25">
      <c r="A2644" s="30">
        <v>2015</v>
      </c>
      <c r="B2644" s="3" t="s">
        <v>48</v>
      </c>
      <c r="C2644" s="3" t="s">
        <v>116</v>
      </c>
      <c r="D2644" s="3" t="s">
        <v>116</v>
      </c>
      <c r="E2644" s="3">
        <v>27</v>
      </c>
      <c r="F2644" s="3">
        <v>86</v>
      </c>
      <c r="G2644" s="3">
        <v>86</v>
      </c>
      <c r="H2644" s="3">
        <v>12796666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 t="str">
        <f>B2644&amp;" | "&amp;C2644&amp;" | "&amp;D2644</f>
        <v>documentazione_amministrativa / determinazioni | DETERMINAZIONE DEL DIRIGENTE | DETERMINAZIONE DEL DIRIGENTE</v>
      </c>
      <c r="Q2644" s="3" t="str">
        <f>VLOOKUP(P2644,'Classificazione UD'!A:B,2,FALSE)</f>
        <v>Amministrativo</v>
      </c>
    </row>
    <row r="2645" spans="1:17" ht="15" customHeight="1" x14ac:dyDescent="0.25">
      <c r="A2645" s="30">
        <v>2016</v>
      </c>
      <c r="B2645" s="3" t="s">
        <v>48</v>
      </c>
      <c r="C2645" s="3" t="s">
        <v>116</v>
      </c>
      <c r="D2645" s="3" t="s">
        <v>116</v>
      </c>
      <c r="E2645" s="3">
        <v>19</v>
      </c>
      <c r="F2645" s="3">
        <v>61</v>
      </c>
      <c r="G2645" s="3">
        <v>61</v>
      </c>
      <c r="H2645" s="3">
        <v>8385584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 t="str">
        <f>B2645&amp;" | "&amp;C2645&amp;" | "&amp;D2645</f>
        <v>documentazione_amministrativa / determinazioni | DETERMINAZIONE DEL DIRIGENTE | DETERMINAZIONE DEL DIRIGENTE</v>
      </c>
      <c r="Q2645" s="3" t="str">
        <f>VLOOKUP(P2645,'Classificazione UD'!A:B,2,FALSE)</f>
        <v>Amministrativo</v>
      </c>
    </row>
    <row r="2646" spans="1:17" ht="15" customHeight="1" x14ac:dyDescent="0.25">
      <c r="A2646" s="30">
        <v>2004</v>
      </c>
      <c r="B2646" s="3" t="s">
        <v>48</v>
      </c>
      <c r="C2646" s="3" t="s">
        <v>116</v>
      </c>
      <c r="D2646" s="3" t="s">
        <v>116</v>
      </c>
      <c r="E2646" s="3">
        <v>50</v>
      </c>
      <c r="F2646" s="3">
        <v>154</v>
      </c>
      <c r="G2646" s="3">
        <v>154</v>
      </c>
      <c r="H2646" s="3">
        <v>7110781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 t="str">
        <f>B2646&amp;" | "&amp;C2646&amp;" | "&amp;D2646</f>
        <v>documentazione_amministrativa / determinazioni | DETERMINAZIONE DEL DIRIGENTE | DETERMINAZIONE DEL DIRIGENTE</v>
      </c>
      <c r="Q2646" s="3" t="str">
        <f>VLOOKUP(P2646,'Classificazione UD'!A:B,2,FALSE)</f>
        <v>Amministrativo</v>
      </c>
    </row>
    <row r="2647" spans="1:17" ht="15" customHeight="1" x14ac:dyDescent="0.25">
      <c r="A2647" s="30">
        <v>2005</v>
      </c>
      <c r="B2647" s="3" t="s">
        <v>48</v>
      </c>
      <c r="C2647" s="3" t="s">
        <v>116</v>
      </c>
      <c r="D2647" s="3" t="s">
        <v>116</v>
      </c>
      <c r="E2647" s="3">
        <v>242</v>
      </c>
      <c r="F2647" s="3">
        <v>751</v>
      </c>
      <c r="G2647" s="3">
        <v>751</v>
      </c>
      <c r="H2647" s="3">
        <v>41310128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 t="str">
        <f>B2647&amp;" | "&amp;C2647&amp;" | "&amp;D2647</f>
        <v>documentazione_amministrativa / determinazioni | DETERMINAZIONE DEL DIRIGENTE | DETERMINAZIONE DEL DIRIGENTE</v>
      </c>
      <c r="Q2647" s="3" t="str">
        <f>VLOOKUP(P2647,'Classificazione UD'!A:B,2,FALSE)</f>
        <v>Amministrativo</v>
      </c>
    </row>
    <row r="2648" spans="1:17" ht="15" customHeight="1" x14ac:dyDescent="0.25">
      <c r="A2648" s="30">
        <v>2006</v>
      </c>
      <c r="B2648" s="3" t="s">
        <v>48</v>
      </c>
      <c r="C2648" s="3" t="s">
        <v>116</v>
      </c>
      <c r="D2648" s="3" t="s">
        <v>116</v>
      </c>
      <c r="E2648" s="3">
        <v>195</v>
      </c>
      <c r="F2648" s="3">
        <v>643</v>
      </c>
      <c r="G2648" s="3">
        <v>643</v>
      </c>
      <c r="H2648" s="3">
        <v>36160305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 t="str">
        <f>B2648&amp;" | "&amp;C2648&amp;" | "&amp;D2648</f>
        <v>documentazione_amministrativa / determinazioni | DETERMINAZIONE DEL DIRIGENTE | DETERMINAZIONE DEL DIRIGENTE</v>
      </c>
      <c r="Q2648" s="3" t="str">
        <f>VLOOKUP(P2648,'Classificazione UD'!A:B,2,FALSE)</f>
        <v>Amministrativo</v>
      </c>
    </row>
    <row r="2649" spans="1:17" ht="15" customHeight="1" x14ac:dyDescent="0.25">
      <c r="A2649" s="30">
        <v>2007</v>
      </c>
      <c r="B2649" s="3" t="s">
        <v>48</v>
      </c>
      <c r="C2649" s="3" t="s">
        <v>116</v>
      </c>
      <c r="D2649" s="3" t="s">
        <v>116</v>
      </c>
      <c r="E2649" s="3">
        <v>210</v>
      </c>
      <c r="F2649" s="3">
        <v>502</v>
      </c>
      <c r="G2649" s="3">
        <v>502</v>
      </c>
      <c r="H2649" s="3">
        <v>68790635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 t="str">
        <f>B2649&amp;" | "&amp;C2649&amp;" | "&amp;D2649</f>
        <v>documentazione_amministrativa / determinazioni | DETERMINAZIONE DEL DIRIGENTE | DETERMINAZIONE DEL DIRIGENTE</v>
      </c>
      <c r="Q2649" s="3" t="str">
        <f>VLOOKUP(P2649,'Classificazione UD'!A:B,2,FALSE)</f>
        <v>Amministrativo</v>
      </c>
    </row>
    <row r="2650" spans="1:17" ht="15" customHeight="1" x14ac:dyDescent="0.25">
      <c r="A2650" s="30">
        <v>2008</v>
      </c>
      <c r="B2650" s="3" t="s">
        <v>48</v>
      </c>
      <c r="C2650" s="3" t="s">
        <v>116</v>
      </c>
      <c r="D2650" s="3" t="s">
        <v>116</v>
      </c>
      <c r="E2650" s="3">
        <v>199</v>
      </c>
      <c r="F2650" s="3">
        <v>487</v>
      </c>
      <c r="G2650" s="3">
        <v>487</v>
      </c>
      <c r="H2650" s="3">
        <v>68256528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 t="str">
        <f>B2650&amp;" | "&amp;C2650&amp;" | "&amp;D2650</f>
        <v>documentazione_amministrativa / determinazioni | DETERMINAZIONE DEL DIRIGENTE | DETERMINAZIONE DEL DIRIGENTE</v>
      </c>
      <c r="Q2650" s="3" t="str">
        <f>VLOOKUP(P2650,'Classificazione UD'!A:B,2,FALSE)</f>
        <v>Amministrativo</v>
      </c>
    </row>
    <row r="2651" spans="1:17" ht="15" customHeight="1" x14ac:dyDescent="0.25">
      <c r="A2651" s="30">
        <v>2009</v>
      </c>
      <c r="B2651" s="3" t="s">
        <v>48</v>
      </c>
      <c r="C2651" s="3" t="s">
        <v>116</v>
      </c>
      <c r="D2651" s="3" t="s">
        <v>116</v>
      </c>
      <c r="E2651" s="3">
        <v>227</v>
      </c>
      <c r="F2651" s="3">
        <v>619</v>
      </c>
      <c r="G2651" s="3">
        <v>619</v>
      </c>
      <c r="H2651" s="3">
        <v>93115402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 t="str">
        <f>B2651&amp;" | "&amp;C2651&amp;" | "&amp;D2651</f>
        <v>documentazione_amministrativa / determinazioni | DETERMINAZIONE DEL DIRIGENTE | DETERMINAZIONE DEL DIRIGENTE</v>
      </c>
      <c r="Q2651" s="3" t="str">
        <f>VLOOKUP(P2651,'Classificazione UD'!A:B,2,FALSE)</f>
        <v>Amministrativo</v>
      </c>
    </row>
    <row r="2652" spans="1:17" ht="15" customHeight="1" x14ac:dyDescent="0.25">
      <c r="A2652" s="30">
        <v>2010</v>
      </c>
      <c r="B2652" s="3" t="s">
        <v>48</v>
      </c>
      <c r="C2652" s="3" t="s">
        <v>116</v>
      </c>
      <c r="D2652" s="3" t="s">
        <v>116</v>
      </c>
      <c r="E2652" s="3">
        <v>198</v>
      </c>
      <c r="F2652" s="3">
        <v>591</v>
      </c>
      <c r="G2652" s="3">
        <v>591</v>
      </c>
      <c r="H2652" s="3">
        <v>100636724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 t="str">
        <f>B2652&amp;" | "&amp;C2652&amp;" | "&amp;D2652</f>
        <v>documentazione_amministrativa / determinazioni | DETERMINAZIONE DEL DIRIGENTE | DETERMINAZIONE DEL DIRIGENTE</v>
      </c>
      <c r="Q2652" s="3" t="str">
        <f>VLOOKUP(P2652,'Classificazione UD'!A:B,2,FALSE)</f>
        <v>Amministrativo</v>
      </c>
    </row>
    <row r="2653" spans="1:17" ht="15" customHeight="1" x14ac:dyDescent="0.25">
      <c r="A2653" s="30">
        <v>2011</v>
      </c>
      <c r="B2653" s="3" t="s">
        <v>48</v>
      </c>
      <c r="C2653" s="3" t="s">
        <v>116</v>
      </c>
      <c r="D2653" s="3" t="s">
        <v>116</v>
      </c>
      <c r="E2653" s="3">
        <v>142</v>
      </c>
      <c r="F2653" s="3">
        <v>479</v>
      </c>
      <c r="G2653" s="3">
        <v>479</v>
      </c>
      <c r="H2653" s="3">
        <v>67179310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 t="str">
        <f>B2653&amp;" | "&amp;C2653&amp;" | "&amp;D2653</f>
        <v>documentazione_amministrativa / determinazioni | DETERMINAZIONE DEL DIRIGENTE | DETERMINAZIONE DEL DIRIGENTE</v>
      </c>
      <c r="Q2653" s="3" t="str">
        <f>VLOOKUP(P2653,'Classificazione UD'!A:B,2,FALSE)</f>
        <v>Amministrativo</v>
      </c>
    </row>
    <row r="2654" spans="1:17" ht="15" customHeight="1" x14ac:dyDescent="0.25">
      <c r="A2654" s="30">
        <v>2012</v>
      </c>
      <c r="B2654" s="3" t="s">
        <v>48</v>
      </c>
      <c r="C2654" s="3" t="s">
        <v>116</v>
      </c>
      <c r="D2654" s="3" t="s">
        <v>116</v>
      </c>
      <c r="E2654" s="3">
        <v>159</v>
      </c>
      <c r="F2654" s="3">
        <v>520</v>
      </c>
      <c r="G2654" s="3">
        <v>520</v>
      </c>
      <c r="H2654" s="3">
        <v>80199557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 t="str">
        <f>B2654&amp;" | "&amp;C2654&amp;" | "&amp;D2654</f>
        <v>documentazione_amministrativa / determinazioni | DETERMINAZIONE DEL DIRIGENTE | DETERMINAZIONE DEL DIRIGENTE</v>
      </c>
      <c r="Q2654" s="3" t="str">
        <f>VLOOKUP(P2654,'Classificazione UD'!A:B,2,FALSE)</f>
        <v>Amministrativo</v>
      </c>
    </row>
    <row r="2655" spans="1:17" ht="15" customHeight="1" x14ac:dyDescent="0.25">
      <c r="A2655" s="30">
        <v>2013</v>
      </c>
      <c r="B2655" s="3" t="s">
        <v>48</v>
      </c>
      <c r="C2655" s="3" t="s">
        <v>116</v>
      </c>
      <c r="D2655" s="3" t="s">
        <v>116</v>
      </c>
      <c r="E2655" s="3">
        <v>210</v>
      </c>
      <c r="F2655" s="3">
        <v>711</v>
      </c>
      <c r="G2655" s="3">
        <v>711</v>
      </c>
      <c r="H2655" s="3">
        <v>106339671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 t="str">
        <f>B2655&amp;" | "&amp;C2655&amp;" | "&amp;D2655</f>
        <v>documentazione_amministrativa / determinazioni | DETERMINAZIONE DEL DIRIGENTE | DETERMINAZIONE DEL DIRIGENTE</v>
      </c>
      <c r="Q2655" s="3" t="str">
        <f>VLOOKUP(P2655,'Classificazione UD'!A:B,2,FALSE)</f>
        <v>Amministrativo</v>
      </c>
    </row>
    <row r="2656" spans="1:17" ht="15" customHeight="1" x14ac:dyDescent="0.25">
      <c r="A2656" s="30">
        <v>2014</v>
      </c>
      <c r="B2656" s="3" t="s">
        <v>48</v>
      </c>
      <c r="C2656" s="3" t="s">
        <v>116</v>
      </c>
      <c r="D2656" s="3" t="s">
        <v>116</v>
      </c>
      <c r="E2656" s="3">
        <v>225</v>
      </c>
      <c r="F2656" s="3">
        <v>768</v>
      </c>
      <c r="G2656" s="3">
        <v>768</v>
      </c>
      <c r="H2656" s="3">
        <v>116838005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 t="str">
        <f>B2656&amp;" | "&amp;C2656&amp;" | "&amp;D2656</f>
        <v>documentazione_amministrativa / determinazioni | DETERMINAZIONE DEL DIRIGENTE | DETERMINAZIONE DEL DIRIGENTE</v>
      </c>
      <c r="Q2656" s="3" t="str">
        <f>VLOOKUP(P2656,'Classificazione UD'!A:B,2,FALSE)</f>
        <v>Amministrativo</v>
      </c>
    </row>
    <row r="2657" spans="1:17" ht="15" customHeight="1" x14ac:dyDescent="0.25">
      <c r="A2657" s="30">
        <v>2015</v>
      </c>
      <c r="B2657" s="3" t="s">
        <v>48</v>
      </c>
      <c r="C2657" s="3" t="s">
        <v>116</v>
      </c>
      <c r="D2657" s="3" t="s">
        <v>116</v>
      </c>
      <c r="E2657" s="3">
        <v>209</v>
      </c>
      <c r="F2657" s="3">
        <v>718</v>
      </c>
      <c r="G2657" s="3">
        <v>718</v>
      </c>
      <c r="H2657" s="3">
        <v>106601783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 t="str">
        <f>B2657&amp;" | "&amp;C2657&amp;" | "&amp;D2657</f>
        <v>documentazione_amministrativa / determinazioni | DETERMINAZIONE DEL DIRIGENTE | DETERMINAZIONE DEL DIRIGENTE</v>
      </c>
      <c r="Q2657" s="3" t="str">
        <f>VLOOKUP(P2657,'Classificazione UD'!A:B,2,FALSE)</f>
        <v>Amministrativo</v>
      </c>
    </row>
    <row r="2658" spans="1:17" ht="15" customHeight="1" x14ac:dyDescent="0.25">
      <c r="A2658" s="30">
        <v>2016</v>
      </c>
      <c r="B2658" s="3" t="s">
        <v>48</v>
      </c>
      <c r="C2658" s="3" t="s">
        <v>116</v>
      </c>
      <c r="D2658" s="3" t="s">
        <v>116</v>
      </c>
      <c r="E2658" s="3">
        <v>151</v>
      </c>
      <c r="F2658" s="3">
        <v>545</v>
      </c>
      <c r="G2658" s="3">
        <v>545</v>
      </c>
      <c r="H2658" s="3">
        <v>76135607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 t="str">
        <f>B2658&amp;" | "&amp;C2658&amp;" | "&amp;D2658</f>
        <v>documentazione_amministrativa / determinazioni | DETERMINAZIONE DEL DIRIGENTE | DETERMINAZIONE DEL DIRIGENTE</v>
      </c>
      <c r="Q2658" s="3" t="str">
        <f>VLOOKUP(P2658,'Classificazione UD'!A:B,2,FALSE)</f>
        <v>Amministrativo</v>
      </c>
    </row>
    <row r="2659" spans="1:17" ht="15" customHeight="1" x14ac:dyDescent="0.25">
      <c r="A2659" s="30">
        <v>2009</v>
      </c>
      <c r="B2659" s="3" t="s">
        <v>48</v>
      </c>
      <c r="C2659" s="3" t="s">
        <v>116</v>
      </c>
      <c r="D2659" s="3" t="s">
        <v>116</v>
      </c>
      <c r="E2659" s="3">
        <v>4</v>
      </c>
      <c r="F2659" s="3">
        <v>14</v>
      </c>
      <c r="G2659" s="3">
        <v>14</v>
      </c>
      <c r="H2659" s="3">
        <v>5931960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 t="str">
        <f>B2659&amp;" | "&amp;C2659&amp;" | "&amp;D2659</f>
        <v>documentazione_amministrativa / determinazioni | DETERMINAZIONE DEL DIRIGENTE | DETERMINAZIONE DEL DIRIGENTE</v>
      </c>
      <c r="Q2659" s="3" t="str">
        <f>VLOOKUP(P2659,'Classificazione UD'!A:B,2,FALSE)</f>
        <v>Amministrativo</v>
      </c>
    </row>
    <row r="2660" spans="1:17" ht="15" customHeight="1" x14ac:dyDescent="0.25">
      <c r="A2660" s="30">
        <v>2010</v>
      </c>
      <c r="B2660" s="3" t="s">
        <v>48</v>
      </c>
      <c r="C2660" s="3" t="s">
        <v>116</v>
      </c>
      <c r="D2660" s="3" t="s">
        <v>116</v>
      </c>
      <c r="E2660" s="3">
        <v>1</v>
      </c>
      <c r="F2660" s="3">
        <v>4</v>
      </c>
      <c r="G2660" s="3">
        <v>4</v>
      </c>
      <c r="H2660" s="3">
        <v>440120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 t="str">
        <f>B2660&amp;" | "&amp;C2660&amp;" | "&amp;D2660</f>
        <v>documentazione_amministrativa / determinazioni | DETERMINAZIONE DEL DIRIGENTE | DETERMINAZIONE DEL DIRIGENTE</v>
      </c>
      <c r="Q2660" s="3" t="str">
        <f>VLOOKUP(P2660,'Classificazione UD'!A:B,2,FALSE)</f>
        <v>Amministrativo</v>
      </c>
    </row>
    <row r="2661" spans="1:17" ht="15" customHeight="1" x14ac:dyDescent="0.25">
      <c r="A2661" s="30">
        <v>2004</v>
      </c>
      <c r="B2661" s="3" t="s">
        <v>48</v>
      </c>
      <c r="C2661" s="3" t="s">
        <v>116</v>
      </c>
      <c r="D2661" s="3" t="s">
        <v>116</v>
      </c>
      <c r="E2661" s="3">
        <v>1</v>
      </c>
      <c r="F2661" s="3">
        <v>5</v>
      </c>
      <c r="G2661" s="3">
        <v>5</v>
      </c>
      <c r="H2661" s="3">
        <v>1045519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 t="str">
        <f>B2661&amp;" | "&amp;C2661&amp;" | "&amp;D2661</f>
        <v>documentazione_amministrativa / determinazioni | DETERMINAZIONE DEL DIRIGENTE | DETERMINAZIONE DEL DIRIGENTE</v>
      </c>
      <c r="Q2661" s="3" t="str">
        <f>VLOOKUP(P2661,'Classificazione UD'!A:B,2,FALSE)</f>
        <v>Amministrativo</v>
      </c>
    </row>
    <row r="2662" spans="1:17" ht="15" customHeight="1" x14ac:dyDescent="0.25">
      <c r="A2662" s="30">
        <v>2016</v>
      </c>
      <c r="B2662" s="3" t="s">
        <v>48</v>
      </c>
      <c r="C2662" s="3" t="s">
        <v>116</v>
      </c>
      <c r="D2662" s="3" t="s">
        <v>116</v>
      </c>
      <c r="E2662" s="3">
        <v>8</v>
      </c>
      <c r="F2662" s="3">
        <v>11</v>
      </c>
      <c r="G2662" s="3">
        <v>11</v>
      </c>
      <c r="H2662" s="3">
        <v>3042792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 t="str">
        <f>B2662&amp;" | "&amp;C2662&amp;" | "&amp;D2662</f>
        <v>documentazione_amministrativa / determinazioni | DETERMINAZIONE DEL DIRIGENTE | DETERMINAZIONE DEL DIRIGENTE</v>
      </c>
      <c r="Q2662" s="3" t="str">
        <f>VLOOKUP(P2662,'Classificazione UD'!A:B,2,FALSE)</f>
        <v>Amministrativo</v>
      </c>
    </row>
    <row r="2663" spans="1:17" ht="15" customHeight="1" x14ac:dyDescent="0.25">
      <c r="A2663" s="30">
        <v>2004</v>
      </c>
      <c r="B2663" s="3" t="s">
        <v>48</v>
      </c>
      <c r="C2663" s="3" t="s">
        <v>116</v>
      </c>
      <c r="D2663" s="3" t="s">
        <v>116</v>
      </c>
      <c r="E2663" s="3">
        <v>63</v>
      </c>
      <c r="F2663" s="3">
        <v>175</v>
      </c>
      <c r="G2663" s="3">
        <v>175</v>
      </c>
      <c r="H2663" s="3">
        <v>6191315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 t="str">
        <f>B2663&amp;" | "&amp;C2663&amp;" | "&amp;D2663</f>
        <v>documentazione_amministrativa / determinazioni | DETERMINAZIONE DEL DIRIGENTE | DETERMINAZIONE DEL DIRIGENTE</v>
      </c>
      <c r="Q2663" s="3" t="str">
        <f>VLOOKUP(P2663,'Classificazione UD'!A:B,2,FALSE)</f>
        <v>Amministrativo</v>
      </c>
    </row>
    <row r="2664" spans="1:17" ht="15" customHeight="1" x14ac:dyDescent="0.25">
      <c r="A2664" s="30">
        <v>2005</v>
      </c>
      <c r="B2664" s="3" t="s">
        <v>48</v>
      </c>
      <c r="C2664" s="3" t="s">
        <v>116</v>
      </c>
      <c r="D2664" s="3" t="s">
        <v>116</v>
      </c>
      <c r="E2664" s="3">
        <v>160</v>
      </c>
      <c r="F2664" s="3">
        <v>525</v>
      </c>
      <c r="G2664" s="3">
        <v>525</v>
      </c>
      <c r="H2664" s="3">
        <v>34637376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 t="str">
        <f>B2664&amp;" | "&amp;C2664&amp;" | "&amp;D2664</f>
        <v>documentazione_amministrativa / determinazioni | DETERMINAZIONE DEL DIRIGENTE | DETERMINAZIONE DEL DIRIGENTE</v>
      </c>
      <c r="Q2664" s="3" t="str">
        <f>VLOOKUP(P2664,'Classificazione UD'!A:B,2,FALSE)</f>
        <v>Amministrativo</v>
      </c>
    </row>
    <row r="2665" spans="1:17" ht="15" customHeight="1" x14ac:dyDescent="0.25">
      <c r="A2665" s="30">
        <v>2006</v>
      </c>
      <c r="B2665" s="3" t="s">
        <v>48</v>
      </c>
      <c r="C2665" s="3" t="s">
        <v>116</v>
      </c>
      <c r="D2665" s="3" t="s">
        <v>116</v>
      </c>
      <c r="E2665" s="3">
        <v>141</v>
      </c>
      <c r="F2665" s="3">
        <v>461</v>
      </c>
      <c r="G2665" s="3">
        <v>461</v>
      </c>
      <c r="H2665" s="3">
        <v>27875327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 t="str">
        <f>B2665&amp;" | "&amp;C2665&amp;" | "&amp;D2665</f>
        <v>documentazione_amministrativa / determinazioni | DETERMINAZIONE DEL DIRIGENTE | DETERMINAZIONE DEL DIRIGENTE</v>
      </c>
      <c r="Q2665" s="3" t="str">
        <f>VLOOKUP(P2665,'Classificazione UD'!A:B,2,FALSE)</f>
        <v>Amministrativo</v>
      </c>
    </row>
    <row r="2666" spans="1:17" ht="15" customHeight="1" x14ac:dyDescent="0.25">
      <c r="A2666" s="30">
        <v>2007</v>
      </c>
      <c r="B2666" s="3" t="s">
        <v>48</v>
      </c>
      <c r="C2666" s="3" t="s">
        <v>116</v>
      </c>
      <c r="D2666" s="3" t="s">
        <v>116</v>
      </c>
      <c r="E2666" s="3">
        <v>101</v>
      </c>
      <c r="F2666" s="3">
        <v>267</v>
      </c>
      <c r="G2666" s="3">
        <v>267</v>
      </c>
      <c r="H2666" s="3">
        <v>45542988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 t="str">
        <f>B2666&amp;" | "&amp;C2666&amp;" | "&amp;D2666</f>
        <v>documentazione_amministrativa / determinazioni | DETERMINAZIONE DEL DIRIGENTE | DETERMINAZIONE DEL DIRIGENTE</v>
      </c>
      <c r="Q2666" s="3" t="str">
        <f>VLOOKUP(P2666,'Classificazione UD'!A:B,2,FALSE)</f>
        <v>Amministrativo</v>
      </c>
    </row>
    <row r="2667" spans="1:17" ht="15" customHeight="1" x14ac:dyDescent="0.25">
      <c r="A2667" s="30">
        <v>2008</v>
      </c>
      <c r="B2667" s="3" t="s">
        <v>48</v>
      </c>
      <c r="C2667" s="3" t="s">
        <v>116</v>
      </c>
      <c r="D2667" s="3" t="s">
        <v>116</v>
      </c>
      <c r="E2667" s="3">
        <v>42</v>
      </c>
      <c r="F2667" s="3">
        <v>137</v>
      </c>
      <c r="G2667" s="3">
        <v>137</v>
      </c>
      <c r="H2667" s="3">
        <v>25943544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 t="str">
        <f>B2667&amp;" | "&amp;C2667&amp;" | "&amp;D2667</f>
        <v>documentazione_amministrativa / determinazioni | DETERMINAZIONE DEL DIRIGENTE | DETERMINAZIONE DEL DIRIGENTE</v>
      </c>
      <c r="Q2667" s="3" t="str">
        <f>VLOOKUP(P2667,'Classificazione UD'!A:B,2,FALSE)</f>
        <v>Amministrativo</v>
      </c>
    </row>
    <row r="2668" spans="1:17" ht="15" customHeight="1" x14ac:dyDescent="0.25">
      <c r="A2668" s="30">
        <v>2009</v>
      </c>
      <c r="B2668" s="3" t="s">
        <v>48</v>
      </c>
      <c r="C2668" s="3" t="s">
        <v>116</v>
      </c>
      <c r="D2668" s="3" t="s">
        <v>116</v>
      </c>
      <c r="E2668" s="3">
        <v>52</v>
      </c>
      <c r="F2668" s="3">
        <v>191</v>
      </c>
      <c r="G2668" s="3">
        <v>191</v>
      </c>
      <c r="H2668" s="3">
        <v>32539638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 t="str">
        <f>B2668&amp;" | "&amp;C2668&amp;" | "&amp;D2668</f>
        <v>documentazione_amministrativa / determinazioni | DETERMINAZIONE DEL DIRIGENTE | DETERMINAZIONE DEL DIRIGENTE</v>
      </c>
      <c r="Q2668" s="3" t="str">
        <f>VLOOKUP(P2668,'Classificazione UD'!A:B,2,FALSE)</f>
        <v>Amministrativo</v>
      </c>
    </row>
    <row r="2669" spans="1:17" ht="15" customHeight="1" x14ac:dyDescent="0.25">
      <c r="A2669" s="30">
        <v>2010</v>
      </c>
      <c r="B2669" s="3" t="s">
        <v>48</v>
      </c>
      <c r="C2669" s="3" t="s">
        <v>116</v>
      </c>
      <c r="D2669" s="3" t="s">
        <v>116</v>
      </c>
      <c r="E2669" s="3">
        <v>49</v>
      </c>
      <c r="F2669" s="3">
        <v>170</v>
      </c>
      <c r="G2669" s="3">
        <v>170</v>
      </c>
      <c r="H2669" s="3">
        <v>35689256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 t="str">
        <f>B2669&amp;" | "&amp;C2669&amp;" | "&amp;D2669</f>
        <v>documentazione_amministrativa / determinazioni | DETERMINAZIONE DEL DIRIGENTE | DETERMINAZIONE DEL DIRIGENTE</v>
      </c>
      <c r="Q2669" s="3" t="str">
        <f>VLOOKUP(P2669,'Classificazione UD'!A:B,2,FALSE)</f>
        <v>Amministrativo</v>
      </c>
    </row>
    <row r="2670" spans="1:17" ht="15" customHeight="1" x14ac:dyDescent="0.25">
      <c r="A2670" s="30">
        <v>2011</v>
      </c>
      <c r="B2670" s="3" t="s">
        <v>48</v>
      </c>
      <c r="C2670" s="3" t="s">
        <v>116</v>
      </c>
      <c r="D2670" s="3" t="s">
        <v>116</v>
      </c>
      <c r="E2670" s="3">
        <v>32</v>
      </c>
      <c r="F2670" s="3">
        <v>97</v>
      </c>
      <c r="G2670" s="3">
        <v>97</v>
      </c>
      <c r="H2670" s="3">
        <v>13571126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 t="str">
        <f>B2670&amp;" | "&amp;C2670&amp;" | "&amp;D2670</f>
        <v>documentazione_amministrativa / determinazioni | DETERMINAZIONE DEL DIRIGENTE | DETERMINAZIONE DEL DIRIGENTE</v>
      </c>
      <c r="Q2670" s="3" t="str">
        <f>VLOOKUP(P2670,'Classificazione UD'!A:B,2,FALSE)</f>
        <v>Amministrativo</v>
      </c>
    </row>
    <row r="2671" spans="1:17" ht="15" customHeight="1" x14ac:dyDescent="0.25">
      <c r="A2671" s="30">
        <v>2012</v>
      </c>
      <c r="B2671" s="3" t="s">
        <v>48</v>
      </c>
      <c r="C2671" s="3" t="s">
        <v>116</v>
      </c>
      <c r="D2671" s="3" t="s">
        <v>116</v>
      </c>
      <c r="E2671" s="3">
        <v>47</v>
      </c>
      <c r="F2671" s="3">
        <v>151</v>
      </c>
      <c r="G2671" s="3">
        <v>151</v>
      </c>
      <c r="H2671" s="3">
        <v>22721513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 t="str">
        <f>B2671&amp;" | "&amp;C2671&amp;" | "&amp;D2671</f>
        <v>documentazione_amministrativa / determinazioni | DETERMINAZIONE DEL DIRIGENTE | DETERMINAZIONE DEL DIRIGENTE</v>
      </c>
      <c r="Q2671" s="3" t="str">
        <f>VLOOKUP(P2671,'Classificazione UD'!A:B,2,FALSE)</f>
        <v>Amministrativo</v>
      </c>
    </row>
    <row r="2672" spans="1:17" ht="15" customHeight="1" x14ac:dyDescent="0.25">
      <c r="A2672" s="30">
        <v>2013</v>
      </c>
      <c r="B2672" s="3" t="s">
        <v>48</v>
      </c>
      <c r="C2672" s="3" t="s">
        <v>116</v>
      </c>
      <c r="D2672" s="3" t="s">
        <v>116</v>
      </c>
      <c r="E2672" s="3">
        <v>45</v>
      </c>
      <c r="F2672" s="3">
        <v>150</v>
      </c>
      <c r="G2672" s="3">
        <v>150</v>
      </c>
      <c r="H2672" s="3">
        <v>23518443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 t="str">
        <f>B2672&amp;" | "&amp;C2672&amp;" | "&amp;D2672</f>
        <v>documentazione_amministrativa / determinazioni | DETERMINAZIONE DEL DIRIGENTE | DETERMINAZIONE DEL DIRIGENTE</v>
      </c>
      <c r="Q2672" s="3" t="str">
        <f>VLOOKUP(P2672,'Classificazione UD'!A:B,2,FALSE)</f>
        <v>Amministrativo</v>
      </c>
    </row>
    <row r="2673" spans="1:17" ht="15" customHeight="1" x14ac:dyDescent="0.25">
      <c r="A2673" s="30">
        <v>2014</v>
      </c>
      <c r="B2673" s="3" t="s">
        <v>48</v>
      </c>
      <c r="C2673" s="3" t="s">
        <v>116</v>
      </c>
      <c r="D2673" s="3" t="s">
        <v>116</v>
      </c>
      <c r="E2673" s="3">
        <v>36</v>
      </c>
      <c r="F2673" s="3">
        <v>124</v>
      </c>
      <c r="G2673" s="3">
        <v>124</v>
      </c>
      <c r="H2673" s="3">
        <v>18696224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 t="str">
        <f>B2673&amp;" | "&amp;C2673&amp;" | "&amp;D2673</f>
        <v>documentazione_amministrativa / determinazioni | DETERMINAZIONE DEL DIRIGENTE | DETERMINAZIONE DEL DIRIGENTE</v>
      </c>
      <c r="Q2673" s="3" t="str">
        <f>VLOOKUP(P2673,'Classificazione UD'!A:B,2,FALSE)</f>
        <v>Amministrativo</v>
      </c>
    </row>
    <row r="2674" spans="1:17" ht="15" customHeight="1" x14ac:dyDescent="0.25">
      <c r="A2674" s="30">
        <v>2015</v>
      </c>
      <c r="B2674" s="3" t="s">
        <v>48</v>
      </c>
      <c r="C2674" s="3" t="s">
        <v>116</v>
      </c>
      <c r="D2674" s="3" t="s">
        <v>116</v>
      </c>
      <c r="E2674" s="3">
        <v>46</v>
      </c>
      <c r="F2674" s="3">
        <v>151</v>
      </c>
      <c r="G2674" s="3">
        <v>151</v>
      </c>
      <c r="H2674" s="3">
        <v>23873498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 t="str">
        <f>B2674&amp;" | "&amp;C2674&amp;" | "&amp;D2674</f>
        <v>documentazione_amministrativa / determinazioni | DETERMINAZIONE DEL DIRIGENTE | DETERMINAZIONE DEL DIRIGENTE</v>
      </c>
      <c r="Q2674" s="3" t="str">
        <f>VLOOKUP(P2674,'Classificazione UD'!A:B,2,FALSE)</f>
        <v>Amministrativo</v>
      </c>
    </row>
    <row r="2675" spans="1:17" ht="15" customHeight="1" x14ac:dyDescent="0.25">
      <c r="A2675" s="30">
        <v>2016</v>
      </c>
      <c r="B2675" s="3" t="s">
        <v>48</v>
      </c>
      <c r="C2675" s="3" t="s">
        <v>116</v>
      </c>
      <c r="D2675" s="3" t="s">
        <v>116</v>
      </c>
      <c r="E2675" s="3">
        <v>15</v>
      </c>
      <c r="F2675" s="3">
        <v>50</v>
      </c>
      <c r="G2675" s="3">
        <v>50</v>
      </c>
      <c r="H2675" s="3">
        <v>7317118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 t="str">
        <f>B2675&amp;" | "&amp;C2675&amp;" | "&amp;D2675</f>
        <v>documentazione_amministrativa / determinazioni | DETERMINAZIONE DEL DIRIGENTE | DETERMINAZIONE DEL DIRIGENTE</v>
      </c>
      <c r="Q2675" s="3" t="str">
        <f>VLOOKUP(P2675,'Classificazione UD'!A:B,2,FALSE)</f>
        <v>Amministrativo</v>
      </c>
    </row>
    <row r="2676" spans="1:17" ht="15" customHeight="1" x14ac:dyDescent="0.25">
      <c r="A2676" s="30">
        <v>2014</v>
      </c>
      <c r="B2676" s="3" t="s">
        <v>23</v>
      </c>
      <c r="C2676" s="3" t="s">
        <v>117</v>
      </c>
      <c r="D2676" s="3" t="s">
        <v>117</v>
      </c>
      <c r="E2676" s="3">
        <v>1169</v>
      </c>
      <c r="F2676" s="3">
        <v>1871</v>
      </c>
      <c r="G2676" s="3">
        <v>1871</v>
      </c>
      <c r="H2676" s="3">
        <v>339268840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 t="str">
        <f>B2676&amp;" | "&amp;C2676&amp;" | "&amp;D2676</f>
        <v>documentazione_amministrativa / altri_documenti | DOCUMENTO NON PROTOCOLLATO | DOCUMENTO NON PROTOCOLLATO</v>
      </c>
      <c r="Q2676" s="3" t="str">
        <f>VLOOKUP(P2676,'Classificazione UD'!A:B,2,FALSE)</f>
        <v>Amministrativo</v>
      </c>
    </row>
    <row r="2677" spans="1:17" ht="15" customHeight="1" x14ac:dyDescent="0.25">
      <c r="A2677" s="30">
        <v>2015</v>
      </c>
      <c r="B2677" s="3" t="s">
        <v>23</v>
      </c>
      <c r="C2677" s="3" t="s">
        <v>117</v>
      </c>
      <c r="D2677" s="3" t="s">
        <v>117</v>
      </c>
      <c r="E2677" s="3">
        <v>1279</v>
      </c>
      <c r="F2677" s="3">
        <v>1998</v>
      </c>
      <c r="G2677" s="3">
        <v>1998</v>
      </c>
      <c r="H2677" s="3">
        <v>568152519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 t="str">
        <f>B2677&amp;" | "&amp;C2677&amp;" | "&amp;D2677</f>
        <v>documentazione_amministrativa / altri_documenti | DOCUMENTO NON PROTOCOLLATO | DOCUMENTO NON PROTOCOLLATO</v>
      </c>
      <c r="Q2677" s="3" t="str">
        <f>VLOOKUP(P2677,'Classificazione UD'!A:B,2,FALSE)</f>
        <v>Amministrativo</v>
      </c>
    </row>
    <row r="2678" spans="1:17" ht="15" customHeight="1" x14ac:dyDescent="0.25">
      <c r="A2678" s="30">
        <v>2016</v>
      </c>
      <c r="B2678" s="3" t="s">
        <v>23</v>
      </c>
      <c r="C2678" s="3" t="s">
        <v>117</v>
      </c>
      <c r="D2678" s="3" t="s">
        <v>117</v>
      </c>
      <c r="E2678" s="3">
        <v>357</v>
      </c>
      <c r="F2678" s="3">
        <v>445</v>
      </c>
      <c r="G2678" s="3">
        <v>445</v>
      </c>
      <c r="H2678" s="3">
        <v>265852244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 t="str">
        <f>B2678&amp;" | "&amp;C2678&amp;" | "&amp;D2678</f>
        <v>documentazione_amministrativa / altri_documenti | DOCUMENTO NON PROTOCOLLATO | DOCUMENTO NON PROTOCOLLATO</v>
      </c>
      <c r="Q2678" s="3" t="str">
        <f>VLOOKUP(P2678,'Classificazione UD'!A:B,2,FALSE)</f>
        <v>Amministrativo</v>
      </c>
    </row>
    <row r="2679" spans="1:17" ht="15" customHeight="1" x14ac:dyDescent="0.25">
      <c r="A2679" s="30">
        <v>2014</v>
      </c>
      <c r="B2679" s="3" t="s">
        <v>36</v>
      </c>
      <c r="C2679" s="3" t="s">
        <v>50</v>
      </c>
      <c r="D2679" s="3" t="s">
        <v>50</v>
      </c>
      <c r="E2679" s="3">
        <v>22347</v>
      </c>
      <c r="F2679" s="3">
        <v>30797</v>
      </c>
      <c r="G2679" s="3">
        <v>30797</v>
      </c>
      <c r="H2679" s="3">
        <v>15064457778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 t="str">
        <f>B2679&amp;" | "&amp;C2679&amp;" | "&amp;D2679</f>
        <v>documentazione_amministrativa / documenti_protocollati | DOCUMENTO PROTOCOLLATO | DOCUMENTO PROTOCOLLATO</v>
      </c>
      <c r="Q2679" s="3" t="str">
        <f>VLOOKUP(P2679,'Classificazione UD'!A:B,2,FALSE)</f>
        <v>Protocollo</v>
      </c>
    </row>
    <row r="2680" spans="1:17" ht="15" customHeight="1" x14ac:dyDescent="0.25">
      <c r="A2680" s="30">
        <v>2015</v>
      </c>
      <c r="B2680" s="3" t="s">
        <v>36</v>
      </c>
      <c r="C2680" s="3" t="s">
        <v>50</v>
      </c>
      <c r="D2680" s="3" t="s">
        <v>50</v>
      </c>
      <c r="E2680" s="3">
        <v>27925</v>
      </c>
      <c r="F2680" s="3">
        <v>63099</v>
      </c>
      <c r="G2680" s="3">
        <v>63099</v>
      </c>
      <c r="H2680" s="3">
        <v>19797546357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 t="str">
        <f>B2680&amp;" | "&amp;C2680&amp;" | "&amp;D2680</f>
        <v>documentazione_amministrativa / documenti_protocollati | DOCUMENTO PROTOCOLLATO | DOCUMENTO PROTOCOLLATO</v>
      </c>
      <c r="Q2680" s="3" t="str">
        <f>VLOOKUP(P2680,'Classificazione UD'!A:B,2,FALSE)</f>
        <v>Protocollo</v>
      </c>
    </row>
    <row r="2681" spans="1:17" ht="15" customHeight="1" x14ac:dyDescent="0.25">
      <c r="A2681" s="30">
        <v>2016</v>
      </c>
      <c r="B2681" s="3" t="s">
        <v>36</v>
      </c>
      <c r="C2681" s="3" t="s">
        <v>50</v>
      </c>
      <c r="D2681" s="3" t="s">
        <v>50</v>
      </c>
      <c r="E2681" s="3">
        <v>16152</v>
      </c>
      <c r="F2681" s="3">
        <v>40160</v>
      </c>
      <c r="G2681" s="3">
        <v>40160</v>
      </c>
      <c r="H2681" s="3">
        <v>13686857722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 t="str">
        <f>B2681&amp;" | "&amp;C2681&amp;" | "&amp;D2681</f>
        <v>documentazione_amministrativa / documenti_protocollati | DOCUMENTO PROTOCOLLATO | DOCUMENTO PROTOCOLLATO</v>
      </c>
      <c r="Q2681" s="3" t="str">
        <f>VLOOKUP(P2681,'Classificazione UD'!A:B,2,FALSE)</f>
        <v>Protocollo</v>
      </c>
    </row>
    <row r="2682" spans="1:17" ht="15" customHeight="1" x14ac:dyDescent="0.25">
      <c r="A2682" s="30">
        <v>2015</v>
      </c>
      <c r="B2682" s="3" t="s">
        <v>118</v>
      </c>
      <c r="C2682" s="3" t="s">
        <v>142</v>
      </c>
      <c r="D2682" s="3" t="s">
        <v>142</v>
      </c>
      <c r="E2682" s="3">
        <v>5</v>
      </c>
      <c r="F2682" s="3">
        <v>11</v>
      </c>
      <c r="G2682" s="3">
        <v>11</v>
      </c>
      <c r="H2682" s="3">
        <v>1574565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 t="str">
        <f>B2682&amp;" | "&amp;C2682&amp;" | "&amp;D2682</f>
        <v>documentazione_amministrativa / decreti_ordinanze | DECRETO DEL SINDACO | DECRETO DEL SINDACO</v>
      </c>
      <c r="Q2682" s="3" t="str">
        <f>VLOOKUP(P2682,'Classificazione UD'!A:B,2,FALSE)</f>
        <v>Amministrativo</v>
      </c>
    </row>
    <row r="2683" spans="1:17" ht="15" customHeight="1" x14ac:dyDescent="0.25">
      <c r="A2683" s="30">
        <v>2016</v>
      </c>
      <c r="B2683" s="3" t="s">
        <v>118</v>
      </c>
      <c r="C2683" s="3" t="s">
        <v>142</v>
      </c>
      <c r="D2683" s="3" t="s">
        <v>142</v>
      </c>
      <c r="E2683" s="3">
        <v>7</v>
      </c>
      <c r="F2683" s="3">
        <v>17</v>
      </c>
      <c r="G2683" s="3">
        <v>17</v>
      </c>
      <c r="H2683" s="3">
        <v>2327074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 t="str">
        <f>B2683&amp;" | "&amp;C2683&amp;" | "&amp;D2683</f>
        <v>documentazione_amministrativa / decreti_ordinanze | DECRETO DEL SINDACO | DECRETO DEL SINDACO</v>
      </c>
      <c r="Q2683" s="3" t="str">
        <f>VLOOKUP(P2683,'Classificazione UD'!A:B,2,FALSE)</f>
        <v>Amministrativo</v>
      </c>
    </row>
    <row r="2684" spans="1:17" ht="15" customHeight="1" x14ac:dyDescent="0.25">
      <c r="A2684" s="30">
        <v>2014</v>
      </c>
      <c r="B2684" s="3" t="s">
        <v>44</v>
      </c>
      <c r="C2684" s="3" t="s">
        <v>143</v>
      </c>
      <c r="D2684" s="3" t="s">
        <v>143</v>
      </c>
      <c r="E2684" s="3">
        <v>39</v>
      </c>
      <c r="F2684" s="3">
        <v>252</v>
      </c>
      <c r="G2684" s="3">
        <v>252</v>
      </c>
      <c r="H2684" s="3">
        <v>42978364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 t="str">
        <f>B2684&amp;" | "&amp;C2684&amp;" | "&amp;D2684</f>
        <v>documentazione_amministrativa / deliberazioni | DELIBERAZIONE DEL CONSIGLIO COMUNALE | DELIBERAZIONE DEL CONSIGLIO COMUNALE</v>
      </c>
      <c r="Q2684" s="3" t="str">
        <f>VLOOKUP(P2684,'Classificazione UD'!A:B,2,FALSE)</f>
        <v>Amministrativo</v>
      </c>
    </row>
    <row r="2685" spans="1:17" ht="15" customHeight="1" x14ac:dyDescent="0.25">
      <c r="A2685" s="30">
        <v>2015</v>
      </c>
      <c r="B2685" s="3" t="s">
        <v>44</v>
      </c>
      <c r="C2685" s="3" t="s">
        <v>143</v>
      </c>
      <c r="D2685" s="3" t="s">
        <v>143</v>
      </c>
      <c r="E2685" s="3">
        <v>78</v>
      </c>
      <c r="F2685" s="3">
        <v>467</v>
      </c>
      <c r="G2685" s="3">
        <v>467</v>
      </c>
      <c r="H2685" s="3">
        <v>73601116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 t="str">
        <f>B2685&amp;" | "&amp;C2685&amp;" | "&amp;D2685</f>
        <v>documentazione_amministrativa / deliberazioni | DELIBERAZIONE DEL CONSIGLIO COMUNALE | DELIBERAZIONE DEL CONSIGLIO COMUNALE</v>
      </c>
      <c r="Q2685" s="3" t="str">
        <f>VLOOKUP(P2685,'Classificazione UD'!A:B,2,FALSE)</f>
        <v>Amministrativo</v>
      </c>
    </row>
    <row r="2686" spans="1:17" ht="15" customHeight="1" x14ac:dyDescent="0.25">
      <c r="A2686" s="30">
        <v>2016</v>
      </c>
      <c r="B2686" s="3" t="s">
        <v>44</v>
      </c>
      <c r="C2686" s="3" t="s">
        <v>143</v>
      </c>
      <c r="D2686" s="3" t="s">
        <v>143</v>
      </c>
      <c r="E2686" s="3">
        <v>72</v>
      </c>
      <c r="F2686" s="3">
        <v>438</v>
      </c>
      <c r="G2686" s="3">
        <v>438</v>
      </c>
      <c r="H2686" s="3">
        <v>83141056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 t="str">
        <f>B2686&amp;" | "&amp;C2686&amp;" | "&amp;D2686</f>
        <v>documentazione_amministrativa / deliberazioni | DELIBERAZIONE DEL CONSIGLIO COMUNALE | DELIBERAZIONE DEL CONSIGLIO COMUNALE</v>
      </c>
      <c r="Q2686" s="3" t="str">
        <f>VLOOKUP(P2686,'Classificazione UD'!A:B,2,FALSE)</f>
        <v>Amministrativo</v>
      </c>
    </row>
    <row r="2687" spans="1:17" ht="15" customHeight="1" x14ac:dyDescent="0.25">
      <c r="A2687" s="30">
        <v>2014</v>
      </c>
      <c r="B2687" s="3" t="s">
        <v>44</v>
      </c>
      <c r="C2687" s="3" t="s">
        <v>144</v>
      </c>
      <c r="D2687" s="3" t="s">
        <v>144</v>
      </c>
      <c r="E2687" s="3">
        <v>83</v>
      </c>
      <c r="F2687" s="3">
        <v>567</v>
      </c>
      <c r="G2687" s="3">
        <v>567</v>
      </c>
      <c r="H2687" s="3">
        <v>98514453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 t="str">
        <f>B2687&amp;" | "&amp;C2687&amp;" | "&amp;D2687</f>
        <v>documentazione_amministrativa / deliberazioni | DELIBERAZIONE DELLA GIUNTA COMUNALE | DELIBERAZIONE DELLA GIUNTA COMUNALE</v>
      </c>
      <c r="Q2687" s="3" t="str">
        <f>VLOOKUP(P2687,'Classificazione UD'!A:B,2,FALSE)</f>
        <v>Amministrativo</v>
      </c>
    </row>
    <row r="2688" spans="1:17" ht="15" customHeight="1" x14ac:dyDescent="0.25">
      <c r="A2688" s="30">
        <v>2015</v>
      </c>
      <c r="B2688" s="3" t="s">
        <v>44</v>
      </c>
      <c r="C2688" s="3" t="s">
        <v>144</v>
      </c>
      <c r="D2688" s="3" t="s">
        <v>144</v>
      </c>
      <c r="E2688" s="3">
        <v>129</v>
      </c>
      <c r="F2688" s="3">
        <v>916</v>
      </c>
      <c r="G2688" s="3">
        <v>916</v>
      </c>
      <c r="H2688" s="3">
        <v>237168860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 t="str">
        <f>B2688&amp;" | "&amp;C2688&amp;" | "&amp;D2688</f>
        <v>documentazione_amministrativa / deliberazioni | DELIBERAZIONE DELLA GIUNTA COMUNALE | DELIBERAZIONE DELLA GIUNTA COMUNALE</v>
      </c>
      <c r="Q2688" s="3" t="str">
        <f>VLOOKUP(P2688,'Classificazione UD'!A:B,2,FALSE)</f>
        <v>Amministrativo</v>
      </c>
    </row>
    <row r="2689" spans="1:17" ht="15" customHeight="1" x14ac:dyDescent="0.25">
      <c r="A2689" s="30">
        <v>2016</v>
      </c>
      <c r="B2689" s="3" t="s">
        <v>44</v>
      </c>
      <c r="C2689" s="3" t="s">
        <v>144</v>
      </c>
      <c r="D2689" s="3" t="s">
        <v>144</v>
      </c>
      <c r="E2689" s="3">
        <v>104</v>
      </c>
      <c r="F2689" s="3">
        <v>726</v>
      </c>
      <c r="G2689" s="3">
        <v>726</v>
      </c>
      <c r="H2689" s="3">
        <v>145269798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 t="str">
        <f>B2689&amp;" | "&amp;C2689&amp;" | "&amp;D2689</f>
        <v>documentazione_amministrativa / deliberazioni | DELIBERAZIONE DELLA GIUNTA COMUNALE | DELIBERAZIONE DELLA GIUNTA COMUNALE</v>
      </c>
      <c r="Q2689" s="3" t="str">
        <f>VLOOKUP(P2689,'Classificazione UD'!A:B,2,FALSE)</f>
        <v>Amministrativo</v>
      </c>
    </row>
    <row r="2690" spans="1:17" ht="15" customHeight="1" x14ac:dyDescent="0.25">
      <c r="A2690" s="30">
        <v>2009</v>
      </c>
      <c r="B2690" s="3" t="s">
        <v>44</v>
      </c>
      <c r="C2690" s="3" t="s">
        <v>46</v>
      </c>
      <c r="D2690" s="3" t="s">
        <v>46</v>
      </c>
      <c r="E2690" s="3">
        <v>95</v>
      </c>
      <c r="F2690" s="3">
        <v>315</v>
      </c>
      <c r="G2690" s="3">
        <v>315</v>
      </c>
      <c r="H2690" s="3">
        <v>50949552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 t="str">
        <f>B2690&amp;" | "&amp;C2690&amp;" | "&amp;D2690</f>
        <v>documentazione_amministrativa / deliberazioni | DELIBERA | DELIBERA</v>
      </c>
      <c r="Q2690" s="3" t="str">
        <f>VLOOKUP(P2690,'Classificazione UD'!A:B,2,FALSE)</f>
        <v>Amministrativo</v>
      </c>
    </row>
    <row r="2691" spans="1:17" ht="15" customHeight="1" x14ac:dyDescent="0.25">
      <c r="A2691" s="30">
        <v>2010</v>
      </c>
      <c r="B2691" s="3" t="s">
        <v>44</v>
      </c>
      <c r="C2691" s="3" t="s">
        <v>46</v>
      </c>
      <c r="D2691" s="3" t="s">
        <v>46</v>
      </c>
      <c r="E2691" s="3">
        <v>73</v>
      </c>
      <c r="F2691" s="3">
        <v>531</v>
      </c>
      <c r="G2691" s="3">
        <v>531</v>
      </c>
      <c r="H2691" s="3">
        <v>107477967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 t="str">
        <f>B2691&amp;" | "&amp;C2691&amp;" | "&amp;D2691</f>
        <v>documentazione_amministrativa / deliberazioni | DELIBERA | DELIBERA</v>
      </c>
      <c r="Q2691" s="3" t="str">
        <f>VLOOKUP(P2691,'Classificazione UD'!A:B,2,FALSE)</f>
        <v>Amministrativo</v>
      </c>
    </row>
    <row r="2692" spans="1:17" ht="15" customHeight="1" x14ac:dyDescent="0.25">
      <c r="A2692" s="30">
        <v>2011</v>
      </c>
      <c r="B2692" s="3" t="s">
        <v>44</v>
      </c>
      <c r="C2692" s="3" t="s">
        <v>46</v>
      </c>
      <c r="D2692" s="3" t="s">
        <v>46</v>
      </c>
      <c r="E2692" s="3">
        <v>68</v>
      </c>
      <c r="F2692" s="3">
        <v>452</v>
      </c>
      <c r="G2692" s="3">
        <v>452</v>
      </c>
      <c r="H2692" s="3">
        <v>85964578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 t="str">
        <f>B2692&amp;" | "&amp;C2692&amp;" | "&amp;D2692</f>
        <v>documentazione_amministrativa / deliberazioni | DELIBERA | DELIBERA</v>
      </c>
      <c r="Q2692" s="3" t="str">
        <f>VLOOKUP(P2692,'Classificazione UD'!A:B,2,FALSE)</f>
        <v>Amministrativo</v>
      </c>
    </row>
    <row r="2693" spans="1:17" ht="15" customHeight="1" x14ac:dyDescent="0.25">
      <c r="A2693" s="30">
        <v>2012</v>
      </c>
      <c r="B2693" s="3" t="s">
        <v>44</v>
      </c>
      <c r="C2693" s="3" t="s">
        <v>46</v>
      </c>
      <c r="D2693" s="3" t="s">
        <v>46</v>
      </c>
      <c r="E2693" s="3">
        <v>59</v>
      </c>
      <c r="F2693" s="3">
        <v>398</v>
      </c>
      <c r="G2693" s="3">
        <v>398</v>
      </c>
      <c r="H2693" s="3">
        <v>79254502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 t="str">
        <f>B2693&amp;" | "&amp;C2693&amp;" | "&amp;D2693</f>
        <v>documentazione_amministrativa / deliberazioni | DELIBERA | DELIBERA</v>
      </c>
      <c r="Q2693" s="3" t="str">
        <f>VLOOKUP(P2693,'Classificazione UD'!A:B,2,FALSE)</f>
        <v>Amministrativo</v>
      </c>
    </row>
    <row r="2694" spans="1:17" ht="15" customHeight="1" x14ac:dyDescent="0.25">
      <c r="A2694" s="30">
        <v>2013</v>
      </c>
      <c r="B2694" s="3" t="s">
        <v>44</v>
      </c>
      <c r="C2694" s="3" t="s">
        <v>46</v>
      </c>
      <c r="D2694" s="3" t="s">
        <v>46</v>
      </c>
      <c r="E2694" s="3">
        <v>73</v>
      </c>
      <c r="F2694" s="3">
        <v>521</v>
      </c>
      <c r="G2694" s="3">
        <v>521</v>
      </c>
      <c r="H2694" s="3">
        <v>120049329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 t="str">
        <f>B2694&amp;" | "&amp;C2694&amp;" | "&amp;D2694</f>
        <v>documentazione_amministrativa / deliberazioni | DELIBERA | DELIBERA</v>
      </c>
      <c r="Q2694" s="3" t="str">
        <f>VLOOKUP(P2694,'Classificazione UD'!A:B,2,FALSE)</f>
        <v>Amministrativo</v>
      </c>
    </row>
    <row r="2695" spans="1:17" ht="15" customHeight="1" x14ac:dyDescent="0.25">
      <c r="A2695" s="30">
        <v>2014</v>
      </c>
      <c r="B2695" s="3" t="s">
        <v>44</v>
      </c>
      <c r="C2695" s="3" t="s">
        <v>46</v>
      </c>
      <c r="D2695" s="3" t="s">
        <v>46</v>
      </c>
      <c r="E2695" s="3">
        <v>40</v>
      </c>
      <c r="F2695" s="3">
        <v>287</v>
      </c>
      <c r="G2695" s="3">
        <v>287</v>
      </c>
      <c r="H2695" s="3">
        <v>65852922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 t="str">
        <f>B2695&amp;" | "&amp;C2695&amp;" | "&amp;D2695</f>
        <v>documentazione_amministrativa / deliberazioni | DELIBERA | DELIBERA</v>
      </c>
      <c r="Q2695" s="3" t="str">
        <f>VLOOKUP(P2695,'Classificazione UD'!A:B,2,FALSE)</f>
        <v>Amministrativo</v>
      </c>
    </row>
    <row r="2696" spans="1:17" ht="15" customHeight="1" x14ac:dyDescent="0.25">
      <c r="A2696" s="30">
        <v>2009</v>
      </c>
      <c r="B2696" s="3" t="s">
        <v>44</v>
      </c>
      <c r="C2696" s="3" t="s">
        <v>46</v>
      </c>
      <c r="D2696" s="3" t="s">
        <v>46</v>
      </c>
      <c r="E2696" s="3">
        <v>178</v>
      </c>
      <c r="F2696" s="3">
        <v>452</v>
      </c>
      <c r="G2696" s="3">
        <v>452</v>
      </c>
      <c r="H2696" s="3">
        <v>60897068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 t="str">
        <f>B2696&amp;" | "&amp;C2696&amp;" | "&amp;D2696</f>
        <v>documentazione_amministrativa / deliberazioni | DELIBERA | DELIBERA</v>
      </c>
      <c r="Q2696" s="3" t="str">
        <f>VLOOKUP(P2696,'Classificazione UD'!A:B,2,FALSE)</f>
        <v>Amministrativo</v>
      </c>
    </row>
    <row r="2697" spans="1:17" ht="15" customHeight="1" x14ac:dyDescent="0.25">
      <c r="A2697" s="30">
        <v>2010</v>
      </c>
      <c r="B2697" s="3" t="s">
        <v>44</v>
      </c>
      <c r="C2697" s="3" t="s">
        <v>46</v>
      </c>
      <c r="D2697" s="3" t="s">
        <v>46</v>
      </c>
      <c r="E2697" s="3">
        <v>233</v>
      </c>
      <c r="F2697" s="3">
        <v>1471</v>
      </c>
      <c r="G2697" s="3">
        <v>1471</v>
      </c>
      <c r="H2697" s="3">
        <v>267767140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 t="str">
        <f>B2697&amp;" | "&amp;C2697&amp;" | "&amp;D2697</f>
        <v>documentazione_amministrativa / deliberazioni | DELIBERA | DELIBERA</v>
      </c>
      <c r="Q2697" s="3" t="str">
        <f>VLOOKUP(P2697,'Classificazione UD'!A:B,2,FALSE)</f>
        <v>Amministrativo</v>
      </c>
    </row>
    <row r="2698" spans="1:17" ht="15" customHeight="1" x14ac:dyDescent="0.25">
      <c r="A2698" s="30">
        <v>2011</v>
      </c>
      <c r="B2698" s="3" t="s">
        <v>44</v>
      </c>
      <c r="C2698" s="3" t="s">
        <v>46</v>
      </c>
      <c r="D2698" s="3" t="s">
        <v>46</v>
      </c>
      <c r="E2698" s="3">
        <v>233</v>
      </c>
      <c r="F2698" s="3">
        <v>1475</v>
      </c>
      <c r="G2698" s="3">
        <v>1475</v>
      </c>
      <c r="H2698" s="3">
        <v>275937868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 t="str">
        <f>B2698&amp;" | "&amp;C2698&amp;" | "&amp;D2698</f>
        <v>documentazione_amministrativa / deliberazioni | DELIBERA | DELIBERA</v>
      </c>
      <c r="Q2698" s="3" t="str">
        <f>VLOOKUP(P2698,'Classificazione UD'!A:B,2,FALSE)</f>
        <v>Amministrativo</v>
      </c>
    </row>
    <row r="2699" spans="1:17" ht="15" customHeight="1" x14ac:dyDescent="0.25">
      <c r="A2699" s="30">
        <v>2012</v>
      </c>
      <c r="B2699" s="3" t="s">
        <v>44</v>
      </c>
      <c r="C2699" s="3" t="s">
        <v>46</v>
      </c>
      <c r="D2699" s="3" t="s">
        <v>46</v>
      </c>
      <c r="E2699" s="3">
        <v>158</v>
      </c>
      <c r="F2699" s="3">
        <v>1018</v>
      </c>
      <c r="G2699" s="3">
        <v>1018</v>
      </c>
      <c r="H2699" s="3">
        <v>200463423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 t="str">
        <f>B2699&amp;" | "&amp;C2699&amp;" | "&amp;D2699</f>
        <v>documentazione_amministrativa / deliberazioni | DELIBERA | DELIBERA</v>
      </c>
      <c r="Q2699" s="3" t="str">
        <f>VLOOKUP(P2699,'Classificazione UD'!A:B,2,FALSE)</f>
        <v>Amministrativo</v>
      </c>
    </row>
    <row r="2700" spans="1:17" ht="15" customHeight="1" x14ac:dyDescent="0.25">
      <c r="A2700" s="30">
        <v>2013</v>
      </c>
      <c r="B2700" s="3" t="s">
        <v>44</v>
      </c>
      <c r="C2700" s="3" t="s">
        <v>46</v>
      </c>
      <c r="D2700" s="3" t="s">
        <v>46</v>
      </c>
      <c r="E2700" s="3">
        <v>136</v>
      </c>
      <c r="F2700" s="3">
        <v>900</v>
      </c>
      <c r="G2700" s="3">
        <v>900</v>
      </c>
      <c r="H2700" s="3">
        <v>179919547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 t="str">
        <f>B2700&amp;" | "&amp;C2700&amp;" | "&amp;D2700</f>
        <v>documentazione_amministrativa / deliberazioni | DELIBERA | DELIBERA</v>
      </c>
      <c r="Q2700" s="3" t="str">
        <f>VLOOKUP(P2700,'Classificazione UD'!A:B,2,FALSE)</f>
        <v>Amministrativo</v>
      </c>
    </row>
    <row r="2701" spans="1:17" ht="15" customHeight="1" x14ac:dyDescent="0.25">
      <c r="A2701" s="30">
        <v>2014</v>
      </c>
      <c r="B2701" s="3" t="s">
        <v>44</v>
      </c>
      <c r="C2701" s="3" t="s">
        <v>46</v>
      </c>
      <c r="D2701" s="3" t="s">
        <v>46</v>
      </c>
      <c r="E2701" s="3">
        <v>59</v>
      </c>
      <c r="F2701" s="3">
        <v>407</v>
      </c>
      <c r="G2701" s="3">
        <v>407</v>
      </c>
      <c r="H2701" s="3">
        <v>87024780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 t="str">
        <f>B2701&amp;" | "&amp;C2701&amp;" | "&amp;D2701</f>
        <v>documentazione_amministrativa / deliberazioni | DELIBERA | DELIBERA</v>
      </c>
      <c r="Q2701" s="3" t="str">
        <f>VLOOKUP(P2701,'Classificazione UD'!A:B,2,FALSE)</f>
        <v>Amministrativo</v>
      </c>
    </row>
    <row r="2702" spans="1:17" ht="15" customHeight="1" x14ac:dyDescent="0.25">
      <c r="A2702" s="30">
        <v>2014</v>
      </c>
      <c r="B2702" s="3" t="s">
        <v>48</v>
      </c>
      <c r="C2702" s="3" t="s">
        <v>145</v>
      </c>
      <c r="D2702" s="3" t="s">
        <v>145</v>
      </c>
      <c r="E2702" s="3">
        <v>290</v>
      </c>
      <c r="F2702" s="3">
        <v>925</v>
      </c>
      <c r="G2702" s="3">
        <v>925</v>
      </c>
      <c r="H2702" s="3">
        <v>154558350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 t="str">
        <f>B2702&amp;" | "&amp;C2702&amp;" | "&amp;D2702</f>
        <v>documentazione_amministrativa / determinazioni | DETERMINAZIONE DIRIGENZIALE | DETERMINAZIONE DIRIGENZIALE</v>
      </c>
      <c r="Q2702" s="3" t="str">
        <f>VLOOKUP(P2702,'Classificazione UD'!A:B,2,FALSE)</f>
        <v>Amministrativo</v>
      </c>
    </row>
    <row r="2703" spans="1:17" ht="15" customHeight="1" x14ac:dyDescent="0.25">
      <c r="A2703" s="30">
        <v>2015</v>
      </c>
      <c r="B2703" s="3" t="s">
        <v>48</v>
      </c>
      <c r="C2703" s="3" t="s">
        <v>145</v>
      </c>
      <c r="D2703" s="3" t="s">
        <v>145</v>
      </c>
      <c r="E2703" s="3">
        <v>466</v>
      </c>
      <c r="F2703" s="3">
        <v>1479</v>
      </c>
      <c r="G2703" s="3">
        <v>1479</v>
      </c>
      <c r="H2703" s="3">
        <v>227821916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 t="str">
        <f>B2703&amp;" | "&amp;C2703&amp;" | "&amp;D2703</f>
        <v>documentazione_amministrativa / determinazioni | DETERMINAZIONE DIRIGENZIALE | DETERMINAZIONE DIRIGENZIALE</v>
      </c>
      <c r="Q2703" s="3" t="str">
        <f>VLOOKUP(P2703,'Classificazione UD'!A:B,2,FALSE)</f>
        <v>Amministrativo</v>
      </c>
    </row>
    <row r="2704" spans="1:17" ht="15" customHeight="1" x14ac:dyDescent="0.25">
      <c r="A2704" s="30">
        <v>2016</v>
      </c>
      <c r="B2704" s="3" t="s">
        <v>48</v>
      </c>
      <c r="C2704" s="3" t="s">
        <v>145</v>
      </c>
      <c r="D2704" s="3" t="s">
        <v>145</v>
      </c>
      <c r="E2704" s="3">
        <v>366</v>
      </c>
      <c r="F2704" s="3">
        <v>1404</v>
      </c>
      <c r="G2704" s="3">
        <v>1404</v>
      </c>
      <c r="H2704" s="3">
        <v>233209281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 t="str">
        <f>B2704&amp;" | "&amp;C2704&amp;" | "&amp;D2704</f>
        <v>documentazione_amministrativa / determinazioni | DETERMINAZIONE DIRIGENZIALE | DETERMINAZIONE DIRIGENZIALE</v>
      </c>
      <c r="Q2704" s="3" t="str">
        <f>VLOOKUP(P2704,'Classificazione UD'!A:B,2,FALSE)</f>
        <v>Amministrativo</v>
      </c>
    </row>
    <row r="2705" spans="1:17" ht="15" customHeight="1" x14ac:dyDescent="0.25">
      <c r="A2705" s="30">
        <v>2009</v>
      </c>
      <c r="B2705" s="3" t="s">
        <v>48</v>
      </c>
      <c r="C2705" s="3" t="s">
        <v>116</v>
      </c>
      <c r="D2705" s="3" t="s">
        <v>116</v>
      </c>
      <c r="E2705" s="3">
        <v>547</v>
      </c>
      <c r="F2705" s="3">
        <v>1298</v>
      </c>
      <c r="G2705" s="3">
        <v>1298</v>
      </c>
      <c r="H2705" s="3">
        <v>167686973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 t="str">
        <f>B2705&amp;" | "&amp;C2705&amp;" | "&amp;D2705</f>
        <v>documentazione_amministrativa / determinazioni | DETERMINAZIONE DEL DIRIGENTE | DETERMINAZIONE DEL DIRIGENTE</v>
      </c>
      <c r="Q2705" s="3" t="str">
        <f>VLOOKUP(P2705,'Classificazione UD'!A:B,2,FALSE)</f>
        <v>Amministrativo</v>
      </c>
    </row>
    <row r="2706" spans="1:17" ht="15" customHeight="1" x14ac:dyDescent="0.25">
      <c r="A2706" s="30">
        <v>2010</v>
      </c>
      <c r="B2706" s="3" t="s">
        <v>48</v>
      </c>
      <c r="C2706" s="3" t="s">
        <v>116</v>
      </c>
      <c r="D2706" s="3" t="s">
        <v>116</v>
      </c>
      <c r="E2706" s="3">
        <v>442</v>
      </c>
      <c r="F2706" s="3">
        <v>1826</v>
      </c>
      <c r="G2706" s="3">
        <v>1826</v>
      </c>
      <c r="H2706" s="3">
        <v>316283641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 t="str">
        <f>B2706&amp;" | "&amp;C2706&amp;" | "&amp;D2706</f>
        <v>documentazione_amministrativa / determinazioni | DETERMINAZIONE DEL DIRIGENTE | DETERMINAZIONE DEL DIRIGENTE</v>
      </c>
      <c r="Q2706" s="3" t="str">
        <f>VLOOKUP(P2706,'Classificazione UD'!A:B,2,FALSE)</f>
        <v>Amministrativo</v>
      </c>
    </row>
    <row r="2707" spans="1:17" ht="15" customHeight="1" x14ac:dyDescent="0.25">
      <c r="A2707" s="30">
        <v>2011</v>
      </c>
      <c r="B2707" s="3" t="s">
        <v>48</v>
      </c>
      <c r="C2707" s="3" t="s">
        <v>116</v>
      </c>
      <c r="D2707" s="3" t="s">
        <v>116</v>
      </c>
      <c r="E2707" s="3">
        <v>461</v>
      </c>
      <c r="F2707" s="3">
        <v>1888</v>
      </c>
      <c r="G2707" s="3">
        <v>1888</v>
      </c>
      <c r="H2707" s="3">
        <v>336024753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 t="str">
        <f>B2707&amp;" | "&amp;C2707&amp;" | "&amp;D2707</f>
        <v>documentazione_amministrativa / determinazioni | DETERMINAZIONE DEL DIRIGENTE | DETERMINAZIONE DEL DIRIGENTE</v>
      </c>
      <c r="Q2707" s="3" t="str">
        <f>VLOOKUP(P2707,'Classificazione UD'!A:B,2,FALSE)</f>
        <v>Amministrativo</v>
      </c>
    </row>
    <row r="2708" spans="1:17" ht="15" customHeight="1" x14ac:dyDescent="0.25">
      <c r="A2708" s="30">
        <v>2012</v>
      </c>
      <c r="B2708" s="3" t="s">
        <v>48</v>
      </c>
      <c r="C2708" s="3" t="s">
        <v>116</v>
      </c>
      <c r="D2708" s="3" t="s">
        <v>116</v>
      </c>
      <c r="E2708" s="3">
        <v>472</v>
      </c>
      <c r="F2708" s="3">
        <v>1962</v>
      </c>
      <c r="G2708" s="3">
        <v>1962</v>
      </c>
      <c r="H2708" s="3">
        <v>374348881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 t="str">
        <f>B2708&amp;" | "&amp;C2708&amp;" | "&amp;D2708</f>
        <v>documentazione_amministrativa / determinazioni | DETERMINAZIONE DEL DIRIGENTE | DETERMINAZIONE DEL DIRIGENTE</v>
      </c>
      <c r="Q2708" s="3" t="str">
        <f>VLOOKUP(P2708,'Classificazione UD'!A:B,2,FALSE)</f>
        <v>Amministrativo</v>
      </c>
    </row>
    <row r="2709" spans="1:17" ht="15" customHeight="1" x14ac:dyDescent="0.25">
      <c r="A2709" s="30">
        <v>2013</v>
      </c>
      <c r="B2709" s="3" t="s">
        <v>48</v>
      </c>
      <c r="C2709" s="3" t="s">
        <v>116</v>
      </c>
      <c r="D2709" s="3" t="s">
        <v>116</v>
      </c>
      <c r="E2709" s="3">
        <v>509</v>
      </c>
      <c r="F2709" s="3">
        <v>2092</v>
      </c>
      <c r="G2709" s="3">
        <v>2092</v>
      </c>
      <c r="H2709" s="3">
        <v>359993599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 t="str">
        <f>B2709&amp;" | "&amp;C2709&amp;" | "&amp;D2709</f>
        <v>documentazione_amministrativa / determinazioni | DETERMINAZIONE DEL DIRIGENTE | DETERMINAZIONE DEL DIRIGENTE</v>
      </c>
      <c r="Q2709" s="3" t="str">
        <f>VLOOKUP(P2709,'Classificazione UD'!A:B,2,FALSE)</f>
        <v>Amministrativo</v>
      </c>
    </row>
    <row r="2710" spans="1:17" ht="15" customHeight="1" x14ac:dyDescent="0.25">
      <c r="A2710" s="30">
        <v>2014</v>
      </c>
      <c r="B2710" s="3" t="s">
        <v>48</v>
      </c>
      <c r="C2710" s="3" t="s">
        <v>116</v>
      </c>
      <c r="D2710" s="3" t="s">
        <v>116</v>
      </c>
      <c r="E2710" s="3">
        <v>196</v>
      </c>
      <c r="F2710" s="3">
        <v>835</v>
      </c>
      <c r="G2710" s="3">
        <v>835</v>
      </c>
      <c r="H2710" s="3">
        <v>143842729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 t="str">
        <f>B2710&amp;" | "&amp;C2710&amp;" | "&amp;D2710</f>
        <v>documentazione_amministrativa / determinazioni | DETERMINAZIONE DEL DIRIGENTE | DETERMINAZIONE DEL DIRIGENTE</v>
      </c>
      <c r="Q2710" s="3" t="str">
        <f>VLOOKUP(P2710,'Classificazione UD'!A:B,2,FALSE)</f>
        <v>Amministrativo</v>
      </c>
    </row>
    <row r="2711" spans="1:17" ht="15" customHeight="1" x14ac:dyDescent="0.25">
      <c r="A2711" s="30">
        <v>2009</v>
      </c>
      <c r="B2711" s="3" t="s">
        <v>23</v>
      </c>
      <c r="C2711" s="3" t="s">
        <v>117</v>
      </c>
      <c r="D2711" s="3" t="s">
        <v>117</v>
      </c>
      <c r="E2711" s="3">
        <v>1</v>
      </c>
      <c r="F2711" s="3">
        <v>3</v>
      </c>
      <c r="G2711" s="3">
        <v>3</v>
      </c>
      <c r="H2711" s="3">
        <v>180260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 t="str">
        <f>B2711&amp;" | "&amp;C2711&amp;" | "&amp;D2711</f>
        <v>documentazione_amministrativa / altri_documenti | DOCUMENTO NON PROTOCOLLATO | DOCUMENTO NON PROTOCOLLATO</v>
      </c>
      <c r="Q2711" s="3" t="str">
        <f>VLOOKUP(P2711,'Classificazione UD'!A:B,2,FALSE)</f>
        <v>Amministrativo</v>
      </c>
    </row>
    <row r="2712" spans="1:17" ht="15" customHeight="1" x14ac:dyDescent="0.25">
      <c r="A2712" s="30">
        <v>2010</v>
      </c>
      <c r="B2712" s="3" t="s">
        <v>23</v>
      </c>
      <c r="C2712" s="3" t="s">
        <v>117</v>
      </c>
      <c r="D2712" s="3" t="s">
        <v>117</v>
      </c>
      <c r="E2712" s="3">
        <v>2</v>
      </c>
      <c r="F2712" s="3">
        <v>4</v>
      </c>
      <c r="G2712" s="3">
        <v>4</v>
      </c>
      <c r="H2712" s="3">
        <v>5822100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 t="str">
        <f>B2712&amp;" | "&amp;C2712&amp;" | "&amp;D2712</f>
        <v>documentazione_amministrativa / altri_documenti | DOCUMENTO NON PROTOCOLLATO | DOCUMENTO NON PROTOCOLLATO</v>
      </c>
      <c r="Q2712" s="3" t="str">
        <f>VLOOKUP(P2712,'Classificazione UD'!A:B,2,FALSE)</f>
        <v>Amministrativo</v>
      </c>
    </row>
    <row r="2713" spans="1:17" ht="15" customHeight="1" x14ac:dyDescent="0.25">
      <c r="A2713" s="30">
        <v>2012</v>
      </c>
      <c r="B2713" s="3" t="s">
        <v>23</v>
      </c>
      <c r="C2713" s="3" t="s">
        <v>117</v>
      </c>
      <c r="D2713" s="3" t="s">
        <v>117</v>
      </c>
      <c r="E2713" s="3">
        <v>1</v>
      </c>
      <c r="F2713" s="3">
        <v>2</v>
      </c>
      <c r="G2713" s="3">
        <v>2</v>
      </c>
      <c r="H2713" s="3">
        <v>938739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 t="str">
        <f>B2713&amp;" | "&amp;C2713&amp;" | "&amp;D2713</f>
        <v>documentazione_amministrativa / altri_documenti | DOCUMENTO NON PROTOCOLLATO | DOCUMENTO NON PROTOCOLLATO</v>
      </c>
      <c r="Q2713" s="3" t="str">
        <f>VLOOKUP(P2713,'Classificazione UD'!A:B,2,FALSE)</f>
        <v>Amministrativo</v>
      </c>
    </row>
    <row r="2714" spans="1:17" ht="15" customHeight="1" x14ac:dyDescent="0.25">
      <c r="A2714" s="30">
        <v>2013</v>
      </c>
      <c r="B2714" s="3" t="s">
        <v>23</v>
      </c>
      <c r="C2714" s="3" t="s">
        <v>117</v>
      </c>
      <c r="D2714" s="3" t="s">
        <v>117</v>
      </c>
      <c r="E2714" s="3">
        <v>53</v>
      </c>
      <c r="F2714" s="3">
        <v>134</v>
      </c>
      <c r="G2714" s="3">
        <v>134</v>
      </c>
      <c r="H2714" s="3">
        <v>36094619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 t="str">
        <f>B2714&amp;" | "&amp;C2714&amp;" | "&amp;D2714</f>
        <v>documentazione_amministrativa / altri_documenti | DOCUMENTO NON PROTOCOLLATO | DOCUMENTO NON PROTOCOLLATO</v>
      </c>
      <c r="Q2714" s="3" t="str">
        <f>VLOOKUP(P2714,'Classificazione UD'!A:B,2,FALSE)</f>
        <v>Amministrativo</v>
      </c>
    </row>
    <row r="2715" spans="1:17" ht="15" customHeight="1" x14ac:dyDescent="0.25">
      <c r="A2715" s="30">
        <v>2014</v>
      </c>
      <c r="B2715" s="3" t="s">
        <v>23</v>
      </c>
      <c r="C2715" s="3" t="s">
        <v>117</v>
      </c>
      <c r="D2715" s="3" t="s">
        <v>117</v>
      </c>
      <c r="E2715" s="3">
        <v>80</v>
      </c>
      <c r="F2715" s="3">
        <v>221</v>
      </c>
      <c r="G2715" s="3">
        <v>221</v>
      </c>
      <c r="H2715" s="3">
        <v>41684308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 t="str">
        <f>B2715&amp;" | "&amp;C2715&amp;" | "&amp;D2715</f>
        <v>documentazione_amministrativa / altri_documenti | DOCUMENTO NON PROTOCOLLATO | DOCUMENTO NON PROTOCOLLATO</v>
      </c>
      <c r="Q2715" s="3" t="str">
        <f>VLOOKUP(P2715,'Classificazione UD'!A:B,2,FALSE)</f>
        <v>Amministrativo</v>
      </c>
    </row>
    <row r="2716" spans="1:17" ht="15" customHeight="1" x14ac:dyDescent="0.25">
      <c r="A2716" s="30">
        <v>2015</v>
      </c>
      <c r="B2716" s="3" t="s">
        <v>17</v>
      </c>
      <c r="C2716" s="3" t="s">
        <v>146</v>
      </c>
      <c r="D2716" s="3" t="s">
        <v>146</v>
      </c>
      <c r="E2716" s="3">
        <v>2</v>
      </c>
      <c r="F2716" s="3">
        <v>2</v>
      </c>
      <c r="G2716" s="3">
        <v>2</v>
      </c>
      <c r="H2716" s="3">
        <v>154942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 t="str">
        <f>B2716&amp;" | "&amp;C2716&amp;" | "&amp;D2716</f>
        <v>documentazione_amministrativa / documentazione_contabile | ATTO DI LIQUIDAZIONE | ATTO DI LIQUIDAZIONE</v>
      </c>
      <c r="Q2716" s="3" t="str">
        <f>VLOOKUP(P2716,'Classificazione UD'!A:B,2,FALSE)</f>
        <v>Ordinativo</v>
      </c>
    </row>
    <row r="2717" spans="1:17" ht="15" customHeight="1" x14ac:dyDescent="0.25">
      <c r="A2717" s="30">
        <v>2016</v>
      </c>
      <c r="B2717" s="3" t="s">
        <v>17</v>
      </c>
      <c r="C2717" s="3" t="s">
        <v>146</v>
      </c>
      <c r="D2717" s="3" t="s">
        <v>146</v>
      </c>
      <c r="E2717" s="3">
        <v>459</v>
      </c>
      <c r="F2717" s="3">
        <v>461</v>
      </c>
      <c r="G2717" s="3">
        <v>461</v>
      </c>
      <c r="H2717" s="3">
        <v>82577032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 t="str">
        <f>B2717&amp;" | "&amp;C2717&amp;" | "&amp;D2717</f>
        <v>documentazione_amministrativa / documentazione_contabile | ATTO DI LIQUIDAZIONE | ATTO DI LIQUIDAZIONE</v>
      </c>
      <c r="Q2717" s="3" t="str">
        <f>VLOOKUP(P2717,'Classificazione UD'!A:B,2,FALSE)</f>
        <v>Ordinativo</v>
      </c>
    </row>
    <row r="2718" spans="1:17" ht="15" customHeight="1" x14ac:dyDescent="0.25">
      <c r="A2718" s="30">
        <v>2015</v>
      </c>
      <c r="B2718" s="3" t="s">
        <v>118</v>
      </c>
      <c r="C2718" s="3" t="s">
        <v>138</v>
      </c>
      <c r="D2718" s="3" t="s">
        <v>138</v>
      </c>
      <c r="E2718" s="3">
        <v>51</v>
      </c>
      <c r="F2718" s="3">
        <v>102</v>
      </c>
      <c r="G2718" s="3">
        <v>102</v>
      </c>
      <c r="H2718" s="3">
        <v>15649422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 t="str">
        <f>B2718&amp;" | "&amp;C2718&amp;" | "&amp;D2718</f>
        <v>documentazione_amministrativa / decreti_ordinanze | ORDINANZA DIRIGENZIALE | ORDINANZA DIRIGENZIALE</v>
      </c>
      <c r="Q2718" s="3" t="str">
        <f>VLOOKUP(P2718,'Classificazione UD'!A:B,2,FALSE)</f>
        <v>Amministrativo</v>
      </c>
    </row>
    <row r="2719" spans="1:17" ht="15" customHeight="1" x14ac:dyDescent="0.25">
      <c r="A2719" s="30">
        <v>2016</v>
      </c>
      <c r="B2719" s="3" t="s">
        <v>118</v>
      </c>
      <c r="C2719" s="3" t="s">
        <v>138</v>
      </c>
      <c r="D2719" s="3" t="s">
        <v>138</v>
      </c>
      <c r="E2719" s="3">
        <v>55</v>
      </c>
      <c r="F2719" s="3">
        <v>110</v>
      </c>
      <c r="G2719" s="3">
        <v>110</v>
      </c>
      <c r="H2719" s="3">
        <v>17905998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 t="str">
        <f>B2719&amp;" | "&amp;C2719&amp;" | "&amp;D2719</f>
        <v>documentazione_amministrativa / decreti_ordinanze | ORDINANZA DIRIGENZIALE | ORDINANZA DIRIGENZIALE</v>
      </c>
      <c r="Q2719" s="3" t="str">
        <f>VLOOKUP(P2719,'Classificazione UD'!A:B,2,FALSE)</f>
        <v>Amministrativo</v>
      </c>
    </row>
    <row r="2720" spans="1:17" ht="15" customHeight="1" x14ac:dyDescent="0.25">
      <c r="A2720" s="30">
        <v>2015</v>
      </c>
      <c r="B2720" s="3" t="s">
        <v>118</v>
      </c>
      <c r="C2720" s="3" t="s">
        <v>139</v>
      </c>
      <c r="D2720" s="3" t="s">
        <v>139</v>
      </c>
      <c r="E2720" s="3">
        <v>21</v>
      </c>
      <c r="F2720" s="3">
        <v>42</v>
      </c>
      <c r="G2720" s="3">
        <v>42</v>
      </c>
      <c r="H2720" s="3">
        <v>6731134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 t="str">
        <f>B2720&amp;" | "&amp;C2720&amp;" | "&amp;D2720</f>
        <v>documentazione_amministrativa / decreti_ordinanze | ORDINANZA SINDACALE | ORDINANZA SINDACALE</v>
      </c>
      <c r="Q2720" s="3" t="str">
        <f>VLOOKUP(P2720,'Classificazione UD'!A:B,2,FALSE)</f>
        <v>Amministrativo</v>
      </c>
    </row>
    <row r="2721" spans="1:17" ht="15" customHeight="1" x14ac:dyDescent="0.25">
      <c r="A2721" s="30">
        <v>2016</v>
      </c>
      <c r="B2721" s="3" t="s">
        <v>118</v>
      </c>
      <c r="C2721" s="3" t="s">
        <v>139</v>
      </c>
      <c r="D2721" s="3" t="s">
        <v>139</v>
      </c>
      <c r="E2721" s="3">
        <v>22</v>
      </c>
      <c r="F2721" s="3">
        <v>44</v>
      </c>
      <c r="G2721" s="3">
        <v>44</v>
      </c>
      <c r="H2721" s="3">
        <v>7853627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 t="str">
        <f>B2721&amp;" | "&amp;C2721&amp;" | "&amp;D2721</f>
        <v>documentazione_amministrativa / decreti_ordinanze | ORDINANZA SINDACALE | ORDINANZA SINDACALE</v>
      </c>
      <c r="Q2721" s="3" t="str">
        <f>VLOOKUP(P2721,'Classificazione UD'!A:B,2,FALSE)</f>
        <v>Amministrativo</v>
      </c>
    </row>
    <row r="2722" spans="1:17" ht="15" customHeight="1" x14ac:dyDescent="0.25">
      <c r="A2722" s="30">
        <v>2014</v>
      </c>
      <c r="B2722" s="3" t="s">
        <v>36</v>
      </c>
      <c r="C2722" s="3" t="s">
        <v>50</v>
      </c>
      <c r="D2722" s="3" t="s">
        <v>50</v>
      </c>
      <c r="E2722" s="3">
        <v>5562</v>
      </c>
      <c r="F2722" s="3">
        <v>16049</v>
      </c>
      <c r="G2722" s="3">
        <v>16049</v>
      </c>
      <c r="H2722" s="3">
        <v>4054269940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 t="str">
        <f>B2722&amp;" | "&amp;C2722&amp;" | "&amp;D2722</f>
        <v>documentazione_amministrativa / documenti_protocollati | DOCUMENTO PROTOCOLLATO | DOCUMENTO PROTOCOLLATO</v>
      </c>
      <c r="Q2722" s="3" t="str">
        <f>VLOOKUP(P2722,'Classificazione UD'!A:B,2,FALSE)</f>
        <v>Protocollo</v>
      </c>
    </row>
    <row r="2723" spans="1:17" ht="15" customHeight="1" x14ac:dyDescent="0.25">
      <c r="A2723" s="30">
        <v>2015</v>
      </c>
      <c r="B2723" s="3" t="s">
        <v>36</v>
      </c>
      <c r="C2723" s="3" t="s">
        <v>50</v>
      </c>
      <c r="D2723" s="3" t="s">
        <v>50</v>
      </c>
      <c r="E2723" s="3">
        <v>12249</v>
      </c>
      <c r="F2723" s="3">
        <v>33582</v>
      </c>
      <c r="G2723" s="3">
        <v>33582</v>
      </c>
      <c r="H2723" s="3">
        <v>8794503747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 t="str">
        <f>B2723&amp;" | "&amp;C2723&amp;" | "&amp;D2723</f>
        <v>documentazione_amministrativa / documenti_protocollati | DOCUMENTO PROTOCOLLATO | DOCUMENTO PROTOCOLLATO</v>
      </c>
      <c r="Q2723" s="3" t="str">
        <f>VLOOKUP(P2723,'Classificazione UD'!A:B,2,FALSE)</f>
        <v>Protocollo</v>
      </c>
    </row>
    <row r="2724" spans="1:17" ht="15" customHeight="1" x14ac:dyDescent="0.25">
      <c r="A2724" s="30">
        <v>2016</v>
      </c>
      <c r="B2724" s="3" t="s">
        <v>36</v>
      </c>
      <c r="C2724" s="3" t="s">
        <v>50</v>
      </c>
      <c r="D2724" s="3" t="s">
        <v>50</v>
      </c>
      <c r="E2724" s="3">
        <v>8247</v>
      </c>
      <c r="F2724" s="3">
        <v>22781</v>
      </c>
      <c r="G2724" s="3">
        <v>22781</v>
      </c>
      <c r="H2724" s="3">
        <v>6925796916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 t="str">
        <f>B2724&amp;" | "&amp;C2724&amp;" | "&amp;D2724</f>
        <v>documentazione_amministrativa / documenti_protocollati | DOCUMENTO PROTOCOLLATO | DOCUMENTO PROTOCOLLATO</v>
      </c>
      <c r="Q2724" s="3" t="str">
        <f>VLOOKUP(P2724,'Classificazione UD'!A:B,2,FALSE)</f>
        <v>Protocollo</v>
      </c>
    </row>
    <row r="2725" spans="1:17" ht="15" customHeight="1" x14ac:dyDescent="0.25">
      <c r="A2725" s="30">
        <v>2009</v>
      </c>
      <c r="B2725" s="3" t="s">
        <v>36</v>
      </c>
      <c r="C2725" s="3" t="s">
        <v>50</v>
      </c>
      <c r="D2725" s="3" t="s">
        <v>50</v>
      </c>
      <c r="E2725" s="3">
        <v>6547</v>
      </c>
      <c r="F2725" s="3">
        <v>7273</v>
      </c>
      <c r="G2725" s="3">
        <v>7273</v>
      </c>
      <c r="H2725" s="3">
        <v>698763857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 t="str">
        <f>B2725&amp;" | "&amp;C2725&amp;" | "&amp;D2725</f>
        <v>documentazione_amministrativa / documenti_protocollati | DOCUMENTO PROTOCOLLATO | DOCUMENTO PROTOCOLLATO</v>
      </c>
      <c r="Q2725" s="3" t="str">
        <f>VLOOKUP(P2725,'Classificazione UD'!A:B,2,FALSE)</f>
        <v>Protocollo</v>
      </c>
    </row>
    <row r="2726" spans="1:17" ht="15" customHeight="1" x14ac:dyDescent="0.25">
      <c r="A2726" s="30">
        <v>2010</v>
      </c>
      <c r="B2726" s="3" t="s">
        <v>36</v>
      </c>
      <c r="C2726" s="3" t="s">
        <v>50</v>
      </c>
      <c r="D2726" s="3" t="s">
        <v>50</v>
      </c>
      <c r="E2726" s="3">
        <v>7946</v>
      </c>
      <c r="F2726" s="3">
        <v>10889</v>
      </c>
      <c r="G2726" s="3">
        <v>10889</v>
      </c>
      <c r="H2726" s="3">
        <v>1265083405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 t="str">
        <f>B2726&amp;" | "&amp;C2726&amp;" | "&amp;D2726</f>
        <v>documentazione_amministrativa / documenti_protocollati | DOCUMENTO PROTOCOLLATO | DOCUMENTO PROTOCOLLATO</v>
      </c>
      <c r="Q2726" s="3" t="str">
        <f>VLOOKUP(P2726,'Classificazione UD'!A:B,2,FALSE)</f>
        <v>Protocollo</v>
      </c>
    </row>
    <row r="2727" spans="1:17" ht="15" customHeight="1" x14ac:dyDescent="0.25">
      <c r="A2727" s="30">
        <v>2011</v>
      </c>
      <c r="B2727" s="3" t="s">
        <v>36</v>
      </c>
      <c r="C2727" s="3" t="s">
        <v>50</v>
      </c>
      <c r="D2727" s="3" t="s">
        <v>50</v>
      </c>
      <c r="E2727" s="3">
        <v>8231</v>
      </c>
      <c r="F2727" s="3">
        <v>12544</v>
      </c>
      <c r="G2727" s="3">
        <v>12544</v>
      </c>
      <c r="H2727" s="3">
        <v>1589195604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 t="str">
        <f>B2727&amp;" | "&amp;C2727&amp;" | "&amp;D2727</f>
        <v>documentazione_amministrativa / documenti_protocollati | DOCUMENTO PROTOCOLLATO | DOCUMENTO PROTOCOLLATO</v>
      </c>
      <c r="Q2727" s="3" t="str">
        <f>VLOOKUP(P2727,'Classificazione UD'!A:B,2,FALSE)</f>
        <v>Protocollo</v>
      </c>
    </row>
    <row r="2728" spans="1:17" ht="15" customHeight="1" x14ac:dyDescent="0.25">
      <c r="A2728" s="30">
        <v>2012</v>
      </c>
      <c r="B2728" s="3" t="s">
        <v>36</v>
      </c>
      <c r="C2728" s="3" t="s">
        <v>50</v>
      </c>
      <c r="D2728" s="3" t="s">
        <v>50</v>
      </c>
      <c r="E2728" s="3">
        <v>7666</v>
      </c>
      <c r="F2728" s="3">
        <v>14046</v>
      </c>
      <c r="G2728" s="3">
        <v>14046</v>
      </c>
      <c r="H2728" s="3">
        <v>2788426514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 t="str">
        <f>B2728&amp;" | "&amp;C2728&amp;" | "&amp;D2728</f>
        <v>documentazione_amministrativa / documenti_protocollati | DOCUMENTO PROTOCOLLATO | DOCUMENTO PROTOCOLLATO</v>
      </c>
      <c r="Q2728" s="3" t="str">
        <f>VLOOKUP(P2728,'Classificazione UD'!A:B,2,FALSE)</f>
        <v>Protocollo</v>
      </c>
    </row>
    <row r="2729" spans="1:17" ht="15" customHeight="1" x14ac:dyDescent="0.25">
      <c r="A2729" s="30">
        <v>2013</v>
      </c>
      <c r="B2729" s="3" t="s">
        <v>36</v>
      </c>
      <c r="C2729" s="3" t="s">
        <v>50</v>
      </c>
      <c r="D2729" s="3" t="s">
        <v>50</v>
      </c>
      <c r="E2729" s="3">
        <v>8151</v>
      </c>
      <c r="F2729" s="3">
        <v>17294</v>
      </c>
      <c r="G2729" s="3">
        <v>17294</v>
      </c>
      <c r="H2729" s="3">
        <v>4265395853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 t="str">
        <f>B2729&amp;" | "&amp;C2729&amp;" | "&amp;D2729</f>
        <v>documentazione_amministrativa / documenti_protocollati | DOCUMENTO PROTOCOLLATO | DOCUMENTO PROTOCOLLATO</v>
      </c>
      <c r="Q2729" s="3" t="str">
        <f>VLOOKUP(P2729,'Classificazione UD'!A:B,2,FALSE)</f>
        <v>Protocollo</v>
      </c>
    </row>
    <row r="2730" spans="1:17" ht="15" customHeight="1" x14ac:dyDescent="0.25">
      <c r="A2730" s="30">
        <v>2014</v>
      </c>
      <c r="B2730" s="3" t="s">
        <v>36</v>
      </c>
      <c r="C2730" s="3" t="s">
        <v>50</v>
      </c>
      <c r="D2730" s="3" t="s">
        <v>50</v>
      </c>
      <c r="E2730" s="3">
        <v>4758</v>
      </c>
      <c r="F2730" s="3">
        <v>11663</v>
      </c>
      <c r="G2730" s="3">
        <v>11663</v>
      </c>
      <c r="H2730" s="3">
        <v>3255617438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 t="str">
        <f>B2730&amp;" | "&amp;C2730&amp;" | "&amp;D2730</f>
        <v>documentazione_amministrativa / documenti_protocollati | DOCUMENTO PROTOCOLLATO | DOCUMENTO PROTOCOLLATO</v>
      </c>
      <c r="Q2730" s="3" t="str">
        <f>VLOOKUP(P2730,'Classificazione UD'!A:B,2,FALSE)</f>
        <v>Protocollo</v>
      </c>
    </row>
    <row r="2731" spans="1:17" ht="15" customHeight="1" x14ac:dyDescent="0.25">
      <c r="A2731" s="30">
        <v>2015</v>
      </c>
      <c r="B2731" s="3" t="s">
        <v>36</v>
      </c>
      <c r="C2731" s="3" t="s">
        <v>50</v>
      </c>
      <c r="D2731" s="3" t="s">
        <v>50</v>
      </c>
      <c r="E2731" s="3">
        <v>70</v>
      </c>
      <c r="F2731" s="3">
        <v>70</v>
      </c>
      <c r="G2731" s="3">
        <v>70</v>
      </c>
      <c r="H2731" s="3">
        <v>2375132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 t="str">
        <f>B2731&amp;" | "&amp;C2731&amp;" | "&amp;D2731</f>
        <v>documentazione_amministrativa / documenti_protocollati | DOCUMENTO PROTOCOLLATO | DOCUMENTO PROTOCOLLATO</v>
      </c>
      <c r="Q2731" s="3" t="str">
        <f>VLOOKUP(P2731,'Classificazione UD'!A:B,2,FALSE)</f>
        <v>Protocollo</v>
      </c>
    </row>
    <row r="2732" spans="1:17" ht="15" customHeight="1" x14ac:dyDescent="0.25">
      <c r="A2732" s="30">
        <v>2016</v>
      </c>
      <c r="B2732" s="3" t="s">
        <v>36</v>
      </c>
      <c r="C2732" s="3" t="s">
        <v>50</v>
      </c>
      <c r="D2732" s="3" t="s">
        <v>50</v>
      </c>
      <c r="E2732" s="3">
        <v>304</v>
      </c>
      <c r="F2732" s="3">
        <v>304</v>
      </c>
      <c r="G2732" s="3">
        <v>304</v>
      </c>
      <c r="H2732" s="3">
        <v>23248478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 t="str">
        <f>B2732&amp;" | "&amp;C2732&amp;" | "&amp;D2732</f>
        <v>documentazione_amministrativa / documenti_protocollati | DOCUMENTO PROTOCOLLATO | DOCUMENTO PROTOCOLLATO</v>
      </c>
      <c r="Q2732" s="3" t="str">
        <f>VLOOKUP(P2732,'Classificazione UD'!A:B,2,FALSE)</f>
        <v>Protocollo</v>
      </c>
    </row>
    <row r="2733" spans="1:17" ht="15" customHeight="1" x14ac:dyDescent="0.25">
      <c r="A2733" s="30">
        <v>2016</v>
      </c>
      <c r="B2733" s="3" t="s">
        <v>36</v>
      </c>
      <c r="C2733" s="3" t="s">
        <v>37</v>
      </c>
      <c r="D2733" s="3" t="s">
        <v>37</v>
      </c>
      <c r="E2733" s="3">
        <v>534</v>
      </c>
      <c r="F2733" s="3">
        <v>534</v>
      </c>
      <c r="G2733" s="3">
        <v>534</v>
      </c>
      <c r="H2733" s="3">
        <v>418417622</v>
      </c>
      <c r="I2733" s="3">
        <v>39</v>
      </c>
      <c r="J2733" s="3">
        <v>39</v>
      </c>
      <c r="K2733" s="3">
        <v>191714017</v>
      </c>
      <c r="L2733" s="3">
        <v>0</v>
      </c>
      <c r="M2733" s="3">
        <v>0</v>
      </c>
      <c r="N2733" s="3">
        <v>0</v>
      </c>
      <c r="O2733" s="3">
        <v>0</v>
      </c>
      <c r="P2733" s="3" t="str">
        <f>B2733&amp;" | "&amp;C2733&amp;" | "&amp;D2733</f>
        <v>documentazione_amministrativa / documenti_protocollati | Documento protocollato | Documento protocollato</v>
      </c>
      <c r="Q2733" s="3" t="str">
        <f>VLOOKUP(P2733,'Classificazione UD'!A:B,2,FALSE)</f>
        <v>Protocollo</v>
      </c>
    </row>
    <row r="2734" spans="1:17" ht="15" customHeight="1" x14ac:dyDescent="0.25">
      <c r="A2734" s="30">
        <v>2015</v>
      </c>
      <c r="B2734" s="3" t="s">
        <v>20</v>
      </c>
      <c r="C2734" s="3" t="s">
        <v>21</v>
      </c>
      <c r="D2734" s="3" t="s">
        <v>21</v>
      </c>
      <c r="E2734" s="3">
        <v>71</v>
      </c>
      <c r="F2734" s="3">
        <v>71</v>
      </c>
      <c r="G2734" s="3">
        <v>71</v>
      </c>
      <c r="H2734" s="3">
        <v>781170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 t="str">
        <f>B2734&amp;" | "&amp;C2734&amp;" | "&amp;D2734</f>
        <v>documentazione_amministrativa / registri | REGISTRO GIORNALIERO | REGISTRO GIORNALIERO</v>
      </c>
      <c r="Q2734" s="3" t="str">
        <f>VLOOKUP(P2734,'Classificazione UD'!A:B,2,FALSE)</f>
        <v>RGP</v>
      </c>
    </row>
    <row r="2735" spans="1:17" ht="15" customHeight="1" x14ac:dyDescent="0.25">
      <c r="A2735" s="30">
        <v>2016</v>
      </c>
      <c r="B2735" s="3" t="s">
        <v>20</v>
      </c>
      <c r="C2735" s="3" t="s">
        <v>21</v>
      </c>
      <c r="D2735" s="3" t="s">
        <v>21</v>
      </c>
      <c r="E2735" s="3">
        <v>304</v>
      </c>
      <c r="F2735" s="3">
        <v>304</v>
      </c>
      <c r="G2735" s="3">
        <v>304</v>
      </c>
      <c r="H2735" s="3">
        <v>25348757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 t="str">
        <f>B2735&amp;" | "&amp;C2735&amp;" | "&amp;D2735</f>
        <v>documentazione_amministrativa / registri | REGISTRO GIORNALIERO | REGISTRO GIORNALIERO</v>
      </c>
      <c r="Q2735" s="3" t="str">
        <f>VLOOKUP(P2735,'Classificazione UD'!A:B,2,FALSE)</f>
        <v>RGP</v>
      </c>
    </row>
    <row r="2736" spans="1:17" ht="15" customHeight="1" x14ac:dyDescent="0.25">
      <c r="A2736" s="30">
        <v>2015</v>
      </c>
      <c r="B2736" s="3" t="s">
        <v>20</v>
      </c>
      <c r="C2736" s="3" t="s">
        <v>130</v>
      </c>
      <c r="D2736" s="3" t="s">
        <v>130</v>
      </c>
      <c r="E2736" s="3">
        <v>1</v>
      </c>
      <c r="F2736" s="3">
        <v>1</v>
      </c>
      <c r="G2736" s="3">
        <v>1</v>
      </c>
      <c r="H2736" s="3">
        <v>354984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 t="str">
        <f>B2736&amp;" | "&amp;C2736&amp;" | "&amp;D2736</f>
        <v>documentazione_amministrativa / registri | REGISTRO UNICO FATTURE | REGISTRO UNICO FATTURE</v>
      </c>
      <c r="Q2736" s="3" t="str">
        <f>VLOOKUP(P2736,'Classificazione UD'!A:B,2,FALSE)</f>
        <v>Fiscale</v>
      </c>
    </row>
    <row r="2737" spans="1:17" ht="15" customHeight="1" x14ac:dyDescent="0.25">
      <c r="A2737" s="30">
        <v>2015</v>
      </c>
      <c r="B2737" s="3" t="s">
        <v>17</v>
      </c>
      <c r="C2737" s="3" t="s">
        <v>27</v>
      </c>
      <c r="D2737" s="3" t="s">
        <v>19</v>
      </c>
      <c r="E2737" s="3">
        <v>591</v>
      </c>
      <c r="F2737" s="3">
        <v>2110</v>
      </c>
      <c r="G2737" s="3">
        <v>4011</v>
      </c>
      <c r="H2737" s="3">
        <v>351553167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 t="str">
        <f>B2737&amp;" | "&amp;C2737&amp;" | "&amp;D2737</f>
        <v>documentazione_amministrativa / documentazione_contabile | FATTURA PASSIVA | FATTURA</v>
      </c>
      <c r="Q2737" s="3" t="str">
        <f>VLOOKUP(P2737,'Classificazione UD'!A:B,2,FALSE)</f>
        <v>Fiscale</v>
      </c>
    </row>
    <row r="2738" spans="1:17" ht="15" customHeight="1" x14ac:dyDescent="0.25">
      <c r="A2738" s="30">
        <v>2015</v>
      </c>
      <c r="B2738" s="3" t="s">
        <v>17</v>
      </c>
      <c r="C2738" s="3" t="s">
        <v>27</v>
      </c>
      <c r="D2738" s="3" t="s">
        <v>28</v>
      </c>
      <c r="E2738" s="3">
        <v>7</v>
      </c>
      <c r="F2738" s="3">
        <v>24</v>
      </c>
      <c r="G2738" s="3">
        <v>48</v>
      </c>
      <c r="H2738" s="3">
        <v>994719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 t="str">
        <f>B2738&amp;" | "&amp;C2738&amp;" | "&amp;D2738</f>
        <v>documentazione_amministrativa / documentazione_contabile | FATTURA PASSIVA | NOTA DI CREDITO</v>
      </c>
      <c r="Q2738" s="3" t="str">
        <f>VLOOKUP(P2738,'Classificazione UD'!A:B,2,FALSE)</f>
        <v>Fiscale</v>
      </c>
    </row>
    <row r="2739" spans="1:17" ht="15" customHeight="1" x14ac:dyDescent="0.25">
      <c r="A2739" s="30">
        <v>2015</v>
      </c>
      <c r="B2739" s="3" t="s">
        <v>17</v>
      </c>
      <c r="C2739" s="3" t="s">
        <v>27</v>
      </c>
      <c r="D2739" s="3" t="s">
        <v>86</v>
      </c>
      <c r="E2739" s="3">
        <v>3</v>
      </c>
      <c r="F2739" s="3">
        <v>9</v>
      </c>
      <c r="G2739" s="3">
        <v>18</v>
      </c>
      <c r="H2739" s="3">
        <v>369524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 t="str">
        <f>B2739&amp;" | "&amp;C2739&amp;" | "&amp;D2739</f>
        <v>documentazione_amministrativa / documentazione_contabile | FATTURA PASSIVA | PARCELLA</v>
      </c>
      <c r="Q2739" s="3" t="str">
        <f>VLOOKUP(P2739,'Classificazione UD'!A:B,2,FALSE)</f>
        <v>Fiscale</v>
      </c>
    </row>
    <row r="2740" spans="1:17" ht="15" customHeight="1" x14ac:dyDescent="0.25">
      <c r="A2740" s="30">
        <v>2015</v>
      </c>
      <c r="B2740" s="3" t="s">
        <v>17</v>
      </c>
      <c r="C2740" s="3" t="s">
        <v>27</v>
      </c>
      <c r="D2740" s="3" t="s">
        <v>111</v>
      </c>
      <c r="E2740" s="3">
        <v>10</v>
      </c>
      <c r="F2740" s="3">
        <v>10</v>
      </c>
      <c r="G2740" s="3">
        <v>10</v>
      </c>
      <c r="H2740" s="3">
        <v>1970598</v>
      </c>
      <c r="I2740" s="3">
        <v>20</v>
      </c>
      <c r="J2740" s="3">
        <v>20</v>
      </c>
      <c r="K2740" s="3">
        <v>47340</v>
      </c>
      <c r="L2740" s="3">
        <v>0</v>
      </c>
      <c r="M2740" s="3">
        <v>0</v>
      </c>
      <c r="N2740" s="3">
        <v>0</v>
      </c>
      <c r="O2740" s="3">
        <v>0</v>
      </c>
      <c r="P2740" s="3" t="str">
        <f>B2740&amp;" | "&amp;C2740&amp;" | "&amp;D2740</f>
        <v>documentazione_amministrativa / documentazione_contabile | FATTURA PASSIVA | ACCONTO/ANTICIPO SU FATTURA</v>
      </c>
      <c r="Q2740" s="3" t="str">
        <f>VLOOKUP(P2740,'Classificazione UD'!A:B,2,FALSE)</f>
        <v>Fiscale</v>
      </c>
    </row>
    <row r="2741" spans="1:17" ht="15" customHeight="1" x14ac:dyDescent="0.25">
      <c r="A2741" s="30">
        <v>2015</v>
      </c>
      <c r="B2741" s="3" t="s">
        <v>17</v>
      </c>
      <c r="C2741" s="3" t="s">
        <v>27</v>
      </c>
      <c r="D2741" s="3" t="s">
        <v>19</v>
      </c>
      <c r="E2741" s="3">
        <v>430</v>
      </c>
      <c r="F2741" s="3">
        <v>430</v>
      </c>
      <c r="G2741" s="3">
        <v>430</v>
      </c>
      <c r="H2741" s="3">
        <v>97320569</v>
      </c>
      <c r="I2741" s="3">
        <v>855</v>
      </c>
      <c r="J2741" s="3">
        <v>855</v>
      </c>
      <c r="K2741" s="3">
        <v>2014123</v>
      </c>
      <c r="L2741" s="3">
        <v>0</v>
      </c>
      <c r="M2741" s="3">
        <v>0</v>
      </c>
      <c r="N2741" s="3">
        <v>0</v>
      </c>
      <c r="O2741" s="3">
        <v>0</v>
      </c>
      <c r="P2741" s="3" t="str">
        <f>B2741&amp;" | "&amp;C2741&amp;" | "&amp;D2741</f>
        <v>documentazione_amministrativa / documentazione_contabile | FATTURA PASSIVA | FATTURA</v>
      </c>
      <c r="Q2741" s="3" t="str">
        <f>VLOOKUP(P2741,'Classificazione UD'!A:B,2,FALSE)</f>
        <v>Fiscale</v>
      </c>
    </row>
    <row r="2742" spans="1:17" ht="15" customHeight="1" x14ac:dyDescent="0.25">
      <c r="A2742" s="30">
        <v>2015</v>
      </c>
      <c r="B2742" s="3" t="s">
        <v>17</v>
      </c>
      <c r="C2742" s="3" t="s">
        <v>27</v>
      </c>
      <c r="D2742" s="3" t="s">
        <v>28</v>
      </c>
      <c r="E2742" s="3">
        <v>9</v>
      </c>
      <c r="F2742" s="3">
        <v>9</v>
      </c>
      <c r="G2742" s="3">
        <v>9</v>
      </c>
      <c r="H2742" s="3">
        <v>3618757</v>
      </c>
      <c r="I2742" s="3">
        <v>18</v>
      </c>
      <c r="J2742" s="3">
        <v>18</v>
      </c>
      <c r="K2742" s="3">
        <v>42603</v>
      </c>
      <c r="L2742" s="3">
        <v>0</v>
      </c>
      <c r="M2742" s="3">
        <v>0</v>
      </c>
      <c r="N2742" s="3">
        <v>0</v>
      </c>
      <c r="O2742" s="3">
        <v>0</v>
      </c>
      <c r="P2742" s="3" t="str">
        <f>B2742&amp;" | "&amp;C2742&amp;" | "&amp;D2742</f>
        <v>documentazione_amministrativa / documentazione_contabile | FATTURA PASSIVA | NOTA DI CREDITO</v>
      </c>
      <c r="Q2742" s="3" t="str">
        <f>VLOOKUP(P2742,'Classificazione UD'!A:B,2,FALSE)</f>
        <v>Fiscale</v>
      </c>
    </row>
    <row r="2743" spans="1:17" ht="15" customHeight="1" x14ac:dyDescent="0.25">
      <c r="A2743" s="30">
        <v>2015</v>
      </c>
      <c r="B2743" s="3" t="s">
        <v>17</v>
      </c>
      <c r="C2743" s="3" t="s">
        <v>27</v>
      </c>
      <c r="D2743" s="3" t="s">
        <v>32</v>
      </c>
      <c r="E2743" s="3">
        <v>2</v>
      </c>
      <c r="F2743" s="3">
        <v>2</v>
      </c>
      <c r="G2743" s="3">
        <v>2</v>
      </c>
      <c r="H2743" s="3">
        <v>60982</v>
      </c>
      <c r="I2743" s="3">
        <v>4</v>
      </c>
      <c r="J2743" s="3">
        <v>4</v>
      </c>
      <c r="K2743" s="3">
        <v>9466</v>
      </c>
      <c r="L2743" s="3">
        <v>0</v>
      </c>
      <c r="M2743" s="3">
        <v>0</v>
      </c>
      <c r="N2743" s="3">
        <v>0</v>
      </c>
      <c r="O2743" s="3">
        <v>0</v>
      </c>
      <c r="P2743" s="3" t="str">
        <f>B2743&amp;" | "&amp;C2743&amp;" | "&amp;D2743</f>
        <v>documentazione_amministrativa / documentazione_contabile | FATTURA PASSIVA | NOTA DI DEBITO</v>
      </c>
      <c r="Q2743" s="3" t="str">
        <f>VLOOKUP(P2743,'Classificazione UD'!A:B,2,FALSE)</f>
        <v>Fiscale</v>
      </c>
    </row>
    <row r="2744" spans="1:17" ht="15" customHeight="1" x14ac:dyDescent="0.25">
      <c r="A2744" s="30">
        <v>2015</v>
      </c>
      <c r="B2744" s="3" t="s">
        <v>17</v>
      </c>
      <c r="C2744" s="3" t="s">
        <v>27</v>
      </c>
      <c r="D2744" s="3" t="s">
        <v>86</v>
      </c>
      <c r="E2744" s="3">
        <v>2</v>
      </c>
      <c r="F2744" s="3">
        <v>2</v>
      </c>
      <c r="G2744" s="3">
        <v>2</v>
      </c>
      <c r="H2744" s="3">
        <v>11674</v>
      </c>
      <c r="I2744" s="3">
        <v>4</v>
      </c>
      <c r="J2744" s="3">
        <v>4</v>
      </c>
      <c r="K2744" s="3">
        <v>9464</v>
      </c>
      <c r="L2744" s="3">
        <v>0</v>
      </c>
      <c r="M2744" s="3">
        <v>0</v>
      </c>
      <c r="N2744" s="3">
        <v>0</v>
      </c>
      <c r="O2744" s="3">
        <v>0</v>
      </c>
      <c r="P2744" s="3" t="str">
        <f>B2744&amp;" | "&amp;C2744&amp;" | "&amp;D2744</f>
        <v>documentazione_amministrativa / documentazione_contabile | FATTURA PASSIVA | PARCELLA</v>
      </c>
      <c r="Q2744" s="3" t="str">
        <f>VLOOKUP(P2744,'Classificazione UD'!A:B,2,FALSE)</f>
        <v>Fiscale</v>
      </c>
    </row>
    <row r="2745" spans="1:17" ht="15" customHeight="1" x14ac:dyDescent="0.25">
      <c r="A2745" s="30">
        <v>2016</v>
      </c>
      <c r="B2745" s="3" t="s">
        <v>17</v>
      </c>
      <c r="C2745" s="3" t="s">
        <v>27</v>
      </c>
      <c r="D2745" s="3" t="s">
        <v>19</v>
      </c>
      <c r="E2745" s="3">
        <v>6</v>
      </c>
      <c r="F2745" s="3">
        <v>6</v>
      </c>
      <c r="G2745" s="3">
        <v>6</v>
      </c>
      <c r="H2745" s="3">
        <v>1150028</v>
      </c>
      <c r="I2745" s="3">
        <v>12</v>
      </c>
      <c r="J2745" s="3">
        <v>12</v>
      </c>
      <c r="K2745" s="3">
        <v>28412</v>
      </c>
      <c r="L2745" s="3">
        <v>0</v>
      </c>
      <c r="M2745" s="3">
        <v>0</v>
      </c>
      <c r="N2745" s="3">
        <v>0</v>
      </c>
      <c r="O2745" s="3">
        <v>0</v>
      </c>
      <c r="P2745" s="3" t="str">
        <f>B2745&amp;" | "&amp;C2745&amp;" | "&amp;D2745</f>
        <v>documentazione_amministrativa / documentazione_contabile | FATTURA PASSIVA | FATTURA</v>
      </c>
      <c r="Q2745" s="3" t="str">
        <f>VLOOKUP(P2745,'Classificazione UD'!A:B,2,FALSE)</f>
        <v>Fiscale</v>
      </c>
    </row>
    <row r="2746" spans="1:17" ht="15" customHeight="1" x14ac:dyDescent="0.25">
      <c r="A2746" s="30">
        <v>2016</v>
      </c>
      <c r="B2746" s="3" t="s">
        <v>17</v>
      </c>
      <c r="C2746" s="3" t="s">
        <v>27</v>
      </c>
      <c r="D2746" s="3" t="s">
        <v>28</v>
      </c>
      <c r="E2746" s="3">
        <v>1</v>
      </c>
      <c r="F2746" s="3">
        <v>1</v>
      </c>
      <c r="G2746" s="3">
        <v>1</v>
      </c>
      <c r="H2746" s="3">
        <v>215819</v>
      </c>
      <c r="I2746" s="3">
        <v>2</v>
      </c>
      <c r="J2746" s="3">
        <v>2</v>
      </c>
      <c r="K2746" s="3">
        <v>4734</v>
      </c>
      <c r="L2746" s="3">
        <v>0</v>
      </c>
      <c r="M2746" s="3">
        <v>0</v>
      </c>
      <c r="N2746" s="3">
        <v>0</v>
      </c>
      <c r="O2746" s="3">
        <v>0</v>
      </c>
      <c r="P2746" s="3" t="str">
        <f>B2746&amp;" | "&amp;C2746&amp;" | "&amp;D2746</f>
        <v>documentazione_amministrativa / documentazione_contabile | FATTURA PASSIVA | NOTA DI CREDITO</v>
      </c>
      <c r="Q2746" s="3" t="str">
        <f>VLOOKUP(P2746,'Classificazione UD'!A:B,2,FALSE)</f>
        <v>Fiscale</v>
      </c>
    </row>
    <row r="2747" spans="1:17" ht="15" customHeight="1" x14ac:dyDescent="0.25">
      <c r="A2747" s="30">
        <v>2016</v>
      </c>
      <c r="B2747" s="3" t="s">
        <v>17</v>
      </c>
      <c r="C2747" s="3" t="s">
        <v>27</v>
      </c>
      <c r="D2747" s="3" t="s">
        <v>86</v>
      </c>
      <c r="E2747" s="3">
        <v>1</v>
      </c>
      <c r="F2747" s="3">
        <v>1</v>
      </c>
      <c r="G2747" s="3">
        <v>1</v>
      </c>
      <c r="H2747" s="3">
        <v>66281</v>
      </c>
      <c r="I2747" s="3">
        <v>2</v>
      </c>
      <c r="J2747" s="3">
        <v>2</v>
      </c>
      <c r="K2747" s="3">
        <v>4734</v>
      </c>
      <c r="L2747" s="3">
        <v>0</v>
      </c>
      <c r="M2747" s="3">
        <v>0</v>
      </c>
      <c r="N2747" s="3">
        <v>0</v>
      </c>
      <c r="O2747" s="3">
        <v>0</v>
      </c>
      <c r="P2747" s="3" t="str">
        <f>B2747&amp;" | "&amp;C2747&amp;" | "&amp;D2747</f>
        <v>documentazione_amministrativa / documentazione_contabile | FATTURA PASSIVA | PARCELLA</v>
      </c>
      <c r="Q2747" s="3" t="str">
        <f>VLOOKUP(P2747,'Classificazione UD'!A:B,2,FALSE)</f>
        <v>Fiscale</v>
      </c>
    </row>
    <row r="2748" spans="1:17" ht="15" customHeight="1" x14ac:dyDescent="0.25">
      <c r="A2748" s="30">
        <v>2016</v>
      </c>
      <c r="B2748" s="3" t="s">
        <v>20</v>
      </c>
      <c r="C2748" s="3" t="s">
        <v>21</v>
      </c>
      <c r="D2748" s="3" t="s">
        <v>21</v>
      </c>
      <c r="E2748" s="3">
        <v>71</v>
      </c>
      <c r="F2748" s="3">
        <v>142</v>
      </c>
      <c r="G2748" s="3">
        <v>142</v>
      </c>
      <c r="H2748" s="3">
        <v>3625658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 t="str">
        <f>B2748&amp;" | "&amp;C2748&amp;" | "&amp;D2748</f>
        <v>documentazione_amministrativa / registri | REGISTRO GIORNALIERO | REGISTRO GIORNALIERO</v>
      </c>
      <c r="Q2748" s="3" t="str">
        <f>VLOOKUP(P2748,'Classificazione UD'!A:B,2,FALSE)</f>
        <v>RGP</v>
      </c>
    </row>
    <row r="2749" spans="1:17" ht="15" customHeight="1" x14ac:dyDescent="0.25">
      <c r="A2749" s="30">
        <v>2015</v>
      </c>
      <c r="B2749" s="3" t="s">
        <v>17</v>
      </c>
      <c r="C2749" s="3" t="s">
        <v>27</v>
      </c>
      <c r="D2749" s="3" t="s">
        <v>19</v>
      </c>
      <c r="E2749" s="3">
        <v>415</v>
      </c>
      <c r="F2749" s="3">
        <v>415</v>
      </c>
      <c r="G2749" s="3">
        <v>415</v>
      </c>
      <c r="H2749" s="3">
        <v>171578652</v>
      </c>
      <c r="I2749" s="3">
        <v>730</v>
      </c>
      <c r="J2749" s="3">
        <v>730</v>
      </c>
      <c r="K2749" s="3">
        <v>1357130</v>
      </c>
      <c r="L2749" s="3">
        <v>0</v>
      </c>
      <c r="M2749" s="3">
        <v>0</v>
      </c>
      <c r="N2749" s="3">
        <v>0</v>
      </c>
      <c r="O2749" s="3">
        <v>0</v>
      </c>
      <c r="P2749" s="3" t="str">
        <f>B2749&amp;" | "&amp;C2749&amp;" | "&amp;D2749</f>
        <v>documentazione_amministrativa / documentazione_contabile | FATTURA PASSIVA | FATTURA</v>
      </c>
      <c r="Q2749" s="3" t="str">
        <f>VLOOKUP(P2749,'Classificazione UD'!A:B,2,FALSE)</f>
        <v>Fiscale</v>
      </c>
    </row>
    <row r="2750" spans="1:17" ht="15" customHeight="1" x14ac:dyDescent="0.25">
      <c r="A2750" s="30">
        <v>2015</v>
      </c>
      <c r="B2750" s="3" t="s">
        <v>17</v>
      </c>
      <c r="C2750" s="3" t="s">
        <v>27</v>
      </c>
      <c r="D2750" s="3" t="s">
        <v>28</v>
      </c>
      <c r="E2750" s="3">
        <v>28</v>
      </c>
      <c r="F2750" s="3">
        <v>28</v>
      </c>
      <c r="G2750" s="3">
        <v>28</v>
      </c>
      <c r="H2750" s="3">
        <v>9217256</v>
      </c>
      <c r="I2750" s="3">
        <v>42</v>
      </c>
      <c r="J2750" s="3">
        <v>42</v>
      </c>
      <c r="K2750" s="3">
        <v>69449</v>
      </c>
      <c r="L2750" s="3">
        <v>0</v>
      </c>
      <c r="M2750" s="3">
        <v>0</v>
      </c>
      <c r="N2750" s="3">
        <v>0</v>
      </c>
      <c r="O2750" s="3">
        <v>0</v>
      </c>
      <c r="P2750" s="3" t="str">
        <f>B2750&amp;" | "&amp;C2750&amp;" | "&amp;D2750</f>
        <v>documentazione_amministrativa / documentazione_contabile | FATTURA PASSIVA | NOTA DI CREDITO</v>
      </c>
      <c r="Q2750" s="3" t="str">
        <f>VLOOKUP(P2750,'Classificazione UD'!A:B,2,FALSE)</f>
        <v>Fiscale</v>
      </c>
    </row>
    <row r="2751" spans="1:17" ht="15" customHeight="1" x14ac:dyDescent="0.25">
      <c r="A2751" s="30">
        <v>2015</v>
      </c>
      <c r="B2751" s="3" t="s">
        <v>17</v>
      </c>
      <c r="C2751" s="3" t="s">
        <v>27</v>
      </c>
      <c r="D2751" s="3" t="s">
        <v>32</v>
      </c>
      <c r="E2751" s="3">
        <v>3</v>
      </c>
      <c r="F2751" s="3">
        <v>3</v>
      </c>
      <c r="G2751" s="3">
        <v>3</v>
      </c>
      <c r="H2751" s="3">
        <v>42199</v>
      </c>
      <c r="I2751" s="3">
        <v>4</v>
      </c>
      <c r="J2751" s="3">
        <v>4</v>
      </c>
      <c r="K2751" s="3">
        <v>1986</v>
      </c>
      <c r="L2751" s="3">
        <v>0</v>
      </c>
      <c r="M2751" s="3">
        <v>0</v>
      </c>
      <c r="N2751" s="3">
        <v>0</v>
      </c>
      <c r="O2751" s="3">
        <v>0</v>
      </c>
      <c r="P2751" s="3" t="str">
        <f>B2751&amp;" | "&amp;C2751&amp;" | "&amp;D2751</f>
        <v>documentazione_amministrativa / documentazione_contabile | FATTURA PASSIVA | NOTA DI DEBITO</v>
      </c>
      <c r="Q2751" s="3" t="str">
        <f>VLOOKUP(P2751,'Classificazione UD'!A:B,2,FALSE)</f>
        <v>Fiscale</v>
      </c>
    </row>
    <row r="2752" spans="1:17" ht="15" customHeight="1" x14ac:dyDescent="0.25">
      <c r="A2752" s="30">
        <v>2015</v>
      </c>
      <c r="B2752" s="3" t="s">
        <v>17</v>
      </c>
      <c r="C2752" s="3" t="s">
        <v>27</v>
      </c>
      <c r="D2752" s="3" t="s">
        <v>86</v>
      </c>
      <c r="E2752" s="3">
        <v>1</v>
      </c>
      <c r="F2752" s="3">
        <v>1</v>
      </c>
      <c r="G2752" s="3">
        <v>1</v>
      </c>
      <c r="H2752" s="3">
        <v>6545</v>
      </c>
      <c r="I2752" s="3">
        <v>2</v>
      </c>
      <c r="J2752" s="3">
        <v>2</v>
      </c>
      <c r="K2752" s="3">
        <v>4744</v>
      </c>
      <c r="L2752" s="3">
        <v>0</v>
      </c>
      <c r="M2752" s="3">
        <v>0</v>
      </c>
      <c r="N2752" s="3">
        <v>0</v>
      </c>
      <c r="O2752" s="3">
        <v>0</v>
      </c>
      <c r="P2752" s="3" t="str">
        <f>B2752&amp;" | "&amp;C2752&amp;" | "&amp;D2752</f>
        <v>documentazione_amministrativa / documentazione_contabile | FATTURA PASSIVA | PARCELLA</v>
      </c>
      <c r="Q2752" s="3" t="str">
        <f>VLOOKUP(P2752,'Classificazione UD'!A:B,2,FALSE)</f>
        <v>Fiscale</v>
      </c>
    </row>
    <row r="2753" spans="1:17" ht="15" customHeight="1" x14ac:dyDescent="0.25">
      <c r="A2753" s="30">
        <v>2016</v>
      </c>
      <c r="B2753" s="3" t="s">
        <v>17</v>
      </c>
      <c r="C2753" s="3" t="s">
        <v>27</v>
      </c>
      <c r="D2753" s="3" t="s">
        <v>19</v>
      </c>
      <c r="E2753" s="3">
        <v>18</v>
      </c>
      <c r="F2753" s="3">
        <v>18</v>
      </c>
      <c r="G2753" s="3">
        <v>18</v>
      </c>
      <c r="H2753" s="3">
        <v>12672205</v>
      </c>
      <c r="I2753" s="3">
        <v>36</v>
      </c>
      <c r="J2753" s="3">
        <v>36</v>
      </c>
      <c r="K2753" s="3">
        <v>32941</v>
      </c>
      <c r="L2753" s="3">
        <v>0</v>
      </c>
      <c r="M2753" s="3">
        <v>0</v>
      </c>
      <c r="N2753" s="3">
        <v>0</v>
      </c>
      <c r="O2753" s="3">
        <v>0</v>
      </c>
      <c r="P2753" s="3" t="str">
        <f>B2753&amp;" | "&amp;C2753&amp;" | "&amp;D2753</f>
        <v>documentazione_amministrativa / documentazione_contabile | FATTURA PASSIVA | FATTURA</v>
      </c>
      <c r="Q2753" s="3" t="str">
        <f>VLOOKUP(P2753,'Classificazione UD'!A:B,2,FALSE)</f>
        <v>Fiscale</v>
      </c>
    </row>
    <row r="2754" spans="1:17" ht="15" customHeight="1" x14ac:dyDescent="0.25">
      <c r="A2754" s="30">
        <v>2016</v>
      </c>
      <c r="B2754" s="3" t="s">
        <v>17</v>
      </c>
      <c r="C2754" s="3" t="s">
        <v>27</v>
      </c>
      <c r="D2754" s="3" t="s">
        <v>28</v>
      </c>
      <c r="E2754" s="3">
        <v>27</v>
      </c>
      <c r="F2754" s="3">
        <v>27</v>
      </c>
      <c r="G2754" s="3">
        <v>27</v>
      </c>
      <c r="H2754" s="3">
        <v>13884559</v>
      </c>
      <c r="I2754" s="3">
        <v>54</v>
      </c>
      <c r="J2754" s="3">
        <v>54</v>
      </c>
      <c r="K2754" s="3">
        <v>90488</v>
      </c>
      <c r="L2754" s="3">
        <v>0</v>
      </c>
      <c r="M2754" s="3">
        <v>0</v>
      </c>
      <c r="N2754" s="3">
        <v>0</v>
      </c>
      <c r="O2754" s="3">
        <v>0</v>
      </c>
      <c r="P2754" s="3" t="str">
        <f>B2754&amp;" | "&amp;C2754&amp;" | "&amp;D2754</f>
        <v>documentazione_amministrativa / documentazione_contabile | FATTURA PASSIVA | NOTA DI CREDITO</v>
      </c>
      <c r="Q2754" s="3" t="str">
        <f>VLOOKUP(P2754,'Classificazione UD'!A:B,2,FALSE)</f>
        <v>Fiscale</v>
      </c>
    </row>
    <row r="2755" spans="1:17" ht="15" customHeight="1" x14ac:dyDescent="0.25">
      <c r="A2755" s="30">
        <v>2009</v>
      </c>
      <c r="B2755" s="3" t="s">
        <v>44</v>
      </c>
      <c r="C2755" s="3" t="s">
        <v>46</v>
      </c>
      <c r="D2755" s="3" t="s">
        <v>46</v>
      </c>
      <c r="E2755" s="3">
        <v>85</v>
      </c>
      <c r="F2755" s="3">
        <v>194</v>
      </c>
      <c r="G2755" s="3">
        <v>194</v>
      </c>
      <c r="H2755" s="3">
        <v>65830981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 t="str">
        <f>B2755&amp;" | "&amp;C2755&amp;" | "&amp;D2755</f>
        <v>documentazione_amministrativa / deliberazioni | DELIBERA | DELIBERA</v>
      </c>
      <c r="Q2755" s="3" t="str">
        <f>VLOOKUP(P2755,'Classificazione UD'!A:B,2,FALSE)</f>
        <v>Amministrativo</v>
      </c>
    </row>
    <row r="2756" spans="1:17" ht="15" customHeight="1" x14ac:dyDescent="0.25">
      <c r="A2756" s="30">
        <v>2010</v>
      </c>
      <c r="B2756" s="3" t="s">
        <v>44</v>
      </c>
      <c r="C2756" s="3" t="s">
        <v>46</v>
      </c>
      <c r="D2756" s="3" t="s">
        <v>46</v>
      </c>
      <c r="E2756" s="3">
        <v>58</v>
      </c>
      <c r="F2756" s="3">
        <v>197</v>
      </c>
      <c r="G2756" s="3">
        <v>197</v>
      </c>
      <c r="H2756" s="3">
        <v>48474486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 t="str">
        <f>B2756&amp;" | "&amp;C2756&amp;" | "&amp;D2756</f>
        <v>documentazione_amministrativa / deliberazioni | DELIBERA | DELIBERA</v>
      </c>
      <c r="Q2756" s="3" t="str">
        <f>VLOOKUP(P2756,'Classificazione UD'!A:B,2,FALSE)</f>
        <v>Amministrativo</v>
      </c>
    </row>
    <row r="2757" spans="1:17" ht="15" customHeight="1" x14ac:dyDescent="0.25">
      <c r="A2757" s="30">
        <v>2009</v>
      </c>
      <c r="B2757" s="3" t="s">
        <v>44</v>
      </c>
      <c r="C2757" s="3" t="s">
        <v>46</v>
      </c>
      <c r="D2757" s="3" t="s">
        <v>46</v>
      </c>
      <c r="E2757" s="3">
        <v>170</v>
      </c>
      <c r="F2757" s="3">
        <v>263</v>
      </c>
      <c r="G2757" s="3">
        <v>263</v>
      </c>
      <c r="H2757" s="3">
        <v>47471759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 t="str">
        <f>B2757&amp;" | "&amp;C2757&amp;" | "&amp;D2757</f>
        <v>documentazione_amministrativa / deliberazioni | DELIBERA | DELIBERA</v>
      </c>
      <c r="Q2757" s="3" t="str">
        <f>VLOOKUP(P2757,'Classificazione UD'!A:B,2,FALSE)</f>
        <v>Amministrativo</v>
      </c>
    </row>
    <row r="2758" spans="1:17" ht="15" customHeight="1" x14ac:dyDescent="0.25">
      <c r="A2758" s="30">
        <v>2010</v>
      </c>
      <c r="B2758" s="3" t="s">
        <v>44</v>
      </c>
      <c r="C2758" s="3" t="s">
        <v>46</v>
      </c>
      <c r="D2758" s="3" t="s">
        <v>46</v>
      </c>
      <c r="E2758" s="3">
        <v>174</v>
      </c>
      <c r="F2758" s="3">
        <v>277</v>
      </c>
      <c r="G2758" s="3">
        <v>277</v>
      </c>
      <c r="H2758" s="3">
        <v>40147758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 t="str">
        <f>B2758&amp;" | "&amp;C2758&amp;" | "&amp;D2758</f>
        <v>documentazione_amministrativa / deliberazioni | DELIBERA | DELIBERA</v>
      </c>
      <c r="Q2758" s="3" t="str">
        <f>VLOOKUP(P2758,'Classificazione UD'!A:B,2,FALSE)</f>
        <v>Amministrativo</v>
      </c>
    </row>
    <row r="2759" spans="1:17" ht="15" customHeight="1" x14ac:dyDescent="0.25">
      <c r="A2759" s="30">
        <v>2009</v>
      </c>
      <c r="B2759" s="3" t="s">
        <v>48</v>
      </c>
      <c r="C2759" s="3" t="s">
        <v>81</v>
      </c>
      <c r="D2759" s="3" t="s">
        <v>81</v>
      </c>
      <c r="E2759" s="3">
        <v>9</v>
      </c>
      <c r="F2759" s="3">
        <v>12</v>
      </c>
      <c r="G2759" s="3">
        <v>12</v>
      </c>
      <c r="H2759" s="3">
        <v>4400962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 t="str">
        <f>B2759&amp;" | "&amp;C2759&amp;" | "&amp;D2759</f>
        <v>documentazione_amministrativa / determinazioni | DETERMINA | DETERMINA</v>
      </c>
      <c r="Q2759" s="3" t="str">
        <f>VLOOKUP(P2759,'Classificazione UD'!A:B,2,FALSE)</f>
        <v>Amministrativo</v>
      </c>
    </row>
    <row r="2760" spans="1:17" ht="15" customHeight="1" x14ac:dyDescent="0.25">
      <c r="A2760" s="30">
        <v>2010</v>
      </c>
      <c r="B2760" s="3" t="s">
        <v>48</v>
      </c>
      <c r="C2760" s="3" t="s">
        <v>81</v>
      </c>
      <c r="D2760" s="3" t="s">
        <v>81</v>
      </c>
      <c r="E2760" s="3">
        <v>3</v>
      </c>
      <c r="F2760" s="3">
        <v>3</v>
      </c>
      <c r="G2760" s="3">
        <v>3</v>
      </c>
      <c r="H2760" s="3">
        <v>980520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 t="str">
        <f>B2760&amp;" | "&amp;C2760&amp;" | "&amp;D2760</f>
        <v>documentazione_amministrativa / determinazioni | DETERMINA | DETERMINA</v>
      </c>
      <c r="Q2760" s="3" t="str">
        <f>VLOOKUP(P2760,'Classificazione UD'!A:B,2,FALSE)</f>
        <v>Amministrativo</v>
      </c>
    </row>
    <row r="2761" spans="1:17" ht="15" customHeight="1" x14ac:dyDescent="0.25">
      <c r="A2761" s="30">
        <v>2009</v>
      </c>
      <c r="B2761" s="3" t="s">
        <v>48</v>
      </c>
      <c r="C2761" s="3" t="s">
        <v>81</v>
      </c>
      <c r="D2761" s="3" t="s">
        <v>81</v>
      </c>
      <c r="E2761" s="3">
        <v>10</v>
      </c>
      <c r="F2761" s="3">
        <v>11</v>
      </c>
      <c r="G2761" s="3">
        <v>11</v>
      </c>
      <c r="H2761" s="3">
        <v>3302996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 t="str">
        <f>B2761&amp;" | "&amp;C2761&amp;" | "&amp;D2761</f>
        <v>documentazione_amministrativa / determinazioni | DETERMINA | DETERMINA</v>
      </c>
      <c r="Q2761" s="3" t="str">
        <f>VLOOKUP(P2761,'Classificazione UD'!A:B,2,FALSE)</f>
        <v>Amministrativo</v>
      </c>
    </row>
    <row r="2762" spans="1:17" ht="15" customHeight="1" x14ac:dyDescent="0.25">
      <c r="A2762" s="30">
        <v>2009</v>
      </c>
      <c r="B2762" s="3" t="s">
        <v>48</v>
      </c>
      <c r="C2762" s="3" t="s">
        <v>81</v>
      </c>
      <c r="D2762" s="3" t="s">
        <v>81</v>
      </c>
      <c r="E2762" s="3">
        <v>116</v>
      </c>
      <c r="F2762" s="3">
        <v>154</v>
      </c>
      <c r="G2762" s="3">
        <v>154</v>
      </c>
      <c r="H2762" s="3">
        <v>47336016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 t="str">
        <f>B2762&amp;" | "&amp;C2762&amp;" | "&amp;D2762</f>
        <v>documentazione_amministrativa / determinazioni | DETERMINA | DETERMINA</v>
      </c>
      <c r="Q2762" s="3" t="str">
        <f>VLOOKUP(P2762,'Classificazione UD'!A:B,2,FALSE)</f>
        <v>Amministrativo</v>
      </c>
    </row>
    <row r="2763" spans="1:17" ht="15" customHeight="1" x14ac:dyDescent="0.25">
      <c r="A2763" s="30">
        <v>2010</v>
      </c>
      <c r="B2763" s="3" t="s">
        <v>48</v>
      </c>
      <c r="C2763" s="3" t="s">
        <v>81</v>
      </c>
      <c r="D2763" s="3" t="s">
        <v>81</v>
      </c>
      <c r="E2763" s="3">
        <v>107</v>
      </c>
      <c r="F2763" s="3">
        <v>179</v>
      </c>
      <c r="G2763" s="3">
        <v>179</v>
      </c>
      <c r="H2763" s="3">
        <v>50811915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 t="str">
        <f>B2763&amp;" | "&amp;C2763&amp;" | "&amp;D2763</f>
        <v>documentazione_amministrativa / determinazioni | DETERMINA | DETERMINA</v>
      </c>
      <c r="Q2763" s="3" t="str">
        <f>VLOOKUP(P2763,'Classificazione UD'!A:B,2,FALSE)</f>
        <v>Amministrativo</v>
      </c>
    </row>
    <row r="2764" spans="1:17" ht="15" customHeight="1" x14ac:dyDescent="0.25">
      <c r="A2764" s="30">
        <v>2009</v>
      </c>
      <c r="B2764" s="3" t="s">
        <v>48</v>
      </c>
      <c r="C2764" s="3" t="s">
        <v>81</v>
      </c>
      <c r="D2764" s="3" t="s">
        <v>81</v>
      </c>
      <c r="E2764" s="3">
        <v>239</v>
      </c>
      <c r="F2764" s="3">
        <v>387</v>
      </c>
      <c r="G2764" s="3">
        <v>387</v>
      </c>
      <c r="H2764" s="3">
        <v>107835335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 t="str">
        <f>B2764&amp;" | "&amp;C2764&amp;" | "&amp;D2764</f>
        <v>documentazione_amministrativa / determinazioni | DETERMINA | DETERMINA</v>
      </c>
      <c r="Q2764" s="3" t="str">
        <f>VLOOKUP(P2764,'Classificazione UD'!A:B,2,FALSE)</f>
        <v>Amministrativo</v>
      </c>
    </row>
    <row r="2765" spans="1:17" ht="15" customHeight="1" x14ac:dyDescent="0.25">
      <c r="A2765" s="30">
        <v>2010</v>
      </c>
      <c r="B2765" s="3" t="s">
        <v>48</v>
      </c>
      <c r="C2765" s="3" t="s">
        <v>81</v>
      </c>
      <c r="D2765" s="3" t="s">
        <v>81</v>
      </c>
      <c r="E2765" s="3">
        <v>183</v>
      </c>
      <c r="F2765" s="3">
        <v>317</v>
      </c>
      <c r="G2765" s="3">
        <v>317</v>
      </c>
      <c r="H2765" s="3">
        <v>79732439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 t="str">
        <f>B2765&amp;" | "&amp;C2765&amp;" | "&amp;D2765</f>
        <v>documentazione_amministrativa / determinazioni | DETERMINA | DETERMINA</v>
      </c>
      <c r="Q2765" s="3" t="str">
        <f>VLOOKUP(P2765,'Classificazione UD'!A:B,2,FALSE)</f>
        <v>Amministrativo</v>
      </c>
    </row>
    <row r="2766" spans="1:17" ht="15" customHeight="1" x14ac:dyDescent="0.25">
      <c r="A2766" s="30">
        <v>2009</v>
      </c>
      <c r="B2766" s="3" t="s">
        <v>48</v>
      </c>
      <c r="C2766" s="3" t="s">
        <v>81</v>
      </c>
      <c r="D2766" s="3" t="s">
        <v>81</v>
      </c>
      <c r="E2766" s="3">
        <v>72</v>
      </c>
      <c r="F2766" s="3">
        <v>83</v>
      </c>
      <c r="G2766" s="3">
        <v>83</v>
      </c>
      <c r="H2766" s="3">
        <v>23820832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 t="str">
        <f>B2766&amp;" | "&amp;C2766&amp;" | "&amp;D2766</f>
        <v>documentazione_amministrativa / determinazioni | DETERMINA | DETERMINA</v>
      </c>
      <c r="Q2766" s="3" t="str">
        <f>VLOOKUP(P2766,'Classificazione UD'!A:B,2,FALSE)</f>
        <v>Amministrativo</v>
      </c>
    </row>
    <row r="2767" spans="1:17" ht="15" customHeight="1" x14ac:dyDescent="0.25">
      <c r="A2767" s="30">
        <v>2010</v>
      </c>
      <c r="B2767" s="3" t="s">
        <v>48</v>
      </c>
      <c r="C2767" s="3" t="s">
        <v>81</v>
      </c>
      <c r="D2767" s="3" t="s">
        <v>81</v>
      </c>
      <c r="E2767" s="3">
        <v>51</v>
      </c>
      <c r="F2767" s="3">
        <v>60</v>
      </c>
      <c r="G2767" s="3">
        <v>60</v>
      </c>
      <c r="H2767" s="3">
        <v>17840959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 t="str">
        <f>B2767&amp;" | "&amp;C2767&amp;" | "&amp;D2767</f>
        <v>documentazione_amministrativa / determinazioni | DETERMINA | DETERMINA</v>
      </c>
      <c r="Q2767" s="3" t="str">
        <f>VLOOKUP(P2767,'Classificazione UD'!A:B,2,FALSE)</f>
        <v>Amministrativo</v>
      </c>
    </row>
    <row r="2768" spans="1:17" ht="15" customHeight="1" x14ac:dyDescent="0.25">
      <c r="A2768" s="30">
        <v>2009</v>
      </c>
      <c r="B2768" s="3" t="s">
        <v>48</v>
      </c>
      <c r="C2768" s="3" t="s">
        <v>81</v>
      </c>
      <c r="D2768" s="3" t="s">
        <v>81</v>
      </c>
      <c r="E2768" s="3">
        <v>34</v>
      </c>
      <c r="F2768" s="3">
        <v>34</v>
      </c>
      <c r="G2768" s="3">
        <v>34</v>
      </c>
      <c r="H2768" s="3">
        <v>11053740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 t="str">
        <f>B2768&amp;" | "&amp;C2768&amp;" | "&amp;D2768</f>
        <v>documentazione_amministrativa / determinazioni | DETERMINA | DETERMINA</v>
      </c>
      <c r="Q2768" s="3" t="str">
        <f>VLOOKUP(P2768,'Classificazione UD'!A:B,2,FALSE)</f>
        <v>Amministrativo</v>
      </c>
    </row>
    <row r="2769" spans="1:17" ht="15" customHeight="1" x14ac:dyDescent="0.25">
      <c r="A2769" s="30">
        <v>2010</v>
      </c>
      <c r="B2769" s="3" t="s">
        <v>48</v>
      </c>
      <c r="C2769" s="3" t="s">
        <v>81</v>
      </c>
      <c r="D2769" s="3" t="s">
        <v>81</v>
      </c>
      <c r="E2769" s="3">
        <v>29</v>
      </c>
      <c r="F2769" s="3">
        <v>35</v>
      </c>
      <c r="G2769" s="3">
        <v>35</v>
      </c>
      <c r="H2769" s="3">
        <v>9775718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 t="str">
        <f>B2769&amp;" | "&amp;C2769&amp;" | "&amp;D2769</f>
        <v>documentazione_amministrativa / determinazioni | DETERMINA | DETERMINA</v>
      </c>
      <c r="Q2769" s="3" t="str">
        <f>VLOOKUP(P2769,'Classificazione UD'!A:B,2,FALSE)</f>
        <v>Amministrativo</v>
      </c>
    </row>
    <row r="2770" spans="1:17" ht="15" customHeight="1" x14ac:dyDescent="0.25">
      <c r="A2770" s="30">
        <v>2009</v>
      </c>
      <c r="B2770" s="3" t="s">
        <v>48</v>
      </c>
      <c r="C2770" s="3" t="s">
        <v>81</v>
      </c>
      <c r="D2770" s="3" t="s">
        <v>81</v>
      </c>
      <c r="E2770" s="3">
        <v>5</v>
      </c>
      <c r="F2770" s="3">
        <v>7</v>
      </c>
      <c r="G2770" s="3">
        <v>7</v>
      </c>
      <c r="H2770" s="3">
        <v>1736177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 t="str">
        <f>B2770&amp;" | "&amp;C2770&amp;" | "&amp;D2770</f>
        <v>documentazione_amministrativa / determinazioni | DETERMINA | DETERMINA</v>
      </c>
      <c r="Q2770" s="3" t="str">
        <f>VLOOKUP(P2770,'Classificazione UD'!A:B,2,FALSE)</f>
        <v>Amministrativo</v>
      </c>
    </row>
    <row r="2771" spans="1:17" ht="15" customHeight="1" x14ac:dyDescent="0.25">
      <c r="A2771" s="30">
        <v>2010</v>
      </c>
      <c r="B2771" s="3" t="s">
        <v>48</v>
      </c>
      <c r="C2771" s="3" t="s">
        <v>81</v>
      </c>
      <c r="D2771" s="3" t="s">
        <v>81</v>
      </c>
      <c r="E2771" s="3">
        <v>3</v>
      </c>
      <c r="F2771" s="3">
        <v>4</v>
      </c>
      <c r="G2771" s="3">
        <v>4</v>
      </c>
      <c r="H2771" s="3">
        <v>1042585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 t="str">
        <f>B2771&amp;" | "&amp;C2771&amp;" | "&amp;D2771</f>
        <v>documentazione_amministrativa / determinazioni | DETERMINA | DETERMINA</v>
      </c>
      <c r="Q2771" s="3" t="str">
        <f>VLOOKUP(P2771,'Classificazione UD'!A:B,2,FALSE)</f>
        <v>Amministrativo</v>
      </c>
    </row>
    <row r="2772" spans="1:17" ht="15" customHeight="1" x14ac:dyDescent="0.25">
      <c r="A2772" s="30">
        <v>2009</v>
      </c>
      <c r="B2772" s="3" t="s">
        <v>48</v>
      </c>
      <c r="C2772" s="3" t="s">
        <v>81</v>
      </c>
      <c r="D2772" s="3" t="s">
        <v>81</v>
      </c>
      <c r="E2772" s="3">
        <v>99</v>
      </c>
      <c r="F2772" s="3">
        <v>134</v>
      </c>
      <c r="G2772" s="3">
        <v>134</v>
      </c>
      <c r="H2772" s="3">
        <v>45785122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 t="str">
        <f>B2772&amp;" | "&amp;C2772&amp;" | "&amp;D2772</f>
        <v>documentazione_amministrativa / determinazioni | DETERMINA | DETERMINA</v>
      </c>
      <c r="Q2772" s="3" t="str">
        <f>VLOOKUP(P2772,'Classificazione UD'!A:B,2,FALSE)</f>
        <v>Amministrativo</v>
      </c>
    </row>
    <row r="2773" spans="1:17" ht="15" customHeight="1" x14ac:dyDescent="0.25">
      <c r="A2773" s="30">
        <v>2010</v>
      </c>
      <c r="B2773" s="3" t="s">
        <v>48</v>
      </c>
      <c r="C2773" s="3" t="s">
        <v>81</v>
      </c>
      <c r="D2773" s="3" t="s">
        <v>81</v>
      </c>
      <c r="E2773" s="3">
        <v>89</v>
      </c>
      <c r="F2773" s="3">
        <v>115</v>
      </c>
      <c r="G2773" s="3">
        <v>115</v>
      </c>
      <c r="H2773" s="3">
        <v>36296076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 t="str">
        <f>B2773&amp;" | "&amp;C2773&amp;" | "&amp;D2773</f>
        <v>documentazione_amministrativa / determinazioni | DETERMINA | DETERMINA</v>
      </c>
      <c r="Q2773" s="3" t="str">
        <f>VLOOKUP(P2773,'Classificazione UD'!A:B,2,FALSE)</f>
        <v>Amministrativo</v>
      </c>
    </row>
    <row r="2774" spans="1:17" ht="15" customHeight="1" x14ac:dyDescent="0.25">
      <c r="A2774" s="30">
        <v>2009</v>
      </c>
      <c r="B2774" s="3" t="s">
        <v>48</v>
      </c>
      <c r="C2774" s="3" t="s">
        <v>81</v>
      </c>
      <c r="D2774" s="3" t="s">
        <v>81</v>
      </c>
      <c r="E2774" s="3">
        <v>228</v>
      </c>
      <c r="F2774" s="3">
        <v>310</v>
      </c>
      <c r="G2774" s="3">
        <v>310</v>
      </c>
      <c r="H2774" s="3">
        <v>78314607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 t="str">
        <f>B2774&amp;" | "&amp;C2774&amp;" | "&amp;D2774</f>
        <v>documentazione_amministrativa / determinazioni | DETERMINA | DETERMINA</v>
      </c>
      <c r="Q2774" s="3" t="str">
        <f>VLOOKUP(P2774,'Classificazione UD'!A:B,2,FALSE)</f>
        <v>Amministrativo</v>
      </c>
    </row>
    <row r="2775" spans="1:17" ht="15" customHeight="1" x14ac:dyDescent="0.25">
      <c r="A2775" s="30">
        <v>2010</v>
      </c>
      <c r="B2775" s="3" t="s">
        <v>48</v>
      </c>
      <c r="C2775" s="3" t="s">
        <v>81</v>
      </c>
      <c r="D2775" s="3" t="s">
        <v>81</v>
      </c>
      <c r="E2775" s="3">
        <v>259</v>
      </c>
      <c r="F2775" s="3">
        <v>376</v>
      </c>
      <c r="G2775" s="3">
        <v>376</v>
      </c>
      <c r="H2775" s="3">
        <v>108017941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 t="str">
        <f>B2775&amp;" | "&amp;C2775&amp;" | "&amp;D2775</f>
        <v>documentazione_amministrativa / determinazioni | DETERMINA | DETERMINA</v>
      </c>
      <c r="Q2775" s="3" t="str">
        <f>VLOOKUP(P2775,'Classificazione UD'!A:B,2,FALSE)</f>
        <v>Amministrativo</v>
      </c>
    </row>
    <row r="2776" spans="1:17" ht="15" customHeight="1" x14ac:dyDescent="0.25">
      <c r="A2776" s="30">
        <v>2015</v>
      </c>
      <c r="B2776" s="3" t="s">
        <v>17</v>
      </c>
      <c r="C2776" s="3" t="s">
        <v>27</v>
      </c>
      <c r="D2776" s="3" t="s">
        <v>19</v>
      </c>
      <c r="E2776" s="3">
        <v>1053</v>
      </c>
      <c r="F2776" s="3">
        <v>7290</v>
      </c>
      <c r="G2776" s="3">
        <v>10992</v>
      </c>
      <c r="H2776" s="3">
        <v>677794582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 t="str">
        <f>B2776&amp;" | "&amp;C2776&amp;" | "&amp;D2776</f>
        <v>documentazione_amministrativa / documentazione_contabile | FATTURA PASSIVA | FATTURA</v>
      </c>
      <c r="Q2776" s="3" t="str">
        <f>VLOOKUP(P2776,'Classificazione UD'!A:B,2,FALSE)</f>
        <v>Fiscale</v>
      </c>
    </row>
    <row r="2777" spans="1:17" ht="15" customHeight="1" x14ac:dyDescent="0.25">
      <c r="A2777" s="30">
        <v>2015</v>
      </c>
      <c r="B2777" s="3" t="s">
        <v>17</v>
      </c>
      <c r="C2777" s="3" t="s">
        <v>24</v>
      </c>
      <c r="D2777" s="3" t="s">
        <v>24</v>
      </c>
      <c r="E2777" s="3">
        <v>10</v>
      </c>
      <c r="F2777" s="3">
        <v>10</v>
      </c>
      <c r="G2777" s="3">
        <v>10</v>
      </c>
      <c r="H2777" s="3">
        <v>145067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 t="str">
        <f>B2777&amp;" | "&amp;C2777&amp;" | "&amp;D2777</f>
        <v>documentazione_amministrativa / documentazione_contabile | FOGLIO DI TRASFORMAZIONE | FOGLIO DI TRASFORMAZIONE</v>
      </c>
      <c r="Q2777" s="3" t="str">
        <f>VLOOKUP(P2777,'Classificazione UD'!A:B,2,FALSE)</f>
        <v>Tecnico</v>
      </c>
    </row>
    <row r="2778" spans="1:17" ht="15" customHeight="1" x14ac:dyDescent="0.25">
      <c r="A2778" s="30">
        <v>2009</v>
      </c>
      <c r="B2778" s="3" t="s">
        <v>17</v>
      </c>
      <c r="C2778" s="3" t="s">
        <v>147</v>
      </c>
      <c r="D2778" s="3" t="s">
        <v>147</v>
      </c>
      <c r="E2778" s="3">
        <v>658</v>
      </c>
      <c r="F2778" s="3">
        <v>1093</v>
      </c>
      <c r="G2778" s="3">
        <v>1093</v>
      </c>
      <c r="H2778" s="3">
        <v>249160985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 t="str">
        <f>B2778&amp;" | "&amp;C2778&amp;" | "&amp;D2778</f>
        <v>documentazione_amministrativa / documentazione_contabile | LIQUIDAZIONE | LIQUIDAZIONE</v>
      </c>
      <c r="Q2778" s="3" t="str">
        <f>VLOOKUP(P2778,'Classificazione UD'!A:B,2,FALSE)</f>
        <v>Ordinativo</v>
      </c>
    </row>
    <row r="2779" spans="1:17" ht="15" customHeight="1" x14ac:dyDescent="0.25">
      <c r="A2779" s="30">
        <v>2010</v>
      </c>
      <c r="B2779" s="3" t="s">
        <v>17</v>
      </c>
      <c r="C2779" s="3" t="s">
        <v>147</v>
      </c>
      <c r="D2779" s="3" t="s">
        <v>147</v>
      </c>
      <c r="E2779" s="3">
        <v>620</v>
      </c>
      <c r="F2779" s="3">
        <v>1115</v>
      </c>
      <c r="G2779" s="3">
        <v>1115</v>
      </c>
      <c r="H2779" s="3">
        <v>250181514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 t="str">
        <f>B2779&amp;" | "&amp;C2779&amp;" | "&amp;D2779</f>
        <v>documentazione_amministrativa / documentazione_contabile | LIQUIDAZIONE | LIQUIDAZIONE</v>
      </c>
      <c r="Q2779" s="3" t="str">
        <f>VLOOKUP(P2779,'Classificazione UD'!A:B,2,FALSE)</f>
        <v>Ordinativo</v>
      </c>
    </row>
    <row r="2780" spans="1:17" ht="15" customHeight="1" x14ac:dyDescent="0.25">
      <c r="A2780" s="30">
        <v>2009</v>
      </c>
      <c r="B2780" s="3" t="s">
        <v>118</v>
      </c>
      <c r="C2780" s="3" t="s">
        <v>122</v>
      </c>
      <c r="D2780" s="3" t="s">
        <v>122</v>
      </c>
      <c r="E2780" s="3">
        <v>191</v>
      </c>
      <c r="F2780" s="3">
        <v>191</v>
      </c>
      <c r="G2780" s="3">
        <v>191</v>
      </c>
      <c r="H2780" s="3">
        <v>61933868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 t="str">
        <f>B2780&amp;" | "&amp;C2780&amp;" | "&amp;D2780</f>
        <v>documentazione_amministrativa / decreti_ordinanze | ORDINANZA | ORDINANZA</v>
      </c>
      <c r="Q2780" s="3" t="str">
        <f>VLOOKUP(P2780,'Classificazione UD'!A:B,2,FALSE)</f>
        <v>Amministrativo</v>
      </c>
    </row>
    <row r="2781" spans="1:17" ht="15" customHeight="1" x14ac:dyDescent="0.25">
      <c r="A2781" s="30">
        <v>2010</v>
      </c>
      <c r="B2781" s="3" t="s">
        <v>118</v>
      </c>
      <c r="C2781" s="3" t="s">
        <v>122</v>
      </c>
      <c r="D2781" s="3" t="s">
        <v>122</v>
      </c>
      <c r="E2781" s="3">
        <v>151</v>
      </c>
      <c r="F2781" s="3">
        <v>156</v>
      </c>
      <c r="G2781" s="3">
        <v>156</v>
      </c>
      <c r="H2781" s="3">
        <v>51207601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 t="str">
        <f>B2781&amp;" | "&amp;C2781&amp;" | "&amp;D2781</f>
        <v>documentazione_amministrativa / decreti_ordinanze | ORDINANZA | ORDINANZA</v>
      </c>
      <c r="Q2781" s="3" t="str">
        <f>VLOOKUP(P2781,'Classificazione UD'!A:B,2,FALSE)</f>
        <v>Amministrativo</v>
      </c>
    </row>
    <row r="2782" spans="1:17" ht="15" customHeight="1" x14ac:dyDescent="0.25">
      <c r="A2782" s="30">
        <v>2009</v>
      </c>
      <c r="B2782" s="3" t="s">
        <v>36</v>
      </c>
      <c r="C2782" s="3" t="s">
        <v>50</v>
      </c>
      <c r="D2782" s="3" t="s">
        <v>50</v>
      </c>
      <c r="E2782" s="3">
        <v>30929</v>
      </c>
      <c r="F2782" s="3">
        <v>32425</v>
      </c>
      <c r="G2782" s="3">
        <v>32425</v>
      </c>
      <c r="H2782" s="3">
        <v>14398336252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 t="str">
        <f>B2782&amp;" | "&amp;C2782&amp;" | "&amp;D2782</f>
        <v>documentazione_amministrativa / documenti_protocollati | DOCUMENTO PROTOCOLLATO | DOCUMENTO PROTOCOLLATO</v>
      </c>
      <c r="Q2782" s="3" t="str">
        <f>VLOOKUP(P2782,'Classificazione UD'!A:B,2,FALSE)</f>
        <v>Protocollo</v>
      </c>
    </row>
    <row r="2783" spans="1:17" ht="15" customHeight="1" x14ac:dyDescent="0.25">
      <c r="A2783" s="30">
        <v>2010</v>
      </c>
      <c r="B2783" s="3" t="s">
        <v>36</v>
      </c>
      <c r="C2783" s="3" t="s">
        <v>50</v>
      </c>
      <c r="D2783" s="3" t="s">
        <v>50</v>
      </c>
      <c r="E2783" s="3">
        <v>30036</v>
      </c>
      <c r="F2783" s="3">
        <v>31319</v>
      </c>
      <c r="G2783" s="3">
        <v>31319</v>
      </c>
      <c r="H2783" s="3">
        <v>14335826027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 t="str">
        <f>B2783&amp;" | "&amp;C2783&amp;" | "&amp;D2783</f>
        <v>documentazione_amministrativa / documenti_protocollati | DOCUMENTO PROTOCOLLATO | DOCUMENTO PROTOCOLLATO</v>
      </c>
      <c r="Q2783" s="3" t="str">
        <f>VLOOKUP(P2783,'Classificazione UD'!A:B,2,FALSE)</f>
        <v>Protocollo</v>
      </c>
    </row>
    <row r="2784" spans="1:17" ht="15" customHeight="1" x14ac:dyDescent="0.25">
      <c r="A2784" s="30">
        <v>2014</v>
      </c>
      <c r="B2784" s="3" t="s">
        <v>36</v>
      </c>
      <c r="C2784" s="3" t="s">
        <v>148</v>
      </c>
      <c r="D2784" s="3" t="s">
        <v>148</v>
      </c>
      <c r="E2784" s="3">
        <v>1</v>
      </c>
      <c r="F2784" s="3">
        <v>3</v>
      </c>
      <c r="G2784" s="3">
        <v>3</v>
      </c>
      <c r="H2784" s="3">
        <v>602970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 t="str">
        <f>B2784&amp;" | "&amp;C2784&amp;" | "&amp;D2784</f>
        <v>documentazione_amministrativa / documenti_protocollati | DOCUMENTO_PROTOCOLLATO_DOCER | DOCUMENTO_PROTOCOLLATO_DOCER</v>
      </c>
      <c r="Q2784" s="3" t="str">
        <f>VLOOKUP(P2784,'Classificazione UD'!A:B,2,FALSE)</f>
        <v>Protocollo</v>
      </c>
    </row>
    <row r="2785" spans="1:17" ht="15" customHeight="1" x14ac:dyDescent="0.25">
      <c r="A2785" s="30">
        <v>2015</v>
      </c>
      <c r="B2785" s="3" t="s">
        <v>20</v>
      </c>
      <c r="C2785" s="3" t="s">
        <v>21</v>
      </c>
      <c r="D2785" s="3" t="s">
        <v>21</v>
      </c>
      <c r="E2785" s="3">
        <v>9</v>
      </c>
      <c r="F2785" s="3">
        <v>9</v>
      </c>
      <c r="G2785" s="3">
        <v>9</v>
      </c>
      <c r="H2785" s="3">
        <v>254467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 t="str">
        <f>B2785&amp;" | "&amp;C2785&amp;" | "&amp;D2785</f>
        <v>documentazione_amministrativa / registri | REGISTRO GIORNALIERO | REGISTRO GIORNALIERO</v>
      </c>
      <c r="Q2785" s="3" t="str">
        <f>VLOOKUP(P2785,'Classificazione UD'!A:B,2,FALSE)</f>
        <v>RGP</v>
      </c>
    </row>
    <row r="2786" spans="1:17" ht="15" customHeight="1" x14ac:dyDescent="0.25">
      <c r="A2786" s="30">
        <v>2016</v>
      </c>
      <c r="B2786" s="3" t="s">
        <v>20</v>
      </c>
      <c r="C2786" s="3" t="s">
        <v>21</v>
      </c>
      <c r="D2786" s="3" t="s">
        <v>21</v>
      </c>
      <c r="E2786" s="3">
        <v>364</v>
      </c>
      <c r="F2786" s="3">
        <v>364</v>
      </c>
      <c r="G2786" s="3">
        <v>365</v>
      </c>
      <c r="H2786" s="3">
        <v>10443329</v>
      </c>
      <c r="I2786" s="3">
        <v>0</v>
      </c>
      <c r="J2786" s="3">
        <v>0</v>
      </c>
      <c r="K2786" s="3">
        <v>0</v>
      </c>
      <c r="L2786" s="3">
        <v>1</v>
      </c>
      <c r="M2786" s="3">
        <v>1</v>
      </c>
      <c r="N2786" s="3">
        <v>1</v>
      </c>
      <c r="O2786" s="3">
        <v>25443</v>
      </c>
      <c r="P2786" s="3" t="str">
        <f>B2786&amp;" | "&amp;C2786&amp;" | "&amp;D2786</f>
        <v>documentazione_amministrativa / registri | REGISTRO GIORNALIERO | REGISTRO GIORNALIERO</v>
      </c>
      <c r="Q2786" s="3" t="str">
        <f>VLOOKUP(P2786,'Classificazione UD'!A:B,2,FALSE)</f>
        <v>RGP</v>
      </c>
    </row>
    <row r="2787" spans="1:17" ht="15" customHeight="1" x14ac:dyDescent="0.25">
      <c r="A2787" s="30">
        <v>2015</v>
      </c>
      <c r="B2787" s="3" t="s">
        <v>17</v>
      </c>
      <c r="C2787" s="3" t="s">
        <v>27</v>
      </c>
      <c r="D2787" s="3" t="s">
        <v>19</v>
      </c>
      <c r="E2787" s="3">
        <v>2431</v>
      </c>
      <c r="F2787" s="3">
        <v>9960</v>
      </c>
      <c r="G2787" s="3">
        <v>9960</v>
      </c>
      <c r="H2787" s="3">
        <v>1239349730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 t="str">
        <f>B2787&amp;" | "&amp;C2787&amp;" | "&amp;D2787</f>
        <v>documentazione_amministrativa / documentazione_contabile | FATTURA PASSIVA | FATTURA</v>
      </c>
      <c r="Q2787" s="3" t="str">
        <f>VLOOKUP(P2787,'Classificazione UD'!A:B,2,FALSE)</f>
        <v>Fiscale</v>
      </c>
    </row>
    <row r="2788" spans="1:17" ht="15" customHeight="1" x14ac:dyDescent="0.25">
      <c r="A2788" s="30">
        <v>2016</v>
      </c>
      <c r="B2788" s="3" t="s">
        <v>17</v>
      </c>
      <c r="C2788" s="3" t="s">
        <v>27</v>
      </c>
      <c r="D2788" s="3" t="s">
        <v>19</v>
      </c>
      <c r="E2788" s="3">
        <v>475</v>
      </c>
      <c r="F2788" s="3">
        <v>1900</v>
      </c>
      <c r="G2788" s="3">
        <v>1900</v>
      </c>
      <c r="H2788" s="3">
        <v>381707679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 t="str">
        <f>B2788&amp;" | "&amp;C2788&amp;" | "&amp;D2788</f>
        <v>documentazione_amministrativa / documentazione_contabile | FATTURA PASSIVA | FATTURA</v>
      </c>
      <c r="Q2788" s="3" t="str">
        <f>VLOOKUP(P2788,'Classificazione UD'!A:B,2,FALSE)</f>
        <v>Fiscale</v>
      </c>
    </row>
    <row r="2789" spans="1:17" ht="15" customHeight="1" x14ac:dyDescent="0.25">
      <c r="A2789" s="30">
        <v>2005</v>
      </c>
      <c r="B2789" s="3" t="s">
        <v>36</v>
      </c>
      <c r="C2789" s="3" t="s">
        <v>50</v>
      </c>
      <c r="D2789" s="3" t="s">
        <v>50</v>
      </c>
      <c r="E2789" s="3">
        <v>2</v>
      </c>
      <c r="F2789" s="3">
        <v>2</v>
      </c>
      <c r="G2789" s="3">
        <v>2</v>
      </c>
      <c r="H2789" s="3">
        <v>1074197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 t="str">
        <f>B2789&amp;" | "&amp;C2789&amp;" | "&amp;D2789</f>
        <v>documentazione_amministrativa / documenti_protocollati | DOCUMENTO PROTOCOLLATO | DOCUMENTO PROTOCOLLATO</v>
      </c>
      <c r="Q2789" s="3" t="str">
        <f>VLOOKUP(P2789,'Classificazione UD'!A:B,2,FALSE)</f>
        <v>Protocollo</v>
      </c>
    </row>
    <row r="2790" spans="1:17" ht="15" customHeight="1" x14ac:dyDescent="0.25">
      <c r="A2790" s="30">
        <v>2006</v>
      </c>
      <c r="B2790" s="3" t="s">
        <v>36</v>
      </c>
      <c r="C2790" s="3" t="s">
        <v>50</v>
      </c>
      <c r="D2790" s="3" t="s">
        <v>50</v>
      </c>
      <c r="E2790" s="3">
        <v>7</v>
      </c>
      <c r="F2790" s="3">
        <v>9</v>
      </c>
      <c r="G2790" s="3">
        <v>9</v>
      </c>
      <c r="H2790" s="3">
        <v>2365278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 t="str">
        <f>B2790&amp;" | "&amp;C2790&amp;" | "&amp;D2790</f>
        <v>documentazione_amministrativa / documenti_protocollati | DOCUMENTO PROTOCOLLATO | DOCUMENTO PROTOCOLLATO</v>
      </c>
      <c r="Q2790" s="3" t="str">
        <f>VLOOKUP(P2790,'Classificazione UD'!A:B,2,FALSE)</f>
        <v>Protocollo</v>
      </c>
    </row>
    <row r="2791" spans="1:17" ht="15" customHeight="1" x14ac:dyDescent="0.25">
      <c r="A2791" s="30">
        <v>2007</v>
      </c>
      <c r="B2791" s="3" t="s">
        <v>36</v>
      </c>
      <c r="C2791" s="3" t="s">
        <v>50</v>
      </c>
      <c r="D2791" s="3" t="s">
        <v>50</v>
      </c>
      <c r="E2791" s="3">
        <v>2</v>
      </c>
      <c r="F2791" s="3">
        <v>4</v>
      </c>
      <c r="G2791" s="3">
        <v>4</v>
      </c>
      <c r="H2791" s="3">
        <v>201860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 t="str">
        <f>B2791&amp;" | "&amp;C2791&amp;" | "&amp;D2791</f>
        <v>documentazione_amministrativa / documenti_protocollati | DOCUMENTO PROTOCOLLATO | DOCUMENTO PROTOCOLLATO</v>
      </c>
      <c r="Q2791" s="3" t="str">
        <f>VLOOKUP(P2791,'Classificazione UD'!A:B,2,FALSE)</f>
        <v>Protocollo</v>
      </c>
    </row>
    <row r="2792" spans="1:17" ht="15" customHeight="1" x14ac:dyDescent="0.25">
      <c r="A2792" s="30">
        <v>2008</v>
      </c>
      <c r="B2792" s="3" t="s">
        <v>36</v>
      </c>
      <c r="C2792" s="3" t="s">
        <v>50</v>
      </c>
      <c r="D2792" s="3" t="s">
        <v>50</v>
      </c>
      <c r="E2792" s="3">
        <v>2119</v>
      </c>
      <c r="F2792" s="3">
        <v>2266</v>
      </c>
      <c r="G2792" s="3">
        <v>2266</v>
      </c>
      <c r="H2792" s="3">
        <v>276532298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 t="str">
        <f>B2792&amp;" | "&amp;C2792&amp;" | "&amp;D2792</f>
        <v>documentazione_amministrativa / documenti_protocollati | DOCUMENTO PROTOCOLLATO | DOCUMENTO PROTOCOLLATO</v>
      </c>
      <c r="Q2792" s="3" t="str">
        <f>VLOOKUP(P2792,'Classificazione UD'!A:B,2,FALSE)</f>
        <v>Protocollo</v>
      </c>
    </row>
    <row r="2793" spans="1:17" ht="15" customHeight="1" x14ac:dyDescent="0.25">
      <c r="A2793" s="30">
        <v>2009</v>
      </c>
      <c r="B2793" s="3" t="s">
        <v>36</v>
      </c>
      <c r="C2793" s="3" t="s">
        <v>50</v>
      </c>
      <c r="D2793" s="3" t="s">
        <v>50</v>
      </c>
      <c r="E2793" s="3">
        <v>10656</v>
      </c>
      <c r="F2793" s="3">
        <v>11022</v>
      </c>
      <c r="G2793" s="3">
        <v>11022</v>
      </c>
      <c r="H2793" s="3">
        <v>2385776412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 t="str">
        <f>B2793&amp;" | "&amp;C2793&amp;" | "&amp;D2793</f>
        <v>documentazione_amministrativa / documenti_protocollati | DOCUMENTO PROTOCOLLATO | DOCUMENTO PROTOCOLLATO</v>
      </c>
      <c r="Q2793" s="3" t="str">
        <f>VLOOKUP(P2793,'Classificazione UD'!A:B,2,FALSE)</f>
        <v>Protocollo</v>
      </c>
    </row>
    <row r="2794" spans="1:17" ht="15" customHeight="1" x14ac:dyDescent="0.25">
      <c r="A2794" s="30">
        <v>2010</v>
      </c>
      <c r="B2794" s="3" t="s">
        <v>36</v>
      </c>
      <c r="C2794" s="3" t="s">
        <v>50</v>
      </c>
      <c r="D2794" s="3" t="s">
        <v>50</v>
      </c>
      <c r="E2794" s="3">
        <v>9842</v>
      </c>
      <c r="F2794" s="3">
        <v>10956</v>
      </c>
      <c r="G2794" s="3">
        <v>10956</v>
      </c>
      <c r="H2794" s="3">
        <v>5767217308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 t="str">
        <f>B2794&amp;" | "&amp;C2794&amp;" | "&amp;D2794</f>
        <v>documentazione_amministrativa / documenti_protocollati | DOCUMENTO PROTOCOLLATO | DOCUMENTO PROTOCOLLATO</v>
      </c>
      <c r="Q2794" s="3" t="str">
        <f>VLOOKUP(P2794,'Classificazione UD'!A:B,2,FALSE)</f>
        <v>Protocollo</v>
      </c>
    </row>
    <row r="2795" spans="1:17" ht="15" customHeight="1" x14ac:dyDescent="0.25">
      <c r="A2795" s="30">
        <v>2011</v>
      </c>
      <c r="B2795" s="3" t="s">
        <v>36</v>
      </c>
      <c r="C2795" s="3" t="s">
        <v>50</v>
      </c>
      <c r="D2795" s="3" t="s">
        <v>50</v>
      </c>
      <c r="E2795" s="3">
        <v>9218</v>
      </c>
      <c r="F2795" s="3">
        <v>11197</v>
      </c>
      <c r="G2795" s="3">
        <v>11197</v>
      </c>
      <c r="H2795" s="3">
        <v>6563941228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 t="str">
        <f>B2795&amp;" | "&amp;C2795&amp;" | "&amp;D2795</f>
        <v>documentazione_amministrativa / documenti_protocollati | DOCUMENTO PROTOCOLLATO | DOCUMENTO PROTOCOLLATO</v>
      </c>
      <c r="Q2795" s="3" t="str">
        <f>VLOOKUP(P2795,'Classificazione UD'!A:B,2,FALSE)</f>
        <v>Protocollo</v>
      </c>
    </row>
    <row r="2796" spans="1:17" ht="15" customHeight="1" x14ac:dyDescent="0.25">
      <c r="A2796" s="30">
        <v>2012</v>
      </c>
      <c r="B2796" s="3" t="s">
        <v>36</v>
      </c>
      <c r="C2796" s="3" t="s">
        <v>50</v>
      </c>
      <c r="D2796" s="3" t="s">
        <v>50</v>
      </c>
      <c r="E2796" s="3">
        <v>9051</v>
      </c>
      <c r="F2796" s="3">
        <v>12987</v>
      </c>
      <c r="G2796" s="3">
        <v>12987</v>
      </c>
      <c r="H2796" s="3">
        <v>15761640521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 t="str">
        <f>B2796&amp;" | "&amp;C2796&amp;" | "&amp;D2796</f>
        <v>documentazione_amministrativa / documenti_protocollati | DOCUMENTO PROTOCOLLATO | DOCUMENTO PROTOCOLLATO</v>
      </c>
      <c r="Q2796" s="3" t="str">
        <f>VLOOKUP(P2796,'Classificazione UD'!A:B,2,FALSE)</f>
        <v>Protocollo</v>
      </c>
    </row>
    <row r="2797" spans="1:17" ht="15" customHeight="1" x14ac:dyDescent="0.25">
      <c r="A2797" s="30">
        <v>2013</v>
      </c>
      <c r="B2797" s="3" t="s">
        <v>36</v>
      </c>
      <c r="C2797" s="3" t="s">
        <v>50</v>
      </c>
      <c r="D2797" s="3" t="s">
        <v>50</v>
      </c>
      <c r="E2797" s="3">
        <v>9675</v>
      </c>
      <c r="F2797" s="3">
        <v>17167</v>
      </c>
      <c r="G2797" s="3">
        <v>17167</v>
      </c>
      <c r="H2797" s="3">
        <v>14468359204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 t="str">
        <f>B2797&amp;" | "&amp;C2797&amp;" | "&amp;D2797</f>
        <v>documentazione_amministrativa / documenti_protocollati | DOCUMENTO PROTOCOLLATO | DOCUMENTO PROTOCOLLATO</v>
      </c>
      <c r="Q2797" s="3" t="str">
        <f>VLOOKUP(P2797,'Classificazione UD'!A:B,2,FALSE)</f>
        <v>Protocollo</v>
      </c>
    </row>
    <row r="2798" spans="1:17" ht="15" customHeight="1" x14ac:dyDescent="0.25">
      <c r="A2798" s="30">
        <v>2014</v>
      </c>
      <c r="B2798" s="3" t="s">
        <v>36</v>
      </c>
      <c r="C2798" s="3" t="s">
        <v>50</v>
      </c>
      <c r="D2798" s="3" t="s">
        <v>50</v>
      </c>
      <c r="E2798" s="3">
        <v>13479</v>
      </c>
      <c r="F2798" s="3">
        <v>37620</v>
      </c>
      <c r="G2798" s="3">
        <v>37620</v>
      </c>
      <c r="H2798" s="3">
        <v>25610968133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 t="str">
        <f>B2798&amp;" | "&amp;C2798&amp;" | "&amp;D2798</f>
        <v>documentazione_amministrativa / documenti_protocollati | DOCUMENTO PROTOCOLLATO | DOCUMENTO PROTOCOLLATO</v>
      </c>
      <c r="Q2798" s="3" t="str">
        <f>VLOOKUP(P2798,'Classificazione UD'!A:B,2,FALSE)</f>
        <v>Protocollo</v>
      </c>
    </row>
    <row r="2799" spans="1:17" ht="15" customHeight="1" x14ac:dyDescent="0.25">
      <c r="A2799" s="30">
        <v>2015</v>
      </c>
      <c r="B2799" s="3" t="s">
        <v>36</v>
      </c>
      <c r="C2799" s="3" t="s">
        <v>50</v>
      </c>
      <c r="D2799" s="3" t="s">
        <v>50</v>
      </c>
      <c r="E2799" s="3">
        <v>17983</v>
      </c>
      <c r="F2799" s="3">
        <v>55227</v>
      </c>
      <c r="G2799" s="3">
        <v>55227</v>
      </c>
      <c r="H2799" s="3">
        <v>39881752855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 t="str">
        <f>B2799&amp;" | "&amp;C2799&amp;" | "&amp;D2799</f>
        <v>documentazione_amministrativa / documenti_protocollati | DOCUMENTO PROTOCOLLATO | DOCUMENTO PROTOCOLLATO</v>
      </c>
      <c r="Q2799" s="3" t="str">
        <f>VLOOKUP(P2799,'Classificazione UD'!A:B,2,FALSE)</f>
        <v>Protocollo</v>
      </c>
    </row>
    <row r="2800" spans="1:17" ht="15" customHeight="1" x14ac:dyDescent="0.25">
      <c r="A2800" s="30">
        <v>2016</v>
      </c>
      <c r="B2800" s="3" t="s">
        <v>36</v>
      </c>
      <c r="C2800" s="3" t="s">
        <v>50</v>
      </c>
      <c r="D2800" s="3" t="s">
        <v>50</v>
      </c>
      <c r="E2800" s="3">
        <v>4249</v>
      </c>
      <c r="F2800" s="3">
        <v>13009</v>
      </c>
      <c r="G2800" s="3">
        <v>13009</v>
      </c>
      <c r="H2800" s="3">
        <v>8781133858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 t="str">
        <f>B2800&amp;" | "&amp;C2800&amp;" | "&amp;D2800</f>
        <v>documentazione_amministrativa / documenti_protocollati | DOCUMENTO PROTOCOLLATO | DOCUMENTO PROTOCOLLATO</v>
      </c>
      <c r="Q2800" s="3" t="str">
        <f>VLOOKUP(P2800,'Classificazione UD'!A:B,2,FALSE)</f>
        <v>Protocollo</v>
      </c>
    </row>
    <row r="2801" spans="1:17" ht="15" customHeight="1" x14ac:dyDescent="0.25">
      <c r="A2801" s="30">
        <v>2016</v>
      </c>
      <c r="B2801" s="3" t="s">
        <v>20</v>
      </c>
      <c r="C2801" s="3" t="s">
        <v>21</v>
      </c>
      <c r="D2801" s="3" t="s">
        <v>21</v>
      </c>
      <c r="E2801" s="3">
        <v>241</v>
      </c>
      <c r="F2801" s="3">
        <v>482</v>
      </c>
      <c r="G2801" s="3">
        <v>482</v>
      </c>
      <c r="H2801" s="3">
        <v>32500638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 t="str">
        <f>B2801&amp;" | "&amp;C2801&amp;" | "&amp;D2801</f>
        <v>documentazione_amministrativa / registri | REGISTRO GIORNALIERO | REGISTRO GIORNALIERO</v>
      </c>
      <c r="Q2801" s="3" t="str">
        <f>VLOOKUP(P2801,'Classificazione UD'!A:B,2,FALSE)</f>
        <v>RGP</v>
      </c>
    </row>
    <row r="2802" spans="1:17" ht="15" customHeight="1" x14ac:dyDescent="0.25">
      <c r="A2802" s="30">
        <v>2015</v>
      </c>
      <c r="B2802" s="3" t="s">
        <v>17</v>
      </c>
      <c r="C2802" s="3" t="s">
        <v>149</v>
      </c>
      <c r="D2802" s="3" t="s">
        <v>149</v>
      </c>
      <c r="E2802" s="3">
        <v>1</v>
      </c>
      <c r="F2802" s="3">
        <v>1</v>
      </c>
      <c r="G2802" s="3">
        <v>1</v>
      </c>
      <c r="H2802" s="3">
        <v>1906112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 t="str">
        <f>B2802&amp;" | "&amp;C2802&amp;" | "&amp;D2802</f>
        <v>documentazione_amministrativa / documentazione_contabile | REGISTRO IVA | REGISTRO IVA</v>
      </c>
      <c r="Q2802" s="3" t="str">
        <f>VLOOKUP(P2802,'Classificazione UD'!A:B,2,FALSE)</f>
        <v>Fiscale</v>
      </c>
    </row>
    <row r="2803" spans="1:17" ht="15" customHeight="1" x14ac:dyDescent="0.25">
      <c r="A2803" s="30">
        <v>2013</v>
      </c>
      <c r="B2803" s="3" t="s">
        <v>33</v>
      </c>
      <c r="C2803" s="3" t="s">
        <v>34</v>
      </c>
      <c r="D2803" s="3" t="s">
        <v>34</v>
      </c>
      <c r="E2803" s="3">
        <v>1</v>
      </c>
      <c r="F2803" s="3">
        <v>1</v>
      </c>
      <c r="G2803" s="3">
        <v>1</v>
      </c>
      <c r="H2803" s="3">
        <v>891524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 t="str">
        <f>B2803&amp;" | "&amp;C2803&amp;" | "&amp;D2803</f>
        <v>documentazione_amministrativa / contratti_accordi | CONTRATTO | CONTRATTO</v>
      </c>
      <c r="Q2803" s="3" t="str">
        <f>VLOOKUP(P2803,'Classificazione UD'!A:B,2,FALSE)</f>
        <v>Contratto</v>
      </c>
    </row>
    <row r="2804" spans="1:17" ht="15" customHeight="1" x14ac:dyDescent="0.25">
      <c r="A2804" s="30">
        <v>2015</v>
      </c>
      <c r="B2804" s="3" t="s">
        <v>33</v>
      </c>
      <c r="C2804" s="3" t="s">
        <v>34</v>
      </c>
      <c r="D2804" s="3" t="s">
        <v>34</v>
      </c>
      <c r="E2804" s="3">
        <v>114</v>
      </c>
      <c r="F2804" s="3">
        <v>138</v>
      </c>
      <c r="G2804" s="3">
        <v>138</v>
      </c>
      <c r="H2804" s="3">
        <v>237103521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 t="str">
        <f>B2804&amp;" | "&amp;C2804&amp;" | "&amp;D2804</f>
        <v>documentazione_amministrativa / contratti_accordi | CONTRATTO | CONTRATTO</v>
      </c>
      <c r="Q2804" s="3" t="str">
        <f>VLOOKUP(P2804,'Classificazione UD'!A:B,2,FALSE)</f>
        <v>Contratto</v>
      </c>
    </row>
    <row r="2805" spans="1:17" ht="15" customHeight="1" x14ac:dyDescent="0.25">
      <c r="A2805" s="30">
        <v>2016</v>
      </c>
      <c r="B2805" s="3" t="s">
        <v>33</v>
      </c>
      <c r="C2805" s="3" t="s">
        <v>34</v>
      </c>
      <c r="D2805" s="3" t="s">
        <v>34</v>
      </c>
      <c r="E2805" s="3">
        <v>150</v>
      </c>
      <c r="F2805" s="3">
        <v>278</v>
      </c>
      <c r="G2805" s="3">
        <v>278</v>
      </c>
      <c r="H2805" s="3">
        <v>333826307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 t="str">
        <f>B2805&amp;" | "&amp;C2805&amp;" | "&amp;D2805</f>
        <v>documentazione_amministrativa / contratti_accordi | CONTRATTO | CONTRATTO</v>
      </c>
      <c r="Q2805" s="3" t="str">
        <f>VLOOKUP(P2805,'Classificazione UD'!A:B,2,FALSE)</f>
        <v>Contratto</v>
      </c>
    </row>
    <row r="2806" spans="1:17" ht="15" customHeight="1" x14ac:dyDescent="0.25">
      <c r="A2806" s="30">
        <v>2011</v>
      </c>
      <c r="B2806" s="3" t="s">
        <v>44</v>
      </c>
      <c r="C2806" s="3" t="s">
        <v>46</v>
      </c>
      <c r="D2806" s="3" t="s">
        <v>46</v>
      </c>
      <c r="E2806" s="3">
        <v>75</v>
      </c>
      <c r="F2806" s="3">
        <v>438</v>
      </c>
      <c r="G2806" s="3">
        <v>438</v>
      </c>
      <c r="H2806" s="3">
        <v>149722043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 t="str">
        <f>B2806&amp;" | "&amp;C2806&amp;" | "&amp;D2806</f>
        <v>documentazione_amministrativa / deliberazioni | DELIBERA | DELIBERA</v>
      </c>
      <c r="Q2806" s="3" t="str">
        <f>VLOOKUP(P2806,'Classificazione UD'!A:B,2,FALSE)</f>
        <v>Amministrativo</v>
      </c>
    </row>
    <row r="2807" spans="1:17" ht="15" customHeight="1" x14ac:dyDescent="0.25">
      <c r="A2807" s="30">
        <v>2012</v>
      </c>
      <c r="B2807" s="3" t="s">
        <v>44</v>
      </c>
      <c r="C2807" s="3" t="s">
        <v>46</v>
      </c>
      <c r="D2807" s="3" t="s">
        <v>46</v>
      </c>
      <c r="E2807" s="3">
        <v>68</v>
      </c>
      <c r="F2807" s="3">
        <v>408</v>
      </c>
      <c r="G2807" s="3">
        <v>408</v>
      </c>
      <c r="H2807" s="3">
        <v>114579798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 t="str">
        <f>B2807&amp;" | "&amp;C2807&amp;" | "&amp;D2807</f>
        <v>documentazione_amministrativa / deliberazioni | DELIBERA | DELIBERA</v>
      </c>
      <c r="Q2807" s="3" t="str">
        <f>VLOOKUP(P2807,'Classificazione UD'!A:B,2,FALSE)</f>
        <v>Amministrativo</v>
      </c>
    </row>
    <row r="2808" spans="1:17" ht="15" customHeight="1" x14ac:dyDescent="0.25">
      <c r="A2808" s="30">
        <v>2013</v>
      </c>
      <c r="B2808" s="3" t="s">
        <v>44</v>
      </c>
      <c r="C2808" s="3" t="s">
        <v>46</v>
      </c>
      <c r="D2808" s="3" t="s">
        <v>46</v>
      </c>
      <c r="E2808" s="3">
        <v>75</v>
      </c>
      <c r="F2808" s="3">
        <v>403</v>
      </c>
      <c r="G2808" s="3">
        <v>403</v>
      </c>
      <c r="H2808" s="3">
        <v>131556491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 t="str">
        <f>B2808&amp;" | "&amp;C2808&amp;" | "&amp;D2808</f>
        <v>documentazione_amministrativa / deliberazioni | DELIBERA | DELIBERA</v>
      </c>
      <c r="Q2808" s="3" t="str">
        <f>VLOOKUP(P2808,'Classificazione UD'!A:B,2,FALSE)</f>
        <v>Amministrativo</v>
      </c>
    </row>
    <row r="2809" spans="1:17" ht="15" customHeight="1" x14ac:dyDescent="0.25">
      <c r="A2809" s="30">
        <v>2014</v>
      </c>
      <c r="B2809" s="3" t="s">
        <v>44</v>
      </c>
      <c r="C2809" s="3" t="s">
        <v>46</v>
      </c>
      <c r="D2809" s="3" t="s">
        <v>46</v>
      </c>
      <c r="E2809" s="3">
        <v>73</v>
      </c>
      <c r="F2809" s="3">
        <v>403</v>
      </c>
      <c r="G2809" s="3">
        <v>403</v>
      </c>
      <c r="H2809" s="3">
        <v>138193018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 t="str">
        <f>B2809&amp;" | "&amp;C2809&amp;" | "&amp;D2809</f>
        <v>documentazione_amministrativa / deliberazioni | DELIBERA | DELIBERA</v>
      </c>
      <c r="Q2809" s="3" t="str">
        <f>VLOOKUP(P2809,'Classificazione UD'!A:B,2,FALSE)</f>
        <v>Amministrativo</v>
      </c>
    </row>
    <row r="2810" spans="1:17" ht="15" customHeight="1" x14ac:dyDescent="0.25">
      <c r="A2810" s="30">
        <v>2015</v>
      </c>
      <c r="B2810" s="3" t="s">
        <v>44</v>
      </c>
      <c r="C2810" s="3" t="s">
        <v>46</v>
      </c>
      <c r="D2810" s="3" t="s">
        <v>46</v>
      </c>
      <c r="E2810" s="3">
        <v>78</v>
      </c>
      <c r="F2810" s="3">
        <v>400</v>
      </c>
      <c r="G2810" s="3">
        <v>400</v>
      </c>
      <c r="H2810" s="3">
        <v>159791290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 t="str">
        <f>B2810&amp;" | "&amp;C2810&amp;" | "&amp;D2810</f>
        <v>documentazione_amministrativa / deliberazioni | DELIBERA | DELIBERA</v>
      </c>
      <c r="Q2810" s="3" t="str">
        <f>VLOOKUP(P2810,'Classificazione UD'!A:B,2,FALSE)</f>
        <v>Amministrativo</v>
      </c>
    </row>
    <row r="2811" spans="1:17" ht="15" customHeight="1" x14ac:dyDescent="0.25">
      <c r="A2811" s="30">
        <v>2016</v>
      </c>
      <c r="B2811" s="3" t="s">
        <v>44</v>
      </c>
      <c r="C2811" s="3" t="s">
        <v>46</v>
      </c>
      <c r="D2811" s="3" t="s">
        <v>46</v>
      </c>
      <c r="E2811" s="3">
        <v>16</v>
      </c>
      <c r="F2811" s="3">
        <v>77</v>
      </c>
      <c r="G2811" s="3">
        <v>77</v>
      </c>
      <c r="H2811" s="3">
        <v>54756892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 t="str">
        <f>B2811&amp;" | "&amp;C2811&amp;" | "&amp;D2811</f>
        <v>documentazione_amministrativa / deliberazioni | DELIBERA | DELIBERA</v>
      </c>
      <c r="Q2811" s="3" t="str">
        <f>VLOOKUP(P2811,'Classificazione UD'!A:B,2,FALSE)</f>
        <v>Amministrativo</v>
      </c>
    </row>
    <row r="2812" spans="1:17" ht="15" customHeight="1" x14ac:dyDescent="0.25">
      <c r="A2812" s="30">
        <v>2011</v>
      </c>
      <c r="B2812" s="3" t="s">
        <v>44</v>
      </c>
      <c r="C2812" s="3" t="s">
        <v>46</v>
      </c>
      <c r="D2812" s="3" t="s">
        <v>46</v>
      </c>
      <c r="E2812" s="3">
        <v>191</v>
      </c>
      <c r="F2812" s="3">
        <v>1130</v>
      </c>
      <c r="G2812" s="3">
        <v>1130</v>
      </c>
      <c r="H2812" s="3">
        <v>257378706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 t="str">
        <f>B2812&amp;" | "&amp;C2812&amp;" | "&amp;D2812</f>
        <v>documentazione_amministrativa / deliberazioni | DELIBERA | DELIBERA</v>
      </c>
      <c r="Q2812" s="3" t="str">
        <f>VLOOKUP(P2812,'Classificazione UD'!A:B,2,FALSE)</f>
        <v>Amministrativo</v>
      </c>
    </row>
    <row r="2813" spans="1:17" ht="15" customHeight="1" x14ac:dyDescent="0.25">
      <c r="A2813" s="30">
        <v>2012</v>
      </c>
      <c r="B2813" s="3" t="s">
        <v>44</v>
      </c>
      <c r="C2813" s="3" t="s">
        <v>46</v>
      </c>
      <c r="D2813" s="3" t="s">
        <v>46</v>
      </c>
      <c r="E2813" s="3">
        <v>223</v>
      </c>
      <c r="F2813" s="3">
        <v>1435</v>
      </c>
      <c r="G2813" s="3">
        <v>1435</v>
      </c>
      <c r="H2813" s="3">
        <v>322297543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 t="str">
        <f>B2813&amp;" | "&amp;C2813&amp;" | "&amp;D2813</f>
        <v>documentazione_amministrativa / deliberazioni | DELIBERA | DELIBERA</v>
      </c>
      <c r="Q2813" s="3" t="str">
        <f>VLOOKUP(P2813,'Classificazione UD'!A:B,2,FALSE)</f>
        <v>Amministrativo</v>
      </c>
    </row>
    <row r="2814" spans="1:17" ht="15" customHeight="1" x14ac:dyDescent="0.25">
      <c r="A2814" s="30">
        <v>2013</v>
      </c>
      <c r="B2814" s="3" t="s">
        <v>44</v>
      </c>
      <c r="C2814" s="3" t="s">
        <v>46</v>
      </c>
      <c r="D2814" s="3" t="s">
        <v>46</v>
      </c>
      <c r="E2814" s="3">
        <v>225</v>
      </c>
      <c r="F2814" s="3">
        <v>1239</v>
      </c>
      <c r="G2814" s="3">
        <v>1239</v>
      </c>
      <c r="H2814" s="3">
        <v>285641642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 t="str">
        <f>B2814&amp;" | "&amp;C2814&amp;" | "&amp;D2814</f>
        <v>documentazione_amministrativa / deliberazioni | DELIBERA | DELIBERA</v>
      </c>
      <c r="Q2814" s="3" t="str">
        <f>VLOOKUP(P2814,'Classificazione UD'!A:B,2,FALSE)</f>
        <v>Amministrativo</v>
      </c>
    </row>
    <row r="2815" spans="1:17" ht="15" customHeight="1" x14ac:dyDescent="0.25">
      <c r="A2815" s="30">
        <v>2014</v>
      </c>
      <c r="B2815" s="3" t="s">
        <v>44</v>
      </c>
      <c r="C2815" s="3" t="s">
        <v>46</v>
      </c>
      <c r="D2815" s="3" t="s">
        <v>46</v>
      </c>
      <c r="E2815" s="3">
        <v>243</v>
      </c>
      <c r="F2815" s="3">
        <v>1331</v>
      </c>
      <c r="G2815" s="3">
        <v>1331</v>
      </c>
      <c r="H2815" s="3">
        <v>360004828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 t="str">
        <f>B2815&amp;" | "&amp;C2815&amp;" | "&amp;D2815</f>
        <v>documentazione_amministrativa / deliberazioni | DELIBERA | DELIBERA</v>
      </c>
      <c r="Q2815" s="3" t="str">
        <f>VLOOKUP(P2815,'Classificazione UD'!A:B,2,FALSE)</f>
        <v>Amministrativo</v>
      </c>
    </row>
    <row r="2816" spans="1:17" ht="15" customHeight="1" x14ac:dyDescent="0.25">
      <c r="A2816" s="30">
        <v>2015</v>
      </c>
      <c r="B2816" s="3" t="s">
        <v>44</v>
      </c>
      <c r="C2816" s="3" t="s">
        <v>46</v>
      </c>
      <c r="D2816" s="3" t="s">
        <v>46</v>
      </c>
      <c r="E2816" s="3">
        <v>259</v>
      </c>
      <c r="F2816" s="3">
        <v>1407</v>
      </c>
      <c r="G2816" s="3">
        <v>1407</v>
      </c>
      <c r="H2816" s="3">
        <v>386324199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 t="str">
        <f>B2816&amp;" | "&amp;C2816&amp;" | "&amp;D2816</f>
        <v>documentazione_amministrativa / deliberazioni | DELIBERA | DELIBERA</v>
      </c>
      <c r="Q2816" s="3" t="str">
        <f>VLOOKUP(P2816,'Classificazione UD'!A:B,2,FALSE)</f>
        <v>Amministrativo</v>
      </c>
    </row>
    <row r="2817" spans="1:17" ht="15" customHeight="1" x14ac:dyDescent="0.25">
      <c r="A2817" s="30">
        <v>2016</v>
      </c>
      <c r="B2817" s="3" t="s">
        <v>44</v>
      </c>
      <c r="C2817" s="3" t="s">
        <v>46</v>
      </c>
      <c r="D2817" s="3" t="s">
        <v>46</v>
      </c>
      <c r="E2817" s="3">
        <v>32</v>
      </c>
      <c r="F2817" s="3">
        <v>169</v>
      </c>
      <c r="G2817" s="3">
        <v>169</v>
      </c>
      <c r="H2817" s="3">
        <v>47121400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 t="str">
        <f>B2817&amp;" | "&amp;C2817&amp;" | "&amp;D2817</f>
        <v>documentazione_amministrativa / deliberazioni | DELIBERA | DELIBERA</v>
      </c>
      <c r="Q2817" s="3" t="str">
        <f>VLOOKUP(P2817,'Classificazione UD'!A:B,2,FALSE)</f>
        <v>Amministrativo</v>
      </c>
    </row>
    <row r="2818" spans="1:17" ht="15" customHeight="1" x14ac:dyDescent="0.25">
      <c r="A2818" s="30">
        <v>2011</v>
      </c>
      <c r="B2818" s="3" t="s">
        <v>48</v>
      </c>
      <c r="C2818" s="3" t="s">
        <v>116</v>
      </c>
      <c r="D2818" s="3" t="s">
        <v>116</v>
      </c>
      <c r="E2818" s="3">
        <v>622</v>
      </c>
      <c r="F2818" s="3">
        <v>2651</v>
      </c>
      <c r="G2818" s="3">
        <v>2651</v>
      </c>
      <c r="H2818" s="3">
        <v>540350895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 t="str">
        <f>B2818&amp;" | "&amp;C2818&amp;" | "&amp;D2818</f>
        <v>documentazione_amministrativa / determinazioni | DETERMINAZIONE DEL DIRIGENTE | DETERMINAZIONE DEL DIRIGENTE</v>
      </c>
      <c r="Q2818" s="3" t="str">
        <f>VLOOKUP(P2818,'Classificazione UD'!A:B,2,FALSE)</f>
        <v>Amministrativo</v>
      </c>
    </row>
    <row r="2819" spans="1:17" ht="15" customHeight="1" x14ac:dyDescent="0.25">
      <c r="A2819" s="30">
        <v>2012</v>
      </c>
      <c r="B2819" s="3" t="s">
        <v>48</v>
      </c>
      <c r="C2819" s="3" t="s">
        <v>116</v>
      </c>
      <c r="D2819" s="3" t="s">
        <v>116</v>
      </c>
      <c r="E2819" s="3">
        <v>607</v>
      </c>
      <c r="F2819" s="3">
        <v>2671</v>
      </c>
      <c r="G2819" s="3">
        <v>2671</v>
      </c>
      <c r="H2819" s="3">
        <v>637116893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 t="str">
        <f>B2819&amp;" | "&amp;C2819&amp;" | "&amp;D2819</f>
        <v>documentazione_amministrativa / determinazioni | DETERMINAZIONE DEL DIRIGENTE | DETERMINAZIONE DEL DIRIGENTE</v>
      </c>
      <c r="Q2819" s="3" t="str">
        <f>VLOOKUP(P2819,'Classificazione UD'!A:B,2,FALSE)</f>
        <v>Amministrativo</v>
      </c>
    </row>
    <row r="2820" spans="1:17" ht="15" customHeight="1" x14ac:dyDescent="0.25">
      <c r="A2820" s="30">
        <v>2013</v>
      </c>
      <c r="B2820" s="3" t="s">
        <v>48</v>
      </c>
      <c r="C2820" s="3" t="s">
        <v>116</v>
      </c>
      <c r="D2820" s="3" t="s">
        <v>116</v>
      </c>
      <c r="E2820" s="3">
        <v>692</v>
      </c>
      <c r="F2820" s="3">
        <v>2892</v>
      </c>
      <c r="G2820" s="3">
        <v>2892</v>
      </c>
      <c r="H2820" s="3">
        <v>581753921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 t="str">
        <f>B2820&amp;" | "&amp;C2820&amp;" | "&amp;D2820</f>
        <v>documentazione_amministrativa / determinazioni | DETERMINAZIONE DEL DIRIGENTE | DETERMINAZIONE DEL DIRIGENTE</v>
      </c>
      <c r="Q2820" s="3" t="str">
        <f>VLOOKUP(P2820,'Classificazione UD'!A:B,2,FALSE)</f>
        <v>Amministrativo</v>
      </c>
    </row>
    <row r="2821" spans="1:17" ht="15" customHeight="1" x14ac:dyDescent="0.25">
      <c r="A2821" s="30">
        <v>2014</v>
      </c>
      <c r="B2821" s="3" t="s">
        <v>48</v>
      </c>
      <c r="C2821" s="3" t="s">
        <v>116</v>
      </c>
      <c r="D2821" s="3" t="s">
        <v>116</v>
      </c>
      <c r="E2821" s="3">
        <v>669</v>
      </c>
      <c r="F2821" s="3">
        <v>2995</v>
      </c>
      <c r="G2821" s="3">
        <v>2995</v>
      </c>
      <c r="H2821" s="3">
        <v>622714318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 t="str">
        <f>B2821&amp;" | "&amp;C2821&amp;" | "&amp;D2821</f>
        <v>documentazione_amministrativa / determinazioni | DETERMINAZIONE DEL DIRIGENTE | DETERMINAZIONE DEL DIRIGENTE</v>
      </c>
      <c r="Q2821" s="3" t="str">
        <f>VLOOKUP(P2821,'Classificazione UD'!A:B,2,FALSE)</f>
        <v>Amministrativo</v>
      </c>
    </row>
    <row r="2822" spans="1:17" ht="15" customHeight="1" x14ac:dyDescent="0.25">
      <c r="A2822" s="30">
        <v>2015</v>
      </c>
      <c r="B2822" s="3" t="s">
        <v>48</v>
      </c>
      <c r="C2822" s="3" t="s">
        <v>116</v>
      </c>
      <c r="D2822" s="3" t="s">
        <v>116</v>
      </c>
      <c r="E2822" s="3">
        <v>754</v>
      </c>
      <c r="F2822" s="3">
        <v>3243</v>
      </c>
      <c r="G2822" s="3">
        <v>3243</v>
      </c>
      <c r="H2822" s="3">
        <v>714774909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 t="str">
        <f>B2822&amp;" | "&amp;C2822&amp;" | "&amp;D2822</f>
        <v>documentazione_amministrativa / determinazioni | DETERMINAZIONE DEL DIRIGENTE | DETERMINAZIONE DEL DIRIGENTE</v>
      </c>
      <c r="Q2822" s="3" t="str">
        <f>VLOOKUP(P2822,'Classificazione UD'!A:B,2,FALSE)</f>
        <v>Amministrativo</v>
      </c>
    </row>
    <row r="2823" spans="1:17" ht="15" customHeight="1" x14ac:dyDescent="0.25">
      <c r="A2823" s="30">
        <v>2016</v>
      </c>
      <c r="B2823" s="3" t="s">
        <v>48</v>
      </c>
      <c r="C2823" s="3" t="s">
        <v>116</v>
      </c>
      <c r="D2823" s="3" t="s">
        <v>116</v>
      </c>
      <c r="E2823" s="3">
        <v>64</v>
      </c>
      <c r="F2823" s="3">
        <v>269</v>
      </c>
      <c r="G2823" s="3">
        <v>269</v>
      </c>
      <c r="H2823" s="3">
        <v>56950209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 t="str">
        <f>B2823&amp;" | "&amp;C2823&amp;" | "&amp;D2823</f>
        <v>documentazione_amministrativa / determinazioni | DETERMINAZIONE DEL DIRIGENTE | DETERMINAZIONE DEL DIRIGENTE</v>
      </c>
      <c r="Q2823" s="3" t="str">
        <f>VLOOKUP(P2823,'Classificazione UD'!A:B,2,FALSE)</f>
        <v>Amministrativo</v>
      </c>
    </row>
    <row r="2824" spans="1:17" ht="15" customHeight="1" x14ac:dyDescent="0.25">
      <c r="A2824" s="30">
        <v>2011</v>
      </c>
      <c r="B2824" s="3" t="s">
        <v>23</v>
      </c>
      <c r="C2824" s="3" t="s">
        <v>117</v>
      </c>
      <c r="D2824" s="3" t="s">
        <v>117</v>
      </c>
      <c r="E2824" s="3">
        <v>235</v>
      </c>
      <c r="F2824" s="3">
        <v>543</v>
      </c>
      <c r="G2824" s="3">
        <v>543</v>
      </c>
      <c r="H2824" s="3">
        <v>164261159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 t="str">
        <f>B2824&amp;" | "&amp;C2824&amp;" | "&amp;D2824</f>
        <v>documentazione_amministrativa / altri_documenti | DOCUMENTO NON PROTOCOLLATO | DOCUMENTO NON PROTOCOLLATO</v>
      </c>
      <c r="Q2824" s="3" t="str">
        <f>VLOOKUP(P2824,'Classificazione UD'!A:B,2,FALSE)</f>
        <v>Amministrativo</v>
      </c>
    </row>
    <row r="2825" spans="1:17" ht="15" customHeight="1" x14ac:dyDescent="0.25">
      <c r="A2825" s="30">
        <v>2012</v>
      </c>
      <c r="B2825" s="3" t="s">
        <v>23</v>
      </c>
      <c r="C2825" s="3" t="s">
        <v>117</v>
      </c>
      <c r="D2825" s="3" t="s">
        <v>117</v>
      </c>
      <c r="E2825" s="3">
        <v>288</v>
      </c>
      <c r="F2825" s="3">
        <v>555</v>
      </c>
      <c r="G2825" s="3">
        <v>555</v>
      </c>
      <c r="H2825" s="3">
        <v>166112892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 t="str">
        <f>B2825&amp;" | "&amp;C2825&amp;" | "&amp;D2825</f>
        <v>documentazione_amministrativa / altri_documenti | DOCUMENTO NON PROTOCOLLATO | DOCUMENTO NON PROTOCOLLATO</v>
      </c>
      <c r="Q2825" s="3" t="str">
        <f>VLOOKUP(P2825,'Classificazione UD'!A:B,2,FALSE)</f>
        <v>Amministrativo</v>
      </c>
    </row>
    <row r="2826" spans="1:17" ht="15" customHeight="1" x14ac:dyDescent="0.25">
      <c r="A2826" s="30">
        <v>2013</v>
      </c>
      <c r="B2826" s="3" t="s">
        <v>23</v>
      </c>
      <c r="C2826" s="3" t="s">
        <v>117</v>
      </c>
      <c r="D2826" s="3" t="s">
        <v>117</v>
      </c>
      <c r="E2826" s="3">
        <v>1568</v>
      </c>
      <c r="F2826" s="3">
        <v>2004</v>
      </c>
      <c r="G2826" s="3">
        <v>2004</v>
      </c>
      <c r="H2826" s="3">
        <v>368360406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 t="str">
        <f>B2826&amp;" | "&amp;C2826&amp;" | "&amp;D2826</f>
        <v>documentazione_amministrativa / altri_documenti | DOCUMENTO NON PROTOCOLLATO | DOCUMENTO NON PROTOCOLLATO</v>
      </c>
      <c r="Q2826" s="3" t="str">
        <f>VLOOKUP(P2826,'Classificazione UD'!A:B,2,FALSE)</f>
        <v>Amministrativo</v>
      </c>
    </row>
    <row r="2827" spans="1:17" ht="15" customHeight="1" x14ac:dyDescent="0.25">
      <c r="A2827" s="30">
        <v>2014</v>
      </c>
      <c r="B2827" s="3" t="s">
        <v>23</v>
      </c>
      <c r="C2827" s="3" t="s">
        <v>117</v>
      </c>
      <c r="D2827" s="3" t="s">
        <v>117</v>
      </c>
      <c r="E2827" s="3">
        <v>1739</v>
      </c>
      <c r="F2827" s="3">
        <v>2185</v>
      </c>
      <c r="G2827" s="3">
        <v>2185</v>
      </c>
      <c r="H2827" s="3">
        <v>428941250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 t="str">
        <f>B2827&amp;" | "&amp;C2827&amp;" | "&amp;D2827</f>
        <v>documentazione_amministrativa / altri_documenti | DOCUMENTO NON PROTOCOLLATO | DOCUMENTO NON PROTOCOLLATO</v>
      </c>
      <c r="Q2827" s="3" t="str">
        <f>VLOOKUP(P2827,'Classificazione UD'!A:B,2,FALSE)</f>
        <v>Amministrativo</v>
      </c>
    </row>
    <row r="2828" spans="1:17" ht="15" customHeight="1" x14ac:dyDescent="0.25">
      <c r="A2828" s="30">
        <v>2015</v>
      </c>
      <c r="B2828" s="3" t="s">
        <v>23</v>
      </c>
      <c r="C2828" s="3" t="s">
        <v>117</v>
      </c>
      <c r="D2828" s="3" t="s">
        <v>117</v>
      </c>
      <c r="E2828" s="3">
        <v>1833</v>
      </c>
      <c r="F2828" s="3">
        <v>2269</v>
      </c>
      <c r="G2828" s="3">
        <v>2269</v>
      </c>
      <c r="H2828" s="3">
        <v>564354781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 t="str">
        <f>B2828&amp;" | "&amp;C2828&amp;" | "&amp;D2828</f>
        <v>documentazione_amministrativa / altri_documenti | DOCUMENTO NON PROTOCOLLATO | DOCUMENTO NON PROTOCOLLATO</v>
      </c>
      <c r="Q2828" s="3" t="str">
        <f>VLOOKUP(P2828,'Classificazione UD'!A:B,2,FALSE)</f>
        <v>Amministrativo</v>
      </c>
    </row>
    <row r="2829" spans="1:17" ht="15" customHeight="1" x14ac:dyDescent="0.25">
      <c r="A2829" s="30">
        <v>2016</v>
      </c>
      <c r="B2829" s="3" t="s">
        <v>23</v>
      </c>
      <c r="C2829" s="3" t="s">
        <v>117</v>
      </c>
      <c r="D2829" s="3" t="s">
        <v>117</v>
      </c>
      <c r="E2829" s="3">
        <v>334</v>
      </c>
      <c r="F2829" s="3">
        <v>394</v>
      </c>
      <c r="G2829" s="3">
        <v>394</v>
      </c>
      <c r="H2829" s="3">
        <v>102142815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 t="str">
        <f>B2829&amp;" | "&amp;C2829&amp;" | "&amp;D2829</f>
        <v>documentazione_amministrativa / altri_documenti | DOCUMENTO NON PROTOCOLLATO | DOCUMENTO NON PROTOCOLLATO</v>
      </c>
      <c r="Q2829" s="3" t="str">
        <f>VLOOKUP(P2829,'Classificazione UD'!A:B,2,FALSE)</f>
        <v>Amministrativo</v>
      </c>
    </row>
    <row r="2830" spans="1:17" ht="15" customHeight="1" x14ac:dyDescent="0.25">
      <c r="A2830" s="30">
        <v>2011</v>
      </c>
      <c r="B2830" s="3" t="s">
        <v>48</v>
      </c>
      <c r="C2830" s="3" t="s">
        <v>116</v>
      </c>
      <c r="D2830" s="3" t="s">
        <v>116</v>
      </c>
      <c r="E2830" s="3">
        <v>226</v>
      </c>
      <c r="F2830" s="3">
        <v>638</v>
      </c>
      <c r="G2830" s="3">
        <v>638</v>
      </c>
      <c r="H2830" s="3">
        <v>111092001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 t="str">
        <f>B2830&amp;" | "&amp;C2830&amp;" | "&amp;D2830</f>
        <v>documentazione_amministrativa / determinazioni | DETERMINAZIONE DEL DIRIGENTE | DETERMINAZIONE DEL DIRIGENTE</v>
      </c>
      <c r="Q2830" s="3" t="str">
        <f>VLOOKUP(P2830,'Classificazione UD'!A:B,2,FALSE)</f>
        <v>Amministrativo</v>
      </c>
    </row>
    <row r="2831" spans="1:17" ht="15" customHeight="1" x14ac:dyDescent="0.25">
      <c r="A2831" s="30">
        <v>2012</v>
      </c>
      <c r="B2831" s="3" t="s">
        <v>48</v>
      </c>
      <c r="C2831" s="3" t="s">
        <v>116</v>
      </c>
      <c r="D2831" s="3" t="s">
        <v>116</v>
      </c>
      <c r="E2831" s="3">
        <v>230</v>
      </c>
      <c r="F2831" s="3">
        <v>636</v>
      </c>
      <c r="G2831" s="3">
        <v>636</v>
      </c>
      <c r="H2831" s="3">
        <v>109466684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 t="str">
        <f>B2831&amp;" | "&amp;C2831&amp;" | "&amp;D2831</f>
        <v>documentazione_amministrativa / determinazioni | DETERMINAZIONE DEL DIRIGENTE | DETERMINAZIONE DEL DIRIGENTE</v>
      </c>
      <c r="Q2831" s="3" t="str">
        <f>VLOOKUP(P2831,'Classificazione UD'!A:B,2,FALSE)</f>
        <v>Amministrativo</v>
      </c>
    </row>
    <row r="2832" spans="1:17" ht="15" customHeight="1" x14ac:dyDescent="0.25">
      <c r="A2832" s="30">
        <v>2013</v>
      </c>
      <c r="B2832" s="3" t="s">
        <v>48</v>
      </c>
      <c r="C2832" s="3" t="s">
        <v>116</v>
      </c>
      <c r="D2832" s="3" t="s">
        <v>116</v>
      </c>
      <c r="E2832" s="3">
        <v>234</v>
      </c>
      <c r="F2832" s="3">
        <v>639</v>
      </c>
      <c r="G2832" s="3">
        <v>639</v>
      </c>
      <c r="H2832" s="3">
        <v>113590879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 t="str">
        <f>B2832&amp;" | "&amp;C2832&amp;" | "&amp;D2832</f>
        <v>documentazione_amministrativa / determinazioni | DETERMINAZIONE DEL DIRIGENTE | DETERMINAZIONE DEL DIRIGENTE</v>
      </c>
      <c r="Q2832" s="3" t="str">
        <f>VLOOKUP(P2832,'Classificazione UD'!A:B,2,FALSE)</f>
        <v>Amministrativo</v>
      </c>
    </row>
    <row r="2833" spans="1:17" ht="15" customHeight="1" x14ac:dyDescent="0.25">
      <c r="A2833" s="30">
        <v>2014</v>
      </c>
      <c r="B2833" s="3" t="s">
        <v>48</v>
      </c>
      <c r="C2833" s="3" t="s">
        <v>116</v>
      </c>
      <c r="D2833" s="3" t="s">
        <v>116</v>
      </c>
      <c r="E2833" s="3">
        <v>204</v>
      </c>
      <c r="F2833" s="3">
        <v>579</v>
      </c>
      <c r="G2833" s="3">
        <v>579</v>
      </c>
      <c r="H2833" s="3">
        <v>97069418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 t="str">
        <f>B2833&amp;" | "&amp;C2833&amp;" | "&amp;D2833</f>
        <v>documentazione_amministrativa / determinazioni | DETERMINAZIONE DEL DIRIGENTE | DETERMINAZIONE DEL DIRIGENTE</v>
      </c>
      <c r="Q2833" s="3" t="str">
        <f>VLOOKUP(P2833,'Classificazione UD'!A:B,2,FALSE)</f>
        <v>Amministrativo</v>
      </c>
    </row>
    <row r="2834" spans="1:17" ht="15" customHeight="1" x14ac:dyDescent="0.25">
      <c r="A2834" s="30">
        <v>2015</v>
      </c>
      <c r="B2834" s="3" t="s">
        <v>48</v>
      </c>
      <c r="C2834" s="3" t="s">
        <v>116</v>
      </c>
      <c r="D2834" s="3" t="s">
        <v>116</v>
      </c>
      <c r="E2834" s="3">
        <v>191</v>
      </c>
      <c r="F2834" s="3">
        <v>566</v>
      </c>
      <c r="G2834" s="3">
        <v>566</v>
      </c>
      <c r="H2834" s="3">
        <v>105742355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 t="str">
        <f>B2834&amp;" | "&amp;C2834&amp;" | "&amp;D2834</f>
        <v>documentazione_amministrativa / determinazioni | DETERMINAZIONE DEL DIRIGENTE | DETERMINAZIONE DEL DIRIGENTE</v>
      </c>
      <c r="Q2834" s="3" t="str">
        <f>VLOOKUP(P2834,'Classificazione UD'!A:B,2,FALSE)</f>
        <v>Amministrativo</v>
      </c>
    </row>
    <row r="2835" spans="1:17" ht="15" customHeight="1" x14ac:dyDescent="0.25">
      <c r="A2835" s="30">
        <v>2016</v>
      </c>
      <c r="B2835" s="3" t="s">
        <v>48</v>
      </c>
      <c r="C2835" s="3" t="s">
        <v>116</v>
      </c>
      <c r="D2835" s="3" t="s">
        <v>116</v>
      </c>
      <c r="E2835" s="3">
        <v>26</v>
      </c>
      <c r="F2835" s="3">
        <v>78</v>
      </c>
      <c r="G2835" s="3">
        <v>78</v>
      </c>
      <c r="H2835" s="3">
        <v>14047990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 t="str">
        <f>B2835&amp;" | "&amp;C2835&amp;" | "&amp;D2835</f>
        <v>documentazione_amministrativa / determinazioni | DETERMINAZIONE DEL DIRIGENTE | DETERMINAZIONE DEL DIRIGENTE</v>
      </c>
      <c r="Q2835" s="3" t="str">
        <f>VLOOKUP(P2835,'Classificazione UD'!A:B,2,FALSE)</f>
        <v>Amministrativo</v>
      </c>
    </row>
    <row r="2836" spans="1:17" ht="15" customHeight="1" x14ac:dyDescent="0.25">
      <c r="A2836" s="30">
        <v>2011</v>
      </c>
      <c r="B2836" s="3" t="s">
        <v>36</v>
      </c>
      <c r="C2836" s="3" t="s">
        <v>50</v>
      </c>
      <c r="D2836" s="3" t="s">
        <v>50</v>
      </c>
      <c r="E2836" s="3">
        <v>7823</v>
      </c>
      <c r="F2836" s="3">
        <v>10233</v>
      </c>
      <c r="G2836" s="3">
        <v>10233</v>
      </c>
      <c r="H2836" s="3">
        <v>2376794445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 t="str">
        <f>B2836&amp;" | "&amp;C2836&amp;" | "&amp;D2836</f>
        <v>documentazione_amministrativa / documenti_protocollati | DOCUMENTO PROTOCOLLATO | DOCUMENTO PROTOCOLLATO</v>
      </c>
      <c r="Q2836" s="3" t="str">
        <f>VLOOKUP(P2836,'Classificazione UD'!A:B,2,FALSE)</f>
        <v>Protocollo</v>
      </c>
    </row>
    <row r="2837" spans="1:17" ht="15" customHeight="1" x14ac:dyDescent="0.25">
      <c r="A2837" s="30">
        <v>2012</v>
      </c>
      <c r="B2837" s="3" t="s">
        <v>36</v>
      </c>
      <c r="C2837" s="3" t="s">
        <v>50</v>
      </c>
      <c r="D2837" s="3" t="s">
        <v>50</v>
      </c>
      <c r="E2837" s="3">
        <v>12032</v>
      </c>
      <c r="F2837" s="3">
        <v>20693</v>
      </c>
      <c r="G2837" s="3">
        <v>20693</v>
      </c>
      <c r="H2837" s="3">
        <v>6361682324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 t="str">
        <f>B2837&amp;" | "&amp;C2837&amp;" | "&amp;D2837</f>
        <v>documentazione_amministrativa / documenti_protocollati | DOCUMENTO PROTOCOLLATO | DOCUMENTO PROTOCOLLATO</v>
      </c>
      <c r="Q2837" s="3" t="str">
        <f>VLOOKUP(P2837,'Classificazione UD'!A:B,2,FALSE)</f>
        <v>Protocollo</v>
      </c>
    </row>
    <row r="2838" spans="1:17" ht="15" customHeight="1" x14ac:dyDescent="0.25">
      <c r="A2838" s="30">
        <v>2013</v>
      </c>
      <c r="B2838" s="3" t="s">
        <v>36</v>
      </c>
      <c r="C2838" s="3" t="s">
        <v>50</v>
      </c>
      <c r="D2838" s="3" t="s">
        <v>50</v>
      </c>
      <c r="E2838" s="3">
        <v>15526</v>
      </c>
      <c r="F2838" s="3">
        <v>31000</v>
      </c>
      <c r="G2838" s="3">
        <v>31000</v>
      </c>
      <c r="H2838" s="3">
        <v>10731977741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 t="str">
        <f>B2838&amp;" | "&amp;C2838&amp;" | "&amp;D2838</f>
        <v>documentazione_amministrativa / documenti_protocollati | DOCUMENTO PROTOCOLLATO | DOCUMENTO PROTOCOLLATO</v>
      </c>
      <c r="Q2838" s="3" t="str">
        <f>VLOOKUP(P2838,'Classificazione UD'!A:B,2,FALSE)</f>
        <v>Protocollo</v>
      </c>
    </row>
    <row r="2839" spans="1:17" ht="15" customHeight="1" x14ac:dyDescent="0.25">
      <c r="A2839" s="30">
        <v>2014</v>
      </c>
      <c r="B2839" s="3" t="s">
        <v>36</v>
      </c>
      <c r="C2839" s="3" t="s">
        <v>50</v>
      </c>
      <c r="D2839" s="3" t="s">
        <v>50</v>
      </c>
      <c r="E2839" s="3">
        <v>19683</v>
      </c>
      <c r="F2839" s="3">
        <v>50598</v>
      </c>
      <c r="G2839" s="3">
        <v>50598</v>
      </c>
      <c r="H2839" s="3">
        <v>23358625054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 t="str">
        <f>B2839&amp;" | "&amp;C2839&amp;" | "&amp;D2839</f>
        <v>documentazione_amministrativa / documenti_protocollati | DOCUMENTO PROTOCOLLATO | DOCUMENTO PROTOCOLLATO</v>
      </c>
      <c r="Q2839" s="3" t="str">
        <f>VLOOKUP(P2839,'Classificazione UD'!A:B,2,FALSE)</f>
        <v>Protocollo</v>
      </c>
    </row>
    <row r="2840" spans="1:17" ht="15" customHeight="1" x14ac:dyDescent="0.25">
      <c r="A2840" s="30">
        <v>2015</v>
      </c>
      <c r="B2840" s="3" t="s">
        <v>36</v>
      </c>
      <c r="C2840" s="3" t="s">
        <v>50</v>
      </c>
      <c r="D2840" s="3" t="s">
        <v>50</v>
      </c>
      <c r="E2840" s="3">
        <v>23795</v>
      </c>
      <c r="F2840" s="3">
        <v>65951</v>
      </c>
      <c r="G2840" s="3">
        <v>65951</v>
      </c>
      <c r="H2840" s="3">
        <v>25944068953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 t="str">
        <f>B2840&amp;" | "&amp;C2840&amp;" | "&amp;D2840</f>
        <v>documentazione_amministrativa / documenti_protocollati | DOCUMENTO PROTOCOLLATO | DOCUMENTO PROTOCOLLATO</v>
      </c>
      <c r="Q2840" s="3" t="str">
        <f>VLOOKUP(P2840,'Classificazione UD'!A:B,2,FALSE)</f>
        <v>Protocollo</v>
      </c>
    </row>
    <row r="2841" spans="1:17" ht="15" customHeight="1" x14ac:dyDescent="0.25">
      <c r="A2841" s="30">
        <v>2016</v>
      </c>
      <c r="B2841" s="3" t="s">
        <v>36</v>
      </c>
      <c r="C2841" s="3" t="s">
        <v>50</v>
      </c>
      <c r="D2841" s="3" t="s">
        <v>50</v>
      </c>
      <c r="E2841" s="3">
        <v>4397</v>
      </c>
      <c r="F2841" s="3">
        <v>12570</v>
      </c>
      <c r="G2841" s="3">
        <v>12570</v>
      </c>
      <c r="H2841" s="3">
        <v>4910864769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 t="str">
        <f>B2841&amp;" | "&amp;C2841&amp;" | "&amp;D2841</f>
        <v>documentazione_amministrativa / documenti_protocollati | DOCUMENTO PROTOCOLLATO | DOCUMENTO PROTOCOLLATO</v>
      </c>
      <c r="Q2841" s="3" t="str">
        <f>VLOOKUP(P2841,'Classificazione UD'!A:B,2,FALSE)</f>
        <v>Protocollo</v>
      </c>
    </row>
    <row r="2842" spans="1:17" ht="15" customHeight="1" x14ac:dyDescent="0.25">
      <c r="A2842" s="30">
        <v>2011</v>
      </c>
      <c r="B2842" s="3" t="s">
        <v>44</v>
      </c>
      <c r="C2842" s="3" t="s">
        <v>46</v>
      </c>
      <c r="D2842" s="3" t="s">
        <v>46</v>
      </c>
      <c r="E2842" s="3">
        <v>235</v>
      </c>
      <c r="F2842" s="3">
        <v>1771</v>
      </c>
      <c r="G2842" s="3">
        <v>1771</v>
      </c>
      <c r="H2842" s="3">
        <v>294093507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 t="str">
        <f>B2842&amp;" | "&amp;C2842&amp;" | "&amp;D2842</f>
        <v>documentazione_amministrativa / deliberazioni | DELIBERA | DELIBERA</v>
      </c>
      <c r="Q2842" s="3" t="str">
        <f>VLOOKUP(P2842,'Classificazione UD'!A:B,2,FALSE)</f>
        <v>Amministrativo</v>
      </c>
    </row>
    <row r="2843" spans="1:17" ht="15" customHeight="1" x14ac:dyDescent="0.25">
      <c r="A2843" s="30">
        <v>2012</v>
      </c>
      <c r="B2843" s="3" t="s">
        <v>44</v>
      </c>
      <c r="C2843" s="3" t="s">
        <v>46</v>
      </c>
      <c r="D2843" s="3" t="s">
        <v>46</v>
      </c>
      <c r="E2843" s="3">
        <v>164</v>
      </c>
      <c r="F2843" s="3">
        <v>1190</v>
      </c>
      <c r="G2843" s="3">
        <v>1190</v>
      </c>
      <c r="H2843" s="3">
        <v>222921719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 t="str">
        <f>B2843&amp;" | "&amp;C2843&amp;" | "&amp;D2843</f>
        <v>documentazione_amministrativa / deliberazioni | DELIBERA | DELIBERA</v>
      </c>
      <c r="Q2843" s="3" t="str">
        <f>VLOOKUP(P2843,'Classificazione UD'!A:B,2,FALSE)</f>
        <v>Amministrativo</v>
      </c>
    </row>
    <row r="2844" spans="1:17" ht="15" customHeight="1" x14ac:dyDescent="0.25">
      <c r="A2844" s="30">
        <v>2013</v>
      </c>
      <c r="B2844" s="3" t="s">
        <v>44</v>
      </c>
      <c r="C2844" s="3" t="s">
        <v>46</v>
      </c>
      <c r="D2844" s="3" t="s">
        <v>46</v>
      </c>
      <c r="E2844" s="3">
        <v>178</v>
      </c>
      <c r="F2844" s="3">
        <v>1201</v>
      </c>
      <c r="G2844" s="3">
        <v>1201</v>
      </c>
      <c r="H2844" s="3">
        <v>215925389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 t="str">
        <f>B2844&amp;" | "&amp;C2844&amp;" | "&amp;D2844</f>
        <v>documentazione_amministrativa / deliberazioni | DELIBERA | DELIBERA</v>
      </c>
      <c r="Q2844" s="3" t="str">
        <f>VLOOKUP(P2844,'Classificazione UD'!A:B,2,FALSE)</f>
        <v>Amministrativo</v>
      </c>
    </row>
    <row r="2845" spans="1:17" ht="15" customHeight="1" x14ac:dyDescent="0.25">
      <c r="A2845" s="30">
        <v>2014</v>
      </c>
      <c r="B2845" s="3" t="s">
        <v>44</v>
      </c>
      <c r="C2845" s="3" t="s">
        <v>46</v>
      </c>
      <c r="D2845" s="3" t="s">
        <v>46</v>
      </c>
      <c r="E2845" s="3">
        <v>272</v>
      </c>
      <c r="F2845" s="3">
        <v>2119</v>
      </c>
      <c r="G2845" s="3">
        <v>2119</v>
      </c>
      <c r="H2845" s="3">
        <v>914794309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 t="str">
        <f>B2845&amp;" | "&amp;C2845&amp;" | "&amp;D2845</f>
        <v>documentazione_amministrativa / deliberazioni | DELIBERA | DELIBERA</v>
      </c>
      <c r="Q2845" s="3" t="str">
        <f>VLOOKUP(P2845,'Classificazione UD'!A:B,2,FALSE)</f>
        <v>Amministrativo</v>
      </c>
    </row>
    <row r="2846" spans="1:17" ht="15" customHeight="1" x14ac:dyDescent="0.25">
      <c r="A2846" s="30">
        <v>2015</v>
      </c>
      <c r="B2846" s="3" t="s">
        <v>44</v>
      </c>
      <c r="C2846" s="3" t="s">
        <v>46</v>
      </c>
      <c r="D2846" s="3" t="s">
        <v>46</v>
      </c>
      <c r="E2846" s="3">
        <v>71</v>
      </c>
      <c r="F2846" s="3">
        <v>482</v>
      </c>
      <c r="G2846" s="3">
        <v>482</v>
      </c>
      <c r="H2846" s="3">
        <v>292344831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 t="str">
        <f>B2846&amp;" | "&amp;C2846&amp;" | "&amp;D2846</f>
        <v>documentazione_amministrativa / deliberazioni | DELIBERA | DELIBERA</v>
      </c>
      <c r="Q2846" s="3" t="str">
        <f>VLOOKUP(P2846,'Classificazione UD'!A:B,2,FALSE)</f>
        <v>Amministrativo</v>
      </c>
    </row>
    <row r="2847" spans="1:17" ht="15" customHeight="1" x14ac:dyDescent="0.25">
      <c r="A2847" s="30">
        <v>2011</v>
      </c>
      <c r="B2847" s="3" t="s">
        <v>44</v>
      </c>
      <c r="C2847" s="3" t="s">
        <v>46</v>
      </c>
      <c r="D2847" s="3" t="s">
        <v>46</v>
      </c>
      <c r="E2847" s="3">
        <v>213</v>
      </c>
      <c r="F2847" s="3">
        <v>1953</v>
      </c>
      <c r="G2847" s="3">
        <v>1953</v>
      </c>
      <c r="H2847" s="3">
        <v>329391396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 t="str">
        <f>B2847&amp;" | "&amp;C2847&amp;" | "&amp;D2847</f>
        <v>documentazione_amministrativa / deliberazioni | DELIBERA | DELIBERA</v>
      </c>
      <c r="Q2847" s="3" t="str">
        <f>VLOOKUP(P2847,'Classificazione UD'!A:B,2,FALSE)</f>
        <v>Amministrativo</v>
      </c>
    </row>
    <row r="2848" spans="1:17" ht="15" customHeight="1" x14ac:dyDescent="0.25">
      <c r="A2848" s="30">
        <v>2012</v>
      </c>
      <c r="B2848" s="3" t="s">
        <v>44</v>
      </c>
      <c r="C2848" s="3" t="s">
        <v>46</v>
      </c>
      <c r="D2848" s="3" t="s">
        <v>46</v>
      </c>
      <c r="E2848" s="3">
        <v>253</v>
      </c>
      <c r="F2848" s="3">
        <v>2201</v>
      </c>
      <c r="G2848" s="3">
        <v>2201</v>
      </c>
      <c r="H2848" s="3">
        <v>408245744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 t="str">
        <f>B2848&amp;" | "&amp;C2848&amp;" | "&amp;D2848</f>
        <v>documentazione_amministrativa / deliberazioni | DELIBERA | DELIBERA</v>
      </c>
      <c r="Q2848" s="3" t="str">
        <f>VLOOKUP(P2848,'Classificazione UD'!A:B,2,FALSE)</f>
        <v>Amministrativo</v>
      </c>
    </row>
    <row r="2849" spans="1:17" ht="15" customHeight="1" x14ac:dyDescent="0.25">
      <c r="A2849" s="30">
        <v>2013</v>
      </c>
      <c r="B2849" s="3" t="s">
        <v>44</v>
      </c>
      <c r="C2849" s="3" t="s">
        <v>46</v>
      </c>
      <c r="D2849" s="3" t="s">
        <v>46</v>
      </c>
      <c r="E2849" s="3">
        <v>232</v>
      </c>
      <c r="F2849" s="3">
        <v>1944</v>
      </c>
      <c r="G2849" s="3">
        <v>1944</v>
      </c>
      <c r="H2849" s="3">
        <v>318839958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 t="str">
        <f>B2849&amp;" | "&amp;C2849&amp;" | "&amp;D2849</f>
        <v>documentazione_amministrativa / deliberazioni | DELIBERA | DELIBERA</v>
      </c>
      <c r="Q2849" s="3" t="str">
        <f>VLOOKUP(P2849,'Classificazione UD'!A:B,2,FALSE)</f>
        <v>Amministrativo</v>
      </c>
    </row>
    <row r="2850" spans="1:17" ht="15" customHeight="1" x14ac:dyDescent="0.25">
      <c r="A2850" s="30">
        <v>2014</v>
      </c>
      <c r="B2850" s="3" t="s">
        <v>44</v>
      </c>
      <c r="C2850" s="3" t="s">
        <v>46</v>
      </c>
      <c r="D2850" s="3" t="s">
        <v>46</v>
      </c>
      <c r="E2850" s="3">
        <v>270</v>
      </c>
      <c r="F2850" s="3">
        <v>2541</v>
      </c>
      <c r="G2850" s="3">
        <v>2541</v>
      </c>
      <c r="H2850" s="3">
        <v>899427638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 t="str">
        <f>B2850&amp;" | "&amp;C2850&amp;" | "&amp;D2850</f>
        <v>documentazione_amministrativa / deliberazioni | DELIBERA | DELIBERA</v>
      </c>
      <c r="Q2850" s="3" t="str">
        <f>VLOOKUP(P2850,'Classificazione UD'!A:B,2,FALSE)</f>
        <v>Amministrativo</v>
      </c>
    </row>
    <row r="2851" spans="1:17" ht="15" customHeight="1" x14ac:dyDescent="0.25">
      <c r="A2851" s="30">
        <v>2015</v>
      </c>
      <c r="B2851" s="3" t="s">
        <v>44</v>
      </c>
      <c r="C2851" s="3" t="s">
        <v>46</v>
      </c>
      <c r="D2851" s="3" t="s">
        <v>46</v>
      </c>
      <c r="E2851" s="3">
        <v>134</v>
      </c>
      <c r="F2851" s="3">
        <v>1032</v>
      </c>
      <c r="G2851" s="3">
        <v>1032</v>
      </c>
      <c r="H2851" s="3">
        <v>593205350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 t="str">
        <f>B2851&amp;" | "&amp;C2851&amp;" | "&amp;D2851</f>
        <v>documentazione_amministrativa / deliberazioni | DELIBERA | DELIBERA</v>
      </c>
      <c r="Q2851" s="3" t="str">
        <f>VLOOKUP(P2851,'Classificazione UD'!A:B,2,FALSE)</f>
        <v>Amministrativo</v>
      </c>
    </row>
    <row r="2852" spans="1:17" ht="15" customHeight="1" x14ac:dyDescent="0.25">
      <c r="A2852" s="30">
        <v>2015</v>
      </c>
      <c r="B2852" s="3" t="s">
        <v>48</v>
      </c>
      <c r="C2852" s="3" t="s">
        <v>116</v>
      </c>
      <c r="D2852" s="3" t="s">
        <v>116</v>
      </c>
      <c r="E2852" s="3">
        <v>1088</v>
      </c>
      <c r="F2852" s="3">
        <v>5513</v>
      </c>
      <c r="G2852" s="3">
        <v>5513</v>
      </c>
      <c r="H2852" s="3">
        <v>2024790782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 t="str">
        <f>B2852&amp;" | "&amp;C2852&amp;" | "&amp;D2852</f>
        <v>documentazione_amministrativa / determinazioni | DETERMINAZIONE DEL DIRIGENTE | DETERMINAZIONE DEL DIRIGENTE</v>
      </c>
      <c r="Q2852" s="3" t="str">
        <f>VLOOKUP(P2852,'Classificazione UD'!A:B,2,FALSE)</f>
        <v>Amministrativo</v>
      </c>
    </row>
    <row r="2853" spans="1:17" ht="15" customHeight="1" x14ac:dyDescent="0.25">
      <c r="A2853" s="30">
        <v>2016</v>
      </c>
      <c r="B2853" s="3" t="s">
        <v>48</v>
      </c>
      <c r="C2853" s="3" t="s">
        <v>116</v>
      </c>
      <c r="D2853" s="3" t="s">
        <v>116</v>
      </c>
      <c r="E2853" s="3">
        <v>508</v>
      </c>
      <c r="F2853" s="3">
        <v>2607</v>
      </c>
      <c r="G2853" s="3">
        <v>2607</v>
      </c>
      <c r="H2853" s="3">
        <v>627277138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 t="str">
        <f>B2853&amp;" | "&amp;C2853&amp;" | "&amp;D2853</f>
        <v>documentazione_amministrativa / determinazioni | DETERMINAZIONE DEL DIRIGENTE | DETERMINAZIONE DEL DIRIGENTE</v>
      </c>
      <c r="Q2853" s="3" t="str">
        <f>VLOOKUP(P2853,'Classificazione UD'!A:B,2,FALSE)</f>
        <v>Amministrativo</v>
      </c>
    </row>
    <row r="2854" spans="1:17" ht="15" customHeight="1" x14ac:dyDescent="0.25">
      <c r="A2854" s="30">
        <v>2011</v>
      </c>
      <c r="B2854" s="3" t="s">
        <v>36</v>
      </c>
      <c r="C2854" s="3" t="s">
        <v>50</v>
      </c>
      <c r="D2854" s="3" t="s">
        <v>50</v>
      </c>
      <c r="E2854" s="3">
        <v>37256</v>
      </c>
      <c r="F2854" s="3">
        <v>51020</v>
      </c>
      <c r="G2854" s="3">
        <v>51020</v>
      </c>
      <c r="H2854" s="3">
        <v>10961787587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 t="str">
        <f>B2854&amp;" | "&amp;C2854&amp;" | "&amp;D2854</f>
        <v>documentazione_amministrativa / documenti_protocollati | DOCUMENTO PROTOCOLLATO | DOCUMENTO PROTOCOLLATO</v>
      </c>
      <c r="Q2854" s="3" t="str">
        <f>VLOOKUP(P2854,'Classificazione UD'!A:B,2,FALSE)</f>
        <v>Protocollo</v>
      </c>
    </row>
    <row r="2855" spans="1:17" ht="15" customHeight="1" x14ac:dyDescent="0.25">
      <c r="A2855" s="30">
        <v>2012</v>
      </c>
      <c r="B2855" s="3" t="s">
        <v>36</v>
      </c>
      <c r="C2855" s="3" t="s">
        <v>50</v>
      </c>
      <c r="D2855" s="3" t="s">
        <v>50</v>
      </c>
      <c r="E2855" s="3">
        <v>34300</v>
      </c>
      <c r="F2855" s="3">
        <v>60999</v>
      </c>
      <c r="G2855" s="3">
        <v>60999</v>
      </c>
      <c r="H2855" s="3">
        <v>22801811626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 t="str">
        <f>B2855&amp;" | "&amp;C2855&amp;" | "&amp;D2855</f>
        <v>documentazione_amministrativa / documenti_protocollati | DOCUMENTO PROTOCOLLATO | DOCUMENTO PROTOCOLLATO</v>
      </c>
      <c r="Q2855" s="3" t="str">
        <f>VLOOKUP(P2855,'Classificazione UD'!A:B,2,FALSE)</f>
        <v>Protocollo</v>
      </c>
    </row>
    <row r="2856" spans="1:17" ht="15" customHeight="1" x14ac:dyDescent="0.25">
      <c r="A2856" s="30">
        <v>2013</v>
      </c>
      <c r="B2856" s="3" t="s">
        <v>36</v>
      </c>
      <c r="C2856" s="3" t="s">
        <v>50</v>
      </c>
      <c r="D2856" s="3" t="s">
        <v>50</v>
      </c>
      <c r="E2856" s="3">
        <v>37824</v>
      </c>
      <c r="F2856" s="3">
        <v>75738</v>
      </c>
      <c r="G2856" s="3">
        <v>75738</v>
      </c>
      <c r="H2856" s="3">
        <v>37349405588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 t="str">
        <f>B2856&amp;" | "&amp;C2856&amp;" | "&amp;D2856</f>
        <v>documentazione_amministrativa / documenti_protocollati | DOCUMENTO PROTOCOLLATO | DOCUMENTO PROTOCOLLATO</v>
      </c>
      <c r="Q2856" s="3" t="str">
        <f>VLOOKUP(P2856,'Classificazione UD'!A:B,2,FALSE)</f>
        <v>Protocollo</v>
      </c>
    </row>
    <row r="2857" spans="1:17" ht="15" customHeight="1" x14ac:dyDescent="0.25">
      <c r="A2857" s="30">
        <v>2014</v>
      </c>
      <c r="B2857" s="3" t="s">
        <v>36</v>
      </c>
      <c r="C2857" s="3" t="s">
        <v>50</v>
      </c>
      <c r="D2857" s="3" t="s">
        <v>50</v>
      </c>
      <c r="E2857" s="3">
        <v>37898</v>
      </c>
      <c r="F2857" s="3">
        <v>92720</v>
      </c>
      <c r="G2857" s="3">
        <v>92720</v>
      </c>
      <c r="H2857" s="3">
        <v>53431440154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 t="str">
        <f>B2857&amp;" | "&amp;C2857&amp;" | "&amp;D2857</f>
        <v>documentazione_amministrativa / documenti_protocollati | DOCUMENTO PROTOCOLLATO | DOCUMENTO PROTOCOLLATO</v>
      </c>
      <c r="Q2857" s="3" t="str">
        <f>VLOOKUP(P2857,'Classificazione UD'!A:B,2,FALSE)</f>
        <v>Protocollo</v>
      </c>
    </row>
    <row r="2858" spans="1:17" ht="15" customHeight="1" x14ac:dyDescent="0.25">
      <c r="A2858" s="30">
        <v>2015</v>
      </c>
      <c r="B2858" s="3" t="s">
        <v>36</v>
      </c>
      <c r="C2858" s="3" t="s">
        <v>50</v>
      </c>
      <c r="D2858" s="3" t="s">
        <v>50</v>
      </c>
      <c r="E2858" s="3">
        <v>50921</v>
      </c>
      <c r="F2858" s="3">
        <v>146861</v>
      </c>
      <c r="G2858" s="3">
        <v>146861</v>
      </c>
      <c r="H2858" s="3">
        <v>75238840245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 t="str">
        <f>B2858&amp;" | "&amp;C2858&amp;" | "&amp;D2858</f>
        <v>documentazione_amministrativa / documenti_protocollati | DOCUMENTO PROTOCOLLATO | DOCUMENTO PROTOCOLLATO</v>
      </c>
      <c r="Q2858" s="3" t="str">
        <f>VLOOKUP(P2858,'Classificazione UD'!A:B,2,FALSE)</f>
        <v>Protocollo</v>
      </c>
    </row>
    <row r="2859" spans="1:17" ht="15" customHeight="1" x14ac:dyDescent="0.25">
      <c r="A2859" s="30">
        <v>2016</v>
      </c>
      <c r="B2859" s="3" t="s">
        <v>36</v>
      </c>
      <c r="C2859" s="3" t="s">
        <v>50</v>
      </c>
      <c r="D2859" s="3" t="s">
        <v>50</v>
      </c>
      <c r="E2859" s="3">
        <v>35261</v>
      </c>
      <c r="F2859" s="3">
        <v>100575</v>
      </c>
      <c r="G2859" s="3">
        <v>100575</v>
      </c>
      <c r="H2859" s="3">
        <v>59313921069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 t="str">
        <f>B2859&amp;" | "&amp;C2859&amp;" | "&amp;D2859</f>
        <v>documentazione_amministrativa / documenti_protocollati | DOCUMENTO PROTOCOLLATO | DOCUMENTO PROTOCOLLATO</v>
      </c>
      <c r="Q2859" s="3" t="str">
        <f>VLOOKUP(P2859,'Classificazione UD'!A:B,2,FALSE)</f>
        <v>Protocollo</v>
      </c>
    </row>
    <row r="2860" spans="1:17" ht="15" customHeight="1" x14ac:dyDescent="0.25">
      <c r="A2860" s="30">
        <v>2011</v>
      </c>
      <c r="B2860" s="3" t="s">
        <v>44</v>
      </c>
      <c r="C2860" s="3" t="s">
        <v>46</v>
      </c>
      <c r="D2860" s="3" t="s">
        <v>46</v>
      </c>
      <c r="E2860" s="3">
        <v>52</v>
      </c>
      <c r="F2860" s="3">
        <v>429</v>
      </c>
      <c r="G2860" s="3">
        <v>429</v>
      </c>
      <c r="H2860" s="3">
        <v>66400595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 t="str">
        <f>B2860&amp;" | "&amp;C2860&amp;" | "&amp;D2860</f>
        <v>documentazione_amministrativa / deliberazioni | DELIBERA | DELIBERA</v>
      </c>
      <c r="Q2860" s="3" t="str">
        <f>VLOOKUP(P2860,'Classificazione UD'!A:B,2,FALSE)</f>
        <v>Amministrativo</v>
      </c>
    </row>
    <row r="2861" spans="1:17" ht="15" customHeight="1" x14ac:dyDescent="0.25">
      <c r="A2861" s="30">
        <v>2012</v>
      </c>
      <c r="B2861" s="3" t="s">
        <v>44</v>
      </c>
      <c r="C2861" s="3" t="s">
        <v>46</v>
      </c>
      <c r="D2861" s="3" t="s">
        <v>46</v>
      </c>
      <c r="E2861" s="3">
        <v>52</v>
      </c>
      <c r="F2861" s="3">
        <v>419</v>
      </c>
      <c r="G2861" s="3">
        <v>419</v>
      </c>
      <c r="H2861" s="3">
        <v>64748042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 t="str">
        <f>B2861&amp;" | "&amp;C2861&amp;" | "&amp;D2861</f>
        <v>documentazione_amministrativa / deliberazioni | DELIBERA | DELIBERA</v>
      </c>
      <c r="Q2861" s="3" t="str">
        <f>VLOOKUP(P2861,'Classificazione UD'!A:B,2,FALSE)</f>
        <v>Amministrativo</v>
      </c>
    </row>
    <row r="2862" spans="1:17" ht="15" customHeight="1" x14ac:dyDescent="0.25">
      <c r="A2862" s="30">
        <v>2013</v>
      </c>
      <c r="B2862" s="3" t="s">
        <v>44</v>
      </c>
      <c r="C2862" s="3" t="s">
        <v>46</v>
      </c>
      <c r="D2862" s="3" t="s">
        <v>46</v>
      </c>
      <c r="E2862" s="3">
        <v>41</v>
      </c>
      <c r="F2862" s="3">
        <v>314</v>
      </c>
      <c r="G2862" s="3">
        <v>314</v>
      </c>
      <c r="H2862" s="3">
        <v>46353600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 t="str">
        <f>B2862&amp;" | "&amp;C2862&amp;" | "&amp;D2862</f>
        <v>documentazione_amministrativa / deliberazioni | DELIBERA | DELIBERA</v>
      </c>
      <c r="Q2862" s="3" t="str">
        <f>VLOOKUP(P2862,'Classificazione UD'!A:B,2,FALSE)</f>
        <v>Amministrativo</v>
      </c>
    </row>
    <row r="2863" spans="1:17" ht="15" customHeight="1" x14ac:dyDescent="0.25">
      <c r="A2863" s="30">
        <v>2014</v>
      </c>
      <c r="B2863" s="3" t="s">
        <v>44</v>
      </c>
      <c r="C2863" s="3" t="s">
        <v>46</v>
      </c>
      <c r="D2863" s="3" t="s">
        <v>46</v>
      </c>
      <c r="E2863" s="3">
        <v>33</v>
      </c>
      <c r="F2863" s="3">
        <v>276</v>
      </c>
      <c r="G2863" s="3">
        <v>276</v>
      </c>
      <c r="H2863" s="3">
        <v>36909135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 t="str">
        <f>B2863&amp;" | "&amp;C2863&amp;" | "&amp;D2863</f>
        <v>documentazione_amministrativa / deliberazioni | DELIBERA | DELIBERA</v>
      </c>
      <c r="Q2863" s="3" t="str">
        <f>VLOOKUP(P2863,'Classificazione UD'!A:B,2,FALSE)</f>
        <v>Amministrativo</v>
      </c>
    </row>
    <row r="2864" spans="1:17" ht="15" customHeight="1" x14ac:dyDescent="0.25">
      <c r="A2864" s="30">
        <v>2015</v>
      </c>
      <c r="B2864" s="3" t="s">
        <v>44</v>
      </c>
      <c r="C2864" s="3" t="s">
        <v>46</v>
      </c>
      <c r="D2864" s="3" t="s">
        <v>46</v>
      </c>
      <c r="E2864" s="3">
        <v>36</v>
      </c>
      <c r="F2864" s="3">
        <v>299</v>
      </c>
      <c r="G2864" s="3">
        <v>299</v>
      </c>
      <c r="H2864" s="3">
        <v>68143884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 t="str">
        <f>B2864&amp;" | "&amp;C2864&amp;" | "&amp;D2864</f>
        <v>documentazione_amministrativa / deliberazioni | DELIBERA | DELIBERA</v>
      </c>
      <c r="Q2864" s="3" t="str">
        <f>VLOOKUP(P2864,'Classificazione UD'!A:B,2,FALSE)</f>
        <v>Amministrativo</v>
      </c>
    </row>
    <row r="2865" spans="1:17" ht="15" customHeight="1" x14ac:dyDescent="0.25">
      <c r="A2865" s="30">
        <v>2015</v>
      </c>
      <c r="B2865" s="3" t="s">
        <v>48</v>
      </c>
      <c r="C2865" s="3" t="s">
        <v>116</v>
      </c>
      <c r="D2865" s="3" t="s">
        <v>116</v>
      </c>
      <c r="E2865" s="3">
        <v>255</v>
      </c>
      <c r="F2865" s="3">
        <v>1084</v>
      </c>
      <c r="G2865" s="3">
        <v>1084</v>
      </c>
      <c r="H2865" s="3">
        <v>201260889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 t="str">
        <f>B2865&amp;" | "&amp;C2865&amp;" | "&amp;D2865</f>
        <v>documentazione_amministrativa / determinazioni | DETERMINAZIONE DEL DIRIGENTE | DETERMINAZIONE DEL DIRIGENTE</v>
      </c>
      <c r="Q2865" s="3" t="str">
        <f>VLOOKUP(P2865,'Classificazione UD'!A:B,2,FALSE)</f>
        <v>Amministrativo</v>
      </c>
    </row>
    <row r="2866" spans="1:17" ht="15" customHeight="1" x14ac:dyDescent="0.25">
      <c r="A2866" s="30">
        <v>2011</v>
      </c>
      <c r="B2866" s="3" t="s">
        <v>36</v>
      </c>
      <c r="C2866" s="3" t="s">
        <v>50</v>
      </c>
      <c r="D2866" s="3" t="s">
        <v>50</v>
      </c>
      <c r="E2866" s="3">
        <v>186</v>
      </c>
      <c r="F2866" s="3">
        <v>364</v>
      </c>
      <c r="G2866" s="3">
        <v>364</v>
      </c>
      <c r="H2866" s="3">
        <v>65782418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 t="str">
        <f>B2866&amp;" | "&amp;C2866&amp;" | "&amp;D2866</f>
        <v>documentazione_amministrativa / documenti_protocollati | DOCUMENTO PROTOCOLLATO | DOCUMENTO PROTOCOLLATO</v>
      </c>
      <c r="Q2866" s="3" t="str">
        <f>VLOOKUP(P2866,'Classificazione UD'!A:B,2,FALSE)</f>
        <v>Protocollo</v>
      </c>
    </row>
    <row r="2867" spans="1:17" ht="15" customHeight="1" x14ac:dyDescent="0.25">
      <c r="A2867" s="30">
        <v>2012</v>
      </c>
      <c r="B2867" s="3" t="s">
        <v>36</v>
      </c>
      <c r="C2867" s="3" t="s">
        <v>50</v>
      </c>
      <c r="D2867" s="3" t="s">
        <v>50</v>
      </c>
      <c r="E2867" s="3">
        <v>241</v>
      </c>
      <c r="F2867" s="3">
        <v>559</v>
      </c>
      <c r="G2867" s="3">
        <v>559</v>
      </c>
      <c r="H2867" s="3">
        <v>84607225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 t="str">
        <f>B2867&amp;" | "&amp;C2867&amp;" | "&amp;D2867</f>
        <v>documentazione_amministrativa / documenti_protocollati | DOCUMENTO PROTOCOLLATO | DOCUMENTO PROTOCOLLATO</v>
      </c>
      <c r="Q2867" s="3" t="str">
        <f>VLOOKUP(P2867,'Classificazione UD'!A:B,2,FALSE)</f>
        <v>Protocollo</v>
      </c>
    </row>
    <row r="2868" spans="1:17" ht="15" customHeight="1" x14ac:dyDescent="0.25">
      <c r="A2868" s="30">
        <v>2013</v>
      </c>
      <c r="B2868" s="3" t="s">
        <v>36</v>
      </c>
      <c r="C2868" s="3" t="s">
        <v>50</v>
      </c>
      <c r="D2868" s="3" t="s">
        <v>50</v>
      </c>
      <c r="E2868" s="3">
        <v>505</v>
      </c>
      <c r="F2868" s="3">
        <v>1484</v>
      </c>
      <c r="G2868" s="3">
        <v>1484</v>
      </c>
      <c r="H2868" s="3">
        <v>261912395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 t="str">
        <f>B2868&amp;" | "&amp;C2868&amp;" | "&amp;D2868</f>
        <v>documentazione_amministrativa / documenti_protocollati | DOCUMENTO PROTOCOLLATO | DOCUMENTO PROTOCOLLATO</v>
      </c>
      <c r="Q2868" s="3" t="str">
        <f>VLOOKUP(P2868,'Classificazione UD'!A:B,2,FALSE)</f>
        <v>Protocollo</v>
      </c>
    </row>
    <row r="2869" spans="1:17" ht="15" customHeight="1" x14ac:dyDescent="0.25">
      <c r="A2869" s="30">
        <v>2014</v>
      </c>
      <c r="B2869" s="3" t="s">
        <v>36</v>
      </c>
      <c r="C2869" s="3" t="s">
        <v>50</v>
      </c>
      <c r="D2869" s="3" t="s">
        <v>50</v>
      </c>
      <c r="E2869" s="3">
        <v>891</v>
      </c>
      <c r="F2869" s="3">
        <v>3250</v>
      </c>
      <c r="G2869" s="3">
        <v>3250</v>
      </c>
      <c r="H2869" s="3">
        <v>789754295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 t="str">
        <f>B2869&amp;" | "&amp;C2869&amp;" | "&amp;D2869</f>
        <v>documentazione_amministrativa / documenti_protocollati | DOCUMENTO PROTOCOLLATO | DOCUMENTO PROTOCOLLATO</v>
      </c>
      <c r="Q2869" s="3" t="str">
        <f>VLOOKUP(P2869,'Classificazione UD'!A:B,2,FALSE)</f>
        <v>Protocollo</v>
      </c>
    </row>
    <row r="2870" spans="1:17" ht="15" customHeight="1" x14ac:dyDescent="0.25">
      <c r="A2870" s="30">
        <v>2015</v>
      </c>
      <c r="B2870" s="3" t="s">
        <v>36</v>
      </c>
      <c r="C2870" s="3" t="s">
        <v>50</v>
      </c>
      <c r="D2870" s="3" t="s">
        <v>50</v>
      </c>
      <c r="E2870" s="3">
        <v>5607</v>
      </c>
      <c r="F2870" s="3">
        <v>12808</v>
      </c>
      <c r="G2870" s="3">
        <v>12808</v>
      </c>
      <c r="H2870" s="3">
        <v>1549245622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 t="str">
        <f>B2870&amp;" | "&amp;C2870&amp;" | "&amp;D2870</f>
        <v>documentazione_amministrativa / documenti_protocollati | DOCUMENTO PROTOCOLLATO | DOCUMENTO PROTOCOLLATO</v>
      </c>
      <c r="Q2870" s="3" t="str">
        <f>VLOOKUP(P2870,'Classificazione UD'!A:B,2,FALSE)</f>
        <v>Protocollo</v>
      </c>
    </row>
    <row r="2871" spans="1:17" ht="15" customHeight="1" x14ac:dyDescent="0.25">
      <c r="A2871" s="30">
        <v>2016</v>
      </c>
      <c r="B2871" s="3" t="s">
        <v>36</v>
      </c>
      <c r="C2871" s="3" t="s">
        <v>50</v>
      </c>
      <c r="D2871" s="3" t="s">
        <v>50</v>
      </c>
      <c r="E2871" s="3">
        <v>14</v>
      </c>
      <c r="F2871" s="3">
        <v>14</v>
      </c>
      <c r="G2871" s="3">
        <v>14</v>
      </c>
      <c r="H2871" s="3">
        <v>561163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 t="str">
        <f>B2871&amp;" | "&amp;C2871&amp;" | "&amp;D2871</f>
        <v>documentazione_amministrativa / documenti_protocollati | DOCUMENTO PROTOCOLLATO | DOCUMENTO PROTOCOLLATO</v>
      </c>
      <c r="Q2871" s="3" t="str">
        <f>VLOOKUP(P2871,'Classificazione UD'!A:B,2,FALSE)</f>
        <v>Protocollo</v>
      </c>
    </row>
    <row r="2872" spans="1:17" ht="15" customHeight="1" x14ac:dyDescent="0.25">
      <c r="A2872" s="30">
        <v>2011</v>
      </c>
      <c r="B2872" s="3" t="s">
        <v>44</v>
      </c>
      <c r="C2872" s="3" t="s">
        <v>46</v>
      </c>
      <c r="D2872" s="3" t="s">
        <v>46</v>
      </c>
      <c r="E2872" s="3">
        <v>14</v>
      </c>
      <c r="F2872" s="3">
        <v>104</v>
      </c>
      <c r="G2872" s="3">
        <v>104</v>
      </c>
      <c r="H2872" s="3">
        <v>16704748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 t="str">
        <f>B2872&amp;" | "&amp;C2872&amp;" | "&amp;D2872</f>
        <v>documentazione_amministrativa / deliberazioni | DELIBERA | DELIBERA</v>
      </c>
      <c r="Q2872" s="3" t="str">
        <f>VLOOKUP(P2872,'Classificazione UD'!A:B,2,FALSE)</f>
        <v>Amministrativo</v>
      </c>
    </row>
    <row r="2873" spans="1:17" ht="15" customHeight="1" x14ac:dyDescent="0.25">
      <c r="A2873" s="30">
        <v>2012</v>
      </c>
      <c r="B2873" s="3" t="s">
        <v>44</v>
      </c>
      <c r="C2873" s="3" t="s">
        <v>46</v>
      </c>
      <c r="D2873" s="3" t="s">
        <v>46</v>
      </c>
      <c r="E2873" s="3">
        <v>18</v>
      </c>
      <c r="F2873" s="3">
        <v>127</v>
      </c>
      <c r="G2873" s="3">
        <v>127</v>
      </c>
      <c r="H2873" s="3">
        <v>20073830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 t="str">
        <f>B2873&amp;" | "&amp;C2873&amp;" | "&amp;D2873</f>
        <v>documentazione_amministrativa / deliberazioni | DELIBERA | DELIBERA</v>
      </c>
      <c r="Q2873" s="3" t="str">
        <f>VLOOKUP(P2873,'Classificazione UD'!A:B,2,FALSE)</f>
        <v>Amministrativo</v>
      </c>
    </row>
    <row r="2874" spans="1:17" ht="15" customHeight="1" x14ac:dyDescent="0.25">
      <c r="A2874" s="30">
        <v>2013</v>
      </c>
      <c r="B2874" s="3" t="s">
        <v>44</v>
      </c>
      <c r="C2874" s="3" t="s">
        <v>46</v>
      </c>
      <c r="D2874" s="3" t="s">
        <v>46</v>
      </c>
      <c r="E2874" s="3">
        <v>18</v>
      </c>
      <c r="F2874" s="3">
        <v>134</v>
      </c>
      <c r="G2874" s="3">
        <v>134</v>
      </c>
      <c r="H2874" s="3">
        <v>20518707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 t="str">
        <f>B2874&amp;" | "&amp;C2874&amp;" | "&amp;D2874</f>
        <v>documentazione_amministrativa / deliberazioni | DELIBERA | DELIBERA</v>
      </c>
      <c r="Q2874" s="3" t="str">
        <f>VLOOKUP(P2874,'Classificazione UD'!A:B,2,FALSE)</f>
        <v>Amministrativo</v>
      </c>
    </row>
    <row r="2875" spans="1:17" ht="15" customHeight="1" x14ac:dyDescent="0.25">
      <c r="A2875" s="30">
        <v>2014</v>
      </c>
      <c r="B2875" s="3" t="s">
        <v>44</v>
      </c>
      <c r="C2875" s="3" t="s">
        <v>46</v>
      </c>
      <c r="D2875" s="3" t="s">
        <v>46</v>
      </c>
      <c r="E2875" s="3">
        <v>24</v>
      </c>
      <c r="F2875" s="3">
        <v>167</v>
      </c>
      <c r="G2875" s="3">
        <v>167</v>
      </c>
      <c r="H2875" s="3">
        <v>24764560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 t="str">
        <f>B2875&amp;" | "&amp;C2875&amp;" | "&amp;D2875</f>
        <v>documentazione_amministrativa / deliberazioni | DELIBERA | DELIBERA</v>
      </c>
      <c r="Q2875" s="3" t="str">
        <f>VLOOKUP(P2875,'Classificazione UD'!A:B,2,FALSE)</f>
        <v>Amministrativo</v>
      </c>
    </row>
    <row r="2876" spans="1:17" ht="15" customHeight="1" x14ac:dyDescent="0.25">
      <c r="A2876" s="30">
        <v>2015</v>
      </c>
      <c r="B2876" s="3" t="s">
        <v>44</v>
      </c>
      <c r="C2876" s="3" t="s">
        <v>46</v>
      </c>
      <c r="D2876" s="3" t="s">
        <v>46</v>
      </c>
      <c r="E2876" s="3">
        <v>27</v>
      </c>
      <c r="F2876" s="3">
        <v>215</v>
      </c>
      <c r="G2876" s="3">
        <v>215</v>
      </c>
      <c r="H2876" s="3">
        <v>42860250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 t="str">
        <f>B2876&amp;" | "&amp;C2876&amp;" | "&amp;D2876</f>
        <v>documentazione_amministrativa / deliberazioni | DELIBERA | DELIBERA</v>
      </c>
      <c r="Q2876" s="3" t="str">
        <f>VLOOKUP(P2876,'Classificazione UD'!A:B,2,FALSE)</f>
        <v>Amministrativo</v>
      </c>
    </row>
    <row r="2877" spans="1:17" ht="15" customHeight="1" x14ac:dyDescent="0.25">
      <c r="A2877" s="30">
        <v>2015</v>
      </c>
      <c r="B2877" s="3" t="s">
        <v>48</v>
      </c>
      <c r="C2877" s="3" t="s">
        <v>116</v>
      </c>
      <c r="D2877" s="3" t="s">
        <v>116</v>
      </c>
      <c r="E2877" s="3">
        <v>159</v>
      </c>
      <c r="F2877" s="3">
        <v>483</v>
      </c>
      <c r="G2877" s="3">
        <v>483</v>
      </c>
      <c r="H2877" s="3">
        <v>101450394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 t="str">
        <f>B2877&amp;" | "&amp;C2877&amp;" | "&amp;D2877</f>
        <v>documentazione_amministrativa / determinazioni | DETERMINAZIONE DEL DIRIGENTE | DETERMINAZIONE DEL DIRIGENTE</v>
      </c>
      <c r="Q2877" s="3" t="str">
        <f>VLOOKUP(P2877,'Classificazione UD'!A:B,2,FALSE)</f>
        <v>Amministrativo</v>
      </c>
    </row>
    <row r="2878" spans="1:17" ht="15" customHeight="1" x14ac:dyDescent="0.25">
      <c r="A2878" s="30">
        <v>2011</v>
      </c>
      <c r="B2878" s="3" t="s">
        <v>36</v>
      </c>
      <c r="C2878" s="3" t="s">
        <v>50</v>
      </c>
      <c r="D2878" s="3" t="s">
        <v>50</v>
      </c>
      <c r="E2878" s="3">
        <v>114</v>
      </c>
      <c r="F2878" s="3">
        <v>172</v>
      </c>
      <c r="G2878" s="3">
        <v>172</v>
      </c>
      <c r="H2878" s="3">
        <v>27513164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 t="str">
        <f>B2878&amp;" | "&amp;C2878&amp;" | "&amp;D2878</f>
        <v>documentazione_amministrativa / documenti_protocollati | DOCUMENTO PROTOCOLLATO | DOCUMENTO PROTOCOLLATO</v>
      </c>
      <c r="Q2878" s="3" t="str">
        <f>VLOOKUP(P2878,'Classificazione UD'!A:B,2,FALSE)</f>
        <v>Protocollo</v>
      </c>
    </row>
    <row r="2879" spans="1:17" ht="15" customHeight="1" x14ac:dyDescent="0.25">
      <c r="A2879" s="30">
        <v>2012</v>
      </c>
      <c r="B2879" s="3" t="s">
        <v>36</v>
      </c>
      <c r="C2879" s="3" t="s">
        <v>50</v>
      </c>
      <c r="D2879" s="3" t="s">
        <v>50</v>
      </c>
      <c r="E2879" s="3">
        <v>81</v>
      </c>
      <c r="F2879" s="3">
        <v>167</v>
      </c>
      <c r="G2879" s="3">
        <v>167</v>
      </c>
      <c r="H2879" s="3">
        <v>22631650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 t="str">
        <f>B2879&amp;" | "&amp;C2879&amp;" | "&amp;D2879</f>
        <v>documentazione_amministrativa / documenti_protocollati | DOCUMENTO PROTOCOLLATO | DOCUMENTO PROTOCOLLATO</v>
      </c>
      <c r="Q2879" s="3" t="str">
        <f>VLOOKUP(P2879,'Classificazione UD'!A:B,2,FALSE)</f>
        <v>Protocollo</v>
      </c>
    </row>
    <row r="2880" spans="1:17" ht="15" customHeight="1" x14ac:dyDescent="0.25">
      <c r="A2880" s="30">
        <v>2013</v>
      </c>
      <c r="B2880" s="3" t="s">
        <v>36</v>
      </c>
      <c r="C2880" s="3" t="s">
        <v>50</v>
      </c>
      <c r="D2880" s="3" t="s">
        <v>50</v>
      </c>
      <c r="E2880" s="3">
        <v>89</v>
      </c>
      <c r="F2880" s="3">
        <v>316</v>
      </c>
      <c r="G2880" s="3">
        <v>316</v>
      </c>
      <c r="H2880" s="3">
        <v>66776492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 t="str">
        <f>B2880&amp;" | "&amp;C2880&amp;" | "&amp;D2880</f>
        <v>documentazione_amministrativa / documenti_protocollati | DOCUMENTO PROTOCOLLATO | DOCUMENTO PROTOCOLLATO</v>
      </c>
      <c r="Q2880" s="3" t="str">
        <f>VLOOKUP(P2880,'Classificazione UD'!A:B,2,FALSE)</f>
        <v>Protocollo</v>
      </c>
    </row>
    <row r="2881" spans="1:17" ht="15" customHeight="1" x14ac:dyDescent="0.25">
      <c r="A2881" s="30">
        <v>2014</v>
      </c>
      <c r="B2881" s="3" t="s">
        <v>36</v>
      </c>
      <c r="C2881" s="3" t="s">
        <v>50</v>
      </c>
      <c r="D2881" s="3" t="s">
        <v>50</v>
      </c>
      <c r="E2881" s="3">
        <v>521</v>
      </c>
      <c r="F2881" s="3">
        <v>1680</v>
      </c>
      <c r="G2881" s="3">
        <v>1680</v>
      </c>
      <c r="H2881" s="3">
        <v>399060238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 t="str">
        <f>B2881&amp;" | "&amp;C2881&amp;" | "&amp;D2881</f>
        <v>documentazione_amministrativa / documenti_protocollati | DOCUMENTO PROTOCOLLATO | DOCUMENTO PROTOCOLLATO</v>
      </c>
      <c r="Q2881" s="3" t="str">
        <f>VLOOKUP(P2881,'Classificazione UD'!A:B,2,FALSE)</f>
        <v>Protocollo</v>
      </c>
    </row>
    <row r="2882" spans="1:17" ht="15" customHeight="1" x14ac:dyDescent="0.25">
      <c r="A2882" s="30">
        <v>2015</v>
      </c>
      <c r="B2882" s="3" t="s">
        <v>36</v>
      </c>
      <c r="C2882" s="3" t="s">
        <v>50</v>
      </c>
      <c r="D2882" s="3" t="s">
        <v>50</v>
      </c>
      <c r="E2882" s="3">
        <v>2924</v>
      </c>
      <c r="F2882" s="3">
        <v>8575</v>
      </c>
      <c r="G2882" s="3">
        <v>8575</v>
      </c>
      <c r="H2882" s="3">
        <v>867561521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 t="str">
        <f>B2882&amp;" | "&amp;C2882&amp;" | "&amp;D2882</f>
        <v>documentazione_amministrativa / documenti_protocollati | DOCUMENTO PROTOCOLLATO | DOCUMENTO PROTOCOLLATO</v>
      </c>
      <c r="Q2882" s="3" t="str">
        <f>VLOOKUP(P2882,'Classificazione UD'!A:B,2,FALSE)</f>
        <v>Protocollo</v>
      </c>
    </row>
    <row r="2883" spans="1:17" ht="15" customHeight="1" x14ac:dyDescent="0.25">
      <c r="A2883" s="30">
        <v>2016</v>
      </c>
      <c r="B2883" s="3" t="s">
        <v>36</v>
      </c>
      <c r="C2883" s="3" t="s">
        <v>50</v>
      </c>
      <c r="D2883" s="3" t="s">
        <v>50</v>
      </c>
      <c r="E2883" s="3">
        <v>13</v>
      </c>
      <c r="F2883" s="3">
        <v>13</v>
      </c>
      <c r="G2883" s="3">
        <v>13</v>
      </c>
      <c r="H2883" s="3">
        <v>561932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 t="str">
        <f>B2883&amp;" | "&amp;C2883&amp;" | "&amp;D2883</f>
        <v>documentazione_amministrativa / documenti_protocollati | DOCUMENTO PROTOCOLLATO | DOCUMENTO PROTOCOLLATO</v>
      </c>
      <c r="Q2883" s="3" t="str">
        <f>VLOOKUP(P2883,'Classificazione UD'!A:B,2,FALSE)</f>
        <v>Protocollo</v>
      </c>
    </row>
    <row r="2884" spans="1:17" ht="15" customHeight="1" x14ac:dyDescent="0.25">
      <c r="A2884" s="30">
        <v>2015</v>
      </c>
      <c r="B2884" s="3" t="s">
        <v>17</v>
      </c>
      <c r="C2884" s="3" t="s">
        <v>18</v>
      </c>
      <c r="D2884" s="3" t="s">
        <v>19</v>
      </c>
      <c r="E2884" s="3">
        <v>2</v>
      </c>
      <c r="F2884" s="3">
        <v>10</v>
      </c>
      <c r="G2884" s="3">
        <v>14</v>
      </c>
      <c r="H2884" s="3">
        <v>87792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 t="str">
        <f>B2884&amp;" | "&amp;C2884&amp;" | "&amp;D2884</f>
        <v>documentazione_amministrativa / documentazione_contabile | FATTURA ATTIVA | FATTURA</v>
      </c>
      <c r="Q2884" s="3" t="str">
        <f>VLOOKUP(P2884,'Classificazione UD'!A:B,2,FALSE)</f>
        <v>Fiscale</v>
      </c>
    </row>
    <row r="2885" spans="1:17" ht="15" customHeight="1" x14ac:dyDescent="0.25">
      <c r="A2885" s="30">
        <v>2015</v>
      </c>
      <c r="B2885" s="3" t="s">
        <v>17</v>
      </c>
      <c r="C2885" s="3" t="s">
        <v>27</v>
      </c>
      <c r="D2885" s="3" t="s">
        <v>19</v>
      </c>
      <c r="E2885" s="3">
        <v>1060</v>
      </c>
      <c r="F2885" s="3">
        <v>13709</v>
      </c>
      <c r="G2885" s="3">
        <v>17309</v>
      </c>
      <c r="H2885" s="3">
        <v>680310887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 t="str">
        <f>B2885&amp;" | "&amp;C2885&amp;" | "&amp;D2885</f>
        <v>documentazione_amministrativa / documentazione_contabile | FATTURA PASSIVA | FATTURA</v>
      </c>
      <c r="Q2885" s="3" t="str">
        <f>VLOOKUP(P2885,'Classificazione UD'!A:B,2,FALSE)</f>
        <v>Fiscale</v>
      </c>
    </row>
    <row r="2886" spans="1:17" ht="15" customHeight="1" x14ac:dyDescent="0.25">
      <c r="A2886" s="30">
        <v>2016</v>
      </c>
      <c r="B2886" s="3" t="s">
        <v>17</v>
      </c>
      <c r="C2886" s="3" t="s">
        <v>27</v>
      </c>
      <c r="D2886" s="3" t="s">
        <v>19</v>
      </c>
      <c r="E2886" s="3">
        <v>995</v>
      </c>
      <c r="F2886" s="3">
        <v>6327</v>
      </c>
      <c r="G2886" s="3">
        <v>9654</v>
      </c>
      <c r="H2886" s="3">
        <v>467732687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 t="str">
        <f>B2886&amp;" | "&amp;C2886&amp;" | "&amp;D2886</f>
        <v>documentazione_amministrativa / documentazione_contabile | FATTURA PASSIVA | FATTURA</v>
      </c>
      <c r="Q2886" s="3" t="str">
        <f>VLOOKUP(P2886,'Classificazione UD'!A:B,2,FALSE)</f>
        <v>Fiscale</v>
      </c>
    </row>
    <row r="2887" spans="1:17" ht="15" customHeight="1" x14ac:dyDescent="0.25">
      <c r="A2887" s="30">
        <v>2015</v>
      </c>
      <c r="B2887" s="3" t="s">
        <v>17</v>
      </c>
      <c r="C2887" s="3" t="s">
        <v>24</v>
      </c>
      <c r="D2887" s="3" t="s">
        <v>24</v>
      </c>
      <c r="E2887" s="3">
        <v>10</v>
      </c>
      <c r="F2887" s="3">
        <v>10</v>
      </c>
      <c r="G2887" s="3">
        <v>10</v>
      </c>
      <c r="H2887" s="3">
        <v>145067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 t="str">
        <f>B2887&amp;" | "&amp;C2887&amp;" | "&amp;D2887</f>
        <v>documentazione_amministrativa / documentazione_contabile | FOGLIO DI TRASFORMAZIONE | FOGLIO DI TRASFORMAZIONE</v>
      </c>
      <c r="Q2887" s="3" t="str">
        <f>VLOOKUP(P2887,'Classificazione UD'!A:B,2,FALSE)</f>
        <v>Tecnico</v>
      </c>
    </row>
    <row r="2888" spans="1:17" ht="15" customHeight="1" x14ac:dyDescent="0.25">
      <c r="A2888" s="30">
        <v>2015</v>
      </c>
      <c r="B2888" s="3" t="s">
        <v>44</v>
      </c>
      <c r="C2888" s="3" t="s">
        <v>46</v>
      </c>
      <c r="D2888" s="3" t="s">
        <v>46</v>
      </c>
      <c r="E2888" s="3">
        <v>1</v>
      </c>
      <c r="F2888" s="3">
        <v>3</v>
      </c>
      <c r="G2888" s="3">
        <v>3</v>
      </c>
      <c r="H2888" s="3">
        <v>638103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 t="str">
        <f>B2888&amp;" | "&amp;C2888&amp;" | "&amp;D2888</f>
        <v>documentazione_amministrativa / deliberazioni | DELIBERA | DELIBERA</v>
      </c>
      <c r="Q2888" s="3" t="str">
        <f>VLOOKUP(P2888,'Classificazione UD'!A:B,2,FALSE)</f>
        <v>Amministrativo</v>
      </c>
    </row>
    <row r="2889" spans="1:17" ht="15" customHeight="1" x14ac:dyDescent="0.25">
      <c r="A2889" s="30">
        <v>2016</v>
      </c>
      <c r="B2889" s="3" t="s">
        <v>44</v>
      </c>
      <c r="C2889" s="3" t="s">
        <v>46</v>
      </c>
      <c r="D2889" s="3" t="s">
        <v>46</v>
      </c>
      <c r="E2889" s="3">
        <v>1</v>
      </c>
      <c r="F2889" s="3">
        <v>3</v>
      </c>
      <c r="G2889" s="3">
        <v>3</v>
      </c>
      <c r="H2889" s="3">
        <v>604554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 t="str">
        <f>B2889&amp;" | "&amp;C2889&amp;" | "&amp;D2889</f>
        <v>documentazione_amministrativa / deliberazioni | DELIBERA | DELIBERA</v>
      </c>
      <c r="Q2889" s="3" t="str">
        <f>VLOOKUP(P2889,'Classificazione UD'!A:B,2,FALSE)</f>
        <v>Amministrativo</v>
      </c>
    </row>
    <row r="2890" spans="1:17" ht="15" customHeight="1" x14ac:dyDescent="0.25">
      <c r="A2890" s="30">
        <v>2015</v>
      </c>
      <c r="B2890" s="3" t="s">
        <v>48</v>
      </c>
      <c r="C2890" s="3" t="s">
        <v>81</v>
      </c>
      <c r="D2890" s="3" t="s">
        <v>81</v>
      </c>
      <c r="E2890" s="3">
        <v>138</v>
      </c>
      <c r="F2890" s="3">
        <v>431</v>
      </c>
      <c r="G2890" s="3">
        <v>431</v>
      </c>
      <c r="H2890" s="3">
        <v>117598322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 t="str">
        <f>B2890&amp;" | "&amp;C2890&amp;" | "&amp;D2890</f>
        <v>documentazione_amministrativa / determinazioni | DETERMINA | DETERMINA</v>
      </c>
      <c r="Q2890" s="3" t="str">
        <f>VLOOKUP(P2890,'Classificazione UD'!A:B,2,FALSE)</f>
        <v>Amministrativo</v>
      </c>
    </row>
    <row r="2891" spans="1:17" ht="15" customHeight="1" x14ac:dyDescent="0.25">
      <c r="A2891" s="30">
        <v>2016</v>
      </c>
      <c r="B2891" s="3" t="s">
        <v>48</v>
      </c>
      <c r="C2891" s="3" t="s">
        <v>81</v>
      </c>
      <c r="D2891" s="3" t="s">
        <v>81</v>
      </c>
      <c r="E2891" s="3">
        <v>122</v>
      </c>
      <c r="F2891" s="3">
        <v>363</v>
      </c>
      <c r="G2891" s="3">
        <v>363</v>
      </c>
      <c r="H2891" s="3">
        <v>74966734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 t="str">
        <f>B2891&amp;" | "&amp;C2891&amp;" | "&amp;D2891</f>
        <v>documentazione_amministrativa / determinazioni | DETERMINA | DETERMINA</v>
      </c>
      <c r="Q2891" s="3" t="str">
        <f>VLOOKUP(P2891,'Classificazione UD'!A:B,2,FALSE)</f>
        <v>Amministrativo</v>
      </c>
    </row>
    <row r="2892" spans="1:17" ht="15" customHeight="1" x14ac:dyDescent="0.25">
      <c r="A2892" s="30">
        <v>2016</v>
      </c>
      <c r="B2892" s="3" t="s">
        <v>17</v>
      </c>
      <c r="C2892" s="3" t="s">
        <v>27</v>
      </c>
      <c r="D2892" s="3" t="s">
        <v>19</v>
      </c>
      <c r="E2892" s="3">
        <v>842</v>
      </c>
      <c r="F2892" s="3">
        <v>2711</v>
      </c>
      <c r="G2892" s="3">
        <v>2711</v>
      </c>
      <c r="H2892" s="3">
        <v>429602430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 t="str">
        <f>B2892&amp;" | "&amp;C2892&amp;" | "&amp;D2892</f>
        <v>documentazione_amministrativa / documentazione_contabile | FATTURA PASSIVA | FATTURA</v>
      </c>
      <c r="Q2892" s="3" t="str">
        <f>VLOOKUP(P2892,'Classificazione UD'!A:B,2,FALSE)</f>
        <v>Fiscale</v>
      </c>
    </row>
    <row r="2893" spans="1:17" ht="15" customHeight="1" x14ac:dyDescent="0.25">
      <c r="A2893" s="30">
        <v>2016</v>
      </c>
      <c r="B2893" s="3" t="s">
        <v>44</v>
      </c>
      <c r="C2893" s="3" t="s">
        <v>46</v>
      </c>
      <c r="D2893" s="3" t="s">
        <v>46</v>
      </c>
      <c r="E2893" s="3">
        <v>1</v>
      </c>
      <c r="F2893" s="3">
        <v>4</v>
      </c>
      <c r="G2893" s="3">
        <v>4</v>
      </c>
      <c r="H2893" s="3">
        <v>615778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 t="str">
        <f>B2893&amp;" | "&amp;C2893&amp;" | "&amp;D2893</f>
        <v>documentazione_amministrativa / deliberazioni | DELIBERA | DELIBERA</v>
      </c>
      <c r="Q2893" s="3" t="str">
        <f>VLOOKUP(P2893,'Classificazione UD'!A:B,2,FALSE)</f>
        <v>Amministrativo</v>
      </c>
    </row>
    <row r="2894" spans="1:17" ht="15" customHeight="1" x14ac:dyDescent="0.25">
      <c r="A2894" s="30">
        <v>2016</v>
      </c>
      <c r="B2894" s="3" t="s">
        <v>36</v>
      </c>
      <c r="C2894" s="3" t="s">
        <v>50</v>
      </c>
      <c r="D2894" s="3" t="s">
        <v>50</v>
      </c>
      <c r="E2894" s="3">
        <v>1674</v>
      </c>
      <c r="F2894" s="3">
        <v>3216</v>
      </c>
      <c r="G2894" s="3">
        <v>3216</v>
      </c>
      <c r="H2894" s="3">
        <v>1154320065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 t="str">
        <f>B2894&amp;" | "&amp;C2894&amp;" | "&amp;D2894</f>
        <v>documentazione_amministrativa / documenti_protocollati | DOCUMENTO PROTOCOLLATO | DOCUMENTO PROTOCOLLATO</v>
      </c>
      <c r="Q2894" s="3" t="str">
        <f>VLOOKUP(P2894,'Classificazione UD'!A:B,2,FALSE)</f>
        <v>Protocollo</v>
      </c>
    </row>
    <row r="2895" spans="1:17" ht="15" customHeight="1" x14ac:dyDescent="0.25">
      <c r="A2895" s="30">
        <v>2016</v>
      </c>
      <c r="B2895" s="3" t="s">
        <v>20</v>
      </c>
      <c r="C2895" s="3" t="s">
        <v>21</v>
      </c>
      <c r="D2895" s="3" t="s">
        <v>21</v>
      </c>
      <c r="E2895" s="3">
        <v>163</v>
      </c>
      <c r="F2895" s="3">
        <v>326</v>
      </c>
      <c r="G2895" s="3">
        <v>326</v>
      </c>
      <c r="H2895" s="3">
        <v>9837304</v>
      </c>
      <c r="I2895" s="3">
        <v>0</v>
      </c>
      <c r="J2895" s="3">
        <v>0</v>
      </c>
      <c r="K2895" s="3">
        <v>0</v>
      </c>
      <c r="L2895" s="3">
        <v>175</v>
      </c>
      <c r="M2895" s="3">
        <v>350</v>
      </c>
      <c r="N2895" s="3">
        <v>350</v>
      </c>
      <c r="O2895" s="3">
        <v>7953916</v>
      </c>
      <c r="P2895" s="3" t="str">
        <f>B2895&amp;" | "&amp;C2895&amp;" | "&amp;D2895</f>
        <v>documentazione_amministrativa / registri | REGISTRO GIORNALIERO | REGISTRO GIORNALIERO</v>
      </c>
      <c r="Q2895" s="3" t="str">
        <f>VLOOKUP(P2895,'Classificazione UD'!A:B,2,FALSE)</f>
        <v>RGP</v>
      </c>
    </row>
    <row r="2896" spans="1:17" ht="15" customHeight="1" x14ac:dyDescent="0.25">
      <c r="A2896" s="30">
        <v>2016</v>
      </c>
      <c r="B2896" s="3" t="s">
        <v>48</v>
      </c>
      <c r="C2896" s="3" t="s">
        <v>81</v>
      </c>
      <c r="D2896" s="3" t="s">
        <v>81</v>
      </c>
      <c r="E2896" s="3">
        <v>1</v>
      </c>
      <c r="F2896" s="3">
        <v>3</v>
      </c>
      <c r="G2896" s="3">
        <v>3</v>
      </c>
      <c r="H2896" s="3">
        <v>1049178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 t="str">
        <f>B2896&amp;" | "&amp;C2896&amp;" | "&amp;D2896</f>
        <v>documentazione_amministrativa / determinazioni | DETERMINA | DETERMINA</v>
      </c>
      <c r="Q2896" s="3" t="str">
        <f>VLOOKUP(P2896,'Classificazione UD'!A:B,2,FALSE)</f>
        <v>Amministrativo</v>
      </c>
    </row>
    <row r="2897" spans="1:17" ht="15" customHeight="1" x14ac:dyDescent="0.25">
      <c r="A2897" s="30">
        <v>2016</v>
      </c>
      <c r="B2897" s="3" t="s">
        <v>48</v>
      </c>
      <c r="C2897" s="3" t="s">
        <v>81</v>
      </c>
      <c r="D2897" s="3" t="s">
        <v>81</v>
      </c>
      <c r="E2897" s="3">
        <v>5</v>
      </c>
      <c r="F2897" s="3">
        <v>12</v>
      </c>
      <c r="G2897" s="3">
        <v>12</v>
      </c>
      <c r="H2897" s="3">
        <v>5672788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 t="str">
        <f>B2897&amp;" | "&amp;C2897&amp;" | "&amp;D2897</f>
        <v>documentazione_amministrativa / determinazioni | DETERMINA | DETERMINA</v>
      </c>
      <c r="Q2897" s="3" t="str">
        <f>VLOOKUP(P2897,'Classificazione UD'!A:B,2,FALSE)</f>
        <v>Amministrativo</v>
      </c>
    </row>
    <row r="2898" spans="1:17" ht="15" customHeight="1" x14ac:dyDescent="0.25">
      <c r="A2898" s="30">
        <v>2016</v>
      </c>
      <c r="B2898" s="3" t="s">
        <v>48</v>
      </c>
      <c r="C2898" s="3" t="s">
        <v>81</v>
      </c>
      <c r="D2898" s="3" t="s">
        <v>81</v>
      </c>
      <c r="E2898" s="3">
        <v>12</v>
      </c>
      <c r="F2898" s="3">
        <v>36</v>
      </c>
      <c r="G2898" s="3">
        <v>36</v>
      </c>
      <c r="H2898" s="3">
        <v>14168862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 t="str">
        <f>B2898&amp;" | "&amp;C2898&amp;" | "&amp;D2898</f>
        <v>documentazione_amministrativa / determinazioni | DETERMINA | DETERMINA</v>
      </c>
      <c r="Q2898" s="3" t="str">
        <f>VLOOKUP(P2898,'Classificazione UD'!A:B,2,FALSE)</f>
        <v>Amministrativo</v>
      </c>
    </row>
    <row r="2899" spans="1:17" ht="15" customHeight="1" x14ac:dyDescent="0.25">
      <c r="A2899" s="30">
        <v>2016</v>
      </c>
      <c r="B2899" s="3" t="s">
        <v>48</v>
      </c>
      <c r="C2899" s="3" t="s">
        <v>81</v>
      </c>
      <c r="D2899" s="3" t="s">
        <v>81</v>
      </c>
      <c r="E2899" s="3">
        <v>4</v>
      </c>
      <c r="F2899" s="3">
        <v>10</v>
      </c>
      <c r="G2899" s="3">
        <v>10</v>
      </c>
      <c r="H2899" s="3">
        <v>5223758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 t="str">
        <f>B2899&amp;" | "&amp;C2899&amp;" | "&amp;D2899</f>
        <v>documentazione_amministrativa / determinazioni | DETERMINA | DETERMINA</v>
      </c>
      <c r="Q2899" s="3" t="str">
        <f>VLOOKUP(P2899,'Classificazione UD'!A:B,2,FALSE)</f>
        <v>Amministrativo</v>
      </c>
    </row>
    <row r="2900" spans="1:17" ht="15" customHeight="1" x14ac:dyDescent="0.25">
      <c r="A2900" s="30">
        <v>2016</v>
      </c>
      <c r="B2900" s="3" t="s">
        <v>48</v>
      </c>
      <c r="C2900" s="3" t="s">
        <v>81</v>
      </c>
      <c r="D2900" s="3" t="s">
        <v>81</v>
      </c>
      <c r="E2900" s="3">
        <v>14</v>
      </c>
      <c r="F2900" s="3">
        <v>38</v>
      </c>
      <c r="G2900" s="3">
        <v>38</v>
      </c>
      <c r="H2900" s="3">
        <v>17570688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 t="str">
        <f>B2900&amp;" | "&amp;C2900&amp;" | "&amp;D2900</f>
        <v>documentazione_amministrativa / determinazioni | DETERMINA | DETERMINA</v>
      </c>
      <c r="Q2900" s="3" t="str">
        <f>VLOOKUP(P2900,'Classificazione UD'!A:B,2,FALSE)</f>
        <v>Amministrativo</v>
      </c>
    </row>
    <row r="2901" spans="1:17" ht="15" customHeight="1" x14ac:dyDescent="0.25">
      <c r="A2901" s="30">
        <v>2016</v>
      </c>
      <c r="B2901" s="3" t="s">
        <v>48</v>
      </c>
      <c r="C2901" s="3" t="s">
        <v>81</v>
      </c>
      <c r="D2901" s="3" t="s">
        <v>81</v>
      </c>
      <c r="E2901" s="3">
        <v>8</v>
      </c>
      <c r="F2901" s="3">
        <v>23</v>
      </c>
      <c r="G2901" s="3">
        <v>23</v>
      </c>
      <c r="H2901" s="3">
        <v>10673064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 t="str">
        <f>B2901&amp;" | "&amp;C2901&amp;" | "&amp;D2901</f>
        <v>documentazione_amministrativa / determinazioni | DETERMINA | DETERMINA</v>
      </c>
      <c r="Q2901" s="3" t="str">
        <f>VLOOKUP(P2901,'Classificazione UD'!A:B,2,FALSE)</f>
        <v>Amministrativo</v>
      </c>
    </row>
    <row r="2902" spans="1:17" ht="15" customHeight="1" x14ac:dyDescent="0.25">
      <c r="A2902" s="30">
        <v>2016</v>
      </c>
      <c r="B2902" s="3" t="s">
        <v>48</v>
      </c>
      <c r="C2902" s="3" t="s">
        <v>81</v>
      </c>
      <c r="D2902" s="3" t="s">
        <v>81</v>
      </c>
      <c r="E2902" s="3">
        <v>22</v>
      </c>
      <c r="F2902" s="3">
        <v>62</v>
      </c>
      <c r="G2902" s="3">
        <v>62</v>
      </c>
      <c r="H2902" s="3">
        <v>22478204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 t="str">
        <f>B2902&amp;" | "&amp;C2902&amp;" | "&amp;D2902</f>
        <v>documentazione_amministrativa / determinazioni | DETERMINA | DETERMINA</v>
      </c>
      <c r="Q2902" s="3" t="str">
        <f>VLOOKUP(P2902,'Classificazione UD'!A:B,2,FALSE)</f>
        <v>Amministrativo</v>
      </c>
    </row>
    <row r="2903" spans="1:17" ht="15" customHeight="1" x14ac:dyDescent="0.25">
      <c r="A2903" s="30">
        <v>2011</v>
      </c>
      <c r="B2903" s="3" t="s">
        <v>17</v>
      </c>
      <c r="C2903" s="3" t="s">
        <v>57</v>
      </c>
      <c r="D2903" s="3" t="s">
        <v>57</v>
      </c>
      <c r="E2903" s="3">
        <v>69</v>
      </c>
      <c r="F2903" s="3">
        <v>2079</v>
      </c>
      <c r="G2903" s="3">
        <v>2148</v>
      </c>
      <c r="H2903" s="3">
        <v>36438084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 t="str">
        <f>B2903&amp;" | "&amp;C2903&amp;" | "&amp;D2903</f>
        <v>documentazione_amministrativa / documentazione_contabile | FLUSSO ORDINATIVI | FLUSSO ORDINATIVI</v>
      </c>
      <c r="Q2903" s="3" t="str">
        <f>VLOOKUP(P2903,'Classificazione UD'!A:B,2,FALSE)</f>
        <v>Ordinativo</v>
      </c>
    </row>
    <row r="2904" spans="1:17" ht="15" customHeight="1" x14ac:dyDescent="0.25">
      <c r="A2904" s="30">
        <v>2012</v>
      </c>
      <c r="B2904" s="3" t="s">
        <v>17</v>
      </c>
      <c r="C2904" s="3" t="s">
        <v>57</v>
      </c>
      <c r="D2904" s="3" t="s">
        <v>57</v>
      </c>
      <c r="E2904" s="3">
        <v>229</v>
      </c>
      <c r="F2904" s="3">
        <v>7319</v>
      </c>
      <c r="G2904" s="3">
        <v>7548</v>
      </c>
      <c r="H2904" s="3">
        <v>131644552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 t="str">
        <f>B2904&amp;" | "&amp;C2904&amp;" | "&amp;D2904</f>
        <v>documentazione_amministrativa / documentazione_contabile | FLUSSO ORDINATIVI | FLUSSO ORDINATIVI</v>
      </c>
      <c r="Q2904" s="3" t="str">
        <f>VLOOKUP(P2904,'Classificazione UD'!A:B,2,FALSE)</f>
        <v>Ordinativo</v>
      </c>
    </row>
    <row r="2905" spans="1:17" ht="15" customHeight="1" x14ac:dyDescent="0.25">
      <c r="A2905" s="30">
        <v>2011</v>
      </c>
      <c r="B2905" s="3" t="s">
        <v>17</v>
      </c>
      <c r="C2905" s="3" t="s">
        <v>150</v>
      </c>
      <c r="D2905" s="3" t="s">
        <v>150</v>
      </c>
      <c r="E2905" s="3">
        <v>61</v>
      </c>
      <c r="F2905" s="3">
        <v>61</v>
      </c>
      <c r="G2905" s="3">
        <v>61</v>
      </c>
      <c r="H2905" s="3">
        <v>1797868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 t="str">
        <f>B2905&amp;" | "&amp;C2905&amp;" | "&amp;D2905</f>
        <v>documentazione_amministrativa / documentazione_contabile | FLUSSO PROVVISORI DI INCASSO | FLUSSO PROVVISORI DI INCASSO</v>
      </c>
      <c r="Q2905" s="3" t="str">
        <f>VLOOKUP(P2905,'Classificazione UD'!A:B,2,FALSE)</f>
        <v>Ordinativo</v>
      </c>
    </row>
    <row r="2906" spans="1:17" ht="15" customHeight="1" x14ac:dyDescent="0.25">
      <c r="A2906" s="30">
        <v>2012</v>
      </c>
      <c r="B2906" s="3" t="s">
        <v>17</v>
      </c>
      <c r="C2906" s="3" t="s">
        <v>150</v>
      </c>
      <c r="D2906" s="3" t="s">
        <v>150</v>
      </c>
      <c r="E2906" s="3">
        <v>254</v>
      </c>
      <c r="F2906" s="3">
        <v>254</v>
      </c>
      <c r="G2906" s="3">
        <v>254</v>
      </c>
      <c r="H2906" s="3">
        <v>8260687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 t="str">
        <f>B2906&amp;" | "&amp;C2906&amp;" | "&amp;D2906</f>
        <v>documentazione_amministrativa / documentazione_contabile | FLUSSO PROVVISORI DI INCASSO | FLUSSO PROVVISORI DI INCASSO</v>
      </c>
      <c r="Q2906" s="3" t="str">
        <f>VLOOKUP(P2906,'Classificazione UD'!A:B,2,FALSE)</f>
        <v>Ordinativo</v>
      </c>
    </row>
    <row r="2907" spans="1:17" ht="15" customHeight="1" x14ac:dyDescent="0.25">
      <c r="A2907" s="30">
        <v>2013</v>
      </c>
      <c r="B2907" s="3" t="s">
        <v>17</v>
      </c>
      <c r="C2907" s="3" t="s">
        <v>150</v>
      </c>
      <c r="D2907" s="3" t="s">
        <v>150</v>
      </c>
      <c r="E2907" s="3">
        <v>1</v>
      </c>
      <c r="F2907" s="3">
        <v>1</v>
      </c>
      <c r="G2907" s="3">
        <v>1</v>
      </c>
      <c r="H2907" s="3">
        <v>62360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 t="str">
        <f>B2907&amp;" | "&amp;C2907&amp;" | "&amp;D2907</f>
        <v>documentazione_amministrativa / documentazione_contabile | FLUSSO PROVVISORI DI INCASSO | FLUSSO PROVVISORI DI INCASSO</v>
      </c>
      <c r="Q2907" s="3" t="str">
        <f>VLOOKUP(P2907,'Classificazione UD'!A:B,2,FALSE)</f>
        <v>Ordinativo</v>
      </c>
    </row>
    <row r="2908" spans="1:17" ht="15" customHeight="1" x14ac:dyDescent="0.25">
      <c r="A2908" s="30">
        <v>2011</v>
      </c>
      <c r="B2908" s="3" t="s">
        <v>17</v>
      </c>
      <c r="C2908" s="3" t="s">
        <v>151</v>
      </c>
      <c r="D2908" s="3" t="s">
        <v>151</v>
      </c>
      <c r="E2908" s="3">
        <v>11</v>
      </c>
      <c r="F2908" s="3">
        <v>11</v>
      </c>
      <c r="G2908" s="3">
        <v>11</v>
      </c>
      <c r="H2908" s="3">
        <v>81823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 t="str">
        <f>B2908&amp;" | "&amp;C2908&amp;" | "&amp;D2908</f>
        <v>documentazione_amministrativa / documentazione_contabile | FLUSSO PROVVISORI DI PAGAMENTO | FLUSSO PROVVISORI DI PAGAMENTO</v>
      </c>
      <c r="Q2908" s="3" t="str">
        <f>VLOOKUP(P2908,'Classificazione UD'!A:B,2,FALSE)</f>
        <v>Ordinativo</v>
      </c>
    </row>
    <row r="2909" spans="1:17" ht="15" customHeight="1" x14ac:dyDescent="0.25">
      <c r="A2909" s="30">
        <v>2012</v>
      </c>
      <c r="B2909" s="3" t="s">
        <v>17</v>
      </c>
      <c r="C2909" s="3" t="s">
        <v>151</v>
      </c>
      <c r="D2909" s="3" t="s">
        <v>151</v>
      </c>
      <c r="E2909" s="3">
        <v>54</v>
      </c>
      <c r="F2909" s="3">
        <v>54</v>
      </c>
      <c r="G2909" s="3">
        <v>54</v>
      </c>
      <c r="H2909" s="3">
        <v>389436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 t="str">
        <f>B2909&amp;" | "&amp;C2909&amp;" | "&amp;D2909</f>
        <v>documentazione_amministrativa / documentazione_contabile | FLUSSO PROVVISORI DI PAGAMENTO | FLUSSO PROVVISORI DI PAGAMENTO</v>
      </c>
      <c r="Q2909" s="3" t="str">
        <f>VLOOKUP(P2909,'Classificazione UD'!A:B,2,FALSE)</f>
        <v>Ordinativo</v>
      </c>
    </row>
    <row r="2910" spans="1:17" ht="15" customHeight="1" x14ac:dyDescent="0.25">
      <c r="A2910" s="30">
        <v>2013</v>
      </c>
      <c r="B2910" s="3" t="s">
        <v>17</v>
      </c>
      <c r="C2910" s="3" t="s">
        <v>151</v>
      </c>
      <c r="D2910" s="3" t="s">
        <v>151</v>
      </c>
      <c r="E2910" s="3">
        <v>1</v>
      </c>
      <c r="F2910" s="3">
        <v>1</v>
      </c>
      <c r="G2910" s="3">
        <v>1</v>
      </c>
      <c r="H2910" s="3">
        <v>8179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 t="str">
        <f>B2910&amp;" | "&amp;C2910&amp;" | "&amp;D2910</f>
        <v>documentazione_amministrativa / documentazione_contabile | FLUSSO PROVVISORI DI PAGAMENTO | FLUSSO PROVVISORI DI PAGAMENTO</v>
      </c>
      <c r="Q2910" s="3" t="str">
        <f>VLOOKUP(P2910,'Classificazione UD'!A:B,2,FALSE)</f>
        <v>Ordinativo</v>
      </c>
    </row>
    <row r="2911" spans="1:17" ht="15" customHeight="1" x14ac:dyDescent="0.25">
      <c r="A2911" s="30">
        <v>2016</v>
      </c>
      <c r="B2911" s="3" t="s">
        <v>17</v>
      </c>
      <c r="C2911" s="3" t="s">
        <v>152</v>
      </c>
      <c r="D2911" s="3" t="s">
        <v>152</v>
      </c>
      <c r="E2911" s="3">
        <v>1</v>
      </c>
      <c r="F2911" s="3">
        <v>1</v>
      </c>
      <c r="G2911" s="3">
        <v>1</v>
      </c>
      <c r="H2911" s="3">
        <v>331559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 t="str">
        <f>B2911&amp;" | "&amp;C2911&amp;" | "&amp;D2911</f>
        <v>documentazione_amministrativa / documentazione_contabile | LOTTO DI FATTURE | LOTTO DI FATTURE</v>
      </c>
      <c r="Q2911" s="3" t="str">
        <f>VLOOKUP(P2911,'Classificazione UD'!A:B,2,FALSE)</f>
        <v>Fiscale</v>
      </c>
    </row>
    <row r="2912" spans="1:17" ht="15" customHeight="1" x14ac:dyDescent="0.25">
      <c r="A2912" s="30">
        <v>2011</v>
      </c>
      <c r="B2912" s="3" t="s">
        <v>17</v>
      </c>
      <c r="C2912" s="3" t="s">
        <v>58</v>
      </c>
      <c r="D2912" s="3" t="s">
        <v>58</v>
      </c>
      <c r="E2912" s="3">
        <v>984</v>
      </c>
      <c r="F2912" s="3">
        <v>984</v>
      </c>
      <c r="G2912" s="3">
        <v>984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 t="str">
        <f>B2912&amp;" | "&amp;C2912&amp;" | "&amp;D2912</f>
        <v>documentazione_amministrativa / documentazione_contabile | MANDATO | MANDATO</v>
      </c>
      <c r="Q2912" s="3" t="str">
        <f>VLOOKUP(P2912,'Classificazione UD'!A:B,2,FALSE)</f>
        <v>Ordinativo</v>
      </c>
    </row>
    <row r="2913" spans="1:17" ht="15" customHeight="1" x14ac:dyDescent="0.25">
      <c r="A2913" s="30">
        <v>2012</v>
      </c>
      <c r="B2913" s="3" t="s">
        <v>17</v>
      </c>
      <c r="C2913" s="3" t="s">
        <v>58</v>
      </c>
      <c r="D2913" s="3" t="s">
        <v>58</v>
      </c>
      <c r="E2913" s="3">
        <v>3694</v>
      </c>
      <c r="F2913" s="3">
        <v>3694</v>
      </c>
      <c r="G2913" s="3">
        <v>3694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 t="str">
        <f>B2913&amp;" | "&amp;C2913&amp;" | "&amp;D2913</f>
        <v>documentazione_amministrativa / documentazione_contabile | MANDATO | MANDATO</v>
      </c>
      <c r="Q2913" s="3" t="str">
        <f>VLOOKUP(P2913,'Classificazione UD'!A:B,2,FALSE)</f>
        <v>Ordinativo</v>
      </c>
    </row>
    <row r="2914" spans="1:17" ht="15" customHeight="1" x14ac:dyDescent="0.25">
      <c r="A2914" s="30">
        <v>2016</v>
      </c>
      <c r="B2914" s="3" t="s">
        <v>20</v>
      </c>
      <c r="C2914" s="3" t="s">
        <v>21</v>
      </c>
      <c r="D2914" s="3" t="s">
        <v>21</v>
      </c>
      <c r="E2914" s="3">
        <v>28</v>
      </c>
      <c r="F2914" s="3">
        <v>28</v>
      </c>
      <c r="G2914" s="3">
        <v>28</v>
      </c>
      <c r="H2914" s="3">
        <v>2899665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 t="str">
        <f>B2914&amp;" | "&amp;C2914&amp;" | "&amp;D2914</f>
        <v>documentazione_amministrativa / registri | REGISTRO GIORNALIERO | REGISTRO GIORNALIERO</v>
      </c>
      <c r="Q2914" s="3" t="str">
        <f>VLOOKUP(P2914,'Classificazione UD'!A:B,2,FALSE)</f>
        <v>RGP</v>
      </c>
    </row>
    <row r="2915" spans="1:17" ht="15" customHeight="1" x14ac:dyDescent="0.25">
      <c r="A2915" s="30">
        <v>2011</v>
      </c>
      <c r="B2915" s="3" t="s">
        <v>17</v>
      </c>
      <c r="C2915" s="3" t="s">
        <v>65</v>
      </c>
      <c r="D2915" s="3" t="s">
        <v>65</v>
      </c>
      <c r="E2915" s="3">
        <v>863</v>
      </c>
      <c r="F2915" s="3">
        <v>863</v>
      </c>
      <c r="G2915" s="3">
        <v>863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 t="str">
        <f>B2915&amp;" | "&amp;C2915&amp;" | "&amp;D2915</f>
        <v>documentazione_amministrativa / documentazione_contabile | REVERSALE | REVERSALE</v>
      </c>
      <c r="Q2915" s="3" t="str">
        <f>VLOOKUP(P2915,'Classificazione UD'!A:B,2,FALSE)</f>
        <v>Ordinativo</v>
      </c>
    </row>
    <row r="2916" spans="1:17" ht="15" customHeight="1" x14ac:dyDescent="0.25">
      <c r="A2916" s="30">
        <v>2012</v>
      </c>
      <c r="B2916" s="3" t="s">
        <v>17</v>
      </c>
      <c r="C2916" s="3" t="s">
        <v>65</v>
      </c>
      <c r="D2916" s="3" t="s">
        <v>65</v>
      </c>
      <c r="E2916" s="3">
        <v>2891</v>
      </c>
      <c r="F2916" s="3">
        <v>2891</v>
      </c>
      <c r="G2916" s="3">
        <v>2891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 t="str">
        <f>B2916&amp;" | "&amp;C2916&amp;" | "&amp;D2916</f>
        <v>documentazione_amministrativa / documentazione_contabile | REVERSALE | REVERSALE</v>
      </c>
      <c r="Q2916" s="3" t="str">
        <f>VLOOKUP(P2916,'Classificazione UD'!A:B,2,FALSE)</f>
        <v>Ordinativo</v>
      </c>
    </row>
    <row r="2917" spans="1:17" ht="15" customHeight="1" x14ac:dyDescent="0.25">
      <c r="A2917" s="30">
        <v>2011</v>
      </c>
      <c r="B2917" s="3" t="s">
        <v>17</v>
      </c>
      <c r="C2917" s="3" t="s">
        <v>153</v>
      </c>
      <c r="D2917" s="3" t="s">
        <v>153</v>
      </c>
      <c r="E2917" s="3">
        <v>1945</v>
      </c>
      <c r="F2917" s="3">
        <v>1945</v>
      </c>
      <c r="G2917" s="3">
        <v>3890</v>
      </c>
      <c r="H2917" s="3">
        <v>20468922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 t="str">
        <f>B2917&amp;" | "&amp;C2917&amp;" | "&amp;D2917</f>
        <v>documentazione_amministrativa / documentazione_contabile | RICEVUTA APPLICATIVA | RICEVUTA APPLICATIVA</v>
      </c>
      <c r="Q2917" s="3" t="str">
        <f>VLOOKUP(P2917,'Classificazione UD'!A:B,2,FALSE)</f>
        <v>Ordinativo</v>
      </c>
    </row>
    <row r="2918" spans="1:17" ht="15" customHeight="1" x14ac:dyDescent="0.25">
      <c r="A2918" s="30">
        <v>2012</v>
      </c>
      <c r="B2918" s="3" t="s">
        <v>17</v>
      </c>
      <c r="C2918" s="3" t="s">
        <v>153</v>
      </c>
      <c r="D2918" s="3" t="s">
        <v>153</v>
      </c>
      <c r="E2918" s="3">
        <v>7034</v>
      </c>
      <c r="F2918" s="3">
        <v>7034</v>
      </c>
      <c r="G2918" s="3">
        <v>14068</v>
      </c>
      <c r="H2918" s="3">
        <v>75023471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 t="str">
        <f>B2918&amp;" | "&amp;C2918&amp;" | "&amp;D2918</f>
        <v>documentazione_amministrativa / documentazione_contabile | RICEVUTA APPLICATIVA | RICEVUTA APPLICATIVA</v>
      </c>
      <c r="Q2918" s="3" t="str">
        <f>VLOOKUP(P2918,'Classificazione UD'!A:B,2,FALSE)</f>
        <v>Ordinativo</v>
      </c>
    </row>
    <row r="2919" spans="1:17" ht="15" customHeight="1" x14ac:dyDescent="0.25">
      <c r="A2919" s="30">
        <v>2016</v>
      </c>
      <c r="B2919" s="3" t="s">
        <v>17</v>
      </c>
      <c r="C2919" s="3" t="s">
        <v>27</v>
      </c>
      <c r="D2919" s="3" t="s">
        <v>19</v>
      </c>
      <c r="E2919" s="3">
        <v>25</v>
      </c>
      <c r="F2919" s="3">
        <v>25</v>
      </c>
      <c r="G2919" s="3">
        <v>25</v>
      </c>
      <c r="H2919" s="3">
        <v>457950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 t="str">
        <f>B2919&amp;" | "&amp;C2919&amp;" | "&amp;D2919</f>
        <v>documentazione_amministrativa / documentazione_contabile | FATTURA PASSIVA | FATTURA</v>
      </c>
      <c r="Q2919" s="3" t="str">
        <f>VLOOKUP(P2919,'Classificazione UD'!A:B,2,FALSE)</f>
        <v>Fiscale</v>
      </c>
    </row>
    <row r="2920" spans="1:17" ht="15" customHeight="1" x14ac:dyDescent="0.25">
      <c r="A2920" s="30">
        <v>2015</v>
      </c>
      <c r="B2920" s="3" t="s">
        <v>17</v>
      </c>
      <c r="C2920" s="3" t="s">
        <v>18</v>
      </c>
      <c r="D2920" s="3" t="s">
        <v>19</v>
      </c>
      <c r="E2920" s="3">
        <v>3</v>
      </c>
      <c r="F2920" s="3">
        <v>9</v>
      </c>
      <c r="G2920" s="3">
        <v>9</v>
      </c>
      <c r="H2920" s="3">
        <v>522544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 t="str">
        <f>B2920&amp;" | "&amp;C2920&amp;" | "&amp;D2920</f>
        <v>documentazione_amministrativa / documentazione_contabile | FATTURA ATTIVA | FATTURA</v>
      </c>
      <c r="Q2920" s="3" t="str">
        <f>VLOOKUP(P2920,'Classificazione UD'!A:B,2,FALSE)</f>
        <v>Fiscale</v>
      </c>
    </row>
    <row r="2921" spans="1:17" ht="15" customHeight="1" x14ac:dyDescent="0.25">
      <c r="A2921" s="30">
        <v>2015</v>
      </c>
      <c r="B2921" s="3" t="s">
        <v>17</v>
      </c>
      <c r="C2921" s="3" t="s">
        <v>27</v>
      </c>
      <c r="D2921" s="3" t="s">
        <v>19</v>
      </c>
      <c r="E2921" s="3">
        <v>2469</v>
      </c>
      <c r="F2921" s="3">
        <v>7423</v>
      </c>
      <c r="G2921" s="3">
        <v>7423</v>
      </c>
      <c r="H2921" s="3">
        <v>746560590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 t="str">
        <f>B2921&amp;" | "&amp;C2921&amp;" | "&amp;D2921</f>
        <v>documentazione_amministrativa / documentazione_contabile | FATTURA PASSIVA | FATTURA</v>
      </c>
      <c r="Q2921" s="3" t="str">
        <f>VLOOKUP(P2921,'Classificazione UD'!A:B,2,FALSE)</f>
        <v>Fiscale</v>
      </c>
    </row>
    <row r="2922" spans="1:17" ht="15" customHeight="1" x14ac:dyDescent="0.25">
      <c r="A2922" s="30">
        <v>2016</v>
      </c>
      <c r="B2922" s="3" t="s">
        <v>17</v>
      </c>
      <c r="C2922" s="3" t="s">
        <v>27</v>
      </c>
      <c r="D2922" s="3" t="s">
        <v>19</v>
      </c>
      <c r="E2922" s="3">
        <v>1864</v>
      </c>
      <c r="F2922" s="3">
        <v>5683</v>
      </c>
      <c r="G2922" s="3">
        <v>5683</v>
      </c>
      <c r="H2922" s="3">
        <v>477797627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 t="str">
        <f>B2922&amp;" | "&amp;C2922&amp;" | "&amp;D2922</f>
        <v>documentazione_amministrativa / documentazione_contabile | FATTURA PASSIVA | FATTURA</v>
      </c>
      <c r="Q2922" s="3" t="str">
        <f>VLOOKUP(P2922,'Classificazione UD'!A:B,2,FALSE)</f>
        <v>Fiscale</v>
      </c>
    </row>
    <row r="2923" spans="1:17" ht="15" customHeight="1" x14ac:dyDescent="0.25">
      <c r="A2923" s="30">
        <v>2015</v>
      </c>
      <c r="B2923" s="3" t="s">
        <v>44</v>
      </c>
      <c r="C2923" s="3" t="s">
        <v>46</v>
      </c>
      <c r="D2923" s="3" t="s">
        <v>46</v>
      </c>
      <c r="E2923" s="3">
        <v>72</v>
      </c>
      <c r="F2923" s="3">
        <v>183</v>
      </c>
      <c r="G2923" s="3">
        <v>183</v>
      </c>
      <c r="H2923" s="3">
        <v>90943447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 t="str">
        <f>B2923&amp;" | "&amp;C2923&amp;" | "&amp;D2923</f>
        <v>documentazione_amministrativa / deliberazioni | DELIBERA | DELIBERA</v>
      </c>
      <c r="Q2923" s="3" t="str">
        <f>VLOOKUP(P2923,'Classificazione UD'!A:B,2,FALSE)</f>
        <v>Amministrativo</v>
      </c>
    </row>
    <row r="2924" spans="1:17" ht="15" customHeight="1" x14ac:dyDescent="0.25">
      <c r="A2924" s="30">
        <v>2016</v>
      </c>
      <c r="B2924" s="3" t="s">
        <v>44</v>
      </c>
      <c r="C2924" s="3" t="s">
        <v>46</v>
      </c>
      <c r="D2924" s="3" t="s">
        <v>46</v>
      </c>
      <c r="E2924" s="3">
        <v>42</v>
      </c>
      <c r="F2924" s="3">
        <v>139</v>
      </c>
      <c r="G2924" s="3">
        <v>139</v>
      </c>
      <c r="H2924" s="3">
        <v>77381564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 t="str">
        <f>B2924&amp;" | "&amp;C2924&amp;" | "&amp;D2924</f>
        <v>documentazione_amministrativa / deliberazioni | DELIBERA | DELIBERA</v>
      </c>
      <c r="Q2924" s="3" t="str">
        <f>VLOOKUP(P2924,'Classificazione UD'!A:B,2,FALSE)</f>
        <v>Amministrativo</v>
      </c>
    </row>
    <row r="2925" spans="1:17" ht="15" customHeight="1" x14ac:dyDescent="0.25">
      <c r="A2925" s="30">
        <v>2015</v>
      </c>
      <c r="B2925" s="3" t="s">
        <v>44</v>
      </c>
      <c r="C2925" s="3" t="s">
        <v>46</v>
      </c>
      <c r="D2925" s="3" t="s">
        <v>46</v>
      </c>
      <c r="E2925" s="3">
        <v>129</v>
      </c>
      <c r="F2925" s="3">
        <v>381</v>
      </c>
      <c r="G2925" s="3">
        <v>381</v>
      </c>
      <c r="H2925" s="3">
        <v>99549623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 t="str">
        <f>B2925&amp;" | "&amp;C2925&amp;" | "&amp;D2925</f>
        <v>documentazione_amministrativa / deliberazioni | DELIBERA | DELIBERA</v>
      </c>
      <c r="Q2925" s="3" t="str">
        <f>VLOOKUP(P2925,'Classificazione UD'!A:B,2,FALSE)</f>
        <v>Amministrativo</v>
      </c>
    </row>
    <row r="2926" spans="1:17" ht="15" customHeight="1" x14ac:dyDescent="0.25">
      <c r="A2926" s="30">
        <v>2016</v>
      </c>
      <c r="B2926" s="3" t="s">
        <v>44</v>
      </c>
      <c r="C2926" s="3" t="s">
        <v>46</v>
      </c>
      <c r="D2926" s="3" t="s">
        <v>46</v>
      </c>
      <c r="E2926" s="3">
        <v>62</v>
      </c>
      <c r="F2926" s="3">
        <v>185</v>
      </c>
      <c r="G2926" s="3">
        <v>185</v>
      </c>
      <c r="H2926" s="3">
        <v>98813799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 t="str">
        <f>B2926&amp;" | "&amp;C2926&amp;" | "&amp;D2926</f>
        <v>documentazione_amministrativa / deliberazioni | DELIBERA | DELIBERA</v>
      </c>
      <c r="Q2926" s="3" t="str">
        <f>VLOOKUP(P2926,'Classificazione UD'!A:B,2,FALSE)</f>
        <v>Amministrativo</v>
      </c>
    </row>
    <row r="2927" spans="1:17" ht="15" customHeight="1" x14ac:dyDescent="0.25">
      <c r="A2927" s="30">
        <v>2015</v>
      </c>
      <c r="B2927" s="3" t="s">
        <v>17</v>
      </c>
      <c r="C2927" s="3" t="s">
        <v>27</v>
      </c>
      <c r="D2927" s="3" t="s">
        <v>19</v>
      </c>
      <c r="E2927" s="3">
        <v>884</v>
      </c>
      <c r="F2927" s="3">
        <v>3550</v>
      </c>
      <c r="G2927" s="3">
        <v>3550</v>
      </c>
      <c r="H2927" s="3">
        <v>675503603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 t="str">
        <f>B2927&amp;" | "&amp;C2927&amp;" | "&amp;D2927</f>
        <v>documentazione_amministrativa / documentazione_contabile | FATTURA PASSIVA | FATTURA</v>
      </c>
      <c r="Q2927" s="3" t="str">
        <f>VLOOKUP(P2927,'Classificazione UD'!A:B,2,FALSE)</f>
        <v>Fiscale</v>
      </c>
    </row>
    <row r="2928" spans="1:17" ht="15" customHeight="1" x14ac:dyDescent="0.25">
      <c r="A2928" s="30">
        <v>2016</v>
      </c>
      <c r="B2928" s="3" t="s">
        <v>17</v>
      </c>
      <c r="C2928" s="3" t="s">
        <v>27</v>
      </c>
      <c r="D2928" s="3" t="s">
        <v>19</v>
      </c>
      <c r="E2928" s="3">
        <v>739</v>
      </c>
      <c r="F2928" s="3">
        <v>2973</v>
      </c>
      <c r="G2928" s="3">
        <v>2973</v>
      </c>
      <c r="H2928" s="3">
        <v>522772536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 t="str">
        <f>B2928&amp;" | "&amp;C2928&amp;" | "&amp;D2928</f>
        <v>documentazione_amministrativa / documentazione_contabile | FATTURA PASSIVA | FATTURA</v>
      </c>
      <c r="Q2928" s="3" t="str">
        <f>VLOOKUP(P2928,'Classificazione UD'!A:B,2,FALSE)</f>
        <v>Fiscale</v>
      </c>
    </row>
    <row r="2929" spans="1:17" ht="15" customHeight="1" x14ac:dyDescent="0.25">
      <c r="A2929" s="30">
        <v>2014</v>
      </c>
      <c r="B2929" s="3" t="s">
        <v>23</v>
      </c>
      <c r="C2929" s="3" t="s">
        <v>117</v>
      </c>
      <c r="D2929" s="3" t="s">
        <v>117</v>
      </c>
      <c r="E2929" s="3">
        <v>2</v>
      </c>
      <c r="F2929" s="3">
        <v>4</v>
      </c>
      <c r="G2929" s="3">
        <v>4</v>
      </c>
      <c r="H2929" s="3">
        <v>64129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 t="str">
        <f>B2929&amp;" | "&amp;C2929&amp;" | "&amp;D2929</f>
        <v>documentazione_amministrativa / altri_documenti | DOCUMENTO NON PROTOCOLLATO | DOCUMENTO NON PROTOCOLLATO</v>
      </c>
      <c r="Q2929" s="3" t="str">
        <f>VLOOKUP(P2929,'Classificazione UD'!A:B,2,FALSE)</f>
        <v>Amministrativo</v>
      </c>
    </row>
    <row r="2930" spans="1:17" ht="15" customHeight="1" x14ac:dyDescent="0.25">
      <c r="A2930" s="30">
        <v>2015</v>
      </c>
      <c r="B2930" s="3" t="s">
        <v>23</v>
      </c>
      <c r="C2930" s="3" t="s">
        <v>117</v>
      </c>
      <c r="D2930" s="3" t="s">
        <v>117</v>
      </c>
      <c r="E2930" s="3">
        <v>1</v>
      </c>
      <c r="F2930" s="3">
        <v>4</v>
      </c>
      <c r="G2930" s="3">
        <v>4</v>
      </c>
      <c r="H2930" s="3">
        <v>25407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 t="str">
        <f>B2930&amp;" | "&amp;C2930&amp;" | "&amp;D2930</f>
        <v>documentazione_amministrativa / altri_documenti | DOCUMENTO NON PROTOCOLLATO | DOCUMENTO NON PROTOCOLLATO</v>
      </c>
      <c r="Q2930" s="3" t="str">
        <f>VLOOKUP(P2930,'Classificazione UD'!A:B,2,FALSE)</f>
        <v>Amministrativo</v>
      </c>
    </row>
    <row r="2931" spans="1:17" ht="15" customHeight="1" x14ac:dyDescent="0.25">
      <c r="A2931" s="30">
        <v>2010</v>
      </c>
      <c r="B2931" s="3" t="s">
        <v>36</v>
      </c>
      <c r="C2931" s="3" t="s">
        <v>50</v>
      </c>
      <c r="D2931" s="3" t="s">
        <v>50</v>
      </c>
      <c r="E2931" s="3">
        <v>299</v>
      </c>
      <c r="F2931" s="3">
        <v>314</v>
      </c>
      <c r="G2931" s="3">
        <v>314</v>
      </c>
      <c r="H2931" s="3">
        <v>51003581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 t="str">
        <f>B2931&amp;" | "&amp;C2931&amp;" | "&amp;D2931</f>
        <v>documentazione_amministrativa / documenti_protocollati | DOCUMENTO PROTOCOLLATO | DOCUMENTO PROTOCOLLATO</v>
      </c>
      <c r="Q2931" s="3" t="str">
        <f>VLOOKUP(P2931,'Classificazione UD'!A:B,2,FALSE)</f>
        <v>Protocollo</v>
      </c>
    </row>
    <row r="2932" spans="1:17" ht="15" customHeight="1" x14ac:dyDescent="0.25">
      <c r="A2932" s="30">
        <v>2011</v>
      </c>
      <c r="B2932" s="3" t="s">
        <v>36</v>
      </c>
      <c r="C2932" s="3" t="s">
        <v>50</v>
      </c>
      <c r="D2932" s="3" t="s">
        <v>50</v>
      </c>
      <c r="E2932" s="3">
        <v>483</v>
      </c>
      <c r="F2932" s="3">
        <v>768</v>
      </c>
      <c r="G2932" s="3">
        <v>768</v>
      </c>
      <c r="H2932" s="3">
        <v>238866900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 t="str">
        <f>B2932&amp;" | "&amp;C2932&amp;" | "&amp;D2932</f>
        <v>documentazione_amministrativa / documenti_protocollati | DOCUMENTO PROTOCOLLATO | DOCUMENTO PROTOCOLLATO</v>
      </c>
      <c r="Q2932" s="3" t="str">
        <f>VLOOKUP(P2932,'Classificazione UD'!A:B,2,FALSE)</f>
        <v>Protocollo</v>
      </c>
    </row>
    <row r="2933" spans="1:17" ht="15" customHeight="1" x14ac:dyDescent="0.25">
      <c r="A2933" s="30">
        <v>2012</v>
      </c>
      <c r="B2933" s="3" t="s">
        <v>36</v>
      </c>
      <c r="C2933" s="3" t="s">
        <v>50</v>
      </c>
      <c r="D2933" s="3" t="s">
        <v>50</v>
      </c>
      <c r="E2933" s="3">
        <v>1173</v>
      </c>
      <c r="F2933" s="3">
        <v>3296</v>
      </c>
      <c r="G2933" s="3">
        <v>3296</v>
      </c>
      <c r="H2933" s="3">
        <v>1270744562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 t="str">
        <f>B2933&amp;" | "&amp;C2933&amp;" | "&amp;D2933</f>
        <v>documentazione_amministrativa / documenti_protocollati | DOCUMENTO PROTOCOLLATO | DOCUMENTO PROTOCOLLATO</v>
      </c>
      <c r="Q2933" s="3" t="str">
        <f>VLOOKUP(P2933,'Classificazione UD'!A:B,2,FALSE)</f>
        <v>Protocollo</v>
      </c>
    </row>
    <row r="2934" spans="1:17" ht="15" customHeight="1" x14ac:dyDescent="0.25">
      <c r="A2934" s="30">
        <v>2013</v>
      </c>
      <c r="B2934" s="3" t="s">
        <v>36</v>
      </c>
      <c r="C2934" s="3" t="s">
        <v>50</v>
      </c>
      <c r="D2934" s="3" t="s">
        <v>50</v>
      </c>
      <c r="E2934" s="3">
        <v>1816</v>
      </c>
      <c r="F2934" s="3">
        <v>4988</v>
      </c>
      <c r="G2934" s="3">
        <v>4988</v>
      </c>
      <c r="H2934" s="3">
        <v>1906686290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 t="str">
        <f>B2934&amp;" | "&amp;C2934&amp;" | "&amp;D2934</f>
        <v>documentazione_amministrativa / documenti_protocollati | DOCUMENTO PROTOCOLLATO | DOCUMENTO PROTOCOLLATO</v>
      </c>
      <c r="Q2934" s="3" t="str">
        <f>VLOOKUP(P2934,'Classificazione UD'!A:B,2,FALSE)</f>
        <v>Protocollo</v>
      </c>
    </row>
    <row r="2935" spans="1:17" ht="15" customHeight="1" x14ac:dyDescent="0.25">
      <c r="A2935" s="30">
        <v>2014</v>
      </c>
      <c r="B2935" s="3" t="s">
        <v>36</v>
      </c>
      <c r="C2935" s="3" t="s">
        <v>50</v>
      </c>
      <c r="D2935" s="3" t="s">
        <v>50</v>
      </c>
      <c r="E2935" s="3">
        <v>4160</v>
      </c>
      <c r="F2935" s="3">
        <v>14356</v>
      </c>
      <c r="G2935" s="3">
        <v>14356</v>
      </c>
      <c r="H2935" s="3">
        <v>7030016738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 t="str">
        <f>B2935&amp;" | "&amp;C2935&amp;" | "&amp;D2935</f>
        <v>documentazione_amministrativa / documenti_protocollati | DOCUMENTO PROTOCOLLATO | DOCUMENTO PROTOCOLLATO</v>
      </c>
      <c r="Q2935" s="3" t="str">
        <f>VLOOKUP(P2935,'Classificazione UD'!A:B,2,FALSE)</f>
        <v>Protocollo</v>
      </c>
    </row>
    <row r="2936" spans="1:17" ht="15" customHeight="1" x14ac:dyDescent="0.25">
      <c r="A2936" s="30">
        <v>2015</v>
      </c>
      <c r="B2936" s="3" t="s">
        <v>36</v>
      </c>
      <c r="C2936" s="3" t="s">
        <v>50</v>
      </c>
      <c r="D2936" s="3" t="s">
        <v>50</v>
      </c>
      <c r="E2936" s="3">
        <v>8696</v>
      </c>
      <c r="F2936" s="3">
        <v>23963</v>
      </c>
      <c r="G2936" s="3">
        <v>23963</v>
      </c>
      <c r="H2936" s="3">
        <v>12039113243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 t="str">
        <f>B2936&amp;" | "&amp;C2936&amp;" | "&amp;D2936</f>
        <v>documentazione_amministrativa / documenti_protocollati | DOCUMENTO PROTOCOLLATO | DOCUMENTO PROTOCOLLATO</v>
      </c>
      <c r="Q2936" s="3" t="str">
        <f>VLOOKUP(P2936,'Classificazione UD'!A:B,2,FALSE)</f>
        <v>Protocollo</v>
      </c>
    </row>
    <row r="2937" spans="1:17" ht="15" customHeight="1" x14ac:dyDescent="0.25">
      <c r="A2937" s="30">
        <v>2016</v>
      </c>
      <c r="B2937" s="3" t="s">
        <v>36</v>
      </c>
      <c r="C2937" s="3" t="s">
        <v>50</v>
      </c>
      <c r="D2937" s="3" t="s">
        <v>50</v>
      </c>
      <c r="E2937" s="3">
        <v>3095</v>
      </c>
      <c r="F2937" s="3">
        <v>7727</v>
      </c>
      <c r="G2937" s="3">
        <v>7727</v>
      </c>
      <c r="H2937" s="3">
        <v>3673271764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 t="str">
        <f>B2937&amp;" | "&amp;C2937&amp;" | "&amp;D2937</f>
        <v>documentazione_amministrativa / documenti_protocollati | DOCUMENTO PROTOCOLLATO | DOCUMENTO PROTOCOLLATO</v>
      </c>
      <c r="Q2937" s="3" t="str">
        <f>VLOOKUP(P2937,'Classificazione UD'!A:B,2,FALSE)</f>
        <v>Protocollo</v>
      </c>
    </row>
    <row r="2938" spans="1:17" ht="15" customHeight="1" x14ac:dyDescent="0.25">
      <c r="A2938" s="30">
        <v>2016</v>
      </c>
      <c r="B2938" s="3" t="s">
        <v>20</v>
      </c>
      <c r="C2938" s="3" t="s">
        <v>21</v>
      </c>
      <c r="D2938" s="3" t="s">
        <v>21</v>
      </c>
      <c r="E2938" s="3">
        <v>85</v>
      </c>
      <c r="F2938" s="3">
        <v>85</v>
      </c>
      <c r="G2938" s="3">
        <v>85</v>
      </c>
      <c r="H2938" s="3">
        <v>4968960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 t="str">
        <f>B2938&amp;" | "&amp;C2938&amp;" | "&amp;D2938</f>
        <v>documentazione_amministrativa / registri | REGISTRO GIORNALIERO | REGISTRO GIORNALIERO</v>
      </c>
      <c r="Q2938" s="3" t="str">
        <f>VLOOKUP(P2938,'Classificazione UD'!A:B,2,FALSE)</f>
        <v>RGP</v>
      </c>
    </row>
    <row r="2939" spans="1:17" ht="15" customHeight="1" x14ac:dyDescent="0.25">
      <c r="A2939" s="30">
        <v>2015</v>
      </c>
      <c r="B2939" s="3" t="s">
        <v>20</v>
      </c>
      <c r="C2939" s="3" t="s">
        <v>130</v>
      </c>
      <c r="D2939" s="3" t="s">
        <v>130</v>
      </c>
      <c r="E2939" s="3">
        <v>1</v>
      </c>
      <c r="F2939" s="3">
        <v>1</v>
      </c>
      <c r="G2939" s="3">
        <v>1</v>
      </c>
      <c r="H2939" s="3">
        <v>692388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 t="str">
        <f>B2939&amp;" | "&amp;C2939&amp;" | "&amp;D2939</f>
        <v>documentazione_amministrativa / registri | REGISTRO UNICO FATTURE | REGISTRO UNICO FATTURE</v>
      </c>
      <c r="Q2939" s="3" t="str">
        <f>VLOOKUP(P2939,'Classificazione UD'!A:B,2,FALSE)</f>
        <v>Fiscale</v>
      </c>
    </row>
    <row r="2940" spans="1:17" ht="15" customHeight="1" x14ac:dyDescent="0.25">
      <c r="A2940" s="30">
        <v>2015</v>
      </c>
      <c r="B2940" s="3" t="s">
        <v>17</v>
      </c>
      <c r="C2940" s="3" t="s">
        <v>27</v>
      </c>
      <c r="D2940" s="3" t="s">
        <v>134</v>
      </c>
      <c r="E2940" s="3">
        <v>1</v>
      </c>
      <c r="F2940" s="3">
        <v>3</v>
      </c>
      <c r="G2940" s="3">
        <v>6</v>
      </c>
      <c r="H2940" s="3">
        <v>123050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 t="str">
        <f>B2940&amp;" | "&amp;C2940&amp;" | "&amp;D2940</f>
        <v>documentazione_amministrativa / documentazione_contabile | FATTURA PASSIVA | ACCONTO/ANTICIPO SU PARCELLA</v>
      </c>
      <c r="Q2940" s="3" t="str">
        <f>VLOOKUP(P2940,'Classificazione UD'!A:B,2,FALSE)</f>
        <v>Fiscale</v>
      </c>
    </row>
    <row r="2941" spans="1:17" ht="15" customHeight="1" x14ac:dyDescent="0.25">
      <c r="A2941" s="30">
        <v>2015</v>
      </c>
      <c r="B2941" s="3" t="s">
        <v>17</v>
      </c>
      <c r="C2941" s="3" t="s">
        <v>27</v>
      </c>
      <c r="D2941" s="3" t="s">
        <v>19</v>
      </c>
      <c r="E2941" s="3">
        <v>1462</v>
      </c>
      <c r="F2941" s="3">
        <v>5280</v>
      </c>
      <c r="G2941" s="3">
        <v>9668</v>
      </c>
      <c r="H2941" s="3">
        <v>557443732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 t="str">
        <f>B2941&amp;" | "&amp;C2941&amp;" | "&amp;D2941</f>
        <v>documentazione_amministrativa / documentazione_contabile | FATTURA PASSIVA | FATTURA</v>
      </c>
      <c r="Q2941" s="3" t="str">
        <f>VLOOKUP(P2941,'Classificazione UD'!A:B,2,FALSE)</f>
        <v>Fiscale</v>
      </c>
    </row>
    <row r="2942" spans="1:17" ht="15" customHeight="1" x14ac:dyDescent="0.25">
      <c r="A2942" s="30">
        <v>2015</v>
      </c>
      <c r="B2942" s="3" t="s">
        <v>17</v>
      </c>
      <c r="C2942" s="3" t="s">
        <v>27</v>
      </c>
      <c r="D2942" s="3" t="s">
        <v>28</v>
      </c>
      <c r="E2942" s="3">
        <v>31</v>
      </c>
      <c r="F2942" s="3">
        <v>112</v>
      </c>
      <c r="G2942" s="3">
        <v>205</v>
      </c>
      <c r="H2942" s="3">
        <v>12206556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 t="str">
        <f>B2942&amp;" | "&amp;C2942&amp;" | "&amp;D2942</f>
        <v>documentazione_amministrativa / documentazione_contabile | FATTURA PASSIVA | NOTA DI CREDITO</v>
      </c>
      <c r="Q2942" s="3" t="str">
        <f>VLOOKUP(P2942,'Classificazione UD'!A:B,2,FALSE)</f>
        <v>Fiscale</v>
      </c>
    </row>
    <row r="2943" spans="1:17" ht="15" customHeight="1" x14ac:dyDescent="0.25">
      <c r="A2943" s="30">
        <v>2015</v>
      </c>
      <c r="B2943" s="3" t="s">
        <v>17</v>
      </c>
      <c r="C2943" s="3" t="s">
        <v>27</v>
      </c>
      <c r="D2943" s="3" t="s">
        <v>32</v>
      </c>
      <c r="E2943" s="3">
        <v>6</v>
      </c>
      <c r="F2943" s="3">
        <v>20</v>
      </c>
      <c r="G2943" s="3">
        <v>38</v>
      </c>
      <c r="H2943" s="3">
        <v>833126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 t="str">
        <f>B2943&amp;" | "&amp;C2943&amp;" | "&amp;D2943</f>
        <v>documentazione_amministrativa / documentazione_contabile | FATTURA PASSIVA | NOTA DI DEBITO</v>
      </c>
      <c r="Q2943" s="3" t="str">
        <f>VLOOKUP(P2943,'Classificazione UD'!A:B,2,FALSE)</f>
        <v>Fiscale</v>
      </c>
    </row>
    <row r="2944" spans="1:17" ht="15" customHeight="1" x14ac:dyDescent="0.25">
      <c r="A2944" s="30">
        <v>2015</v>
      </c>
      <c r="B2944" s="3" t="s">
        <v>17</v>
      </c>
      <c r="C2944" s="3" t="s">
        <v>27</v>
      </c>
      <c r="D2944" s="3" t="s">
        <v>86</v>
      </c>
      <c r="E2944" s="3">
        <v>10</v>
      </c>
      <c r="F2944" s="3">
        <v>30</v>
      </c>
      <c r="G2944" s="3">
        <v>60</v>
      </c>
      <c r="H2944" s="3">
        <v>1232061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 t="str">
        <f>B2944&amp;" | "&amp;C2944&amp;" | "&amp;D2944</f>
        <v>documentazione_amministrativa / documentazione_contabile | FATTURA PASSIVA | PARCELLA</v>
      </c>
      <c r="Q2944" s="3" t="str">
        <f>VLOOKUP(P2944,'Classificazione UD'!A:B,2,FALSE)</f>
        <v>Fiscale</v>
      </c>
    </row>
    <row r="2945" spans="1:17" ht="15" customHeight="1" x14ac:dyDescent="0.25">
      <c r="A2945" s="30">
        <v>2016</v>
      </c>
      <c r="B2945" s="3" t="s">
        <v>17</v>
      </c>
      <c r="C2945" s="3" t="s">
        <v>27</v>
      </c>
      <c r="D2945" s="3" t="s">
        <v>19</v>
      </c>
      <c r="E2945" s="3">
        <v>57</v>
      </c>
      <c r="F2945" s="3">
        <v>228</v>
      </c>
      <c r="G2945" s="3">
        <v>399</v>
      </c>
      <c r="H2945" s="3">
        <v>36972415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 t="str">
        <f>B2945&amp;" | "&amp;C2945&amp;" | "&amp;D2945</f>
        <v>documentazione_amministrativa / documentazione_contabile | FATTURA PASSIVA | FATTURA</v>
      </c>
      <c r="Q2945" s="3" t="str">
        <f>VLOOKUP(P2945,'Classificazione UD'!A:B,2,FALSE)</f>
        <v>Fiscale</v>
      </c>
    </row>
    <row r="2946" spans="1:17" ht="15" customHeight="1" x14ac:dyDescent="0.25">
      <c r="A2946" s="30">
        <v>2016</v>
      </c>
      <c r="B2946" s="3" t="s">
        <v>17</v>
      </c>
      <c r="C2946" s="3" t="s">
        <v>27</v>
      </c>
      <c r="D2946" s="3" t="s">
        <v>28</v>
      </c>
      <c r="E2946" s="3">
        <v>1</v>
      </c>
      <c r="F2946" s="3">
        <v>4</v>
      </c>
      <c r="G2946" s="3">
        <v>7</v>
      </c>
      <c r="H2946" s="3">
        <v>505232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 t="str">
        <f>B2946&amp;" | "&amp;C2946&amp;" | "&amp;D2946</f>
        <v>documentazione_amministrativa / documentazione_contabile | FATTURA PASSIVA | NOTA DI CREDITO</v>
      </c>
      <c r="Q2946" s="3" t="str">
        <f>VLOOKUP(P2946,'Classificazione UD'!A:B,2,FALSE)</f>
        <v>Fiscale</v>
      </c>
    </row>
    <row r="2947" spans="1:17" ht="15" customHeight="1" x14ac:dyDescent="0.25">
      <c r="A2947" s="30">
        <v>2015</v>
      </c>
      <c r="B2947" s="3" t="s">
        <v>20</v>
      </c>
      <c r="C2947" s="3" t="s">
        <v>21</v>
      </c>
      <c r="D2947" s="3" t="s">
        <v>21</v>
      </c>
      <c r="E2947" s="3">
        <v>49</v>
      </c>
      <c r="F2947" s="3">
        <v>59</v>
      </c>
      <c r="G2947" s="3">
        <v>59</v>
      </c>
      <c r="H2947" s="3">
        <v>9544230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 t="str">
        <f>B2947&amp;" | "&amp;C2947&amp;" | "&amp;D2947</f>
        <v>documentazione_amministrativa / registri | REGISTRO GIORNALIERO | REGISTRO GIORNALIERO</v>
      </c>
      <c r="Q2947" s="3" t="str">
        <f>VLOOKUP(P2947,'Classificazione UD'!A:B,2,FALSE)</f>
        <v>RGP</v>
      </c>
    </row>
    <row r="2948" spans="1:17" ht="15" customHeight="1" x14ac:dyDescent="0.25">
      <c r="A2948" s="30">
        <v>2016</v>
      </c>
      <c r="B2948" s="3" t="s">
        <v>20</v>
      </c>
      <c r="C2948" s="3" t="s">
        <v>21</v>
      </c>
      <c r="D2948" s="3" t="s">
        <v>21</v>
      </c>
      <c r="E2948" s="3">
        <v>332</v>
      </c>
      <c r="F2948" s="3">
        <v>664</v>
      </c>
      <c r="G2948" s="3">
        <v>664</v>
      </c>
      <c r="H2948" s="3">
        <v>81603718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 t="str">
        <f>B2948&amp;" | "&amp;C2948&amp;" | "&amp;D2948</f>
        <v>documentazione_amministrativa / registri | REGISTRO GIORNALIERO | REGISTRO GIORNALIERO</v>
      </c>
      <c r="Q2948" s="3" t="str">
        <f>VLOOKUP(P2948,'Classificazione UD'!A:B,2,FALSE)</f>
        <v>RGP</v>
      </c>
    </row>
    <row r="2949" spans="1:17" ht="15" customHeight="1" x14ac:dyDescent="0.25">
      <c r="A2949" s="30">
        <v>2013</v>
      </c>
      <c r="B2949" s="3" t="s">
        <v>44</v>
      </c>
      <c r="C2949" s="3" t="s">
        <v>46</v>
      </c>
      <c r="D2949" s="3" t="s">
        <v>46</v>
      </c>
      <c r="E2949" s="3">
        <v>58</v>
      </c>
      <c r="F2949" s="3">
        <v>198</v>
      </c>
      <c r="G2949" s="3">
        <v>198</v>
      </c>
      <c r="H2949" s="3">
        <v>81682061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 t="str">
        <f>B2949&amp;" | "&amp;C2949&amp;" | "&amp;D2949</f>
        <v>documentazione_amministrativa / deliberazioni | DELIBERA | DELIBERA</v>
      </c>
      <c r="Q2949" s="3" t="str">
        <f>VLOOKUP(P2949,'Classificazione UD'!A:B,2,FALSE)</f>
        <v>Amministrativo</v>
      </c>
    </row>
    <row r="2950" spans="1:17" ht="15" customHeight="1" x14ac:dyDescent="0.25">
      <c r="A2950" s="30">
        <v>2014</v>
      </c>
      <c r="B2950" s="3" t="s">
        <v>44</v>
      </c>
      <c r="C2950" s="3" t="s">
        <v>46</v>
      </c>
      <c r="D2950" s="3" t="s">
        <v>46</v>
      </c>
      <c r="E2950" s="3">
        <v>67</v>
      </c>
      <c r="F2950" s="3">
        <v>229</v>
      </c>
      <c r="G2950" s="3">
        <v>229</v>
      </c>
      <c r="H2950" s="3">
        <v>135483630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 t="str">
        <f>B2950&amp;" | "&amp;C2950&amp;" | "&amp;D2950</f>
        <v>documentazione_amministrativa / deliberazioni | DELIBERA | DELIBERA</v>
      </c>
      <c r="Q2950" s="3" t="str">
        <f>VLOOKUP(P2950,'Classificazione UD'!A:B,2,FALSE)</f>
        <v>Amministrativo</v>
      </c>
    </row>
    <row r="2951" spans="1:17" ht="15" customHeight="1" x14ac:dyDescent="0.25">
      <c r="A2951" s="30">
        <v>2015</v>
      </c>
      <c r="B2951" s="3" t="s">
        <v>44</v>
      </c>
      <c r="C2951" s="3" t="s">
        <v>46</v>
      </c>
      <c r="D2951" s="3" t="s">
        <v>46</v>
      </c>
      <c r="E2951" s="3">
        <v>69</v>
      </c>
      <c r="F2951" s="3">
        <v>250</v>
      </c>
      <c r="G2951" s="3">
        <v>250</v>
      </c>
      <c r="H2951" s="3">
        <v>148023365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 t="str">
        <f>B2951&amp;" | "&amp;C2951&amp;" | "&amp;D2951</f>
        <v>documentazione_amministrativa / deliberazioni | DELIBERA | DELIBERA</v>
      </c>
      <c r="Q2951" s="3" t="str">
        <f>VLOOKUP(P2951,'Classificazione UD'!A:B,2,FALSE)</f>
        <v>Amministrativo</v>
      </c>
    </row>
    <row r="2952" spans="1:17" ht="15" customHeight="1" x14ac:dyDescent="0.25">
      <c r="A2952" s="30">
        <v>2013</v>
      </c>
      <c r="B2952" s="3" t="s">
        <v>44</v>
      </c>
      <c r="C2952" s="3" t="s">
        <v>46</v>
      </c>
      <c r="D2952" s="3" t="s">
        <v>46</v>
      </c>
      <c r="E2952" s="3">
        <v>289</v>
      </c>
      <c r="F2952" s="3">
        <v>786</v>
      </c>
      <c r="G2952" s="3">
        <v>786</v>
      </c>
      <c r="H2952" s="3">
        <v>256694098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 t="str">
        <f>B2952&amp;" | "&amp;C2952&amp;" | "&amp;D2952</f>
        <v>documentazione_amministrativa / deliberazioni | DELIBERA | DELIBERA</v>
      </c>
      <c r="Q2952" s="3" t="str">
        <f>VLOOKUP(P2952,'Classificazione UD'!A:B,2,FALSE)</f>
        <v>Amministrativo</v>
      </c>
    </row>
    <row r="2953" spans="1:17" ht="15" customHeight="1" x14ac:dyDescent="0.25">
      <c r="A2953" s="30">
        <v>2014</v>
      </c>
      <c r="B2953" s="3" t="s">
        <v>44</v>
      </c>
      <c r="C2953" s="3" t="s">
        <v>46</v>
      </c>
      <c r="D2953" s="3" t="s">
        <v>46</v>
      </c>
      <c r="E2953" s="3">
        <v>235</v>
      </c>
      <c r="F2953" s="3">
        <v>681</v>
      </c>
      <c r="G2953" s="3">
        <v>681</v>
      </c>
      <c r="H2953" s="3">
        <v>299350294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 t="str">
        <f>B2953&amp;" | "&amp;C2953&amp;" | "&amp;D2953</f>
        <v>documentazione_amministrativa / deliberazioni | DELIBERA | DELIBERA</v>
      </c>
      <c r="Q2953" s="3" t="str">
        <f>VLOOKUP(P2953,'Classificazione UD'!A:B,2,FALSE)</f>
        <v>Amministrativo</v>
      </c>
    </row>
    <row r="2954" spans="1:17" ht="15" customHeight="1" x14ac:dyDescent="0.25">
      <c r="A2954" s="30">
        <v>2015</v>
      </c>
      <c r="B2954" s="3" t="s">
        <v>44</v>
      </c>
      <c r="C2954" s="3" t="s">
        <v>46</v>
      </c>
      <c r="D2954" s="3" t="s">
        <v>46</v>
      </c>
      <c r="E2954" s="3">
        <v>252</v>
      </c>
      <c r="F2954" s="3">
        <v>806</v>
      </c>
      <c r="G2954" s="3">
        <v>806</v>
      </c>
      <c r="H2954" s="3">
        <v>288147505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 t="str">
        <f>B2954&amp;" | "&amp;C2954&amp;" | "&amp;D2954</f>
        <v>documentazione_amministrativa / deliberazioni | DELIBERA | DELIBERA</v>
      </c>
      <c r="Q2954" s="3" t="str">
        <f>VLOOKUP(P2954,'Classificazione UD'!A:B,2,FALSE)</f>
        <v>Amministrativo</v>
      </c>
    </row>
    <row r="2955" spans="1:17" ht="15" customHeight="1" x14ac:dyDescent="0.25">
      <c r="A2955" s="30">
        <v>2005</v>
      </c>
      <c r="B2955" s="3" t="s">
        <v>48</v>
      </c>
      <c r="C2955" s="3" t="s">
        <v>116</v>
      </c>
      <c r="D2955" s="3" t="s">
        <v>116</v>
      </c>
      <c r="E2955" s="3">
        <v>1165</v>
      </c>
      <c r="F2955" s="3">
        <v>4304</v>
      </c>
      <c r="G2955" s="3">
        <v>4304</v>
      </c>
      <c r="H2955" s="3">
        <v>205787455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 t="str">
        <f>B2955&amp;" | "&amp;C2955&amp;" | "&amp;D2955</f>
        <v>documentazione_amministrativa / determinazioni | DETERMINAZIONE DEL DIRIGENTE | DETERMINAZIONE DEL DIRIGENTE</v>
      </c>
      <c r="Q2955" s="3" t="str">
        <f>VLOOKUP(P2955,'Classificazione UD'!A:B,2,FALSE)</f>
        <v>Amministrativo</v>
      </c>
    </row>
    <row r="2956" spans="1:17" ht="15" customHeight="1" x14ac:dyDescent="0.25">
      <c r="A2956" s="30">
        <v>2006</v>
      </c>
      <c r="B2956" s="3" t="s">
        <v>48</v>
      </c>
      <c r="C2956" s="3" t="s">
        <v>116</v>
      </c>
      <c r="D2956" s="3" t="s">
        <v>116</v>
      </c>
      <c r="E2956" s="3">
        <v>1379</v>
      </c>
      <c r="F2956" s="3">
        <v>3845</v>
      </c>
      <c r="G2956" s="3">
        <v>3845</v>
      </c>
      <c r="H2956" s="3">
        <v>247541968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 t="str">
        <f>B2956&amp;" | "&amp;C2956&amp;" | "&amp;D2956</f>
        <v>documentazione_amministrativa / determinazioni | DETERMINAZIONE DEL DIRIGENTE | DETERMINAZIONE DEL DIRIGENTE</v>
      </c>
      <c r="Q2956" s="3" t="str">
        <f>VLOOKUP(P2956,'Classificazione UD'!A:B,2,FALSE)</f>
        <v>Amministrativo</v>
      </c>
    </row>
    <row r="2957" spans="1:17" ht="15" customHeight="1" x14ac:dyDescent="0.25">
      <c r="A2957" s="30">
        <v>2007</v>
      </c>
      <c r="B2957" s="3" t="s">
        <v>48</v>
      </c>
      <c r="C2957" s="3" t="s">
        <v>116</v>
      </c>
      <c r="D2957" s="3" t="s">
        <v>116</v>
      </c>
      <c r="E2957" s="3">
        <v>1449</v>
      </c>
      <c r="F2957" s="3">
        <v>4066</v>
      </c>
      <c r="G2957" s="3">
        <v>4066</v>
      </c>
      <c r="H2957" s="3">
        <v>274697568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 t="str">
        <f>B2957&amp;" | "&amp;C2957&amp;" | "&amp;D2957</f>
        <v>documentazione_amministrativa / determinazioni | DETERMINAZIONE DEL DIRIGENTE | DETERMINAZIONE DEL DIRIGENTE</v>
      </c>
      <c r="Q2957" s="3" t="str">
        <f>VLOOKUP(P2957,'Classificazione UD'!A:B,2,FALSE)</f>
        <v>Amministrativo</v>
      </c>
    </row>
    <row r="2958" spans="1:17" ht="15" customHeight="1" x14ac:dyDescent="0.25">
      <c r="A2958" s="30">
        <v>2008</v>
      </c>
      <c r="B2958" s="3" t="s">
        <v>48</v>
      </c>
      <c r="C2958" s="3" t="s">
        <v>116</v>
      </c>
      <c r="D2958" s="3" t="s">
        <v>116</v>
      </c>
      <c r="E2958" s="3">
        <v>1837</v>
      </c>
      <c r="F2958" s="3">
        <v>4860</v>
      </c>
      <c r="G2958" s="3">
        <v>4860</v>
      </c>
      <c r="H2958" s="3">
        <v>394219938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 t="str">
        <f>B2958&amp;" | "&amp;C2958&amp;" | "&amp;D2958</f>
        <v>documentazione_amministrativa / determinazioni | DETERMINAZIONE DEL DIRIGENTE | DETERMINAZIONE DEL DIRIGENTE</v>
      </c>
      <c r="Q2958" s="3" t="str">
        <f>VLOOKUP(P2958,'Classificazione UD'!A:B,2,FALSE)</f>
        <v>Amministrativo</v>
      </c>
    </row>
    <row r="2959" spans="1:17" ht="15" customHeight="1" x14ac:dyDescent="0.25">
      <c r="A2959" s="30">
        <v>2009</v>
      </c>
      <c r="B2959" s="3" t="s">
        <v>48</v>
      </c>
      <c r="C2959" s="3" t="s">
        <v>116</v>
      </c>
      <c r="D2959" s="3" t="s">
        <v>116</v>
      </c>
      <c r="E2959" s="3">
        <v>1787</v>
      </c>
      <c r="F2959" s="3">
        <v>4441</v>
      </c>
      <c r="G2959" s="3">
        <v>4441</v>
      </c>
      <c r="H2959" s="3">
        <v>383170151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 t="str">
        <f>B2959&amp;" | "&amp;C2959&amp;" | "&amp;D2959</f>
        <v>documentazione_amministrativa / determinazioni | DETERMINAZIONE DEL DIRIGENTE | DETERMINAZIONE DEL DIRIGENTE</v>
      </c>
      <c r="Q2959" s="3" t="str">
        <f>VLOOKUP(P2959,'Classificazione UD'!A:B,2,FALSE)</f>
        <v>Amministrativo</v>
      </c>
    </row>
    <row r="2960" spans="1:17" ht="15" customHeight="1" x14ac:dyDescent="0.25">
      <c r="A2960" s="30">
        <v>2010</v>
      </c>
      <c r="B2960" s="3" t="s">
        <v>48</v>
      </c>
      <c r="C2960" s="3" t="s">
        <v>116</v>
      </c>
      <c r="D2960" s="3" t="s">
        <v>116</v>
      </c>
      <c r="E2960" s="3">
        <v>1802</v>
      </c>
      <c r="F2960" s="3">
        <v>4525</v>
      </c>
      <c r="G2960" s="3">
        <v>4525</v>
      </c>
      <c r="H2960" s="3">
        <v>422239847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 t="str">
        <f>B2960&amp;" | "&amp;C2960&amp;" | "&amp;D2960</f>
        <v>documentazione_amministrativa / determinazioni | DETERMINAZIONE DEL DIRIGENTE | DETERMINAZIONE DEL DIRIGENTE</v>
      </c>
      <c r="Q2960" s="3" t="str">
        <f>VLOOKUP(P2960,'Classificazione UD'!A:B,2,FALSE)</f>
        <v>Amministrativo</v>
      </c>
    </row>
    <row r="2961" spans="1:17" ht="15" customHeight="1" x14ac:dyDescent="0.25">
      <c r="A2961" s="30">
        <v>2011</v>
      </c>
      <c r="B2961" s="3" t="s">
        <v>48</v>
      </c>
      <c r="C2961" s="3" t="s">
        <v>116</v>
      </c>
      <c r="D2961" s="3" t="s">
        <v>116</v>
      </c>
      <c r="E2961" s="3">
        <v>1600</v>
      </c>
      <c r="F2961" s="3">
        <v>3896</v>
      </c>
      <c r="G2961" s="3">
        <v>3896</v>
      </c>
      <c r="H2961" s="3">
        <v>453203841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 t="str">
        <f>B2961&amp;" | "&amp;C2961&amp;" | "&amp;D2961</f>
        <v>documentazione_amministrativa / determinazioni | DETERMINAZIONE DEL DIRIGENTE | DETERMINAZIONE DEL DIRIGENTE</v>
      </c>
      <c r="Q2961" s="3" t="str">
        <f>VLOOKUP(P2961,'Classificazione UD'!A:B,2,FALSE)</f>
        <v>Amministrativo</v>
      </c>
    </row>
    <row r="2962" spans="1:17" ht="15" customHeight="1" x14ac:dyDescent="0.25">
      <c r="A2962" s="30">
        <v>2012</v>
      </c>
      <c r="B2962" s="3" t="s">
        <v>48</v>
      </c>
      <c r="C2962" s="3" t="s">
        <v>116</v>
      </c>
      <c r="D2962" s="3" t="s">
        <v>116</v>
      </c>
      <c r="E2962" s="3">
        <v>1712</v>
      </c>
      <c r="F2962" s="3">
        <v>3861</v>
      </c>
      <c r="G2962" s="3">
        <v>3861</v>
      </c>
      <c r="H2962" s="3">
        <v>987466706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 t="str">
        <f>B2962&amp;" | "&amp;C2962&amp;" | "&amp;D2962</f>
        <v>documentazione_amministrativa / determinazioni | DETERMINAZIONE DEL DIRIGENTE | DETERMINAZIONE DEL DIRIGENTE</v>
      </c>
      <c r="Q2962" s="3" t="str">
        <f>VLOOKUP(P2962,'Classificazione UD'!A:B,2,FALSE)</f>
        <v>Amministrativo</v>
      </c>
    </row>
    <row r="2963" spans="1:17" ht="15" customHeight="1" x14ac:dyDescent="0.25">
      <c r="A2963" s="30">
        <v>2013</v>
      </c>
      <c r="B2963" s="3" t="s">
        <v>48</v>
      </c>
      <c r="C2963" s="3" t="s">
        <v>116</v>
      </c>
      <c r="D2963" s="3" t="s">
        <v>116</v>
      </c>
      <c r="E2963" s="3">
        <v>1471</v>
      </c>
      <c r="F2963" s="3">
        <v>3332</v>
      </c>
      <c r="G2963" s="3">
        <v>3332</v>
      </c>
      <c r="H2963" s="3">
        <v>899384843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 t="str">
        <f>B2963&amp;" | "&amp;C2963&amp;" | "&amp;D2963</f>
        <v>documentazione_amministrativa / determinazioni | DETERMINAZIONE DEL DIRIGENTE | DETERMINAZIONE DEL DIRIGENTE</v>
      </c>
      <c r="Q2963" s="3" t="str">
        <f>VLOOKUP(P2963,'Classificazione UD'!A:B,2,FALSE)</f>
        <v>Amministrativo</v>
      </c>
    </row>
    <row r="2964" spans="1:17" ht="15" customHeight="1" x14ac:dyDescent="0.25">
      <c r="A2964" s="30">
        <v>2014</v>
      </c>
      <c r="B2964" s="3" t="s">
        <v>48</v>
      </c>
      <c r="C2964" s="3" t="s">
        <v>116</v>
      </c>
      <c r="D2964" s="3" t="s">
        <v>116</v>
      </c>
      <c r="E2964" s="3">
        <v>1457</v>
      </c>
      <c r="F2964" s="3">
        <v>3371</v>
      </c>
      <c r="G2964" s="3">
        <v>3371</v>
      </c>
      <c r="H2964" s="3">
        <v>864940584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 t="str">
        <f>B2964&amp;" | "&amp;C2964&amp;" | "&amp;D2964</f>
        <v>documentazione_amministrativa / determinazioni | DETERMINAZIONE DEL DIRIGENTE | DETERMINAZIONE DEL DIRIGENTE</v>
      </c>
      <c r="Q2964" s="3" t="str">
        <f>VLOOKUP(P2964,'Classificazione UD'!A:B,2,FALSE)</f>
        <v>Amministrativo</v>
      </c>
    </row>
    <row r="2965" spans="1:17" ht="15" customHeight="1" x14ac:dyDescent="0.25">
      <c r="A2965" s="30">
        <v>2015</v>
      </c>
      <c r="B2965" s="3" t="s">
        <v>48</v>
      </c>
      <c r="C2965" s="3" t="s">
        <v>116</v>
      </c>
      <c r="D2965" s="3" t="s">
        <v>116</v>
      </c>
      <c r="E2965" s="3">
        <v>1367</v>
      </c>
      <c r="F2965" s="3">
        <v>3283</v>
      </c>
      <c r="G2965" s="3">
        <v>3283</v>
      </c>
      <c r="H2965" s="3">
        <v>844441199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 t="str">
        <f>B2965&amp;" | "&amp;C2965&amp;" | "&amp;D2965</f>
        <v>documentazione_amministrativa / determinazioni | DETERMINAZIONE DEL DIRIGENTE | DETERMINAZIONE DEL DIRIGENTE</v>
      </c>
      <c r="Q2965" s="3" t="str">
        <f>VLOOKUP(P2965,'Classificazione UD'!A:B,2,FALSE)</f>
        <v>Amministrativo</v>
      </c>
    </row>
    <row r="2966" spans="1:17" ht="15" customHeight="1" x14ac:dyDescent="0.25">
      <c r="A2966" s="30">
        <v>2010</v>
      </c>
      <c r="B2966" s="3" t="s">
        <v>23</v>
      </c>
      <c r="C2966" s="3" t="s">
        <v>117</v>
      </c>
      <c r="D2966" s="3" t="s">
        <v>117</v>
      </c>
      <c r="E2966" s="3">
        <v>1</v>
      </c>
      <c r="F2966" s="3">
        <v>13</v>
      </c>
      <c r="G2966" s="3">
        <v>13</v>
      </c>
      <c r="H2966" s="3">
        <v>195508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 t="str">
        <f>B2966&amp;" | "&amp;C2966&amp;" | "&amp;D2966</f>
        <v>documentazione_amministrativa / altri_documenti | DOCUMENTO NON PROTOCOLLATO | DOCUMENTO NON PROTOCOLLATO</v>
      </c>
      <c r="Q2966" s="3" t="str">
        <f>VLOOKUP(P2966,'Classificazione UD'!A:B,2,FALSE)</f>
        <v>Amministrativo</v>
      </c>
    </row>
    <row r="2967" spans="1:17" ht="15" customHeight="1" x14ac:dyDescent="0.25">
      <c r="A2967" s="30">
        <v>2011</v>
      </c>
      <c r="B2967" s="3" t="s">
        <v>23</v>
      </c>
      <c r="C2967" s="3" t="s">
        <v>117</v>
      </c>
      <c r="D2967" s="3" t="s">
        <v>117</v>
      </c>
      <c r="E2967" s="3">
        <v>17</v>
      </c>
      <c r="F2967" s="3">
        <v>46</v>
      </c>
      <c r="G2967" s="3">
        <v>46</v>
      </c>
      <c r="H2967" s="3">
        <v>7194738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 t="str">
        <f>B2967&amp;" | "&amp;C2967&amp;" | "&amp;D2967</f>
        <v>documentazione_amministrativa / altri_documenti | DOCUMENTO NON PROTOCOLLATO | DOCUMENTO NON PROTOCOLLATO</v>
      </c>
      <c r="Q2967" s="3" t="str">
        <f>VLOOKUP(P2967,'Classificazione UD'!A:B,2,FALSE)</f>
        <v>Amministrativo</v>
      </c>
    </row>
    <row r="2968" spans="1:17" ht="15" customHeight="1" x14ac:dyDescent="0.25">
      <c r="A2968" s="30">
        <v>2012</v>
      </c>
      <c r="B2968" s="3" t="s">
        <v>23</v>
      </c>
      <c r="C2968" s="3" t="s">
        <v>117</v>
      </c>
      <c r="D2968" s="3" t="s">
        <v>117</v>
      </c>
      <c r="E2968" s="3">
        <v>287</v>
      </c>
      <c r="F2968" s="3">
        <v>552</v>
      </c>
      <c r="G2968" s="3">
        <v>552</v>
      </c>
      <c r="H2968" s="3">
        <v>171230516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 t="str">
        <f>B2968&amp;" | "&amp;C2968&amp;" | "&amp;D2968</f>
        <v>documentazione_amministrativa / altri_documenti | DOCUMENTO NON PROTOCOLLATO | DOCUMENTO NON PROTOCOLLATO</v>
      </c>
      <c r="Q2968" s="3" t="str">
        <f>VLOOKUP(P2968,'Classificazione UD'!A:B,2,FALSE)</f>
        <v>Amministrativo</v>
      </c>
    </row>
    <row r="2969" spans="1:17" ht="15" customHeight="1" x14ac:dyDescent="0.25">
      <c r="A2969" s="30">
        <v>2013</v>
      </c>
      <c r="B2969" s="3" t="s">
        <v>23</v>
      </c>
      <c r="C2969" s="3" t="s">
        <v>117</v>
      </c>
      <c r="D2969" s="3" t="s">
        <v>117</v>
      </c>
      <c r="E2969" s="3">
        <v>301</v>
      </c>
      <c r="F2969" s="3">
        <v>534</v>
      </c>
      <c r="G2969" s="3">
        <v>534</v>
      </c>
      <c r="H2969" s="3">
        <v>204272611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 t="str">
        <f>B2969&amp;" | "&amp;C2969&amp;" | "&amp;D2969</f>
        <v>documentazione_amministrativa / altri_documenti | DOCUMENTO NON PROTOCOLLATO | DOCUMENTO NON PROTOCOLLATO</v>
      </c>
      <c r="Q2969" s="3" t="str">
        <f>VLOOKUP(P2969,'Classificazione UD'!A:B,2,FALSE)</f>
        <v>Amministrativo</v>
      </c>
    </row>
    <row r="2970" spans="1:17" ht="15" customHeight="1" x14ac:dyDescent="0.25">
      <c r="A2970" s="30">
        <v>2014</v>
      </c>
      <c r="B2970" s="3" t="s">
        <v>23</v>
      </c>
      <c r="C2970" s="3" t="s">
        <v>117</v>
      </c>
      <c r="D2970" s="3" t="s">
        <v>117</v>
      </c>
      <c r="E2970" s="3">
        <v>78</v>
      </c>
      <c r="F2970" s="3">
        <v>135</v>
      </c>
      <c r="G2970" s="3">
        <v>135</v>
      </c>
      <c r="H2970" s="3">
        <v>75158025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 t="str">
        <f>B2970&amp;" | "&amp;C2970&amp;" | "&amp;D2970</f>
        <v>documentazione_amministrativa / altri_documenti | DOCUMENTO NON PROTOCOLLATO | DOCUMENTO NON PROTOCOLLATO</v>
      </c>
      <c r="Q2970" s="3" t="str">
        <f>VLOOKUP(P2970,'Classificazione UD'!A:B,2,FALSE)</f>
        <v>Amministrativo</v>
      </c>
    </row>
    <row r="2971" spans="1:17" ht="15" customHeight="1" x14ac:dyDescent="0.25">
      <c r="A2971" s="30">
        <v>2015</v>
      </c>
      <c r="B2971" s="3" t="s">
        <v>23</v>
      </c>
      <c r="C2971" s="3" t="s">
        <v>117</v>
      </c>
      <c r="D2971" s="3" t="s">
        <v>117</v>
      </c>
      <c r="E2971" s="3">
        <v>43</v>
      </c>
      <c r="F2971" s="3">
        <v>121</v>
      </c>
      <c r="G2971" s="3">
        <v>121</v>
      </c>
      <c r="H2971" s="3">
        <v>96375173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 t="str">
        <f>B2971&amp;" | "&amp;C2971&amp;" | "&amp;D2971</f>
        <v>documentazione_amministrativa / altri_documenti | DOCUMENTO NON PROTOCOLLATO | DOCUMENTO NON PROTOCOLLATO</v>
      </c>
      <c r="Q2971" s="3" t="str">
        <f>VLOOKUP(P2971,'Classificazione UD'!A:B,2,FALSE)</f>
        <v>Amministrativo</v>
      </c>
    </row>
    <row r="2972" spans="1:17" ht="15" customHeight="1" x14ac:dyDescent="0.25">
      <c r="A2972" s="30">
        <v>2008</v>
      </c>
      <c r="B2972" s="3" t="s">
        <v>36</v>
      </c>
      <c r="C2972" s="3" t="s">
        <v>50</v>
      </c>
      <c r="D2972" s="3" t="s">
        <v>50</v>
      </c>
      <c r="E2972" s="3">
        <v>1529</v>
      </c>
      <c r="F2972" s="3">
        <v>1678</v>
      </c>
      <c r="G2972" s="3">
        <v>1678</v>
      </c>
      <c r="H2972" s="3">
        <v>413306030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 t="str">
        <f>B2972&amp;" | "&amp;C2972&amp;" | "&amp;D2972</f>
        <v>documentazione_amministrativa / documenti_protocollati | DOCUMENTO PROTOCOLLATO | DOCUMENTO PROTOCOLLATO</v>
      </c>
      <c r="Q2972" s="3" t="str">
        <f>VLOOKUP(P2972,'Classificazione UD'!A:B,2,FALSE)</f>
        <v>Protocollo</v>
      </c>
    </row>
    <row r="2973" spans="1:17" ht="15" customHeight="1" x14ac:dyDescent="0.25">
      <c r="A2973" s="30">
        <v>2009</v>
      </c>
      <c r="B2973" s="3" t="s">
        <v>36</v>
      </c>
      <c r="C2973" s="3" t="s">
        <v>50</v>
      </c>
      <c r="D2973" s="3" t="s">
        <v>50</v>
      </c>
      <c r="E2973" s="3">
        <v>1751</v>
      </c>
      <c r="F2973" s="3">
        <v>2217</v>
      </c>
      <c r="G2973" s="3">
        <v>2217</v>
      </c>
      <c r="H2973" s="3">
        <v>668530122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 t="str">
        <f>B2973&amp;" | "&amp;C2973&amp;" | "&amp;D2973</f>
        <v>documentazione_amministrativa / documenti_protocollati | DOCUMENTO PROTOCOLLATO | DOCUMENTO PROTOCOLLATO</v>
      </c>
      <c r="Q2973" s="3" t="str">
        <f>VLOOKUP(P2973,'Classificazione UD'!A:B,2,FALSE)</f>
        <v>Protocollo</v>
      </c>
    </row>
    <row r="2974" spans="1:17" ht="15" customHeight="1" x14ac:dyDescent="0.25">
      <c r="A2974" s="30">
        <v>2010</v>
      </c>
      <c r="B2974" s="3" t="s">
        <v>36</v>
      </c>
      <c r="C2974" s="3" t="s">
        <v>50</v>
      </c>
      <c r="D2974" s="3" t="s">
        <v>50</v>
      </c>
      <c r="E2974" s="3">
        <v>2742</v>
      </c>
      <c r="F2974" s="3">
        <v>6387</v>
      </c>
      <c r="G2974" s="3">
        <v>6387</v>
      </c>
      <c r="H2974" s="3">
        <v>1909980538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 t="str">
        <f>B2974&amp;" | "&amp;C2974&amp;" | "&amp;D2974</f>
        <v>documentazione_amministrativa / documenti_protocollati | DOCUMENTO PROTOCOLLATO | DOCUMENTO PROTOCOLLATO</v>
      </c>
      <c r="Q2974" s="3" t="str">
        <f>VLOOKUP(P2974,'Classificazione UD'!A:B,2,FALSE)</f>
        <v>Protocollo</v>
      </c>
    </row>
    <row r="2975" spans="1:17" ht="15" customHeight="1" x14ac:dyDescent="0.25">
      <c r="A2975" s="30">
        <v>2011</v>
      </c>
      <c r="B2975" s="3" t="s">
        <v>36</v>
      </c>
      <c r="C2975" s="3" t="s">
        <v>50</v>
      </c>
      <c r="D2975" s="3" t="s">
        <v>50</v>
      </c>
      <c r="E2975" s="3">
        <v>6288</v>
      </c>
      <c r="F2975" s="3">
        <v>19070</v>
      </c>
      <c r="G2975" s="3">
        <v>19070</v>
      </c>
      <c r="H2975" s="3">
        <v>7161165596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 t="str">
        <f>B2975&amp;" | "&amp;C2975&amp;" | "&amp;D2975</f>
        <v>documentazione_amministrativa / documenti_protocollati | DOCUMENTO PROTOCOLLATO | DOCUMENTO PROTOCOLLATO</v>
      </c>
      <c r="Q2975" s="3" t="str">
        <f>VLOOKUP(P2975,'Classificazione UD'!A:B,2,FALSE)</f>
        <v>Protocollo</v>
      </c>
    </row>
    <row r="2976" spans="1:17" ht="15" customHeight="1" x14ac:dyDescent="0.25">
      <c r="A2976" s="30">
        <v>2012</v>
      </c>
      <c r="B2976" s="3" t="s">
        <v>36</v>
      </c>
      <c r="C2976" s="3" t="s">
        <v>50</v>
      </c>
      <c r="D2976" s="3" t="s">
        <v>50</v>
      </c>
      <c r="E2976" s="3">
        <v>9552</v>
      </c>
      <c r="F2976" s="3">
        <v>34574</v>
      </c>
      <c r="G2976" s="3">
        <v>34574</v>
      </c>
      <c r="H2976" s="3">
        <v>22992562068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 t="str">
        <f>B2976&amp;" | "&amp;C2976&amp;" | "&amp;D2976</f>
        <v>documentazione_amministrativa / documenti_protocollati | DOCUMENTO PROTOCOLLATO | DOCUMENTO PROTOCOLLATO</v>
      </c>
      <c r="Q2976" s="3" t="str">
        <f>VLOOKUP(P2976,'Classificazione UD'!A:B,2,FALSE)</f>
        <v>Protocollo</v>
      </c>
    </row>
    <row r="2977" spans="1:17" ht="15" customHeight="1" x14ac:dyDescent="0.25">
      <c r="A2977" s="30">
        <v>2013</v>
      </c>
      <c r="B2977" s="3" t="s">
        <v>36</v>
      </c>
      <c r="C2977" s="3" t="s">
        <v>50</v>
      </c>
      <c r="D2977" s="3" t="s">
        <v>50</v>
      </c>
      <c r="E2977" s="3">
        <v>17223</v>
      </c>
      <c r="F2977" s="3">
        <v>69887</v>
      </c>
      <c r="G2977" s="3">
        <v>69887</v>
      </c>
      <c r="H2977" s="3">
        <v>53988485080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 t="str">
        <f>B2977&amp;" | "&amp;C2977&amp;" | "&amp;D2977</f>
        <v>documentazione_amministrativa / documenti_protocollati | DOCUMENTO PROTOCOLLATO | DOCUMENTO PROTOCOLLATO</v>
      </c>
      <c r="Q2977" s="3" t="str">
        <f>VLOOKUP(P2977,'Classificazione UD'!A:B,2,FALSE)</f>
        <v>Protocollo</v>
      </c>
    </row>
    <row r="2978" spans="1:17" ht="15" customHeight="1" x14ac:dyDescent="0.25">
      <c r="A2978" s="30">
        <v>2014</v>
      </c>
      <c r="B2978" s="3" t="s">
        <v>36</v>
      </c>
      <c r="C2978" s="3" t="s">
        <v>50</v>
      </c>
      <c r="D2978" s="3" t="s">
        <v>50</v>
      </c>
      <c r="E2978" s="3">
        <v>26722</v>
      </c>
      <c r="F2978" s="3">
        <v>118721</v>
      </c>
      <c r="G2978" s="3">
        <v>118721</v>
      </c>
      <c r="H2978" s="3">
        <v>92096424185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 t="str">
        <f>B2978&amp;" | "&amp;C2978&amp;" | "&amp;D2978</f>
        <v>documentazione_amministrativa / documenti_protocollati | DOCUMENTO PROTOCOLLATO | DOCUMENTO PROTOCOLLATO</v>
      </c>
      <c r="Q2978" s="3" t="str">
        <f>VLOOKUP(P2978,'Classificazione UD'!A:B,2,FALSE)</f>
        <v>Protocollo</v>
      </c>
    </row>
    <row r="2979" spans="1:17" ht="15" customHeight="1" x14ac:dyDescent="0.25">
      <c r="A2979" s="30">
        <v>2015</v>
      </c>
      <c r="B2979" s="3" t="s">
        <v>36</v>
      </c>
      <c r="C2979" s="3" t="s">
        <v>50</v>
      </c>
      <c r="D2979" s="3" t="s">
        <v>50</v>
      </c>
      <c r="E2979" s="3">
        <v>33746</v>
      </c>
      <c r="F2979" s="3">
        <v>146495</v>
      </c>
      <c r="G2979" s="3">
        <v>146495</v>
      </c>
      <c r="H2979" s="3">
        <v>108827069363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 t="str">
        <f>B2979&amp;" | "&amp;C2979&amp;" | "&amp;D2979</f>
        <v>documentazione_amministrativa / documenti_protocollati | DOCUMENTO PROTOCOLLATO | DOCUMENTO PROTOCOLLATO</v>
      </c>
      <c r="Q2979" s="3" t="str">
        <f>VLOOKUP(P2979,'Classificazione UD'!A:B,2,FALSE)</f>
        <v>Protocollo</v>
      </c>
    </row>
    <row r="2980" spans="1:17" ht="15" customHeight="1" x14ac:dyDescent="0.25">
      <c r="A2980" s="30">
        <v>2016</v>
      </c>
      <c r="B2980" s="3" t="s">
        <v>36</v>
      </c>
      <c r="C2980" s="3" t="s">
        <v>50</v>
      </c>
      <c r="D2980" s="3" t="s">
        <v>50</v>
      </c>
      <c r="E2980" s="3">
        <v>1235</v>
      </c>
      <c r="F2980" s="3">
        <v>4843</v>
      </c>
      <c r="G2980" s="3">
        <v>4843</v>
      </c>
      <c r="H2980" s="3">
        <v>2508813403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 t="str">
        <f>B2980&amp;" | "&amp;C2980&amp;" | "&amp;D2980</f>
        <v>documentazione_amministrativa / documenti_protocollati | DOCUMENTO PROTOCOLLATO | DOCUMENTO PROTOCOLLATO</v>
      </c>
      <c r="Q2980" s="3" t="str">
        <f>VLOOKUP(P2980,'Classificazione UD'!A:B,2,FALSE)</f>
        <v>Protocollo</v>
      </c>
    </row>
    <row r="2981" spans="1:17" ht="15" customHeight="1" x14ac:dyDescent="0.25">
      <c r="A2981" s="30">
        <v>2016</v>
      </c>
      <c r="B2981" s="3" t="s">
        <v>20</v>
      </c>
      <c r="C2981" s="3" t="s">
        <v>21</v>
      </c>
      <c r="D2981" s="3" t="s">
        <v>21</v>
      </c>
      <c r="E2981" s="3">
        <v>146</v>
      </c>
      <c r="F2981" s="3">
        <v>146</v>
      </c>
      <c r="G2981" s="3">
        <v>146</v>
      </c>
      <c r="H2981" s="3">
        <v>25021550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 t="str">
        <f>B2981&amp;" | "&amp;C2981&amp;" | "&amp;D2981</f>
        <v>documentazione_amministrativa / registri | REGISTRO GIORNALIERO | REGISTRO GIORNALIERO</v>
      </c>
      <c r="Q2981" s="3" t="str">
        <f>VLOOKUP(P2981,'Classificazione UD'!A:B,2,FALSE)</f>
        <v>RGP</v>
      </c>
    </row>
    <row r="2982" spans="1:17" ht="15" customHeight="1" x14ac:dyDescent="0.25">
      <c r="A2982" s="30">
        <v>2007</v>
      </c>
      <c r="B2982" s="3" t="s">
        <v>44</v>
      </c>
      <c r="C2982" s="3" t="s">
        <v>46</v>
      </c>
      <c r="D2982" s="3" t="s">
        <v>46</v>
      </c>
      <c r="E2982" s="3">
        <v>76</v>
      </c>
      <c r="F2982" s="3">
        <v>151</v>
      </c>
      <c r="G2982" s="3">
        <v>151</v>
      </c>
      <c r="H2982" s="3">
        <v>18154833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 t="str">
        <f>B2982&amp;" | "&amp;C2982&amp;" | "&amp;D2982</f>
        <v>documentazione_amministrativa / deliberazioni | DELIBERA | DELIBERA</v>
      </c>
      <c r="Q2982" s="3" t="str">
        <f>VLOOKUP(P2982,'Classificazione UD'!A:B,2,FALSE)</f>
        <v>Amministrativo</v>
      </c>
    </row>
    <row r="2983" spans="1:17" ht="15" customHeight="1" x14ac:dyDescent="0.25">
      <c r="A2983" s="30">
        <v>2008</v>
      </c>
      <c r="B2983" s="3" t="s">
        <v>44</v>
      </c>
      <c r="C2983" s="3" t="s">
        <v>46</v>
      </c>
      <c r="D2983" s="3" t="s">
        <v>46</v>
      </c>
      <c r="E2983" s="3">
        <v>58</v>
      </c>
      <c r="F2983" s="3">
        <v>172</v>
      </c>
      <c r="G2983" s="3">
        <v>172</v>
      </c>
      <c r="H2983" s="3">
        <v>26009210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 t="str">
        <f>B2983&amp;" | "&amp;C2983&amp;" | "&amp;D2983</f>
        <v>documentazione_amministrativa / deliberazioni | DELIBERA | DELIBERA</v>
      </c>
      <c r="Q2983" s="3" t="str">
        <f>VLOOKUP(P2983,'Classificazione UD'!A:B,2,FALSE)</f>
        <v>Amministrativo</v>
      </c>
    </row>
    <row r="2984" spans="1:17" ht="15" customHeight="1" x14ac:dyDescent="0.25">
      <c r="A2984" s="30">
        <v>2009</v>
      </c>
      <c r="B2984" s="3" t="s">
        <v>44</v>
      </c>
      <c r="C2984" s="3" t="s">
        <v>46</v>
      </c>
      <c r="D2984" s="3" t="s">
        <v>46</v>
      </c>
      <c r="E2984" s="3">
        <v>101</v>
      </c>
      <c r="F2984" s="3">
        <v>272</v>
      </c>
      <c r="G2984" s="3">
        <v>272</v>
      </c>
      <c r="H2984" s="3">
        <v>78191105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 t="str">
        <f>B2984&amp;" | "&amp;C2984&amp;" | "&amp;D2984</f>
        <v>documentazione_amministrativa / deliberazioni | DELIBERA | DELIBERA</v>
      </c>
      <c r="Q2984" s="3" t="str">
        <f>VLOOKUP(P2984,'Classificazione UD'!A:B,2,FALSE)</f>
        <v>Amministrativo</v>
      </c>
    </row>
    <row r="2985" spans="1:17" ht="15" customHeight="1" x14ac:dyDescent="0.25">
      <c r="A2985" s="30">
        <v>2010</v>
      </c>
      <c r="B2985" s="3" t="s">
        <v>44</v>
      </c>
      <c r="C2985" s="3" t="s">
        <v>46</v>
      </c>
      <c r="D2985" s="3" t="s">
        <v>46</v>
      </c>
      <c r="E2985" s="3">
        <v>209</v>
      </c>
      <c r="F2985" s="3">
        <v>577</v>
      </c>
      <c r="G2985" s="3">
        <v>577</v>
      </c>
      <c r="H2985" s="3">
        <v>191242612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 t="str">
        <f>B2985&amp;" | "&amp;C2985&amp;" | "&amp;D2985</f>
        <v>documentazione_amministrativa / deliberazioni | DELIBERA | DELIBERA</v>
      </c>
      <c r="Q2985" s="3" t="str">
        <f>VLOOKUP(P2985,'Classificazione UD'!A:B,2,FALSE)</f>
        <v>Amministrativo</v>
      </c>
    </row>
    <row r="2986" spans="1:17" ht="15" customHeight="1" x14ac:dyDescent="0.25">
      <c r="A2986" s="30">
        <v>2011</v>
      </c>
      <c r="B2986" s="3" t="s">
        <v>44</v>
      </c>
      <c r="C2986" s="3" t="s">
        <v>46</v>
      </c>
      <c r="D2986" s="3" t="s">
        <v>46</v>
      </c>
      <c r="E2986" s="3">
        <v>138</v>
      </c>
      <c r="F2986" s="3">
        <v>509</v>
      </c>
      <c r="G2986" s="3">
        <v>509</v>
      </c>
      <c r="H2986" s="3">
        <v>150758365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 t="str">
        <f>B2986&amp;" | "&amp;C2986&amp;" | "&amp;D2986</f>
        <v>documentazione_amministrativa / deliberazioni | DELIBERA | DELIBERA</v>
      </c>
      <c r="Q2986" s="3" t="str">
        <f>VLOOKUP(P2986,'Classificazione UD'!A:B,2,FALSE)</f>
        <v>Amministrativo</v>
      </c>
    </row>
    <row r="2987" spans="1:17" ht="15" customHeight="1" x14ac:dyDescent="0.25">
      <c r="A2987" s="30">
        <v>2012</v>
      </c>
      <c r="B2987" s="3" t="s">
        <v>44</v>
      </c>
      <c r="C2987" s="3" t="s">
        <v>46</v>
      </c>
      <c r="D2987" s="3" t="s">
        <v>46</v>
      </c>
      <c r="E2987" s="3">
        <v>134</v>
      </c>
      <c r="F2987" s="3">
        <v>630</v>
      </c>
      <c r="G2987" s="3">
        <v>630</v>
      </c>
      <c r="H2987" s="3">
        <v>361748726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 t="str">
        <f>B2987&amp;" | "&amp;C2987&amp;" | "&amp;D2987</f>
        <v>documentazione_amministrativa / deliberazioni | DELIBERA | DELIBERA</v>
      </c>
      <c r="Q2987" s="3" t="str">
        <f>VLOOKUP(P2987,'Classificazione UD'!A:B,2,FALSE)</f>
        <v>Amministrativo</v>
      </c>
    </row>
    <row r="2988" spans="1:17" ht="15" customHeight="1" x14ac:dyDescent="0.25">
      <c r="A2988" s="30">
        <v>2013</v>
      </c>
      <c r="B2988" s="3" t="s">
        <v>44</v>
      </c>
      <c r="C2988" s="3" t="s">
        <v>46</v>
      </c>
      <c r="D2988" s="3" t="s">
        <v>46</v>
      </c>
      <c r="E2988" s="3">
        <v>83</v>
      </c>
      <c r="F2988" s="3">
        <v>435</v>
      </c>
      <c r="G2988" s="3">
        <v>435</v>
      </c>
      <c r="H2988" s="3">
        <v>430827822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 t="str">
        <f>B2988&amp;" | "&amp;C2988&amp;" | "&amp;D2988</f>
        <v>documentazione_amministrativa / deliberazioni | DELIBERA | DELIBERA</v>
      </c>
      <c r="Q2988" s="3" t="str">
        <f>VLOOKUP(P2988,'Classificazione UD'!A:B,2,FALSE)</f>
        <v>Amministrativo</v>
      </c>
    </row>
    <row r="2989" spans="1:17" ht="15" customHeight="1" x14ac:dyDescent="0.25">
      <c r="A2989" s="30">
        <v>2014</v>
      </c>
      <c r="B2989" s="3" t="s">
        <v>44</v>
      </c>
      <c r="C2989" s="3" t="s">
        <v>46</v>
      </c>
      <c r="D2989" s="3" t="s">
        <v>46</v>
      </c>
      <c r="E2989" s="3">
        <v>132</v>
      </c>
      <c r="F2989" s="3">
        <v>632</v>
      </c>
      <c r="G2989" s="3">
        <v>632</v>
      </c>
      <c r="H2989" s="3">
        <v>478128973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 t="str">
        <f>B2989&amp;" | "&amp;C2989&amp;" | "&amp;D2989</f>
        <v>documentazione_amministrativa / deliberazioni | DELIBERA | DELIBERA</v>
      </c>
      <c r="Q2989" s="3" t="str">
        <f>VLOOKUP(P2989,'Classificazione UD'!A:B,2,FALSE)</f>
        <v>Amministrativo</v>
      </c>
    </row>
    <row r="2990" spans="1:17" ht="15" customHeight="1" x14ac:dyDescent="0.25">
      <c r="A2990" s="30">
        <v>2015</v>
      </c>
      <c r="B2990" s="3" t="s">
        <v>44</v>
      </c>
      <c r="C2990" s="3" t="s">
        <v>46</v>
      </c>
      <c r="D2990" s="3" t="s">
        <v>46</v>
      </c>
      <c r="E2990" s="3">
        <v>120</v>
      </c>
      <c r="F2990" s="3">
        <v>513</v>
      </c>
      <c r="G2990" s="3">
        <v>513</v>
      </c>
      <c r="H2990" s="3">
        <v>123680830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 t="str">
        <f>B2990&amp;" | "&amp;C2990&amp;" | "&amp;D2990</f>
        <v>documentazione_amministrativa / deliberazioni | DELIBERA | DELIBERA</v>
      </c>
      <c r="Q2990" s="3" t="str">
        <f>VLOOKUP(P2990,'Classificazione UD'!A:B,2,FALSE)</f>
        <v>Amministrativo</v>
      </c>
    </row>
    <row r="2991" spans="1:17" ht="15" customHeight="1" x14ac:dyDescent="0.25">
      <c r="A2991" s="30">
        <v>2016</v>
      </c>
      <c r="B2991" s="3" t="s">
        <v>44</v>
      </c>
      <c r="C2991" s="3" t="s">
        <v>46</v>
      </c>
      <c r="D2991" s="3" t="s">
        <v>46</v>
      </c>
      <c r="E2991" s="3">
        <v>69</v>
      </c>
      <c r="F2991" s="3">
        <v>367</v>
      </c>
      <c r="G2991" s="3">
        <v>367</v>
      </c>
      <c r="H2991" s="3">
        <v>388143131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 t="str">
        <f>B2991&amp;" | "&amp;C2991&amp;" | "&amp;D2991</f>
        <v>documentazione_amministrativa / deliberazioni | DELIBERA | DELIBERA</v>
      </c>
      <c r="Q2991" s="3" t="str">
        <f>VLOOKUP(P2991,'Classificazione UD'!A:B,2,FALSE)</f>
        <v>Amministrativo</v>
      </c>
    </row>
    <row r="2992" spans="1:17" ht="15" customHeight="1" x14ac:dyDescent="0.25">
      <c r="A2992" s="30">
        <v>2007</v>
      </c>
      <c r="B2992" s="3" t="s">
        <v>44</v>
      </c>
      <c r="C2992" s="3" t="s">
        <v>46</v>
      </c>
      <c r="D2992" s="3" t="s">
        <v>46</v>
      </c>
      <c r="E2992" s="3">
        <v>346</v>
      </c>
      <c r="F2992" s="3">
        <v>699</v>
      </c>
      <c r="G2992" s="3">
        <v>699</v>
      </c>
      <c r="H2992" s="3">
        <v>51657202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 t="str">
        <f>B2992&amp;" | "&amp;C2992&amp;" | "&amp;D2992</f>
        <v>documentazione_amministrativa / deliberazioni | DELIBERA | DELIBERA</v>
      </c>
      <c r="Q2992" s="3" t="str">
        <f>VLOOKUP(P2992,'Classificazione UD'!A:B,2,FALSE)</f>
        <v>Amministrativo</v>
      </c>
    </row>
    <row r="2993" spans="1:17" ht="15" customHeight="1" x14ac:dyDescent="0.25">
      <c r="A2993" s="30">
        <v>2008</v>
      </c>
      <c r="B2993" s="3" t="s">
        <v>44</v>
      </c>
      <c r="C2993" s="3" t="s">
        <v>46</v>
      </c>
      <c r="D2993" s="3" t="s">
        <v>46</v>
      </c>
      <c r="E2993" s="3">
        <v>184</v>
      </c>
      <c r="F2993" s="3">
        <v>443</v>
      </c>
      <c r="G2993" s="3">
        <v>443</v>
      </c>
      <c r="H2993" s="3">
        <v>55504630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 t="str">
        <f>B2993&amp;" | "&amp;C2993&amp;" | "&amp;D2993</f>
        <v>documentazione_amministrativa / deliberazioni | DELIBERA | DELIBERA</v>
      </c>
      <c r="Q2993" s="3" t="str">
        <f>VLOOKUP(P2993,'Classificazione UD'!A:B,2,FALSE)</f>
        <v>Amministrativo</v>
      </c>
    </row>
    <row r="2994" spans="1:17" ht="15" customHeight="1" x14ac:dyDescent="0.25">
      <c r="A2994" s="30">
        <v>2009</v>
      </c>
      <c r="B2994" s="3" t="s">
        <v>44</v>
      </c>
      <c r="C2994" s="3" t="s">
        <v>46</v>
      </c>
      <c r="D2994" s="3" t="s">
        <v>46</v>
      </c>
      <c r="E2994" s="3">
        <v>368</v>
      </c>
      <c r="F2994" s="3">
        <v>930</v>
      </c>
      <c r="G2994" s="3">
        <v>930</v>
      </c>
      <c r="H2994" s="3">
        <v>96172440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 t="str">
        <f>B2994&amp;" | "&amp;C2994&amp;" | "&amp;D2994</f>
        <v>documentazione_amministrativa / deliberazioni | DELIBERA | DELIBERA</v>
      </c>
      <c r="Q2994" s="3" t="str">
        <f>VLOOKUP(P2994,'Classificazione UD'!A:B,2,FALSE)</f>
        <v>Amministrativo</v>
      </c>
    </row>
    <row r="2995" spans="1:17" ht="15" customHeight="1" x14ac:dyDescent="0.25">
      <c r="A2995" s="30">
        <v>2010</v>
      </c>
      <c r="B2995" s="3" t="s">
        <v>44</v>
      </c>
      <c r="C2995" s="3" t="s">
        <v>46</v>
      </c>
      <c r="D2995" s="3" t="s">
        <v>46</v>
      </c>
      <c r="E2995" s="3">
        <v>415</v>
      </c>
      <c r="F2995" s="3">
        <v>988</v>
      </c>
      <c r="G2995" s="3">
        <v>988</v>
      </c>
      <c r="H2995" s="3">
        <v>163410312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 t="str">
        <f>B2995&amp;" | "&amp;C2995&amp;" | "&amp;D2995</f>
        <v>documentazione_amministrativa / deliberazioni | DELIBERA | DELIBERA</v>
      </c>
      <c r="Q2995" s="3" t="str">
        <f>VLOOKUP(P2995,'Classificazione UD'!A:B,2,FALSE)</f>
        <v>Amministrativo</v>
      </c>
    </row>
    <row r="2996" spans="1:17" ht="15" customHeight="1" x14ac:dyDescent="0.25">
      <c r="A2996" s="30">
        <v>2011</v>
      </c>
      <c r="B2996" s="3" t="s">
        <v>44</v>
      </c>
      <c r="C2996" s="3" t="s">
        <v>46</v>
      </c>
      <c r="D2996" s="3" t="s">
        <v>46</v>
      </c>
      <c r="E2996" s="3">
        <v>481</v>
      </c>
      <c r="F2996" s="3">
        <v>1629</v>
      </c>
      <c r="G2996" s="3">
        <v>1629</v>
      </c>
      <c r="H2996" s="3">
        <v>228797281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 t="str">
        <f>B2996&amp;" | "&amp;C2996&amp;" | "&amp;D2996</f>
        <v>documentazione_amministrativa / deliberazioni | DELIBERA | DELIBERA</v>
      </c>
      <c r="Q2996" s="3" t="str">
        <f>VLOOKUP(P2996,'Classificazione UD'!A:B,2,FALSE)</f>
        <v>Amministrativo</v>
      </c>
    </row>
    <row r="2997" spans="1:17" ht="15" customHeight="1" x14ac:dyDescent="0.25">
      <c r="A2997" s="30">
        <v>2012</v>
      </c>
      <c r="B2997" s="3" t="s">
        <v>44</v>
      </c>
      <c r="C2997" s="3" t="s">
        <v>46</v>
      </c>
      <c r="D2997" s="3" t="s">
        <v>46</v>
      </c>
      <c r="E2997" s="3">
        <v>409</v>
      </c>
      <c r="F2997" s="3">
        <v>1603</v>
      </c>
      <c r="G2997" s="3">
        <v>1603</v>
      </c>
      <c r="H2997" s="3">
        <v>963904613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 t="str">
        <f>B2997&amp;" | "&amp;C2997&amp;" | "&amp;D2997</f>
        <v>documentazione_amministrativa / deliberazioni | DELIBERA | DELIBERA</v>
      </c>
      <c r="Q2997" s="3" t="str">
        <f>VLOOKUP(P2997,'Classificazione UD'!A:B,2,FALSE)</f>
        <v>Amministrativo</v>
      </c>
    </row>
    <row r="2998" spans="1:17" ht="15" customHeight="1" x14ac:dyDescent="0.25">
      <c r="A2998" s="30">
        <v>2013</v>
      </c>
      <c r="B2998" s="3" t="s">
        <v>44</v>
      </c>
      <c r="C2998" s="3" t="s">
        <v>46</v>
      </c>
      <c r="D2998" s="3" t="s">
        <v>46</v>
      </c>
      <c r="E2998" s="3">
        <v>420</v>
      </c>
      <c r="F2998" s="3">
        <v>1566</v>
      </c>
      <c r="G2998" s="3">
        <v>1566</v>
      </c>
      <c r="H2998" s="3">
        <v>475167416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 t="str">
        <f>B2998&amp;" | "&amp;C2998&amp;" | "&amp;D2998</f>
        <v>documentazione_amministrativa / deliberazioni | DELIBERA | DELIBERA</v>
      </c>
      <c r="Q2998" s="3" t="str">
        <f>VLOOKUP(P2998,'Classificazione UD'!A:B,2,FALSE)</f>
        <v>Amministrativo</v>
      </c>
    </row>
    <row r="2999" spans="1:17" ht="15" customHeight="1" x14ac:dyDescent="0.25">
      <c r="A2999" s="30">
        <v>2014</v>
      </c>
      <c r="B2999" s="3" t="s">
        <v>44</v>
      </c>
      <c r="C2999" s="3" t="s">
        <v>46</v>
      </c>
      <c r="D2999" s="3" t="s">
        <v>46</v>
      </c>
      <c r="E2999" s="3">
        <v>343</v>
      </c>
      <c r="F2999" s="3">
        <v>1430</v>
      </c>
      <c r="G2999" s="3">
        <v>1430</v>
      </c>
      <c r="H2999" s="3">
        <v>682664490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 t="str">
        <f>B2999&amp;" | "&amp;C2999&amp;" | "&amp;D2999</f>
        <v>documentazione_amministrativa / deliberazioni | DELIBERA | DELIBERA</v>
      </c>
      <c r="Q2999" s="3" t="str">
        <f>VLOOKUP(P2999,'Classificazione UD'!A:B,2,FALSE)</f>
        <v>Amministrativo</v>
      </c>
    </row>
    <row r="3000" spans="1:17" ht="15" customHeight="1" x14ac:dyDescent="0.25">
      <c r="A3000" s="30">
        <v>2015</v>
      </c>
      <c r="B3000" s="3" t="s">
        <v>44</v>
      </c>
      <c r="C3000" s="3" t="s">
        <v>46</v>
      </c>
      <c r="D3000" s="3" t="s">
        <v>46</v>
      </c>
      <c r="E3000" s="3">
        <v>322</v>
      </c>
      <c r="F3000" s="3">
        <v>1226</v>
      </c>
      <c r="G3000" s="3">
        <v>1226</v>
      </c>
      <c r="H3000" s="3">
        <v>457544888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 t="str">
        <f>B3000&amp;" | "&amp;C3000&amp;" | "&amp;D3000</f>
        <v>documentazione_amministrativa / deliberazioni | DELIBERA | DELIBERA</v>
      </c>
      <c r="Q3000" s="3" t="str">
        <f>VLOOKUP(P3000,'Classificazione UD'!A:B,2,FALSE)</f>
        <v>Amministrativo</v>
      </c>
    </row>
    <row r="3001" spans="1:17" ht="15" customHeight="1" x14ac:dyDescent="0.25">
      <c r="A3001" s="30">
        <v>2016</v>
      </c>
      <c r="B3001" s="3" t="s">
        <v>44</v>
      </c>
      <c r="C3001" s="3" t="s">
        <v>46</v>
      </c>
      <c r="D3001" s="3" t="s">
        <v>46</v>
      </c>
      <c r="E3001" s="3">
        <v>322</v>
      </c>
      <c r="F3001" s="3">
        <v>1105</v>
      </c>
      <c r="G3001" s="3">
        <v>1105</v>
      </c>
      <c r="H3001" s="3">
        <v>402703050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 t="str">
        <f>B3001&amp;" | "&amp;C3001&amp;" | "&amp;D3001</f>
        <v>documentazione_amministrativa / deliberazioni | DELIBERA | DELIBERA</v>
      </c>
      <c r="Q3001" s="3" t="str">
        <f>VLOOKUP(P3001,'Classificazione UD'!A:B,2,FALSE)</f>
        <v>Amministrativo</v>
      </c>
    </row>
    <row r="3002" spans="1:17" ht="15" customHeight="1" x14ac:dyDescent="0.25">
      <c r="A3002" s="30">
        <v>2007</v>
      </c>
      <c r="B3002" s="3" t="s">
        <v>48</v>
      </c>
      <c r="C3002" s="3" t="s">
        <v>116</v>
      </c>
      <c r="D3002" s="3" t="s">
        <v>116</v>
      </c>
      <c r="E3002" s="3">
        <v>748</v>
      </c>
      <c r="F3002" s="3">
        <v>2734</v>
      </c>
      <c r="G3002" s="3">
        <v>2734</v>
      </c>
      <c r="H3002" s="3">
        <v>203099144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 t="str">
        <f>B3002&amp;" | "&amp;C3002&amp;" | "&amp;D3002</f>
        <v>documentazione_amministrativa / determinazioni | DETERMINAZIONE DEL DIRIGENTE | DETERMINAZIONE DEL DIRIGENTE</v>
      </c>
      <c r="Q3002" s="3" t="str">
        <f>VLOOKUP(P3002,'Classificazione UD'!A:B,2,FALSE)</f>
        <v>Amministrativo</v>
      </c>
    </row>
    <row r="3003" spans="1:17" ht="15" customHeight="1" x14ac:dyDescent="0.25">
      <c r="A3003" s="30">
        <v>2008</v>
      </c>
      <c r="B3003" s="3" t="s">
        <v>48</v>
      </c>
      <c r="C3003" s="3" t="s">
        <v>116</v>
      </c>
      <c r="D3003" s="3" t="s">
        <v>116</v>
      </c>
      <c r="E3003" s="3">
        <v>726</v>
      </c>
      <c r="F3003" s="3">
        <v>2772</v>
      </c>
      <c r="G3003" s="3">
        <v>2772</v>
      </c>
      <c r="H3003" s="3">
        <v>296631300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 t="str">
        <f>B3003&amp;" | "&amp;C3003&amp;" | "&amp;D3003</f>
        <v>documentazione_amministrativa / determinazioni | DETERMINAZIONE DEL DIRIGENTE | DETERMINAZIONE DEL DIRIGENTE</v>
      </c>
      <c r="Q3003" s="3" t="str">
        <f>VLOOKUP(P3003,'Classificazione UD'!A:B,2,FALSE)</f>
        <v>Amministrativo</v>
      </c>
    </row>
    <row r="3004" spans="1:17" ht="15" customHeight="1" x14ac:dyDescent="0.25">
      <c r="A3004" s="30">
        <v>2009</v>
      </c>
      <c r="B3004" s="3" t="s">
        <v>48</v>
      </c>
      <c r="C3004" s="3" t="s">
        <v>116</v>
      </c>
      <c r="D3004" s="3" t="s">
        <v>116</v>
      </c>
      <c r="E3004" s="3">
        <v>2176</v>
      </c>
      <c r="F3004" s="3">
        <v>8609</v>
      </c>
      <c r="G3004" s="3">
        <v>8609</v>
      </c>
      <c r="H3004" s="3">
        <v>1269149497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 t="str">
        <f>B3004&amp;" | "&amp;C3004&amp;" | "&amp;D3004</f>
        <v>documentazione_amministrativa / determinazioni | DETERMINAZIONE DEL DIRIGENTE | DETERMINAZIONE DEL DIRIGENTE</v>
      </c>
      <c r="Q3004" s="3" t="str">
        <f>VLOOKUP(P3004,'Classificazione UD'!A:B,2,FALSE)</f>
        <v>Amministrativo</v>
      </c>
    </row>
    <row r="3005" spans="1:17" ht="15" customHeight="1" x14ac:dyDescent="0.25">
      <c r="A3005" s="30">
        <v>2010</v>
      </c>
      <c r="B3005" s="3" t="s">
        <v>48</v>
      </c>
      <c r="C3005" s="3" t="s">
        <v>116</v>
      </c>
      <c r="D3005" s="3" t="s">
        <v>116</v>
      </c>
      <c r="E3005" s="3">
        <v>2133</v>
      </c>
      <c r="F3005" s="3">
        <v>8579</v>
      </c>
      <c r="G3005" s="3">
        <v>8579</v>
      </c>
      <c r="H3005" s="3">
        <v>1386065815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 t="str">
        <f>B3005&amp;" | "&amp;C3005&amp;" | "&amp;D3005</f>
        <v>documentazione_amministrativa / determinazioni | DETERMINAZIONE DEL DIRIGENTE | DETERMINAZIONE DEL DIRIGENTE</v>
      </c>
      <c r="Q3005" s="3" t="str">
        <f>VLOOKUP(P3005,'Classificazione UD'!A:B,2,FALSE)</f>
        <v>Amministrativo</v>
      </c>
    </row>
    <row r="3006" spans="1:17" ht="15" customHeight="1" x14ac:dyDescent="0.25">
      <c r="A3006" s="30">
        <v>2011</v>
      </c>
      <c r="B3006" s="3" t="s">
        <v>48</v>
      </c>
      <c r="C3006" s="3" t="s">
        <v>116</v>
      </c>
      <c r="D3006" s="3" t="s">
        <v>116</v>
      </c>
      <c r="E3006" s="3">
        <v>1968</v>
      </c>
      <c r="F3006" s="3">
        <v>6373</v>
      </c>
      <c r="G3006" s="3">
        <v>6373</v>
      </c>
      <c r="H3006" s="3">
        <v>1252147884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 t="str">
        <f>B3006&amp;" | "&amp;C3006&amp;" | "&amp;D3006</f>
        <v>documentazione_amministrativa / determinazioni | DETERMINAZIONE DEL DIRIGENTE | DETERMINAZIONE DEL DIRIGENTE</v>
      </c>
      <c r="Q3006" s="3" t="str">
        <f>VLOOKUP(P3006,'Classificazione UD'!A:B,2,FALSE)</f>
        <v>Amministrativo</v>
      </c>
    </row>
    <row r="3007" spans="1:17" ht="15" customHeight="1" x14ac:dyDescent="0.25">
      <c r="A3007" s="30">
        <v>2012</v>
      </c>
      <c r="B3007" s="3" t="s">
        <v>48</v>
      </c>
      <c r="C3007" s="3" t="s">
        <v>116</v>
      </c>
      <c r="D3007" s="3" t="s">
        <v>116</v>
      </c>
      <c r="E3007" s="3">
        <v>1901</v>
      </c>
      <c r="F3007" s="3">
        <v>6254</v>
      </c>
      <c r="G3007" s="3">
        <v>6254</v>
      </c>
      <c r="H3007" s="3">
        <v>1179032953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 t="str">
        <f>B3007&amp;" | "&amp;C3007&amp;" | "&amp;D3007</f>
        <v>documentazione_amministrativa / determinazioni | DETERMINAZIONE DEL DIRIGENTE | DETERMINAZIONE DEL DIRIGENTE</v>
      </c>
      <c r="Q3007" s="3" t="str">
        <f>VLOOKUP(P3007,'Classificazione UD'!A:B,2,FALSE)</f>
        <v>Amministrativo</v>
      </c>
    </row>
    <row r="3008" spans="1:17" ht="15" customHeight="1" x14ac:dyDescent="0.25">
      <c r="A3008" s="30">
        <v>2013</v>
      </c>
      <c r="B3008" s="3" t="s">
        <v>48</v>
      </c>
      <c r="C3008" s="3" t="s">
        <v>116</v>
      </c>
      <c r="D3008" s="3" t="s">
        <v>116</v>
      </c>
      <c r="E3008" s="3">
        <v>2029</v>
      </c>
      <c r="F3008" s="3">
        <v>6575</v>
      </c>
      <c r="G3008" s="3">
        <v>6575</v>
      </c>
      <c r="H3008" s="3">
        <v>1278347904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 t="str">
        <f>B3008&amp;" | "&amp;C3008&amp;" | "&amp;D3008</f>
        <v>documentazione_amministrativa / determinazioni | DETERMINAZIONE DEL DIRIGENTE | DETERMINAZIONE DEL DIRIGENTE</v>
      </c>
      <c r="Q3008" s="3" t="str">
        <f>VLOOKUP(P3008,'Classificazione UD'!A:B,2,FALSE)</f>
        <v>Amministrativo</v>
      </c>
    </row>
    <row r="3009" spans="1:17" ht="15" customHeight="1" x14ac:dyDescent="0.25">
      <c r="A3009" s="30">
        <v>2014</v>
      </c>
      <c r="B3009" s="3" t="s">
        <v>48</v>
      </c>
      <c r="C3009" s="3" t="s">
        <v>116</v>
      </c>
      <c r="D3009" s="3" t="s">
        <v>116</v>
      </c>
      <c r="E3009" s="3">
        <v>1662</v>
      </c>
      <c r="F3009" s="3">
        <v>5167</v>
      </c>
      <c r="G3009" s="3">
        <v>5167</v>
      </c>
      <c r="H3009" s="3">
        <v>1015640281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 t="str">
        <f>B3009&amp;" | "&amp;C3009&amp;" | "&amp;D3009</f>
        <v>documentazione_amministrativa / determinazioni | DETERMINAZIONE DEL DIRIGENTE | DETERMINAZIONE DEL DIRIGENTE</v>
      </c>
      <c r="Q3009" s="3" t="str">
        <f>VLOOKUP(P3009,'Classificazione UD'!A:B,2,FALSE)</f>
        <v>Amministrativo</v>
      </c>
    </row>
    <row r="3010" spans="1:17" ht="15" customHeight="1" x14ac:dyDescent="0.25">
      <c r="A3010" s="30">
        <v>2015</v>
      </c>
      <c r="B3010" s="3" t="s">
        <v>48</v>
      </c>
      <c r="C3010" s="3" t="s">
        <v>116</v>
      </c>
      <c r="D3010" s="3" t="s">
        <v>116</v>
      </c>
      <c r="E3010" s="3">
        <v>1406</v>
      </c>
      <c r="F3010" s="3">
        <v>4491</v>
      </c>
      <c r="G3010" s="3">
        <v>4491</v>
      </c>
      <c r="H3010" s="3">
        <v>608935133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 t="str">
        <f>B3010&amp;" | "&amp;C3010&amp;" | "&amp;D3010</f>
        <v>documentazione_amministrativa / determinazioni | DETERMINAZIONE DEL DIRIGENTE | DETERMINAZIONE DEL DIRIGENTE</v>
      </c>
      <c r="Q3010" s="3" t="str">
        <f>VLOOKUP(P3010,'Classificazione UD'!A:B,2,FALSE)</f>
        <v>Amministrativo</v>
      </c>
    </row>
    <row r="3011" spans="1:17" ht="15" customHeight="1" x14ac:dyDescent="0.25">
      <c r="A3011" s="30">
        <v>2016</v>
      </c>
      <c r="B3011" s="3" t="s">
        <v>48</v>
      </c>
      <c r="C3011" s="3" t="s">
        <v>116</v>
      </c>
      <c r="D3011" s="3" t="s">
        <v>116</v>
      </c>
      <c r="E3011" s="3">
        <v>1350</v>
      </c>
      <c r="F3011" s="3">
        <v>4279</v>
      </c>
      <c r="G3011" s="3">
        <v>4279</v>
      </c>
      <c r="H3011" s="3">
        <v>719964480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 t="str">
        <f>B3011&amp;" | "&amp;C3011&amp;" | "&amp;D3011</f>
        <v>documentazione_amministrativa / determinazioni | DETERMINAZIONE DEL DIRIGENTE | DETERMINAZIONE DEL DIRIGENTE</v>
      </c>
      <c r="Q3011" s="3" t="str">
        <f>VLOOKUP(P3011,'Classificazione UD'!A:B,2,FALSE)</f>
        <v>Amministrativo</v>
      </c>
    </row>
    <row r="3012" spans="1:17" ht="15" customHeight="1" x14ac:dyDescent="0.25">
      <c r="A3012" s="30">
        <v>2015</v>
      </c>
      <c r="B3012" s="3" t="s">
        <v>17</v>
      </c>
      <c r="C3012" s="3" t="s">
        <v>27</v>
      </c>
      <c r="D3012" s="3" t="s">
        <v>19</v>
      </c>
      <c r="E3012" s="3">
        <v>7493</v>
      </c>
      <c r="F3012" s="3">
        <v>29908</v>
      </c>
      <c r="G3012" s="3">
        <v>29908</v>
      </c>
      <c r="H3012" s="3">
        <v>4130588648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 t="str">
        <f>B3012&amp;" | "&amp;C3012&amp;" | "&amp;D3012</f>
        <v>documentazione_amministrativa / documentazione_contabile | FATTURA PASSIVA | FATTURA</v>
      </c>
      <c r="Q3012" s="3" t="str">
        <f>VLOOKUP(P3012,'Classificazione UD'!A:B,2,FALSE)</f>
        <v>Fiscale</v>
      </c>
    </row>
    <row r="3013" spans="1:17" ht="15" customHeight="1" x14ac:dyDescent="0.25">
      <c r="A3013" s="30">
        <v>2016</v>
      </c>
      <c r="B3013" s="3" t="s">
        <v>17</v>
      </c>
      <c r="C3013" s="3" t="s">
        <v>27</v>
      </c>
      <c r="D3013" s="3" t="s">
        <v>19</v>
      </c>
      <c r="E3013" s="3">
        <v>8868</v>
      </c>
      <c r="F3013" s="3">
        <v>28651</v>
      </c>
      <c r="G3013" s="3">
        <v>28651</v>
      </c>
      <c r="H3013" s="3">
        <v>7501893114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 t="str">
        <f>B3013&amp;" | "&amp;C3013&amp;" | "&amp;D3013</f>
        <v>documentazione_amministrativa / documentazione_contabile | FATTURA PASSIVA | FATTURA</v>
      </c>
      <c r="Q3013" s="3" t="str">
        <f>VLOOKUP(P3013,'Classificazione UD'!A:B,2,FALSE)</f>
        <v>Fiscale</v>
      </c>
    </row>
    <row r="3014" spans="1:17" ht="15" customHeight="1" x14ac:dyDescent="0.25">
      <c r="A3014" s="30">
        <v>2009</v>
      </c>
      <c r="B3014" s="3" t="s">
        <v>23</v>
      </c>
      <c r="C3014" s="3" t="s">
        <v>117</v>
      </c>
      <c r="D3014" s="3" t="s">
        <v>117</v>
      </c>
      <c r="E3014" s="3">
        <v>7</v>
      </c>
      <c r="F3014" s="3">
        <v>9</v>
      </c>
      <c r="G3014" s="3">
        <v>9</v>
      </c>
      <c r="H3014" s="3">
        <v>562542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 t="str">
        <f>B3014&amp;" | "&amp;C3014&amp;" | "&amp;D3014</f>
        <v>documentazione_amministrativa / altri_documenti | DOCUMENTO NON PROTOCOLLATO | DOCUMENTO NON PROTOCOLLATO</v>
      </c>
      <c r="Q3014" s="3" t="str">
        <f>VLOOKUP(P3014,'Classificazione UD'!A:B,2,FALSE)</f>
        <v>Amministrativo</v>
      </c>
    </row>
    <row r="3015" spans="1:17" ht="15" customHeight="1" x14ac:dyDescent="0.25">
      <c r="A3015" s="30">
        <v>2010</v>
      </c>
      <c r="B3015" s="3" t="s">
        <v>23</v>
      </c>
      <c r="C3015" s="3" t="s">
        <v>117</v>
      </c>
      <c r="D3015" s="3" t="s">
        <v>117</v>
      </c>
      <c r="E3015" s="3">
        <v>743</v>
      </c>
      <c r="F3015" s="3">
        <v>1496</v>
      </c>
      <c r="G3015" s="3">
        <v>1496</v>
      </c>
      <c r="H3015" s="3">
        <v>35153097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 t="str">
        <f>B3015&amp;" | "&amp;C3015&amp;" | "&amp;D3015</f>
        <v>documentazione_amministrativa / altri_documenti | DOCUMENTO NON PROTOCOLLATO | DOCUMENTO NON PROTOCOLLATO</v>
      </c>
      <c r="Q3015" s="3" t="str">
        <f>VLOOKUP(P3015,'Classificazione UD'!A:B,2,FALSE)</f>
        <v>Amministrativo</v>
      </c>
    </row>
    <row r="3016" spans="1:17" ht="15" customHeight="1" x14ac:dyDescent="0.25">
      <c r="A3016" s="30">
        <v>2011</v>
      </c>
      <c r="B3016" s="3" t="s">
        <v>23</v>
      </c>
      <c r="C3016" s="3" t="s">
        <v>117</v>
      </c>
      <c r="D3016" s="3" t="s">
        <v>117</v>
      </c>
      <c r="E3016" s="3">
        <v>3938</v>
      </c>
      <c r="F3016" s="3">
        <v>5897</v>
      </c>
      <c r="G3016" s="3">
        <v>5897</v>
      </c>
      <c r="H3016" s="3">
        <v>282818644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 t="str">
        <f>B3016&amp;" | "&amp;C3016&amp;" | "&amp;D3016</f>
        <v>documentazione_amministrativa / altri_documenti | DOCUMENTO NON PROTOCOLLATO | DOCUMENTO NON PROTOCOLLATO</v>
      </c>
      <c r="Q3016" s="3" t="str">
        <f>VLOOKUP(P3016,'Classificazione UD'!A:B,2,FALSE)</f>
        <v>Amministrativo</v>
      </c>
    </row>
    <row r="3017" spans="1:17" ht="15" customHeight="1" x14ac:dyDescent="0.25">
      <c r="A3017" s="30">
        <v>2012</v>
      </c>
      <c r="B3017" s="3" t="s">
        <v>23</v>
      </c>
      <c r="C3017" s="3" t="s">
        <v>117</v>
      </c>
      <c r="D3017" s="3" t="s">
        <v>117</v>
      </c>
      <c r="E3017" s="3">
        <v>7986</v>
      </c>
      <c r="F3017" s="3">
        <v>13657</v>
      </c>
      <c r="G3017" s="3">
        <v>13657</v>
      </c>
      <c r="H3017" s="3">
        <v>658429049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 t="str">
        <f>B3017&amp;" | "&amp;C3017&amp;" | "&amp;D3017</f>
        <v>documentazione_amministrativa / altri_documenti | DOCUMENTO NON PROTOCOLLATO | DOCUMENTO NON PROTOCOLLATO</v>
      </c>
      <c r="Q3017" s="3" t="str">
        <f>VLOOKUP(P3017,'Classificazione UD'!A:B,2,FALSE)</f>
        <v>Amministrativo</v>
      </c>
    </row>
    <row r="3018" spans="1:17" ht="15" customHeight="1" x14ac:dyDescent="0.25">
      <c r="A3018" s="30">
        <v>2013</v>
      </c>
      <c r="B3018" s="3" t="s">
        <v>23</v>
      </c>
      <c r="C3018" s="3" t="s">
        <v>117</v>
      </c>
      <c r="D3018" s="3" t="s">
        <v>117</v>
      </c>
      <c r="E3018" s="3">
        <v>10457</v>
      </c>
      <c r="F3018" s="3">
        <v>21455</v>
      </c>
      <c r="G3018" s="3">
        <v>21455</v>
      </c>
      <c r="H3018" s="3">
        <v>1101809461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 t="str">
        <f>B3018&amp;" | "&amp;C3018&amp;" | "&amp;D3018</f>
        <v>documentazione_amministrativa / altri_documenti | DOCUMENTO NON PROTOCOLLATO | DOCUMENTO NON PROTOCOLLATO</v>
      </c>
      <c r="Q3018" s="3" t="str">
        <f>VLOOKUP(P3018,'Classificazione UD'!A:B,2,FALSE)</f>
        <v>Amministrativo</v>
      </c>
    </row>
    <row r="3019" spans="1:17" ht="15" customHeight="1" x14ac:dyDescent="0.25">
      <c r="A3019" s="30">
        <v>2014</v>
      </c>
      <c r="B3019" s="3" t="s">
        <v>23</v>
      </c>
      <c r="C3019" s="3" t="s">
        <v>117</v>
      </c>
      <c r="D3019" s="3" t="s">
        <v>117</v>
      </c>
      <c r="E3019" s="3">
        <v>13448</v>
      </c>
      <c r="F3019" s="3">
        <v>27916</v>
      </c>
      <c r="G3019" s="3">
        <v>27916</v>
      </c>
      <c r="H3019" s="3">
        <v>1473333456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 t="str">
        <f>B3019&amp;" | "&amp;C3019&amp;" | "&amp;D3019</f>
        <v>documentazione_amministrativa / altri_documenti | DOCUMENTO NON PROTOCOLLATO | DOCUMENTO NON PROTOCOLLATO</v>
      </c>
      <c r="Q3019" s="3" t="str">
        <f>VLOOKUP(P3019,'Classificazione UD'!A:B,2,FALSE)</f>
        <v>Amministrativo</v>
      </c>
    </row>
    <row r="3020" spans="1:17" ht="15" customHeight="1" x14ac:dyDescent="0.25">
      <c r="A3020" s="30">
        <v>2015</v>
      </c>
      <c r="B3020" s="3" t="s">
        <v>23</v>
      </c>
      <c r="C3020" s="3" t="s">
        <v>117</v>
      </c>
      <c r="D3020" s="3" t="s">
        <v>117</v>
      </c>
      <c r="E3020" s="3">
        <v>11114</v>
      </c>
      <c r="F3020" s="3">
        <v>24363</v>
      </c>
      <c r="G3020" s="3">
        <v>24363</v>
      </c>
      <c r="H3020" s="3">
        <v>899634641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 t="str">
        <f>B3020&amp;" | "&amp;C3020&amp;" | "&amp;D3020</f>
        <v>documentazione_amministrativa / altri_documenti | DOCUMENTO NON PROTOCOLLATO | DOCUMENTO NON PROTOCOLLATO</v>
      </c>
      <c r="Q3020" s="3" t="str">
        <f>VLOOKUP(P3020,'Classificazione UD'!A:B,2,FALSE)</f>
        <v>Amministrativo</v>
      </c>
    </row>
    <row r="3021" spans="1:17" ht="15" customHeight="1" x14ac:dyDescent="0.25">
      <c r="A3021" s="30">
        <v>2016</v>
      </c>
      <c r="B3021" s="3" t="s">
        <v>23</v>
      </c>
      <c r="C3021" s="3" t="s">
        <v>117</v>
      </c>
      <c r="D3021" s="3" t="s">
        <v>117</v>
      </c>
      <c r="E3021" s="3">
        <v>12364</v>
      </c>
      <c r="F3021" s="3">
        <v>27643</v>
      </c>
      <c r="G3021" s="3">
        <v>27643</v>
      </c>
      <c r="H3021" s="3">
        <v>4349602318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 t="str">
        <f>B3021&amp;" | "&amp;C3021&amp;" | "&amp;D3021</f>
        <v>documentazione_amministrativa / altri_documenti | DOCUMENTO NON PROTOCOLLATO | DOCUMENTO NON PROTOCOLLATO</v>
      </c>
      <c r="Q3021" s="3" t="str">
        <f>VLOOKUP(P3021,'Classificazione UD'!A:B,2,FALSE)</f>
        <v>Amministrativo</v>
      </c>
    </row>
    <row r="3022" spans="1:17" ht="15" customHeight="1" x14ac:dyDescent="0.25">
      <c r="A3022" s="30">
        <v>2009</v>
      </c>
      <c r="B3022" s="3" t="s">
        <v>36</v>
      </c>
      <c r="C3022" s="3" t="s">
        <v>50</v>
      </c>
      <c r="D3022" s="3" t="s">
        <v>50</v>
      </c>
      <c r="E3022" s="3">
        <v>137</v>
      </c>
      <c r="F3022" s="3">
        <v>319</v>
      </c>
      <c r="G3022" s="3">
        <v>319</v>
      </c>
      <c r="H3022" s="3">
        <v>49601927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 t="str">
        <f>B3022&amp;" | "&amp;C3022&amp;" | "&amp;D3022</f>
        <v>documentazione_amministrativa / documenti_protocollati | DOCUMENTO PROTOCOLLATO | DOCUMENTO PROTOCOLLATO</v>
      </c>
      <c r="Q3022" s="3" t="str">
        <f>VLOOKUP(P3022,'Classificazione UD'!A:B,2,FALSE)</f>
        <v>Protocollo</v>
      </c>
    </row>
    <row r="3023" spans="1:17" ht="15" customHeight="1" x14ac:dyDescent="0.25">
      <c r="A3023" s="30">
        <v>2010</v>
      </c>
      <c r="B3023" s="3" t="s">
        <v>36</v>
      </c>
      <c r="C3023" s="3" t="s">
        <v>50</v>
      </c>
      <c r="D3023" s="3" t="s">
        <v>50</v>
      </c>
      <c r="E3023" s="3">
        <v>823</v>
      </c>
      <c r="F3023" s="3">
        <v>2416</v>
      </c>
      <c r="G3023" s="3">
        <v>2416</v>
      </c>
      <c r="H3023" s="3">
        <v>1083013084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 t="str">
        <f>B3023&amp;" | "&amp;C3023&amp;" | "&amp;D3023</f>
        <v>documentazione_amministrativa / documenti_protocollati | DOCUMENTO PROTOCOLLATO | DOCUMENTO PROTOCOLLATO</v>
      </c>
      <c r="Q3023" s="3" t="str">
        <f>VLOOKUP(P3023,'Classificazione UD'!A:B,2,FALSE)</f>
        <v>Protocollo</v>
      </c>
    </row>
    <row r="3024" spans="1:17" ht="15" customHeight="1" x14ac:dyDescent="0.25">
      <c r="A3024" s="30">
        <v>2011</v>
      </c>
      <c r="B3024" s="3" t="s">
        <v>36</v>
      </c>
      <c r="C3024" s="3" t="s">
        <v>50</v>
      </c>
      <c r="D3024" s="3" t="s">
        <v>50</v>
      </c>
      <c r="E3024" s="3">
        <v>4979</v>
      </c>
      <c r="F3024" s="3">
        <v>13732</v>
      </c>
      <c r="G3024" s="3">
        <v>13732</v>
      </c>
      <c r="H3024" s="3">
        <v>8318244342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 t="str">
        <f>B3024&amp;" | "&amp;C3024&amp;" | "&amp;D3024</f>
        <v>documentazione_amministrativa / documenti_protocollati | DOCUMENTO PROTOCOLLATO | DOCUMENTO PROTOCOLLATO</v>
      </c>
      <c r="Q3024" s="3" t="str">
        <f>VLOOKUP(P3024,'Classificazione UD'!A:B,2,FALSE)</f>
        <v>Protocollo</v>
      </c>
    </row>
    <row r="3025" spans="1:17" ht="15" customHeight="1" x14ac:dyDescent="0.25">
      <c r="A3025" s="30">
        <v>2012</v>
      </c>
      <c r="B3025" s="3" t="s">
        <v>36</v>
      </c>
      <c r="C3025" s="3" t="s">
        <v>50</v>
      </c>
      <c r="D3025" s="3" t="s">
        <v>50</v>
      </c>
      <c r="E3025" s="3">
        <v>15172</v>
      </c>
      <c r="F3025" s="3">
        <v>55953</v>
      </c>
      <c r="G3025" s="3">
        <v>55953</v>
      </c>
      <c r="H3025" s="3">
        <v>42004841453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 t="str">
        <f>B3025&amp;" | "&amp;C3025&amp;" | "&amp;D3025</f>
        <v>documentazione_amministrativa / documenti_protocollati | DOCUMENTO PROTOCOLLATO | DOCUMENTO PROTOCOLLATO</v>
      </c>
      <c r="Q3025" s="3" t="str">
        <f>VLOOKUP(P3025,'Classificazione UD'!A:B,2,FALSE)</f>
        <v>Protocollo</v>
      </c>
    </row>
    <row r="3026" spans="1:17" ht="15" customHeight="1" x14ac:dyDescent="0.25">
      <c r="A3026" s="30">
        <v>2013</v>
      </c>
      <c r="B3026" s="3" t="s">
        <v>36</v>
      </c>
      <c r="C3026" s="3" t="s">
        <v>50</v>
      </c>
      <c r="D3026" s="3" t="s">
        <v>50</v>
      </c>
      <c r="E3026" s="3">
        <v>27790</v>
      </c>
      <c r="F3026" s="3">
        <v>114912</v>
      </c>
      <c r="G3026" s="3">
        <v>114912</v>
      </c>
      <c r="H3026" s="3">
        <v>76301908561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 t="str">
        <f>B3026&amp;" | "&amp;C3026&amp;" | "&amp;D3026</f>
        <v>documentazione_amministrativa / documenti_protocollati | DOCUMENTO PROTOCOLLATO | DOCUMENTO PROTOCOLLATO</v>
      </c>
      <c r="Q3026" s="3" t="str">
        <f>VLOOKUP(P3026,'Classificazione UD'!A:B,2,FALSE)</f>
        <v>Protocollo</v>
      </c>
    </row>
    <row r="3027" spans="1:17" ht="15" customHeight="1" x14ac:dyDescent="0.25">
      <c r="A3027" s="30">
        <v>2014</v>
      </c>
      <c r="B3027" s="3" t="s">
        <v>36</v>
      </c>
      <c r="C3027" s="3" t="s">
        <v>50</v>
      </c>
      <c r="D3027" s="3" t="s">
        <v>50</v>
      </c>
      <c r="E3027" s="3">
        <v>44001</v>
      </c>
      <c r="F3027" s="3">
        <v>185067</v>
      </c>
      <c r="G3027" s="3">
        <v>185067</v>
      </c>
      <c r="H3027" s="3">
        <v>107274509431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 t="str">
        <f>B3027&amp;" | "&amp;C3027&amp;" | "&amp;D3027</f>
        <v>documentazione_amministrativa / documenti_protocollati | DOCUMENTO PROTOCOLLATO | DOCUMENTO PROTOCOLLATO</v>
      </c>
      <c r="Q3027" s="3" t="str">
        <f>VLOOKUP(P3027,'Classificazione UD'!A:B,2,FALSE)</f>
        <v>Protocollo</v>
      </c>
    </row>
    <row r="3028" spans="1:17" ht="15" customHeight="1" x14ac:dyDescent="0.25">
      <c r="A3028" s="30">
        <v>2015</v>
      </c>
      <c r="B3028" s="3" t="s">
        <v>36</v>
      </c>
      <c r="C3028" s="3" t="s">
        <v>50</v>
      </c>
      <c r="D3028" s="3" t="s">
        <v>50</v>
      </c>
      <c r="E3028" s="3">
        <v>49913</v>
      </c>
      <c r="F3028" s="3">
        <v>199838</v>
      </c>
      <c r="G3028" s="3">
        <v>199838</v>
      </c>
      <c r="H3028" s="3">
        <v>100864088186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 t="str">
        <f>B3028&amp;" | "&amp;C3028&amp;" | "&amp;D3028</f>
        <v>documentazione_amministrativa / documenti_protocollati | DOCUMENTO PROTOCOLLATO | DOCUMENTO PROTOCOLLATO</v>
      </c>
      <c r="Q3028" s="3" t="str">
        <f>VLOOKUP(P3028,'Classificazione UD'!A:B,2,FALSE)</f>
        <v>Protocollo</v>
      </c>
    </row>
    <row r="3029" spans="1:17" ht="15" customHeight="1" x14ac:dyDescent="0.25">
      <c r="A3029" s="30">
        <v>2016</v>
      </c>
      <c r="B3029" s="3" t="s">
        <v>36</v>
      </c>
      <c r="C3029" s="3" t="s">
        <v>50</v>
      </c>
      <c r="D3029" s="3" t="s">
        <v>50</v>
      </c>
      <c r="E3029" s="3">
        <v>60792</v>
      </c>
      <c r="F3029" s="3">
        <v>221346</v>
      </c>
      <c r="G3029" s="3">
        <v>221346</v>
      </c>
      <c r="H3029" s="3">
        <v>103750252254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 t="str">
        <f>B3029&amp;" | "&amp;C3029&amp;" | "&amp;D3029</f>
        <v>documentazione_amministrativa / documenti_protocollati | DOCUMENTO PROTOCOLLATO | DOCUMENTO PROTOCOLLATO</v>
      </c>
      <c r="Q3029" s="3" t="str">
        <f>VLOOKUP(P3029,'Classificazione UD'!A:B,2,FALSE)</f>
        <v>Protocollo</v>
      </c>
    </row>
    <row r="3030" spans="1:17" ht="15" customHeight="1" x14ac:dyDescent="0.25">
      <c r="A3030" s="30">
        <v>2000</v>
      </c>
      <c r="B3030" s="3" t="s">
        <v>44</v>
      </c>
      <c r="C3030" s="3" t="s">
        <v>46</v>
      </c>
      <c r="D3030" s="3" t="s">
        <v>46</v>
      </c>
      <c r="E3030" s="3">
        <v>123</v>
      </c>
      <c r="F3030" s="3">
        <v>123</v>
      </c>
      <c r="G3030" s="3">
        <v>123</v>
      </c>
      <c r="H3030" s="3">
        <v>3389686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 t="str">
        <f>B3030&amp;" | "&amp;C3030&amp;" | "&amp;D3030</f>
        <v>documentazione_amministrativa / deliberazioni | DELIBERA | DELIBERA</v>
      </c>
      <c r="Q3030" s="3" t="str">
        <f>VLOOKUP(P3030,'Classificazione UD'!A:B,2,FALSE)</f>
        <v>Amministrativo</v>
      </c>
    </row>
    <row r="3031" spans="1:17" ht="15" customHeight="1" x14ac:dyDescent="0.25">
      <c r="A3031" s="30">
        <v>2001</v>
      </c>
      <c r="B3031" s="3" t="s">
        <v>44</v>
      </c>
      <c r="C3031" s="3" t="s">
        <v>46</v>
      </c>
      <c r="D3031" s="3" t="s">
        <v>46</v>
      </c>
      <c r="E3031" s="3">
        <v>125</v>
      </c>
      <c r="F3031" s="3">
        <v>125</v>
      </c>
      <c r="G3031" s="3">
        <v>125</v>
      </c>
      <c r="H3031" s="3">
        <v>3312890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 t="str">
        <f>B3031&amp;" | "&amp;C3031&amp;" | "&amp;D3031</f>
        <v>documentazione_amministrativa / deliberazioni | DELIBERA | DELIBERA</v>
      </c>
      <c r="Q3031" s="3" t="str">
        <f>VLOOKUP(P3031,'Classificazione UD'!A:B,2,FALSE)</f>
        <v>Amministrativo</v>
      </c>
    </row>
    <row r="3032" spans="1:17" ht="15" customHeight="1" x14ac:dyDescent="0.25">
      <c r="A3032" s="30">
        <v>2002</v>
      </c>
      <c r="B3032" s="3" t="s">
        <v>44</v>
      </c>
      <c r="C3032" s="3" t="s">
        <v>46</v>
      </c>
      <c r="D3032" s="3" t="s">
        <v>46</v>
      </c>
      <c r="E3032" s="3">
        <v>108</v>
      </c>
      <c r="F3032" s="3">
        <v>108</v>
      </c>
      <c r="G3032" s="3">
        <v>108</v>
      </c>
      <c r="H3032" s="3">
        <v>2836184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 t="str">
        <f>B3032&amp;" | "&amp;C3032&amp;" | "&amp;D3032</f>
        <v>documentazione_amministrativa / deliberazioni | DELIBERA | DELIBERA</v>
      </c>
      <c r="Q3032" s="3" t="str">
        <f>VLOOKUP(P3032,'Classificazione UD'!A:B,2,FALSE)</f>
        <v>Amministrativo</v>
      </c>
    </row>
    <row r="3033" spans="1:17" ht="15" customHeight="1" x14ac:dyDescent="0.25">
      <c r="A3033" s="30">
        <v>2003</v>
      </c>
      <c r="B3033" s="3" t="s">
        <v>44</v>
      </c>
      <c r="C3033" s="3" t="s">
        <v>46</v>
      </c>
      <c r="D3033" s="3" t="s">
        <v>46</v>
      </c>
      <c r="E3033" s="3">
        <v>108</v>
      </c>
      <c r="F3033" s="3">
        <v>141</v>
      </c>
      <c r="G3033" s="3">
        <v>141</v>
      </c>
      <c r="H3033" s="3">
        <v>5362984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 t="str">
        <f>B3033&amp;" | "&amp;C3033&amp;" | "&amp;D3033</f>
        <v>documentazione_amministrativa / deliberazioni | DELIBERA | DELIBERA</v>
      </c>
      <c r="Q3033" s="3" t="str">
        <f>VLOOKUP(P3033,'Classificazione UD'!A:B,2,FALSE)</f>
        <v>Amministrativo</v>
      </c>
    </row>
    <row r="3034" spans="1:17" ht="15" customHeight="1" x14ac:dyDescent="0.25">
      <c r="A3034" s="30">
        <v>2004</v>
      </c>
      <c r="B3034" s="3" t="s">
        <v>44</v>
      </c>
      <c r="C3034" s="3" t="s">
        <v>46</v>
      </c>
      <c r="D3034" s="3" t="s">
        <v>46</v>
      </c>
      <c r="E3034" s="3">
        <v>105</v>
      </c>
      <c r="F3034" s="3">
        <v>204</v>
      </c>
      <c r="G3034" s="3">
        <v>204</v>
      </c>
      <c r="H3034" s="3">
        <v>7847718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 t="str">
        <f>B3034&amp;" | "&amp;C3034&amp;" | "&amp;D3034</f>
        <v>documentazione_amministrativa / deliberazioni | DELIBERA | DELIBERA</v>
      </c>
      <c r="Q3034" s="3" t="str">
        <f>VLOOKUP(P3034,'Classificazione UD'!A:B,2,FALSE)</f>
        <v>Amministrativo</v>
      </c>
    </row>
    <row r="3035" spans="1:17" ht="15" customHeight="1" x14ac:dyDescent="0.25">
      <c r="A3035" s="30">
        <v>2005</v>
      </c>
      <c r="B3035" s="3" t="s">
        <v>44</v>
      </c>
      <c r="C3035" s="3" t="s">
        <v>46</v>
      </c>
      <c r="D3035" s="3" t="s">
        <v>46</v>
      </c>
      <c r="E3035" s="3">
        <v>87</v>
      </c>
      <c r="F3035" s="3">
        <v>169</v>
      </c>
      <c r="G3035" s="3">
        <v>169</v>
      </c>
      <c r="H3035" s="3">
        <v>6660782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 t="str">
        <f>B3035&amp;" | "&amp;C3035&amp;" | "&amp;D3035</f>
        <v>documentazione_amministrativa / deliberazioni | DELIBERA | DELIBERA</v>
      </c>
      <c r="Q3035" s="3" t="str">
        <f>VLOOKUP(P3035,'Classificazione UD'!A:B,2,FALSE)</f>
        <v>Amministrativo</v>
      </c>
    </row>
    <row r="3036" spans="1:17" ht="15" customHeight="1" x14ac:dyDescent="0.25">
      <c r="A3036" s="30">
        <v>2006</v>
      </c>
      <c r="B3036" s="3" t="s">
        <v>44</v>
      </c>
      <c r="C3036" s="3" t="s">
        <v>46</v>
      </c>
      <c r="D3036" s="3" t="s">
        <v>46</v>
      </c>
      <c r="E3036" s="3">
        <v>94</v>
      </c>
      <c r="F3036" s="3">
        <v>186</v>
      </c>
      <c r="G3036" s="3">
        <v>186</v>
      </c>
      <c r="H3036" s="3">
        <v>9330364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 t="str">
        <f>B3036&amp;" | "&amp;C3036&amp;" | "&amp;D3036</f>
        <v>documentazione_amministrativa / deliberazioni | DELIBERA | DELIBERA</v>
      </c>
      <c r="Q3036" s="3" t="str">
        <f>VLOOKUP(P3036,'Classificazione UD'!A:B,2,FALSE)</f>
        <v>Amministrativo</v>
      </c>
    </row>
    <row r="3037" spans="1:17" ht="15" customHeight="1" x14ac:dyDescent="0.25">
      <c r="A3037" s="30">
        <v>2007</v>
      </c>
      <c r="B3037" s="3" t="s">
        <v>44</v>
      </c>
      <c r="C3037" s="3" t="s">
        <v>46</v>
      </c>
      <c r="D3037" s="3" t="s">
        <v>46</v>
      </c>
      <c r="E3037" s="3">
        <v>99</v>
      </c>
      <c r="F3037" s="3">
        <v>200</v>
      </c>
      <c r="G3037" s="3">
        <v>200</v>
      </c>
      <c r="H3037" s="3">
        <v>10845652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 t="str">
        <f>B3037&amp;" | "&amp;C3037&amp;" | "&amp;D3037</f>
        <v>documentazione_amministrativa / deliberazioni | DELIBERA | DELIBERA</v>
      </c>
      <c r="Q3037" s="3" t="str">
        <f>VLOOKUP(P3037,'Classificazione UD'!A:B,2,FALSE)</f>
        <v>Amministrativo</v>
      </c>
    </row>
    <row r="3038" spans="1:17" ht="15" customHeight="1" x14ac:dyDescent="0.25">
      <c r="A3038" s="30">
        <v>2008</v>
      </c>
      <c r="B3038" s="3" t="s">
        <v>44</v>
      </c>
      <c r="C3038" s="3" t="s">
        <v>46</v>
      </c>
      <c r="D3038" s="3" t="s">
        <v>46</v>
      </c>
      <c r="E3038" s="3">
        <v>100</v>
      </c>
      <c r="F3038" s="3">
        <v>220</v>
      </c>
      <c r="G3038" s="3">
        <v>220</v>
      </c>
      <c r="H3038" s="3">
        <v>16144398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 t="str">
        <f>B3038&amp;" | "&amp;C3038&amp;" | "&amp;D3038</f>
        <v>documentazione_amministrativa / deliberazioni | DELIBERA | DELIBERA</v>
      </c>
      <c r="Q3038" s="3" t="str">
        <f>VLOOKUP(P3038,'Classificazione UD'!A:B,2,FALSE)</f>
        <v>Amministrativo</v>
      </c>
    </row>
    <row r="3039" spans="1:17" ht="15" customHeight="1" x14ac:dyDescent="0.25">
      <c r="A3039" s="30">
        <v>2009</v>
      </c>
      <c r="B3039" s="3" t="s">
        <v>44</v>
      </c>
      <c r="C3039" s="3" t="s">
        <v>46</v>
      </c>
      <c r="D3039" s="3" t="s">
        <v>46</v>
      </c>
      <c r="E3039" s="3">
        <v>122</v>
      </c>
      <c r="F3039" s="3">
        <v>801</v>
      </c>
      <c r="G3039" s="3">
        <v>801</v>
      </c>
      <c r="H3039" s="3">
        <v>282440758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 t="str">
        <f>B3039&amp;" | "&amp;C3039&amp;" | "&amp;D3039</f>
        <v>documentazione_amministrativa / deliberazioni | DELIBERA | DELIBERA</v>
      </c>
      <c r="Q3039" s="3" t="str">
        <f>VLOOKUP(P3039,'Classificazione UD'!A:B,2,FALSE)</f>
        <v>Amministrativo</v>
      </c>
    </row>
    <row r="3040" spans="1:17" ht="15" customHeight="1" x14ac:dyDescent="0.25">
      <c r="A3040" s="30">
        <v>2010</v>
      </c>
      <c r="B3040" s="3" t="s">
        <v>44</v>
      </c>
      <c r="C3040" s="3" t="s">
        <v>46</v>
      </c>
      <c r="D3040" s="3" t="s">
        <v>46</v>
      </c>
      <c r="E3040" s="3">
        <v>97</v>
      </c>
      <c r="F3040" s="3">
        <v>676</v>
      </c>
      <c r="G3040" s="3">
        <v>676</v>
      </c>
      <c r="H3040" s="3">
        <v>165905696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 t="str">
        <f>B3040&amp;" | "&amp;C3040&amp;" | "&amp;D3040</f>
        <v>documentazione_amministrativa / deliberazioni | DELIBERA | DELIBERA</v>
      </c>
      <c r="Q3040" s="3" t="str">
        <f>VLOOKUP(P3040,'Classificazione UD'!A:B,2,FALSE)</f>
        <v>Amministrativo</v>
      </c>
    </row>
    <row r="3041" spans="1:17" ht="15" customHeight="1" x14ac:dyDescent="0.25">
      <c r="A3041" s="30">
        <v>2011</v>
      </c>
      <c r="B3041" s="3" t="s">
        <v>44</v>
      </c>
      <c r="C3041" s="3" t="s">
        <v>46</v>
      </c>
      <c r="D3041" s="3" t="s">
        <v>46</v>
      </c>
      <c r="E3041" s="3">
        <v>116</v>
      </c>
      <c r="F3041" s="3">
        <v>906</v>
      </c>
      <c r="G3041" s="3">
        <v>906</v>
      </c>
      <c r="H3041" s="3">
        <v>490925324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 t="str">
        <f>B3041&amp;" | "&amp;C3041&amp;" | "&amp;D3041</f>
        <v>documentazione_amministrativa / deliberazioni | DELIBERA | DELIBERA</v>
      </c>
      <c r="Q3041" s="3" t="str">
        <f>VLOOKUP(P3041,'Classificazione UD'!A:B,2,FALSE)</f>
        <v>Amministrativo</v>
      </c>
    </row>
    <row r="3042" spans="1:17" ht="15" customHeight="1" x14ac:dyDescent="0.25">
      <c r="A3042" s="30">
        <v>2012</v>
      </c>
      <c r="B3042" s="3" t="s">
        <v>44</v>
      </c>
      <c r="C3042" s="3" t="s">
        <v>46</v>
      </c>
      <c r="D3042" s="3" t="s">
        <v>46</v>
      </c>
      <c r="E3042" s="3">
        <v>110</v>
      </c>
      <c r="F3042" s="3">
        <v>814</v>
      </c>
      <c r="G3042" s="3">
        <v>814</v>
      </c>
      <c r="H3042" s="3">
        <v>305383913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 t="str">
        <f>B3042&amp;" | "&amp;C3042&amp;" | "&amp;D3042</f>
        <v>documentazione_amministrativa / deliberazioni | DELIBERA | DELIBERA</v>
      </c>
      <c r="Q3042" s="3" t="str">
        <f>VLOOKUP(P3042,'Classificazione UD'!A:B,2,FALSE)</f>
        <v>Amministrativo</v>
      </c>
    </row>
    <row r="3043" spans="1:17" ht="15" customHeight="1" x14ac:dyDescent="0.25">
      <c r="A3043" s="30">
        <v>2013</v>
      </c>
      <c r="B3043" s="3" t="s">
        <v>44</v>
      </c>
      <c r="C3043" s="3" t="s">
        <v>46</v>
      </c>
      <c r="D3043" s="3" t="s">
        <v>46</v>
      </c>
      <c r="E3043" s="3">
        <v>94</v>
      </c>
      <c r="F3043" s="3">
        <v>627</v>
      </c>
      <c r="G3043" s="3">
        <v>627</v>
      </c>
      <c r="H3043" s="3">
        <v>85136805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 t="str">
        <f>B3043&amp;" | "&amp;C3043&amp;" | "&amp;D3043</f>
        <v>documentazione_amministrativa / deliberazioni | DELIBERA | DELIBERA</v>
      </c>
      <c r="Q3043" s="3" t="str">
        <f>VLOOKUP(P3043,'Classificazione UD'!A:B,2,FALSE)</f>
        <v>Amministrativo</v>
      </c>
    </row>
    <row r="3044" spans="1:17" ht="15" customHeight="1" x14ac:dyDescent="0.25">
      <c r="A3044" s="30">
        <v>2014</v>
      </c>
      <c r="B3044" s="3" t="s">
        <v>44</v>
      </c>
      <c r="C3044" s="3" t="s">
        <v>46</v>
      </c>
      <c r="D3044" s="3" t="s">
        <v>46</v>
      </c>
      <c r="E3044" s="3">
        <v>100</v>
      </c>
      <c r="F3044" s="3">
        <v>632</v>
      </c>
      <c r="G3044" s="3">
        <v>632</v>
      </c>
      <c r="H3044" s="3">
        <v>110679977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 t="str">
        <f>B3044&amp;" | "&amp;C3044&amp;" | "&amp;D3044</f>
        <v>documentazione_amministrativa / deliberazioni | DELIBERA | DELIBERA</v>
      </c>
      <c r="Q3044" s="3" t="str">
        <f>VLOOKUP(P3044,'Classificazione UD'!A:B,2,FALSE)</f>
        <v>Amministrativo</v>
      </c>
    </row>
    <row r="3045" spans="1:17" ht="15" customHeight="1" x14ac:dyDescent="0.25">
      <c r="A3045" s="30">
        <v>2015</v>
      </c>
      <c r="B3045" s="3" t="s">
        <v>44</v>
      </c>
      <c r="C3045" s="3" t="s">
        <v>46</v>
      </c>
      <c r="D3045" s="3" t="s">
        <v>46</v>
      </c>
      <c r="E3045" s="3">
        <v>97</v>
      </c>
      <c r="F3045" s="3">
        <v>621</v>
      </c>
      <c r="G3045" s="3">
        <v>621</v>
      </c>
      <c r="H3045" s="3">
        <v>135641281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 t="str">
        <f>B3045&amp;" | "&amp;C3045&amp;" | "&amp;D3045</f>
        <v>documentazione_amministrativa / deliberazioni | DELIBERA | DELIBERA</v>
      </c>
      <c r="Q3045" s="3" t="str">
        <f>VLOOKUP(P3045,'Classificazione UD'!A:B,2,FALSE)</f>
        <v>Amministrativo</v>
      </c>
    </row>
    <row r="3046" spans="1:17" ht="15" customHeight="1" x14ac:dyDescent="0.25">
      <c r="A3046" s="30">
        <v>2016</v>
      </c>
      <c r="B3046" s="3" t="s">
        <v>44</v>
      </c>
      <c r="C3046" s="3" t="s">
        <v>46</v>
      </c>
      <c r="D3046" s="3" t="s">
        <v>46</v>
      </c>
      <c r="E3046" s="3">
        <v>72</v>
      </c>
      <c r="F3046" s="3">
        <v>496</v>
      </c>
      <c r="G3046" s="3">
        <v>496</v>
      </c>
      <c r="H3046" s="3">
        <v>134064809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 t="str">
        <f>B3046&amp;" | "&amp;C3046&amp;" | "&amp;D3046</f>
        <v>documentazione_amministrativa / deliberazioni | DELIBERA | DELIBERA</v>
      </c>
      <c r="Q3046" s="3" t="str">
        <f>VLOOKUP(P3046,'Classificazione UD'!A:B,2,FALSE)</f>
        <v>Amministrativo</v>
      </c>
    </row>
    <row r="3047" spans="1:17" ht="15" customHeight="1" x14ac:dyDescent="0.25">
      <c r="A3047" s="30">
        <v>2000</v>
      </c>
      <c r="B3047" s="3" t="s">
        <v>44</v>
      </c>
      <c r="C3047" s="3" t="s">
        <v>46</v>
      </c>
      <c r="D3047" s="3" t="s">
        <v>46</v>
      </c>
      <c r="E3047" s="3">
        <v>542</v>
      </c>
      <c r="F3047" s="3">
        <v>542</v>
      </c>
      <c r="G3047" s="3">
        <v>542</v>
      </c>
      <c r="H3047" s="3">
        <v>13718076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 t="str">
        <f>B3047&amp;" | "&amp;C3047&amp;" | "&amp;D3047</f>
        <v>documentazione_amministrativa / deliberazioni | DELIBERA | DELIBERA</v>
      </c>
      <c r="Q3047" s="3" t="str">
        <f>VLOOKUP(P3047,'Classificazione UD'!A:B,2,FALSE)</f>
        <v>Amministrativo</v>
      </c>
    </row>
    <row r="3048" spans="1:17" ht="15" customHeight="1" x14ac:dyDescent="0.25">
      <c r="A3048" s="30">
        <v>2001</v>
      </c>
      <c r="B3048" s="3" t="s">
        <v>44</v>
      </c>
      <c r="C3048" s="3" t="s">
        <v>46</v>
      </c>
      <c r="D3048" s="3" t="s">
        <v>46</v>
      </c>
      <c r="E3048" s="3">
        <v>426</v>
      </c>
      <c r="F3048" s="3">
        <v>426</v>
      </c>
      <c r="G3048" s="3">
        <v>426</v>
      </c>
      <c r="H3048" s="3">
        <v>14643028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 t="str">
        <f>B3048&amp;" | "&amp;C3048&amp;" | "&amp;D3048</f>
        <v>documentazione_amministrativa / deliberazioni | DELIBERA | DELIBERA</v>
      </c>
      <c r="Q3048" s="3" t="str">
        <f>VLOOKUP(P3048,'Classificazione UD'!A:B,2,FALSE)</f>
        <v>Amministrativo</v>
      </c>
    </row>
    <row r="3049" spans="1:17" ht="15" customHeight="1" x14ac:dyDescent="0.25">
      <c r="A3049" s="30">
        <v>2002</v>
      </c>
      <c r="B3049" s="3" t="s">
        <v>44</v>
      </c>
      <c r="C3049" s="3" t="s">
        <v>46</v>
      </c>
      <c r="D3049" s="3" t="s">
        <v>46</v>
      </c>
      <c r="E3049" s="3">
        <v>360</v>
      </c>
      <c r="F3049" s="3">
        <v>360</v>
      </c>
      <c r="G3049" s="3">
        <v>360</v>
      </c>
      <c r="H3049" s="3">
        <v>9763024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 t="str">
        <f>B3049&amp;" | "&amp;C3049&amp;" | "&amp;D3049</f>
        <v>documentazione_amministrativa / deliberazioni | DELIBERA | DELIBERA</v>
      </c>
      <c r="Q3049" s="3" t="str">
        <f>VLOOKUP(P3049,'Classificazione UD'!A:B,2,FALSE)</f>
        <v>Amministrativo</v>
      </c>
    </row>
    <row r="3050" spans="1:17" ht="15" customHeight="1" x14ac:dyDescent="0.25">
      <c r="A3050" s="30">
        <v>2003</v>
      </c>
      <c r="B3050" s="3" t="s">
        <v>44</v>
      </c>
      <c r="C3050" s="3" t="s">
        <v>46</v>
      </c>
      <c r="D3050" s="3" t="s">
        <v>46</v>
      </c>
      <c r="E3050" s="3">
        <v>364</v>
      </c>
      <c r="F3050" s="3">
        <v>464</v>
      </c>
      <c r="G3050" s="3">
        <v>464</v>
      </c>
      <c r="H3050" s="3">
        <v>15349857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 t="str">
        <f>B3050&amp;" | "&amp;C3050&amp;" | "&amp;D3050</f>
        <v>documentazione_amministrativa / deliberazioni | DELIBERA | DELIBERA</v>
      </c>
      <c r="Q3050" s="3" t="str">
        <f>VLOOKUP(P3050,'Classificazione UD'!A:B,2,FALSE)</f>
        <v>Amministrativo</v>
      </c>
    </row>
    <row r="3051" spans="1:17" ht="15" customHeight="1" x14ac:dyDescent="0.25">
      <c r="A3051" s="30">
        <v>2004</v>
      </c>
      <c r="B3051" s="3" t="s">
        <v>44</v>
      </c>
      <c r="C3051" s="3" t="s">
        <v>46</v>
      </c>
      <c r="D3051" s="3" t="s">
        <v>46</v>
      </c>
      <c r="E3051" s="3">
        <v>369</v>
      </c>
      <c r="F3051" s="3">
        <v>729</v>
      </c>
      <c r="G3051" s="3">
        <v>729</v>
      </c>
      <c r="H3051" s="3">
        <v>26675590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 t="str">
        <f>B3051&amp;" | "&amp;C3051&amp;" | "&amp;D3051</f>
        <v>documentazione_amministrativa / deliberazioni | DELIBERA | DELIBERA</v>
      </c>
      <c r="Q3051" s="3" t="str">
        <f>VLOOKUP(P3051,'Classificazione UD'!A:B,2,FALSE)</f>
        <v>Amministrativo</v>
      </c>
    </row>
    <row r="3052" spans="1:17" ht="15" customHeight="1" x14ac:dyDescent="0.25">
      <c r="A3052" s="30">
        <v>2005</v>
      </c>
      <c r="B3052" s="3" t="s">
        <v>44</v>
      </c>
      <c r="C3052" s="3" t="s">
        <v>46</v>
      </c>
      <c r="D3052" s="3" t="s">
        <v>46</v>
      </c>
      <c r="E3052" s="3">
        <v>385</v>
      </c>
      <c r="F3052" s="3">
        <v>755</v>
      </c>
      <c r="G3052" s="3">
        <v>755</v>
      </c>
      <c r="H3052" s="3">
        <v>29320450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 t="str">
        <f>B3052&amp;" | "&amp;C3052&amp;" | "&amp;D3052</f>
        <v>documentazione_amministrativa / deliberazioni | DELIBERA | DELIBERA</v>
      </c>
      <c r="Q3052" s="3" t="str">
        <f>VLOOKUP(P3052,'Classificazione UD'!A:B,2,FALSE)</f>
        <v>Amministrativo</v>
      </c>
    </row>
    <row r="3053" spans="1:17" ht="15" customHeight="1" x14ac:dyDescent="0.25">
      <c r="A3053" s="30">
        <v>2006</v>
      </c>
      <c r="B3053" s="3" t="s">
        <v>44</v>
      </c>
      <c r="C3053" s="3" t="s">
        <v>46</v>
      </c>
      <c r="D3053" s="3" t="s">
        <v>46</v>
      </c>
      <c r="E3053" s="3">
        <v>348</v>
      </c>
      <c r="F3053" s="3">
        <v>663</v>
      </c>
      <c r="G3053" s="3">
        <v>663</v>
      </c>
      <c r="H3053" s="3">
        <v>33734348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 t="str">
        <f>B3053&amp;" | "&amp;C3053&amp;" | "&amp;D3053</f>
        <v>documentazione_amministrativa / deliberazioni | DELIBERA | DELIBERA</v>
      </c>
      <c r="Q3053" s="3" t="str">
        <f>VLOOKUP(P3053,'Classificazione UD'!A:B,2,FALSE)</f>
        <v>Amministrativo</v>
      </c>
    </row>
    <row r="3054" spans="1:17" ht="15" customHeight="1" x14ac:dyDescent="0.25">
      <c r="A3054" s="30">
        <v>2007</v>
      </c>
      <c r="B3054" s="3" t="s">
        <v>44</v>
      </c>
      <c r="C3054" s="3" t="s">
        <v>46</v>
      </c>
      <c r="D3054" s="3" t="s">
        <v>46</v>
      </c>
      <c r="E3054" s="3">
        <v>328</v>
      </c>
      <c r="F3054" s="3">
        <v>635</v>
      </c>
      <c r="G3054" s="3">
        <v>635</v>
      </c>
      <c r="H3054" s="3">
        <v>32724240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 t="str">
        <f>B3054&amp;" | "&amp;C3054&amp;" | "&amp;D3054</f>
        <v>documentazione_amministrativa / deliberazioni | DELIBERA | DELIBERA</v>
      </c>
      <c r="Q3054" s="3" t="str">
        <f>VLOOKUP(P3054,'Classificazione UD'!A:B,2,FALSE)</f>
        <v>Amministrativo</v>
      </c>
    </row>
    <row r="3055" spans="1:17" ht="15" customHeight="1" x14ac:dyDescent="0.25">
      <c r="A3055" s="30">
        <v>2008</v>
      </c>
      <c r="B3055" s="3" t="s">
        <v>44</v>
      </c>
      <c r="C3055" s="3" t="s">
        <v>46</v>
      </c>
      <c r="D3055" s="3" t="s">
        <v>46</v>
      </c>
      <c r="E3055" s="3">
        <v>363</v>
      </c>
      <c r="F3055" s="3">
        <v>729</v>
      </c>
      <c r="G3055" s="3">
        <v>729</v>
      </c>
      <c r="H3055" s="3">
        <v>48145894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 t="str">
        <f>B3055&amp;" | "&amp;C3055&amp;" | "&amp;D3055</f>
        <v>documentazione_amministrativa / deliberazioni | DELIBERA | DELIBERA</v>
      </c>
      <c r="Q3055" s="3" t="str">
        <f>VLOOKUP(P3055,'Classificazione UD'!A:B,2,FALSE)</f>
        <v>Amministrativo</v>
      </c>
    </row>
    <row r="3056" spans="1:17" ht="15" customHeight="1" x14ac:dyDescent="0.25">
      <c r="A3056" s="30">
        <v>2009</v>
      </c>
      <c r="B3056" s="3" t="s">
        <v>44</v>
      </c>
      <c r="C3056" s="3" t="s">
        <v>46</v>
      </c>
      <c r="D3056" s="3" t="s">
        <v>46</v>
      </c>
      <c r="E3056" s="3">
        <v>441</v>
      </c>
      <c r="F3056" s="3">
        <v>2533</v>
      </c>
      <c r="G3056" s="3">
        <v>2533</v>
      </c>
      <c r="H3056" s="3">
        <v>267043801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 t="str">
        <f>B3056&amp;" | "&amp;C3056&amp;" | "&amp;D3056</f>
        <v>documentazione_amministrativa / deliberazioni | DELIBERA | DELIBERA</v>
      </c>
      <c r="Q3056" s="3" t="str">
        <f>VLOOKUP(P3056,'Classificazione UD'!A:B,2,FALSE)</f>
        <v>Amministrativo</v>
      </c>
    </row>
    <row r="3057" spans="1:17" ht="15" customHeight="1" x14ac:dyDescent="0.25">
      <c r="A3057" s="30">
        <v>2010</v>
      </c>
      <c r="B3057" s="3" t="s">
        <v>44</v>
      </c>
      <c r="C3057" s="3" t="s">
        <v>46</v>
      </c>
      <c r="D3057" s="3" t="s">
        <v>46</v>
      </c>
      <c r="E3057" s="3">
        <v>438</v>
      </c>
      <c r="F3057" s="3">
        <v>2556</v>
      </c>
      <c r="G3057" s="3">
        <v>2556</v>
      </c>
      <c r="H3057" s="3">
        <v>356068324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 t="str">
        <f>B3057&amp;" | "&amp;C3057&amp;" | "&amp;D3057</f>
        <v>documentazione_amministrativa / deliberazioni | DELIBERA | DELIBERA</v>
      </c>
      <c r="Q3057" s="3" t="str">
        <f>VLOOKUP(P3057,'Classificazione UD'!A:B,2,FALSE)</f>
        <v>Amministrativo</v>
      </c>
    </row>
    <row r="3058" spans="1:17" ht="15" customHeight="1" x14ac:dyDescent="0.25">
      <c r="A3058" s="30">
        <v>2011</v>
      </c>
      <c r="B3058" s="3" t="s">
        <v>44</v>
      </c>
      <c r="C3058" s="3" t="s">
        <v>46</v>
      </c>
      <c r="D3058" s="3" t="s">
        <v>46</v>
      </c>
      <c r="E3058" s="3">
        <v>466</v>
      </c>
      <c r="F3058" s="3">
        <v>2643</v>
      </c>
      <c r="G3058" s="3">
        <v>2643</v>
      </c>
      <c r="H3058" s="3">
        <v>279062995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 t="str">
        <f>B3058&amp;" | "&amp;C3058&amp;" | "&amp;D3058</f>
        <v>documentazione_amministrativa / deliberazioni | DELIBERA | DELIBERA</v>
      </c>
      <c r="Q3058" s="3" t="str">
        <f>VLOOKUP(P3058,'Classificazione UD'!A:B,2,FALSE)</f>
        <v>Amministrativo</v>
      </c>
    </row>
    <row r="3059" spans="1:17" ht="15" customHeight="1" x14ac:dyDescent="0.25">
      <c r="A3059" s="30">
        <v>2012</v>
      </c>
      <c r="B3059" s="3" t="s">
        <v>44</v>
      </c>
      <c r="C3059" s="3" t="s">
        <v>46</v>
      </c>
      <c r="D3059" s="3" t="s">
        <v>46</v>
      </c>
      <c r="E3059" s="3">
        <v>420</v>
      </c>
      <c r="F3059" s="3">
        <v>2538</v>
      </c>
      <c r="G3059" s="3">
        <v>2538</v>
      </c>
      <c r="H3059" s="3">
        <v>390645206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 t="str">
        <f>B3059&amp;" | "&amp;C3059&amp;" | "&amp;D3059</f>
        <v>documentazione_amministrativa / deliberazioni | DELIBERA | DELIBERA</v>
      </c>
      <c r="Q3059" s="3" t="str">
        <f>VLOOKUP(P3059,'Classificazione UD'!A:B,2,FALSE)</f>
        <v>Amministrativo</v>
      </c>
    </row>
    <row r="3060" spans="1:17" ht="15" customHeight="1" x14ac:dyDescent="0.25">
      <c r="A3060" s="30">
        <v>2013</v>
      </c>
      <c r="B3060" s="3" t="s">
        <v>44</v>
      </c>
      <c r="C3060" s="3" t="s">
        <v>46</v>
      </c>
      <c r="D3060" s="3" t="s">
        <v>46</v>
      </c>
      <c r="E3060" s="3">
        <v>367</v>
      </c>
      <c r="F3060" s="3">
        <v>2329</v>
      </c>
      <c r="G3060" s="3">
        <v>2329</v>
      </c>
      <c r="H3060" s="3">
        <v>413807979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 t="str">
        <f>B3060&amp;" | "&amp;C3060&amp;" | "&amp;D3060</f>
        <v>documentazione_amministrativa / deliberazioni | DELIBERA | DELIBERA</v>
      </c>
      <c r="Q3060" s="3" t="str">
        <f>VLOOKUP(P3060,'Classificazione UD'!A:B,2,FALSE)</f>
        <v>Amministrativo</v>
      </c>
    </row>
    <row r="3061" spans="1:17" ht="15" customHeight="1" x14ac:dyDescent="0.25">
      <c r="A3061" s="30">
        <v>2014</v>
      </c>
      <c r="B3061" s="3" t="s">
        <v>44</v>
      </c>
      <c r="C3061" s="3" t="s">
        <v>46</v>
      </c>
      <c r="D3061" s="3" t="s">
        <v>46</v>
      </c>
      <c r="E3061" s="3">
        <v>365</v>
      </c>
      <c r="F3061" s="3">
        <v>2039</v>
      </c>
      <c r="G3061" s="3">
        <v>2039</v>
      </c>
      <c r="H3061" s="3">
        <v>506477831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 t="str">
        <f>B3061&amp;" | "&amp;C3061&amp;" | "&amp;D3061</f>
        <v>documentazione_amministrativa / deliberazioni | DELIBERA | DELIBERA</v>
      </c>
      <c r="Q3061" s="3" t="str">
        <f>VLOOKUP(P3061,'Classificazione UD'!A:B,2,FALSE)</f>
        <v>Amministrativo</v>
      </c>
    </row>
    <row r="3062" spans="1:17" ht="15" customHeight="1" x14ac:dyDescent="0.25">
      <c r="A3062" s="30">
        <v>2015</v>
      </c>
      <c r="B3062" s="3" t="s">
        <v>44</v>
      </c>
      <c r="C3062" s="3" t="s">
        <v>46</v>
      </c>
      <c r="D3062" s="3" t="s">
        <v>46</v>
      </c>
      <c r="E3062" s="3">
        <v>330</v>
      </c>
      <c r="F3062" s="3">
        <v>1968</v>
      </c>
      <c r="G3062" s="3">
        <v>1968</v>
      </c>
      <c r="H3062" s="3">
        <v>529106322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 t="str">
        <f>B3062&amp;" | "&amp;C3062&amp;" | "&amp;D3062</f>
        <v>documentazione_amministrativa / deliberazioni | DELIBERA | DELIBERA</v>
      </c>
      <c r="Q3062" s="3" t="str">
        <f>VLOOKUP(P3062,'Classificazione UD'!A:B,2,FALSE)</f>
        <v>Amministrativo</v>
      </c>
    </row>
    <row r="3063" spans="1:17" ht="15" customHeight="1" x14ac:dyDescent="0.25">
      <c r="A3063" s="30">
        <v>2016</v>
      </c>
      <c r="B3063" s="3" t="s">
        <v>44</v>
      </c>
      <c r="C3063" s="3" t="s">
        <v>46</v>
      </c>
      <c r="D3063" s="3" t="s">
        <v>46</v>
      </c>
      <c r="E3063" s="3">
        <v>226</v>
      </c>
      <c r="F3063" s="3">
        <v>1389</v>
      </c>
      <c r="G3063" s="3">
        <v>1389</v>
      </c>
      <c r="H3063" s="3">
        <v>237195266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 t="str">
        <f>B3063&amp;" | "&amp;C3063&amp;" | "&amp;D3063</f>
        <v>documentazione_amministrativa / deliberazioni | DELIBERA | DELIBERA</v>
      </c>
      <c r="Q3063" s="3" t="str">
        <f>VLOOKUP(P3063,'Classificazione UD'!A:B,2,FALSE)</f>
        <v>Amministrativo</v>
      </c>
    </row>
    <row r="3064" spans="1:17" ht="15" customHeight="1" x14ac:dyDescent="0.25">
      <c r="A3064" s="30">
        <v>2009</v>
      </c>
      <c r="B3064" s="3" t="s">
        <v>48</v>
      </c>
      <c r="C3064" s="3" t="s">
        <v>116</v>
      </c>
      <c r="D3064" s="3" t="s">
        <v>116</v>
      </c>
      <c r="E3064" s="3">
        <v>1173</v>
      </c>
      <c r="F3064" s="3">
        <v>3495</v>
      </c>
      <c r="G3064" s="3">
        <v>3495</v>
      </c>
      <c r="H3064" s="3">
        <v>337400328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 t="str">
        <f>B3064&amp;" | "&amp;C3064&amp;" | "&amp;D3064</f>
        <v>documentazione_amministrativa / determinazioni | DETERMINAZIONE DEL DIRIGENTE | DETERMINAZIONE DEL DIRIGENTE</v>
      </c>
      <c r="Q3064" s="3" t="str">
        <f>VLOOKUP(P3064,'Classificazione UD'!A:B,2,FALSE)</f>
        <v>Amministrativo</v>
      </c>
    </row>
    <row r="3065" spans="1:17" ht="15" customHeight="1" x14ac:dyDescent="0.25">
      <c r="A3065" s="30">
        <v>2010</v>
      </c>
      <c r="B3065" s="3" t="s">
        <v>48</v>
      </c>
      <c r="C3065" s="3" t="s">
        <v>116</v>
      </c>
      <c r="D3065" s="3" t="s">
        <v>116</v>
      </c>
      <c r="E3065" s="3">
        <v>1097</v>
      </c>
      <c r="F3065" s="3">
        <v>3238</v>
      </c>
      <c r="G3065" s="3">
        <v>3238</v>
      </c>
      <c r="H3065" s="3">
        <v>337189474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 t="str">
        <f>B3065&amp;" | "&amp;C3065&amp;" | "&amp;D3065</f>
        <v>documentazione_amministrativa / determinazioni | DETERMINAZIONE DEL DIRIGENTE | DETERMINAZIONE DEL DIRIGENTE</v>
      </c>
      <c r="Q3065" s="3" t="str">
        <f>VLOOKUP(P3065,'Classificazione UD'!A:B,2,FALSE)</f>
        <v>Amministrativo</v>
      </c>
    </row>
    <row r="3066" spans="1:17" ht="15" customHeight="1" x14ac:dyDescent="0.25">
      <c r="A3066" s="30">
        <v>2011</v>
      </c>
      <c r="B3066" s="3" t="s">
        <v>48</v>
      </c>
      <c r="C3066" s="3" t="s">
        <v>116</v>
      </c>
      <c r="D3066" s="3" t="s">
        <v>116</v>
      </c>
      <c r="E3066" s="3">
        <v>1080</v>
      </c>
      <c r="F3066" s="3">
        <v>3507</v>
      </c>
      <c r="G3066" s="3">
        <v>3507</v>
      </c>
      <c r="H3066" s="3">
        <v>379259624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 t="str">
        <f>B3066&amp;" | "&amp;C3066&amp;" | "&amp;D3066</f>
        <v>documentazione_amministrativa / determinazioni | DETERMINAZIONE DEL DIRIGENTE | DETERMINAZIONE DEL DIRIGENTE</v>
      </c>
      <c r="Q3066" s="3" t="str">
        <f>VLOOKUP(P3066,'Classificazione UD'!A:B,2,FALSE)</f>
        <v>Amministrativo</v>
      </c>
    </row>
    <row r="3067" spans="1:17" ht="15" customHeight="1" x14ac:dyDescent="0.25">
      <c r="A3067" s="30">
        <v>2012</v>
      </c>
      <c r="B3067" s="3" t="s">
        <v>48</v>
      </c>
      <c r="C3067" s="3" t="s">
        <v>116</v>
      </c>
      <c r="D3067" s="3" t="s">
        <v>116</v>
      </c>
      <c r="E3067" s="3">
        <v>882</v>
      </c>
      <c r="F3067" s="3">
        <v>2995</v>
      </c>
      <c r="G3067" s="3">
        <v>2995</v>
      </c>
      <c r="H3067" s="3">
        <v>372643122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 t="str">
        <f>B3067&amp;" | "&amp;C3067&amp;" | "&amp;D3067</f>
        <v>documentazione_amministrativa / determinazioni | DETERMINAZIONE DEL DIRIGENTE | DETERMINAZIONE DEL DIRIGENTE</v>
      </c>
      <c r="Q3067" s="3" t="str">
        <f>VLOOKUP(P3067,'Classificazione UD'!A:B,2,FALSE)</f>
        <v>Amministrativo</v>
      </c>
    </row>
    <row r="3068" spans="1:17" ht="15" customHeight="1" x14ac:dyDescent="0.25">
      <c r="A3068" s="30">
        <v>2013</v>
      </c>
      <c r="B3068" s="3" t="s">
        <v>48</v>
      </c>
      <c r="C3068" s="3" t="s">
        <v>116</v>
      </c>
      <c r="D3068" s="3" t="s">
        <v>116</v>
      </c>
      <c r="E3068" s="3">
        <v>917</v>
      </c>
      <c r="F3068" s="3">
        <v>3263</v>
      </c>
      <c r="G3068" s="3">
        <v>3263</v>
      </c>
      <c r="H3068" s="3">
        <v>700362712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 t="str">
        <f>B3068&amp;" | "&amp;C3068&amp;" | "&amp;D3068</f>
        <v>documentazione_amministrativa / determinazioni | DETERMINAZIONE DEL DIRIGENTE | DETERMINAZIONE DEL DIRIGENTE</v>
      </c>
      <c r="Q3068" s="3" t="str">
        <f>VLOOKUP(P3068,'Classificazione UD'!A:B,2,FALSE)</f>
        <v>Amministrativo</v>
      </c>
    </row>
    <row r="3069" spans="1:17" ht="15" customHeight="1" x14ac:dyDescent="0.25">
      <c r="A3069" s="30">
        <v>2014</v>
      </c>
      <c r="B3069" s="3" t="s">
        <v>48</v>
      </c>
      <c r="C3069" s="3" t="s">
        <v>116</v>
      </c>
      <c r="D3069" s="3" t="s">
        <v>116</v>
      </c>
      <c r="E3069" s="3">
        <v>926</v>
      </c>
      <c r="F3069" s="3">
        <v>3339</v>
      </c>
      <c r="G3069" s="3">
        <v>3339</v>
      </c>
      <c r="H3069" s="3">
        <v>556691932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 t="str">
        <f>B3069&amp;" | "&amp;C3069&amp;" | "&amp;D3069</f>
        <v>documentazione_amministrativa / determinazioni | DETERMINAZIONE DEL DIRIGENTE | DETERMINAZIONE DEL DIRIGENTE</v>
      </c>
      <c r="Q3069" s="3" t="str">
        <f>VLOOKUP(P3069,'Classificazione UD'!A:B,2,FALSE)</f>
        <v>Amministrativo</v>
      </c>
    </row>
    <row r="3070" spans="1:17" ht="15" customHeight="1" x14ac:dyDescent="0.25">
      <c r="A3070" s="30">
        <v>2015</v>
      </c>
      <c r="B3070" s="3" t="s">
        <v>48</v>
      </c>
      <c r="C3070" s="3" t="s">
        <v>116</v>
      </c>
      <c r="D3070" s="3" t="s">
        <v>116</v>
      </c>
      <c r="E3070" s="3">
        <v>792</v>
      </c>
      <c r="F3070" s="3">
        <v>2808</v>
      </c>
      <c r="G3070" s="3">
        <v>2808</v>
      </c>
      <c r="H3070" s="3">
        <v>379187103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 t="str">
        <f>B3070&amp;" | "&amp;C3070&amp;" | "&amp;D3070</f>
        <v>documentazione_amministrativa / determinazioni | DETERMINAZIONE DEL DIRIGENTE | DETERMINAZIONE DEL DIRIGENTE</v>
      </c>
      <c r="Q3070" s="3" t="str">
        <f>VLOOKUP(P3070,'Classificazione UD'!A:B,2,FALSE)</f>
        <v>Amministrativo</v>
      </c>
    </row>
    <row r="3071" spans="1:17" ht="15" customHeight="1" x14ac:dyDescent="0.25">
      <c r="A3071" s="30">
        <v>2016</v>
      </c>
      <c r="B3071" s="3" t="s">
        <v>48</v>
      </c>
      <c r="C3071" s="3" t="s">
        <v>116</v>
      </c>
      <c r="D3071" s="3" t="s">
        <v>116</v>
      </c>
      <c r="E3071" s="3">
        <v>556</v>
      </c>
      <c r="F3071" s="3">
        <v>2011</v>
      </c>
      <c r="G3071" s="3">
        <v>2011</v>
      </c>
      <c r="H3071" s="3">
        <v>303214879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 t="str">
        <f>B3071&amp;" | "&amp;C3071&amp;" | "&amp;D3071</f>
        <v>documentazione_amministrativa / determinazioni | DETERMINAZIONE DEL DIRIGENTE | DETERMINAZIONE DEL DIRIGENTE</v>
      </c>
      <c r="Q3071" s="3" t="str">
        <f>VLOOKUP(P3071,'Classificazione UD'!A:B,2,FALSE)</f>
        <v>Amministrativo</v>
      </c>
    </row>
    <row r="3072" spans="1:17" ht="15" customHeight="1" x14ac:dyDescent="0.25">
      <c r="A3072" s="30">
        <v>2000</v>
      </c>
      <c r="B3072" s="3" t="s">
        <v>36</v>
      </c>
      <c r="C3072" s="3" t="s">
        <v>50</v>
      </c>
      <c r="D3072" s="3" t="s">
        <v>50</v>
      </c>
      <c r="E3072" s="3">
        <v>3</v>
      </c>
      <c r="F3072" s="3">
        <v>4</v>
      </c>
      <c r="G3072" s="3">
        <v>4</v>
      </c>
      <c r="H3072" s="3">
        <v>2975966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 t="str">
        <f>B3072&amp;" | "&amp;C3072&amp;" | "&amp;D3072</f>
        <v>documentazione_amministrativa / documenti_protocollati | DOCUMENTO PROTOCOLLATO | DOCUMENTO PROTOCOLLATO</v>
      </c>
      <c r="Q3072" s="3" t="str">
        <f>VLOOKUP(P3072,'Classificazione UD'!A:B,2,FALSE)</f>
        <v>Protocollo</v>
      </c>
    </row>
    <row r="3073" spans="1:17" ht="15" customHeight="1" x14ac:dyDescent="0.25">
      <c r="A3073" s="30">
        <v>2001</v>
      </c>
      <c r="B3073" s="3" t="s">
        <v>36</v>
      </c>
      <c r="C3073" s="3" t="s">
        <v>50</v>
      </c>
      <c r="D3073" s="3" t="s">
        <v>50</v>
      </c>
      <c r="E3073" s="3">
        <v>14</v>
      </c>
      <c r="F3073" s="3">
        <v>19</v>
      </c>
      <c r="G3073" s="3">
        <v>19</v>
      </c>
      <c r="H3073" s="3">
        <v>1018762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 t="str">
        <f>B3073&amp;" | "&amp;C3073&amp;" | "&amp;D3073</f>
        <v>documentazione_amministrativa / documenti_protocollati | DOCUMENTO PROTOCOLLATO | DOCUMENTO PROTOCOLLATO</v>
      </c>
      <c r="Q3073" s="3" t="str">
        <f>VLOOKUP(P3073,'Classificazione UD'!A:B,2,FALSE)</f>
        <v>Protocollo</v>
      </c>
    </row>
    <row r="3074" spans="1:17" ht="15" customHeight="1" x14ac:dyDescent="0.25">
      <c r="A3074" s="30">
        <v>2002</v>
      </c>
      <c r="B3074" s="3" t="s">
        <v>36</v>
      </c>
      <c r="C3074" s="3" t="s">
        <v>50</v>
      </c>
      <c r="D3074" s="3" t="s">
        <v>50</v>
      </c>
      <c r="E3074" s="3">
        <v>12</v>
      </c>
      <c r="F3074" s="3">
        <v>12</v>
      </c>
      <c r="G3074" s="3">
        <v>12</v>
      </c>
      <c r="H3074" s="3">
        <v>1104429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 t="str">
        <f>B3074&amp;" | "&amp;C3074&amp;" | "&amp;D3074</f>
        <v>documentazione_amministrativa / documenti_protocollati | DOCUMENTO PROTOCOLLATO | DOCUMENTO PROTOCOLLATO</v>
      </c>
      <c r="Q3074" s="3" t="str">
        <f>VLOOKUP(P3074,'Classificazione UD'!A:B,2,FALSE)</f>
        <v>Protocollo</v>
      </c>
    </row>
    <row r="3075" spans="1:17" ht="15" customHeight="1" x14ac:dyDescent="0.25">
      <c r="A3075" s="30">
        <v>2003</v>
      </c>
      <c r="B3075" s="3" t="s">
        <v>36</v>
      </c>
      <c r="C3075" s="3" t="s">
        <v>50</v>
      </c>
      <c r="D3075" s="3" t="s">
        <v>50</v>
      </c>
      <c r="E3075" s="3">
        <v>80</v>
      </c>
      <c r="F3075" s="3">
        <v>81</v>
      </c>
      <c r="G3075" s="3">
        <v>81</v>
      </c>
      <c r="H3075" s="3">
        <v>2550625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 t="str">
        <f>B3075&amp;" | "&amp;C3075&amp;" | "&amp;D3075</f>
        <v>documentazione_amministrativa / documenti_protocollati | DOCUMENTO PROTOCOLLATO | DOCUMENTO PROTOCOLLATO</v>
      </c>
      <c r="Q3075" s="3" t="str">
        <f>VLOOKUP(P3075,'Classificazione UD'!A:B,2,FALSE)</f>
        <v>Protocollo</v>
      </c>
    </row>
    <row r="3076" spans="1:17" ht="15" customHeight="1" x14ac:dyDescent="0.25">
      <c r="A3076" s="30">
        <v>2004</v>
      </c>
      <c r="B3076" s="3" t="s">
        <v>36</v>
      </c>
      <c r="C3076" s="3" t="s">
        <v>50</v>
      </c>
      <c r="D3076" s="3" t="s">
        <v>50</v>
      </c>
      <c r="E3076" s="3">
        <v>949</v>
      </c>
      <c r="F3076" s="3">
        <v>995</v>
      </c>
      <c r="G3076" s="3">
        <v>995</v>
      </c>
      <c r="H3076" s="3">
        <v>86735844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 t="str">
        <f>B3076&amp;" | "&amp;C3076&amp;" | "&amp;D3076</f>
        <v>documentazione_amministrativa / documenti_protocollati | DOCUMENTO PROTOCOLLATO | DOCUMENTO PROTOCOLLATO</v>
      </c>
      <c r="Q3076" s="3" t="str">
        <f>VLOOKUP(P3076,'Classificazione UD'!A:B,2,FALSE)</f>
        <v>Protocollo</v>
      </c>
    </row>
    <row r="3077" spans="1:17" ht="15" customHeight="1" x14ac:dyDescent="0.25">
      <c r="A3077" s="30">
        <v>2005</v>
      </c>
      <c r="B3077" s="3" t="s">
        <v>36</v>
      </c>
      <c r="C3077" s="3" t="s">
        <v>50</v>
      </c>
      <c r="D3077" s="3" t="s">
        <v>50</v>
      </c>
      <c r="E3077" s="3">
        <v>9377</v>
      </c>
      <c r="F3077" s="3">
        <v>9517</v>
      </c>
      <c r="G3077" s="3">
        <v>9517</v>
      </c>
      <c r="H3077" s="3">
        <v>4606447830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 t="str">
        <f>B3077&amp;" | "&amp;C3077&amp;" | "&amp;D3077</f>
        <v>documentazione_amministrativa / documenti_protocollati | DOCUMENTO PROTOCOLLATO | DOCUMENTO PROTOCOLLATO</v>
      </c>
      <c r="Q3077" s="3" t="str">
        <f>VLOOKUP(P3077,'Classificazione UD'!A:B,2,FALSE)</f>
        <v>Protocollo</v>
      </c>
    </row>
    <row r="3078" spans="1:17" ht="15" customHeight="1" x14ac:dyDescent="0.25">
      <c r="A3078" s="30">
        <v>2006</v>
      </c>
      <c r="B3078" s="3" t="s">
        <v>36</v>
      </c>
      <c r="C3078" s="3" t="s">
        <v>50</v>
      </c>
      <c r="D3078" s="3" t="s">
        <v>50</v>
      </c>
      <c r="E3078" s="3">
        <v>14929</v>
      </c>
      <c r="F3078" s="3">
        <v>15186</v>
      </c>
      <c r="G3078" s="3">
        <v>15186</v>
      </c>
      <c r="H3078" s="3">
        <v>2524134862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 t="str">
        <f>B3078&amp;" | "&amp;C3078&amp;" | "&amp;D3078</f>
        <v>documentazione_amministrativa / documenti_protocollati | DOCUMENTO PROTOCOLLATO | DOCUMENTO PROTOCOLLATO</v>
      </c>
      <c r="Q3078" s="3" t="str">
        <f>VLOOKUP(P3078,'Classificazione UD'!A:B,2,FALSE)</f>
        <v>Protocollo</v>
      </c>
    </row>
    <row r="3079" spans="1:17" ht="15" customHeight="1" x14ac:dyDescent="0.25">
      <c r="A3079" s="30">
        <v>2007</v>
      </c>
      <c r="B3079" s="3" t="s">
        <v>36</v>
      </c>
      <c r="C3079" s="3" t="s">
        <v>50</v>
      </c>
      <c r="D3079" s="3" t="s">
        <v>50</v>
      </c>
      <c r="E3079" s="3">
        <v>18780</v>
      </c>
      <c r="F3079" s="3">
        <v>19307</v>
      </c>
      <c r="G3079" s="3">
        <v>19307</v>
      </c>
      <c r="H3079" s="3">
        <v>5511771306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 t="str">
        <f>B3079&amp;" | "&amp;C3079&amp;" | "&amp;D3079</f>
        <v>documentazione_amministrativa / documenti_protocollati | DOCUMENTO PROTOCOLLATO | DOCUMENTO PROTOCOLLATO</v>
      </c>
      <c r="Q3079" s="3" t="str">
        <f>VLOOKUP(P3079,'Classificazione UD'!A:B,2,FALSE)</f>
        <v>Protocollo</v>
      </c>
    </row>
    <row r="3080" spans="1:17" ht="15" customHeight="1" x14ac:dyDescent="0.25">
      <c r="A3080" s="30">
        <v>2008</v>
      </c>
      <c r="B3080" s="3" t="s">
        <v>36</v>
      </c>
      <c r="C3080" s="3" t="s">
        <v>50</v>
      </c>
      <c r="D3080" s="3" t="s">
        <v>50</v>
      </c>
      <c r="E3080" s="3">
        <v>19461</v>
      </c>
      <c r="F3080" s="3">
        <v>20030</v>
      </c>
      <c r="G3080" s="3">
        <v>20030</v>
      </c>
      <c r="H3080" s="3">
        <v>13425998924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 t="str">
        <f>B3080&amp;" | "&amp;C3080&amp;" | "&amp;D3080</f>
        <v>documentazione_amministrativa / documenti_protocollati | DOCUMENTO PROTOCOLLATO | DOCUMENTO PROTOCOLLATO</v>
      </c>
      <c r="Q3080" s="3" t="str">
        <f>VLOOKUP(P3080,'Classificazione UD'!A:B,2,FALSE)</f>
        <v>Protocollo</v>
      </c>
    </row>
    <row r="3081" spans="1:17" ht="15" customHeight="1" x14ac:dyDescent="0.25">
      <c r="A3081" s="30">
        <v>2009</v>
      </c>
      <c r="B3081" s="3" t="s">
        <v>36</v>
      </c>
      <c r="C3081" s="3" t="s">
        <v>50</v>
      </c>
      <c r="D3081" s="3" t="s">
        <v>50</v>
      </c>
      <c r="E3081" s="3">
        <v>18256</v>
      </c>
      <c r="F3081" s="3">
        <v>19313</v>
      </c>
      <c r="G3081" s="3">
        <v>19313</v>
      </c>
      <c r="H3081" s="3">
        <v>9416415864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 t="str">
        <f>B3081&amp;" | "&amp;C3081&amp;" | "&amp;D3081</f>
        <v>documentazione_amministrativa / documenti_protocollati | DOCUMENTO PROTOCOLLATO | DOCUMENTO PROTOCOLLATO</v>
      </c>
      <c r="Q3081" s="3" t="str">
        <f>VLOOKUP(P3081,'Classificazione UD'!A:B,2,FALSE)</f>
        <v>Protocollo</v>
      </c>
    </row>
    <row r="3082" spans="1:17" ht="15" customHeight="1" x14ac:dyDescent="0.25">
      <c r="A3082" s="30">
        <v>2010</v>
      </c>
      <c r="B3082" s="3" t="s">
        <v>36</v>
      </c>
      <c r="C3082" s="3" t="s">
        <v>50</v>
      </c>
      <c r="D3082" s="3" t="s">
        <v>50</v>
      </c>
      <c r="E3082" s="3">
        <v>18804</v>
      </c>
      <c r="F3082" s="3">
        <v>20698</v>
      </c>
      <c r="G3082" s="3">
        <v>20698</v>
      </c>
      <c r="H3082" s="3">
        <v>12233748716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 t="str">
        <f>B3082&amp;" | "&amp;C3082&amp;" | "&amp;D3082</f>
        <v>documentazione_amministrativa / documenti_protocollati | DOCUMENTO PROTOCOLLATO | DOCUMENTO PROTOCOLLATO</v>
      </c>
      <c r="Q3082" s="3" t="str">
        <f>VLOOKUP(P3082,'Classificazione UD'!A:B,2,FALSE)</f>
        <v>Protocollo</v>
      </c>
    </row>
    <row r="3083" spans="1:17" ht="15" customHeight="1" x14ac:dyDescent="0.25">
      <c r="A3083" s="30">
        <v>2011</v>
      </c>
      <c r="B3083" s="3" t="s">
        <v>36</v>
      </c>
      <c r="C3083" s="3" t="s">
        <v>50</v>
      </c>
      <c r="D3083" s="3" t="s">
        <v>50</v>
      </c>
      <c r="E3083" s="3">
        <v>20922</v>
      </c>
      <c r="F3083" s="3">
        <v>25011</v>
      </c>
      <c r="G3083" s="3">
        <v>25011</v>
      </c>
      <c r="H3083" s="3">
        <v>11969904077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 t="str">
        <f>B3083&amp;" | "&amp;C3083&amp;" | "&amp;D3083</f>
        <v>documentazione_amministrativa / documenti_protocollati | DOCUMENTO PROTOCOLLATO | DOCUMENTO PROTOCOLLATO</v>
      </c>
      <c r="Q3083" s="3" t="str">
        <f>VLOOKUP(P3083,'Classificazione UD'!A:B,2,FALSE)</f>
        <v>Protocollo</v>
      </c>
    </row>
    <row r="3084" spans="1:17" ht="15" customHeight="1" x14ac:dyDescent="0.25">
      <c r="A3084" s="30">
        <v>2012</v>
      </c>
      <c r="B3084" s="3" t="s">
        <v>36</v>
      </c>
      <c r="C3084" s="3" t="s">
        <v>50</v>
      </c>
      <c r="D3084" s="3" t="s">
        <v>50</v>
      </c>
      <c r="E3084" s="3">
        <v>27309</v>
      </c>
      <c r="F3084" s="3">
        <v>41493</v>
      </c>
      <c r="G3084" s="3">
        <v>41493</v>
      </c>
      <c r="H3084" s="3">
        <v>10397665430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 t="str">
        <f>B3084&amp;" | "&amp;C3084&amp;" | "&amp;D3084</f>
        <v>documentazione_amministrativa / documenti_protocollati | DOCUMENTO PROTOCOLLATO | DOCUMENTO PROTOCOLLATO</v>
      </c>
      <c r="Q3084" s="3" t="str">
        <f>VLOOKUP(P3084,'Classificazione UD'!A:B,2,FALSE)</f>
        <v>Protocollo</v>
      </c>
    </row>
    <row r="3085" spans="1:17" ht="15" customHeight="1" x14ac:dyDescent="0.25">
      <c r="A3085" s="30">
        <v>2013</v>
      </c>
      <c r="B3085" s="3" t="s">
        <v>36</v>
      </c>
      <c r="C3085" s="3" t="s">
        <v>50</v>
      </c>
      <c r="D3085" s="3" t="s">
        <v>50</v>
      </c>
      <c r="E3085" s="3">
        <v>30879</v>
      </c>
      <c r="F3085" s="3">
        <v>56458</v>
      </c>
      <c r="G3085" s="3">
        <v>56458</v>
      </c>
      <c r="H3085" s="3">
        <v>16483442039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 t="str">
        <f>B3085&amp;" | "&amp;C3085&amp;" | "&amp;D3085</f>
        <v>documentazione_amministrativa / documenti_protocollati | DOCUMENTO PROTOCOLLATO | DOCUMENTO PROTOCOLLATO</v>
      </c>
      <c r="Q3085" s="3" t="str">
        <f>VLOOKUP(P3085,'Classificazione UD'!A:B,2,FALSE)</f>
        <v>Protocollo</v>
      </c>
    </row>
    <row r="3086" spans="1:17" ht="15" customHeight="1" x14ac:dyDescent="0.25">
      <c r="A3086" s="30">
        <v>2014</v>
      </c>
      <c r="B3086" s="3" t="s">
        <v>36</v>
      </c>
      <c r="C3086" s="3" t="s">
        <v>50</v>
      </c>
      <c r="D3086" s="3" t="s">
        <v>50</v>
      </c>
      <c r="E3086" s="3">
        <v>32998</v>
      </c>
      <c r="F3086" s="3">
        <v>85264</v>
      </c>
      <c r="G3086" s="3">
        <v>85264</v>
      </c>
      <c r="H3086" s="3">
        <v>36412797781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 t="str">
        <f>B3086&amp;" | "&amp;C3086&amp;" | "&amp;D3086</f>
        <v>documentazione_amministrativa / documenti_protocollati | DOCUMENTO PROTOCOLLATO | DOCUMENTO PROTOCOLLATO</v>
      </c>
      <c r="Q3086" s="3" t="str">
        <f>VLOOKUP(P3086,'Classificazione UD'!A:B,2,FALSE)</f>
        <v>Protocollo</v>
      </c>
    </row>
    <row r="3087" spans="1:17" ht="15" customHeight="1" x14ac:dyDescent="0.25">
      <c r="A3087" s="30">
        <v>2015</v>
      </c>
      <c r="B3087" s="3" t="s">
        <v>36</v>
      </c>
      <c r="C3087" s="3" t="s">
        <v>50</v>
      </c>
      <c r="D3087" s="3" t="s">
        <v>50</v>
      </c>
      <c r="E3087" s="3">
        <v>38518</v>
      </c>
      <c r="F3087" s="3">
        <v>106184</v>
      </c>
      <c r="G3087" s="3">
        <v>106184</v>
      </c>
      <c r="H3087" s="3">
        <v>52640878932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 t="str">
        <f>B3087&amp;" | "&amp;C3087&amp;" | "&amp;D3087</f>
        <v>documentazione_amministrativa / documenti_protocollati | DOCUMENTO PROTOCOLLATO | DOCUMENTO PROTOCOLLATO</v>
      </c>
      <c r="Q3087" s="3" t="str">
        <f>VLOOKUP(P3087,'Classificazione UD'!A:B,2,FALSE)</f>
        <v>Protocollo</v>
      </c>
    </row>
    <row r="3088" spans="1:17" ht="15" customHeight="1" x14ac:dyDescent="0.25">
      <c r="A3088" s="30">
        <v>2016</v>
      </c>
      <c r="B3088" s="3" t="s">
        <v>36</v>
      </c>
      <c r="C3088" s="3" t="s">
        <v>50</v>
      </c>
      <c r="D3088" s="3" t="s">
        <v>50</v>
      </c>
      <c r="E3088" s="3">
        <v>35165</v>
      </c>
      <c r="F3088" s="3">
        <v>102127</v>
      </c>
      <c r="G3088" s="3">
        <v>102127</v>
      </c>
      <c r="H3088" s="3">
        <v>49772899625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 t="str">
        <f>B3088&amp;" | "&amp;C3088&amp;" | "&amp;D3088</f>
        <v>documentazione_amministrativa / documenti_protocollati | DOCUMENTO PROTOCOLLATO | DOCUMENTO PROTOCOLLATO</v>
      </c>
      <c r="Q3088" s="3" t="str">
        <f>VLOOKUP(P3088,'Classificazione UD'!A:B,2,FALSE)</f>
        <v>Protocollo</v>
      </c>
    </row>
    <row r="3089" spans="1:17" ht="15" customHeight="1" x14ac:dyDescent="0.25">
      <c r="A3089" s="30">
        <v>2014</v>
      </c>
      <c r="B3089" s="3" t="s">
        <v>44</v>
      </c>
      <c r="C3089" s="3" t="s">
        <v>46</v>
      </c>
      <c r="D3089" s="3" t="s">
        <v>46</v>
      </c>
      <c r="E3089" s="3">
        <v>21</v>
      </c>
      <c r="F3089" s="3">
        <v>73</v>
      </c>
      <c r="G3089" s="3">
        <v>73</v>
      </c>
      <c r="H3089" s="3">
        <v>36193471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 t="str">
        <f>B3089&amp;" | "&amp;C3089&amp;" | "&amp;D3089</f>
        <v>documentazione_amministrativa / deliberazioni | DELIBERA | DELIBERA</v>
      </c>
      <c r="Q3089" s="3" t="str">
        <f>VLOOKUP(P3089,'Classificazione UD'!A:B,2,FALSE)</f>
        <v>Amministrativo</v>
      </c>
    </row>
    <row r="3090" spans="1:17" ht="15" customHeight="1" x14ac:dyDescent="0.25">
      <c r="A3090" s="30">
        <v>2014</v>
      </c>
      <c r="B3090" s="3" t="s">
        <v>44</v>
      </c>
      <c r="C3090" s="3" t="s">
        <v>46</v>
      </c>
      <c r="D3090" s="3" t="s">
        <v>46</v>
      </c>
      <c r="E3090" s="3">
        <v>32</v>
      </c>
      <c r="F3090" s="3">
        <v>75</v>
      </c>
      <c r="G3090" s="3">
        <v>75</v>
      </c>
      <c r="H3090" s="3">
        <v>16381532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 t="str">
        <f>B3090&amp;" | "&amp;C3090&amp;" | "&amp;D3090</f>
        <v>documentazione_amministrativa / deliberazioni | DELIBERA | DELIBERA</v>
      </c>
      <c r="Q3090" s="3" t="str">
        <f>VLOOKUP(P3090,'Classificazione UD'!A:B,2,FALSE)</f>
        <v>Amministrativo</v>
      </c>
    </row>
    <row r="3091" spans="1:17" ht="15" customHeight="1" x14ac:dyDescent="0.25">
      <c r="A3091" s="30">
        <v>2010</v>
      </c>
      <c r="B3091" s="3" t="s">
        <v>44</v>
      </c>
      <c r="C3091" s="3" t="s">
        <v>46</v>
      </c>
      <c r="D3091" s="3" t="s">
        <v>46</v>
      </c>
      <c r="E3091" s="3">
        <v>82</v>
      </c>
      <c r="F3091" s="3">
        <v>174</v>
      </c>
      <c r="G3091" s="3">
        <v>174</v>
      </c>
      <c r="H3091" s="3">
        <v>20926910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 t="str">
        <f>B3091&amp;" | "&amp;C3091&amp;" | "&amp;D3091</f>
        <v>documentazione_amministrativa / deliberazioni | DELIBERA | DELIBERA</v>
      </c>
      <c r="Q3091" s="3" t="str">
        <f>VLOOKUP(P3091,'Classificazione UD'!A:B,2,FALSE)</f>
        <v>Amministrativo</v>
      </c>
    </row>
    <row r="3092" spans="1:17" ht="15" customHeight="1" x14ac:dyDescent="0.25">
      <c r="A3092" s="30">
        <v>2011</v>
      </c>
      <c r="B3092" s="3" t="s">
        <v>44</v>
      </c>
      <c r="C3092" s="3" t="s">
        <v>46</v>
      </c>
      <c r="D3092" s="3" t="s">
        <v>46</v>
      </c>
      <c r="E3092" s="3">
        <v>102</v>
      </c>
      <c r="F3092" s="3">
        <v>280</v>
      </c>
      <c r="G3092" s="3">
        <v>280</v>
      </c>
      <c r="H3092" s="3">
        <v>57112203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 t="str">
        <f>B3092&amp;" | "&amp;C3092&amp;" | "&amp;D3092</f>
        <v>documentazione_amministrativa / deliberazioni | DELIBERA | DELIBERA</v>
      </c>
      <c r="Q3092" s="3" t="str">
        <f>VLOOKUP(P3092,'Classificazione UD'!A:B,2,FALSE)</f>
        <v>Amministrativo</v>
      </c>
    </row>
    <row r="3093" spans="1:17" ht="15" customHeight="1" x14ac:dyDescent="0.25">
      <c r="A3093" s="30">
        <v>2012</v>
      </c>
      <c r="B3093" s="3" t="s">
        <v>44</v>
      </c>
      <c r="C3093" s="3" t="s">
        <v>46</v>
      </c>
      <c r="D3093" s="3" t="s">
        <v>46</v>
      </c>
      <c r="E3093" s="3">
        <v>51</v>
      </c>
      <c r="F3093" s="3">
        <v>148</v>
      </c>
      <c r="G3093" s="3">
        <v>148</v>
      </c>
      <c r="H3093" s="3">
        <v>49458422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 t="str">
        <f>B3093&amp;" | "&amp;C3093&amp;" | "&amp;D3093</f>
        <v>documentazione_amministrativa / deliberazioni | DELIBERA | DELIBERA</v>
      </c>
      <c r="Q3093" s="3" t="str">
        <f>VLOOKUP(P3093,'Classificazione UD'!A:B,2,FALSE)</f>
        <v>Amministrativo</v>
      </c>
    </row>
    <row r="3094" spans="1:17" ht="15" customHeight="1" x14ac:dyDescent="0.25">
      <c r="A3094" s="30">
        <v>2013</v>
      </c>
      <c r="B3094" s="3" t="s">
        <v>44</v>
      </c>
      <c r="C3094" s="3" t="s">
        <v>46</v>
      </c>
      <c r="D3094" s="3" t="s">
        <v>46</v>
      </c>
      <c r="E3094" s="3">
        <v>64</v>
      </c>
      <c r="F3094" s="3">
        <v>189</v>
      </c>
      <c r="G3094" s="3">
        <v>189</v>
      </c>
      <c r="H3094" s="3">
        <v>43066940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 t="str">
        <f>B3094&amp;" | "&amp;C3094&amp;" | "&amp;D3094</f>
        <v>documentazione_amministrativa / deliberazioni | DELIBERA | DELIBERA</v>
      </c>
      <c r="Q3094" s="3" t="str">
        <f>VLOOKUP(P3094,'Classificazione UD'!A:B,2,FALSE)</f>
        <v>Amministrativo</v>
      </c>
    </row>
    <row r="3095" spans="1:17" ht="15" customHeight="1" x14ac:dyDescent="0.25">
      <c r="A3095" s="30">
        <v>2014</v>
      </c>
      <c r="B3095" s="3" t="s">
        <v>44</v>
      </c>
      <c r="C3095" s="3" t="s">
        <v>46</v>
      </c>
      <c r="D3095" s="3" t="s">
        <v>46</v>
      </c>
      <c r="E3095" s="3">
        <v>62</v>
      </c>
      <c r="F3095" s="3">
        <v>162</v>
      </c>
      <c r="G3095" s="3">
        <v>162</v>
      </c>
      <c r="H3095" s="3">
        <v>28352210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 t="str">
        <f>B3095&amp;" | "&amp;C3095&amp;" | "&amp;D3095</f>
        <v>documentazione_amministrativa / deliberazioni | DELIBERA | DELIBERA</v>
      </c>
      <c r="Q3095" s="3" t="str">
        <f>VLOOKUP(P3095,'Classificazione UD'!A:B,2,FALSE)</f>
        <v>Amministrativo</v>
      </c>
    </row>
    <row r="3096" spans="1:17" ht="15" customHeight="1" x14ac:dyDescent="0.25">
      <c r="A3096" s="30">
        <v>2015</v>
      </c>
      <c r="B3096" s="3" t="s">
        <v>44</v>
      </c>
      <c r="C3096" s="3" t="s">
        <v>46</v>
      </c>
      <c r="D3096" s="3" t="s">
        <v>46</v>
      </c>
      <c r="E3096" s="3">
        <v>62</v>
      </c>
      <c r="F3096" s="3">
        <v>173</v>
      </c>
      <c r="G3096" s="3">
        <v>173</v>
      </c>
      <c r="H3096" s="3">
        <v>41284424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 t="str">
        <f>B3096&amp;" | "&amp;C3096&amp;" | "&amp;D3096</f>
        <v>documentazione_amministrativa / deliberazioni | DELIBERA | DELIBERA</v>
      </c>
      <c r="Q3096" s="3" t="str">
        <f>VLOOKUP(P3096,'Classificazione UD'!A:B,2,FALSE)</f>
        <v>Amministrativo</v>
      </c>
    </row>
    <row r="3097" spans="1:17" ht="15" customHeight="1" x14ac:dyDescent="0.25">
      <c r="A3097" s="30">
        <v>2016</v>
      </c>
      <c r="B3097" s="3" t="s">
        <v>44</v>
      </c>
      <c r="C3097" s="3" t="s">
        <v>46</v>
      </c>
      <c r="D3097" s="3" t="s">
        <v>46</v>
      </c>
      <c r="E3097" s="3">
        <v>33</v>
      </c>
      <c r="F3097" s="3">
        <v>95</v>
      </c>
      <c r="G3097" s="3">
        <v>95</v>
      </c>
      <c r="H3097" s="3">
        <v>40530300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 t="str">
        <f>B3097&amp;" | "&amp;C3097&amp;" | "&amp;D3097</f>
        <v>documentazione_amministrativa / deliberazioni | DELIBERA | DELIBERA</v>
      </c>
      <c r="Q3097" s="3" t="str">
        <f>VLOOKUP(P3097,'Classificazione UD'!A:B,2,FALSE)</f>
        <v>Amministrativo</v>
      </c>
    </row>
    <row r="3098" spans="1:17" ht="15" customHeight="1" x14ac:dyDescent="0.25">
      <c r="A3098" s="30">
        <v>2010</v>
      </c>
      <c r="B3098" s="3" t="s">
        <v>44</v>
      </c>
      <c r="C3098" s="3" t="s">
        <v>46</v>
      </c>
      <c r="D3098" s="3" t="s">
        <v>46</v>
      </c>
      <c r="E3098" s="3">
        <v>87</v>
      </c>
      <c r="F3098" s="3">
        <v>180</v>
      </c>
      <c r="G3098" s="3">
        <v>180</v>
      </c>
      <c r="H3098" s="3">
        <v>20697170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 t="str">
        <f>B3098&amp;" | "&amp;C3098&amp;" | "&amp;D3098</f>
        <v>documentazione_amministrativa / deliberazioni | DELIBERA | DELIBERA</v>
      </c>
      <c r="Q3098" s="3" t="str">
        <f>VLOOKUP(P3098,'Classificazione UD'!A:B,2,FALSE)</f>
        <v>Amministrativo</v>
      </c>
    </row>
    <row r="3099" spans="1:17" ht="15" customHeight="1" x14ac:dyDescent="0.25">
      <c r="A3099" s="30">
        <v>2011</v>
      </c>
      <c r="B3099" s="3" t="s">
        <v>44</v>
      </c>
      <c r="C3099" s="3" t="s">
        <v>46</v>
      </c>
      <c r="D3099" s="3" t="s">
        <v>46</v>
      </c>
      <c r="E3099" s="3">
        <v>96</v>
      </c>
      <c r="F3099" s="3">
        <v>271</v>
      </c>
      <c r="G3099" s="3">
        <v>271</v>
      </c>
      <c r="H3099" s="3">
        <v>46611515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 t="str">
        <f>B3099&amp;" | "&amp;C3099&amp;" | "&amp;D3099</f>
        <v>documentazione_amministrativa / deliberazioni | DELIBERA | DELIBERA</v>
      </c>
      <c r="Q3099" s="3" t="str">
        <f>VLOOKUP(P3099,'Classificazione UD'!A:B,2,FALSE)</f>
        <v>Amministrativo</v>
      </c>
    </row>
    <row r="3100" spans="1:17" ht="15" customHeight="1" x14ac:dyDescent="0.25">
      <c r="A3100" s="30">
        <v>2012</v>
      </c>
      <c r="B3100" s="3" t="s">
        <v>44</v>
      </c>
      <c r="C3100" s="3" t="s">
        <v>46</v>
      </c>
      <c r="D3100" s="3" t="s">
        <v>46</v>
      </c>
      <c r="E3100" s="3">
        <v>70</v>
      </c>
      <c r="F3100" s="3">
        <v>181</v>
      </c>
      <c r="G3100" s="3">
        <v>181</v>
      </c>
      <c r="H3100" s="3">
        <v>47908127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 t="str">
        <f>B3100&amp;" | "&amp;C3100&amp;" | "&amp;D3100</f>
        <v>documentazione_amministrativa / deliberazioni | DELIBERA | DELIBERA</v>
      </c>
      <c r="Q3100" s="3" t="str">
        <f>VLOOKUP(P3100,'Classificazione UD'!A:B,2,FALSE)</f>
        <v>Amministrativo</v>
      </c>
    </row>
    <row r="3101" spans="1:17" ht="15" customHeight="1" x14ac:dyDescent="0.25">
      <c r="A3101" s="30">
        <v>2013</v>
      </c>
      <c r="B3101" s="3" t="s">
        <v>44</v>
      </c>
      <c r="C3101" s="3" t="s">
        <v>46</v>
      </c>
      <c r="D3101" s="3" t="s">
        <v>46</v>
      </c>
      <c r="E3101" s="3">
        <v>66</v>
      </c>
      <c r="F3101" s="3">
        <v>162</v>
      </c>
      <c r="G3101" s="3">
        <v>162</v>
      </c>
      <c r="H3101" s="3">
        <v>39541904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 t="str">
        <f>B3101&amp;" | "&amp;C3101&amp;" | "&amp;D3101</f>
        <v>documentazione_amministrativa / deliberazioni | DELIBERA | DELIBERA</v>
      </c>
      <c r="Q3101" s="3" t="str">
        <f>VLOOKUP(P3101,'Classificazione UD'!A:B,2,FALSE)</f>
        <v>Amministrativo</v>
      </c>
    </row>
    <row r="3102" spans="1:17" ht="15" customHeight="1" x14ac:dyDescent="0.25">
      <c r="A3102" s="30">
        <v>2014</v>
      </c>
      <c r="B3102" s="3" t="s">
        <v>44</v>
      </c>
      <c r="C3102" s="3" t="s">
        <v>46</v>
      </c>
      <c r="D3102" s="3" t="s">
        <v>46</v>
      </c>
      <c r="E3102" s="3">
        <v>48</v>
      </c>
      <c r="F3102" s="3">
        <v>126</v>
      </c>
      <c r="G3102" s="3">
        <v>126</v>
      </c>
      <c r="H3102" s="3">
        <v>20811991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 t="str">
        <f>B3102&amp;" | "&amp;C3102&amp;" | "&amp;D3102</f>
        <v>documentazione_amministrativa / deliberazioni | DELIBERA | DELIBERA</v>
      </c>
      <c r="Q3102" s="3" t="str">
        <f>VLOOKUP(P3102,'Classificazione UD'!A:B,2,FALSE)</f>
        <v>Amministrativo</v>
      </c>
    </row>
    <row r="3103" spans="1:17" ht="15" customHeight="1" x14ac:dyDescent="0.25">
      <c r="A3103" s="30">
        <v>2015</v>
      </c>
      <c r="B3103" s="3" t="s">
        <v>44</v>
      </c>
      <c r="C3103" s="3" t="s">
        <v>46</v>
      </c>
      <c r="D3103" s="3" t="s">
        <v>46</v>
      </c>
      <c r="E3103" s="3">
        <v>115</v>
      </c>
      <c r="F3103" s="3">
        <v>292</v>
      </c>
      <c r="G3103" s="3">
        <v>292</v>
      </c>
      <c r="H3103" s="3">
        <v>91662713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 t="str">
        <f>B3103&amp;" | "&amp;C3103&amp;" | "&amp;D3103</f>
        <v>documentazione_amministrativa / deliberazioni | DELIBERA | DELIBERA</v>
      </c>
      <c r="Q3103" s="3" t="str">
        <f>VLOOKUP(P3103,'Classificazione UD'!A:B,2,FALSE)</f>
        <v>Amministrativo</v>
      </c>
    </row>
    <row r="3104" spans="1:17" ht="15" customHeight="1" x14ac:dyDescent="0.25">
      <c r="A3104" s="30">
        <v>2016</v>
      </c>
      <c r="B3104" s="3" t="s">
        <v>44</v>
      </c>
      <c r="C3104" s="3" t="s">
        <v>46</v>
      </c>
      <c r="D3104" s="3" t="s">
        <v>46</v>
      </c>
      <c r="E3104" s="3">
        <v>46</v>
      </c>
      <c r="F3104" s="3">
        <v>125</v>
      </c>
      <c r="G3104" s="3">
        <v>125</v>
      </c>
      <c r="H3104" s="3">
        <v>99860357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 t="str">
        <f>B3104&amp;" | "&amp;C3104&amp;" | "&amp;D3104</f>
        <v>documentazione_amministrativa / deliberazioni | DELIBERA | DELIBERA</v>
      </c>
      <c r="Q3104" s="3" t="str">
        <f>VLOOKUP(P3104,'Classificazione UD'!A:B,2,FALSE)</f>
        <v>Amministrativo</v>
      </c>
    </row>
    <row r="3105" spans="1:17" ht="15" customHeight="1" x14ac:dyDescent="0.25">
      <c r="A3105" s="30">
        <v>2011</v>
      </c>
      <c r="B3105" s="3" t="s">
        <v>48</v>
      </c>
      <c r="C3105" s="3" t="s">
        <v>116</v>
      </c>
      <c r="D3105" s="3" t="s">
        <v>116</v>
      </c>
      <c r="E3105" s="3">
        <v>240</v>
      </c>
      <c r="F3105" s="3">
        <v>703</v>
      </c>
      <c r="G3105" s="3">
        <v>703</v>
      </c>
      <c r="H3105" s="3">
        <v>47195778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 t="str">
        <f>B3105&amp;" | "&amp;C3105&amp;" | "&amp;D3105</f>
        <v>documentazione_amministrativa / determinazioni | DETERMINAZIONE DEL DIRIGENTE | DETERMINAZIONE DEL DIRIGENTE</v>
      </c>
      <c r="Q3105" s="3" t="str">
        <f>VLOOKUP(P3105,'Classificazione UD'!A:B,2,FALSE)</f>
        <v>Amministrativo</v>
      </c>
    </row>
    <row r="3106" spans="1:17" ht="15" customHeight="1" x14ac:dyDescent="0.25">
      <c r="A3106" s="30">
        <v>2012</v>
      </c>
      <c r="B3106" s="3" t="s">
        <v>48</v>
      </c>
      <c r="C3106" s="3" t="s">
        <v>116</v>
      </c>
      <c r="D3106" s="3" t="s">
        <v>116</v>
      </c>
      <c r="E3106" s="3">
        <v>228</v>
      </c>
      <c r="F3106" s="3">
        <v>666</v>
      </c>
      <c r="G3106" s="3">
        <v>666</v>
      </c>
      <c r="H3106" s="3">
        <v>52122570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 t="str">
        <f>B3106&amp;" | "&amp;C3106&amp;" | "&amp;D3106</f>
        <v>documentazione_amministrativa / determinazioni | DETERMINAZIONE DEL DIRIGENTE | DETERMINAZIONE DEL DIRIGENTE</v>
      </c>
      <c r="Q3106" s="3" t="str">
        <f>VLOOKUP(P3106,'Classificazione UD'!A:B,2,FALSE)</f>
        <v>Amministrativo</v>
      </c>
    </row>
    <row r="3107" spans="1:17" ht="15" customHeight="1" x14ac:dyDescent="0.25">
      <c r="A3107" s="30">
        <v>2013</v>
      </c>
      <c r="B3107" s="3" t="s">
        <v>48</v>
      </c>
      <c r="C3107" s="3" t="s">
        <v>116</v>
      </c>
      <c r="D3107" s="3" t="s">
        <v>116</v>
      </c>
      <c r="E3107" s="3">
        <v>252</v>
      </c>
      <c r="F3107" s="3">
        <v>745</v>
      </c>
      <c r="G3107" s="3">
        <v>745</v>
      </c>
      <c r="H3107" s="3">
        <v>49145938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 t="str">
        <f>B3107&amp;" | "&amp;C3107&amp;" | "&amp;D3107</f>
        <v>documentazione_amministrativa / determinazioni | DETERMINAZIONE DEL DIRIGENTE | DETERMINAZIONE DEL DIRIGENTE</v>
      </c>
      <c r="Q3107" s="3" t="str">
        <f>VLOOKUP(P3107,'Classificazione UD'!A:B,2,FALSE)</f>
        <v>Amministrativo</v>
      </c>
    </row>
    <row r="3108" spans="1:17" ht="15" customHeight="1" x14ac:dyDescent="0.25">
      <c r="A3108" s="30">
        <v>2014</v>
      </c>
      <c r="B3108" s="3" t="s">
        <v>48</v>
      </c>
      <c r="C3108" s="3" t="s">
        <v>116</v>
      </c>
      <c r="D3108" s="3" t="s">
        <v>116</v>
      </c>
      <c r="E3108" s="3">
        <v>293</v>
      </c>
      <c r="F3108" s="3">
        <v>858</v>
      </c>
      <c r="G3108" s="3">
        <v>858</v>
      </c>
      <c r="H3108" s="3">
        <v>56107215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 t="str">
        <f>B3108&amp;" | "&amp;C3108&amp;" | "&amp;D3108</f>
        <v>documentazione_amministrativa / determinazioni | DETERMINAZIONE DEL DIRIGENTE | DETERMINAZIONE DEL DIRIGENTE</v>
      </c>
      <c r="Q3108" s="3" t="str">
        <f>VLOOKUP(P3108,'Classificazione UD'!A:B,2,FALSE)</f>
        <v>Amministrativo</v>
      </c>
    </row>
    <row r="3109" spans="1:17" ht="15" customHeight="1" x14ac:dyDescent="0.25">
      <c r="A3109" s="30">
        <v>2015</v>
      </c>
      <c r="B3109" s="3" t="s">
        <v>48</v>
      </c>
      <c r="C3109" s="3" t="s">
        <v>116</v>
      </c>
      <c r="D3109" s="3" t="s">
        <v>116</v>
      </c>
      <c r="E3109" s="3">
        <v>249</v>
      </c>
      <c r="F3109" s="3">
        <v>758</v>
      </c>
      <c r="G3109" s="3">
        <v>758</v>
      </c>
      <c r="H3109" s="3">
        <v>54149457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 t="str">
        <f>B3109&amp;" | "&amp;C3109&amp;" | "&amp;D3109</f>
        <v>documentazione_amministrativa / determinazioni | DETERMINAZIONE DEL DIRIGENTE | DETERMINAZIONE DEL DIRIGENTE</v>
      </c>
      <c r="Q3109" s="3" t="str">
        <f>VLOOKUP(P3109,'Classificazione UD'!A:B,2,FALSE)</f>
        <v>Amministrativo</v>
      </c>
    </row>
    <row r="3110" spans="1:17" ht="15" customHeight="1" x14ac:dyDescent="0.25">
      <c r="A3110" s="30">
        <v>2016</v>
      </c>
      <c r="B3110" s="3" t="s">
        <v>48</v>
      </c>
      <c r="C3110" s="3" t="s">
        <v>116</v>
      </c>
      <c r="D3110" s="3" t="s">
        <v>116</v>
      </c>
      <c r="E3110" s="3">
        <v>59</v>
      </c>
      <c r="F3110" s="3">
        <v>172</v>
      </c>
      <c r="G3110" s="3">
        <v>172</v>
      </c>
      <c r="H3110" s="3">
        <v>11540140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 t="str">
        <f>B3110&amp;" | "&amp;C3110&amp;" | "&amp;D3110</f>
        <v>documentazione_amministrativa / determinazioni | DETERMINAZIONE DEL DIRIGENTE | DETERMINAZIONE DEL DIRIGENTE</v>
      </c>
      <c r="Q3110" s="3" t="str">
        <f>VLOOKUP(P3110,'Classificazione UD'!A:B,2,FALSE)</f>
        <v>Amministrativo</v>
      </c>
    </row>
    <row r="3111" spans="1:17" ht="15" customHeight="1" x14ac:dyDescent="0.25">
      <c r="A3111" s="30">
        <v>2015</v>
      </c>
      <c r="B3111" s="3" t="s">
        <v>17</v>
      </c>
      <c r="C3111" s="3" t="s">
        <v>27</v>
      </c>
      <c r="D3111" s="3" t="s">
        <v>19</v>
      </c>
      <c r="E3111" s="3">
        <v>451</v>
      </c>
      <c r="F3111" s="3">
        <v>1804</v>
      </c>
      <c r="G3111" s="3">
        <v>1804</v>
      </c>
      <c r="H3111" s="3">
        <v>416724869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 t="str">
        <f>B3111&amp;" | "&amp;C3111&amp;" | "&amp;D3111</f>
        <v>documentazione_amministrativa / documentazione_contabile | FATTURA PASSIVA | FATTURA</v>
      </c>
      <c r="Q3111" s="3" t="str">
        <f>VLOOKUP(P3111,'Classificazione UD'!A:B,2,FALSE)</f>
        <v>Fiscale</v>
      </c>
    </row>
    <row r="3112" spans="1:17" ht="15" customHeight="1" x14ac:dyDescent="0.25">
      <c r="A3112" s="30">
        <v>2016</v>
      </c>
      <c r="B3112" s="3" t="s">
        <v>17</v>
      </c>
      <c r="C3112" s="3" t="s">
        <v>27</v>
      </c>
      <c r="D3112" s="3" t="s">
        <v>19</v>
      </c>
      <c r="E3112" s="3">
        <v>414</v>
      </c>
      <c r="F3112" s="3">
        <v>1655</v>
      </c>
      <c r="G3112" s="3">
        <v>1655</v>
      </c>
      <c r="H3112" s="3">
        <v>403890184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 t="str">
        <f>B3112&amp;" | "&amp;C3112&amp;" | "&amp;D3112</f>
        <v>documentazione_amministrativa / documentazione_contabile | FATTURA PASSIVA | FATTURA</v>
      </c>
      <c r="Q3112" s="3" t="str">
        <f>VLOOKUP(P3112,'Classificazione UD'!A:B,2,FALSE)</f>
        <v>Fiscale</v>
      </c>
    </row>
    <row r="3113" spans="1:17" ht="15" customHeight="1" x14ac:dyDescent="0.25">
      <c r="A3113" s="30">
        <v>2015</v>
      </c>
      <c r="B3113" s="3" t="s">
        <v>23</v>
      </c>
      <c r="C3113" s="3" t="s">
        <v>117</v>
      </c>
      <c r="D3113" s="3" t="s">
        <v>117</v>
      </c>
      <c r="E3113" s="3">
        <v>101</v>
      </c>
      <c r="F3113" s="3">
        <v>255</v>
      </c>
      <c r="G3113" s="3">
        <v>255</v>
      </c>
      <c r="H3113" s="3">
        <v>65244018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 t="str">
        <f>B3113&amp;" | "&amp;C3113&amp;" | "&amp;D3113</f>
        <v>documentazione_amministrativa / altri_documenti | DOCUMENTO NON PROTOCOLLATO | DOCUMENTO NON PROTOCOLLATO</v>
      </c>
      <c r="Q3113" s="3" t="str">
        <f>VLOOKUP(P3113,'Classificazione UD'!A:B,2,FALSE)</f>
        <v>Amministrativo</v>
      </c>
    </row>
    <row r="3114" spans="1:17" ht="15" customHeight="1" x14ac:dyDescent="0.25">
      <c r="A3114" s="30">
        <v>2016</v>
      </c>
      <c r="B3114" s="3" t="s">
        <v>23</v>
      </c>
      <c r="C3114" s="3" t="s">
        <v>117</v>
      </c>
      <c r="D3114" s="3" t="s">
        <v>117</v>
      </c>
      <c r="E3114" s="3">
        <v>59</v>
      </c>
      <c r="F3114" s="3">
        <v>80</v>
      </c>
      <c r="G3114" s="3">
        <v>80</v>
      </c>
      <c r="H3114" s="3">
        <v>29955690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 t="str">
        <f>B3114&amp;" | "&amp;C3114&amp;" | "&amp;D3114</f>
        <v>documentazione_amministrativa / altri_documenti | DOCUMENTO NON PROTOCOLLATO | DOCUMENTO NON PROTOCOLLATO</v>
      </c>
      <c r="Q3114" s="3" t="str">
        <f>VLOOKUP(P3114,'Classificazione UD'!A:B,2,FALSE)</f>
        <v>Amministrativo</v>
      </c>
    </row>
    <row r="3115" spans="1:17" ht="15" customHeight="1" x14ac:dyDescent="0.25">
      <c r="A3115" s="30">
        <v>2010</v>
      </c>
      <c r="B3115" s="3" t="s">
        <v>36</v>
      </c>
      <c r="C3115" s="3" t="s">
        <v>50</v>
      </c>
      <c r="D3115" s="3" t="s">
        <v>50</v>
      </c>
      <c r="E3115" s="3">
        <v>253</v>
      </c>
      <c r="F3115" s="3">
        <v>515</v>
      </c>
      <c r="G3115" s="3">
        <v>515</v>
      </c>
      <c r="H3115" s="3">
        <v>206401412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 t="str">
        <f>B3115&amp;" | "&amp;C3115&amp;" | "&amp;D3115</f>
        <v>documentazione_amministrativa / documenti_protocollati | DOCUMENTO PROTOCOLLATO | DOCUMENTO PROTOCOLLATO</v>
      </c>
      <c r="Q3115" s="3" t="str">
        <f>VLOOKUP(P3115,'Classificazione UD'!A:B,2,FALSE)</f>
        <v>Protocollo</v>
      </c>
    </row>
    <row r="3116" spans="1:17" ht="15" customHeight="1" x14ac:dyDescent="0.25">
      <c r="A3116" s="30">
        <v>2011</v>
      </c>
      <c r="B3116" s="3" t="s">
        <v>36</v>
      </c>
      <c r="C3116" s="3" t="s">
        <v>50</v>
      </c>
      <c r="D3116" s="3" t="s">
        <v>50</v>
      </c>
      <c r="E3116" s="3">
        <v>896</v>
      </c>
      <c r="F3116" s="3">
        <v>2547</v>
      </c>
      <c r="G3116" s="3">
        <v>2547</v>
      </c>
      <c r="H3116" s="3">
        <v>716945187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 t="str">
        <f>B3116&amp;" | "&amp;C3116&amp;" | "&amp;D3116</f>
        <v>documentazione_amministrativa / documenti_protocollati | DOCUMENTO PROTOCOLLATO | DOCUMENTO PROTOCOLLATO</v>
      </c>
      <c r="Q3116" s="3" t="str">
        <f>VLOOKUP(P3116,'Classificazione UD'!A:B,2,FALSE)</f>
        <v>Protocollo</v>
      </c>
    </row>
    <row r="3117" spans="1:17" ht="15" customHeight="1" x14ac:dyDescent="0.25">
      <c r="A3117" s="30">
        <v>2012</v>
      </c>
      <c r="B3117" s="3" t="s">
        <v>36</v>
      </c>
      <c r="C3117" s="3" t="s">
        <v>50</v>
      </c>
      <c r="D3117" s="3" t="s">
        <v>50</v>
      </c>
      <c r="E3117" s="3">
        <v>1451</v>
      </c>
      <c r="F3117" s="3">
        <v>4696</v>
      </c>
      <c r="G3117" s="3">
        <v>4696</v>
      </c>
      <c r="H3117" s="3">
        <v>1809603601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 t="str">
        <f>B3117&amp;" | "&amp;C3117&amp;" | "&amp;D3117</f>
        <v>documentazione_amministrativa / documenti_protocollati | DOCUMENTO PROTOCOLLATO | DOCUMENTO PROTOCOLLATO</v>
      </c>
      <c r="Q3117" s="3" t="str">
        <f>VLOOKUP(P3117,'Classificazione UD'!A:B,2,FALSE)</f>
        <v>Protocollo</v>
      </c>
    </row>
    <row r="3118" spans="1:17" ht="15" customHeight="1" x14ac:dyDescent="0.25">
      <c r="A3118" s="30">
        <v>2013</v>
      </c>
      <c r="B3118" s="3" t="s">
        <v>36</v>
      </c>
      <c r="C3118" s="3" t="s">
        <v>50</v>
      </c>
      <c r="D3118" s="3" t="s">
        <v>50</v>
      </c>
      <c r="E3118" s="3">
        <v>3083</v>
      </c>
      <c r="F3118" s="3">
        <v>10663</v>
      </c>
      <c r="G3118" s="3">
        <v>10663</v>
      </c>
      <c r="H3118" s="3">
        <v>4871546337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 t="str">
        <f>B3118&amp;" | "&amp;C3118&amp;" | "&amp;D3118</f>
        <v>documentazione_amministrativa / documenti_protocollati | DOCUMENTO PROTOCOLLATO | DOCUMENTO PROTOCOLLATO</v>
      </c>
      <c r="Q3118" s="3" t="str">
        <f>VLOOKUP(P3118,'Classificazione UD'!A:B,2,FALSE)</f>
        <v>Protocollo</v>
      </c>
    </row>
    <row r="3119" spans="1:17" ht="15" customHeight="1" x14ac:dyDescent="0.25">
      <c r="A3119" s="30">
        <v>2014</v>
      </c>
      <c r="B3119" s="3" t="s">
        <v>36</v>
      </c>
      <c r="C3119" s="3" t="s">
        <v>50</v>
      </c>
      <c r="D3119" s="3" t="s">
        <v>50</v>
      </c>
      <c r="E3119" s="3">
        <v>5810</v>
      </c>
      <c r="F3119" s="3">
        <v>21727</v>
      </c>
      <c r="G3119" s="3">
        <v>21727</v>
      </c>
      <c r="H3119" s="3">
        <v>12057677908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 t="str">
        <f>B3119&amp;" | "&amp;C3119&amp;" | "&amp;D3119</f>
        <v>documentazione_amministrativa / documenti_protocollati | DOCUMENTO PROTOCOLLATO | DOCUMENTO PROTOCOLLATO</v>
      </c>
      <c r="Q3119" s="3" t="str">
        <f>VLOOKUP(P3119,'Classificazione UD'!A:B,2,FALSE)</f>
        <v>Protocollo</v>
      </c>
    </row>
    <row r="3120" spans="1:17" ht="15" customHeight="1" x14ac:dyDescent="0.25">
      <c r="A3120" s="30">
        <v>2015</v>
      </c>
      <c r="B3120" s="3" t="s">
        <v>36</v>
      </c>
      <c r="C3120" s="3" t="s">
        <v>50</v>
      </c>
      <c r="D3120" s="3" t="s">
        <v>50</v>
      </c>
      <c r="E3120" s="3">
        <v>5994</v>
      </c>
      <c r="F3120" s="3">
        <v>22029</v>
      </c>
      <c r="G3120" s="3">
        <v>22029</v>
      </c>
      <c r="H3120" s="3">
        <v>12075476722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 t="str">
        <f>B3120&amp;" | "&amp;C3120&amp;" | "&amp;D3120</f>
        <v>documentazione_amministrativa / documenti_protocollati | DOCUMENTO PROTOCOLLATO | DOCUMENTO PROTOCOLLATO</v>
      </c>
      <c r="Q3120" s="3" t="str">
        <f>VLOOKUP(P3120,'Classificazione UD'!A:B,2,FALSE)</f>
        <v>Protocollo</v>
      </c>
    </row>
    <row r="3121" spans="1:17" ht="15" customHeight="1" x14ac:dyDescent="0.25">
      <c r="A3121" s="30">
        <v>2016</v>
      </c>
      <c r="B3121" s="3" t="s">
        <v>36</v>
      </c>
      <c r="C3121" s="3" t="s">
        <v>50</v>
      </c>
      <c r="D3121" s="3" t="s">
        <v>50</v>
      </c>
      <c r="E3121" s="3">
        <v>4457</v>
      </c>
      <c r="F3121" s="3">
        <v>16234</v>
      </c>
      <c r="G3121" s="3">
        <v>16234</v>
      </c>
      <c r="H3121" s="3">
        <v>8456326917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 t="str">
        <f>B3121&amp;" | "&amp;C3121&amp;" | "&amp;D3121</f>
        <v>documentazione_amministrativa / documenti_protocollati | DOCUMENTO PROTOCOLLATO | DOCUMENTO PROTOCOLLATO</v>
      </c>
      <c r="Q3121" s="3" t="str">
        <f>VLOOKUP(P3121,'Classificazione UD'!A:B,2,FALSE)</f>
        <v>Protocollo</v>
      </c>
    </row>
    <row r="3122" spans="1:17" ht="15" customHeight="1" x14ac:dyDescent="0.25">
      <c r="A3122" s="30">
        <v>2016</v>
      </c>
      <c r="B3122" s="3" t="s">
        <v>20</v>
      </c>
      <c r="C3122" s="3" t="s">
        <v>21</v>
      </c>
      <c r="D3122" s="3" t="s">
        <v>21</v>
      </c>
      <c r="E3122" s="3">
        <v>237</v>
      </c>
      <c r="F3122" s="3">
        <v>237</v>
      </c>
      <c r="G3122" s="3">
        <v>237</v>
      </c>
      <c r="H3122" s="3">
        <v>13657600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 t="str">
        <f>B3122&amp;" | "&amp;C3122&amp;" | "&amp;D3122</f>
        <v>documentazione_amministrativa / registri | REGISTRO GIORNALIERO | REGISTRO GIORNALIERO</v>
      </c>
      <c r="Q3122" s="3" t="str">
        <f>VLOOKUP(P3122,'Classificazione UD'!A:B,2,FALSE)</f>
        <v>RGP</v>
      </c>
    </row>
    <row r="3123" spans="1:17" ht="15" customHeight="1" x14ac:dyDescent="0.25">
      <c r="A3123" s="30">
        <v>2015</v>
      </c>
      <c r="B3123" s="3" t="s">
        <v>17</v>
      </c>
      <c r="C3123" s="3" t="s">
        <v>18</v>
      </c>
      <c r="D3123" s="3" t="s">
        <v>19</v>
      </c>
      <c r="E3123" s="3">
        <v>2</v>
      </c>
      <c r="F3123" s="3">
        <v>4</v>
      </c>
      <c r="G3123" s="3">
        <v>4</v>
      </c>
      <c r="H3123" s="3">
        <v>19345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 t="str">
        <f>B3123&amp;" | "&amp;C3123&amp;" | "&amp;D3123</f>
        <v>documentazione_amministrativa / documentazione_contabile | FATTURA ATTIVA | FATTURA</v>
      </c>
      <c r="Q3123" s="3" t="str">
        <f>VLOOKUP(P3123,'Classificazione UD'!A:B,2,FALSE)</f>
        <v>Fiscale</v>
      </c>
    </row>
    <row r="3124" spans="1:17" ht="15" customHeight="1" x14ac:dyDescent="0.25">
      <c r="A3124" s="30">
        <v>2015</v>
      </c>
      <c r="B3124" s="3" t="s">
        <v>17</v>
      </c>
      <c r="C3124" s="3" t="s">
        <v>27</v>
      </c>
      <c r="D3124" s="3" t="s">
        <v>111</v>
      </c>
      <c r="E3124" s="3">
        <v>39</v>
      </c>
      <c r="F3124" s="3">
        <v>117</v>
      </c>
      <c r="G3124" s="3">
        <v>117</v>
      </c>
      <c r="H3124" s="3">
        <v>6078958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 t="str">
        <f>B3124&amp;" | "&amp;C3124&amp;" | "&amp;D3124</f>
        <v>documentazione_amministrativa / documentazione_contabile | FATTURA PASSIVA | ACCONTO/ANTICIPO SU FATTURA</v>
      </c>
      <c r="Q3124" s="3" t="str">
        <f>VLOOKUP(P3124,'Classificazione UD'!A:B,2,FALSE)</f>
        <v>Fiscale</v>
      </c>
    </row>
    <row r="3125" spans="1:17" ht="15" customHeight="1" x14ac:dyDescent="0.25">
      <c r="A3125" s="30">
        <v>2015</v>
      </c>
      <c r="B3125" s="3" t="s">
        <v>17</v>
      </c>
      <c r="C3125" s="3" t="s">
        <v>27</v>
      </c>
      <c r="D3125" s="3" t="s">
        <v>19</v>
      </c>
      <c r="E3125" s="3">
        <v>1078</v>
      </c>
      <c r="F3125" s="3">
        <v>3322</v>
      </c>
      <c r="G3125" s="3">
        <v>3322</v>
      </c>
      <c r="H3125" s="3">
        <v>187912720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 t="str">
        <f>B3125&amp;" | "&amp;C3125&amp;" | "&amp;D3125</f>
        <v>documentazione_amministrativa / documentazione_contabile | FATTURA PASSIVA | FATTURA</v>
      </c>
      <c r="Q3125" s="3" t="str">
        <f>VLOOKUP(P3125,'Classificazione UD'!A:B,2,FALSE)</f>
        <v>Fiscale</v>
      </c>
    </row>
    <row r="3126" spans="1:17" ht="15" customHeight="1" x14ac:dyDescent="0.25">
      <c r="A3126" s="30">
        <v>2015</v>
      </c>
      <c r="B3126" s="3" t="s">
        <v>17</v>
      </c>
      <c r="C3126" s="3" t="s">
        <v>27</v>
      </c>
      <c r="D3126" s="3" t="s">
        <v>28</v>
      </c>
      <c r="E3126" s="3">
        <v>51</v>
      </c>
      <c r="F3126" s="3">
        <v>159</v>
      </c>
      <c r="G3126" s="3">
        <v>159</v>
      </c>
      <c r="H3126" s="3">
        <v>14428666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 t="str">
        <f>B3126&amp;" | "&amp;C3126&amp;" | "&amp;D3126</f>
        <v>documentazione_amministrativa / documentazione_contabile | FATTURA PASSIVA | NOTA DI CREDITO</v>
      </c>
      <c r="Q3126" s="3" t="str">
        <f>VLOOKUP(P3126,'Classificazione UD'!A:B,2,FALSE)</f>
        <v>Fiscale</v>
      </c>
    </row>
    <row r="3127" spans="1:17" ht="15" customHeight="1" x14ac:dyDescent="0.25">
      <c r="A3127" s="30">
        <v>2015</v>
      </c>
      <c r="B3127" s="3" t="s">
        <v>17</v>
      </c>
      <c r="C3127" s="3" t="s">
        <v>27</v>
      </c>
      <c r="D3127" s="3" t="s">
        <v>86</v>
      </c>
      <c r="E3127" s="3">
        <v>23</v>
      </c>
      <c r="F3127" s="3">
        <v>69</v>
      </c>
      <c r="G3127" s="3">
        <v>69</v>
      </c>
      <c r="H3127" s="3">
        <v>215994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 t="str">
        <f>B3127&amp;" | "&amp;C3127&amp;" | "&amp;D3127</f>
        <v>documentazione_amministrativa / documentazione_contabile | FATTURA PASSIVA | PARCELLA</v>
      </c>
      <c r="Q3127" s="3" t="str">
        <f>VLOOKUP(P3127,'Classificazione UD'!A:B,2,FALSE)</f>
        <v>Fiscale</v>
      </c>
    </row>
    <row r="3128" spans="1:17" ht="15" customHeight="1" x14ac:dyDescent="0.25">
      <c r="A3128" s="30">
        <v>2015</v>
      </c>
      <c r="B3128" s="3" t="s">
        <v>17</v>
      </c>
      <c r="C3128" s="3" t="s">
        <v>18</v>
      </c>
      <c r="D3128" s="3" t="s">
        <v>19</v>
      </c>
      <c r="E3128" s="3">
        <v>13</v>
      </c>
      <c r="F3128" s="3">
        <v>13</v>
      </c>
      <c r="G3128" s="3">
        <v>13</v>
      </c>
      <c r="H3128" s="3">
        <v>40241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 t="str">
        <f>B3128&amp;" | "&amp;C3128&amp;" | "&amp;D3128</f>
        <v>documentazione_amministrativa / documentazione_contabile | FATTURA ATTIVA | FATTURA</v>
      </c>
      <c r="Q3128" s="3" t="str">
        <f>VLOOKUP(P3128,'Classificazione UD'!A:B,2,FALSE)</f>
        <v>Fiscale</v>
      </c>
    </row>
    <row r="3129" spans="1:17" ht="15" customHeight="1" x14ac:dyDescent="0.25">
      <c r="A3129" s="30">
        <v>2015</v>
      </c>
      <c r="B3129" s="3" t="s">
        <v>17</v>
      </c>
      <c r="C3129" s="3" t="s">
        <v>27</v>
      </c>
      <c r="D3129" s="3" t="s">
        <v>19</v>
      </c>
      <c r="E3129" s="3">
        <v>327</v>
      </c>
      <c r="F3129" s="3">
        <v>654</v>
      </c>
      <c r="G3129" s="3">
        <v>654</v>
      </c>
      <c r="H3129" s="3">
        <v>70585847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 t="str">
        <f>B3129&amp;" | "&amp;C3129&amp;" | "&amp;D3129</f>
        <v>documentazione_amministrativa / documentazione_contabile | FATTURA PASSIVA | FATTURA</v>
      </c>
      <c r="Q3129" s="3" t="str">
        <f>VLOOKUP(P3129,'Classificazione UD'!A:B,2,FALSE)</f>
        <v>Fiscale</v>
      </c>
    </row>
    <row r="3130" spans="1:17" ht="15" customHeight="1" x14ac:dyDescent="0.25">
      <c r="A3130" s="30">
        <v>2015</v>
      </c>
      <c r="B3130" s="3" t="s">
        <v>17</v>
      </c>
      <c r="C3130" s="3" t="s">
        <v>27</v>
      </c>
      <c r="D3130" s="3" t="s">
        <v>28</v>
      </c>
      <c r="E3130" s="3">
        <v>25</v>
      </c>
      <c r="F3130" s="3">
        <v>50</v>
      </c>
      <c r="G3130" s="3">
        <v>50</v>
      </c>
      <c r="H3130" s="3">
        <v>810412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 t="str">
        <f>B3130&amp;" | "&amp;C3130&amp;" | "&amp;D3130</f>
        <v>documentazione_amministrativa / documentazione_contabile | FATTURA PASSIVA | NOTA DI CREDITO</v>
      </c>
      <c r="Q3130" s="3" t="str">
        <f>VLOOKUP(P3130,'Classificazione UD'!A:B,2,FALSE)</f>
        <v>Fiscale</v>
      </c>
    </row>
    <row r="3131" spans="1:17" ht="15" customHeight="1" x14ac:dyDescent="0.25">
      <c r="A3131" s="30">
        <v>2015</v>
      </c>
      <c r="B3131" s="3" t="s">
        <v>17</v>
      </c>
      <c r="C3131" s="3" t="s">
        <v>27</v>
      </c>
      <c r="D3131" s="3" t="s">
        <v>86</v>
      </c>
      <c r="E3131" s="3">
        <v>1</v>
      </c>
      <c r="F3131" s="3">
        <v>2</v>
      </c>
      <c r="G3131" s="3">
        <v>2</v>
      </c>
      <c r="H3131" s="3">
        <v>7047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 t="str">
        <f>B3131&amp;" | "&amp;C3131&amp;" | "&amp;D3131</f>
        <v>documentazione_amministrativa / documentazione_contabile | FATTURA PASSIVA | PARCELLA</v>
      </c>
      <c r="Q3131" s="3" t="str">
        <f>VLOOKUP(P3131,'Classificazione UD'!A:B,2,FALSE)</f>
        <v>Fiscale</v>
      </c>
    </row>
    <row r="3132" spans="1:17" ht="15" customHeight="1" x14ac:dyDescent="0.25">
      <c r="A3132" s="30">
        <v>2015</v>
      </c>
      <c r="B3132" s="3" t="s">
        <v>36</v>
      </c>
      <c r="C3132" s="3" t="s">
        <v>37</v>
      </c>
      <c r="D3132" s="3" t="s">
        <v>37</v>
      </c>
      <c r="E3132" s="3">
        <v>3018</v>
      </c>
      <c r="F3132" s="3">
        <v>3018</v>
      </c>
      <c r="G3132" s="3">
        <v>3018</v>
      </c>
      <c r="H3132" s="3">
        <v>567786445</v>
      </c>
      <c r="I3132" s="3">
        <v>1696</v>
      </c>
      <c r="J3132" s="3">
        <v>1696</v>
      </c>
      <c r="K3132" s="3">
        <v>301511126</v>
      </c>
      <c r="L3132" s="3">
        <v>0</v>
      </c>
      <c r="M3132" s="3">
        <v>0</v>
      </c>
      <c r="N3132" s="3">
        <v>0</v>
      </c>
      <c r="O3132" s="3">
        <v>0</v>
      </c>
      <c r="P3132" s="3" t="str">
        <f>B3132&amp;" | "&amp;C3132&amp;" | "&amp;D3132</f>
        <v>documentazione_amministrativa / documenti_protocollati | Documento protocollato | Documento protocollato</v>
      </c>
      <c r="Q3132" s="3" t="str">
        <f>VLOOKUP(P3132,'Classificazione UD'!A:B,2,FALSE)</f>
        <v>Protocollo</v>
      </c>
    </row>
    <row r="3133" spans="1:17" ht="15" customHeight="1" x14ac:dyDescent="0.25">
      <c r="A3133" s="30">
        <v>2015</v>
      </c>
      <c r="B3133" s="3" t="s">
        <v>20</v>
      </c>
      <c r="C3133" s="3" t="s">
        <v>21</v>
      </c>
      <c r="D3133" s="3" t="s">
        <v>21</v>
      </c>
      <c r="E3133" s="3">
        <v>67</v>
      </c>
      <c r="F3133" s="3">
        <v>67</v>
      </c>
      <c r="G3133" s="3">
        <v>67</v>
      </c>
      <c r="H3133" s="3">
        <v>665683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 t="str">
        <f>B3133&amp;" | "&amp;C3133&amp;" | "&amp;D3133</f>
        <v>documentazione_amministrativa / registri | REGISTRO GIORNALIERO | REGISTRO GIORNALIERO</v>
      </c>
      <c r="Q3133" s="3" t="str">
        <f>VLOOKUP(P3133,'Classificazione UD'!A:B,2,FALSE)</f>
        <v>RGP</v>
      </c>
    </row>
    <row r="3134" spans="1:17" ht="15" customHeight="1" x14ac:dyDescent="0.25">
      <c r="A3134" s="30">
        <v>2015</v>
      </c>
      <c r="B3134" s="3" t="s">
        <v>17</v>
      </c>
      <c r="C3134" s="3" t="s">
        <v>27</v>
      </c>
      <c r="D3134" s="3" t="s">
        <v>19</v>
      </c>
      <c r="E3134" s="3">
        <v>1</v>
      </c>
      <c r="F3134" s="3">
        <v>3</v>
      </c>
      <c r="G3134" s="3">
        <v>3</v>
      </c>
      <c r="H3134" s="3">
        <v>35521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 t="str">
        <f>B3134&amp;" | "&amp;C3134&amp;" | "&amp;D3134</f>
        <v>documentazione_amministrativa / documentazione_contabile | FATTURA PASSIVA | FATTURA</v>
      </c>
      <c r="Q3134" s="3" t="str">
        <f>VLOOKUP(P3134,'Classificazione UD'!A:B,2,FALSE)</f>
        <v>Fiscale</v>
      </c>
    </row>
    <row r="3135" spans="1:17" ht="15" customHeight="1" x14ac:dyDescent="0.25">
      <c r="A3135" s="30">
        <v>2015</v>
      </c>
      <c r="B3135" s="3" t="s">
        <v>20</v>
      </c>
      <c r="C3135" s="3" t="s">
        <v>21</v>
      </c>
      <c r="D3135" s="3" t="s">
        <v>21</v>
      </c>
      <c r="E3135" s="3">
        <v>66</v>
      </c>
      <c r="F3135" s="3">
        <v>132</v>
      </c>
      <c r="G3135" s="3">
        <v>132</v>
      </c>
      <c r="H3135" s="3">
        <v>5845210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 t="str">
        <f>B3135&amp;" | "&amp;C3135&amp;" | "&amp;D3135</f>
        <v>documentazione_amministrativa / registri | REGISTRO GIORNALIERO | REGISTRO GIORNALIERO</v>
      </c>
      <c r="Q3135" s="3" t="str">
        <f>VLOOKUP(P3135,'Classificazione UD'!A:B,2,FALSE)</f>
        <v>RGP</v>
      </c>
    </row>
    <row r="3136" spans="1:17" ht="15" customHeight="1" x14ac:dyDescent="0.25">
      <c r="A3136" s="30">
        <v>2016</v>
      </c>
      <c r="B3136" s="3" t="s">
        <v>20</v>
      </c>
      <c r="C3136" s="3" t="s">
        <v>21</v>
      </c>
      <c r="D3136" s="3" t="s">
        <v>21</v>
      </c>
      <c r="E3136" s="3">
        <v>290</v>
      </c>
      <c r="F3136" s="3">
        <v>579</v>
      </c>
      <c r="G3136" s="3">
        <v>579</v>
      </c>
      <c r="H3136" s="3">
        <v>24824562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 t="str">
        <f>B3136&amp;" | "&amp;C3136&amp;" | "&amp;D3136</f>
        <v>documentazione_amministrativa / registri | REGISTRO GIORNALIERO | REGISTRO GIORNALIERO</v>
      </c>
      <c r="Q3136" s="3" t="str">
        <f>VLOOKUP(P3136,'Classificazione UD'!A:B,2,FALSE)</f>
        <v>RGP</v>
      </c>
    </row>
    <row r="3137" spans="1:17" ht="15" customHeight="1" x14ac:dyDescent="0.25">
      <c r="A3137" s="30">
        <v>2015</v>
      </c>
      <c r="B3137" s="3" t="s">
        <v>17</v>
      </c>
      <c r="C3137" s="3" t="s">
        <v>27</v>
      </c>
      <c r="D3137" s="3" t="s">
        <v>19</v>
      </c>
      <c r="E3137" s="3">
        <v>3534</v>
      </c>
      <c r="F3137" s="3">
        <v>10603</v>
      </c>
      <c r="G3137" s="3">
        <v>10603</v>
      </c>
      <c r="H3137" s="3">
        <v>1602794330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 t="str">
        <f>B3137&amp;" | "&amp;C3137&amp;" | "&amp;D3137</f>
        <v>documentazione_amministrativa / documentazione_contabile | FATTURA PASSIVA | FATTURA</v>
      </c>
      <c r="Q3137" s="3" t="str">
        <f>VLOOKUP(P3137,'Classificazione UD'!A:B,2,FALSE)</f>
        <v>Fiscale</v>
      </c>
    </row>
    <row r="3138" spans="1:17" ht="15" customHeight="1" x14ac:dyDescent="0.25">
      <c r="A3138" s="30">
        <v>2016</v>
      </c>
      <c r="B3138" s="3" t="s">
        <v>17</v>
      </c>
      <c r="C3138" s="3" t="s">
        <v>27</v>
      </c>
      <c r="D3138" s="3" t="s">
        <v>19</v>
      </c>
      <c r="E3138" s="3">
        <v>3201</v>
      </c>
      <c r="F3138" s="3">
        <v>9603</v>
      </c>
      <c r="G3138" s="3">
        <v>9603</v>
      </c>
      <c r="H3138" s="3">
        <v>2121800117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 t="str">
        <f>B3138&amp;" | "&amp;C3138&amp;" | "&amp;D3138</f>
        <v>documentazione_amministrativa / documentazione_contabile | FATTURA PASSIVA | FATTURA</v>
      </c>
      <c r="Q3138" s="3" t="str">
        <f>VLOOKUP(P3138,'Classificazione UD'!A:B,2,FALSE)</f>
        <v>Fiscale</v>
      </c>
    </row>
    <row r="3139" spans="1:17" ht="15" customHeight="1" x14ac:dyDescent="0.25">
      <c r="A3139" s="30">
        <v>2015</v>
      </c>
      <c r="B3139" s="3" t="s">
        <v>20</v>
      </c>
      <c r="C3139" s="3" t="s">
        <v>21</v>
      </c>
      <c r="D3139" s="3" t="s">
        <v>21</v>
      </c>
      <c r="E3139" s="3">
        <v>56</v>
      </c>
      <c r="F3139" s="3">
        <v>56</v>
      </c>
      <c r="G3139" s="3">
        <v>56</v>
      </c>
      <c r="H3139" s="3">
        <v>7240797</v>
      </c>
      <c r="I3139" s="3">
        <v>0</v>
      </c>
      <c r="J3139" s="3">
        <v>0</v>
      </c>
      <c r="K3139" s="3">
        <v>0</v>
      </c>
      <c r="L3139" s="3">
        <v>1</v>
      </c>
      <c r="M3139" s="3">
        <v>1</v>
      </c>
      <c r="N3139" s="3">
        <v>1</v>
      </c>
      <c r="O3139" s="3">
        <v>162360</v>
      </c>
      <c r="P3139" s="3" t="str">
        <f>B3139&amp;" | "&amp;C3139&amp;" | "&amp;D3139</f>
        <v>documentazione_amministrativa / registri | REGISTRO GIORNALIERO | REGISTRO GIORNALIERO</v>
      </c>
      <c r="Q3139" s="3" t="str">
        <f>VLOOKUP(P3139,'Classificazione UD'!A:B,2,FALSE)</f>
        <v>RGP</v>
      </c>
    </row>
    <row r="3140" spans="1:17" ht="15" customHeight="1" x14ac:dyDescent="0.25">
      <c r="A3140" s="30">
        <v>2016</v>
      </c>
      <c r="B3140" s="3" t="s">
        <v>20</v>
      </c>
      <c r="C3140" s="3" t="s">
        <v>21</v>
      </c>
      <c r="D3140" s="3" t="s">
        <v>21</v>
      </c>
      <c r="E3140" s="3">
        <v>328</v>
      </c>
      <c r="F3140" s="3">
        <v>328</v>
      </c>
      <c r="G3140" s="3">
        <v>328</v>
      </c>
      <c r="H3140" s="3">
        <v>46292158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 t="str">
        <f>B3140&amp;" | "&amp;C3140&amp;" | "&amp;D3140</f>
        <v>documentazione_amministrativa / registri | REGISTRO GIORNALIERO | REGISTRO GIORNALIERO</v>
      </c>
      <c r="Q3140" s="3" t="str">
        <f>VLOOKUP(P3140,'Classificazione UD'!A:B,2,FALSE)</f>
        <v>RGP</v>
      </c>
    </row>
    <row r="3141" spans="1:17" ht="15" customHeight="1" x14ac:dyDescent="0.25">
      <c r="A3141" s="30">
        <v>2015</v>
      </c>
      <c r="B3141" s="3" t="s">
        <v>20</v>
      </c>
      <c r="C3141" s="3" t="s">
        <v>130</v>
      </c>
      <c r="D3141" s="3" t="s">
        <v>130</v>
      </c>
      <c r="E3141" s="3">
        <v>1</v>
      </c>
      <c r="F3141" s="3">
        <v>1</v>
      </c>
      <c r="G3141" s="3">
        <v>1</v>
      </c>
      <c r="H3141" s="3">
        <v>632762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 t="str">
        <f>B3141&amp;" | "&amp;C3141&amp;" | "&amp;D3141</f>
        <v>documentazione_amministrativa / registri | REGISTRO UNICO FATTURE | REGISTRO UNICO FATTURE</v>
      </c>
      <c r="Q3141" s="3" t="str">
        <f>VLOOKUP(P3141,'Classificazione UD'!A:B,2,FALSE)</f>
        <v>Fiscale</v>
      </c>
    </row>
    <row r="3142" spans="1:17" ht="15" customHeight="1" x14ac:dyDescent="0.25">
      <c r="A3142" s="30">
        <v>2015</v>
      </c>
      <c r="B3142" s="3" t="s">
        <v>17</v>
      </c>
      <c r="C3142" s="3" t="s">
        <v>27</v>
      </c>
      <c r="D3142" s="3" t="s">
        <v>19</v>
      </c>
      <c r="E3142" s="3">
        <v>1209</v>
      </c>
      <c r="F3142" s="3">
        <v>4544</v>
      </c>
      <c r="G3142" s="3">
        <v>8311</v>
      </c>
      <c r="H3142" s="3">
        <v>428812257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 t="str">
        <f>B3142&amp;" | "&amp;C3142&amp;" | "&amp;D3142</f>
        <v>documentazione_amministrativa / documentazione_contabile | FATTURA PASSIVA | FATTURA</v>
      </c>
      <c r="Q3142" s="3" t="str">
        <f>VLOOKUP(P3142,'Classificazione UD'!A:B,2,FALSE)</f>
        <v>Fiscale</v>
      </c>
    </row>
    <row r="3143" spans="1:17" ht="15" customHeight="1" x14ac:dyDescent="0.25">
      <c r="A3143" s="30">
        <v>2015</v>
      </c>
      <c r="B3143" s="3" t="s">
        <v>17</v>
      </c>
      <c r="C3143" s="3" t="s">
        <v>27</v>
      </c>
      <c r="D3143" s="3" t="s">
        <v>28</v>
      </c>
      <c r="E3143" s="3">
        <v>22</v>
      </c>
      <c r="F3143" s="3">
        <v>75</v>
      </c>
      <c r="G3143" s="3">
        <v>144</v>
      </c>
      <c r="H3143" s="3">
        <v>4361012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 t="str">
        <f>B3143&amp;" | "&amp;C3143&amp;" | "&amp;D3143</f>
        <v>documentazione_amministrativa / documentazione_contabile | FATTURA PASSIVA | NOTA DI CREDITO</v>
      </c>
      <c r="Q3143" s="3" t="str">
        <f>VLOOKUP(P3143,'Classificazione UD'!A:B,2,FALSE)</f>
        <v>Fiscale</v>
      </c>
    </row>
    <row r="3144" spans="1:17" ht="15" customHeight="1" x14ac:dyDescent="0.25">
      <c r="A3144" s="30">
        <v>2015</v>
      </c>
      <c r="B3144" s="3" t="s">
        <v>17</v>
      </c>
      <c r="C3144" s="3" t="s">
        <v>27</v>
      </c>
      <c r="D3144" s="3" t="s">
        <v>32</v>
      </c>
      <c r="E3144" s="3">
        <v>2</v>
      </c>
      <c r="F3144" s="3">
        <v>8</v>
      </c>
      <c r="G3144" s="3">
        <v>14</v>
      </c>
      <c r="H3144" s="3">
        <v>336700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 t="str">
        <f>B3144&amp;" | "&amp;C3144&amp;" | "&amp;D3144</f>
        <v>documentazione_amministrativa / documentazione_contabile | FATTURA PASSIVA | NOTA DI DEBITO</v>
      </c>
      <c r="Q3144" s="3" t="str">
        <f>VLOOKUP(P3144,'Classificazione UD'!A:B,2,FALSE)</f>
        <v>Fiscale</v>
      </c>
    </row>
    <row r="3145" spans="1:17" ht="15" customHeight="1" x14ac:dyDescent="0.25">
      <c r="A3145" s="30">
        <v>2015</v>
      </c>
      <c r="B3145" s="3" t="s">
        <v>17</v>
      </c>
      <c r="C3145" s="3" t="s">
        <v>27</v>
      </c>
      <c r="D3145" s="3" t="s">
        <v>86</v>
      </c>
      <c r="E3145" s="3">
        <v>9</v>
      </c>
      <c r="F3145" s="3">
        <v>29</v>
      </c>
      <c r="G3145" s="3">
        <v>56</v>
      </c>
      <c r="H3145" s="3">
        <v>2419649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 t="str">
        <f>B3145&amp;" | "&amp;C3145&amp;" | "&amp;D3145</f>
        <v>documentazione_amministrativa / documentazione_contabile | FATTURA PASSIVA | PARCELLA</v>
      </c>
      <c r="Q3145" s="3" t="str">
        <f>VLOOKUP(P3145,'Classificazione UD'!A:B,2,FALSE)</f>
        <v>Fiscale</v>
      </c>
    </row>
    <row r="3146" spans="1:17" ht="15" customHeight="1" x14ac:dyDescent="0.25">
      <c r="A3146" s="30">
        <v>2016</v>
      </c>
      <c r="B3146" s="3" t="s">
        <v>17</v>
      </c>
      <c r="C3146" s="3" t="s">
        <v>27</v>
      </c>
      <c r="D3146" s="3" t="s">
        <v>19</v>
      </c>
      <c r="E3146" s="3">
        <v>25</v>
      </c>
      <c r="F3146" s="3">
        <v>85</v>
      </c>
      <c r="G3146" s="3">
        <v>159</v>
      </c>
      <c r="H3146" s="3">
        <v>9320184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 t="str">
        <f>B3146&amp;" | "&amp;C3146&amp;" | "&amp;D3146</f>
        <v>documentazione_amministrativa / documentazione_contabile | FATTURA PASSIVA | FATTURA</v>
      </c>
      <c r="Q3146" s="3" t="str">
        <f>VLOOKUP(P3146,'Classificazione UD'!A:B,2,FALSE)</f>
        <v>Fiscale</v>
      </c>
    </row>
    <row r="3147" spans="1:17" ht="15" customHeight="1" x14ac:dyDescent="0.25">
      <c r="A3147" s="30">
        <v>2016</v>
      </c>
      <c r="B3147" s="3" t="s">
        <v>17</v>
      </c>
      <c r="C3147" s="3" t="s">
        <v>27</v>
      </c>
      <c r="D3147" s="3" t="s">
        <v>28</v>
      </c>
      <c r="E3147" s="3">
        <v>1</v>
      </c>
      <c r="F3147" s="3">
        <v>3</v>
      </c>
      <c r="G3147" s="3">
        <v>6</v>
      </c>
      <c r="H3147" s="3">
        <v>137037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 t="str">
        <f>B3147&amp;" | "&amp;C3147&amp;" | "&amp;D3147</f>
        <v>documentazione_amministrativa / documentazione_contabile | FATTURA PASSIVA | NOTA DI CREDITO</v>
      </c>
      <c r="Q3147" s="3" t="str">
        <f>VLOOKUP(P3147,'Classificazione UD'!A:B,2,FALSE)</f>
        <v>Fiscale</v>
      </c>
    </row>
    <row r="3148" spans="1:17" ht="15" customHeight="1" x14ac:dyDescent="0.25">
      <c r="A3148" s="30">
        <v>2015</v>
      </c>
      <c r="B3148" s="3" t="s">
        <v>17</v>
      </c>
      <c r="C3148" s="3" t="s">
        <v>18</v>
      </c>
      <c r="D3148" s="3" t="s">
        <v>19</v>
      </c>
      <c r="E3148" s="3">
        <v>4</v>
      </c>
      <c r="F3148" s="3">
        <v>4</v>
      </c>
      <c r="G3148" s="3">
        <v>8</v>
      </c>
      <c r="H3148" s="3">
        <v>454508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 t="str">
        <f>B3148&amp;" | "&amp;C3148&amp;" | "&amp;D3148</f>
        <v>documentazione_amministrativa / documentazione_contabile | FATTURA ATTIVA | FATTURA</v>
      </c>
      <c r="Q3148" s="3" t="str">
        <f>VLOOKUP(P3148,'Classificazione UD'!A:B,2,FALSE)</f>
        <v>Fiscale</v>
      </c>
    </row>
    <row r="3149" spans="1:17" ht="15" customHeight="1" x14ac:dyDescent="0.25">
      <c r="A3149" s="30">
        <v>2011</v>
      </c>
      <c r="B3149" s="3" t="s">
        <v>44</v>
      </c>
      <c r="C3149" s="3" t="s">
        <v>46</v>
      </c>
      <c r="D3149" s="3" t="s">
        <v>46</v>
      </c>
      <c r="E3149" s="3">
        <v>60</v>
      </c>
      <c r="F3149" s="3">
        <v>467</v>
      </c>
      <c r="G3149" s="3">
        <v>467</v>
      </c>
      <c r="H3149" s="3">
        <v>231745663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 t="str">
        <f>B3149&amp;" | "&amp;C3149&amp;" | "&amp;D3149</f>
        <v>documentazione_amministrativa / deliberazioni | DELIBERA | DELIBERA</v>
      </c>
      <c r="Q3149" s="3" t="str">
        <f>VLOOKUP(P3149,'Classificazione UD'!A:B,2,FALSE)</f>
        <v>Amministrativo</v>
      </c>
    </row>
    <row r="3150" spans="1:17" ht="15" customHeight="1" x14ac:dyDescent="0.25">
      <c r="A3150" s="30">
        <v>2012</v>
      </c>
      <c r="B3150" s="3" t="s">
        <v>44</v>
      </c>
      <c r="C3150" s="3" t="s">
        <v>46</v>
      </c>
      <c r="D3150" s="3" t="s">
        <v>46</v>
      </c>
      <c r="E3150" s="3">
        <v>45</v>
      </c>
      <c r="F3150" s="3">
        <v>277</v>
      </c>
      <c r="G3150" s="3">
        <v>277</v>
      </c>
      <c r="H3150" s="3">
        <v>86884200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 t="str">
        <f>B3150&amp;" | "&amp;C3150&amp;" | "&amp;D3150</f>
        <v>documentazione_amministrativa / deliberazioni | DELIBERA | DELIBERA</v>
      </c>
      <c r="Q3150" s="3" t="str">
        <f>VLOOKUP(P3150,'Classificazione UD'!A:B,2,FALSE)</f>
        <v>Amministrativo</v>
      </c>
    </row>
    <row r="3151" spans="1:17" ht="15" customHeight="1" x14ac:dyDescent="0.25">
      <c r="A3151" s="30">
        <v>2013</v>
      </c>
      <c r="B3151" s="3" t="s">
        <v>44</v>
      </c>
      <c r="C3151" s="3" t="s">
        <v>46</v>
      </c>
      <c r="D3151" s="3" t="s">
        <v>46</v>
      </c>
      <c r="E3151" s="3">
        <v>45</v>
      </c>
      <c r="F3151" s="3">
        <v>276</v>
      </c>
      <c r="G3151" s="3">
        <v>276</v>
      </c>
      <c r="H3151" s="3">
        <v>78237967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 t="str">
        <f>B3151&amp;" | "&amp;C3151&amp;" | "&amp;D3151</f>
        <v>documentazione_amministrativa / deliberazioni | DELIBERA | DELIBERA</v>
      </c>
      <c r="Q3151" s="3" t="str">
        <f>VLOOKUP(P3151,'Classificazione UD'!A:B,2,FALSE)</f>
        <v>Amministrativo</v>
      </c>
    </row>
    <row r="3152" spans="1:17" ht="15" customHeight="1" x14ac:dyDescent="0.25">
      <c r="A3152" s="30">
        <v>2014</v>
      </c>
      <c r="B3152" s="3" t="s">
        <v>44</v>
      </c>
      <c r="C3152" s="3" t="s">
        <v>46</v>
      </c>
      <c r="D3152" s="3" t="s">
        <v>46</v>
      </c>
      <c r="E3152" s="3">
        <v>61</v>
      </c>
      <c r="F3152" s="3">
        <v>405</v>
      </c>
      <c r="G3152" s="3">
        <v>405</v>
      </c>
      <c r="H3152" s="3">
        <v>112786921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 t="str">
        <f>B3152&amp;" | "&amp;C3152&amp;" | "&amp;D3152</f>
        <v>documentazione_amministrativa / deliberazioni | DELIBERA | DELIBERA</v>
      </c>
      <c r="Q3152" s="3" t="str">
        <f>VLOOKUP(P3152,'Classificazione UD'!A:B,2,FALSE)</f>
        <v>Amministrativo</v>
      </c>
    </row>
    <row r="3153" spans="1:17" ht="15" customHeight="1" x14ac:dyDescent="0.25">
      <c r="A3153" s="30">
        <v>2015</v>
      </c>
      <c r="B3153" s="3" t="s">
        <v>44</v>
      </c>
      <c r="C3153" s="3" t="s">
        <v>46</v>
      </c>
      <c r="D3153" s="3" t="s">
        <v>46</v>
      </c>
      <c r="E3153" s="3">
        <v>68</v>
      </c>
      <c r="F3153" s="3">
        <v>518</v>
      </c>
      <c r="G3153" s="3">
        <v>518</v>
      </c>
      <c r="H3153" s="3">
        <v>172360947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 t="str">
        <f>B3153&amp;" | "&amp;C3153&amp;" | "&amp;D3153</f>
        <v>documentazione_amministrativa / deliberazioni | DELIBERA | DELIBERA</v>
      </c>
      <c r="Q3153" s="3" t="str">
        <f>VLOOKUP(P3153,'Classificazione UD'!A:B,2,FALSE)</f>
        <v>Amministrativo</v>
      </c>
    </row>
    <row r="3154" spans="1:17" ht="15" customHeight="1" x14ac:dyDescent="0.25">
      <c r="A3154" s="30">
        <v>2016</v>
      </c>
      <c r="B3154" s="3" t="s">
        <v>44</v>
      </c>
      <c r="C3154" s="3" t="s">
        <v>46</v>
      </c>
      <c r="D3154" s="3" t="s">
        <v>46</v>
      </c>
      <c r="E3154" s="3">
        <v>19</v>
      </c>
      <c r="F3154" s="3">
        <v>127</v>
      </c>
      <c r="G3154" s="3">
        <v>127</v>
      </c>
      <c r="H3154" s="3">
        <v>40857777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 t="str">
        <f>B3154&amp;" | "&amp;C3154&amp;" | "&amp;D3154</f>
        <v>documentazione_amministrativa / deliberazioni | DELIBERA | DELIBERA</v>
      </c>
      <c r="Q3154" s="3" t="str">
        <f>VLOOKUP(P3154,'Classificazione UD'!A:B,2,FALSE)</f>
        <v>Amministrativo</v>
      </c>
    </row>
    <row r="3155" spans="1:17" ht="15" customHeight="1" x14ac:dyDescent="0.25">
      <c r="A3155" s="30">
        <v>2011</v>
      </c>
      <c r="B3155" s="3" t="s">
        <v>44</v>
      </c>
      <c r="C3155" s="3" t="s">
        <v>46</v>
      </c>
      <c r="D3155" s="3" t="s">
        <v>46</v>
      </c>
      <c r="E3155" s="3">
        <v>123</v>
      </c>
      <c r="F3155" s="3">
        <v>748</v>
      </c>
      <c r="G3155" s="3">
        <v>748</v>
      </c>
      <c r="H3155" s="3">
        <v>121307096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 t="str">
        <f>B3155&amp;" | "&amp;C3155&amp;" | "&amp;D3155</f>
        <v>documentazione_amministrativa / deliberazioni | DELIBERA | DELIBERA</v>
      </c>
      <c r="Q3155" s="3" t="str">
        <f>VLOOKUP(P3155,'Classificazione UD'!A:B,2,FALSE)</f>
        <v>Amministrativo</v>
      </c>
    </row>
    <row r="3156" spans="1:17" ht="15" customHeight="1" x14ac:dyDescent="0.25">
      <c r="A3156" s="30">
        <v>2012</v>
      </c>
      <c r="B3156" s="3" t="s">
        <v>44</v>
      </c>
      <c r="C3156" s="3" t="s">
        <v>46</v>
      </c>
      <c r="D3156" s="3" t="s">
        <v>46</v>
      </c>
      <c r="E3156" s="3">
        <v>121</v>
      </c>
      <c r="F3156" s="3">
        <v>782</v>
      </c>
      <c r="G3156" s="3">
        <v>782</v>
      </c>
      <c r="H3156" s="3">
        <v>363289360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 t="str">
        <f>B3156&amp;" | "&amp;C3156&amp;" | "&amp;D3156</f>
        <v>documentazione_amministrativa / deliberazioni | DELIBERA | DELIBERA</v>
      </c>
      <c r="Q3156" s="3" t="str">
        <f>VLOOKUP(P3156,'Classificazione UD'!A:B,2,FALSE)</f>
        <v>Amministrativo</v>
      </c>
    </row>
    <row r="3157" spans="1:17" ht="15" customHeight="1" x14ac:dyDescent="0.25">
      <c r="A3157" s="30">
        <v>2013</v>
      </c>
      <c r="B3157" s="3" t="s">
        <v>44</v>
      </c>
      <c r="C3157" s="3" t="s">
        <v>46</v>
      </c>
      <c r="D3157" s="3" t="s">
        <v>46</v>
      </c>
      <c r="E3157" s="3">
        <v>112</v>
      </c>
      <c r="F3157" s="3">
        <v>724</v>
      </c>
      <c r="G3157" s="3">
        <v>724</v>
      </c>
      <c r="H3157" s="3">
        <v>475372511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 t="str">
        <f>B3157&amp;" | "&amp;C3157&amp;" | "&amp;D3157</f>
        <v>documentazione_amministrativa / deliberazioni | DELIBERA | DELIBERA</v>
      </c>
      <c r="Q3157" s="3" t="str">
        <f>VLOOKUP(P3157,'Classificazione UD'!A:B,2,FALSE)</f>
        <v>Amministrativo</v>
      </c>
    </row>
    <row r="3158" spans="1:17" ht="15" customHeight="1" x14ac:dyDescent="0.25">
      <c r="A3158" s="30">
        <v>2014</v>
      </c>
      <c r="B3158" s="3" t="s">
        <v>44</v>
      </c>
      <c r="C3158" s="3" t="s">
        <v>46</v>
      </c>
      <c r="D3158" s="3" t="s">
        <v>46</v>
      </c>
      <c r="E3158" s="3">
        <v>130</v>
      </c>
      <c r="F3158" s="3">
        <v>833</v>
      </c>
      <c r="G3158" s="3">
        <v>833</v>
      </c>
      <c r="H3158" s="3">
        <v>403609386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 t="str">
        <f>B3158&amp;" | "&amp;C3158&amp;" | "&amp;D3158</f>
        <v>documentazione_amministrativa / deliberazioni | DELIBERA | DELIBERA</v>
      </c>
      <c r="Q3158" s="3" t="str">
        <f>VLOOKUP(P3158,'Classificazione UD'!A:B,2,FALSE)</f>
        <v>Amministrativo</v>
      </c>
    </row>
    <row r="3159" spans="1:17" ht="15" customHeight="1" x14ac:dyDescent="0.25">
      <c r="A3159" s="30">
        <v>2015</v>
      </c>
      <c r="B3159" s="3" t="s">
        <v>44</v>
      </c>
      <c r="C3159" s="3" t="s">
        <v>46</v>
      </c>
      <c r="D3159" s="3" t="s">
        <v>46</v>
      </c>
      <c r="E3159" s="3">
        <v>122</v>
      </c>
      <c r="F3159" s="3">
        <v>894</v>
      </c>
      <c r="G3159" s="3">
        <v>894</v>
      </c>
      <c r="H3159" s="3">
        <v>681191169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 t="str">
        <f>B3159&amp;" | "&amp;C3159&amp;" | "&amp;D3159</f>
        <v>documentazione_amministrativa / deliberazioni | DELIBERA | DELIBERA</v>
      </c>
      <c r="Q3159" s="3" t="str">
        <f>VLOOKUP(P3159,'Classificazione UD'!A:B,2,FALSE)</f>
        <v>Amministrativo</v>
      </c>
    </row>
    <row r="3160" spans="1:17" ht="15" customHeight="1" x14ac:dyDescent="0.25">
      <c r="A3160" s="30">
        <v>2016</v>
      </c>
      <c r="B3160" s="3" t="s">
        <v>44</v>
      </c>
      <c r="C3160" s="3" t="s">
        <v>46</v>
      </c>
      <c r="D3160" s="3" t="s">
        <v>46</v>
      </c>
      <c r="E3160" s="3">
        <v>55</v>
      </c>
      <c r="F3160" s="3">
        <v>384</v>
      </c>
      <c r="G3160" s="3">
        <v>384</v>
      </c>
      <c r="H3160" s="3">
        <v>249262194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 t="str">
        <f>B3160&amp;" | "&amp;C3160&amp;" | "&amp;D3160</f>
        <v>documentazione_amministrativa / deliberazioni | DELIBERA | DELIBERA</v>
      </c>
      <c r="Q3160" s="3" t="str">
        <f>VLOOKUP(P3160,'Classificazione UD'!A:B,2,FALSE)</f>
        <v>Amministrativo</v>
      </c>
    </row>
    <row r="3161" spans="1:17" ht="15" customHeight="1" x14ac:dyDescent="0.25">
      <c r="A3161" s="30">
        <v>2012</v>
      </c>
      <c r="B3161" s="3" t="s">
        <v>48</v>
      </c>
      <c r="C3161" s="3" t="s">
        <v>116</v>
      </c>
      <c r="D3161" s="3" t="s">
        <v>116</v>
      </c>
      <c r="E3161" s="3">
        <v>194</v>
      </c>
      <c r="F3161" s="3">
        <v>576</v>
      </c>
      <c r="G3161" s="3">
        <v>576</v>
      </c>
      <c r="H3161" s="3">
        <v>82551762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 t="str">
        <f>B3161&amp;" | "&amp;C3161&amp;" | "&amp;D3161</f>
        <v>documentazione_amministrativa / determinazioni | DETERMINAZIONE DEL DIRIGENTE | DETERMINAZIONE DEL DIRIGENTE</v>
      </c>
      <c r="Q3161" s="3" t="str">
        <f>VLOOKUP(P3161,'Classificazione UD'!A:B,2,FALSE)</f>
        <v>Amministrativo</v>
      </c>
    </row>
    <row r="3162" spans="1:17" ht="15" customHeight="1" x14ac:dyDescent="0.25">
      <c r="A3162" s="30">
        <v>2013</v>
      </c>
      <c r="B3162" s="3" t="s">
        <v>48</v>
      </c>
      <c r="C3162" s="3" t="s">
        <v>116</v>
      </c>
      <c r="D3162" s="3" t="s">
        <v>116</v>
      </c>
      <c r="E3162" s="3">
        <v>213</v>
      </c>
      <c r="F3162" s="3">
        <v>741</v>
      </c>
      <c r="G3162" s="3">
        <v>741</v>
      </c>
      <c r="H3162" s="3">
        <v>124977898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 t="str">
        <f>B3162&amp;" | "&amp;C3162&amp;" | "&amp;D3162</f>
        <v>documentazione_amministrativa / determinazioni | DETERMINAZIONE DEL DIRIGENTE | DETERMINAZIONE DEL DIRIGENTE</v>
      </c>
      <c r="Q3162" s="3" t="str">
        <f>VLOOKUP(P3162,'Classificazione UD'!A:B,2,FALSE)</f>
        <v>Amministrativo</v>
      </c>
    </row>
    <row r="3163" spans="1:17" ht="15" customHeight="1" x14ac:dyDescent="0.25">
      <c r="A3163" s="30">
        <v>2014</v>
      </c>
      <c r="B3163" s="3" t="s">
        <v>48</v>
      </c>
      <c r="C3163" s="3" t="s">
        <v>116</v>
      </c>
      <c r="D3163" s="3" t="s">
        <v>116</v>
      </c>
      <c r="E3163" s="3">
        <v>197</v>
      </c>
      <c r="F3163" s="3">
        <v>736</v>
      </c>
      <c r="G3163" s="3">
        <v>736</v>
      </c>
      <c r="H3163" s="3">
        <v>112183201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 t="str">
        <f>B3163&amp;" | "&amp;C3163&amp;" | "&amp;D3163</f>
        <v>documentazione_amministrativa / determinazioni | DETERMINAZIONE DEL DIRIGENTE | DETERMINAZIONE DEL DIRIGENTE</v>
      </c>
      <c r="Q3163" s="3" t="str">
        <f>VLOOKUP(P3163,'Classificazione UD'!A:B,2,FALSE)</f>
        <v>Amministrativo</v>
      </c>
    </row>
    <row r="3164" spans="1:17" ht="15" customHeight="1" x14ac:dyDescent="0.25">
      <c r="A3164" s="30">
        <v>2015</v>
      </c>
      <c r="B3164" s="3" t="s">
        <v>48</v>
      </c>
      <c r="C3164" s="3" t="s">
        <v>116</v>
      </c>
      <c r="D3164" s="3" t="s">
        <v>116</v>
      </c>
      <c r="E3164" s="3">
        <v>178</v>
      </c>
      <c r="F3164" s="3">
        <v>705</v>
      </c>
      <c r="G3164" s="3">
        <v>705</v>
      </c>
      <c r="H3164" s="3">
        <v>141527498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 t="str">
        <f>B3164&amp;" | "&amp;C3164&amp;" | "&amp;D3164</f>
        <v>documentazione_amministrativa / determinazioni | DETERMINAZIONE DEL DIRIGENTE | DETERMINAZIONE DEL DIRIGENTE</v>
      </c>
      <c r="Q3164" s="3" t="str">
        <f>VLOOKUP(P3164,'Classificazione UD'!A:B,2,FALSE)</f>
        <v>Amministrativo</v>
      </c>
    </row>
    <row r="3165" spans="1:17" ht="15" customHeight="1" x14ac:dyDescent="0.25">
      <c r="A3165" s="30">
        <v>2016</v>
      </c>
      <c r="B3165" s="3" t="s">
        <v>48</v>
      </c>
      <c r="C3165" s="3" t="s">
        <v>116</v>
      </c>
      <c r="D3165" s="3" t="s">
        <v>116</v>
      </c>
      <c r="E3165" s="3">
        <v>54</v>
      </c>
      <c r="F3165" s="3">
        <v>214</v>
      </c>
      <c r="G3165" s="3">
        <v>214</v>
      </c>
      <c r="H3165" s="3">
        <v>52211366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 t="str">
        <f>B3165&amp;" | "&amp;C3165&amp;" | "&amp;D3165</f>
        <v>documentazione_amministrativa / determinazioni | DETERMINAZIONE DEL DIRIGENTE | DETERMINAZIONE DEL DIRIGENTE</v>
      </c>
      <c r="Q3165" s="3" t="str">
        <f>VLOOKUP(P3165,'Classificazione UD'!A:B,2,FALSE)</f>
        <v>Amministrativo</v>
      </c>
    </row>
    <row r="3166" spans="1:17" ht="15" customHeight="1" x14ac:dyDescent="0.25">
      <c r="A3166" s="30">
        <v>2015</v>
      </c>
      <c r="B3166" s="3" t="s">
        <v>17</v>
      </c>
      <c r="C3166" s="3" t="s">
        <v>27</v>
      </c>
      <c r="D3166" s="3" t="s">
        <v>19</v>
      </c>
      <c r="E3166" s="3">
        <v>1416</v>
      </c>
      <c r="F3166" s="3">
        <v>5659</v>
      </c>
      <c r="G3166" s="3">
        <v>5659</v>
      </c>
      <c r="H3166" s="3">
        <v>835753569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 t="str">
        <f>B3166&amp;" | "&amp;C3166&amp;" | "&amp;D3166</f>
        <v>documentazione_amministrativa / documentazione_contabile | FATTURA PASSIVA | FATTURA</v>
      </c>
      <c r="Q3166" s="3" t="str">
        <f>VLOOKUP(P3166,'Classificazione UD'!A:B,2,FALSE)</f>
        <v>Fiscale</v>
      </c>
    </row>
    <row r="3167" spans="1:17" ht="15" customHeight="1" x14ac:dyDescent="0.25">
      <c r="A3167" s="30">
        <v>2016</v>
      </c>
      <c r="B3167" s="3" t="s">
        <v>17</v>
      </c>
      <c r="C3167" s="3" t="s">
        <v>27</v>
      </c>
      <c r="D3167" s="3" t="s">
        <v>19</v>
      </c>
      <c r="E3167" s="3">
        <v>732</v>
      </c>
      <c r="F3167" s="3">
        <v>2927</v>
      </c>
      <c r="G3167" s="3">
        <v>2927</v>
      </c>
      <c r="H3167" s="3">
        <v>557287193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 t="str">
        <f>B3167&amp;" | "&amp;C3167&amp;" | "&amp;D3167</f>
        <v>documentazione_amministrativa / documentazione_contabile | FATTURA PASSIVA | FATTURA</v>
      </c>
      <c r="Q3167" s="3" t="str">
        <f>VLOOKUP(P3167,'Classificazione UD'!A:B,2,FALSE)</f>
        <v>Fiscale</v>
      </c>
    </row>
    <row r="3168" spans="1:17" ht="15" customHeight="1" x14ac:dyDescent="0.25">
      <c r="A3168" s="30">
        <v>2011</v>
      </c>
      <c r="B3168" s="3" t="s">
        <v>23</v>
      </c>
      <c r="C3168" s="3" t="s">
        <v>117</v>
      </c>
      <c r="D3168" s="3" t="s">
        <v>117</v>
      </c>
      <c r="E3168" s="3">
        <v>198</v>
      </c>
      <c r="F3168" s="3">
        <v>350</v>
      </c>
      <c r="G3168" s="3">
        <v>350</v>
      </c>
      <c r="H3168" s="3">
        <v>132718751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 t="str">
        <f>B3168&amp;" | "&amp;C3168&amp;" | "&amp;D3168</f>
        <v>documentazione_amministrativa / altri_documenti | DOCUMENTO NON PROTOCOLLATO | DOCUMENTO NON PROTOCOLLATO</v>
      </c>
      <c r="Q3168" s="3" t="str">
        <f>VLOOKUP(P3168,'Classificazione UD'!A:B,2,FALSE)</f>
        <v>Amministrativo</v>
      </c>
    </row>
    <row r="3169" spans="1:17" ht="15" customHeight="1" x14ac:dyDescent="0.25">
      <c r="A3169" s="30">
        <v>2012</v>
      </c>
      <c r="B3169" s="3" t="s">
        <v>23</v>
      </c>
      <c r="C3169" s="3" t="s">
        <v>117</v>
      </c>
      <c r="D3169" s="3" t="s">
        <v>117</v>
      </c>
      <c r="E3169" s="3">
        <v>1861</v>
      </c>
      <c r="F3169" s="3">
        <v>3885</v>
      </c>
      <c r="G3169" s="3">
        <v>3885</v>
      </c>
      <c r="H3169" s="3">
        <v>861908865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 t="str">
        <f>B3169&amp;" | "&amp;C3169&amp;" | "&amp;D3169</f>
        <v>documentazione_amministrativa / altri_documenti | DOCUMENTO NON PROTOCOLLATO | DOCUMENTO NON PROTOCOLLATO</v>
      </c>
      <c r="Q3169" s="3" t="str">
        <f>VLOOKUP(P3169,'Classificazione UD'!A:B,2,FALSE)</f>
        <v>Amministrativo</v>
      </c>
    </row>
    <row r="3170" spans="1:17" ht="15" customHeight="1" x14ac:dyDescent="0.25">
      <c r="A3170" s="30">
        <v>2013</v>
      </c>
      <c r="B3170" s="3" t="s">
        <v>23</v>
      </c>
      <c r="C3170" s="3" t="s">
        <v>117</v>
      </c>
      <c r="D3170" s="3" t="s">
        <v>117</v>
      </c>
      <c r="E3170" s="3">
        <v>2773</v>
      </c>
      <c r="F3170" s="3">
        <v>4768</v>
      </c>
      <c r="G3170" s="3">
        <v>4768</v>
      </c>
      <c r="H3170" s="3">
        <v>1312841892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 t="str">
        <f>B3170&amp;" | "&amp;C3170&amp;" | "&amp;D3170</f>
        <v>documentazione_amministrativa / altri_documenti | DOCUMENTO NON PROTOCOLLATO | DOCUMENTO NON PROTOCOLLATO</v>
      </c>
      <c r="Q3170" s="3" t="str">
        <f>VLOOKUP(P3170,'Classificazione UD'!A:B,2,FALSE)</f>
        <v>Amministrativo</v>
      </c>
    </row>
    <row r="3171" spans="1:17" ht="15" customHeight="1" x14ac:dyDescent="0.25">
      <c r="A3171" s="30">
        <v>2014</v>
      </c>
      <c r="B3171" s="3" t="s">
        <v>23</v>
      </c>
      <c r="C3171" s="3" t="s">
        <v>117</v>
      </c>
      <c r="D3171" s="3" t="s">
        <v>117</v>
      </c>
      <c r="E3171" s="3">
        <v>3645</v>
      </c>
      <c r="F3171" s="3">
        <v>6336</v>
      </c>
      <c r="G3171" s="3">
        <v>6336</v>
      </c>
      <c r="H3171" s="3">
        <v>2071956466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 t="str">
        <f>B3171&amp;" | "&amp;C3171&amp;" | "&amp;D3171</f>
        <v>documentazione_amministrativa / altri_documenti | DOCUMENTO NON PROTOCOLLATO | DOCUMENTO NON PROTOCOLLATO</v>
      </c>
      <c r="Q3171" s="3" t="str">
        <f>VLOOKUP(P3171,'Classificazione UD'!A:B,2,FALSE)</f>
        <v>Amministrativo</v>
      </c>
    </row>
    <row r="3172" spans="1:17" ht="15" customHeight="1" x14ac:dyDescent="0.25">
      <c r="A3172" s="30">
        <v>2015</v>
      </c>
      <c r="B3172" s="3" t="s">
        <v>23</v>
      </c>
      <c r="C3172" s="3" t="s">
        <v>117</v>
      </c>
      <c r="D3172" s="3" t="s">
        <v>117</v>
      </c>
      <c r="E3172" s="3">
        <v>3613</v>
      </c>
      <c r="F3172" s="3">
        <v>6108</v>
      </c>
      <c r="G3172" s="3">
        <v>6108</v>
      </c>
      <c r="H3172" s="3">
        <v>1227198385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 t="str">
        <f>B3172&amp;" | "&amp;C3172&amp;" | "&amp;D3172</f>
        <v>documentazione_amministrativa / altri_documenti | DOCUMENTO NON PROTOCOLLATO | DOCUMENTO NON PROTOCOLLATO</v>
      </c>
      <c r="Q3172" s="3" t="str">
        <f>VLOOKUP(P3172,'Classificazione UD'!A:B,2,FALSE)</f>
        <v>Amministrativo</v>
      </c>
    </row>
    <row r="3173" spans="1:17" ht="15" customHeight="1" x14ac:dyDescent="0.25">
      <c r="A3173" s="30">
        <v>2016</v>
      </c>
      <c r="B3173" s="3" t="s">
        <v>23</v>
      </c>
      <c r="C3173" s="3" t="s">
        <v>117</v>
      </c>
      <c r="D3173" s="3" t="s">
        <v>117</v>
      </c>
      <c r="E3173" s="3">
        <v>2432</v>
      </c>
      <c r="F3173" s="3">
        <v>3674</v>
      </c>
      <c r="G3173" s="3">
        <v>3674</v>
      </c>
      <c r="H3173" s="3">
        <v>879776317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 t="str">
        <f>B3173&amp;" | "&amp;C3173&amp;" | "&amp;D3173</f>
        <v>documentazione_amministrativa / altri_documenti | DOCUMENTO NON PROTOCOLLATO | DOCUMENTO NON PROTOCOLLATO</v>
      </c>
      <c r="Q3173" s="3" t="str">
        <f>VLOOKUP(P3173,'Classificazione UD'!A:B,2,FALSE)</f>
        <v>Amministrativo</v>
      </c>
    </row>
    <row r="3174" spans="1:17" ht="15" customHeight="1" x14ac:dyDescent="0.25">
      <c r="A3174" s="30">
        <v>2012</v>
      </c>
      <c r="B3174" s="3" t="s">
        <v>48</v>
      </c>
      <c r="C3174" s="3" t="s">
        <v>116</v>
      </c>
      <c r="D3174" s="3" t="s">
        <v>116</v>
      </c>
      <c r="E3174" s="3">
        <v>26</v>
      </c>
      <c r="F3174" s="3">
        <v>57</v>
      </c>
      <c r="G3174" s="3">
        <v>57</v>
      </c>
      <c r="H3174" s="3">
        <v>6182470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 t="str">
        <f>B3174&amp;" | "&amp;C3174&amp;" | "&amp;D3174</f>
        <v>documentazione_amministrativa / determinazioni | DETERMINAZIONE DEL DIRIGENTE | DETERMINAZIONE DEL DIRIGENTE</v>
      </c>
      <c r="Q3174" s="3" t="str">
        <f>VLOOKUP(P3174,'Classificazione UD'!A:B,2,FALSE)</f>
        <v>Amministrativo</v>
      </c>
    </row>
    <row r="3175" spans="1:17" ht="15" customHeight="1" x14ac:dyDescent="0.25">
      <c r="A3175" s="30">
        <v>2011</v>
      </c>
      <c r="B3175" s="3" t="s">
        <v>36</v>
      </c>
      <c r="C3175" s="3" t="s">
        <v>50</v>
      </c>
      <c r="D3175" s="3" t="s">
        <v>50</v>
      </c>
      <c r="E3175" s="3">
        <v>708</v>
      </c>
      <c r="F3175" s="3">
        <v>2508</v>
      </c>
      <c r="G3175" s="3">
        <v>2508</v>
      </c>
      <c r="H3175" s="3">
        <v>638090273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 t="str">
        <f>B3175&amp;" | "&amp;C3175&amp;" | "&amp;D3175</f>
        <v>documentazione_amministrativa / documenti_protocollati | DOCUMENTO PROTOCOLLATO | DOCUMENTO PROTOCOLLATO</v>
      </c>
      <c r="Q3175" s="3" t="str">
        <f>VLOOKUP(P3175,'Classificazione UD'!A:B,2,FALSE)</f>
        <v>Protocollo</v>
      </c>
    </row>
    <row r="3176" spans="1:17" ht="15" customHeight="1" x14ac:dyDescent="0.25">
      <c r="A3176" s="30">
        <v>2012</v>
      </c>
      <c r="B3176" s="3" t="s">
        <v>36</v>
      </c>
      <c r="C3176" s="3" t="s">
        <v>50</v>
      </c>
      <c r="D3176" s="3" t="s">
        <v>50</v>
      </c>
      <c r="E3176" s="3">
        <v>2546</v>
      </c>
      <c r="F3176" s="3">
        <v>7349</v>
      </c>
      <c r="G3176" s="3">
        <v>7349</v>
      </c>
      <c r="H3176" s="3">
        <v>2306050735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 t="str">
        <f>B3176&amp;" | "&amp;C3176&amp;" | "&amp;D3176</f>
        <v>documentazione_amministrativa / documenti_protocollati | DOCUMENTO PROTOCOLLATO | DOCUMENTO PROTOCOLLATO</v>
      </c>
      <c r="Q3176" s="3" t="str">
        <f>VLOOKUP(P3176,'Classificazione UD'!A:B,2,FALSE)</f>
        <v>Protocollo</v>
      </c>
    </row>
    <row r="3177" spans="1:17" ht="15" customHeight="1" x14ac:dyDescent="0.25">
      <c r="A3177" s="30">
        <v>2013</v>
      </c>
      <c r="B3177" s="3" t="s">
        <v>36</v>
      </c>
      <c r="C3177" s="3" t="s">
        <v>50</v>
      </c>
      <c r="D3177" s="3" t="s">
        <v>50</v>
      </c>
      <c r="E3177" s="3">
        <v>4631</v>
      </c>
      <c r="F3177" s="3">
        <v>13296</v>
      </c>
      <c r="G3177" s="3">
        <v>13296</v>
      </c>
      <c r="H3177" s="3">
        <v>4308671864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 t="str">
        <f>B3177&amp;" | "&amp;C3177&amp;" | "&amp;D3177</f>
        <v>documentazione_amministrativa / documenti_protocollati | DOCUMENTO PROTOCOLLATO | DOCUMENTO PROTOCOLLATO</v>
      </c>
      <c r="Q3177" s="3" t="str">
        <f>VLOOKUP(P3177,'Classificazione UD'!A:B,2,FALSE)</f>
        <v>Protocollo</v>
      </c>
    </row>
    <row r="3178" spans="1:17" ht="15" customHeight="1" x14ac:dyDescent="0.25">
      <c r="A3178" s="30">
        <v>2014</v>
      </c>
      <c r="B3178" s="3" t="s">
        <v>36</v>
      </c>
      <c r="C3178" s="3" t="s">
        <v>50</v>
      </c>
      <c r="D3178" s="3" t="s">
        <v>50</v>
      </c>
      <c r="E3178" s="3">
        <v>5637</v>
      </c>
      <c r="F3178" s="3">
        <v>19022</v>
      </c>
      <c r="G3178" s="3">
        <v>19022</v>
      </c>
      <c r="H3178" s="3">
        <v>6935157910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 t="str">
        <f>B3178&amp;" | "&amp;C3178&amp;" | "&amp;D3178</f>
        <v>documentazione_amministrativa / documenti_protocollati | DOCUMENTO PROTOCOLLATO | DOCUMENTO PROTOCOLLATO</v>
      </c>
      <c r="Q3178" s="3" t="str">
        <f>VLOOKUP(P3178,'Classificazione UD'!A:B,2,FALSE)</f>
        <v>Protocollo</v>
      </c>
    </row>
    <row r="3179" spans="1:17" ht="15" customHeight="1" x14ac:dyDescent="0.25">
      <c r="A3179" s="30">
        <v>2015</v>
      </c>
      <c r="B3179" s="3" t="s">
        <v>36</v>
      </c>
      <c r="C3179" s="3" t="s">
        <v>50</v>
      </c>
      <c r="D3179" s="3" t="s">
        <v>50</v>
      </c>
      <c r="E3179" s="3">
        <v>9201</v>
      </c>
      <c r="F3179" s="3">
        <v>30899</v>
      </c>
      <c r="G3179" s="3">
        <v>30899</v>
      </c>
      <c r="H3179" s="3">
        <v>6269558208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 t="str">
        <f>B3179&amp;" | "&amp;C3179&amp;" | "&amp;D3179</f>
        <v>documentazione_amministrativa / documenti_protocollati | DOCUMENTO PROTOCOLLATO | DOCUMENTO PROTOCOLLATO</v>
      </c>
      <c r="Q3179" s="3" t="str">
        <f>VLOOKUP(P3179,'Classificazione UD'!A:B,2,FALSE)</f>
        <v>Protocollo</v>
      </c>
    </row>
    <row r="3180" spans="1:17" ht="15" customHeight="1" x14ac:dyDescent="0.25">
      <c r="A3180" s="30">
        <v>2016</v>
      </c>
      <c r="B3180" s="3" t="s">
        <v>36</v>
      </c>
      <c r="C3180" s="3" t="s">
        <v>50</v>
      </c>
      <c r="D3180" s="3" t="s">
        <v>50</v>
      </c>
      <c r="E3180" s="3">
        <v>5425</v>
      </c>
      <c r="F3180" s="3">
        <v>18152</v>
      </c>
      <c r="G3180" s="3">
        <v>18152</v>
      </c>
      <c r="H3180" s="3">
        <v>3738988448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 t="str">
        <f>B3180&amp;" | "&amp;C3180&amp;" | "&amp;D3180</f>
        <v>documentazione_amministrativa / documenti_protocollati | DOCUMENTO PROTOCOLLATO | DOCUMENTO PROTOCOLLATO</v>
      </c>
      <c r="Q3180" s="3" t="str">
        <f>VLOOKUP(P3180,'Classificazione UD'!A:B,2,FALSE)</f>
        <v>Protocollo</v>
      </c>
    </row>
    <row r="3181" spans="1:17" ht="15" customHeight="1" x14ac:dyDescent="0.25">
      <c r="A3181" s="30">
        <v>2003</v>
      </c>
      <c r="B3181" s="3" t="s">
        <v>44</v>
      </c>
      <c r="C3181" s="3" t="s">
        <v>46</v>
      </c>
      <c r="D3181" s="3" t="s">
        <v>46</v>
      </c>
      <c r="E3181" s="3">
        <v>49</v>
      </c>
      <c r="F3181" s="3">
        <v>98</v>
      </c>
      <c r="G3181" s="3">
        <v>98</v>
      </c>
      <c r="H3181" s="3">
        <v>6010978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 t="str">
        <f>B3181&amp;" | "&amp;C3181&amp;" | "&amp;D3181</f>
        <v>documentazione_amministrativa / deliberazioni | DELIBERA | DELIBERA</v>
      </c>
      <c r="Q3181" s="3" t="str">
        <f>VLOOKUP(P3181,'Classificazione UD'!A:B,2,FALSE)</f>
        <v>Amministrativo</v>
      </c>
    </row>
    <row r="3182" spans="1:17" ht="15" customHeight="1" x14ac:dyDescent="0.25">
      <c r="A3182" s="30">
        <v>2004</v>
      </c>
      <c r="B3182" s="3" t="s">
        <v>44</v>
      </c>
      <c r="C3182" s="3" t="s">
        <v>46</v>
      </c>
      <c r="D3182" s="3" t="s">
        <v>46</v>
      </c>
      <c r="E3182" s="3">
        <v>73</v>
      </c>
      <c r="F3182" s="3">
        <v>146</v>
      </c>
      <c r="G3182" s="3">
        <v>146</v>
      </c>
      <c r="H3182" s="3">
        <v>7360146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 t="str">
        <f>B3182&amp;" | "&amp;C3182&amp;" | "&amp;D3182</f>
        <v>documentazione_amministrativa / deliberazioni | DELIBERA | DELIBERA</v>
      </c>
      <c r="Q3182" s="3" t="str">
        <f>VLOOKUP(P3182,'Classificazione UD'!A:B,2,FALSE)</f>
        <v>Amministrativo</v>
      </c>
    </row>
    <row r="3183" spans="1:17" ht="15" customHeight="1" x14ac:dyDescent="0.25">
      <c r="A3183" s="30">
        <v>2005</v>
      </c>
      <c r="B3183" s="3" t="s">
        <v>44</v>
      </c>
      <c r="C3183" s="3" t="s">
        <v>46</v>
      </c>
      <c r="D3183" s="3" t="s">
        <v>46</v>
      </c>
      <c r="E3183" s="3">
        <v>63</v>
      </c>
      <c r="F3183" s="3">
        <v>126</v>
      </c>
      <c r="G3183" s="3">
        <v>126</v>
      </c>
      <c r="H3183" s="3">
        <v>6786686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 t="str">
        <f>B3183&amp;" | "&amp;C3183&amp;" | "&amp;D3183</f>
        <v>documentazione_amministrativa / deliberazioni | DELIBERA | DELIBERA</v>
      </c>
      <c r="Q3183" s="3" t="str">
        <f>VLOOKUP(P3183,'Classificazione UD'!A:B,2,FALSE)</f>
        <v>Amministrativo</v>
      </c>
    </row>
    <row r="3184" spans="1:17" ht="15" customHeight="1" x14ac:dyDescent="0.25">
      <c r="A3184" s="30">
        <v>2006</v>
      </c>
      <c r="B3184" s="3" t="s">
        <v>44</v>
      </c>
      <c r="C3184" s="3" t="s">
        <v>46</v>
      </c>
      <c r="D3184" s="3" t="s">
        <v>46</v>
      </c>
      <c r="E3184" s="3">
        <v>80</v>
      </c>
      <c r="F3184" s="3">
        <v>166</v>
      </c>
      <c r="G3184" s="3">
        <v>166</v>
      </c>
      <c r="H3184" s="3">
        <v>18806007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 t="str">
        <f>B3184&amp;" | "&amp;C3184&amp;" | "&amp;D3184</f>
        <v>documentazione_amministrativa / deliberazioni | DELIBERA | DELIBERA</v>
      </c>
      <c r="Q3184" s="3" t="str">
        <f>VLOOKUP(P3184,'Classificazione UD'!A:B,2,FALSE)</f>
        <v>Amministrativo</v>
      </c>
    </row>
    <row r="3185" spans="1:17" ht="15" customHeight="1" x14ac:dyDescent="0.25">
      <c r="A3185" s="30">
        <v>2007</v>
      </c>
      <c r="B3185" s="3" t="s">
        <v>44</v>
      </c>
      <c r="C3185" s="3" t="s">
        <v>46</v>
      </c>
      <c r="D3185" s="3" t="s">
        <v>46</v>
      </c>
      <c r="E3185" s="3">
        <v>82</v>
      </c>
      <c r="F3185" s="3">
        <v>183</v>
      </c>
      <c r="G3185" s="3">
        <v>183</v>
      </c>
      <c r="H3185" s="3">
        <v>12398101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 t="str">
        <f>B3185&amp;" | "&amp;C3185&amp;" | "&amp;D3185</f>
        <v>documentazione_amministrativa / deliberazioni | DELIBERA | DELIBERA</v>
      </c>
      <c r="Q3185" s="3" t="str">
        <f>VLOOKUP(P3185,'Classificazione UD'!A:B,2,FALSE)</f>
        <v>Amministrativo</v>
      </c>
    </row>
    <row r="3186" spans="1:17" ht="15" customHeight="1" x14ac:dyDescent="0.25">
      <c r="A3186" s="30">
        <v>2008</v>
      </c>
      <c r="B3186" s="3" t="s">
        <v>44</v>
      </c>
      <c r="C3186" s="3" t="s">
        <v>46</v>
      </c>
      <c r="D3186" s="3" t="s">
        <v>46</v>
      </c>
      <c r="E3186" s="3">
        <v>105</v>
      </c>
      <c r="F3186" s="3">
        <v>234</v>
      </c>
      <c r="G3186" s="3">
        <v>234</v>
      </c>
      <c r="H3186" s="3">
        <v>19926127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 t="str">
        <f>B3186&amp;" | "&amp;C3186&amp;" | "&amp;D3186</f>
        <v>documentazione_amministrativa / deliberazioni | DELIBERA | DELIBERA</v>
      </c>
      <c r="Q3186" s="3" t="str">
        <f>VLOOKUP(P3186,'Classificazione UD'!A:B,2,FALSE)</f>
        <v>Amministrativo</v>
      </c>
    </row>
    <row r="3187" spans="1:17" ht="15" customHeight="1" x14ac:dyDescent="0.25">
      <c r="A3187" s="30">
        <v>2009</v>
      </c>
      <c r="B3187" s="3" t="s">
        <v>44</v>
      </c>
      <c r="C3187" s="3" t="s">
        <v>46</v>
      </c>
      <c r="D3187" s="3" t="s">
        <v>46</v>
      </c>
      <c r="E3187" s="3">
        <v>99</v>
      </c>
      <c r="F3187" s="3">
        <v>226</v>
      </c>
      <c r="G3187" s="3">
        <v>226</v>
      </c>
      <c r="H3187" s="3">
        <v>25727631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 t="str">
        <f>B3187&amp;" | "&amp;C3187&amp;" | "&amp;D3187</f>
        <v>documentazione_amministrativa / deliberazioni | DELIBERA | DELIBERA</v>
      </c>
      <c r="Q3187" s="3" t="str">
        <f>VLOOKUP(P3187,'Classificazione UD'!A:B,2,FALSE)</f>
        <v>Amministrativo</v>
      </c>
    </row>
    <row r="3188" spans="1:17" ht="15" customHeight="1" x14ac:dyDescent="0.25">
      <c r="A3188" s="30">
        <v>2010</v>
      </c>
      <c r="B3188" s="3" t="s">
        <v>44</v>
      </c>
      <c r="C3188" s="3" t="s">
        <v>46</v>
      </c>
      <c r="D3188" s="3" t="s">
        <v>46</v>
      </c>
      <c r="E3188" s="3">
        <v>106</v>
      </c>
      <c r="F3188" s="3">
        <v>239</v>
      </c>
      <c r="G3188" s="3">
        <v>239</v>
      </c>
      <c r="H3188" s="3">
        <v>20003653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 t="str">
        <f>B3188&amp;" | "&amp;C3188&amp;" | "&amp;D3188</f>
        <v>documentazione_amministrativa / deliberazioni | DELIBERA | DELIBERA</v>
      </c>
      <c r="Q3188" s="3" t="str">
        <f>VLOOKUP(P3188,'Classificazione UD'!A:B,2,FALSE)</f>
        <v>Amministrativo</v>
      </c>
    </row>
    <row r="3189" spans="1:17" ht="15" customHeight="1" x14ac:dyDescent="0.25">
      <c r="A3189" s="30">
        <v>2011</v>
      </c>
      <c r="B3189" s="3" t="s">
        <v>44</v>
      </c>
      <c r="C3189" s="3" t="s">
        <v>46</v>
      </c>
      <c r="D3189" s="3" t="s">
        <v>46</v>
      </c>
      <c r="E3189" s="3">
        <v>10</v>
      </c>
      <c r="F3189" s="3">
        <v>25</v>
      </c>
      <c r="G3189" s="3">
        <v>25</v>
      </c>
      <c r="H3189" s="3">
        <v>12578902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 t="str">
        <f>B3189&amp;" | "&amp;C3189&amp;" | "&amp;D3189</f>
        <v>documentazione_amministrativa / deliberazioni | DELIBERA | DELIBERA</v>
      </c>
      <c r="Q3189" s="3" t="str">
        <f>VLOOKUP(P3189,'Classificazione UD'!A:B,2,FALSE)</f>
        <v>Amministrativo</v>
      </c>
    </row>
    <row r="3190" spans="1:17" ht="15" customHeight="1" x14ac:dyDescent="0.25">
      <c r="A3190" s="30">
        <v>2012</v>
      </c>
      <c r="B3190" s="3" t="s">
        <v>44</v>
      </c>
      <c r="C3190" s="3" t="s">
        <v>46</v>
      </c>
      <c r="D3190" s="3" t="s">
        <v>46</v>
      </c>
      <c r="E3190" s="3">
        <v>59</v>
      </c>
      <c r="F3190" s="3">
        <v>188</v>
      </c>
      <c r="G3190" s="3">
        <v>188</v>
      </c>
      <c r="H3190" s="3">
        <v>67198480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 t="str">
        <f>B3190&amp;" | "&amp;C3190&amp;" | "&amp;D3190</f>
        <v>documentazione_amministrativa / deliberazioni | DELIBERA | DELIBERA</v>
      </c>
      <c r="Q3190" s="3" t="str">
        <f>VLOOKUP(P3190,'Classificazione UD'!A:B,2,FALSE)</f>
        <v>Amministrativo</v>
      </c>
    </row>
    <row r="3191" spans="1:17" ht="15" customHeight="1" x14ac:dyDescent="0.25">
      <c r="A3191" s="30">
        <v>2013</v>
      </c>
      <c r="B3191" s="3" t="s">
        <v>44</v>
      </c>
      <c r="C3191" s="3" t="s">
        <v>46</v>
      </c>
      <c r="D3191" s="3" t="s">
        <v>46</v>
      </c>
      <c r="E3191" s="3">
        <v>68</v>
      </c>
      <c r="F3191" s="3">
        <v>224</v>
      </c>
      <c r="G3191" s="3">
        <v>224</v>
      </c>
      <c r="H3191" s="3">
        <v>83256624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 t="str">
        <f>B3191&amp;" | "&amp;C3191&amp;" | "&amp;D3191</f>
        <v>documentazione_amministrativa / deliberazioni | DELIBERA | DELIBERA</v>
      </c>
      <c r="Q3191" s="3" t="str">
        <f>VLOOKUP(P3191,'Classificazione UD'!A:B,2,FALSE)</f>
        <v>Amministrativo</v>
      </c>
    </row>
    <row r="3192" spans="1:17" ht="15" customHeight="1" x14ac:dyDescent="0.25">
      <c r="A3192" s="30">
        <v>2014</v>
      </c>
      <c r="B3192" s="3" t="s">
        <v>44</v>
      </c>
      <c r="C3192" s="3" t="s">
        <v>46</v>
      </c>
      <c r="D3192" s="3" t="s">
        <v>46</v>
      </c>
      <c r="E3192" s="3">
        <v>102</v>
      </c>
      <c r="F3192" s="3">
        <v>338</v>
      </c>
      <c r="G3192" s="3">
        <v>338</v>
      </c>
      <c r="H3192" s="3">
        <v>100039833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 t="str">
        <f>B3192&amp;" | "&amp;C3192&amp;" | "&amp;D3192</f>
        <v>documentazione_amministrativa / deliberazioni | DELIBERA | DELIBERA</v>
      </c>
      <c r="Q3192" s="3" t="str">
        <f>VLOOKUP(P3192,'Classificazione UD'!A:B,2,FALSE)</f>
        <v>Amministrativo</v>
      </c>
    </row>
    <row r="3193" spans="1:17" ht="15" customHeight="1" x14ac:dyDescent="0.25">
      <c r="A3193" s="30">
        <v>2015</v>
      </c>
      <c r="B3193" s="3" t="s">
        <v>44</v>
      </c>
      <c r="C3193" s="3" t="s">
        <v>46</v>
      </c>
      <c r="D3193" s="3" t="s">
        <v>46</v>
      </c>
      <c r="E3193" s="3">
        <v>84</v>
      </c>
      <c r="F3193" s="3">
        <v>394</v>
      </c>
      <c r="G3193" s="3">
        <v>394</v>
      </c>
      <c r="H3193" s="3">
        <v>323611746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 t="str">
        <f>B3193&amp;" | "&amp;C3193&amp;" | "&amp;D3193</f>
        <v>documentazione_amministrativa / deliberazioni | DELIBERA | DELIBERA</v>
      </c>
      <c r="Q3193" s="3" t="str">
        <f>VLOOKUP(P3193,'Classificazione UD'!A:B,2,FALSE)</f>
        <v>Amministrativo</v>
      </c>
    </row>
    <row r="3194" spans="1:17" ht="15" customHeight="1" x14ac:dyDescent="0.25">
      <c r="A3194" s="30">
        <v>2016</v>
      </c>
      <c r="B3194" s="3" t="s">
        <v>44</v>
      </c>
      <c r="C3194" s="3" t="s">
        <v>46</v>
      </c>
      <c r="D3194" s="3" t="s">
        <v>46</v>
      </c>
      <c r="E3194" s="3">
        <v>74</v>
      </c>
      <c r="F3194" s="3">
        <v>249</v>
      </c>
      <c r="G3194" s="3">
        <v>249</v>
      </c>
      <c r="H3194" s="3">
        <v>139439101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 t="str">
        <f>B3194&amp;" | "&amp;C3194&amp;" | "&amp;D3194</f>
        <v>documentazione_amministrativa / deliberazioni | DELIBERA | DELIBERA</v>
      </c>
      <c r="Q3194" s="3" t="str">
        <f>VLOOKUP(P3194,'Classificazione UD'!A:B,2,FALSE)</f>
        <v>Amministrativo</v>
      </c>
    </row>
    <row r="3195" spans="1:17" ht="15" customHeight="1" x14ac:dyDescent="0.25">
      <c r="A3195" s="30">
        <v>2015</v>
      </c>
      <c r="B3195" s="3" t="s">
        <v>118</v>
      </c>
      <c r="C3195" s="3" t="s">
        <v>119</v>
      </c>
      <c r="D3195" s="3" t="s">
        <v>119</v>
      </c>
      <c r="E3195" s="3">
        <v>7</v>
      </c>
      <c r="F3195" s="3">
        <v>8</v>
      </c>
      <c r="G3195" s="3">
        <v>8</v>
      </c>
      <c r="H3195" s="3">
        <v>2366613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 t="str">
        <f>B3195&amp;" | "&amp;C3195&amp;" | "&amp;D3195</f>
        <v>documentazione_amministrativa / decreti_ordinanze | DECRETO | DECRETO</v>
      </c>
      <c r="Q3195" s="3" t="str">
        <f>VLOOKUP(P3195,'Classificazione UD'!A:B,2,FALSE)</f>
        <v>Amministrativo</v>
      </c>
    </row>
    <row r="3196" spans="1:17" ht="15" customHeight="1" x14ac:dyDescent="0.25">
      <c r="A3196" s="30">
        <v>2016</v>
      </c>
      <c r="B3196" s="3" t="s">
        <v>118</v>
      </c>
      <c r="C3196" s="3" t="s">
        <v>119</v>
      </c>
      <c r="D3196" s="3" t="s">
        <v>119</v>
      </c>
      <c r="E3196" s="3">
        <v>5</v>
      </c>
      <c r="F3196" s="3">
        <v>5</v>
      </c>
      <c r="G3196" s="3">
        <v>5</v>
      </c>
      <c r="H3196" s="3">
        <v>405002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 t="str">
        <f>B3196&amp;" | "&amp;C3196&amp;" | "&amp;D3196</f>
        <v>documentazione_amministrativa / decreti_ordinanze | DECRETO | DECRETO</v>
      </c>
      <c r="Q3196" s="3" t="str">
        <f>VLOOKUP(P3196,'Classificazione UD'!A:B,2,FALSE)</f>
        <v>Amministrativo</v>
      </c>
    </row>
    <row r="3197" spans="1:17" ht="15" customHeight="1" x14ac:dyDescent="0.25">
      <c r="A3197" s="30">
        <v>2007</v>
      </c>
      <c r="B3197" s="3" t="s">
        <v>48</v>
      </c>
      <c r="C3197" s="3" t="s">
        <v>81</v>
      </c>
      <c r="D3197" s="3" t="s">
        <v>81</v>
      </c>
      <c r="E3197" s="3">
        <v>1</v>
      </c>
      <c r="F3197" s="3">
        <v>2</v>
      </c>
      <c r="G3197" s="3">
        <v>2</v>
      </c>
      <c r="H3197" s="3">
        <v>63490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 t="str">
        <f>B3197&amp;" | "&amp;C3197&amp;" | "&amp;D3197</f>
        <v>documentazione_amministrativa / determinazioni | DETERMINA | DETERMINA</v>
      </c>
      <c r="Q3197" s="3" t="str">
        <f>VLOOKUP(P3197,'Classificazione UD'!A:B,2,FALSE)</f>
        <v>Amministrativo</v>
      </c>
    </row>
    <row r="3198" spans="1:17" ht="15" customHeight="1" x14ac:dyDescent="0.25">
      <c r="A3198" s="30">
        <v>2008</v>
      </c>
      <c r="B3198" s="3" t="s">
        <v>48</v>
      </c>
      <c r="C3198" s="3" t="s">
        <v>81</v>
      </c>
      <c r="D3198" s="3" t="s">
        <v>81</v>
      </c>
      <c r="E3198" s="3">
        <v>745</v>
      </c>
      <c r="F3198" s="3">
        <v>1527</v>
      </c>
      <c r="G3198" s="3">
        <v>1527</v>
      </c>
      <c r="H3198" s="3">
        <v>60982943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 t="str">
        <f>B3198&amp;" | "&amp;C3198&amp;" | "&amp;D3198</f>
        <v>documentazione_amministrativa / determinazioni | DETERMINA | DETERMINA</v>
      </c>
      <c r="Q3198" s="3" t="str">
        <f>VLOOKUP(P3198,'Classificazione UD'!A:B,2,FALSE)</f>
        <v>Amministrativo</v>
      </c>
    </row>
    <row r="3199" spans="1:17" ht="15" customHeight="1" x14ac:dyDescent="0.25">
      <c r="A3199" s="30">
        <v>2009</v>
      </c>
      <c r="B3199" s="3" t="s">
        <v>48</v>
      </c>
      <c r="C3199" s="3" t="s">
        <v>81</v>
      </c>
      <c r="D3199" s="3" t="s">
        <v>81</v>
      </c>
      <c r="E3199" s="3">
        <v>958</v>
      </c>
      <c r="F3199" s="3">
        <v>1983</v>
      </c>
      <c r="G3199" s="3">
        <v>1983</v>
      </c>
      <c r="H3199" s="3">
        <v>91759987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 t="str">
        <f>B3199&amp;" | "&amp;C3199&amp;" | "&amp;D3199</f>
        <v>documentazione_amministrativa / determinazioni | DETERMINA | DETERMINA</v>
      </c>
      <c r="Q3199" s="3" t="str">
        <f>VLOOKUP(P3199,'Classificazione UD'!A:B,2,FALSE)</f>
        <v>Amministrativo</v>
      </c>
    </row>
    <row r="3200" spans="1:17" ht="15" customHeight="1" x14ac:dyDescent="0.25">
      <c r="A3200" s="30">
        <v>2010</v>
      </c>
      <c r="B3200" s="3" t="s">
        <v>48</v>
      </c>
      <c r="C3200" s="3" t="s">
        <v>81</v>
      </c>
      <c r="D3200" s="3" t="s">
        <v>81</v>
      </c>
      <c r="E3200" s="3">
        <v>889</v>
      </c>
      <c r="F3200" s="3">
        <v>1866</v>
      </c>
      <c r="G3200" s="3">
        <v>1866</v>
      </c>
      <c r="H3200" s="3">
        <v>87451256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 t="str">
        <f>B3200&amp;" | "&amp;C3200&amp;" | "&amp;D3200</f>
        <v>documentazione_amministrativa / determinazioni | DETERMINA | DETERMINA</v>
      </c>
      <c r="Q3200" s="3" t="str">
        <f>VLOOKUP(P3200,'Classificazione UD'!A:B,2,FALSE)</f>
        <v>Amministrativo</v>
      </c>
    </row>
    <row r="3201" spans="1:17" ht="15" customHeight="1" x14ac:dyDescent="0.25">
      <c r="A3201" s="30">
        <v>2011</v>
      </c>
      <c r="B3201" s="3" t="s">
        <v>48</v>
      </c>
      <c r="C3201" s="3" t="s">
        <v>81</v>
      </c>
      <c r="D3201" s="3" t="s">
        <v>81</v>
      </c>
      <c r="E3201" s="3">
        <v>832</v>
      </c>
      <c r="F3201" s="3">
        <v>1770</v>
      </c>
      <c r="G3201" s="3">
        <v>1770</v>
      </c>
      <c r="H3201" s="3">
        <v>129873411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 t="str">
        <f>B3201&amp;" | "&amp;C3201&amp;" | "&amp;D3201</f>
        <v>documentazione_amministrativa / determinazioni | DETERMINA | DETERMINA</v>
      </c>
      <c r="Q3201" s="3" t="str">
        <f>VLOOKUP(P3201,'Classificazione UD'!A:B,2,FALSE)</f>
        <v>Amministrativo</v>
      </c>
    </row>
    <row r="3202" spans="1:17" ht="15" customHeight="1" x14ac:dyDescent="0.25">
      <c r="A3202" s="30">
        <v>2012</v>
      </c>
      <c r="B3202" s="3" t="s">
        <v>48</v>
      </c>
      <c r="C3202" s="3" t="s">
        <v>81</v>
      </c>
      <c r="D3202" s="3" t="s">
        <v>81</v>
      </c>
      <c r="E3202" s="3">
        <v>397</v>
      </c>
      <c r="F3202" s="3">
        <v>918</v>
      </c>
      <c r="G3202" s="3">
        <v>918</v>
      </c>
      <c r="H3202" s="3">
        <v>149055222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 t="str">
        <f>B3202&amp;" | "&amp;C3202&amp;" | "&amp;D3202</f>
        <v>documentazione_amministrativa / determinazioni | DETERMINA | DETERMINA</v>
      </c>
      <c r="Q3202" s="3" t="str">
        <f>VLOOKUP(P3202,'Classificazione UD'!A:B,2,FALSE)</f>
        <v>Amministrativo</v>
      </c>
    </row>
    <row r="3203" spans="1:17" ht="15" customHeight="1" x14ac:dyDescent="0.25">
      <c r="A3203" s="30">
        <v>2013</v>
      </c>
      <c r="B3203" s="3" t="s">
        <v>48</v>
      </c>
      <c r="C3203" s="3" t="s">
        <v>81</v>
      </c>
      <c r="D3203" s="3" t="s">
        <v>81</v>
      </c>
      <c r="E3203" s="3">
        <v>231</v>
      </c>
      <c r="F3203" s="3">
        <v>604</v>
      </c>
      <c r="G3203" s="3">
        <v>604</v>
      </c>
      <c r="H3203" s="3">
        <v>208458354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 t="str">
        <f>B3203&amp;" | "&amp;C3203&amp;" | "&amp;D3203</f>
        <v>documentazione_amministrativa / determinazioni | DETERMINA | DETERMINA</v>
      </c>
      <c r="Q3203" s="3" t="str">
        <f>VLOOKUP(P3203,'Classificazione UD'!A:B,2,FALSE)</f>
        <v>Amministrativo</v>
      </c>
    </row>
    <row r="3204" spans="1:17" ht="15" customHeight="1" x14ac:dyDescent="0.25">
      <c r="A3204" s="30">
        <v>2014</v>
      </c>
      <c r="B3204" s="3" t="s">
        <v>48</v>
      </c>
      <c r="C3204" s="3" t="s">
        <v>81</v>
      </c>
      <c r="D3204" s="3" t="s">
        <v>81</v>
      </c>
      <c r="E3204" s="3">
        <v>20</v>
      </c>
      <c r="F3204" s="3">
        <v>85</v>
      </c>
      <c r="G3204" s="3">
        <v>85</v>
      </c>
      <c r="H3204" s="3">
        <v>18455615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 t="str">
        <f>B3204&amp;" | "&amp;C3204&amp;" | "&amp;D3204</f>
        <v>documentazione_amministrativa / determinazioni | DETERMINA | DETERMINA</v>
      </c>
      <c r="Q3204" s="3" t="str">
        <f>VLOOKUP(P3204,'Classificazione UD'!A:B,2,FALSE)</f>
        <v>Amministrativo</v>
      </c>
    </row>
    <row r="3205" spans="1:17" ht="15" customHeight="1" x14ac:dyDescent="0.25">
      <c r="A3205" s="30">
        <v>2015</v>
      </c>
      <c r="B3205" s="3" t="s">
        <v>48</v>
      </c>
      <c r="C3205" s="3" t="s">
        <v>81</v>
      </c>
      <c r="D3205" s="3" t="s">
        <v>81</v>
      </c>
      <c r="E3205" s="3">
        <v>54</v>
      </c>
      <c r="F3205" s="3">
        <v>184</v>
      </c>
      <c r="G3205" s="3">
        <v>184</v>
      </c>
      <c r="H3205" s="3">
        <v>56455287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 t="str">
        <f>B3205&amp;" | "&amp;C3205&amp;" | "&amp;D3205</f>
        <v>documentazione_amministrativa / determinazioni | DETERMINA | DETERMINA</v>
      </c>
      <c r="Q3205" s="3" t="str">
        <f>VLOOKUP(P3205,'Classificazione UD'!A:B,2,FALSE)</f>
        <v>Amministrativo</v>
      </c>
    </row>
    <row r="3206" spans="1:17" ht="15" customHeight="1" x14ac:dyDescent="0.25">
      <c r="A3206" s="30">
        <v>2016</v>
      </c>
      <c r="B3206" s="3" t="s">
        <v>48</v>
      </c>
      <c r="C3206" s="3" t="s">
        <v>81</v>
      </c>
      <c r="D3206" s="3" t="s">
        <v>81</v>
      </c>
      <c r="E3206" s="3">
        <v>28</v>
      </c>
      <c r="F3206" s="3">
        <v>114</v>
      </c>
      <c r="G3206" s="3">
        <v>114</v>
      </c>
      <c r="H3206" s="3">
        <v>62380039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 t="str">
        <f>B3206&amp;" | "&amp;C3206&amp;" | "&amp;D3206</f>
        <v>documentazione_amministrativa / determinazioni | DETERMINA | DETERMINA</v>
      </c>
      <c r="Q3206" s="3" t="str">
        <f>VLOOKUP(P3206,'Classificazione UD'!A:B,2,FALSE)</f>
        <v>Amministrativo</v>
      </c>
    </row>
    <row r="3207" spans="1:17" ht="15" customHeight="1" x14ac:dyDescent="0.25">
      <c r="A3207" s="30">
        <v>2015</v>
      </c>
      <c r="B3207" s="3" t="s">
        <v>17</v>
      </c>
      <c r="C3207" s="3" t="s">
        <v>27</v>
      </c>
      <c r="D3207" s="3" t="s">
        <v>19</v>
      </c>
      <c r="E3207" s="3">
        <v>877</v>
      </c>
      <c r="F3207" s="3">
        <v>6641</v>
      </c>
      <c r="G3207" s="3">
        <v>9711</v>
      </c>
      <c r="H3207" s="3">
        <v>513592802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 t="str">
        <f>B3207&amp;" | "&amp;C3207&amp;" | "&amp;D3207</f>
        <v>documentazione_amministrativa / documentazione_contabile | FATTURA PASSIVA | FATTURA</v>
      </c>
      <c r="Q3207" s="3" t="str">
        <f>VLOOKUP(P3207,'Classificazione UD'!A:B,2,FALSE)</f>
        <v>Fiscale</v>
      </c>
    </row>
    <row r="3208" spans="1:17" ht="15" customHeight="1" x14ac:dyDescent="0.25">
      <c r="A3208" s="30">
        <v>2016</v>
      </c>
      <c r="B3208" s="3" t="s">
        <v>17</v>
      </c>
      <c r="C3208" s="3" t="s">
        <v>27</v>
      </c>
      <c r="D3208" s="3" t="s">
        <v>19</v>
      </c>
      <c r="E3208" s="3">
        <v>1618</v>
      </c>
      <c r="F3208" s="3">
        <v>8538</v>
      </c>
      <c r="G3208" s="3">
        <v>12874</v>
      </c>
      <c r="H3208" s="3">
        <v>995215534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 t="str">
        <f>B3208&amp;" | "&amp;C3208&amp;" | "&amp;D3208</f>
        <v>documentazione_amministrativa / documentazione_contabile | FATTURA PASSIVA | FATTURA</v>
      </c>
      <c r="Q3208" s="3" t="str">
        <f>VLOOKUP(P3208,'Classificazione UD'!A:B,2,FALSE)</f>
        <v>Fiscale</v>
      </c>
    </row>
    <row r="3209" spans="1:17" ht="15" customHeight="1" x14ac:dyDescent="0.25">
      <c r="A3209" s="30">
        <v>2015</v>
      </c>
      <c r="B3209" s="3" t="s">
        <v>17</v>
      </c>
      <c r="C3209" s="3" t="s">
        <v>24</v>
      </c>
      <c r="D3209" s="3" t="s">
        <v>24</v>
      </c>
      <c r="E3209" s="3">
        <v>10</v>
      </c>
      <c r="F3209" s="3">
        <v>10</v>
      </c>
      <c r="G3209" s="3">
        <v>10</v>
      </c>
      <c r="H3209" s="3">
        <v>145067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 t="str">
        <f>B3209&amp;" | "&amp;C3209&amp;" | "&amp;D3209</f>
        <v>documentazione_amministrativa / documentazione_contabile | FOGLIO DI TRASFORMAZIONE | FOGLIO DI TRASFORMAZIONE</v>
      </c>
      <c r="Q3209" s="3" t="str">
        <f>VLOOKUP(P3209,'Classificazione UD'!A:B,2,FALSE)</f>
        <v>Tecnico</v>
      </c>
    </row>
    <row r="3210" spans="1:17" ht="15" customHeight="1" x14ac:dyDescent="0.25">
      <c r="A3210" s="30">
        <v>2002</v>
      </c>
      <c r="B3210" s="3" t="s">
        <v>44</v>
      </c>
      <c r="C3210" s="3" t="s">
        <v>46</v>
      </c>
      <c r="D3210" s="3" t="s">
        <v>46</v>
      </c>
      <c r="E3210" s="3">
        <v>469</v>
      </c>
      <c r="F3210" s="3">
        <v>938</v>
      </c>
      <c r="G3210" s="3">
        <v>938</v>
      </c>
      <c r="H3210" s="3">
        <v>36922794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 t="str">
        <f>B3210&amp;" | "&amp;C3210&amp;" | "&amp;D3210</f>
        <v>documentazione_amministrativa / deliberazioni | DELIBERA | DELIBERA</v>
      </c>
      <c r="Q3210" s="3" t="str">
        <f>VLOOKUP(P3210,'Classificazione UD'!A:B,2,FALSE)</f>
        <v>Amministrativo</v>
      </c>
    </row>
    <row r="3211" spans="1:17" ht="15" customHeight="1" x14ac:dyDescent="0.25">
      <c r="A3211" s="30">
        <v>2003</v>
      </c>
      <c r="B3211" s="3" t="s">
        <v>44</v>
      </c>
      <c r="C3211" s="3" t="s">
        <v>46</v>
      </c>
      <c r="D3211" s="3" t="s">
        <v>46</v>
      </c>
      <c r="E3211" s="3">
        <v>534</v>
      </c>
      <c r="F3211" s="3">
        <v>1068</v>
      </c>
      <c r="G3211" s="3">
        <v>1068</v>
      </c>
      <c r="H3211" s="3">
        <v>43996204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 t="str">
        <f>B3211&amp;" | "&amp;C3211&amp;" | "&amp;D3211</f>
        <v>documentazione_amministrativa / deliberazioni | DELIBERA | DELIBERA</v>
      </c>
      <c r="Q3211" s="3" t="str">
        <f>VLOOKUP(P3211,'Classificazione UD'!A:B,2,FALSE)</f>
        <v>Amministrativo</v>
      </c>
    </row>
    <row r="3212" spans="1:17" ht="15" customHeight="1" x14ac:dyDescent="0.25">
      <c r="A3212" s="30">
        <v>2004</v>
      </c>
      <c r="B3212" s="3" t="s">
        <v>44</v>
      </c>
      <c r="C3212" s="3" t="s">
        <v>46</v>
      </c>
      <c r="D3212" s="3" t="s">
        <v>46</v>
      </c>
      <c r="E3212" s="3">
        <v>583</v>
      </c>
      <c r="F3212" s="3">
        <v>1166</v>
      </c>
      <c r="G3212" s="3">
        <v>1166</v>
      </c>
      <c r="H3212" s="3">
        <v>49053326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 t="str">
        <f>B3212&amp;" | "&amp;C3212&amp;" | "&amp;D3212</f>
        <v>documentazione_amministrativa / deliberazioni | DELIBERA | DELIBERA</v>
      </c>
      <c r="Q3212" s="3" t="str">
        <f>VLOOKUP(P3212,'Classificazione UD'!A:B,2,FALSE)</f>
        <v>Amministrativo</v>
      </c>
    </row>
    <row r="3213" spans="1:17" ht="15" customHeight="1" x14ac:dyDescent="0.25">
      <c r="A3213" s="30">
        <v>2005</v>
      </c>
      <c r="B3213" s="3" t="s">
        <v>44</v>
      </c>
      <c r="C3213" s="3" t="s">
        <v>46</v>
      </c>
      <c r="D3213" s="3" t="s">
        <v>46</v>
      </c>
      <c r="E3213" s="3">
        <v>468</v>
      </c>
      <c r="F3213" s="3">
        <v>936</v>
      </c>
      <c r="G3213" s="3">
        <v>936</v>
      </c>
      <c r="H3213" s="3">
        <v>39721384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 t="str">
        <f>B3213&amp;" | "&amp;C3213&amp;" | "&amp;D3213</f>
        <v>documentazione_amministrativa / deliberazioni | DELIBERA | DELIBERA</v>
      </c>
      <c r="Q3213" s="3" t="str">
        <f>VLOOKUP(P3213,'Classificazione UD'!A:B,2,FALSE)</f>
        <v>Amministrativo</v>
      </c>
    </row>
    <row r="3214" spans="1:17" ht="15" customHeight="1" x14ac:dyDescent="0.25">
      <c r="A3214" s="30">
        <v>2006</v>
      </c>
      <c r="B3214" s="3" t="s">
        <v>44</v>
      </c>
      <c r="C3214" s="3" t="s">
        <v>46</v>
      </c>
      <c r="D3214" s="3" t="s">
        <v>46</v>
      </c>
      <c r="E3214" s="3">
        <v>497</v>
      </c>
      <c r="F3214" s="3">
        <v>1022</v>
      </c>
      <c r="G3214" s="3">
        <v>1022</v>
      </c>
      <c r="H3214" s="3">
        <v>45224394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 t="str">
        <f>B3214&amp;" | "&amp;C3214&amp;" | "&amp;D3214</f>
        <v>documentazione_amministrativa / deliberazioni | DELIBERA | DELIBERA</v>
      </c>
      <c r="Q3214" s="3" t="str">
        <f>VLOOKUP(P3214,'Classificazione UD'!A:B,2,FALSE)</f>
        <v>Amministrativo</v>
      </c>
    </row>
    <row r="3215" spans="1:17" ht="15" customHeight="1" x14ac:dyDescent="0.25">
      <c r="A3215" s="30">
        <v>2007</v>
      </c>
      <c r="B3215" s="3" t="s">
        <v>44</v>
      </c>
      <c r="C3215" s="3" t="s">
        <v>46</v>
      </c>
      <c r="D3215" s="3" t="s">
        <v>46</v>
      </c>
      <c r="E3215" s="3">
        <v>459</v>
      </c>
      <c r="F3215" s="3">
        <v>944</v>
      </c>
      <c r="G3215" s="3">
        <v>944</v>
      </c>
      <c r="H3215" s="3">
        <v>40401838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 t="str">
        <f>B3215&amp;" | "&amp;C3215&amp;" | "&amp;D3215</f>
        <v>documentazione_amministrativa / deliberazioni | DELIBERA | DELIBERA</v>
      </c>
      <c r="Q3215" s="3" t="str">
        <f>VLOOKUP(P3215,'Classificazione UD'!A:B,2,FALSE)</f>
        <v>Amministrativo</v>
      </c>
    </row>
    <row r="3216" spans="1:17" ht="15" customHeight="1" x14ac:dyDescent="0.25">
      <c r="A3216" s="30">
        <v>2008</v>
      </c>
      <c r="B3216" s="3" t="s">
        <v>44</v>
      </c>
      <c r="C3216" s="3" t="s">
        <v>46</v>
      </c>
      <c r="D3216" s="3" t="s">
        <v>46</v>
      </c>
      <c r="E3216" s="3">
        <v>417</v>
      </c>
      <c r="F3216" s="3">
        <v>919</v>
      </c>
      <c r="G3216" s="3">
        <v>919</v>
      </c>
      <c r="H3216" s="3">
        <v>56204651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 t="str">
        <f>B3216&amp;" | "&amp;C3216&amp;" | "&amp;D3216</f>
        <v>documentazione_amministrativa / deliberazioni | DELIBERA | DELIBERA</v>
      </c>
      <c r="Q3216" s="3" t="str">
        <f>VLOOKUP(P3216,'Classificazione UD'!A:B,2,FALSE)</f>
        <v>Amministrativo</v>
      </c>
    </row>
    <row r="3217" spans="1:17" ht="15" customHeight="1" x14ac:dyDescent="0.25">
      <c r="A3217" s="30">
        <v>2009</v>
      </c>
      <c r="B3217" s="3" t="s">
        <v>44</v>
      </c>
      <c r="C3217" s="3" t="s">
        <v>46</v>
      </c>
      <c r="D3217" s="3" t="s">
        <v>46</v>
      </c>
      <c r="E3217" s="3">
        <v>455</v>
      </c>
      <c r="F3217" s="3">
        <v>965</v>
      </c>
      <c r="G3217" s="3">
        <v>965</v>
      </c>
      <c r="H3217" s="3">
        <v>53221232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 t="str">
        <f>B3217&amp;" | "&amp;C3217&amp;" | "&amp;D3217</f>
        <v>documentazione_amministrativa / deliberazioni | DELIBERA | DELIBERA</v>
      </c>
      <c r="Q3217" s="3" t="str">
        <f>VLOOKUP(P3217,'Classificazione UD'!A:B,2,FALSE)</f>
        <v>Amministrativo</v>
      </c>
    </row>
    <row r="3218" spans="1:17" ht="15" customHeight="1" x14ac:dyDescent="0.25">
      <c r="A3218" s="30">
        <v>2010</v>
      </c>
      <c r="B3218" s="3" t="s">
        <v>44</v>
      </c>
      <c r="C3218" s="3" t="s">
        <v>46</v>
      </c>
      <c r="D3218" s="3" t="s">
        <v>46</v>
      </c>
      <c r="E3218" s="3">
        <v>477</v>
      </c>
      <c r="F3218" s="3">
        <v>1042</v>
      </c>
      <c r="G3218" s="3">
        <v>1042</v>
      </c>
      <c r="H3218" s="3">
        <v>88709724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 t="str">
        <f>B3218&amp;" | "&amp;C3218&amp;" | "&amp;D3218</f>
        <v>documentazione_amministrativa / deliberazioni | DELIBERA | DELIBERA</v>
      </c>
      <c r="Q3218" s="3" t="str">
        <f>VLOOKUP(P3218,'Classificazione UD'!A:B,2,FALSE)</f>
        <v>Amministrativo</v>
      </c>
    </row>
    <row r="3219" spans="1:17" ht="15" customHeight="1" x14ac:dyDescent="0.25">
      <c r="A3219" s="30">
        <v>2011</v>
      </c>
      <c r="B3219" s="3" t="s">
        <v>44</v>
      </c>
      <c r="C3219" s="3" t="s">
        <v>46</v>
      </c>
      <c r="D3219" s="3" t="s">
        <v>46</v>
      </c>
      <c r="E3219" s="3">
        <v>111</v>
      </c>
      <c r="F3219" s="3">
        <v>266</v>
      </c>
      <c r="G3219" s="3">
        <v>266</v>
      </c>
      <c r="H3219" s="3">
        <v>29708238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 t="str">
        <f>B3219&amp;" | "&amp;C3219&amp;" | "&amp;D3219</f>
        <v>documentazione_amministrativa / deliberazioni | DELIBERA | DELIBERA</v>
      </c>
      <c r="Q3219" s="3" t="str">
        <f>VLOOKUP(P3219,'Classificazione UD'!A:B,2,FALSE)</f>
        <v>Amministrativo</v>
      </c>
    </row>
    <row r="3220" spans="1:17" ht="15" customHeight="1" x14ac:dyDescent="0.25">
      <c r="A3220" s="30">
        <v>2012</v>
      </c>
      <c r="B3220" s="3" t="s">
        <v>44</v>
      </c>
      <c r="C3220" s="3" t="s">
        <v>46</v>
      </c>
      <c r="D3220" s="3" t="s">
        <v>46</v>
      </c>
      <c r="E3220" s="3">
        <v>128</v>
      </c>
      <c r="F3220" s="3">
        <v>334</v>
      </c>
      <c r="G3220" s="3">
        <v>334</v>
      </c>
      <c r="H3220" s="3">
        <v>86940059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 t="str">
        <f>B3220&amp;" | "&amp;C3220&amp;" | "&amp;D3220</f>
        <v>documentazione_amministrativa / deliberazioni | DELIBERA | DELIBERA</v>
      </c>
      <c r="Q3220" s="3" t="str">
        <f>VLOOKUP(P3220,'Classificazione UD'!A:B,2,FALSE)</f>
        <v>Amministrativo</v>
      </c>
    </row>
    <row r="3221" spans="1:17" ht="15" customHeight="1" x14ac:dyDescent="0.25">
      <c r="A3221" s="30">
        <v>2013</v>
      </c>
      <c r="B3221" s="3" t="s">
        <v>44</v>
      </c>
      <c r="C3221" s="3" t="s">
        <v>46</v>
      </c>
      <c r="D3221" s="3" t="s">
        <v>46</v>
      </c>
      <c r="E3221" s="3">
        <v>199</v>
      </c>
      <c r="F3221" s="3">
        <v>514</v>
      </c>
      <c r="G3221" s="3">
        <v>514</v>
      </c>
      <c r="H3221" s="3">
        <v>109393483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 t="str">
        <f>B3221&amp;" | "&amp;C3221&amp;" | "&amp;D3221</f>
        <v>documentazione_amministrativa / deliberazioni | DELIBERA | DELIBERA</v>
      </c>
      <c r="Q3221" s="3" t="str">
        <f>VLOOKUP(P3221,'Classificazione UD'!A:B,2,FALSE)</f>
        <v>Amministrativo</v>
      </c>
    </row>
    <row r="3222" spans="1:17" ht="15" customHeight="1" x14ac:dyDescent="0.25">
      <c r="A3222" s="30">
        <v>2014</v>
      </c>
      <c r="B3222" s="3" t="s">
        <v>44</v>
      </c>
      <c r="C3222" s="3" t="s">
        <v>46</v>
      </c>
      <c r="D3222" s="3" t="s">
        <v>46</v>
      </c>
      <c r="E3222" s="3">
        <v>200</v>
      </c>
      <c r="F3222" s="3">
        <v>582</v>
      </c>
      <c r="G3222" s="3">
        <v>582</v>
      </c>
      <c r="H3222" s="3">
        <v>215571051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 t="str">
        <f>B3222&amp;" | "&amp;C3222&amp;" | "&amp;D3222</f>
        <v>documentazione_amministrativa / deliberazioni | DELIBERA | DELIBERA</v>
      </c>
      <c r="Q3222" s="3" t="str">
        <f>VLOOKUP(P3222,'Classificazione UD'!A:B,2,FALSE)</f>
        <v>Amministrativo</v>
      </c>
    </row>
    <row r="3223" spans="1:17" ht="15" customHeight="1" x14ac:dyDescent="0.25">
      <c r="A3223" s="30">
        <v>2015</v>
      </c>
      <c r="B3223" s="3" t="s">
        <v>44</v>
      </c>
      <c r="C3223" s="3" t="s">
        <v>46</v>
      </c>
      <c r="D3223" s="3" t="s">
        <v>46</v>
      </c>
      <c r="E3223" s="3">
        <v>180</v>
      </c>
      <c r="F3223" s="3">
        <v>498</v>
      </c>
      <c r="G3223" s="3">
        <v>498</v>
      </c>
      <c r="H3223" s="3">
        <v>143832628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 t="str">
        <f>B3223&amp;" | "&amp;C3223&amp;" | "&amp;D3223</f>
        <v>documentazione_amministrativa / deliberazioni | DELIBERA | DELIBERA</v>
      </c>
      <c r="Q3223" s="3" t="str">
        <f>VLOOKUP(P3223,'Classificazione UD'!A:B,2,FALSE)</f>
        <v>Amministrativo</v>
      </c>
    </row>
    <row r="3224" spans="1:17" ht="15" customHeight="1" x14ac:dyDescent="0.25">
      <c r="A3224" s="30">
        <v>2016</v>
      </c>
      <c r="B3224" s="3" t="s">
        <v>44</v>
      </c>
      <c r="C3224" s="3" t="s">
        <v>46</v>
      </c>
      <c r="D3224" s="3" t="s">
        <v>46</v>
      </c>
      <c r="E3224" s="3">
        <v>177</v>
      </c>
      <c r="F3224" s="3">
        <v>507</v>
      </c>
      <c r="G3224" s="3">
        <v>507</v>
      </c>
      <c r="H3224" s="3">
        <v>123713833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 t="str">
        <f>B3224&amp;" | "&amp;C3224&amp;" | "&amp;D3224</f>
        <v>documentazione_amministrativa / deliberazioni | DELIBERA | DELIBERA</v>
      </c>
      <c r="Q3224" s="3" t="str">
        <f>VLOOKUP(P3224,'Classificazione UD'!A:B,2,FALSE)</f>
        <v>Amministrativo</v>
      </c>
    </row>
    <row r="3225" spans="1:17" ht="15" customHeight="1" x14ac:dyDescent="0.25">
      <c r="A3225" s="30">
        <v>2016</v>
      </c>
      <c r="B3225" s="3" t="s">
        <v>23</v>
      </c>
      <c r="C3225" s="3" t="s">
        <v>121</v>
      </c>
      <c r="D3225" s="3" t="s">
        <v>121</v>
      </c>
      <c r="E3225" s="3">
        <v>22</v>
      </c>
      <c r="F3225" s="3">
        <v>22</v>
      </c>
      <c r="G3225" s="3">
        <v>22</v>
      </c>
      <c r="H3225" s="3">
        <v>1936721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 t="str">
        <f>B3225&amp;" | "&amp;C3225&amp;" | "&amp;D3225</f>
        <v>documentazione_amministrativa / altri_documenti | NOTIFICA | NOTIFICA</v>
      </c>
      <c r="Q3225" s="3" t="str">
        <f>VLOOKUP(P3225,'Classificazione UD'!A:B,2,FALSE)</f>
        <v>Amministrativo</v>
      </c>
    </row>
    <row r="3226" spans="1:17" ht="15" customHeight="1" x14ac:dyDescent="0.25">
      <c r="A3226" s="30">
        <v>2015</v>
      </c>
      <c r="B3226" s="3" t="s">
        <v>118</v>
      </c>
      <c r="C3226" s="3" t="s">
        <v>122</v>
      </c>
      <c r="D3226" s="3" t="s">
        <v>122</v>
      </c>
      <c r="E3226" s="3">
        <v>3</v>
      </c>
      <c r="F3226" s="3">
        <v>6</v>
      </c>
      <c r="G3226" s="3">
        <v>6</v>
      </c>
      <c r="H3226" s="3">
        <v>383624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 t="str">
        <f>B3226&amp;" | "&amp;C3226&amp;" | "&amp;D3226</f>
        <v>documentazione_amministrativa / decreti_ordinanze | ORDINANZA | ORDINANZA</v>
      </c>
      <c r="Q3226" s="3" t="str">
        <f>VLOOKUP(P3226,'Classificazione UD'!A:B,2,FALSE)</f>
        <v>Amministrativo</v>
      </c>
    </row>
    <row r="3227" spans="1:17" ht="15" customHeight="1" x14ac:dyDescent="0.25">
      <c r="A3227" s="30">
        <v>2016</v>
      </c>
      <c r="B3227" s="3" t="s">
        <v>118</v>
      </c>
      <c r="C3227" s="3" t="s">
        <v>122</v>
      </c>
      <c r="D3227" s="3" t="s">
        <v>122</v>
      </c>
      <c r="E3227" s="3">
        <v>1</v>
      </c>
      <c r="F3227" s="3">
        <v>2</v>
      </c>
      <c r="G3227" s="3">
        <v>2</v>
      </c>
      <c r="H3227" s="3">
        <v>444407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 t="str">
        <f>B3227&amp;" | "&amp;C3227&amp;" | "&amp;D3227</f>
        <v>documentazione_amministrativa / decreti_ordinanze | ORDINANZA | ORDINANZA</v>
      </c>
      <c r="Q3227" s="3" t="str">
        <f>VLOOKUP(P3227,'Classificazione UD'!A:B,2,FALSE)</f>
        <v>Amministrativo</v>
      </c>
    </row>
    <row r="3228" spans="1:17" ht="15" customHeight="1" x14ac:dyDescent="0.25">
      <c r="A3228" s="30">
        <v>2006</v>
      </c>
      <c r="B3228" s="3" t="s">
        <v>36</v>
      </c>
      <c r="C3228" s="3" t="s">
        <v>50</v>
      </c>
      <c r="D3228" s="3" t="s">
        <v>50</v>
      </c>
      <c r="E3228" s="3">
        <v>6</v>
      </c>
      <c r="F3228" s="3">
        <v>6</v>
      </c>
      <c r="G3228" s="3">
        <v>6</v>
      </c>
      <c r="H3228" s="3">
        <v>156684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 t="str">
        <f>B3228&amp;" | "&amp;C3228&amp;" | "&amp;D3228</f>
        <v>documentazione_amministrativa / documenti_protocollati | DOCUMENTO PROTOCOLLATO | DOCUMENTO PROTOCOLLATO</v>
      </c>
      <c r="Q3228" s="3" t="str">
        <f>VLOOKUP(P3228,'Classificazione UD'!A:B,2,FALSE)</f>
        <v>Protocollo</v>
      </c>
    </row>
    <row r="3229" spans="1:17" ht="15" customHeight="1" x14ac:dyDescent="0.25">
      <c r="A3229" s="30">
        <v>2007</v>
      </c>
      <c r="B3229" s="3" t="s">
        <v>36</v>
      </c>
      <c r="C3229" s="3" t="s">
        <v>50</v>
      </c>
      <c r="D3229" s="3" t="s">
        <v>50</v>
      </c>
      <c r="E3229" s="3">
        <v>19</v>
      </c>
      <c r="F3229" s="3">
        <v>19</v>
      </c>
      <c r="G3229" s="3">
        <v>19</v>
      </c>
      <c r="H3229" s="3">
        <v>455718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 t="str">
        <f>B3229&amp;" | "&amp;C3229&amp;" | "&amp;D3229</f>
        <v>documentazione_amministrativa / documenti_protocollati | DOCUMENTO PROTOCOLLATO | DOCUMENTO PROTOCOLLATO</v>
      </c>
      <c r="Q3229" s="3" t="str">
        <f>VLOOKUP(P3229,'Classificazione UD'!A:B,2,FALSE)</f>
        <v>Protocollo</v>
      </c>
    </row>
    <row r="3230" spans="1:17" ht="15" customHeight="1" x14ac:dyDescent="0.25">
      <c r="A3230" s="30">
        <v>2008</v>
      </c>
      <c r="B3230" s="3" t="s">
        <v>36</v>
      </c>
      <c r="C3230" s="3" t="s">
        <v>50</v>
      </c>
      <c r="D3230" s="3" t="s">
        <v>50</v>
      </c>
      <c r="E3230" s="3">
        <v>15</v>
      </c>
      <c r="F3230" s="3">
        <v>15</v>
      </c>
      <c r="G3230" s="3">
        <v>15</v>
      </c>
      <c r="H3230" s="3">
        <v>417822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 t="str">
        <f>B3230&amp;" | "&amp;C3230&amp;" | "&amp;D3230</f>
        <v>documentazione_amministrativa / documenti_protocollati | DOCUMENTO PROTOCOLLATO | DOCUMENTO PROTOCOLLATO</v>
      </c>
      <c r="Q3230" s="3" t="str">
        <f>VLOOKUP(P3230,'Classificazione UD'!A:B,2,FALSE)</f>
        <v>Protocollo</v>
      </c>
    </row>
    <row r="3231" spans="1:17" ht="15" customHeight="1" x14ac:dyDescent="0.25">
      <c r="A3231" s="30">
        <v>2009</v>
      </c>
      <c r="B3231" s="3" t="s">
        <v>36</v>
      </c>
      <c r="C3231" s="3" t="s">
        <v>50</v>
      </c>
      <c r="D3231" s="3" t="s">
        <v>50</v>
      </c>
      <c r="E3231" s="3">
        <v>9</v>
      </c>
      <c r="F3231" s="3">
        <v>9</v>
      </c>
      <c r="G3231" s="3">
        <v>9</v>
      </c>
      <c r="H3231" s="3">
        <v>267282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 t="str">
        <f>B3231&amp;" | "&amp;C3231&amp;" | "&amp;D3231</f>
        <v>documentazione_amministrativa / documenti_protocollati | DOCUMENTO PROTOCOLLATO | DOCUMENTO PROTOCOLLATO</v>
      </c>
      <c r="Q3231" s="3" t="str">
        <f>VLOOKUP(P3231,'Classificazione UD'!A:B,2,FALSE)</f>
        <v>Protocollo</v>
      </c>
    </row>
    <row r="3232" spans="1:17" ht="15" customHeight="1" x14ac:dyDescent="0.25">
      <c r="A3232" s="30">
        <v>2010</v>
      </c>
      <c r="B3232" s="3" t="s">
        <v>36</v>
      </c>
      <c r="C3232" s="3" t="s">
        <v>50</v>
      </c>
      <c r="D3232" s="3" t="s">
        <v>50</v>
      </c>
      <c r="E3232" s="3">
        <v>9</v>
      </c>
      <c r="F3232" s="3">
        <v>9</v>
      </c>
      <c r="G3232" s="3">
        <v>9</v>
      </c>
      <c r="H3232" s="3">
        <v>422930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 t="str">
        <f>B3232&amp;" | "&amp;C3232&amp;" | "&amp;D3232</f>
        <v>documentazione_amministrativa / documenti_protocollati | DOCUMENTO PROTOCOLLATO | DOCUMENTO PROTOCOLLATO</v>
      </c>
      <c r="Q3232" s="3" t="str">
        <f>VLOOKUP(P3232,'Classificazione UD'!A:B,2,FALSE)</f>
        <v>Protocollo</v>
      </c>
    </row>
    <row r="3233" spans="1:17" ht="15" customHeight="1" x14ac:dyDescent="0.25">
      <c r="A3233" s="30">
        <v>2011</v>
      </c>
      <c r="B3233" s="3" t="s">
        <v>36</v>
      </c>
      <c r="C3233" s="3" t="s">
        <v>50</v>
      </c>
      <c r="D3233" s="3" t="s">
        <v>50</v>
      </c>
      <c r="E3233" s="3">
        <v>1</v>
      </c>
      <c r="F3233" s="3">
        <v>1</v>
      </c>
      <c r="G3233" s="3">
        <v>1</v>
      </c>
      <c r="H3233" s="3">
        <v>26114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 t="str">
        <f>B3233&amp;" | "&amp;C3233&amp;" | "&amp;D3233</f>
        <v>documentazione_amministrativa / documenti_protocollati | DOCUMENTO PROTOCOLLATO | DOCUMENTO PROTOCOLLATO</v>
      </c>
      <c r="Q3233" s="3" t="str">
        <f>VLOOKUP(P3233,'Classificazione UD'!A:B,2,FALSE)</f>
        <v>Protocollo</v>
      </c>
    </row>
    <row r="3234" spans="1:17" ht="15" customHeight="1" x14ac:dyDescent="0.25">
      <c r="A3234" s="30">
        <v>2012</v>
      </c>
      <c r="B3234" s="3" t="s">
        <v>36</v>
      </c>
      <c r="C3234" s="3" t="s">
        <v>50</v>
      </c>
      <c r="D3234" s="3" t="s">
        <v>50</v>
      </c>
      <c r="E3234" s="3">
        <v>6</v>
      </c>
      <c r="F3234" s="3">
        <v>8</v>
      </c>
      <c r="G3234" s="3">
        <v>8</v>
      </c>
      <c r="H3234" s="3">
        <v>1059204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 t="str">
        <f>B3234&amp;" | "&amp;C3234&amp;" | "&amp;D3234</f>
        <v>documentazione_amministrativa / documenti_protocollati | DOCUMENTO PROTOCOLLATO | DOCUMENTO PROTOCOLLATO</v>
      </c>
      <c r="Q3234" s="3" t="str">
        <f>VLOOKUP(P3234,'Classificazione UD'!A:B,2,FALSE)</f>
        <v>Protocollo</v>
      </c>
    </row>
    <row r="3235" spans="1:17" ht="15" customHeight="1" x14ac:dyDescent="0.25">
      <c r="A3235" s="30">
        <v>2013</v>
      </c>
      <c r="B3235" s="3" t="s">
        <v>36</v>
      </c>
      <c r="C3235" s="3" t="s">
        <v>50</v>
      </c>
      <c r="D3235" s="3" t="s">
        <v>50</v>
      </c>
      <c r="E3235" s="3">
        <v>46</v>
      </c>
      <c r="F3235" s="3">
        <v>53</v>
      </c>
      <c r="G3235" s="3">
        <v>53</v>
      </c>
      <c r="H3235" s="3">
        <v>20975805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 t="str">
        <f>B3235&amp;" | "&amp;C3235&amp;" | "&amp;D3235</f>
        <v>documentazione_amministrativa / documenti_protocollati | DOCUMENTO PROTOCOLLATO | DOCUMENTO PROTOCOLLATO</v>
      </c>
      <c r="Q3235" s="3" t="str">
        <f>VLOOKUP(P3235,'Classificazione UD'!A:B,2,FALSE)</f>
        <v>Protocollo</v>
      </c>
    </row>
    <row r="3236" spans="1:17" ht="15" customHeight="1" x14ac:dyDescent="0.25">
      <c r="A3236" s="30">
        <v>2014</v>
      </c>
      <c r="B3236" s="3" t="s">
        <v>36</v>
      </c>
      <c r="C3236" s="3" t="s">
        <v>50</v>
      </c>
      <c r="D3236" s="3" t="s">
        <v>50</v>
      </c>
      <c r="E3236" s="3">
        <v>24734</v>
      </c>
      <c r="F3236" s="3">
        <v>46941</v>
      </c>
      <c r="G3236" s="3">
        <v>46941</v>
      </c>
      <c r="H3236" s="3">
        <v>7304764138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 t="str">
        <f>B3236&amp;" | "&amp;C3236&amp;" | "&amp;D3236</f>
        <v>documentazione_amministrativa / documenti_protocollati | DOCUMENTO PROTOCOLLATO | DOCUMENTO PROTOCOLLATO</v>
      </c>
      <c r="Q3236" s="3" t="str">
        <f>VLOOKUP(P3236,'Classificazione UD'!A:B,2,FALSE)</f>
        <v>Protocollo</v>
      </c>
    </row>
    <row r="3237" spans="1:17" ht="15" customHeight="1" x14ac:dyDescent="0.25">
      <c r="A3237" s="30">
        <v>2015</v>
      </c>
      <c r="B3237" s="3" t="s">
        <v>36</v>
      </c>
      <c r="C3237" s="3" t="s">
        <v>50</v>
      </c>
      <c r="D3237" s="3" t="s">
        <v>50</v>
      </c>
      <c r="E3237" s="3">
        <v>26641</v>
      </c>
      <c r="F3237" s="3">
        <v>61813</v>
      </c>
      <c r="G3237" s="3">
        <v>61813</v>
      </c>
      <c r="H3237" s="3">
        <v>9876081275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 t="str">
        <f>B3237&amp;" | "&amp;C3237&amp;" | "&amp;D3237</f>
        <v>documentazione_amministrativa / documenti_protocollati | DOCUMENTO PROTOCOLLATO | DOCUMENTO PROTOCOLLATO</v>
      </c>
      <c r="Q3237" s="3" t="str">
        <f>VLOOKUP(P3237,'Classificazione UD'!A:B,2,FALSE)</f>
        <v>Protocollo</v>
      </c>
    </row>
    <row r="3238" spans="1:17" ht="15" customHeight="1" x14ac:dyDescent="0.25">
      <c r="A3238" s="30">
        <v>2016</v>
      </c>
      <c r="B3238" s="3" t="s">
        <v>36</v>
      </c>
      <c r="C3238" s="3" t="s">
        <v>50</v>
      </c>
      <c r="D3238" s="3" t="s">
        <v>50</v>
      </c>
      <c r="E3238" s="3">
        <v>31326</v>
      </c>
      <c r="F3238" s="3">
        <v>66471</v>
      </c>
      <c r="G3238" s="3">
        <v>66471</v>
      </c>
      <c r="H3238" s="3">
        <v>13028519269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 t="str">
        <f>B3238&amp;" | "&amp;C3238&amp;" | "&amp;D3238</f>
        <v>documentazione_amministrativa / documenti_protocollati | DOCUMENTO PROTOCOLLATO | DOCUMENTO PROTOCOLLATO</v>
      </c>
      <c r="Q3238" s="3" t="str">
        <f>VLOOKUP(P3238,'Classificazione UD'!A:B,2,FALSE)</f>
        <v>Protocollo</v>
      </c>
    </row>
    <row r="3239" spans="1:17" ht="15" customHeight="1" x14ac:dyDescent="0.25">
      <c r="A3239" s="30">
        <v>2015</v>
      </c>
      <c r="B3239" s="3" t="s">
        <v>20</v>
      </c>
      <c r="C3239" s="3" t="s">
        <v>21</v>
      </c>
      <c r="D3239" s="3" t="s">
        <v>21</v>
      </c>
      <c r="E3239" s="3">
        <v>24</v>
      </c>
      <c r="F3239" s="3">
        <v>24</v>
      </c>
      <c r="G3239" s="3">
        <v>24</v>
      </c>
      <c r="H3239" s="3">
        <v>5643337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 t="str">
        <f>B3239&amp;" | "&amp;C3239&amp;" | "&amp;D3239</f>
        <v>documentazione_amministrativa / registri | REGISTRO GIORNALIERO | REGISTRO GIORNALIERO</v>
      </c>
      <c r="Q3239" s="3" t="str">
        <f>VLOOKUP(P3239,'Classificazione UD'!A:B,2,FALSE)</f>
        <v>RGP</v>
      </c>
    </row>
    <row r="3240" spans="1:17" ht="15" customHeight="1" x14ac:dyDescent="0.25">
      <c r="A3240" s="30">
        <v>2016</v>
      </c>
      <c r="B3240" s="3" t="s">
        <v>20</v>
      </c>
      <c r="C3240" s="3" t="s">
        <v>21</v>
      </c>
      <c r="D3240" s="3" t="s">
        <v>21</v>
      </c>
      <c r="E3240" s="3">
        <v>267</v>
      </c>
      <c r="F3240" s="3">
        <v>267</v>
      </c>
      <c r="G3240" s="3">
        <v>267</v>
      </c>
      <c r="H3240" s="3">
        <v>48548302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 t="str">
        <f>B3240&amp;" | "&amp;C3240&amp;" | "&amp;D3240</f>
        <v>documentazione_amministrativa / registri | REGISTRO GIORNALIERO | REGISTRO GIORNALIERO</v>
      </c>
      <c r="Q3240" s="3" t="str">
        <f>VLOOKUP(P3240,'Classificazione UD'!A:B,2,FALSE)</f>
        <v>RGP</v>
      </c>
    </row>
    <row r="3241" spans="1:17" ht="15" customHeight="1" x14ac:dyDescent="0.25">
      <c r="A3241" s="30">
        <v>2015</v>
      </c>
      <c r="B3241" s="3" t="s">
        <v>36</v>
      </c>
      <c r="C3241" s="3" t="s">
        <v>37</v>
      </c>
      <c r="D3241" s="3" t="s">
        <v>37</v>
      </c>
      <c r="E3241" s="3">
        <v>3365</v>
      </c>
      <c r="F3241" s="3">
        <v>3365</v>
      </c>
      <c r="G3241" s="3">
        <v>3365</v>
      </c>
      <c r="H3241" s="3">
        <v>2058936923</v>
      </c>
      <c r="I3241" s="3">
        <v>3513</v>
      </c>
      <c r="J3241" s="3">
        <v>3513</v>
      </c>
      <c r="K3241" s="3">
        <v>1312543104</v>
      </c>
      <c r="L3241" s="3">
        <v>0</v>
      </c>
      <c r="M3241" s="3">
        <v>0</v>
      </c>
      <c r="N3241" s="3">
        <v>0</v>
      </c>
      <c r="O3241" s="3">
        <v>0</v>
      </c>
      <c r="P3241" s="3" t="str">
        <f>B3241&amp;" | "&amp;C3241&amp;" | "&amp;D3241</f>
        <v>documentazione_amministrativa / documenti_protocollati | Documento protocollato | Documento protocollato</v>
      </c>
      <c r="Q3241" s="3" t="str">
        <f>VLOOKUP(P3241,'Classificazione UD'!A:B,2,FALSE)</f>
        <v>Protocollo</v>
      </c>
    </row>
    <row r="3242" spans="1:17" ht="15" customHeight="1" x14ac:dyDescent="0.25">
      <c r="A3242" s="30">
        <v>2016</v>
      </c>
      <c r="B3242" s="3" t="s">
        <v>36</v>
      </c>
      <c r="C3242" s="3" t="s">
        <v>37</v>
      </c>
      <c r="D3242" s="3" t="s">
        <v>37</v>
      </c>
      <c r="E3242" s="3">
        <v>6228</v>
      </c>
      <c r="F3242" s="3">
        <v>6228</v>
      </c>
      <c r="G3242" s="3">
        <v>6228</v>
      </c>
      <c r="H3242" s="3">
        <v>3435427126</v>
      </c>
      <c r="I3242" s="3">
        <v>8622</v>
      </c>
      <c r="J3242" s="3">
        <v>8622</v>
      </c>
      <c r="K3242" s="3">
        <v>1996511937</v>
      </c>
      <c r="L3242" s="3">
        <v>0</v>
      </c>
      <c r="M3242" s="3">
        <v>0</v>
      </c>
      <c r="N3242" s="3">
        <v>0</v>
      </c>
      <c r="O3242" s="3">
        <v>0</v>
      </c>
      <c r="P3242" s="3" t="str">
        <f>B3242&amp;" | "&amp;C3242&amp;" | "&amp;D3242</f>
        <v>documentazione_amministrativa / documenti_protocollati | Documento protocollato | Documento protocollato</v>
      </c>
      <c r="Q3242" s="3" t="str">
        <f>VLOOKUP(P3242,'Classificazione UD'!A:B,2,FALSE)</f>
        <v>Protocollo</v>
      </c>
    </row>
    <row r="3243" spans="1:17" ht="15" customHeight="1" x14ac:dyDescent="0.25">
      <c r="A3243" s="30">
        <v>2015</v>
      </c>
      <c r="B3243" s="3" t="s">
        <v>20</v>
      </c>
      <c r="C3243" s="3" t="s">
        <v>21</v>
      </c>
      <c r="D3243" s="3" t="s">
        <v>21</v>
      </c>
      <c r="E3243" s="3">
        <v>66</v>
      </c>
      <c r="F3243" s="3">
        <v>66</v>
      </c>
      <c r="G3243" s="3">
        <v>66</v>
      </c>
      <c r="H3243" s="3">
        <v>843968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 t="str">
        <f>B3243&amp;" | "&amp;C3243&amp;" | "&amp;D3243</f>
        <v>documentazione_amministrativa / registri | REGISTRO GIORNALIERO | REGISTRO GIORNALIERO</v>
      </c>
      <c r="Q3243" s="3" t="str">
        <f>VLOOKUP(P3243,'Classificazione UD'!A:B,2,FALSE)</f>
        <v>RGP</v>
      </c>
    </row>
    <row r="3244" spans="1:17" ht="15" customHeight="1" x14ac:dyDescent="0.25">
      <c r="A3244" s="30">
        <v>2016</v>
      </c>
      <c r="B3244" s="3" t="s">
        <v>20</v>
      </c>
      <c r="C3244" s="3" t="s">
        <v>21</v>
      </c>
      <c r="D3244" s="3" t="s">
        <v>21</v>
      </c>
      <c r="E3244" s="3">
        <v>298</v>
      </c>
      <c r="F3244" s="3">
        <v>298</v>
      </c>
      <c r="G3244" s="3">
        <v>298</v>
      </c>
      <c r="H3244" s="3">
        <v>5798586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 t="str">
        <f>B3244&amp;" | "&amp;C3244&amp;" | "&amp;D3244</f>
        <v>documentazione_amministrativa / registri | REGISTRO GIORNALIERO | REGISTRO GIORNALIERO</v>
      </c>
      <c r="Q3244" s="3" t="str">
        <f>VLOOKUP(P3244,'Classificazione UD'!A:B,2,FALSE)</f>
        <v>RGP</v>
      </c>
    </row>
    <row r="3245" spans="1:17" ht="15" customHeight="1" x14ac:dyDescent="0.25">
      <c r="A3245" s="30">
        <v>2014</v>
      </c>
      <c r="B3245" s="3" t="s">
        <v>44</v>
      </c>
      <c r="C3245" s="3" t="s">
        <v>46</v>
      </c>
      <c r="D3245" s="3" t="s">
        <v>46</v>
      </c>
      <c r="E3245" s="3">
        <v>54</v>
      </c>
      <c r="F3245" s="3">
        <v>316</v>
      </c>
      <c r="G3245" s="3">
        <v>316</v>
      </c>
      <c r="H3245" s="3">
        <v>79714317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 t="str">
        <f>B3245&amp;" | "&amp;C3245&amp;" | "&amp;D3245</f>
        <v>documentazione_amministrativa / deliberazioni | DELIBERA | DELIBERA</v>
      </c>
      <c r="Q3245" s="3" t="str">
        <f>VLOOKUP(P3245,'Classificazione UD'!A:B,2,FALSE)</f>
        <v>Amministrativo</v>
      </c>
    </row>
    <row r="3246" spans="1:17" ht="15" customHeight="1" x14ac:dyDescent="0.25">
      <c r="A3246" s="30">
        <v>2010</v>
      </c>
      <c r="B3246" s="3" t="s">
        <v>44</v>
      </c>
      <c r="C3246" s="3" t="s">
        <v>46</v>
      </c>
      <c r="D3246" s="3" t="s">
        <v>46</v>
      </c>
      <c r="E3246" s="3">
        <v>155</v>
      </c>
      <c r="F3246" s="3">
        <v>544</v>
      </c>
      <c r="G3246" s="3">
        <v>544</v>
      </c>
      <c r="H3246" s="3">
        <v>125030300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 t="str">
        <f>B3246&amp;" | "&amp;C3246&amp;" | "&amp;D3246</f>
        <v>documentazione_amministrativa / deliberazioni | DELIBERA | DELIBERA</v>
      </c>
      <c r="Q3246" s="3" t="str">
        <f>VLOOKUP(P3246,'Classificazione UD'!A:B,2,FALSE)</f>
        <v>Amministrativo</v>
      </c>
    </row>
    <row r="3247" spans="1:17" ht="15" customHeight="1" x14ac:dyDescent="0.25">
      <c r="A3247" s="30">
        <v>2011</v>
      </c>
      <c r="B3247" s="3" t="s">
        <v>44</v>
      </c>
      <c r="C3247" s="3" t="s">
        <v>46</v>
      </c>
      <c r="D3247" s="3" t="s">
        <v>46</v>
      </c>
      <c r="E3247" s="3">
        <v>124</v>
      </c>
      <c r="F3247" s="3">
        <v>436</v>
      </c>
      <c r="G3247" s="3">
        <v>436</v>
      </c>
      <c r="H3247" s="3">
        <v>90274909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 t="str">
        <f>B3247&amp;" | "&amp;C3247&amp;" | "&amp;D3247</f>
        <v>documentazione_amministrativa / deliberazioni | DELIBERA | DELIBERA</v>
      </c>
      <c r="Q3247" s="3" t="str">
        <f>VLOOKUP(P3247,'Classificazione UD'!A:B,2,FALSE)</f>
        <v>Amministrativo</v>
      </c>
    </row>
    <row r="3248" spans="1:17" ht="15" customHeight="1" x14ac:dyDescent="0.25">
      <c r="A3248" s="30">
        <v>2012</v>
      </c>
      <c r="B3248" s="3" t="s">
        <v>44</v>
      </c>
      <c r="C3248" s="3" t="s">
        <v>46</v>
      </c>
      <c r="D3248" s="3" t="s">
        <v>46</v>
      </c>
      <c r="E3248" s="3">
        <v>142</v>
      </c>
      <c r="F3248" s="3">
        <v>545</v>
      </c>
      <c r="G3248" s="3">
        <v>545</v>
      </c>
      <c r="H3248" s="3">
        <v>126495427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 t="str">
        <f>B3248&amp;" | "&amp;C3248&amp;" | "&amp;D3248</f>
        <v>documentazione_amministrativa / deliberazioni | DELIBERA | DELIBERA</v>
      </c>
      <c r="Q3248" s="3" t="str">
        <f>VLOOKUP(P3248,'Classificazione UD'!A:B,2,FALSE)</f>
        <v>Amministrativo</v>
      </c>
    </row>
    <row r="3249" spans="1:17" ht="15" customHeight="1" x14ac:dyDescent="0.25">
      <c r="A3249" s="30">
        <v>2013</v>
      </c>
      <c r="B3249" s="3" t="s">
        <v>44</v>
      </c>
      <c r="C3249" s="3" t="s">
        <v>46</v>
      </c>
      <c r="D3249" s="3" t="s">
        <v>46</v>
      </c>
      <c r="E3249" s="3">
        <v>136</v>
      </c>
      <c r="F3249" s="3">
        <v>524</v>
      </c>
      <c r="G3249" s="3">
        <v>524</v>
      </c>
      <c r="H3249" s="3">
        <v>129085310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 t="str">
        <f>B3249&amp;" | "&amp;C3249&amp;" | "&amp;D3249</f>
        <v>documentazione_amministrativa / deliberazioni | DELIBERA | DELIBERA</v>
      </c>
      <c r="Q3249" s="3" t="str">
        <f>VLOOKUP(P3249,'Classificazione UD'!A:B,2,FALSE)</f>
        <v>Amministrativo</v>
      </c>
    </row>
    <row r="3250" spans="1:17" ht="15" customHeight="1" x14ac:dyDescent="0.25">
      <c r="A3250" s="30">
        <v>2014</v>
      </c>
      <c r="B3250" s="3" t="s">
        <v>44</v>
      </c>
      <c r="C3250" s="3" t="s">
        <v>46</v>
      </c>
      <c r="D3250" s="3" t="s">
        <v>46</v>
      </c>
      <c r="E3250" s="3">
        <v>37</v>
      </c>
      <c r="F3250" s="3">
        <v>178</v>
      </c>
      <c r="G3250" s="3">
        <v>178</v>
      </c>
      <c r="H3250" s="3">
        <v>38744436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 t="str">
        <f>B3250&amp;" | "&amp;C3250&amp;" | "&amp;D3250</f>
        <v>documentazione_amministrativa / deliberazioni | DELIBERA | DELIBERA</v>
      </c>
      <c r="Q3250" s="3" t="str">
        <f>VLOOKUP(P3250,'Classificazione UD'!A:B,2,FALSE)</f>
        <v>Amministrativo</v>
      </c>
    </row>
    <row r="3251" spans="1:17" ht="15" customHeight="1" x14ac:dyDescent="0.25">
      <c r="A3251" s="30">
        <v>2015</v>
      </c>
      <c r="B3251" s="3" t="s">
        <v>44</v>
      </c>
      <c r="C3251" s="3" t="s">
        <v>46</v>
      </c>
      <c r="D3251" s="3" t="s">
        <v>46</v>
      </c>
      <c r="E3251" s="3">
        <v>139</v>
      </c>
      <c r="F3251" s="3">
        <v>698</v>
      </c>
      <c r="G3251" s="3">
        <v>698</v>
      </c>
      <c r="H3251" s="3">
        <v>174799208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 t="str">
        <f>B3251&amp;" | "&amp;C3251&amp;" | "&amp;D3251</f>
        <v>documentazione_amministrativa / deliberazioni | DELIBERA | DELIBERA</v>
      </c>
      <c r="Q3251" s="3" t="str">
        <f>VLOOKUP(P3251,'Classificazione UD'!A:B,2,FALSE)</f>
        <v>Amministrativo</v>
      </c>
    </row>
    <row r="3252" spans="1:17" ht="15" customHeight="1" x14ac:dyDescent="0.25">
      <c r="A3252" s="30">
        <v>2016</v>
      </c>
      <c r="B3252" s="3" t="s">
        <v>44</v>
      </c>
      <c r="C3252" s="3" t="s">
        <v>46</v>
      </c>
      <c r="D3252" s="3" t="s">
        <v>46</v>
      </c>
      <c r="E3252" s="3">
        <v>5</v>
      </c>
      <c r="F3252" s="3">
        <v>27</v>
      </c>
      <c r="G3252" s="3">
        <v>27</v>
      </c>
      <c r="H3252" s="3">
        <v>4371264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 t="str">
        <f>B3252&amp;" | "&amp;C3252&amp;" | "&amp;D3252</f>
        <v>documentazione_amministrativa / deliberazioni | DELIBERA | DELIBERA</v>
      </c>
      <c r="Q3252" s="3" t="str">
        <f>VLOOKUP(P3252,'Classificazione UD'!A:B,2,FALSE)</f>
        <v>Amministrativo</v>
      </c>
    </row>
    <row r="3253" spans="1:17" ht="15" customHeight="1" x14ac:dyDescent="0.25">
      <c r="A3253" s="30">
        <v>2010</v>
      </c>
      <c r="B3253" s="3" t="s">
        <v>44</v>
      </c>
      <c r="C3253" s="3" t="s">
        <v>46</v>
      </c>
      <c r="D3253" s="3" t="s">
        <v>46</v>
      </c>
      <c r="E3253" s="3">
        <v>139</v>
      </c>
      <c r="F3253" s="3">
        <v>611</v>
      </c>
      <c r="G3253" s="3">
        <v>611</v>
      </c>
      <c r="H3253" s="3">
        <v>58255452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 t="str">
        <f>B3253&amp;" | "&amp;C3253&amp;" | "&amp;D3253</f>
        <v>documentazione_amministrativa / deliberazioni | DELIBERA | DELIBERA</v>
      </c>
      <c r="Q3253" s="3" t="str">
        <f>VLOOKUP(P3253,'Classificazione UD'!A:B,2,FALSE)</f>
        <v>Amministrativo</v>
      </c>
    </row>
    <row r="3254" spans="1:17" ht="15" customHeight="1" x14ac:dyDescent="0.25">
      <c r="A3254" s="30">
        <v>2011</v>
      </c>
      <c r="B3254" s="3" t="s">
        <v>44</v>
      </c>
      <c r="C3254" s="3" t="s">
        <v>46</v>
      </c>
      <c r="D3254" s="3" t="s">
        <v>46</v>
      </c>
      <c r="E3254" s="3">
        <v>126</v>
      </c>
      <c r="F3254" s="3">
        <v>620</v>
      </c>
      <c r="G3254" s="3">
        <v>620</v>
      </c>
      <c r="H3254" s="3">
        <v>127817004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 t="str">
        <f>B3254&amp;" | "&amp;C3254&amp;" | "&amp;D3254</f>
        <v>documentazione_amministrativa / deliberazioni | DELIBERA | DELIBERA</v>
      </c>
      <c r="Q3254" s="3" t="str">
        <f>VLOOKUP(P3254,'Classificazione UD'!A:B,2,FALSE)</f>
        <v>Amministrativo</v>
      </c>
    </row>
    <row r="3255" spans="1:17" ht="15" customHeight="1" x14ac:dyDescent="0.25">
      <c r="A3255" s="30">
        <v>2012</v>
      </c>
      <c r="B3255" s="3" t="s">
        <v>44</v>
      </c>
      <c r="C3255" s="3" t="s">
        <v>46</v>
      </c>
      <c r="D3255" s="3" t="s">
        <v>46</v>
      </c>
      <c r="E3255" s="3">
        <v>127</v>
      </c>
      <c r="F3255" s="3">
        <v>638</v>
      </c>
      <c r="G3255" s="3">
        <v>638</v>
      </c>
      <c r="H3255" s="3">
        <v>84707626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 t="str">
        <f>B3255&amp;" | "&amp;C3255&amp;" | "&amp;D3255</f>
        <v>documentazione_amministrativa / deliberazioni | DELIBERA | DELIBERA</v>
      </c>
      <c r="Q3255" s="3" t="str">
        <f>VLOOKUP(P3255,'Classificazione UD'!A:B,2,FALSE)</f>
        <v>Amministrativo</v>
      </c>
    </row>
    <row r="3256" spans="1:17" ht="15" customHeight="1" x14ac:dyDescent="0.25">
      <c r="A3256" s="30">
        <v>2013</v>
      </c>
      <c r="B3256" s="3" t="s">
        <v>44</v>
      </c>
      <c r="C3256" s="3" t="s">
        <v>46</v>
      </c>
      <c r="D3256" s="3" t="s">
        <v>46</v>
      </c>
      <c r="E3256" s="3">
        <v>116</v>
      </c>
      <c r="F3256" s="3">
        <v>595</v>
      </c>
      <c r="G3256" s="3">
        <v>595</v>
      </c>
      <c r="H3256" s="3">
        <v>99354644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 t="str">
        <f>B3256&amp;" | "&amp;C3256&amp;" | "&amp;D3256</f>
        <v>documentazione_amministrativa / deliberazioni | DELIBERA | DELIBERA</v>
      </c>
      <c r="Q3256" s="3" t="str">
        <f>VLOOKUP(P3256,'Classificazione UD'!A:B,2,FALSE)</f>
        <v>Amministrativo</v>
      </c>
    </row>
    <row r="3257" spans="1:17" ht="15" customHeight="1" x14ac:dyDescent="0.25">
      <c r="A3257" s="30">
        <v>2014</v>
      </c>
      <c r="B3257" s="3" t="s">
        <v>44</v>
      </c>
      <c r="C3257" s="3" t="s">
        <v>46</v>
      </c>
      <c r="D3257" s="3" t="s">
        <v>46</v>
      </c>
      <c r="E3257" s="3">
        <v>47</v>
      </c>
      <c r="F3257" s="3">
        <v>237</v>
      </c>
      <c r="G3257" s="3">
        <v>237</v>
      </c>
      <c r="H3257" s="3">
        <v>33975230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 t="str">
        <f>B3257&amp;" | "&amp;C3257&amp;" | "&amp;D3257</f>
        <v>documentazione_amministrativa / deliberazioni | DELIBERA | DELIBERA</v>
      </c>
      <c r="Q3257" s="3" t="str">
        <f>VLOOKUP(P3257,'Classificazione UD'!A:B,2,FALSE)</f>
        <v>Amministrativo</v>
      </c>
    </row>
    <row r="3258" spans="1:17" ht="15" customHeight="1" x14ac:dyDescent="0.25">
      <c r="A3258" s="30">
        <v>2015</v>
      </c>
      <c r="B3258" s="3" t="s">
        <v>44</v>
      </c>
      <c r="C3258" s="3" t="s">
        <v>46</v>
      </c>
      <c r="D3258" s="3" t="s">
        <v>46</v>
      </c>
      <c r="E3258" s="3">
        <v>163</v>
      </c>
      <c r="F3258" s="3">
        <v>930</v>
      </c>
      <c r="G3258" s="3">
        <v>930</v>
      </c>
      <c r="H3258" s="3">
        <v>136652486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 t="str">
        <f>B3258&amp;" | "&amp;C3258&amp;" | "&amp;D3258</f>
        <v>documentazione_amministrativa / deliberazioni | DELIBERA | DELIBERA</v>
      </c>
      <c r="Q3258" s="3" t="str">
        <f>VLOOKUP(P3258,'Classificazione UD'!A:B,2,FALSE)</f>
        <v>Amministrativo</v>
      </c>
    </row>
    <row r="3259" spans="1:17" ht="15" customHeight="1" x14ac:dyDescent="0.25">
      <c r="A3259" s="30">
        <v>2016</v>
      </c>
      <c r="B3259" s="3" t="s">
        <v>44</v>
      </c>
      <c r="C3259" s="3" t="s">
        <v>46</v>
      </c>
      <c r="D3259" s="3" t="s">
        <v>46</v>
      </c>
      <c r="E3259" s="3">
        <v>23</v>
      </c>
      <c r="F3259" s="3">
        <v>141</v>
      </c>
      <c r="G3259" s="3">
        <v>141</v>
      </c>
      <c r="H3259" s="3">
        <v>43277516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 t="str">
        <f>B3259&amp;" | "&amp;C3259&amp;" | "&amp;D3259</f>
        <v>documentazione_amministrativa / deliberazioni | DELIBERA | DELIBERA</v>
      </c>
      <c r="Q3259" s="3" t="str">
        <f>VLOOKUP(P3259,'Classificazione UD'!A:B,2,FALSE)</f>
        <v>Amministrativo</v>
      </c>
    </row>
    <row r="3260" spans="1:17" ht="15" customHeight="1" x14ac:dyDescent="0.25">
      <c r="A3260" s="30">
        <v>2010</v>
      </c>
      <c r="B3260" s="3" t="s">
        <v>48</v>
      </c>
      <c r="C3260" s="3" t="s">
        <v>116</v>
      </c>
      <c r="D3260" s="3" t="s">
        <v>116</v>
      </c>
      <c r="E3260" s="3">
        <v>387</v>
      </c>
      <c r="F3260" s="3">
        <v>1319</v>
      </c>
      <c r="G3260" s="3">
        <v>1319</v>
      </c>
      <c r="H3260" s="3">
        <v>65667265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 t="str">
        <f>B3260&amp;" | "&amp;C3260&amp;" | "&amp;D3260</f>
        <v>documentazione_amministrativa / determinazioni | DETERMINAZIONE DEL DIRIGENTE | DETERMINAZIONE DEL DIRIGENTE</v>
      </c>
      <c r="Q3260" s="3" t="str">
        <f>VLOOKUP(P3260,'Classificazione UD'!A:B,2,FALSE)</f>
        <v>Amministrativo</v>
      </c>
    </row>
    <row r="3261" spans="1:17" ht="15" customHeight="1" x14ac:dyDescent="0.25">
      <c r="A3261" s="30">
        <v>2011</v>
      </c>
      <c r="B3261" s="3" t="s">
        <v>48</v>
      </c>
      <c r="C3261" s="3" t="s">
        <v>116</v>
      </c>
      <c r="D3261" s="3" t="s">
        <v>116</v>
      </c>
      <c r="E3261" s="3">
        <v>334</v>
      </c>
      <c r="F3261" s="3">
        <v>1359</v>
      </c>
      <c r="G3261" s="3">
        <v>1359</v>
      </c>
      <c r="H3261" s="3">
        <v>109223526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 t="str">
        <f>B3261&amp;" | "&amp;C3261&amp;" | "&amp;D3261</f>
        <v>documentazione_amministrativa / determinazioni | DETERMINAZIONE DEL DIRIGENTE | DETERMINAZIONE DEL DIRIGENTE</v>
      </c>
      <c r="Q3261" s="3" t="str">
        <f>VLOOKUP(P3261,'Classificazione UD'!A:B,2,FALSE)</f>
        <v>Amministrativo</v>
      </c>
    </row>
    <row r="3262" spans="1:17" ht="15" customHeight="1" x14ac:dyDescent="0.25">
      <c r="A3262" s="30">
        <v>2012</v>
      </c>
      <c r="B3262" s="3" t="s">
        <v>48</v>
      </c>
      <c r="C3262" s="3" t="s">
        <v>116</v>
      </c>
      <c r="D3262" s="3" t="s">
        <v>116</v>
      </c>
      <c r="E3262" s="3">
        <v>363</v>
      </c>
      <c r="F3262" s="3">
        <v>1441</v>
      </c>
      <c r="G3262" s="3">
        <v>1441</v>
      </c>
      <c r="H3262" s="3">
        <v>129847765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 t="str">
        <f>B3262&amp;" | "&amp;C3262&amp;" | "&amp;D3262</f>
        <v>documentazione_amministrativa / determinazioni | DETERMINAZIONE DEL DIRIGENTE | DETERMINAZIONE DEL DIRIGENTE</v>
      </c>
      <c r="Q3262" s="3" t="str">
        <f>VLOOKUP(P3262,'Classificazione UD'!A:B,2,FALSE)</f>
        <v>Amministrativo</v>
      </c>
    </row>
    <row r="3263" spans="1:17" ht="15" customHeight="1" x14ac:dyDescent="0.25">
      <c r="A3263" s="30">
        <v>2013</v>
      </c>
      <c r="B3263" s="3" t="s">
        <v>48</v>
      </c>
      <c r="C3263" s="3" t="s">
        <v>116</v>
      </c>
      <c r="D3263" s="3" t="s">
        <v>116</v>
      </c>
      <c r="E3263" s="3">
        <v>350</v>
      </c>
      <c r="F3263" s="3">
        <v>1391</v>
      </c>
      <c r="G3263" s="3">
        <v>1391</v>
      </c>
      <c r="H3263" s="3">
        <v>147304291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 t="str">
        <f>B3263&amp;" | "&amp;C3263&amp;" | "&amp;D3263</f>
        <v>documentazione_amministrativa / determinazioni | DETERMINAZIONE DEL DIRIGENTE | DETERMINAZIONE DEL DIRIGENTE</v>
      </c>
      <c r="Q3263" s="3" t="str">
        <f>VLOOKUP(P3263,'Classificazione UD'!A:B,2,FALSE)</f>
        <v>Amministrativo</v>
      </c>
    </row>
    <row r="3264" spans="1:17" ht="15" customHeight="1" x14ac:dyDescent="0.25">
      <c r="A3264" s="30">
        <v>2014</v>
      </c>
      <c r="B3264" s="3" t="s">
        <v>48</v>
      </c>
      <c r="C3264" s="3" t="s">
        <v>116</v>
      </c>
      <c r="D3264" s="3" t="s">
        <v>116</v>
      </c>
      <c r="E3264" s="3">
        <v>205</v>
      </c>
      <c r="F3264" s="3">
        <v>822</v>
      </c>
      <c r="G3264" s="3">
        <v>822</v>
      </c>
      <c r="H3264" s="3">
        <v>84985649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 t="str">
        <f>B3264&amp;" | "&amp;C3264&amp;" | "&amp;D3264</f>
        <v>documentazione_amministrativa / determinazioni | DETERMINAZIONE DEL DIRIGENTE | DETERMINAZIONE DEL DIRIGENTE</v>
      </c>
      <c r="Q3264" s="3" t="str">
        <f>VLOOKUP(P3264,'Classificazione UD'!A:B,2,FALSE)</f>
        <v>Amministrativo</v>
      </c>
    </row>
    <row r="3265" spans="1:17" ht="15" customHeight="1" x14ac:dyDescent="0.25">
      <c r="A3265" s="30">
        <v>2015</v>
      </c>
      <c r="B3265" s="3" t="s">
        <v>48</v>
      </c>
      <c r="C3265" s="3" t="s">
        <v>116</v>
      </c>
      <c r="D3265" s="3" t="s">
        <v>116</v>
      </c>
      <c r="E3265" s="3">
        <v>492</v>
      </c>
      <c r="F3265" s="3">
        <v>2031</v>
      </c>
      <c r="G3265" s="3">
        <v>2031</v>
      </c>
      <c r="H3265" s="3">
        <v>251237635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 t="str">
        <f>B3265&amp;" | "&amp;C3265&amp;" | "&amp;D3265</f>
        <v>documentazione_amministrativa / determinazioni | DETERMINAZIONE DEL DIRIGENTE | DETERMINAZIONE DEL DIRIGENTE</v>
      </c>
      <c r="Q3265" s="3" t="str">
        <f>VLOOKUP(P3265,'Classificazione UD'!A:B,2,FALSE)</f>
        <v>Amministrativo</v>
      </c>
    </row>
    <row r="3266" spans="1:17" ht="15" customHeight="1" x14ac:dyDescent="0.25">
      <c r="A3266" s="30">
        <v>2016</v>
      </c>
      <c r="B3266" s="3" t="s">
        <v>48</v>
      </c>
      <c r="C3266" s="3" t="s">
        <v>116</v>
      </c>
      <c r="D3266" s="3" t="s">
        <v>116</v>
      </c>
      <c r="E3266" s="3">
        <v>65</v>
      </c>
      <c r="F3266" s="3">
        <v>270</v>
      </c>
      <c r="G3266" s="3">
        <v>270</v>
      </c>
      <c r="H3266" s="3">
        <v>34202877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 t="str">
        <f>B3266&amp;" | "&amp;C3266&amp;" | "&amp;D3266</f>
        <v>documentazione_amministrativa / determinazioni | DETERMINAZIONE DEL DIRIGENTE | DETERMINAZIONE DEL DIRIGENTE</v>
      </c>
      <c r="Q3266" s="3" t="str">
        <f>VLOOKUP(P3266,'Classificazione UD'!A:B,2,FALSE)</f>
        <v>Amministrativo</v>
      </c>
    </row>
    <row r="3267" spans="1:17" ht="15" customHeight="1" x14ac:dyDescent="0.25">
      <c r="A3267" s="30">
        <v>2010</v>
      </c>
      <c r="B3267" s="3" t="s">
        <v>23</v>
      </c>
      <c r="C3267" s="3" t="s">
        <v>117</v>
      </c>
      <c r="D3267" s="3" t="s">
        <v>117</v>
      </c>
      <c r="E3267" s="3">
        <v>157</v>
      </c>
      <c r="F3267" s="3">
        <v>427</v>
      </c>
      <c r="G3267" s="3">
        <v>427</v>
      </c>
      <c r="H3267" s="3">
        <v>46670427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 t="str">
        <f>B3267&amp;" | "&amp;C3267&amp;" | "&amp;D3267</f>
        <v>documentazione_amministrativa / altri_documenti | DOCUMENTO NON PROTOCOLLATO | DOCUMENTO NON PROTOCOLLATO</v>
      </c>
      <c r="Q3267" s="3" t="str">
        <f>VLOOKUP(P3267,'Classificazione UD'!A:B,2,FALSE)</f>
        <v>Amministrativo</v>
      </c>
    </row>
    <row r="3268" spans="1:17" ht="15" customHeight="1" x14ac:dyDescent="0.25">
      <c r="A3268" s="30">
        <v>2011</v>
      </c>
      <c r="B3268" s="3" t="s">
        <v>23</v>
      </c>
      <c r="C3268" s="3" t="s">
        <v>117</v>
      </c>
      <c r="D3268" s="3" t="s">
        <v>117</v>
      </c>
      <c r="E3268" s="3">
        <v>388</v>
      </c>
      <c r="F3268" s="3">
        <v>1282</v>
      </c>
      <c r="G3268" s="3">
        <v>1282</v>
      </c>
      <c r="H3268" s="3">
        <v>293412876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 t="str">
        <f>B3268&amp;" | "&amp;C3268&amp;" | "&amp;D3268</f>
        <v>documentazione_amministrativa / altri_documenti | DOCUMENTO NON PROTOCOLLATO | DOCUMENTO NON PROTOCOLLATO</v>
      </c>
      <c r="Q3268" s="3" t="str">
        <f>VLOOKUP(P3268,'Classificazione UD'!A:B,2,FALSE)</f>
        <v>Amministrativo</v>
      </c>
    </row>
    <row r="3269" spans="1:17" ht="15" customHeight="1" x14ac:dyDescent="0.25">
      <c r="A3269" s="30">
        <v>2012</v>
      </c>
      <c r="B3269" s="3" t="s">
        <v>23</v>
      </c>
      <c r="C3269" s="3" t="s">
        <v>117</v>
      </c>
      <c r="D3269" s="3" t="s">
        <v>117</v>
      </c>
      <c r="E3269" s="3">
        <v>527</v>
      </c>
      <c r="F3269" s="3">
        <v>1914</v>
      </c>
      <c r="G3269" s="3">
        <v>1914</v>
      </c>
      <c r="H3269" s="3">
        <v>373779029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 t="str">
        <f>B3269&amp;" | "&amp;C3269&amp;" | "&amp;D3269</f>
        <v>documentazione_amministrativa / altri_documenti | DOCUMENTO NON PROTOCOLLATO | DOCUMENTO NON PROTOCOLLATO</v>
      </c>
      <c r="Q3269" s="3" t="str">
        <f>VLOOKUP(P3269,'Classificazione UD'!A:B,2,FALSE)</f>
        <v>Amministrativo</v>
      </c>
    </row>
    <row r="3270" spans="1:17" ht="15" customHeight="1" x14ac:dyDescent="0.25">
      <c r="A3270" s="30">
        <v>2013</v>
      </c>
      <c r="B3270" s="3" t="s">
        <v>23</v>
      </c>
      <c r="C3270" s="3" t="s">
        <v>117</v>
      </c>
      <c r="D3270" s="3" t="s">
        <v>117</v>
      </c>
      <c r="E3270" s="3">
        <v>1293</v>
      </c>
      <c r="F3270" s="3">
        <v>3393</v>
      </c>
      <c r="G3270" s="3">
        <v>3393</v>
      </c>
      <c r="H3270" s="3">
        <v>569343698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 t="str">
        <f>B3270&amp;" | "&amp;C3270&amp;" | "&amp;D3270</f>
        <v>documentazione_amministrativa / altri_documenti | DOCUMENTO NON PROTOCOLLATO | DOCUMENTO NON PROTOCOLLATO</v>
      </c>
      <c r="Q3270" s="3" t="str">
        <f>VLOOKUP(P3270,'Classificazione UD'!A:B,2,FALSE)</f>
        <v>Amministrativo</v>
      </c>
    </row>
    <row r="3271" spans="1:17" ht="15" customHeight="1" x14ac:dyDescent="0.25">
      <c r="A3271" s="30">
        <v>2014</v>
      </c>
      <c r="B3271" s="3" t="s">
        <v>23</v>
      </c>
      <c r="C3271" s="3" t="s">
        <v>117</v>
      </c>
      <c r="D3271" s="3" t="s">
        <v>117</v>
      </c>
      <c r="E3271" s="3">
        <v>837</v>
      </c>
      <c r="F3271" s="3">
        <v>2013</v>
      </c>
      <c r="G3271" s="3">
        <v>2013</v>
      </c>
      <c r="H3271" s="3">
        <v>659463006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 t="str">
        <f>B3271&amp;" | "&amp;C3271&amp;" | "&amp;D3271</f>
        <v>documentazione_amministrativa / altri_documenti | DOCUMENTO NON PROTOCOLLATO | DOCUMENTO NON PROTOCOLLATO</v>
      </c>
      <c r="Q3271" s="3" t="str">
        <f>VLOOKUP(P3271,'Classificazione UD'!A:B,2,FALSE)</f>
        <v>Amministrativo</v>
      </c>
    </row>
    <row r="3272" spans="1:17" ht="15" customHeight="1" x14ac:dyDescent="0.25">
      <c r="A3272" s="30">
        <v>2015</v>
      </c>
      <c r="B3272" s="3" t="s">
        <v>23</v>
      </c>
      <c r="C3272" s="3" t="s">
        <v>117</v>
      </c>
      <c r="D3272" s="3" t="s">
        <v>117</v>
      </c>
      <c r="E3272" s="3">
        <v>1537</v>
      </c>
      <c r="F3272" s="3">
        <v>3482</v>
      </c>
      <c r="G3272" s="3">
        <v>3482</v>
      </c>
      <c r="H3272" s="3">
        <v>570595319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 t="str">
        <f>B3272&amp;" | "&amp;C3272&amp;" | "&amp;D3272</f>
        <v>documentazione_amministrativa / altri_documenti | DOCUMENTO NON PROTOCOLLATO | DOCUMENTO NON PROTOCOLLATO</v>
      </c>
      <c r="Q3272" s="3" t="str">
        <f>VLOOKUP(P3272,'Classificazione UD'!A:B,2,FALSE)</f>
        <v>Amministrativo</v>
      </c>
    </row>
    <row r="3273" spans="1:17" ht="15" customHeight="1" x14ac:dyDescent="0.25">
      <c r="A3273" s="30">
        <v>2016</v>
      </c>
      <c r="B3273" s="3" t="s">
        <v>23</v>
      </c>
      <c r="C3273" s="3" t="s">
        <v>117</v>
      </c>
      <c r="D3273" s="3" t="s">
        <v>117</v>
      </c>
      <c r="E3273" s="3">
        <v>467</v>
      </c>
      <c r="F3273" s="3">
        <v>1054</v>
      </c>
      <c r="G3273" s="3">
        <v>1054</v>
      </c>
      <c r="H3273" s="3">
        <v>236936471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 t="str">
        <f>B3273&amp;" | "&amp;C3273&amp;" | "&amp;D3273</f>
        <v>documentazione_amministrativa / altri_documenti | DOCUMENTO NON PROTOCOLLATO | DOCUMENTO NON PROTOCOLLATO</v>
      </c>
      <c r="Q3273" s="3" t="str">
        <f>VLOOKUP(P3273,'Classificazione UD'!A:B,2,FALSE)</f>
        <v>Amministrativo</v>
      </c>
    </row>
    <row r="3274" spans="1:17" ht="15" customHeight="1" x14ac:dyDescent="0.25">
      <c r="A3274" s="30">
        <v>2007</v>
      </c>
      <c r="B3274" s="3" t="s">
        <v>36</v>
      </c>
      <c r="C3274" s="3" t="s">
        <v>50</v>
      </c>
      <c r="D3274" s="3" t="s">
        <v>50</v>
      </c>
      <c r="E3274" s="3">
        <v>33</v>
      </c>
      <c r="F3274" s="3">
        <v>171</v>
      </c>
      <c r="G3274" s="3">
        <v>171</v>
      </c>
      <c r="H3274" s="3">
        <v>12877240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 t="str">
        <f>B3274&amp;" | "&amp;C3274&amp;" | "&amp;D3274</f>
        <v>documentazione_amministrativa / documenti_protocollati | DOCUMENTO PROTOCOLLATO | DOCUMENTO PROTOCOLLATO</v>
      </c>
      <c r="Q3274" s="3" t="str">
        <f>VLOOKUP(P3274,'Classificazione UD'!A:B,2,FALSE)</f>
        <v>Protocollo</v>
      </c>
    </row>
    <row r="3275" spans="1:17" ht="15" customHeight="1" x14ac:dyDescent="0.25">
      <c r="A3275" s="30">
        <v>2008</v>
      </c>
      <c r="B3275" s="3" t="s">
        <v>36</v>
      </c>
      <c r="C3275" s="3" t="s">
        <v>50</v>
      </c>
      <c r="D3275" s="3" t="s">
        <v>50</v>
      </c>
      <c r="E3275" s="3">
        <v>25</v>
      </c>
      <c r="F3275" s="3">
        <v>84</v>
      </c>
      <c r="G3275" s="3">
        <v>84</v>
      </c>
      <c r="H3275" s="3">
        <v>4725479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 t="str">
        <f>B3275&amp;" | "&amp;C3275&amp;" | "&amp;D3275</f>
        <v>documentazione_amministrativa / documenti_protocollati | DOCUMENTO PROTOCOLLATO | DOCUMENTO PROTOCOLLATO</v>
      </c>
      <c r="Q3275" s="3" t="str">
        <f>VLOOKUP(P3275,'Classificazione UD'!A:B,2,FALSE)</f>
        <v>Protocollo</v>
      </c>
    </row>
    <row r="3276" spans="1:17" ht="15" customHeight="1" x14ac:dyDescent="0.25">
      <c r="A3276" s="30">
        <v>2009</v>
      </c>
      <c r="B3276" s="3" t="s">
        <v>36</v>
      </c>
      <c r="C3276" s="3" t="s">
        <v>50</v>
      </c>
      <c r="D3276" s="3" t="s">
        <v>50</v>
      </c>
      <c r="E3276" s="3">
        <v>33</v>
      </c>
      <c r="F3276" s="3">
        <v>127</v>
      </c>
      <c r="G3276" s="3">
        <v>127</v>
      </c>
      <c r="H3276" s="3">
        <v>8107697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 t="str">
        <f>B3276&amp;" | "&amp;C3276&amp;" | "&amp;D3276</f>
        <v>documentazione_amministrativa / documenti_protocollati | DOCUMENTO PROTOCOLLATO | DOCUMENTO PROTOCOLLATO</v>
      </c>
      <c r="Q3276" s="3" t="str">
        <f>VLOOKUP(P3276,'Classificazione UD'!A:B,2,FALSE)</f>
        <v>Protocollo</v>
      </c>
    </row>
    <row r="3277" spans="1:17" ht="15" customHeight="1" x14ac:dyDescent="0.25">
      <c r="A3277" s="30">
        <v>2010</v>
      </c>
      <c r="B3277" s="3" t="s">
        <v>36</v>
      </c>
      <c r="C3277" s="3" t="s">
        <v>50</v>
      </c>
      <c r="D3277" s="3" t="s">
        <v>50</v>
      </c>
      <c r="E3277" s="3">
        <v>2976</v>
      </c>
      <c r="F3277" s="3">
        <v>4861</v>
      </c>
      <c r="G3277" s="3">
        <v>4861</v>
      </c>
      <c r="H3277" s="3">
        <v>836529409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 t="str">
        <f>B3277&amp;" | "&amp;C3277&amp;" | "&amp;D3277</f>
        <v>documentazione_amministrativa / documenti_protocollati | DOCUMENTO PROTOCOLLATO | DOCUMENTO PROTOCOLLATO</v>
      </c>
      <c r="Q3277" s="3" t="str">
        <f>VLOOKUP(P3277,'Classificazione UD'!A:B,2,FALSE)</f>
        <v>Protocollo</v>
      </c>
    </row>
    <row r="3278" spans="1:17" ht="15" customHeight="1" x14ac:dyDescent="0.25">
      <c r="A3278" s="30">
        <v>2011</v>
      </c>
      <c r="B3278" s="3" t="s">
        <v>36</v>
      </c>
      <c r="C3278" s="3" t="s">
        <v>50</v>
      </c>
      <c r="D3278" s="3" t="s">
        <v>50</v>
      </c>
      <c r="E3278" s="3">
        <v>6708</v>
      </c>
      <c r="F3278" s="3">
        <v>10039</v>
      </c>
      <c r="G3278" s="3">
        <v>10039</v>
      </c>
      <c r="H3278" s="3">
        <v>1827157528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 t="str">
        <f>B3278&amp;" | "&amp;C3278&amp;" | "&amp;D3278</f>
        <v>documentazione_amministrativa / documenti_protocollati | DOCUMENTO PROTOCOLLATO | DOCUMENTO PROTOCOLLATO</v>
      </c>
      <c r="Q3278" s="3" t="str">
        <f>VLOOKUP(P3278,'Classificazione UD'!A:B,2,FALSE)</f>
        <v>Protocollo</v>
      </c>
    </row>
    <row r="3279" spans="1:17" ht="15" customHeight="1" x14ac:dyDescent="0.25">
      <c r="A3279" s="30">
        <v>2012</v>
      </c>
      <c r="B3279" s="3" t="s">
        <v>36</v>
      </c>
      <c r="C3279" s="3" t="s">
        <v>50</v>
      </c>
      <c r="D3279" s="3" t="s">
        <v>50</v>
      </c>
      <c r="E3279" s="3">
        <v>7864</v>
      </c>
      <c r="F3279" s="3">
        <v>14928</v>
      </c>
      <c r="G3279" s="3">
        <v>14928</v>
      </c>
      <c r="H3279" s="3">
        <v>4189140011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 t="str">
        <f>B3279&amp;" | "&amp;C3279&amp;" | "&amp;D3279</f>
        <v>documentazione_amministrativa / documenti_protocollati | DOCUMENTO PROTOCOLLATO | DOCUMENTO PROTOCOLLATO</v>
      </c>
      <c r="Q3279" s="3" t="str">
        <f>VLOOKUP(P3279,'Classificazione UD'!A:B,2,FALSE)</f>
        <v>Protocollo</v>
      </c>
    </row>
    <row r="3280" spans="1:17" ht="15" customHeight="1" x14ac:dyDescent="0.25">
      <c r="A3280" s="30">
        <v>2013</v>
      </c>
      <c r="B3280" s="3" t="s">
        <v>36</v>
      </c>
      <c r="C3280" s="3" t="s">
        <v>50</v>
      </c>
      <c r="D3280" s="3" t="s">
        <v>50</v>
      </c>
      <c r="E3280" s="3">
        <v>10547</v>
      </c>
      <c r="F3280" s="3">
        <v>22761</v>
      </c>
      <c r="G3280" s="3">
        <v>22761</v>
      </c>
      <c r="H3280" s="3">
        <v>8130194007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 t="str">
        <f>B3280&amp;" | "&amp;C3280&amp;" | "&amp;D3280</f>
        <v>documentazione_amministrativa / documenti_protocollati | DOCUMENTO PROTOCOLLATO | DOCUMENTO PROTOCOLLATO</v>
      </c>
      <c r="Q3280" s="3" t="str">
        <f>VLOOKUP(P3280,'Classificazione UD'!A:B,2,FALSE)</f>
        <v>Protocollo</v>
      </c>
    </row>
    <row r="3281" spans="1:17" ht="15" customHeight="1" x14ac:dyDescent="0.25">
      <c r="A3281" s="30">
        <v>2014</v>
      </c>
      <c r="B3281" s="3" t="s">
        <v>36</v>
      </c>
      <c r="C3281" s="3" t="s">
        <v>50</v>
      </c>
      <c r="D3281" s="3" t="s">
        <v>50</v>
      </c>
      <c r="E3281" s="3">
        <v>9809</v>
      </c>
      <c r="F3281" s="3">
        <v>28478</v>
      </c>
      <c r="G3281" s="3">
        <v>28478</v>
      </c>
      <c r="H3281" s="3">
        <v>13564987053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 t="str">
        <f>B3281&amp;" | "&amp;C3281&amp;" | "&amp;D3281</f>
        <v>documentazione_amministrativa / documenti_protocollati | DOCUMENTO PROTOCOLLATO | DOCUMENTO PROTOCOLLATO</v>
      </c>
      <c r="Q3281" s="3" t="str">
        <f>VLOOKUP(P3281,'Classificazione UD'!A:B,2,FALSE)</f>
        <v>Protocollo</v>
      </c>
    </row>
    <row r="3282" spans="1:17" ht="15" customHeight="1" x14ac:dyDescent="0.25">
      <c r="A3282" s="30">
        <v>2015</v>
      </c>
      <c r="B3282" s="3" t="s">
        <v>36</v>
      </c>
      <c r="C3282" s="3" t="s">
        <v>50</v>
      </c>
      <c r="D3282" s="3" t="s">
        <v>50</v>
      </c>
      <c r="E3282" s="3">
        <v>10840</v>
      </c>
      <c r="F3282" s="3">
        <v>32242</v>
      </c>
      <c r="G3282" s="3">
        <v>32242</v>
      </c>
      <c r="H3282" s="3">
        <v>14090327894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 t="str">
        <f>B3282&amp;" | "&amp;C3282&amp;" | "&amp;D3282</f>
        <v>documentazione_amministrativa / documenti_protocollati | DOCUMENTO PROTOCOLLATO | DOCUMENTO PROTOCOLLATO</v>
      </c>
      <c r="Q3282" s="3" t="str">
        <f>VLOOKUP(P3282,'Classificazione UD'!A:B,2,FALSE)</f>
        <v>Protocollo</v>
      </c>
    </row>
    <row r="3283" spans="1:17" ht="15" customHeight="1" x14ac:dyDescent="0.25">
      <c r="A3283" s="30">
        <v>2015</v>
      </c>
      <c r="B3283" s="3" t="s">
        <v>17</v>
      </c>
      <c r="C3283" s="3" t="s">
        <v>18</v>
      </c>
      <c r="D3283" s="3" t="s">
        <v>19</v>
      </c>
      <c r="E3283" s="3">
        <v>8</v>
      </c>
      <c r="F3283" s="3">
        <v>24</v>
      </c>
      <c r="G3283" s="3">
        <v>24</v>
      </c>
      <c r="H3283" s="3">
        <v>121480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 t="str">
        <f>B3283&amp;" | "&amp;C3283&amp;" | "&amp;D3283</f>
        <v>documentazione_amministrativa / documentazione_contabile | FATTURA ATTIVA | FATTURA</v>
      </c>
      <c r="Q3283" s="3" t="str">
        <f>VLOOKUP(P3283,'Classificazione UD'!A:B,2,FALSE)</f>
        <v>Fiscale</v>
      </c>
    </row>
    <row r="3284" spans="1:17" ht="15" customHeight="1" x14ac:dyDescent="0.25">
      <c r="A3284" s="30">
        <v>2015</v>
      </c>
      <c r="B3284" s="3" t="s">
        <v>17</v>
      </c>
      <c r="C3284" s="3" t="s">
        <v>27</v>
      </c>
      <c r="D3284" s="3" t="s">
        <v>134</v>
      </c>
      <c r="E3284" s="3">
        <v>1</v>
      </c>
      <c r="F3284" s="3">
        <v>3</v>
      </c>
      <c r="G3284" s="3">
        <v>3</v>
      </c>
      <c r="H3284" s="3">
        <v>8678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 t="str">
        <f>B3284&amp;" | "&amp;C3284&amp;" | "&amp;D3284</f>
        <v>documentazione_amministrativa / documentazione_contabile | FATTURA PASSIVA | ACCONTO/ANTICIPO SU PARCELLA</v>
      </c>
      <c r="Q3284" s="3" t="str">
        <f>VLOOKUP(P3284,'Classificazione UD'!A:B,2,FALSE)</f>
        <v>Fiscale</v>
      </c>
    </row>
    <row r="3285" spans="1:17" ht="15" customHeight="1" x14ac:dyDescent="0.25">
      <c r="A3285" s="30">
        <v>2015</v>
      </c>
      <c r="B3285" s="3" t="s">
        <v>17</v>
      </c>
      <c r="C3285" s="3" t="s">
        <v>27</v>
      </c>
      <c r="D3285" s="3" t="s">
        <v>19</v>
      </c>
      <c r="E3285" s="3">
        <v>3759</v>
      </c>
      <c r="F3285" s="3">
        <v>11626</v>
      </c>
      <c r="G3285" s="3">
        <v>11626</v>
      </c>
      <c r="H3285" s="3">
        <v>1431406579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 t="str">
        <f>B3285&amp;" | "&amp;C3285&amp;" | "&amp;D3285</f>
        <v>documentazione_amministrativa / documentazione_contabile | FATTURA PASSIVA | FATTURA</v>
      </c>
      <c r="Q3285" s="3" t="str">
        <f>VLOOKUP(P3285,'Classificazione UD'!A:B,2,FALSE)</f>
        <v>Fiscale</v>
      </c>
    </row>
    <row r="3286" spans="1:17" ht="15" customHeight="1" x14ac:dyDescent="0.25">
      <c r="A3286" s="30">
        <v>2015</v>
      </c>
      <c r="B3286" s="3" t="s">
        <v>17</v>
      </c>
      <c r="C3286" s="3" t="s">
        <v>27</v>
      </c>
      <c r="D3286" s="3" t="s">
        <v>28</v>
      </c>
      <c r="E3286" s="3">
        <v>215</v>
      </c>
      <c r="F3286" s="3">
        <v>647</v>
      </c>
      <c r="G3286" s="3">
        <v>647</v>
      </c>
      <c r="H3286" s="3">
        <v>57116171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 t="str">
        <f>B3286&amp;" | "&amp;C3286&amp;" | "&amp;D3286</f>
        <v>documentazione_amministrativa / documentazione_contabile | FATTURA PASSIVA | NOTA DI CREDITO</v>
      </c>
      <c r="Q3286" s="3" t="str">
        <f>VLOOKUP(P3286,'Classificazione UD'!A:B,2,FALSE)</f>
        <v>Fiscale</v>
      </c>
    </row>
    <row r="3287" spans="1:17" ht="15" customHeight="1" x14ac:dyDescent="0.25">
      <c r="A3287" s="30">
        <v>2015</v>
      </c>
      <c r="B3287" s="3" t="s">
        <v>17</v>
      </c>
      <c r="C3287" s="3" t="s">
        <v>27</v>
      </c>
      <c r="D3287" s="3" t="s">
        <v>32</v>
      </c>
      <c r="E3287" s="3">
        <v>9</v>
      </c>
      <c r="F3287" s="3">
        <v>28</v>
      </c>
      <c r="G3287" s="3">
        <v>28</v>
      </c>
      <c r="H3287" s="3">
        <v>327620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 t="str">
        <f>B3287&amp;" | "&amp;C3287&amp;" | "&amp;D3287</f>
        <v>documentazione_amministrativa / documentazione_contabile | FATTURA PASSIVA | NOTA DI DEBITO</v>
      </c>
      <c r="Q3287" s="3" t="str">
        <f>VLOOKUP(P3287,'Classificazione UD'!A:B,2,FALSE)</f>
        <v>Fiscale</v>
      </c>
    </row>
    <row r="3288" spans="1:17" ht="15" customHeight="1" x14ac:dyDescent="0.25">
      <c r="A3288" s="30">
        <v>2015</v>
      </c>
      <c r="B3288" s="3" t="s">
        <v>17</v>
      </c>
      <c r="C3288" s="3" t="s">
        <v>27</v>
      </c>
      <c r="D3288" s="3" t="s">
        <v>86</v>
      </c>
      <c r="E3288" s="3">
        <v>3</v>
      </c>
      <c r="F3288" s="3">
        <v>9</v>
      </c>
      <c r="G3288" s="3">
        <v>9</v>
      </c>
      <c r="H3288" s="3">
        <v>22052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 t="str">
        <f>B3288&amp;" | "&amp;C3288&amp;" | "&amp;D3288</f>
        <v>documentazione_amministrativa / documentazione_contabile | FATTURA PASSIVA | PARCELLA</v>
      </c>
      <c r="Q3288" s="3" t="str">
        <f>VLOOKUP(P3288,'Classificazione UD'!A:B,2,FALSE)</f>
        <v>Fiscale</v>
      </c>
    </row>
    <row r="3289" spans="1:17" ht="15" customHeight="1" x14ac:dyDescent="0.25">
      <c r="A3289" s="30">
        <v>2016</v>
      </c>
      <c r="B3289" s="3" t="s">
        <v>36</v>
      </c>
      <c r="C3289" s="3" t="s">
        <v>50</v>
      </c>
      <c r="D3289" s="3" t="s">
        <v>50</v>
      </c>
      <c r="E3289" s="3">
        <v>955</v>
      </c>
      <c r="F3289" s="3">
        <v>1508</v>
      </c>
      <c r="G3289" s="3">
        <v>1508</v>
      </c>
      <c r="H3289" s="3">
        <v>564839025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 t="str">
        <f>B3289&amp;" | "&amp;C3289&amp;" | "&amp;D3289</f>
        <v>documentazione_amministrativa / documenti_protocollati | DOCUMENTO PROTOCOLLATO | DOCUMENTO PROTOCOLLATO</v>
      </c>
      <c r="Q3289" s="3" t="str">
        <f>VLOOKUP(P3289,'Classificazione UD'!A:B,2,FALSE)</f>
        <v>Protocollo</v>
      </c>
    </row>
    <row r="3290" spans="1:17" ht="15" customHeight="1" x14ac:dyDescent="0.25">
      <c r="A3290" s="30">
        <v>2016</v>
      </c>
      <c r="B3290" s="3" t="s">
        <v>20</v>
      </c>
      <c r="C3290" s="3" t="s">
        <v>21</v>
      </c>
      <c r="D3290" s="3" t="s">
        <v>21</v>
      </c>
      <c r="E3290" s="3">
        <v>19</v>
      </c>
      <c r="F3290" s="3">
        <v>28</v>
      </c>
      <c r="G3290" s="3">
        <v>28</v>
      </c>
      <c r="H3290" s="3">
        <v>2393031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 t="str">
        <f>B3290&amp;" | "&amp;C3290&amp;" | "&amp;D3290</f>
        <v>documentazione_amministrativa / registri | REGISTRO GIORNALIERO | REGISTRO GIORNALIERO</v>
      </c>
      <c r="Q3290" s="3" t="str">
        <f>VLOOKUP(P3290,'Classificazione UD'!A:B,2,FALSE)</f>
        <v>RGP</v>
      </c>
    </row>
    <row r="3291" spans="1:17" ht="15" customHeight="1" x14ac:dyDescent="0.25">
      <c r="A3291" s="30">
        <v>2015</v>
      </c>
      <c r="B3291" s="3" t="s">
        <v>17</v>
      </c>
      <c r="C3291" s="3" t="s">
        <v>27</v>
      </c>
      <c r="D3291" s="3" t="s">
        <v>111</v>
      </c>
      <c r="E3291" s="3">
        <v>4</v>
      </c>
      <c r="F3291" s="3">
        <v>8</v>
      </c>
      <c r="G3291" s="3">
        <v>8</v>
      </c>
      <c r="H3291" s="3">
        <v>365820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 t="str">
        <f>B3291&amp;" | "&amp;C3291&amp;" | "&amp;D3291</f>
        <v>documentazione_amministrativa / documentazione_contabile | FATTURA PASSIVA | ACCONTO/ANTICIPO SU FATTURA</v>
      </c>
      <c r="Q3291" s="3" t="str">
        <f>VLOOKUP(P3291,'Classificazione UD'!A:B,2,FALSE)</f>
        <v>Fiscale</v>
      </c>
    </row>
    <row r="3292" spans="1:17" ht="15" customHeight="1" x14ac:dyDescent="0.25">
      <c r="A3292" s="30">
        <v>2015</v>
      </c>
      <c r="B3292" s="3" t="s">
        <v>17</v>
      </c>
      <c r="C3292" s="3" t="s">
        <v>27</v>
      </c>
      <c r="D3292" s="3" t="s">
        <v>19</v>
      </c>
      <c r="E3292" s="3">
        <v>519</v>
      </c>
      <c r="F3292" s="3">
        <v>1036</v>
      </c>
      <c r="G3292" s="3">
        <v>1036</v>
      </c>
      <c r="H3292" s="3">
        <v>122839057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 t="str">
        <f>B3292&amp;" | "&amp;C3292&amp;" | "&amp;D3292</f>
        <v>documentazione_amministrativa / documentazione_contabile | FATTURA PASSIVA | FATTURA</v>
      </c>
      <c r="Q3292" s="3" t="str">
        <f>VLOOKUP(P3292,'Classificazione UD'!A:B,2,FALSE)</f>
        <v>Fiscale</v>
      </c>
    </row>
    <row r="3293" spans="1:17" ht="15" customHeight="1" x14ac:dyDescent="0.25">
      <c r="A3293" s="30">
        <v>2015</v>
      </c>
      <c r="B3293" s="3" t="s">
        <v>17</v>
      </c>
      <c r="C3293" s="3" t="s">
        <v>27</v>
      </c>
      <c r="D3293" s="3" t="s">
        <v>28</v>
      </c>
      <c r="E3293" s="3">
        <v>9</v>
      </c>
      <c r="F3293" s="3">
        <v>18</v>
      </c>
      <c r="G3293" s="3">
        <v>18</v>
      </c>
      <c r="H3293" s="3">
        <v>4267037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 t="str">
        <f>B3293&amp;" | "&amp;C3293&amp;" | "&amp;D3293</f>
        <v>documentazione_amministrativa / documentazione_contabile | FATTURA PASSIVA | NOTA DI CREDITO</v>
      </c>
      <c r="Q3293" s="3" t="str">
        <f>VLOOKUP(P3293,'Classificazione UD'!A:B,2,FALSE)</f>
        <v>Fiscale</v>
      </c>
    </row>
    <row r="3294" spans="1:17" ht="15" customHeight="1" x14ac:dyDescent="0.25">
      <c r="A3294" s="30">
        <v>2015</v>
      </c>
      <c r="B3294" s="3" t="s">
        <v>17</v>
      </c>
      <c r="C3294" s="3" t="s">
        <v>27</v>
      </c>
      <c r="D3294" s="3" t="s">
        <v>86</v>
      </c>
      <c r="E3294" s="3">
        <v>2</v>
      </c>
      <c r="F3294" s="3">
        <v>4</v>
      </c>
      <c r="G3294" s="3">
        <v>4</v>
      </c>
      <c r="H3294" s="3">
        <v>18062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 t="str">
        <f>B3294&amp;" | "&amp;C3294&amp;" | "&amp;D3294</f>
        <v>documentazione_amministrativa / documentazione_contabile | FATTURA PASSIVA | PARCELLA</v>
      </c>
      <c r="Q3294" s="3" t="str">
        <f>VLOOKUP(P3294,'Classificazione UD'!A:B,2,FALSE)</f>
        <v>Fiscale</v>
      </c>
    </row>
    <row r="3295" spans="1:17" ht="15" customHeight="1" x14ac:dyDescent="0.25">
      <c r="A3295" s="30">
        <v>2016</v>
      </c>
      <c r="B3295" s="3" t="s">
        <v>17</v>
      </c>
      <c r="C3295" s="3" t="s">
        <v>27</v>
      </c>
      <c r="D3295" s="3" t="s">
        <v>111</v>
      </c>
      <c r="E3295" s="3">
        <v>6</v>
      </c>
      <c r="F3295" s="3">
        <v>12</v>
      </c>
      <c r="G3295" s="3">
        <v>12</v>
      </c>
      <c r="H3295" s="3">
        <v>1275034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 t="str">
        <f>B3295&amp;" | "&amp;C3295&amp;" | "&amp;D3295</f>
        <v>documentazione_amministrativa / documentazione_contabile | FATTURA PASSIVA | ACCONTO/ANTICIPO SU FATTURA</v>
      </c>
      <c r="Q3295" s="3" t="str">
        <f>VLOOKUP(P3295,'Classificazione UD'!A:B,2,FALSE)</f>
        <v>Fiscale</v>
      </c>
    </row>
    <row r="3296" spans="1:17" ht="15" customHeight="1" x14ac:dyDescent="0.25">
      <c r="A3296" s="30">
        <v>2016</v>
      </c>
      <c r="B3296" s="3" t="s">
        <v>17</v>
      </c>
      <c r="C3296" s="3" t="s">
        <v>27</v>
      </c>
      <c r="D3296" s="3" t="s">
        <v>19</v>
      </c>
      <c r="E3296" s="3">
        <v>983</v>
      </c>
      <c r="F3296" s="3">
        <v>1963</v>
      </c>
      <c r="G3296" s="3">
        <v>1963</v>
      </c>
      <c r="H3296" s="3">
        <v>133578622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 t="str">
        <f>B3296&amp;" | "&amp;C3296&amp;" | "&amp;D3296</f>
        <v>documentazione_amministrativa / documentazione_contabile | FATTURA PASSIVA | FATTURA</v>
      </c>
      <c r="Q3296" s="3" t="str">
        <f>VLOOKUP(P3296,'Classificazione UD'!A:B,2,FALSE)</f>
        <v>Fiscale</v>
      </c>
    </row>
    <row r="3297" spans="1:17" ht="15" customHeight="1" x14ac:dyDescent="0.25">
      <c r="A3297" s="30">
        <v>2016</v>
      </c>
      <c r="B3297" s="3" t="s">
        <v>17</v>
      </c>
      <c r="C3297" s="3" t="s">
        <v>27</v>
      </c>
      <c r="D3297" s="3" t="s">
        <v>28</v>
      </c>
      <c r="E3297" s="3">
        <v>39</v>
      </c>
      <c r="F3297" s="3">
        <v>78</v>
      </c>
      <c r="G3297" s="3">
        <v>78</v>
      </c>
      <c r="H3297" s="3">
        <v>10774278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 t="str">
        <f>B3297&amp;" | "&amp;C3297&amp;" | "&amp;D3297</f>
        <v>documentazione_amministrativa / documentazione_contabile | FATTURA PASSIVA | NOTA DI CREDITO</v>
      </c>
      <c r="Q3297" s="3" t="str">
        <f>VLOOKUP(P3297,'Classificazione UD'!A:B,2,FALSE)</f>
        <v>Fiscale</v>
      </c>
    </row>
    <row r="3298" spans="1:17" ht="15" customHeight="1" x14ac:dyDescent="0.25">
      <c r="A3298" s="30">
        <v>2016</v>
      </c>
      <c r="B3298" s="3" t="s">
        <v>17</v>
      </c>
      <c r="C3298" s="3" t="s">
        <v>27</v>
      </c>
      <c r="D3298" s="3" t="s">
        <v>32</v>
      </c>
      <c r="E3298" s="3">
        <v>1</v>
      </c>
      <c r="F3298" s="3">
        <v>2</v>
      </c>
      <c r="G3298" s="3">
        <v>2</v>
      </c>
      <c r="H3298" s="3">
        <v>7803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 t="str">
        <f>B3298&amp;" | "&amp;C3298&amp;" | "&amp;D3298</f>
        <v>documentazione_amministrativa / documentazione_contabile | FATTURA PASSIVA | NOTA DI DEBITO</v>
      </c>
      <c r="Q3298" s="3" t="str">
        <f>VLOOKUP(P3298,'Classificazione UD'!A:B,2,FALSE)</f>
        <v>Fiscale</v>
      </c>
    </row>
    <row r="3299" spans="1:17" ht="15" customHeight="1" x14ac:dyDescent="0.25">
      <c r="A3299" s="30">
        <v>2016</v>
      </c>
      <c r="B3299" s="3" t="s">
        <v>17</v>
      </c>
      <c r="C3299" s="3" t="s">
        <v>27</v>
      </c>
      <c r="D3299" s="3" t="s">
        <v>86</v>
      </c>
      <c r="E3299" s="3">
        <v>5</v>
      </c>
      <c r="F3299" s="3">
        <v>10</v>
      </c>
      <c r="G3299" s="3">
        <v>10</v>
      </c>
      <c r="H3299" s="3">
        <v>35440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 t="str">
        <f>B3299&amp;" | "&amp;C3299&amp;" | "&amp;D3299</f>
        <v>documentazione_amministrativa / documentazione_contabile | FATTURA PASSIVA | PARCELLA</v>
      </c>
      <c r="Q3299" s="3" t="str">
        <f>VLOOKUP(P3299,'Classificazione UD'!A:B,2,FALSE)</f>
        <v>Fiscale</v>
      </c>
    </row>
    <row r="3300" spans="1:17" ht="15" customHeight="1" x14ac:dyDescent="0.25">
      <c r="A3300" s="30">
        <v>2009</v>
      </c>
      <c r="B3300" s="3" t="s">
        <v>44</v>
      </c>
      <c r="C3300" s="3" t="s">
        <v>46</v>
      </c>
      <c r="D3300" s="3" t="s">
        <v>46</v>
      </c>
      <c r="E3300" s="3">
        <v>90</v>
      </c>
      <c r="F3300" s="3">
        <v>263</v>
      </c>
      <c r="G3300" s="3">
        <v>263</v>
      </c>
      <c r="H3300" s="3">
        <v>27644620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 t="str">
        <f>B3300&amp;" | "&amp;C3300&amp;" | "&amp;D3300</f>
        <v>documentazione_amministrativa / deliberazioni | DELIBERA | DELIBERA</v>
      </c>
      <c r="Q3300" s="3" t="str">
        <f>VLOOKUP(P3300,'Classificazione UD'!A:B,2,FALSE)</f>
        <v>Amministrativo</v>
      </c>
    </row>
    <row r="3301" spans="1:17" ht="15" customHeight="1" x14ac:dyDescent="0.25">
      <c r="A3301" s="30">
        <v>2010</v>
      </c>
      <c r="B3301" s="3" t="s">
        <v>44</v>
      </c>
      <c r="C3301" s="3" t="s">
        <v>46</v>
      </c>
      <c r="D3301" s="3" t="s">
        <v>46</v>
      </c>
      <c r="E3301" s="3">
        <v>87</v>
      </c>
      <c r="F3301" s="3">
        <v>280</v>
      </c>
      <c r="G3301" s="3">
        <v>280</v>
      </c>
      <c r="H3301" s="3">
        <v>240937588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 t="str">
        <f>B3301&amp;" | "&amp;C3301&amp;" | "&amp;D3301</f>
        <v>documentazione_amministrativa / deliberazioni | DELIBERA | DELIBERA</v>
      </c>
      <c r="Q3301" s="3" t="str">
        <f>VLOOKUP(P3301,'Classificazione UD'!A:B,2,FALSE)</f>
        <v>Amministrativo</v>
      </c>
    </row>
    <row r="3302" spans="1:17" ht="15" customHeight="1" x14ac:dyDescent="0.25">
      <c r="A3302" s="30">
        <v>2011</v>
      </c>
      <c r="B3302" s="3" t="s">
        <v>44</v>
      </c>
      <c r="C3302" s="3" t="s">
        <v>46</v>
      </c>
      <c r="D3302" s="3" t="s">
        <v>46</v>
      </c>
      <c r="E3302" s="3">
        <v>77</v>
      </c>
      <c r="F3302" s="3">
        <v>355</v>
      </c>
      <c r="G3302" s="3">
        <v>355</v>
      </c>
      <c r="H3302" s="3">
        <v>76975578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 t="str">
        <f>B3302&amp;" | "&amp;C3302&amp;" | "&amp;D3302</f>
        <v>documentazione_amministrativa / deliberazioni | DELIBERA | DELIBERA</v>
      </c>
      <c r="Q3302" s="3" t="str">
        <f>VLOOKUP(P3302,'Classificazione UD'!A:B,2,FALSE)</f>
        <v>Amministrativo</v>
      </c>
    </row>
    <row r="3303" spans="1:17" ht="15" customHeight="1" x14ac:dyDescent="0.25">
      <c r="A3303" s="30">
        <v>2012</v>
      </c>
      <c r="B3303" s="3" t="s">
        <v>44</v>
      </c>
      <c r="C3303" s="3" t="s">
        <v>46</v>
      </c>
      <c r="D3303" s="3" t="s">
        <v>46</v>
      </c>
      <c r="E3303" s="3">
        <v>59</v>
      </c>
      <c r="F3303" s="3">
        <v>288</v>
      </c>
      <c r="G3303" s="3">
        <v>288</v>
      </c>
      <c r="H3303" s="3">
        <v>74073424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 t="str">
        <f>B3303&amp;" | "&amp;C3303&amp;" | "&amp;D3303</f>
        <v>documentazione_amministrativa / deliberazioni | DELIBERA | DELIBERA</v>
      </c>
      <c r="Q3303" s="3" t="str">
        <f>VLOOKUP(P3303,'Classificazione UD'!A:B,2,FALSE)</f>
        <v>Amministrativo</v>
      </c>
    </row>
    <row r="3304" spans="1:17" ht="15" customHeight="1" x14ac:dyDescent="0.25">
      <c r="A3304" s="30">
        <v>2013</v>
      </c>
      <c r="B3304" s="3" t="s">
        <v>44</v>
      </c>
      <c r="C3304" s="3" t="s">
        <v>46</v>
      </c>
      <c r="D3304" s="3" t="s">
        <v>46</v>
      </c>
      <c r="E3304" s="3">
        <v>67</v>
      </c>
      <c r="F3304" s="3">
        <v>359</v>
      </c>
      <c r="G3304" s="3">
        <v>359</v>
      </c>
      <c r="H3304" s="3">
        <v>177061122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 t="str">
        <f>B3304&amp;" | "&amp;C3304&amp;" | "&amp;D3304</f>
        <v>documentazione_amministrativa / deliberazioni | DELIBERA | DELIBERA</v>
      </c>
      <c r="Q3304" s="3" t="str">
        <f>VLOOKUP(P3304,'Classificazione UD'!A:B,2,FALSE)</f>
        <v>Amministrativo</v>
      </c>
    </row>
    <row r="3305" spans="1:17" ht="15" customHeight="1" x14ac:dyDescent="0.25">
      <c r="A3305" s="30">
        <v>2014</v>
      </c>
      <c r="B3305" s="3" t="s">
        <v>44</v>
      </c>
      <c r="C3305" s="3" t="s">
        <v>46</v>
      </c>
      <c r="D3305" s="3" t="s">
        <v>46</v>
      </c>
      <c r="E3305" s="3">
        <v>81</v>
      </c>
      <c r="F3305" s="3">
        <v>497</v>
      </c>
      <c r="G3305" s="3">
        <v>497</v>
      </c>
      <c r="H3305" s="3">
        <v>290348701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 t="str">
        <f>B3305&amp;" | "&amp;C3305&amp;" | "&amp;D3305</f>
        <v>documentazione_amministrativa / deliberazioni | DELIBERA | DELIBERA</v>
      </c>
      <c r="Q3305" s="3" t="str">
        <f>VLOOKUP(P3305,'Classificazione UD'!A:B,2,FALSE)</f>
        <v>Amministrativo</v>
      </c>
    </row>
    <row r="3306" spans="1:17" ht="15" customHeight="1" x14ac:dyDescent="0.25">
      <c r="A3306" s="30">
        <v>2015</v>
      </c>
      <c r="B3306" s="3" t="s">
        <v>44</v>
      </c>
      <c r="C3306" s="3" t="s">
        <v>46</v>
      </c>
      <c r="D3306" s="3" t="s">
        <v>46</v>
      </c>
      <c r="E3306" s="3">
        <v>68</v>
      </c>
      <c r="F3306" s="3">
        <v>460</v>
      </c>
      <c r="G3306" s="3">
        <v>460</v>
      </c>
      <c r="H3306" s="3">
        <v>444161281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 t="str">
        <f>B3306&amp;" | "&amp;C3306&amp;" | "&amp;D3306</f>
        <v>documentazione_amministrativa / deliberazioni | DELIBERA | DELIBERA</v>
      </c>
      <c r="Q3306" s="3" t="str">
        <f>VLOOKUP(P3306,'Classificazione UD'!A:B,2,FALSE)</f>
        <v>Amministrativo</v>
      </c>
    </row>
    <row r="3307" spans="1:17" ht="15" customHeight="1" x14ac:dyDescent="0.25">
      <c r="A3307" s="30">
        <v>2016</v>
      </c>
      <c r="B3307" s="3" t="s">
        <v>44</v>
      </c>
      <c r="C3307" s="3" t="s">
        <v>46</v>
      </c>
      <c r="D3307" s="3" t="s">
        <v>46</v>
      </c>
      <c r="E3307" s="3">
        <v>33</v>
      </c>
      <c r="F3307" s="3">
        <v>243</v>
      </c>
      <c r="G3307" s="3">
        <v>243</v>
      </c>
      <c r="H3307" s="3">
        <v>327742867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 t="str">
        <f>B3307&amp;" | "&amp;C3307&amp;" | "&amp;D3307</f>
        <v>documentazione_amministrativa / deliberazioni | DELIBERA | DELIBERA</v>
      </c>
      <c r="Q3307" s="3" t="str">
        <f>VLOOKUP(P3307,'Classificazione UD'!A:B,2,FALSE)</f>
        <v>Amministrativo</v>
      </c>
    </row>
    <row r="3308" spans="1:17" ht="15" customHeight="1" x14ac:dyDescent="0.25">
      <c r="A3308" s="30">
        <v>2009</v>
      </c>
      <c r="B3308" s="3" t="s">
        <v>44</v>
      </c>
      <c r="C3308" s="3" t="s">
        <v>46</v>
      </c>
      <c r="D3308" s="3" t="s">
        <v>46</v>
      </c>
      <c r="E3308" s="3">
        <v>88</v>
      </c>
      <c r="F3308" s="3">
        <v>280</v>
      </c>
      <c r="G3308" s="3">
        <v>280</v>
      </c>
      <c r="H3308" s="3">
        <v>34654855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 t="str">
        <f>B3308&amp;" | "&amp;C3308&amp;" | "&amp;D3308</f>
        <v>documentazione_amministrativa / deliberazioni | DELIBERA | DELIBERA</v>
      </c>
      <c r="Q3308" s="3" t="str">
        <f>VLOOKUP(P3308,'Classificazione UD'!A:B,2,FALSE)</f>
        <v>Amministrativo</v>
      </c>
    </row>
    <row r="3309" spans="1:17" ht="15" customHeight="1" x14ac:dyDescent="0.25">
      <c r="A3309" s="30">
        <v>2010</v>
      </c>
      <c r="B3309" s="3" t="s">
        <v>44</v>
      </c>
      <c r="C3309" s="3" t="s">
        <v>46</v>
      </c>
      <c r="D3309" s="3" t="s">
        <v>46</v>
      </c>
      <c r="E3309" s="3">
        <v>148</v>
      </c>
      <c r="F3309" s="3">
        <v>517</v>
      </c>
      <c r="G3309" s="3">
        <v>517</v>
      </c>
      <c r="H3309" s="3">
        <v>204989411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 t="str">
        <f>B3309&amp;" | "&amp;C3309&amp;" | "&amp;D3309</f>
        <v>documentazione_amministrativa / deliberazioni | DELIBERA | DELIBERA</v>
      </c>
      <c r="Q3309" s="3" t="str">
        <f>VLOOKUP(P3309,'Classificazione UD'!A:B,2,FALSE)</f>
        <v>Amministrativo</v>
      </c>
    </row>
    <row r="3310" spans="1:17" ht="15" customHeight="1" x14ac:dyDescent="0.25">
      <c r="A3310" s="30">
        <v>2011</v>
      </c>
      <c r="B3310" s="3" t="s">
        <v>44</v>
      </c>
      <c r="C3310" s="3" t="s">
        <v>46</v>
      </c>
      <c r="D3310" s="3" t="s">
        <v>46</v>
      </c>
      <c r="E3310" s="3">
        <v>111</v>
      </c>
      <c r="F3310" s="3">
        <v>545</v>
      </c>
      <c r="G3310" s="3">
        <v>545</v>
      </c>
      <c r="H3310" s="3">
        <v>146103520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 t="str">
        <f>B3310&amp;" | "&amp;C3310&amp;" | "&amp;D3310</f>
        <v>documentazione_amministrativa / deliberazioni | DELIBERA | DELIBERA</v>
      </c>
      <c r="Q3310" s="3" t="str">
        <f>VLOOKUP(P3310,'Classificazione UD'!A:B,2,FALSE)</f>
        <v>Amministrativo</v>
      </c>
    </row>
    <row r="3311" spans="1:17" ht="15" customHeight="1" x14ac:dyDescent="0.25">
      <c r="A3311" s="30">
        <v>2012</v>
      </c>
      <c r="B3311" s="3" t="s">
        <v>44</v>
      </c>
      <c r="C3311" s="3" t="s">
        <v>46</v>
      </c>
      <c r="D3311" s="3" t="s">
        <v>46</v>
      </c>
      <c r="E3311" s="3">
        <v>95</v>
      </c>
      <c r="F3311" s="3">
        <v>513</v>
      </c>
      <c r="G3311" s="3">
        <v>513</v>
      </c>
      <c r="H3311" s="3">
        <v>99071976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 t="str">
        <f>B3311&amp;" | "&amp;C3311&amp;" | "&amp;D3311</f>
        <v>documentazione_amministrativa / deliberazioni | DELIBERA | DELIBERA</v>
      </c>
      <c r="Q3311" s="3" t="str">
        <f>VLOOKUP(P3311,'Classificazione UD'!A:B,2,FALSE)</f>
        <v>Amministrativo</v>
      </c>
    </row>
    <row r="3312" spans="1:17" ht="15" customHeight="1" x14ac:dyDescent="0.25">
      <c r="A3312" s="30">
        <v>2013</v>
      </c>
      <c r="B3312" s="3" t="s">
        <v>44</v>
      </c>
      <c r="C3312" s="3" t="s">
        <v>46</v>
      </c>
      <c r="D3312" s="3" t="s">
        <v>46</v>
      </c>
      <c r="E3312" s="3">
        <v>107</v>
      </c>
      <c r="F3312" s="3">
        <v>657</v>
      </c>
      <c r="G3312" s="3">
        <v>657</v>
      </c>
      <c r="H3312" s="3">
        <v>212570788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 t="str">
        <f>B3312&amp;" | "&amp;C3312&amp;" | "&amp;D3312</f>
        <v>documentazione_amministrativa / deliberazioni | DELIBERA | DELIBERA</v>
      </c>
      <c r="Q3312" s="3" t="str">
        <f>VLOOKUP(P3312,'Classificazione UD'!A:B,2,FALSE)</f>
        <v>Amministrativo</v>
      </c>
    </row>
    <row r="3313" spans="1:17" ht="15" customHeight="1" x14ac:dyDescent="0.25">
      <c r="A3313" s="30">
        <v>2014</v>
      </c>
      <c r="B3313" s="3" t="s">
        <v>44</v>
      </c>
      <c r="C3313" s="3" t="s">
        <v>46</v>
      </c>
      <c r="D3313" s="3" t="s">
        <v>46</v>
      </c>
      <c r="E3313" s="3">
        <v>117</v>
      </c>
      <c r="F3313" s="3">
        <v>782</v>
      </c>
      <c r="G3313" s="3">
        <v>782</v>
      </c>
      <c r="H3313" s="3">
        <v>273930806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 t="str">
        <f>B3313&amp;" | "&amp;C3313&amp;" | "&amp;D3313</f>
        <v>documentazione_amministrativa / deliberazioni | DELIBERA | DELIBERA</v>
      </c>
      <c r="Q3313" s="3" t="str">
        <f>VLOOKUP(P3313,'Classificazione UD'!A:B,2,FALSE)</f>
        <v>Amministrativo</v>
      </c>
    </row>
    <row r="3314" spans="1:17" ht="15" customHeight="1" x14ac:dyDescent="0.25">
      <c r="A3314" s="30">
        <v>2015</v>
      </c>
      <c r="B3314" s="3" t="s">
        <v>44</v>
      </c>
      <c r="C3314" s="3" t="s">
        <v>46</v>
      </c>
      <c r="D3314" s="3" t="s">
        <v>46</v>
      </c>
      <c r="E3314" s="3">
        <v>128</v>
      </c>
      <c r="F3314" s="3">
        <v>853</v>
      </c>
      <c r="G3314" s="3">
        <v>853</v>
      </c>
      <c r="H3314" s="3">
        <v>274557500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 t="str">
        <f>B3314&amp;" | "&amp;C3314&amp;" | "&amp;D3314</f>
        <v>documentazione_amministrativa / deliberazioni | DELIBERA | DELIBERA</v>
      </c>
      <c r="Q3314" s="3" t="str">
        <f>VLOOKUP(P3314,'Classificazione UD'!A:B,2,FALSE)</f>
        <v>Amministrativo</v>
      </c>
    </row>
    <row r="3315" spans="1:17" ht="15" customHeight="1" x14ac:dyDescent="0.25">
      <c r="A3315" s="30">
        <v>2016</v>
      </c>
      <c r="B3315" s="3" t="s">
        <v>44</v>
      </c>
      <c r="C3315" s="3" t="s">
        <v>46</v>
      </c>
      <c r="D3315" s="3" t="s">
        <v>46</v>
      </c>
      <c r="E3315" s="3">
        <v>66</v>
      </c>
      <c r="F3315" s="3">
        <v>487</v>
      </c>
      <c r="G3315" s="3">
        <v>487</v>
      </c>
      <c r="H3315" s="3">
        <v>260132072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 t="str">
        <f>B3315&amp;" | "&amp;C3315&amp;" | "&amp;D3315</f>
        <v>documentazione_amministrativa / deliberazioni | DELIBERA | DELIBERA</v>
      </c>
      <c r="Q3315" s="3" t="str">
        <f>VLOOKUP(P3315,'Classificazione UD'!A:B,2,FALSE)</f>
        <v>Amministrativo</v>
      </c>
    </row>
    <row r="3316" spans="1:17" ht="15" customHeight="1" x14ac:dyDescent="0.25">
      <c r="A3316" s="30">
        <v>2011</v>
      </c>
      <c r="B3316" s="3" t="s">
        <v>48</v>
      </c>
      <c r="C3316" s="3" t="s">
        <v>116</v>
      </c>
      <c r="D3316" s="3" t="s">
        <v>116</v>
      </c>
      <c r="E3316" s="3">
        <v>22</v>
      </c>
      <c r="F3316" s="3">
        <v>94</v>
      </c>
      <c r="G3316" s="3">
        <v>94</v>
      </c>
      <c r="H3316" s="3">
        <v>8354368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 t="str">
        <f>B3316&amp;" | "&amp;C3316&amp;" | "&amp;D3316</f>
        <v>documentazione_amministrativa / determinazioni | DETERMINAZIONE DEL DIRIGENTE | DETERMINAZIONE DEL DIRIGENTE</v>
      </c>
      <c r="Q3316" s="3" t="str">
        <f>VLOOKUP(P3316,'Classificazione UD'!A:B,2,FALSE)</f>
        <v>Amministrativo</v>
      </c>
    </row>
    <row r="3317" spans="1:17" ht="15" customHeight="1" x14ac:dyDescent="0.25">
      <c r="A3317" s="30">
        <v>2012</v>
      </c>
      <c r="B3317" s="3" t="s">
        <v>48</v>
      </c>
      <c r="C3317" s="3" t="s">
        <v>116</v>
      </c>
      <c r="D3317" s="3" t="s">
        <v>116</v>
      </c>
      <c r="E3317" s="3">
        <v>142</v>
      </c>
      <c r="F3317" s="3">
        <v>457</v>
      </c>
      <c r="G3317" s="3">
        <v>457</v>
      </c>
      <c r="H3317" s="3">
        <v>71623507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 t="str">
        <f>B3317&amp;" | "&amp;C3317&amp;" | "&amp;D3317</f>
        <v>documentazione_amministrativa / determinazioni | DETERMINAZIONE DEL DIRIGENTE | DETERMINAZIONE DEL DIRIGENTE</v>
      </c>
      <c r="Q3317" s="3" t="str">
        <f>VLOOKUP(P3317,'Classificazione UD'!A:B,2,FALSE)</f>
        <v>Amministrativo</v>
      </c>
    </row>
    <row r="3318" spans="1:17" ht="15" customHeight="1" x14ac:dyDescent="0.25">
      <c r="A3318" s="30">
        <v>2013</v>
      </c>
      <c r="B3318" s="3" t="s">
        <v>48</v>
      </c>
      <c r="C3318" s="3" t="s">
        <v>116</v>
      </c>
      <c r="D3318" s="3" t="s">
        <v>116</v>
      </c>
      <c r="E3318" s="3">
        <v>157</v>
      </c>
      <c r="F3318" s="3">
        <v>524</v>
      </c>
      <c r="G3318" s="3">
        <v>524</v>
      </c>
      <c r="H3318" s="3">
        <v>92529906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 t="str">
        <f>B3318&amp;" | "&amp;C3318&amp;" | "&amp;D3318</f>
        <v>documentazione_amministrativa / determinazioni | DETERMINAZIONE DEL DIRIGENTE | DETERMINAZIONE DEL DIRIGENTE</v>
      </c>
      <c r="Q3318" s="3" t="str">
        <f>VLOOKUP(P3318,'Classificazione UD'!A:B,2,FALSE)</f>
        <v>Amministrativo</v>
      </c>
    </row>
    <row r="3319" spans="1:17" ht="15" customHeight="1" x14ac:dyDescent="0.25">
      <c r="A3319" s="30">
        <v>2014</v>
      </c>
      <c r="B3319" s="3" t="s">
        <v>48</v>
      </c>
      <c r="C3319" s="3" t="s">
        <v>116</v>
      </c>
      <c r="D3319" s="3" t="s">
        <v>116</v>
      </c>
      <c r="E3319" s="3">
        <v>154</v>
      </c>
      <c r="F3319" s="3">
        <v>509</v>
      </c>
      <c r="G3319" s="3">
        <v>509</v>
      </c>
      <c r="H3319" s="3">
        <v>98674938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 t="str">
        <f>B3319&amp;" | "&amp;C3319&amp;" | "&amp;D3319</f>
        <v>documentazione_amministrativa / determinazioni | DETERMINAZIONE DEL DIRIGENTE | DETERMINAZIONE DEL DIRIGENTE</v>
      </c>
      <c r="Q3319" s="3" t="str">
        <f>VLOOKUP(P3319,'Classificazione UD'!A:B,2,FALSE)</f>
        <v>Amministrativo</v>
      </c>
    </row>
    <row r="3320" spans="1:17" ht="15" customHeight="1" x14ac:dyDescent="0.25">
      <c r="A3320" s="30">
        <v>2015</v>
      </c>
      <c r="B3320" s="3" t="s">
        <v>48</v>
      </c>
      <c r="C3320" s="3" t="s">
        <v>116</v>
      </c>
      <c r="D3320" s="3" t="s">
        <v>116</v>
      </c>
      <c r="E3320" s="3">
        <v>187</v>
      </c>
      <c r="F3320" s="3">
        <v>630</v>
      </c>
      <c r="G3320" s="3">
        <v>630</v>
      </c>
      <c r="H3320" s="3">
        <v>127692982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 t="str">
        <f>B3320&amp;" | "&amp;C3320&amp;" | "&amp;D3320</f>
        <v>documentazione_amministrativa / determinazioni | DETERMINAZIONE DEL DIRIGENTE | DETERMINAZIONE DEL DIRIGENTE</v>
      </c>
      <c r="Q3320" s="3" t="str">
        <f>VLOOKUP(P3320,'Classificazione UD'!A:B,2,FALSE)</f>
        <v>Amministrativo</v>
      </c>
    </row>
    <row r="3321" spans="1:17" ht="15" customHeight="1" x14ac:dyDescent="0.25">
      <c r="A3321" s="30">
        <v>2016</v>
      </c>
      <c r="B3321" s="3" t="s">
        <v>48</v>
      </c>
      <c r="C3321" s="3" t="s">
        <v>116</v>
      </c>
      <c r="D3321" s="3" t="s">
        <v>116</v>
      </c>
      <c r="E3321" s="3">
        <v>76</v>
      </c>
      <c r="F3321" s="3">
        <v>264</v>
      </c>
      <c r="G3321" s="3">
        <v>264</v>
      </c>
      <c r="H3321" s="3">
        <v>61610156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 t="str">
        <f>B3321&amp;" | "&amp;C3321&amp;" | "&amp;D3321</f>
        <v>documentazione_amministrativa / determinazioni | DETERMINAZIONE DEL DIRIGENTE | DETERMINAZIONE DEL DIRIGENTE</v>
      </c>
      <c r="Q3321" s="3" t="str">
        <f>VLOOKUP(P3321,'Classificazione UD'!A:B,2,FALSE)</f>
        <v>Amministrativo</v>
      </c>
    </row>
    <row r="3322" spans="1:17" ht="15" customHeight="1" x14ac:dyDescent="0.25">
      <c r="A3322" s="30">
        <v>2015</v>
      </c>
      <c r="B3322" s="3" t="s">
        <v>17</v>
      </c>
      <c r="C3322" s="3" t="s">
        <v>27</v>
      </c>
      <c r="D3322" s="3" t="s">
        <v>19</v>
      </c>
      <c r="E3322" s="3">
        <v>1660</v>
      </c>
      <c r="F3322" s="3">
        <v>6636</v>
      </c>
      <c r="G3322" s="3">
        <v>6636</v>
      </c>
      <c r="H3322" s="3">
        <v>763821442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 t="str">
        <f>B3322&amp;" | "&amp;C3322&amp;" | "&amp;D3322</f>
        <v>documentazione_amministrativa / documentazione_contabile | FATTURA PASSIVA | FATTURA</v>
      </c>
      <c r="Q3322" s="3" t="str">
        <f>VLOOKUP(P3322,'Classificazione UD'!A:B,2,FALSE)</f>
        <v>Fiscale</v>
      </c>
    </row>
    <row r="3323" spans="1:17" ht="15" customHeight="1" x14ac:dyDescent="0.25">
      <c r="A3323" s="30">
        <v>2016</v>
      </c>
      <c r="B3323" s="3" t="s">
        <v>17</v>
      </c>
      <c r="C3323" s="3" t="s">
        <v>27</v>
      </c>
      <c r="D3323" s="3" t="s">
        <v>19</v>
      </c>
      <c r="E3323" s="3">
        <v>899</v>
      </c>
      <c r="F3323" s="3">
        <v>3596</v>
      </c>
      <c r="G3323" s="3">
        <v>3596</v>
      </c>
      <c r="H3323" s="3">
        <v>513197936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 t="str">
        <f>B3323&amp;" | "&amp;C3323&amp;" | "&amp;D3323</f>
        <v>documentazione_amministrativa / documentazione_contabile | FATTURA PASSIVA | FATTURA</v>
      </c>
      <c r="Q3323" s="3" t="str">
        <f>VLOOKUP(P3323,'Classificazione UD'!A:B,2,FALSE)</f>
        <v>Fiscale</v>
      </c>
    </row>
    <row r="3324" spans="1:17" ht="15" customHeight="1" x14ac:dyDescent="0.25">
      <c r="A3324" s="30">
        <v>2009</v>
      </c>
      <c r="B3324" s="3" t="s">
        <v>23</v>
      </c>
      <c r="C3324" s="3" t="s">
        <v>117</v>
      </c>
      <c r="D3324" s="3" t="s">
        <v>117</v>
      </c>
      <c r="E3324" s="3">
        <v>1</v>
      </c>
      <c r="F3324" s="3">
        <v>1</v>
      </c>
      <c r="G3324" s="3">
        <v>1</v>
      </c>
      <c r="H3324" s="3">
        <v>73006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 t="str">
        <f>B3324&amp;" | "&amp;C3324&amp;" | "&amp;D3324</f>
        <v>documentazione_amministrativa / altri_documenti | DOCUMENTO NON PROTOCOLLATO | DOCUMENTO NON PROTOCOLLATO</v>
      </c>
      <c r="Q3324" s="3" t="str">
        <f>VLOOKUP(P3324,'Classificazione UD'!A:B,2,FALSE)</f>
        <v>Amministrativo</v>
      </c>
    </row>
    <row r="3325" spans="1:17" ht="15" customHeight="1" x14ac:dyDescent="0.25">
      <c r="A3325" s="30">
        <v>2010</v>
      </c>
      <c r="B3325" s="3" t="s">
        <v>23</v>
      </c>
      <c r="C3325" s="3" t="s">
        <v>117</v>
      </c>
      <c r="D3325" s="3" t="s">
        <v>117</v>
      </c>
      <c r="E3325" s="3">
        <v>265</v>
      </c>
      <c r="F3325" s="3">
        <v>322</v>
      </c>
      <c r="G3325" s="3">
        <v>322</v>
      </c>
      <c r="H3325" s="3">
        <v>84537214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 t="str">
        <f>B3325&amp;" | "&amp;C3325&amp;" | "&amp;D3325</f>
        <v>documentazione_amministrativa / altri_documenti | DOCUMENTO NON PROTOCOLLATO | DOCUMENTO NON PROTOCOLLATO</v>
      </c>
      <c r="Q3325" s="3" t="str">
        <f>VLOOKUP(P3325,'Classificazione UD'!A:B,2,FALSE)</f>
        <v>Amministrativo</v>
      </c>
    </row>
    <row r="3326" spans="1:17" ht="15" customHeight="1" x14ac:dyDescent="0.25">
      <c r="A3326" s="30">
        <v>2011</v>
      </c>
      <c r="B3326" s="3" t="s">
        <v>23</v>
      </c>
      <c r="C3326" s="3" t="s">
        <v>117</v>
      </c>
      <c r="D3326" s="3" t="s">
        <v>117</v>
      </c>
      <c r="E3326" s="3">
        <v>215</v>
      </c>
      <c r="F3326" s="3">
        <v>506</v>
      </c>
      <c r="G3326" s="3">
        <v>506</v>
      </c>
      <c r="H3326" s="3">
        <v>101654511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 t="str">
        <f>B3326&amp;" | "&amp;C3326&amp;" | "&amp;D3326</f>
        <v>documentazione_amministrativa / altri_documenti | DOCUMENTO NON PROTOCOLLATO | DOCUMENTO NON PROTOCOLLATO</v>
      </c>
      <c r="Q3326" s="3" t="str">
        <f>VLOOKUP(P3326,'Classificazione UD'!A:B,2,FALSE)</f>
        <v>Amministrativo</v>
      </c>
    </row>
    <row r="3327" spans="1:17" ht="15" customHeight="1" x14ac:dyDescent="0.25">
      <c r="A3327" s="30">
        <v>2012</v>
      </c>
      <c r="B3327" s="3" t="s">
        <v>23</v>
      </c>
      <c r="C3327" s="3" t="s">
        <v>117</v>
      </c>
      <c r="D3327" s="3" t="s">
        <v>117</v>
      </c>
      <c r="E3327" s="3">
        <v>3452</v>
      </c>
      <c r="F3327" s="3">
        <v>4550</v>
      </c>
      <c r="G3327" s="3">
        <v>4550</v>
      </c>
      <c r="H3327" s="3">
        <v>617101070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 t="str">
        <f>B3327&amp;" | "&amp;C3327&amp;" | "&amp;D3327</f>
        <v>documentazione_amministrativa / altri_documenti | DOCUMENTO NON PROTOCOLLATO | DOCUMENTO NON PROTOCOLLATO</v>
      </c>
      <c r="Q3327" s="3" t="str">
        <f>VLOOKUP(P3327,'Classificazione UD'!A:B,2,FALSE)</f>
        <v>Amministrativo</v>
      </c>
    </row>
    <row r="3328" spans="1:17" ht="15" customHeight="1" x14ac:dyDescent="0.25">
      <c r="A3328" s="30">
        <v>2013</v>
      </c>
      <c r="B3328" s="3" t="s">
        <v>23</v>
      </c>
      <c r="C3328" s="3" t="s">
        <v>117</v>
      </c>
      <c r="D3328" s="3" t="s">
        <v>117</v>
      </c>
      <c r="E3328" s="3">
        <v>3120</v>
      </c>
      <c r="F3328" s="3">
        <v>4388</v>
      </c>
      <c r="G3328" s="3">
        <v>4388</v>
      </c>
      <c r="H3328" s="3">
        <v>781352404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 t="str">
        <f>B3328&amp;" | "&amp;C3328&amp;" | "&amp;D3328</f>
        <v>documentazione_amministrativa / altri_documenti | DOCUMENTO NON PROTOCOLLATO | DOCUMENTO NON PROTOCOLLATO</v>
      </c>
      <c r="Q3328" s="3" t="str">
        <f>VLOOKUP(P3328,'Classificazione UD'!A:B,2,FALSE)</f>
        <v>Amministrativo</v>
      </c>
    </row>
    <row r="3329" spans="1:17" ht="15" customHeight="1" x14ac:dyDescent="0.25">
      <c r="A3329" s="30">
        <v>2014</v>
      </c>
      <c r="B3329" s="3" t="s">
        <v>23</v>
      </c>
      <c r="C3329" s="3" t="s">
        <v>117</v>
      </c>
      <c r="D3329" s="3" t="s">
        <v>117</v>
      </c>
      <c r="E3329" s="3">
        <v>1920</v>
      </c>
      <c r="F3329" s="3">
        <v>4505</v>
      </c>
      <c r="G3329" s="3">
        <v>4505</v>
      </c>
      <c r="H3329" s="3">
        <v>1540279753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 t="str">
        <f>B3329&amp;" | "&amp;C3329&amp;" | "&amp;D3329</f>
        <v>documentazione_amministrativa / altri_documenti | DOCUMENTO NON PROTOCOLLATO | DOCUMENTO NON PROTOCOLLATO</v>
      </c>
      <c r="Q3329" s="3" t="str">
        <f>VLOOKUP(P3329,'Classificazione UD'!A:B,2,FALSE)</f>
        <v>Amministrativo</v>
      </c>
    </row>
    <row r="3330" spans="1:17" ht="15" customHeight="1" x14ac:dyDescent="0.25">
      <c r="A3330" s="30">
        <v>2015</v>
      </c>
      <c r="B3330" s="3" t="s">
        <v>23</v>
      </c>
      <c r="C3330" s="3" t="s">
        <v>117</v>
      </c>
      <c r="D3330" s="3" t="s">
        <v>117</v>
      </c>
      <c r="E3330" s="3">
        <v>3324</v>
      </c>
      <c r="F3330" s="3">
        <v>4599</v>
      </c>
      <c r="G3330" s="3">
        <v>4599</v>
      </c>
      <c r="H3330" s="3">
        <v>1304187335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 t="str">
        <f>B3330&amp;" | "&amp;C3330&amp;" | "&amp;D3330</f>
        <v>documentazione_amministrativa / altri_documenti | DOCUMENTO NON PROTOCOLLATO | DOCUMENTO NON PROTOCOLLATO</v>
      </c>
      <c r="Q3330" s="3" t="str">
        <f>VLOOKUP(P3330,'Classificazione UD'!A:B,2,FALSE)</f>
        <v>Amministrativo</v>
      </c>
    </row>
    <row r="3331" spans="1:17" ht="15" customHeight="1" x14ac:dyDescent="0.25">
      <c r="A3331" s="30">
        <v>2016</v>
      </c>
      <c r="B3331" s="3" t="s">
        <v>23</v>
      </c>
      <c r="C3331" s="3" t="s">
        <v>117</v>
      </c>
      <c r="D3331" s="3" t="s">
        <v>117</v>
      </c>
      <c r="E3331" s="3">
        <v>2482</v>
      </c>
      <c r="F3331" s="3">
        <v>3214</v>
      </c>
      <c r="G3331" s="3">
        <v>3214</v>
      </c>
      <c r="H3331" s="3">
        <v>887768376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 t="str">
        <f>B3331&amp;" | "&amp;C3331&amp;" | "&amp;D3331</f>
        <v>documentazione_amministrativa / altri_documenti | DOCUMENTO NON PROTOCOLLATO | DOCUMENTO NON PROTOCOLLATO</v>
      </c>
      <c r="Q3331" s="3" t="str">
        <f>VLOOKUP(P3331,'Classificazione UD'!A:B,2,FALSE)</f>
        <v>Amministrativo</v>
      </c>
    </row>
    <row r="3332" spans="1:17" ht="15" customHeight="1" x14ac:dyDescent="0.25">
      <c r="A3332" s="30">
        <v>2009</v>
      </c>
      <c r="B3332" s="3" t="s">
        <v>36</v>
      </c>
      <c r="C3332" s="3" t="s">
        <v>50</v>
      </c>
      <c r="D3332" s="3" t="s">
        <v>50</v>
      </c>
      <c r="E3332" s="3">
        <v>10</v>
      </c>
      <c r="F3332" s="3">
        <v>45</v>
      </c>
      <c r="G3332" s="3">
        <v>45</v>
      </c>
      <c r="H3332" s="3">
        <v>3134807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 t="str">
        <f>B3332&amp;" | "&amp;C3332&amp;" | "&amp;D3332</f>
        <v>documentazione_amministrativa / documenti_protocollati | DOCUMENTO PROTOCOLLATO | DOCUMENTO PROTOCOLLATO</v>
      </c>
      <c r="Q3332" s="3" t="str">
        <f>VLOOKUP(P3332,'Classificazione UD'!A:B,2,FALSE)</f>
        <v>Protocollo</v>
      </c>
    </row>
    <row r="3333" spans="1:17" ht="15" customHeight="1" x14ac:dyDescent="0.25">
      <c r="A3333" s="30">
        <v>2010</v>
      </c>
      <c r="B3333" s="3" t="s">
        <v>36</v>
      </c>
      <c r="C3333" s="3" t="s">
        <v>50</v>
      </c>
      <c r="D3333" s="3" t="s">
        <v>50</v>
      </c>
      <c r="E3333" s="3">
        <v>9809</v>
      </c>
      <c r="F3333" s="3">
        <v>12390</v>
      </c>
      <c r="G3333" s="3">
        <v>12390</v>
      </c>
      <c r="H3333" s="3">
        <v>2308554236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 t="str">
        <f>B3333&amp;" | "&amp;C3333&amp;" | "&amp;D3333</f>
        <v>documentazione_amministrativa / documenti_protocollati | DOCUMENTO PROTOCOLLATO | DOCUMENTO PROTOCOLLATO</v>
      </c>
      <c r="Q3333" s="3" t="str">
        <f>VLOOKUP(P3333,'Classificazione UD'!A:B,2,FALSE)</f>
        <v>Protocollo</v>
      </c>
    </row>
    <row r="3334" spans="1:17" ht="15" customHeight="1" x14ac:dyDescent="0.25">
      <c r="A3334" s="30">
        <v>2011</v>
      </c>
      <c r="B3334" s="3" t="s">
        <v>36</v>
      </c>
      <c r="C3334" s="3" t="s">
        <v>50</v>
      </c>
      <c r="D3334" s="3" t="s">
        <v>50</v>
      </c>
      <c r="E3334" s="3">
        <v>7751</v>
      </c>
      <c r="F3334" s="3">
        <v>11017</v>
      </c>
      <c r="G3334" s="3">
        <v>11017</v>
      </c>
      <c r="H3334" s="3">
        <v>2906874989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 t="str">
        <f>B3334&amp;" | "&amp;C3334&amp;" | "&amp;D3334</f>
        <v>documentazione_amministrativa / documenti_protocollati | DOCUMENTO PROTOCOLLATO | DOCUMENTO PROTOCOLLATO</v>
      </c>
      <c r="Q3334" s="3" t="str">
        <f>VLOOKUP(P3334,'Classificazione UD'!A:B,2,FALSE)</f>
        <v>Protocollo</v>
      </c>
    </row>
    <row r="3335" spans="1:17" ht="15" customHeight="1" x14ac:dyDescent="0.25">
      <c r="A3335" s="30">
        <v>2012</v>
      </c>
      <c r="B3335" s="3" t="s">
        <v>36</v>
      </c>
      <c r="C3335" s="3" t="s">
        <v>50</v>
      </c>
      <c r="D3335" s="3" t="s">
        <v>50</v>
      </c>
      <c r="E3335" s="3">
        <v>5398</v>
      </c>
      <c r="F3335" s="3">
        <v>10215</v>
      </c>
      <c r="G3335" s="3">
        <v>10215</v>
      </c>
      <c r="H3335" s="3">
        <v>2629513910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 t="str">
        <f>B3335&amp;" | "&amp;C3335&amp;" | "&amp;D3335</f>
        <v>documentazione_amministrativa / documenti_protocollati | DOCUMENTO PROTOCOLLATO | DOCUMENTO PROTOCOLLATO</v>
      </c>
      <c r="Q3335" s="3" t="str">
        <f>VLOOKUP(P3335,'Classificazione UD'!A:B,2,FALSE)</f>
        <v>Protocollo</v>
      </c>
    </row>
    <row r="3336" spans="1:17" ht="15" customHeight="1" x14ac:dyDescent="0.25">
      <c r="A3336" s="30">
        <v>2013</v>
      </c>
      <c r="B3336" s="3" t="s">
        <v>36</v>
      </c>
      <c r="C3336" s="3" t="s">
        <v>50</v>
      </c>
      <c r="D3336" s="3" t="s">
        <v>50</v>
      </c>
      <c r="E3336" s="3">
        <v>6021</v>
      </c>
      <c r="F3336" s="3">
        <v>15217</v>
      </c>
      <c r="G3336" s="3">
        <v>15217</v>
      </c>
      <c r="H3336" s="3">
        <v>4746464034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 t="str">
        <f>B3336&amp;" | "&amp;C3336&amp;" | "&amp;D3336</f>
        <v>documentazione_amministrativa / documenti_protocollati | DOCUMENTO PROTOCOLLATO | DOCUMENTO PROTOCOLLATO</v>
      </c>
      <c r="Q3336" s="3" t="str">
        <f>VLOOKUP(P3336,'Classificazione UD'!A:B,2,FALSE)</f>
        <v>Protocollo</v>
      </c>
    </row>
    <row r="3337" spans="1:17" ht="15" customHeight="1" x14ac:dyDescent="0.25">
      <c r="A3337" s="30">
        <v>2014</v>
      </c>
      <c r="B3337" s="3" t="s">
        <v>36</v>
      </c>
      <c r="C3337" s="3" t="s">
        <v>50</v>
      </c>
      <c r="D3337" s="3" t="s">
        <v>50</v>
      </c>
      <c r="E3337" s="3">
        <v>7477</v>
      </c>
      <c r="F3337" s="3">
        <v>22194</v>
      </c>
      <c r="G3337" s="3">
        <v>22194</v>
      </c>
      <c r="H3337" s="3">
        <v>7728823367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 t="str">
        <f>B3337&amp;" | "&amp;C3337&amp;" | "&amp;D3337</f>
        <v>documentazione_amministrativa / documenti_protocollati | DOCUMENTO PROTOCOLLATO | DOCUMENTO PROTOCOLLATO</v>
      </c>
      <c r="Q3337" s="3" t="str">
        <f>VLOOKUP(P3337,'Classificazione UD'!A:B,2,FALSE)</f>
        <v>Protocollo</v>
      </c>
    </row>
    <row r="3338" spans="1:17" ht="15" customHeight="1" x14ac:dyDescent="0.25">
      <c r="A3338" s="30">
        <v>2015</v>
      </c>
      <c r="B3338" s="3" t="s">
        <v>36</v>
      </c>
      <c r="C3338" s="3" t="s">
        <v>50</v>
      </c>
      <c r="D3338" s="3" t="s">
        <v>50</v>
      </c>
      <c r="E3338" s="3">
        <v>11711</v>
      </c>
      <c r="F3338" s="3">
        <v>36731</v>
      </c>
      <c r="G3338" s="3">
        <v>36731</v>
      </c>
      <c r="H3338" s="3">
        <v>11224725109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 t="str">
        <f>B3338&amp;" | "&amp;C3338&amp;" | "&amp;D3338</f>
        <v>documentazione_amministrativa / documenti_protocollati | DOCUMENTO PROTOCOLLATO | DOCUMENTO PROTOCOLLATO</v>
      </c>
      <c r="Q3338" s="3" t="str">
        <f>VLOOKUP(P3338,'Classificazione UD'!A:B,2,FALSE)</f>
        <v>Protocollo</v>
      </c>
    </row>
    <row r="3339" spans="1:17" ht="15" customHeight="1" x14ac:dyDescent="0.25">
      <c r="A3339" s="30">
        <v>2016</v>
      </c>
      <c r="B3339" s="3" t="s">
        <v>36</v>
      </c>
      <c r="C3339" s="3" t="s">
        <v>50</v>
      </c>
      <c r="D3339" s="3" t="s">
        <v>50</v>
      </c>
      <c r="E3339" s="3">
        <v>6649</v>
      </c>
      <c r="F3339" s="3">
        <v>21227</v>
      </c>
      <c r="G3339" s="3">
        <v>21227</v>
      </c>
      <c r="H3339" s="3">
        <v>8312680904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 t="str">
        <f>B3339&amp;" | "&amp;C3339&amp;" | "&amp;D3339</f>
        <v>documentazione_amministrativa / documenti_protocollati | DOCUMENTO PROTOCOLLATO | DOCUMENTO PROTOCOLLATO</v>
      </c>
      <c r="Q3339" s="3" t="str">
        <f>VLOOKUP(P3339,'Classificazione UD'!A:B,2,FALSE)</f>
        <v>Protocollo</v>
      </c>
    </row>
    <row r="3340" spans="1:17" ht="15" customHeight="1" x14ac:dyDescent="0.25">
      <c r="A3340" s="30">
        <v>2014</v>
      </c>
      <c r="B3340" s="3" t="s">
        <v>44</v>
      </c>
      <c r="C3340" s="3" t="s">
        <v>46</v>
      </c>
      <c r="D3340" s="3" t="s">
        <v>46</v>
      </c>
      <c r="E3340" s="3">
        <v>87</v>
      </c>
      <c r="F3340" s="3">
        <v>174</v>
      </c>
      <c r="G3340" s="3">
        <v>174</v>
      </c>
      <c r="H3340" s="3">
        <v>84610557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 t="str">
        <f>B3340&amp;" | "&amp;C3340&amp;" | "&amp;D3340</f>
        <v>documentazione_amministrativa / deliberazioni | DELIBERA | DELIBERA</v>
      </c>
      <c r="Q3340" s="3" t="str">
        <f>VLOOKUP(P3340,'Classificazione UD'!A:B,2,FALSE)</f>
        <v>Amministrativo</v>
      </c>
    </row>
    <row r="3341" spans="1:17" ht="15" customHeight="1" x14ac:dyDescent="0.25">
      <c r="A3341" s="30">
        <v>2015</v>
      </c>
      <c r="B3341" s="3" t="s">
        <v>44</v>
      </c>
      <c r="C3341" s="3" t="s">
        <v>46</v>
      </c>
      <c r="D3341" s="3" t="s">
        <v>46</v>
      </c>
      <c r="E3341" s="3">
        <v>63</v>
      </c>
      <c r="F3341" s="3">
        <v>138</v>
      </c>
      <c r="G3341" s="3">
        <v>138</v>
      </c>
      <c r="H3341" s="3">
        <v>128281027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 t="str">
        <f>B3341&amp;" | "&amp;C3341&amp;" | "&amp;D3341</f>
        <v>documentazione_amministrativa / deliberazioni | DELIBERA | DELIBERA</v>
      </c>
      <c r="Q3341" s="3" t="str">
        <f>VLOOKUP(P3341,'Classificazione UD'!A:B,2,FALSE)</f>
        <v>Amministrativo</v>
      </c>
    </row>
    <row r="3342" spans="1:17" ht="15" customHeight="1" x14ac:dyDescent="0.25">
      <c r="A3342" s="30">
        <v>2016</v>
      </c>
      <c r="B3342" s="3" t="s">
        <v>44</v>
      </c>
      <c r="C3342" s="3" t="s">
        <v>46</v>
      </c>
      <c r="D3342" s="3" t="s">
        <v>46</v>
      </c>
      <c r="E3342" s="3">
        <v>55</v>
      </c>
      <c r="F3342" s="3">
        <v>291</v>
      </c>
      <c r="G3342" s="3">
        <v>291</v>
      </c>
      <c r="H3342" s="3">
        <v>139667486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 t="str">
        <f>B3342&amp;" | "&amp;C3342&amp;" | "&amp;D3342</f>
        <v>documentazione_amministrativa / deliberazioni | DELIBERA | DELIBERA</v>
      </c>
      <c r="Q3342" s="3" t="str">
        <f>VLOOKUP(P3342,'Classificazione UD'!A:B,2,FALSE)</f>
        <v>Amministrativo</v>
      </c>
    </row>
    <row r="3343" spans="1:17" ht="15" customHeight="1" x14ac:dyDescent="0.25">
      <c r="A3343" s="30">
        <v>2014</v>
      </c>
      <c r="B3343" s="3" t="s">
        <v>118</v>
      </c>
      <c r="C3343" s="3" t="s">
        <v>119</v>
      </c>
      <c r="D3343" s="3" t="s">
        <v>119</v>
      </c>
      <c r="E3343" s="3">
        <v>18</v>
      </c>
      <c r="F3343" s="3">
        <v>36</v>
      </c>
      <c r="G3343" s="3">
        <v>36</v>
      </c>
      <c r="H3343" s="3">
        <v>2651859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 t="str">
        <f>B3343&amp;" | "&amp;C3343&amp;" | "&amp;D3343</f>
        <v>documentazione_amministrativa / decreti_ordinanze | DECRETO | DECRETO</v>
      </c>
      <c r="Q3343" s="3" t="str">
        <f>VLOOKUP(P3343,'Classificazione UD'!A:B,2,FALSE)</f>
        <v>Amministrativo</v>
      </c>
    </row>
    <row r="3344" spans="1:17" ht="15" customHeight="1" x14ac:dyDescent="0.25">
      <c r="A3344" s="30">
        <v>2015</v>
      </c>
      <c r="B3344" s="3" t="s">
        <v>118</v>
      </c>
      <c r="C3344" s="3" t="s">
        <v>119</v>
      </c>
      <c r="D3344" s="3" t="s">
        <v>119</v>
      </c>
      <c r="E3344" s="3">
        <v>8</v>
      </c>
      <c r="F3344" s="3">
        <v>16</v>
      </c>
      <c r="G3344" s="3">
        <v>16</v>
      </c>
      <c r="H3344" s="3">
        <v>1165160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 t="str">
        <f>B3344&amp;" | "&amp;C3344&amp;" | "&amp;D3344</f>
        <v>documentazione_amministrativa / decreti_ordinanze | DECRETO | DECRETO</v>
      </c>
      <c r="Q3344" s="3" t="str">
        <f>VLOOKUP(P3344,'Classificazione UD'!A:B,2,FALSE)</f>
        <v>Amministrativo</v>
      </c>
    </row>
    <row r="3345" spans="1:17" ht="15" customHeight="1" x14ac:dyDescent="0.25">
      <c r="A3345" s="30">
        <v>2016</v>
      </c>
      <c r="B3345" s="3" t="s">
        <v>118</v>
      </c>
      <c r="C3345" s="3" t="s">
        <v>119</v>
      </c>
      <c r="D3345" s="3" t="s">
        <v>119</v>
      </c>
      <c r="E3345" s="3">
        <v>11</v>
      </c>
      <c r="F3345" s="3">
        <v>32</v>
      </c>
      <c r="G3345" s="3">
        <v>32</v>
      </c>
      <c r="H3345" s="3">
        <v>2466755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 t="str">
        <f>B3345&amp;" | "&amp;C3345&amp;" | "&amp;D3345</f>
        <v>documentazione_amministrativa / decreti_ordinanze | DECRETO | DECRETO</v>
      </c>
      <c r="Q3345" s="3" t="str">
        <f>VLOOKUP(P3345,'Classificazione UD'!A:B,2,FALSE)</f>
        <v>Amministrativo</v>
      </c>
    </row>
    <row r="3346" spans="1:17" ht="15" customHeight="1" x14ac:dyDescent="0.25">
      <c r="A3346" s="30">
        <v>2014</v>
      </c>
      <c r="B3346" s="3" t="s">
        <v>48</v>
      </c>
      <c r="C3346" s="3" t="s">
        <v>81</v>
      </c>
      <c r="D3346" s="3" t="s">
        <v>81</v>
      </c>
      <c r="E3346" s="3">
        <v>552</v>
      </c>
      <c r="F3346" s="3">
        <v>1232</v>
      </c>
      <c r="G3346" s="3">
        <v>1232</v>
      </c>
      <c r="H3346" s="3">
        <v>149761777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 t="str">
        <f>B3346&amp;" | "&amp;C3346&amp;" | "&amp;D3346</f>
        <v>documentazione_amministrativa / determinazioni | DETERMINA | DETERMINA</v>
      </c>
      <c r="Q3346" s="3" t="str">
        <f>VLOOKUP(P3346,'Classificazione UD'!A:B,2,FALSE)</f>
        <v>Amministrativo</v>
      </c>
    </row>
    <row r="3347" spans="1:17" ht="15" customHeight="1" x14ac:dyDescent="0.25">
      <c r="A3347" s="30">
        <v>2015</v>
      </c>
      <c r="B3347" s="3" t="s">
        <v>48</v>
      </c>
      <c r="C3347" s="3" t="s">
        <v>81</v>
      </c>
      <c r="D3347" s="3" t="s">
        <v>81</v>
      </c>
      <c r="E3347" s="3">
        <v>633</v>
      </c>
      <c r="F3347" s="3">
        <v>1389</v>
      </c>
      <c r="G3347" s="3">
        <v>1389</v>
      </c>
      <c r="H3347" s="3">
        <v>160085019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 t="str">
        <f>B3347&amp;" | "&amp;C3347&amp;" | "&amp;D3347</f>
        <v>documentazione_amministrativa / determinazioni | DETERMINA | DETERMINA</v>
      </c>
      <c r="Q3347" s="3" t="str">
        <f>VLOOKUP(P3347,'Classificazione UD'!A:B,2,FALSE)</f>
        <v>Amministrativo</v>
      </c>
    </row>
    <row r="3348" spans="1:17" ht="15" customHeight="1" x14ac:dyDescent="0.25">
      <c r="A3348" s="30">
        <v>2016</v>
      </c>
      <c r="B3348" s="3" t="s">
        <v>48</v>
      </c>
      <c r="C3348" s="3" t="s">
        <v>81</v>
      </c>
      <c r="D3348" s="3" t="s">
        <v>81</v>
      </c>
      <c r="E3348" s="3">
        <v>639</v>
      </c>
      <c r="F3348" s="3">
        <v>2035</v>
      </c>
      <c r="G3348" s="3">
        <v>2035</v>
      </c>
      <c r="H3348" s="3">
        <v>233104682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 t="str">
        <f>B3348&amp;" | "&amp;C3348&amp;" | "&amp;D3348</f>
        <v>documentazione_amministrativa / determinazioni | DETERMINA | DETERMINA</v>
      </c>
      <c r="Q3348" s="3" t="str">
        <f>VLOOKUP(P3348,'Classificazione UD'!A:B,2,FALSE)</f>
        <v>Amministrativo</v>
      </c>
    </row>
    <row r="3349" spans="1:17" ht="15" customHeight="1" x14ac:dyDescent="0.25">
      <c r="A3349" s="30">
        <v>2014</v>
      </c>
      <c r="B3349" s="3" t="s">
        <v>44</v>
      </c>
      <c r="C3349" s="3" t="s">
        <v>46</v>
      </c>
      <c r="D3349" s="3" t="s">
        <v>46</v>
      </c>
      <c r="E3349" s="3">
        <v>120</v>
      </c>
      <c r="F3349" s="3">
        <v>248</v>
      </c>
      <c r="G3349" s="3">
        <v>248</v>
      </c>
      <c r="H3349" s="3">
        <v>85842584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 t="str">
        <f>B3349&amp;" | "&amp;C3349&amp;" | "&amp;D3349</f>
        <v>documentazione_amministrativa / deliberazioni | DELIBERA | DELIBERA</v>
      </c>
      <c r="Q3349" s="3" t="str">
        <f>VLOOKUP(P3349,'Classificazione UD'!A:B,2,FALSE)</f>
        <v>Amministrativo</v>
      </c>
    </row>
    <row r="3350" spans="1:17" ht="15" customHeight="1" x14ac:dyDescent="0.25">
      <c r="A3350" s="30">
        <v>2015</v>
      </c>
      <c r="B3350" s="3" t="s">
        <v>44</v>
      </c>
      <c r="C3350" s="3" t="s">
        <v>46</v>
      </c>
      <c r="D3350" s="3" t="s">
        <v>46</v>
      </c>
      <c r="E3350" s="3">
        <v>122</v>
      </c>
      <c r="F3350" s="3">
        <v>250</v>
      </c>
      <c r="G3350" s="3">
        <v>250</v>
      </c>
      <c r="H3350" s="3">
        <v>75263466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 t="str">
        <f>B3350&amp;" | "&amp;C3350&amp;" | "&amp;D3350</f>
        <v>documentazione_amministrativa / deliberazioni | DELIBERA | DELIBERA</v>
      </c>
      <c r="Q3350" s="3" t="str">
        <f>VLOOKUP(P3350,'Classificazione UD'!A:B,2,FALSE)</f>
        <v>Amministrativo</v>
      </c>
    </row>
    <row r="3351" spans="1:17" ht="15" customHeight="1" x14ac:dyDescent="0.25">
      <c r="A3351" s="30">
        <v>2016</v>
      </c>
      <c r="B3351" s="3" t="s">
        <v>44</v>
      </c>
      <c r="C3351" s="3" t="s">
        <v>46</v>
      </c>
      <c r="D3351" s="3" t="s">
        <v>46</v>
      </c>
      <c r="E3351" s="3">
        <v>94</v>
      </c>
      <c r="F3351" s="3">
        <v>303</v>
      </c>
      <c r="G3351" s="3">
        <v>303</v>
      </c>
      <c r="H3351" s="3">
        <v>90441604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 t="str">
        <f>B3351&amp;" | "&amp;C3351&amp;" | "&amp;D3351</f>
        <v>documentazione_amministrativa / deliberazioni | DELIBERA | DELIBERA</v>
      </c>
      <c r="Q3351" s="3" t="str">
        <f>VLOOKUP(P3351,'Classificazione UD'!A:B,2,FALSE)</f>
        <v>Amministrativo</v>
      </c>
    </row>
    <row r="3352" spans="1:17" ht="15" customHeight="1" x14ac:dyDescent="0.25">
      <c r="A3352" s="30">
        <v>2014</v>
      </c>
      <c r="B3352" s="3" t="s">
        <v>23</v>
      </c>
      <c r="C3352" s="3" t="s">
        <v>121</v>
      </c>
      <c r="D3352" s="3" t="s">
        <v>121</v>
      </c>
      <c r="E3352" s="3">
        <v>243</v>
      </c>
      <c r="F3352" s="3">
        <v>246</v>
      </c>
      <c r="G3352" s="3">
        <v>246</v>
      </c>
      <c r="H3352" s="3">
        <v>16880474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 t="str">
        <f>B3352&amp;" | "&amp;C3352&amp;" | "&amp;D3352</f>
        <v>documentazione_amministrativa / altri_documenti | NOTIFICA | NOTIFICA</v>
      </c>
      <c r="Q3352" s="3" t="str">
        <f>VLOOKUP(P3352,'Classificazione UD'!A:B,2,FALSE)</f>
        <v>Amministrativo</v>
      </c>
    </row>
    <row r="3353" spans="1:17" ht="15" customHeight="1" x14ac:dyDescent="0.25">
      <c r="A3353" s="30">
        <v>2015</v>
      </c>
      <c r="B3353" s="3" t="s">
        <v>23</v>
      </c>
      <c r="C3353" s="3" t="s">
        <v>121</v>
      </c>
      <c r="D3353" s="3" t="s">
        <v>121</v>
      </c>
      <c r="E3353" s="3">
        <v>379</v>
      </c>
      <c r="F3353" s="3">
        <v>380</v>
      </c>
      <c r="G3353" s="3">
        <v>380</v>
      </c>
      <c r="H3353" s="3">
        <v>27230434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 t="str">
        <f>B3353&amp;" | "&amp;C3353&amp;" | "&amp;D3353</f>
        <v>documentazione_amministrativa / altri_documenti | NOTIFICA | NOTIFICA</v>
      </c>
      <c r="Q3353" s="3" t="str">
        <f>VLOOKUP(P3353,'Classificazione UD'!A:B,2,FALSE)</f>
        <v>Amministrativo</v>
      </c>
    </row>
    <row r="3354" spans="1:17" ht="15" customHeight="1" x14ac:dyDescent="0.25">
      <c r="A3354" s="30">
        <v>2016</v>
      </c>
      <c r="B3354" s="3" t="s">
        <v>23</v>
      </c>
      <c r="C3354" s="3" t="s">
        <v>121</v>
      </c>
      <c r="D3354" s="3" t="s">
        <v>121</v>
      </c>
      <c r="E3354" s="3">
        <v>685</v>
      </c>
      <c r="F3354" s="3">
        <v>685</v>
      </c>
      <c r="G3354" s="3">
        <v>685</v>
      </c>
      <c r="H3354" s="3">
        <v>452980276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 t="str">
        <f>B3354&amp;" | "&amp;C3354&amp;" | "&amp;D3354</f>
        <v>documentazione_amministrativa / altri_documenti | NOTIFICA | NOTIFICA</v>
      </c>
      <c r="Q3354" s="3" t="str">
        <f>VLOOKUP(P3354,'Classificazione UD'!A:B,2,FALSE)</f>
        <v>Amministrativo</v>
      </c>
    </row>
    <row r="3355" spans="1:17" ht="15" customHeight="1" x14ac:dyDescent="0.25">
      <c r="A3355" s="30">
        <v>2014</v>
      </c>
      <c r="B3355" s="3" t="s">
        <v>118</v>
      </c>
      <c r="C3355" s="3" t="s">
        <v>122</v>
      </c>
      <c r="D3355" s="3" t="s">
        <v>122</v>
      </c>
      <c r="E3355" s="3">
        <v>18</v>
      </c>
      <c r="F3355" s="3">
        <v>63</v>
      </c>
      <c r="G3355" s="3">
        <v>63</v>
      </c>
      <c r="H3355" s="3">
        <v>36005014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 t="str">
        <f>B3355&amp;" | "&amp;C3355&amp;" | "&amp;D3355</f>
        <v>documentazione_amministrativa / decreti_ordinanze | ORDINANZA | ORDINANZA</v>
      </c>
      <c r="Q3355" s="3" t="str">
        <f>VLOOKUP(P3355,'Classificazione UD'!A:B,2,FALSE)</f>
        <v>Amministrativo</v>
      </c>
    </row>
    <row r="3356" spans="1:17" ht="15" customHeight="1" x14ac:dyDescent="0.25">
      <c r="A3356" s="30">
        <v>2015</v>
      </c>
      <c r="B3356" s="3" t="s">
        <v>118</v>
      </c>
      <c r="C3356" s="3" t="s">
        <v>122</v>
      </c>
      <c r="D3356" s="3" t="s">
        <v>122</v>
      </c>
      <c r="E3356" s="3">
        <v>181</v>
      </c>
      <c r="F3356" s="3">
        <v>542</v>
      </c>
      <c r="G3356" s="3">
        <v>542</v>
      </c>
      <c r="H3356" s="3">
        <v>88411518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 t="str">
        <f>B3356&amp;" | "&amp;C3356&amp;" | "&amp;D3356</f>
        <v>documentazione_amministrativa / decreti_ordinanze | ORDINANZA | ORDINANZA</v>
      </c>
      <c r="Q3356" s="3" t="str">
        <f>VLOOKUP(P3356,'Classificazione UD'!A:B,2,FALSE)</f>
        <v>Amministrativo</v>
      </c>
    </row>
    <row r="3357" spans="1:17" ht="15" customHeight="1" x14ac:dyDescent="0.25">
      <c r="A3357" s="30">
        <v>2016</v>
      </c>
      <c r="B3357" s="3" t="s">
        <v>118</v>
      </c>
      <c r="C3357" s="3" t="s">
        <v>122</v>
      </c>
      <c r="D3357" s="3" t="s">
        <v>122</v>
      </c>
      <c r="E3357" s="3">
        <v>196</v>
      </c>
      <c r="F3357" s="3">
        <v>589</v>
      </c>
      <c r="G3357" s="3">
        <v>589</v>
      </c>
      <c r="H3357" s="3">
        <v>192955102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 t="str">
        <f>B3357&amp;" | "&amp;C3357&amp;" | "&amp;D3357</f>
        <v>documentazione_amministrativa / decreti_ordinanze | ORDINANZA | ORDINANZA</v>
      </c>
      <c r="Q3357" s="3" t="str">
        <f>VLOOKUP(P3357,'Classificazione UD'!A:B,2,FALSE)</f>
        <v>Amministrativo</v>
      </c>
    </row>
    <row r="3358" spans="1:17" ht="15" customHeight="1" x14ac:dyDescent="0.25">
      <c r="A3358" s="30">
        <v>2012</v>
      </c>
      <c r="B3358" s="3" t="s">
        <v>36</v>
      </c>
      <c r="C3358" s="3" t="s">
        <v>50</v>
      </c>
      <c r="D3358" s="3" t="s">
        <v>50</v>
      </c>
      <c r="E3358" s="3">
        <v>1</v>
      </c>
      <c r="F3358" s="3">
        <v>1</v>
      </c>
      <c r="G3358" s="3">
        <v>1</v>
      </c>
      <c r="H3358" s="3">
        <v>781876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 t="str">
        <f>B3358&amp;" | "&amp;C3358&amp;" | "&amp;D3358</f>
        <v>documentazione_amministrativa / documenti_protocollati | DOCUMENTO PROTOCOLLATO | DOCUMENTO PROTOCOLLATO</v>
      </c>
      <c r="Q3358" s="3" t="str">
        <f>VLOOKUP(P3358,'Classificazione UD'!A:B,2,FALSE)</f>
        <v>Protocollo</v>
      </c>
    </row>
    <row r="3359" spans="1:17" ht="15" customHeight="1" x14ac:dyDescent="0.25">
      <c r="A3359" s="30">
        <v>2013</v>
      </c>
      <c r="B3359" s="3" t="s">
        <v>36</v>
      </c>
      <c r="C3359" s="3" t="s">
        <v>50</v>
      </c>
      <c r="D3359" s="3" t="s">
        <v>50</v>
      </c>
      <c r="E3359" s="3">
        <v>1859</v>
      </c>
      <c r="F3359" s="3">
        <v>3996</v>
      </c>
      <c r="G3359" s="3">
        <v>3996</v>
      </c>
      <c r="H3359" s="3">
        <v>1200949317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 t="str">
        <f>B3359&amp;" | "&amp;C3359&amp;" | "&amp;D3359</f>
        <v>documentazione_amministrativa / documenti_protocollati | DOCUMENTO PROTOCOLLATO | DOCUMENTO PROTOCOLLATO</v>
      </c>
      <c r="Q3359" s="3" t="str">
        <f>VLOOKUP(P3359,'Classificazione UD'!A:B,2,FALSE)</f>
        <v>Protocollo</v>
      </c>
    </row>
    <row r="3360" spans="1:17" ht="15" customHeight="1" x14ac:dyDescent="0.25">
      <c r="A3360" s="30">
        <v>2014</v>
      </c>
      <c r="B3360" s="3" t="s">
        <v>36</v>
      </c>
      <c r="C3360" s="3" t="s">
        <v>50</v>
      </c>
      <c r="D3360" s="3" t="s">
        <v>50</v>
      </c>
      <c r="E3360" s="3">
        <v>32910</v>
      </c>
      <c r="F3360" s="3">
        <v>79386</v>
      </c>
      <c r="G3360" s="3">
        <v>79386</v>
      </c>
      <c r="H3360" s="3">
        <v>21215564904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 t="str">
        <f>B3360&amp;" | "&amp;C3360&amp;" | "&amp;D3360</f>
        <v>documentazione_amministrativa / documenti_protocollati | DOCUMENTO PROTOCOLLATO | DOCUMENTO PROTOCOLLATO</v>
      </c>
      <c r="Q3360" s="3" t="str">
        <f>VLOOKUP(P3360,'Classificazione UD'!A:B,2,FALSE)</f>
        <v>Protocollo</v>
      </c>
    </row>
    <row r="3361" spans="1:17" ht="15" customHeight="1" x14ac:dyDescent="0.25">
      <c r="A3361" s="30">
        <v>2015</v>
      </c>
      <c r="B3361" s="3" t="s">
        <v>36</v>
      </c>
      <c r="C3361" s="3" t="s">
        <v>50</v>
      </c>
      <c r="D3361" s="3" t="s">
        <v>50</v>
      </c>
      <c r="E3361" s="3">
        <v>35285</v>
      </c>
      <c r="F3361" s="3">
        <v>111032</v>
      </c>
      <c r="G3361" s="3">
        <v>111032</v>
      </c>
      <c r="H3361" s="3">
        <v>35920883693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 t="str">
        <f>B3361&amp;" | "&amp;C3361&amp;" | "&amp;D3361</f>
        <v>documentazione_amministrativa / documenti_protocollati | DOCUMENTO PROTOCOLLATO | DOCUMENTO PROTOCOLLATO</v>
      </c>
      <c r="Q3361" s="3" t="str">
        <f>VLOOKUP(P3361,'Classificazione UD'!A:B,2,FALSE)</f>
        <v>Protocollo</v>
      </c>
    </row>
    <row r="3362" spans="1:17" ht="15" customHeight="1" x14ac:dyDescent="0.25">
      <c r="A3362" s="30">
        <v>2016</v>
      </c>
      <c r="B3362" s="3" t="s">
        <v>36</v>
      </c>
      <c r="C3362" s="3" t="s">
        <v>50</v>
      </c>
      <c r="D3362" s="3" t="s">
        <v>50</v>
      </c>
      <c r="E3362" s="3">
        <v>38896</v>
      </c>
      <c r="F3362" s="3">
        <v>123340</v>
      </c>
      <c r="G3362" s="3">
        <v>123340</v>
      </c>
      <c r="H3362" s="3">
        <v>48337917397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 t="str">
        <f>B3362&amp;" | "&amp;C3362&amp;" | "&amp;D3362</f>
        <v>documentazione_amministrativa / documenti_protocollati | DOCUMENTO PROTOCOLLATO | DOCUMENTO PROTOCOLLATO</v>
      </c>
      <c r="Q3362" s="3" t="str">
        <f>VLOOKUP(P3362,'Classificazione UD'!A:B,2,FALSE)</f>
        <v>Protocollo</v>
      </c>
    </row>
    <row r="3363" spans="1:17" ht="15" customHeight="1" x14ac:dyDescent="0.25">
      <c r="A3363" s="30">
        <v>2015</v>
      </c>
      <c r="B3363" s="3" t="s">
        <v>20</v>
      </c>
      <c r="C3363" s="3" t="s">
        <v>21</v>
      </c>
      <c r="D3363" s="3" t="s">
        <v>21</v>
      </c>
      <c r="E3363" s="3">
        <v>64</v>
      </c>
      <c r="F3363" s="3">
        <v>64</v>
      </c>
      <c r="G3363" s="3">
        <v>64</v>
      </c>
      <c r="H3363" s="3">
        <v>12216929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 t="str">
        <f>B3363&amp;" | "&amp;C3363&amp;" | "&amp;D3363</f>
        <v>documentazione_amministrativa / registri | REGISTRO GIORNALIERO | REGISTRO GIORNALIERO</v>
      </c>
      <c r="Q3363" s="3" t="str">
        <f>VLOOKUP(P3363,'Classificazione UD'!A:B,2,FALSE)</f>
        <v>RGP</v>
      </c>
    </row>
    <row r="3364" spans="1:17" ht="15" customHeight="1" x14ac:dyDescent="0.25">
      <c r="A3364" s="30">
        <v>2016</v>
      </c>
      <c r="B3364" s="3" t="s">
        <v>20</v>
      </c>
      <c r="C3364" s="3" t="s">
        <v>21</v>
      </c>
      <c r="D3364" s="3" t="s">
        <v>21</v>
      </c>
      <c r="E3364" s="3">
        <v>299</v>
      </c>
      <c r="F3364" s="3">
        <v>299</v>
      </c>
      <c r="G3364" s="3">
        <v>299</v>
      </c>
      <c r="H3364" s="3">
        <v>70893642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 t="str">
        <f>B3364&amp;" | "&amp;C3364&amp;" | "&amp;D3364</f>
        <v>documentazione_amministrativa / registri | REGISTRO GIORNALIERO | REGISTRO GIORNALIERO</v>
      </c>
      <c r="Q3364" s="3" t="str">
        <f>VLOOKUP(P3364,'Classificazione UD'!A:B,2,FALSE)</f>
        <v>RGP</v>
      </c>
    </row>
    <row r="3365" spans="1:17" ht="15" customHeight="1" x14ac:dyDescent="0.25">
      <c r="A3365" s="30">
        <v>2008</v>
      </c>
      <c r="B3365" s="3" t="s">
        <v>44</v>
      </c>
      <c r="C3365" s="3" t="s">
        <v>46</v>
      </c>
      <c r="D3365" s="3" t="s">
        <v>46</v>
      </c>
      <c r="E3365" s="3">
        <v>2</v>
      </c>
      <c r="F3365" s="3">
        <v>4</v>
      </c>
      <c r="G3365" s="3">
        <v>4</v>
      </c>
      <c r="H3365" s="3">
        <v>360567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 t="str">
        <f>B3365&amp;" | "&amp;C3365&amp;" | "&amp;D3365</f>
        <v>documentazione_amministrativa / deliberazioni | DELIBERA | DELIBERA</v>
      </c>
      <c r="Q3365" s="3" t="str">
        <f>VLOOKUP(P3365,'Classificazione UD'!A:B,2,FALSE)</f>
        <v>Amministrativo</v>
      </c>
    </row>
    <row r="3366" spans="1:17" ht="15" customHeight="1" x14ac:dyDescent="0.25">
      <c r="A3366" s="30">
        <v>2009</v>
      </c>
      <c r="B3366" s="3" t="s">
        <v>48</v>
      </c>
      <c r="C3366" s="3" t="s">
        <v>81</v>
      </c>
      <c r="D3366" s="3" t="s">
        <v>81</v>
      </c>
      <c r="E3366" s="3">
        <v>2</v>
      </c>
      <c r="F3366" s="3">
        <v>4</v>
      </c>
      <c r="G3366" s="3">
        <v>4</v>
      </c>
      <c r="H3366" s="3">
        <v>431501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 t="str">
        <f>B3366&amp;" | "&amp;C3366&amp;" | "&amp;D3366</f>
        <v>documentazione_amministrativa / determinazioni | DETERMINA | DETERMINA</v>
      </c>
      <c r="Q3366" s="3" t="str">
        <f>VLOOKUP(P3366,'Classificazione UD'!A:B,2,FALSE)</f>
        <v>Amministrativo</v>
      </c>
    </row>
    <row r="3367" spans="1:17" ht="15" customHeight="1" x14ac:dyDescent="0.25">
      <c r="A3367" s="30">
        <v>2015</v>
      </c>
      <c r="B3367" s="3" t="s">
        <v>17</v>
      </c>
      <c r="C3367" s="3" t="s">
        <v>27</v>
      </c>
      <c r="D3367" s="3" t="s">
        <v>19</v>
      </c>
      <c r="E3367" s="3">
        <v>977</v>
      </c>
      <c r="F3367" s="3">
        <v>5028</v>
      </c>
      <c r="G3367" s="3">
        <v>7779</v>
      </c>
      <c r="H3367" s="3">
        <v>351095710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 t="str">
        <f>B3367&amp;" | "&amp;C3367&amp;" | "&amp;D3367</f>
        <v>documentazione_amministrativa / documentazione_contabile | FATTURA PASSIVA | FATTURA</v>
      </c>
      <c r="Q3367" s="3" t="str">
        <f>VLOOKUP(P3367,'Classificazione UD'!A:B,2,FALSE)</f>
        <v>Fiscale</v>
      </c>
    </row>
    <row r="3368" spans="1:17" ht="15" customHeight="1" x14ac:dyDescent="0.25">
      <c r="A3368" s="30">
        <v>2016</v>
      </c>
      <c r="B3368" s="3" t="s">
        <v>17</v>
      </c>
      <c r="C3368" s="3" t="s">
        <v>27</v>
      </c>
      <c r="D3368" s="3" t="s">
        <v>19</v>
      </c>
      <c r="E3368" s="3">
        <v>692</v>
      </c>
      <c r="F3368" s="3">
        <v>3647</v>
      </c>
      <c r="G3368" s="3">
        <v>5670</v>
      </c>
      <c r="H3368" s="3">
        <v>225043184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 t="str">
        <f>B3368&amp;" | "&amp;C3368&amp;" | "&amp;D3368</f>
        <v>documentazione_amministrativa / documentazione_contabile | FATTURA PASSIVA | FATTURA</v>
      </c>
      <c r="Q3368" s="3" t="str">
        <f>VLOOKUP(P3368,'Classificazione UD'!A:B,2,FALSE)</f>
        <v>Fiscale</v>
      </c>
    </row>
    <row r="3369" spans="1:17" ht="15" customHeight="1" x14ac:dyDescent="0.25">
      <c r="A3369" s="30">
        <v>2015</v>
      </c>
      <c r="B3369" s="3" t="s">
        <v>17</v>
      </c>
      <c r="C3369" s="3" t="s">
        <v>24</v>
      </c>
      <c r="D3369" s="3" t="s">
        <v>24</v>
      </c>
      <c r="E3369" s="3">
        <v>10</v>
      </c>
      <c r="F3369" s="3">
        <v>10</v>
      </c>
      <c r="G3369" s="3">
        <v>10</v>
      </c>
      <c r="H3369" s="3">
        <v>145067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 t="str">
        <f>B3369&amp;" | "&amp;C3369&amp;" | "&amp;D3369</f>
        <v>documentazione_amministrativa / documentazione_contabile | FOGLIO DI TRASFORMAZIONE | FOGLIO DI TRASFORMAZIONE</v>
      </c>
      <c r="Q3369" s="3" t="str">
        <f>VLOOKUP(P3369,'Classificazione UD'!A:B,2,FALSE)</f>
        <v>Tecnico</v>
      </c>
    </row>
    <row r="3370" spans="1:17" ht="15" customHeight="1" x14ac:dyDescent="0.25">
      <c r="A3370" s="30">
        <v>2008</v>
      </c>
      <c r="B3370" s="3" t="s">
        <v>44</v>
      </c>
      <c r="C3370" s="3" t="s">
        <v>46</v>
      </c>
      <c r="D3370" s="3" t="s">
        <v>46</v>
      </c>
      <c r="E3370" s="3">
        <v>2</v>
      </c>
      <c r="F3370" s="3">
        <v>4</v>
      </c>
      <c r="G3370" s="3">
        <v>4</v>
      </c>
      <c r="H3370" s="3">
        <v>816359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 t="str">
        <f>B3370&amp;" | "&amp;C3370&amp;" | "&amp;D3370</f>
        <v>documentazione_amministrativa / deliberazioni | DELIBERA | DELIBERA</v>
      </c>
      <c r="Q3370" s="3" t="str">
        <f>VLOOKUP(P3370,'Classificazione UD'!A:B,2,FALSE)</f>
        <v>Amministrativo</v>
      </c>
    </row>
    <row r="3371" spans="1:17" ht="15" customHeight="1" x14ac:dyDescent="0.25">
      <c r="A3371" s="30">
        <v>2009</v>
      </c>
      <c r="B3371" s="3" t="s">
        <v>118</v>
      </c>
      <c r="C3371" s="3" t="s">
        <v>122</v>
      </c>
      <c r="D3371" s="3" t="s">
        <v>122</v>
      </c>
      <c r="E3371" s="3">
        <v>2</v>
      </c>
      <c r="F3371" s="3">
        <v>4</v>
      </c>
      <c r="G3371" s="3">
        <v>4</v>
      </c>
      <c r="H3371" s="3">
        <v>191972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 t="str">
        <f>B3371&amp;" | "&amp;C3371&amp;" | "&amp;D3371</f>
        <v>documentazione_amministrativa / decreti_ordinanze | ORDINANZA | ORDINANZA</v>
      </c>
      <c r="Q3371" s="3" t="str">
        <f>VLOOKUP(P3371,'Classificazione UD'!A:B,2,FALSE)</f>
        <v>Amministrativo</v>
      </c>
    </row>
    <row r="3372" spans="1:17" ht="15" customHeight="1" x14ac:dyDescent="0.25">
      <c r="A3372" s="30">
        <v>2007</v>
      </c>
      <c r="B3372" s="3" t="s">
        <v>36</v>
      </c>
      <c r="C3372" s="3" t="s">
        <v>50</v>
      </c>
      <c r="D3372" s="3" t="s">
        <v>50</v>
      </c>
      <c r="E3372" s="3">
        <v>8</v>
      </c>
      <c r="F3372" s="3">
        <v>8</v>
      </c>
      <c r="G3372" s="3">
        <v>8</v>
      </c>
      <c r="H3372" s="3">
        <v>346640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 t="str">
        <f>B3372&amp;" | "&amp;C3372&amp;" | "&amp;D3372</f>
        <v>documentazione_amministrativa / documenti_protocollati | DOCUMENTO PROTOCOLLATO | DOCUMENTO PROTOCOLLATO</v>
      </c>
      <c r="Q3372" s="3" t="str">
        <f>VLOOKUP(P3372,'Classificazione UD'!A:B,2,FALSE)</f>
        <v>Protocollo</v>
      </c>
    </row>
    <row r="3373" spans="1:17" ht="15" customHeight="1" x14ac:dyDescent="0.25">
      <c r="A3373" s="30">
        <v>2008</v>
      </c>
      <c r="B3373" s="3" t="s">
        <v>36</v>
      </c>
      <c r="C3373" s="3" t="s">
        <v>50</v>
      </c>
      <c r="D3373" s="3" t="s">
        <v>50</v>
      </c>
      <c r="E3373" s="3">
        <v>1043</v>
      </c>
      <c r="F3373" s="3">
        <v>1189</v>
      </c>
      <c r="G3373" s="3">
        <v>1189</v>
      </c>
      <c r="H3373" s="3">
        <v>79204239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 t="str">
        <f>B3373&amp;" | "&amp;C3373&amp;" | "&amp;D3373</f>
        <v>documentazione_amministrativa / documenti_protocollati | DOCUMENTO PROTOCOLLATO | DOCUMENTO PROTOCOLLATO</v>
      </c>
      <c r="Q3373" s="3" t="str">
        <f>VLOOKUP(P3373,'Classificazione UD'!A:B,2,FALSE)</f>
        <v>Protocollo</v>
      </c>
    </row>
    <row r="3374" spans="1:17" ht="15" customHeight="1" x14ac:dyDescent="0.25">
      <c r="A3374" s="30">
        <v>2009</v>
      </c>
      <c r="B3374" s="3" t="s">
        <v>36</v>
      </c>
      <c r="C3374" s="3" t="s">
        <v>50</v>
      </c>
      <c r="D3374" s="3" t="s">
        <v>50</v>
      </c>
      <c r="E3374" s="3">
        <v>1311</v>
      </c>
      <c r="F3374" s="3">
        <v>2467</v>
      </c>
      <c r="G3374" s="3">
        <v>2467</v>
      </c>
      <c r="H3374" s="3">
        <v>121757757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 t="str">
        <f>B3374&amp;" | "&amp;C3374&amp;" | "&amp;D3374</f>
        <v>documentazione_amministrativa / documenti_protocollati | DOCUMENTO PROTOCOLLATO | DOCUMENTO PROTOCOLLATO</v>
      </c>
      <c r="Q3374" s="3" t="str">
        <f>VLOOKUP(P3374,'Classificazione UD'!A:B,2,FALSE)</f>
        <v>Protocollo</v>
      </c>
    </row>
    <row r="3375" spans="1:17" ht="15" customHeight="1" x14ac:dyDescent="0.25">
      <c r="A3375" s="30">
        <v>2010</v>
      </c>
      <c r="B3375" s="3" t="s">
        <v>36</v>
      </c>
      <c r="C3375" s="3" t="s">
        <v>50</v>
      </c>
      <c r="D3375" s="3" t="s">
        <v>50</v>
      </c>
      <c r="E3375" s="3">
        <v>1448</v>
      </c>
      <c r="F3375" s="3">
        <v>2861</v>
      </c>
      <c r="G3375" s="3">
        <v>2861</v>
      </c>
      <c r="H3375" s="3">
        <v>268686647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 t="str">
        <f>B3375&amp;" | "&amp;C3375&amp;" | "&amp;D3375</f>
        <v>documentazione_amministrativa / documenti_protocollati | DOCUMENTO PROTOCOLLATO | DOCUMENTO PROTOCOLLATO</v>
      </c>
      <c r="Q3375" s="3" t="str">
        <f>VLOOKUP(P3375,'Classificazione UD'!A:B,2,FALSE)</f>
        <v>Protocollo</v>
      </c>
    </row>
    <row r="3376" spans="1:17" ht="15" customHeight="1" x14ac:dyDescent="0.25">
      <c r="A3376" s="30">
        <v>2011</v>
      </c>
      <c r="B3376" s="3" t="s">
        <v>36</v>
      </c>
      <c r="C3376" s="3" t="s">
        <v>50</v>
      </c>
      <c r="D3376" s="3" t="s">
        <v>50</v>
      </c>
      <c r="E3376" s="3">
        <v>531</v>
      </c>
      <c r="F3376" s="3">
        <v>1050</v>
      </c>
      <c r="G3376" s="3">
        <v>1050</v>
      </c>
      <c r="H3376" s="3">
        <v>148782283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 t="str">
        <f>B3376&amp;" | "&amp;C3376&amp;" | "&amp;D3376</f>
        <v>documentazione_amministrativa / documenti_protocollati | DOCUMENTO PROTOCOLLATO | DOCUMENTO PROTOCOLLATO</v>
      </c>
      <c r="Q3376" s="3" t="str">
        <f>VLOOKUP(P3376,'Classificazione UD'!A:B,2,FALSE)</f>
        <v>Protocollo</v>
      </c>
    </row>
    <row r="3377" spans="1:17" ht="15" customHeight="1" x14ac:dyDescent="0.25">
      <c r="A3377" s="30">
        <v>2015</v>
      </c>
      <c r="B3377" s="3" t="s">
        <v>20</v>
      </c>
      <c r="C3377" s="3" t="s">
        <v>21</v>
      </c>
      <c r="D3377" s="3" t="s">
        <v>21</v>
      </c>
      <c r="E3377" s="3">
        <v>10</v>
      </c>
      <c r="F3377" s="3">
        <v>10</v>
      </c>
      <c r="G3377" s="3">
        <v>10</v>
      </c>
      <c r="H3377" s="3">
        <v>1332648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 t="str">
        <f>B3377&amp;" | "&amp;C3377&amp;" | "&amp;D3377</f>
        <v>documentazione_amministrativa / registri | REGISTRO GIORNALIERO | REGISTRO GIORNALIERO</v>
      </c>
      <c r="Q3377" s="3" t="str">
        <f>VLOOKUP(P3377,'Classificazione UD'!A:B,2,FALSE)</f>
        <v>RGP</v>
      </c>
    </row>
    <row r="3378" spans="1:17" ht="15" customHeight="1" x14ac:dyDescent="0.25">
      <c r="A3378" s="30">
        <v>2016</v>
      </c>
      <c r="B3378" s="3" t="s">
        <v>20</v>
      </c>
      <c r="C3378" s="3" t="s">
        <v>21</v>
      </c>
      <c r="D3378" s="3" t="s">
        <v>21</v>
      </c>
      <c r="E3378" s="3">
        <v>65</v>
      </c>
      <c r="F3378" s="3">
        <v>65</v>
      </c>
      <c r="G3378" s="3">
        <v>65</v>
      </c>
      <c r="H3378" s="3">
        <v>20380818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 t="str">
        <f>B3378&amp;" | "&amp;C3378&amp;" | "&amp;D3378</f>
        <v>documentazione_amministrativa / registri | REGISTRO GIORNALIERO | REGISTRO GIORNALIERO</v>
      </c>
      <c r="Q3378" s="3" t="str">
        <f>VLOOKUP(P3378,'Classificazione UD'!A:B,2,FALSE)</f>
        <v>RGP</v>
      </c>
    </row>
    <row r="3379" spans="1:17" ht="15" customHeight="1" x14ac:dyDescent="0.25">
      <c r="A3379" s="30">
        <v>2016</v>
      </c>
      <c r="B3379" s="3" t="s">
        <v>44</v>
      </c>
      <c r="C3379" s="3" t="s">
        <v>46</v>
      </c>
      <c r="D3379" s="3" t="s">
        <v>46</v>
      </c>
      <c r="E3379" s="3">
        <v>25</v>
      </c>
      <c r="F3379" s="3">
        <v>81</v>
      </c>
      <c r="G3379" s="3">
        <v>81</v>
      </c>
      <c r="H3379" s="3">
        <v>79191703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 t="str">
        <f>B3379&amp;" | "&amp;C3379&amp;" | "&amp;D3379</f>
        <v>documentazione_amministrativa / deliberazioni | DELIBERA | DELIBERA</v>
      </c>
      <c r="Q3379" s="3" t="str">
        <f>VLOOKUP(P3379,'Classificazione UD'!A:B,2,FALSE)</f>
        <v>Amministrativo</v>
      </c>
    </row>
    <row r="3380" spans="1:17" ht="15" customHeight="1" x14ac:dyDescent="0.25">
      <c r="A3380" s="30">
        <v>2016</v>
      </c>
      <c r="B3380" s="3" t="s">
        <v>44</v>
      </c>
      <c r="C3380" s="3" t="s">
        <v>46</v>
      </c>
      <c r="D3380" s="3" t="s">
        <v>46</v>
      </c>
      <c r="E3380" s="3">
        <v>37</v>
      </c>
      <c r="F3380" s="3">
        <v>104</v>
      </c>
      <c r="G3380" s="3">
        <v>104</v>
      </c>
      <c r="H3380" s="3">
        <v>45440978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 t="str">
        <f>B3380&amp;" | "&amp;C3380&amp;" | "&amp;D3380</f>
        <v>documentazione_amministrativa / deliberazioni | DELIBERA | DELIBERA</v>
      </c>
      <c r="Q3380" s="3" t="str">
        <f>VLOOKUP(P3380,'Classificazione UD'!A:B,2,FALSE)</f>
        <v>Amministrativo</v>
      </c>
    </row>
    <row r="3381" spans="1:17" ht="15" customHeight="1" x14ac:dyDescent="0.25">
      <c r="A3381" s="30">
        <v>2015</v>
      </c>
      <c r="B3381" s="3" t="s">
        <v>17</v>
      </c>
      <c r="C3381" s="3" t="s">
        <v>27</v>
      </c>
      <c r="D3381" s="3" t="s">
        <v>19</v>
      </c>
      <c r="E3381" s="3">
        <v>462</v>
      </c>
      <c r="F3381" s="3">
        <v>1846</v>
      </c>
      <c r="G3381" s="3">
        <v>1846</v>
      </c>
      <c r="H3381" s="3">
        <v>330481025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 t="str">
        <f>B3381&amp;" | "&amp;C3381&amp;" | "&amp;D3381</f>
        <v>documentazione_amministrativa / documentazione_contabile | FATTURA PASSIVA | FATTURA</v>
      </c>
      <c r="Q3381" s="3" t="str">
        <f>VLOOKUP(P3381,'Classificazione UD'!A:B,2,FALSE)</f>
        <v>Fiscale</v>
      </c>
    </row>
    <row r="3382" spans="1:17" ht="15" customHeight="1" x14ac:dyDescent="0.25">
      <c r="A3382" s="30">
        <v>2016</v>
      </c>
      <c r="B3382" s="3" t="s">
        <v>17</v>
      </c>
      <c r="C3382" s="3" t="s">
        <v>27</v>
      </c>
      <c r="D3382" s="3" t="s">
        <v>19</v>
      </c>
      <c r="E3382" s="3">
        <v>435</v>
      </c>
      <c r="F3382" s="3">
        <v>1739</v>
      </c>
      <c r="G3382" s="3">
        <v>1739</v>
      </c>
      <c r="H3382" s="3">
        <v>326093636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 t="str">
        <f>B3382&amp;" | "&amp;C3382&amp;" | "&amp;D3382</f>
        <v>documentazione_amministrativa / documentazione_contabile | FATTURA PASSIVA | FATTURA</v>
      </c>
      <c r="Q3382" s="3" t="str">
        <f>VLOOKUP(P3382,'Classificazione UD'!A:B,2,FALSE)</f>
        <v>Fiscale</v>
      </c>
    </row>
    <row r="3383" spans="1:17" ht="15" customHeight="1" x14ac:dyDescent="0.25">
      <c r="A3383" s="30">
        <v>2011</v>
      </c>
      <c r="B3383" s="3" t="s">
        <v>23</v>
      </c>
      <c r="C3383" s="3" t="s">
        <v>117</v>
      </c>
      <c r="D3383" s="3" t="s">
        <v>117</v>
      </c>
      <c r="E3383" s="3">
        <v>308</v>
      </c>
      <c r="F3383" s="3">
        <v>375</v>
      </c>
      <c r="G3383" s="3">
        <v>375</v>
      </c>
      <c r="H3383" s="3">
        <v>103134917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 t="str">
        <f>B3383&amp;" | "&amp;C3383&amp;" | "&amp;D3383</f>
        <v>documentazione_amministrativa / altri_documenti | DOCUMENTO NON PROTOCOLLATO | DOCUMENTO NON PROTOCOLLATO</v>
      </c>
      <c r="Q3383" s="3" t="str">
        <f>VLOOKUP(P3383,'Classificazione UD'!A:B,2,FALSE)</f>
        <v>Amministrativo</v>
      </c>
    </row>
    <row r="3384" spans="1:17" ht="15" customHeight="1" x14ac:dyDescent="0.25">
      <c r="A3384" s="30">
        <v>2012</v>
      </c>
      <c r="B3384" s="3" t="s">
        <v>23</v>
      </c>
      <c r="C3384" s="3" t="s">
        <v>117</v>
      </c>
      <c r="D3384" s="3" t="s">
        <v>117</v>
      </c>
      <c r="E3384" s="3">
        <v>429</v>
      </c>
      <c r="F3384" s="3">
        <v>719</v>
      </c>
      <c r="G3384" s="3">
        <v>719</v>
      </c>
      <c r="H3384" s="3">
        <v>425667515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 t="str">
        <f>B3384&amp;" | "&amp;C3384&amp;" | "&amp;D3384</f>
        <v>documentazione_amministrativa / altri_documenti | DOCUMENTO NON PROTOCOLLATO | DOCUMENTO NON PROTOCOLLATO</v>
      </c>
      <c r="Q3384" s="3" t="str">
        <f>VLOOKUP(P3384,'Classificazione UD'!A:B,2,FALSE)</f>
        <v>Amministrativo</v>
      </c>
    </row>
    <row r="3385" spans="1:17" ht="15" customHeight="1" x14ac:dyDescent="0.25">
      <c r="A3385" s="30">
        <v>2013</v>
      </c>
      <c r="B3385" s="3" t="s">
        <v>23</v>
      </c>
      <c r="C3385" s="3" t="s">
        <v>117</v>
      </c>
      <c r="D3385" s="3" t="s">
        <v>117</v>
      </c>
      <c r="E3385" s="3">
        <v>269</v>
      </c>
      <c r="F3385" s="3">
        <v>353</v>
      </c>
      <c r="G3385" s="3">
        <v>353</v>
      </c>
      <c r="H3385" s="3">
        <v>296415970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 t="str">
        <f>B3385&amp;" | "&amp;C3385&amp;" | "&amp;D3385</f>
        <v>documentazione_amministrativa / altri_documenti | DOCUMENTO NON PROTOCOLLATO | DOCUMENTO NON PROTOCOLLATO</v>
      </c>
      <c r="Q3385" s="3" t="str">
        <f>VLOOKUP(P3385,'Classificazione UD'!A:B,2,FALSE)</f>
        <v>Amministrativo</v>
      </c>
    </row>
    <row r="3386" spans="1:17" ht="15" customHeight="1" x14ac:dyDescent="0.25">
      <c r="A3386" s="30">
        <v>2014</v>
      </c>
      <c r="B3386" s="3" t="s">
        <v>23</v>
      </c>
      <c r="C3386" s="3" t="s">
        <v>117</v>
      </c>
      <c r="D3386" s="3" t="s">
        <v>117</v>
      </c>
      <c r="E3386" s="3">
        <v>454</v>
      </c>
      <c r="F3386" s="3">
        <v>1042</v>
      </c>
      <c r="G3386" s="3">
        <v>1042</v>
      </c>
      <c r="H3386" s="3">
        <v>455037356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 t="str">
        <f>B3386&amp;" | "&amp;C3386&amp;" | "&amp;D3386</f>
        <v>documentazione_amministrativa / altri_documenti | DOCUMENTO NON PROTOCOLLATO | DOCUMENTO NON PROTOCOLLATO</v>
      </c>
      <c r="Q3386" s="3" t="str">
        <f>VLOOKUP(P3386,'Classificazione UD'!A:B,2,FALSE)</f>
        <v>Amministrativo</v>
      </c>
    </row>
    <row r="3387" spans="1:17" ht="15" customHeight="1" x14ac:dyDescent="0.25">
      <c r="A3387" s="30">
        <v>2015</v>
      </c>
      <c r="B3387" s="3" t="s">
        <v>23</v>
      </c>
      <c r="C3387" s="3" t="s">
        <v>117</v>
      </c>
      <c r="D3387" s="3" t="s">
        <v>117</v>
      </c>
      <c r="E3387" s="3">
        <v>725</v>
      </c>
      <c r="F3387" s="3">
        <v>1889</v>
      </c>
      <c r="G3387" s="3">
        <v>1889</v>
      </c>
      <c r="H3387" s="3">
        <v>999477749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 t="str">
        <f>B3387&amp;" | "&amp;C3387&amp;" | "&amp;D3387</f>
        <v>documentazione_amministrativa / altri_documenti | DOCUMENTO NON PROTOCOLLATO | DOCUMENTO NON PROTOCOLLATO</v>
      </c>
      <c r="Q3387" s="3" t="str">
        <f>VLOOKUP(P3387,'Classificazione UD'!A:B,2,FALSE)</f>
        <v>Amministrativo</v>
      </c>
    </row>
    <row r="3388" spans="1:17" ht="15" customHeight="1" x14ac:dyDescent="0.25">
      <c r="A3388" s="30">
        <v>2016</v>
      </c>
      <c r="B3388" s="3" t="s">
        <v>23</v>
      </c>
      <c r="C3388" s="3" t="s">
        <v>117</v>
      </c>
      <c r="D3388" s="3" t="s">
        <v>117</v>
      </c>
      <c r="E3388" s="3">
        <v>322</v>
      </c>
      <c r="F3388" s="3">
        <v>870</v>
      </c>
      <c r="G3388" s="3">
        <v>870</v>
      </c>
      <c r="H3388" s="3">
        <v>354036469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 t="str">
        <f>B3388&amp;" | "&amp;C3388&amp;" | "&amp;D3388</f>
        <v>documentazione_amministrativa / altri_documenti | DOCUMENTO NON PROTOCOLLATO | DOCUMENTO NON PROTOCOLLATO</v>
      </c>
      <c r="Q3388" s="3" t="str">
        <f>VLOOKUP(P3388,'Classificazione UD'!A:B,2,FALSE)</f>
        <v>Amministrativo</v>
      </c>
    </row>
    <row r="3389" spans="1:17" ht="15" customHeight="1" x14ac:dyDescent="0.25">
      <c r="A3389" s="30">
        <v>2011</v>
      </c>
      <c r="B3389" s="3" t="s">
        <v>36</v>
      </c>
      <c r="C3389" s="3" t="s">
        <v>50</v>
      </c>
      <c r="D3389" s="3" t="s">
        <v>50</v>
      </c>
      <c r="E3389" s="3">
        <v>149</v>
      </c>
      <c r="F3389" s="3">
        <v>515</v>
      </c>
      <c r="G3389" s="3">
        <v>515</v>
      </c>
      <c r="H3389" s="3">
        <v>192029070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 t="str">
        <f>B3389&amp;" | "&amp;C3389&amp;" | "&amp;D3389</f>
        <v>documentazione_amministrativa / documenti_protocollati | DOCUMENTO PROTOCOLLATO | DOCUMENTO PROTOCOLLATO</v>
      </c>
      <c r="Q3389" s="3" t="str">
        <f>VLOOKUP(P3389,'Classificazione UD'!A:B,2,FALSE)</f>
        <v>Protocollo</v>
      </c>
    </row>
    <row r="3390" spans="1:17" ht="15" customHeight="1" x14ac:dyDescent="0.25">
      <c r="A3390" s="30">
        <v>2012</v>
      </c>
      <c r="B3390" s="3" t="s">
        <v>36</v>
      </c>
      <c r="C3390" s="3" t="s">
        <v>50</v>
      </c>
      <c r="D3390" s="3" t="s">
        <v>50</v>
      </c>
      <c r="E3390" s="3">
        <v>665</v>
      </c>
      <c r="F3390" s="3">
        <v>2317</v>
      </c>
      <c r="G3390" s="3">
        <v>2317</v>
      </c>
      <c r="H3390" s="3">
        <v>1088253992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 t="str">
        <f>B3390&amp;" | "&amp;C3390&amp;" | "&amp;D3390</f>
        <v>documentazione_amministrativa / documenti_protocollati | DOCUMENTO PROTOCOLLATO | DOCUMENTO PROTOCOLLATO</v>
      </c>
      <c r="Q3390" s="3" t="str">
        <f>VLOOKUP(P3390,'Classificazione UD'!A:B,2,FALSE)</f>
        <v>Protocollo</v>
      </c>
    </row>
    <row r="3391" spans="1:17" ht="15" customHeight="1" x14ac:dyDescent="0.25">
      <c r="A3391" s="30">
        <v>2013</v>
      </c>
      <c r="B3391" s="3" t="s">
        <v>36</v>
      </c>
      <c r="C3391" s="3" t="s">
        <v>50</v>
      </c>
      <c r="D3391" s="3" t="s">
        <v>50</v>
      </c>
      <c r="E3391" s="3">
        <v>1276</v>
      </c>
      <c r="F3391" s="3">
        <v>4371</v>
      </c>
      <c r="G3391" s="3">
        <v>4371</v>
      </c>
      <c r="H3391" s="3">
        <v>1713519695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 t="str">
        <f>B3391&amp;" | "&amp;C3391&amp;" | "&amp;D3391</f>
        <v>documentazione_amministrativa / documenti_protocollati | DOCUMENTO PROTOCOLLATO | DOCUMENTO PROTOCOLLATO</v>
      </c>
      <c r="Q3391" s="3" t="str">
        <f>VLOOKUP(P3391,'Classificazione UD'!A:B,2,FALSE)</f>
        <v>Protocollo</v>
      </c>
    </row>
    <row r="3392" spans="1:17" ht="15" customHeight="1" x14ac:dyDescent="0.25">
      <c r="A3392" s="30">
        <v>2014</v>
      </c>
      <c r="B3392" s="3" t="s">
        <v>36</v>
      </c>
      <c r="C3392" s="3" t="s">
        <v>50</v>
      </c>
      <c r="D3392" s="3" t="s">
        <v>50</v>
      </c>
      <c r="E3392" s="3">
        <v>2583</v>
      </c>
      <c r="F3392" s="3">
        <v>9204</v>
      </c>
      <c r="G3392" s="3">
        <v>9204</v>
      </c>
      <c r="H3392" s="3">
        <v>4043320372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 t="str">
        <f>B3392&amp;" | "&amp;C3392&amp;" | "&amp;D3392</f>
        <v>documentazione_amministrativa / documenti_protocollati | DOCUMENTO PROTOCOLLATO | DOCUMENTO PROTOCOLLATO</v>
      </c>
      <c r="Q3392" s="3" t="str">
        <f>VLOOKUP(P3392,'Classificazione UD'!A:B,2,FALSE)</f>
        <v>Protocollo</v>
      </c>
    </row>
    <row r="3393" spans="1:17" ht="15" customHeight="1" x14ac:dyDescent="0.25">
      <c r="A3393" s="30">
        <v>2015</v>
      </c>
      <c r="B3393" s="3" t="s">
        <v>36</v>
      </c>
      <c r="C3393" s="3" t="s">
        <v>50</v>
      </c>
      <c r="D3393" s="3" t="s">
        <v>50</v>
      </c>
      <c r="E3393" s="3">
        <v>2558</v>
      </c>
      <c r="F3393" s="3">
        <v>9483</v>
      </c>
      <c r="G3393" s="3">
        <v>9483</v>
      </c>
      <c r="H3393" s="3">
        <v>4320898463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 t="str">
        <f>B3393&amp;" | "&amp;C3393&amp;" | "&amp;D3393</f>
        <v>documentazione_amministrativa / documenti_protocollati | DOCUMENTO PROTOCOLLATO | DOCUMENTO PROTOCOLLATO</v>
      </c>
      <c r="Q3393" s="3" t="str">
        <f>VLOOKUP(P3393,'Classificazione UD'!A:B,2,FALSE)</f>
        <v>Protocollo</v>
      </c>
    </row>
    <row r="3394" spans="1:17" ht="15" customHeight="1" x14ac:dyDescent="0.25">
      <c r="A3394" s="30">
        <v>2016</v>
      </c>
      <c r="B3394" s="3" t="s">
        <v>36</v>
      </c>
      <c r="C3394" s="3" t="s">
        <v>50</v>
      </c>
      <c r="D3394" s="3" t="s">
        <v>50</v>
      </c>
      <c r="E3394" s="3">
        <v>1861</v>
      </c>
      <c r="F3394" s="3">
        <v>6503</v>
      </c>
      <c r="G3394" s="3">
        <v>6503</v>
      </c>
      <c r="H3394" s="3">
        <v>3043189281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 t="str">
        <f>B3394&amp;" | "&amp;C3394&amp;" | "&amp;D3394</f>
        <v>documentazione_amministrativa / documenti_protocollati | DOCUMENTO PROTOCOLLATO | DOCUMENTO PROTOCOLLATO</v>
      </c>
      <c r="Q3394" s="3" t="str">
        <f>VLOOKUP(P3394,'Classificazione UD'!A:B,2,FALSE)</f>
        <v>Protocollo</v>
      </c>
    </row>
    <row r="3395" spans="1:17" ht="15" customHeight="1" x14ac:dyDescent="0.25">
      <c r="A3395" s="30">
        <v>2016</v>
      </c>
      <c r="B3395" s="3" t="s">
        <v>20</v>
      </c>
      <c r="C3395" s="3" t="s">
        <v>21</v>
      </c>
      <c r="D3395" s="3" t="s">
        <v>21</v>
      </c>
      <c r="E3395" s="3">
        <v>250</v>
      </c>
      <c r="F3395" s="3">
        <v>250</v>
      </c>
      <c r="G3395" s="3">
        <v>250</v>
      </c>
      <c r="H3395" s="3">
        <v>11581245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 t="str">
        <f>B3395&amp;" | "&amp;C3395&amp;" | "&amp;D3395</f>
        <v>documentazione_amministrativa / registri | REGISTRO GIORNALIERO | REGISTRO GIORNALIERO</v>
      </c>
      <c r="Q3395" s="3" t="str">
        <f>VLOOKUP(P3395,'Classificazione UD'!A:B,2,FALSE)</f>
        <v>RGP</v>
      </c>
    </row>
    <row r="3396" spans="1:17" ht="15" customHeight="1" x14ac:dyDescent="0.25">
      <c r="A3396" s="30">
        <v>2016</v>
      </c>
      <c r="B3396" s="3" t="s">
        <v>20</v>
      </c>
      <c r="C3396" s="3" t="s">
        <v>21</v>
      </c>
      <c r="D3396" s="3" t="s">
        <v>21</v>
      </c>
      <c r="E3396" s="3">
        <v>60</v>
      </c>
      <c r="F3396" s="3">
        <v>120</v>
      </c>
      <c r="G3396" s="3">
        <v>120</v>
      </c>
      <c r="H3396" s="3">
        <v>4556290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 t="str">
        <f>B3396&amp;" | "&amp;C3396&amp;" | "&amp;D3396</f>
        <v>documentazione_amministrativa / registri | REGISTRO GIORNALIERO | REGISTRO GIORNALIERO</v>
      </c>
      <c r="Q3396" s="3" t="str">
        <f>VLOOKUP(P3396,'Classificazione UD'!A:B,2,FALSE)</f>
        <v>RGP</v>
      </c>
    </row>
    <row r="3397" spans="1:17" ht="15" customHeight="1" x14ac:dyDescent="0.25">
      <c r="A3397" s="30">
        <v>2015</v>
      </c>
      <c r="B3397" s="3" t="s">
        <v>17</v>
      </c>
      <c r="C3397" s="3" t="s">
        <v>27</v>
      </c>
      <c r="D3397" s="3" t="s">
        <v>19</v>
      </c>
      <c r="E3397" s="3">
        <v>705</v>
      </c>
      <c r="F3397" s="3">
        <v>705</v>
      </c>
      <c r="G3397" s="3">
        <v>705</v>
      </c>
      <c r="H3397" s="3">
        <v>198949367</v>
      </c>
      <c r="I3397" s="3">
        <v>1296</v>
      </c>
      <c r="J3397" s="3">
        <v>1296</v>
      </c>
      <c r="K3397" s="3">
        <v>2848184</v>
      </c>
      <c r="L3397" s="3">
        <v>0</v>
      </c>
      <c r="M3397" s="3">
        <v>0</v>
      </c>
      <c r="N3397" s="3">
        <v>0</v>
      </c>
      <c r="O3397" s="3">
        <v>0</v>
      </c>
      <c r="P3397" s="3" t="str">
        <f>B3397&amp;" | "&amp;C3397&amp;" | "&amp;D3397</f>
        <v>documentazione_amministrativa / documentazione_contabile | FATTURA PASSIVA | FATTURA</v>
      </c>
      <c r="Q3397" s="3" t="str">
        <f>VLOOKUP(P3397,'Classificazione UD'!A:B,2,FALSE)</f>
        <v>Fiscale</v>
      </c>
    </row>
    <row r="3398" spans="1:17" ht="15" customHeight="1" x14ac:dyDescent="0.25">
      <c r="A3398" s="30">
        <v>2015</v>
      </c>
      <c r="B3398" s="3" t="s">
        <v>17</v>
      </c>
      <c r="C3398" s="3" t="s">
        <v>27</v>
      </c>
      <c r="D3398" s="3" t="s">
        <v>28</v>
      </c>
      <c r="E3398" s="3">
        <v>22</v>
      </c>
      <c r="F3398" s="3">
        <v>22</v>
      </c>
      <c r="G3398" s="3">
        <v>22</v>
      </c>
      <c r="H3398" s="3">
        <v>4378282</v>
      </c>
      <c r="I3398" s="3">
        <v>42</v>
      </c>
      <c r="J3398" s="3">
        <v>42</v>
      </c>
      <c r="K3398" s="3">
        <v>95598</v>
      </c>
      <c r="L3398" s="3">
        <v>0</v>
      </c>
      <c r="M3398" s="3">
        <v>0</v>
      </c>
      <c r="N3398" s="3">
        <v>0</v>
      </c>
      <c r="O3398" s="3">
        <v>0</v>
      </c>
      <c r="P3398" s="3" t="str">
        <f>B3398&amp;" | "&amp;C3398&amp;" | "&amp;D3398</f>
        <v>documentazione_amministrativa / documentazione_contabile | FATTURA PASSIVA | NOTA DI CREDITO</v>
      </c>
      <c r="Q3398" s="3" t="str">
        <f>VLOOKUP(P3398,'Classificazione UD'!A:B,2,FALSE)</f>
        <v>Fiscale</v>
      </c>
    </row>
    <row r="3399" spans="1:17" ht="15" customHeight="1" x14ac:dyDescent="0.25">
      <c r="A3399" s="30">
        <v>2015</v>
      </c>
      <c r="B3399" s="3" t="s">
        <v>17</v>
      </c>
      <c r="C3399" s="3" t="s">
        <v>27</v>
      </c>
      <c r="D3399" s="3" t="s">
        <v>86</v>
      </c>
      <c r="E3399" s="3">
        <v>3</v>
      </c>
      <c r="F3399" s="3">
        <v>3</v>
      </c>
      <c r="G3399" s="3">
        <v>3</v>
      </c>
      <c r="H3399" s="3">
        <v>22376</v>
      </c>
      <c r="I3399" s="3">
        <v>6</v>
      </c>
      <c r="J3399" s="3">
        <v>6</v>
      </c>
      <c r="K3399" s="3">
        <v>14212</v>
      </c>
      <c r="L3399" s="3">
        <v>0</v>
      </c>
      <c r="M3399" s="3">
        <v>0</v>
      </c>
      <c r="N3399" s="3">
        <v>0</v>
      </c>
      <c r="O3399" s="3">
        <v>0</v>
      </c>
      <c r="P3399" s="3" t="str">
        <f>B3399&amp;" | "&amp;C3399&amp;" | "&amp;D3399</f>
        <v>documentazione_amministrativa / documentazione_contabile | FATTURA PASSIVA | PARCELLA</v>
      </c>
      <c r="Q3399" s="3" t="str">
        <f>VLOOKUP(P3399,'Classificazione UD'!A:B,2,FALSE)</f>
        <v>Fiscale</v>
      </c>
    </row>
    <row r="3400" spans="1:17" ht="15" customHeight="1" x14ac:dyDescent="0.25">
      <c r="A3400" s="30">
        <v>2016</v>
      </c>
      <c r="B3400" s="3" t="s">
        <v>17</v>
      </c>
      <c r="C3400" s="3" t="s">
        <v>27</v>
      </c>
      <c r="D3400" s="3" t="s">
        <v>19</v>
      </c>
      <c r="E3400" s="3">
        <v>3</v>
      </c>
      <c r="F3400" s="3">
        <v>3</v>
      </c>
      <c r="G3400" s="3">
        <v>3</v>
      </c>
      <c r="H3400" s="3">
        <v>24669</v>
      </c>
      <c r="I3400" s="3">
        <v>6</v>
      </c>
      <c r="J3400" s="3">
        <v>6</v>
      </c>
      <c r="K3400" s="3">
        <v>14202</v>
      </c>
      <c r="L3400" s="3">
        <v>0</v>
      </c>
      <c r="M3400" s="3">
        <v>0</v>
      </c>
      <c r="N3400" s="3">
        <v>0</v>
      </c>
      <c r="O3400" s="3">
        <v>0</v>
      </c>
      <c r="P3400" s="3" t="str">
        <f>B3400&amp;" | "&amp;C3400&amp;" | "&amp;D3400</f>
        <v>documentazione_amministrativa / documentazione_contabile | FATTURA PASSIVA | FATTURA</v>
      </c>
      <c r="Q3400" s="3" t="str">
        <f>VLOOKUP(P3400,'Classificazione UD'!A:B,2,FALSE)</f>
        <v>Fiscale</v>
      </c>
    </row>
    <row r="3401" spans="1:17" ht="15" customHeight="1" x14ac:dyDescent="0.25">
      <c r="A3401" s="30">
        <v>2009</v>
      </c>
      <c r="B3401" s="3" t="s">
        <v>36</v>
      </c>
      <c r="C3401" s="3" t="s">
        <v>50</v>
      </c>
      <c r="D3401" s="3" t="s">
        <v>50</v>
      </c>
      <c r="E3401" s="3">
        <v>43456</v>
      </c>
      <c r="F3401" s="3">
        <v>43458</v>
      </c>
      <c r="G3401" s="3">
        <v>43458</v>
      </c>
      <c r="H3401" s="3">
        <v>4127119947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 t="str">
        <f>B3401&amp;" | "&amp;C3401&amp;" | "&amp;D3401</f>
        <v>documentazione_amministrativa / documenti_protocollati | DOCUMENTO PROTOCOLLATO | DOCUMENTO PROTOCOLLATO</v>
      </c>
      <c r="Q3401" s="3" t="str">
        <f>VLOOKUP(P3401,'Classificazione UD'!A:B,2,FALSE)</f>
        <v>Protocollo</v>
      </c>
    </row>
    <row r="3402" spans="1:17" ht="15" customHeight="1" x14ac:dyDescent="0.25">
      <c r="A3402" s="30">
        <v>2010</v>
      </c>
      <c r="B3402" s="3" t="s">
        <v>36</v>
      </c>
      <c r="C3402" s="3" t="s">
        <v>50</v>
      </c>
      <c r="D3402" s="3" t="s">
        <v>50</v>
      </c>
      <c r="E3402" s="3">
        <v>49256</v>
      </c>
      <c r="F3402" s="3">
        <v>50668</v>
      </c>
      <c r="G3402" s="3">
        <v>50668</v>
      </c>
      <c r="H3402" s="3">
        <v>20712051184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 t="str">
        <f>B3402&amp;" | "&amp;C3402&amp;" | "&amp;D3402</f>
        <v>documentazione_amministrativa / documenti_protocollati | DOCUMENTO PROTOCOLLATO | DOCUMENTO PROTOCOLLATO</v>
      </c>
      <c r="Q3402" s="3" t="str">
        <f>VLOOKUP(P3402,'Classificazione UD'!A:B,2,FALSE)</f>
        <v>Protocollo</v>
      </c>
    </row>
    <row r="3403" spans="1:17" ht="15" customHeight="1" x14ac:dyDescent="0.25">
      <c r="A3403" s="30">
        <v>2011</v>
      </c>
      <c r="B3403" s="3" t="s">
        <v>36</v>
      </c>
      <c r="C3403" s="3" t="s">
        <v>50</v>
      </c>
      <c r="D3403" s="3" t="s">
        <v>50</v>
      </c>
      <c r="E3403" s="3">
        <v>62329</v>
      </c>
      <c r="F3403" s="3">
        <v>69541</v>
      </c>
      <c r="G3403" s="3">
        <v>69541</v>
      </c>
      <c r="H3403" s="3">
        <v>22986519660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 t="str">
        <f>B3403&amp;" | "&amp;C3403&amp;" | "&amp;D3403</f>
        <v>documentazione_amministrativa / documenti_protocollati | DOCUMENTO PROTOCOLLATO | DOCUMENTO PROTOCOLLATO</v>
      </c>
      <c r="Q3403" s="3" t="str">
        <f>VLOOKUP(P3403,'Classificazione UD'!A:B,2,FALSE)</f>
        <v>Protocollo</v>
      </c>
    </row>
    <row r="3404" spans="1:17" ht="15" customHeight="1" x14ac:dyDescent="0.25">
      <c r="A3404" s="30">
        <v>2012</v>
      </c>
      <c r="B3404" s="3" t="s">
        <v>36</v>
      </c>
      <c r="C3404" s="3" t="s">
        <v>50</v>
      </c>
      <c r="D3404" s="3" t="s">
        <v>50</v>
      </c>
      <c r="E3404" s="3">
        <v>61047</v>
      </c>
      <c r="F3404" s="3">
        <v>76082</v>
      </c>
      <c r="G3404" s="3">
        <v>76082</v>
      </c>
      <c r="H3404" s="3">
        <v>25240477758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 t="str">
        <f>B3404&amp;" | "&amp;C3404&amp;" | "&amp;D3404</f>
        <v>documentazione_amministrativa / documenti_protocollati | DOCUMENTO PROTOCOLLATO | DOCUMENTO PROTOCOLLATO</v>
      </c>
      <c r="Q3404" s="3" t="str">
        <f>VLOOKUP(P3404,'Classificazione UD'!A:B,2,FALSE)</f>
        <v>Protocollo</v>
      </c>
    </row>
    <row r="3405" spans="1:17" ht="15" customHeight="1" x14ac:dyDescent="0.25">
      <c r="A3405" s="30">
        <v>2013</v>
      </c>
      <c r="B3405" s="3" t="s">
        <v>36</v>
      </c>
      <c r="C3405" s="3" t="s">
        <v>50</v>
      </c>
      <c r="D3405" s="3" t="s">
        <v>50</v>
      </c>
      <c r="E3405" s="3">
        <v>62716</v>
      </c>
      <c r="F3405" s="3">
        <v>92511</v>
      </c>
      <c r="G3405" s="3">
        <v>92511</v>
      </c>
      <c r="H3405" s="3">
        <v>53176746005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 t="str">
        <f>B3405&amp;" | "&amp;C3405&amp;" | "&amp;D3405</f>
        <v>documentazione_amministrativa / documenti_protocollati | DOCUMENTO PROTOCOLLATO | DOCUMENTO PROTOCOLLATO</v>
      </c>
      <c r="Q3405" s="3" t="str">
        <f>VLOOKUP(P3405,'Classificazione UD'!A:B,2,FALSE)</f>
        <v>Protocollo</v>
      </c>
    </row>
    <row r="3406" spans="1:17" ht="15" customHeight="1" x14ac:dyDescent="0.25">
      <c r="A3406" s="30">
        <v>2014</v>
      </c>
      <c r="B3406" s="3" t="s">
        <v>36</v>
      </c>
      <c r="C3406" s="3" t="s">
        <v>50</v>
      </c>
      <c r="D3406" s="3" t="s">
        <v>50</v>
      </c>
      <c r="E3406" s="3">
        <v>65389</v>
      </c>
      <c r="F3406" s="3">
        <v>117545</v>
      </c>
      <c r="G3406" s="3">
        <v>117545</v>
      </c>
      <c r="H3406" s="3">
        <v>47303452852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 t="str">
        <f>B3406&amp;" | "&amp;C3406&amp;" | "&amp;D3406</f>
        <v>documentazione_amministrativa / documenti_protocollati | DOCUMENTO PROTOCOLLATO | DOCUMENTO PROTOCOLLATO</v>
      </c>
      <c r="Q3406" s="3" t="str">
        <f>VLOOKUP(P3406,'Classificazione UD'!A:B,2,FALSE)</f>
        <v>Protocollo</v>
      </c>
    </row>
    <row r="3407" spans="1:17" ht="15" customHeight="1" x14ac:dyDescent="0.25">
      <c r="A3407" s="30">
        <v>2015</v>
      </c>
      <c r="B3407" s="3" t="s">
        <v>36</v>
      </c>
      <c r="C3407" s="3" t="s">
        <v>50</v>
      </c>
      <c r="D3407" s="3" t="s">
        <v>50</v>
      </c>
      <c r="E3407" s="3">
        <v>55883</v>
      </c>
      <c r="F3407" s="3">
        <v>109297</v>
      </c>
      <c r="G3407" s="3">
        <v>109297</v>
      </c>
      <c r="H3407" s="3">
        <v>55445783569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 t="str">
        <f>B3407&amp;" | "&amp;C3407&amp;" | "&amp;D3407</f>
        <v>documentazione_amministrativa / documenti_protocollati | DOCUMENTO PROTOCOLLATO | DOCUMENTO PROTOCOLLATO</v>
      </c>
      <c r="Q3407" s="3" t="str">
        <f>VLOOKUP(P3407,'Classificazione UD'!A:B,2,FALSE)</f>
        <v>Protocollo</v>
      </c>
    </row>
    <row r="3408" spans="1:17" ht="15" customHeight="1" x14ac:dyDescent="0.25">
      <c r="A3408" s="30">
        <v>2016</v>
      </c>
      <c r="B3408" s="3" t="s">
        <v>36</v>
      </c>
      <c r="C3408" s="3" t="s">
        <v>50</v>
      </c>
      <c r="D3408" s="3" t="s">
        <v>50</v>
      </c>
      <c r="E3408" s="3">
        <v>28908</v>
      </c>
      <c r="F3408" s="3">
        <v>60779</v>
      </c>
      <c r="G3408" s="3">
        <v>60779</v>
      </c>
      <c r="H3408" s="3">
        <v>36067920578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 t="str">
        <f>B3408&amp;" | "&amp;C3408&amp;" | "&amp;D3408</f>
        <v>documentazione_amministrativa / documenti_protocollati | DOCUMENTO PROTOCOLLATO | DOCUMENTO PROTOCOLLATO</v>
      </c>
      <c r="Q3408" s="3" t="str">
        <f>VLOOKUP(P3408,'Classificazione UD'!A:B,2,FALSE)</f>
        <v>Protocollo</v>
      </c>
    </row>
    <row r="3409" spans="1:17" ht="15" customHeight="1" x14ac:dyDescent="0.25">
      <c r="A3409" s="30">
        <v>2015</v>
      </c>
      <c r="B3409" s="3" t="s">
        <v>118</v>
      </c>
      <c r="C3409" s="3" t="s">
        <v>119</v>
      </c>
      <c r="D3409" s="3" t="s">
        <v>119</v>
      </c>
      <c r="E3409" s="3">
        <v>1</v>
      </c>
      <c r="F3409" s="3">
        <v>2</v>
      </c>
      <c r="G3409" s="3">
        <v>2</v>
      </c>
      <c r="H3409" s="3">
        <v>154588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 t="str">
        <f>B3409&amp;" | "&amp;C3409&amp;" | "&amp;D3409</f>
        <v>documentazione_amministrativa / decreti_ordinanze | DECRETO | DECRETO</v>
      </c>
      <c r="Q3409" s="3" t="str">
        <f>VLOOKUP(P3409,'Classificazione UD'!A:B,2,FALSE)</f>
        <v>Amministrativo</v>
      </c>
    </row>
    <row r="3410" spans="1:17" ht="15" customHeight="1" x14ac:dyDescent="0.25">
      <c r="A3410" s="30">
        <v>2014</v>
      </c>
      <c r="B3410" s="3" t="s">
        <v>44</v>
      </c>
      <c r="C3410" s="3" t="s">
        <v>135</v>
      </c>
      <c r="D3410" s="3" t="s">
        <v>135</v>
      </c>
      <c r="E3410" s="3">
        <v>31</v>
      </c>
      <c r="F3410" s="3">
        <v>307</v>
      </c>
      <c r="G3410" s="3">
        <v>307</v>
      </c>
      <c r="H3410" s="3">
        <v>111903356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 t="str">
        <f>B3410&amp;" | "&amp;C3410&amp;" | "&amp;D3410</f>
        <v>documentazione_amministrativa / deliberazioni | DELIBERA DI CONSIGLIO | DELIBERA DI CONSIGLIO</v>
      </c>
      <c r="Q3410" s="3" t="str">
        <f>VLOOKUP(P3410,'Classificazione UD'!A:B,2,FALSE)</f>
        <v>Amministrativo</v>
      </c>
    </row>
    <row r="3411" spans="1:17" ht="15" customHeight="1" x14ac:dyDescent="0.25">
      <c r="A3411" s="30">
        <v>2015</v>
      </c>
      <c r="B3411" s="3" t="s">
        <v>44</v>
      </c>
      <c r="C3411" s="3" t="s">
        <v>135</v>
      </c>
      <c r="D3411" s="3" t="s">
        <v>135</v>
      </c>
      <c r="E3411" s="3">
        <v>106</v>
      </c>
      <c r="F3411" s="3">
        <v>883</v>
      </c>
      <c r="G3411" s="3">
        <v>883</v>
      </c>
      <c r="H3411" s="3">
        <v>410051016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 t="str">
        <f>B3411&amp;" | "&amp;C3411&amp;" | "&amp;D3411</f>
        <v>documentazione_amministrativa / deliberazioni | DELIBERA DI CONSIGLIO | DELIBERA DI CONSIGLIO</v>
      </c>
      <c r="Q3411" s="3" t="str">
        <f>VLOOKUP(P3411,'Classificazione UD'!A:B,2,FALSE)</f>
        <v>Amministrativo</v>
      </c>
    </row>
    <row r="3412" spans="1:17" ht="15" customHeight="1" x14ac:dyDescent="0.25">
      <c r="A3412" s="30">
        <v>2016</v>
      </c>
      <c r="B3412" s="3" t="s">
        <v>44</v>
      </c>
      <c r="C3412" s="3" t="s">
        <v>135</v>
      </c>
      <c r="D3412" s="3" t="s">
        <v>135</v>
      </c>
      <c r="E3412" s="3">
        <v>54</v>
      </c>
      <c r="F3412" s="3">
        <v>434</v>
      </c>
      <c r="G3412" s="3">
        <v>434</v>
      </c>
      <c r="H3412" s="3">
        <v>125439227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 t="str">
        <f>B3412&amp;" | "&amp;C3412&amp;" | "&amp;D3412</f>
        <v>documentazione_amministrativa / deliberazioni | DELIBERA DI CONSIGLIO | DELIBERA DI CONSIGLIO</v>
      </c>
      <c r="Q3412" s="3" t="str">
        <f>VLOOKUP(P3412,'Classificazione UD'!A:B,2,FALSE)</f>
        <v>Amministrativo</v>
      </c>
    </row>
    <row r="3413" spans="1:17" ht="15" customHeight="1" x14ac:dyDescent="0.25">
      <c r="A3413" s="30">
        <v>2014</v>
      </c>
      <c r="B3413" s="3" t="s">
        <v>44</v>
      </c>
      <c r="C3413" s="3" t="s">
        <v>136</v>
      </c>
      <c r="D3413" s="3" t="s">
        <v>136</v>
      </c>
      <c r="E3413" s="3">
        <v>213</v>
      </c>
      <c r="F3413" s="3">
        <v>1701</v>
      </c>
      <c r="G3413" s="3">
        <v>1701</v>
      </c>
      <c r="H3413" s="3">
        <v>176984135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 t="str">
        <f>B3413&amp;" | "&amp;C3413&amp;" | "&amp;D3413</f>
        <v>documentazione_amministrativa / deliberazioni | DELIBERA DI GIUNTA | DELIBERA DI GIUNTA</v>
      </c>
      <c r="Q3413" s="3" t="str">
        <f>VLOOKUP(P3413,'Classificazione UD'!A:B,2,FALSE)</f>
        <v>Amministrativo</v>
      </c>
    </row>
    <row r="3414" spans="1:17" ht="15" customHeight="1" x14ac:dyDescent="0.25">
      <c r="A3414" s="30">
        <v>2015</v>
      </c>
      <c r="B3414" s="3" t="s">
        <v>44</v>
      </c>
      <c r="C3414" s="3" t="s">
        <v>136</v>
      </c>
      <c r="D3414" s="3" t="s">
        <v>136</v>
      </c>
      <c r="E3414" s="3">
        <v>394</v>
      </c>
      <c r="F3414" s="3">
        <v>3202</v>
      </c>
      <c r="G3414" s="3">
        <v>3202</v>
      </c>
      <c r="H3414" s="3">
        <v>559489614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 t="str">
        <f>B3414&amp;" | "&amp;C3414&amp;" | "&amp;D3414</f>
        <v>documentazione_amministrativa / deliberazioni | DELIBERA DI GIUNTA | DELIBERA DI GIUNTA</v>
      </c>
      <c r="Q3414" s="3" t="str">
        <f>VLOOKUP(P3414,'Classificazione UD'!A:B,2,FALSE)</f>
        <v>Amministrativo</v>
      </c>
    </row>
    <row r="3415" spans="1:17" ht="15" customHeight="1" x14ac:dyDescent="0.25">
      <c r="A3415" s="30">
        <v>2016</v>
      </c>
      <c r="B3415" s="3" t="s">
        <v>44</v>
      </c>
      <c r="C3415" s="3" t="s">
        <v>136</v>
      </c>
      <c r="D3415" s="3" t="s">
        <v>136</v>
      </c>
      <c r="E3415" s="3">
        <v>209</v>
      </c>
      <c r="F3415" s="3">
        <v>1670</v>
      </c>
      <c r="G3415" s="3">
        <v>1670</v>
      </c>
      <c r="H3415" s="3">
        <v>324333051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 t="str">
        <f>B3415&amp;" | "&amp;C3415&amp;" | "&amp;D3415</f>
        <v>documentazione_amministrativa / deliberazioni | DELIBERA DI GIUNTA | DELIBERA DI GIUNTA</v>
      </c>
      <c r="Q3415" s="3" t="str">
        <f>VLOOKUP(P3415,'Classificazione UD'!A:B,2,FALSE)</f>
        <v>Amministrativo</v>
      </c>
    </row>
    <row r="3416" spans="1:17" ht="15" customHeight="1" x14ac:dyDescent="0.25">
      <c r="A3416" s="30">
        <v>2014</v>
      </c>
      <c r="B3416" s="3" t="s">
        <v>48</v>
      </c>
      <c r="C3416" s="3" t="s">
        <v>81</v>
      </c>
      <c r="D3416" s="3" t="s">
        <v>81</v>
      </c>
      <c r="E3416" s="3">
        <v>220</v>
      </c>
      <c r="F3416" s="3">
        <v>951</v>
      </c>
      <c r="G3416" s="3">
        <v>951</v>
      </c>
      <c r="H3416" s="3">
        <v>96953043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 t="str">
        <f>B3416&amp;" | "&amp;C3416&amp;" | "&amp;D3416</f>
        <v>documentazione_amministrativa / determinazioni | DETERMINA | DETERMINA</v>
      </c>
      <c r="Q3416" s="3" t="str">
        <f>VLOOKUP(P3416,'Classificazione UD'!A:B,2,FALSE)</f>
        <v>Amministrativo</v>
      </c>
    </row>
    <row r="3417" spans="1:17" ht="15" customHeight="1" x14ac:dyDescent="0.25">
      <c r="A3417" s="30">
        <v>2015</v>
      </c>
      <c r="B3417" s="3" t="s">
        <v>48</v>
      </c>
      <c r="C3417" s="3" t="s">
        <v>81</v>
      </c>
      <c r="D3417" s="3" t="s">
        <v>81</v>
      </c>
      <c r="E3417" s="3">
        <v>3</v>
      </c>
      <c r="F3417" s="3">
        <v>12</v>
      </c>
      <c r="G3417" s="3">
        <v>12</v>
      </c>
      <c r="H3417" s="3">
        <v>2339788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 t="str">
        <f>B3417&amp;" | "&amp;C3417&amp;" | "&amp;D3417</f>
        <v>documentazione_amministrativa / determinazioni | DETERMINA | DETERMINA</v>
      </c>
      <c r="Q3417" s="3" t="str">
        <f>VLOOKUP(P3417,'Classificazione UD'!A:B,2,FALSE)</f>
        <v>Amministrativo</v>
      </c>
    </row>
    <row r="3418" spans="1:17" ht="15" customHeight="1" x14ac:dyDescent="0.25">
      <c r="A3418" s="30">
        <v>2011</v>
      </c>
      <c r="B3418" s="3" t="s">
        <v>17</v>
      </c>
      <c r="C3418" s="3" t="s">
        <v>57</v>
      </c>
      <c r="D3418" s="3" t="s">
        <v>57</v>
      </c>
      <c r="E3418" s="3">
        <v>182</v>
      </c>
      <c r="F3418" s="3">
        <v>5551</v>
      </c>
      <c r="G3418" s="3">
        <v>5733</v>
      </c>
      <c r="H3418" s="3">
        <v>114564134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 t="str">
        <f>B3418&amp;" | "&amp;C3418&amp;" | "&amp;D3418</f>
        <v>documentazione_amministrativa / documentazione_contabile | FLUSSO ORDINATIVI | FLUSSO ORDINATIVI</v>
      </c>
      <c r="Q3418" s="3" t="str">
        <f>VLOOKUP(P3418,'Classificazione UD'!A:B,2,FALSE)</f>
        <v>Ordinativo</v>
      </c>
    </row>
    <row r="3419" spans="1:17" ht="15" customHeight="1" x14ac:dyDescent="0.25">
      <c r="A3419" s="30">
        <v>2012</v>
      </c>
      <c r="B3419" s="3" t="s">
        <v>17</v>
      </c>
      <c r="C3419" s="3" t="s">
        <v>57</v>
      </c>
      <c r="D3419" s="3" t="s">
        <v>57</v>
      </c>
      <c r="E3419" s="3">
        <v>559</v>
      </c>
      <c r="F3419" s="3">
        <v>16523</v>
      </c>
      <c r="G3419" s="3">
        <v>17082</v>
      </c>
      <c r="H3419" s="3">
        <v>363727547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 t="str">
        <f>B3419&amp;" | "&amp;C3419&amp;" | "&amp;D3419</f>
        <v>documentazione_amministrativa / documentazione_contabile | FLUSSO ORDINATIVI | FLUSSO ORDINATIVI</v>
      </c>
      <c r="Q3419" s="3" t="str">
        <f>VLOOKUP(P3419,'Classificazione UD'!A:B,2,FALSE)</f>
        <v>Ordinativo</v>
      </c>
    </row>
    <row r="3420" spans="1:17" ht="15" customHeight="1" x14ac:dyDescent="0.25">
      <c r="A3420" s="30">
        <v>2011</v>
      </c>
      <c r="B3420" s="3" t="s">
        <v>17</v>
      </c>
      <c r="C3420" s="3" t="s">
        <v>150</v>
      </c>
      <c r="D3420" s="3" t="s">
        <v>150</v>
      </c>
      <c r="E3420" s="3">
        <v>84</v>
      </c>
      <c r="F3420" s="3">
        <v>84</v>
      </c>
      <c r="G3420" s="3">
        <v>84</v>
      </c>
      <c r="H3420" s="3">
        <v>4370617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 t="str">
        <f>B3420&amp;" | "&amp;C3420&amp;" | "&amp;D3420</f>
        <v>documentazione_amministrativa / documentazione_contabile | FLUSSO PROVVISORI DI INCASSO | FLUSSO PROVVISORI DI INCASSO</v>
      </c>
      <c r="Q3420" s="3" t="str">
        <f>VLOOKUP(P3420,'Classificazione UD'!A:B,2,FALSE)</f>
        <v>Ordinativo</v>
      </c>
    </row>
    <row r="3421" spans="1:17" ht="15" customHeight="1" x14ac:dyDescent="0.25">
      <c r="A3421" s="30">
        <v>2012</v>
      </c>
      <c r="B3421" s="3" t="s">
        <v>17</v>
      </c>
      <c r="C3421" s="3" t="s">
        <v>150</v>
      </c>
      <c r="D3421" s="3" t="s">
        <v>150</v>
      </c>
      <c r="E3421" s="3">
        <v>252</v>
      </c>
      <c r="F3421" s="3">
        <v>252</v>
      </c>
      <c r="G3421" s="3">
        <v>252</v>
      </c>
      <c r="H3421" s="3">
        <v>14739846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 t="str">
        <f>B3421&amp;" | "&amp;C3421&amp;" | "&amp;D3421</f>
        <v>documentazione_amministrativa / documentazione_contabile | FLUSSO PROVVISORI DI INCASSO | FLUSSO PROVVISORI DI INCASSO</v>
      </c>
      <c r="Q3421" s="3" t="str">
        <f>VLOOKUP(P3421,'Classificazione UD'!A:B,2,FALSE)</f>
        <v>Ordinativo</v>
      </c>
    </row>
    <row r="3422" spans="1:17" ht="15" customHeight="1" x14ac:dyDescent="0.25">
      <c r="A3422" s="30">
        <v>2013</v>
      </c>
      <c r="B3422" s="3" t="s">
        <v>17</v>
      </c>
      <c r="C3422" s="3" t="s">
        <v>150</v>
      </c>
      <c r="D3422" s="3" t="s">
        <v>150</v>
      </c>
      <c r="E3422" s="3">
        <v>3</v>
      </c>
      <c r="F3422" s="3">
        <v>3</v>
      </c>
      <c r="G3422" s="3">
        <v>3</v>
      </c>
      <c r="H3422" s="3">
        <v>247089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 t="str">
        <f>B3422&amp;" | "&amp;C3422&amp;" | "&amp;D3422</f>
        <v>documentazione_amministrativa / documentazione_contabile | FLUSSO PROVVISORI DI INCASSO | FLUSSO PROVVISORI DI INCASSO</v>
      </c>
      <c r="Q3422" s="3" t="str">
        <f>VLOOKUP(P3422,'Classificazione UD'!A:B,2,FALSE)</f>
        <v>Ordinativo</v>
      </c>
    </row>
    <row r="3423" spans="1:17" ht="15" customHeight="1" x14ac:dyDescent="0.25">
      <c r="A3423" s="30">
        <v>2011</v>
      </c>
      <c r="B3423" s="3" t="s">
        <v>17</v>
      </c>
      <c r="C3423" s="3" t="s">
        <v>151</v>
      </c>
      <c r="D3423" s="3" t="s">
        <v>151</v>
      </c>
      <c r="E3423" s="3">
        <v>33</v>
      </c>
      <c r="F3423" s="3">
        <v>33</v>
      </c>
      <c r="G3423" s="3">
        <v>33</v>
      </c>
      <c r="H3423" s="3">
        <v>287820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 t="str">
        <f>B3423&amp;" | "&amp;C3423&amp;" | "&amp;D3423</f>
        <v>documentazione_amministrativa / documentazione_contabile | FLUSSO PROVVISORI DI PAGAMENTO | FLUSSO PROVVISORI DI PAGAMENTO</v>
      </c>
      <c r="Q3423" s="3" t="str">
        <f>VLOOKUP(P3423,'Classificazione UD'!A:B,2,FALSE)</f>
        <v>Ordinativo</v>
      </c>
    </row>
    <row r="3424" spans="1:17" ht="15" customHeight="1" x14ac:dyDescent="0.25">
      <c r="A3424" s="30">
        <v>2012</v>
      </c>
      <c r="B3424" s="3" t="s">
        <v>17</v>
      </c>
      <c r="C3424" s="3" t="s">
        <v>151</v>
      </c>
      <c r="D3424" s="3" t="s">
        <v>151</v>
      </c>
      <c r="E3424" s="3">
        <v>130</v>
      </c>
      <c r="F3424" s="3">
        <v>130</v>
      </c>
      <c r="G3424" s="3">
        <v>130</v>
      </c>
      <c r="H3424" s="3">
        <v>952875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 t="str">
        <f>B3424&amp;" | "&amp;C3424&amp;" | "&amp;D3424</f>
        <v>documentazione_amministrativa / documentazione_contabile | FLUSSO PROVVISORI DI PAGAMENTO | FLUSSO PROVVISORI DI PAGAMENTO</v>
      </c>
      <c r="Q3424" s="3" t="str">
        <f>VLOOKUP(P3424,'Classificazione UD'!A:B,2,FALSE)</f>
        <v>Ordinativo</v>
      </c>
    </row>
    <row r="3425" spans="1:17" ht="15" customHeight="1" x14ac:dyDescent="0.25">
      <c r="A3425" s="30">
        <v>2013</v>
      </c>
      <c r="B3425" s="3" t="s">
        <v>17</v>
      </c>
      <c r="C3425" s="3" t="s">
        <v>151</v>
      </c>
      <c r="D3425" s="3" t="s">
        <v>151</v>
      </c>
      <c r="E3425" s="3">
        <v>3</v>
      </c>
      <c r="F3425" s="3">
        <v>3</v>
      </c>
      <c r="G3425" s="3">
        <v>3</v>
      </c>
      <c r="H3425" s="3">
        <v>32507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 t="str">
        <f>B3425&amp;" | "&amp;C3425&amp;" | "&amp;D3425</f>
        <v>documentazione_amministrativa / documentazione_contabile | FLUSSO PROVVISORI DI PAGAMENTO | FLUSSO PROVVISORI DI PAGAMENTO</v>
      </c>
      <c r="Q3425" s="3" t="str">
        <f>VLOOKUP(P3425,'Classificazione UD'!A:B,2,FALSE)</f>
        <v>Ordinativo</v>
      </c>
    </row>
    <row r="3426" spans="1:17" ht="15" customHeight="1" x14ac:dyDescent="0.25">
      <c r="A3426" s="30">
        <v>2011</v>
      </c>
      <c r="B3426" s="3" t="s">
        <v>17</v>
      </c>
      <c r="C3426" s="3" t="s">
        <v>58</v>
      </c>
      <c r="D3426" s="3" t="s">
        <v>58</v>
      </c>
      <c r="E3426" s="3">
        <v>3293</v>
      </c>
      <c r="F3426" s="3">
        <v>3293</v>
      </c>
      <c r="G3426" s="3">
        <v>3293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 t="str">
        <f>B3426&amp;" | "&amp;C3426&amp;" | "&amp;D3426</f>
        <v>documentazione_amministrativa / documentazione_contabile | MANDATO | MANDATO</v>
      </c>
      <c r="Q3426" s="3" t="str">
        <f>VLOOKUP(P3426,'Classificazione UD'!A:B,2,FALSE)</f>
        <v>Ordinativo</v>
      </c>
    </row>
    <row r="3427" spans="1:17" ht="15" customHeight="1" x14ac:dyDescent="0.25">
      <c r="A3427" s="30">
        <v>2012</v>
      </c>
      <c r="B3427" s="3" t="s">
        <v>17</v>
      </c>
      <c r="C3427" s="3" t="s">
        <v>58</v>
      </c>
      <c r="D3427" s="3" t="s">
        <v>58</v>
      </c>
      <c r="E3427" s="3">
        <v>9987</v>
      </c>
      <c r="F3427" s="3">
        <v>9987</v>
      </c>
      <c r="G3427" s="3">
        <v>9987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 t="str">
        <f>B3427&amp;" | "&amp;C3427&amp;" | "&amp;D3427</f>
        <v>documentazione_amministrativa / documentazione_contabile | MANDATO | MANDATO</v>
      </c>
      <c r="Q3427" s="3" t="str">
        <f>VLOOKUP(P3427,'Classificazione UD'!A:B,2,FALSE)</f>
        <v>Ordinativo</v>
      </c>
    </row>
    <row r="3428" spans="1:17" ht="15" customHeight="1" x14ac:dyDescent="0.25">
      <c r="A3428" s="30">
        <v>2014</v>
      </c>
      <c r="B3428" s="3" t="s">
        <v>118</v>
      </c>
      <c r="C3428" s="3" t="s">
        <v>138</v>
      </c>
      <c r="D3428" s="3" t="s">
        <v>138</v>
      </c>
      <c r="E3428" s="3">
        <v>120</v>
      </c>
      <c r="F3428" s="3">
        <v>242</v>
      </c>
      <c r="G3428" s="3">
        <v>242</v>
      </c>
      <c r="H3428" s="3">
        <v>17719212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 t="str">
        <f>B3428&amp;" | "&amp;C3428&amp;" | "&amp;D3428</f>
        <v>documentazione_amministrativa / decreti_ordinanze | ORDINANZA DIRIGENZIALE | ORDINANZA DIRIGENZIALE</v>
      </c>
      <c r="Q3428" s="3" t="str">
        <f>VLOOKUP(P3428,'Classificazione UD'!A:B,2,FALSE)</f>
        <v>Amministrativo</v>
      </c>
    </row>
    <row r="3429" spans="1:17" ht="15" customHeight="1" x14ac:dyDescent="0.25">
      <c r="A3429" s="30">
        <v>2015</v>
      </c>
      <c r="B3429" s="3" t="s">
        <v>118</v>
      </c>
      <c r="C3429" s="3" t="s">
        <v>138</v>
      </c>
      <c r="D3429" s="3" t="s">
        <v>138</v>
      </c>
      <c r="E3429" s="3">
        <v>277</v>
      </c>
      <c r="F3429" s="3">
        <v>555</v>
      </c>
      <c r="G3429" s="3">
        <v>555</v>
      </c>
      <c r="H3429" s="3">
        <v>35622007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 t="str">
        <f>B3429&amp;" | "&amp;C3429&amp;" | "&amp;D3429</f>
        <v>documentazione_amministrativa / decreti_ordinanze | ORDINANZA DIRIGENZIALE | ORDINANZA DIRIGENZIALE</v>
      </c>
      <c r="Q3429" s="3" t="str">
        <f>VLOOKUP(P3429,'Classificazione UD'!A:B,2,FALSE)</f>
        <v>Amministrativo</v>
      </c>
    </row>
    <row r="3430" spans="1:17" ht="15" customHeight="1" x14ac:dyDescent="0.25">
      <c r="A3430" s="30">
        <v>2014</v>
      </c>
      <c r="B3430" s="3" t="s">
        <v>118</v>
      </c>
      <c r="C3430" s="3" t="s">
        <v>139</v>
      </c>
      <c r="D3430" s="3" t="s">
        <v>139</v>
      </c>
      <c r="E3430" s="3">
        <v>24</v>
      </c>
      <c r="F3430" s="3">
        <v>51</v>
      </c>
      <c r="G3430" s="3">
        <v>51</v>
      </c>
      <c r="H3430" s="3">
        <v>4071353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 t="str">
        <f>B3430&amp;" | "&amp;C3430&amp;" | "&amp;D3430</f>
        <v>documentazione_amministrativa / decreti_ordinanze | ORDINANZA SINDACALE | ORDINANZA SINDACALE</v>
      </c>
      <c r="Q3430" s="3" t="str">
        <f>VLOOKUP(P3430,'Classificazione UD'!A:B,2,FALSE)</f>
        <v>Amministrativo</v>
      </c>
    </row>
    <row r="3431" spans="1:17" ht="15" customHeight="1" x14ac:dyDescent="0.25">
      <c r="A3431" s="30">
        <v>2015</v>
      </c>
      <c r="B3431" s="3" t="s">
        <v>118</v>
      </c>
      <c r="C3431" s="3" t="s">
        <v>139</v>
      </c>
      <c r="D3431" s="3" t="s">
        <v>139</v>
      </c>
      <c r="E3431" s="3">
        <v>33</v>
      </c>
      <c r="F3431" s="3">
        <v>75</v>
      </c>
      <c r="G3431" s="3">
        <v>75</v>
      </c>
      <c r="H3431" s="3">
        <v>5704859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 t="str">
        <f>B3431&amp;" | "&amp;C3431&amp;" | "&amp;D3431</f>
        <v>documentazione_amministrativa / decreti_ordinanze | ORDINANZA SINDACALE | ORDINANZA SINDACALE</v>
      </c>
      <c r="Q3431" s="3" t="str">
        <f>VLOOKUP(P3431,'Classificazione UD'!A:B,2,FALSE)</f>
        <v>Amministrativo</v>
      </c>
    </row>
    <row r="3432" spans="1:17" ht="15" customHeight="1" x14ac:dyDescent="0.25">
      <c r="A3432" s="30">
        <v>2010</v>
      </c>
      <c r="B3432" s="3" t="s">
        <v>36</v>
      </c>
      <c r="C3432" s="3" t="s">
        <v>50</v>
      </c>
      <c r="D3432" s="3" t="s">
        <v>50</v>
      </c>
      <c r="E3432" s="3">
        <v>1770</v>
      </c>
      <c r="F3432" s="3">
        <v>4206</v>
      </c>
      <c r="G3432" s="3">
        <v>4206</v>
      </c>
      <c r="H3432" s="3">
        <v>1431428525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 t="str">
        <f>B3432&amp;" | "&amp;C3432&amp;" | "&amp;D3432</f>
        <v>documentazione_amministrativa / documenti_protocollati | DOCUMENTO PROTOCOLLATO | DOCUMENTO PROTOCOLLATO</v>
      </c>
      <c r="Q3432" s="3" t="str">
        <f>VLOOKUP(P3432,'Classificazione UD'!A:B,2,FALSE)</f>
        <v>Protocollo</v>
      </c>
    </row>
    <row r="3433" spans="1:17" ht="15" customHeight="1" x14ac:dyDescent="0.25">
      <c r="A3433" s="30">
        <v>2011</v>
      </c>
      <c r="B3433" s="3" t="s">
        <v>36</v>
      </c>
      <c r="C3433" s="3" t="s">
        <v>50</v>
      </c>
      <c r="D3433" s="3" t="s">
        <v>50</v>
      </c>
      <c r="E3433" s="3">
        <v>3885</v>
      </c>
      <c r="F3433" s="3">
        <v>10983</v>
      </c>
      <c r="G3433" s="3">
        <v>10983</v>
      </c>
      <c r="H3433" s="3">
        <v>3313997464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 t="str">
        <f>B3433&amp;" | "&amp;C3433&amp;" | "&amp;D3433</f>
        <v>documentazione_amministrativa / documenti_protocollati | DOCUMENTO PROTOCOLLATO | DOCUMENTO PROTOCOLLATO</v>
      </c>
      <c r="Q3433" s="3" t="str">
        <f>VLOOKUP(P3433,'Classificazione UD'!A:B,2,FALSE)</f>
        <v>Protocollo</v>
      </c>
    </row>
    <row r="3434" spans="1:17" ht="15" customHeight="1" x14ac:dyDescent="0.25">
      <c r="A3434" s="30">
        <v>2012</v>
      </c>
      <c r="B3434" s="3" t="s">
        <v>36</v>
      </c>
      <c r="C3434" s="3" t="s">
        <v>50</v>
      </c>
      <c r="D3434" s="3" t="s">
        <v>50</v>
      </c>
      <c r="E3434" s="3">
        <v>8122</v>
      </c>
      <c r="F3434" s="3">
        <v>27755</v>
      </c>
      <c r="G3434" s="3">
        <v>27755</v>
      </c>
      <c r="H3434" s="3">
        <v>9220104800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 t="str">
        <f>B3434&amp;" | "&amp;C3434&amp;" | "&amp;D3434</f>
        <v>documentazione_amministrativa / documenti_protocollati | DOCUMENTO PROTOCOLLATO | DOCUMENTO PROTOCOLLATO</v>
      </c>
      <c r="Q3434" s="3" t="str">
        <f>VLOOKUP(P3434,'Classificazione UD'!A:B,2,FALSE)</f>
        <v>Protocollo</v>
      </c>
    </row>
    <row r="3435" spans="1:17" ht="15" customHeight="1" x14ac:dyDescent="0.25">
      <c r="A3435" s="30">
        <v>2013</v>
      </c>
      <c r="B3435" s="3" t="s">
        <v>36</v>
      </c>
      <c r="C3435" s="3" t="s">
        <v>50</v>
      </c>
      <c r="D3435" s="3" t="s">
        <v>50</v>
      </c>
      <c r="E3435" s="3">
        <v>16693</v>
      </c>
      <c r="F3435" s="3">
        <v>65045</v>
      </c>
      <c r="G3435" s="3">
        <v>65045</v>
      </c>
      <c r="H3435" s="3">
        <v>18913370924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 t="str">
        <f>B3435&amp;" | "&amp;C3435&amp;" | "&amp;D3435</f>
        <v>documentazione_amministrativa / documenti_protocollati | DOCUMENTO PROTOCOLLATO | DOCUMENTO PROTOCOLLATO</v>
      </c>
      <c r="Q3435" s="3" t="str">
        <f>VLOOKUP(P3435,'Classificazione UD'!A:B,2,FALSE)</f>
        <v>Protocollo</v>
      </c>
    </row>
    <row r="3436" spans="1:17" ht="15" customHeight="1" x14ac:dyDescent="0.25">
      <c r="A3436" s="30">
        <v>2014</v>
      </c>
      <c r="B3436" s="3" t="s">
        <v>36</v>
      </c>
      <c r="C3436" s="3" t="s">
        <v>50</v>
      </c>
      <c r="D3436" s="3" t="s">
        <v>50</v>
      </c>
      <c r="E3436" s="3">
        <v>28549</v>
      </c>
      <c r="F3436" s="3">
        <v>126009</v>
      </c>
      <c r="G3436" s="3">
        <v>126009</v>
      </c>
      <c r="H3436" s="3">
        <v>38705277657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 t="str">
        <f>B3436&amp;" | "&amp;C3436&amp;" | "&amp;D3436</f>
        <v>documentazione_amministrativa / documenti_protocollati | DOCUMENTO PROTOCOLLATO | DOCUMENTO PROTOCOLLATO</v>
      </c>
      <c r="Q3436" s="3" t="str">
        <f>VLOOKUP(P3436,'Classificazione UD'!A:B,2,FALSE)</f>
        <v>Protocollo</v>
      </c>
    </row>
    <row r="3437" spans="1:17" ht="15" customHeight="1" x14ac:dyDescent="0.25">
      <c r="A3437" s="30">
        <v>2015</v>
      </c>
      <c r="B3437" s="3" t="s">
        <v>36</v>
      </c>
      <c r="C3437" s="3" t="s">
        <v>50</v>
      </c>
      <c r="D3437" s="3" t="s">
        <v>50</v>
      </c>
      <c r="E3437" s="3">
        <v>29668</v>
      </c>
      <c r="F3437" s="3">
        <v>122301</v>
      </c>
      <c r="G3437" s="3">
        <v>122301</v>
      </c>
      <c r="H3437" s="3">
        <v>35049646103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 t="str">
        <f>B3437&amp;" | "&amp;C3437&amp;" | "&amp;D3437</f>
        <v>documentazione_amministrativa / documenti_protocollati | DOCUMENTO PROTOCOLLATO | DOCUMENTO PROTOCOLLATO</v>
      </c>
      <c r="Q3437" s="3" t="str">
        <f>VLOOKUP(P3437,'Classificazione UD'!A:B,2,FALSE)</f>
        <v>Protocollo</v>
      </c>
    </row>
    <row r="3438" spans="1:17" ht="15" customHeight="1" x14ac:dyDescent="0.25">
      <c r="A3438" s="30">
        <v>2016</v>
      </c>
      <c r="B3438" s="3" t="s">
        <v>36</v>
      </c>
      <c r="C3438" s="3" t="s">
        <v>50</v>
      </c>
      <c r="D3438" s="3" t="s">
        <v>50</v>
      </c>
      <c r="E3438" s="3">
        <v>547</v>
      </c>
      <c r="F3438" s="3">
        <v>1802</v>
      </c>
      <c r="G3438" s="3">
        <v>1802</v>
      </c>
      <c r="H3438" s="3">
        <v>514021095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 t="str">
        <f>B3438&amp;" | "&amp;C3438&amp;" | "&amp;D3438</f>
        <v>documentazione_amministrativa / documenti_protocollati | DOCUMENTO PROTOCOLLATO | DOCUMENTO PROTOCOLLATO</v>
      </c>
      <c r="Q3438" s="3" t="str">
        <f>VLOOKUP(P3438,'Classificazione UD'!A:B,2,FALSE)</f>
        <v>Protocollo</v>
      </c>
    </row>
    <row r="3439" spans="1:17" ht="15" customHeight="1" x14ac:dyDescent="0.25">
      <c r="A3439" s="30">
        <v>2015</v>
      </c>
      <c r="B3439" s="3" t="s">
        <v>36</v>
      </c>
      <c r="C3439" s="3" t="s">
        <v>50</v>
      </c>
      <c r="D3439" s="3" t="s">
        <v>50</v>
      </c>
      <c r="E3439" s="3">
        <v>110</v>
      </c>
      <c r="F3439" s="3">
        <v>110</v>
      </c>
      <c r="G3439" s="3">
        <v>110</v>
      </c>
      <c r="H3439" s="3">
        <v>7739426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 t="str">
        <f>B3439&amp;" | "&amp;C3439&amp;" | "&amp;D3439</f>
        <v>documentazione_amministrativa / documenti_protocollati | DOCUMENTO PROTOCOLLATO | DOCUMENTO PROTOCOLLATO</v>
      </c>
      <c r="Q3439" s="3" t="str">
        <f>VLOOKUP(P3439,'Classificazione UD'!A:B,2,FALSE)</f>
        <v>Protocollo</v>
      </c>
    </row>
    <row r="3440" spans="1:17" ht="15" customHeight="1" x14ac:dyDescent="0.25">
      <c r="A3440" s="30">
        <v>2016</v>
      </c>
      <c r="B3440" s="3" t="s">
        <v>36</v>
      </c>
      <c r="C3440" s="3" t="s">
        <v>50</v>
      </c>
      <c r="D3440" s="3" t="s">
        <v>50</v>
      </c>
      <c r="E3440" s="3">
        <v>314</v>
      </c>
      <c r="F3440" s="3">
        <v>314</v>
      </c>
      <c r="G3440" s="3">
        <v>314</v>
      </c>
      <c r="H3440" s="3">
        <v>269385419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 t="str">
        <f>B3440&amp;" | "&amp;C3440&amp;" | "&amp;D3440</f>
        <v>documentazione_amministrativa / documenti_protocollati | DOCUMENTO PROTOCOLLATO | DOCUMENTO PROTOCOLLATO</v>
      </c>
      <c r="Q3440" s="3" t="str">
        <f>VLOOKUP(P3440,'Classificazione UD'!A:B,2,FALSE)</f>
        <v>Protocollo</v>
      </c>
    </row>
    <row r="3441" spans="1:17" ht="15" customHeight="1" x14ac:dyDescent="0.25">
      <c r="A3441" s="30">
        <v>2011</v>
      </c>
      <c r="B3441" s="3" t="s">
        <v>17</v>
      </c>
      <c r="C3441" s="3" t="s">
        <v>65</v>
      </c>
      <c r="D3441" s="3" t="s">
        <v>65</v>
      </c>
      <c r="E3441" s="3">
        <v>1646</v>
      </c>
      <c r="F3441" s="3">
        <v>1646</v>
      </c>
      <c r="G3441" s="3">
        <v>1646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 t="str">
        <f>B3441&amp;" | "&amp;C3441&amp;" | "&amp;D3441</f>
        <v>documentazione_amministrativa / documentazione_contabile | REVERSALE | REVERSALE</v>
      </c>
      <c r="Q3441" s="3" t="str">
        <f>VLOOKUP(P3441,'Classificazione UD'!A:B,2,FALSE)</f>
        <v>Ordinativo</v>
      </c>
    </row>
    <row r="3442" spans="1:17" ht="15" customHeight="1" x14ac:dyDescent="0.25">
      <c r="A3442" s="30">
        <v>2012</v>
      </c>
      <c r="B3442" s="3" t="s">
        <v>17</v>
      </c>
      <c r="C3442" s="3" t="s">
        <v>65</v>
      </c>
      <c r="D3442" s="3" t="s">
        <v>65</v>
      </c>
      <c r="E3442" s="3">
        <v>4421</v>
      </c>
      <c r="F3442" s="3">
        <v>4421</v>
      </c>
      <c r="G3442" s="3">
        <v>4421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 t="str">
        <f>B3442&amp;" | "&amp;C3442&amp;" | "&amp;D3442</f>
        <v>documentazione_amministrativa / documentazione_contabile | REVERSALE | REVERSALE</v>
      </c>
      <c r="Q3442" s="3" t="str">
        <f>VLOOKUP(P3442,'Classificazione UD'!A:B,2,FALSE)</f>
        <v>Ordinativo</v>
      </c>
    </row>
    <row r="3443" spans="1:17" ht="15" customHeight="1" x14ac:dyDescent="0.25">
      <c r="A3443" s="30">
        <v>2011</v>
      </c>
      <c r="B3443" s="3" t="s">
        <v>17</v>
      </c>
      <c r="C3443" s="3" t="s">
        <v>153</v>
      </c>
      <c r="D3443" s="3" t="s">
        <v>153</v>
      </c>
      <c r="E3443" s="3">
        <v>7002</v>
      </c>
      <c r="F3443" s="3">
        <v>7002</v>
      </c>
      <c r="G3443" s="3">
        <v>14004</v>
      </c>
      <c r="H3443" s="3">
        <v>72317652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 t="str">
        <f>B3443&amp;" | "&amp;C3443&amp;" | "&amp;D3443</f>
        <v>documentazione_amministrativa / documentazione_contabile | RICEVUTA APPLICATIVA | RICEVUTA APPLICATIVA</v>
      </c>
      <c r="Q3443" s="3" t="str">
        <f>VLOOKUP(P3443,'Classificazione UD'!A:B,2,FALSE)</f>
        <v>Ordinativo</v>
      </c>
    </row>
    <row r="3444" spans="1:17" ht="15" customHeight="1" x14ac:dyDescent="0.25">
      <c r="A3444" s="30">
        <v>2012</v>
      </c>
      <c r="B3444" s="3" t="s">
        <v>17</v>
      </c>
      <c r="C3444" s="3" t="s">
        <v>153</v>
      </c>
      <c r="D3444" s="3" t="s">
        <v>153</v>
      </c>
      <c r="E3444" s="3">
        <v>23340</v>
      </c>
      <c r="F3444" s="3">
        <v>23340</v>
      </c>
      <c r="G3444" s="3">
        <v>46680</v>
      </c>
      <c r="H3444" s="3">
        <v>265498451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 t="str">
        <f>B3444&amp;" | "&amp;C3444&amp;" | "&amp;D3444</f>
        <v>documentazione_amministrativa / documentazione_contabile | RICEVUTA APPLICATIVA | RICEVUTA APPLICATIVA</v>
      </c>
      <c r="Q3444" s="3" t="str">
        <f>VLOOKUP(P3444,'Classificazione UD'!A:B,2,FALSE)</f>
        <v>Ordinativo</v>
      </c>
    </row>
    <row r="3445" spans="1:17" ht="15" customHeight="1" x14ac:dyDescent="0.25">
      <c r="A3445" s="30">
        <v>2015</v>
      </c>
      <c r="B3445" s="3" t="s">
        <v>17</v>
      </c>
      <c r="C3445" s="3" t="s">
        <v>18</v>
      </c>
      <c r="D3445" s="3" t="s">
        <v>19</v>
      </c>
      <c r="E3445" s="3">
        <v>5</v>
      </c>
      <c r="F3445" s="3">
        <v>5</v>
      </c>
      <c r="G3445" s="3">
        <v>5</v>
      </c>
      <c r="H3445" s="3">
        <v>25232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 t="str">
        <f>B3445&amp;" | "&amp;C3445&amp;" | "&amp;D3445</f>
        <v>documentazione_amministrativa / documentazione_contabile | FATTURA ATTIVA | FATTURA</v>
      </c>
      <c r="Q3445" s="3" t="str">
        <f>VLOOKUP(P3445,'Classificazione UD'!A:B,2,FALSE)</f>
        <v>Fiscale</v>
      </c>
    </row>
    <row r="3446" spans="1:17" ht="15" customHeight="1" x14ac:dyDescent="0.25">
      <c r="A3446" s="30">
        <v>2016</v>
      </c>
      <c r="B3446" s="3" t="s">
        <v>17</v>
      </c>
      <c r="C3446" s="3" t="s">
        <v>18</v>
      </c>
      <c r="D3446" s="3" t="s">
        <v>19</v>
      </c>
      <c r="E3446" s="3">
        <v>5</v>
      </c>
      <c r="F3446" s="3">
        <v>5</v>
      </c>
      <c r="G3446" s="3">
        <v>5</v>
      </c>
      <c r="H3446" s="3">
        <v>991555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 t="str">
        <f>B3446&amp;" | "&amp;C3446&amp;" | "&amp;D3446</f>
        <v>documentazione_amministrativa / documentazione_contabile | FATTURA ATTIVA | FATTURA</v>
      </c>
      <c r="Q3446" s="3" t="str">
        <f>VLOOKUP(P3446,'Classificazione UD'!A:B,2,FALSE)</f>
        <v>Fiscale</v>
      </c>
    </row>
    <row r="3447" spans="1:17" ht="15" customHeight="1" x14ac:dyDescent="0.25">
      <c r="A3447" s="30">
        <v>2016</v>
      </c>
      <c r="B3447" s="3" t="s">
        <v>17</v>
      </c>
      <c r="C3447" s="3" t="s">
        <v>18</v>
      </c>
      <c r="D3447" s="3" t="s">
        <v>28</v>
      </c>
      <c r="E3447" s="3">
        <v>1</v>
      </c>
      <c r="F3447" s="3">
        <v>1</v>
      </c>
      <c r="G3447" s="3">
        <v>1</v>
      </c>
      <c r="H3447" s="3">
        <v>4882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 t="str">
        <f>B3447&amp;" | "&amp;C3447&amp;" | "&amp;D3447</f>
        <v>documentazione_amministrativa / documentazione_contabile | FATTURA ATTIVA | NOTA DI CREDITO</v>
      </c>
      <c r="Q3447" s="3" t="str">
        <f>VLOOKUP(P3447,'Classificazione UD'!A:B,2,FALSE)</f>
        <v>Fiscale</v>
      </c>
    </row>
    <row r="3448" spans="1:17" ht="15" customHeight="1" x14ac:dyDescent="0.25">
      <c r="A3448" s="30">
        <v>2015</v>
      </c>
      <c r="B3448" s="3" t="s">
        <v>17</v>
      </c>
      <c r="C3448" s="3" t="s">
        <v>27</v>
      </c>
      <c r="D3448" s="3" t="s">
        <v>111</v>
      </c>
      <c r="E3448" s="3">
        <v>1</v>
      </c>
      <c r="F3448" s="3">
        <v>2</v>
      </c>
      <c r="G3448" s="3">
        <v>2</v>
      </c>
      <c r="H3448" s="3">
        <v>9032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 t="str">
        <f>B3448&amp;" | "&amp;C3448&amp;" | "&amp;D3448</f>
        <v>documentazione_amministrativa / documentazione_contabile | FATTURA PASSIVA | ACCONTO/ANTICIPO SU FATTURA</v>
      </c>
      <c r="Q3448" s="3" t="str">
        <f>VLOOKUP(P3448,'Classificazione UD'!A:B,2,FALSE)</f>
        <v>Fiscale</v>
      </c>
    </row>
    <row r="3449" spans="1:17" ht="15" customHeight="1" x14ac:dyDescent="0.25">
      <c r="A3449" s="30">
        <v>2015</v>
      </c>
      <c r="B3449" s="3" t="s">
        <v>17</v>
      </c>
      <c r="C3449" s="3" t="s">
        <v>27</v>
      </c>
      <c r="D3449" s="3" t="s">
        <v>19</v>
      </c>
      <c r="E3449" s="3">
        <v>784</v>
      </c>
      <c r="F3449" s="3">
        <v>1568</v>
      </c>
      <c r="G3449" s="3">
        <v>1568</v>
      </c>
      <c r="H3449" s="3">
        <v>399597020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 t="str">
        <f>B3449&amp;" | "&amp;C3449&amp;" | "&amp;D3449</f>
        <v>documentazione_amministrativa / documentazione_contabile | FATTURA PASSIVA | FATTURA</v>
      </c>
      <c r="Q3449" s="3" t="str">
        <f>VLOOKUP(P3449,'Classificazione UD'!A:B,2,FALSE)</f>
        <v>Fiscale</v>
      </c>
    </row>
    <row r="3450" spans="1:17" ht="15" customHeight="1" x14ac:dyDescent="0.25">
      <c r="A3450" s="30">
        <v>2015</v>
      </c>
      <c r="B3450" s="3" t="s">
        <v>17</v>
      </c>
      <c r="C3450" s="3" t="s">
        <v>27</v>
      </c>
      <c r="D3450" s="3" t="s">
        <v>28</v>
      </c>
      <c r="E3450" s="3">
        <v>18</v>
      </c>
      <c r="F3450" s="3">
        <v>36</v>
      </c>
      <c r="G3450" s="3">
        <v>36</v>
      </c>
      <c r="H3450" s="3">
        <v>7945295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 t="str">
        <f>B3450&amp;" | "&amp;C3450&amp;" | "&amp;D3450</f>
        <v>documentazione_amministrativa / documentazione_contabile | FATTURA PASSIVA | NOTA DI CREDITO</v>
      </c>
      <c r="Q3450" s="3" t="str">
        <f>VLOOKUP(P3450,'Classificazione UD'!A:B,2,FALSE)</f>
        <v>Fiscale</v>
      </c>
    </row>
    <row r="3451" spans="1:17" ht="15" customHeight="1" x14ac:dyDescent="0.25">
      <c r="A3451" s="30">
        <v>2015</v>
      </c>
      <c r="B3451" s="3" t="s">
        <v>17</v>
      </c>
      <c r="C3451" s="3" t="s">
        <v>27</v>
      </c>
      <c r="D3451" s="3" t="s">
        <v>86</v>
      </c>
      <c r="E3451" s="3">
        <v>2</v>
      </c>
      <c r="F3451" s="3">
        <v>4</v>
      </c>
      <c r="G3451" s="3">
        <v>4</v>
      </c>
      <c r="H3451" s="3">
        <v>14199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 t="str">
        <f>B3451&amp;" | "&amp;C3451&amp;" | "&amp;D3451</f>
        <v>documentazione_amministrativa / documentazione_contabile | FATTURA PASSIVA | PARCELLA</v>
      </c>
      <c r="Q3451" s="3" t="str">
        <f>VLOOKUP(P3451,'Classificazione UD'!A:B,2,FALSE)</f>
        <v>Fiscale</v>
      </c>
    </row>
    <row r="3452" spans="1:17" ht="15" customHeight="1" x14ac:dyDescent="0.25">
      <c r="A3452" s="30">
        <v>2016</v>
      </c>
      <c r="B3452" s="3" t="s">
        <v>17</v>
      </c>
      <c r="C3452" s="3" t="s">
        <v>27</v>
      </c>
      <c r="D3452" s="3" t="s">
        <v>111</v>
      </c>
      <c r="E3452" s="3">
        <v>15</v>
      </c>
      <c r="F3452" s="3">
        <v>30</v>
      </c>
      <c r="G3452" s="3">
        <v>30</v>
      </c>
      <c r="H3452" s="3">
        <v>226000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 t="str">
        <f>B3452&amp;" | "&amp;C3452&amp;" | "&amp;D3452</f>
        <v>documentazione_amministrativa / documentazione_contabile | FATTURA PASSIVA | ACCONTO/ANTICIPO SU FATTURA</v>
      </c>
      <c r="Q3452" s="3" t="str">
        <f>VLOOKUP(P3452,'Classificazione UD'!A:B,2,FALSE)</f>
        <v>Fiscale</v>
      </c>
    </row>
    <row r="3453" spans="1:17" ht="15" customHeight="1" x14ac:dyDescent="0.25">
      <c r="A3453" s="30">
        <v>2016</v>
      </c>
      <c r="B3453" s="3" t="s">
        <v>17</v>
      </c>
      <c r="C3453" s="3" t="s">
        <v>27</v>
      </c>
      <c r="D3453" s="3" t="s">
        <v>19</v>
      </c>
      <c r="E3453" s="3">
        <v>1033</v>
      </c>
      <c r="F3453" s="3">
        <v>2066</v>
      </c>
      <c r="G3453" s="3">
        <v>2066</v>
      </c>
      <c r="H3453" s="3">
        <v>477904093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 t="str">
        <f>B3453&amp;" | "&amp;C3453&amp;" | "&amp;D3453</f>
        <v>documentazione_amministrativa / documentazione_contabile | FATTURA PASSIVA | FATTURA</v>
      </c>
      <c r="Q3453" s="3" t="str">
        <f>VLOOKUP(P3453,'Classificazione UD'!A:B,2,FALSE)</f>
        <v>Fiscale</v>
      </c>
    </row>
    <row r="3454" spans="1:17" ht="15" customHeight="1" x14ac:dyDescent="0.25">
      <c r="A3454" s="30">
        <v>2016</v>
      </c>
      <c r="B3454" s="3" t="s">
        <v>17</v>
      </c>
      <c r="C3454" s="3" t="s">
        <v>27</v>
      </c>
      <c r="D3454" s="3" t="s">
        <v>28</v>
      </c>
      <c r="E3454" s="3">
        <v>30</v>
      </c>
      <c r="F3454" s="3">
        <v>60</v>
      </c>
      <c r="G3454" s="3">
        <v>60</v>
      </c>
      <c r="H3454" s="3">
        <v>8423636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 t="str">
        <f>B3454&amp;" | "&amp;C3454&amp;" | "&amp;D3454</f>
        <v>documentazione_amministrativa / documentazione_contabile | FATTURA PASSIVA | NOTA DI CREDITO</v>
      </c>
      <c r="Q3454" s="3" t="str">
        <f>VLOOKUP(P3454,'Classificazione UD'!A:B,2,FALSE)</f>
        <v>Fiscale</v>
      </c>
    </row>
    <row r="3455" spans="1:17" ht="15" customHeight="1" x14ac:dyDescent="0.25">
      <c r="A3455" s="30">
        <v>2016</v>
      </c>
      <c r="B3455" s="3" t="s">
        <v>17</v>
      </c>
      <c r="C3455" s="3" t="s">
        <v>27</v>
      </c>
      <c r="D3455" s="3" t="s">
        <v>86</v>
      </c>
      <c r="E3455" s="3">
        <v>2</v>
      </c>
      <c r="F3455" s="3">
        <v>4</v>
      </c>
      <c r="G3455" s="3">
        <v>4</v>
      </c>
      <c r="H3455" s="3">
        <v>14928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 t="str">
        <f>B3455&amp;" | "&amp;C3455&amp;" | "&amp;D3455</f>
        <v>documentazione_amministrativa / documentazione_contabile | FATTURA PASSIVA | PARCELLA</v>
      </c>
      <c r="Q3455" s="3" t="str">
        <f>VLOOKUP(P3455,'Classificazione UD'!A:B,2,FALSE)</f>
        <v>Fiscale</v>
      </c>
    </row>
    <row r="3456" spans="1:17" ht="15" customHeight="1" x14ac:dyDescent="0.25">
      <c r="A3456" s="30">
        <v>2015</v>
      </c>
      <c r="B3456" s="3" t="s">
        <v>36</v>
      </c>
      <c r="C3456" s="3" t="s">
        <v>37</v>
      </c>
      <c r="D3456" s="3" t="s">
        <v>37</v>
      </c>
      <c r="E3456" s="3">
        <v>4690</v>
      </c>
      <c r="F3456" s="3">
        <v>4690</v>
      </c>
      <c r="G3456" s="3">
        <v>4690</v>
      </c>
      <c r="H3456" s="3">
        <v>1887907510</v>
      </c>
      <c r="I3456" s="3">
        <v>5193</v>
      </c>
      <c r="J3456" s="3">
        <v>5193</v>
      </c>
      <c r="K3456" s="3">
        <v>1809407876</v>
      </c>
      <c r="L3456" s="3">
        <v>0</v>
      </c>
      <c r="M3456" s="3">
        <v>0</v>
      </c>
      <c r="N3456" s="3">
        <v>0</v>
      </c>
      <c r="O3456" s="3">
        <v>0</v>
      </c>
      <c r="P3456" s="3" t="str">
        <f>B3456&amp;" | "&amp;C3456&amp;" | "&amp;D3456</f>
        <v>documentazione_amministrativa / documenti_protocollati | Documento protocollato | Documento protocollato</v>
      </c>
      <c r="Q3456" s="3" t="str">
        <f>VLOOKUP(P3456,'Classificazione UD'!A:B,2,FALSE)</f>
        <v>Protocollo</v>
      </c>
    </row>
    <row r="3457" spans="1:17" ht="15" customHeight="1" x14ac:dyDescent="0.25">
      <c r="A3457" s="30">
        <v>2016</v>
      </c>
      <c r="B3457" s="3" t="s">
        <v>36</v>
      </c>
      <c r="C3457" s="3" t="s">
        <v>37</v>
      </c>
      <c r="D3457" s="3" t="s">
        <v>37</v>
      </c>
      <c r="E3457" s="3">
        <v>6479</v>
      </c>
      <c r="F3457" s="3">
        <v>6479</v>
      </c>
      <c r="G3457" s="3">
        <v>6479</v>
      </c>
      <c r="H3457" s="3">
        <v>2597323135</v>
      </c>
      <c r="I3457" s="3">
        <v>8766</v>
      </c>
      <c r="J3457" s="3">
        <v>8766</v>
      </c>
      <c r="K3457" s="3">
        <v>3327587450</v>
      </c>
      <c r="L3457" s="3">
        <v>0</v>
      </c>
      <c r="M3457" s="3">
        <v>0</v>
      </c>
      <c r="N3457" s="3">
        <v>0</v>
      </c>
      <c r="O3457" s="3">
        <v>0</v>
      </c>
      <c r="P3457" s="3" t="str">
        <f>B3457&amp;" | "&amp;C3457&amp;" | "&amp;D3457</f>
        <v>documentazione_amministrativa / documenti_protocollati | Documento protocollato | Documento protocollato</v>
      </c>
      <c r="Q3457" s="3" t="str">
        <f>VLOOKUP(P3457,'Classificazione UD'!A:B,2,FALSE)</f>
        <v>Protocollo</v>
      </c>
    </row>
    <row r="3458" spans="1:17" ht="15" customHeight="1" x14ac:dyDescent="0.25">
      <c r="A3458" s="30">
        <v>2015</v>
      </c>
      <c r="B3458" s="3" t="s">
        <v>20</v>
      </c>
      <c r="C3458" s="3" t="s">
        <v>21</v>
      </c>
      <c r="D3458" s="3" t="s">
        <v>21</v>
      </c>
      <c r="E3458" s="3">
        <v>69</v>
      </c>
      <c r="F3458" s="3">
        <v>69</v>
      </c>
      <c r="G3458" s="3">
        <v>69</v>
      </c>
      <c r="H3458" s="3">
        <v>1229041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 t="str">
        <f>B3458&amp;" | "&amp;C3458&amp;" | "&amp;D3458</f>
        <v>documentazione_amministrativa / registri | REGISTRO GIORNALIERO | REGISTRO GIORNALIERO</v>
      </c>
      <c r="Q3458" s="3" t="str">
        <f>VLOOKUP(P3458,'Classificazione UD'!A:B,2,FALSE)</f>
        <v>RGP</v>
      </c>
    </row>
    <row r="3459" spans="1:17" ht="15" customHeight="1" x14ac:dyDescent="0.25">
      <c r="A3459" s="30">
        <v>2016</v>
      </c>
      <c r="B3459" s="3" t="s">
        <v>20</v>
      </c>
      <c r="C3459" s="3" t="s">
        <v>21</v>
      </c>
      <c r="D3459" s="3" t="s">
        <v>21</v>
      </c>
      <c r="E3459" s="3">
        <v>301</v>
      </c>
      <c r="F3459" s="3">
        <v>301</v>
      </c>
      <c r="G3459" s="3">
        <v>301</v>
      </c>
      <c r="H3459" s="3">
        <v>5738001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 t="str">
        <f>B3459&amp;" | "&amp;C3459&amp;" | "&amp;D3459</f>
        <v>documentazione_amministrativa / registri | REGISTRO GIORNALIERO | REGISTRO GIORNALIERO</v>
      </c>
      <c r="Q3459" s="3" t="str">
        <f>VLOOKUP(P3459,'Classificazione UD'!A:B,2,FALSE)</f>
        <v>RGP</v>
      </c>
    </row>
    <row r="3460" spans="1:17" ht="15" customHeight="1" x14ac:dyDescent="0.25">
      <c r="A3460" s="30">
        <v>2015</v>
      </c>
      <c r="B3460" s="3" t="s">
        <v>17</v>
      </c>
      <c r="C3460" s="3" t="s">
        <v>27</v>
      </c>
      <c r="D3460" s="3" t="s">
        <v>19</v>
      </c>
      <c r="E3460" s="3">
        <v>3713</v>
      </c>
      <c r="F3460" s="3">
        <v>11139</v>
      </c>
      <c r="G3460" s="3">
        <v>11139</v>
      </c>
      <c r="H3460" s="3">
        <v>1414984924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 t="str">
        <f>B3460&amp;" | "&amp;C3460&amp;" | "&amp;D3460</f>
        <v>documentazione_amministrativa / documentazione_contabile | FATTURA PASSIVA | FATTURA</v>
      </c>
      <c r="Q3460" s="3" t="str">
        <f>VLOOKUP(P3460,'Classificazione UD'!A:B,2,FALSE)</f>
        <v>Fiscale</v>
      </c>
    </row>
    <row r="3461" spans="1:17" ht="15" customHeight="1" x14ac:dyDescent="0.25">
      <c r="A3461" s="30">
        <v>2015</v>
      </c>
      <c r="B3461" s="3" t="s">
        <v>17</v>
      </c>
      <c r="C3461" s="3" t="s">
        <v>27</v>
      </c>
      <c r="D3461" s="3" t="s">
        <v>19</v>
      </c>
      <c r="E3461" s="3">
        <v>562</v>
      </c>
      <c r="F3461" s="3">
        <v>1686</v>
      </c>
      <c r="G3461" s="3">
        <v>1686</v>
      </c>
      <c r="H3461" s="3">
        <v>27008328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 t="str">
        <f>B3461&amp;" | "&amp;C3461&amp;" | "&amp;D3461</f>
        <v>documentazione_amministrativa / documentazione_contabile | FATTURA PASSIVA | FATTURA</v>
      </c>
      <c r="Q3461" s="3" t="str">
        <f>VLOOKUP(P3461,'Classificazione UD'!A:B,2,FALSE)</f>
        <v>Fiscale</v>
      </c>
    </row>
    <row r="3462" spans="1:17" ht="15" customHeight="1" x14ac:dyDescent="0.25">
      <c r="A3462" s="30">
        <v>2015</v>
      </c>
      <c r="B3462" s="3" t="s">
        <v>17</v>
      </c>
      <c r="C3462" s="3" t="s">
        <v>27</v>
      </c>
      <c r="D3462" s="3" t="s">
        <v>19</v>
      </c>
      <c r="E3462" s="3">
        <v>8</v>
      </c>
      <c r="F3462" s="3">
        <v>24</v>
      </c>
      <c r="G3462" s="3">
        <v>24</v>
      </c>
      <c r="H3462" s="3">
        <v>1930765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 t="str">
        <f>B3462&amp;" | "&amp;C3462&amp;" | "&amp;D3462</f>
        <v>documentazione_amministrativa / documentazione_contabile | FATTURA PASSIVA | FATTURA</v>
      </c>
      <c r="Q3462" s="3" t="str">
        <f>VLOOKUP(P3462,'Classificazione UD'!A:B,2,FALSE)</f>
        <v>Fiscale</v>
      </c>
    </row>
    <row r="3463" spans="1:17" ht="15" customHeight="1" x14ac:dyDescent="0.25">
      <c r="A3463" s="30">
        <v>2013</v>
      </c>
      <c r="B3463" s="3" t="s">
        <v>17</v>
      </c>
      <c r="C3463" s="3" t="s">
        <v>57</v>
      </c>
      <c r="D3463" s="3" t="s">
        <v>57</v>
      </c>
      <c r="E3463" s="3">
        <v>3497</v>
      </c>
      <c r="F3463" s="3">
        <v>3497</v>
      </c>
      <c r="G3463" s="3">
        <v>3497</v>
      </c>
      <c r="H3463" s="3">
        <v>26325956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 t="str">
        <f>B3463&amp;" | "&amp;C3463&amp;" | "&amp;D3463</f>
        <v>documentazione_amministrativa / documentazione_contabile | FLUSSO ORDINATIVI | FLUSSO ORDINATIVI</v>
      </c>
      <c r="Q3463" s="3" t="str">
        <f>VLOOKUP(P3463,'Classificazione UD'!A:B,2,FALSE)</f>
        <v>Ordinativo</v>
      </c>
    </row>
    <row r="3464" spans="1:17" ht="15" customHeight="1" x14ac:dyDescent="0.25">
      <c r="A3464" s="30">
        <v>2011</v>
      </c>
      <c r="B3464" s="3" t="s">
        <v>17</v>
      </c>
      <c r="C3464" s="3" t="s">
        <v>58</v>
      </c>
      <c r="D3464" s="3" t="s">
        <v>60</v>
      </c>
      <c r="E3464" s="3">
        <v>3210</v>
      </c>
      <c r="F3464" s="3">
        <v>17407</v>
      </c>
      <c r="G3464" s="3">
        <v>17407</v>
      </c>
      <c r="H3464" s="3">
        <v>82245241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 t="str">
        <f>B3464&amp;" | "&amp;C3464&amp;" | "&amp;D3464</f>
        <v>documentazione_amministrativa / documentazione_contabile | MANDATO | EMISSIONE_MANDATO</v>
      </c>
      <c r="Q3464" s="3" t="str">
        <f>VLOOKUP(P3464,'Classificazione UD'!A:B,2,FALSE)</f>
        <v>Ordinativo</v>
      </c>
    </row>
    <row r="3465" spans="1:17" ht="15" customHeight="1" x14ac:dyDescent="0.25">
      <c r="A3465" s="30">
        <v>2013</v>
      </c>
      <c r="B3465" s="3" t="s">
        <v>17</v>
      </c>
      <c r="C3465" s="3" t="s">
        <v>58</v>
      </c>
      <c r="D3465" s="3" t="s">
        <v>58</v>
      </c>
      <c r="E3465" s="3">
        <v>2155</v>
      </c>
      <c r="F3465" s="3">
        <v>2155</v>
      </c>
      <c r="G3465" s="3">
        <v>2155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 t="str">
        <f>B3465&amp;" | "&amp;C3465&amp;" | "&amp;D3465</f>
        <v>documentazione_amministrativa / documentazione_contabile | MANDATO | MANDATO</v>
      </c>
      <c r="Q3465" s="3" t="str">
        <f>VLOOKUP(P3465,'Classificazione UD'!A:B,2,FALSE)</f>
        <v>Ordinativo</v>
      </c>
    </row>
    <row r="3466" spans="1:17" ht="15" customHeight="1" x14ac:dyDescent="0.25">
      <c r="A3466" s="30">
        <v>2013</v>
      </c>
      <c r="B3466" s="3" t="s">
        <v>17</v>
      </c>
      <c r="C3466" s="3" t="s">
        <v>63</v>
      </c>
      <c r="D3466" s="3" t="s">
        <v>63</v>
      </c>
      <c r="E3466" s="3">
        <v>8747</v>
      </c>
      <c r="F3466" s="3">
        <v>8747</v>
      </c>
      <c r="G3466" s="3">
        <v>8747</v>
      </c>
      <c r="H3466" s="3">
        <v>38889209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 t="str">
        <f>B3466&amp;" | "&amp;C3466&amp;" | "&amp;D3466</f>
        <v>documentazione_amministrativa / documentazione_contabile | MESSAGGIO ESITO APPLICATIVO | MESSAGGIO ESITO APPLICATIVO</v>
      </c>
      <c r="Q3466" s="3" t="str">
        <f>VLOOKUP(P3466,'Classificazione UD'!A:B,2,FALSE)</f>
        <v>Ordinativo</v>
      </c>
    </row>
    <row r="3467" spans="1:17" ht="15" customHeight="1" x14ac:dyDescent="0.25">
      <c r="A3467" s="30">
        <v>2013</v>
      </c>
      <c r="B3467" s="3" t="s">
        <v>17</v>
      </c>
      <c r="C3467" s="3" t="s">
        <v>64</v>
      </c>
      <c r="D3467" s="3" t="s">
        <v>64</v>
      </c>
      <c r="E3467" s="3">
        <v>7016</v>
      </c>
      <c r="F3467" s="3">
        <v>7016</v>
      </c>
      <c r="G3467" s="3">
        <v>7016</v>
      </c>
      <c r="H3467" s="3">
        <v>29281088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 t="str">
        <f>B3467&amp;" | "&amp;C3467&amp;" | "&amp;D3467</f>
        <v>documentazione_amministrativa / documentazione_contabile | MESSAGGIO RICEZIONE FLUSSO | MESSAGGIO RICEZIONE FLUSSO</v>
      </c>
      <c r="Q3467" s="3" t="str">
        <f>VLOOKUP(P3467,'Classificazione UD'!A:B,2,FALSE)</f>
        <v>Ordinativo</v>
      </c>
    </row>
    <row r="3468" spans="1:17" ht="15" customHeight="1" x14ac:dyDescent="0.25">
      <c r="A3468" s="30">
        <v>2011</v>
      </c>
      <c r="B3468" s="3" t="s">
        <v>17</v>
      </c>
      <c r="C3468" s="3" t="s">
        <v>65</v>
      </c>
      <c r="D3468" s="3" t="s">
        <v>66</v>
      </c>
      <c r="E3468" s="3">
        <v>2436</v>
      </c>
      <c r="F3468" s="3">
        <v>12315</v>
      </c>
      <c r="G3468" s="3">
        <v>12315</v>
      </c>
      <c r="H3468" s="3">
        <v>55561132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 t="str">
        <f>B3468&amp;" | "&amp;C3468&amp;" | "&amp;D3468</f>
        <v>documentazione_amministrativa / documentazione_contabile | REVERSALE | EMISSIONE_REVERSALE</v>
      </c>
      <c r="Q3468" s="3" t="str">
        <f>VLOOKUP(P3468,'Classificazione UD'!A:B,2,FALSE)</f>
        <v>Ordinativo</v>
      </c>
    </row>
    <row r="3469" spans="1:17" ht="15" customHeight="1" x14ac:dyDescent="0.25">
      <c r="A3469" s="30">
        <v>2013</v>
      </c>
      <c r="B3469" s="3" t="s">
        <v>17</v>
      </c>
      <c r="C3469" s="3" t="s">
        <v>65</v>
      </c>
      <c r="D3469" s="3" t="s">
        <v>65</v>
      </c>
      <c r="E3469" s="3">
        <v>1317</v>
      </c>
      <c r="F3469" s="3">
        <v>1317</v>
      </c>
      <c r="G3469" s="3">
        <v>1317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 t="str">
        <f>B3469&amp;" | "&amp;C3469&amp;" | "&amp;D3469</f>
        <v>documentazione_amministrativa / documentazione_contabile | REVERSALE | REVERSALE</v>
      </c>
      <c r="Q3469" s="3" t="str">
        <f>VLOOKUP(P3469,'Classificazione UD'!A:B,2,FALSE)</f>
        <v>Ordinativo</v>
      </c>
    </row>
    <row r="3470" spans="1:17" ht="15" customHeight="1" x14ac:dyDescent="0.25">
      <c r="A3470" s="30">
        <v>2009</v>
      </c>
      <c r="B3470" s="3" t="s">
        <v>44</v>
      </c>
      <c r="C3470" s="3" t="s">
        <v>46</v>
      </c>
      <c r="D3470" s="3" t="s">
        <v>46</v>
      </c>
      <c r="E3470" s="3">
        <v>10</v>
      </c>
      <c r="F3470" s="3">
        <v>20</v>
      </c>
      <c r="G3470" s="3">
        <v>20</v>
      </c>
      <c r="H3470" s="3">
        <v>6825716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 t="str">
        <f>B3470&amp;" | "&amp;C3470&amp;" | "&amp;D3470</f>
        <v>documentazione_amministrativa / deliberazioni | DELIBERA | DELIBERA</v>
      </c>
      <c r="Q3470" s="3" t="str">
        <f>VLOOKUP(P3470,'Classificazione UD'!A:B,2,FALSE)</f>
        <v>Amministrativo</v>
      </c>
    </row>
    <row r="3471" spans="1:17" ht="15" customHeight="1" x14ac:dyDescent="0.25">
      <c r="A3471" s="30">
        <v>2016</v>
      </c>
      <c r="B3471" s="3" t="s">
        <v>44</v>
      </c>
      <c r="C3471" s="3" t="s">
        <v>46</v>
      </c>
      <c r="D3471" s="3" t="s">
        <v>46</v>
      </c>
      <c r="E3471" s="3">
        <v>89</v>
      </c>
      <c r="F3471" s="3">
        <v>180</v>
      </c>
      <c r="G3471" s="3">
        <v>180</v>
      </c>
      <c r="H3471" s="3">
        <v>71995710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 t="str">
        <f>B3471&amp;" | "&amp;C3471&amp;" | "&amp;D3471</f>
        <v>documentazione_amministrativa / deliberazioni | DELIBERA | DELIBERA</v>
      </c>
      <c r="Q3471" s="3" t="str">
        <f>VLOOKUP(P3471,'Classificazione UD'!A:B,2,FALSE)</f>
        <v>Amministrativo</v>
      </c>
    </row>
    <row r="3472" spans="1:17" ht="15" customHeight="1" x14ac:dyDescent="0.25">
      <c r="A3472" s="30">
        <v>2009</v>
      </c>
      <c r="B3472" s="3" t="s">
        <v>48</v>
      </c>
      <c r="C3472" s="3" t="s">
        <v>81</v>
      </c>
      <c r="D3472" s="3" t="s">
        <v>81</v>
      </c>
      <c r="E3472" s="3">
        <v>10</v>
      </c>
      <c r="F3472" s="3">
        <v>20</v>
      </c>
      <c r="G3472" s="3">
        <v>20</v>
      </c>
      <c r="H3472" s="3">
        <v>1249139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 t="str">
        <f>B3472&amp;" | "&amp;C3472&amp;" | "&amp;D3472</f>
        <v>documentazione_amministrativa / determinazioni | DETERMINA | DETERMINA</v>
      </c>
      <c r="Q3472" s="3" t="str">
        <f>VLOOKUP(P3472,'Classificazione UD'!A:B,2,FALSE)</f>
        <v>Amministrativo</v>
      </c>
    </row>
    <row r="3473" spans="1:17" ht="15" customHeight="1" x14ac:dyDescent="0.25">
      <c r="A3473" s="30">
        <v>2016</v>
      </c>
      <c r="B3473" s="3" t="s">
        <v>48</v>
      </c>
      <c r="C3473" s="3" t="s">
        <v>81</v>
      </c>
      <c r="D3473" s="3" t="s">
        <v>81</v>
      </c>
      <c r="E3473" s="3">
        <v>525</v>
      </c>
      <c r="F3473" s="3">
        <v>1163</v>
      </c>
      <c r="G3473" s="3">
        <v>1163</v>
      </c>
      <c r="H3473" s="3">
        <v>171072092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 t="str">
        <f>B3473&amp;" | "&amp;C3473&amp;" | "&amp;D3473</f>
        <v>documentazione_amministrativa / determinazioni | DETERMINA | DETERMINA</v>
      </c>
      <c r="Q3473" s="3" t="str">
        <f>VLOOKUP(P3473,'Classificazione UD'!A:B,2,FALSE)</f>
        <v>Amministrativo</v>
      </c>
    </row>
    <row r="3474" spans="1:17" ht="15" customHeight="1" x14ac:dyDescent="0.25">
      <c r="A3474" s="30">
        <v>2016</v>
      </c>
      <c r="B3474" s="3" t="s">
        <v>17</v>
      </c>
      <c r="C3474" s="3" t="s">
        <v>27</v>
      </c>
      <c r="D3474" s="3" t="s">
        <v>19</v>
      </c>
      <c r="E3474" s="3">
        <v>2367</v>
      </c>
      <c r="F3474" s="3">
        <v>11150</v>
      </c>
      <c r="G3474" s="3">
        <v>17446</v>
      </c>
      <c r="H3474" s="3">
        <v>1421302361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 t="str">
        <f>B3474&amp;" | "&amp;C3474&amp;" | "&amp;D3474</f>
        <v>documentazione_amministrativa / documentazione_contabile | FATTURA PASSIVA | FATTURA</v>
      </c>
      <c r="Q3474" s="3" t="str">
        <f>VLOOKUP(P3474,'Classificazione UD'!A:B,2,FALSE)</f>
        <v>Fiscale</v>
      </c>
    </row>
    <row r="3475" spans="1:17" ht="15" customHeight="1" x14ac:dyDescent="0.25">
      <c r="A3475" s="30">
        <v>2015</v>
      </c>
      <c r="B3475" s="3" t="s">
        <v>17</v>
      </c>
      <c r="C3475" s="3" t="s">
        <v>24</v>
      </c>
      <c r="D3475" s="3" t="s">
        <v>24</v>
      </c>
      <c r="E3475" s="3">
        <v>10</v>
      </c>
      <c r="F3475" s="3">
        <v>10</v>
      </c>
      <c r="G3475" s="3">
        <v>10</v>
      </c>
      <c r="H3475" s="3">
        <v>145067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 t="str">
        <f>B3475&amp;" | "&amp;C3475&amp;" | "&amp;D3475</f>
        <v>documentazione_amministrativa / documentazione_contabile | FOGLIO DI TRASFORMAZIONE | FOGLIO DI TRASFORMAZIONE</v>
      </c>
      <c r="Q3475" s="3" t="str">
        <f>VLOOKUP(P3475,'Classificazione UD'!A:B,2,FALSE)</f>
        <v>Tecnico</v>
      </c>
    </row>
    <row r="3476" spans="1:17" ht="15" customHeight="1" x14ac:dyDescent="0.25">
      <c r="A3476" s="30">
        <v>2009</v>
      </c>
      <c r="B3476" s="3" t="s">
        <v>44</v>
      </c>
      <c r="C3476" s="3" t="s">
        <v>46</v>
      </c>
      <c r="D3476" s="3" t="s">
        <v>46</v>
      </c>
      <c r="E3476" s="3">
        <v>10</v>
      </c>
      <c r="F3476" s="3">
        <v>20</v>
      </c>
      <c r="G3476" s="3">
        <v>20</v>
      </c>
      <c r="H3476" s="3">
        <v>3597731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 t="str">
        <f>B3476&amp;" | "&amp;C3476&amp;" | "&amp;D3476</f>
        <v>documentazione_amministrativa / deliberazioni | DELIBERA | DELIBERA</v>
      </c>
      <c r="Q3476" s="3" t="str">
        <f>VLOOKUP(P3476,'Classificazione UD'!A:B,2,FALSE)</f>
        <v>Amministrativo</v>
      </c>
    </row>
    <row r="3477" spans="1:17" ht="15" customHeight="1" x14ac:dyDescent="0.25">
      <c r="A3477" s="30">
        <v>2016</v>
      </c>
      <c r="B3477" s="3" t="s">
        <v>44</v>
      </c>
      <c r="C3477" s="3" t="s">
        <v>46</v>
      </c>
      <c r="D3477" s="3" t="s">
        <v>46</v>
      </c>
      <c r="E3477" s="3">
        <v>140</v>
      </c>
      <c r="F3477" s="3">
        <v>323</v>
      </c>
      <c r="G3477" s="3">
        <v>323</v>
      </c>
      <c r="H3477" s="3">
        <v>223141421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 t="str">
        <f>B3477&amp;" | "&amp;C3477&amp;" | "&amp;D3477</f>
        <v>documentazione_amministrativa / deliberazioni | DELIBERA | DELIBERA</v>
      </c>
      <c r="Q3477" s="3" t="str">
        <f>VLOOKUP(P3477,'Classificazione UD'!A:B,2,FALSE)</f>
        <v>Amministrativo</v>
      </c>
    </row>
    <row r="3478" spans="1:17" ht="15" customHeight="1" x14ac:dyDescent="0.25">
      <c r="A3478" s="30">
        <v>2011</v>
      </c>
      <c r="B3478" s="3" t="s">
        <v>23</v>
      </c>
      <c r="C3478" s="3" t="s">
        <v>121</v>
      </c>
      <c r="D3478" s="3" t="s">
        <v>121</v>
      </c>
      <c r="E3478" s="3">
        <v>10</v>
      </c>
      <c r="F3478" s="3">
        <v>10</v>
      </c>
      <c r="G3478" s="3">
        <v>10</v>
      </c>
      <c r="H3478" s="3">
        <v>2863508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 t="str">
        <f>B3478&amp;" | "&amp;C3478&amp;" | "&amp;D3478</f>
        <v>documentazione_amministrativa / altri_documenti | NOTIFICA | NOTIFICA</v>
      </c>
      <c r="Q3478" s="3" t="str">
        <f>VLOOKUP(P3478,'Classificazione UD'!A:B,2,FALSE)</f>
        <v>Amministrativo</v>
      </c>
    </row>
    <row r="3479" spans="1:17" ht="15" customHeight="1" x14ac:dyDescent="0.25">
      <c r="A3479" s="30">
        <v>2016</v>
      </c>
      <c r="B3479" s="3" t="s">
        <v>23</v>
      </c>
      <c r="C3479" s="3" t="s">
        <v>121</v>
      </c>
      <c r="D3479" s="3" t="s">
        <v>121</v>
      </c>
      <c r="E3479" s="3">
        <v>198</v>
      </c>
      <c r="F3479" s="3">
        <v>199</v>
      </c>
      <c r="G3479" s="3">
        <v>199</v>
      </c>
      <c r="H3479" s="3">
        <v>41347537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 t="str">
        <f>B3479&amp;" | "&amp;C3479&amp;" | "&amp;D3479</f>
        <v>documentazione_amministrativa / altri_documenti | NOTIFICA | NOTIFICA</v>
      </c>
      <c r="Q3479" s="3" t="str">
        <f>VLOOKUP(P3479,'Classificazione UD'!A:B,2,FALSE)</f>
        <v>Amministrativo</v>
      </c>
    </row>
    <row r="3480" spans="1:17" ht="15" customHeight="1" x14ac:dyDescent="0.25">
      <c r="A3480" s="30">
        <v>2009</v>
      </c>
      <c r="B3480" s="3" t="s">
        <v>118</v>
      </c>
      <c r="C3480" s="3" t="s">
        <v>122</v>
      </c>
      <c r="D3480" s="3" t="s">
        <v>122</v>
      </c>
      <c r="E3480" s="3">
        <v>10</v>
      </c>
      <c r="F3480" s="3">
        <v>20</v>
      </c>
      <c r="G3480" s="3">
        <v>20</v>
      </c>
      <c r="H3480" s="3">
        <v>6737886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 t="str">
        <f>B3480&amp;" | "&amp;C3480&amp;" | "&amp;D3480</f>
        <v>documentazione_amministrativa / decreti_ordinanze | ORDINANZA | ORDINANZA</v>
      </c>
      <c r="Q3480" s="3" t="str">
        <f>VLOOKUP(P3480,'Classificazione UD'!A:B,2,FALSE)</f>
        <v>Amministrativo</v>
      </c>
    </row>
    <row r="3481" spans="1:17" ht="15" customHeight="1" x14ac:dyDescent="0.25">
      <c r="A3481" s="30">
        <v>2016</v>
      </c>
      <c r="B3481" s="3" t="s">
        <v>118</v>
      </c>
      <c r="C3481" s="3" t="s">
        <v>122</v>
      </c>
      <c r="D3481" s="3" t="s">
        <v>122</v>
      </c>
      <c r="E3481" s="3">
        <v>336</v>
      </c>
      <c r="F3481" s="3">
        <v>820</v>
      </c>
      <c r="G3481" s="3">
        <v>820</v>
      </c>
      <c r="H3481" s="3">
        <v>71361886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 t="str">
        <f>B3481&amp;" | "&amp;C3481&amp;" | "&amp;D3481</f>
        <v>documentazione_amministrativa / decreti_ordinanze | ORDINANZA | ORDINANZA</v>
      </c>
      <c r="Q3481" s="3" t="str">
        <f>VLOOKUP(P3481,'Classificazione UD'!A:B,2,FALSE)</f>
        <v>Amministrativo</v>
      </c>
    </row>
    <row r="3482" spans="1:17" ht="15" customHeight="1" x14ac:dyDescent="0.25">
      <c r="A3482" s="30">
        <v>2006</v>
      </c>
      <c r="B3482" s="3" t="s">
        <v>36</v>
      </c>
      <c r="C3482" s="3" t="s">
        <v>50</v>
      </c>
      <c r="D3482" s="3" t="s">
        <v>50</v>
      </c>
      <c r="E3482" s="3">
        <v>16</v>
      </c>
      <c r="F3482" s="3">
        <v>26</v>
      </c>
      <c r="G3482" s="3">
        <v>26</v>
      </c>
      <c r="H3482" s="3">
        <v>2104308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 t="str">
        <f>B3482&amp;" | "&amp;C3482&amp;" | "&amp;D3482</f>
        <v>documentazione_amministrativa / documenti_protocollati | DOCUMENTO PROTOCOLLATO | DOCUMENTO PROTOCOLLATO</v>
      </c>
      <c r="Q3482" s="3" t="str">
        <f>VLOOKUP(P3482,'Classificazione UD'!A:B,2,FALSE)</f>
        <v>Protocollo</v>
      </c>
    </row>
    <row r="3483" spans="1:17" ht="15" customHeight="1" x14ac:dyDescent="0.25">
      <c r="A3483" s="30">
        <v>2007</v>
      </c>
      <c r="B3483" s="3" t="s">
        <v>36</v>
      </c>
      <c r="C3483" s="3" t="s">
        <v>50</v>
      </c>
      <c r="D3483" s="3" t="s">
        <v>50</v>
      </c>
      <c r="E3483" s="3">
        <v>18</v>
      </c>
      <c r="F3483" s="3">
        <v>29</v>
      </c>
      <c r="G3483" s="3">
        <v>29</v>
      </c>
      <c r="H3483" s="3">
        <v>1856099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 t="str">
        <f>B3483&amp;" | "&amp;C3483&amp;" | "&amp;D3483</f>
        <v>documentazione_amministrativa / documenti_protocollati | DOCUMENTO PROTOCOLLATO | DOCUMENTO PROTOCOLLATO</v>
      </c>
      <c r="Q3483" s="3" t="str">
        <f>VLOOKUP(P3483,'Classificazione UD'!A:B,2,FALSE)</f>
        <v>Protocollo</v>
      </c>
    </row>
    <row r="3484" spans="1:17" ht="15" customHeight="1" x14ac:dyDescent="0.25">
      <c r="A3484" s="30">
        <v>2008</v>
      </c>
      <c r="B3484" s="3" t="s">
        <v>36</v>
      </c>
      <c r="C3484" s="3" t="s">
        <v>50</v>
      </c>
      <c r="D3484" s="3" t="s">
        <v>50</v>
      </c>
      <c r="E3484" s="3">
        <v>41</v>
      </c>
      <c r="F3484" s="3">
        <v>111</v>
      </c>
      <c r="G3484" s="3">
        <v>111</v>
      </c>
      <c r="H3484" s="3">
        <v>19723822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 t="str">
        <f>B3484&amp;" | "&amp;C3484&amp;" | "&amp;D3484</f>
        <v>documentazione_amministrativa / documenti_protocollati | DOCUMENTO PROTOCOLLATO | DOCUMENTO PROTOCOLLATO</v>
      </c>
      <c r="Q3484" s="3" t="str">
        <f>VLOOKUP(P3484,'Classificazione UD'!A:B,2,FALSE)</f>
        <v>Protocollo</v>
      </c>
    </row>
    <row r="3485" spans="1:17" ht="15" customHeight="1" x14ac:dyDescent="0.25">
      <c r="A3485" s="30">
        <v>2009</v>
      </c>
      <c r="B3485" s="3" t="s">
        <v>36</v>
      </c>
      <c r="C3485" s="3" t="s">
        <v>50</v>
      </c>
      <c r="D3485" s="3" t="s">
        <v>50</v>
      </c>
      <c r="E3485" s="3">
        <v>652</v>
      </c>
      <c r="F3485" s="3">
        <v>1558</v>
      </c>
      <c r="G3485" s="3">
        <v>1558</v>
      </c>
      <c r="H3485" s="3">
        <v>131191792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 t="str">
        <f>B3485&amp;" | "&amp;C3485&amp;" | "&amp;D3485</f>
        <v>documentazione_amministrativa / documenti_protocollati | DOCUMENTO PROTOCOLLATO | DOCUMENTO PROTOCOLLATO</v>
      </c>
      <c r="Q3485" s="3" t="str">
        <f>VLOOKUP(P3485,'Classificazione UD'!A:B,2,FALSE)</f>
        <v>Protocollo</v>
      </c>
    </row>
    <row r="3486" spans="1:17" ht="15" customHeight="1" x14ac:dyDescent="0.25">
      <c r="A3486" s="30">
        <v>2010</v>
      </c>
      <c r="B3486" s="3" t="s">
        <v>36</v>
      </c>
      <c r="C3486" s="3" t="s">
        <v>50</v>
      </c>
      <c r="D3486" s="3" t="s">
        <v>50</v>
      </c>
      <c r="E3486" s="3">
        <v>894</v>
      </c>
      <c r="F3486" s="3">
        <v>2221</v>
      </c>
      <c r="G3486" s="3">
        <v>2221</v>
      </c>
      <c r="H3486" s="3">
        <v>289242717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 t="str">
        <f>B3486&amp;" | "&amp;C3486&amp;" | "&amp;D3486</f>
        <v>documentazione_amministrativa / documenti_protocollati | DOCUMENTO PROTOCOLLATO | DOCUMENTO PROTOCOLLATO</v>
      </c>
      <c r="Q3486" s="3" t="str">
        <f>VLOOKUP(P3486,'Classificazione UD'!A:B,2,FALSE)</f>
        <v>Protocollo</v>
      </c>
    </row>
    <row r="3487" spans="1:17" ht="15" customHeight="1" x14ac:dyDescent="0.25">
      <c r="A3487" s="30">
        <v>2011</v>
      </c>
      <c r="B3487" s="3" t="s">
        <v>36</v>
      </c>
      <c r="C3487" s="3" t="s">
        <v>50</v>
      </c>
      <c r="D3487" s="3" t="s">
        <v>50</v>
      </c>
      <c r="E3487" s="3">
        <v>1476</v>
      </c>
      <c r="F3487" s="3">
        <v>4242</v>
      </c>
      <c r="G3487" s="3">
        <v>4242</v>
      </c>
      <c r="H3487" s="3">
        <v>758443435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 t="str">
        <f>B3487&amp;" | "&amp;C3487&amp;" | "&amp;D3487</f>
        <v>documentazione_amministrativa / documenti_protocollati | DOCUMENTO PROTOCOLLATO | DOCUMENTO PROTOCOLLATO</v>
      </c>
      <c r="Q3487" s="3" t="str">
        <f>VLOOKUP(P3487,'Classificazione UD'!A:B,2,FALSE)</f>
        <v>Protocollo</v>
      </c>
    </row>
    <row r="3488" spans="1:17" ht="15" customHeight="1" x14ac:dyDescent="0.25">
      <c r="A3488" s="30">
        <v>2012</v>
      </c>
      <c r="B3488" s="3" t="s">
        <v>36</v>
      </c>
      <c r="C3488" s="3" t="s">
        <v>50</v>
      </c>
      <c r="D3488" s="3" t="s">
        <v>50</v>
      </c>
      <c r="E3488" s="3">
        <v>2994</v>
      </c>
      <c r="F3488" s="3">
        <v>10281</v>
      </c>
      <c r="G3488" s="3">
        <v>10281</v>
      </c>
      <c r="H3488" s="3">
        <v>2150631521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 t="str">
        <f>B3488&amp;" | "&amp;C3488&amp;" | "&amp;D3488</f>
        <v>documentazione_amministrativa / documenti_protocollati | DOCUMENTO PROTOCOLLATO | DOCUMENTO PROTOCOLLATO</v>
      </c>
      <c r="Q3488" s="3" t="str">
        <f>VLOOKUP(P3488,'Classificazione UD'!A:B,2,FALSE)</f>
        <v>Protocollo</v>
      </c>
    </row>
    <row r="3489" spans="1:17" ht="15" customHeight="1" x14ac:dyDescent="0.25">
      <c r="A3489" s="30">
        <v>2013</v>
      </c>
      <c r="B3489" s="3" t="s">
        <v>36</v>
      </c>
      <c r="C3489" s="3" t="s">
        <v>50</v>
      </c>
      <c r="D3489" s="3" t="s">
        <v>50</v>
      </c>
      <c r="E3489" s="3">
        <v>8114</v>
      </c>
      <c r="F3489" s="3">
        <v>35763</v>
      </c>
      <c r="G3489" s="3">
        <v>35763</v>
      </c>
      <c r="H3489" s="3">
        <v>8107112624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 t="str">
        <f>B3489&amp;" | "&amp;C3489&amp;" | "&amp;D3489</f>
        <v>documentazione_amministrativa / documenti_protocollati | DOCUMENTO PROTOCOLLATO | DOCUMENTO PROTOCOLLATO</v>
      </c>
      <c r="Q3489" s="3" t="str">
        <f>VLOOKUP(P3489,'Classificazione UD'!A:B,2,FALSE)</f>
        <v>Protocollo</v>
      </c>
    </row>
    <row r="3490" spans="1:17" ht="15" customHeight="1" x14ac:dyDescent="0.25">
      <c r="A3490" s="30">
        <v>2014</v>
      </c>
      <c r="B3490" s="3" t="s">
        <v>36</v>
      </c>
      <c r="C3490" s="3" t="s">
        <v>50</v>
      </c>
      <c r="D3490" s="3" t="s">
        <v>50</v>
      </c>
      <c r="E3490" s="3">
        <v>16172</v>
      </c>
      <c r="F3490" s="3">
        <v>75742</v>
      </c>
      <c r="G3490" s="3">
        <v>75742</v>
      </c>
      <c r="H3490" s="3">
        <v>20139130949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 t="str">
        <f>B3490&amp;" | "&amp;C3490&amp;" | "&amp;D3490</f>
        <v>documentazione_amministrativa / documenti_protocollati | DOCUMENTO PROTOCOLLATO | DOCUMENTO PROTOCOLLATO</v>
      </c>
      <c r="Q3490" s="3" t="str">
        <f>VLOOKUP(P3490,'Classificazione UD'!A:B,2,FALSE)</f>
        <v>Protocollo</v>
      </c>
    </row>
    <row r="3491" spans="1:17" ht="15" customHeight="1" x14ac:dyDescent="0.25">
      <c r="A3491" s="30">
        <v>2015</v>
      </c>
      <c r="B3491" s="3" t="s">
        <v>36</v>
      </c>
      <c r="C3491" s="3" t="s">
        <v>50</v>
      </c>
      <c r="D3491" s="3" t="s">
        <v>50</v>
      </c>
      <c r="E3491" s="3">
        <v>24204</v>
      </c>
      <c r="F3491" s="3">
        <v>115973</v>
      </c>
      <c r="G3491" s="3">
        <v>115973</v>
      </c>
      <c r="H3491" s="3">
        <v>37428742773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 t="str">
        <f>B3491&amp;" | "&amp;C3491&amp;" | "&amp;D3491</f>
        <v>documentazione_amministrativa / documenti_protocollati | DOCUMENTO PROTOCOLLATO | DOCUMENTO PROTOCOLLATO</v>
      </c>
      <c r="Q3491" s="3" t="str">
        <f>VLOOKUP(P3491,'Classificazione UD'!A:B,2,FALSE)</f>
        <v>Protocollo</v>
      </c>
    </row>
    <row r="3492" spans="1:17" ht="15" customHeight="1" x14ac:dyDescent="0.25">
      <c r="A3492" s="30">
        <v>2016</v>
      </c>
      <c r="B3492" s="3" t="s">
        <v>36</v>
      </c>
      <c r="C3492" s="3" t="s">
        <v>50</v>
      </c>
      <c r="D3492" s="3" t="s">
        <v>50</v>
      </c>
      <c r="E3492" s="3">
        <v>38304</v>
      </c>
      <c r="F3492" s="3">
        <v>134033</v>
      </c>
      <c r="G3492" s="3">
        <v>134033</v>
      </c>
      <c r="H3492" s="3">
        <v>38892602590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 t="str">
        <f>B3492&amp;" | "&amp;C3492&amp;" | "&amp;D3492</f>
        <v>documentazione_amministrativa / documenti_protocollati | DOCUMENTO PROTOCOLLATO | DOCUMENTO PROTOCOLLATO</v>
      </c>
      <c r="Q3492" s="3" t="str">
        <f>VLOOKUP(P3492,'Classificazione UD'!A:B,2,FALSE)</f>
        <v>Protocollo</v>
      </c>
    </row>
    <row r="3493" spans="1:17" ht="15" customHeight="1" x14ac:dyDescent="0.25">
      <c r="A3493" s="30">
        <v>2015</v>
      </c>
      <c r="B3493" s="3" t="s">
        <v>20</v>
      </c>
      <c r="C3493" s="3" t="s">
        <v>21</v>
      </c>
      <c r="D3493" s="3" t="s">
        <v>21</v>
      </c>
      <c r="E3493" s="3">
        <v>65</v>
      </c>
      <c r="F3493" s="3">
        <v>65</v>
      </c>
      <c r="G3493" s="3">
        <v>65</v>
      </c>
      <c r="H3493" s="3">
        <v>15108860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 t="str">
        <f>B3493&amp;" | "&amp;C3493&amp;" | "&amp;D3493</f>
        <v>documentazione_amministrativa / registri | REGISTRO GIORNALIERO | REGISTRO GIORNALIERO</v>
      </c>
      <c r="Q3493" s="3" t="str">
        <f>VLOOKUP(P3493,'Classificazione UD'!A:B,2,FALSE)</f>
        <v>RGP</v>
      </c>
    </row>
    <row r="3494" spans="1:17" ht="15" customHeight="1" x14ac:dyDescent="0.25">
      <c r="A3494" s="30">
        <v>2016</v>
      </c>
      <c r="B3494" s="3" t="s">
        <v>20</v>
      </c>
      <c r="C3494" s="3" t="s">
        <v>21</v>
      </c>
      <c r="D3494" s="3" t="s">
        <v>21</v>
      </c>
      <c r="E3494" s="3">
        <v>305</v>
      </c>
      <c r="F3494" s="3">
        <v>305</v>
      </c>
      <c r="G3494" s="3">
        <v>305</v>
      </c>
      <c r="H3494" s="3">
        <v>84895101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 t="str">
        <f>B3494&amp;" | "&amp;C3494&amp;" | "&amp;D3494</f>
        <v>documentazione_amministrativa / registri | REGISTRO GIORNALIERO | REGISTRO GIORNALIERO</v>
      </c>
      <c r="Q3494" s="3" t="str">
        <f>VLOOKUP(P3494,'Classificazione UD'!A:B,2,FALSE)</f>
        <v>RGP</v>
      </c>
    </row>
    <row r="3495" spans="1:17" ht="15" customHeight="1" x14ac:dyDescent="0.25">
      <c r="A3495" s="30">
        <v>2015</v>
      </c>
      <c r="B3495" s="3" t="s">
        <v>20</v>
      </c>
      <c r="C3495" s="3" t="s">
        <v>130</v>
      </c>
      <c r="D3495" s="3" t="s">
        <v>130</v>
      </c>
      <c r="E3495" s="3">
        <v>1</v>
      </c>
      <c r="F3495" s="3">
        <v>1</v>
      </c>
      <c r="G3495" s="3">
        <v>1</v>
      </c>
      <c r="H3495" s="3">
        <v>1021361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 t="str">
        <f>B3495&amp;" | "&amp;C3495&amp;" | "&amp;D3495</f>
        <v>documentazione_amministrativa / registri | REGISTRO UNICO FATTURE | REGISTRO UNICO FATTURE</v>
      </c>
      <c r="Q3495" s="3" t="str">
        <f>VLOOKUP(P3495,'Classificazione UD'!A:B,2,FALSE)</f>
        <v>Fiscale</v>
      </c>
    </row>
    <row r="3496" spans="1:17" ht="15" customHeight="1" x14ac:dyDescent="0.25">
      <c r="A3496" s="30">
        <v>2015</v>
      </c>
      <c r="B3496" s="3" t="s">
        <v>17</v>
      </c>
      <c r="C3496" s="3" t="s">
        <v>27</v>
      </c>
      <c r="D3496" s="3" t="s">
        <v>19</v>
      </c>
      <c r="E3496" s="3">
        <v>2243</v>
      </c>
      <c r="F3496" s="3">
        <v>7945</v>
      </c>
      <c r="G3496" s="3">
        <v>14655</v>
      </c>
      <c r="H3496" s="3">
        <v>1358080596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 t="str">
        <f>B3496&amp;" | "&amp;C3496&amp;" | "&amp;D3496</f>
        <v>documentazione_amministrativa / documentazione_contabile | FATTURA PASSIVA | FATTURA</v>
      </c>
      <c r="Q3496" s="3" t="str">
        <f>VLOOKUP(P3496,'Classificazione UD'!A:B,2,FALSE)</f>
        <v>Fiscale</v>
      </c>
    </row>
    <row r="3497" spans="1:17" ht="15" customHeight="1" x14ac:dyDescent="0.25">
      <c r="A3497" s="30">
        <v>2015</v>
      </c>
      <c r="B3497" s="3" t="s">
        <v>17</v>
      </c>
      <c r="C3497" s="3" t="s">
        <v>27</v>
      </c>
      <c r="D3497" s="3" t="s">
        <v>28</v>
      </c>
      <c r="E3497" s="3">
        <v>102</v>
      </c>
      <c r="F3497" s="3">
        <v>335</v>
      </c>
      <c r="G3497" s="3">
        <v>639</v>
      </c>
      <c r="H3497" s="3">
        <v>38266420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 t="str">
        <f>B3497&amp;" | "&amp;C3497&amp;" | "&amp;D3497</f>
        <v>documentazione_amministrativa / documentazione_contabile | FATTURA PASSIVA | NOTA DI CREDITO</v>
      </c>
      <c r="Q3497" s="3" t="str">
        <f>VLOOKUP(P3497,'Classificazione UD'!A:B,2,FALSE)</f>
        <v>Fiscale</v>
      </c>
    </row>
    <row r="3498" spans="1:17" ht="15" customHeight="1" x14ac:dyDescent="0.25">
      <c r="A3498" s="30">
        <v>2015</v>
      </c>
      <c r="B3498" s="3" t="s">
        <v>17</v>
      </c>
      <c r="C3498" s="3" t="s">
        <v>27</v>
      </c>
      <c r="D3498" s="3" t="s">
        <v>32</v>
      </c>
      <c r="E3498" s="3">
        <v>1</v>
      </c>
      <c r="F3498" s="3">
        <v>4</v>
      </c>
      <c r="G3498" s="3">
        <v>7</v>
      </c>
      <c r="H3498" s="3">
        <v>166107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 t="str">
        <f>B3498&amp;" | "&amp;C3498&amp;" | "&amp;D3498</f>
        <v>documentazione_amministrativa / documentazione_contabile | FATTURA PASSIVA | NOTA DI DEBITO</v>
      </c>
      <c r="Q3498" s="3" t="str">
        <f>VLOOKUP(P3498,'Classificazione UD'!A:B,2,FALSE)</f>
        <v>Fiscale</v>
      </c>
    </row>
    <row r="3499" spans="1:17" ht="15" customHeight="1" x14ac:dyDescent="0.25">
      <c r="A3499" s="30">
        <v>2016</v>
      </c>
      <c r="B3499" s="3" t="s">
        <v>17</v>
      </c>
      <c r="C3499" s="3" t="s">
        <v>27</v>
      </c>
      <c r="D3499" s="3" t="s">
        <v>19</v>
      </c>
      <c r="E3499" s="3">
        <v>8</v>
      </c>
      <c r="F3499" s="3">
        <v>29</v>
      </c>
      <c r="G3499" s="3">
        <v>53</v>
      </c>
      <c r="H3499" s="3">
        <v>7796032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 t="str">
        <f>B3499&amp;" | "&amp;C3499&amp;" | "&amp;D3499</f>
        <v>documentazione_amministrativa / documentazione_contabile | FATTURA PASSIVA | FATTURA</v>
      </c>
      <c r="Q3499" s="3" t="str">
        <f>VLOOKUP(P3499,'Classificazione UD'!A:B,2,FALSE)</f>
        <v>Fiscale</v>
      </c>
    </row>
    <row r="3500" spans="1:17" ht="15" customHeight="1" x14ac:dyDescent="0.25">
      <c r="A3500" s="30">
        <v>2015</v>
      </c>
      <c r="B3500" s="3" t="s">
        <v>17</v>
      </c>
      <c r="C3500" s="3" t="s">
        <v>18</v>
      </c>
      <c r="D3500" s="3" t="s">
        <v>19</v>
      </c>
      <c r="E3500" s="3">
        <v>2</v>
      </c>
      <c r="F3500" s="3">
        <v>2</v>
      </c>
      <c r="G3500" s="3">
        <v>4</v>
      </c>
      <c r="H3500" s="3">
        <v>227062</v>
      </c>
      <c r="I3500" s="3">
        <v>0</v>
      </c>
      <c r="J3500" s="3">
        <v>0</v>
      </c>
      <c r="K3500" s="3">
        <v>0</v>
      </c>
      <c r="L3500" s="3">
        <v>2</v>
      </c>
      <c r="M3500" s="3">
        <v>2</v>
      </c>
      <c r="N3500" s="3">
        <v>4</v>
      </c>
      <c r="O3500" s="3">
        <v>227062</v>
      </c>
      <c r="P3500" s="3" t="str">
        <f>B3500&amp;" | "&amp;C3500&amp;" | "&amp;D3500</f>
        <v>documentazione_amministrativa / documentazione_contabile | FATTURA ATTIVA | FATTURA</v>
      </c>
      <c r="Q3500" s="3" t="str">
        <f>VLOOKUP(P3500,'Classificazione UD'!A:B,2,FALSE)</f>
        <v>Fiscale</v>
      </c>
    </row>
    <row r="3501" spans="1:17" ht="15" customHeight="1" x14ac:dyDescent="0.25">
      <c r="A3501" s="30">
        <v>2015</v>
      </c>
      <c r="B3501" s="3" t="s">
        <v>17</v>
      </c>
      <c r="C3501" s="3" t="s">
        <v>27</v>
      </c>
      <c r="D3501" s="3" t="s">
        <v>19</v>
      </c>
      <c r="E3501" s="3">
        <v>1645</v>
      </c>
      <c r="F3501" s="3">
        <v>5082</v>
      </c>
      <c r="G3501" s="3">
        <v>5082</v>
      </c>
      <c r="H3501" s="3">
        <v>264545623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 t="str">
        <f>B3501&amp;" | "&amp;C3501&amp;" | "&amp;D3501</f>
        <v>documentazione_amministrativa / documentazione_contabile | FATTURA PASSIVA | FATTURA</v>
      </c>
      <c r="Q3501" s="3" t="str">
        <f>VLOOKUP(P3501,'Classificazione UD'!A:B,2,FALSE)</f>
        <v>Fiscale</v>
      </c>
    </row>
    <row r="3502" spans="1:17" ht="15" customHeight="1" x14ac:dyDescent="0.25">
      <c r="A3502" s="30">
        <v>2015</v>
      </c>
      <c r="B3502" s="3" t="s">
        <v>17</v>
      </c>
      <c r="C3502" s="3" t="s">
        <v>27</v>
      </c>
      <c r="D3502" s="3" t="s">
        <v>28</v>
      </c>
      <c r="E3502" s="3">
        <v>84</v>
      </c>
      <c r="F3502" s="3">
        <v>252</v>
      </c>
      <c r="G3502" s="3">
        <v>252</v>
      </c>
      <c r="H3502" s="3">
        <v>6531055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 t="str">
        <f>B3502&amp;" | "&amp;C3502&amp;" | "&amp;D3502</f>
        <v>documentazione_amministrativa / documentazione_contabile | FATTURA PASSIVA | NOTA DI CREDITO</v>
      </c>
      <c r="Q3502" s="3" t="str">
        <f>VLOOKUP(P3502,'Classificazione UD'!A:B,2,FALSE)</f>
        <v>Fiscale</v>
      </c>
    </row>
    <row r="3503" spans="1:17" ht="15" customHeight="1" x14ac:dyDescent="0.25">
      <c r="A3503" s="30">
        <v>2015</v>
      </c>
      <c r="B3503" s="3" t="s">
        <v>17</v>
      </c>
      <c r="C3503" s="3" t="s">
        <v>27</v>
      </c>
      <c r="D3503" s="3" t="s">
        <v>32</v>
      </c>
      <c r="E3503" s="3">
        <v>2</v>
      </c>
      <c r="F3503" s="3">
        <v>6</v>
      </c>
      <c r="G3503" s="3">
        <v>6</v>
      </c>
      <c r="H3503" s="3">
        <v>40169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 t="str">
        <f>B3503&amp;" | "&amp;C3503&amp;" | "&amp;D3503</f>
        <v>documentazione_amministrativa / documentazione_contabile | FATTURA PASSIVA | NOTA DI DEBITO</v>
      </c>
      <c r="Q3503" s="3" t="str">
        <f>VLOOKUP(P3503,'Classificazione UD'!A:B,2,FALSE)</f>
        <v>Fiscale</v>
      </c>
    </row>
    <row r="3504" spans="1:17" ht="15" customHeight="1" x14ac:dyDescent="0.25">
      <c r="A3504" s="30">
        <v>2015</v>
      </c>
      <c r="B3504" s="3" t="s">
        <v>17</v>
      </c>
      <c r="C3504" s="3" t="s">
        <v>27</v>
      </c>
      <c r="D3504" s="3" t="s">
        <v>86</v>
      </c>
      <c r="E3504" s="3">
        <v>4</v>
      </c>
      <c r="F3504" s="3">
        <v>12</v>
      </c>
      <c r="G3504" s="3">
        <v>12</v>
      </c>
      <c r="H3504" s="3">
        <v>37609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 t="str">
        <f>B3504&amp;" | "&amp;C3504&amp;" | "&amp;D3504</f>
        <v>documentazione_amministrativa / documentazione_contabile | FATTURA PASSIVA | PARCELLA</v>
      </c>
      <c r="Q3504" s="3" t="str">
        <f>VLOOKUP(P3504,'Classificazione UD'!A:B,2,FALSE)</f>
        <v>Fiscale</v>
      </c>
    </row>
    <row r="3505" spans="1:17" ht="15" customHeight="1" x14ac:dyDescent="0.25">
      <c r="A3505" s="30">
        <v>2016</v>
      </c>
      <c r="B3505" s="3" t="s">
        <v>17</v>
      </c>
      <c r="C3505" s="3" t="s">
        <v>27</v>
      </c>
      <c r="D3505" s="3" t="s">
        <v>19</v>
      </c>
      <c r="E3505" s="3">
        <v>1926</v>
      </c>
      <c r="F3505" s="3">
        <v>6042</v>
      </c>
      <c r="G3505" s="3">
        <v>6042</v>
      </c>
      <c r="H3505" s="3">
        <v>300055059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 t="str">
        <f>B3505&amp;" | "&amp;C3505&amp;" | "&amp;D3505</f>
        <v>documentazione_amministrativa / documentazione_contabile | FATTURA PASSIVA | FATTURA</v>
      </c>
      <c r="Q3505" s="3" t="str">
        <f>VLOOKUP(P3505,'Classificazione UD'!A:B,2,FALSE)</f>
        <v>Fiscale</v>
      </c>
    </row>
    <row r="3506" spans="1:17" ht="15" customHeight="1" x14ac:dyDescent="0.25">
      <c r="A3506" s="30">
        <v>2016</v>
      </c>
      <c r="B3506" s="3" t="s">
        <v>17</v>
      </c>
      <c r="C3506" s="3" t="s">
        <v>27</v>
      </c>
      <c r="D3506" s="3" t="s">
        <v>28</v>
      </c>
      <c r="E3506" s="3">
        <v>86</v>
      </c>
      <c r="F3506" s="3">
        <v>261</v>
      </c>
      <c r="G3506" s="3">
        <v>261</v>
      </c>
      <c r="H3506" s="3">
        <v>3037554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 t="str">
        <f>B3506&amp;" | "&amp;C3506&amp;" | "&amp;D3506</f>
        <v>documentazione_amministrativa / documentazione_contabile | FATTURA PASSIVA | NOTA DI CREDITO</v>
      </c>
      <c r="Q3506" s="3" t="str">
        <f>VLOOKUP(P3506,'Classificazione UD'!A:B,2,FALSE)</f>
        <v>Fiscale</v>
      </c>
    </row>
    <row r="3507" spans="1:17" ht="15" customHeight="1" x14ac:dyDescent="0.25">
      <c r="A3507" s="30">
        <v>2016</v>
      </c>
      <c r="B3507" s="3" t="s">
        <v>17</v>
      </c>
      <c r="C3507" s="3" t="s">
        <v>27</v>
      </c>
      <c r="D3507" s="3" t="s">
        <v>32</v>
      </c>
      <c r="E3507" s="3">
        <v>1</v>
      </c>
      <c r="F3507" s="3">
        <v>3</v>
      </c>
      <c r="G3507" s="3">
        <v>3</v>
      </c>
      <c r="H3507" s="3">
        <v>131539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 t="str">
        <f>B3507&amp;" | "&amp;C3507&amp;" | "&amp;D3507</f>
        <v>documentazione_amministrativa / documentazione_contabile | FATTURA PASSIVA | NOTA DI DEBITO</v>
      </c>
      <c r="Q3507" s="3" t="str">
        <f>VLOOKUP(P3507,'Classificazione UD'!A:B,2,FALSE)</f>
        <v>Fiscale</v>
      </c>
    </row>
    <row r="3508" spans="1:17" ht="15" customHeight="1" x14ac:dyDescent="0.25">
      <c r="A3508" s="30">
        <v>2016</v>
      </c>
      <c r="B3508" s="3" t="s">
        <v>17</v>
      </c>
      <c r="C3508" s="3" t="s">
        <v>27</v>
      </c>
      <c r="D3508" s="3" t="s">
        <v>86</v>
      </c>
      <c r="E3508" s="3">
        <v>3</v>
      </c>
      <c r="F3508" s="3">
        <v>9</v>
      </c>
      <c r="G3508" s="3">
        <v>9</v>
      </c>
      <c r="H3508" s="3">
        <v>34080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 t="str">
        <f>B3508&amp;" | "&amp;C3508&amp;" | "&amp;D3508</f>
        <v>documentazione_amministrativa / documentazione_contabile | FATTURA PASSIVA | PARCELLA</v>
      </c>
      <c r="Q3508" s="3" t="str">
        <f>VLOOKUP(P3508,'Classificazione UD'!A:B,2,FALSE)</f>
        <v>Fiscale</v>
      </c>
    </row>
    <row r="3509" spans="1:17" ht="15" customHeight="1" x14ac:dyDescent="0.25">
      <c r="A3509" s="30">
        <v>2016</v>
      </c>
      <c r="B3509" s="3" t="s">
        <v>36</v>
      </c>
      <c r="C3509" s="3" t="s">
        <v>50</v>
      </c>
      <c r="D3509" s="3" t="s">
        <v>50</v>
      </c>
      <c r="E3509" s="3">
        <v>14688</v>
      </c>
      <c r="F3509" s="3">
        <v>50188</v>
      </c>
      <c r="G3509" s="3">
        <v>50188</v>
      </c>
      <c r="H3509" s="3">
        <v>20248216967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 t="str">
        <f>B3509&amp;" | "&amp;C3509&amp;" | "&amp;D3509</f>
        <v>documentazione_amministrativa / documenti_protocollati | DOCUMENTO PROTOCOLLATO | DOCUMENTO PROTOCOLLATO</v>
      </c>
      <c r="Q3509" s="3" t="str">
        <f>VLOOKUP(P3509,'Classificazione UD'!A:B,2,FALSE)</f>
        <v>Protocollo</v>
      </c>
    </row>
    <row r="3510" spans="1:17" ht="15" customHeight="1" x14ac:dyDescent="0.25">
      <c r="A3510" s="30">
        <v>2016</v>
      </c>
      <c r="B3510" s="3" t="s">
        <v>20</v>
      </c>
      <c r="C3510" s="3" t="s">
        <v>21</v>
      </c>
      <c r="D3510" s="3" t="s">
        <v>21</v>
      </c>
      <c r="E3510" s="3">
        <v>196</v>
      </c>
      <c r="F3510" s="3">
        <v>355</v>
      </c>
      <c r="G3510" s="3">
        <v>355</v>
      </c>
      <c r="H3510" s="3">
        <v>27132699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 t="str">
        <f>B3510&amp;" | "&amp;C3510&amp;" | "&amp;D3510</f>
        <v>documentazione_amministrativa / registri | REGISTRO GIORNALIERO | REGISTRO GIORNALIERO</v>
      </c>
      <c r="Q3510" s="3" t="str">
        <f>VLOOKUP(P3510,'Classificazione UD'!A:B,2,FALSE)</f>
        <v>RGP</v>
      </c>
    </row>
    <row r="3511" spans="1:17" ht="15" customHeight="1" x14ac:dyDescent="0.25">
      <c r="A3511" s="30">
        <v>2016</v>
      </c>
      <c r="B3511" s="3" t="s">
        <v>20</v>
      </c>
      <c r="C3511" s="3" t="s">
        <v>21</v>
      </c>
      <c r="D3511" s="3" t="s">
        <v>21</v>
      </c>
      <c r="E3511" s="3">
        <v>1</v>
      </c>
      <c r="F3511" s="3">
        <v>1</v>
      </c>
      <c r="G3511" s="3">
        <v>1</v>
      </c>
      <c r="H3511" s="3">
        <v>27200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 t="str">
        <f>B3511&amp;" | "&amp;C3511&amp;" | "&amp;D3511</f>
        <v>documentazione_amministrativa / registri | REGISTRO GIORNALIERO | REGISTRO GIORNALIERO</v>
      </c>
      <c r="Q3511" s="3" t="str">
        <f>VLOOKUP(P3511,'Classificazione UD'!A:B,2,FALSE)</f>
        <v>RGP</v>
      </c>
    </row>
    <row r="3512" spans="1:17" ht="15" customHeight="1" x14ac:dyDescent="0.25">
      <c r="A3512" s="30">
        <v>2015</v>
      </c>
      <c r="B3512" s="3" t="s">
        <v>17</v>
      </c>
      <c r="C3512" s="3" t="s">
        <v>27</v>
      </c>
      <c r="D3512" s="3" t="s">
        <v>19</v>
      </c>
      <c r="E3512" s="3">
        <v>260</v>
      </c>
      <c r="F3512" s="3">
        <v>260</v>
      </c>
      <c r="G3512" s="3">
        <v>260</v>
      </c>
      <c r="H3512" s="3">
        <v>128239504</v>
      </c>
      <c r="I3512" s="3">
        <v>511</v>
      </c>
      <c r="J3512" s="3">
        <v>511</v>
      </c>
      <c r="K3512" s="3">
        <v>1192407</v>
      </c>
      <c r="L3512" s="3">
        <v>0</v>
      </c>
      <c r="M3512" s="3">
        <v>0</v>
      </c>
      <c r="N3512" s="3">
        <v>0</v>
      </c>
      <c r="O3512" s="3">
        <v>0</v>
      </c>
      <c r="P3512" s="3" t="str">
        <f>B3512&amp;" | "&amp;C3512&amp;" | "&amp;D3512</f>
        <v>documentazione_amministrativa / documentazione_contabile | FATTURA PASSIVA | FATTURA</v>
      </c>
      <c r="Q3512" s="3" t="str">
        <f>VLOOKUP(P3512,'Classificazione UD'!A:B,2,FALSE)</f>
        <v>Fiscale</v>
      </c>
    </row>
    <row r="3513" spans="1:17" ht="15" customHeight="1" x14ac:dyDescent="0.25">
      <c r="A3513" s="30">
        <v>2015</v>
      </c>
      <c r="B3513" s="3" t="s">
        <v>17</v>
      </c>
      <c r="C3513" s="3" t="s">
        <v>27</v>
      </c>
      <c r="D3513" s="3" t="s">
        <v>28</v>
      </c>
      <c r="E3513" s="3">
        <v>11</v>
      </c>
      <c r="F3513" s="3">
        <v>11</v>
      </c>
      <c r="G3513" s="3">
        <v>11</v>
      </c>
      <c r="H3513" s="3">
        <v>5075406</v>
      </c>
      <c r="I3513" s="3">
        <v>22</v>
      </c>
      <c r="J3513" s="3">
        <v>22</v>
      </c>
      <c r="K3513" s="3">
        <v>52089</v>
      </c>
      <c r="L3513" s="3">
        <v>0</v>
      </c>
      <c r="M3513" s="3">
        <v>0</v>
      </c>
      <c r="N3513" s="3">
        <v>0</v>
      </c>
      <c r="O3513" s="3">
        <v>0</v>
      </c>
      <c r="P3513" s="3" t="str">
        <f>B3513&amp;" | "&amp;C3513&amp;" | "&amp;D3513</f>
        <v>documentazione_amministrativa / documentazione_contabile | FATTURA PASSIVA | NOTA DI CREDITO</v>
      </c>
      <c r="Q3513" s="3" t="str">
        <f>VLOOKUP(P3513,'Classificazione UD'!A:B,2,FALSE)</f>
        <v>Fiscale</v>
      </c>
    </row>
    <row r="3514" spans="1:17" ht="15" customHeight="1" x14ac:dyDescent="0.25">
      <c r="A3514" s="30">
        <v>2015</v>
      </c>
      <c r="B3514" s="3" t="s">
        <v>17</v>
      </c>
      <c r="C3514" s="3" t="s">
        <v>27</v>
      </c>
      <c r="D3514" s="3" t="s">
        <v>32</v>
      </c>
      <c r="E3514" s="3">
        <v>2</v>
      </c>
      <c r="F3514" s="3">
        <v>2</v>
      </c>
      <c r="G3514" s="3">
        <v>2</v>
      </c>
      <c r="H3514" s="3">
        <v>59939</v>
      </c>
      <c r="I3514" s="3">
        <v>4</v>
      </c>
      <c r="J3514" s="3">
        <v>4</v>
      </c>
      <c r="K3514" s="3">
        <v>9468</v>
      </c>
      <c r="L3514" s="3">
        <v>0</v>
      </c>
      <c r="M3514" s="3">
        <v>0</v>
      </c>
      <c r="N3514" s="3">
        <v>0</v>
      </c>
      <c r="O3514" s="3">
        <v>0</v>
      </c>
      <c r="P3514" s="3" t="str">
        <f>B3514&amp;" | "&amp;C3514&amp;" | "&amp;D3514</f>
        <v>documentazione_amministrativa / documentazione_contabile | FATTURA PASSIVA | NOTA DI DEBITO</v>
      </c>
      <c r="Q3514" s="3" t="str">
        <f>VLOOKUP(P3514,'Classificazione UD'!A:B,2,FALSE)</f>
        <v>Fiscale</v>
      </c>
    </row>
    <row r="3515" spans="1:17" ht="15" customHeight="1" x14ac:dyDescent="0.25">
      <c r="A3515" s="30">
        <v>2015</v>
      </c>
      <c r="B3515" s="3" t="s">
        <v>17</v>
      </c>
      <c r="C3515" s="3" t="s">
        <v>27</v>
      </c>
      <c r="D3515" s="3" t="s">
        <v>86</v>
      </c>
      <c r="E3515" s="3">
        <v>2</v>
      </c>
      <c r="F3515" s="3">
        <v>2</v>
      </c>
      <c r="G3515" s="3">
        <v>2</v>
      </c>
      <c r="H3515" s="3">
        <v>14347</v>
      </c>
      <c r="I3515" s="3">
        <v>4</v>
      </c>
      <c r="J3515" s="3">
        <v>4</v>
      </c>
      <c r="K3515" s="3">
        <v>9478</v>
      </c>
      <c r="L3515" s="3">
        <v>0</v>
      </c>
      <c r="M3515" s="3">
        <v>0</v>
      </c>
      <c r="N3515" s="3">
        <v>0</v>
      </c>
      <c r="O3515" s="3">
        <v>0</v>
      </c>
      <c r="P3515" s="3" t="str">
        <f>B3515&amp;" | "&amp;C3515&amp;" | "&amp;D3515</f>
        <v>documentazione_amministrativa / documentazione_contabile | FATTURA PASSIVA | PARCELLA</v>
      </c>
      <c r="Q3515" s="3" t="str">
        <f>VLOOKUP(P3515,'Classificazione UD'!A:B,2,FALSE)</f>
        <v>Fiscale</v>
      </c>
    </row>
    <row r="3516" spans="1:17" ht="15" customHeight="1" x14ac:dyDescent="0.25">
      <c r="A3516" s="30">
        <v>2011</v>
      </c>
      <c r="B3516" s="3" t="s">
        <v>17</v>
      </c>
      <c r="C3516" s="3" t="s">
        <v>57</v>
      </c>
      <c r="D3516" s="3" t="s">
        <v>57</v>
      </c>
      <c r="E3516" s="3">
        <v>4614</v>
      </c>
      <c r="F3516" s="3">
        <v>4614</v>
      </c>
      <c r="G3516" s="3">
        <v>4614</v>
      </c>
      <c r="H3516" s="3">
        <v>36225876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 t="str">
        <f>B3516&amp;" | "&amp;C3516&amp;" | "&amp;D3516</f>
        <v>documentazione_amministrativa / documentazione_contabile | FLUSSO ORDINATIVI | FLUSSO ORDINATIVI</v>
      </c>
      <c r="Q3516" s="3" t="str">
        <f>VLOOKUP(P3516,'Classificazione UD'!A:B,2,FALSE)</f>
        <v>Ordinativo</v>
      </c>
    </row>
    <row r="3517" spans="1:17" ht="15" customHeight="1" x14ac:dyDescent="0.25">
      <c r="A3517" s="30">
        <v>2012</v>
      </c>
      <c r="B3517" s="3" t="s">
        <v>17</v>
      </c>
      <c r="C3517" s="3" t="s">
        <v>57</v>
      </c>
      <c r="D3517" s="3" t="s">
        <v>57</v>
      </c>
      <c r="E3517" s="3">
        <v>4308</v>
      </c>
      <c r="F3517" s="3">
        <v>4308</v>
      </c>
      <c r="G3517" s="3">
        <v>4308</v>
      </c>
      <c r="H3517" s="3">
        <v>37665278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 t="str">
        <f>B3517&amp;" | "&amp;C3517&amp;" | "&amp;D3517</f>
        <v>documentazione_amministrativa / documentazione_contabile | FLUSSO ORDINATIVI | FLUSSO ORDINATIVI</v>
      </c>
      <c r="Q3517" s="3" t="str">
        <f>VLOOKUP(P3517,'Classificazione UD'!A:B,2,FALSE)</f>
        <v>Ordinativo</v>
      </c>
    </row>
    <row r="3518" spans="1:17" ht="15" customHeight="1" x14ac:dyDescent="0.25">
      <c r="A3518" s="30">
        <v>2013</v>
      </c>
      <c r="B3518" s="3" t="s">
        <v>17</v>
      </c>
      <c r="C3518" s="3" t="s">
        <v>57</v>
      </c>
      <c r="D3518" s="3" t="s">
        <v>57</v>
      </c>
      <c r="E3518" s="3">
        <v>3887</v>
      </c>
      <c r="F3518" s="3">
        <v>3887</v>
      </c>
      <c r="G3518" s="3">
        <v>3887</v>
      </c>
      <c r="H3518" s="3">
        <v>34165194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 t="str">
        <f>B3518&amp;" | "&amp;C3518&amp;" | "&amp;D3518</f>
        <v>documentazione_amministrativa / documentazione_contabile | FLUSSO ORDINATIVI | FLUSSO ORDINATIVI</v>
      </c>
      <c r="Q3518" s="3" t="str">
        <f>VLOOKUP(P3518,'Classificazione UD'!A:B,2,FALSE)</f>
        <v>Ordinativo</v>
      </c>
    </row>
    <row r="3519" spans="1:17" ht="15" customHeight="1" x14ac:dyDescent="0.25">
      <c r="A3519" s="30">
        <v>2011</v>
      </c>
      <c r="B3519" s="3" t="s">
        <v>17</v>
      </c>
      <c r="C3519" s="3" t="s">
        <v>58</v>
      </c>
      <c r="D3519" s="3" t="s">
        <v>58</v>
      </c>
      <c r="E3519" s="3">
        <v>2707</v>
      </c>
      <c r="F3519" s="3">
        <v>2707</v>
      </c>
      <c r="G3519" s="3">
        <v>2707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 t="str">
        <f>B3519&amp;" | "&amp;C3519&amp;" | "&amp;D3519</f>
        <v>documentazione_amministrativa / documentazione_contabile | MANDATO | MANDATO</v>
      </c>
      <c r="Q3519" s="3" t="str">
        <f>VLOOKUP(P3519,'Classificazione UD'!A:B,2,FALSE)</f>
        <v>Ordinativo</v>
      </c>
    </row>
    <row r="3520" spans="1:17" ht="15" customHeight="1" x14ac:dyDescent="0.25">
      <c r="A3520" s="30">
        <v>2012</v>
      </c>
      <c r="B3520" s="3" t="s">
        <v>17</v>
      </c>
      <c r="C3520" s="3" t="s">
        <v>58</v>
      </c>
      <c r="D3520" s="3" t="s">
        <v>58</v>
      </c>
      <c r="E3520" s="3">
        <v>2384</v>
      </c>
      <c r="F3520" s="3">
        <v>2384</v>
      </c>
      <c r="G3520" s="3">
        <v>2384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 t="str">
        <f>B3520&amp;" | "&amp;C3520&amp;" | "&amp;D3520</f>
        <v>documentazione_amministrativa / documentazione_contabile | MANDATO | MANDATO</v>
      </c>
      <c r="Q3520" s="3" t="str">
        <f>VLOOKUP(P3520,'Classificazione UD'!A:B,2,FALSE)</f>
        <v>Ordinativo</v>
      </c>
    </row>
    <row r="3521" spans="1:17" ht="15" customHeight="1" x14ac:dyDescent="0.25">
      <c r="A3521" s="30">
        <v>2013</v>
      </c>
      <c r="B3521" s="3" t="s">
        <v>17</v>
      </c>
      <c r="C3521" s="3" t="s">
        <v>58</v>
      </c>
      <c r="D3521" s="3" t="s">
        <v>58</v>
      </c>
      <c r="E3521" s="3">
        <v>2282</v>
      </c>
      <c r="F3521" s="3">
        <v>2282</v>
      </c>
      <c r="G3521" s="3">
        <v>2282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 t="str">
        <f>B3521&amp;" | "&amp;C3521&amp;" | "&amp;D3521</f>
        <v>documentazione_amministrativa / documentazione_contabile | MANDATO | MANDATO</v>
      </c>
      <c r="Q3521" s="3" t="str">
        <f>VLOOKUP(P3521,'Classificazione UD'!A:B,2,FALSE)</f>
        <v>Ordinativo</v>
      </c>
    </row>
    <row r="3522" spans="1:17" ht="15" customHeight="1" x14ac:dyDescent="0.25">
      <c r="A3522" s="30">
        <v>2011</v>
      </c>
      <c r="B3522" s="3" t="s">
        <v>17</v>
      </c>
      <c r="C3522" s="3" t="s">
        <v>63</v>
      </c>
      <c r="D3522" s="3" t="s">
        <v>63</v>
      </c>
      <c r="E3522" s="3">
        <v>9878</v>
      </c>
      <c r="F3522" s="3">
        <v>9878</v>
      </c>
      <c r="G3522" s="3">
        <v>9878</v>
      </c>
      <c r="H3522" s="3">
        <v>43114959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 t="str">
        <f>B3522&amp;" | "&amp;C3522&amp;" | "&amp;D3522</f>
        <v>documentazione_amministrativa / documentazione_contabile | MESSAGGIO ESITO APPLICATIVO | MESSAGGIO ESITO APPLICATIVO</v>
      </c>
      <c r="Q3522" s="3" t="str">
        <f>VLOOKUP(P3522,'Classificazione UD'!A:B,2,FALSE)</f>
        <v>Ordinativo</v>
      </c>
    </row>
    <row r="3523" spans="1:17" ht="15" customHeight="1" x14ac:dyDescent="0.25">
      <c r="A3523" s="30">
        <v>2012</v>
      </c>
      <c r="B3523" s="3" t="s">
        <v>17</v>
      </c>
      <c r="C3523" s="3" t="s">
        <v>63</v>
      </c>
      <c r="D3523" s="3" t="s">
        <v>63</v>
      </c>
      <c r="E3523" s="3">
        <v>9365</v>
      </c>
      <c r="F3523" s="3">
        <v>9365</v>
      </c>
      <c r="G3523" s="3">
        <v>9365</v>
      </c>
      <c r="H3523" s="3">
        <v>41647930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 t="str">
        <f>B3523&amp;" | "&amp;C3523&amp;" | "&amp;D3523</f>
        <v>documentazione_amministrativa / documentazione_contabile | MESSAGGIO ESITO APPLICATIVO | MESSAGGIO ESITO APPLICATIVO</v>
      </c>
      <c r="Q3523" s="3" t="str">
        <f>VLOOKUP(P3523,'Classificazione UD'!A:B,2,FALSE)</f>
        <v>Ordinativo</v>
      </c>
    </row>
    <row r="3524" spans="1:17" ht="15" customHeight="1" x14ac:dyDescent="0.25">
      <c r="A3524" s="30">
        <v>2013</v>
      </c>
      <c r="B3524" s="3" t="s">
        <v>17</v>
      </c>
      <c r="C3524" s="3" t="s">
        <v>63</v>
      </c>
      <c r="D3524" s="3" t="s">
        <v>63</v>
      </c>
      <c r="E3524" s="3">
        <v>8815</v>
      </c>
      <c r="F3524" s="3">
        <v>8815</v>
      </c>
      <c r="G3524" s="3">
        <v>8815</v>
      </c>
      <c r="H3524" s="3">
        <v>38948856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 t="str">
        <f>B3524&amp;" | "&amp;C3524&amp;" | "&amp;D3524</f>
        <v>documentazione_amministrativa / documentazione_contabile | MESSAGGIO ESITO APPLICATIVO | MESSAGGIO ESITO APPLICATIVO</v>
      </c>
      <c r="Q3524" s="3" t="str">
        <f>VLOOKUP(P3524,'Classificazione UD'!A:B,2,FALSE)</f>
        <v>Ordinativo</v>
      </c>
    </row>
    <row r="3525" spans="1:17" ht="15" customHeight="1" x14ac:dyDescent="0.25">
      <c r="A3525" s="30">
        <v>2011</v>
      </c>
      <c r="B3525" s="3" t="s">
        <v>17</v>
      </c>
      <c r="C3525" s="3" t="s">
        <v>64</v>
      </c>
      <c r="D3525" s="3" t="s">
        <v>64</v>
      </c>
      <c r="E3525" s="3">
        <v>9212</v>
      </c>
      <c r="F3525" s="3">
        <v>9212</v>
      </c>
      <c r="G3525" s="3">
        <v>9212</v>
      </c>
      <c r="H3525" s="3">
        <v>37264248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 t="str">
        <f>B3525&amp;" | "&amp;C3525&amp;" | "&amp;D3525</f>
        <v>documentazione_amministrativa / documentazione_contabile | MESSAGGIO RICEZIONE FLUSSO | MESSAGGIO RICEZIONE FLUSSO</v>
      </c>
      <c r="Q3525" s="3" t="str">
        <f>VLOOKUP(P3525,'Classificazione UD'!A:B,2,FALSE)</f>
        <v>Ordinativo</v>
      </c>
    </row>
    <row r="3526" spans="1:17" ht="15" customHeight="1" x14ac:dyDescent="0.25">
      <c r="A3526" s="30">
        <v>2011</v>
      </c>
      <c r="B3526" s="3" t="s">
        <v>17</v>
      </c>
      <c r="C3526" s="3" t="s">
        <v>90</v>
      </c>
      <c r="D3526" s="3" t="s">
        <v>90</v>
      </c>
      <c r="E3526" s="3">
        <v>32</v>
      </c>
      <c r="F3526" s="3">
        <v>32</v>
      </c>
      <c r="G3526" s="3">
        <v>32</v>
      </c>
      <c r="H3526" s="3">
        <v>127892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 t="str">
        <f>B3526&amp;" | "&amp;C3526&amp;" | "&amp;D3526</f>
        <v>documentazione_amministrativa / documentazione_contabile | MESSAGGIO RIFIUTO FLUSSO | MESSAGGIO RIFIUTO FLUSSO</v>
      </c>
      <c r="Q3526" s="3" t="str">
        <f>VLOOKUP(P3526,'Classificazione UD'!A:B,2,FALSE)</f>
        <v>Ordinativo</v>
      </c>
    </row>
    <row r="3527" spans="1:17" ht="15" customHeight="1" x14ac:dyDescent="0.25">
      <c r="A3527" s="30">
        <v>2012</v>
      </c>
      <c r="B3527" s="3" t="s">
        <v>17</v>
      </c>
      <c r="C3527" s="3" t="s">
        <v>64</v>
      </c>
      <c r="D3527" s="3" t="s">
        <v>64</v>
      </c>
      <c r="E3527" s="3">
        <v>8622</v>
      </c>
      <c r="F3527" s="3">
        <v>8622</v>
      </c>
      <c r="G3527" s="3">
        <v>8622</v>
      </c>
      <c r="H3527" s="3">
        <v>35974108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 t="str">
        <f>B3527&amp;" | "&amp;C3527&amp;" | "&amp;D3527</f>
        <v>documentazione_amministrativa / documentazione_contabile | MESSAGGIO RICEZIONE FLUSSO | MESSAGGIO RICEZIONE FLUSSO</v>
      </c>
      <c r="Q3527" s="3" t="str">
        <f>VLOOKUP(P3527,'Classificazione UD'!A:B,2,FALSE)</f>
        <v>Ordinativo</v>
      </c>
    </row>
    <row r="3528" spans="1:17" ht="15" customHeight="1" x14ac:dyDescent="0.25">
      <c r="A3528" s="30">
        <v>2012</v>
      </c>
      <c r="B3528" s="3" t="s">
        <v>17</v>
      </c>
      <c r="C3528" s="3" t="s">
        <v>90</v>
      </c>
      <c r="D3528" s="3" t="s">
        <v>90</v>
      </c>
      <c r="E3528" s="3">
        <v>4</v>
      </c>
      <c r="F3528" s="3">
        <v>4</v>
      </c>
      <c r="G3528" s="3">
        <v>4</v>
      </c>
      <c r="H3528" s="3">
        <v>17208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 t="str">
        <f>B3528&amp;" | "&amp;C3528&amp;" | "&amp;D3528</f>
        <v>documentazione_amministrativa / documentazione_contabile | MESSAGGIO RIFIUTO FLUSSO | MESSAGGIO RIFIUTO FLUSSO</v>
      </c>
      <c r="Q3528" s="3" t="str">
        <f>VLOOKUP(P3528,'Classificazione UD'!A:B,2,FALSE)</f>
        <v>Ordinativo</v>
      </c>
    </row>
    <row r="3529" spans="1:17" ht="15" customHeight="1" x14ac:dyDescent="0.25">
      <c r="A3529" s="30">
        <v>2013</v>
      </c>
      <c r="B3529" s="3" t="s">
        <v>17</v>
      </c>
      <c r="C3529" s="3" t="s">
        <v>64</v>
      </c>
      <c r="D3529" s="3" t="s">
        <v>64</v>
      </c>
      <c r="E3529" s="3">
        <v>7984</v>
      </c>
      <c r="F3529" s="3">
        <v>7984</v>
      </c>
      <c r="G3529" s="3">
        <v>7984</v>
      </c>
      <c r="H3529" s="3">
        <v>33325524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 t="str">
        <f>B3529&amp;" | "&amp;C3529&amp;" | "&amp;D3529</f>
        <v>documentazione_amministrativa / documentazione_contabile | MESSAGGIO RICEZIONE FLUSSO | MESSAGGIO RICEZIONE FLUSSO</v>
      </c>
      <c r="Q3529" s="3" t="str">
        <f>VLOOKUP(P3529,'Classificazione UD'!A:B,2,FALSE)</f>
        <v>Ordinativo</v>
      </c>
    </row>
    <row r="3530" spans="1:17" ht="15" customHeight="1" x14ac:dyDescent="0.25">
      <c r="A3530" s="30">
        <v>2013</v>
      </c>
      <c r="B3530" s="3" t="s">
        <v>17</v>
      </c>
      <c r="C3530" s="3" t="s">
        <v>90</v>
      </c>
      <c r="D3530" s="3" t="s">
        <v>90</v>
      </c>
      <c r="E3530" s="3">
        <v>142</v>
      </c>
      <c r="F3530" s="3">
        <v>142</v>
      </c>
      <c r="G3530" s="3">
        <v>142</v>
      </c>
      <c r="H3530" s="3">
        <v>612772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 t="str">
        <f>B3530&amp;" | "&amp;C3530&amp;" | "&amp;D3530</f>
        <v>documentazione_amministrativa / documentazione_contabile | MESSAGGIO RIFIUTO FLUSSO | MESSAGGIO RIFIUTO FLUSSO</v>
      </c>
      <c r="Q3530" s="3" t="str">
        <f>VLOOKUP(P3530,'Classificazione UD'!A:B,2,FALSE)</f>
        <v>Ordinativo</v>
      </c>
    </row>
    <row r="3531" spans="1:17" ht="15" customHeight="1" x14ac:dyDescent="0.25">
      <c r="A3531" s="30">
        <v>2011</v>
      </c>
      <c r="B3531" s="3" t="s">
        <v>17</v>
      </c>
      <c r="C3531" s="3" t="s">
        <v>65</v>
      </c>
      <c r="D3531" s="3" t="s">
        <v>65</v>
      </c>
      <c r="E3531" s="3">
        <v>1637</v>
      </c>
      <c r="F3531" s="3">
        <v>1637</v>
      </c>
      <c r="G3531" s="3">
        <v>1637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 t="str">
        <f>B3531&amp;" | "&amp;C3531&amp;" | "&amp;D3531</f>
        <v>documentazione_amministrativa / documentazione_contabile | REVERSALE | REVERSALE</v>
      </c>
      <c r="Q3531" s="3" t="str">
        <f>VLOOKUP(P3531,'Classificazione UD'!A:B,2,FALSE)</f>
        <v>Ordinativo</v>
      </c>
    </row>
    <row r="3532" spans="1:17" ht="15" customHeight="1" x14ac:dyDescent="0.25">
      <c r="A3532" s="30">
        <v>2012</v>
      </c>
      <c r="B3532" s="3" t="s">
        <v>17</v>
      </c>
      <c r="C3532" s="3" t="s">
        <v>65</v>
      </c>
      <c r="D3532" s="3" t="s">
        <v>65</v>
      </c>
      <c r="E3532" s="3">
        <v>1436</v>
      </c>
      <c r="F3532" s="3">
        <v>1436</v>
      </c>
      <c r="G3532" s="3">
        <v>1436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 t="str">
        <f>B3532&amp;" | "&amp;C3532&amp;" | "&amp;D3532</f>
        <v>documentazione_amministrativa / documentazione_contabile | REVERSALE | REVERSALE</v>
      </c>
      <c r="Q3532" s="3" t="str">
        <f>VLOOKUP(P3532,'Classificazione UD'!A:B,2,FALSE)</f>
        <v>Ordinativo</v>
      </c>
    </row>
    <row r="3533" spans="1:17" ht="15" customHeight="1" x14ac:dyDescent="0.25">
      <c r="A3533" s="30">
        <v>2013</v>
      </c>
      <c r="B3533" s="3" t="s">
        <v>17</v>
      </c>
      <c r="C3533" s="3" t="s">
        <v>65</v>
      </c>
      <c r="D3533" s="3" t="s">
        <v>65</v>
      </c>
      <c r="E3533" s="3">
        <v>1464</v>
      </c>
      <c r="F3533" s="3">
        <v>1464</v>
      </c>
      <c r="G3533" s="3">
        <v>1464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 t="str">
        <f>B3533&amp;" | "&amp;C3533&amp;" | "&amp;D3533</f>
        <v>documentazione_amministrativa / documentazione_contabile | REVERSALE | REVERSALE</v>
      </c>
      <c r="Q3533" s="3" t="str">
        <f>VLOOKUP(P3533,'Classificazione UD'!A:B,2,FALSE)</f>
        <v>Ordinativo</v>
      </c>
    </row>
    <row r="3534" spans="1:17" ht="15" customHeight="1" x14ac:dyDescent="0.25">
      <c r="A3534" s="30">
        <v>2015</v>
      </c>
      <c r="B3534" s="3" t="s">
        <v>23</v>
      </c>
      <c r="C3534" s="3" t="s">
        <v>27</v>
      </c>
      <c r="D3534" s="3" t="s">
        <v>19</v>
      </c>
      <c r="E3534" s="3">
        <v>386</v>
      </c>
      <c r="F3534" s="3">
        <v>772</v>
      </c>
      <c r="G3534" s="3">
        <v>1544</v>
      </c>
      <c r="H3534" s="3">
        <v>204426971</v>
      </c>
      <c r="I3534" s="3">
        <v>810</v>
      </c>
      <c r="J3534" s="3">
        <v>1620</v>
      </c>
      <c r="K3534" s="3">
        <v>1105034</v>
      </c>
      <c r="L3534" s="3">
        <v>0</v>
      </c>
      <c r="M3534" s="3">
        <v>0</v>
      </c>
      <c r="N3534" s="3">
        <v>0</v>
      </c>
      <c r="O3534" s="3">
        <v>0</v>
      </c>
      <c r="P3534" s="3" t="str">
        <f>B3534&amp;" | "&amp;C3534&amp;" | "&amp;D3534</f>
        <v>documentazione_amministrativa / altri_documenti | FATTURA PASSIVA | FATTURA</v>
      </c>
      <c r="Q3534" s="3" t="str">
        <f>VLOOKUP(P3534,'Classificazione UD'!A:B,2,FALSE)</f>
        <v>Fiscale</v>
      </c>
    </row>
    <row r="3535" spans="1:17" ht="15" customHeight="1" x14ac:dyDescent="0.25">
      <c r="A3535" s="30">
        <v>2015</v>
      </c>
      <c r="B3535" s="3" t="s">
        <v>23</v>
      </c>
      <c r="C3535" s="3" t="s">
        <v>27</v>
      </c>
      <c r="D3535" s="3" t="s">
        <v>28</v>
      </c>
      <c r="E3535" s="3">
        <v>14</v>
      </c>
      <c r="F3535" s="3">
        <v>28</v>
      </c>
      <c r="G3535" s="3">
        <v>56</v>
      </c>
      <c r="H3535" s="3">
        <v>1780429</v>
      </c>
      <c r="I3535" s="3">
        <v>32</v>
      </c>
      <c r="J3535" s="3">
        <v>64</v>
      </c>
      <c r="K3535" s="3">
        <v>29261</v>
      </c>
      <c r="L3535" s="3">
        <v>0</v>
      </c>
      <c r="M3535" s="3">
        <v>0</v>
      </c>
      <c r="N3535" s="3">
        <v>0</v>
      </c>
      <c r="O3535" s="3">
        <v>0</v>
      </c>
      <c r="P3535" s="3" t="str">
        <f>B3535&amp;" | "&amp;C3535&amp;" | "&amp;D3535</f>
        <v>documentazione_amministrativa / altri_documenti | FATTURA PASSIVA | NOTA DI CREDITO</v>
      </c>
      <c r="Q3535" s="3" t="str">
        <f>VLOOKUP(P3535,'Classificazione UD'!A:B,2,FALSE)</f>
        <v>Fiscale</v>
      </c>
    </row>
    <row r="3536" spans="1:17" ht="15" customHeight="1" x14ac:dyDescent="0.25">
      <c r="A3536" s="30">
        <v>2016</v>
      </c>
      <c r="B3536" s="3" t="s">
        <v>23</v>
      </c>
      <c r="C3536" s="3" t="s">
        <v>27</v>
      </c>
      <c r="D3536" s="3" t="s">
        <v>19</v>
      </c>
      <c r="E3536" s="3">
        <v>448</v>
      </c>
      <c r="F3536" s="3">
        <v>896</v>
      </c>
      <c r="G3536" s="3">
        <v>1792</v>
      </c>
      <c r="H3536" s="3">
        <v>246410868</v>
      </c>
      <c r="I3536" s="3">
        <v>848</v>
      </c>
      <c r="J3536" s="3">
        <v>1696</v>
      </c>
      <c r="K3536" s="3">
        <v>1749795</v>
      </c>
      <c r="L3536" s="3">
        <v>0</v>
      </c>
      <c r="M3536" s="3">
        <v>0</v>
      </c>
      <c r="N3536" s="3">
        <v>0</v>
      </c>
      <c r="O3536" s="3">
        <v>0</v>
      </c>
      <c r="P3536" s="3" t="str">
        <f>B3536&amp;" | "&amp;C3536&amp;" | "&amp;D3536</f>
        <v>documentazione_amministrativa / altri_documenti | FATTURA PASSIVA | FATTURA</v>
      </c>
      <c r="Q3536" s="3" t="str">
        <f>VLOOKUP(P3536,'Classificazione UD'!A:B,2,FALSE)</f>
        <v>Fiscale</v>
      </c>
    </row>
    <row r="3537" spans="1:17" ht="15" customHeight="1" x14ac:dyDescent="0.25">
      <c r="A3537" s="30">
        <v>2016</v>
      </c>
      <c r="B3537" s="3" t="s">
        <v>23</v>
      </c>
      <c r="C3537" s="3" t="s">
        <v>27</v>
      </c>
      <c r="D3537" s="3" t="s">
        <v>28</v>
      </c>
      <c r="E3537" s="3">
        <v>7</v>
      </c>
      <c r="F3537" s="3">
        <v>14</v>
      </c>
      <c r="G3537" s="3">
        <v>28</v>
      </c>
      <c r="H3537" s="3">
        <v>1459701</v>
      </c>
      <c r="I3537" s="3">
        <v>11</v>
      </c>
      <c r="J3537" s="3">
        <v>22</v>
      </c>
      <c r="K3537" s="3">
        <v>20104</v>
      </c>
      <c r="L3537" s="3">
        <v>0</v>
      </c>
      <c r="M3537" s="3">
        <v>0</v>
      </c>
      <c r="N3537" s="3">
        <v>0</v>
      </c>
      <c r="O3537" s="3">
        <v>0</v>
      </c>
      <c r="P3537" s="3" t="str">
        <f>B3537&amp;" | "&amp;C3537&amp;" | "&amp;D3537</f>
        <v>documentazione_amministrativa / altri_documenti | FATTURA PASSIVA | NOTA DI CREDITO</v>
      </c>
      <c r="Q3537" s="3" t="str">
        <f>VLOOKUP(P3537,'Classificazione UD'!A:B,2,FALSE)</f>
        <v>Fiscale</v>
      </c>
    </row>
    <row r="3538" spans="1:17" ht="15" customHeight="1" x14ac:dyDescent="0.25">
      <c r="A3538" s="30">
        <v>2014</v>
      </c>
      <c r="B3538" s="3" t="s">
        <v>23</v>
      </c>
      <c r="C3538" s="3" t="s">
        <v>24</v>
      </c>
      <c r="D3538" s="3" t="s">
        <v>24</v>
      </c>
      <c r="E3538" s="3">
        <v>15</v>
      </c>
      <c r="F3538" s="3">
        <v>15</v>
      </c>
      <c r="G3538" s="3">
        <v>15</v>
      </c>
      <c r="H3538" s="3">
        <v>629461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 t="str">
        <f>B3538&amp;" | "&amp;C3538&amp;" | "&amp;D3538</f>
        <v>documentazione_amministrativa / altri_documenti | FOGLIO DI TRASFORMAZIONE | FOGLIO DI TRASFORMAZIONE</v>
      </c>
      <c r="Q3538" s="3" t="str">
        <f>VLOOKUP(P3538,'Classificazione UD'!A:B,2,FALSE)</f>
        <v>Tecnico</v>
      </c>
    </row>
    <row r="3539" spans="1:17" ht="15" customHeight="1" x14ac:dyDescent="0.25">
      <c r="A3539" s="30">
        <v>2015</v>
      </c>
      <c r="B3539" s="3" t="s">
        <v>23</v>
      </c>
      <c r="C3539" s="3" t="s">
        <v>24</v>
      </c>
      <c r="D3539" s="3" t="s">
        <v>24</v>
      </c>
      <c r="E3539" s="3">
        <v>12</v>
      </c>
      <c r="F3539" s="3">
        <v>12</v>
      </c>
      <c r="G3539" s="3">
        <v>12</v>
      </c>
      <c r="H3539" s="3">
        <v>973632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 t="str">
        <f>B3539&amp;" | "&amp;C3539&amp;" | "&amp;D3539</f>
        <v>documentazione_amministrativa / altri_documenti | FOGLIO DI TRASFORMAZIONE | FOGLIO DI TRASFORMAZIONE</v>
      </c>
      <c r="Q3539" s="3" t="str">
        <f>VLOOKUP(P3539,'Classificazione UD'!A:B,2,FALSE)</f>
        <v>Tecnico</v>
      </c>
    </row>
    <row r="3540" spans="1:17" ht="15" customHeight="1" x14ac:dyDescent="0.25">
      <c r="A3540" s="30">
        <v>2016</v>
      </c>
      <c r="B3540" s="3" t="s">
        <v>23</v>
      </c>
      <c r="C3540" s="3" t="s">
        <v>24</v>
      </c>
      <c r="D3540" s="3" t="s">
        <v>24</v>
      </c>
      <c r="E3540" s="3">
        <v>3</v>
      </c>
      <c r="F3540" s="3">
        <v>3</v>
      </c>
      <c r="G3540" s="3">
        <v>3</v>
      </c>
      <c r="H3540" s="3">
        <v>186354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 t="str">
        <f>B3540&amp;" | "&amp;C3540&amp;" | "&amp;D3540</f>
        <v>documentazione_amministrativa / altri_documenti | FOGLIO DI TRASFORMAZIONE | FOGLIO DI TRASFORMAZIONE</v>
      </c>
      <c r="Q3540" s="3" t="str">
        <f>VLOOKUP(P3540,'Classificazione UD'!A:B,2,FALSE)</f>
        <v>Tecnico</v>
      </c>
    </row>
    <row r="3541" spans="1:17" ht="15" customHeight="1" x14ac:dyDescent="0.25">
      <c r="A3541" s="30">
        <v>2010</v>
      </c>
      <c r="B3541" s="3" t="s">
        <v>44</v>
      </c>
      <c r="C3541" s="3" t="s">
        <v>46</v>
      </c>
      <c r="D3541" s="3" t="s">
        <v>46</v>
      </c>
      <c r="E3541" s="3">
        <v>21</v>
      </c>
      <c r="F3541" s="3">
        <v>47</v>
      </c>
      <c r="G3541" s="3">
        <v>47</v>
      </c>
      <c r="H3541" s="3">
        <v>1615409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 t="str">
        <f>B3541&amp;" | "&amp;C3541&amp;" | "&amp;D3541</f>
        <v>documentazione_amministrativa / deliberazioni | DELIBERA | DELIBERA</v>
      </c>
      <c r="Q3541" s="3" t="str">
        <f>VLOOKUP(P3541,'Classificazione UD'!A:B,2,FALSE)</f>
        <v>Amministrativo</v>
      </c>
    </row>
    <row r="3542" spans="1:17" ht="15" customHeight="1" x14ac:dyDescent="0.25">
      <c r="A3542" s="30">
        <v>2011</v>
      </c>
      <c r="B3542" s="3" t="s">
        <v>44</v>
      </c>
      <c r="C3542" s="3" t="s">
        <v>46</v>
      </c>
      <c r="D3542" s="3" t="s">
        <v>46</v>
      </c>
      <c r="E3542" s="3">
        <v>11</v>
      </c>
      <c r="F3542" s="3">
        <v>44</v>
      </c>
      <c r="G3542" s="3">
        <v>44</v>
      </c>
      <c r="H3542" s="3">
        <v>2724660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 t="str">
        <f>B3542&amp;" | "&amp;C3542&amp;" | "&amp;D3542</f>
        <v>documentazione_amministrativa / deliberazioni | DELIBERA | DELIBERA</v>
      </c>
      <c r="Q3542" s="3" t="str">
        <f>VLOOKUP(P3542,'Classificazione UD'!A:B,2,FALSE)</f>
        <v>Amministrativo</v>
      </c>
    </row>
    <row r="3543" spans="1:17" ht="15" customHeight="1" x14ac:dyDescent="0.25">
      <c r="A3543" s="30">
        <v>2012</v>
      </c>
      <c r="B3543" s="3" t="s">
        <v>44</v>
      </c>
      <c r="C3543" s="3" t="s">
        <v>46</v>
      </c>
      <c r="D3543" s="3" t="s">
        <v>46</v>
      </c>
      <c r="E3543" s="3">
        <v>8</v>
      </c>
      <c r="F3543" s="3">
        <v>32</v>
      </c>
      <c r="G3543" s="3">
        <v>32</v>
      </c>
      <c r="H3543" s="3">
        <v>1218884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 t="str">
        <f>B3543&amp;" | "&amp;C3543&amp;" | "&amp;D3543</f>
        <v>documentazione_amministrativa / deliberazioni | DELIBERA | DELIBERA</v>
      </c>
      <c r="Q3543" s="3" t="str">
        <f>VLOOKUP(P3543,'Classificazione UD'!A:B,2,FALSE)</f>
        <v>Amministrativo</v>
      </c>
    </row>
    <row r="3544" spans="1:17" ht="15" customHeight="1" x14ac:dyDescent="0.25">
      <c r="A3544" s="30">
        <v>2013</v>
      </c>
      <c r="B3544" s="3" t="s">
        <v>44</v>
      </c>
      <c r="C3544" s="3" t="s">
        <v>46</v>
      </c>
      <c r="D3544" s="3" t="s">
        <v>46</v>
      </c>
      <c r="E3544" s="3">
        <v>19</v>
      </c>
      <c r="F3544" s="3">
        <v>79</v>
      </c>
      <c r="G3544" s="3">
        <v>79</v>
      </c>
      <c r="H3544" s="3">
        <v>10959692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 t="str">
        <f>B3544&amp;" | "&amp;C3544&amp;" | "&amp;D3544</f>
        <v>documentazione_amministrativa / deliberazioni | DELIBERA | DELIBERA</v>
      </c>
      <c r="Q3544" s="3" t="str">
        <f>VLOOKUP(P3544,'Classificazione UD'!A:B,2,FALSE)</f>
        <v>Amministrativo</v>
      </c>
    </row>
    <row r="3545" spans="1:17" ht="15" customHeight="1" x14ac:dyDescent="0.25">
      <c r="A3545" s="30">
        <v>2014</v>
      </c>
      <c r="B3545" s="3" t="s">
        <v>44</v>
      </c>
      <c r="C3545" s="3" t="s">
        <v>46</v>
      </c>
      <c r="D3545" s="3" t="s">
        <v>46</v>
      </c>
      <c r="E3545" s="3">
        <v>6</v>
      </c>
      <c r="F3545" s="3">
        <v>26</v>
      </c>
      <c r="G3545" s="3">
        <v>26</v>
      </c>
      <c r="H3545" s="3">
        <v>4083419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 t="str">
        <f>B3545&amp;" | "&amp;C3545&amp;" | "&amp;D3545</f>
        <v>documentazione_amministrativa / deliberazioni | DELIBERA | DELIBERA</v>
      </c>
      <c r="Q3545" s="3" t="str">
        <f>VLOOKUP(P3545,'Classificazione UD'!A:B,2,FALSE)</f>
        <v>Amministrativo</v>
      </c>
    </row>
    <row r="3546" spans="1:17" ht="15" customHeight="1" x14ac:dyDescent="0.25">
      <c r="A3546" s="30">
        <v>2010</v>
      </c>
      <c r="B3546" s="3" t="s">
        <v>44</v>
      </c>
      <c r="C3546" s="3" t="s">
        <v>46</v>
      </c>
      <c r="D3546" s="3" t="s">
        <v>46</v>
      </c>
      <c r="E3546" s="3">
        <v>28</v>
      </c>
      <c r="F3546" s="3">
        <v>61</v>
      </c>
      <c r="G3546" s="3">
        <v>61</v>
      </c>
      <c r="H3546" s="3">
        <v>6492442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 t="str">
        <f>B3546&amp;" | "&amp;C3546&amp;" | "&amp;D3546</f>
        <v>documentazione_amministrativa / deliberazioni | DELIBERA | DELIBERA</v>
      </c>
      <c r="Q3546" s="3" t="str">
        <f>VLOOKUP(P3546,'Classificazione UD'!A:B,2,FALSE)</f>
        <v>Amministrativo</v>
      </c>
    </row>
    <row r="3547" spans="1:17" ht="15" customHeight="1" x14ac:dyDescent="0.25">
      <c r="A3547" s="30">
        <v>2011</v>
      </c>
      <c r="B3547" s="3" t="s">
        <v>44</v>
      </c>
      <c r="C3547" s="3" t="s">
        <v>46</v>
      </c>
      <c r="D3547" s="3" t="s">
        <v>46</v>
      </c>
      <c r="E3547" s="3">
        <v>18</v>
      </c>
      <c r="F3547" s="3">
        <v>72</v>
      </c>
      <c r="G3547" s="3">
        <v>72</v>
      </c>
      <c r="H3547" s="3">
        <v>7103952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 t="str">
        <f>B3547&amp;" | "&amp;C3547&amp;" | "&amp;D3547</f>
        <v>documentazione_amministrativa / deliberazioni | DELIBERA | DELIBERA</v>
      </c>
      <c r="Q3547" s="3" t="str">
        <f>VLOOKUP(P3547,'Classificazione UD'!A:B,2,FALSE)</f>
        <v>Amministrativo</v>
      </c>
    </row>
    <row r="3548" spans="1:17" ht="15" customHeight="1" x14ac:dyDescent="0.25">
      <c r="A3548" s="30">
        <v>2012</v>
      </c>
      <c r="B3548" s="3" t="s">
        <v>44</v>
      </c>
      <c r="C3548" s="3" t="s">
        <v>46</v>
      </c>
      <c r="D3548" s="3" t="s">
        <v>46</v>
      </c>
      <c r="E3548" s="3">
        <v>19</v>
      </c>
      <c r="F3548" s="3">
        <v>75</v>
      </c>
      <c r="G3548" s="3">
        <v>75</v>
      </c>
      <c r="H3548" s="3">
        <v>18401136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 t="str">
        <f>B3548&amp;" | "&amp;C3548&amp;" | "&amp;D3548</f>
        <v>documentazione_amministrativa / deliberazioni | DELIBERA | DELIBERA</v>
      </c>
      <c r="Q3548" s="3" t="str">
        <f>VLOOKUP(P3548,'Classificazione UD'!A:B,2,FALSE)</f>
        <v>Amministrativo</v>
      </c>
    </row>
    <row r="3549" spans="1:17" ht="15" customHeight="1" x14ac:dyDescent="0.25">
      <c r="A3549" s="30">
        <v>2013</v>
      </c>
      <c r="B3549" s="3" t="s">
        <v>44</v>
      </c>
      <c r="C3549" s="3" t="s">
        <v>46</v>
      </c>
      <c r="D3549" s="3" t="s">
        <v>46</v>
      </c>
      <c r="E3549" s="3">
        <v>17</v>
      </c>
      <c r="F3549" s="3">
        <v>68</v>
      </c>
      <c r="G3549" s="3">
        <v>68</v>
      </c>
      <c r="H3549" s="3">
        <v>24376804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 t="str">
        <f>B3549&amp;" | "&amp;C3549&amp;" | "&amp;D3549</f>
        <v>documentazione_amministrativa / deliberazioni | DELIBERA | DELIBERA</v>
      </c>
      <c r="Q3549" s="3" t="str">
        <f>VLOOKUP(P3549,'Classificazione UD'!A:B,2,FALSE)</f>
        <v>Amministrativo</v>
      </c>
    </row>
    <row r="3550" spans="1:17" ht="15" customHeight="1" x14ac:dyDescent="0.25">
      <c r="A3550" s="30">
        <v>2014</v>
      </c>
      <c r="B3550" s="3" t="s">
        <v>44</v>
      </c>
      <c r="C3550" s="3" t="s">
        <v>46</v>
      </c>
      <c r="D3550" s="3" t="s">
        <v>46</v>
      </c>
      <c r="E3550" s="3">
        <v>7</v>
      </c>
      <c r="F3550" s="3">
        <v>29</v>
      </c>
      <c r="G3550" s="3">
        <v>29</v>
      </c>
      <c r="H3550" s="3">
        <v>1901534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 t="str">
        <f>B3550&amp;" | "&amp;C3550&amp;" | "&amp;D3550</f>
        <v>documentazione_amministrativa / deliberazioni | DELIBERA | DELIBERA</v>
      </c>
      <c r="Q3550" s="3" t="str">
        <f>VLOOKUP(P3550,'Classificazione UD'!A:B,2,FALSE)</f>
        <v>Amministrativo</v>
      </c>
    </row>
    <row r="3551" spans="1:17" ht="15" customHeight="1" x14ac:dyDescent="0.25">
      <c r="A3551" s="30">
        <v>2010</v>
      </c>
      <c r="B3551" s="3" t="s">
        <v>44</v>
      </c>
      <c r="C3551" s="3" t="s">
        <v>46</v>
      </c>
      <c r="D3551" s="3" t="s">
        <v>46</v>
      </c>
      <c r="E3551" s="3">
        <v>20</v>
      </c>
      <c r="F3551" s="3">
        <v>41</v>
      </c>
      <c r="G3551" s="3">
        <v>41</v>
      </c>
      <c r="H3551" s="3">
        <v>11255679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 t="str">
        <f>B3551&amp;" | "&amp;C3551&amp;" | "&amp;D3551</f>
        <v>documentazione_amministrativa / deliberazioni | DELIBERA | DELIBERA</v>
      </c>
      <c r="Q3551" s="3" t="str">
        <f>VLOOKUP(P3551,'Classificazione UD'!A:B,2,FALSE)</f>
        <v>Amministrativo</v>
      </c>
    </row>
    <row r="3552" spans="1:17" ht="15" customHeight="1" x14ac:dyDescent="0.25">
      <c r="A3552" s="30">
        <v>2011</v>
      </c>
      <c r="B3552" s="3" t="s">
        <v>44</v>
      </c>
      <c r="C3552" s="3" t="s">
        <v>46</v>
      </c>
      <c r="D3552" s="3" t="s">
        <v>46</v>
      </c>
      <c r="E3552" s="3">
        <v>28</v>
      </c>
      <c r="F3552" s="3">
        <v>115</v>
      </c>
      <c r="G3552" s="3">
        <v>115</v>
      </c>
      <c r="H3552" s="3">
        <v>6837288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 t="str">
        <f>B3552&amp;" | "&amp;C3552&amp;" | "&amp;D3552</f>
        <v>documentazione_amministrativa / deliberazioni | DELIBERA | DELIBERA</v>
      </c>
      <c r="Q3552" s="3" t="str">
        <f>VLOOKUP(P3552,'Classificazione UD'!A:B,2,FALSE)</f>
        <v>Amministrativo</v>
      </c>
    </row>
    <row r="3553" spans="1:17" ht="15" customHeight="1" x14ac:dyDescent="0.25">
      <c r="A3553" s="30">
        <v>2012</v>
      </c>
      <c r="B3553" s="3" t="s">
        <v>44</v>
      </c>
      <c r="C3553" s="3" t="s">
        <v>46</v>
      </c>
      <c r="D3553" s="3" t="s">
        <v>46</v>
      </c>
      <c r="E3553" s="3">
        <v>22</v>
      </c>
      <c r="F3553" s="3">
        <v>87</v>
      </c>
      <c r="G3553" s="3">
        <v>87</v>
      </c>
      <c r="H3553" s="3">
        <v>4309533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 t="str">
        <f>B3553&amp;" | "&amp;C3553&amp;" | "&amp;D3553</f>
        <v>documentazione_amministrativa / deliberazioni | DELIBERA | DELIBERA</v>
      </c>
      <c r="Q3553" s="3" t="str">
        <f>VLOOKUP(P3553,'Classificazione UD'!A:B,2,FALSE)</f>
        <v>Amministrativo</v>
      </c>
    </row>
    <row r="3554" spans="1:17" ht="15" customHeight="1" x14ac:dyDescent="0.25">
      <c r="A3554" s="30">
        <v>2013</v>
      </c>
      <c r="B3554" s="3" t="s">
        <v>44</v>
      </c>
      <c r="C3554" s="3" t="s">
        <v>46</v>
      </c>
      <c r="D3554" s="3" t="s">
        <v>46</v>
      </c>
      <c r="E3554" s="3">
        <v>13</v>
      </c>
      <c r="F3554" s="3">
        <v>52</v>
      </c>
      <c r="G3554" s="3">
        <v>52</v>
      </c>
      <c r="H3554" s="3">
        <v>8145354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 t="str">
        <f>B3554&amp;" | "&amp;C3554&amp;" | "&amp;D3554</f>
        <v>documentazione_amministrativa / deliberazioni | DELIBERA | DELIBERA</v>
      </c>
      <c r="Q3554" s="3" t="str">
        <f>VLOOKUP(P3554,'Classificazione UD'!A:B,2,FALSE)</f>
        <v>Amministrativo</v>
      </c>
    </row>
    <row r="3555" spans="1:17" ht="15" customHeight="1" x14ac:dyDescent="0.25">
      <c r="A3555" s="30">
        <v>2014</v>
      </c>
      <c r="B3555" s="3" t="s">
        <v>44</v>
      </c>
      <c r="C3555" s="3" t="s">
        <v>46</v>
      </c>
      <c r="D3555" s="3" t="s">
        <v>46</v>
      </c>
      <c r="E3555" s="3">
        <v>4</v>
      </c>
      <c r="F3555" s="3">
        <v>16</v>
      </c>
      <c r="G3555" s="3">
        <v>16</v>
      </c>
      <c r="H3555" s="3">
        <v>920372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 t="str">
        <f>B3555&amp;" | "&amp;C3555&amp;" | "&amp;D3555</f>
        <v>documentazione_amministrativa / deliberazioni | DELIBERA | DELIBERA</v>
      </c>
      <c r="Q3555" s="3" t="str">
        <f>VLOOKUP(P3555,'Classificazione UD'!A:B,2,FALSE)</f>
        <v>Amministrativo</v>
      </c>
    </row>
    <row r="3556" spans="1:17" ht="15" customHeight="1" x14ac:dyDescent="0.25">
      <c r="A3556" s="30">
        <v>2010</v>
      </c>
      <c r="B3556" s="3" t="s">
        <v>44</v>
      </c>
      <c r="C3556" s="3" t="s">
        <v>46</v>
      </c>
      <c r="D3556" s="3" t="s">
        <v>46</v>
      </c>
      <c r="E3556" s="3">
        <v>160</v>
      </c>
      <c r="F3556" s="3">
        <v>342</v>
      </c>
      <c r="G3556" s="3">
        <v>342</v>
      </c>
      <c r="H3556" s="3">
        <v>33945838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 t="str">
        <f>B3556&amp;" | "&amp;C3556&amp;" | "&amp;D3556</f>
        <v>documentazione_amministrativa / deliberazioni | DELIBERA | DELIBERA</v>
      </c>
      <c r="Q3556" s="3" t="str">
        <f>VLOOKUP(P3556,'Classificazione UD'!A:B,2,FALSE)</f>
        <v>Amministrativo</v>
      </c>
    </row>
    <row r="3557" spans="1:17" ht="15" customHeight="1" x14ac:dyDescent="0.25">
      <c r="A3557" s="30">
        <v>2011</v>
      </c>
      <c r="B3557" s="3" t="s">
        <v>44</v>
      </c>
      <c r="C3557" s="3" t="s">
        <v>46</v>
      </c>
      <c r="D3557" s="3" t="s">
        <v>46</v>
      </c>
      <c r="E3557" s="3">
        <v>168</v>
      </c>
      <c r="F3557" s="3">
        <v>922</v>
      </c>
      <c r="G3557" s="3">
        <v>922</v>
      </c>
      <c r="H3557" s="3">
        <v>487196607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 t="str">
        <f>B3557&amp;" | "&amp;C3557&amp;" | "&amp;D3557</f>
        <v>documentazione_amministrativa / deliberazioni | DELIBERA | DELIBERA</v>
      </c>
      <c r="Q3557" s="3" t="str">
        <f>VLOOKUP(P3557,'Classificazione UD'!A:B,2,FALSE)</f>
        <v>Amministrativo</v>
      </c>
    </row>
    <row r="3558" spans="1:17" ht="15" customHeight="1" x14ac:dyDescent="0.25">
      <c r="A3558" s="30">
        <v>2012</v>
      </c>
      <c r="B3558" s="3" t="s">
        <v>44</v>
      </c>
      <c r="C3558" s="3" t="s">
        <v>46</v>
      </c>
      <c r="D3558" s="3" t="s">
        <v>46</v>
      </c>
      <c r="E3558" s="3">
        <v>137</v>
      </c>
      <c r="F3558" s="3">
        <v>775</v>
      </c>
      <c r="G3558" s="3">
        <v>775</v>
      </c>
      <c r="H3558" s="3">
        <v>552867983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 t="str">
        <f>B3558&amp;" | "&amp;C3558&amp;" | "&amp;D3558</f>
        <v>documentazione_amministrativa / deliberazioni | DELIBERA | DELIBERA</v>
      </c>
      <c r="Q3558" s="3" t="str">
        <f>VLOOKUP(P3558,'Classificazione UD'!A:B,2,FALSE)</f>
        <v>Amministrativo</v>
      </c>
    </row>
    <row r="3559" spans="1:17" ht="15" customHeight="1" x14ac:dyDescent="0.25">
      <c r="A3559" s="30">
        <v>2013</v>
      </c>
      <c r="B3559" s="3" t="s">
        <v>44</v>
      </c>
      <c r="C3559" s="3" t="s">
        <v>46</v>
      </c>
      <c r="D3559" s="3" t="s">
        <v>46</v>
      </c>
      <c r="E3559" s="3">
        <v>144</v>
      </c>
      <c r="F3559" s="3">
        <v>759</v>
      </c>
      <c r="G3559" s="3">
        <v>759</v>
      </c>
      <c r="H3559" s="3">
        <v>276652595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 t="str">
        <f>B3559&amp;" | "&amp;C3559&amp;" | "&amp;D3559</f>
        <v>documentazione_amministrativa / deliberazioni | DELIBERA | DELIBERA</v>
      </c>
      <c r="Q3559" s="3" t="str">
        <f>VLOOKUP(P3559,'Classificazione UD'!A:B,2,FALSE)</f>
        <v>Amministrativo</v>
      </c>
    </row>
    <row r="3560" spans="1:17" ht="15" customHeight="1" x14ac:dyDescent="0.25">
      <c r="A3560" s="30">
        <v>2014</v>
      </c>
      <c r="B3560" s="3" t="s">
        <v>44</v>
      </c>
      <c r="C3560" s="3" t="s">
        <v>46</v>
      </c>
      <c r="D3560" s="3" t="s">
        <v>46</v>
      </c>
      <c r="E3560" s="3">
        <v>137</v>
      </c>
      <c r="F3560" s="3">
        <v>762</v>
      </c>
      <c r="G3560" s="3">
        <v>762</v>
      </c>
      <c r="H3560" s="3">
        <v>404032915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 t="str">
        <f>B3560&amp;" | "&amp;C3560&amp;" | "&amp;D3560</f>
        <v>documentazione_amministrativa / deliberazioni | DELIBERA | DELIBERA</v>
      </c>
      <c r="Q3560" s="3" t="str">
        <f>VLOOKUP(P3560,'Classificazione UD'!A:B,2,FALSE)</f>
        <v>Amministrativo</v>
      </c>
    </row>
    <row r="3561" spans="1:17" ht="15" customHeight="1" x14ac:dyDescent="0.25">
      <c r="A3561" s="30">
        <v>2015</v>
      </c>
      <c r="B3561" s="3" t="s">
        <v>44</v>
      </c>
      <c r="C3561" s="3" t="s">
        <v>46</v>
      </c>
      <c r="D3561" s="3" t="s">
        <v>46</v>
      </c>
      <c r="E3561" s="3">
        <v>107</v>
      </c>
      <c r="F3561" s="3">
        <v>688</v>
      </c>
      <c r="G3561" s="3">
        <v>688</v>
      </c>
      <c r="H3561" s="3">
        <v>447476564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 t="str">
        <f>B3561&amp;" | "&amp;C3561&amp;" | "&amp;D3561</f>
        <v>documentazione_amministrativa / deliberazioni | DELIBERA | DELIBERA</v>
      </c>
      <c r="Q3561" s="3" t="str">
        <f>VLOOKUP(P3561,'Classificazione UD'!A:B,2,FALSE)</f>
        <v>Amministrativo</v>
      </c>
    </row>
    <row r="3562" spans="1:17" ht="15" customHeight="1" x14ac:dyDescent="0.25">
      <c r="A3562" s="30">
        <v>2010</v>
      </c>
      <c r="B3562" s="3" t="s">
        <v>44</v>
      </c>
      <c r="C3562" s="3" t="s">
        <v>46</v>
      </c>
      <c r="D3562" s="3" t="s">
        <v>46</v>
      </c>
      <c r="E3562" s="3">
        <v>458</v>
      </c>
      <c r="F3562" s="3">
        <v>1047</v>
      </c>
      <c r="G3562" s="3">
        <v>1047</v>
      </c>
      <c r="H3562" s="3">
        <v>51689002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 t="str">
        <f>B3562&amp;" | "&amp;C3562&amp;" | "&amp;D3562</f>
        <v>documentazione_amministrativa / deliberazioni | DELIBERA | DELIBERA</v>
      </c>
      <c r="Q3562" s="3" t="str">
        <f>VLOOKUP(P3562,'Classificazione UD'!A:B,2,FALSE)</f>
        <v>Amministrativo</v>
      </c>
    </row>
    <row r="3563" spans="1:17" ht="15" customHeight="1" x14ac:dyDescent="0.25">
      <c r="A3563" s="30">
        <v>2011</v>
      </c>
      <c r="B3563" s="3" t="s">
        <v>44</v>
      </c>
      <c r="C3563" s="3" t="s">
        <v>46</v>
      </c>
      <c r="D3563" s="3" t="s">
        <v>46</v>
      </c>
      <c r="E3563" s="3">
        <v>377</v>
      </c>
      <c r="F3563" s="3">
        <v>1739</v>
      </c>
      <c r="G3563" s="3">
        <v>1739</v>
      </c>
      <c r="H3563" s="3">
        <v>189352309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 t="str">
        <f>B3563&amp;" | "&amp;C3563&amp;" | "&amp;D3563</f>
        <v>documentazione_amministrativa / deliberazioni | DELIBERA | DELIBERA</v>
      </c>
      <c r="Q3563" s="3" t="str">
        <f>VLOOKUP(P3563,'Classificazione UD'!A:B,2,FALSE)</f>
        <v>Amministrativo</v>
      </c>
    </row>
    <row r="3564" spans="1:17" ht="15" customHeight="1" x14ac:dyDescent="0.25">
      <c r="A3564" s="30">
        <v>2012</v>
      </c>
      <c r="B3564" s="3" t="s">
        <v>44</v>
      </c>
      <c r="C3564" s="3" t="s">
        <v>46</v>
      </c>
      <c r="D3564" s="3" t="s">
        <v>46</v>
      </c>
      <c r="E3564" s="3">
        <v>346</v>
      </c>
      <c r="F3564" s="3">
        <v>1581</v>
      </c>
      <c r="G3564" s="3">
        <v>1581</v>
      </c>
      <c r="H3564" s="3">
        <v>134900951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 t="str">
        <f>B3564&amp;" | "&amp;C3564&amp;" | "&amp;D3564</f>
        <v>documentazione_amministrativa / deliberazioni | DELIBERA | DELIBERA</v>
      </c>
      <c r="Q3564" s="3" t="str">
        <f>VLOOKUP(P3564,'Classificazione UD'!A:B,2,FALSE)</f>
        <v>Amministrativo</v>
      </c>
    </row>
    <row r="3565" spans="1:17" ht="15" customHeight="1" x14ac:dyDescent="0.25">
      <c r="A3565" s="30">
        <v>2013</v>
      </c>
      <c r="B3565" s="3" t="s">
        <v>44</v>
      </c>
      <c r="C3565" s="3" t="s">
        <v>46</v>
      </c>
      <c r="D3565" s="3" t="s">
        <v>46</v>
      </c>
      <c r="E3565" s="3">
        <v>398</v>
      </c>
      <c r="F3565" s="3">
        <v>1832</v>
      </c>
      <c r="G3565" s="3">
        <v>1832</v>
      </c>
      <c r="H3565" s="3">
        <v>223875849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 t="str">
        <f>B3565&amp;" | "&amp;C3565&amp;" | "&amp;D3565</f>
        <v>documentazione_amministrativa / deliberazioni | DELIBERA | DELIBERA</v>
      </c>
      <c r="Q3565" s="3" t="str">
        <f>VLOOKUP(P3565,'Classificazione UD'!A:B,2,FALSE)</f>
        <v>Amministrativo</v>
      </c>
    </row>
    <row r="3566" spans="1:17" ht="15" customHeight="1" x14ac:dyDescent="0.25">
      <c r="A3566" s="30">
        <v>2014</v>
      </c>
      <c r="B3566" s="3" t="s">
        <v>44</v>
      </c>
      <c r="C3566" s="3" t="s">
        <v>46</v>
      </c>
      <c r="D3566" s="3" t="s">
        <v>46</v>
      </c>
      <c r="E3566" s="3">
        <v>314</v>
      </c>
      <c r="F3566" s="3">
        <v>1498</v>
      </c>
      <c r="G3566" s="3">
        <v>1498</v>
      </c>
      <c r="H3566" s="3">
        <v>245655886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 t="str">
        <f>B3566&amp;" | "&amp;C3566&amp;" | "&amp;D3566</f>
        <v>documentazione_amministrativa / deliberazioni | DELIBERA | DELIBERA</v>
      </c>
      <c r="Q3566" s="3" t="str">
        <f>VLOOKUP(P3566,'Classificazione UD'!A:B,2,FALSE)</f>
        <v>Amministrativo</v>
      </c>
    </row>
    <row r="3567" spans="1:17" ht="15" customHeight="1" x14ac:dyDescent="0.25">
      <c r="A3567" s="30">
        <v>2015</v>
      </c>
      <c r="B3567" s="3" t="s">
        <v>44</v>
      </c>
      <c r="C3567" s="3" t="s">
        <v>46</v>
      </c>
      <c r="D3567" s="3" t="s">
        <v>46</v>
      </c>
      <c r="E3567" s="3">
        <v>270</v>
      </c>
      <c r="F3567" s="3">
        <v>1378</v>
      </c>
      <c r="G3567" s="3">
        <v>1378</v>
      </c>
      <c r="H3567" s="3">
        <v>264413479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 t="str">
        <f>B3567&amp;" | "&amp;C3567&amp;" | "&amp;D3567</f>
        <v>documentazione_amministrativa / deliberazioni | DELIBERA | DELIBERA</v>
      </c>
      <c r="Q3567" s="3" t="str">
        <f>VLOOKUP(P3567,'Classificazione UD'!A:B,2,FALSE)</f>
        <v>Amministrativo</v>
      </c>
    </row>
    <row r="3568" spans="1:17" ht="15" customHeight="1" x14ac:dyDescent="0.25">
      <c r="A3568" s="30">
        <v>2005</v>
      </c>
      <c r="B3568" s="3" t="s">
        <v>48</v>
      </c>
      <c r="C3568" s="3" t="s">
        <v>116</v>
      </c>
      <c r="D3568" s="3" t="s">
        <v>116</v>
      </c>
      <c r="E3568" s="3">
        <v>2068</v>
      </c>
      <c r="F3568" s="3">
        <v>2574</v>
      </c>
      <c r="G3568" s="3">
        <v>2574</v>
      </c>
      <c r="H3568" s="3">
        <v>232120491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 t="str">
        <f>B3568&amp;" | "&amp;C3568&amp;" | "&amp;D3568</f>
        <v>documentazione_amministrativa / determinazioni | DETERMINAZIONE DEL DIRIGENTE | DETERMINAZIONE DEL DIRIGENTE</v>
      </c>
      <c r="Q3568" s="3" t="str">
        <f>VLOOKUP(P3568,'Classificazione UD'!A:B,2,FALSE)</f>
        <v>Amministrativo</v>
      </c>
    </row>
    <row r="3569" spans="1:17" ht="15" customHeight="1" x14ac:dyDescent="0.25">
      <c r="A3569" s="30">
        <v>2006</v>
      </c>
      <c r="B3569" s="3" t="s">
        <v>48</v>
      </c>
      <c r="C3569" s="3" t="s">
        <v>116</v>
      </c>
      <c r="D3569" s="3" t="s">
        <v>116</v>
      </c>
      <c r="E3569" s="3">
        <v>3351</v>
      </c>
      <c r="F3569" s="3">
        <v>10009</v>
      </c>
      <c r="G3569" s="3">
        <v>10009</v>
      </c>
      <c r="H3569" s="3">
        <v>1470461728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 t="str">
        <f>B3569&amp;" | "&amp;C3569&amp;" | "&amp;D3569</f>
        <v>documentazione_amministrativa / determinazioni | DETERMINAZIONE DEL DIRIGENTE | DETERMINAZIONE DEL DIRIGENTE</v>
      </c>
      <c r="Q3569" s="3" t="str">
        <f>VLOOKUP(P3569,'Classificazione UD'!A:B,2,FALSE)</f>
        <v>Amministrativo</v>
      </c>
    </row>
    <row r="3570" spans="1:17" ht="15" customHeight="1" x14ac:dyDescent="0.25">
      <c r="A3570" s="30">
        <v>2007</v>
      </c>
      <c r="B3570" s="3" t="s">
        <v>48</v>
      </c>
      <c r="C3570" s="3" t="s">
        <v>116</v>
      </c>
      <c r="D3570" s="3" t="s">
        <v>116</v>
      </c>
      <c r="E3570" s="3">
        <v>3626</v>
      </c>
      <c r="F3570" s="3">
        <v>10834</v>
      </c>
      <c r="G3570" s="3">
        <v>10834</v>
      </c>
      <c r="H3570" s="3">
        <v>1571446746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 t="str">
        <f>B3570&amp;" | "&amp;C3570&amp;" | "&amp;D3570</f>
        <v>documentazione_amministrativa / determinazioni | DETERMINAZIONE DEL DIRIGENTE | DETERMINAZIONE DEL DIRIGENTE</v>
      </c>
      <c r="Q3570" s="3" t="str">
        <f>VLOOKUP(P3570,'Classificazione UD'!A:B,2,FALSE)</f>
        <v>Amministrativo</v>
      </c>
    </row>
    <row r="3571" spans="1:17" ht="15" customHeight="1" x14ac:dyDescent="0.25">
      <c r="A3571" s="30">
        <v>2008</v>
      </c>
      <c r="B3571" s="3" t="s">
        <v>48</v>
      </c>
      <c r="C3571" s="3" t="s">
        <v>116</v>
      </c>
      <c r="D3571" s="3" t="s">
        <v>116</v>
      </c>
      <c r="E3571" s="3">
        <v>3228</v>
      </c>
      <c r="F3571" s="3">
        <v>10819</v>
      </c>
      <c r="G3571" s="3">
        <v>10819</v>
      </c>
      <c r="H3571" s="3">
        <v>1221942980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 t="str">
        <f>B3571&amp;" | "&amp;C3571&amp;" | "&amp;D3571</f>
        <v>documentazione_amministrativa / determinazioni | DETERMINAZIONE DEL DIRIGENTE | DETERMINAZIONE DEL DIRIGENTE</v>
      </c>
      <c r="Q3571" s="3" t="str">
        <f>VLOOKUP(P3571,'Classificazione UD'!A:B,2,FALSE)</f>
        <v>Amministrativo</v>
      </c>
    </row>
    <row r="3572" spans="1:17" ht="15" customHeight="1" x14ac:dyDescent="0.25">
      <c r="A3572" s="30">
        <v>2009</v>
      </c>
      <c r="B3572" s="3" t="s">
        <v>48</v>
      </c>
      <c r="C3572" s="3" t="s">
        <v>116</v>
      </c>
      <c r="D3572" s="3" t="s">
        <v>116</v>
      </c>
      <c r="E3572" s="3">
        <v>3174</v>
      </c>
      <c r="F3572" s="3">
        <v>10464</v>
      </c>
      <c r="G3572" s="3">
        <v>10464</v>
      </c>
      <c r="H3572" s="3">
        <v>338928263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 t="str">
        <f>B3572&amp;" | "&amp;C3572&amp;" | "&amp;D3572</f>
        <v>documentazione_amministrativa / determinazioni | DETERMINAZIONE DEL DIRIGENTE | DETERMINAZIONE DEL DIRIGENTE</v>
      </c>
      <c r="Q3572" s="3" t="str">
        <f>VLOOKUP(P3572,'Classificazione UD'!A:B,2,FALSE)</f>
        <v>Amministrativo</v>
      </c>
    </row>
    <row r="3573" spans="1:17" ht="15" customHeight="1" x14ac:dyDescent="0.25">
      <c r="A3573" s="30">
        <v>2010</v>
      </c>
      <c r="B3573" s="3" t="s">
        <v>48</v>
      </c>
      <c r="C3573" s="3" t="s">
        <v>116</v>
      </c>
      <c r="D3573" s="3" t="s">
        <v>116</v>
      </c>
      <c r="E3573" s="3">
        <v>3182</v>
      </c>
      <c r="F3573" s="3">
        <v>8049</v>
      </c>
      <c r="G3573" s="3">
        <v>8049</v>
      </c>
      <c r="H3573" s="3">
        <v>391603125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 t="str">
        <f>B3573&amp;" | "&amp;C3573&amp;" | "&amp;D3573</f>
        <v>documentazione_amministrativa / determinazioni | DETERMINAZIONE DEL DIRIGENTE | DETERMINAZIONE DEL DIRIGENTE</v>
      </c>
      <c r="Q3573" s="3" t="str">
        <f>VLOOKUP(P3573,'Classificazione UD'!A:B,2,FALSE)</f>
        <v>Amministrativo</v>
      </c>
    </row>
    <row r="3574" spans="1:17" ht="15" customHeight="1" x14ac:dyDescent="0.25">
      <c r="A3574" s="30">
        <v>2011</v>
      </c>
      <c r="B3574" s="3" t="s">
        <v>48</v>
      </c>
      <c r="C3574" s="3" t="s">
        <v>116</v>
      </c>
      <c r="D3574" s="3" t="s">
        <v>116</v>
      </c>
      <c r="E3574" s="3">
        <v>3329</v>
      </c>
      <c r="F3574" s="3">
        <v>9710</v>
      </c>
      <c r="G3574" s="3">
        <v>9710</v>
      </c>
      <c r="H3574" s="3">
        <v>401708377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 t="str">
        <f>B3574&amp;" | "&amp;C3574&amp;" | "&amp;D3574</f>
        <v>documentazione_amministrativa / determinazioni | DETERMINAZIONE DEL DIRIGENTE | DETERMINAZIONE DEL DIRIGENTE</v>
      </c>
      <c r="Q3574" s="3" t="str">
        <f>VLOOKUP(P3574,'Classificazione UD'!A:B,2,FALSE)</f>
        <v>Amministrativo</v>
      </c>
    </row>
    <row r="3575" spans="1:17" ht="15" customHeight="1" x14ac:dyDescent="0.25">
      <c r="A3575" s="30">
        <v>2012</v>
      </c>
      <c r="B3575" s="3" t="s">
        <v>48</v>
      </c>
      <c r="C3575" s="3" t="s">
        <v>116</v>
      </c>
      <c r="D3575" s="3" t="s">
        <v>116</v>
      </c>
      <c r="E3575" s="3">
        <v>3177</v>
      </c>
      <c r="F3575" s="3">
        <v>9633</v>
      </c>
      <c r="G3575" s="3">
        <v>9633</v>
      </c>
      <c r="H3575" s="3">
        <v>377868967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 t="str">
        <f>B3575&amp;" | "&amp;C3575&amp;" | "&amp;D3575</f>
        <v>documentazione_amministrativa / determinazioni | DETERMINAZIONE DEL DIRIGENTE | DETERMINAZIONE DEL DIRIGENTE</v>
      </c>
      <c r="Q3575" s="3" t="str">
        <f>VLOOKUP(P3575,'Classificazione UD'!A:B,2,FALSE)</f>
        <v>Amministrativo</v>
      </c>
    </row>
    <row r="3576" spans="1:17" ht="15" customHeight="1" x14ac:dyDescent="0.25">
      <c r="A3576" s="30">
        <v>2013</v>
      </c>
      <c r="B3576" s="3" t="s">
        <v>48</v>
      </c>
      <c r="C3576" s="3" t="s">
        <v>116</v>
      </c>
      <c r="D3576" s="3" t="s">
        <v>116</v>
      </c>
      <c r="E3576" s="3">
        <v>3476</v>
      </c>
      <c r="F3576" s="3">
        <v>10378</v>
      </c>
      <c r="G3576" s="3">
        <v>10378</v>
      </c>
      <c r="H3576" s="3">
        <v>445940256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 t="str">
        <f>B3576&amp;" | "&amp;C3576&amp;" | "&amp;D3576</f>
        <v>documentazione_amministrativa / determinazioni | DETERMINAZIONE DEL DIRIGENTE | DETERMINAZIONE DEL DIRIGENTE</v>
      </c>
      <c r="Q3576" s="3" t="str">
        <f>VLOOKUP(P3576,'Classificazione UD'!A:B,2,FALSE)</f>
        <v>Amministrativo</v>
      </c>
    </row>
    <row r="3577" spans="1:17" ht="15" customHeight="1" x14ac:dyDescent="0.25">
      <c r="A3577" s="30">
        <v>2014</v>
      </c>
      <c r="B3577" s="3" t="s">
        <v>48</v>
      </c>
      <c r="C3577" s="3" t="s">
        <v>116</v>
      </c>
      <c r="D3577" s="3" t="s">
        <v>116</v>
      </c>
      <c r="E3577" s="3">
        <v>3256</v>
      </c>
      <c r="F3577" s="3">
        <v>10595</v>
      </c>
      <c r="G3577" s="3">
        <v>10595</v>
      </c>
      <c r="H3577" s="3">
        <v>572275090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 t="str">
        <f>B3577&amp;" | "&amp;C3577&amp;" | "&amp;D3577</f>
        <v>documentazione_amministrativa / determinazioni | DETERMINAZIONE DEL DIRIGENTE | DETERMINAZIONE DEL DIRIGENTE</v>
      </c>
      <c r="Q3577" s="3" t="str">
        <f>VLOOKUP(P3577,'Classificazione UD'!A:B,2,FALSE)</f>
        <v>Amministrativo</v>
      </c>
    </row>
    <row r="3578" spans="1:17" ht="15" customHeight="1" x14ac:dyDescent="0.25">
      <c r="A3578" s="30">
        <v>2015</v>
      </c>
      <c r="B3578" s="3" t="s">
        <v>48</v>
      </c>
      <c r="C3578" s="3" t="s">
        <v>116</v>
      </c>
      <c r="D3578" s="3" t="s">
        <v>116</v>
      </c>
      <c r="E3578" s="3">
        <v>2482</v>
      </c>
      <c r="F3578" s="3">
        <v>8312</v>
      </c>
      <c r="G3578" s="3">
        <v>8312</v>
      </c>
      <c r="H3578" s="3">
        <v>409462504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 t="str">
        <f>B3578&amp;" | "&amp;C3578&amp;" | "&amp;D3578</f>
        <v>documentazione_amministrativa / determinazioni | DETERMINAZIONE DEL DIRIGENTE | DETERMINAZIONE DEL DIRIGENTE</v>
      </c>
      <c r="Q3578" s="3" t="str">
        <f>VLOOKUP(P3578,'Classificazione UD'!A:B,2,FALSE)</f>
        <v>Amministrativo</v>
      </c>
    </row>
    <row r="3579" spans="1:17" ht="15" customHeight="1" x14ac:dyDescent="0.25">
      <c r="A3579" s="30">
        <v>2015</v>
      </c>
      <c r="B3579" s="3" t="s">
        <v>17</v>
      </c>
      <c r="C3579" s="3" t="s">
        <v>27</v>
      </c>
      <c r="D3579" s="3" t="s">
        <v>19</v>
      </c>
      <c r="E3579" s="3">
        <v>11427</v>
      </c>
      <c r="F3579" s="3">
        <v>50888</v>
      </c>
      <c r="G3579" s="3">
        <v>50888</v>
      </c>
      <c r="H3579" s="3">
        <v>8067439252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 t="str">
        <f>B3579&amp;" | "&amp;C3579&amp;" | "&amp;D3579</f>
        <v>documentazione_amministrativa / documentazione_contabile | FATTURA PASSIVA | FATTURA</v>
      </c>
      <c r="Q3579" s="3" t="str">
        <f>VLOOKUP(P3579,'Classificazione UD'!A:B,2,FALSE)</f>
        <v>Fiscale</v>
      </c>
    </row>
    <row r="3580" spans="1:17" ht="15" customHeight="1" x14ac:dyDescent="0.25">
      <c r="A3580" s="30">
        <v>2016</v>
      </c>
      <c r="B3580" s="3" t="s">
        <v>17</v>
      </c>
      <c r="C3580" s="3" t="s">
        <v>27</v>
      </c>
      <c r="D3580" s="3" t="s">
        <v>19</v>
      </c>
      <c r="E3580" s="3">
        <v>10018</v>
      </c>
      <c r="F3580" s="3">
        <v>50487</v>
      </c>
      <c r="G3580" s="3">
        <v>50487</v>
      </c>
      <c r="H3580" s="3">
        <v>7276832314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 t="str">
        <f>B3580&amp;" | "&amp;C3580&amp;" | "&amp;D3580</f>
        <v>documentazione_amministrativa / documentazione_contabile | FATTURA PASSIVA | FATTURA</v>
      </c>
      <c r="Q3580" s="3" t="str">
        <f>VLOOKUP(P3580,'Classificazione UD'!A:B,2,FALSE)</f>
        <v>Fiscale</v>
      </c>
    </row>
    <row r="3581" spans="1:17" ht="15" customHeight="1" x14ac:dyDescent="0.25">
      <c r="A3581" s="30">
        <v>2005</v>
      </c>
      <c r="B3581" s="3" t="s">
        <v>23</v>
      </c>
      <c r="C3581" s="3" t="s">
        <v>117</v>
      </c>
      <c r="D3581" s="3" t="s">
        <v>117</v>
      </c>
      <c r="E3581" s="3">
        <v>526</v>
      </c>
      <c r="F3581" s="3">
        <v>528</v>
      </c>
      <c r="G3581" s="3">
        <v>528</v>
      </c>
      <c r="H3581" s="3">
        <v>18627264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 t="str">
        <f>B3581&amp;" | "&amp;C3581&amp;" | "&amp;D3581</f>
        <v>documentazione_amministrativa / altri_documenti | DOCUMENTO NON PROTOCOLLATO | DOCUMENTO NON PROTOCOLLATO</v>
      </c>
      <c r="Q3581" s="3" t="str">
        <f>VLOOKUP(P3581,'Classificazione UD'!A:B,2,FALSE)</f>
        <v>Amministrativo</v>
      </c>
    </row>
    <row r="3582" spans="1:17" ht="15" customHeight="1" x14ac:dyDescent="0.25">
      <c r="A3582" s="30">
        <v>2006</v>
      </c>
      <c r="B3582" s="3" t="s">
        <v>23</v>
      </c>
      <c r="C3582" s="3" t="s">
        <v>117</v>
      </c>
      <c r="D3582" s="3" t="s">
        <v>117</v>
      </c>
      <c r="E3582" s="3">
        <v>621</v>
      </c>
      <c r="F3582" s="3">
        <v>621</v>
      </c>
      <c r="G3582" s="3">
        <v>621</v>
      </c>
      <c r="H3582" s="3">
        <v>21905332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 t="str">
        <f>B3582&amp;" | "&amp;C3582&amp;" | "&amp;D3582</f>
        <v>documentazione_amministrativa / altri_documenti | DOCUMENTO NON PROTOCOLLATO | DOCUMENTO NON PROTOCOLLATO</v>
      </c>
      <c r="Q3582" s="3" t="str">
        <f>VLOOKUP(P3582,'Classificazione UD'!A:B,2,FALSE)</f>
        <v>Amministrativo</v>
      </c>
    </row>
    <row r="3583" spans="1:17" ht="15" customHeight="1" x14ac:dyDescent="0.25">
      <c r="A3583" s="30">
        <v>2007</v>
      </c>
      <c r="B3583" s="3" t="s">
        <v>23</v>
      </c>
      <c r="C3583" s="3" t="s">
        <v>117</v>
      </c>
      <c r="D3583" s="3" t="s">
        <v>117</v>
      </c>
      <c r="E3583" s="3">
        <v>624</v>
      </c>
      <c r="F3583" s="3">
        <v>627</v>
      </c>
      <c r="G3583" s="3">
        <v>627</v>
      </c>
      <c r="H3583" s="3">
        <v>21902305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 t="str">
        <f>B3583&amp;" | "&amp;C3583&amp;" | "&amp;D3583</f>
        <v>documentazione_amministrativa / altri_documenti | DOCUMENTO NON PROTOCOLLATO | DOCUMENTO NON PROTOCOLLATO</v>
      </c>
      <c r="Q3583" s="3" t="str">
        <f>VLOOKUP(P3583,'Classificazione UD'!A:B,2,FALSE)</f>
        <v>Amministrativo</v>
      </c>
    </row>
    <row r="3584" spans="1:17" ht="15" customHeight="1" x14ac:dyDescent="0.25">
      <c r="A3584" s="30">
        <v>2008</v>
      </c>
      <c r="B3584" s="3" t="s">
        <v>23</v>
      </c>
      <c r="C3584" s="3" t="s">
        <v>117</v>
      </c>
      <c r="D3584" s="3" t="s">
        <v>117</v>
      </c>
      <c r="E3584" s="3">
        <v>246</v>
      </c>
      <c r="F3584" s="3">
        <v>247</v>
      </c>
      <c r="G3584" s="3">
        <v>247</v>
      </c>
      <c r="H3584" s="3">
        <v>8608331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 t="str">
        <f>B3584&amp;" | "&amp;C3584&amp;" | "&amp;D3584</f>
        <v>documentazione_amministrativa / altri_documenti | DOCUMENTO NON PROTOCOLLATO | DOCUMENTO NON PROTOCOLLATO</v>
      </c>
      <c r="Q3584" s="3" t="str">
        <f>VLOOKUP(P3584,'Classificazione UD'!A:B,2,FALSE)</f>
        <v>Amministrativo</v>
      </c>
    </row>
    <row r="3585" spans="1:17" ht="15" customHeight="1" x14ac:dyDescent="0.25">
      <c r="A3585" s="30">
        <v>2009</v>
      </c>
      <c r="B3585" s="3" t="s">
        <v>23</v>
      </c>
      <c r="C3585" s="3" t="s">
        <v>117</v>
      </c>
      <c r="D3585" s="3" t="s">
        <v>117</v>
      </c>
      <c r="E3585" s="3">
        <v>1709</v>
      </c>
      <c r="F3585" s="3">
        <v>1792</v>
      </c>
      <c r="G3585" s="3">
        <v>1792</v>
      </c>
      <c r="H3585" s="3">
        <v>173959633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 t="str">
        <f>B3585&amp;" | "&amp;C3585&amp;" | "&amp;D3585</f>
        <v>documentazione_amministrativa / altri_documenti | DOCUMENTO NON PROTOCOLLATO | DOCUMENTO NON PROTOCOLLATO</v>
      </c>
      <c r="Q3585" s="3" t="str">
        <f>VLOOKUP(P3585,'Classificazione UD'!A:B,2,FALSE)</f>
        <v>Amministrativo</v>
      </c>
    </row>
    <row r="3586" spans="1:17" ht="15" customHeight="1" x14ac:dyDescent="0.25">
      <c r="A3586" s="30">
        <v>2010</v>
      </c>
      <c r="B3586" s="3" t="s">
        <v>23</v>
      </c>
      <c r="C3586" s="3" t="s">
        <v>117</v>
      </c>
      <c r="D3586" s="3" t="s">
        <v>117</v>
      </c>
      <c r="E3586" s="3">
        <v>2549</v>
      </c>
      <c r="F3586" s="3">
        <v>2698</v>
      </c>
      <c r="G3586" s="3">
        <v>2698</v>
      </c>
      <c r="H3586" s="3">
        <v>348406069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 t="str">
        <f>B3586&amp;" | "&amp;C3586&amp;" | "&amp;D3586</f>
        <v>documentazione_amministrativa / altri_documenti | DOCUMENTO NON PROTOCOLLATO | DOCUMENTO NON PROTOCOLLATO</v>
      </c>
      <c r="Q3586" s="3" t="str">
        <f>VLOOKUP(P3586,'Classificazione UD'!A:B,2,FALSE)</f>
        <v>Amministrativo</v>
      </c>
    </row>
    <row r="3587" spans="1:17" ht="15" customHeight="1" x14ac:dyDescent="0.25">
      <c r="A3587" s="30">
        <v>2011</v>
      </c>
      <c r="B3587" s="3" t="s">
        <v>23</v>
      </c>
      <c r="C3587" s="3" t="s">
        <v>117</v>
      </c>
      <c r="D3587" s="3" t="s">
        <v>117</v>
      </c>
      <c r="E3587" s="3">
        <v>6584</v>
      </c>
      <c r="F3587" s="3">
        <v>9910</v>
      </c>
      <c r="G3587" s="3">
        <v>9910</v>
      </c>
      <c r="H3587" s="3">
        <v>1291426054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 t="str">
        <f>B3587&amp;" | "&amp;C3587&amp;" | "&amp;D3587</f>
        <v>documentazione_amministrativa / altri_documenti | DOCUMENTO NON PROTOCOLLATO | DOCUMENTO NON PROTOCOLLATO</v>
      </c>
      <c r="Q3587" s="3" t="str">
        <f>VLOOKUP(P3587,'Classificazione UD'!A:B,2,FALSE)</f>
        <v>Amministrativo</v>
      </c>
    </row>
    <row r="3588" spans="1:17" ht="15" customHeight="1" x14ac:dyDescent="0.25">
      <c r="A3588" s="30">
        <v>2012</v>
      </c>
      <c r="B3588" s="3" t="s">
        <v>23</v>
      </c>
      <c r="C3588" s="3" t="s">
        <v>117</v>
      </c>
      <c r="D3588" s="3" t="s">
        <v>117</v>
      </c>
      <c r="E3588" s="3">
        <v>7872</v>
      </c>
      <c r="F3588" s="3">
        <v>11088</v>
      </c>
      <c r="G3588" s="3">
        <v>11088</v>
      </c>
      <c r="H3588" s="3">
        <v>1593900970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 t="str">
        <f>B3588&amp;" | "&amp;C3588&amp;" | "&amp;D3588</f>
        <v>documentazione_amministrativa / altri_documenti | DOCUMENTO NON PROTOCOLLATO | DOCUMENTO NON PROTOCOLLATO</v>
      </c>
      <c r="Q3588" s="3" t="str">
        <f>VLOOKUP(P3588,'Classificazione UD'!A:B,2,FALSE)</f>
        <v>Amministrativo</v>
      </c>
    </row>
    <row r="3589" spans="1:17" ht="15" customHeight="1" x14ac:dyDescent="0.25">
      <c r="A3589" s="30">
        <v>2013</v>
      </c>
      <c r="B3589" s="3" t="s">
        <v>23</v>
      </c>
      <c r="C3589" s="3" t="s">
        <v>117</v>
      </c>
      <c r="D3589" s="3" t="s">
        <v>117</v>
      </c>
      <c r="E3589" s="3">
        <v>8197</v>
      </c>
      <c r="F3589" s="3">
        <v>12309</v>
      </c>
      <c r="G3589" s="3">
        <v>12309</v>
      </c>
      <c r="H3589" s="3">
        <v>2067316743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 t="str">
        <f>B3589&amp;" | "&amp;C3589&amp;" | "&amp;D3589</f>
        <v>documentazione_amministrativa / altri_documenti | DOCUMENTO NON PROTOCOLLATO | DOCUMENTO NON PROTOCOLLATO</v>
      </c>
      <c r="Q3589" s="3" t="str">
        <f>VLOOKUP(P3589,'Classificazione UD'!A:B,2,FALSE)</f>
        <v>Amministrativo</v>
      </c>
    </row>
    <row r="3590" spans="1:17" ht="15" customHeight="1" x14ac:dyDescent="0.25">
      <c r="A3590" s="30">
        <v>2014</v>
      </c>
      <c r="B3590" s="3" t="s">
        <v>23</v>
      </c>
      <c r="C3590" s="3" t="s">
        <v>117</v>
      </c>
      <c r="D3590" s="3" t="s">
        <v>117</v>
      </c>
      <c r="E3590" s="3">
        <v>9082</v>
      </c>
      <c r="F3590" s="3">
        <v>17473</v>
      </c>
      <c r="G3590" s="3">
        <v>17473</v>
      </c>
      <c r="H3590" s="3">
        <v>4358732565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 t="str">
        <f>B3590&amp;" | "&amp;C3590&amp;" | "&amp;D3590</f>
        <v>documentazione_amministrativa / altri_documenti | DOCUMENTO NON PROTOCOLLATO | DOCUMENTO NON PROTOCOLLATO</v>
      </c>
      <c r="Q3590" s="3" t="str">
        <f>VLOOKUP(P3590,'Classificazione UD'!A:B,2,FALSE)</f>
        <v>Amministrativo</v>
      </c>
    </row>
    <row r="3591" spans="1:17" ht="15" customHeight="1" x14ac:dyDescent="0.25">
      <c r="A3591" s="30">
        <v>2015</v>
      </c>
      <c r="B3591" s="3" t="s">
        <v>23</v>
      </c>
      <c r="C3591" s="3" t="s">
        <v>117</v>
      </c>
      <c r="D3591" s="3" t="s">
        <v>117</v>
      </c>
      <c r="E3591" s="3">
        <v>20426</v>
      </c>
      <c r="F3591" s="3">
        <v>37520</v>
      </c>
      <c r="G3591" s="3">
        <v>37520</v>
      </c>
      <c r="H3591" s="3">
        <v>7842059008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 t="str">
        <f>B3591&amp;" | "&amp;C3591&amp;" | "&amp;D3591</f>
        <v>documentazione_amministrativa / altri_documenti | DOCUMENTO NON PROTOCOLLATO | DOCUMENTO NON PROTOCOLLATO</v>
      </c>
      <c r="Q3591" s="3" t="str">
        <f>VLOOKUP(P3591,'Classificazione UD'!A:B,2,FALSE)</f>
        <v>Amministrativo</v>
      </c>
    </row>
    <row r="3592" spans="1:17" ht="15" customHeight="1" x14ac:dyDescent="0.25">
      <c r="A3592" s="30">
        <v>2016</v>
      </c>
      <c r="B3592" s="3" t="s">
        <v>23</v>
      </c>
      <c r="C3592" s="3" t="s">
        <v>117</v>
      </c>
      <c r="D3592" s="3" t="s">
        <v>117</v>
      </c>
      <c r="E3592" s="3">
        <v>90</v>
      </c>
      <c r="F3592" s="3">
        <v>122</v>
      </c>
      <c r="G3592" s="3">
        <v>122</v>
      </c>
      <c r="H3592" s="3">
        <v>19917960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 t="str">
        <f>B3592&amp;" | "&amp;C3592&amp;" | "&amp;D3592</f>
        <v>documentazione_amministrativa / altri_documenti | DOCUMENTO NON PROTOCOLLATO | DOCUMENTO NON PROTOCOLLATO</v>
      </c>
      <c r="Q3592" s="3" t="str">
        <f>VLOOKUP(P3592,'Classificazione UD'!A:B,2,FALSE)</f>
        <v>Amministrativo</v>
      </c>
    </row>
    <row r="3593" spans="1:17" ht="15" customHeight="1" x14ac:dyDescent="0.25">
      <c r="A3593" s="30">
        <v>2005</v>
      </c>
      <c r="B3593" s="3" t="s">
        <v>36</v>
      </c>
      <c r="C3593" s="3" t="s">
        <v>50</v>
      </c>
      <c r="D3593" s="3" t="s">
        <v>50</v>
      </c>
      <c r="E3593" s="3">
        <v>37</v>
      </c>
      <c r="F3593" s="3">
        <v>39</v>
      </c>
      <c r="G3593" s="3">
        <v>39</v>
      </c>
      <c r="H3593" s="3">
        <v>368353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 t="str">
        <f>B3593&amp;" | "&amp;C3593&amp;" | "&amp;D3593</f>
        <v>documentazione_amministrativa / documenti_protocollati | DOCUMENTO PROTOCOLLATO | DOCUMENTO PROTOCOLLATO</v>
      </c>
      <c r="Q3593" s="3" t="str">
        <f>VLOOKUP(P3593,'Classificazione UD'!A:B,2,FALSE)</f>
        <v>Protocollo</v>
      </c>
    </row>
    <row r="3594" spans="1:17" ht="15" customHeight="1" x14ac:dyDescent="0.25">
      <c r="A3594" s="30">
        <v>2006</v>
      </c>
      <c r="B3594" s="3" t="s">
        <v>36</v>
      </c>
      <c r="C3594" s="3" t="s">
        <v>50</v>
      </c>
      <c r="D3594" s="3" t="s">
        <v>50</v>
      </c>
      <c r="E3594" s="3">
        <v>67</v>
      </c>
      <c r="F3594" s="3">
        <v>72</v>
      </c>
      <c r="G3594" s="3">
        <v>72</v>
      </c>
      <c r="H3594" s="3">
        <v>1663738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 t="str">
        <f>B3594&amp;" | "&amp;C3594&amp;" | "&amp;D3594</f>
        <v>documentazione_amministrativa / documenti_protocollati | DOCUMENTO PROTOCOLLATO | DOCUMENTO PROTOCOLLATO</v>
      </c>
      <c r="Q3594" s="3" t="str">
        <f>VLOOKUP(P3594,'Classificazione UD'!A:B,2,FALSE)</f>
        <v>Protocollo</v>
      </c>
    </row>
    <row r="3595" spans="1:17" ht="15" customHeight="1" x14ac:dyDescent="0.25">
      <c r="A3595" s="30">
        <v>2007</v>
      </c>
      <c r="B3595" s="3" t="s">
        <v>36</v>
      </c>
      <c r="C3595" s="3" t="s">
        <v>50</v>
      </c>
      <c r="D3595" s="3" t="s">
        <v>50</v>
      </c>
      <c r="E3595" s="3">
        <v>136</v>
      </c>
      <c r="F3595" s="3">
        <v>152</v>
      </c>
      <c r="G3595" s="3">
        <v>152</v>
      </c>
      <c r="H3595" s="3">
        <v>4335625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 t="str">
        <f>B3595&amp;" | "&amp;C3595&amp;" | "&amp;D3595</f>
        <v>documentazione_amministrativa / documenti_protocollati | DOCUMENTO PROTOCOLLATO | DOCUMENTO PROTOCOLLATO</v>
      </c>
      <c r="Q3595" s="3" t="str">
        <f>VLOOKUP(P3595,'Classificazione UD'!A:B,2,FALSE)</f>
        <v>Protocollo</v>
      </c>
    </row>
    <row r="3596" spans="1:17" ht="15" customHeight="1" x14ac:dyDescent="0.25">
      <c r="A3596" s="30">
        <v>2008</v>
      </c>
      <c r="B3596" s="3" t="s">
        <v>36</v>
      </c>
      <c r="C3596" s="3" t="s">
        <v>50</v>
      </c>
      <c r="D3596" s="3" t="s">
        <v>50</v>
      </c>
      <c r="E3596" s="3">
        <v>600</v>
      </c>
      <c r="F3596" s="3">
        <v>654</v>
      </c>
      <c r="G3596" s="3">
        <v>654</v>
      </c>
      <c r="H3596" s="3">
        <v>12011439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 t="str">
        <f>B3596&amp;" | "&amp;C3596&amp;" | "&amp;D3596</f>
        <v>documentazione_amministrativa / documenti_protocollati | DOCUMENTO PROTOCOLLATO | DOCUMENTO PROTOCOLLATO</v>
      </c>
      <c r="Q3596" s="3" t="str">
        <f>VLOOKUP(P3596,'Classificazione UD'!A:B,2,FALSE)</f>
        <v>Protocollo</v>
      </c>
    </row>
    <row r="3597" spans="1:17" ht="15" customHeight="1" x14ac:dyDescent="0.25">
      <c r="A3597" s="30">
        <v>2009</v>
      </c>
      <c r="B3597" s="3" t="s">
        <v>36</v>
      </c>
      <c r="C3597" s="3" t="s">
        <v>50</v>
      </c>
      <c r="D3597" s="3" t="s">
        <v>50</v>
      </c>
      <c r="E3597" s="3">
        <v>3845</v>
      </c>
      <c r="F3597" s="3">
        <v>4697</v>
      </c>
      <c r="G3597" s="3">
        <v>4697</v>
      </c>
      <c r="H3597" s="3">
        <v>559281714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 t="str">
        <f>B3597&amp;" | "&amp;C3597&amp;" | "&amp;D3597</f>
        <v>documentazione_amministrativa / documenti_protocollati | DOCUMENTO PROTOCOLLATO | DOCUMENTO PROTOCOLLATO</v>
      </c>
      <c r="Q3597" s="3" t="str">
        <f>VLOOKUP(P3597,'Classificazione UD'!A:B,2,FALSE)</f>
        <v>Protocollo</v>
      </c>
    </row>
    <row r="3598" spans="1:17" ht="15" customHeight="1" x14ac:dyDescent="0.25">
      <c r="A3598" s="30">
        <v>2010</v>
      </c>
      <c r="B3598" s="3" t="s">
        <v>36</v>
      </c>
      <c r="C3598" s="3" t="s">
        <v>50</v>
      </c>
      <c r="D3598" s="3" t="s">
        <v>50</v>
      </c>
      <c r="E3598" s="3">
        <v>4687</v>
      </c>
      <c r="F3598" s="3">
        <v>7646</v>
      </c>
      <c r="G3598" s="3">
        <v>7646</v>
      </c>
      <c r="H3598" s="3">
        <v>1342748423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 t="str">
        <f>B3598&amp;" | "&amp;C3598&amp;" | "&amp;D3598</f>
        <v>documentazione_amministrativa / documenti_protocollati | DOCUMENTO PROTOCOLLATO | DOCUMENTO PROTOCOLLATO</v>
      </c>
      <c r="Q3598" s="3" t="str">
        <f>VLOOKUP(P3598,'Classificazione UD'!A:B,2,FALSE)</f>
        <v>Protocollo</v>
      </c>
    </row>
    <row r="3599" spans="1:17" ht="15" customHeight="1" x14ac:dyDescent="0.25">
      <c r="A3599" s="30">
        <v>2011</v>
      </c>
      <c r="B3599" s="3" t="s">
        <v>36</v>
      </c>
      <c r="C3599" s="3" t="s">
        <v>50</v>
      </c>
      <c r="D3599" s="3" t="s">
        <v>50</v>
      </c>
      <c r="E3599" s="3">
        <v>8209</v>
      </c>
      <c r="F3599" s="3">
        <v>18029</v>
      </c>
      <c r="G3599" s="3">
        <v>18029</v>
      </c>
      <c r="H3599" s="3">
        <v>2745098820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 t="str">
        <f>B3599&amp;" | "&amp;C3599&amp;" | "&amp;D3599</f>
        <v>documentazione_amministrativa / documenti_protocollati | DOCUMENTO PROTOCOLLATO | DOCUMENTO PROTOCOLLATO</v>
      </c>
      <c r="Q3599" s="3" t="str">
        <f>VLOOKUP(P3599,'Classificazione UD'!A:B,2,FALSE)</f>
        <v>Protocollo</v>
      </c>
    </row>
    <row r="3600" spans="1:17" ht="15" customHeight="1" x14ac:dyDescent="0.25">
      <c r="A3600" s="30">
        <v>2012</v>
      </c>
      <c r="B3600" s="3" t="s">
        <v>36</v>
      </c>
      <c r="C3600" s="3" t="s">
        <v>50</v>
      </c>
      <c r="D3600" s="3" t="s">
        <v>50</v>
      </c>
      <c r="E3600" s="3">
        <v>10235</v>
      </c>
      <c r="F3600" s="3">
        <v>25265</v>
      </c>
      <c r="G3600" s="3">
        <v>25265</v>
      </c>
      <c r="H3600" s="3">
        <v>9987946943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 t="str">
        <f>B3600&amp;" | "&amp;C3600&amp;" | "&amp;D3600</f>
        <v>documentazione_amministrativa / documenti_protocollati | DOCUMENTO PROTOCOLLATO | DOCUMENTO PROTOCOLLATO</v>
      </c>
      <c r="Q3600" s="3" t="str">
        <f>VLOOKUP(P3600,'Classificazione UD'!A:B,2,FALSE)</f>
        <v>Protocollo</v>
      </c>
    </row>
    <row r="3601" spans="1:17" ht="15" customHeight="1" x14ac:dyDescent="0.25">
      <c r="A3601" s="30">
        <v>2013</v>
      </c>
      <c r="B3601" s="3" t="s">
        <v>36</v>
      </c>
      <c r="C3601" s="3" t="s">
        <v>50</v>
      </c>
      <c r="D3601" s="3" t="s">
        <v>50</v>
      </c>
      <c r="E3601" s="3">
        <v>15963</v>
      </c>
      <c r="F3601" s="3">
        <v>54164</v>
      </c>
      <c r="G3601" s="3">
        <v>54164</v>
      </c>
      <c r="H3601" s="3">
        <v>41811081995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 t="str">
        <f>B3601&amp;" | "&amp;C3601&amp;" | "&amp;D3601</f>
        <v>documentazione_amministrativa / documenti_protocollati | DOCUMENTO PROTOCOLLATO | DOCUMENTO PROTOCOLLATO</v>
      </c>
      <c r="Q3601" s="3" t="str">
        <f>VLOOKUP(P3601,'Classificazione UD'!A:B,2,FALSE)</f>
        <v>Protocollo</v>
      </c>
    </row>
    <row r="3602" spans="1:17" ht="15" customHeight="1" x14ac:dyDescent="0.25">
      <c r="A3602" s="30">
        <v>2014</v>
      </c>
      <c r="B3602" s="3" t="s">
        <v>36</v>
      </c>
      <c r="C3602" s="3" t="s">
        <v>50</v>
      </c>
      <c r="D3602" s="3" t="s">
        <v>50</v>
      </c>
      <c r="E3602" s="3">
        <v>29160</v>
      </c>
      <c r="F3602" s="3">
        <v>105786</v>
      </c>
      <c r="G3602" s="3">
        <v>105786</v>
      </c>
      <c r="H3602" s="3">
        <v>89275737938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 t="str">
        <f>B3602&amp;" | "&amp;C3602&amp;" | "&amp;D3602</f>
        <v>documentazione_amministrativa / documenti_protocollati | DOCUMENTO PROTOCOLLATO | DOCUMENTO PROTOCOLLATO</v>
      </c>
      <c r="Q3602" s="3" t="str">
        <f>VLOOKUP(P3602,'Classificazione UD'!A:B,2,FALSE)</f>
        <v>Protocollo</v>
      </c>
    </row>
    <row r="3603" spans="1:17" ht="15" customHeight="1" x14ac:dyDescent="0.25">
      <c r="A3603" s="30">
        <v>2015</v>
      </c>
      <c r="B3603" s="3" t="s">
        <v>36</v>
      </c>
      <c r="C3603" s="3" t="s">
        <v>50</v>
      </c>
      <c r="D3603" s="3" t="s">
        <v>50</v>
      </c>
      <c r="E3603" s="3">
        <v>35210</v>
      </c>
      <c r="F3603" s="3">
        <v>134766</v>
      </c>
      <c r="G3603" s="3">
        <v>134766</v>
      </c>
      <c r="H3603" s="3">
        <v>119576188306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 t="str">
        <f>B3603&amp;" | "&amp;C3603&amp;" | "&amp;D3603</f>
        <v>documentazione_amministrativa / documenti_protocollati | DOCUMENTO PROTOCOLLATO | DOCUMENTO PROTOCOLLATO</v>
      </c>
      <c r="Q3603" s="3" t="str">
        <f>VLOOKUP(P3603,'Classificazione UD'!A:B,2,FALSE)</f>
        <v>Protocollo</v>
      </c>
    </row>
    <row r="3604" spans="1:17" ht="15" customHeight="1" x14ac:dyDescent="0.25">
      <c r="A3604" s="30">
        <v>2016</v>
      </c>
      <c r="B3604" s="3" t="s">
        <v>36</v>
      </c>
      <c r="C3604" s="3" t="s">
        <v>50</v>
      </c>
      <c r="D3604" s="3" t="s">
        <v>50</v>
      </c>
      <c r="E3604" s="3">
        <v>552</v>
      </c>
      <c r="F3604" s="3">
        <v>1010</v>
      </c>
      <c r="G3604" s="3">
        <v>1010</v>
      </c>
      <c r="H3604" s="3">
        <v>453182046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 t="str">
        <f>B3604&amp;" | "&amp;C3604&amp;" | "&amp;D3604</f>
        <v>documentazione_amministrativa / documenti_protocollati | DOCUMENTO PROTOCOLLATO | DOCUMENTO PROTOCOLLATO</v>
      </c>
      <c r="Q3604" s="3" t="str">
        <f>VLOOKUP(P3604,'Classificazione UD'!A:B,2,FALSE)</f>
        <v>Protocollo</v>
      </c>
    </row>
    <row r="3605" spans="1:17" ht="15" customHeight="1" x14ac:dyDescent="0.25">
      <c r="A3605" s="30">
        <v>2013</v>
      </c>
      <c r="B3605" s="3" t="s">
        <v>23</v>
      </c>
      <c r="C3605" s="3" t="s">
        <v>34</v>
      </c>
      <c r="D3605" s="3" t="s">
        <v>34</v>
      </c>
      <c r="E3605" s="3">
        <v>5</v>
      </c>
      <c r="F3605" s="3">
        <v>18</v>
      </c>
      <c r="G3605" s="3">
        <v>18</v>
      </c>
      <c r="H3605" s="3">
        <v>2154581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 t="str">
        <f>B3605&amp;" | "&amp;C3605&amp;" | "&amp;D3605</f>
        <v>documentazione_amministrativa / altri_documenti | CONTRATTO | CONTRATTO</v>
      </c>
      <c r="Q3605" s="3" t="str">
        <f>VLOOKUP(P3605,'Classificazione UD'!A:B,2,FALSE)</f>
        <v>Contratto</v>
      </c>
    </row>
    <row r="3606" spans="1:17" ht="15" customHeight="1" x14ac:dyDescent="0.25">
      <c r="A3606" s="30">
        <v>2014</v>
      </c>
      <c r="B3606" s="3" t="s">
        <v>23</v>
      </c>
      <c r="C3606" s="3" t="s">
        <v>34</v>
      </c>
      <c r="D3606" s="3" t="s">
        <v>34</v>
      </c>
      <c r="E3606" s="3">
        <v>6</v>
      </c>
      <c r="F3606" s="3">
        <v>35</v>
      </c>
      <c r="G3606" s="3">
        <v>35</v>
      </c>
      <c r="H3606" s="3">
        <v>23891826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 t="str">
        <f>B3606&amp;" | "&amp;C3606&amp;" | "&amp;D3606</f>
        <v>documentazione_amministrativa / altri_documenti | CONTRATTO | CONTRATTO</v>
      </c>
      <c r="Q3606" s="3" t="str">
        <f>VLOOKUP(P3606,'Classificazione UD'!A:B,2,FALSE)</f>
        <v>Contratto</v>
      </c>
    </row>
    <row r="3607" spans="1:17" ht="15" customHeight="1" x14ac:dyDescent="0.25">
      <c r="A3607" s="30">
        <v>2015</v>
      </c>
      <c r="B3607" s="3" t="s">
        <v>23</v>
      </c>
      <c r="C3607" s="3" t="s">
        <v>34</v>
      </c>
      <c r="D3607" s="3" t="s">
        <v>34</v>
      </c>
      <c r="E3607" s="3">
        <v>51</v>
      </c>
      <c r="F3607" s="3">
        <v>252</v>
      </c>
      <c r="G3607" s="3">
        <v>252</v>
      </c>
      <c r="H3607" s="3">
        <v>139565662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 t="str">
        <f>B3607&amp;" | "&amp;C3607&amp;" | "&amp;D3607</f>
        <v>documentazione_amministrativa / altri_documenti | CONTRATTO | CONTRATTO</v>
      </c>
      <c r="Q3607" s="3" t="str">
        <f>VLOOKUP(P3607,'Classificazione UD'!A:B,2,FALSE)</f>
        <v>Contratto</v>
      </c>
    </row>
    <row r="3608" spans="1:17" ht="15" customHeight="1" x14ac:dyDescent="0.25">
      <c r="A3608" s="30">
        <v>2016</v>
      </c>
      <c r="B3608" s="3" t="s">
        <v>23</v>
      </c>
      <c r="C3608" s="3" t="s">
        <v>34</v>
      </c>
      <c r="D3608" s="3" t="s">
        <v>34</v>
      </c>
      <c r="E3608" s="3">
        <v>61</v>
      </c>
      <c r="F3608" s="3">
        <v>243</v>
      </c>
      <c r="G3608" s="3">
        <v>243</v>
      </c>
      <c r="H3608" s="3">
        <v>173266097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 t="str">
        <f>B3608&amp;" | "&amp;C3608&amp;" | "&amp;D3608</f>
        <v>documentazione_amministrativa / altri_documenti | CONTRATTO | CONTRATTO</v>
      </c>
      <c r="Q3608" s="3" t="str">
        <f>VLOOKUP(P3608,'Classificazione UD'!A:B,2,FALSE)</f>
        <v>Contratto</v>
      </c>
    </row>
    <row r="3609" spans="1:17" ht="15" customHeight="1" x14ac:dyDescent="0.25">
      <c r="A3609" s="30">
        <v>2016</v>
      </c>
      <c r="B3609" s="3" t="s">
        <v>20</v>
      </c>
      <c r="C3609" s="3" t="s">
        <v>21</v>
      </c>
      <c r="D3609" s="3" t="s">
        <v>21</v>
      </c>
      <c r="E3609" s="3">
        <v>90</v>
      </c>
      <c r="F3609" s="3">
        <v>90</v>
      </c>
      <c r="G3609" s="3">
        <v>90</v>
      </c>
      <c r="H3609" s="3">
        <v>15088404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 t="str">
        <f>B3609&amp;" | "&amp;C3609&amp;" | "&amp;D3609</f>
        <v>documentazione_amministrativa / registri | REGISTRO GIORNALIERO | REGISTRO GIORNALIERO</v>
      </c>
      <c r="Q3609" s="3" t="str">
        <f>VLOOKUP(P3609,'Classificazione UD'!A:B,2,FALSE)</f>
        <v>RGP</v>
      </c>
    </row>
    <row r="3610" spans="1:17" ht="15" customHeight="1" x14ac:dyDescent="0.25">
      <c r="A3610" s="30">
        <v>2012</v>
      </c>
      <c r="B3610" s="3" t="s">
        <v>44</v>
      </c>
      <c r="C3610" s="3" t="s">
        <v>46</v>
      </c>
      <c r="D3610" s="3" t="s">
        <v>46</v>
      </c>
      <c r="E3610" s="3">
        <v>44</v>
      </c>
      <c r="F3610" s="3">
        <v>282</v>
      </c>
      <c r="G3610" s="3">
        <v>282</v>
      </c>
      <c r="H3610" s="3">
        <v>111626098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 t="str">
        <f>B3610&amp;" | "&amp;C3610&amp;" | "&amp;D3610</f>
        <v>documentazione_amministrativa / deliberazioni | DELIBERA | DELIBERA</v>
      </c>
      <c r="Q3610" s="3" t="str">
        <f>VLOOKUP(P3610,'Classificazione UD'!A:B,2,FALSE)</f>
        <v>Amministrativo</v>
      </c>
    </row>
    <row r="3611" spans="1:17" ht="15" customHeight="1" x14ac:dyDescent="0.25">
      <c r="A3611" s="30">
        <v>2013</v>
      </c>
      <c r="B3611" s="3" t="s">
        <v>44</v>
      </c>
      <c r="C3611" s="3" t="s">
        <v>46</v>
      </c>
      <c r="D3611" s="3" t="s">
        <v>46</v>
      </c>
      <c r="E3611" s="3">
        <v>77</v>
      </c>
      <c r="F3611" s="3">
        <v>484</v>
      </c>
      <c r="G3611" s="3">
        <v>484</v>
      </c>
      <c r="H3611" s="3">
        <v>68170273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 t="str">
        <f>B3611&amp;" | "&amp;C3611&amp;" | "&amp;D3611</f>
        <v>documentazione_amministrativa / deliberazioni | DELIBERA | DELIBERA</v>
      </c>
      <c r="Q3611" s="3" t="str">
        <f>VLOOKUP(P3611,'Classificazione UD'!A:B,2,FALSE)</f>
        <v>Amministrativo</v>
      </c>
    </row>
    <row r="3612" spans="1:17" ht="15" customHeight="1" x14ac:dyDescent="0.25">
      <c r="A3612" s="30">
        <v>2014</v>
      </c>
      <c r="B3612" s="3" t="s">
        <v>44</v>
      </c>
      <c r="C3612" s="3" t="s">
        <v>46</v>
      </c>
      <c r="D3612" s="3" t="s">
        <v>46</v>
      </c>
      <c r="E3612" s="3">
        <v>90</v>
      </c>
      <c r="F3612" s="3">
        <v>512</v>
      </c>
      <c r="G3612" s="3">
        <v>512</v>
      </c>
      <c r="H3612" s="3">
        <v>143101028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 t="str">
        <f>B3612&amp;" | "&amp;C3612&amp;" | "&amp;D3612</f>
        <v>documentazione_amministrativa / deliberazioni | DELIBERA | DELIBERA</v>
      </c>
      <c r="Q3612" s="3" t="str">
        <f>VLOOKUP(P3612,'Classificazione UD'!A:B,2,FALSE)</f>
        <v>Amministrativo</v>
      </c>
    </row>
    <row r="3613" spans="1:17" ht="15" customHeight="1" x14ac:dyDescent="0.25">
      <c r="A3613" s="30">
        <v>2015</v>
      </c>
      <c r="B3613" s="3" t="s">
        <v>44</v>
      </c>
      <c r="C3613" s="3" t="s">
        <v>46</v>
      </c>
      <c r="D3613" s="3" t="s">
        <v>46</v>
      </c>
      <c r="E3613" s="3">
        <v>83</v>
      </c>
      <c r="F3613" s="3">
        <v>477</v>
      </c>
      <c r="G3613" s="3">
        <v>477</v>
      </c>
      <c r="H3613" s="3">
        <v>149479318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 t="str">
        <f>B3613&amp;" | "&amp;C3613&amp;" | "&amp;D3613</f>
        <v>documentazione_amministrativa / deliberazioni | DELIBERA | DELIBERA</v>
      </c>
      <c r="Q3613" s="3" t="str">
        <f>VLOOKUP(P3613,'Classificazione UD'!A:B,2,FALSE)</f>
        <v>Amministrativo</v>
      </c>
    </row>
    <row r="3614" spans="1:17" ht="15" customHeight="1" x14ac:dyDescent="0.25">
      <c r="A3614" s="30">
        <v>2016</v>
      </c>
      <c r="B3614" s="3" t="s">
        <v>44</v>
      </c>
      <c r="C3614" s="3" t="s">
        <v>46</v>
      </c>
      <c r="D3614" s="3" t="s">
        <v>46</v>
      </c>
      <c r="E3614" s="3">
        <v>19</v>
      </c>
      <c r="F3614" s="3">
        <v>133</v>
      </c>
      <c r="G3614" s="3">
        <v>133</v>
      </c>
      <c r="H3614" s="3">
        <v>48932874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 t="str">
        <f>B3614&amp;" | "&amp;C3614&amp;" | "&amp;D3614</f>
        <v>documentazione_amministrativa / deliberazioni | DELIBERA | DELIBERA</v>
      </c>
      <c r="Q3614" s="3" t="str">
        <f>VLOOKUP(P3614,'Classificazione UD'!A:B,2,FALSE)</f>
        <v>Amministrativo</v>
      </c>
    </row>
    <row r="3615" spans="1:17" ht="15" customHeight="1" x14ac:dyDescent="0.25">
      <c r="A3615" s="30">
        <v>2011</v>
      </c>
      <c r="B3615" s="3" t="s">
        <v>44</v>
      </c>
      <c r="C3615" s="3" t="s">
        <v>46</v>
      </c>
      <c r="D3615" s="3" t="s">
        <v>46</v>
      </c>
      <c r="E3615" s="3">
        <v>5</v>
      </c>
      <c r="F3615" s="3">
        <v>31</v>
      </c>
      <c r="G3615" s="3">
        <v>31</v>
      </c>
      <c r="H3615" s="3">
        <v>5268388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 t="str">
        <f>B3615&amp;" | "&amp;C3615&amp;" | "&amp;D3615</f>
        <v>documentazione_amministrativa / deliberazioni | DELIBERA | DELIBERA</v>
      </c>
      <c r="Q3615" s="3" t="str">
        <f>VLOOKUP(P3615,'Classificazione UD'!A:B,2,FALSE)</f>
        <v>Amministrativo</v>
      </c>
    </row>
    <row r="3616" spans="1:17" ht="15" customHeight="1" x14ac:dyDescent="0.25">
      <c r="A3616" s="30">
        <v>2012</v>
      </c>
      <c r="B3616" s="3" t="s">
        <v>44</v>
      </c>
      <c r="C3616" s="3" t="s">
        <v>46</v>
      </c>
      <c r="D3616" s="3" t="s">
        <v>46</v>
      </c>
      <c r="E3616" s="3">
        <v>110</v>
      </c>
      <c r="F3616" s="3">
        <v>732</v>
      </c>
      <c r="G3616" s="3">
        <v>732</v>
      </c>
      <c r="H3616" s="3">
        <v>118545421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 t="str">
        <f>B3616&amp;" | "&amp;C3616&amp;" | "&amp;D3616</f>
        <v>documentazione_amministrativa / deliberazioni | DELIBERA | DELIBERA</v>
      </c>
      <c r="Q3616" s="3" t="str">
        <f>VLOOKUP(P3616,'Classificazione UD'!A:B,2,FALSE)</f>
        <v>Amministrativo</v>
      </c>
    </row>
    <row r="3617" spans="1:17" ht="15" customHeight="1" x14ac:dyDescent="0.25">
      <c r="A3617" s="30">
        <v>2013</v>
      </c>
      <c r="B3617" s="3" t="s">
        <v>44</v>
      </c>
      <c r="C3617" s="3" t="s">
        <v>46</v>
      </c>
      <c r="D3617" s="3" t="s">
        <v>46</v>
      </c>
      <c r="E3617" s="3">
        <v>133</v>
      </c>
      <c r="F3617" s="3">
        <v>877</v>
      </c>
      <c r="G3617" s="3">
        <v>877</v>
      </c>
      <c r="H3617" s="3">
        <v>126284706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 t="str">
        <f>B3617&amp;" | "&amp;C3617&amp;" | "&amp;D3617</f>
        <v>documentazione_amministrativa / deliberazioni | DELIBERA | DELIBERA</v>
      </c>
      <c r="Q3617" s="3" t="str">
        <f>VLOOKUP(P3617,'Classificazione UD'!A:B,2,FALSE)</f>
        <v>Amministrativo</v>
      </c>
    </row>
    <row r="3618" spans="1:17" ht="15" customHeight="1" x14ac:dyDescent="0.25">
      <c r="A3618" s="30">
        <v>2014</v>
      </c>
      <c r="B3618" s="3" t="s">
        <v>44</v>
      </c>
      <c r="C3618" s="3" t="s">
        <v>46</v>
      </c>
      <c r="D3618" s="3" t="s">
        <v>46</v>
      </c>
      <c r="E3618" s="3">
        <v>124</v>
      </c>
      <c r="F3618" s="3">
        <v>825</v>
      </c>
      <c r="G3618" s="3">
        <v>825</v>
      </c>
      <c r="H3618" s="3">
        <v>128542865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 t="str">
        <f>B3618&amp;" | "&amp;C3618&amp;" | "&amp;D3618</f>
        <v>documentazione_amministrativa / deliberazioni | DELIBERA | DELIBERA</v>
      </c>
      <c r="Q3618" s="3" t="str">
        <f>VLOOKUP(P3618,'Classificazione UD'!A:B,2,FALSE)</f>
        <v>Amministrativo</v>
      </c>
    </row>
    <row r="3619" spans="1:17" ht="15" customHeight="1" x14ac:dyDescent="0.25">
      <c r="A3619" s="30">
        <v>2015</v>
      </c>
      <c r="B3619" s="3" t="s">
        <v>44</v>
      </c>
      <c r="C3619" s="3" t="s">
        <v>46</v>
      </c>
      <c r="D3619" s="3" t="s">
        <v>46</v>
      </c>
      <c r="E3619" s="3">
        <v>112</v>
      </c>
      <c r="F3619" s="3">
        <v>777</v>
      </c>
      <c r="G3619" s="3">
        <v>777</v>
      </c>
      <c r="H3619" s="3">
        <v>143614215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 t="str">
        <f>B3619&amp;" | "&amp;C3619&amp;" | "&amp;D3619</f>
        <v>documentazione_amministrativa / deliberazioni | DELIBERA | DELIBERA</v>
      </c>
      <c r="Q3619" s="3" t="str">
        <f>VLOOKUP(P3619,'Classificazione UD'!A:B,2,FALSE)</f>
        <v>Amministrativo</v>
      </c>
    </row>
    <row r="3620" spans="1:17" ht="15" customHeight="1" x14ac:dyDescent="0.25">
      <c r="A3620" s="30">
        <v>2016</v>
      </c>
      <c r="B3620" s="3" t="s">
        <v>44</v>
      </c>
      <c r="C3620" s="3" t="s">
        <v>46</v>
      </c>
      <c r="D3620" s="3" t="s">
        <v>46</v>
      </c>
      <c r="E3620" s="3">
        <v>22</v>
      </c>
      <c r="F3620" s="3">
        <v>143</v>
      </c>
      <c r="G3620" s="3">
        <v>143</v>
      </c>
      <c r="H3620" s="3">
        <v>45292959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 t="str">
        <f>B3620&amp;" | "&amp;C3620&amp;" | "&amp;D3620</f>
        <v>documentazione_amministrativa / deliberazioni | DELIBERA | DELIBERA</v>
      </c>
      <c r="Q3620" s="3" t="str">
        <f>VLOOKUP(P3620,'Classificazione UD'!A:B,2,FALSE)</f>
        <v>Amministrativo</v>
      </c>
    </row>
    <row r="3621" spans="1:17" ht="15" customHeight="1" x14ac:dyDescent="0.25">
      <c r="A3621" s="30">
        <v>2012</v>
      </c>
      <c r="B3621" s="3" t="s">
        <v>48</v>
      </c>
      <c r="C3621" s="3" t="s">
        <v>116</v>
      </c>
      <c r="D3621" s="3" t="s">
        <v>116</v>
      </c>
      <c r="E3621" s="3">
        <v>441</v>
      </c>
      <c r="F3621" s="3">
        <v>1530</v>
      </c>
      <c r="G3621" s="3">
        <v>1530</v>
      </c>
      <c r="H3621" s="3">
        <v>200155058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 t="str">
        <f>B3621&amp;" | "&amp;C3621&amp;" | "&amp;D3621</f>
        <v>documentazione_amministrativa / determinazioni | DETERMINAZIONE DEL DIRIGENTE | DETERMINAZIONE DEL DIRIGENTE</v>
      </c>
      <c r="Q3621" s="3" t="str">
        <f>VLOOKUP(P3621,'Classificazione UD'!A:B,2,FALSE)</f>
        <v>Amministrativo</v>
      </c>
    </row>
    <row r="3622" spans="1:17" ht="15" customHeight="1" x14ac:dyDescent="0.25">
      <c r="A3622" s="30">
        <v>2013</v>
      </c>
      <c r="B3622" s="3" t="s">
        <v>48</v>
      </c>
      <c r="C3622" s="3" t="s">
        <v>116</v>
      </c>
      <c r="D3622" s="3" t="s">
        <v>116</v>
      </c>
      <c r="E3622" s="3">
        <v>438</v>
      </c>
      <c r="F3622" s="3">
        <v>1647</v>
      </c>
      <c r="G3622" s="3">
        <v>1647</v>
      </c>
      <c r="H3622" s="3">
        <v>213807921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 t="str">
        <f>B3622&amp;" | "&amp;C3622&amp;" | "&amp;D3622</f>
        <v>documentazione_amministrativa / determinazioni | DETERMINAZIONE DEL DIRIGENTE | DETERMINAZIONE DEL DIRIGENTE</v>
      </c>
      <c r="Q3622" s="3" t="str">
        <f>VLOOKUP(P3622,'Classificazione UD'!A:B,2,FALSE)</f>
        <v>Amministrativo</v>
      </c>
    </row>
    <row r="3623" spans="1:17" ht="15" customHeight="1" x14ac:dyDescent="0.25">
      <c r="A3623" s="30">
        <v>2014</v>
      </c>
      <c r="B3623" s="3" t="s">
        <v>48</v>
      </c>
      <c r="C3623" s="3" t="s">
        <v>116</v>
      </c>
      <c r="D3623" s="3" t="s">
        <v>116</v>
      </c>
      <c r="E3623" s="3">
        <v>488</v>
      </c>
      <c r="F3623" s="3">
        <v>1820</v>
      </c>
      <c r="G3623" s="3">
        <v>1820</v>
      </c>
      <c r="H3623" s="3">
        <v>252458098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 t="str">
        <f>B3623&amp;" | "&amp;C3623&amp;" | "&amp;D3623</f>
        <v>documentazione_amministrativa / determinazioni | DETERMINAZIONE DEL DIRIGENTE | DETERMINAZIONE DEL DIRIGENTE</v>
      </c>
      <c r="Q3623" s="3" t="str">
        <f>VLOOKUP(P3623,'Classificazione UD'!A:B,2,FALSE)</f>
        <v>Amministrativo</v>
      </c>
    </row>
    <row r="3624" spans="1:17" ht="15" customHeight="1" x14ac:dyDescent="0.25">
      <c r="A3624" s="30">
        <v>2015</v>
      </c>
      <c r="B3624" s="3" t="s">
        <v>48</v>
      </c>
      <c r="C3624" s="3" t="s">
        <v>116</v>
      </c>
      <c r="D3624" s="3" t="s">
        <v>116</v>
      </c>
      <c r="E3624" s="3">
        <v>441</v>
      </c>
      <c r="F3624" s="3">
        <v>1658</v>
      </c>
      <c r="G3624" s="3">
        <v>1658</v>
      </c>
      <c r="H3624" s="3">
        <v>228245123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 t="str">
        <f>B3624&amp;" | "&amp;C3624&amp;" | "&amp;D3624</f>
        <v>documentazione_amministrativa / determinazioni | DETERMINAZIONE DEL DIRIGENTE | DETERMINAZIONE DEL DIRIGENTE</v>
      </c>
      <c r="Q3624" s="3" t="str">
        <f>VLOOKUP(P3624,'Classificazione UD'!A:B,2,FALSE)</f>
        <v>Amministrativo</v>
      </c>
    </row>
    <row r="3625" spans="1:17" ht="15" customHeight="1" x14ac:dyDescent="0.25">
      <c r="A3625" s="30">
        <v>2016</v>
      </c>
      <c r="B3625" s="3" t="s">
        <v>48</v>
      </c>
      <c r="C3625" s="3" t="s">
        <v>116</v>
      </c>
      <c r="D3625" s="3" t="s">
        <v>116</v>
      </c>
      <c r="E3625" s="3">
        <v>171</v>
      </c>
      <c r="F3625" s="3">
        <v>607</v>
      </c>
      <c r="G3625" s="3">
        <v>607</v>
      </c>
      <c r="H3625" s="3">
        <v>85007006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 t="str">
        <f>B3625&amp;" | "&amp;C3625&amp;" | "&amp;D3625</f>
        <v>documentazione_amministrativa / determinazioni | DETERMINAZIONE DEL DIRIGENTE | DETERMINAZIONE DEL DIRIGENTE</v>
      </c>
      <c r="Q3625" s="3" t="str">
        <f>VLOOKUP(P3625,'Classificazione UD'!A:B,2,FALSE)</f>
        <v>Amministrativo</v>
      </c>
    </row>
    <row r="3626" spans="1:17" ht="15" customHeight="1" x14ac:dyDescent="0.25">
      <c r="A3626" s="30">
        <v>2015</v>
      </c>
      <c r="B3626" s="3" t="s">
        <v>17</v>
      </c>
      <c r="C3626" s="3" t="s">
        <v>27</v>
      </c>
      <c r="D3626" s="3" t="s">
        <v>19</v>
      </c>
      <c r="E3626" s="3">
        <v>1816</v>
      </c>
      <c r="F3626" s="3">
        <v>8507</v>
      </c>
      <c r="G3626" s="3">
        <v>8507</v>
      </c>
      <c r="H3626" s="3">
        <v>1551615356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 t="str">
        <f>B3626&amp;" | "&amp;C3626&amp;" | "&amp;D3626</f>
        <v>documentazione_amministrativa / documentazione_contabile | FATTURA PASSIVA | FATTURA</v>
      </c>
      <c r="Q3626" s="3" t="str">
        <f>VLOOKUP(P3626,'Classificazione UD'!A:B,2,FALSE)</f>
        <v>Fiscale</v>
      </c>
    </row>
    <row r="3627" spans="1:17" ht="15" customHeight="1" x14ac:dyDescent="0.25">
      <c r="A3627" s="30">
        <v>2016</v>
      </c>
      <c r="B3627" s="3" t="s">
        <v>17</v>
      </c>
      <c r="C3627" s="3" t="s">
        <v>27</v>
      </c>
      <c r="D3627" s="3" t="s">
        <v>19</v>
      </c>
      <c r="E3627" s="3">
        <v>1788</v>
      </c>
      <c r="F3627" s="3">
        <v>8888</v>
      </c>
      <c r="G3627" s="3">
        <v>8888</v>
      </c>
      <c r="H3627" s="3">
        <v>1780081062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 t="str">
        <f>B3627&amp;" | "&amp;C3627&amp;" | "&amp;D3627</f>
        <v>documentazione_amministrativa / documentazione_contabile | FATTURA PASSIVA | FATTURA</v>
      </c>
      <c r="Q3627" s="3" t="str">
        <f>VLOOKUP(P3627,'Classificazione UD'!A:B,2,FALSE)</f>
        <v>Fiscale</v>
      </c>
    </row>
    <row r="3628" spans="1:17" ht="15" customHeight="1" x14ac:dyDescent="0.25">
      <c r="A3628" s="30">
        <v>2012</v>
      </c>
      <c r="B3628" s="3" t="s">
        <v>23</v>
      </c>
      <c r="C3628" s="3" t="s">
        <v>117</v>
      </c>
      <c r="D3628" s="3" t="s">
        <v>117</v>
      </c>
      <c r="E3628" s="3">
        <v>318</v>
      </c>
      <c r="F3628" s="3">
        <v>997</v>
      </c>
      <c r="G3628" s="3">
        <v>997</v>
      </c>
      <c r="H3628" s="3">
        <v>382167492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 t="str">
        <f>B3628&amp;" | "&amp;C3628&amp;" | "&amp;D3628</f>
        <v>documentazione_amministrativa / altri_documenti | DOCUMENTO NON PROTOCOLLATO | DOCUMENTO NON PROTOCOLLATO</v>
      </c>
      <c r="Q3628" s="3" t="str">
        <f>VLOOKUP(P3628,'Classificazione UD'!A:B,2,FALSE)</f>
        <v>Amministrativo</v>
      </c>
    </row>
    <row r="3629" spans="1:17" ht="15" customHeight="1" x14ac:dyDescent="0.25">
      <c r="A3629" s="30">
        <v>2013</v>
      </c>
      <c r="B3629" s="3" t="s">
        <v>23</v>
      </c>
      <c r="C3629" s="3" t="s">
        <v>117</v>
      </c>
      <c r="D3629" s="3" t="s">
        <v>117</v>
      </c>
      <c r="E3629" s="3">
        <v>453</v>
      </c>
      <c r="F3629" s="3">
        <v>1666</v>
      </c>
      <c r="G3629" s="3">
        <v>1666</v>
      </c>
      <c r="H3629" s="3">
        <v>401571859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 t="str">
        <f>B3629&amp;" | "&amp;C3629&amp;" | "&amp;D3629</f>
        <v>documentazione_amministrativa / altri_documenti | DOCUMENTO NON PROTOCOLLATO | DOCUMENTO NON PROTOCOLLATO</v>
      </c>
      <c r="Q3629" s="3" t="str">
        <f>VLOOKUP(P3629,'Classificazione UD'!A:B,2,FALSE)</f>
        <v>Amministrativo</v>
      </c>
    </row>
    <row r="3630" spans="1:17" ht="15" customHeight="1" x14ac:dyDescent="0.25">
      <c r="A3630" s="30">
        <v>2014</v>
      </c>
      <c r="B3630" s="3" t="s">
        <v>23</v>
      </c>
      <c r="C3630" s="3" t="s">
        <v>117</v>
      </c>
      <c r="D3630" s="3" t="s">
        <v>117</v>
      </c>
      <c r="E3630" s="3">
        <v>539</v>
      </c>
      <c r="F3630" s="3">
        <v>2024</v>
      </c>
      <c r="G3630" s="3">
        <v>2024</v>
      </c>
      <c r="H3630" s="3">
        <v>453906410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 t="str">
        <f>B3630&amp;" | "&amp;C3630&amp;" | "&amp;D3630</f>
        <v>documentazione_amministrativa / altri_documenti | DOCUMENTO NON PROTOCOLLATO | DOCUMENTO NON PROTOCOLLATO</v>
      </c>
      <c r="Q3630" s="3" t="str">
        <f>VLOOKUP(P3630,'Classificazione UD'!A:B,2,FALSE)</f>
        <v>Amministrativo</v>
      </c>
    </row>
    <row r="3631" spans="1:17" ht="15" customHeight="1" x14ac:dyDescent="0.25">
      <c r="A3631" s="30">
        <v>2015</v>
      </c>
      <c r="B3631" s="3" t="s">
        <v>23</v>
      </c>
      <c r="C3631" s="3" t="s">
        <v>117</v>
      </c>
      <c r="D3631" s="3" t="s">
        <v>117</v>
      </c>
      <c r="E3631" s="3">
        <v>987</v>
      </c>
      <c r="F3631" s="3">
        <v>2991</v>
      </c>
      <c r="G3631" s="3">
        <v>2991</v>
      </c>
      <c r="H3631" s="3">
        <v>720692629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 t="str">
        <f>B3631&amp;" | "&amp;C3631&amp;" | "&amp;D3631</f>
        <v>documentazione_amministrativa / altri_documenti | DOCUMENTO NON PROTOCOLLATO | DOCUMENTO NON PROTOCOLLATO</v>
      </c>
      <c r="Q3631" s="3" t="str">
        <f>VLOOKUP(P3631,'Classificazione UD'!A:B,2,FALSE)</f>
        <v>Amministrativo</v>
      </c>
    </row>
    <row r="3632" spans="1:17" ht="15" customHeight="1" x14ac:dyDescent="0.25">
      <c r="A3632" s="30">
        <v>2016</v>
      </c>
      <c r="B3632" s="3" t="s">
        <v>23</v>
      </c>
      <c r="C3632" s="3" t="s">
        <v>117</v>
      </c>
      <c r="D3632" s="3" t="s">
        <v>117</v>
      </c>
      <c r="E3632" s="3">
        <v>294</v>
      </c>
      <c r="F3632" s="3">
        <v>965</v>
      </c>
      <c r="G3632" s="3">
        <v>965</v>
      </c>
      <c r="H3632" s="3">
        <v>215801174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 t="str">
        <f>B3632&amp;" | "&amp;C3632&amp;" | "&amp;D3632</f>
        <v>documentazione_amministrativa / altri_documenti | DOCUMENTO NON PROTOCOLLATO | DOCUMENTO NON PROTOCOLLATO</v>
      </c>
      <c r="Q3632" s="3" t="str">
        <f>VLOOKUP(P3632,'Classificazione UD'!A:B,2,FALSE)</f>
        <v>Amministrativo</v>
      </c>
    </row>
    <row r="3633" spans="1:17" ht="15" customHeight="1" x14ac:dyDescent="0.25">
      <c r="A3633" s="30">
        <v>2012</v>
      </c>
      <c r="B3633" s="3" t="s">
        <v>36</v>
      </c>
      <c r="C3633" s="3" t="s">
        <v>50</v>
      </c>
      <c r="D3633" s="3" t="s">
        <v>50</v>
      </c>
      <c r="E3633" s="3">
        <v>10606</v>
      </c>
      <c r="F3633" s="3">
        <v>16249</v>
      </c>
      <c r="G3633" s="3">
        <v>16249</v>
      </c>
      <c r="H3633" s="3">
        <v>9646921213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 t="str">
        <f>B3633&amp;" | "&amp;C3633&amp;" | "&amp;D3633</f>
        <v>documentazione_amministrativa / documenti_protocollati | DOCUMENTO PROTOCOLLATO | DOCUMENTO PROTOCOLLATO</v>
      </c>
      <c r="Q3633" s="3" t="str">
        <f>VLOOKUP(P3633,'Classificazione UD'!A:B,2,FALSE)</f>
        <v>Protocollo</v>
      </c>
    </row>
    <row r="3634" spans="1:17" ht="15" customHeight="1" x14ac:dyDescent="0.25">
      <c r="A3634" s="30">
        <v>2013</v>
      </c>
      <c r="B3634" s="3" t="s">
        <v>36</v>
      </c>
      <c r="C3634" s="3" t="s">
        <v>50</v>
      </c>
      <c r="D3634" s="3" t="s">
        <v>50</v>
      </c>
      <c r="E3634" s="3">
        <v>12729</v>
      </c>
      <c r="F3634" s="3">
        <v>24448</v>
      </c>
      <c r="G3634" s="3">
        <v>24448</v>
      </c>
      <c r="H3634" s="3">
        <v>15213660385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 t="str">
        <f>B3634&amp;" | "&amp;C3634&amp;" | "&amp;D3634</f>
        <v>documentazione_amministrativa / documenti_protocollati | DOCUMENTO PROTOCOLLATO | DOCUMENTO PROTOCOLLATO</v>
      </c>
      <c r="Q3634" s="3" t="str">
        <f>VLOOKUP(P3634,'Classificazione UD'!A:B,2,FALSE)</f>
        <v>Protocollo</v>
      </c>
    </row>
    <row r="3635" spans="1:17" ht="15" customHeight="1" x14ac:dyDescent="0.25">
      <c r="A3635" s="30">
        <v>2014</v>
      </c>
      <c r="B3635" s="3" t="s">
        <v>36</v>
      </c>
      <c r="C3635" s="3" t="s">
        <v>50</v>
      </c>
      <c r="D3635" s="3" t="s">
        <v>50</v>
      </c>
      <c r="E3635" s="3">
        <v>14853</v>
      </c>
      <c r="F3635" s="3">
        <v>36045</v>
      </c>
      <c r="G3635" s="3">
        <v>36045</v>
      </c>
      <c r="H3635" s="3">
        <v>21290363705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 t="str">
        <f>B3635&amp;" | "&amp;C3635&amp;" | "&amp;D3635</f>
        <v>documentazione_amministrativa / documenti_protocollati | DOCUMENTO PROTOCOLLATO | DOCUMENTO PROTOCOLLATO</v>
      </c>
      <c r="Q3635" s="3" t="str">
        <f>VLOOKUP(P3635,'Classificazione UD'!A:B,2,FALSE)</f>
        <v>Protocollo</v>
      </c>
    </row>
    <row r="3636" spans="1:17" ht="15" customHeight="1" x14ac:dyDescent="0.25">
      <c r="A3636" s="30">
        <v>2015</v>
      </c>
      <c r="B3636" s="3" t="s">
        <v>36</v>
      </c>
      <c r="C3636" s="3" t="s">
        <v>50</v>
      </c>
      <c r="D3636" s="3" t="s">
        <v>50</v>
      </c>
      <c r="E3636" s="3">
        <v>17411</v>
      </c>
      <c r="F3636" s="3">
        <v>51329</v>
      </c>
      <c r="G3636" s="3">
        <v>51329</v>
      </c>
      <c r="H3636" s="3">
        <v>30681658655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 t="str">
        <f>B3636&amp;" | "&amp;C3636&amp;" | "&amp;D3636</f>
        <v>documentazione_amministrativa / documenti_protocollati | DOCUMENTO PROTOCOLLATO | DOCUMENTO PROTOCOLLATO</v>
      </c>
      <c r="Q3636" s="3" t="str">
        <f>VLOOKUP(P3636,'Classificazione UD'!A:B,2,FALSE)</f>
        <v>Protocollo</v>
      </c>
    </row>
    <row r="3637" spans="1:17" ht="15" customHeight="1" x14ac:dyDescent="0.25">
      <c r="A3637" s="30">
        <v>2016</v>
      </c>
      <c r="B3637" s="3" t="s">
        <v>36</v>
      </c>
      <c r="C3637" s="3" t="s">
        <v>50</v>
      </c>
      <c r="D3637" s="3" t="s">
        <v>50</v>
      </c>
      <c r="E3637" s="3">
        <v>9022</v>
      </c>
      <c r="F3637" s="3">
        <v>25608</v>
      </c>
      <c r="G3637" s="3">
        <v>25608</v>
      </c>
      <c r="H3637" s="3">
        <v>15215019234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 t="str">
        <f>B3637&amp;" | "&amp;C3637&amp;" | "&amp;D3637</f>
        <v>documentazione_amministrativa / documenti_protocollati | DOCUMENTO PROTOCOLLATO | DOCUMENTO PROTOCOLLATO</v>
      </c>
      <c r="Q3637" s="3" t="str">
        <f>VLOOKUP(P3637,'Classificazione UD'!A:B,2,FALSE)</f>
        <v>Protocollo</v>
      </c>
    </row>
    <row r="3638" spans="1:17" ht="15" customHeight="1" x14ac:dyDescent="0.25">
      <c r="A3638" s="30">
        <v>2015</v>
      </c>
      <c r="B3638" s="3" t="s">
        <v>33</v>
      </c>
      <c r="C3638" s="3" t="s">
        <v>34</v>
      </c>
      <c r="D3638" s="3" t="s">
        <v>34</v>
      </c>
      <c r="E3638" s="3">
        <v>47</v>
      </c>
      <c r="F3638" s="3">
        <v>47</v>
      </c>
      <c r="G3638" s="3">
        <v>47</v>
      </c>
      <c r="H3638" s="3">
        <v>109345340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 t="str">
        <f>B3638&amp;" | "&amp;C3638&amp;" | "&amp;D3638</f>
        <v>documentazione_amministrativa / contratti_accordi | CONTRATTO | CONTRATTO</v>
      </c>
      <c r="Q3638" s="3" t="str">
        <f>VLOOKUP(P3638,'Classificazione UD'!A:B,2,FALSE)</f>
        <v>Contratto</v>
      </c>
    </row>
    <row r="3639" spans="1:17" ht="15" customHeight="1" x14ac:dyDescent="0.25">
      <c r="A3639" s="30">
        <v>2016</v>
      </c>
      <c r="B3639" s="3" t="s">
        <v>33</v>
      </c>
      <c r="C3639" s="3" t="s">
        <v>34</v>
      </c>
      <c r="D3639" s="3" t="s">
        <v>34</v>
      </c>
      <c r="E3639" s="3">
        <v>77</v>
      </c>
      <c r="F3639" s="3">
        <v>82</v>
      </c>
      <c r="G3639" s="3">
        <v>82</v>
      </c>
      <c r="H3639" s="3">
        <v>92234064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 t="str">
        <f>B3639&amp;" | "&amp;C3639&amp;" | "&amp;D3639</f>
        <v>documentazione_amministrativa / contratti_accordi | CONTRATTO | CONTRATTO</v>
      </c>
      <c r="Q3639" s="3" t="str">
        <f>VLOOKUP(P3639,'Classificazione UD'!A:B,2,FALSE)</f>
        <v>Contratto</v>
      </c>
    </row>
    <row r="3640" spans="1:17" ht="15" customHeight="1" x14ac:dyDescent="0.25">
      <c r="A3640" s="30">
        <v>2016</v>
      </c>
      <c r="B3640" s="3" t="s">
        <v>20</v>
      </c>
      <c r="C3640" s="3" t="s">
        <v>21</v>
      </c>
      <c r="D3640" s="3" t="s">
        <v>21</v>
      </c>
      <c r="E3640" s="3">
        <v>88</v>
      </c>
      <c r="F3640" s="3">
        <v>88</v>
      </c>
      <c r="G3640" s="3">
        <v>88</v>
      </c>
      <c r="H3640" s="3">
        <v>6316235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 t="str">
        <f>B3640&amp;" | "&amp;C3640&amp;" | "&amp;D3640</f>
        <v>documentazione_amministrativa / registri | REGISTRO GIORNALIERO | REGISTRO GIORNALIERO</v>
      </c>
      <c r="Q3640" s="3" t="str">
        <f>VLOOKUP(P3640,'Classificazione UD'!A:B,2,FALSE)</f>
        <v>RGP</v>
      </c>
    </row>
    <row r="3641" spans="1:17" ht="15" customHeight="1" x14ac:dyDescent="0.25">
      <c r="A3641" s="30">
        <v>2015</v>
      </c>
      <c r="B3641" s="3" t="s">
        <v>20</v>
      </c>
      <c r="C3641" s="3" t="s">
        <v>130</v>
      </c>
      <c r="D3641" s="3" t="s">
        <v>130</v>
      </c>
      <c r="E3641" s="3">
        <v>1</v>
      </c>
      <c r="F3641" s="3">
        <v>1</v>
      </c>
      <c r="G3641" s="3">
        <v>1</v>
      </c>
      <c r="H3641" s="3">
        <v>1089047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 t="str">
        <f>B3641&amp;" | "&amp;C3641&amp;" | "&amp;D3641</f>
        <v>documentazione_amministrativa / registri | REGISTRO UNICO FATTURE | REGISTRO UNICO FATTURE</v>
      </c>
      <c r="Q3641" s="3" t="str">
        <f>VLOOKUP(P3641,'Classificazione UD'!A:B,2,FALSE)</f>
        <v>Fiscale</v>
      </c>
    </row>
    <row r="3642" spans="1:17" ht="15" customHeight="1" x14ac:dyDescent="0.25">
      <c r="A3642" s="30">
        <v>2015</v>
      </c>
      <c r="B3642" s="3" t="s">
        <v>17</v>
      </c>
      <c r="C3642" s="3" t="s">
        <v>27</v>
      </c>
      <c r="D3642" s="3" t="s">
        <v>19</v>
      </c>
      <c r="E3642" s="3">
        <v>2345</v>
      </c>
      <c r="F3642" s="3">
        <v>10615</v>
      </c>
      <c r="G3642" s="3">
        <v>19820</v>
      </c>
      <c r="H3642" s="3">
        <v>1390458971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 t="str">
        <f>B3642&amp;" | "&amp;C3642&amp;" | "&amp;D3642</f>
        <v>documentazione_amministrativa / documentazione_contabile | FATTURA PASSIVA | FATTURA</v>
      </c>
      <c r="Q3642" s="3" t="str">
        <f>VLOOKUP(P3642,'Classificazione UD'!A:B,2,FALSE)</f>
        <v>Fiscale</v>
      </c>
    </row>
    <row r="3643" spans="1:17" ht="15" customHeight="1" x14ac:dyDescent="0.25">
      <c r="A3643" s="30">
        <v>2015</v>
      </c>
      <c r="B3643" s="3" t="s">
        <v>17</v>
      </c>
      <c r="C3643" s="3" t="s">
        <v>27</v>
      </c>
      <c r="D3643" s="3" t="s">
        <v>28</v>
      </c>
      <c r="E3643" s="3">
        <v>82</v>
      </c>
      <c r="F3643" s="3">
        <v>309</v>
      </c>
      <c r="G3643" s="3">
        <v>555</v>
      </c>
      <c r="H3643" s="3">
        <v>68787140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 t="str">
        <f>B3643&amp;" | "&amp;C3643&amp;" | "&amp;D3643</f>
        <v>documentazione_amministrativa / documentazione_contabile | FATTURA PASSIVA | NOTA DI CREDITO</v>
      </c>
      <c r="Q3643" s="3" t="str">
        <f>VLOOKUP(P3643,'Classificazione UD'!A:B,2,FALSE)</f>
        <v>Fiscale</v>
      </c>
    </row>
    <row r="3644" spans="1:17" ht="15" customHeight="1" x14ac:dyDescent="0.25">
      <c r="A3644" s="30">
        <v>2015</v>
      </c>
      <c r="B3644" s="3" t="s">
        <v>17</v>
      </c>
      <c r="C3644" s="3" t="s">
        <v>27</v>
      </c>
      <c r="D3644" s="3" t="s">
        <v>32</v>
      </c>
      <c r="E3644" s="3">
        <v>14</v>
      </c>
      <c r="F3644" s="3">
        <v>44</v>
      </c>
      <c r="G3644" s="3">
        <v>86</v>
      </c>
      <c r="H3644" s="3">
        <v>1825697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 t="str">
        <f>B3644&amp;" | "&amp;C3644&amp;" | "&amp;D3644</f>
        <v>documentazione_amministrativa / documentazione_contabile | FATTURA PASSIVA | NOTA DI DEBITO</v>
      </c>
      <c r="Q3644" s="3" t="str">
        <f>VLOOKUP(P3644,'Classificazione UD'!A:B,2,FALSE)</f>
        <v>Fiscale</v>
      </c>
    </row>
    <row r="3645" spans="1:17" ht="15" customHeight="1" x14ac:dyDescent="0.25">
      <c r="A3645" s="30">
        <v>2015</v>
      </c>
      <c r="B3645" s="3" t="s">
        <v>17</v>
      </c>
      <c r="C3645" s="3" t="s">
        <v>27</v>
      </c>
      <c r="D3645" s="3" t="s">
        <v>86</v>
      </c>
      <c r="E3645" s="3">
        <v>6</v>
      </c>
      <c r="F3645" s="3">
        <v>19</v>
      </c>
      <c r="G3645" s="3">
        <v>37</v>
      </c>
      <c r="H3645" s="3">
        <v>761863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 t="str">
        <f>B3645&amp;" | "&amp;C3645&amp;" | "&amp;D3645</f>
        <v>documentazione_amministrativa / documentazione_contabile | FATTURA PASSIVA | PARCELLA</v>
      </c>
      <c r="Q3645" s="3" t="str">
        <f>VLOOKUP(P3645,'Classificazione UD'!A:B,2,FALSE)</f>
        <v>Fiscale</v>
      </c>
    </row>
    <row r="3646" spans="1:17" ht="15" customHeight="1" x14ac:dyDescent="0.25">
      <c r="A3646" s="30">
        <v>2015</v>
      </c>
      <c r="B3646" s="3" t="s">
        <v>17</v>
      </c>
      <c r="C3646" s="3" t="s">
        <v>18</v>
      </c>
      <c r="D3646" s="3" t="s">
        <v>19</v>
      </c>
      <c r="E3646" s="3">
        <v>2</v>
      </c>
      <c r="F3646" s="3">
        <v>2</v>
      </c>
      <c r="G3646" s="3">
        <v>4</v>
      </c>
      <c r="H3646" s="3">
        <v>226546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 t="str">
        <f>B3646&amp;" | "&amp;C3646&amp;" | "&amp;D3646</f>
        <v>documentazione_amministrativa / documentazione_contabile | FATTURA ATTIVA | FATTURA</v>
      </c>
      <c r="Q3646" s="3" t="str">
        <f>VLOOKUP(P3646,'Classificazione UD'!A:B,2,FALSE)</f>
        <v>Fiscale</v>
      </c>
    </row>
    <row r="3647" spans="1:17" ht="15" customHeight="1" x14ac:dyDescent="0.25">
      <c r="A3647" s="30">
        <v>2012</v>
      </c>
      <c r="B3647" s="3" t="s">
        <v>44</v>
      </c>
      <c r="C3647" s="3" t="s">
        <v>46</v>
      </c>
      <c r="D3647" s="3" t="s">
        <v>46</v>
      </c>
      <c r="E3647" s="3">
        <v>44</v>
      </c>
      <c r="F3647" s="3">
        <v>221</v>
      </c>
      <c r="G3647" s="3">
        <v>221</v>
      </c>
      <c r="H3647" s="3">
        <v>52169435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 t="str">
        <f>B3647&amp;" | "&amp;C3647&amp;" | "&amp;D3647</f>
        <v>documentazione_amministrativa / deliberazioni | DELIBERA | DELIBERA</v>
      </c>
      <c r="Q3647" s="3" t="str">
        <f>VLOOKUP(P3647,'Classificazione UD'!A:B,2,FALSE)</f>
        <v>Amministrativo</v>
      </c>
    </row>
    <row r="3648" spans="1:17" ht="15" customHeight="1" x14ac:dyDescent="0.25">
      <c r="A3648" s="30">
        <v>2013</v>
      </c>
      <c r="B3648" s="3" t="s">
        <v>44</v>
      </c>
      <c r="C3648" s="3" t="s">
        <v>46</v>
      </c>
      <c r="D3648" s="3" t="s">
        <v>46</v>
      </c>
      <c r="E3648" s="3">
        <v>52</v>
      </c>
      <c r="F3648" s="3">
        <v>302</v>
      </c>
      <c r="G3648" s="3">
        <v>302</v>
      </c>
      <c r="H3648" s="3">
        <v>103121275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 t="str">
        <f>B3648&amp;" | "&amp;C3648&amp;" | "&amp;D3648</f>
        <v>documentazione_amministrativa / deliberazioni | DELIBERA | DELIBERA</v>
      </c>
      <c r="Q3648" s="3" t="str">
        <f>VLOOKUP(P3648,'Classificazione UD'!A:B,2,FALSE)</f>
        <v>Amministrativo</v>
      </c>
    </row>
    <row r="3649" spans="1:17" ht="15" customHeight="1" x14ac:dyDescent="0.25">
      <c r="A3649" s="30">
        <v>2014</v>
      </c>
      <c r="B3649" s="3" t="s">
        <v>44</v>
      </c>
      <c r="C3649" s="3" t="s">
        <v>46</v>
      </c>
      <c r="D3649" s="3" t="s">
        <v>46</v>
      </c>
      <c r="E3649" s="3">
        <v>70</v>
      </c>
      <c r="F3649" s="3">
        <v>413</v>
      </c>
      <c r="G3649" s="3">
        <v>413</v>
      </c>
      <c r="H3649" s="3">
        <v>123344495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 t="str">
        <f>B3649&amp;" | "&amp;C3649&amp;" | "&amp;D3649</f>
        <v>documentazione_amministrativa / deliberazioni | DELIBERA | DELIBERA</v>
      </c>
      <c r="Q3649" s="3" t="str">
        <f>VLOOKUP(P3649,'Classificazione UD'!A:B,2,FALSE)</f>
        <v>Amministrativo</v>
      </c>
    </row>
    <row r="3650" spans="1:17" ht="15" customHeight="1" x14ac:dyDescent="0.25">
      <c r="A3650" s="30">
        <v>2015</v>
      </c>
      <c r="B3650" s="3" t="s">
        <v>44</v>
      </c>
      <c r="C3650" s="3" t="s">
        <v>46</v>
      </c>
      <c r="D3650" s="3" t="s">
        <v>46</v>
      </c>
      <c r="E3650" s="3">
        <v>56</v>
      </c>
      <c r="F3650" s="3">
        <v>352</v>
      </c>
      <c r="G3650" s="3">
        <v>352</v>
      </c>
      <c r="H3650" s="3">
        <v>75074601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 t="str">
        <f>B3650&amp;" | "&amp;C3650&amp;" | "&amp;D3650</f>
        <v>documentazione_amministrativa / deliberazioni | DELIBERA | DELIBERA</v>
      </c>
      <c r="Q3650" s="3" t="str">
        <f>VLOOKUP(P3650,'Classificazione UD'!A:B,2,FALSE)</f>
        <v>Amministrativo</v>
      </c>
    </row>
    <row r="3651" spans="1:17" ht="15" customHeight="1" x14ac:dyDescent="0.25">
      <c r="A3651" s="30">
        <v>2016</v>
      </c>
      <c r="B3651" s="3" t="s">
        <v>44</v>
      </c>
      <c r="C3651" s="3" t="s">
        <v>46</v>
      </c>
      <c r="D3651" s="3" t="s">
        <v>46</v>
      </c>
      <c r="E3651" s="3">
        <v>25</v>
      </c>
      <c r="F3651" s="3">
        <v>144</v>
      </c>
      <c r="G3651" s="3">
        <v>144</v>
      </c>
      <c r="H3651" s="3">
        <v>32087300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 t="str">
        <f>B3651&amp;" | "&amp;C3651&amp;" | "&amp;D3651</f>
        <v>documentazione_amministrativa / deliberazioni | DELIBERA | DELIBERA</v>
      </c>
      <c r="Q3651" s="3" t="str">
        <f>VLOOKUP(P3651,'Classificazione UD'!A:B,2,FALSE)</f>
        <v>Amministrativo</v>
      </c>
    </row>
    <row r="3652" spans="1:17" ht="15" customHeight="1" x14ac:dyDescent="0.25">
      <c r="A3652" s="30">
        <v>2012</v>
      </c>
      <c r="B3652" s="3" t="s">
        <v>44</v>
      </c>
      <c r="C3652" s="3" t="s">
        <v>46</v>
      </c>
      <c r="D3652" s="3" t="s">
        <v>46</v>
      </c>
      <c r="E3652" s="3">
        <v>79</v>
      </c>
      <c r="F3652" s="3">
        <v>485</v>
      </c>
      <c r="G3652" s="3">
        <v>485</v>
      </c>
      <c r="H3652" s="3">
        <v>147052990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 t="str">
        <f>B3652&amp;" | "&amp;C3652&amp;" | "&amp;D3652</f>
        <v>documentazione_amministrativa / deliberazioni | DELIBERA | DELIBERA</v>
      </c>
      <c r="Q3652" s="3" t="str">
        <f>VLOOKUP(P3652,'Classificazione UD'!A:B,2,FALSE)</f>
        <v>Amministrativo</v>
      </c>
    </row>
    <row r="3653" spans="1:17" ht="15" customHeight="1" x14ac:dyDescent="0.25">
      <c r="A3653" s="30">
        <v>2013</v>
      </c>
      <c r="B3653" s="3" t="s">
        <v>44</v>
      </c>
      <c r="C3653" s="3" t="s">
        <v>46</v>
      </c>
      <c r="D3653" s="3" t="s">
        <v>46</v>
      </c>
      <c r="E3653" s="3">
        <v>75</v>
      </c>
      <c r="F3653" s="3">
        <v>594</v>
      </c>
      <c r="G3653" s="3">
        <v>594</v>
      </c>
      <c r="H3653" s="3">
        <v>392431542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 t="str">
        <f>B3653&amp;" | "&amp;C3653&amp;" | "&amp;D3653</f>
        <v>documentazione_amministrativa / deliberazioni | DELIBERA | DELIBERA</v>
      </c>
      <c r="Q3653" s="3" t="str">
        <f>VLOOKUP(P3653,'Classificazione UD'!A:B,2,FALSE)</f>
        <v>Amministrativo</v>
      </c>
    </row>
    <row r="3654" spans="1:17" ht="15" customHeight="1" x14ac:dyDescent="0.25">
      <c r="A3654" s="30">
        <v>2014</v>
      </c>
      <c r="B3654" s="3" t="s">
        <v>44</v>
      </c>
      <c r="C3654" s="3" t="s">
        <v>46</v>
      </c>
      <c r="D3654" s="3" t="s">
        <v>46</v>
      </c>
      <c r="E3654" s="3">
        <v>130</v>
      </c>
      <c r="F3654" s="3">
        <v>711</v>
      </c>
      <c r="G3654" s="3">
        <v>711</v>
      </c>
      <c r="H3654" s="3">
        <v>172916182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 t="str">
        <f>B3654&amp;" | "&amp;C3654&amp;" | "&amp;D3654</f>
        <v>documentazione_amministrativa / deliberazioni | DELIBERA | DELIBERA</v>
      </c>
      <c r="Q3654" s="3" t="str">
        <f>VLOOKUP(P3654,'Classificazione UD'!A:B,2,FALSE)</f>
        <v>Amministrativo</v>
      </c>
    </row>
    <row r="3655" spans="1:17" ht="15" customHeight="1" x14ac:dyDescent="0.25">
      <c r="A3655" s="30">
        <v>2015</v>
      </c>
      <c r="B3655" s="3" t="s">
        <v>44</v>
      </c>
      <c r="C3655" s="3" t="s">
        <v>46</v>
      </c>
      <c r="D3655" s="3" t="s">
        <v>46</v>
      </c>
      <c r="E3655" s="3">
        <v>147</v>
      </c>
      <c r="F3655" s="3">
        <v>809</v>
      </c>
      <c r="G3655" s="3">
        <v>809</v>
      </c>
      <c r="H3655" s="3">
        <v>199690994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 t="str">
        <f>B3655&amp;" | "&amp;C3655&amp;" | "&amp;D3655</f>
        <v>documentazione_amministrativa / deliberazioni | DELIBERA | DELIBERA</v>
      </c>
      <c r="Q3655" s="3" t="str">
        <f>VLOOKUP(P3655,'Classificazione UD'!A:B,2,FALSE)</f>
        <v>Amministrativo</v>
      </c>
    </row>
    <row r="3656" spans="1:17" ht="15" customHeight="1" x14ac:dyDescent="0.25">
      <c r="A3656" s="30">
        <v>2016</v>
      </c>
      <c r="B3656" s="3" t="s">
        <v>44</v>
      </c>
      <c r="C3656" s="3" t="s">
        <v>46</v>
      </c>
      <c r="D3656" s="3" t="s">
        <v>46</v>
      </c>
      <c r="E3656" s="3">
        <v>69</v>
      </c>
      <c r="F3656" s="3">
        <v>375</v>
      </c>
      <c r="G3656" s="3">
        <v>375</v>
      </c>
      <c r="H3656" s="3">
        <v>123911474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 t="str">
        <f>B3656&amp;" | "&amp;C3656&amp;" | "&amp;D3656</f>
        <v>documentazione_amministrativa / deliberazioni | DELIBERA | DELIBERA</v>
      </c>
      <c r="Q3656" s="3" t="str">
        <f>VLOOKUP(P3656,'Classificazione UD'!A:B,2,FALSE)</f>
        <v>Amministrativo</v>
      </c>
    </row>
    <row r="3657" spans="1:17" ht="15" customHeight="1" x14ac:dyDescent="0.25">
      <c r="A3657" s="30">
        <v>2012</v>
      </c>
      <c r="B3657" s="3" t="s">
        <v>48</v>
      </c>
      <c r="C3657" s="3" t="s">
        <v>116</v>
      </c>
      <c r="D3657" s="3" t="s">
        <v>116</v>
      </c>
      <c r="E3657" s="3">
        <v>210</v>
      </c>
      <c r="F3657" s="3">
        <v>585</v>
      </c>
      <c r="G3657" s="3">
        <v>585</v>
      </c>
      <c r="H3657" s="3">
        <v>99593783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 t="str">
        <f>B3657&amp;" | "&amp;C3657&amp;" | "&amp;D3657</f>
        <v>documentazione_amministrativa / determinazioni | DETERMINAZIONE DEL DIRIGENTE | DETERMINAZIONE DEL DIRIGENTE</v>
      </c>
      <c r="Q3657" s="3" t="str">
        <f>VLOOKUP(P3657,'Classificazione UD'!A:B,2,FALSE)</f>
        <v>Amministrativo</v>
      </c>
    </row>
    <row r="3658" spans="1:17" ht="15" customHeight="1" x14ac:dyDescent="0.25">
      <c r="A3658" s="30">
        <v>2013</v>
      </c>
      <c r="B3658" s="3" t="s">
        <v>48</v>
      </c>
      <c r="C3658" s="3" t="s">
        <v>116</v>
      </c>
      <c r="D3658" s="3" t="s">
        <v>116</v>
      </c>
      <c r="E3658" s="3">
        <v>215</v>
      </c>
      <c r="F3658" s="3">
        <v>619</v>
      </c>
      <c r="G3658" s="3">
        <v>619</v>
      </c>
      <c r="H3658" s="3">
        <v>109657543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 t="str">
        <f>B3658&amp;" | "&amp;C3658&amp;" | "&amp;D3658</f>
        <v>documentazione_amministrativa / determinazioni | DETERMINAZIONE DEL DIRIGENTE | DETERMINAZIONE DEL DIRIGENTE</v>
      </c>
      <c r="Q3658" s="3" t="str">
        <f>VLOOKUP(P3658,'Classificazione UD'!A:B,2,FALSE)</f>
        <v>Amministrativo</v>
      </c>
    </row>
    <row r="3659" spans="1:17" ht="15" customHeight="1" x14ac:dyDescent="0.25">
      <c r="A3659" s="30">
        <v>2014</v>
      </c>
      <c r="B3659" s="3" t="s">
        <v>48</v>
      </c>
      <c r="C3659" s="3" t="s">
        <v>116</v>
      </c>
      <c r="D3659" s="3" t="s">
        <v>116</v>
      </c>
      <c r="E3659" s="3">
        <v>133</v>
      </c>
      <c r="F3659" s="3">
        <v>391</v>
      </c>
      <c r="G3659" s="3">
        <v>391</v>
      </c>
      <c r="H3659" s="3">
        <v>60461822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 t="str">
        <f>B3659&amp;" | "&amp;C3659&amp;" | "&amp;D3659</f>
        <v>documentazione_amministrativa / determinazioni | DETERMINAZIONE DEL DIRIGENTE | DETERMINAZIONE DEL DIRIGENTE</v>
      </c>
      <c r="Q3659" s="3" t="str">
        <f>VLOOKUP(P3659,'Classificazione UD'!A:B,2,FALSE)</f>
        <v>Amministrativo</v>
      </c>
    </row>
    <row r="3660" spans="1:17" ht="15" customHeight="1" x14ac:dyDescent="0.25">
      <c r="A3660" s="30">
        <v>2015</v>
      </c>
      <c r="B3660" s="3" t="s">
        <v>48</v>
      </c>
      <c r="C3660" s="3" t="s">
        <v>116</v>
      </c>
      <c r="D3660" s="3" t="s">
        <v>116</v>
      </c>
      <c r="E3660" s="3">
        <v>72</v>
      </c>
      <c r="F3660" s="3">
        <v>221</v>
      </c>
      <c r="G3660" s="3">
        <v>221</v>
      </c>
      <c r="H3660" s="3">
        <v>34561056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 t="str">
        <f>B3660&amp;" | "&amp;C3660&amp;" | "&amp;D3660</f>
        <v>documentazione_amministrativa / determinazioni | DETERMINAZIONE DEL DIRIGENTE | DETERMINAZIONE DEL DIRIGENTE</v>
      </c>
      <c r="Q3660" s="3" t="str">
        <f>VLOOKUP(P3660,'Classificazione UD'!A:B,2,FALSE)</f>
        <v>Amministrativo</v>
      </c>
    </row>
    <row r="3661" spans="1:17" ht="15" customHeight="1" x14ac:dyDescent="0.25">
      <c r="A3661" s="30">
        <v>2016</v>
      </c>
      <c r="B3661" s="3" t="s">
        <v>48</v>
      </c>
      <c r="C3661" s="3" t="s">
        <v>116</v>
      </c>
      <c r="D3661" s="3" t="s">
        <v>116</v>
      </c>
      <c r="E3661" s="3">
        <v>30</v>
      </c>
      <c r="F3661" s="3">
        <v>95</v>
      </c>
      <c r="G3661" s="3">
        <v>95</v>
      </c>
      <c r="H3661" s="3">
        <v>15566426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 t="str">
        <f>B3661&amp;" | "&amp;C3661&amp;" | "&amp;D3661</f>
        <v>documentazione_amministrativa / determinazioni | DETERMINAZIONE DEL DIRIGENTE | DETERMINAZIONE DEL DIRIGENTE</v>
      </c>
      <c r="Q3661" s="3" t="str">
        <f>VLOOKUP(P3661,'Classificazione UD'!A:B,2,FALSE)</f>
        <v>Amministrativo</v>
      </c>
    </row>
    <row r="3662" spans="1:17" ht="15" customHeight="1" x14ac:dyDescent="0.25">
      <c r="A3662" s="30">
        <v>2015</v>
      </c>
      <c r="B3662" s="3" t="s">
        <v>17</v>
      </c>
      <c r="C3662" s="3" t="s">
        <v>27</v>
      </c>
      <c r="D3662" s="3" t="s">
        <v>19</v>
      </c>
      <c r="E3662" s="3">
        <v>1369</v>
      </c>
      <c r="F3662" s="3">
        <v>5474</v>
      </c>
      <c r="G3662" s="3">
        <v>5474</v>
      </c>
      <c r="H3662" s="3">
        <v>742974503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 t="str">
        <f>B3662&amp;" | "&amp;C3662&amp;" | "&amp;D3662</f>
        <v>documentazione_amministrativa / documentazione_contabile | FATTURA PASSIVA | FATTURA</v>
      </c>
      <c r="Q3662" s="3" t="str">
        <f>VLOOKUP(P3662,'Classificazione UD'!A:B,2,FALSE)</f>
        <v>Fiscale</v>
      </c>
    </row>
    <row r="3663" spans="1:17" ht="15" customHeight="1" x14ac:dyDescent="0.25">
      <c r="A3663" s="30">
        <v>2016</v>
      </c>
      <c r="B3663" s="3" t="s">
        <v>17</v>
      </c>
      <c r="C3663" s="3" t="s">
        <v>27</v>
      </c>
      <c r="D3663" s="3" t="s">
        <v>19</v>
      </c>
      <c r="E3663" s="3">
        <v>994</v>
      </c>
      <c r="F3663" s="3">
        <v>3976</v>
      </c>
      <c r="G3663" s="3">
        <v>3976</v>
      </c>
      <c r="H3663" s="3">
        <v>602876740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 t="str">
        <f>B3663&amp;" | "&amp;C3663&amp;" | "&amp;D3663</f>
        <v>documentazione_amministrativa / documentazione_contabile | FATTURA PASSIVA | FATTURA</v>
      </c>
      <c r="Q3663" s="3" t="str">
        <f>VLOOKUP(P3663,'Classificazione UD'!A:B,2,FALSE)</f>
        <v>Fiscale</v>
      </c>
    </row>
    <row r="3664" spans="1:17" ht="15" customHeight="1" x14ac:dyDescent="0.25">
      <c r="A3664" s="30">
        <v>2012</v>
      </c>
      <c r="B3664" s="3" t="s">
        <v>23</v>
      </c>
      <c r="C3664" s="3" t="s">
        <v>117</v>
      </c>
      <c r="D3664" s="3" t="s">
        <v>117</v>
      </c>
      <c r="E3664" s="3">
        <v>452</v>
      </c>
      <c r="F3664" s="3">
        <v>1113</v>
      </c>
      <c r="G3664" s="3">
        <v>1113</v>
      </c>
      <c r="H3664" s="3">
        <v>224669183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 t="str">
        <f>B3664&amp;" | "&amp;C3664&amp;" | "&amp;D3664</f>
        <v>documentazione_amministrativa / altri_documenti | DOCUMENTO NON PROTOCOLLATO | DOCUMENTO NON PROTOCOLLATO</v>
      </c>
      <c r="Q3664" s="3" t="str">
        <f>VLOOKUP(P3664,'Classificazione UD'!A:B,2,FALSE)</f>
        <v>Amministrativo</v>
      </c>
    </row>
    <row r="3665" spans="1:17" ht="15" customHeight="1" x14ac:dyDescent="0.25">
      <c r="A3665" s="30">
        <v>2013</v>
      </c>
      <c r="B3665" s="3" t="s">
        <v>23</v>
      </c>
      <c r="C3665" s="3" t="s">
        <v>117</v>
      </c>
      <c r="D3665" s="3" t="s">
        <v>117</v>
      </c>
      <c r="E3665" s="3">
        <v>1453</v>
      </c>
      <c r="F3665" s="3">
        <v>1856</v>
      </c>
      <c r="G3665" s="3">
        <v>1856</v>
      </c>
      <c r="H3665" s="3">
        <v>380612304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 t="str">
        <f>B3665&amp;" | "&amp;C3665&amp;" | "&amp;D3665</f>
        <v>documentazione_amministrativa / altri_documenti | DOCUMENTO NON PROTOCOLLATO | DOCUMENTO NON PROTOCOLLATO</v>
      </c>
      <c r="Q3665" s="3" t="str">
        <f>VLOOKUP(P3665,'Classificazione UD'!A:B,2,FALSE)</f>
        <v>Amministrativo</v>
      </c>
    </row>
    <row r="3666" spans="1:17" ht="15" customHeight="1" x14ac:dyDescent="0.25">
      <c r="A3666" s="30">
        <v>2014</v>
      </c>
      <c r="B3666" s="3" t="s">
        <v>23</v>
      </c>
      <c r="C3666" s="3" t="s">
        <v>117</v>
      </c>
      <c r="D3666" s="3" t="s">
        <v>117</v>
      </c>
      <c r="E3666" s="3">
        <v>1899</v>
      </c>
      <c r="F3666" s="3">
        <v>1960</v>
      </c>
      <c r="G3666" s="3">
        <v>1960</v>
      </c>
      <c r="H3666" s="3">
        <v>50707071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 t="str">
        <f>B3666&amp;" | "&amp;C3666&amp;" | "&amp;D3666</f>
        <v>documentazione_amministrativa / altri_documenti | DOCUMENTO NON PROTOCOLLATO | DOCUMENTO NON PROTOCOLLATO</v>
      </c>
      <c r="Q3666" s="3" t="str">
        <f>VLOOKUP(P3666,'Classificazione UD'!A:B,2,FALSE)</f>
        <v>Amministrativo</v>
      </c>
    </row>
    <row r="3667" spans="1:17" ht="15" customHeight="1" x14ac:dyDescent="0.25">
      <c r="A3667" s="30">
        <v>2015</v>
      </c>
      <c r="B3667" s="3" t="s">
        <v>23</v>
      </c>
      <c r="C3667" s="3" t="s">
        <v>117</v>
      </c>
      <c r="D3667" s="3" t="s">
        <v>117</v>
      </c>
      <c r="E3667" s="3">
        <v>2510</v>
      </c>
      <c r="F3667" s="3">
        <v>2758</v>
      </c>
      <c r="G3667" s="3">
        <v>2758</v>
      </c>
      <c r="H3667" s="3">
        <v>493630806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 t="str">
        <f>B3667&amp;" | "&amp;C3667&amp;" | "&amp;D3667</f>
        <v>documentazione_amministrativa / altri_documenti | DOCUMENTO NON PROTOCOLLATO | DOCUMENTO NON PROTOCOLLATO</v>
      </c>
      <c r="Q3667" s="3" t="str">
        <f>VLOOKUP(P3667,'Classificazione UD'!A:B,2,FALSE)</f>
        <v>Amministrativo</v>
      </c>
    </row>
    <row r="3668" spans="1:17" ht="15" customHeight="1" x14ac:dyDescent="0.25">
      <c r="A3668" s="30">
        <v>2016</v>
      </c>
      <c r="B3668" s="3" t="s">
        <v>23</v>
      </c>
      <c r="C3668" s="3" t="s">
        <v>117</v>
      </c>
      <c r="D3668" s="3" t="s">
        <v>117</v>
      </c>
      <c r="E3668" s="3">
        <v>2164</v>
      </c>
      <c r="F3668" s="3">
        <v>2521</v>
      </c>
      <c r="G3668" s="3">
        <v>2521</v>
      </c>
      <c r="H3668" s="3">
        <v>671081105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 t="str">
        <f>B3668&amp;" | "&amp;C3668&amp;" | "&amp;D3668</f>
        <v>documentazione_amministrativa / altri_documenti | DOCUMENTO NON PROTOCOLLATO | DOCUMENTO NON PROTOCOLLATO</v>
      </c>
      <c r="Q3668" s="3" t="str">
        <f>VLOOKUP(P3668,'Classificazione UD'!A:B,2,FALSE)</f>
        <v>Amministrativo</v>
      </c>
    </row>
    <row r="3669" spans="1:17" ht="15" customHeight="1" x14ac:dyDescent="0.25">
      <c r="A3669" s="30">
        <v>2012</v>
      </c>
      <c r="B3669" s="3" t="s">
        <v>36</v>
      </c>
      <c r="C3669" s="3" t="s">
        <v>50</v>
      </c>
      <c r="D3669" s="3" t="s">
        <v>50</v>
      </c>
      <c r="E3669" s="3">
        <v>732</v>
      </c>
      <c r="F3669" s="3">
        <v>3689</v>
      </c>
      <c r="G3669" s="3">
        <v>3689</v>
      </c>
      <c r="H3669" s="3">
        <v>1540784303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 t="str">
        <f>B3669&amp;" | "&amp;C3669&amp;" | "&amp;D3669</f>
        <v>documentazione_amministrativa / documenti_protocollati | DOCUMENTO PROTOCOLLATO | DOCUMENTO PROTOCOLLATO</v>
      </c>
      <c r="Q3669" s="3" t="str">
        <f>VLOOKUP(P3669,'Classificazione UD'!A:B,2,FALSE)</f>
        <v>Protocollo</v>
      </c>
    </row>
    <row r="3670" spans="1:17" ht="15" customHeight="1" x14ac:dyDescent="0.25">
      <c r="A3670" s="30">
        <v>2013</v>
      </c>
      <c r="B3670" s="3" t="s">
        <v>36</v>
      </c>
      <c r="C3670" s="3" t="s">
        <v>50</v>
      </c>
      <c r="D3670" s="3" t="s">
        <v>50</v>
      </c>
      <c r="E3670" s="3">
        <v>701</v>
      </c>
      <c r="F3670" s="3">
        <v>3808</v>
      </c>
      <c r="G3670" s="3">
        <v>3808</v>
      </c>
      <c r="H3670" s="3">
        <v>1778207949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 t="str">
        <f>B3670&amp;" | "&amp;C3670&amp;" | "&amp;D3670</f>
        <v>documentazione_amministrativa / documenti_protocollati | DOCUMENTO PROTOCOLLATO | DOCUMENTO PROTOCOLLATO</v>
      </c>
      <c r="Q3670" s="3" t="str">
        <f>VLOOKUP(P3670,'Classificazione UD'!A:B,2,FALSE)</f>
        <v>Protocollo</v>
      </c>
    </row>
    <row r="3671" spans="1:17" ht="15" customHeight="1" x14ac:dyDescent="0.25">
      <c r="A3671" s="30">
        <v>2014</v>
      </c>
      <c r="B3671" s="3" t="s">
        <v>36</v>
      </c>
      <c r="C3671" s="3" t="s">
        <v>50</v>
      </c>
      <c r="D3671" s="3" t="s">
        <v>50</v>
      </c>
      <c r="E3671" s="3">
        <v>799</v>
      </c>
      <c r="F3671" s="3">
        <v>3834</v>
      </c>
      <c r="G3671" s="3">
        <v>3834</v>
      </c>
      <c r="H3671" s="3">
        <v>1875629652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 t="str">
        <f>B3671&amp;" | "&amp;C3671&amp;" | "&amp;D3671</f>
        <v>documentazione_amministrativa / documenti_protocollati | DOCUMENTO PROTOCOLLATO | DOCUMENTO PROTOCOLLATO</v>
      </c>
      <c r="Q3671" s="3" t="str">
        <f>VLOOKUP(P3671,'Classificazione UD'!A:B,2,FALSE)</f>
        <v>Protocollo</v>
      </c>
    </row>
    <row r="3672" spans="1:17" ht="15" customHeight="1" x14ac:dyDescent="0.25">
      <c r="A3672" s="30">
        <v>2015</v>
      </c>
      <c r="B3672" s="3" t="s">
        <v>36</v>
      </c>
      <c r="C3672" s="3" t="s">
        <v>50</v>
      </c>
      <c r="D3672" s="3" t="s">
        <v>50</v>
      </c>
      <c r="E3672" s="3">
        <v>3438</v>
      </c>
      <c r="F3672" s="3">
        <v>12875</v>
      </c>
      <c r="G3672" s="3">
        <v>12875</v>
      </c>
      <c r="H3672" s="3">
        <v>2015289960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 t="str">
        <f>B3672&amp;" | "&amp;C3672&amp;" | "&amp;D3672</f>
        <v>documentazione_amministrativa / documenti_protocollati | DOCUMENTO PROTOCOLLATO | DOCUMENTO PROTOCOLLATO</v>
      </c>
      <c r="Q3672" s="3" t="str">
        <f>VLOOKUP(P3672,'Classificazione UD'!A:B,2,FALSE)</f>
        <v>Protocollo</v>
      </c>
    </row>
    <row r="3673" spans="1:17" ht="15" customHeight="1" x14ac:dyDescent="0.25">
      <c r="A3673" s="30">
        <v>2016</v>
      </c>
      <c r="B3673" s="3" t="s">
        <v>36</v>
      </c>
      <c r="C3673" s="3" t="s">
        <v>50</v>
      </c>
      <c r="D3673" s="3" t="s">
        <v>50</v>
      </c>
      <c r="E3673" s="3">
        <v>2464</v>
      </c>
      <c r="F3673" s="3">
        <v>9101</v>
      </c>
      <c r="G3673" s="3">
        <v>9101</v>
      </c>
      <c r="H3673" s="3">
        <v>1419357067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 t="str">
        <f>B3673&amp;" | "&amp;C3673&amp;" | "&amp;D3673</f>
        <v>documentazione_amministrativa / documenti_protocollati | DOCUMENTO PROTOCOLLATO | DOCUMENTO PROTOCOLLATO</v>
      </c>
      <c r="Q3673" s="3" t="str">
        <f>VLOOKUP(P3673,'Classificazione UD'!A:B,2,FALSE)</f>
        <v>Protocollo</v>
      </c>
    </row>
    <row r="3674" spans="1:17" ht="15" customHeight="1" x14ac:dyDescent="0.25">
      <c r="A3674" s="30">
        <v>2010</v>
      </c>
      <c r="B3674" s="3" t="s">
        <v>44</v>
      </c>
      <c r="C3674" s="3" t="s">
        <v>46</v>
      </c>
      <c r="D3674" s="3" t="s">
        <v>46</v>
      </c>
      <c r="E3674" s="3">
        <v>24</v>
      </c>
      <c r="F3674" s="3">
        <v>68</v>
      </c>
      <c r="G3674" s="3">
        <v>68</v>
      </c>
      <c r="H3674" s="3">
        <v>36310894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 t="str">
        <f>B3674&amp;" | "&amp;C3674&amp;" | "&amp;D3674</f>
        <v>documentazione_amministrativa / deliberazioni | DELIBERA | DELIBERA</v>
      </c>
      <c r="Q3674" s="3" t="str">
        <f>VLOOKUP(P3674,'Classificazione UD'!A:B,2,FALSE)</f>
        <v>Amministrativo</v>
      </c>
    </row>
    <row r="3675" spans="1:17" ht="15" customHeight="1" x14ac:dyDescent="0.25">
      <c r="A3675" s="30">
        <v>2011</v>
      </c>
      <c r="B3675" s="3" t="s">
        <v>44</v>
      </c>
      <c r="C3675" s="3" t="s">
        <v>46</v>
      </c>
      <c r="D3675" s="3" t="s">
        <v>46</v>
      </c>
      <c r="E3675" s="3">
        <v>57</v>
      </c>
      <c r="F3675" s="3">
        <v>172</v>
      </c>
      <c r="G3675" s="3">
        <v>172</v>
      </c>
      <c r="H3675" s="3">
        <v>71689937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 t="str">
        <f>B3675&amp;" | "&amp;C3675&amp;" | "&amp;D3675</f>
        <v>documentazione_amministrativa / deliberazioni | DELIBERA | DELIBERA</v>
      </c>
      <c r="Q3675" s="3" t="str">
        <f>VLOOKUP(P3675,'Classificazione UD'!A:B,2,FALSE)</f>
        <v>Amministrativo</v>
      </c>
    </row>
    <row r="3676" spans="1:17" ht="15" customHeight="1" x14ac:dyDescent="0.25">
      <c r="A3676" s="30">
        <v>2012</v>
      </c>
      <c r="B3676" s="3" t="s">
        <v>44</v>
      </c>
      <c r="C3676" s="3" t="s">
        <v>46</v>
      </c>
      <c r="D3676" s="3" t="s">
        <v>46</v>
      </c>
      <c r="E3676" s="3">
        <v>47</v>
      </c>
      <c r="F3676" s="3">
        <v>123</v>
      </c>
      <c r="G3676" s="3">
        <v>123</v>
      </c>
      <c r="H3676" s="3">
        <v>77735809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 t="str">
        <f>B3676&amp;" | "&amp;C3676&amp;" | "&amp;D3676</f>
        <v>documentazione_amministrativa / deliberazioni | DELIBERA | DELIBERA</v>
      </c>
      <c r="Q3676" s="3" t="str">
        <f>VLOOKUP(P3676,'Classificazione UD'!A:B,2,FALSE)</f>
        <v>Amministrativo</v>
      </c>
    </row>
    <row r="3677" spans="1:17" ht="15" customHeight="1" x14ac:dyDescent="0.25">
      <c r="A3677" s="30">
        <v>2013</v>
      </c>
      <c r="B3677" s="3" t="s">
        <v>44</v>
      </c>
      <c r="C3677" s="3" t="s">
        <v>46</v>
      </c>
      <c r="D3677" s="3" t="s">
        <v>46</v>
      </c>
      <c r="E3677" s="3">
        <v>55</v>
      </c>
      <c r="F3677" s="3">
        <v>190</v>
      </c>
      <c r="G3677" s="3">
        <v>190</v>
      </c>
      <c r="H3677" s="3">
        <v>75068220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 t="str">
        <f>B3677&amp;" | "&amp;C3677&amp;" | "&amp;D3677</f>
        <v>documentazione_amministrativa / deliberazioni | DELIBERA | DELIBERA</v>
      </c>
      <c r="Q3677" s="3" t="str">
        <f>VLOOKUP(P3677,'Classificazione UD'!A:B,2,FALSE)</f>
        <v>Amministrativo</v>
      </c>
    </row>
    <row r="3678" spans="1:17" ht="15" customHeight="1" x14ac:dyDescent="0.25">
      <c r="A3678" s="30">
        <v>2014</v>
      </c>
      <c r="B3678" s="3" t="s">
        <v>44</v>
      </c>
      <c r="C3678" s="3" t="s">
        <v>46</v>
      </c>
      <c r="D3678" s="3" t="s">
        <v>46</v>
      </c>
      <c r="E3678" s="3">
        <v>74</v>
      </c>
      <c r="F3678" s="3">
        <v>262</v>
      </c>
      <c r="G3678" s="3">
        <v>262</v>
      </c>
      <c r="H3678" s="3">
        <v>136392907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 t="str">
        <f>B3678&amp;" | "&amp;C3678&amp;" | "&amp;D3678</f>
        <v>documentazione_amministrativa / deliberazioni | DELIBERA | DELIBERA</v>
      </c>
      <c r="Q3678" s="3" t="str">
        <f>VLOOKUP(P3678,'Classificazione UD'!A:B,2,FALSE)</f>
        <v>Amministrativo</v>
      </c>
    </row>
    <row r="3679" spans="1:17" ht="15" customHeight="1" x14ac:dyDescent="0.25">
      <c r="A3679" s="30">
        <v>2015</v>
      </c>
      <c r="B3679" s="3" t="s">
        <v>44</v>
      </c>
      <c r="C3679" s="3" t="s">
        <v>46</v>
      </c>
      <c r="D3679" s="3" t="s">
        <v>46</v>
      </c>
      <c r="E3679" s="3">
        <v>43</v>
      </c>
      <c r="F3679" s="3">
        <v>180</v>
      </c>
      <c r="G3679" s="3">
        <v>180</v>
      </c>
      <c r="H3679" s="3">
        <v>82641440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 t="str">
        <f>B3679&amp;" | "&amp;C3679&amp;" | "&amp;D3679</f>
        <v>documentazione_amministrativa / deliberazioni | DELIBERA | DELIBERA</v>
      </c>
      <c r="Q3679" s="3" t="str">
        <f>VLOOKUP(P3679,'Classificazione UD'!A:B,2,FALSE)</f>
        <v>Amministrativo</v>
      </c>
    </row>
    <row r="3680" spans="1:17" ht="15" customHeight="1" x14ac:dyDescent="0.25">
      <c r="A3680" s="30">
        <v>2016</v>
      </c>
      <c r="B3680" s="3" t="s">
        <v>44</v>
      </c>
      <c r="C3680" s="3" t="s">
        <v>46</v>
      </c>
      <c r="D3680" s="3" t="s">
        <v>46</v>
      </c>
      <c r="E3680" s="3">
        <v>21</v>
      </c>
      <c r="F3680" s="3">
        <v>102</v>
      </c>
      <c r="G3680" s="3">
        <v>102</v>
      </c>
      <c r="H3680" s="3">
        <v>47894753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 t="str">
        <f>B3680&amp;" | "&amp;C3680&amp;" | "&amp;D3680</f>
        <v>documentazione_amministrativa / deliberazioni | DELIBERA | DELIBERA</v>
      </c>
      <c r="Q3680" s="3" t="str">
        <f>VLOOKUP(P3680,'Classificazione UD'!A:B,2,FALSE)</f>
        <v>Amministrativo</v>
      </c>
    </row>
    <row r="3681" spans="1:17" ht="15" customHeight="1" x14ac:dyDescent="0.25">
      <c r="A3681" s="30">
        <v>2010</v>
      </c>
      <c r="B3681" s="3" t="s">
        <v>44</v>
      </c>
      <c r="C3681" s="3" t="s">
        <v>46</v>
      </c>
      <c r="D3681" s="3" t="s">
        <v>46</v>
      </c>
      <c r="E3681" s="3">
        <v>23</v>
      </c>
      <c r="F3681" s="3">
        <v>54</v>
      </c>
      <c r="G3681" s="3">
        <v>54</v>
      </c>
      <c r="H3681" s="3">
        <v>21944003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 t="str">
        <f>B3681&amp;" | "&amp;C3681&amp;" | "&amp;D3681</f>
        <v>documentazione_amministrativa / deliberazioni | DELIBERA | DELIBERA</v>
      </c>
      <c r="Q3681" s="3" t="str">
        <f>VLOOKUP(P3681,'Classificazione UD'!A:B,2,FALSE)</f>
        <v>Amministrativo</v>
      </c>
    </row>
    <row r="3682" spans="1:17" ht="15" customHeight="1" x14ac:dyDescent="0.25">
      <c r="A3682" s="30">
        <v>2011</v>
      </c>
      <c r="B3682" s="3" t="s">
        <v>44</v>
      </c>
      <c r="C3682" s="3" t="s">
        <v>46</v>
      </c>
      <c r="D3682" s="3" t="s">
        <v>46</v>
      </c>
      <c r="E3682" s="3">
        <v>98</v>
      </c>
      <c r="F3682" s="3">
        <v>274</v>
      </c>
      <c r="G3682" s="3">
        <v>274</v>
      </c>
      <c r="H3682" s="3">
        <v>85336537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 t="str">
        <f>B3682&amp;" | "&amp;C3682&amp;" | "&amp;D3682</f>
        <v>documentazione_amministrativa / deliberazioni | DELIBERA | DELIBERA</v>
      </c>
      <c r="Q3682" s="3" t="str">
        <f>VLOOKUP(P3682,'Classificazione UD'!A:B,2,FALSE)</f>
        <v>Amministrativo</v>
      </c>
    </row>
    <row r="3683" spans="1:17" ht="15" customHeight="1" x14ac:dyDescent="0.25">
      <c r="A3683" s="30">
        <v>2012</v>
      </c>
      <c r="B3683" s="3" t="s">
        <v>44</v>
      </c>
      <c r="C3683" s="3" t="s">
        <v>46</v>
      </c>
      <c r="D3683" s="3" t="s">
        <v>46</v>
      </c>
      <c r="E3683" s="3">
        <v>85</v>
      </c>
      <c r="F3683" s="3">
        <v>221</v>
      </c>
      <c r="G3683" s="3">
        <v>221</v>
      </c>
      <c r="H3683" s="3">
        <v>76340439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 t="str">
        <f>B3683&amp;" | "&amp;C3683&amp;" | "&amp;D3683</f>
        <v>documentazione_amministrativa / deliberazioni | DELIBERA | DELIBERA</v>
      </c>
      <c r="Q3683" s="3" t="str">
        <f>VLOOKUP(P3683,'Classificazione UD'!A:B,2,FALSE)</f>
        <v>Amministrativo</v>
      </c>
    </row>
    <row r="3684" spans="1:17" ht="15" customHeight="1" x14ac:dyDescent="0.25">
      <c r="A3684" s="30">
        <v>2013</v>
      </c>
      <c r="B3684" s="3" t="s">
        <v>44</v>
      </c>
      <c r="C3684" s="3" t="s">
        <v>46</v>
      </c>
      <c r="D3684" s="3" t="s">
        <v>46</v>
      </c>
      <c r="E3684" s="3">
        <v>91</v>
      </c>
      <c r="F3684" s="3">
        <v>312</v>
      </c>
      <c r="G3684" s="3">
        <v>312</v>
      </c>
      <c r="H3684" s="3">
        <v>88089264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 t="str">
        <f>B3684&amp;" | "&amp;C3684&amp;" | "&amp;D3684</f>
        <v>documentazione_amministrativa / deliberazioni | DELIBERA | DELIBERA</v>
      </c>
      <c r="Q3684" s="3" t="str">
        <f>VLOOKUP(P3684,'Classificazione UD'!A:B,2,FALSE)</f>
        <v>Amministrativo</v>
      </c>
    </row>
    <row r="3685" spans="1:17" ht="15" customHeight="1" x14ac:dyDescent="0.25">
      <c r="A3685" s="30">
        <v>2014</v>
      </c>
      <c r="B3685" s="3" t="s">
        <v>44</v>
      </c>
      <c r="C3685" s="3" t="s">
        <v>46</v>
      </c>
      <c r="D3685" s="3" t="s">
        <v>46</v>
      </c>
      <c r="E3685" s="3">
        <v>98</v>
      </c>
      <c r="F3685" s="3">
        <v>346</v>
      </c>
      <c r="G3685" s="3">
        <v>346</v>
      </c>
      <c r="H3685" s="3">
        <v>82412325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 t="str">
        <f>B3685&amp;" | "&amp;C3685&amp;" | "&amp;D3685</f>
        <v>documentazione_amministrativa / deliberazioni | DELIBERA | DELIBERA</v>
      </c>
      <c r="Q3685" s="3" t="str">
        <f>VLOOKUP(P3685,'Classificazione UD'!A:B,2,FALSE)</f>
        <v>Amministrativo</v>
      </c>
    </row>
    <row r="3686" spans="1:17" ht="15" customHeight="1" x14ac:dyDescent="0.25">
      <c r="A3686" s="30">
        <v>2015</v>
      </c>
      <c r="B3686" s="3" t="s">
        <v>44</v>
      </c>
      <c r="C3686" s="3" t="s">
        <v>46</v>
      </c>
      <c r="D3686" s="3" t="s">
        <v>46</v>
      </c>
      <c r="E3686" s="3">
        <v>104</v>
      </c>
      <c r="F3686" s="3">
        <v>377</v>
      </c>
      <c r="G3686" s="3">
        <v>377</v>
      </c>
      <c r="H3686" s="3">
        <v>129575691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 t="str">
        <f>B3686&amp;" | "&amp;C3686&amp;" | "&amp;D3686</f>
        <v>documentazione_amministrativa / deliberazioni | DELIBERA | DELIBERA</v>
      </c>
      <c r="Q3686" s="3" t="str">
        <f>VLOOKUP(P3686,'Classificazione UD'!A:B,2,FALSE)</f>
        <v>Amministrativo</v>
      </c>
    </row>
    <row r="3687" spans="1:17" ht="15" customHeight="1" x14ac:dyDescent="0.25">
      <c r="A3687" s="30">
        <v>2016</v>
      </c>
      <c r="B3687" s="3" t="s">
        <v>44</v>
      </c>
      <c r="C3687" s="3" t="s">
        <v>46</v>
      </c>
      <c r="D3687" s="3" t="s">
        <v>46</v>
      </c>
      <c r="E3687" s="3">
        <v>57</v>
      </c>
      <c r="F3687" s="3">
        <v>202</v>
      </c>
      <c r="G3687" s="3">
        <v>202</v>
      </c>
      <c r="H3687" s="3">
        <v>82509183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 t="str">
        <f>B3687&amp;" | "&amp;C3687&amp;" | "&amp;D3687</f>
        <v>documentazione_amministrativa / deliberazioni | DELIBERA | DELIBERA</v>
      </c>
      <c r="Q3687" s="3" t="str">
        <f>VLOOKUP(P3687,'Classificazione UD'!A:B,2,FALSE)</f>
        <v>Amministrativo</v>
      </c>
    </row>
    <row r="3688" spans="1:17" ht="15" customHeight="1" x14ac:dyDescent="0.25">
      <c r="A3688" s="30">
        <v>2010</v>
      </c>
      <c r="B3688" s="3" t="s">
        <v>48</v>
      </c>
      <c r="C3688" s="3" t="s">
        <v>116</v>
      </c>
      <c r="D3688" s="3" t="s">
        <v>116</v>
      </c>
      <c r="E3688" s="3">
        <v>2</v>
      </c>
      <c r="F3688" s="3">
        <v>2</v>
      </c>
      <c r="G3688" s="3">
        <v>2</v>
      </c>
      <c r="H3688" s="3">
        <v>89092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 t="str">
        <f>B3688&amp;" | "&amp;C3688&amp;" | "&amp;D3688</f>
        <v>documentazione_amministrativa / determinazioni | DETERMINAZIONE DEL DIRIGENTE | DETERMINAZIONE DEL DIRIGENTE</v>
      </c>
      <c r="Q3688" s="3" t="str">
        <f>VLOOKUP(P3688,'Classificazione UD'!A:B,2,FALSE)</f>
        <v>Amministrativo</v>
      </c>
    </row>
    <row r="3689" spans="1:17" ht="15" customHeight="1" x14ac:dyDescent="0.25">
      <c r="A3689" s="30">
        <v>2011</v>
      </c>
      <c r="B3689" s="3" t="s">
        <v>48</v>
      </c>
      <c r="C3689" s="3" t="s">
        <v>116</v>
      </c>
      <c r="D3689" s="3" t="s">
        <v>116</v>
      </c>
      <c r="E3689" s="3">
        <v>283</v>
      </c>
      <c r="F3689" s="3">
        <v>315</v>
      </c>
      <c r="G3689" s="3">
        <v>315</v>
      </c>
      <c r="H3689" s="3">
        <v>25984719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 t="str">
        <f>B3689&amp;" | "&amp;C3689&amp;" | "&amp;D3689</f>
        <v>documentazione_amministrativa / determinazioni | DETERMINAZIONE DEL DIRIGENTE | DETERMINAZIONE DEL DIRIGENTE</v>
      </c>
      <c r="Q3689" s="3" t="str">
        <f>VLOOKUP(P3689,'Classificazione UD'!A:B,2,FALSE)</f>
        <v>Amministrativo</v>
      </c>
    </row>
    <row r="3690" spans="1:17" ht="15" customHeight="1" x14ac:dyDescent="0.25">
      <c r="A3690" s="30">
        <v>2012</v>
      </c>
      <c r="B3690" s="3" t="s">
        <v>48</v>
      </c>
      <c r="C3690" s="3" t="s">
        <v>116</v>
      </c>
      <c r="D3690" s="3" t="s">
        <v>116</v>
      </c>
      <c r="E3690" s="3">
        <v>291</v>
      </c>
      <c r="F3690" s="3">
        <v>320</v>
      </c>
      <c r="G3690" s="3">
        <v>320</v>
      </c>
      <c r="H3690" s="3">
        <v>36524966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 t="str">
        <f>B3690&amp;" | "&amp;C3690&amp;" | "&amp;D3690</f>
        <v>documentazione_amministrativa / determinazioni | DETERMINAZIONE DEL DIRIGENTE | DETERMINAZIONE DEL DIRIGENTE</v>
      </c>
      <c r="Q3690" s="3" t="str">
        <f>VLOOKUP(P3690,'Classificazione UD'!A:B,2,FALSE)</f>
        <v>Amministrativo</v>
      </c>
    </row>
    <row r="3691" spans="1:17" ht="15" customHeight="1" x14ac:dyDescent="0.25">
      <c r="A3691" s="30">
        <v>2013</v>
      </c>
      <c r="B3691" s="3" t="s">
        <v>48</v>
      </c>
      <c r="C3691" s="3" t="s">
        <v>116</v>
      </c>
      <c r="D3691" s="3" t="s">
        <v>116</v>
      </c>
      <c r="E3691" s="3">
        <v>312</v>
      </c>
      <c r="F3691" s="3">
        <v>336</v>
      </c>
      <c r="G3691" s="3">
        <v>336</v>
      </c>
      <c r="H3691" s="3">
        <v>38098270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 t="str">
        <f>B3691&amp;" | "&amp;C3691&amp;" | "&amp;D3691</f>
        <v>documentazione_amministrativa / determinazioni | DETERMINAZIONE DEL DIRIGENTE | DETERMINAZIONE DEL DIRIGENTE</v>
      </c>
      <c r="Q3691" s="3" t="str">
        <f>VLOOKUP(P3691,'Classificazione UD'!A:B,2,FALSE)</f>
        <v>Amministrativo</v>
      </c>
    </row>
    <row r="3692" spans="1:17" ht="15" customHeight="1" x14ac:dyDescent="0.25">
      <c r="A3692" s="30">
        <v>2014</v>
      </c>
      <c r="B3692" s="3" t="s">
        <v>48</v>
      </c>
      <c r="C3692" s="3" t="s">
        <v>116</v>
      </c>
      <c r="D3692" s="3" t="s">
        <v>116</v>
      </c>
      <c r="E3692" s="3">
        <v>290</v>
      </c>
      <c r="F3692" s="3">
        <v>325</v>
      </c>
      <c r="G3692" s="3">
        <v>325</v>
      </c>
      <c r="H3692" s="3">
        <v>37983796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 t="str">
        <f>B3692&amp;" | "&amp;C3692&amp;" | "&amp;D3692</f>
        <v>documentazione_amministrativa / determinazioni | DETERMINAZIONE DEL DIRIGENTE | DETERMINAZIONE DEL DIRIGENTE</v>
      </c>
      <c r="Q3692" s="3" t="str">
        <f>VLOOKUP(P3692,'Classificazione UD'!A:B,2,FALSE)</f>
        <v>Amministrativo</v>
      </c>
    </row>
    <row r="3693" spans="1:17" ht="15" customHeight="1" x14ac:dyDescent="0.25">
      <c r="A3693" s="30">
        <v>2015</v>
      </c>
      <c r="B3693" s="3" t="s">
        <v>48</v>
      </c>
      <c r="C3693" s="3" t="s">
        <v>116</v>
      </c>
      <c r="D3693" s="3" t="s">
        <v>116</v>
      </c>
      <c r="E3693" s="3">
        <v>240</v>
      </c>
      <c r="F3693" s="3">
        <v>270</v>
      </c>
      <c r="G3693" s="3">
        <v>270</v>
      </c>
      <c r="H3693" s="3">
        <v>30040744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 t="str">
        <f>B3693&amp;" | "&amp;C3693&amp;" | "&amp;D3693</f>
        <v>documentazione_amministrativa / determinazioni | DETERMINAZIONE DEL DIRIGENTE | DETERMINAZIONE DEL DIRIGENTE</v>
      </c>
      <c r="Q3693" s="3" t="str">
        <f>VLOOKUP(P3693,'Classificazione UD'!A:B,2,FALSE)</f>
        <v>Amministrativo</v>
      </c>
    </row>
    <row r="3694" spans="1:17" ht="15" customHeight="1" x14ac:dyDescent="0.25">
      <c r="A3694" s="30">
        <v>2016</v>
      </c>
      <c r="B3694" s="3" t="s">
        <v>48</v>
      </c>
      <c r="C3694" s="3" t="s">
        <v>116</v>
      </c>
      <c r="D3694" s="3" t="s">
        <v>116</v>
      </c>
      <c r="E3694" s="3">
        <v>146</v>
      </c>
      <c r="F3694" s="3">
        <v>190</v>
      </c>
      <c r="G3694" s="3">
        <v>190</v>
      </c>
      <c r="H3694" s="3">
        <v>22437026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 t="str">
        <f>B3694&amp;" | "&amp;C3694&amp;" | "&amp;D3694</f>
        <v>documentazione_amministrativa / determinazioni | DETERMINAZIONE DEL DIRIGENTE | DETERMINAZIONE DEL DIRIGENTE</v>
      </c>
      <c r="Q3694" s="3" t="str">
        <f>VLOOKUP(P3694,'Classificazione UD'!A:B,2,FALSE)</f>
        <v>Amministrativo</v>
      </c>
    </row>
    <row r="3695" spans="1:17" ht="15" customHeight="1" x14ac:dyDescent="0.25">
      <c r="A3695" s="30">
        <v>2015</v>
      </c>
      <c r="B3695" s="3" t="s">
        <v>17</v>
      </c>
      <c r="C3695" s="3" t="s">
        <v>27</v>
      </c>
      <c r="D3695" s="3" t="s">
        <v>19</v>
      </c>
      <c r="E3695" s="3">
        <v>840</v>
      </c>
      <c r="F3695" s="3">
        <v>3383</v>
      </c>
      <c r="G3695" s="3">
        <v>3383</v>
      </c>
      <c r="H3695" s="3">
        <v>646227478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 t="str">
        <f>B3695&amp;" | "&amp;C3695&amp;" | "&amp;D3695</f>
        <v>documentazione_amministrativa / documentazione_contabile | FATTURA PASSIVA | FATTURA</v>
      </c>
      <c r="Q3695" s="3" t="str">
        <f>VLOOKUP(P3695,'Classificazione UD'!A:B,2,FALSE)</f>
        <v>Fiscale</v>
      </c>
    </row>
    <row r="3696" spans="1:17" ht="15" customHeight="1" x14ac:dyDescent="0.25">
      <c r="A3696" s="30">
        <v>2016</v>
      </c>
      <c r="B3696" s="3" t="s">
        <v>17</v>
      </c>
      <c r="C3696" s="3" t="s">
        <v>27</v>
      </c>
      <c r="D3696" s="3" t="s">
        <v>19</v>
      </c>
      <c r="E3696" s="3">
        <v>631</v>
      </c>
      <c r="F3696" s="3">
        <v>2523</v>
      </c>
      <c r="G3696" s="3">
        <v>2523</v>
      </c>
      <c r="H3696" s="3">
        <v>462347928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 t="str">
        <f>B3696&amp;" | "&amp;C3696&amp;" | "&amp;D3696</f>
        <v>documentazione_amministrativa / documentazione_contabile | FATTURA PASSIVA | FATTURA</v>
      </c>
      <c r="Q3696" s="3" t="str">
        <f>VLOOKUP(P3696,'Classificazione UD'!A:B,2,FALSE)</f>
        <v>Fiscale</v>
      </c>
    </row>
    <row r="3697" spans="1:17" ht="15" customHeight="1" x14ac:dyDescent="0.25">
      <c r="A3697" s="30">
        <v>2010</v>
      </c>
      <c r="B3697" s="3" t="s">
        <v>23</v>
      </c>
      <c r="C3697" s="3" t="s">
        <v>117</v>
      </c>
      <c r="D3697" s="3" t="s">
        <v>117</v>
      </c>
      <c r="E3697" s="3">
        <v>2</v>
      </c>
      <c r="F3697" s="3">
        <v>2</v>
      </c>
      <c r="G3697" s="3">
        <v>2</v>
      </c>
      <c r="H3697" s="3">
        <v>121860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 t="str">
        <f>B3697&amp;" | "&amp;C3697&amp;" | "&amp;D3697</f>
        <v>documentazione_amministrativa / altri_documenti | DOCUMENTO NON PROTOCOLLATO | DOCUMENTO NON PROTOCOLLATO</v>
      </c>
      <c r="Q3697" s="3" t="str">
        <f>VLOOKUP(P3697,'Classificazione UD'!A:B,2,FALSE)</f>
        <v>Amministrativo</v>
      </c>
    </row>
    <row r="3698" spans="1:17" ht="15" customHeight="1" x14ac:dyDescent="0.25">
      <c r="A3698" s="30">
        <v>2011</v>
      </c>
      <c r="B3698" s="3" t="s">
        <v>23</v>
      </c>
      <c r="C3698" s="3" t="s">
        <v>117</v>
      </c>
      <c r="D3698" s="3" t="s">
        <v>117</v>
      </c>
      <c r="E3698" s="3">
        <v>390</v>
      </c>
      <c r="F3698" s="3">
        <v>584</v>
      </c>
      <c r="G3698" s="3">
        <v>584</v>
      </c>
      <c r="H3698" s="3">
        <v>122040673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 t="str">
        <f>B3698&amp;" | "&amp;C3698&amp;" | "&amp;D3698</f>
        <v>documentazione_amministrativa / altri_documenti | DOCUMENTO NON PROTOCOLLATO | DOCUMENTO NON PROTOCOLLATO</v>
      </c>
      <c r="Q3698" s="3" t="str">
        <f>VLOOKUP(P3698,'Classificazione UD'!A:B,2,FALSE)</f>
        <v>Amministrativo</v>
      </c>
    </row>
    <row r="3699" spans="1:17" ht="15" customHeight="1" x14ac:dyDescent="0.25">
      <c r="A3699" s="30">
        <v>2012</v>
      </c>
      <c r="B3699" s="3" t="s">
        <v>23</v>
      </c>
      <c r="C3699" s="3" t="s">
        <v>117</v>
      </c>
      <c r="D3699" s="3" t="s">
        <v>117</v>
      </c>
      <c r="E3699" s="3">
        <v>325</v>
      </c>
      <c r="F3699" s="3">
        <v>505</v>
      </c>
      <c r="G3699" s="3">
        <v>505</v>
      </c>
      <c r="H3699" s="3">
        <v>61053039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 t="str">
        <f>B3699&amp;" | "&amp;C3699&amp;" | "&amp;D3699</f>
        <v>documentazione_amministrativa / altri_documenti | DOCUMENTO NON PROTOCOLLATO | DOCUMENTO NON PROTOCOLLATO</v>
      </c>
      <c r="Q3699" s="3" t="str">
        <f>VLOOKUP(P3699,'Classificazione UD'!A:B,2,FALSE)</f>
        <v>Amministrativo</v>
      </c>
    </row>
    <row r="3700" spans="1:17" ht="15" customHeight="1" x14ac:dyDescent="0.25">
      <c r="A3700" s="30">
        <v>2013</v>
      </c>
      <c r="B3700" s="3" t="s">
        <v>23</v>
      </c>
      <c r="C3700" s="3" t="s">
        <v>117</v>
      </c>
      <c r="D3700" s="3" t="s">
        <v>117</v>
      </c>
      <c r="E3700" s="3">
        <v>288</v>
      </c>
      <c r="F3700" s="3">
        <v>440</v>
      </c>
      <c r="G3700" s="3">
        <v>440</v>
      </c>
      <c r="H3700" s="3">
        <v>66585273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 t="str">
        <f>B3700&amp;" | "&amp;C3700&amp;" | "&amp;D3700</f>
        <v>documentazione_amministrativa / altri_documenti | DOCUMENTO NON PROTOCOLLATO | DOCUMENTO NON PROTOCOLLATO</v>
      </c>
      <c r="Q3700" s="3" t="str">
        <f>VLOOKUP(P3700,'Classificazione UD'!A:B,2,FALSE)</f>
        <v>Amministrativo</v>
      </c>
    </row>
    <row r="3701" spans="1:17" ht="15" customHeight="1" x14ac:dyDescent="0.25">
      <c r="A3701" s="30">
        <v>2014</v>
      </c>
      <c r="B3701" s="3" t="s">
        <v>23</v>
      </c>
      <c r="C3701" s="3" t="s">
        <v>117</v>
      </c>
      <c r="D3701" s="3" t="s">
        <v>117</v>
      </c>
      <c r="E3701" s="3">
        <v>307</v>
      </c>
      <c r="F3701" s="3">
        <v>472</v>
      </c>
      <c r="G3701" s="3">
        <v>472</v>
      </c>
      <c r="H3701" s="3">
        <v>109429094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 t="str">
        <f>B3701&amp;" | "&amp;C3701&amp;" | "&amp;D3701</f>
        <v>documentazione_amministrativa / altri_documenti | DOCUMENTO NON PROTOCOLLATO | DOCUMENTO NON PROTOCOLLATO</v>
      </c>
      <c r="Q3701" s="3" t="str">
        <f>VLOOKUP(P3701,'Classificazione UD'!A:B,2,FALSE)</f>
        <v>Amministrativo</v>
      </c>
    </row>
    <row r="3702" spans="1:17" ht="15" customHeight="1" x14ac:dyDescent="0.25">
      <c r="A3702" s="30">
        <v>2015</v>
      </c>
      <c r="B3702" s="3" t="s">
        <v>23</v>
      </c>
      <c r="C3702" s="3" t="s">
        <v>117</v>
      </c>
      <c r="D3702" s="3" t="s">
        <v>117</v>
      </c>
      <c r="E3702" s="3">
        <v>243</v>
      </c>
      <c r="F3702" s="3">
        <v>378</v>
      </c>
      <c r="G3702" s="3">
        <v>378</v>
      </c>
      <c r="H3702" s="3">
        <v>42798846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 t="str">
        <f>B3702&amp;" | "&amp;C3702&amp;" | "&amp;D3702</f>
        <v>documentazione_amministrativa / altri_documenti | DOCUMENTO NON PROTOCOLLATO | DOCUMENTO NON PROTOCOLLATO</v>
      </c>
      <c r="Q3702" s="3" t="str">
        <f>VLOOKUP(P3702,'Classificazione UD'!A:B,2,FALSE)</f>
        <v>Amministrativo</v>
      </c>
    </row>
    <row r="3703" spans="1:17" ht="15" customHeight="1" x14ac:dyDescent="0.25">
      <c r="A3703" s="30">
        <v>2016</v>
      </c>
      <c r="B3703" s="3" t="s">
        <v>23</v>
      </c>
      <c r="C3703" s="3" t="s">
        <v>117</v>
      </c>
      <c r="D3703" s="3" t="s">
        <v>117</v>
      </c>
      <c r="E3703" s="3">
        <v>215</v>
      </c>
      <c r="F3703" s="3">
        <v>381</v>
      </c>
      <c r="G3703" s="3">
        <v>381</v>
      </c>
      <c r="H3703" s="3">
        <v>31027692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 t="str">
        <f>B3703&amp;" | "&amp;C3703&amp;" | "&amp;D3703</f>
        <v>documentazione_amministrativa / altri_documenti | DOCUMENTO NON PROTOCOLLATO | DOCUMENTO NON PROTOCOLLATO</v>
      </c>
      <c r="Q3703" s="3" t="str">
        <f>VLOOKUP(P3703,'Classificazione UD'!A:B,2,FALSE)</f>
        <v>Amministrativo</v>
      </c>
    </row>
    <row r="3704" spans="1:17" ht="15" customHeight="1" x14ac:dyDescent="0.25">
      <c r="A3704" s="30">
        <v>2010</v>
      </c>
      <c r="B3704" s="3" t="s">
        <v>36</v>
      </c>
      <c r="C3704" s="3" t="s">
        <v>50</v>
      </c>
      <c r="D3704" s="3" t="s">
        <v>50</v>
      </c>
      <c r="E3704" s="3">
        <v>136</v>
      </c>
      <c r="F3704" s="3">
        <v>187</v>
      </c>
      <c r="G3704" s="3">
        <v>187</v>
      </c>
      <c r="H3704" s="3">
        <v>25688494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 t="str">
        <f>B3704&amp;" | "&amp;C3704&amp;" | "&amp;D3704</f>
        <v>documentazione_amministrativa / documenti_protocollati | DOCUMENTO PROTOCOLLATO | DOCUMENTO PROTOCOLLATO</v>
      </c>
      <c r="Q3704" s="3" t="str">
        <f>VLOOKUP(P3704,'Classificazione UD'!A:B,2,FALSE)</f>
        <v>Protocollo</v>
      </c>
    </row>
    <row r="3705" spans="1:17" ht="15" customHeight="1" x14ac:dyDescent="0.25">
      <c r="A3705" s="30">
        <v>2011</v>
      </c>
      <c r="B3705" s="3" t="s">
        <v>36</v>
      </c>
      <c r="C3705" s="3" t="s">
        <v>50</v>
      </c>
      <c r="D3705" s="3" t="s">
        <v>50</v>
      </c>
      <c r="E3705" s="3">
        <v>1535</v>
      </c>
      <c r="F3705" s="3">
        <v>3254</v>
      </c>
      <c r="G3705" s="3">
        <v>3254</v>
      </c>
      <c r="H3705" s="3">
        <v>2257053249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 t="str">
        <f>B3705&amp;" | "&amp;C3705&amp;" | "&amp;D3705</f>
        <v>documentazione_amministrativa / documenti_protocollati | DOCUMENTO PROTOCOLLATO | DOCUMENTO PROTOCOLLATO</v>
      </c>
      <c r="Q3705" s="3" t="str">
        <f>VLOOKUP(P3705,'Classificazione UD'!A:B,2,FALSE)</f>
        <v>Protocollo</v>
      </c>
    </row>
    <row r="3706" spans="1:17" ht="15" customHeight="1" x14ac:dyDescent="0.25">
      <c r="A3706" s="30">
        <v>2012</v>
      </c>
      <c r="B3706" s="3" t="s">
        <v>36</v>
      </c>
      <c r="C3706" s="3" t="s">
        <v>50</v>
      </c>
      <c r="D3706" s="3" t="s">
        <v>50</v>
      </c>
      <c r="E3706" s="3">
        <v>4412</v>
      </c>
      <c r="F3706" s="3">
        <v>8087</v>
      </c>
      <c r="G3706" s="3">
        <v>8087</v>
      </c>
      <c r="H3706" s="3">
        <v>8312804612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 t="str">
        <f>B3706&amp;" | "&amp;C3706&amp;" | "&amp;D3706</f>
        <v>documentazione_amministrativa / documenti_protocollati | DOCUMENTO PROTOCOLLATO | DOCUMENTO PROTOCOLLATO</v>
      </c>
      <c r="Q3706" s="3" t="str">
        <f>VLOOKUP(P3706,'Classificazione UD'!A:B,2,FALSE)</f>
        <v>Protocollo</v>
      </c>
    </row>
    <row r="3707" spans="1:17" ht="15" customHeight="1" x14ac:dyDescent="0.25">
      <c r="A3707" s="30">
        <v>2013</v>
      </c>
      <c r="B3707" s="3" t="s">
        <v>36</v>
      </c>
      <c r="C3707" s="3" t="s">
        <v>50</v>
      </c>
      <c r="D3707" s="3" t="s">
        <v>50</v>
      </c>
      <c r="E3707" s="3">
        <v>7256</v>
      </c>
      <c r="F3707" s="3">
        <v>14731</v>
      </c>
      <c r="G3707" s="3">
        <v>14731</v>
      </c>
      <c r="H3707" s="3">
        <v>10537798619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 t="str">
        <f>B3707&amp;" | "&amp;C3707&amp;" | "&amp;D3707</f>
        <v>documentazione_amministrativa / documenti_protocollati | DOCUMENTO PROTOCOLLATO | DOCUMENTO PROTOCOLLATO</v>
      </c>
      <c r="Q3707" s="3" t="str">
        <f>VLOOKUP(P3707,'Classificazione UD'!A:B,2,FALSE)</f>
        <v>Protocollo</v>
      </c>
    </row>
    <row r="3708" spans="1:17" ht="15" customHeight="1" x14ac:dyDescent="0.25">
      <c r="A3708" s="30">
        <v>2014</v>
      </c>
      <c r="B3708" s="3" t="s">
        <v>36</v>
      </c>
      <c r="C3708" s="3" t="s">
        <v>50</v>
      </c>
      <c r="D3708" s="3" t="s">
        <v>50</v>
      </c>
      <c r="E3708" s="3">
        <v>7753</v>
      </c>
      <c r="F3708" s="3">
        <v>19360</v>
      </c>
      <c r="G3708" s="3">
        <v>19360</v>
      </c>
      <c r="H3708" s="3">
        <v>8614971714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 t="str">
        <f>B3708&amp;" | "&amp;C3708&amp;" | "&amp;D3708</f>
        <v>documentazione_amministrativa / documenti_protocollati | DOCUMENTO PROTOCOLLATO | DOCUMENTO PROTOCOLLATO</v>
      </c>
      <c r="Q3708" s="3" t="str">
        <f>VLOOKUP(P3708,'Classificazione UD'!A:B,2,FALSE)</f>
        <v>Protocollo</v>
      </c>
    </row>
    <row r="3709" spans="1:17" ht="15" customHeight="1" x14ac:dyDescent="0.25">
      <c r="A3709" s="30">
        <v>2015</v>
      </c>
      <c r="B3709" s="3" t="s">
        <v>36</v>
      </c>
      <c r="C3709" s="3" t="s">
        <v>50</v>
      </c>
      <c r="D3709" s="3" t="s">
        <v>50</v>
      </c>
      <c r="E3709" s="3">
        <v>8282</v>
      </c>
      <c r="F3709" s="3">
        <v>21849</v>
      </c>
      <c r="G3709" s="3">
        <v>21849</v>
      </c>
      <c r="H3709" s="3">
        <v>9347837586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 t="str">
        <f>B3709&amp;" | "&amp;C3709&amp;" | "&amp;D3709</f>
        <v>documentazione_amministrativa / documenti_protocollati | DOCUMENTO PROTOCOLLATO | DOCUMENTO PROTOCOLLATO</v>
      </c>
      <c r="Q3709" s="3" t="str">
        <f>VLOOKUP(P3709,'Classificazione UD'!A:B,2,FALSE)</f>
        <v>Protocollo</v>
      </c>
    </row>
    <row r="3710" spans="1:17" ht="15" customHeight="1" x14ac:dyDescent="0.25">
      <c r="A3710" s="30">
        <v>2016</v>
      </c>
      <c r="B3710" s="3" t="s">
        <v>36</v>
      </c>
      <c r="C3710" s="3" t="s">
        <v>50</v>
      </c>
      <c r="D3710" s="3" t="s">
        <v>50</v>
      </c>
      <c r="E3710" s="3">
        <v>5986</v>
      </c>
      <c r="F3710" s="3">
        <v>15971</v>
      </c>
      <c r="G3710" s="3">
        <v>15971</v>
      </c>
      <c r="H3710" s="3">
        <v>6839856785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 t="str">
        <f>B3710&amp;" | "&amp;C3710&amp;" | "&amp;D3710</f>
        <v>documentazione_amministrativa / documenti_protocollati | DOCUMENTO PROTOCOLLATO | DOCUMENTO PROTOCOLLATO</v>
      </c>
      <c r="Q3710" s="3" t="str">
        <f>VLOOKUP(P3710,'Classificazione UD'!A:B,2,FALSE)</f>
        <v>Protocollo</v>
      </c>
    </row>
    <row r="3711" spans="1:17" ht="15" customHeight="1" x14ac:dyDescent="0.25">
      <c r="A3711" s="30">
        <v>2016</v>
      </c>
      <c r="B3711" s="3" t="s">
        <v>20</v>
      </c>
      <c r="C3711" s="3" t="s">
        <v>21</v>
      </c>
      <c r="D3711" s="3" t="s">
        <v>21</v>
      </c>
      <c r="E3711" s="3">
        <v>244</v>
      </c>
      <c r="F3711" s="3">
        <v>244</v>
      </c>
      <c r="G3711" s="3">
        <v>244</v>
      </c>
      <c r="H3711" s="3">
        <v>13108971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 t="str">
        <f>B3711&amp;" | "&amp;C3711&amp;" | "&amp;D3711</f>
        <v>documentazione_amministrativa / registri | REGISTRO GIORNALIERO | REGISTRO GIORNALIERO</v>
      </c>
      <c r="Q3711" s="3" t="str">
        <f>VLOOKUP(P3711,'Classificazione UD'!A:B,2,FALSE)</f>
        <v>RGP</v>
      </c>
    </row>
    <row r="3712" spans="1:17" ht="15" customHeight="1" x14ac:dyDescent="0.25">
      <c r="A3712" s="30">
        <v>2015</v>
      </c>
      <c r="B3712" s="3" t="s">
        <v>23</v>
      </c>
      <c r="C3712" s="3" t="s">
        <v>154</v>
      </c>
      <c r="D3712" s="3" t="s">
        <v>154</v>
      </c>
      <c r="E3712" s="3">
        <v>5</v>
      </c>
      <c r="F3712" s="3">
        <v>8</v>
      </c>
      <c r="G3712" s="3">
        <v>8</v>
      </c>
      <c r="H3712" s="3">
        <v>2832539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 t="str">
        <f>B3712&amp;" | "&amp;C3712&amp;" | "&amp;D3712</f>
        <v>documentazione_amministrativa / altri_documenti | COMUNICAZIONE IN GIUNTA COMUNALE | COMUNICAZIONE IN GIUNTA COMUNALE</v>
      </c>
      <c r="Q3712" s="3" t="str">
        <f>VLOOKUP(P3712,'Classificazione UD'!A:B,2,FALSE)</f>
        <v>Amministrativo</v>
      </c>
    </row>
    <row r="3713" spans="1:17" ht="15" customHeight="1" x14ac:dyDescent="0.25">
      <c r="A3713" s="30">
        <v>2015</v>
      </c>
      <c r="B3713" s="3" t="s">
        <v>44</v>
      </c>
      <c r="C3713" s="3" t="s">
        <v>155</v>
      </c>
      <c r="D3713" s="3" t="s">
        <v>155</v>
      </c>
      <c r="E3713" s="3">
        <v>78</v>
      </c>
      <c r="F3713" s="3">
        <v>466</v>
      </c>
      <c r="G3713" s="3">
        <v>466</v>
      </c>
      <c r="H3713" s="3">
        <v>1301786899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 t="str">
        <f>B3713&amp;" | "&amp;C3713&amp;" | "&amp;D3713</f>
        <v>documentazione_amministrativa / deliberazioni | DELIBERAZIONE CONSIGLIO COMUNALE | DELIBERAZIONE CONSIGLIO COMUNALE</v>
      </c>
      <c r="Q3713" s="3" t="str">
        <f>VLOOKUP(P3713,'Classificazione UD'!A:B,2,FALSE)</f>
        <v>Amministrativo</v>
      </c>
    </row>
    <row r="3714" spans="1:17" ht="15" customHeight="1" x14ac:dyDescent="0.25">
      <c r="A3714" s="30">
        <v>2015</v>
      </c>
      <c r="B3714" s="3" t="s">
        <v>44</v>
      </c>
      <c r="C3714" s="3" t="s">
        <v>156</v>
      </c>
      <c r="D3714" s="3" t="s">
        <v>156</v>
      </c>
      <c r="E3714" s="3">
        <v>156</v>
      </c>
      <c r="F3714" s="3">
        <v>1045</v>
      </c>
      <c r="G3714" s="3">
        <v>1045</v>
      </c>
      <c r="H3714" s="3">
        <v>1120547327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 t="str">
        <f>B3714&amp;" | "&amp;C3714&amp;" | "&amp;D3714</f>
        <v>documentazione_amministrativa / deliberazioni | DELIBERAZIONE GIUNTA COMUNALE | DELIBERAZIONE GIUNTA COMUNALE</v>
      </c>
      <c r="Q3714" s="3" t="str">
        <f>VLOOKUP(P3714,'Classificazione UD'!A:B,2,FALSE)</f>
        <v>Amministrativo</v>
      </c>
    </row>
    <row r="3715" spans="1:17" ht="15" customHeight="1" x14ac:dyDescent="0.25">
      <c r="A3715" s="30">
        <v>2015</v>
      </c>
      <c r="B3715" s="3" t="s">
        <v>48</v>
      </c>
      <c r="C3715" s="3" t="s">
        <v>145</v>
      </c>
      <c r="D3715" s="3" t="s">
        <v>145</v>
      </c>
      <c r="E3715" s="3">
        <v>1156</v>
      </c>
      <c r="F3715" s="3">
        <v>2779</v>
      </c>
      <c r="G3715" s="3">
        <v>2779</v>
      </c>
      <c r="H3715" s="3">
        <v>2697931333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 t="str">
        <f>B3715&amp;" | "&amp;C3715&amp;" | "&amp;D3715</f>
        <v>documentazione_amministrativa / determinazioni | DETERMINAZIONE DIRIGENZIALE | DETERMINAZIONE DIRIGENZIALE</v>
      </c>
      <c r="Q3715" s="3" t="str">
        <f>VLOOKUP(P3715,'Classificazione UD'!A:B,2,FALSE)</f>
        <v>Amministrativo</v>
      </c>
    </row>
    <row r="3716" spans="1:17" ht="15" customHeight="1" x14ac:dyDescent="0.25">
      <c r="A3716" s="30">
        <v>2015</v>
      </c>
      <c r="B3716" s="3" t="s">
        <v>17</v>
      </c>
      <c r="C3716" s="3" t="s">
        <v>18</v>
      </c>
      <c r="D3716" s="3" t="s">
        <v>19</v>
      </c>
      <c r="E3716" s="3">
        <v>23</v>
      </c>
      <c r="F3716" s="3">
        <v>69</v>
      </c>
      <c r="G3716" s="3">
        <v>69</v>
      </c>
      <c r="H3716" s="3">
        <v>339883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 t="str">
        <f>B3716&amp;" | "&amp;C3716&amp;" | "&amp;D3716</f>
        <v>documentazione_amministrativa / documentazione_contabile | FATTURA ATTIVA | FATTURA</v>
      </c>
      <c r="Q3716" s="3" t="str">
        <f>VLOOKUP(P3716,'Classificazione UD'!A:B,2,FALSE)</f>
        <v>Fiscale</v>
      </c>
    </row>
    <row r="3717" spans="1:17" ht="15" customHeight="1" x14ac:dyDescent="0.25">
      <c r="A3717" s="30">
        <v>2015</v>
      </c>
      <c r="B3717" s="3" t="s">
        <v>17</v>
      </c>
      <c r="C3717" s="3" t="s">
        <v>27</v>
      </c>
      <c r="D3717" s="3" t="s">
        <v>19</v>
      </c>
      <c r="E3717" s="3">
        <v>6682</v>
      </c>
      <c r="F3717" s="3">
        <v>20161</v>
      </c>
      <c r="G3717" s="3">
        <v>20161</v>
      </c>
      <c r="H3717" s="3">
        <v>2740417574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 t="str">
        <f>B3717&amp;" | "&amp;C3717&amp;" | "&amp;D3717</f>
        <v>documentazione_amministrativa / documentazione_contabile | FATTURA PASSIVA | FATTURA</v>
      </c>
      <c r="Q3717" s="3" t="str">
        <f>VLOOKUP(P3717,'Classificazione UD'!A:B,2,FALSE)</f>
        <v>Fiscale</v>
      </c>
    </row>
    <row r="3718" spans="1:17" ht="15" customHeight="1" x14ac:dyDescent="0.25">
      <c r="A3718" s="30">
        <v>2016</v>
      </c>
      <c r="B3718" s="3" t="s">
        <v>17</v>
      </c>
      <c r="C3718" s="3" t="s">
        <v>27</v>
      </c>
      <c r="D3718" s="3" t="s">
        <v>19</v>
      </c>
      <c r="E3718" s="3">
        <v>1</v>
      </c>
      <c r="F3718" s="3">
        <v>3</v>
      </c>
      <c r="G3718" s="3">
        <v>3</v>
      </c>
      <c r="H3718" s="3">
        <v>10792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 t="str">
        <f>B3718&amp;" | "&amp;C3718&amp;" | "&amp;D3718</f>
        <v>documentazione_amministrativa / documentazione_contabile | FATTURA PASSIVA | FATTURA</v>
      </c>
      <c r="Q3718" s="3" t="str">
        <f>VLOOKUP(P3718,'Classificazione UD'!A:B,2,FALSE)</f>
        <v>Fiscale</v>
      </c>
    </row>
    <row r="3719" spans="1:17" ht="15" customHeight="1" x14ac:dyDescent="0.25">
      <c r="A3719" s="30">
        <v>2015</v>
      </c>
      <c r="B3719" s="3" t="s">
        <v>118</v>
      </c>
      <c r="C3719" s="3" t="s">
        <v>138</v>
      </c>
      <c r="D3719" s="3" t="s">
        <v>138</v>
      </c>
      <c r="E3719" s="3">
        <v>336</v>
      </c>
      <c r="F3719" s="3">
        <v>337</v>
      </c>
      <c r="G3719" s="3">
        <v>337</v>
      </c>
      <c r="H3719" s="3">
        <v>209407673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 t="str">
        <f>B3719&amp;" | "&amp;C3719&amp;" | "&amp;D3719</f>
        <v>documentazione_amministrativa / decreti_ordinanze | ORDINANZA DIRIGENZIALE | ORDINANZA DIRIGENZIALE</v>
      </c>
      <c r="Q3719" s="3" t="str">
        <f>VLOOKUP(P3719,'Classificazione UD'!A:B,2,FALSE)</f>
        <v>Amministrativo</v>
      </c>
    </row>
    <row r="3720" spans="1:17" ht="15" customHeight="1" x14ac:dyDescent="0.25">
      <c r="A3720" s="30">
        <v>2015</v>
      </c>
      <c r="B3720" s="3" t="s">
        <v>118</v>
      </c>
      <c r="C3720" s="3" t="s">
        <v>139</v>
      </c>
      <c r="D3720" s="3" t="s">
        <v>139</v>
      </c>
      <c r="E3720" s="3">
        <v>4</v>
      </c>
      <c r="F3720" s="3">
        <v>4</v>
      </c>
      <c r="G3720" s="3">
        <v>4</v>
      </c>
      <c r="H3720" s="3">
        <v>3741356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 t="str">
        <f>B3720&amp;" | "&amp;C3720&amp;" | "&amp;D3720</f>
        <v>documentazione_amministrativa / decreti_ordinanze | ORDINANZA SINDACALE | ORDINANZA SINDACALE</v>
      </c>
      <c r="Q3720" s="3" t="str">
        <f>VLOOKUP(P3720,'Classificazione UD'!A:B,2,FALSE)</f>
        <v>Amministrativo</v>
      </c>
    </row>
    <row r="3721" spans="1:17" ht="15" customHeight="1" x14ac:dyDescent="0.25">
      <c r="A3721" s="30">
        <v>2015</v>
      </c>
      <c r="B3721" s="3" t="s">
        <v>36</v>
      </c>
      <c r="C3721" s="3" t="s">
        <v>50</v>
      </c>
      <c r="D3721" s="3" t="s">
        <v>50</v>
      </c>
      <c r="E3721" s="3">
        <v>50536</v>
      </c>
      <c r="F3721" s="3">
        <v>152698</v>
      </c>
      <c r="G3721" s="3">
        <v>152698</v>
      </c>
      <c r="H3721" s="3">
        <v>45163114191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 t="str">
        <f>B3721&amp;" | "&amp;C3721&amp;" | "&amp;D3721</f>
        <v>documentazione_amministrativa / documenti_protocollati | DOCUMENTO PROTOCOLLATO | DOCUMENTO PROTOCOLLATO</v>
      </c>
      <c r="Q3721" s="3" t="str">
        <f>VLOOKUP(P3721,'Classificazione UD'!A:B,2,FALSE)</f>
        <v>Protocollo</v>
      </c>
    </row>
    <row r="3722" spans="1:17" ht="15" customHeight="1" x14ac:dyDescent="0.25">
      <c r="A3722" s="30">
        <v>2016</v>
      </c>
      <c r="B3722" s="3" t="s">
        <v>36</v>
      </c>
      <c r="C3722" s="3" t="s">
        <v>50</v>
      </c>
      <c r="D3722" s="3" t="s">
        <v>50</v>
      </c>
      <c r="E3722" s="3">
        <v>33327</v>
      </c>
      <c r="F3722" s="3">
        <v>91118</v>
      </c>
      <c r="G3722" s="3">
        <v>91118</v>
      </c>
      <c r="H3722" s="3">
        <v>27314279711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 t="str">
        <f>B3722&amp;" | "&amp;C3722&amp;" | "&amp;D3722</f>
        <v>documentazione_amministrativa / documenti_protocollati | DOCUMENTO PROTOCOLLATO | DOCUMENTO PROTOCOLLATO</v>
      </c>
      <c r="Q3722" s="3" t="str">
        <f>VLOOKUP(P3722,'Classificazione UD'!A:B,2,FALSE)</f>
        <v>Protocollo</v>
      </c>
    </row>
    <row r="3723" spans="1:17" ht="15" customHeight="1" x14ac:dyDescent="0.25">
      <c r="A3723" s="30">
        <v>2016</v>
      </c>
      <c r="B3723" s="3" t="s">
        <v>20</v>
      </c>
      <c r="C3723" s="3" t="s">
        <v>21</v>
      </c>
      <c r="D3723" s="3" t="s">
        <v>21</v>
      </c>
      <c r="E3723" s="3">
        <v>6</v>
      </c>
      <c r="F3723" s="3">
        <v>10</v>
      </c>
      <c r="G3723" s="3">
        <v>10</v>
      </c>
      <c r="H3723" s="3">
        <v>1349556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 t="str">
        <f>B3723&amp;" | "&amp;C3723&amp;" | "&amp;D3723</f>
        <v>documentazione_amministrativa / registri | REGISTRO GIORNALIERO | REGISTRO GIORNALIERO</v>
      </c>
      <c r="Q3723" s="3" t="str">
        <f>VLOOKUP(P3723,'Classificazione UD'!A:B,2,FALSE)</f>
        <v>RGP</v>
      </c>
    </row>
    <row r="3724" spans="1:17" ht="15" customHeight="1" x14ac:dyDescent="0.25">
      <c r="A3724" s="30">
        <v>2016</v>
      </c>
      <c r="B3724" s="3" t="s">
        <v>20</v>
      </c>
      <c r="C3724" s="3" t="s">
        <v>21</v>
      </c>
      <c r="D3724" s="3" t="s">
        <v>21</v>
      </c>
      <c r="E3724" s="3">
        <v>237</v>
      </c>
      <c r="F3724" s="3">
        <v>429</v>
      </c>
      <c r="G3724" s="3">
        <v>429</v>
      </c>
      <c r="H3724" s="3">
        <v>48084361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 t="str">
        <f>B3724&amp;" | "&amp;C3724&amp;" | "&amp;D3724</f>
        <v>documentazione_amministrativa / registri | REGISTRO GIORNALIERO | REGISTRO GIORNALIERO</v>
      </c>
      <c r="Q3724" s="3" t="str">
        <f>VLOOKUP(P3724,'Classificazione UD'!A:B,2,FALSE)</f>
        <v>RGP</v>
      </c>
    </row>
    <row r="3725" spans="1:17" ht="15" customHeight="1" x14ac:dyDescent="0.25">
      <c r="A3725" s="30">
        <v>2007</v>
      </c>
      <c r="B3725" s="3" t="s">
        <v>44</v>
      </c>
      <c r="C3725" s="3" t="s">
        <v>46</v>
      </c>
      <c r="D3725" s="3" t="s">
        <v>46</v>
      </c>
      <c r="E3725" s="3">
        <v>94</v>
      </c>
      <c r="F3725" s="3">
        <v>191</v>
      </c>
      <c r="G3725" s="3">
        <v>191</v>
      </c>
      <c r="H3725" s="3">
        <v>170987220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 t="str">
        <f>B3725&amp;" | "&amp;C3725&amp;" | "&amp;D3725</f>
        <v>documentazione_amministrativa / deliberazioni | DELIBERA | DELIBERA</v>
      </c>
      <c r="Q3725" s="3" t="str">
        <f>VLOOKUP(P3725,'Classificazione UD'!A:B,2,FALSE)</f>
        <v>Amministrativo</v>
      </c>
    </row>
    <row r="3726" spans="1:17" ht="15" customHeight="1" x14ac:dyDescent="0.25">
      <c r="A3726" s="30">
        <v>2008</v>
      </c>
      <c r="B3726" s="3" t="s">
        <v>44</v>
      </c>
      <c r="C3726" s="3" t="s">
        <v>46</v>
      </c>
      <c r="D3726" s="3" t="s">
        <v>46</v>
      </c>
      <c r="E3726" s="3">
        <v>82</v>
      </c>
      <c r="F3726" s="3">
        <v>143</v>
      </c>
      <c r="G3726" s="3">
        <v>143</v>
      </c>
      <c r="H3726" s="3">
        <v>12281715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 t="str">
        <f>B3726&amp;" | "&amp;C3726&amp;" | "&amp;D3726</f>
        <v>documentazione_amministrativa / deliberazioni | DELIBERA | DELIBERA</v>
      </c>
      <c r="Q3726" s="3" t="str">
        <f>VLOOKUP(P3726,'Classificazione UD'!A:B,2,FALSE)</f>
        <v>Amministrativo</v>
      </c>
    </row>
    <row r="3727" spans="1:17" ht="15" customHeight="1" x14ac:dyDescent="0.25">
      <c r="A3727" s="30">
        <v>2009</v>
      </c>
      <c r="B3727" s="3" t="s">
        <v>44</v>
      </c>
      <c r="C3727" s="3" t="s">
        <v>46</v>
      </c>
      <c r="D3727" s="3" t="s">
        <v>46</v>
      </c>
      <c r="E3727" s="3">
        <v>71</v>
      </c>
      <c r="F3727" s="3">
        <v>145</v>
      </c>
      <c r="G3727" s="3">
        <v>145</v>
      </c>
      <c r="H3727" s="3">
        <v>26016631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 t="str">
        <f>B3727&amp;" | "&amp;C3727&amp;" | "&amp;D3727</f>
        <v>documentazione_amministrativa / deliberazioni | DELIBERA | DELIBERA</v>
      </c>
      <c r="Q3727" s="3" t="str">
        <f>VLOOKUP(P3727,'Classificazione UD'!A:B,2,FALSE)</f>
        <v>Amministrativo</v>
      </c>
    </row>
    <row r="3728" spans="1:17" ht="15" customHeight="1" x14ac:dyDescent="0.25">
      <c r="A3728" s="30">
        <v>2010</v>
      </c>
      <c r="B3728" s="3" t="s">
        <v>44</v>
      </c>
      <c r="C3728" s="3" t="s">
        <v>46</v>
      </c>
      <c r="D3728" s="3" t="s">
        <v>46</v>
      </c>
      <c r="E3728" s="3">
        <v>95</v>
      </c>
      <c r="F3728" s="3">
        <v>204</v>
      </c>
      <c r="G3728" s="3">
        <v>204</v>
      </c>
      <c r="H3728" s="3">
        <v>141085015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 t="str">
        <f>B3728&amp;" | "&amp;C3728&amp;" | "&amp;D3728</f>
        <v>documentazione_amministrativa / deliberazioni | DELIBERA | DELIBERA</v>
      </c>
      <c r="Q3728" s="3" t="str">
        <f>VLOOKUP(P3728,'Classificazione UD'!A:B,2,FALSE)</f>
        <v>Amministrativo</v>
      </c>
    </row>
    <row r="3729" spans="1:17" ht="15" customHeight="1" x14ac:dyDescent="0.25">
      <c r="A3729" s="30">
        <v>2007</v>
      </c>
      <c r="B3729" s="3" t="s">
        <v>48</v>
      </c>
      <c r="C3729" s="3" t="s">
        <v>81</v>
      </c>
      <c r="D3729" s="3" t="s">
        <v>81</v>
      </c>
      <c r="E3729" s="3">
        <v>428</v>
      </c>
      <c r="F3729" s="3">
        <v>510</v>
      </c>
      <c r="G3729" s="3">
        <v>510</v>
      </c>
      <c r="H3729" s="3">
        <v>21482726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 t="str">
        <f>B3729&amp;" | "&amp;C3729&amp;" | "&amp;D3729</f>
        <v>documentazione_amministrativa / determinazioni | DETERMINA | DETERMINA</v>
      </c>
      <c r="Q3729" s="3" t="str">
        <f>VLOOKUP(P3729,'Classificazione UD'!A:B,2,FALSE)</f>
        <v>Amministrativo</v>
      </c>
    </row>
    <row r="3730" spans="1:17" ht="15" customHeight="1" x14ac:dyDescent="0.25">
      <c r="A3730" s="30">
        <v>2008</v>
      </c>
      <c r="B3730" s="3" t="s">
        <v>48</v>
      </c>
      <c r="C3730" s="3" t="s">
        <v>81</v>
      </c>
      <c r="D3730" s="3" t="s">
        <v>81</v>
      </c>
      <c r="E3730" s="3">
        <v>498</v>
      </c>
      <c r="F3730" s="3">
        <v>581</v>
      </c>
      <c r="G3730" s="3">
        <v>581</v>
      </c>
      <c r="H3730" s="3">
        <v>32554387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 t="str">
        <f>B3730&amp;" | "&amp;C3730&amp;" | "&amp;D3730</f>
        <v>documentazione_amministrativa / determinazioni | DETERMINA | DETERMINA</v>
      </c>
      <c r="Q3730" s="3" t="str">
        <f>VLOOKUP(P3730,'Classificazione UD'!A:B,2,FALSE)</f>
        <v>Amministrativo</v>
      </c>
    </row>
    <row r="3731" spans="1:17" ht="15" customHeight="1" x14ac:dyDescent="0.25">
      <c r="A3731" s="30">
        <v>2009</v>
      </c>
      <c r="B3731" s="3" t="s">
        <v>48</v>
      </c>
      <c r="C3731" s="3" t="s">
        <v>81</v>
      </c>
      <c r="D3731" s="3" t="s">
        <v>81</v>
      </c>
      <c r="E3731" s="3">
        <v>492</v>
      </c>
      <c r="F3731" s="3">
        <v>598</v>
      </c>
      <c r="G3731" s="3">
        <v>598</v>
      </c>
      <c r="H3731" s="3">
        <v>27600247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 t="str">
        <f>B3731&amp;" | "&amp;C3731&amp;" | "&amp;D3731</f>
        <v>documentazione_amministrativa / determinazioni | DETERMINA | DETERMINA</v>
      </c>
      <c r="Q3731" s="3" t="str">
        <f>VLOOKUP(P3731,'Classificazione UD'!A:B,2,FALSE)</f>
        <v>Amministrativo</v>
      </c>
    </row>
    <row r="3732" spans="1:17" ht="15" customHeight="1" x14ac:dyDescent="0.25">
      <c r="A3732" s="30">
        <v>2010</v>
      </c>
      <c r="B3732" s="3" t="s">
        <v>48</v>
      </c>
      <c r="C3732" s="3" t="s">
        <v>81</v>
      </c>
      <c r="D3732" s="3" t="s">
        <v>81</v>
      </c>
      <c r="E3732" s="3">
        <v>525</v>
      </c>
      <c r="F3732" s="3">
        <v>632</v>
      </c>
      <c r="G3732" s="3">
        <v>632</v>
      </c>
      <c r="H3732" s="3">
        <v>31604582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 t="str">
        <f>B3732&amp;" | "&amp;C3732&amp;" | "&amp;D3732</f>
        <v>documentazione_amministrativa / determinazioni | DETERMINA | DETERMINA</v>
      </c>
      <c r="Q3732" s="3" t="str">
        <f>VLOOKUP(P3732,'Classificazione UD'!A:B,2,FALSE)</f>
        <v>Amministrativo</v>
      </c>
    </row>
    <row r="3733" spans="1:17" ht="15" customHeight="1" x14ac:dyDescent="0.25">
      <c r="A3733" s="30">
        <v>2007</v>
      </c>
      <c r="B3733" s="3" t="s">
        <v>44</v>
      </c>
      <c r="C3733" s="3" t="s">
        <v>46</v>
      </c>
      <c r="D3733" s="3" t="s">
        <v>46</v>
      </c>
      <c r="E3733" s="3">
        <v>103</v>
      </c>
      <c r="F3733" s="3">
        <v>153</v>
      </c>
      <c r="G3733" s="3">
        <v>153</v>
      </c>
      <c r="H3733" s="3">
        <v>11008833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 t="str">
        <f>B3733&amp;" | "&amp;C3733&amp;" | "&amp;D3733</f>
        <v>documentazione_amministrativa / deliberazioni | DELIBERA | DELIBERA</v>
      </c>
      <c r="Q3733" s="3" t="str">
        <f>VLOOKUP(P3733,'Classificazione UD'!A:B,2,FALSE)</f>
        <v>Amministrativo</v>
      </c>
    </row>
    <row r="3734" spans="1:17" ht="15" customHeight="1" x14ac:dyDescent="0.25">
      <c r="A3734" s="30">
        <v>2008</v>
      </c>
      <c r="B3734" s="3" t="s">
        <v>44</v>
      </c>
      <c r="C3734" s="3" t="s">
        <v>46</v>
      </c>
      <c r="D3734" s="3" t="s">
        <v>46</v>
      </c>
      <c r="E3734" s="3">
        <v>106</v>
      </c>
      <c r="F3734" s="3">
        <v>151</v>
      </c>
      <c r="G3734" s="3">
        <v>151</v>
      </c>
      <c r="H3734" s="3">
        <v>9167255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 t="str">
        <f>B3734&amp;" | "&amp;C3734&amp;" | "&amp;D3734</f>
        <v>documentazione_amministrativa / deliberazioni | DELIBERA | DELIBERA</v>
      </c>
      <c r="Q3734" s="3" t="str">
        <f>VLOOKUP(P3734,'Classificazione UD'!A:B,2,FALSE)</f>
        <v>Amministrativo</v>
      </c>
    </row>
    <row r="3735" spans="1:17" ht="15" customHeight="1" x14ac:dyDescent="0.25">
      <c r="A3735" s="30">
        <v>2009</v>
      </c>
      <c r="B3735" s="3" t="s">
        <v>44</v>
      </c>
      <c r="C3735" s="3" t="s">
        <v>46</v>
      </c>
      <c r="D3735" s="3" t="s">
        <v>46</v>
      </c>
      <c r="E3735" s="3">
        <v>124</v>
      </c>
      <c r="F3735" s="3">
        <v>210</v>
      </c>
      <c r="G3735" s="3">
        <v>210</v>
      </c>
      <c r="H3735" s="3">
        <v>12667967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 t="str">
        <f>B3735&amp;" | "&amp;C3735&amp;" | "&amp;D3735</f>
        <v>documentazione_amministrativa / deliberazioni | DELIBERA | DELIBERA</v>
      </c>
      <c r="Q3735" s="3" t="str">
        <f>VLOOKUP(P3735,'Classificazione UD'!A:B,2,FALSE)</f>
        <v>Amministrativo</v>
      </c>
    </row>
    <row r="3736" spans="1:17" ht="15" customHeight="1" x14ac:dyDescent="0.25">
      <c r="A3736" s="30">
        <v>2010</v>
      </c>
      <c r="B3736" s="3" t="s">
        <v>44</v>
      </c>
      <c r="C3736" s="3" t="s">
        <v>46</v>
      </c>
      <c r="D3736" s="3" t="s">
        <v>46</v>
      </c>
      <c r="E3736" s="3">
        <v>142</v>
      </c>
      <c r="F3736" s="3">
        <v>258</v>
      </c>
      <c r="G3736" s="3">
        <v>258</v>
      </c>
      <c r="H3736" s="3">
        <v>114569566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 t="str">
        <f>B3736&amp;" | "&amp;C3736&amp;" | "&amp;D3736</f>
        <v>documentazione_amministrativa / deliberazioni | DELIBERA | DELIBERA</v>
      </c>
      <c r="Q3736" s="3" t="str">
        <f>VLOOKUP(P3736,'Classificazione UD'!A:B,2,FALSE)</f>
        <v>Amministrativo</v>
      </c>
    </row>
    <row r="3737" spans="1:17" ht="15" customHeight="1" x14ac:dyDescent="0.25">
      <c r="A3737" s="30">
        <v>2015</v>
      </c>
      <c r="B3737" s="3" t="s">
        <v>17</v>
      </c>
      <c r="C3737" s="3" t="s">
        <v>27</v>
      </c>
      <c r="D3737" s="3" t="s">
        <v>19</v>
      </c>
      <c r="E3737" s="3">
        <v>853</v>
      </c>
      <c r="F3737" s="3">
        <v>5171</v>
      </c>
      <c r="G3737" s="3">
        <v>7845</v>
      </c>
      <c r="H3737" s="3">
        <v>417784246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 t="str">
        <f>B3737&amp;" | "&amp;C3737&amp;" | "&amp;D3737</f>
        <v>documentazione_amministrativa / documentazione_contabile | FATTURA PASSIVA | FATTURA</v>
      </c>
      <c r="Q3737" s="3" t="str">
        <f>VLOOKUP(P3737,'Classificazione UD'!A:B,2,FALSE)</f>
        <v>Fiscale</v>
      </c>
    </row>
    <row r="3738" spans="1:17" ht="15" customHeight="1" x14ac:dyDescent="0.25">
      <c r="A3738" s="30">
        <v>2015</v>
      </c>
      <c r="B3738" s="3" t="s">
        <v>17</v>
      </c>
      <c r="C3738" s="3" t="s">
        <v>24</v>
      </c>
      <c r="D3738" s="3" t="s">
        <v>24</v>
      </c>
      <c r="E3738" s="3">
        <v>10</v>
      </c>
      <c r="F3738" s="3">
        <v>10</v>
      </c>
      <c r="G3738" s="3">
        <v>10</v>
      </c>
      <c r="H3738" s="3">
        <v>145067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 t="str">
        <f>B3738&amp;" | "&amp;C3738&amp;" | "&amp;D3738</f>
        <v>documentazione_amministrativa / documentazione_contabile | FOGLIO DI TRASFORMAZIONE | FOGLIO DI TRASFORMAZIONE</v>
      </c>
      <c r="Q3738" s="3" t="str">
        <f>VLOOKUP(P3738,'Classificazione UD'!A:B,2,FALSE)</f>
        <v>Tecnico</v>
      </c>
    </row>
    <row r="3739" spans="1:17" ht="15" customHeight="1" x14ac:dyDescent="0.25">
      <c r="A3739" s="30">
        <v>2006</v>
      </c>
      <c r="B3739" s="3" t="s">
        <v>36</v>
      </c>
      <c r="C3739" s="3" t="s">
        <v>50</v>
      </c>
      <c r="D3739" s="3" t="s">
        <v>50</v>
      </c>
      <c r="E3739" s="3">
        <v>10002</v>
      </c>
      <c r="F3739" s="3">
        <v>10055</v>
      </c>
      <c r="G3739" s="3">
        <v>10055</v>
      </c>
      <c r="H3739" s="3">
        <v>3763035752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 t="str">
        <f>B3739&amp;" | "&amp;C3739&amp;" | "&amp;D3739</f>
        <v>documentazione_amministrativa / documenti_protocollati | DOCUMENTO PROTOCOLLATO | DOCUMENTO PROTOCOLLATO</v>
      </c>
      <c r="Q3739" s="3" t="str">
        <f>VLOOKUP(P3739,'Classificazione UD'!A:B,2,FALSE)</f>
        <v>Protocollo</v>
      </c>
    </row>
    <row r="3740" spans="1:17" ht="15" customHeight="1" x14ac:dyDescent="0.25">
      <c r="A3740" s="30">
        <v>2007</v>
      </c>
      <c r="B3740" s="3" t="s">
        <v>36</v>
      </c>
      <c r="C3740" s="3" t="s">
        <v>50</v>
      </c>
      <c r="D3740" s="3" t="s">
        <v>50</v>
      </c>
      <c r="E3740" s="3">
        <v>14246</v>
      </c>
      <c r="F3740" s="3">
        <v>14340</v>
      </c>
      <c r="G3740" s="3">
        <v>14340</v>
      </c>
      <c r="H3740" s="3">
        <v>1576340353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 t="str">
        <f>B3740&amp;" | "&amp;C3740&amp;" | "&amp;D3740</f>
        <v>documentazione_amministrativa / documenti_protocollati | DOCUMENTO PROTOCOLLATO | DOCUMENTO PROTOCOLLATO</v>
      </c>
      <c r="Q3740" s="3" t="str">
        <f>VLOOKUP(P3740,'Classificazione UD'!A:B,2,FALSE)</f>
        <v>Protocollo</v>
      </c>
    </row>
    <row r="3741" spans="1:17" ht="15" customHeight="1" x14ac:dyDescent="0.25">
      <c r="A3741" s="30">
        <v>2008</v>
      </c>
      <c r="B3741" s="3" t="s">
        <v>36</v>
      </c>
      <c r="C3741" s="3" t="s">
        <v>50</v>
      </c>
      <c r="D3741" s="3" t="s">
        <v>50</v>
      </c>
      <c r="E3741" s="3">
        <v>14650</v>
      </c>
      <c r="F3741" s="3">
        <v>14810</v>
      </c>
      <c r="G3741" s="3">
        <v>14810</v>
      </c>
      <c r="H3741" s="3">
        <v>1562969151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 t="str">
        <f>B3741&amp;" | "&amp;C3741&amp;" | "&amp;D3741</f>
        <v>documentazione_amministrativa / documenti_protocollati | DOCUMENTO PROTOCOLLATO | DOCUMENTO PROTOCOLLATO</v>
      </c>
      <c r="Q3741" s="3" t="str">
        <f>VLOOKUP(P3741,'Classificazione UD'!A:B,2,FALSE)</f>
        <v>Protocollo</v>
      </c>
    </row>
    <row r="3742" spans="1:17" ht="15" customHeight="1" x14ac:dyDescent="0.25">
      <c r="A3742" s="30">
        <v>2009</v>
      </c>
      <c r="B3742" s="3" t="s">
        <v>36</v>
      </c>
      <c r="C3742" s="3" t="s">
        <v>50</v>
      </c>
      <c r="D3742" s="3" t="s">
        <v>50</v>
      </c>
      <c r="E3742" s="3">
        <v>14397</v>
      </c>
      <c r="F3742" s="3">
        <v>14496</v>
      </c>
      <c r="G3742" s="3">
        <v>14496</v>
      </c>
      <c r="H3742" s="3">
        <v>1247281795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 t="str">
        <f>B3742&amp;" | "&amp;C3742&amp;" | "&amp;D3742</f>
        <v>documentazione_amministrativa / documenti_protocollati | DOCUMENTO PROTOCOLLATO | DOCUMENTO PROTOCOLLATO</v>
      </c>
      <c r="Q3742" s="3" t="str">
        <f>VLOOKUP(P3742,'Classificazione UD'!A:B,2,FALSE)</f>
        <v>Protocollo</v>
      </c>
    </row>
    <row r="3743" spans="1:17" ht="15" customHeight="1" x14ac:dyDescent="0.25">
      <c r="A3743" s="30">
        <v>2010</v>
      </c>
      <c r="B3743" s="3" t="s">
        <v>36</v>
      </c>
      <c r="C3743" s="3" t="s">
        <v>50</v>
      </c>
      <c r="D3743" s="3" t="s">
        <v>50</v>
      </c>
      <c r="E3743" s="3">
        <v>13847</v>
      </c>
      <c r="F3743" s="3">
        <v>14015</v>
      </c>
      <c r="G3743" s="3">
        <v>14015</v>
      </c>
      <c r="H3743" s="3">
        <v>1245115053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 t="str">
        <f>B3743&amp;" | "&amp;C3743&amp;" | "&amp;D3743</f>
        <v>documentazione_amministrativa / documenti_protocollati | DOCUMENTO PROTOCOLLATO | DOCUMENTO PROTOCOLLATO</v>
      </c>
      <c r="Q3743" s="3" t="str">
        <f>VLOOKUP(P3743,'Classificazione UD'!A:B,2,FALSE)</f>
        <v>Protocollo</v>
      </c>
    </row>
    <row r="3744" spans="1:17" ht="15" customHeight="1" x14ac:dyDescent="0.25">
      <c r="A3744" s="30">
        <v>2013</v>
      </c>
      <c r="B3744" s="3" t="s">
        <v>33</v>
      </c>
      <c r="C3744" s="3" t="s">
        <v>133</v>
      </c>
      <c r="D3744" s="3" t="s">
        <v>34</v>
      </c>
      <c r="E3744" s="3">
        <v>4</v>
      </c>
      <c r="F3744" s="3">
        <v>8</v>
      </c>
      <c r="G3744" s="3">
        <v>8</v>
      </c>
      <c r="H3744" s="3">
        <v>1400929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 t="str">
        <f>B3744&amp;" | "&amp;C3744&amp;" | "&amp;D3744</f>
        <v>documentazione_amministrativa / contratti_accordi | Contratto | CONTRATTO</v>
      </c>
      <c r="Q3744" s="3" t="str">
        <f>VLOOKUP(P3744,'Classificazione UD'!A:B,2,FALSE)</f>
        <v>Contratto</v>
      </c>
    </row>
    <row r="3745" spans="1:17" ht="15" customHeight="1" x14ac:dyDescent="0.25">
      <c r="A3745" s="30">
        <v>2014</v>
      </c>
      <c r="B3745" s="3" t="s">
        <v>33</v>
      </c>
      <c r="C3745" s="3" t="s">
        <v>133</v>
      </c>
      <c r="D3745" s="3" t="s">
        <v>34</v>
      </c>
      <c r="E3745" s="3">
        <v>4</v>
      </c>
      <c r="F3745" s="3">
        <v>8</v>
      </c>
      <c r="G3745" s="3">
        <v>8</v>
      </c>
      <c r="H3745" s="3">
        <v>7156085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 t="str">
        <f>B3745&amp;" | "&amp;C3745&amp;" | "&amp;D3745</f>
        <v>documentazione_amministrativa / contratti_accordi | Contratto | CONTRATTO</v>
      </c>
      <c r="Q3745" s="3" t="str">
        <f>VLOOKUP(P3745,'Classificazione UD'!A:B,2,FALSE)</f>
        <v>Contratto</v>
      </c>
    </row>
    <row r="3746" spans="1:17" ht="15" customHeight="1" x14ac:dyDescent="0.25">
      <c r="A3746" s="30">
        <v>2015</v>
      </c>
      <c r="B3746" s="3" t="s">
        <v>33</v>
      </c>
      <c r="C3746" s="3" t="s">
        <v>133</v>
      </c>
      <c r="D3746" s="3" t="s">
        <v>34</v>
      </c>
      <c r="E3746" s="3">
        <v>7</v>
      </c>
      <c r="F3746" s="3">
        <v>11</v>
      </c>
      <c r="G3746" s="3">
        <v>11</v>
      </c>
      <c r="H3746" s="3">
        <v>20060722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 t="str">
        <f>B3746&amp;" | "&amp;C3746&amp;" | "&amp;D3746</f>
        <v>documentazione_amministrativa / contratti_accordi | Contratto | CONTRATTO</v>
      </c>
      <c r="Q3746" s="3" t="str">
        <f>VLOOKUP(P3746,'Classificazione UD'!A:B,2,FALSE)</f>
        <v>Contratto</v>
      </c>
    </row>
    <row r="3747" spans="1:17" ht="15" customHeight="1" x14ac:dyDescent="0.25">
      <c r="A3747" s="30">
        <v>2015</v>
      </c>
      <c r="B3747" s="3" t="s">
        <v>17</v>
      </c>
      <c r="C3747" s="3" t="s">
        <v>27</v>
      </c>
      <c r="D3747" s="3" t="s">
        <v>111</v>
      </c>
      <c r="E3747" s="3">
        <v>1</v>
      </c>
      <c r="F3747" s="3">
        <v>2</v>
      </c>
      <c r="G3747" s="3">
        <v>2</v>
      </c>
      <c r="H3747" s="3">
        <v>6659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 t="str">
        <f>B3747&amp;" | "&amp;C3747&amp;" | "&amp;D3747</f>
        <v>documentazione_amministrativa / documentazione_contabile | FATTURA PASSIVA | ACCONTO/ANTICIPO SU FATTURA</v>
      </c>
      <c r="Q3747" s="3" t="str">
        <f>VLOOKUP(P3747,'Classificazione UD'!A:B,2,FALSE)</f>
        <v>Fiscale</v>
      </c>
    </row>
    <row r="3748" spans="1:17" ht="15" customHeight="1" x14ac:dyDescent="0.25">
      <c r="A3748" s="30">
        <v>2015</v>
      </c>
      <c r="B3748" s="3" t="s">
        <v>17</v>
      </c>
      <c r="C3748" s="3" t="s">
        <v>27</v>
      </c>
      <c r="D3748" s="3" t="s">
        <v>19</v>
      </c>
      <c r="E3748" s="3">
        <v>441</v>
      </c>
      <c r="F3748" s="3">
        <v>882</v>
      </c>
      <c r="G3748" s="3">
        <v>882</v>
      </c>
      <c r="H3748" s="3">
        <v>90121912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 t="str">
        <f>B3748&amp;" | "&amp;C3748&amp;" | "&amp;D3748</f>
        <v>documentazione_amministrativa / documentazione_contabile | FATTURA PASSIVA | FATTURA</v>
      </c>
      <c r="Q3748" s="3" t="str">
        <f>VLOOKUP(P3748,'Classificazione UD'!A:B,2,FALSE)</f>
        <v>Fiscale</v>
      </c>
    </row>
    <row r="3749" spans="1:17" ht="15" customHeight="1" x14ac:dyDescent="0.25">
      <c r="A3749" s="30">
        <v>2015</v>
      </c>
      <c r="B3749" s="3" t="s">
        <v>17</v>
      </c>
      <c r="C3749" s="3" t="s">
        <v>27</v>
      </c>
      <c r="D3749" s="3" t="s">
        <v>28</v>
      </c>
      <c r="E3749" s="3">
        <v>15</v>
      </c>
      <c r="F3749" s="3">
        <v>30</v>
      </c>
      <c r="G3749" s="3">
        <v>30</v>
      </c>
      <c r="H3749" s="3">
        <v>6185083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 t="str">
        <f>B3749&amp;" | "&amp;C3749&amp;" | "&amp;D3749</f>
        <v>documentazione_amministrativa / documentazione_contabile | FATTURA PASSIVA | NOTA DI CREDITO</v>
      </c>
      <c r="Q3749" s="3" t="str">
        <f>VLOOKUP(P3749,'Classificazione UD'!A:B,2,FALSE)</f>
        <v>Fiscale</v>
      </c>
    </row>
    <row r="3750" spans="1:17" ht="15" customHeight="1" x14ac:dyDescent="0.25">
      <c r="A3750" s="30">
        <v>2015</v>
      </c>
      <c r="B3750" s="3" t="s">
        <v>17</v>
      </c>
      <c r="C3750" s="3" t="s">
        <v>27</v>
      </c>
      <c r="D3750" s="3" t="s">
        <v>86</v>
      </c>
      <c r="E3750" s="3">
        <v>10</v>
      </c>
      <c r="F3750" s="3">
        <v>20</v>
      </c>
      <c r="G3750" s="3">
        <v>20</v>
      </c>
      <c r="H3750" s="3">
        <v>80633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 t="str">
        <f>B3750&amp;" | "&amp;C3750&amp;" | "&amp;D3750</f>
        <v>documentazione_amministrativa / documentazione_contabile | FATTURA PASSIVA | PARCELLA</v>
      </c>
      <c r="Q3750" s="3" t="str">
        <f>VLOOKUP(P3750,'Classificazione UD'!A:B,2,FALSE)</f>
        <v>Fiscale</v>
      </c>
    </row>
    <row r="3751" spans="1:17" ht="15" customHeight="1" x14ac:dyDescent="0.25">
      <c r="A3751" s="30">
        <v>2016</v>
      </c>
      <c r="B3751" s="3" t="s">
        <v>17</v>
      </c>
      <c r="C3751" s="3" t="s">
        <v>27</v>
      </c>
      <c r="D3751" s="3" t="s">
        <v>19</v>
      </c>
      <c r="E3751" s="3">
        <v>956</v>
      </c>
      <c r="F3751" s="3">
        <v>1912</v>
      </c>
      <c r="G3751" s="3">
        <v>1912</v>
      </c>
      <c r="H3751" s="3">
        <v>173613037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 t="str">
        <f>B3751&amp;" | "&amp;C3751&amp;" | "&amp;D3751</f>
        <v>documentazione_amministrativa / documentazione_contabile | FATTURA PASSIVA | FATTURA</v>
      </c>
      <c r="Q3751" s="3" t="str">
        <f>VLOOKUP(P3751,'Classificazione UD'!A:B,2,FALSE)</f>
        <v>Fiscale</v>
      </c>
    </row>
    <row r="3752" spans="1:17" ht="15" customHeight="1" x14ac:dyDescent="0.25">
      <c r="A3752" s="30">
        <v>2016</v>
      </c>
      <c r="B3752" s="3" t="s">
        <v>17</v>
      </c>
      <c r="C3752" s="3" t="s">
        <v>27</v>
      </c>
      <c r="D3752" s="3" t="s">
        <v>28</v>
      </c>
      <c r="E3752" s="3">
        <v>41</v>
      </c>
      <c r="F3752" s="3">
        <v>82</v>
      </c>
      <c r="G3752" s="3">
        <v>82</v>
      </c>
      <c r="H3752" s="3">
        <v>2743133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 t="str">
        <f>B3752&amp;" | "&amp;C3752&amp;" | "&amp;D3752</f>
        <v>documentazione_amministrativa / documentazione_contabile | FATTURA PASSIVA | NOTA DI CREDITO</v>
      </c>
      <c r="Q3752" s="3" t="str">
        <f>VLOOKUP(P3752,'Classificazione UD'!A:B,2,FALSE)</f>
        <v>Fiscale</v>
      </c>
    </row>
    <row r="3753" spans="1:17" ht="15" customHeight="1" x14ac:dyDescent="0.25">
      <c r="A3753" s="30">
        <v>2016</v>
      </c>
      <c r="B3753" s="3" t="s">
        <v>17</v>
      </c>
      <c r="C3753" s="3" t="s">
        <v>27</v>
      </c>
      <c r="D3753" s="3" t="s">
        <v>86</v>
      </c>
      <c r="E3753" s="3">
        <v>12</v>
      </c>
      <c r="F3753" s="3">
        <v>24</v>
      </c>
      <c r="G3753" s="3">
        <v>24</v>
      </c>
      <c r="H3753" s="3">
        <v>119263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 t="str">
        <f>B3753&amp;" | "&amp;C3753&amp;" | "&amp;D3753</f>
        <v>documentazione_amministrativa / documentazione_contabile | FATTURA PASSIVA | PARCELLA</v>
      </c>
      <c r="Q3753" s="3" t="str">
        <f>VLOOKUP(P3753,'Classificazione UD'!A:B,2,FALSE)</f>
        <v>Fiscale</v>
      </c>
    </row>
    <row r="3754" spans="1:17" ht="15" customHeight="1" x14ac:dyDescent="0.25">
      <c r="A3754" s="30">
        <v>2015</v>
      </c>
      <c r="B3754" s="3" t="s">
        <v>36</v>
      </c>
      <c r="C3754" s="3" t="s">
        <v>37</v>
      </c>
      <c r="D3754" s="3" t="s">
        <v>37</v>
      </c>
      <c r="E3754" s="3">
        <v>9464</v>
      </c>
      <c r="F3754" s="3">
        <v>9464</v>
      </c>
      <c r="G3754" s="3">
        <v>9464</v>
      </c>
      <c r="H3754" s="3">
        <v>10048706264</v>
      </c>
      <c r="I3754" s="3">
        <v>6080</v>
      </c>
      <c r="J3754" s="3">
        <v>6080</v>
      </c>
      <c r="K3754" s="3">
        <v>7324996242</v>
      </c>
      <c r="L3754" s="3">
        <v>0</v>
      </c>
      <c r="M3754" s="3">
        <v>0</v>
      </c>
      <c r="N3754" s="3">
        <v>0</v>
      </c>
      <c r="O3754" s="3">
        <v>0</v>
      </c>
      <c r="P3754" s="3" t="str">
        <f>B3754&amp;" | "&amp;C3754&amp;" | "&amp;D3754</f>
        <v>documentazione_amministrativa / documenti_protocollati | Documento protocollato | Documento protocollato</v>
      </c>
      <c r="Q3754" s="3" t="str">
        <f>VLOOKUP(P3754,'Classificazione UD'!A:B,2,FALSE)</f>
        <v>Protocollo</v>
      </c>
    </row>
    <row r="3755" spans="1:17" ht="15" customHeight="1" x14ac:dyDescent="0.25">
      <c r="A3755" s="30">
        <v>2016</v>
      </c>
      <c r="B3755" s="3" t="s">
        <v>36</v>
      </c>
      <c r="C3755" s="3" t="s">
        <v>37</v>
      </c>
      <c r="D3755" s="3" t="s">
        <v>37</v>
      </c>
      <c r="E3755" s="3">
        <v>10808</v>
      </c>
      <c r="F3755" s="3">
        <v>10808</v>
      </c>
      <c r="G3755" s="3">
        <v>10808</v>
      </c>
      <c r="H3755" s="3">
        <v>10591982785</v>
      </c>
      <c r="I3755" s="3">
        <v>8190</v>
      </c>
      <c r="J3755" s="3">
        <v>8190</v>
      </c>
      <c r="K3755" s="3">
        <v>5479220679</v>
      </c>
      <c r="L3755" s="3">
        <v>0</v>
      </c>
      <c r="M3755" s="3">
        <v>0</v>
      </c>
      <c r="N3755" s="3">
        <v>0</v>
      </c>
      <c r="O3755" s="3">
        <v>0</v>
      </c>
      <c r="P3755" s="3" t="str">
        <f>B3755&amp;" | "&amp;C3755&amp;" | "&amp;D3755</f>
        <v>documentazione_amministrativa / documenti_protocollati | Documento protocollato | Documento protocollato</v>
      </c>
      <c r="Q3755" s="3" t="str">
        <f>VLOOKUP(P3755,'Classificazione UD'!A:B,2,FALSE)</f>
        <v>Protocollo</v>
      </c>
    </row>
    <row r="3756" spans="1:17" ht="15" customHeight="1" x14ac:dyDescent="0.25">
      <c r="A3756" s="30">
        <v>2015</v>
      </c>
      <c r="B3756" s="3" t="s">
        <v>20</v>
      </c>
      <c r="C3756" s="3" t="s">
        <v>21</v>
      </c>
      <c r="D3756" s="3" t="s">
        <v>21</v>
      </c>
      <c r="E3756" s="3">
        <v>66</v>
      </c>
      <c r="F3756" s="3">
        <v>66</v>
      </c>
      <c r="G3756" s="3">
        <v>66</v>
      </c>
      <c r="H3756" s="3">
        <v>1551701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 t="str">
        <f>B3756&amp;" | "&amp;C3756&amp;" | "&amp;D3756</f>
        <v>documentazione_amministrativa / registri | REGISTRO GIORNALIERO | REGISTRO GIORNALIERO</v>
      </c>
      <c r="Q3756" s="3" t="str">
        <f>VLOOKUP(P3756,'Classificazione UD'!A:B,2,FALSE)</f>
        <v>RGP</v>
      </c>
    </row>
    <row r="3757" spans="1:17" ht="15" customHeight="1" x14ac:dyDescent="0.25">
      <c r="A3757" s="30">
        <v>2016</v>
      </c>
      <c r="B3757" s="3" t="s">
        <v>20</v>
      </c>
      <c r="C3757" s="3" t="s">
        <v>21</v>
      </c>
      <c r="D3757" s="3" t="s">
        <v>21</v>
      </c>
      <c r="E3757" s="3">
        <v>302</v>
      </c>
      <c r="F3757" s="3">
        <v>302</v>
      </c>
      <c r="G3757" s="3">
        <v>302</v>
      </c>
      <c r="H3757" s="3">
        <v>6920029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 t="str">
        <f>B3757&amp;" | "&amp;C3757&amp;" | "&amp;D3757</f>
        <v>documentazione_amministrativa / registri | REGISTRO GIORNALIERO | REGISTRO GIORNALIERO</v>
      </c>
      <c r="Q3757" s="3" t="str">
        <f>VLOOKUP(P3757,'Classificazione UD'!A:B,2,FALSE)</f>
        <v>RGP</v>
      </c>
    </row>
    <row r="3758" spans="1:17" ht="15" customHeight="1" x14ac:dyDescent="0.25">
      <c r="A3758" s="30">
        <v>2011</v>
      </c>
      <c r="B3758" s="3" t="s">
        <v>44</v>
      </c>
      <c r="C3758" s="3" t="s">
        <v>46</v>
      </c>
      <c r="D3758" s="3" t="s">
        <v>46</v>
      </c>
      <c r="E3758" s="3">
        <v>46</v>
      </c>
      <c r="F3758" s="3">
        <v>138</v>
      </c>
      <c r="G3758" s="3">
        <v>138</v>
      </c>
      <c r="H3758" s="3">
        <v>28996834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 t="str">
        <f>B3758&amp;" | "&amp;C3758&amp;" | "&amp;D3758</f>
        <v>documentazione_amministrativa / deliberazioni | DELIBERA | DELIBERA</v>
      </c>
      <c r="Q3758" s="3" t="str">
        <f>VLOOKUP(P3758,'Classificazione UD'!A:B,2,FALSE)</f>
        <v>Amministrativo</v>
      </c>
    </row>
    <row r="3759" spans="1:17" ht="15" customHeight="1" x14ac:dyDescent="0.25">
      <c r="A3759" s="30">
        <v>2012</v>
      </c>
      <c r="B3759" s="3" t="s">
        <v>44</v>
      </c>
      <c r="C3759" s="3" t="s">
        <v>46</v>
      </c>
      <c r="D3759" s="3" t="s">
        <v>46</v>
      </c>
      <c r="E3759" s="3">
        <v>92</v>
      </c>
      <c r="F3759" s="3">
        <v>276</v>
      </c>
      <c r="G3759" s="3">
        <v>276</v>
      </c>
      <c r="H3759" s="3">
        <v>136118482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 t="str">
        <f>B3759&amp;" | "&amp;C3759&amp;" | "&amp;D3759</f>
        <v>documentazione_amministrativa / deliberazioni | DELIBERA | DELIBERA</v>
      </c>
      <c r="Q3759" s="3" t="str">
        <f>VLOOKUP(P3759,'Classificazione UD'!A:B,2,FALSE)</f>
        <v>Amministrativo</v>
      </c>
    </row>
    <row r="3760" spans="1:17" ht="15" customHeight="1" x14ac:dyDescent="0.25">
      <c r="A3760" s="30">
        <v>2015</v>
      </c>
      <c r="B3760" s="3" t="s">
        <v>44</v>
      </c>
      <c r="C3760" s="3" t="s">
        <v>46</v>
      </c>
      <c r="D3760" s="3" t="s">
        <v>46</v>
      </c>
      <c r="E3760" s="3">
        <v>185</v>
      </c>
      <c r="F3760" s="3">
        <v>556</v>
      </c>
      <c r="G3760" s="3">
        <v>556</v>
      </c>
      <c r="H3760" s="3">
        <v>314776653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 t="str">
        <f>B3760&amp;" | "&amp;C3760&amp;" | "&amp;D3760</f>
        <v>documentazione_amministrativa / deliberazioni | DELIBERA | DELIBERA</v>
      </c>
      <c r="Q3760" s="3" t="str">
        <f>VLOOKUP(P3760,'Classificazione UD'!A:B,2,FALSE)</f>
        <v>Amministrativo</v>
      </c>
    </row>
    <row r="3761" spans="1:17" ht="15" customHeight="1" x14ac:dyDescent="0.25">
      <c r="A3761" s="30">
        <v>2016</v>
      </c>
      <c r="B3761" s="3" t="s">
        <v>44</v>
      </c>
      <c r="C3761" s="3" t="s">
        <v>46</v>
      </c>
      <c r="D3761" s="3" t="s">
        <v>46</v>
      </c>
      <c r="E3761" s="3">
        <v>144</v>
      </c>
      <c r="F3761" s="3">
        <v>430</v>
      </c>
      <c r="G3761" s="3">
        <v>430</v>
      </c>
      <c r="H3761" s="3">
        <v>167104213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 t="str">
        <f>B3761&amp;" | "&amp;C3761&amp;" | "&amp;D3761</f>
        <v>documentazione_amministrativa / deliberazioni | DELIBERA | DELIBERA</v>
      </c>
      <c r="Q3761" s="3" t="str">
        <f>VLOOKUP(P3761,'Classificazione UD'!A:B,2,FALSE)</f>
        <v>Amministrativo</v>
      </c>
    </row>
    <row r="3762" spans="1:17" ht="15" customHeight="1" x14ac:dyDescent="0.25">
      <c r="A3762" s="30">
        <v>2010</v>
      </c>
      <c r="B3762" s="3" t="s">
        <v>44</v>
      </c>
      <c r="C3762" s="3" t="s">
        <v>46</v>
      </c>
      <c r="D3762" s="3" t="s">
        <v>46</v>
      </c>
      <c r="E3762" s="3">
        <v>75</v>
      </c>
      <c r="F3762" s="3">
        <v>225</v>
      </c>
      <c r="G3762" s="3">
        <v>225</v>
      </c>
      <c r="H3762" s="3">
        <v>51255875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 t="str">
        <f>B3762&amp;" | "&amp;C3762&amp;" | "&amp;D3762</f>
        <v>documentazione_amministrativa / deliberazioni | DELIBERA | DELIBERA</v>
      </c>
      <c r="Q3762" s="3" t="str">
        <f>VLOOKUP(P3762,'Classificazione UD'!A:B,2,FALSE)</f>
        <v>Amministrativo</v>
      </c>
    </row>
    <row r="3763" spans="1:17" ht="15" customHeight="1" x14ac:dyDescent="0.25">
      <c r="A3763" s="30">
        <v>2011</v>
      </c>
      <c r="B3763" s="3" t="s">
        <v>44</v>
      </c>
      <c r="C3763" s="3" t="s">
        <v>46</v>
      </c>
      <c r="D3763" s="3" t="s">
        <v>46</v>
      </c>
      <c r="E3763" s="3">
        <v>84</v>
      </c>
      <c r="F3763" s="3">
        <v>253</v>
      </c>
      <c r="G3763" s="3">
        <v>253</v>
      </c>
      <c r="H3763" s="3">
        <v>98994362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 t="str">
        <f>B3763&amp;" | "&amp;C3763&amp;" | "&amp;D3763</f>
        <v>documentazione_amministrativa / deliberazioni | DELIBERA | DELIBERA</v>
      </c>
      <c r="Q3763" s="3" t="str">
        <f>VLOOKUP(P3763,'Classificazione UD'!A:B,2,FALSE)</f>
        <v>Amministrativo</v>
      </c>
    </row>
    <row r="3764" spans="1:17" ht="15" customHeight="1" x14ac:dyDescent="0.25">
      <c r="A3764" s="30">
        <v>2012</v>
      </c>
      <c r="B3764" s="3" t="s">
        <v>44</v>
      </c>
      <c r="C3764" s="3" t="s">
        <v>46</v>
      </c>
      <c r="D3764" s="3" t="s">
        <v>46</v>
      </c>
      <c r="E3764" s="3">
        <v>54</v>
      </c>
      <c r="F3764" s="3">
        <v>162</v>
      </c>
      <c r="G3764" s="3">
        <v>162</v>
      </c>
      <c r="H3764" s="3">
        <v>70776597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 t="str">
        <f>B3764&amp;" | "&amp;C3764&amp;" | "&amp;D3764</f>
        <v>documentazione_amministrativa / deliberazioni | DELIBERA | DELIBERA</v>
      </c>
      <c r="Q3764" s="3" t="str">
        <f>VLOOKUP(P3764,'Classificazione UD'!A:B,2,FALSE)</f>
        <v>Amministrativo</v>
      </c>
    </row>
    <row r="3765" spans="1:17" ht="15" customHeight="1" x14ac:dyDescent="0.25">
      <c r="A3765" s="30">
        <v>2013</v>
      </c>
      <c r="B3765" s="3" t="s">
        <v>44</v>
      </c>
      <c r="C3765" s="3" t="s">
        <v>46</v>
      </c>
      <c r="D3765" s="3" t="s">
        <v>46</v>
      </c>
      <c r="E3765" s="3">
        <v>72</v>
      </c>
      <c r="F3765" s="3">
        <v>216</v>
      </c>
      <c r="G3765" s="3">
        <v>216</v>
      </c>
      <c r="H3765" s="3">
        <v>116613666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 t="str">
        <f>B3765&amp;" | "&amp;C3765&amp;" | "&amp;D3765</f>
        <v>documentazione_amministrativa / deliberazioni | DELIBERA | DELIBERA</v>
      </c>
      <c r="Q3765" s="3" t="str">
        <f>VLOOKUP(P3765,'Classificazione UD'!A:B,2,FALSE)</f>
        <v>Amministrativo</v>
      </c>
    </row>
    <row r="3766" spans="1:17" ht="15" customHeight="1" x14ac:dyDescent="0.25">
      <c r="A3766" s="30">
        <v>2014</v>
      </c>
      <c r="B3766" s="3" t="s">
        <v>44</v>
      </c>
      <c r="C3766" s="3" t="s">
        <v>46</v>
      </c>
      <c r="D3766" s="3" t="s">
        <v>46</v>
      </c>
      <c r="E3766" s="3">
        <v>78</v>
      </c>
      <c r="F3766" s="3">
        <v>234</v>
      </c>
      <c r="G3766" s="3">
        <v>234</v>
      </c>
      <c r="H3766" s="3">
        <v>250148259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 t="str">
        <f>B3766&amp;" | "&amp;C3766&amp;" | "&amp;D3766</f>
        <v>documentazione_amministrativa / deliberazioni | DELIBERA | DELIBERA</v>
      </c>
      <c r="Q3766" s="3" t="str">
        <f>VLOOKUP(P3766,'Classificazione UD'!A:B,2,FALSE)</f>
        <v>Amministrativo</v>
      </c>
    </row>
    <row r="3767" spans="1:17" ht="15" customHeight="1" x14ac:dyDescent="0.25">
      <c r="A3767" s="30">
        <v>2015</v>
      </c>
      <c r="B3767" s="3" t="s">
        <v>44</v>
      </c>
      <c r="C3767" s="3" t="s">
        <v>46</v>
      </c>
      <c r="D3767" s="3" t="s">
        <v>46</v>
      </c>
      <c r="E3767" s="3">
        <v>5</v>
      </c>
      <c r="F3767" s="3">
        <v>15</v>
      </c>
      <c r="G3767" s="3">
        <v>15</v>
      </c>
      <c r="H3767" s="3">
        <v>9428503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 t="str">
        <f>B3767&amp;" | "&amp;C3767&amp;" | "&amp;D3767</f>
        <v>documentazione_amministrativa / deliberazioni | DELIBERA | DELIBERA</v>
      </c>
      <c r="Q3767" s="3" t="str">
        <f>VLOOKUP(P3767,'Classificazione UD'!A:B,2,FALSE)</f>
        <v>Amministrativo</v>
      </c>
    </row>
    <row r="3768" spans="1:17" ht="15" customHeight="1" x14ac:dyDescent="0.25">
      <c r="A3768" s="30">
        <v>2016</v>
      </c>
      <c r="B3768" s="3" t="s">
        <v>44</v>
      </c>
      <c r="C3768" s="3" t="s">
        <v>46</v>
      </c>
      <c r="D3768" s="3" t="s">
        <v>46</v>
      </c>
      <c r="E3768" s="3">
        <v>49</v>
      </c>
      <c r="F3768" s="3">
        <v>147</v>
      </c>
      <c r="G3768" s="3">
        <v>147</v>
      </c>
      <c r="H3768" s="3">
        <v>51417976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 t="str">
        <f>B3768&amp;" | "&amp;C3768&amp;" | "&amp;D3768</f>
        <v>documentazione_amministrativa / deliberazioni | DELIBERA | DELIBERA</v>
      </c>
      <c r="Q3768" s="3" t="str">
        <f>VLOOKUP(P3768,'Classificazione UD'!A:B,2,FALSE)</f>
        <v>Amministrativo</v>
      </c>
    </row>
    <row r="3769" spans="1:17" ht="15" customHeight="1" x14ac:dyDescent="0.25">
      <c r="A3769" s="30">
        <v>2012</v>
      </c>
      <c r="B3769" s="3" t="s">
        <v>118</v>
      </c>
      <c r="C3769" s="3" t="s">
        <v>119</v>
      </c>
      <c r="D3769" s="3" t="s">
        <v>119</v>
      </c>
      <c r="E3769" s="3">
        <v>2</v>
      </c>
      <c r="F3769" s="3">
        <v>4</v>
      </c>
      <c r="G3769" s="3">
        <v>4</v>
      </c>
      <c r="H3769" s="3">
        <v>336589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 t="str">
        <f>B3769&amp;" | "&amp;C3769&amp;" | "&amp;D3769</f>
        <v>documentazione_amministrativa / decreti_ordinanze | DECRETO | DECRETO</v>
      </c>
      <c r="Q3769" s="3" t="str">
        <f>VLOOKUP(P3769,'Classificazione UD'!A:B,2,FALSE)</f>
        <v>Amministrativo</v>
      </c>
    </row>
    <row r="3770" spans="1:17" ht="15" customHeight="1" x14ac:dyDescent="0.25">
      <c r="A3770" s="30">
        <v>2015</v>
      </c>
      <c r="B3770" s="3" t="s">
        <v>118</v>
      </c>
      <c r="C3770" s="3" t="s">
        <v>119</v>
      </c>
      <c r="D3770" s="3" t="s">
        <v>119</v>
      </c>
      <c r="E3770" s="3">
        <v>29</v>
      </c>
      <c r="F3770" s="3">
        <v>58</v>
      </c>
      <c r="G3770" s="3">
        <v>58</v>
      </c>
      <c r="H3770" s="3">
        <v>2918295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 t="str">
        <f>B3770&amp;" | "&amp;C3770&amp;" | "&amp;D3770</f>
        <v>documentazione_amministrativa / decreti_ordinanze | DECRETO | DECRETO</v>
      </c>
      <c r="Q3770" s="3" t="str">
        <f>VLOOKUP(P3770,'Classificazione UD'!A:B,2,FALSE)</f>
        <v>Amministrativo</v>
      </c>
    </row>
    <row r="3771" spans="1:17" ht="15" customHeight="1" x14ac:dyDescent="0.25">
      <c r="A3771" s="30">
        <v>2016</v>
      </c>
      <c r="B3771" s="3" t="s">
        <v>118</v>
      </c>
      <c r="C3771" s="3" t="s">
        <v>119</v>
      </c>
      <c r="D3771" s="3" t="s">
        <v>119</v>
      </c>
      <c r="E3771" s="3">
        <v>3</v>
      </c>
      <c r="F3771" s="3">
        <v>5</v>
      </c>
      <c r="G3771" s="3">
        <v>5</v>
      </c>
      <c r="H3771" s="3">
        <v>137365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 t="str">
        <f>B3771&amp;" | "&amp;C3771&amp;" | "&amp;D3771</f>
        <v>documentazione_amministrativa / decreti_ordinanze | DECRETO | DECRETO</v>
      </c>
      <c r="Q3771" s="3" t="str">
        <f>VLOOKUP(P3771,'Classificazione UD'!A:B,2,FALSE)</f>
        <v>Amministrativo</v>
      </c>
    </row>
    <row r="3772" spans="1:17" ht="15" customHeight="1" x14ac:dyDescent="0.25">
      <c r="A3772" s="30">
        <v>2010</v>
      </c>
      <c r="B3772" s="3" t="s">
        <v>118</v>
      </c>
      <c r="C3772" s="3" t="s">
        <v>119</v>
      </c>
      <c r="D3772" s="3" t="s">
        <v>119</v>
      </c>
      <c r="E3772" s="3">
        <v>9</v>
      </c>
      <c r="F3772" s="3">
        <v>14</v>
      </c>
      <c r="G3772" s="3">
        <v>14</v>
      </c>
      <c r="H3772" s="3">
        <v>686416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 t="str">
        <f>B3772&amp;" | "&amp;C3772&amp;" | "&amp;D3772</f>
        <v>documentazione_amministrativa / decreti_ordinanze | DECRETO | DECRETO</v>
      </c>
      <c r="Q3772" s="3" t="str">
        <f>VLOOKUP(P3772,'Classificazione UD'!A:B,2,FALSE)</f>
        <v>Amministrativo</v>
      </c>
    </row>
    <row r="3773" spans="1:17" ht="15" customHeight="1" x14ac:dyDescent="0.25">
      <c r="A3773" s="30">
        <v>2011</v>
      </c>
      <c r="B3773" s="3" t="s">
        <v>118</v>
      </c>
      <c r="C3773" s="3" t="s">
        <v>119</v>
      </c>
      <c r="D3773" s="3" t="s">
        <v>119</v>
      </c>
      <c r="E3773" s="3">
        <v>5</v>
      </c>
      <c r="F3773" s="3">
        <v>9</v>
      </c>
      <c r="G3773" s="3">
        <v>9</v>
      </c>
      <c r="H3773" s="3">
        <v>405834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 t="str">
        <f>B3773&amp;" | "&amp;C3773&amp;" | "&amp;D3773</f>
        <v>documentazione_amministrativa / decreti_ordinanze | DECRETO | DECRETO</v>
      </c>
      <c r="Q3773" s="3" t="str">
        <f>VLOOKUP(P3773,'Classificazione UD'!A:B,2,FALSE)</f>
        <v>Amministrativo</v>
      </c>
    </row>
    <row r="3774" spans="1:17" ht="15" customHeight="1" x14ac:dyDescent="0.25">
      <c r="A3774" s="30">
        <v>2012</v>
      </c>
      <c r="B3774" s="3" t="s">
        <v>118</v>
      </c>
      <c r="C3774" s="3" t="s">
        <v>119</v>
      </c>
      <c r="D3774" s="3" t="s">
        <v>119</v>
      </c>
      <c r="E3774" s="3">
        <v>12</v>
      </c>
      <c r="F3774" s="3">
        <v>24</v>
      </c>
      <c r="G3774" s="3">
        <v>24</v>
      </c>
      <c r="H3774" s="3">
        <v>1180035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 t="str">
        <f>B3774&amp;" | "&amp;C3774&amp;" | "&amp;D3774</f>
        <v>documentazione_amministrativa / decreti_ordinanze | DECRETO | DECRETO</v>
      </c>
      <c r="Q3774" s="3" t="str">
        <f>VLOOKUP(P3774,'Classificazione UD'!A:B,2,FALSE)</f>
        <v>Amministrativo</v>
      </c>
    </row>
    <row r="3775" spans="1:17" ht="15" customHeight="1" x14ac:dyDescent="0.25">
      <c r="A3775" s="30">
        <v>2013</v>
      </c>
      <c r="B3775" s="3" t="s">
        <v>118</v>
      </c>
      <c r="C3775" s="3" t="s">
        <v>119</v>
      </c>
      <c r="D3775" s="3" t="s">
        <v>119</v>
      </c>
      <c r="E3775" s="3">
        <v>14</v>
      </c>
      <c r="F3775" s="3">
        <v>26</v>
      </c>
      <c r="G3775" s="3">
        <v>26</v>
      </c>
      <c r="H3775" s="3">
        <v>863262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 t="str">
        <f>B3775&amp;" | "&amp;C3775&amp;" | "&amp;D3775</f>
        <v>documentazione_amministrativa / decreti_ordinanze | DECRETO | DECRETO</v>
      </c>
      <c r="Q3775" s="3" t="str">
        <f>VLOOKUP(P3775,'Classificazione UD'!A:B,2,FALSE)</f>
        <v>Amministrativo</v>
      </c>
    </row>
    <row r="3776" spans="1:17" ht="15" customHeight="1" x14ac:dyDescent="0.25">
      <c r="A3776" s="30">
        <v>2014</v>
      </c>
      <c r="B3776" s="3" t="s">
        <v>118</v>
      </c>
      <c r="C3776" s="3" t="s">
        <v>119</v>
      </c>
      <c r="D3776" s="3" t="s">
        <v>119</v>
      </c>
      <c r="E3776" s="3">
        <v>30</v>
      </c>
      <c r="F3776" s="3">
        <v>59</v>
      </c>
      <c r="G3776" s="3">
        <v>59</v>
      </c>
      <c r="H3776" s="3">
        <v>3050083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 t="str">
        <f>B3776&amp;" | "&amp;C3776&amp;" | "&amp;D3776</f>
        <v>documentazione_amministrativa / decreti_ordinanze | DECRETO | DECRETO</v>
      </c>
      <c r="Q3776" s="3" t="str">
        <f>VLOOKUP(P3776,'Classificazione UD'!A:B,2,FALSE)</f>
        <v>Amministrativo</v>
      </c>
    </row>
    <row r="3777" spans="1:17" ht="15" customHeight="1" x14ac:dyDescent="0.25">
      <c r="A3777" s="30">
        <v>2015</v>
      </c>
      <c r="B3777" s="3" t="s">
        <v>118</v>
      </c>
      <c r="C3777" s="3" t="s">
        <v>119</v>
      </c>
      <c r="D3777" s="3" t="s">
        <v>119</v>
      </c>
      <c r="E3777" s="3">
        <v>19</v>
      </c>
      <c r="F3777" s="3">
        <v>26</v>
      </c>
      <c r="G3777" s="3">
        <v>26</v>
      </c>
      <c r="H3777" s="3">
        <v>1063845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 t="str">
        <f>B3777&amp;" | "&amp;C3777&amp;" | "&amp;D3777</f>
        <v>documentazione_amministrativa / decreti_ordinanze | DECRETO | DECRETO</v>
      </c>
      <c r="Q3777" s="3" t="str">
        <f>VLOOKUP(P3777,'Classificazione UD'!A:B,2,FALSE)</f>
        <v>Amministrativo</v>
      </c>
    </row>
    <row r="3778" spans="1:17" ht="15" customHeight="1" x14ac:dyDescent="0.25">
      <c r="A3778" s="30">
        <v>2016</v>
      </c>
      <c r="B3778" s="3" t="s">
        <v>118</v>
      </c>
      <c r="C3778" s="3" t="s">
        <v>119</v>
      </c>
      <c r="D3778" s="3" t="s">
        <v>119</v>
      </c>
      <c r="E3778" s="3">
        <v>29</v>
      </c>
      <c r="F3778" s="3">
        <v>45</v>
      </c>
      <c r="G3778" s="3">
        <v>45</v>
      </c>
      <c r="H3778" s="3">
        <v>1989077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 t="str">
        <f>B3778&amp;" | "&amp;C3778&amp;" | "&amp;D3778</f>
        <v>documentazione_amministrativa / decreti_ordinanze | DECRETO | DECRETO</v>
      </c>
      <c r="Q3778" s="3" t="str">
        <f>VLOOKUP(P3778,'Classificazione UD'!A:B,2,FALSE)</f>
        <v>Amministrativo</v>
      </c>
    </row>
    <row r="3779" spans="1:17" ht="15" customHeight="1" x14ac:dyDescent="0.25">
      <c r="A3779" s="30">
        <v>2010</v>
      </c>
      <c r="B3779" s="3" t="s">
        <v>48</v>
      </c>
      <c r="C3779" s="3" t="s">
        <v>81</v>
      </c>
      <c r="D3779" s="3" t="s">
        <v>81</v>
      </c>
      <c r="E3779" s="3">
        <v>1142</v>
      </c>
      <c r="F3779" s="3">
        <v>3378</v>
      </c>
      <c r="G3779" s="3">
        <v>3378</v>
      </c>
      <c r="H3779" s="3">
        <v>406747634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 t="str">
        <f>B3779&amp;" | "&amp;C3779&amp;" | "&amp;D3779</f>
        <v>documentazione_amministrativa / determinazioni | DETERMINA | DETERMINA</v>
      </c>
      <c r="Q3779" s="3" t="str">
        <f>VLOOKUP(P3779,'Classificazione UD'!A:B,2,FALSE)</f>
        <v>Amministrativo</v>
      </c>
    </row>
    <row r="3780" spans="1:17" ht="15" customHeight="1" x14ac:dyDescent="0.25">
      <c r="A3780" s="30">
        <v>2011</v>
      </c>
      <c r="B3780" s="3" t="s">
        <v>48</v>
      </c>
      <c r="C3780" s="3" t="s">
        <v>81</v>
      </c>
      <c r="D3780" s="3" t="s">
        <v>81</v>
      </c>
      <c r="E3780" s="3">
        <v>1123</v>
      </c>
      <c r="F3780" s="3">
        <v>3370</v>
      </c>
      <c r="G3780" s="3">
        <v>3370</v>
      </c>
      <c r="H3780" s="3">
        <v>403399631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 t="str">
        <f>B3780&amp;" | "&amp;C3780&amp;" | "&amp;D3780</f>
        <v>documentazione_amministrativa / determinazioni | DETERMINA | DETERMINA</v>
      </c>
      <c r="Q3780" s="3" t="str">
        <f>VLOOKUP(P3780,'Classificazione UD'!A:B,2,FALSE)</f>
        <v>Amministrativo</v>
      </c>
    </row>
    <row r="3781" spans="1:17" ht="15" customHeight="1" x14ac:dyDescent="0.25">
      <c r="A3781" s="30">
        <v>2012</v>
      </c>
      <c r="B3781" s="3" t="s">
        <v>48</v>
      </c>
      <c r="C3781" s="3" t="s">
        <v>81</v>
      </c>
      <c r="D3781" s="3" t="s">
        <v>81</v>
      </c>
      <c r="E3781" s="3">
        <v>1101</v>
      </c>
      <c r="F3781" s="3">
        <v>3309</v>
      </c>
      <c r="G3781" s="3">
        <v>3309</v>
      </c>
      <c r="H3781" s="3">
        <v>399577895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 t="str">
        <f>B3781&amp;" | "&amp;C3781&amp;" | "&amp;D3781</f>
        <v>documentazione_amministrativa / determinazioni | DETERMINA | DETERMINA</v>
      </c>
      <c r="Q3781" s="3" t="str">
        <f>VLOOKUP(P3781,'Classificazione UD'!A:B,2,FALSE)</f>
        <v>Amministrativo</v>
      </c>
    </row>
    <row r="3782" spans="1:17" ht="15" customHeight="1" x14ac:dyDescent="0.25">
      <c r="A3782" s="30">
        <v>2013</v>
      </c>
      <c r="B3782" s="3" t="s">
        <v>48</v>
      </c>
      <c r="C3782" s="3" t="s">
        <v>81</v>
      </c>
      <c r="D3782" s="3" t="s">
        <v>81</v>
      </c>
      <c r="E3782" s="3">
        <v>1185</v>
      </c>
      <c r="F3782" s="3">
        <v>3335</v>
      </c>
      <c r="G3782" s="3">
        <v>3335</v>
      </c>
      <c r="H3782" s="3">
        <v>543633180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 t="str">
        <f>B3782&amp;" | "&amp;C3782&amp;" | "&amp;D3782</f>
        <v>documentazione_amministrativa / determinazioni | DETERMINA | DETERMINA</v>
      </c>
      <c r="Q3782" s="3" t="str">
        <f>VLOOKUP(P3782,'Classificazione UD'!A:B,2,FALSE)</f>
        <v>Amministrativo</v>
      </c>
    </row>
    <row r="3783" spans="1:17" ht="15" customHeight="1" x14ac:dyDescent="0.25">
      <c r="A3783" s="30">
        <v>2014</v>
      </c>
      <c r="B3783" s="3" t="s">
        <v>48</v>
      </c>
      <c r="C3783" s="3" t="s">
        <v>81</v>
      </c>
      <c r="D3783" s="3" t="s">
        <v>81</v>
      </c>
      <c r="E3783" s="3">
        <v>1329</v>
      </c>
      <c r="F3783" s="3">
        <v>2660</v>
      </c>
      <c r="G3783" s="3">
        <v>2660</v>
      </c>
      <c r="H3783" s="3">
        <v>360478625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 t="str">
        <f>B3783&amp;" | "&amp;C3783&amp;" | "&amp;D3783</f>
        <v>documentazione_amministrativa / determinazioni | DETERMINA | DETERMINA</v>
      </c>
      <c r="Q3783" s="3" t="str">
        <f>VLOOKUP(P3783,'Classificazione UD'!A:B,2,FALSE)</f>
        <v>Amministrativo</v>
      </c>
    </row>
    <row r="3784" spans="1:17" ht="15" customHeight="1" x14ac:dyDescent="0.25">
      <c r="A3784" s="30">
        <v>2015</v>
      </c>
      <c r="B3784" s="3" t="s">
        <v>48</v>
      </c>
      <c r="C3784" s="3" t="s">
        <v>81</v>
      </c>
      <c r="D3784" s="3" t="s">
        <v>81</v>
      </c>
      <c r="E3784" s="3">
        <v>1208</v>
      </c>
      <c r="F3784" s="3">
        <v>2438</v>
      </c>
      <c r="G3784" s="3">
        <v>2438</v>
      </c>
      <c r="H3784" s="3">
        <v>353267716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 t="str">
        <f>B3784&amp;" | "&amp;C3784&amp;" | "&amp;D3784</f>
        <v>documentazione_amministrativa / determinazioni | DETERMINA | DETERMINA</v>
      </c>
      <c r="Q3784" s="3" t="str">
        <f>VLOOKUP(P3784,'Classificazione UD'!A:B,2,FALSE)</f>
        <v>Amministrativo</v>
      </c>
    </row>
    <row r="3785" spans="1:17" ht="15" customHeight="1" x14ac:dyDescent="0.25">
      <c r="A3785" s="30">
        <v>2016</v>
      </c>
      <c r="B3785" s="3" t="s">
        <v>48</v>
      </c>
      <c r="C3785" s="3" t="s">
        <v>81</v>
      </c>
      <c r="D3785" s="3" t="s">
        <v>81</v>
      </c>
      <c r="E3785" s="3">
        <v>1121</v>
      </c>
      <c r="F3785" s="3">
        <v>2189</v>
      </c>
      <c r="G3785" s="3">
        <v>2189</v>
      </c>
      <c r="H3785" s="3">
        <v>301671499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 t="str">
        <f>B3785&amp;" | "&amp;C3785&amp;" | "&amp;D3785</f>
        <v>documentazione_amministrativa / determinazioni | DETERMINA | DETERMINA</v>
      </c>
      <c r="Q3785" s="3" t="str">
        <f>VLOOKUP(P3785,'Classificazione UD'!A:B,2,FALSE)</f>
        <v>Amministrativo</v>
      </c>
    </row>
    <row r="3786" spans="1:17" ht="15" customHeight="1" x14ac:dyDescent="0.25">
      <c r="A3786" s="30">
        <v>2015</v>
      </c>
      <c r="B3786" s="3" t="s">
        <v>17</v>
      </c>
      <c r="C3786" s="3" t="s">
        <v>27</v>
      </c>
      <c r="D3786" s="3" t="s">
        <v>19</v>
      </c>
      <c r="E3786" s="3">
        <v>2053</v>
      </c>
      <c r="F3786" s="3">
        <v>11894</v>
      </c>
      <c r="G3786" s="3">
        <v>20279</v>
      </c>
      <c r="H3786" s="3">
        <v>1144707305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 t="str">
        <f>B3786&amp;" | "&amp;C3786&amp;" | "&amp;D3786</f>
        <v>documentazione_amministrativa / documentazione_contabile | FATTURA PASSIVA | FATTURA</v>
      </c>
      <c r="Q3786" s="3" t="str">
        <f>VLOOKUP(P3786,'Classificazione UD'!A:B,2,FALSE)</f>
        <v>Fiscale</v>
      </c>
    </row>
    <row r="3787" spans="1:17" ht="15" customHeight="1" x14ac:dyDescent="0.25">
      <c r="A3787" s="30">
        <v>2016</v>
      </c>
      <c r="B3787" s="3" t="s">
        <v>17</v>
      </c>
      <c r="C3787" s="3" t="s">
        <v>27</v>
      </c>
      <c r="D3787" s="3" t="s">
        <v>19</v>
      </c>
      <c r="E3787" s="3">
        <v>3312</v>
      </c>
      <c r="F3787" s="3">
        <v>12257</v>
      </c>
      <c r="G3787" s="3">
        <v>21559</v>
      </c>
      <c r="H3787" s="3">
        <v>1731666298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 t="str">
        <f>B3787&amp;" | "&amp;C3787&amp;" | "&amp;D3787</f>
        <v>documentazione_amministrativa / documentazione_contabile | FATTURA PASSIVA | FATTURA</v>
      </c>
      <c r="Q3787" s="3" t="str">
        <f>VLOOKUP(P3787,'Classificazione UD'!A:B,2,FALSE)</f>
        <v>Fiscale</v>
      </c>
    </row>
    <row r="3788" spans="1:17" ht="15" customHeight="1" x14ac:dyDescent="0.25">
      <c r="A3788" s="30">
        <v>2015</v>
      </c>
      <c r="B3788" s="3" t="s">
        <v>17</v>
      </c>
      <c r="C3788" s="3" t="s">
        <v>24</v>
      </c>
      <c r="D3788" s="3" t="s">
        <v>24</v>
      </c>
      <c r="E3788" s="3">
        <v>10</v>
      </c>
      <c r="F3788" s="3">
        <v>10</v>
      </c>
      <c r="G3788" s="3">
        <v>10</v>
      </c>
      <c r="H3788" s="3">
        <v>145067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 t="str">
        <f>B3788&amp;" | "&amp;C3788&amp;" | "&amp;D3788</f>
        <v>documentazione_amministrativa / documentazione_contabile | FOGLIO DI TRASFORMAZIONE | FOGLIO DI TRASFORMAZIONE</v>
      </c>
      <c r="Q3788" s="3" t="str">
        <f>VLOOKUP(P3788,'Classificazione UD'!A:B,2,FALSE)</f>
        <v>Tecnico</v>
      </c>
    </row>
    <row r="3789" spans="1:17" ht="15" customHeight="1" x14ac:dyDescent="0.25">
      <c r="A3789" s="30">
        <v>2010</v>
      </c>
      <c r="B3789" s="3" t="s">
        <v>44</v>
      </c>
      <c r="C3789" s="3" t="s">
        <v>46</v>
      </c>
      <c r="D3789" s="3" t="s">
        <v>46</v>
      </c>
      <c r="E3789" s="3">
        <v>181</v>
      </c>
      <c r="F3789" s="3">
        <v>543</v>
      </c>
      <c r="G3789" s="3">
        <v>543</v>
      </c>
      <c r="H3789" s="3">
        <v>78406207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 t="str">
        <f>B3789&amp;" | "&amp;C3789&amp;" | "&amp;D3789</f>
        <v>documentazione_amministrativa / deliberazioni | DELIBERA | DELIBERA</v>
      </c>
      <c r="Q3789" s="3" t="str">
        <f>VLOOKUP(P3789,'Classificazione UD'!A:B,2,FALSE)</f>
        <v>Amministrativo</v>
      </c>
    </row>
    <row r="3790" spans="1:17" ht="15" customHeight="1" x14ac:dyDescent="0.25">
      <c r="A3790" s="30">
        <v>2011</v>
      </c>
      <c r="B3790" s="3" t="s">
        <v>44</v>
      </c>
      <c r="C3790" s="3" t="s">
        <v>46</v>
      </c>
      <c r="D3790" s="3" t="s">
        <v>46</v>
      </c>
      <c r="E3790" s="3">
        <v>129</v>
      </c>
      <c r="F3790" s="3">
        <v>387</v>
      </c>
      <c r="G3790" s="3">
        <v>387</v>
      </c>
      <c r="H3790" s="3">
        <v>92916632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 t="str">
        <f>B3790&amp;" | "&amp;C3790&amp;" | "&amp;D3790</f>
        <v>documentazione_amministrativa / deliberazioni | DELIBERA | DELIBERA</v>
      </c>
      <c r="Q3790" s="3" t="str">
        <f>VLOOKUP(P3790,'Classificazione UD'!A:B,2,FALSE)</f>
        <v>Amministrativo</v>
      </c>
    </row>
    <row r="3791" spans="1:17" ht="15" customHeight="1" x14ac:dyDescent="0.25">
      <c r="A3791" s="30">
        <v>2012</v>
      </c>
      <c r="B3791" s="3" t="s">
        <v>44</v>
      </c>
      <c r="C3791" s="3" t="s">
        <v>46</v>
      </c>
      <c r="D3791" s="3" t="s">
        <v>46</v>
      </c>
      <c r="E3791" s="3">
        <v>152</v>
      </c>
      <c r="F3791" s="3">
        <v>454</v>
      </c>
      <c r="G3791" s="3">
        <v>454</v>
      </c>
      <c r="H3791" s="3">
        <v>88581923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 t="str">
        <f>B3791&amp;" | "&amp;C3791&amp;" | "&amp;D3791</f>
        <v>documentazione_amministrativa / deliberazioni | DELIBERA | DELIBERA</v>
      </c>
      <c r="Q3791" s="3" t="str">
        <f>VLOOKUP(P3791,'Classificazione UD'!A:B,2,FALSE)</f>
        <v>Amministrativo</v>
      </c>
    </row>
    <row r="3792" spans="1:17" ht="15" customHeight="1" x14ac:dyDescent="0.25">
      <c r="A3792" s="30">
        <v>2013</v>
      </c>
      <c r="B3792" s="3" t="s">
        <v>44</v>
      </c>
      <c r="C3792" s="3" t="s">
        <v>46</v>
      </c>
      <c r="D3792" s="3" t="s">
        <v>46</v>
      </c>
      <c r="E3792" s="3">
        <v>245</v>
      </c>
      <c r="F3792" s="3">
        <v>735</v>
      </c>
      <c r="G3792" s="3">
        <v>735</v>
      </c>
      <c r="H3792" s="3">
        <v>186132535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 t="str">
        <f>B3792&amp;" | "&amp;C3792&amp;" | "&amp;D3792</f>
        <v>documentazione_amministrativa / deliberazioni | DELIBERA | DELIBERA</v>
      </c>
      <c r="Q3792" s="3" t="str">
        <f>VLOOKUP(P3792,'Classificazione UD'!A:B,2,FALSE)</f>
        <v>Amministrativo</v>
      </c>
    </row>
    <row r="3793" spans="1:17" ht="15" customHeight="1" x14ac:dyDescent="0.25">
      <c r="A3793" s="30">
        <v>2014</v>
      </c>
      <c r="B3793" s="3" t="s">
        <v>44</v>
      </c>
      <c r="C3793" s="3" t="s">
        <v>46</v>
      </c>
      <c r="D3793" s="3" t="s">
        <v>46</v>
      </c>
      <c r="E3793" s="3">
        <v>239</v>
      </c>
      <c r="F3793" s="3">
        <v>717</v>
      </c>
      <c r="G3793" s="3">
        <v>717</v>
      </c>
      <c r="H3793" s="3">
        <v>245066429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 t="str">
        <f>B3793&amp;" | "&amp;C3793&amp;" | "&amp;D3793</f>
        <v>documentazione_amministrativa / deliberazioni | DELIBERA | DELIBERA</v>
      </c>
      <c r="Q3793" s="3" t="str">
        <f>VLOOKUP(P3793,'Classificazione UD'!A:B,2,FALSE)</f>
        <v>Amministrativo</v>
      </c>
    </row>
    <row r="3794" spans="1:17" ht="15" customHeight="1" x14ac:dyDescent="0.25">
      <c r="A3794" s="30">
        <v>2015</v>
      </c>
      <c r="B3794" s="3" t="s">
        <v>44</v>
      </c>
      <c r="C3794" s="3" t="s">
        <v>46</v>
      </c>
      <c r="D3794" s="3" t="s">
        <v>46</v>
      </c>
      <c r="E3794" s="3">
        <v>34</v>
      </c>
      <c r="F3794" s="3">
        <v>102</v>
      </c>
      <c r="G3794" s="3">
        <v>102</v>
      </c>
      <c r="H3794" s="3">
        <v>37038681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 t="str">
        <f>B3794&amp;" | "&amp;C3794&amp;" | "&amp;D3794</f>
        <v>documentazione_amministrativa / deliberazioni | DELIBERA | DELIBERA</v>
      </c>
      <c r="Q3794" s="3" t="str">
        <f>VLOOKUP(P3794,'Classificazione UD'!A:B,2,FALSE)</f>
        <v>Amministrativo</v>
      </c>
    </row>
    <row r="3795" spans="1:17" ht="15" customHeight="1" x14ac:dyDescent="0.25">
      <c r="A3795" s="30">
        <v>2016</v>
      </c>
      <c r="B3795" s="3" t="s">
        <v>44</v>
      </c>
      <c r="C3795" s="3" t="s">
        <v>46</v>
      </c>
      <c r="D3795" s="3" t="s">
        <v>46</v>
      </c>
      <c r="E3795" s="3">
        <v>119</v>
      </c>
      <c r="F3795" s="3">
        <v>357</v>
      </c>
      <c r="G3795" s="3">
        <v>357</v>
      </c>
      <c r="H3795" s="3">
        <v>68901287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 t="str">
        <f>B3795&amp;" | "&amp;C3795&amp;" | "&amp;D3795</f>
        <v>documentazione_amministrativa / deliberazioni | DELIBERA | DELIBERA</v>
      </c>
      <c r="Q3795" s="3" t="str">
        <f>VLOOKUP(P3795,'Classificazione UD'!A:B,2,FALSE)</f>
        <v>Amministrativo</v>
      </c>
    </row>
    <row r="3796" spans="1:17" ht="15" customHeight="1" x14ac:dyDescent="0.25">
      <c r="A3796" s="30">
        <v>2010</v>
      </c>
      <c r="B3796" s="3" t="s">
        <v>118</v>
      </c>
      <c r="C3796" s="3" t="s">
        <v>122</v>
      </c>
      <c r="D3796" s="3" t="s">
        <v>122</v>
      </c>
      <c r="E3796" s="3">
        <v>1</v>
      </c>
      <c r="F3796" s="3">
        <v>2</v>
      </c>
      <c r="G3796" s="3">
        <v>2</v>
      </c>
      <c r="H3796" s="3">
        <v>72645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 t="str">
        <f>B3796&amp;" | "&amp;C3796&amp;" | "&amp;D3796</f>
        <v>documentazione_amministrativa / decreti_ordinanze | ORDINANZA | ORDINANZA</v>
      </c>
      <c r="Q3796" s="3" t="str">
        <f>VLOOKUP(P3796,'Classificazione UD'!A:B,2,FALSE)</f>
        <v>Amministrativo</v>
      </c>
    </row>
    <row r="3797" spans="1:17" ht="15" customHeight="1" x14ac:dyDescent="0.25">
      <c r="A3797" s="30">
        <v>2011</v>
      </c>
      <c r="B3797" s="3" t="s">
        <v>118</v>
      </c>
      <c r="C3797" s="3" t="s">
        <v>122</v>
      </c>
      <c r="D3797" s="3" t="s">
        <v>122</v>
      </c>
      <c r="E3797" s="3">
        <v>1</v>
      </c>
      <c r="F3797" s="3">
        <v>2</v>
      </c>
      <c r="G3797" s="3">
        <v>2</v>
      </c>
      <c r="H3797" s="3">
        <v>44118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 t="str">
        <f>B3797&amp;" | "&amp;C3797&amp;" | "&amp;D3797</f>
        <v>documentazione_amministrativa / decreti_ordinanze | ORDINANZA | ORDINANZA</v>
      </c>
      <c r="Q3797" s="3" t="str">
        <f>VLOOKUP(P3797,'Classificazione UD'!A:B,2,FALSE)</f>
        <v>Amministrativo</v>
      </c>
    </row>
    <row r="3798" spans="1:17" ht="15" customHeight="1" x14ac:dyDescent="0.25">
      <c r="A3798" s="30">
        <v>2012</v>
      </c>
      <c r="B3798" s="3" t="s">
        <v>118</v>
      </c>
      <c r="C3798" s="3" t="s">
        <v>122</v>
      </c>
      <c r="D3798" s="3" t="s">
        <v>122</v>
      </c>
      <c r="E3798" s="3">
        <v>14</v>
      </c>
      <c r="F3798" s="3">
        <v>28</v>
      </c>
      <c r="G3798" s="3">
        <v>28</v>
      </c>
      <c r="H3798" s="3">
        <v>6433364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 t="str">
        <f>B3798&amp;" | "&amp;C3798&amp;" | "&amp;D3798</f>
        <v>documentazione_amministrativa / decreti_ordinanze | ORDINANZA | ORDINANZA</v>
      </c>
      <c r="Q3798" s="3" t="str">
        <f>VLOOKUP(P3798,'Classificazione UD'!A:B,2,FALSE)</f>
        <v>Amministrativo</v>
      </c>
    </row>
    <row r="3799" spans="1:17" ht="15" customHeight="1" x14ac:dyDescent="0.25">
      <c r="A3799" s="30">
        <v>2013</v>
      </c>
      <c r="B3799" s="3" t="s">
        <v>118</v>
      </c>
      <c r="C3799" s="3" t="s">
        <v>122</v>
      </c>
      <c r="D3799" s="3" t="s">
        <v>122</v>
      </c>
      <c r="E3799" s="3">
        <v>22</v>
      </c>
      <c r="F3799" s="3">
        <v>44</v>
      </c>
      <c r="G3799" s="3">
        <v>44</v>
      </c>
      <c r="H3799" s="3">
        <v>2814947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 t="str">
        <f>B3799&amp;" | "&amp;C3799&amp;" | "&amp;D3799</f>
        <v>documentazione_amministrativa / decreti_ordinanze | ORDINANZA | ORDINANZA</v>
      </c>
      <c r="Q3799" s="3" t="str">
        <f>VLOOKUP(P3799,'Classificazione UD'!A:B,2,FALSE)</f>
        <v>Amministrativo</v>
      </c>
    </row>
    <row r="3800" spans="1:17" ht="15" customHeight="1" x14ac:dyDescent="0.25">
      <c r="A3800" s="30">
        <v>2014</v>
      </c>
      <c r="B3800" s="3" t="s">
        <v>118</v>
      </c>
      <c r="C3800" s="3" t="s">
        <v>122</v>
      </c>
      <c r="D3800" s="3" t="s">
        <v>122</v>
      </c>
      <c r="E3800" s="3">
        <v>50</v>
      </c>
      <c r="F3800" s="3">
        <v>100</v>
      </c>
      <c r="G3800" s="3">
        <v>100</v>
      </c>
      <c r="H3800" s="3">
        <v>7021263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 t="str">
        <f>B3800&amp;" | "&amp;C3800&amp;" | "&amp;D3800</f>
        <v>documentazione_amministrativa / decreti_ordinanze | ORDINANZA | ORDINANZA</v>
      </c>
      <c r="Q3800" s="3" t="str">
        <f>VLOOKUP(P3800,'Classificazione UD'!A:B,2,FALSE)</f>
        <v>Amministrativo</v>
      </c>
    </row>
    <row r="3801" spans="1:17" ht="15" customHeight="1" x14ac:dyDescent="0.25">
      <c r="A3801" s="30">
        <v>2015</v>
      </c>
      <c r="B3801" s="3" t="s">
        <v>118</v>
      </c>
      <c r="C3801" s="3" t="s">
        <v>122</v>
      </c>
      <c r="D3801" s="3" t="s">
        <v>122</v>
      </c>
      <c r="E3801" s="3">
        <v>9</v>
      </c>
      <c r="F3801" s="3">
        <v>18</v>
      </c>
      <c r="G3801" s="3">
        <v>18</v>
      </c>
      <c r="H3801" s="3">
        <v>966228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 t="str">
        <f>B3801&amp;" | "&amp;C3801&amp;" | "&amp;D3801</f>
        <v>documentazione_amministrativa / decreti_ordinanze | ORDINANZA | ORDINANZA</v>
      </c>
      <c r="Q3801" s="3" t="str">
        <f>VLOOKUP(P3801,'Classificazione UD'!A:B,2,FALSE)</f>
        <v>Amministrativo</v>
      </c>
    </row>
    <row r="3802" spans="1:17" ht="15" customHeight="1" x14ac:dyDescent="0.25">
      <c r="A3802" s="30">
        <v>2016</v>
      </c>
      <c r="B3802" s="3" t="s">
        <v>118</v>
      </c>
      <c r="C3802" s="3" t="s">
        <v>122</v>
      </c>
      <c r="D3802" s="3" t="s">
        <v>122</v>
      </c>
      <c r="E3802" s="3">
        <v>64</v>
      </c>
      <c r="F3802" s="3">
        <v>128</v>
      </c>
      <c r="G3802" s="3">
        <v>128</v>
      </c>
      <c r="H3802" s="3">
        <v>5871977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 t="str">
        <f>B3802&amp;" | "&amp;C3802&amp;" | "&amp;D3802</f>
        <v>documentazione_amministrativa / decreti_ordinanze | ORDINANZA | ORDINANZA</v>
      </c>
      <c r="Q3802" s="3" t="str">
        <f>VLOOKUP(P3802,'Classificazione UD'!A:B,2,FALSE)</f>
        <v>Amministrativo</v>
      </c>
    </row>
    <row r="3803" spans="1:17" ht="15" customHeight="1" x14ac:dyDescent="0.25">
      <c r="A3803" s="30">
        <v>2010</v>
      </c>
      <c r="B3803" s="3" t="s">
        <v>36</v>
      </c>
      <c r="C3803" s="3" t="s">
        <v>50</v>
      </c>
      <c r="D3803" s="3" t="s">
        <v>50</v>
      </c>
      <c r="E3803" s="3">
        <v>137</v>
      </c>
      <c r="F3803" s="3">
        <v>140</v>
      </c>
      <c r="G3803" s="3">
        <v>140</v>
      </c>
      <c r="H3803" s="3">
        <v>11550005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 t="str">
        <f>B3803&amp;" | "&amp;C3803&amp;" | "&amp;D3803</f>
        <v>documentazione_amministrativa / documenti_protocollati | DOCUMENTO PROTOCOLLATO | DOCUMENTO PROTOCOLLATO</v>
      </c>
      <c r="Q3803" s="3" t="str">
        <f>VLOOKUP(P3803,'Classificazione UD'!A:B,2,FALSE)</f>
        <v>Protocollo</v>
      </c>
    </row>
    <row r="3804" spans="1:17" ht="15" customHeight="1" x14ac:dyDescent="0.25">
      <c r="A3804" s="30">
        <v>2011</v>
      </c>
      <c r="B3804" s="3" t="s">
        <v>36</v>
      </c>
      <c r="C3804" s="3" t="s">
        <v>50</v>
      </c>
      <c r="D3804" s="3" t="s">
        <v>50</v>
      </c>
      <c r="E3804" s="3">
        <v>24224</v>
      </c>
      <c r="F3804" s="3">
        <v>24464</v>
      </c>
      <c r="G3804" s="3">
        <v>24464</v>
      </c>
      <c r="H3804" s="3">
        <v>2676131123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 t="str">
        <f>B3804&amp;" | "&amp;C3804&amp;" | "&amp;D3804</f>
        <v>documentazione_amministrativa / documenti_protocollati | DOCUMENTO PROTOCOLLATO | DOCUMENTO PROTOCOLLATO</v>
      </c>
      <c r="Q3804" s="3" t="str">
        <f>VLOOKUP(P3804,'Classificazione UD'!A:B,2,FALSE)</f>
        <v>Protocollo</v>
      </c>
    </row>
    <row r="3805" spans="1:17" ht="15" customHeight="1" x14ac:dyDescent="0.25">
      <c r="A3805" s="30">
        <v>2012</v>
      </c>
      <c r="B3805" s="3" t="s">
        <v>36</v>
      </c>
      <c r="C3805" s="3" t="s">
        <v>50</v>
      </c>
      <c r="D3805" s="3" t="s">
        <v>50</v>
      </c>
      <c r="E3805" s="3">
        <v>24070</v>
      </c>
      <c r="F3805" s="3">
        <v>24471</v>
      </c>
      <c r="G3805" s="3">
        <v>24471</v>
      </c>
      <c r="H3805" s="3">
        <v>2579994322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 t="str">
        <f>B3805&amp;" | "&amp;C3805&amp;" | "&amp;D3805</f>
        <v>documentazione_amministrativa / documenti_protocollati | DOCUMENTO PROTOCOLLATO | DOCUMENTO PROTOCOLLATO</v>
      </c>
      <c r="Q3805" s="3" t="str">
        <f>VLOOKUP(P3805,'Classificazione UD'!A:B,2,FALSE)</f>
        <v>Protocollo</v>
      </c>
    </row>
    <row r="3806" spans="1:17" ht="15" customHeight="1" x14ac:dyDescent="0.25">
      <c r="A3806" s="30">
        <v>2013</v>
      </c>
      <c r="B3806" s="3" t="s">
        <v>36</v>
      </c>
      <c r="C3806" s="3" t="s">
        <v>50</v>
      </c>
      <c r="D3806" s="3" t="s">
        <v>50</v>
      </c>
      <c r="E3806" s="3">
        <v>23522</v>
      </c>
      <c r="F3806" s="3">
        <v>23991</v>
      </c>
      <c r="G3806" s="3">
        <v>23991</v>
      </c>
      <c r="H3806" s="3">
        <v>3013041477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 t="str">
        <f>B3806&amp;" | "&amp;C3806&amp;" | "&amp;D3806</f>
        <v>documentazione_amministrativa / documenti_protocollati | DOCUMENTO PROTOCOLLATO | DOCUMENTO PROTOCOLLATO</v>
      </c>
      <c r="Q3806" s="3" t="str">
        <f>VLOOKUP(P3806,'Classificazione UD'!A:B,2,FALSE)</f>
        <v>Protocollo</v>
      </c>
    </row>
    <row r="3807" spans="1:17" ht="15" customHeight="1" x14ac:dyDescent="0.25">
      <c r="A3807" s="30">
        <v>2014</v>
      </c>
      <c r="B3807" s="3" t="s">
        <v>36</v>
      </c>
      <c r="C3807" s="3" t="s">
        <v>50</v>
      </c>
      <c r="D3807" s="3" t="s">
        <v>50</v>
      </c>
      <c r="E3807" s="3">
        <v>24683</v>
      </c>
      <c r="F3807" s="3">
        <v>25170</v>
      </c>
      <c r="G3807" s="3">
        <v>25170</v>
      </c>
      <c r="H3807" s="3">
        <v>3741102100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 t="str">
        <f>B3807&amp;" | "&amp;C3807&amp;" | "&amp;D3807</f>
        <v>documentazione_amministrativa / documenti_protocollati | DOCUMENTO PROTOCOLLATO | DOCUMENTO PROTOCOLLATO</v>
      </c>
      <c r="Q3807" s="3" t="str">
        <f>VLOOKUP(P3807,'Classificazione UD'!A:B,2,FALSE)</f>
        <v>Protocollo</v>
      </c>
    </row>
    <row r="3808" spans="1:17" ht="15" customHeight="1" x14ac:dyDescent="0.25">
      <c r="A3808" s="30">
        <v>2015</v>
      </c>
      <c r="B3808" s="3" t="s">
        <v>36</v>
      </c>
      <c r="C3808" s="3" t="s">
        <v>50</v>
      </c>
      <c r="D3808" s="3" t="s">
        <v>50</v>
      </c>
      <c r="E3808" s="3">
        <v>24879</v>
      </c>
      <c r="F3808" s="3">
        <v>35133</v>
      </c>
      <c r="G3808" s="3">
        <v>35133</v>
      </c>
      <c r="H3808" s="3">
        <v>5555117824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 t="str">
        <f>B3808&amp;" | "&amp;C3808&amp;" | "&amp;D3808</f>
        <v>documentazione_amministrativa / documenti_protocollati | DOCUMENTO PROTOCOLLATO | DOCUMENTO PROTOCOLLATO</v>
      </c>
      <c r="Q3808" s="3" t="str">
        <f>VLOOKUP(P3808,'Classificazione UD'!A:B,2,FALSE)</f>
        <v>Protocollo</v>
      </c>
    </row>
    <row r="3809" spans="1:17" ht="15" customHeight="1" x14ac:dyDescent="0.25">
      <c r="A3809" s="30">
        <v>2016</v>
      </c>
      <c r="B3809" s="3" t="s">
        <v>36</v>
      </c>
      <c r="C3809" s="3" t="s">
        <v>50</v>
      </c>
      <c r="D3809" s="3" t="s">
        <v>50</v>
      </c>
      <c r="E3809" s="3">
        <v>25426</v>
      </c>
      <c r="F3809" s="3">
        <v>50057</v>
      </c>
      <c r="G3809" s="3">
        <v>50057</v>
      </c>
      <c r="H3809" s="3">
        <v>10400983707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 t="str">
        <f>B3809&amp;" | "&amp;C3809&amp;" | "&amp;D3809</f>
        <v>documentazione_amministrativa / documenti_protocollati | DOCUMENTO PROTOCOLLATO | DOCUMENTO PROTOCOLLATO</v>
      </c>
      <c r="Q3809" s="3" t="str">
        <f>VLOOKUP(P3809,'Classificazione UD'!A:B,2,FALSE)</f>
        <v>Protocollo</v>
      </c>
    </row>
    <row r="3810" spans="1:17" ht="15" customHeight="1" x14ac:dyDescent="0.25">
      <c r="A3810" s="30">
        <v>2015</v>
      </c>
      <c r="B3810" s="3" t="s">
        <v>20</v>
      </c>
      <c r="C3810" s="3" t="s">
        <v>21</v>
      </c>
      <c r="D3810" s="3" t="s">
        <v>21</v>
      </c>
      <c r="E3810" s="3">
        <v>54</v>
      </c>
      <c r="F3810" s="3">
        <v>54</v>
      </c>
      <c r="G3810" s="3">
        <v>54</v>
      </c>
      <c r="H3810" s="3">
        <v>7605546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 t="str">
        <f>B3810&amp;" | "&amp;C3810&amp;" | "&amp;D3810</f>
        <v>documentazione_amministrativa / registri | REGISTRO GIORNALIERO | REGISTRO GIORNALIERO</v>
      </c>
      <c r="Q3810" s="3" t="str">
        <f>VLOOKUP(P3810,'Classificazione UD'!A:B,2,FALSE)</f>
        <v>RGP</v>
      </c>
    </row>
    <row r="3811" spans="1:17" ht="15" customHeight="1" x14ac:dyDescent="0.25">
      <c r="A3811" s="30">
        <v>2016</v>
      </c>
      <c r="B3811" s="3" t="s">
        <v>20</v>
      </c>
      <c r="C3811" s="3" t="s">
        <v>21</v>
      </c>
      <c r="D3811" s="3" t="s">
        <v>21</v>
      </c>
      <c r="E3811" s="3">
        <v>259</v>
      </c>
      <c r="F3811" s="3">
        <v>259</v>
      </c>
      <c r="G3811" s="3">
        <v>259</v>
      </c>
      <c r="H3811" s="3">
        <v>47468521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 t="str">
        <f>B3811&amp;" | "&amp;C3811&amp;" | "&amp;D3811</f>
        <v>documentazione_amministrativa / registri | REGISTRO GIORNALIERO | REGISTRO GIORNALIERO</v>
      </c>
      <c r="Q3811" s="3" t="str">
        <f>VLOOKUP(P3811,'Classificazione UD'!A:B,2,FALSE)</f>
        <v>RGP</v>
      </c>
    </row>
    <row r="3812" spans="1:17" ht="15" customHeight="1" x14ac:dyDescent="0.25">
      <c r="A3812" s="30">
        <v>2016</v>
      </c>
      <c r="B3812" s="3" t="s">
        <v>20</v>
      </c>
      <c r="C3812" s="3" t="s">
        <v>21</v>
      </c>
      <c r="D3812" s="3" t="s">
        <v>21</v>
      </c>
      <c r="E3812" s="3">
        <v>116</v>
      </c>
      <c r="F3812" s="3">
        <v>116</v>
      </c>
      <c r="G3812" s="3">
        <v>117</v>
      </c>
      <c r="H3812" s="3">
        <v>30086218</v>
      </c>
      <c r="I3812" s="3">
        <v>0</v>
      </c>
      <c r="J3812" s="3">
        <v>0</v>
      </c>
      <c r="K3812" s="3">
        <v>0</v>
      </c>
      <c r="L3812" s="3">
        <v>1</v>
      </c>
      <c r="M3812" s="3">
        <v>1</v>
      </c>
      <c r="N3812" s="3">
        <v>1</v>
      </c>
      <c r="O3812" s="3">
        <v>353535</v>
      </c>
      <c r="P3812" s="3" t="str">
        <f>B3812&amp;" | "&amp;C3812&amp;" | "&amp;D3812</f>
        <v>documentazione_amministrativa / registri | REGISTRO GIORNALIERO | REGISTRO GIORNALIERO</v>
      </c>
      <c r="Q3812" s="3" t="str">
        <f>VLOOKUP(P3812,'Classificazione UD'!A:B,2,FALSE)</f>
        <v>RGP</v>
      </c>
    </row>
    <row r="3813" spans="1:17" ht="15" customHeight="1" x14ac:dyDescent="0.25">
      <c r="A3813" s="30">
        <v>2015</v>
      </c>
      <c r="B3813" s="3" t="s">
        <v>17</v>
      </c>
      <c r="C3813" s="3" t="s">
        <v>27</v>
      </c>
      <c r="D3813" s="3" t="s">
        <v>19</v>
      </c>
      <c r="E3813" s="3">
        <v>821</v>
      </c>
      <c r="F3813" s="3">
        <v>1642</v>
      </c>
      <c r="G3813" s="3">
        <v>1642</v>
      </c>
      <c r="H3813" s="3">
        <v>181093876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 t="str">
        <f>B3813&amp;" | "&amp;C3813&amp;" | "&amp;D3813</f>
        <v>documentazione_amministrativa / documentazione_contabile | FATTURA PASSIVA | FATTURA</v>
      </c>
      <c r="Q3813" s="3" t="str">
        <f>VLOOKUP(P3813,'Classificazione UD'!A:B,2,FALSE)</f>
        <v>Fiscale</v>
      </c>
    </row>
    <row r="3814" spans="1:17" ht="15" customHeight="1" x14ac:dyDescent="0.25">
      <c r="A3814" s="30">
        <v>2015</v>
      </c>
      <c r="B3814" s="3" t="s">
        <v>17</v>
      </c>
      <c r="C3814" s="3" t="s">
        <v>27</v>
      </c>
      <c r="D3814" s="3" t="s">
        <v>28</v>
      </c>
      <c r="E3814" s="3">
        <v>13</v>
      </c>
      <c r="F3814" s="3">
        <v>26</v>
      </c>
      <c r="G3814" s="3">
        <v>26</v>
      </c>
      <c r="H3814" s="3">
        <v>2113398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 t="str">
        <f>B3814&amp;" | "&amp;C3814&amp;" | "&amp;D3814</f>
        <v>documentazione_amministrativa / documentazione_contabile | FATTURA PASSIVA | NOTA DI CREDITO</v>
      </c>
      <c r="Q3814" s="3" t="str">
        <f>VLOOKUP(P3814,'Classificazione UD'!A:B,2,FALSE)</f>
        <v>Fiscale</v>
      </c>
    </row>
    <row r="3815" spans="1:17" ht="15" customHeight="1" x14ac:dyDescent="0.25">
      <c r="A3815" s="30">
        <v>2015</v>
      </c>
      <c r="B3815" s="3" t="s">
        <v>17</v>
      </c>
      <c r="C3815" s="3" t="s">
        <v>27</v>
      </c>
      <c r="D3815" s="3" t="s">
        <v>86</v>
      </c>
      <c r="E3815" s="3">
        <v>3</v>
      </c>
      <c r="F3815" s="3">
        <v>6</v>
      </c>
      <c r="G3815" s="3">
        <v>6</v>
      </c>
      <c r="H3815" s="3">
        <v>21931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 t="str">
        <f>B3815&amp;" | "&amp;C3815&amp;" | "&amp;D3815</f>
        <v>documentazione_amministrativa / documentazione_contabile | FATTURA PASSIVA | PARCELLA</v>
      </c>
      <c r="Q3815" s="3" t="str">
        <f>VLOOKUP(P3815,'Classificazione UD'!A:B,2,FALSE)</f>
        <v>Fiscale</v>
      </c>
    </row>
    <row r="3816" spans="1:17" ht="15" customHeight="1" x14ac:dyDescent="0.25">
      <c r="A3816" s="30">
        <v>2016</v>
      </c>
      <c r="B3816" s="3" t="s">
        <v>17</v>
      </c>
      <c r="C3816" s="3" t="s">
        <v>27</v>
      </c>
      <c r="D3816" s="3" t="s">
        <v>19</v>
      </c>
      <c r="E3816" s="3">
        <v>1189</v>
      </c>
      <c r="F3816" s="3">
        <v>2378</v>
      </c>
      <c r="G3816" s="3">
        <v>2378</v>
      </c>
      <c r="H3816" s="3">
        <v>466942258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 t="str">
        <f>B3816&amp;" | "&amp;C3816&amp;" | "&amp;D3816</f>
        <v>documentazione_amministrativa / documentazione_contabile | FATTURA PASSIVA | FATTURA</v>
      </c>
      <c r="Q3816" s="3" t="str">
        <f>VLOOKUP(P3816,'Classificazione UD'!A:B,2,FALSE)</f>
        <v>Fiscale</v>
      </c>
    </row>
    <row r="3817" spans="1:17" ht="15" customHeight="1" x14ac:dyDescent="0.25">
      <c r="A3817" s="30">
        <v>2016</v>
      </c>
      <c r="B3817" s="3" t="s">
        <v>17</v>
      </c>
      <c r="C3817" s="3" t="s">
        <v>27</v>
      </c>
      <c r="D3817" s="3" t="s">
        <v>28</v>
      </c>
      <c r="E3817" s="3">
        <v>61</v>
      </c>
      <c r="F3817" s="3">
        <v>122</v>
      </c>
      <c r="G3817" s="3">
        <v>122</v>
      </c>
      <c r="H3817" s="3">
        <v>13435494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 t="str">
        <f>B3817&amp;" | "&amp;C3817&amp;" | "&amp;D3817</f>
        <v>documentazione_amministrativa / documentazione_contabile | FATTURA PASSIVA | NOTA DI CREDITO</v>
      </c>
      <c r="Q3817" s="3" t="str">
        <f>VLOOKUP(P3817,'Classificazione UD'!A:B,2,FALSE)</f>
        <v>Fiscale</v>
      </c>
    </row>
    <row r="3818" spans="1:17" ht="15" customHeight="1" x14ac:dyDescent="0.25">
      <c r="A3818" s="30">
        <v>2016</v>
      </c>
      <c r="B3818" s="3" t="s">
        <v>17</v>
      </c>
      <c r="C3818" s="3" t="s">
        <v>27</v>
      </c>
      <c r="D3818" s="3" t="s">
        <v>86</v>
      </c>
      <c r="E3818" s="3">
        <v>4</v>
      </c>
      <c r="F3818" s="3">
        <v>8</v>
      </c>
      <c r="G3818" s="3">
        <v>8</v>
      </c>
      <c r="H3818" s="3">
        <v>35911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 t="str">
        <f>B3818&amp;" | "&amp;C3818&amp;" | "&amp;D3818</f>
        <v>documentazione_amministrativa / documentazione_contabile | FATTURA PASSIVA | PARCELLA</v>
      </c>
      <c r="Q3818" s="3" t="str">
        <f>VLOOKUP(P3818,'Classificazione UD'!A:B,2,FALSE)</f>
        <v>Fiscale</v>
      </c>
    </row>
    <row r="3819" spans="1:17" ht="15" customHeight="1" x14ac:dyDescent="0.25">
      <c r="A3819" s="30">
        <v>2015</v>
      </c>
      <c r="B3819" s="3" t="s">
        <v>36</v>
      </c>
      <c r="C3819" s="3" t="s">
        <v>37</v>
      </c>
      <c r="D3819" s="3" t="s">
        <v>37</v>
      </c>
      <c r="E3819" s="3">
        <v>9427</v>
      </c>
      <c r="F3819" s="3">
        <v>9427</v>
      </c>
      <c r="G3819" s="3">
        <v>9427</v>
      </c>
      <c r="H3819" s="3">
        <v>3642074339</v>
      </c>
      <c r="I3819" s="3">
        <v>4741</v>
      </c>
      <c r="J3819" s="3">
        <v>4741</v>
      </c>
      <c r="K3819" s="3">
        <v>931687166</v>
      </c>
      <c r="L3819" s="3">
        <v>0</v>
      </c>
      <c r="M3819" s="3">
        <v>0</v>
      </c>
      <c r="N3819" s="3">
        <v>0</v>
      </c>
      <c r="O3819" s="3">
        <v>0</v>
      </c>
      <c r="P3819" s="3" t="str">
        <f>B3819&amp;" | "&amp;C3819&amp;" | "&amp;D3819</f>
        <v>documentazione_amministrativa / documenti_protocollati | Documento protocollato | Documento protocollato</v>
      </c>
      <c r="Q3819" s="3" t="str">
        <f>VLOOKUP(P3819,'Classificazione UD'!A:B,2,FALSE)</f>
        <v>Protocollo</v>
      </c>
    </row>
    <row r="3820" spans="1:17" ht="15" customHeight="1" x14ac:dyDescent="0.25">
      <c r="A3820" s="30">
        <v>2016</v>
      </c>
      <c r="B3820" s="3" t="s">
        <v>36</v>
      </c>
      <c r="C3820" s="3" t="s">
        <v>37</v>
      </c>
      <c r="D3820" s="3" t="s">
        <v>37</v>
      </c>
      <c r="E3820" s="3">
        <v>10613</v>
      </c>
      <c r="F3820" s="3">
        <v>10613</v>
      </c>
      <c r="G3820" s="3">
        <v>10613</v>
      </c>
      <c r="H3820" s="3">
        <v>4759101933</v>
      </c>
      <c r="I3820" s="3">
        <v>6581</v>
      </c>
      <c r="J3820" s="3">
        <v>6581</v>
      </c>
      <c r="K3820" s="3">
        <v>1769829630</v>
      </c>
      <c r="L3820" s="3">
        <v>0</v>
      </c>
      <c r="M3820" s="3">
        <v>0</v>
      </c>
      <c r="N3820" s="3">
        <v>0</v>
      </c>
      <c r="O3820" s="3">
        <v>0</v>
      </c>
      <c r="P3820" s="3" t="str">
        <f>B3820&amp;" | "&amp;C3820&amp;" | "&amp;D3820</f>
        <v>documentazione_amministrativa / documenti_protocollati | Documento protocollato | Documento protocollato</v>
      </c>
      <c r="Q3820" s="3" t="str">
        <f>VLOOKUP(P3820,'Classificazione UD'!A:B,2,FALSE)</f>
        <v>Protocollo</v>
      </c>
    </row>
    <row r="3821" spans="1:17" ht="15" customHeight="1" x14ac:dyDescent="0.25">
      <c r="A3821" s="30">
        <v>2015</v>
      </c>
      <c r="B3821" s="3" t="s">
        <v>20</v>
      </c>
      <c r="C3821" s="3" t="s">
        <v>21</v>
      </c>
      <c r="D3821" s="3" t="s">
        <v>21</v>
      </c>
      <c r="E3821" s="3">
        <v>67</v>
      </c>
      <c r="F3821" s="3">
        <v>67</v>
      </c>
      <c r="G3821" s="3">
        <v>67</v>
      </c>
      <c r="H3821" s="3">
        <v>1621149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 t="str">
        <f>B3821&amp;" | "&amp;C3821&amp;" | "&amp;D3821</f>
        <v>documentazione_amministrativa / registri | REGISTRO GIORNALIERO | REGISTRO GIORNALIERO</v>
      </c>
      <c r="Q3821" s="3" t="str">
        <f>VLOOKUP(P3821,'Classificazione UD'!A:B,2,FALSE)</f>
        <v>RGP</v>
      </c>
    </row>
    <row r="3822" spans="1:17" ht="15" customHeight="1" x14ac:dyDescent="0.25">
      <c r="A3822" s="30">
        <v>2016</v>
      </c>
      <c r="B3822" s="3" t="s">
        <v>20</v>
      </c>
      <c r="C3822" s="3" t="s">
        <v>21</v>
      </c>
      <c r="D3822" s="3" t="s">
        <v>21</v>
      </c>
      <c r="E3822" s="3">
        <v>307</v>
      </c>
      <c r="F3822" s="3">
        <v>307</v>
      </c>
      <c r="G3822" s="3">
        <v>307</v>
      </c>
      <c r="H3822" s="3">
        <v>12619977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 t="str">
        <f>B3822&amp;" | "&amp;C3822&amp;" | "&amp;D3822</f>
        <v>documentazione_amministrativa / registri | REGISTRO GIORNALIERO | REGISTRO GIORNALIERO</v>
      </c>
      <c r="Q3822" s="3" t="str">
        <f>VLOOKUP(P3822,'Classificazione UD'!A:B,2,FALSE)</f>
        <v>RGP</v>
      </c>
    </row>
    <row r="3823" spans="1:17" ht="15" customHeight="1" x14ac:dyDescent="0.25">
      <c r="A3823" s="30">
        <v>2015</v>
      </c>
      <c r="B3823" s="3" t="s">
        <v>17</v>
      </c>
      <c r="C3823" s="3" t="s">
        <v>18</v>
      </c>
      <c r="D3823" s="3" t="s">
        <v>19</v>
      </c>
      <c r="E3823" s="3">
        <v>2</v>
      </c>
      <c r="F3823" s="3">
        <v>6</v>
      </c>
      <c r="G3823" s="3">
        <v>6</v>
      </c>
      <c r="H3823" s="3">
        <v>5345042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 t="str">
        <f>B3823&amp;" | "&amp;C3823&amp;" | "&amp;D3823</f>
        <v>documentazione_amministrativa / documentazione_contabile | FATTURA ATTIVA | FATTURA</v>
      </c>
      <c r="Q3823" s="3" t="str">
        <f>VLOOKUP(P3823,'Classificazione UD'!A:B,2,FALSE)</f>
        <v>Fiscale</v>
      </c>
    </row>
    <row r="3824" spans="1:17" ht="15" customHeight="1" x14ac:dyDescent="0.25">
      <c r="A3824" s="30">
        <v>2015</v>
      </c>
      <c r="B3824" s="3" t="s">
        <v>17</v>
      </c>
      <c r="C3824" s="3" t="s">
        <v>27</v>
      </c>
      <c r="D3824" s="3" t="s">
        <v>19</v>
      </c>
      <c r="E3824" s="3">
        <v>1265</v>
      </c>
      <c r="F3824" s="3">
        <v>3808</v>
      </c>
      <c r="G3824" s="3">
        <v>3808</v>
      </c>
      <c r="H3824" s="3">
        <v>331068692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 t="str">
        <f>B3824&amp;" | "&amp;C3824&amp;" | "&amp;D3824</f>
        <v>documentazione_amministrativa / documentazione_contabile | FATTURA PASSIVA | FATTURA</v>
      </c>
      <c r="Q3824" s="3" t="str">
        <f>VLOOKUP(P3824,'Classificazione UD'!A:B,2,FALSE)</f>
        <v>Fiscale</v>
      </c>
    </row>
    <row r="3825" spans="1:17" ht="15" customHeight="1" x14ac:dyDescent="0.25">
      <c r="A3825" s="30">
        <v>2016</v>
      </c>
      <c r="B3825" s="3" t="s">
        <v>17</v>
      </c>
      <c r="C3825" s="3" t="s">
        <v>27</v>
      </c>
      <c r="D3825" s="3" t="s">
        <v>19</v>
      </c>
      <c r="E3825" s="3">
        <v>779</v>
      </c>
      <c r="F3825" s="3">
        <v>2339</v>
      </c>
      <c r="G3825" s="3">
        <v>2339</v>
      </c>
      <c r="H3825" s="3">
        <v>250516919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 t="str">
        <f>B3825&amp;" | "&amp;C3825&amp;" | "&amp;D3825</f>
        <v>documentazione_amministrativa / documentazione_contabile | FATTURA PASSIVA | FATTURA</v>
      </c>
      <c r="Q3825" s="3" t="str">
        <f>VLOOKUP(P3825,'Classificazione UD'!A:B,2,FALSE)</f>
        <v>Fiscale</v>
      </c>
    </row>
    <row r="3826" spans="1:17" ht="15" customHeight="1" x14ac:dyDescent="0.25">
      <c r="A3826" s="30">
        <v>2016</v>
      </c>
      <c r="B3826" s="3" t="s">
        <v>20</v>
      </c>
      <c r="C3826" s="3" t="s">
        <v>21</v>
      </c>
      <c r="D3826" s="3" t="s">
        <v>21</v>
      </c>
      <c r="E3826" s="3">
        <v>173</v>
      </c>
      <c r="F3826" s="3">
        <v>173</v>
      </c>
      <c r="G3826" s="3">
        <v>173</v>
      </c>
      <c r="H3826" s="3">
        <v>96510596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 t="str">
        <f>B3826&amp;" | "&amp;C3826&amp;" | "&amp;D3826</f>
        <v>documentazione_amministrativa / registri | REGISTRO GIORNALIERO | REGISTRO GIORNALIERO</v>
      </c>
      <c r="Q3826" s="3" t="str">
        <f>VLOOKUP(P3826,'Classificazione UD'!A:B,2,FALSE)</f>
        <v>RGP</v>
      </c>
    </row>
    <row r="3827" spans="1:17" ht="15" customHeight="1" x14ac:dyDescent="0.25">
      <c r="A3827" s="30">
        <v>2015</v>
      </c>
      <c r="B3827" s="3" t="s">
        <v>17</v>
      </c>
      <c r="C3827" s="3" t="s">
        <v>27</v>
      </c>
      <c r="D3827" s="3" t="s">
        <v>111</v>
      </c>
      <c r="E3827" s="3">
        <v>1</v>
      </c>
      <c r="F3827" s="3">
        <v>3</v>
      </c>
      <c r="G3827" s="3">
        <v>3</v>
      </c>
      <c r="H3827" s="3">
        <v>8230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 t="str">
        <f>B3827&amp;" | "&amp;C3827&amp;" | "&amp;D3827</f>
        <v>documentazione_amministrativa / documentazione_contabile | FATTURA PASSIVA | ACCONTO/ANTICIPO SU FATTURA</v>
      </c>
      <c r="Q3827" s="3" t="str">
        <f>VLOOKUP(P3827,'Classificazione UD'!A:B,2,FALSE)</f>
        <v>Fiscale</v>
      </c>
    </row>
    <row r="3828" spans="1:17" ht="15" customHeight="1" x14ac:dyDescent="0.25">
      <c r="A3828" s="30">
        <v>2015</v>
      </c>
      <c r="B3828" s="3" t="s">
        <v>17</v>
      </c>
      <c r="C3828" s="3" t="s">
        <v>27</v>
      </c>
      <c r="D3828" s="3" t="s">
        <v>134</v>
      </c>
      <c r="E3828" s="3">
        <v>2</v>
      </c>
      <c r="F3828" s="3">
        <v>6</v>
      </c>
      <c r="G3828" s="3">
        <v>6</v>
      </c>
      <c r="H3828" s="3">
        <v>18949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 t="str">
        <f>B3828&amp;" | "&amp;C3828&amp;" | "&amp;D3828</f>
        <v>documentazione_amministrativa / documentazione_contabile | FATTURA PASSIVA | ACCONTO/ANTICIPO SU PARCELLA</v>
      </c>
      <c r="Q3828" s="3" t="str">
        <f>VLOOKUP(P3828,'Classificazione UD'!A:B,2,FALSE)</f>
        <v>Fiscale</v>
      </c>
    </row>
    <row r="3829" spans="1:17" ht="15" customHeight="1" x14ac:dyDescent="0.25">
      <c r="A3829" s="30">
        <v>2015</v>
      </c>
      <c r="B3829" s="3" t="s">
        <v>17</v>
      </c>
      <c r="C3829" s="3" t="s">
        <v>27</v>
      </c>
      <c r="D3829" s="3" t="s">
        <v>19</v>
      </c>
      <c r="E3829" s="3">
        <v>1427</v>
      </c>
      <c r="F3829" s="3">
        <v>4293</v>
      </c>
      <c r="G3829" s="3">
        <v>4293</v>
      </c>
      <c r="H3829" s="3">
        <v>277633525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 t="str">
        <f>B3829&amp;" | "&amp;C3829&amp;" | "&amp;D3829</f>
        <v>documentazione_amministrativa / documentazione_contabile | FATTURA PASSIVA | FATTURA</v>
      </c>
      <c r="Q3829" s="3" t="str">
        <f>VLOOKUP(P3829,'Classificazione UD'!A:B,2,FALSE)</f>
        <v>Fiscale</v>
      </c>
    </row>
    <row r="3830" spans="1:17" ht="15" customHeight="1" x14ac:dyDescent="0.25">
      <c r="A3830" s="30">
        <v>2015</v>
      </c>
      <c r="B3830" s="3" t="s">
        <v>17</v>
      </c>
      <c r="C3830" s="3" t="s">
        <v>27</v>
      </c>
      <c r="D3830" s="3" t="s">
        <v>28</v>
      </c>
      <c r="E3830" s="3">
        <v>76</v>
      </c>
      <c r="F3830" s="3">
        <v>228</v>
      </c>
      <c r="G3830" s="3">
        <v>228</v>
      </c>
      <c r="H3830" s="3">
        <v>15340033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 t="str">
        <f>B3830&amp;" | "&amp;C3830&amp;" | "&amp;D3830</f>
        <v>documentazione_amministrativa / documentazione_contabile | FATTURA PASSIVA | NOTA DI CREDITO</v>
      </c>
      <c r="Q3830" s="3" t="str">
        <f>VLOOKUP(P3830,'Classificazione UD'!A:B,2,FALSE)</f>
        <v>Fiscale</v>
      </c>
    </row>
    <row r="3831" spans="1:17" ht="15" customHeight="1" x14ac:dyDescent="0.25">
      <c r="A3831" s="30">
        <v>2015</v>
      </c>
      <c r="B3831" s="3" t="s">
        <v>17</v>
      </c>
      <c r="C3831" s="3" t="s">
        <v>27</v>
      </c>
      <c r="D3831" s="3" t="s">
        <v>32</v>
      </c>
      <c r="E3831" s="3">
        <v>4</v>
      </c>
      <c r="F3831" s="3">
        <v>12</v>
      </c>
      <c r="G3831" s="3">
        <v>12</v>
      </c>
      <c r="H3831" s="3">
        <v>312635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 t="str">
        <f>B3831&amp;" | "&amp;C3831&amp;" | "&amp;D3831</f>
        <v>documentazione_amministrativa / documentazione_contabile | FATTURA PASSIVA | NOTA DI DEBITO</v>
      </c>
      <c r="Q3831" s="3" t="str">
        <f>VLOOKUP(P3831,'Classificazione UD'!A:B,2,FALSE)</f>
        <v>Fiscale</v>
      </c>
    </row>
    <row r="3832" spans="1:17" ht="15" customHeight="1" x14ac:dyDescent="0.25">
      <c r="A3832" s="30">
        <v>2015</v>
      </c>
      <c r="B3832" s="3" t="s">
        <v>17</v>
      </c>
      <c r="C3832" s="3" t="s">
        <v>27</v>
      </c>
      <c r="D3832" s="3" t="s">
        <v>86</v>
      </c>
      <c r="E3832" s="3">
        <v>9</v>
      </c>
      <c r="F3832" s="3">
        <v>27</v>
      </c>
      <c r="G3832" s="3">
        <v>27</v>
      </c>
      <c r="H3832" s="3">
        <v>74838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 t="str">
        <f>B3832&amp;" | "&amp;C3832&amp;" | "&amp;D3832</f>
        <v>documentazione_amministrativa / documentazione_contabile | FATTURA PASSIVA | PARCELLA</v>
      </c>
      <c r="Q3832" s="3" t="str">
        <f>VLOOKUP(P3832,'Classificazione UD'!A:B,2,FALSE)</f>
        <v>Fiscale</v>
      </c>
    </row>
    <row r="3833" spans="1:17" ht="15" customHeight="1" x14ac:dyDescent="0.25">
      <c r="A3833" s="30">
        <v>2015</v>
      </c>
      <c r="B3833" s="3" t="s">
        <v>20</v>
      </c>
      <c r="C3833" s="3" t="s">
        <v>21</v>
      </c>
      <c r="D3833" s="3" t="s">
        <v>21</v>
      </c>
      <c r="E3833" s="3">
        <v>65</v>
      </c>
      <c r="F3833" s="3">
        <v>65</v>
      </c>
      <c r="G3833" s="3">
        <v>65</v>
      </c>
      <c r="H3833" s="3">
        <v>11660029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 t="str">
        <f>B3833&amp;" | "&amp;C3833&amp;" | "&amp;D3833</f>
        <v>documentazione_amministrativa / registri | REGISTRO GIORNALIERO | REGISTRO GIORNALIERO</v>
      </c>
      <c r="Q3833" s="3" t="str">
        <f>VLOOKUP(P3833,'Classificazione UD'!A:B,2,FALSE)</f>
        <v>RGP</v>
      </c>
    </row>
    <row r="3834" spans="1:17" ht="15" customHeight="1" x14ac:dyDescent="0.25">
      <c r="A3834" s="30">
        <v>2016</v>
      </c>
      <c r="B3834" s="3" t="s">
        <v>20</v>
      </c>
      <c r="C3834" s="3" t="s">
        <v>21</v>
      </c>
      <c r="D3834" s="3" t="s">
        <v>21</v>
      </c>
      <c r="E3834" s="3">
        <v>299</v>
      </c>
      <c r="F3834" s="3">
        <v>299</v>
      </c>
      <c r="G3834" s="3">
        <v>299</v>
      </c>
      <c r="H3834" s="3">
        <v>52902693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 t="str">
        <f>B3834&amp;" | "&amp;C3834&amp;" | "&amp;D3834</f>
        <v>documentazione_amministrativa / registri | REGISTRO GIORNALIERO | REGISTRO GIORNALIERO</v>
      </c>
      <c r="Q3834" s="3" t="str">
        <f>VLOOKUP(P3834,'Classificazione UD'!A:B,2,FALSE)</f>
        <v>RGP</v>
      </c>
    </row>
    <row r="3835" spans="1:17" ht="15" customHeight="1" x14ac:dyDescent="0.25">
      <c r="A3835" s="30">
        <v>2013</v>
      </c>
      <c r="B3835" s="3" t="s">
        <v>33</v>
      </c>
      <c r="C3835" s="3" t="s">
        <v>34</v>
      </c>
      <c r="D3835" s="3" t="s">
        <v>34</v>
      </c>
      <c r="E3835" s="3">
        <v>7</v>
      </c>
      <c r="F3835" s="3">
        <v>20</v>
      </c>
      <c r="G3835" s="3">
        <v>21</v>
      </c>
      <c r="H3835" s="3">
        <v>3834786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 t="str">
        <f>B3835&amp;" | "&amp;C3835&amp;" | "&amp;D3835</f>
        <v>documentazione_amministrativa / contratti_accordi | CONTRATTO | CONTRATTO</v>
      </c>
      <c r="Q3835" s="3" t="str">
        <f>VLOOKUP(P3835,'Classificazione UD'!A:B,2,FALSE)</f>
        <v>Contratto</v>
      </c>
    </row>
    <row r="3836" spans="1:17" ht="15" customHeight="1" x14ac:dyDescent="0.25">
      <c r="A3836" s="30">
        <v>2014</v>
      </c>
      <c r="B3836" s="3" t="s">
        <v>33</v>
      </c>
      <c r="C3836" s="3" t="s">
        <v>34</v>
      </c>
      <c r="D3836" s="3" t="s">
        <v>34</v>
      </c>
      <c r="E3836" s="3">
        <v>3</v>
      </c>
      <c r="F3836" s="3">
        <v>9</v>
      </c>
      <c r="G3836" s="3">
        <v>9</v>
      </c>
      <c r="H3836" s="3">
        <v>1592687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 t="str">
        <f>B3836&amp;" | "&amp;C3836&amp;" | "&amp;D3836</f>
        <v>documentazione_amministrativa / contratti_accordi | CONTRATTO | CONTRATTO</v>
      </c>
      <c r="Q3836" s="3" t="str">
        <f>VLOOKUP(P3836,'Classificazione UD'!A:B,2,FALSE)</f>
        <v>Contratto</v>
      </c>
    </row>
    <row r="3837" spans="1:17" ht="15" customHeight="1" x14ac:dyDescent="0.25">
      <c r="A3837" s="30">
        <v>2015</v>
      </c>
      <c r="B3837" s="3" t="s">
        <v>33</v>
      </c>
      <c r="C3837" s="3" t="s">
        <v>34</v>
      </c>
      <c r="D3837" s="3" t="s">
        <v>34</v>
      </c>
      <c r="E3837" s="3">
        <v>9</v>
      </c>
      <c r="F3837" s="3">
        <v>27</v>
      </c>
      <c r="G3837" s="3">
        <v>27</v>
      </c>
      <c r="H3837" s="3">
        <v>7476877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 t="str">
        <f>B3837&amp;" | "&amp;C3837&amp;" | "&amp;D3837</f>
        <v>documentazione_amministrativa / contratti_accordi | CONTRATTO | CONTRATTO</v>
      </c>
      <c r="Q3837" s="3" t="str">
        <f>VLOOKUP(P3837,'Classificazione UD'!A:B,2,FALSE)</f>
        <v>Contratto</v>
      </c>
    </row>
    <row r="3838" spans="1:17" ht="15" customHeight="1" x14ac:dyDescent="0.25">
      <c r="A3838" s="30">
        <v>2016</v>
      </c>
      <c r="B3838" s="3" t="s">
        <v>33</v>
      </c>
      <c r="C3838" s="3" t="s">
        <v>34</v>
      </c>
      <c r="D3838" s="3" t="s">
        <v>34</v>
      </c>
      <c r="E3838" s="3">
        <v>8</v>
      </c>
      <c r="F3838" s="3">
        <v>24</v>
      </c>
      <c r="G3838" s="3">
        <v>24</v>
      </c>
      <c r="H3838" s="3">
        <v>5709483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 t="str">
        <f>B3838&amp;" | "&amp;C3838&amp;" | "&amp;D3838</f>
        <v>documentazione_amministrativa / contratti_accordi | CONTRATTO | CONTRATTO</v>
      </c>
      <c r="Q3838" s="3" t="str">
        <f>VLOOKUP(P3838,'Classificazione UD'!A:B,2,FALSE)</f>
        <v>Contratto</v>
      </c>
    </row>
    <row r="3839" spans="1:17" ht="15" customHeight="1" x14ac:dyDescent="0.25">
      <c r="A3839" s="30">
        <v>2015</v>
      </c>
      <c r="B3839" s="3" t="s">
        <v>17</v>
      </c>
      <c r="C3839" s="3" t="s">
        <v>27</v>
      </c>
      <c r="D3839" s="3" t="s">
        <v>19</v>
      </c>
      <c r="E3839" s="3">
        <v>2558</v>
      </c>
      <c r="F3839" s="3">
        <v>2558</v>
      </c>
      <c r="G3839" s="3">
        <v>2558</v>
      </c>
      <c r="H3839" s="3">
        <v>266131233</v>
      </c>
      <c r="I3839" s="3">
        <v>4803</v>
      </c>
      <c r="J3839" s="3">
        <v>4803</v>
      </c>
      <c r="K3839" s="3">
        <v>4990418</v>
      </c>
      <c r="L3839" s="3">
        <v>0</v>
      </c>
      <c r="M3839" s="3">
        <v>0</v>
      </c>
      <c r="N3839" s="3">
        <v>0</v>
      </c>
      <c r="O3839" s="3">
        <v>0</v>
      </c>
      <c r="P3839" s="3" t="str">
        <f>B3839&amp;" | "&amp;C3839&amp;" | "&amp;D3839</f>
        <v>documentazione_amministrativa / documentazione_contabile | FATTURA PASSIVA | FATTURA</v>
      </c>
      <c r="Q3839" s="3" t="str">
        <f>VLOOKUP(P3839,'Classificazione UD'!A:B,2,FALSE)</f>
        <v>Fiscale</v>
      </c>
    </row>
    <row r="3840" spans="1:17" ht="15" customHeight="1" x14ac:dyDescent="0.25">
      <c r="A3840" s="30">
        <v>2015</v>
      </c>
      <c r="B3840" s="3" t="s">
        <v>17</v>
      </c>
      <c r="C3840" s="3" t="s">
        <v>27</v>
      </c>
      <c r="D3840" s="3" t="s">
        <v>28</v>
      </c>
      <c r="E3840" s="3">
        <v>110</v>
      </c>
      <c r="F3840" s="3">
        <v>110</v>
      </c>
      <c r="G3840" s="3">
        <v>110</v>
      </c>
      <c r="H3840" s="3">
        <v>12068399</v>
      </c>
      <c r="I3840" s="3">
        <v>210</v>
      </c>
      <c r="J3840" s="3">
        <v>210</v>
      </c>
      <c r="K3840" s="3">
        <v>189782</v>
      </c>
      <c r="L3840" s="3">
        <v>0</v>
      </c>
      <c r="M3840" s="3">
        <v>0</v>
      </c>
      <c r="N3840" s="3">
        <v>0</v>
      </c>
      <c r="O3840" s="3">
        <v>0</v>
      </c>
      <c r="P3840" s="3" t="str">
        <f>B3840&amp;" | "&amp;C3840&amp;" | "&amp;D3840</f>
        <v>documentazione_amministrativa / documentazione_contabile | FATTURA PASSIVA | NOTA DI CREDITO</v>
      </c>
      <c r="Q3840" s="3" t="str">
        <f>VLOOKUP(P3840,'Classificazione UD'!A:B,2,FALSE)</f>
        <v>Fiscale</v>
      </c>
    </row>
    <row r="3841" spans="1:17" ht="15" customHeight="1" x14ac:dyDescent="0.25">
      <c r="A3841" s="30">
        <v>2015</v>
      </c>
      <c r="B3841" s="3" t="s">
        <v>17</v>
      </c>
      <c r="C3841" s="3" t="s">
        <v>27</v>
      </c>
      <c r="D3841" s="3" t="s">
        <v>32</v>
      </c>
      <c r="E3841" s="3">
        <v>4</v>
      </c>
      <c r="F3841" s="3">
        <v>4</v>
      </c>
      <c r="G3841" s="3">
        <v>4</v>
      </c>
      <c r="H3841" s="3">
        <v>76854</v>
      </c>
      <c r="I3841" s="3">
        <v>8</v>
      </c>
      <c r="J3841" s="3">
        <v>8</v>
      </c>
      <c r="K3841" s="3">
        <v>3966</v>
      </c>
      <c r="L3841" s="3">
        <v>0</v>
      </c>
      <c r="M3841" s="3">
        <v>0</v>
      </c>
      <c r="N3841" s="3">
        <v>0</v>
      </c>
      <c r="O3841" s="3">
        <v>0</v>
      </c>
      <c r="P3841" s="3" t="str">
        <f>B3841&amp;" | "&amp;C3841&amp;" | "&amp;D3841</f>
        <v>documentazione_amministrativa / documentazione_contabile | FATTURA PASSIVA | NOTA DI DEBITO</v>
      </c>
      <c r="Q3841" s="3" t="str">
        <f>VLOOKUP(P3841,'Classificazione UD'!A:B,2,FALSE)</f>
        <v>Fiscale</v>
      </c>
    </row>
    <row r="3842" spans="1:17" ht="15" customHeight="1" x14ac:dyDescent="0.25">
      <c r="A3842" s="30">
        <v>2015</v>
      </c>
      <c r="B3842" s="3" t="s">
        <v>17</v>
      </c>
      <c r="C3842" s="3" t="s">
        <v>27</v>
      </c>
      <c r="D3842" s="3" t="s">
        <v>86</v>
      </c>
      <c r="E3842" s="3">
        <v>12</v>
      </c>
      <c r="F3842" s="3">
        <v>12</v>
      </c>
      <c r="G3842" s="3">
        <v>12</v>
      </c>
      <c r="H3842" s="3">
        <v>96795</v>
      </c>
      <c r="I3842" s="3">
        <v>23</v>
      </c>
      <c r="J3842" s="3">
        <v>23</v>
      </c>
      <c r="K3842" s="3">
        <v>22594</v>
      </c>
      <c r="L3842" s="3">
        <v>0</v>
      </c>
      <c r="M3842" s="3">
        <v>0</v>
      </c>
      <c r="N3842" s="3">
        <v>0</v>
      </c>
      <c r="O3842" s="3">
        <v>0</v>
      </c>
      <c r="P3842" s="3" t="str">
        <f>B3842&amp;" | "&amp;C3842&amp;" | "&amp;D3842</f>
        <v>documentazione_amministrativa / documentazione_contabile | FATTURA PASSIVA | PARCELLA</v>
      </c>
      <c r="Q3842" s="3" t="str">
        <f>VLOOKUP(P3842,'Classificazione UD'!A:B,2,FALSE)</f>
        <v>Fiscale</v>
      </c>
    </row>
    <row r="3843" spans="1:17" ht="15" customHeight="1" x14ac:dyDescent="0.25">
      <c r="A3843" s="30">
        <v>2016</v>
      </c>
      <c r="B3843" s="3" t="s">
        <v>17</v>
      </c>
      <c r="C3843" s="3" t="s">
        <v>27</v>
      </c>
      <c r="D3843" s="3" t="s">
        <v>19</v>
      </c>
      <c r="E3843" s="3">
        <v>90</v>
      </c>
      <c r="F3843" s="3">
        <v>90</v>
      </c>
      <c r="G3843" s="3">
        <v>90</v>
      </c>
      <c r="H3843" s="3">
        <v>4522304</v>
      </c>
      <c r="I3843" s="3">
        <v>186</v>
      </c>
      <c r="J3843" s="3">
        <v>186</v>
      </c>
      <c r="K3843" s="3">
        <v>102956</v>
      </c>
      <c r="L3843" s="3">
        <v>0</v>
      </c>
      <c r="M3843" s="3">
        <v>0</v>
      </c>
      <c r="N3843" s="3">
        <v>0</v>
      </c>
      <c r="O3843" s="3">
        <v>0</v>
      </c>
      <c r="P3843" s="3" t="str">
        <f>B3843&amp;" | "&amp;C3843&amp;" | "&amp;D3843</f>
        <v>documentazione_amministrativa / documentazione_contabile | FATTURA PASSIVA | FATTURA</v>
      </c>
      <c r="Q3843" s="3" t="str">
        <f>VLOOKUP(P3843,'Classificazione UD'!A:B,2,FALSE)</f>
        <v>Fiscale</v>
      </c>
    </row>
    <row r="3844" spans="1:17" ht="15" customHeight="1" x14ac:dyDescent="0.25">
      <c r="A3844" s="30">
        <v>2015</v>
      </c>
      <c r="B3844" s="3" t="s">
        <v>17</v>
      </c>
      <c r="C3844" s="3" t="s">
        <v>27</v>
      </c>
      <c r="D3844" s="3" t="s">
        <v>19</v>
      </c>
      <c r="E3844" s="3">
        <v>1</v>
      </c>
      <c r="F3844" s="3">
        <v>3</v>
      </c>
      <c r="G3844" s="3">
        <v>3</v>
      </c>
      <c r="H3844" s="3">
        <v>192090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 t="str">
        <f>B3844&amp;" | "&amp;C3844&amp;" | "&amp;D3844</f>
        <v>documentazione_amministrativa / documentazione_contabile | FATTURA PASSIVA | FATTURA</v>
      </c>
      <c r="Q3844" s="3" t="str">
        <f>VLOOKUP(P3844,'Classificazione UD'!A:B,2,FALSE)</f>
        <v>Fiscale</v>
      </c>
    </row>
    <row r="3845" spans="1:17" ht="15" customHeight="1" x14ac:dyDescent="0.25">
      <c r="A3845" s="30">
        <v>2014</v>
      </c>
      <c r="B3845" s="3" t="s">
        <v>36</v>
      </c>
      <c r="C3845" s="3" t="s">
        <v>50</v>
      </c>
      <c r="D3845" s="3" t="s">
        <v>50</v>
      </c>
      <c r="E3845" s="3">
        <v>1096</v>
      </c>
      <c r="F3845" s="3">
        <v>2715</v>
      </c>
      <c r="G3845" s="3">
        <v>2715</v>
      </c>
      <c r="H3845" s="3">
        <v>2474100605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 t="str">
        <f>B3845&amp;" | "&amp;C3845&amp;" | "&amp;D3845</f>
        <v>documentazione_amministrativa / documenti_protocollati | DOCUMENTO PROTOCOLLATO | DOCUMENTO PROTOCOLLATO</v>
      </c>
      <c r="Q3845" s="3" t="str">
        <f>VLOOKUP(P3845,'Classificazione UD'!A:B,2,FALSE)</f>
        <v>Protocollo</v>
      </c>
    </row>
    <row r="3846" spans="1:17" ht="15" customHeight="1" x14ac:dyDescent="0.25">
      <c r="A3846" s="30">
        <v>2015</v>
      </c>
      <c r="B3846" s="3" t="s">
        <v>36</v>
      </c>
      <c r="C3846" s="3" t="s">
        <v>50</v>
      </c>
      <c r="D3846" s="3" t="s">
        <v>50</v>
      </c>
      <c r="E3846" s="3">
        <v>17164</v>
      </c>
      <c r="F3846" s="3">
        <v>48634</v>
      </c>
      <c r="G3846" s="3">
        <v>48634</v>
      </c>
      <c r="H3846" s="3">
        <v>32647402846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 t="str">
        <f>B3846&amp;" | "&amp;C3846&amp;" | "&amp;D3846</f>
        <v>documentazione_amministrativa / documenti_protocollati | DOCUMENTO PROTOCOLLATO | DOCUMENTO PROTOCOLLATO</v>
      </c>
      <c r="Q3846" s="3" t="str">
        <f>VLOOKUP(P3846,'Classificazione UD'!A:B,2,FALSE)</f>
        <v>Protocollo</v>
      </c>
    </row>
    <row r="3847" spans="1:17" ht="15" customHeight="1" x14ac:dyDescent="0.25">
      <c r="A3847" s="30">
        <v>2016</v>
      </c>
      <c r="B3847" s="3" t="s">
        <v>48</v>
      </c>
      <c r="C3847" s="3" t="s">
        <v>81</v>
      </c>
      <c r="D3847" s="3" t="s">
        <v>81</v>
      </c>
      <c r="E3847" s="3">
        <v>453</v>
      </c>
      <c r="F3847" s="3">
        <v>1433</v>
      </c>
      <c r="G3847" s="3">
        <v>1433</v>
      </c>
      <c r="H3847" s="3">
        <v>326239579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 t="str">
        <f>B3847&amp;" | "&amp;C3847&amp;" | "&amp;D3847</f>
        <v>documentazione_amministrativa / determinazioni | DETERMINA | DETERMINA</v>
      </c>
      <c r="Q3847" s="3" t="str">
        <f>VLOOKUP(P3847,'Classificazione UD'!A:B,2,FALSE)</f>
        <v>Amministrativo</v>
      </c>
    </row>
    <row r="3848" spans="1:17" ht="15" customHeight="1" x14ac:dyDescent="0.25">
      <c r="A3848" s="30">
        <v>2014</v>
      </c>
      <c r="B3848" s="3" t="s">
        <v>17</v>
      </c>
      <c r="C3848" s="3" t="s">
        <v>27</v>
      </c>
      <c r="D3848" s="3" t="s">
        <v>19</v>
      </c>
      <c r="E3848" s="3">
        <v>1</v>
      </c>
      <c r="F3848" s="3">
        <v>2</v>
      </c>
      <c r="G3848" s="3">
        <v>2</v>
      </c>
      <c r="H3848" s="3">
        <v>4962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 t="str">
        <f>B3848&amp;" | "&amp;C3848&amp;" | "&amp;D3848</f>
        <v>documentazione_amministrativa / documentazione_contabile | FATTURA PASSIVA | FATTURA</v>
      </c>
      <c r="Q3848" s="3" t="str">
        <f>VLOOKUP(P3848,'Classificazione UD'!A:B,2,FALSE)</f>
        <v>Fiscale</v>
      </c>
    </row>
    <row r="3849" spans="1:17" ht="15" customHeight="1" x14ac:dyDescent="0.25">
      <c r="A3849" s="30">
        <v>2015</v>
      </c>
      <c r="B3849" s="3" t="s">
        <v>17</v>
      </c>
      <c r="C3849" s="3" t="s">
        <v>27</v>
      </c>
      <c r="D3849" s="3" t="s">
        <v>19</v>
      </c>
      <c r="E3849" s="3">
        <v>2791</v>
      </c>
      <c r="F3849" s="3">
        <v>5588</v>
      </c>
      <c r="G3849" s="3">
        <v>5588</v>
      </c>
      <c r="H3849" s="3">
        <v>1082343880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 t="str">
        <f>B3849&amp;" | "&amp;C3849&amp;" | "&amp;D3849</f>
        <v>documentazione_amministrativa / documentazione_contabile | FATTURA PASSIVA | FATTURA</v>
      </c>
      <c r="Q3849" s="3" t="str">
        <f>VLOOKUP(P3849,'Classificazione UD'!A:B,2,FALSE)</f>
        <v>Fiscale</v>
      </c>
    </row>
    <row r="3850" spans="1:17" ht="15" customHeight="1" x14ac:dyDescent="0.25">
      <c r="A3850" s="30">
        <v>2016</v>
      </c>
      <c r="B3850" s="3" t="s">
        <v>17</v>
      </c>
      <c r="C3850" s="3" t="s">
        <v>27</v>
      </c>
      <c r="D3850" s="3" t="s">
        <v>19</v>
      </c>
      <c r="E3850" s="3">
        <v>3902</v>
      </c>
      <c r="F3850" s="3">
        <v>14160</v>
      </c>
      <c r="G3850" s="3">
        <v>14160</v>
      </c>
      <c r="H3850" s="3">
        <v>3546899115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 t="str">
        <f>B3850&amp;" | "&amp;C3850&amp;" | "&amp;D3850</f>
        <v>documentazione_amministrativa / documentazione_contabile | FATTURA PASSIVA | FATTURA</v>
      </c>
      <c r="Q3850" s="3" t="str">
        <f>VLOOKUP(P3850,'Classificazione UD'!A:B,2,FALSE)</f>
        <v>Fiscale</v>
      </c>
    </row>
    <row r="3851" spans="1:17" ht="15" customHeight="1" x14ac:dyDescent="0.25">
      <c r="A3851" s="30">
        <v>2016</v>
      </c>
      <c r="B3851" s="3" t="s">
        <v>23</v>
      </c>
      <c r="C3851" s="3" t="s">
        <v>117</v>
      </c>
      <c r="D3851" s="3" t="s">
        <v>117</v>
      </c>
      <c r="E3851" s="3">
        <v>438</v>
      </c>
      <c r="F3851" s="3">
        <v>565</v>
      </c>
      <c r="G3851" s="3">
        <v>565</v>
      </c>
      <c r="H3851" s="3">
        <v>31838364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 t="str">
        <f>B3851&amp;" | "&amp;C3851&amp;" | "&amp;D3851</f>
        <v>documentazione_amministrativa / altri_documenti | DOCUMENTO NON PROTOCOLLATO | DOCUMENTO NON PROTOCOLLATO</v>
      </c>
      <c r="Q3851" s="3" t="str">
        <f>VLOOKUP(P3851,'Classificazione UD'!A:B,2,FALSE)</f>
        <v>Amministrativo</v>
      </c>
    </row>
    <row r="3852" spans="1:17" ht="15" customHeight="1" x14ac:dyDescent="0.25">
      <c r="A3852" s="30">
        <v>2015</v>
      </c>
      <c r="B3852" s="3" t="s">
        <v>20</v>
      </c>
      <c r="C3852" s="3" t="s">
        <v>21</v>
      </c>
      <c r="D3852" s="3" t="s">
        <v>21</v>
      </c>
      <c r="E3852" s="3">
        <v>72</v>
      </c>
      <c r="F3852" s="3">
        <v>72</v>
      </c>
      <c r="G3852" s="3">
        <v>76</v>
      </c>
      <c r="H3852" s="3">
        <v>6256962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 t="str">
        <f>B3852&amp;" | "&amp;C3852&amp;" | "&amp;D3852</f>
        <v>documentazione_amministrativa / registri | REGISTRO GIORNALIERO | REGISTRO GIORNALIERO</v>
      </c>
      <c r="Q3852" s="3" t="str">
        <f>VLOOKUP(P3852,'Classificazione UD'!A:B,2,FALSE)</f>
        <v>RGP</v>
      </c>
    </row>
    <row r="3853" spans="1:17" ht="15" customHeight="1" x14ac:dyDescent="0.25">
      <c r="A3853" s="30">
        <v>2016</v>
      </c>
      <c r="B3853" s="3" t="s">
        <v>20</v>
      </c>
      <c r="C3853" s="3" t="s">
        <v>21</v>
      </c>
      <c r="D3853" s="3" t="s">
        <v>21</v>
      </c>
      <c r="E3853" s="3">
        <v>300</v>
      </c>
      <c r="F3853" s="3">
        <v>300</v>
      </c>
      <c r="G3853" s="3">
        <v>333</v>
      </c>
      <c r="H3853" s="3">
        <v>31384744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 t="str">
        <f>B3853&amp;" | "&amp;C3853&amp;" | "&amp;D3853</f>
        <v>documentazione_amministrativa / registri | REGISTRO GIORNALIERO | REGISTRO GIORNALIERO</v>
      </c>
      <c r="Q3853" s="3" t="str">
        <f>VLOOKUP(P3853,'Classificazione UD'!A:B,2,FALSE)</f>
        <v>RGP</v>
      </c>
    </row>
    <row r="3854" spans="1:17" ht="15" customHeight="1" x14ac:dyDescent="0.25">
      <c r="A3854" s="30">
        <v>2013</v>
      </c>
      <c r="B3854" s="3" t="s">
        <v>33</v>
      </c>
      <c r="C3854" s="3" t="s">
        <v>34</v>
      </c>
      <c r="D3854" s="3" t="s">
        <v>34</v>
      </c>
      <c r="E3854" s="3">
        <v>6</v>
      </c>
      <c r="F3854" s="3">
        <v>15</v>
      </c>
      <c r="G3854" s="3">
        <v>15</v>
      </c>
      <c r="H3854" s="3">
        <v>54207051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 t="str">
        <f>B3854&amp;" | "&amp;C3854&amp;" | "&amp;D3854</f>
        <v>documentazione_amministrativa / contratti_accordi | CONTRATTO | CONTRATTO</v>
      </c>
      <c r="Q3854" s="3" t="str">
        <f>VLOOKUP(P3854,'Classificazione UD'!A:B,2,FALSE)</f>
        <v>Contratto</v>
      </c>
    </row>
    <row r="3855" spans="1:17" ht="15" customHeight="1" x14ac:dyDescent="0.25">
      <c r="A3855" s="30">
        <v>2014</v>
      </c>
      <c r="B3855" s="3" t="s">
        <v>33</v>
      </c>
      <c r="C3855" s="3" t="s">
        <v>34</v>
      </c>
      <c r="D3855" s="3" t="s">
        <v>34</v>
      </c>
      <c r="E3855" s="3">
        <v>10</v>
      </c>
      <c r="F3855" s="3">
        <v>37</v>
      </c>
      <c r="G3855" s="3">
        <v>37</v>
      </c>
      <c r="H3855" s="3">
        <v>37169337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 t="str">
        <f>B3855&amp;" | "&amp;C3855&amp;" | "&amp;D3855</f>
        <v>documentazione_amministrativa / contratti_accordi | CONTRATTO | CONTRATTO</v>
      </c>
      <c r="Q3855" s="3" t="str">
        <f>VLOOKUP(P3855,'Classificazione UD'!A:B,2,FALSE)</f>
        <v>Contratto</v>
      </c>
    </row>
    <row r="3856" spans="1:17" ht="15" customHeight="1" x14ac:dyDescent="0.25">
      <c r="A3856" s="30">
        <v>2015</v>
      </c>
      <c r="B3856" s="3" t="s">
        <v>33</v>
      </c>
      <c r="C3856" s="3" t="s">
        <v>34</v>
      </c>
      <c r="D3856" s="3" t="s">
        <v>34</v>
      </c>
      <c r="E3856" s="3">
        <v>8</v>
      </c>
      <c r="F3856" s="3">
        <v>29</v>
      </c>
      <c r="G3856" s="3">
        <v>30</v>
      </c>
      <c r="H3856" s="3">
        <v>4928099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 t="str">
        <f>B3856&amp;" | "&amp;C3856&amp;" | "&amp;D3856</f>
        <v>documentazione_amministrativa / contratti_accordi | CONTRATTO | CONTRATTO</v>
      </c>
      <c r="Q3856" s="3" t="str">
        <f>VLOOKUP(P3856,'Classificazione UD'!A:B,2,FALSE)</f>
        <v>Contratto</v>
      </c>
    </row>
    <row r="3857" spans="1:17" ht="15" customHeight="1" x14ac:dyDescent="0.25">
      <c r="A3857" s="30">
        <v>2016</v>
      </c>
      <c r="B3857" s="3" t="s">
        <v>33</v>
      </c>
      <c r="C3857" s="3" t="s">
        <v>34</v>
      </c>
      <c r="D3857" s="3" t="s">
        <v>34</v>
      </c>
      <c r="E3857" s="3">
        <v>20</v>
      </c>
      <c r="F3857" s="3">
        <v>56</v>
      </c>
      <c r="G3857" s="3">
        <v>65</v>
      </c>
      <c r="H3857" s="3">
        <v>15032776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 t="str">
        <f>B3857&amp;" | "&amp;C3857&amp;" | "&amp;D3857</f>
        <v>documentazione_amministrativa / contratti_accordi | CONTRATTO | CONTRATTO</v>
      </c>
      <c r="Q3857" s="3" t="str">
        <f>VLOOKUP(P3857,'Classificazione UD'!A:B,2,FALSE)</f>
        <v>Contratto</v>
      </c>
    </row>
    <row r="3858" spans="1:17" ht="15" customHeight="1" x14ac:dyDescent="0.25">
      <c r="A3858" s="30">
        <v>2016</v>
      </c>
      <c r="B3858" s="3" t="s">
        <v>20</v>
      </c>
      <c r="C3858" s="3" t="s">
        <v>157</v>
      </c>
      <c r="D3858" s="3" t="s">
        <v>157</v>
      </c>
      <c r="E3858" s="3">
        <v>29</v>
      </c>
      <c r="F3858" s="3">
        <v>29</v>
      </c>
      <c r="G3858" s="3">
        <v>29</v>
      </c>
      <c r="H3858" s="3">
        <v>2561738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 t="str">
        <f>B3858&amp;" | "&amp;C3858&amp;" | "&amp;D3858</f>
        <v>documentazione_amministrativa / registri | REGISTRO GIORNALIERO DI PROTOCOLLO | REGISTRO GIORNALIERO DI PROTOCOLLO</v>
      </c>
      <c r="Q3858" s="3" t="str">
        <f>VLOOKUP(P3858,'Classificazione UD'!A:B,2,FALSE)</f>
        <v>RGP</v>
      </c>
    </row>
    <row r="3859" spans="1:17" ht="15" customHeight="1" x14ac:dyDescent="0.25">
      <c r="A3859" s="30">
        <v>2013</v>
      </c>
      <c r="B3859" s="3" t="s">
        <v>33</v>
      </c>
      <c r="C3859" s="3" t="s">
        <v>34</v>
      </c>
      <c r="D3859" s="3" t="s">
        <v>34</v>
      </c>
      <c r="E3859" s="3">
        <v>10</v>
      </c>
      <c r="F3859" s="3">
        <v>19</v>
      </c>
      <c r="G3859" s="3">
        <v>19</v>
      </c>
      <c r="H3859" s="3">
        <v>8161749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 t="str">
        <f>B3859&amp;" | "&amp;C3859&amp;" | "&amp;D3859</f>
        <v>documentazione_amministrativa / contratti_accordi | CONTRATTO | CONTRATTO</v>
      </c>
      <c r="Q3859" s="3" t="str">
        <f>VLOOKUP(P3859,'Classificazione UD'!A:B,2,FALSE)</f>
        <v>Contratto</v>
      </c>
    </row>
    <row r="3860" spans="1:17" ht="15" customHeight="1" x14ac:dyDescent="0.25">
      <c r="A3860" s="30">
        <v>2014</v>
      </c>
      <c r="B3860" s="3" t="s">
        <v>33</v>
      </c>
      <c r="C3860" s="3" t="s">
        <v>34</v>
      </c>
      <c r="D3860" s="3" t="s">
        <v>34</v>
      </c>
      <c r="E3860" s="3">
        <v>13</v>
      </c>
      <c r="F3860" s="3">
        <v>26</v>
      </c>
      <c r="G3860" s="3">
        <v>26</v>
      </c>
      <c r="H3860" s="3">
        <v>9431893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 t="str">
        <f>B3860&amp;" | "&amp;C3860&amp;" | "&amp;D3860</f>
        <v>documentazione_amministrativa / contratti_accordi | CONTRATTO | CONTRATTO</v>
      </c>
      <c r="Q3860" s="3" t="str">
        <f>VLOOKUP(P3860,'Classificazione UD'!A:B,2,FALSE)</f>
        <v>Contratto</v>
      </c>
    </row>
    <row r="3861" spans="1:17" ht="15" customHeight="1" x14ac:dyDescent="0.25">
      <c r="A3861" s="30">
        <v>2015</v>
      </c>
      <c r="B3861" s="3" t="s">
        <v>33</v>
      </c>
      <c r="C3861" s="3" t="s">
        <v>34</v>
      </c>
      <c r="D3861" s="3" t="s">
        <v>34</v>
      </c>
      <c r="E3861" s="3">
        <v>26</v>
      </c>
      <c r="F3861" s="3">
        <v>36</v>
      </c>
      <c r="G3861" s="3">
        <v>36</v>
      </c>
      <c r="H3861" s="3">
        <v>17966266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 t="str">
        <f>B3861&amp;" | "&amp;C3861&amp;" | "&amp;D3861</f>
        <v>documentazione_amministrativa / contratti_accordi | CONTRATTO | CONTRATTO</v>
      </c>
      <c r="Q3861" s="3" t="str">
        <f>VLOOKUP(P3861,'Classificazione UD'!A:B,2,FALSE)</f>
        <v>Contratto</v>
      </c>
    </row>
    <row r="3862" spans="1:17" ht="15" customHeight="1" x14ac:dyDescent="0.25">
      <c r="A3862" s="30">
        <v>2016</v>
      </c>
      <c r="B3862" s="3" t="s">
        <v>33</v>
      </c>
      <c r="C3862" s="3" t="s">
        <v>34</v>
      </c>
      <c r="D3862" s="3" t="s">
        <v>34</v>
      </c>
      <c r="E3862" s="3">
        <v>19</v>
      </c>
      <c r="F3862" s="3">
        <v>30</v>
      </c>
      <c r="G3862" s="3">
        <v>30</v>
      </c>
      <c r="H3862" s="3">
        <v>10819016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 t="str">
        <f>B3862&amp;" | "&amp;C3862&amp;" | "&amp;D3862</f>
        <v>documentazione_amministrativa / contratti_accordi | CONTRATTO | CONTRATTO</v>
      </c>
      <c r="Q3862" s="3" t="str">
        <f>VLOOKUP(P3862,'Classificazione UD'!A:B,2,FALSE)</f>
        <v>Contratto</v>
      </c>
    </row>
    <row r="3863" spans="1:17" ht="15" customHeight="1" x14ac:dyDescent="0.25">
      <c r="A3863" s="30">
        <v>2015</v>
      </c>
      <c r="B3863" s="3" t="s">
        <v>20</v>
      </c>
      <c r="C3863" s="3" t="s">
        <v>130</v>
      </c>
      <c r="D3863" s="3" t="s">
        <v>130</v>
      </c>
      <c r="E3863" s="3">
        <v>1</v>
      </c>
      <c r="F3863" s="3">
        <v>1</v>
      </c>
      <c r="G3863" s="3">
        <v>1</v>
      </c>
      <c r="H3863" s="3">
        <v>843606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 t="str">
        <f>B3863&amp;" | "&amp;C3863&amp;" | "&amp;D3863</f>
        <v>documentazione_amministrativa / registri | REGISTRO UNICO FATTURE | REGISTRO UNICO FATTURE</v>
      </c>
      <c r="Q3863" s="3" t="str">
        <f>VLOOKUP(P3863,'Classificazione UD'!A:B,2,FALSE)</f>
        <v>Fiscale</v>
      </c>
    </row>
    <row r="3864" spans="1:17" ht="15" customHeight="1" x14ac:dyDescent="0.25">
      <c r="A3864" s="30">
        <v>2015</v>
      </c>
      <c r="B3864" s="3" t="s">
        <v>17</v>
      </c>
      <c r="C3864" s="3" t="s">
        <v>27</v>
      </c>
      <c r="D3864" s="3" t="s">
        <v>111</v>
      </c>
      <c r="E3864" s="3">
        <v>146</v>
      </c>
      <c r="F3864" s="3">
        <v>585</v>
      </c>
      <c r="G3864" s="3">
        <v>1024</v>
      </c>
      <c r="H3864" s="3">
        <v>130487420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 t="str">
        <f>B3864&amp;" | "&amp;C3864&amp;" | "&amp;D3864</f>
        <v>documentazione_amministrativa / documentazione_contabile | FATTURA PASSIVA | ACCONTO/ANTICIPO SU FATTURA</v>
      </c>
      <c r="Q3864" s="3" t="str">
        <f>VLOOKUP(P3864,'Classificazione UD'!A:B,2,FALSE)</f>
        <v>Fiscale</v>
      </c>
    </row>
    <row r="3865" spans="1:17" ht="15" customHeight="1" x14ac:dyDescent="0.25">
      <c r="A3865" s="30">
        <v>2015</v>
      </c>
      <c r="B3865" s="3" t="s">
        <v>17</v>
      </c>
      <c r="C3865" s="3" t="s">
        <v>27</v>
      </c>
      <c r="D3865" s="3" t="s">
        <v>19</v>
      </c>
      <c r="E3865" s="3">
        <v>1737</v>
      </c>
      <c r="F3865" s="3">
        <v>6040</v>
      </c>
      <c r="G3865" s="3">
        <v>11194</v>
      </c>
      <c r="H3865" s="3">
        <v>1047066067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 t="str">
        <f>B3865&amp;" | "&amp;C3865&amp;" | "&amp;D3865</f>
        <v>documentazione_amministrativa / documentazione_contabile | FATTURA PASSIVA | FATTURA</v>
      </c>
      <c r="Q3865" s="3" t="str">
        <f>VLOOKUP(P3865,'Classificazione UD'!A:B,2,FALSE)</f>
        <v>Fiscale</v>
      </c>
    </row>
    <row r="3866" spans="1:17" ht="15" customHeight="1" x14ac:dyDescent="0.25">
      <c r="A3866" s="30">
        <v>2015</v>
      </c>
      <c r="B3866" s="3" t="s">
        <v>17</v>
      </c>
      <c r="C3866" s="3" t="s">
        <v>27</v>
      </c>
      <c r="D3866" s="3" t="s">
        <v>28</v>
      </c>
      <c r="E3866" s="3">
        <v>4</v>
      </c>
      <c r="F3866" s="3">
        <v>13</v>
      </c>
      <c r="G3866" s="3">
        <v>26</v>
      </c>
      <c r="H3866" s="3">
        <v>510833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 t="str">
        <f>B3866&amp;" | "&amp;C3866&amp;" | "&amp;D3866</f>
        <v>documentazione_amministrativa / documentazione_contabile | FATTURA PASSIVA | NOTA DI CREDITO</v>
      </c>
      <c r="Q3866" s="3" t="str">
        <f>VLOOKUP(P3866,'Classificazione UD'!A:B,2,FALSE)</f>
        <v>Fiscale</v>
      </c>
    </row>
    <row r="3867" spans="1:17" ht="15" customHeight="1" x14ac:dyDescent="0.25">
      <c r="A3867" s="30">
        <v>2015</v>
      </c>
      <c r="B3867" s="3" t="s">
        <v>17</v>
      </c>
      <c r="C3867" s="3" t="s">
        <v>27</v>
      </c>
      <c r="D3867" s="3" t="s">
        <v>32</v>
      </c>
      <c r="E3867" s="3">
        <v>2</v>
      </c>
      <c r="F3867" s="3">
        <v>8</v>
      </c>
      <c r="G3867" s="3">
        <v>14</v>
      </c>
      <c r="H3867" s="3">
        <v>310209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 t="str">
        <f>B3867&amp;" | "&amp;C3867&amp;" | "&amp;D3867</f>
        <v>documentazione_amministrativa / documentazione_contabile | FATTURA PASSIVA | NOTA DI DEBITO</v>
      </c>
      <c r="Q3867" s="3" t="str">
        <f>VLOOKUP(P3867,'Classificazione UD'!A:B,2,FALSE)</f>
        <v>Fiscale</v>
      </c>
    </row>
    <row r="3868" spans="1:17" ht="15" customHeight="1" x14ac:dyDescent="0.25">
      <c r="A3868" s="30">
        <v>2015</v>
      </c>
      <c r="B3868" s="3" t="s">
        <v>17</v>
      </c>
      <c r="C3868" s="3" t="s">
        <v>27</v>
      </c>
      <c r="D3868" s="3" t="s">
        <v>86</v>
      </c>
      <c r="E3868" s="3">
        <v>27</v>
      </c>
      <c r="F3868" s="3">
        <v>99</v>
      </c>
      <c r="G3868" s="3">
        <v>194</v>
      </c>
      <c r="H3868" s="3">
        <v>6365646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 t="str">
        <f>B3868&amp;" | "&amp;C3868&amp;" | "&amp;D3868</f>
        <v>documentazione_amministrativa / documentazione_contabile | FATTURA PASSIVA | PARCELLA</v>
      </c>
      <c r="Q3868" s="3" t="str">
        <f>VLOOKUP(P3868,'Classificazione UD'!A:B,2,FALSE)</f>
        <v>Fiscale</v>
      </c>
    </row>
    <row r="3869" spans="1:17" ht="15" customHeight="1" x14ac:dyDescent="0.25">
      <c r="A3869" s="30">
        <v>2016</v>
      </c>
      <c r="B3869" s="3" t="s">
        <v>17</v>
      </c>
      <c r="C3869" s="3" t="s">
        <v>27</v>
      </c>
      <c r="D3869" s="3" t="s">
        <v>19</v>
      </c>
      <c r="E3869" s="3">
        <v>8</v>
      </c>
      <c r="F3869" s="3">
        <v>26</v>
      </c>
      <c r="G3869" s="3">
        <v>52</v>
      </c>
      <c r="H3869" s="3">
        <v>1003564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 t="str">
        <f>B3869&amp;" | "&amp;C3869&amp;" | "&amp;D3869</f>
        <v>documentazione_amministrativa / documentazione_contabile | FATTURA PASSIVA | FATTURA</v>
      </c>
      <c r="Q3869" s="3" t="str">
        <f>VLOOKUP(P3869,'Classificazione UD'!A:B,2,FALSE)</f>
        <v>Fiscale</v>
      </c>
    </row>
    <row r="3870" spans="1:17" ht="15" customHeight="1" x14ac:dyDescent="0.25">
      <c r="A3870" s="30">
        <v>2015</v>
      </c>
      <c r="B3870" s="3" t="s">
        <v>17</v>
      </c>
      <c r="C3870" s="3" t="s">
        <v>18</v>
      </c>
      <c r="D3870" s="3" t="s">
        <v>19</v>
      </c>
      <c r="E3870" s="3">
        <v>1</v>
      </c>
      <c r="F3870" s="3">
        <v>1</v>
      </c>
      <c r="G3870" s="3">
        <v>1</v>
      </c>
      <c r="H3870" s="3">
        <v>13211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 t="str">
        <f>B3870&amp;" | "&amp;C3870&amp;" | "&amp;D3870</f>
        <v>documentazione_amministrativa / documentazione_contabile | FATTURA ATTIVA | FATTURA</v>
      </c>
      <c r="Q3870" s="3" t="str">
        <f>VLOOKUP(P3870,'Classificazione UD'!A:B,2,FALSE)</f>
        <v>Fiscale</v>
      </c>
    </row>
    <row r="3871" spans="1:17" ht="15" customHeight="1" x14ac:dyDescent="0.25">
      <c r="A3871" s="30">
        <v>2015</v>
      </c>
      <c r="B3871" s="3" t="s">
        <v>17</v>
      </c>
      <c r="C3871" s="3" t="s">
        <v>27</v>
      </c>
      <c r="D3871" s="3" t="s">
        <v>19</v>
      </c>
      <c r="E3871" s="3">
        <v>237</v>
      </c>
      <c r="F3871" s="3">
        <v>474</v>
      </c>
      <c r="G3871" s="3">
        <v>474</v>
      </c>
      <c r="H3871" s="3">
        <v>43374860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 t="str">
        <f>B3871&amp;" | "&amp;C3871&amp;" | "&amp;D3871</f>
        <v>documentazione_amministrativa / documentazione_contabile | FATTURA PASSIVA | FATTURA</v>
      </c>
      <c r="Q3871" s="3" t="str">
        <f>VLOOKUP(P3871,'Classificazione UD'!A:B,2,FALSE)</f>
        <v>Fiscale</v>
      </c>
    </row>
    <row r="3872" spans="1:17" ht="15" customHeight="1" x14ac:dyDescent="0.25">
      <c r="A3872" s="30">
        <v>2015</v>
      </c>
      <c r="B3872" s="3" t="s">
        <v>17</v>
      </c>
      <c r="C3872" s="3" t="s">
        <v>27</v>
      </c>
      <c r="D3872" s="3" t="s">
        <v>28</v>
      </c>
      <c r="E3872" s="3">
        <v>9</v>
      </c>
      <c r="F3872" s="3">
        <v>18</v>
      </c>
      <c r="G3872" s="3">
        <v>18</v>
      </c>
      <c r="H3872" s="3">
        <v>1032545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 t="str">
        <f>B3872&amp;" | "&amp;C3872&amp;" | "&amp;D3872</f>
        <v>documentazione_amministrativa / documentazione_contabile | FATTURA PASSIVA | NOTA DI CREDITO</v>
      </c>
      <c r="Q3872" s="3" t="str">
        <f>VLOOKUP(P3872,'Classificazione UD'!A:B,2,FALSE)</f>
        <v>Fiscale</v>
      </c>
    </row>
    <row r="3873" spans="1:17" ht="15" customHeight="1" x14ac:dyDescent="0.25">
      <c r="A3873" s="30">
        <v>2015</v>
      </c>
      <c r="B3873" s="3" t="s">
        <v>17</v>
      </c>
      <c r="C3873" s="3" t="s">
        <v>27</v>
      </c>
      <c r="D3873" s="3" t="s">
        <v>86</v>
      </c>
      <c r="E3873" s="3">
        <v>1</v>
      </c>
      <c r="F3873" s="3">
        <v>2</v>
      </c>
      <c r="G3873" s="3">
        <v>2</v>
      </c>
      <c r="H3873" s="3">
        <v>7777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 t="str">
        <f>B3873&amp;" | "&amp;C3873&amp;" | "&amp;D3873</f>
        <v>documentazione_amministrativa / documentazione_contabile | FATTURA PASSIVA | PARCELLA</v>
      </c>
      <c r="Q3873" s="3" t="str">
        <f>VLOOKUP(P3873,'Classificazione UD'!A:B,2,FALSE)</f>
        <v>Fiscale</v>
      </c>
    </row>
    <row r="3874" spans="1:17" ht="15" customHeight="1" x14ac:dyDescent="0.25">
      <c r="A3874" s="30">
        <v>2015</v>
      </c>
      <c r="B3874" s="3" t="s">
        <v>36</v>
      </c>
      <c r="C3874" s="3" t="s">
        <v>37</v>
      </c>
      <c r="D3874" s="3" t="s">
        <v>37</v>
      </c>
      <c r="E3874" s="3">
        <v>2992</v>
      </c>
      <c r="F3874" s="3">
        <v>2992</v>
      </c>
      <c r="G3874" s="3">
        <v>2992</v>
      </c>
      <c r="H3874" s="3">
        <v>986054879</v>
      </c>
      <c r="I3874" s="3">
        <v>1533</v>
      </c>
      <c r="J3874" s="3">
        <v>1533</v>
      </c>
      <c r="K3874" s="3">
        <v>506490975</v>
      </c>
      <c r="L3874" s="3">
        <v>0</v>
      </c>
      <c r="M3874" s="3">
        <v>0</v>
      </c>
      <c r="N3874" s="3">
        <v>0</v>
      </c>
      <c r="O3874" s="3">
        <v>0</v>
      </c>
      <c r="P3874" s="3" t="str">
        <f>B3874&amp;" | "&amp;C3874&amp;" | "&amp;D3874</f>
        <v>documentazione_amministrativa / documenti_protocollati | Documento protocollato | Documento protocollato</v>
      </c>
      <c r="Q3874" s="3" t="str">
        <f>VLOOKUP(P3874,'Classificazione UD'!A:B,2,FALSE)</f>
        <v>Protocollo</v>
      </c>
    </row>
    <row r="3875" spans="1:17" ht="15" customHeight="1" x14ac:dyDescent="0.25">
      <c r="A3875" s="30">
        <v>2015</v>
      </c>
      <c r="B3875" s="3" t="s">
        <v>20</v>
      </c>
      <c r="C3875" s="3" t="s">
        <v>21</v>
      </c>
      <c r="D3875" s="3" t="s">
        <v>21</v>
      </c>
      <c r="E3875" s="3">
        <v>69</v>
      </c>
      <c r="F3875" s="3">
        <v>69</v>
      </c>
      <c r="G3875" s="3">
        <v>69</v>
      </c>
      <c r="H3875" s="3">
        <v>646986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 t="str">
        <f>B3875&amp;" | "&amp;C3875&amp;" | "&amp;D3875</f>
        <v>documentazione_amministrativa / registri | REGISTRO GIORNALIERO | REGISTRO GIORNALIERO</v>
      </c>
      <c r="Q3875" s="3" t="str">
        <f>VLOOKUP(P3875,'Classificazione UD'!A:B,2,FALSE)</f>
        <v>RGP</v>
      </c>
    </row>
    <row r="3876" spans="1:17" ht="15" customHeight="1" x14ac:dyDescent="0.25">
      <c r="A3876" s="30">
        <v>2015</v>
      </c>
      <c r="B3876" s="3" t="s">
        <v>17</v>
      </c>
      <c r="C3876" s="3" t="s">
        <v>18</v>
      </c>
      <c r="D3876" s="3" t="s">
        <v>19</v>
      </c>
      <c r="E3876" s="3">
        <v>3</v>
      </c>
      <c r="F3876" s="3">
        <v>9</v>
      </c>
      <c r="G3876" s="3">
        <v>9</v>
      </c>
      <c r="H3876" s="3">
        <v>41401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 t="str">
        <f>B3876&amp;" | "&amp;C3876&amp;" | "&amp;D3876</f>
        <v>documentazione_amministrativa / documentazione_contabile | FATTURA ATTIVA | FATTURA</v>
      </c>
      <c r="Q3876" s="3" t="str">
        <f>VLOOKUP(P3876,'Classificazione UD'!A:B,2,FALSE)</f>
        <v>Fiscale</v>
      </c>
    </row>
    <row r="3877" spans="1:17" ht="15" customHeight="1" x14ac:dyDescent="0.25">
      <c r="A3877" s="30">
        <v>2015</v>
      </c>
      <c r="B3877" s="3" t="s">
        <v>17</v>
      </c>
      <c r="C3877" s="3" t="s">
        <v>27</v>
      </c>
      <c r="D3877" s="3" t="s">
        <v>19</v>
      </c>
      <c r="E3877" s="3">
        <v>4050</v>
      </c>
      <c r="F3877" s="3">
        <v>13440</v>
      </c>
      <c r="G3877" s="3">
        <v>13440</v>
      </c>
      <c r="H3877" s="3">
        <v>10751277418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 t="str">
        <f>B3877&amp;" | "&amp;C3877&amp;" | "&amp;D3877</f>
        <v>documentazione_amministrativa / documentazione_contabile | FATTURA PASSIVA | FATTURA</v>
      </c>
      <c r="Q3877" s="3" t="str">
        <f>VLOOKUP(P3877,'Classificazione UD'!A:B,2,FALSE)</f>
        <v>Fiscale</v>
      </c>
    </row>
    <row r="3878" spans="1:17" ht="15" customHeight="1" x14ac:dyDescent="0.25">
      <c r="A3878" s="30">
        <v>2016</v>
      </c>
      <c r="B3878" s="3" t="s">
        <v>17</v>
      </c>
      <c r="C3878" s="3" t="s">
        <v>27</v>
      </c>
      <c r="D3878" s="3" t="s">
        <v>19</v>
      </c>
      <c r="E3878" s="3">
        <v>2448</v>
      </c>
      <c r="F3878" s="3">
        <v>7579</v>
      </c>
      <c r="G3878" s="3">
        <v>7579</v>
      </c>
      <c r="H3878" s="3">
        <v>859694164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 t="str">
        <f>B3878&amp;" | "&amp;C3878&amp;" | "&amp;D3878</f>
        <v>documentazione_amministrativa / documentazione_contabile | FATTURA PASSIVA | FATTURA</v>
      </c>
      <c r="Q3878" s="3" t="str">
        <f>VLOOKUP(P3878,'Classificazione UD'!A:B,2,FALSE)</f>
        <v>Fiscale</v>
      </c>
    </row>
    <row r="3879" spans="1:17" ht="15" customHeight="1" x14ac:dyDescent="0.25">
      <c r="A3879" s="30">
        <v>2015</v>
      </c>
      <c r="B3879" s="3" t="s">
        <v>20</v>
      </c>
      <c r="C3879" s="3" t="s">
        <v>21</v>
      </c>
      <c r="D3879" s="3" t="s">
        <v>21</v>
      </c>
      <c r="E3879" s="3">
        <v>75</v>
      </c>
      <c r="F3879" s="3">
        <v>75</v>
      </c>
      <c r="G3879" s="3">
        <v>76</v>
      </c>
      <c r="H3879" s="3">
        <v>15050932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 t="str">
        <f>B3879&amp;" | "&amp;C3879&amp;" | "&amp;D3879</f>
        <v>documentazione_amministrativa / registri | REGISTRO GIORNALIERO | REGISTRO GIORNALIERO</v>
      </c>
      <c r="Q3879" s="3" t="str">
        <f>VLOOKUP(P3879,'Classificazione UD'!A:B,2,FALSE)</f>
        <v>RGP</v>
      </c>
    </row>
    <row r="3880" spans="1:17" ht="15" customHeight="1" x14ac:dyDescent="0.25">
      <c r="A3880" s="30">
        <v>2016</v>
      </c>
      <c r="B3880" s="3" t="s">
        <v>20</v>
      </c>
      <c r="C3880" s="3" t="s">
        <v>21</v>
      </c>
      <c r="D3880" s="3" t="s">
        <v>21</v>
      </c>
      <c r="E3880" s="3">
        <v>79</v>
      </c>
      <c r="F3880" s="3">
        <v>79</v>
      </c>
      <c r="G3880" s="3">
        <v>79</v>
      </c>
      <c r="H3880" s="3">
        <v>13173737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 t="str">
        <f>B3880&amp;" | "&amp;C3880&amp;" | "&amp;D3880</f>
        <v>documentazione_amministrativa / registri | REGISTRO GIORNALIERO | REGISTRO GIORNALIERO</v>
      </c>
      <c r="Q3880" s="3" t="str">
        <f>VLOOKUP(P3880,'Classificazione UD'!A:B,2,FALSE)</f>
        <v>RGP</v>
      </c>
    </row>
    <row r="3881" spans="1:17" ht="15" customHeight="1" x14ac:dyDescent="0.25">
      <c r="A3881" s="30">
        <v>2008</v>
      </c>
      <c r="B3881" s="3" t="s">
        <v>20</v>
      </c>
      <c r="C3881" s="3" t="s">
        <v>158</v>
      </c>
      <c r="D3881" s="3" t="s">
        <v>158</v>
      </c>
      <c r="E3881" s="3">
        <v>1</v>
      </c>
      <c r="F3881" s="3">
        <v>1</v>
      </c>
      <c r="G3881" s="3">
        <v>1</v>
      </c>
      <c r="H3881" s="3">
        <v>25598280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 t="str">
        <f>B3881&amp;" | "&amp;C3881&amp;" | "&amp;D3881</f>
        <v>documentazione_amministrativa / registri | REGISTRO ANNUALE | REGISTRO ANNUALE</v>
      </c>
      <c r="Q3881" s="3" t="str">
        <f>VLOOKUP(P3881,'Classificazione UD'!A:B,2,FALSE)</f>
        <v>Fiscale</v>
      </c>
    </row>
    <row r="3882" spans="1:17" ht="15" customHeight="1" x14ac:dyDescent="0.25">
      <c r="A3882" s="30">
        <v>2009</v>
      </c>
      <c r="B3882" s="3" t="s">
        <v>20</v>
      </c>
      <c r="C3882" s="3" t="s">
        <v>158</v>
      </c>
      <c r="D3882" s="3" t="s">
        <v>158</v>
      </c>
      <c r="E3882" s="3">
        <v>1</v>
      </c>
      <c r="F3882" s="3">
        <v>1</v>
      </c>
      <c r="G3882" s="3">
        <v>1</v>
      </c>
      <c r="H3882" s="3">
        <v>29112038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 t="str">
        <f>B3882&amp;" | "&amp;C3882&amp;" | "&amp;D3882</f>
        <v>documentazione_amministrativa / registri | REGISTRO ANNUALE | REGISTRO ANNUALE</v>
      </c>
      <c r="Q3882" s="3" t="str">
        <f>VLOOKUP(P3882,'Classificazione UD'!A:B,2,FALSE)</f>
        <v>Fiscale</v>
      </c>
    </row>
    <row r="3883" spans="1:17" ht="15" customHeight="1" x14ac:dyDescent="0.25">
      <c r="A3883" s="30">
        <v>2010</v>
      </c>
      <c r="B3883" s="3" t="s">
        <v>20</v>
      </c>
      <c r="C3883" s="3" t="s">
        <v>158</v>
      </c>
      <c r="D3883" s="3" t="s">
        <v>158</v>
      </c>
      <c r="E3883" s="3">
        <v>1</v>
      </c>
      <c r="F3883" s="3">
        <v>1</v>
      </c>
      <c r="G3883" s="3">
        <v>1</v>
      </c>
      <c r="H3883" s="3">
        <v>36626520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 t="str">
        <f>B3883&amp;" | "&amp;C3883&amp;" | "&amp;D3883</f>
        <v>documentazione_amministrativa / registri | REGISTRO ANNUALE | REGISTRO ANNUALE</v>
      </c>
      <c r="Q3883" s="3" t="str">
        <f>VLOOKUP(P3883,'Classificazione UD'!A:B,2,FALSE)</f>
        <v>Fiscale</v>
      </c>
    </row>
    <row r="3884" spans="1:17" ht="15" customHeight="1" x14ac:dyDescent="0.25">
      <c r="A3884" s="30">
        <v>2011</v>
      </c>
      <c r="B3884" s="3" t="s">
        <v>20</v>
      </c>
      <c r="C3884" s="3" t="s">
        <v>158</v>
      </c>
      <c r="D3884" s="3" t="s">
        <v>158</v>
      </c>
      <c r="E3884" s="3">
        <v>1</v>
      </c>
      <c r="F3884" s="3">
        <v>1</v>
      </c>
      <c r="G3884" s="3">
        <v>1</v>
      </c>
      <c r="H3884" s="3">
        <v>30588641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 t="str">
        <f>B3884&amp;" | "&amp;C3884&amp;" | "&amp;D3884</f>
        <v>documentazione_amministrativa / registri | REGISTRO ANNUALE | REGISTRO ANNUALE</v>
      </c>
      <c r="Q3884" s="3" t="str">
        <f>VLOOKUP(P3884,'Classificazione UD'!A:B,2,FALSE)</f>
        <v>Fiscale</v>
      </c>
    </row>
    <row r="3885" spans="1:17" ht="15" customHeight="1" x14ac:dyDescent="0.25">
      <c r="A3885" s="30">
        <v>2012</v>
      </c>
      <c r="B3885" s="3" t="s">
        <v>20</v>
      </c>
      <c r="C3885" s="3" t="s">
        <v>158</v>
      </c>
      <c r="D3885" s="3" t="s">
        <v>158</v>
      </c>
      <c r="E3885" s="3">
        <v>1</v>
      </c>
      <c r="F3885" s="3">
        <v>1</v>
      </c>
      <c r="G3885" s="3">
        <v>1</v>
      </c>
      <c r="H3885" s="3">
        <v>33473789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 t="str">
        <f>B3885&amp;" | "&amp;C3885&amp;" | "&amp;D3885</f>
        <v>documentazione_amministrativa / registri | REGISTRO ANNUALE | REGISTRO ANNUALE</v>
      </c>
      <c r="Q3885" s="3" t="str">
        <f>VLOOKUP(P3885,'Classificazione UD'!A:B,2,FALSE)</f>
        <v>Fiscale</v>
      </c>
    </row>
    <row r="3886" spans="1:17" ht="15" customHeight="1" x14ac:dyDescent="0.25">
      <c r="A3886" s="30">
        <v>2013</v>
      </c>
      <c r="B3886" s="3" t="s">
        <v>20</v>
      </c>
      <c r="C3886" s="3" t="s">
        <v>158</v>
      </c>
      <c r="D3886" s="3" t="s">
        <v>158</v>
      </c>
      <c r="E3886" s="3">
        <v>1</v>
      </c>
      <c r="F3886" s="3">
        <v>1</v>
      </c>
      <c r="G3886" s="3">
        <v>1</v>
      </c>
      <c r="H3886" s="3">
        <v>35387505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 t="str">
        <f>B3886&amp;" | "&amp;C3886&amp;" | "&amp;D3886</f>
        <v>documentazione_amministrativa / registri | REGISTRO ANNUALE | REGISTRO ANNUALE</v>
      </c>
      <c r="Q3886" s="3" t="str">
        <f>VLOOKUP(P3886,'Classificazione UD'!A:B,2,FALSE)</f>
        <v>Fiscale</v>
      </c>
    </row>
    <row r="3887" spans="1:17" ht="15" customHeight="1" x14ac:dyDescent="0.25">
      <c r="A3887" s="30">
        <v>2014</v>
      </c>
      <c r="B3887" s="3" t="s">
        <v>20</v>
      </c>
      <c r="C3887" s="3" t="s">
        <v>158</v>
      </c>
      <c r="D3887" s="3" t="s">
        <v>158</v>
      </c>
      <c r="E3887" s="3">
        <v>1</v>
      </c>
      <c r="F3887" s="3">
        <v>1</v>
      </c>
      <c r="G3887" s="3">
        <v>1</v>
      </c>
      <c r="H3887" s="3">
        <v>35037836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 t="str">
        <f>B3887&amp;" | "&amp;C3887&amp;" | "&amp;D3887</f>
        <v>documentazione_amministrativa / registri | REGISTRO ANNUALE | REGISTRO ANNUALE</v>
      </c>
      <c r="Q3887" s="3" t="str">
        <f>VLOOKUP(P3887,'Classificazione UD'!A:B,2,FALSE)</f>
        <v>Fiscale</v>
      </c>
    </row>
    <row r="3888" spans="1:17" ht="15" customHeight="1" x14ac:dyDescent="0.25">
      <c r="A3888" s="30">
        <v>2015</v>
      </c>
      <c r="B3888" s="3" t="s">
        <v>20</v>
      </c>
      <c r="C3888" s="3" t="s">
        <v>158</v>
      </c>
      <c r="D3888" s="3" t="s">
        <v>158</v>
      </c>
      <c r="E3888" s="3">
        <v>1</v>
      </c>
      <c r="F3888" s="3">
        <v>1</v>
      </c>
      <c r="G3888" s="3">
        <v>1</v>
      </c>
      <c r="H3888" s="3">
        <v>29325879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 t="str">
        <f>B3888&amp;" | "&amp;C3888&amp;" | "&amp;D3888</f>
        <v>documentazione_amministrativa / registri | REGISTRO ANNUALE | REGISTRO ANNUALE</v>
      </c>
      <c r="Q3888" s="3" t="str">
        <f>VLOOKUP(P3888,'Classificazione UD'!A:B,2,FALSE)</f>
        <v>Fiscale</v>
      </c>
    </row>
    <row r="3889" spans="1:17" ht="15" customHeight="1" x14ac:dyDescent="0.25">
      <c r="A3889" s="30">
        <v>2016</v>
      </c>
      <c r="B3889" s="3" t="s">
        <v>20</v>
      </c>
      <c r="C3889" s="3" t="s">
        <v>21</v>
      </c>
      <c r="D3889" s="3" t="s">
        <v>21</v>
      </c>
      <c r="E3889" s="3">
        <v>273</v>
      </c>
      <c r="F3889" s="3">
        <v>487</v>
      </c>
      <c r="G3889" s="3">
        <v>487</v>
      </c>
      <c r="H3889" s="3">
        <v>166522092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 t="str">
        <f>B3889&amp;" | "&amp;C3889&amp;" | "&amp;D3889</f>
        <v>documentazione_amministrativa / registri | REGISTRO GIORNALIERO | REGISTRO GIORNALIERO</v>
      </c>
      <c r="Q3889" s="3" t="str">
        <f>VLOOKUP(P3889,'Classificazione UD'!A:B,2,FALSE)</f>
        <v>RGP</v>
      </c>
    </row>
    <row r="3890" spans="1:17" ht="15" customHeight="1" x14ac:dyDescent="0.25">
      <c r="A3890" s="30">
        <v>2015</v>
      </c>
      <c r="B3890" s="3" t="s">
        <v>36</v>
      </c>
      <c r="C3890" s="3" t="s">
        <v>50</v>
      </c>
      <c r="D3890" s="3" t="s">
        <v>50</v>
      </c>
      <c r="E3890" s="3">
        <v>11934</v>
      </c>
      <c r="F3890" s="3">
        <v>21491</v>
      </c>
      <c r="G3890" s="3">
        <v>21491</v>
      </c>
      <c r="H3890" s="3">
        <v>7792219237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 t="str">
        <f>B3890&amp;" | "&amp;C3890&amp;" | "&amp;D3890</f>
        <v>documentazione_amministrativa / documenti_protocollati | DOCUMENTO PROTOCOLLATO | DOCUMENTO PROTOCOLLATO</v>
      </c>
      <c r="Q3890" s="3" t="str">
        <f>VLOOKUP(P3890,'Classificazione UD'!A:B,2,FALSE)</f>
        <v>Protocollo</v>
      </c>
    </row>
    <row r="3891" spans="1:17" ht="15" customHeight="1" x14ac:dyDescent="0.25">
      <c r="A3891" s="30">
        <v>2016</v>
      </c>
      <c r="B3891" s="3" t="s">
        <v>36</v>
      </c>
      <c r="C3891" s="3" t="s">
        <v>50</v>
      </c>
      <c r="D3891" s="3" t="s">
        <v>50</v>
      </c>
      <c r="E3891" s="3">
        <v>32865</v>
      </c>
      <c r="F3891" s="3">
        <v>91315</v>
      </c>
      <c r="G3891" s="3">
        <v>91315</v>
      </c>
      <c r="H3891" s="3">
        <v>26285663719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 t="str">
        <f>B3891&amp;" | "&amp;C3891&amp;" | "&amp;D3891</f>
        <v>documentazione_amministrativa / documenti_protocollati | DOCUMENTO PROTOCOLLATO | DOCUMENTO PROTOCOLLATO</v>
      </c>
      <c r="Q3891" s="3" t="str">
        <f>VLOOKUP(P3891,'Classificazione UD'!A:B,2,FALSE)</f>
        <v>Protocollo</v>
      </c>
    </row>
    <row r="3892" spans="1:17" ht="15" customHeight="1" x14ac:dyDescent="0.25">
      <c r="A3892" s="30">
        <v>2016</v>
      </c>
      <c r="B3892" s="3" t="s">
        <v>20</v>
      </c>
      <c r="C3892" s="3" t="s">
        <v>21</v>
      </c>
      <c r="D3892" s="3" t="s">
        <v>21</v>
      </c>
      <c r="E3892" s="3">
        <v>292</v>
      </c>
      <c r="F3892" s="3">
        <v>292</v>
      </c>
      <c r="G3892" s="3">
        <v>292</v>
      </c>
      <c r="H3892" s="3">
        <v>17871477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 t="str">
        <f>B3892&amp;" | "&amp;C3892&amp;" | "&amp;D3892</f>
        <v>documentazione_amministrativa / registri | REGISTRO GIORNALIERO | REGISTRO GIORNALIERO</v>
      </c>
      <c r="Q3892" s="3" t="str">
        <f>VLOOKUP(P3892,'Classificazione UD'!A:B,2,FALSE)</f>
        <v>RGP</v>
      </c>
    </row>
    <row r="3893" spans="1:17" ht="15" customHeight="1" x14ac:dyDescent="0.25">
      <c r="A3893" s="30">
        <v>2015</v>
      </c>
      <c r="B3893" s="3" t="s">
        <v>17</v>
      </c>
      <c r="C3893" s="3" t="s">
        <v>27</v>
      </c>
      <c r="D3893" s="3" t="s">
        <v>19</v>
      </c>
      <c r="E3893" s="3">
        <v>981</v>
      </c>
      <c r="F3893" s="3">
        <v>1962</v>
      </c>
      <c r="G3893" s="3">
        <v>1962</v>
      </c>
      <c r="H3893" s="3">
        <v>518093715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 t="str">
        <f>B3893&amp;" | "&amp;C3893&amp;" | "&amp;D3893</f>
        <v>documentazione_amministrativa / documentazione_contabile | FATTURA PASSIVA | FATTURA</v>
      </c>
      <c r="Q3893" s="3" t="str">
        <f>VLOOKUP(P3893,'Classificazione UD'!A:B,2,FALSE)</f>
        <v>Fiscale</v>
      </c>
    </row>
    <row r="3894" spans="1:17" ht="15" customHeight="1" x14ac:dyDescent="0.25">
      <c r="A3894" s="30">
        <v>2015</v>
      </c>
      <c r="B3894" s="3" t="s">
        <v>17</v>
      </c>
      <c r="C3894" s="3" t="s">
        <v>27</v>
      </c>
      <c r="D3894" s="3" t="s">
        <v>28</v>
      </c>
      <c r="E3894" s="3">
        <v>60</v>
      </c>
      <c r="F3894" s="3">
        <v>120</v>
      </c>
      <c r="G3894" s="3">
        <v>120</v>
      </c>
      <c r="H3894" s="3">
        <v>24264787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 t="str">
        <f>B3894&amp;" | "&amp;C3894&amp;" | "&amp;D3894</f>
        <v>documentazione_amministrativa / documentazione_contabile | FATTURA PASSIVA | NOTA DI CREDITO</v>
      </c>
      <c r="Q3894" s="3" t="str">
        <f>VLOOKUP(P3894,'Classificazione UD'!A:B,2,FALSE)</f>
        <v>Fiscale</v>
      </c>
    </row>
    <row r="3895" spans="1:17" ht="15" customHeight="1" x14ac:dyDescent="0.25">
      <c r="A3895" s="30">
        <v>2015</v>
      </c>
      <c r="B3895" s="3" t="s">
        <v>17</v>
      </c>
      <c r="C3895" s="3" t="s">
        <v>27</v>
      </c>
      <c r="D3895" s="3" t="s">
        <v>86</v>
      </c>
      <c r="E3895" s="3">
        <v>2</v>
      </c>
      <c r="F3895" s="3">
        <v>4</v>
      </c>
      <c r="G3895" s="3">
        <v>4</v>
      </c>
      <c r="H3895" s="3">
        <v>14856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 t="str">
        <f>B3895&amp;" | "&amp;C3895&amp;" | "&amp;D3895</f>
        <v>documentazione_amministrativa / documentazione_contabile | FATTURA PASSIVA | PARCELLA</v>
      </c>
      <c r="Q3895" s="3" t="str">
        <f>VLOOKUP(P3895,'Classificazione UD'!A:B,2,FALSE)</f>
        <v>Fiscale</v>
      </c>
    </row>
    <row r="3896" spans="1:17" ht="15" customHeight="1" x14ac:dyDescent="0.25">
      <c r="A3896" s="30">
        <v>2016</v>
      </c>
      <c r="B3896" s="3" t="s">
        <v>17</v>
      </c>
      <c r="C3896" s="3" t="s">
        <v>27</v>
      </c>
      <c r="D3896" s="3" t="s">
        <v>19</v>
      </c>
      <c r="E3896" s="3">
        <v>1246</v>
      </c>
      <c r="F3896" s="3">
        <v>2490</v>
      </c>
      <c r="G3896" s="3">
        <v>2490</v>
      </c>
      <c r="H3896" s="3">
        <v>584638452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 t="str">
        <f>B3896&amp;" | "&amp;C3896&amp;" | "&amp;D3896</f>
        <v>documentazione_amministrativa / documentazione_contabile | FATTURA PASSIVA | FATTURA</v>
      </c>
      <c r="Q3896" s="3" t="str">
        <f>VLOOKUP(P3896,'Classificazione UD'!A:B,2,FALSE)</f>
        <v>Fiscale</v>
      </c>
    </row>
    <row r="3897" spans="1:17" ht="15" customHeight="1" x14ac:dyDescent="0.25">
      <c r="A3897" s="30">
        <v>2016</v>
      </c>
      <c r="B3897" s="3" t="s">
        <v>17</v>
      </c>
      <c r="C3897" s="3" t="s">
        <v>27</v>
      </c>
      <c r="D3897" s="3" t="s">
        <v>28</v>
      </c>
      <c r="E3897" s="3">
        <v>25</v>
      </c>
      <c r="F3897" s="3">
        <v>50</v>
      </c>
      <c r="G3897" s="3">
        <v>50</v>
      </c>
      <c r="H3897" s="3">
        <v>10348026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 t="str">
        <f>B3897&amp;" | "&amp;C3897&amp;" | "&amp;D3897</f>
        <v>documentazione_amministrativa / documentazione_contabile | FATTURA PASSIVA | NOTA DI CREDITO</v>
      </c>
      <c r="Q3897" s="3" t="str">
        <f>VLOOKUP(P3897,'Classificazione UD'!A:B,2,FALSE)</f>
        <v>Fiscale</v>
      </c>
    </row>
    <row r="3898" spans="1:17" ht="15" customHeight="1" x14ac:dyDescent="0.25">
      <c r="A3898" s="30">
        <v>2016</v>
      </c>
      <c r="B3898" s="3" t="s">
        <v>17</v>
      </c>
      <c r="C3898" s="3" t="s">
        <v>27</v>
      </c>
      <c r="D3898" s="3" t="s">
        <v>86</v>
      </c>
      <c r="E3898" s="3">
        <v>4</v>
      </c>
      <c r="F3898" s="3">
        <v>8</v>
      </c>
      <c r="G3898" s="3">
        <v>8</v>
      </c>
      <c r="H3898" s="3">
        <v>36351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 t="str">
        <f>B3898&amp;" | "&amp;C3898&amp;" | "&amp;D3898</f>
        <v>documentazione_amministrativa / documentazione_contabile | FATTURA PASSIVA | PARCELLA</v>
      </c>
      <c r="Q3898" s="3" t="str">
        <f>VLOOKUP(P3898,'Classificazione UD'!A:B,2,FALSE)</f>
        <v>Fiscale</v>
      </c>
    </row>
    <row r="3899" spans="1:17" ht="15" customHeight="1" x14ac:dyDescent="0.25">
      <c r="A3899" s="30">
        <v>2016</v>
      </c>
      <c r="B3899" s="3" t="s">
        <v>36</v>
      </c>
      <c r="C3899" s="3" t="s">
        <v>37</v>
      </c>
      <c r="D3899" s="3" t="s">
        <v>37</v>
      </c>
      <c r="E3899" s="3">
        <v>3255</v>
      </c>
      <c r="F3899" s="3">
        <v>3255</v>
      </c>
      <c r="G3899" s="3">
        <v>3255</v>
      </c>
      <c r="H3899" s="3">
        <v>936326320</v>
      </c>
      <c r="I3899" s="3">
        <v>4063</v>
      </c>
      <c r="J3899" s="3">
        <v>4063</v>
      </c>
      <c r="K3899" s="3">
        <v>971583766</v>
      </c>
      <c r="L3899" s="3">
        <v>0</v>
      </c>
      <c r="M3899" s="3">
        <v>0</v>
      </c>
      <c r="N3899" s="3">
        <v>0</v>
      </c>
      <c r="O3899" s="3">
        <v>0</v>
      </c>
      <c r="P3899" s="3" t="str">
        <f>B3899&amp;" | "&amp;C3899&amp;" | "&amp;D3899</f>
        <v>documentazione_amministrativa / documenti_protocollati | Documento protocollato | Documento protocollato</v>
      </c>
      <c r="Q3899" s="3" t="str">
        <f>VLOOKUP(P3899,'Classificazione UD'!A:B,2,FALSE)</f>
        <v>Protocollo</v>
      </c>
    </row>
    <row r="3900" spans="1:17" ht="15" customHeight="1" x14ac:dyDescent="0.25">
      <c r="A3900" s="30">
        <v>2012</v>
      </c>
      <c r="B3900" s="3" t="s">
        <v>44</v>
      </c>
      <c r="C3900" s="3" t="s">
        <v>46</v>
      </c>
      <c r="D3900" s="3" t="s">
        <v>46</v>
      </c>
      <c r="E3900" s="3">
        <v>93</v>
      </c>
      <c r="F3900" s="3">
        <v>571</v>
      </c>
      <c r="G3900" s="3">
        <v>571</v>
      </c>
      <c r="H3900" s="3">
        <v>252814393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 t="str">
        <f>B3900&amp;" | "&amp;C3900&amp;" | "&amp;D3900</f>
        <v>documentazione_amministrativa / deliberazioni | DELIBERA | DELIBERA</v>
      </c>
      <c r="Q3900" s="3" t="str">
        <f>VLOOKUP(P3900,'Classificazione UD'!A:B,2,FALSE)</f>
        <v>Amministrativo</v>
      </c>
    </row>
    <row r="3901" spans="1:17" ht="15" customHeight="1" x14ac:dyDescent="0.25">
      <c r="A3901" s="30">
        <v>2013</v>
      </c>
      <c r="B3901" s="3" t="s">
        <v>44</v>
      </c>
      <c r="C3901" s="3" t="s">
        <v>46</v>
      </c>
      <c r="D3901" s="3" t="s">
        <v>46</v>
      </c>
      <c r="E3901" s="3">
        <v>97</v>
      </c>
      <c r="F3901" s="3">
        <v>490</v>
      </c>
      <c r="G3901" s="3">
        <v>490</v>
      </c>
      <c r="H3901" s="3">
        <v>159338175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 t="str">
        <f>B3901&amp;" | "&amp;C3901&amp;" | "&amp;D3901</f>
        <v>documentazione_amministrativa / deliberazioni | DELIBERA | DELIBERA</v>
      </c>
      <c r="Q3901" s="3" t="str">
        <f>VLOOKUP(P3901,'Classificazione UD'!A:B,2,FALSE)</f>
        <v>Amministrativo</v>
      </c>
    </row>
    <row r="3902" spans="1:17" ht="15" customHeight="1" x14ac:dyDescent="0.25">
      <c r="A3902" s="30">
        <v>2014</v>
      </c>
      <c r="B3902" s="3" t="s">
        <v>44</v>
      </c>
      <c r="C3902" s="3" t="s">
        <v>46</v>
      </c>
      <c r="D3902" s="3" t="s">
        <v>46</v>
      </c>
      <c r="E3902" s="3">
        <v>100</v>
      </c>
      <c r="F3902" s="3">
        <v>563</v>
      </c>
      <c r="G3902" s="3">
        <v>563</v>
      </c>
      <c r="H3902" s="3">
        <v>205114612</v>
      </c>
      <c r="I3902" s="3">
        <v>0</v>
      </c>
      <c r="J3902" s="3">
        <v>0</v>
      </c>
      <c r="K3902" s="3">
        <v>0</v>
      </c>
      <c r="L3902" s="3">
        <v>4</v>
      </c>
      <c r="M3902" s="3">
        <v>18</v>
      </c>
      <c r="N3902" s="3">
        <v>18</v>
      </c>
      <c r="O3902" s="3">
        <v>1837722</v>
      </c>
      <c r="P3902" s="3" t="str">
        <f>B3902&amp;" | "&amp;C3902&amp;" | "&amp;D3902</f>
        <v>documentazione_amministrativa / deliberazioni | DELIBERA | DELIBERA</v>
      </c>
      <c r="Q3902" s="3" t="str">
        <f>VLOOKUP(P3902,'Classificazione UD'!A:B,2,FALSE)</f>
        <v>Amministrativo</v>
      </c>
    </row>
    <row r="3903" spans="1:17" ht="15" customHeight="1" x14ac:dyDescent="0.25">
      <c r="A3903" s="30">
        <v>2015</v>
      </c>
      <c r="B3903" s="3" t="s">
        <v>44</v>
      </c>
      <c r="C3903" s="3" t="s">
        <v>46</v>
      </c>
      <c r="D3903" s="3" t="s">
        <v>46</v>
      </c>
      <c r="E3903" s="3">
        <v>102</v>
      </c>
      <c r="F3903" s="3">
        <v>571</v>
      </c>
      <c r="G3903" s="3">
        <v>571</v>
      </c>
      <c r="H3903" s="3">
        <v>269308655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 t="str">
        <f>B3903&amp;" | "&amp;C3903&amp;" | "&amp;D3903</f>
        <v>documentazione_amministrativa / deliberazioni | DELIBERA | DELIBERA</v>
      </c>
      <c r="Q3903" s="3" t="str">
        <f>VLOOKUP(P3903,'Classificazione UD'!A:B,2,FALSE)</f>
        <v>Amministrativo</v>
      </c>
    </row>
    <row r="3904" spans="1:17" ht="15" customHeight="1" x14ac:dyDescent="0.25">
      <c r="A3904" s="30">
        <v>2016</v>
      </c>
      <c r="B3904" s="3" t="s">
        <v>44</v>
      </c>
      <c r="C3904" s="3" t="s">
        <v>46</v>
      </c>
      <c r="D3904" s="3" t="s">
        <v>46</v>
      </c>
      <c r="E3904" s="3">
        <v>38</v>
      </c>
      <c r="F3904" s="3">
        <v>215</v>
      </c>
      <c r="G3904" s="3">
        <v>215</v>
      </c>
      <c r="H3904" s="3">
        <v>169262992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 t="str">
        <f>B3904&amp;" | "&amp;C3904&amp;" | "&amp;D3904</f>
        <v>documentazione_amministrativa / deliberazioni | DELIBERA | DELIBERA</v>
      </c>
      <c r="Q3904" s="3" t="str">
        <f>VLOOKUP(P3904,'Classificazione UD'!A:B,2,FALSE)</f>
        <v>Amministrativo</v>
      </c>
    </row>
    <row r="3905" spans="1:17" ht="15" customHeight="1" x14ac:dyDescent="0.25">
      <c r="A3905" s="30">
        <v>2011</v>
      </c>
      <c r="B3905" s="3" t="s">
        <v>44</v>
      </c>
      <c r="C3905" s="3" t="s">
        <v>46</v>
      </c>
      <c r="D3905" s="3" t="s">
        <v>46</v>
      </c>
      <c r="E3905" s="3">
        <v>2</v>
      </c>
      <c r="F3905" s="3">
        <v>5</v>
      </c>
      <c r="G3905" s="3">
        <v>5</v>
      </c>
      <c r="H3905" s="3">
        <v>5803348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 t="str">
        <f>B3905&amp;" | "&amp;C3905&amp;" | "&amp;D3905</f>
        <v>documentazione_amministrativa / deliberazioni | DELIBERA | DELIBERA</v>
      </c>
      <c r="Q3905" s="3" t="str">
        <f>VLOOKUP(P3905,'Classificazione UD'!A:B,2,FALSE)</f>
        <v>Amministrativo</v>
      </c>
    </row>
    <row r="3906" spans="1:17" ht="15" customHeight="1" x14ac:dyDescent="0.25">
      <c r="A3906" s="30">
        <v>2012</v>
      </c>
      <c r="B3906" s="3" t="s">
        <v>44</v>
      </c>
      <c r="C3906" s="3" t="s">
        <v>46</v>
      </c>
      <c r="D3906" s="3" t="s">
        <v>46</v>
      </c>
      <c r="E3906" s="3">
        <v>208</v>
      </c>
      <c r="F3906" s="3">
        <v>1434</v>
      </c>
      <c r="G3906" s="3">
        <v>1434</v>
      </c>
      <c r="H3906" s="3">
        <v>725204287</v>
      </c>
      <c r="I3906" s="3">
        <v>0</v>
      </c>
      <c r="J3906" s="3">
        <v>0</v>
      </c>
      <c r="K3906" s="3">
        <v>0</v>
      </c>
      <c r="L3906" s="3">
        <v>5</v>
      </c>
      <c r="M3906" s="3">
        <v>24</v>
      </c>
      <c r="N3906" s="3">
        <v>24</v>
      </c>
      <c r="O3906" s="3">
        <v>5217050</v>
      </c>
      <c r="P3906" s="3" t="str">
        <f>B3906&amp;" | "&amp;C3906&amp;" | "&amp;D3906</f>
        <v>documentazione_amministrativa / deliberazioni | DELIBERA | DELIBERA</v>
      </c>
      <c r="Q3906" s="3" t="str">
        <f>VLOOKUP(P3906,'Classificazione UD'!A:B,2,FALSE)</f>
        <v>Amministrativo</v>
      </c>
    </row>
    <row r="3907" spans="1:17" ht="15" customHeight="1" x14ac:dyDescent="0.25">
      <c r="A3907" s="30">
        <v>2013</v>
      </c>
      <c r="B3907" s="3" t="s">
        <v>44</v>
      </c>
      <c r="C3907" s="3" t="s">
        <v>46</v>
      </c>
      <c r="D3907" s="3" t="s">
        <v>46</v>
      </c>
      <c r="E3907" s="3">
        <v>198</v>
      </c>
      <c r="F3907" s="3">
        <v>1577</v>
      </c>
      <c r="G3907" s="3">
        <v>1577</v>
      </c>
      <c r="H3907" s="3">
        <v>985684165</v>
      </c>
      <c r="I3907" s="3">
        <v>0</v>
      </c>
      <c r="J3907" s="3">
        <v>0</v>
      </c>
      <c r="K3907" s="3">
        <v>0</v>
      </c>
      <c r="L3907" s="3">
        <v>29</v>
      </c>
      <c r="M3907" s="3">
        <v>243</v>
      </c>
      <c r="N3907" s="3">
        <v>243</v>
      </c>
      <c r="O3907" s="3">
        <v>197519363</v>
      </c>
      <c r="P3907" s="3" t="str">
        <f>B3907&amp;" | "&amp;C3907&amp;" | "&amp;D3907</f>
        <v>documentazione_amministrativa / deliberazioni | DELIBERA | DELIBERA</v>
      </c>
      <c r="Q3907" s="3" t="str">
        <f>VLOOKUP(P3907,'Classificazione UD'!A:B,2,FALSE)</f>
        <v>Amministrativo</v>
      </c>
    </row>
    <row r="3908" spans="1:17" ht="15" customHeight="1" x14ac:dyDescent="0.25">
      <c r="A3908" s="30">
        <v>2014</v>
      </c>
      <c r="B3908" s="3" t="s">
        <v>44</v>
      </c>
      <c r="C3908" s="3" t="s">
        <v>46</v>
      </c>
      <c r="D3908" s="3" t="s">
        <v>46</v>
      </c>
      <c r="E3908" s="3">
        <v>209</v>
      </c>
      <c r="F3908" s="3">
        <v>1461</v>
      </c>
      <c r="G3908" s="3">
        <v>1461</v>
      </c>
      <c r="H3908" s="3">
        <v>658948595</v>
      </c>
      <c r="I3908" s="3">
        <v>0</v>
      </c>
      <c r="J3908" s="3">
        <v>0</v>
      </c>
      <c r="K3908" s="3">
        <v>0</v>
      </c>
      <c r="L3908" s="3">
        <v>22</v>
      </c>
      <c r="M3908" s="3">
        <v>130</v>
      </c>
      <c r="N3908" s="3">
        <v>130</v>
      </c>
      <c r="O3908" s="3">
        <v>18764874</v>
      </c>
      <c r="P3908" s="3" t="str">
        <f>B3908&amp;" | "&amp;C3908&amp;" | "&amp;D3908</f>
        <v>documentazione_amministrativa / deliberazioni | DELIBERA | DELIBERA</v>
      </c>
      <c r="Q3908" s="3" t="str">
        <f>VLOOKUP(P3908,'Classificazione UD'!A:B,2,FALSE)</f>
        <v>Amministrativo</v>
      </c>
    </row>
    <row r="3909" spans="1:17" ht="15" customHeight="1" x14ac:dyDescent="0.25">
      <c r="A3909" s="30">
        <v>2015</v>
      </c>
      <c r="B3909" s="3" t="s">
        <v>44</v>
      </c>
      <c r="C3909" s="3" t="s">
        <v>46</v>
      </c>
      <c r="D3909" s="3" t="s">
        <v>46</v>
      </c>
      <c r="E3909" s="3">
        <v>197</v>
      </c>
      <c r="F3909" s="3">
        <v>1545</v>
      </c>
      <c r="G3909" s="3">
        <v>1545</v>
      </c>
      <c r="H3909" s="3">
        <v>792659077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 t="str">
        <f>B3909&amp;" | "&amp;C3909&amp;" | "&amp;D3909</f>
        <v>documentazione_amministrativa / deliberazioni | DELIBERA | DELIBERA</v>
      </c>
      <c r="Q3909" s="3" t="str">
        <f>VLOOKUP(P3909,'Classificazione UD'!A:B,2,FALSE)</f>
        <v>Amministrativo</v>
      </c>
    </row>
    <row r="3910" spans="1:17" ht="15" customHeight="1" x14ac:dyDescent="0.25">
      <c r="A3910" s="30">
        <v>2016</v>
      </c>
      <c r="B3910" s="3" t="s">
        <v>44</v>
      </c>
      <c r="C3910" s="3" t="s">
        <v>46</v>
      </c>
      <c r="D3910" s="3" t="s">
        <v>46</v>
      </c>
      <c r="E3910" s="3">
        <v>66</v>
      </c>
      <c r="F3910" s="3">
        <v>516</v>
      </c>
      <c r="G3910" s="3">
        <v>516</v>
      </c>
      <c r="H3910" s="3">
        <v>311925233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 t="str">
        <f>B3910&amp;" | "&amp;C3910&amp;" | "&amp;D3910</f>
        <v>documentazione_amministrativa / deliberazioni | DELIBERA | DELIBERA</v>
      </c>
      <c r="Q3910" s="3" t="str">
        <f>VLOOKUP(P3910,'Classificazione UD'!A:B,2,FALSE)</f>
        <v>Amministrativo</v>
      </c>
    </row>
    <row r="3911" spans="1:17" ht="15" customHeight="1" x14ac:dyDescent="0.25">
      <c r="A3911" s="30">
        <v>2012</v>
      </c>
      <c r="B3911" s="3" t="s">
        <v>48</v>
      </c>
      <c r="C3911" s="3" t="s">
        <v>116</v>
      </c>
      <c r="D3911" s="3" t="s">
        <v>116</v>
      </c>
      <c r="E3911" s="3">
        <v>349</v>
      </c>
      <c r="F3911" s="3">
        <v>1319</v>
      </c>
      <c r="G3911" s="3">
        <v>1319</v>
      </c>
      <c r="H3911" s="3">
        <v>440309089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 t="str">
        <f>B3911&amp;" | "&amp;C3911&amp;" | "&amp;D3911</f>
        <v>documentazione_amministrativa / determinazioni | DETERMINAZIONE DEL DIRIGENTE | DETERMINAZIONE DEL DIRIGENTE</v>
      </c>
      <c r="Q3911" s="3" t="str">
        <f>VLOOKUP(P3911,'Classificazione UD'!A:B,2,FALSE)</f>
        <v>Amministrativo</v>
      </c>
    </row>
    <row r="3912" spans="1:17" ht="15" customHeight="1" x14ac:dyDescent="0.25">
      <c r="A3912" s="30">
        <v>2013</v>
      </c>
      <c r="B3912" s="3" t="s">
        <v>48</v>
      </c>
      <c r="C3912" s="3" t="s">
        <v>116</v>
      </c>
      <c r="D3912" s="3" t="s">
        <v>116</v>
      </c>
      <c r="E3912" s="3">
        <v>429</v>
      </c>
      <c r="F3912" s="3">
        <v>1667</v>
      </c>
      <c r="G3912" s="3">
        <v>1667</v>
      </c>
      <c r="H3912" s="3">
        <v>769312964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 t="str">
        <f>B3912&amp;" | "&amp;C3912&amp;" | "&amp;D3912</f>
        <v>documentazione_amministrativa / determinazioni | DETERMINAZIONE DEL DIRIGENTE | DETERMINAZIONE DEL DIRIGENTE</v>
      </c>
      <c r="Q3912" s="3" t="str">
        <f>VLOOKUP(P3912,'Classificazione UD'!A:B,2,FALSE)</f>
        <v>Amministrativo</v>
      </c>
    </row>
    <row r="3913" spans="1:17" ht="15" customHeight="1" x14ac:dyDescent="0.25">
      <c r="A3913" s="30">
        <v>2014</v>
      </c>
      <c r="B3913" s="3" t="s">
        <v>48</v>
      </c>
      <c r="C3913" s="3" t="s">
        <v>116</v>
      </c>
      <c r="D3913" s="3" t="s">
        <v>116</v>
      </c>
      <c r="E3913" s="3">
        <v>565</v>
      </c>
      <c r="F3913" s="3">
        <v>2295</v>
      </c>
      <c r="G3913" s="3">
        <v>2295</v>
      </c>
      <c r="H3913" s="3">
        <v>1248353996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 t="str">
        <f>B3913&amp;" | "&amp;C3913&amp;" | "&amp;D3913</f>
        <v>documentazione_amministrativa / determinazioni | DETERMINAZIONE DEL DIRIGENTE | DETERMINAZIONE DEL DIRIGENTE</v>
      </c>
      <c r="Q3913" s="3" t="str">
        <f>VLOOKUP(P3913,'Classificazione UD'!A:B,2,FALSE)</f>
        <v>Amministrativo</v>
      </c>
    </row>
    <row r="3914" spans="1:17" ht="15" customHeight="1" x14ac:dyDescent="0.25">
      <c r="A3914" s="30">
        <v>2015</v>
      </c>
      <c r="B3914" s="3" t="s">
        <v>48</v>
      </c>
      <c r="C3914" s="3" t="s">
        <v>116</v>
      </c>
      <c r="D3914" s="3" t="s">
        <v>116</v>
      </c>
      <c r="E3914" s="3">
        <v>510</v>
      </c>
      <c r="F3914" s="3">
        <v>2025</v>
      </c>
      <c r="G3914" s="3">
        <v>2025</v>
      </c>
      <c r="H3914" s="3">
        <v>716050773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 t="str">
        <f>B3914&amp;" | "&amp;C3914&amp;" | "&amp;D3914</f>
        <v>documentazione_amministrativa / determinazioni | DETERMINAZIONE DEL DIRIGENTE | DETERMINAZIONE DEL DIRIGENTE</v>
      </c>
      <c r="Q3914" s="3" t="str">
        <f>VLOOKUP(P3914,'Classificazione UD'!A:B,2,FALSE)</f>
        <v>Amministrativo</v>
      </c>
    </row>
    <row r="3915" spans="1:17" ht="15" customHeight="1" x14ac:dyDescent="0.25">
      <c r="A3915" s="30">
        <v>2016</v>
      </c>
      <c r="B3915" s="3" t="s">
        <v>48</v>
      </c>
      <c r="C3915" s="3" t="s">
        <v>116</v>
      </c>
      <c r="D3915" s="3" t="s">
        <v>116</v>
      </c>
      <c r="E3915" s="3">
        <v>190</v>
      </c>
      <c r="F3915" s="3">
        <v>717</v>
      </c>
      <c r="G3915" s="3">
        <v>717</v>
      </c>
      <c r="H3915" s="3">
        <v>204347458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 t="str">
        <f>B3915&amp;" | "&amp;C3915&amp;" | "&amp;D3915</f>
        <v>documentazione_amministrativa / determinazioni | DETERMINAZIONE DEL DIRIGENTE | DETERMINAZIONE DEL DIRIGENTE</v>
      </c>
      <c r="Q3915" s="3" t="str">
        <f>VLOOKUP(P3915,'Classificazione UD'!A:B,2,FALSE)</f>
        <v>Amministrativo</v>
      </c>
    </row>
    <row r="3916" spans="1:17" ht="15" customHeight="1" x14ac:dyDescent="0.25">
      <c r="A3916" s="30">
        <v>2015</v>
      </c>
      <c r="B3916" s="3" t="s">
        <v>17</v>
      </c>
      <c r="C3916" s="3" t="s">
        <v>27</v>
      </c>
      <c r="D3916" s="3" t="s">
        <v>19</v>
      </c>
      <c r="E3916" s="3">
        <v>5116</v>
      </c>
      <c r="F3916" s="3">
        <v>20445</v>
      </c>
      <c r="G3916" s="3">
        <v>20445</v>
      </c>
      <c r="H3916" s="3">
        <v>2705320850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 t="str">
        <f>B3916&amp;" | "&amp;C3916&amp;" | "&amp;D3916</f>
        <v>documentazione_amministrativa / documentazione_contabile | FATTURA PASSIVA | FATTURA</v>
      </c>
      <c r="Q3916" s="3" t="str">
        <f>VLOOKUP(P3916,'Classificazione UD'!A:B,2,FALSE)</f>
        <v>Fiscale</v>
      </c>
    </row>
    <row r="3917" spans="1:17" ht="15" customHeight="1" x14ac:dyDescent="0.25">
      <c r="A3917" s="30">
        <v>2016</v>
      </c>
      <c r="B3917" s="3" t="s">
        <v>17</v>
      </c>
      <c r="C3917" s="3" t="s">
        <v>27</v>
      </c>
      <c r="D3917" s="3" t="s">
        <v>19</v>
      </c>
      <c r="E3917" s="3">
        <v>2622</v>
      </c>
      <c r="F3917" s="3">
        <v>10486</v>
      </c>
      <c r="G3917" s="3">
        <v>10486</v>
      </c>
      <c r="H3917" s="3">
        <v>1904450232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 t="str">
        <f>B3917&amp;" | "&amp;C3917&amp;" | "&amp;D3917</f>
        <v>documentazione_amministrativa / documentazione_contabile | FATTURA PASSIVA | FATTURA</v>
      </c>
      <c r="Q3917" s="3" t="str">
        <f>VLOOKUP(P3917,'Classificazione UD'!A:B,2,FALSE)</f>
        <v>Fiscale</v>
      </c>
    </row>
    <row r="3918" spans="1:17" ht="15" customHeight="1" x14ac:dyDescent="0.25">
      <c r="A3918" s="30">
        <v>2008</v>
      </c>
      <c r="B3918" s="3" t="s">
        <v>23</v>
      </c>
      <c r="C3918" s="3" t="s">
        <v>117</v>
      </c>
      <c r="D3918" s="3" t="s">
        <v>117</v>
      </c>
      <c r="E3918" s="3">
        <v>582</v>
      </c>
      <c r="F3918" s="3">
        <v>583</v>
      </c>
      <c r="G3918" s="3">
        <v>583</v>
      </c>
      <c r="H3918" s="3">
        <v>36494384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 t="str">
        <f>B3918&amp;" | "&amp;C3918&amp;" | "&amp;D3918</f>
        <v>documentazione_amministrativa / altri_documenti | DOCUMENTO NON PROTOCOLLATO | DOCUMENTO NON PROTOCOLLATO</v>
      </c>
      <c r="Q3918" s="3" t="str">
        <f>VLOOKUP(P3918,'Classificazione UD'!A:B,2,FALSE)</f>
        <v>Amministrativo</v>
      </c>
    </row>
    <row r="3919" spans="1:17" ht="15" customHeight="1" x14ac:dyDescent="0.25">
      <c r="A3919" s="30">
        <v>2009</v>
      </c>
      <c r="B3919" s="3" t="s">
        <v>23</v>
      </c>
      <c r="C3919" s="3" t="s">
        <v>117</v>
      </c>
      <c r="D3919" s="3" t="s">
        <v>117</v>
      </c>
      <c r="E3919" s="3">
        <v>535</v>
      </c>
      <c r="F3919" s="3">
        <v>594</v>
      </c>
      <c r="G3919" s="3">
        <v>594</v>
      </c>
      <c r="H3919" s="3">
        <v>78918607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 t="str">
        <f>B3919&amp;" | "&amp;C3919&amp;" | "&amp;D3919</f>
        <v>documentazione_amministrativa / altri_documenti | DOCUMENTO NON PROTOCOLLATO | DOCUMENTO NON PROTOCOLLATO</v>
      </c>
      <c r="Q3919" s="3" t="str">
        <f>VLOOKUP(P3919,'Classificazione UD'!A:B,2,FALSE)</f>
        <v>Amministrativo</v>
      </c>
    </row>
    <row r="3920" spans="1:17" ht="15" customHeight="1" x14ac:dyDescent="0.25">
      <c r="A3920" s="30">
        <v>2010</v>
      </c>
      <c r="B3920" s="3" t="s">
        <v>23</v>
      </c>
      <c r="C3920" s="3" t="s">
        <v>117</v>
      </c>
      <c r="D3920" s="3" t="s">
        <v>117</v>
      </c>
      <c r="E3920" s="3">
        <v>587</v>
      </c>
      <c r="F3920" s="3">
        <v>916</v>
      </c>
      <c r="G3920" s="3">
        <v>916</v>
      </c>
      <c r="H3920" s="3">
        <v>181379134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 t="str">
        <f>B3920&amp;" | "&amp;C3920&amp;" | "&amp;D3920</f>
        <v>documentazione_amministrativa / altri_documenti | DOCUMENTO NON PROTOCOLLATO | DOCUMENTO NON PROTOCOLLATO</v>
      </c>
      <c r="Q3920" s="3" t="str">
        <f>VLOOKUP(P3920,'Classificazione UD'!A:B,2,FALSE)</f>
        <v>Amministrativo</v>
      </c>
    </row>
    <row r="3921" spans="1:17" ht="15" customHeight="1" x14ac:dyDescent="0.25">
      <c r="A3921" s="30">
        <v>2011</v>
      </c>
      <c r="B3921" s="3" t="s">
        <v>23</v>
      </c>
      <c r="C3921" s="3" t="s">
        <v>117</v>
      </c>
      <c r="D3921" s="3" t="s">
        <v>117</v>
      </c>
      <c r="E3921" s="3">
        <v>1080</v>
      </c>
      <c r="F3921" s="3">
        <v>2472</v>
      </c>
      <c r="G3921" s="3">
        <v>2472</v>
      </c>
      <c r="H3921" s="3">
        <v>787665320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 t="str">
        <f>B3921&amp;" | "&amp;C3921&amp;" | "&amp;D3921</f>
        <v>documentazione_amministrativa / altri_documenti | DOCUMENTO NON PROTOCOLLATO | DOCUMENTO NON PROTOCOLLATO</v>
      </c>
      <c r="Q3921" s="3" t="str">
        <f>VLOOKUP(P3921,'Classificazione UD'!A:B,2,FALSE)</f>
        <v>Amministrativo</v>
      </c>
    </row>
    <row r="3922" spans="1:17" ht="15" customHeight="1" x14ac:dyDescent="0.25">
      <c r="A3922" s="30">
        <v>2012</v>
      </c>
      <c r="B3922" s="3" t="s">
        <v>23</v>
      </c>
      <c r="C3922" s="3" t="s">
        <v>117</v>
      </c>
      <c r="D3922" s="3" t="s">
        <v>117</v>
      </c>
      <c r="E3922" s="3">
        <v>3165</v>
      </c>
      <c r="F3922" s="3">
        <v>5677</v>
      </c>
      <c r="G3922" s="3">
        <v>5677</v>
      </c>
      <c r="H3922" s="3">
        <v>1023843228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 t="str">
        <f>B3922&amp;" | "&amp;C3922&amp;" | "&amp;D3922</f>
        <v>documentazione_amministrativa / altri_documenti | DOCUMENTO NON PROTOCOLLATO | DOCUMENTO NON PROTOCOLLATO</v>
      </c>
      <c r="Q3922" s="3" t="str">
        <f>VLOOKUP(P3922,'Classificazione UD'!A:B,2,FALSE)</f>
        <v>Amministrativo</v>
      </c>
    </row>
    <row r="3923" spans="1:17" ht="15" customHeight="1" x14ac:dyDescent="0.25">
      <c r="A3923" s="30">
        <v>2013</v>
      </c>
      <c r="B3923" s="3" t="s">
        <v>23</v>
      </c>
      <c r="C3923" s="3" t="s">
        <v>117</v>
      </c>
      <c r="D3923" s="3" t="s">
        <v>117</v>
      </c>
      <c r="E3923" s="3">
        <v>5036</v>
      </c>
      <c r="F3923" s="3">
        <v>6808</v>
      </c>
      <c r="G3923" s="3">
        <v>6808</v>
      </c>
      <c r="H3923" s="3">
        <v>1172218149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 t="str">
        <f>B3923&amp;" | "&amp;C3923&amp;" | "&amp;D3923</f>
        <v>documentazione_amministrativa / altri_documenti | DOCUMENTO NON PROTOCOLLATO | DOCUMENTO NON PROTOCOLLATO</v>
      </c>
      <c r="Q3923" s="3" t="str">
        <f>VLOOKUP(P3923,'Classificazione UD'!A:B,2,FALSE)</f>
        <v>Amministrativo</v>
      </c>
    </row>
    <row r="3924" spans="1:17" ht="15" customHeight="1" x14ac:dyDescent="0.25">
      <c r="A3924" s="30">
        <v>2014</v>
      </c>
      <c r="B3924" s="3" t="s">
        <v>23</v>
      </c>
      <c r="C3924" s="3" t="s">
        <v>117</v>
      </c>
      <c r="D3924" s="3" t="s">
        <v>117</v>
      </c>
      <c r="E3924" s="3">
        <v>4560</v>
      </c>
      <c r="F3924" s="3">
        <v>5811</v>
      </c>
      <c r="G3924" s="3">
        <v>5811</v>
      </c>
      <c r="H3924" s="3">
        <v>801028360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 t="str">
        <f>B3924&amp;" | "&amp;C3924&amp;" | "&amp;D3924</f>
        <v>documentazione_amministrativa / altri_documenti | DOCUMENTO NON PROTOCOLLATO | DOCUMENTO NON PROTOCOLLATO</v>
      </c>
      <c r="Q3924" s="3" t="str">
        <f>VLOOKUP(P3924,'Classificazione UD'!A:B,2,FALSE)</f>
        <v>Amministrativo</v>
      </c>
    </row>
    <row r="3925" spans="1:17" ht="15" customHeight="1" x14ac:dyDescent="0.25">
      <c r="A3925" s="30">
        <v>2015</v>
      </c>
      <c r="B3925" s="3" t="s">
        <v>23</v>
      </c>
      <c r="C3925" s="3" t="s">
        <v>117</v>
      </c>
      <c r="D3925" s="3" t="s">
        <v>117</v>
      </c>
      <c r="E3925" s="3">
        <v>8225</v>
      </c>
      <c r="F3925" s="3">
        <v>9336</v>
      </c>
      <c r="G3925" s="3">
        <v>9336</v>
      </c>
      <c r="H3925" s="3">
        <v>1786854392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 t="str">
        <f>B3925&amp;" | "&amp;C3925&amp;" | "&amp;D3925</f>
        <v>documentazione_amministrativa / altri_documenti | DOCUMENTO NON PROTOCOLLATO | DOCUMENTO NON PROTOCOLLATO</v>
      </c>
      <c r="Q3925" s="3" t="str">
        <f>VLOOKUP(P3925,'Classificazione UD'!A:B,2,FALSE)</f>
        <v>Amministrativo</v>
      </c>
    </row>
    <row r="3926" spans="1:17" ht="15" customHeight="1" x14ac:dyDescent="0.25">
      <c r="A3926" s="30">
        <v>2016</v>
      </c>
      <c r="B3926" s="3" t="s">
        <v>23</v>
      </c>
      <c r="C3926" s="3" t="s">
        <v>117</v>
      </c>
      <c r="D3926" s="3" t="s">
        <v>117</v>
      </c>
      <c r="E3926" s="3">
        <v>6156</v>
      </c>
      <c r="F3926" s="3">
        <v>8068</v>
      </c>
      <c r="G3926" s="3">
        <v>8068</v>
      </c>
      <c r="H3926" s="3">
        <v>2242349510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 t="str">
        <f>B3926&amp;" | "&amp;C3926&amp;" | "&amp;D3926</f>
        <v>documentazione_amministrativa / altri_documenti | DOCUMENTO NON PROTOCOLLATO | DOCUMENTO NON PROTOCOLLATO</v>
      </c>
      <c r="Q3926" s="3" t="str">
        <f>VLOOKUP(P3926,'Classificazione UD'!A:B,2,FALSE)</f>
        <v>Amministrativo</v>
      </c>
    </row>
    <row r="3927" spans="1:17" ht="15" customHeight="1" x14ac:dyDescent="0.25">
      <c r="A3927" s="30">
        <v>2008</v>
      </c>
      <c r="B3927" s="3" t="s">
        <v>36</v>
      </c>
      <c r="C3927" s="3" t="s">
        <v>50</v>
      </c>
      <c r="D3927" s="3" t="s">
        <v>50</v>
      </c>
      <c r="E3927" s="3">
        <v>3002</v>
      </c>
      <c r="F3927" s="3">
        <v>3114</v>
      </c>
      <c r="G3927" s="3">
        <v>3114</v>
      </c>
      <c r="H3927" s="3">
        <v>16650792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 t="str">
        <f>B3927&amp;" | "&amp;C3927&amp;" | "&amp;D3927</f>
        <v>documentazione_amministrativa / documenti_protocollati | DOCUMENTO PROTOCOLLATO | DOCUMENTO PROTOCOLLATO</v>
      </c>
      <c r="Q3927" s="3" t="str">
        <f>VLOOKUP(P3927,'Classificazione UD'!A:B,2,FALSE)</f>
        <v>Protocollo</v>
      </c>
    </row>
    <row r="3928" spans="1:17" ht="15" customHeight="1" x14ac:dyDescent="0.25">
      <c r="A3928" s="30">
        <v>2009</v>
      </c>
      <c r="B3928" s="3" t="s">
        <v>36</v>
      </c>
      <c r="C3928" s="3" t="s">
        <v>50</v>
      </c>
      <c r="D3928" s="3" t="s">
        <v>50</v>
      </c>
      <c r="E3928" s="3">
        <v>2530</v>
      </c>
      <c r="F3928" s="3">
        <v>2698</v>
      </c>
      <c r="G3928" s="3">
        <v>2698</v>
      </c>
      <c r="H3928" s="3">
        <v>44345739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 t="str">
        <f>B3928&amp;" | "&amp;C3928&amp;" | "&amp;D3928</f>
        <v>documentazione_amministrativa / documenti_protocollati | DOCUMENTO PROTOCOLLATO | DOCUMENTO PROTOCOLLATO</v>
      </c>
      <c r="Q3928" s="3" t="str">
        <f>VLOOKUP(P3928,'Classificazione UD'!A:B,2,FALSE)</f>
        <v>Protocollo</v>
      </c>
    </row>
    <row r="3929" spans="1:17" ht="15" customHeight="1" x14ac:dyDescent="0.25">
      <c r="A3929" s="30">
        <v>2010</v>
      </c>
      <c r="B3929" s="3" t="s">
        <v>36</v>
      </c>
      <c r="C3929" s="3" t="s">
        <v>50</v>
      </c>
      <c r="D3929" s="3" t="s">
        <v>50</v>
      </c>
      <c r="E3929" s="3">
        <v>2843</v>
      </c>
      <c r="F3929" s="3">
        <v>5370</v>
      </c>
      <c r="G3929" s="3">
        <v>5370</v>
      </c>
      <c r="H3929" s="3">
        <v>519273679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 t="str">
        <f>B3929&amp;" | "&amp;C3929&amp;" | "&amp;D3929</f>
        <v>documentazione_amministrativa / documenti_protocollati | DOCUMENTO PROTOCOLLATO | DOCUMENTO PROTOCOLLATO</v>
      </c>
      <c r="Q3929" s="3" t="str">
        <f>VLOOKUP(P3929,'Classificazione UD'!A:B,2,FALSE)</f>
        <v>Protocollo</v>
      </c>
    </row>
    <row r="3930" spans="1:17" ht="15" customHeight="1" x14ac:dyDescent="0.25">
      <c r="A3930" s="30">
        <v>2011</v>
      </c>
      <c r="B3930" s="3" t="s">
        <v>36</v>
      </c>
      <c r="C3930" s="3" t="s">
        <v>50</v>
      </c>
      <c r="D3930" s="3" t="s">
        <v>50</v>
      </c>
      <c r="E3930" s="3">
        <v>3160</v>
      </c>
      <c r="F3930" s="3">
        <v>5950</v>
      </c>
      <c r="G3930" s="3">
        <v>5950</v>
      </c>
      <c r="H3930" s="3">
        <v>1170775882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 t="str">
        <f>B3930&amp;" | "&amp;C3930&amp;" | "&amp;D3930</f>
        <v>documentazione_amministrativa / documenti_protocollati | DOCUMENTO PROTOCOLLATO | DOCUMENTO PROTOCOLLATO</v>
      </c>
      <c r="Q3930" s="3" t="str">
        <f>VLOOKUP(P3930,'Classificazione UD'!A:B,2,FALSE)</f>
        <v>Protocollo</v>
      </c>
    </row>
    <row r="3931" spans="1:17" ht="15" customHeight="1" x14ac:dyDescent="0.25">
      <c r="A3931" s="30">
        <v>2012</v>
      </c>
      <c r="B3931" s="3" t="s">
        <v>36</v>
      </c>
      <c r="C3931" s="3" t="s">
        <v>50</v>
      </c>
      <c r="D3931" s="3" t="s">
        <v>50</v>
      </c>
      <c r="E3931" s="3">
        <v>3143</v>
      </c>
      <c r="F3931" s="3">
        <v>7152</v>
      </c>
      <c r="G3931" s="3">
        <v>7152</v>
      </c>
      <c r="H3931" s="3">
        <v>1412263627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 t="str">
        <f>B3931&amp;" | "&amp;C3931&amp;" | "&amp;D3931</f>
        <v>documentazione_amministrativa / documenti_protocollati | DOCUMENTO PROTOCOLLATO | DOCUMENTO PROTOCOLLATO</v>
      </c>
      <c r="Q3931" s="3" t="str">
        <f>VLOOKUP(P3931,'Classificazione UD'!A:B,2,FALSE)</f>
        <v>Protocollo</v>
      </c>
    </row>
    <row r="3932" spans="1:17" ht="15" customHeight="1" x14ac:dyDescent="0.25">
      <c r="A3932" s="30">
        <v>2013</v>
      </c>
      <c r="B3932" s="3" t="s">
        <v>36</v>
      </c>
      <c r="C3932" s="3" t="s">
        <v>50</v>
      </c>
      <c r="D3932" s="3" t="s">
        <v>50</v>
      </c>
      <c r="E3932" s="3">
        <v>4925</v>
      </c>
      <c r="F3932" s="3">
        <v>15709</v>
      </c>
      <c r="G3932" s="3">
        <v>15709</v>
      </c>
      <c r="H3932" s="3">
        <v>4337094316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 t="str">
        <f>B3932&amp;" | "&amp;C3932&amp;" | "&amp;D3932</f>
        <v>documentazione_amministrativa / documenti_protocollati | DOCUMENTO PROTOCOLLATO | DOCUMENTO PROTOCOLLATO</v>
      </c>
      <c r="Q3932" s="3" t="str">
        <f>VLOOKUP(P3932,'Classificazione UD'!A:B,2,FALSE)</f>
        <v>Protocollo</v>
      </c>
    </row>
    <row r="3933" spans="1:17" ht="15" customHeight="1" x14ac:dyDescent="0.25">
      <c r="A3933" s="30">
        <v>2014</v>
      </c>
      <c r="B3933" s="3" t="s">
        <v>36</v>
      </c>
      <c r="C3933" s="3" t="s">
        <v>50</v>
      </c>
      <c r="D3933" s="3" t="s">
        <v>50</v>
      </c>
      <c r="E3933" s="3">
        <v>6063</v>
      </c>
      <c r="F3933" s="3">
        <v>19715</v>
      </c>
      <c r="G3933" s="3">
        <v>19715</v>
      </c>
      <c r="H3933" s="3">
        <v>5739282956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 t="str">
        <f>B3933&amp;" | "&amp;C3933&amp;" | "&amp;D3933</f>
        <v>documentazione_amministrativa / documenti_protocollati | DOCUMENTO PROTOCOLLATO | DOCUMENTO PROTOCOLLATO</v>
      </c>
      <c r="Q3933" s="3" t="str">
        <f>VLOOKUP(P3933,'Classificazione UD'!A:B,2,FALSE)</f>
        <v>Protocollo</v>
      </c>
    </row>
    <row r="3934" spans="1:17" ht="15" customHeight="1" x14ac:dyDescent="0.25">
      <c r="A3934" s="30">
        <v>2015</v>
      </c>
      <c r="B3934" s="3" t="s">
        <v>36</v>
      </c>
      <c r="C3934" s="3" t="s">
        <v>50</v>
      </c>
      <c r="D3934" s="3" t="s">
        <v>50</v>
      </c>
      <c r="E3934" s="3">
        <v>15837</v>
      </c>
      <c r="F3934" s="3">
        <v>55455</v>
      </c>
      <c r="G3934" s="3">
        <v>55455</v>
      </c>
      <c r="H3934" s="3">
        <v>9087289132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 t="str">
        <f>B3934&amp;" | "&amp;C3934&amp;" | "&amp;D3934</f>
        <v>documentazione_amministrativa / documenti_protocollati | DOCUMENTO PROTOCOLLATO | DOCUMENTO PROTOCOLLATO</v>
      </c>
      <c r="Q3934" s="3" t="str">
        <f>VLOOKUP(P3934,'Classificazione UD'!A:B,2,FALSE)</f>
        <v>Protocollo</v>
      </c>
    </row>
    <row r="3935" spans="1:17" ht="15" customHeight="1" x14ac:dyDescent="0.25">
      <c r="A3935" s="30">
        <v>2016</v>
      </c>
      <c r="B3935" s="3" t="s">
        <v>36</v>
      </c>
      <c r="C3935" s="3" t="s">
        <v>50</v>
      </c>
      <c r="D3935" s="3" t="s">
        <v>50</v>
      </c>
      <c r="E3935" s="3">
        <v>8537</v>
      </c>
      <c r="F3935" s="3">
        <v>29729</v>
      </c>
      <c r="G3935" s="3">
        <v>29729</v>
      </c>
      <c r="H3935" s="3">
        <v>5404313103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 t="str">
        <f>B3935&amp;" | "&amp;C3935&amp;" | "&amp;D3935</f>
        <v>documentazione_amministrativa / documenti_protocollati | DOCUMENTO PROTOCOLLATO | DOCUMENTO PROTOCOLLATO</v>
      </c>
      <c r="Q3935" s="3" t="str">
        <f>VLOOKUP(P3935,'Classificazione UD'!A:B,2,FALSE)</f>
        <v>Protocollo</v>
      </c>
    </row>
    <row r="3936" spans="1:17" ht="15" customHeight="1" x14ac:dyDescent="0.25">
      <c r="A3936" s="30">
        <v>2008</v>
      </c>
      <c r="B3936" s="3" t="s">
        <v>44</v>
      </c>
      <c r="C3936" s="3" t="s">
        <v>46</v>
      </c>
      <c r="D3936" s="3" t="s">
        <v>46</v>
      </c>
      <c r="E3936" s="3">
        <v>65</v>
      </c>
      <c r="F3936" s="3">
        <v>73</v>
      </c>
      <c r="G3936" s="3">
        <v>73</v>
      </c>
      <c r="H3936" s="3">
        <v>2599100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 t="str">
        <f>B3936&amp;" | "&amp;C3936&amp;" | "&amp;D3936</f>
        <v>documentazione_amministrativa / deliberazioni | DELIBERA | DELIBERA</v>
      </c>
      <c r="Q3936" s="3" t="str">
        <f>VLOOKUP(P3936,'Classificazione UD'!A:B,2,FALSE)</f>
        <v>Amministrativo</v>
      </c>
    </row>
    <row r="3937" spans="1:17" ht="15" customHeight="1" x14ac:dyDescent="0.25">
      <c r="A3937" s="30">
        <v>2009</v>
      </c>
      <c r="B3937" s="3" t="s">
        <v>44</v>
      </c>
      <c r="C3937" s="3" t="s">
        <v>46</v>
      </c>
      <c r="D3937" s="3" t="s">
        <v>46</v>
      </c>
      <c r="E3937" s="3">
        <v>68</v>
      </c>
      <c r="F3937" s="3">
        <v>75</v>
      </c>
      <c r="G3937" s="3">
        <v>75</v>
      </c>
      <c r="H3937" s="3">
        <v>11996406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 t="str">
        <f>B3937&amp;" | "&amp;C3937&amp;" | "&amp;D3937</f>
        <v>documentazione_amministrativa / deliberazioni | DELIBERA | DELIBERA</v>
      </c>
      <c r="Q3937" s="3" t="str">
        <f>VLOOKUP(P3937,'Classificazione UD'!A:B,2,FALSE)</f>
        <v>Amministrativo</v>
      </c>
    </row>
    <row r="3938" spans="1:17" ht="15" customHeight="1" x14ac:dyDescent="0.25">
      <c r="A3938" s="30">
        <v>2010</v>
      </c>
      <c r="B3938" s="3" t="s">
        <v>44</v>
      </c>
      <c r="C3938" s="3" t="s">
        <v>46</v>
      </c>
      <c r="D3938" s="3" t="s">
        <v>46</v>
      </c>
      <c r="E3938" s="3">
        <v>62</v>
      </c>
      <c r="F3938" s="3">
        <v>73</v>
      </c>
      <c r="G3938" s="3">
        <v>73</v>
      </c>
      <c r="H3938" s="3">
        <v>2704540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 t="str">
        <f>B3938&amp;" | "&amp;C3938&amp;" | "&amp;D3938</f>
        <v>documentazione_amministrativa / deliberazioni | DELIBERA | DELIBERA</v>
      </c>
      <c r="Q3938" s="3" t="str">
        <f>VLOOKUP(P3938,'Classificazione UD'!A:B,2,FALSE)</f>
        <v>Amministrativo</v>
      </c>
    </row>
    <row r="3939" spans="1:17" ht="15" customHeight="1" x14ac:dyDescent="0.25">
      <c r="A3939" s="30">
        <v>2011</v>
      </c>
      <c r="B3939" s="3" t="s">
        <v>44</v>
      </c>
      <c r="C3939" s="3" t="s">
        <v>46</v>
      </c>
      <c r="D3939" s="3" t="s">
        <v>46</v>
      </c>
      <c r="E3939" s="3">
        <v>70</v>
      </c>
      <c r="F3939" s="3">
        <v>133</v>
      </c>
      <c r="G3939" s="3">
        <v>133</v>
      </c>
      <c r="H3939" s="3">
        <v>35883579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 t="str">
        <f>B3939&amp;" | "&amp;C3939&amp;" | "&amp;D3939</f>
        <v>documentazione_amministrativa / deliberazioni | DELIBERA | DELIBERA</v>
      </c>
      <c r="Q3939" s="3" t="str">
        <f>VLOOKUP(P3939,'Classificazione UD'!A:B,2,FALSE)</f>
        <v>Amministrativo</v>
      </c>
    </row>
    <row r="3940" spans="1:17" ht="15" customHeight="1" x14ac:dyDescent="0.25">
      <c r="A3940" s="30">
        <v>2012</v>
      </c>
      <c r="B3940" s="3" t="s">
        <v>44</v>
      </c>
      <c r="C3940" s="3" t="s">
        <v>46</v>
      </c>
      <c r="D3940" s="3" t="s">
        <v>46</v>
      </c>
      <c r="E3940" s="3">
        <v>61</v>
      </c>
      <c r="F3940" s="3">
        <v>94</v>
      </c>
      <c r="G3940" s="3">
        <v>94</v>
      </c>
      <c r="H3940" s="3">
        <v>17832785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 t="str">
        <f>B3940&amp;" | "&amp;C3940&amp;" | "&amp;D3940</f>
        <v>documentazione_amministrativa / deliberazioni | DELIBERA | DELIBERA</v>
      </c>
      <c r="Q3940" s="3" t="str">
        <f>VLOOKUP(P3940,'Classificazione UD'!A:B,2,FALSE)</f>
        <v>Amministrativo</v>
      </c>
    </row>
    <row r="3941" spans="1:17" ht="15" customHeight="1" x14ac:dyDescent="0.25">
      <c r="A3941" s="30">
        <v>2013</v>
      </c>
      <c r="B3941" s="3" t="s">
        <v>44</v>
      </c>
      <c r="C3941" s="3" t="s">
        <v>46</v>
      </c>
      <c r="D3941" s="3" t="s">
        <v>46</v>
      </c>
      <c r="E3941" s="3">
        <v>53</v>
      </c>
      <c r="F3941" s="3">
        <v>107</v>
      </c>
      <c r="G3941" s="3">
        <v>107</v>
      </c>
      <c r="H3941" s="3">
        <v>58362425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 t="str">
        <f>B3941&amp;" | "&amp;C3941&amp;" | "&amp;D3941</f>
        <v>documentazione_amministrativa / deliberazioni | DELIBERA | DELIBERA</v>
      </c>
      <c r="Q3941" s="3" t="str">
        <f>VLOOKUP(P3941,'Classificazione UD'!A:B,2,FALSE)</f>
        <v>Amministrativo</v>
      </c>
    </row>
    <row r="3942" spans="1:17" ht="15" customHeight="1" x14ac:dyDescent="0.25">
      <c r="A3942" s="30">
        <v>2014</v>
      </c>
      <c r="B3942" s="3" t="s">
        <v>44</v>
      </c>
      <c r="C3942" s="3" t="s">
        <v>46</v>
      </c>
      <c r="D3942" s="3" t="s">
        <v>46</v>
      </c>
      <c r="E3942" s="3">
        <v>55</v>
      </c>
      <c r="F3942" s="3">
        <v>94</v>
      </c>
      <c r="G3942" s="3">
        <v>94</v>
      </c>
      <c r="H3942" s="3">
        <v>24955169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 t="str">
        <f>B3942&amp;" | "&amp;C3942&amp;" | "&amp;D3942</f>
        <v>documentazione_amministrativa / deliberazioni | DELIBERA | DELIBERA</v>
      </c>
      <c r="Q3942" s="3" t="str">
        <f>VLOOKUP(P3942,'Classificazione UD'!A:B,2,FALSE)</f>
        <v>Amministrativo</v>
      </c>
    </row>
    <row r="3943" spans="1:17" ht="15" customHeight="1" x14ac:dyDescent="0.25">
      <c r="A3943" s="30">
        <v>2015</v>
      </c>
      <c r="B3943" s="3" t="s">
        <v>44</v>
      </c>
      <c r="C3943" s="3" t="s">
        <v>46</v>
      </c>
      <c r="D3943" s="3" t="s">
        <v>46</v>
      </c>
      <c r="E3943" s="3">
        <v>50</v>
      </c>
      <c r="F3943" s="3">
        <v>106</v>
      </c>
      <c r="G3943" s="3">
        <v>106</v>
      </c>
      <c r="H3943" s="3">
        <v>32198816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 t="str">
        <f>B3943&amp;" | "&amp;C3943&amp;" | "&amp;D3943</f>
        <v>documentazione_amministrativa / deliberazioni | DELIBERA | DELIBERA</v>
      </c>
      <c r="Q3943" s="3" t="str">
        <f>VLOOKUP(P3943,'Classificazione UD'!A:B,2,FALSE)</f>
        <v>Amministrativo</v>
      </c>
    </row>
    <row r="3944" spans="1:17" ht="15" customHeight="1" x14ac:dyDescent="0.25">
      <c r="A3944" s="30">
        <v>2016</v>
      </c>
      <c r="B3944" s="3" t="s">
        <v>44</v>
      </c>
      <c r="C3944" s="3" t="s">
        <v>46</v>
      </c>
      <c r="D3944" s="3" t="s">
        <v>46</v>
      </c>
      <c r="E3944" s="3">
        <v>41</v>
      </c>
      <c r="F3944" s="3">
        <v>92</v>
      </c>
      <c r="G3944" s="3">
        <v>92</v>
      </c>
      <c r="H3944" s="3">
        <v>27577607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 t="str">
        <f>B3944&amp;" | "&amp;C3944&amp;" | "&amp;D3944</f>
        <v>documentazione_amministrativa / deliberazioni | DELIBERA | DELIBERA</v>
      </c>
      <c r="Q3944" s="3" t="str">
        <f>VLOOKUP(P3944,'Classificazione UD'!A:B,2,FALSE)</f>
        <v>Amministrativo</v>
      </c>
    </row>
    <row r="3945" spans="1:17" ht="15" customHeight="1" x14ac:dyDescent="0.25">
      <c r="A3945" s="30">
        <v>2000</v>
      </c>
      <c r="B3945" s="3" t="s">
        <v>33</v>
      </c>
      <c r="C3945" s="3" t="s">
        <v>34</v>
      </c>
      <c r="D3945" s="3" t="s">
        <v>34</v>
      </c>
      <c r="E3945" s="3">
        <v>10</v>
      </c>
      <c r="F3945" s="3">
        <v>10</v>
      </c>
      <c r="G3945" s="3">
        <v>10</v>
      </c>
      <c r="H3945" s="3">
        <v>3399436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 t="str">
        <f>B3945&amp;" | "&amp;C3945&amp;" | "&amp;D3945</f>
        <v>documentazione_amministrativa / contratti_accordi | CONTRATTO | CONTRATTO</v>
      </c>
      <c r="Q3945" s="3" t="str">
        <f>VLOOKUP(P3945,'Classificazione UD'!A:B,2,FALSE)</f>
        <v>Contratto</v>
      </c>
    </row>
    <row r="3946" spans="1:17" ht="15" customHeight="1" x14ac:dyDescent="0.25">
      <c r="A3946" s="30">
        <v>2001</v>
      </c>
      <c r="B3946" s="3" t="s">
        <v>33</v>
      </c>
      <c r="C3946" s="3" t="s">
        <v>34</v>
      </c>
      <c r="D3946" s="3" t="s">
        <v>34</v>
      </c>
      <c r="E3946" s="3">
        <v>4</v>
      </c>
      <c r="F3946" s="3">
        <v>4</v>
      </c>
      <c r="G3946" s="3">
        <v>4</v>
      </c>
      <c r="H3946" s="3">
        <v>1342355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 t="str">
        <f>B3946&amp;" | "&amp;C3946&amp;" | "&amp;D3946</f>
        <v>documentazione_amministrativa / contratti_accordi | CONTRATTO | CONTRATTO</v>
      </c>
      <c r="Q3946" s="3" t="str">
        <f>VLOOKUP(P3946,'Classificazione UD'!A:B,2,FALSE)</f>
        <v>Contratto</v>
      </c>
    </row>
    <row r="3947" spans="1:17" ht="15" customHeight="1" x14ac:dyDescent="0.25">
      <c r="A3947" s="30">
        <v>2002</v>
      </c>
      <c r="B3947" s="3" t="s">
        <v>33</v>
      </c>
      <c r="C3947" s="3" t="s">
        <v>34</v>
      </c>
      <c r="D3947" s="3" t="s">
        <v>34</v>
      </c>
      <c r="E3947" s="3">
        <v>7</v>
      </c>
      <c r="F3947" s="3">
        <v>7</v>
      </c>
      <c r="G3947" s="3">
        <v>7</v>
      </c>
      <c r="H3947" s="3">
        <v>1325816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 t="str">
        <f>B3947&amp;" | "&amp;C3947&amp;" | "&amp;D3947</f>
        <v>documentazione_amministrativa / contratti_accordi | CONTRATTO | CONTRATTO</v>
      </c>
      <c r="Q3947" s="3" t="str">
        <f>VLOOKUP(P3947,'Classificazione UD'!A:B,2,FALSE)</f>
        <v>Contratto</v>
      </c>
    </row>
    <row r="3948" spans="1:17" ht="15" customHeight="1" x14ac:dyDescent="0.25">
      <c r="A3948" s="30">
        <v>2003</v>
      </c>
      <c r="B3948" s="3" t="s">
        <v>33</v>
      </c>
      <c r="C3948" s="3" t="s">
        <v>34</v>
      </c>
      <c r="D3948" s="3" t="s">
        <v>34</v>
      </c>
      <c r="E3948" s="3">
        <v>7</v>
      </c>
      <c r="F3948" s="3">
        <v>7</v>
      </c>
      <c r="G3948" s="3">
        <v>7</v>
      </c>
      <c r="H3948" s="3">
        <v>1288809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 t="str">
        <f>B3948&amp;" | "&amp;C3948&amp;" | "&amp;D3948</f>
        <v>documentazione_amministrativa / contratti_accordi | CONTRATTO | CONTRATTO</v>
      </c>
      <c r="Q3948" s="3" t="str">
        <f>VLOOKUP(P3948,'Classificazione UD'!A:B,2,FALSE)</f>
        <v>Contratto</v>
      </c>
    </row>
    <row r="3949" spans="1:17" ht="15" customHeight="1" x14ac:dyDescent="0.25">
      <c r="A3949" s="30">
        <v>2004</v>
      </c>
      <c r="B3949" s="3" t="s">
        <v>33</v>
      </c>
      <c r="C3949" s="3" t="s">
        <v>34</v>
      </c>
      <c r="D3949" s="3" t="s">
        <v>34</v>
      </c>
      <c r="E3949" s="3">
        <v>14</v>
      </c>
      <c r="F3949" s="3">
        <v>14</v>
      </c>
      <c r="G3949" s="3">
        <v>14</v>
      </c>
      <c r="H3949" s="3">
        <v>4548306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 t="str">
        <f>B3949&amp;" | "&amp;C3949&amp;" | "&amp;D3949</f>
        <v>documentazione_amministrativa / contratti_accordi | CONTRATTO | CONTRATTO</v>
      </c>
      <c r="Q3949" s="3" t="str">
        <f>VLOOKUP(P3949,'Classificazione UD'!A:B,2,FALSE)</f>
        <v>Contratto</v>
      </c>
    </row>
    <row r="3950" spans="1:17" ht="15" customHeight="1" x14ac:dyDescent="0.25">
      <c r="A3950" s="30">
        <v>2005</v>
      </c>
      <c r="B3950" s="3" t="s">
        <v>33</v>
      </c>
      <c r="C3950" s="3" t="s">
        <v>34</v>
      </c>
      <c r="D3950" s="3" t="s">
        <v>34</v>
      </c>
      <c r="E3950" s="3">
        <v>19</v>
      </c>
      <c r="F3950" s="3">
        <v>19</v>
      </c>
      <c r="G3950" s="3">
        <v>19</v>
      </c>
      <c r="H3950" s="3">
        <v>6066877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 t="str">
        <f>B3950&amp;" | "&amp;C3950&amp;" | "&amp;D3950</f>
        <v>documentazione_amministrativa / contratti_accordi | CONTRATTO | CONTRATTO</v>
      </c>
      <c r="Q3950" s="3" t="str">
        <f>VLOOKUP(P3950,'Classificazione UD'!A:B,2,FALSE)</f>
        <v>Contratto</v>
      </c>
    </row>
    <row r="3951" spans="1:17" ht="15" customHeight="1" x14ac:dyDescent="0.25">
      <c r="A3951" s="30">
        <v>2006</v>
      </c>
      <c r="B3951" s="3" t="s">
        <v>33</v>
      </c>
      <c r="C3951" s="3" t="s">
        <v>34</v>
      </c>
      <c r="D3951" s="3" t="s">
        <v>34</v>
      </c>
      <c r="E3951" s="3">
        <v>11</v>
      </c>
      <c r="F3951" s="3">
        <v>11</v>
      </c>
      <c r="G3951" s="3">
        <v>11</v>
      </c>
      <c r="H3951" s="3">
        <v>3586888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 t="str">
        <f>B3951&amp;" | "&amp;C3951&amp;" | "&amp;D3951</f>
        <v>documentazione_amministrativa / contratti_accordi | CONTRATTO | CONTRATTO</v>
      </c>
      <c r="Q3951" s="3" t="str">
        <f>VLOOKUP(P3951,'Classificazione UD'!A:B,2,FALSE)</f>
        <v>Contratto</v>
      </c>
    </row>
    <row r="3952" spans="1:17" ht="15" customHeight="1" x14ac:dyDescent="0.25">
      <c r="A3952" s="30">
        <v>2007</v>
      </c>
      <c r="B3952" s="3" t="s">
        <v>33</v>
      </c>
      <c r="C3952" s="3" t="s">
        <v>34</v>
      </c>
      <c r="D3952" s="3" t="s">
        <v>34</v>
      </c>
      <c r="E3952" s="3">
        <v>12</v>
      </c>
      <c r="F3952" s="3">
        <v>12</v>
      </c>
      <c r="G3952" s="3">
        <v>12</v>
      </c>
      <c r="H3952" s="3">
        <v>4003014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 t="str">
        <f>B3952&amp;" | "&amp;C3952&amp;" | "&amp;D3952</f>
        <v>documentazione_amministrativa / contratti_accordi | CONTRATTO | CONTRATTO</v>
      </c>
      <c r="Q3952" s="3" t="str">
        <f>VLOOKUP(P3952,'Classificazione UD'!A:B,2,FALSE)</f>
        <v>Contratto</v>
      </c>
    </row>
    <row r="3953" spans="1:17" ht="15" customHeight="1" x14ac:dyDescent="0.25">
      <c r="A3953" s="30">
        <v>2008</v>
      </c>
      <c r="B3953" s="3" t="s">
        <v>33</v>
      </c>
      <c r="C3953" s="3" t="s">
        <v>34</v>
      </c>
      <c r="D3953" s="3" t="s">
        <v>34</v>
      </c>
      <c r="E3953" s="3">
        <v>25</v>
      </c>
      <c r="F3953" s="3">
        <v>25</v>
      </c>
      <c r="G3953" s="3">
        <v>25</v>
      </c>
      <c r="H3953" s="3">
        <v>8162351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 t="str">
        <f>B3953&amp;" | "&amp;C3953&amp;" | "&amp;D3953</f>
        <v>documentazione_amministrativa / contratti_accordi | CONTRATTO | CONTRATTO</v>
      </c>
      <c r="Q3953" s="3" t="str">
        <f>VLOOKUP(P3953,'Classificazione UD'!A:B,2,FALSE)</f>
        <v>Contratto</v>
      </c>
    </row>
    <row r="3954" spans="1:17" ht="15" customHeight="1" x14ac:dyDescent="0.25">
      <c r="A3954" s="30">
        <v>2009</v>
      </c>
      <c r="B3954" s="3" t="s">
        <v>33</v>
      </c>
      <c r="C3954" s="3" t="s">
        <v>34</v>
      </c>
      <c r="D3954" s="3" t="s">
        <v>34</v>
      </c>
      <c r="E3954" s="3">
        <v>21</v>
      </c>
      <c r="F3954" s="3">
        <v>21</v>
      </c>
      <c r="G3954" s="3">
        <v>21</v>
      </c>
      <c r="H3954" s="3">
        <v>6951502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 t="str">
        <f>B3954&amp;" | "&amp;C3954&amp;" | "&amp;D3954</f>
        <v>documentazione_amministrativa / contratti_accordi | CONTRATTO | CONTRATTO</v>
      </c>
      <c r="Q3954" s="3" t="str">
        <f>VLOOKUP(P3954,'Classificazione UD'!A:B,2,FALSE)</f>
        <v>Contratto</v>
      </c>
    </row>
    <row r="3955" spans="1:17" ht="15" customHeight="1" x14ac:dyDescent="0.25">
      <c r="A3955" s="30">
        <v>2010</v>
      </c>
      <c r="B3955" s="3" t="s">
        <v>33</v>
      </c>
      <c r="C3955" s="3" t="s">
        <v>34</v>
      </c>
      <c r="D3955" s="3" t="s">
        <v>34</v>
      </c>
      <c r="E3955" s="3">
        <v>4</v>
      </c>
      <c r="F3955" s="3">
        <v>4</v>
      </c>
      <c r="G3955" s="3">
        <v>4</v>
      </c>
      <c r="H3955" s="3">
        <v>1270279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 t="str">
        <f>B3955&amp;" | "&amp;C3955&amp;" | "&amp;D3955</f>
        <v>documentazione_amministrativa / contratti_accordi | CONTRATTO | CONTRATTO</v>
      </c>
      <c r="Q3955" s="3" t="str">
        <f>VLOOKUP(P3955,'Classificazione UD'!A:B,2,FALSE)</f>
        <v>Contratto</v>
      </c>
    </row>
    <row r="3956" spans="1:17" ht="15" customHeight="1" x14ac:dyDescent="0.25">
      <c r="A3956" s="30">
        <v>2011</v>
      </c>
      <c r="B3956" s="3" t="s">
        <v>33</v>
      </c>
      <c r="C3956" s="3" t="s">
        <v>34</v>
      </c>
      <c r="D3956" s="3" t="s">
        <v>34</v>
      </c>
      <c r="E3956" s="3">
        <v>1</v>
      </c>
      <c r="F3956" s="3">
        <v>1</v>
      </c>
      <c r="G3956" s="3">
        <v>1</v>
      </c>
      <c r="H3956" s="3">
        <v>315216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 t="str">
        <f>B3956&amp;" | "&amp;C3956&amp;" | "&amp;D3956</f>
        <v>documentazione_amministrativa / contratti_accordi | CONTRATTO | CONTRATTO</v>
      </c>
      <c r="Q3956" s="3" t="str">
        <f>VLOOKUP(P3956,'Classificazione UD'!A:B,2,FALSE)</f>
        <v>Contratto</v>
      </c>
    </row>
    <row r="3957" spans="1:17" ht="15" customHeight="1" x14ac:dyDescent="0.25">
      <c r="A3957" s="30">
        <v>2012</v>
      </c>
      <c r="B3957" s="3" t="s">
        <v>33</v>
      </c>
      <c r="C3957" s="3" t="s">
        <v>34</v>
      </c>
      <c r="D3957" s="3" t="s">
        <v>34</v>
      </c>
      <c r="E3957" s="3">
        <v>6</v>
      </c>
      <c r="F3957" s="3">
        <v>6</v>
      </c>
      <c r="G3957" s="3">
        <v>6</v>
      </c>
      <c r="H3957" s="3">
        <v>1802479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 t="str">
        <f>B3957&amp;" | "&amp;C3957&amp;" | "&amp;D3957</f>
        <v>documentazione_amministrativa / contratti_accordi | CONTRATTO | CONTRATTO</v>
      </c>
      <c r="Q3957" s="3" t="str">
        <f>VLOOKUP(P3957,'Classificazione UD'!A:B,2,FALSE)</f>
        <v>Contratto</v>
      </c>
    </row>
    <row r="3958" spans="1:17" ht="15" customHeight="1" x14ac:dyDescent="0.25">
      <c r="A3958" s="30">
        <v>2013</v>
      </c>
      <c r="B3958" s="3" t="s">
        <v>33</v>
      </c>
      <c r="C3958" s="3" t="s">
        <v>34</v>
      </c>
      <c r="D3958" s="3" t="s">
        <v>34</v>
      </c>
      <c r="E3958" s="3">
        <v>10</v>
      </c>
      <c r="F3958" s="3">
        <v>10</v>
      </c>
      <c r="G3958" s="3">
        <v>10</v>
      </c>
      <c r="H3958" s="3">
        <v>3190762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 t="str">
        <f>B3958&amp;" | "&amp;C3958&amp;" | "&amp;D3958</f>
        <v>documentazione_amministrativa / contratti_accordi | CONTRATTO | CONTRATTO</v>
      </c>
      <c r="Q3958" s="3" t="str">
        <f>VLOOKUP(P3958,'Classificazione UD'!A:B,2,FALSE)</f>
        <v>Contratto</v>
      </c>
    </row>
    <row r="3959" spans="1:17" ht="15" customHeight="1" x14ac:dyDescent="0.25">
      <c r="A3959" s="30">
        <v>2014</v>
      </c>
      <c r="B3959" s="3" t="s">
        <v>33</v>
      </c>
      <c r="C3959" s="3" t="s">
        <v>34</v>
      </c>
      <c r="D3959" s="3" t="s">
        <v>34</v>
      </c>
      <c r="E3959" s="3">
        <v>10</v>
      </c>
      <c r="F3959" s="3">
        <v>10</v>
      </c>
      <c r="G3959" s="3">
        <v>10</v>
      </c>
      <c r="H3959" s="3">
        <v>3158131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 t="str">
        <f>B3959&amp;" | "&amp;C3959&amp;" | "&amp;D3959</f>
        <v>documentazione_amministrativa / contratti_accordi | CONTRATTO | CONTRATTO</v>
      </c>
      <c r="Q3959" s="3" t="str">
        <f>VLOOKUP(P3959,'Classificazione UD'!A:B,2,FALSE)</f>
        <v>Contratto</v>
      </c>
    </row>
    <row r="3960" spans="1:17" ht="15" customHeight="1" x14ac:dyDescent="0.25">
      <c r="A3960" s="30">
        <v>2015</v>
      </c>
      <c r="B3960" s="3" t="s">
        <v>33</v>
      </c>
      <c r="C3960" s="3" t="s">
        <v>34</v>
      </c>
      <c r="D3960" s="3" t="s">
        <v>34</v>
      </c>
      <c r="E3960" s="3">
        <v>6</v>
      </c>
      <c r="F3960" s="3">
        <v>6</v>
      </c>
      <c r="G3960" s="3">
        <v>6</v>
      </c>
      <c r="H3960" s="3">
        <v>1883869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 t="str">
        <f>B3960&amp;" | "&amp;C3960&amp;" | "&amp;D3960</f>
        <v>documentazione_amministrativa / contratti_accordi | CONTRATTO | CONTRATTO</v>
      </c>
      <c r="Q3960" s="3" t="str">
        <f>VLOOKUP(P3960,'Classificazione UD'!A:B,2,FALSE)</f>
        <v>Contratto</v>
      </c>
    </row>
    <row r="3961" spans="1:17" ht="15" customHeight="1" x14ac:dyDescent="0.25">
      <c r="A3961" s="30">
        <v>2016</v>
      </c>
      <c r="B3961" s="3" t="s">
        <v>33</v>
      </c>
      <c r="C3961" s="3" t="s">
        <v>34</v>
      </c>
      <c r="D3961" s="3" t="s">
        <v>34</v>
      </c>
      <c r="E3961" s="3">
        <v>60</v>
      </c>
      <c r="F3961" s="3">
        <v>60</v>
      </c>
      <c r="G3961" s="3">
        <v>60</v>
      </c>
      <c r="H3961" s="3">
        <v>20551705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 t="str">
        <f>B3961&amp;" | "&amp;C3961&amp;" | "&amp;D3961</f>
        <v>documentazione_amministrativa / contratti_accordi | CONTRATTO | CONTRATTO</v>
      </c>
      <c r="Q3961" s="3" t="str">
        <f>VLOOKUP(P3961,'Classificazione UD'!A:B,2,FALSE)</f>
        <v>Contratto</v>
      </c>
    </row>
    <row r="3962" spans="1:17" ht="15" customHeight="1" x14ac:dyDescent="0.25">
      <c r="A3962" s="30">
        <v>2013</v>
      </c>
      <c r="B3962" s="3" t="s">
        <v>33</v>
      </c>
      <c r="C3962" s="3" t="s">
        <v>34</v>
      </c>
      <c r="D3962" s="3" t="s">
        <v>34</v>
      </c>
      <c r="E3962" s="3">
        <v>4</v>
      </c>
      <c r="F3962" s="3">
        <v>4</v>
      </c>
      <c r="G3962" s="3">
        <v>4</v>
      </c>
      <c r="H3962" s="3">
        <v>1370231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 t="str">
        <f>B3962&amp;" | "&amp;C3962&amp;" | "&amp;D3962</f>
        <v>documentazione_amministrativa / contratti_accordi | CONTRATTO | CONTRATTO</v>
      </c>
      <c r="Q3962" s="3" t="str">
        <f>VLOOKUP(P3962,'Classificazione UD'!A:B,2,FALSE)</f>
        <v>Contratto</v>
      </c>
    </row>
    <row r="3963" spans="1:17" ht="15" customHeight="1" x14ac:dyDescent="0.25">
      <c r="A3963" s="30">
        <v>2016</v>
      </c>
      <c r="B3963" s="3" t="s">
        <v>48</v>
      </c>
      <c r="C3963" s="3" t="s">
        <v>81</v>
      </c>
      <c r="D3963" s="3" t="s">
        <v>81</v>
      </c>
      <c r="E3963" s="3">
        <v>25</v>
      </c>
      <c r="F3963" s="3">
        <v>25</v>
      </c>
      <c r="G3963" s="3">
        <v>25</v>
      </c>
      <c r="H3963" s="3">
        <v>920790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 t="str">
        <f>B3963&amp;" | "&amp;C3963&amp;" | "&amp;D3963</f>
        <v>documentazione_amministrativa / determinazioni | DETERMINA | DETERMINA</v>
      </c>
      <c r="Q3963" s="3" t="str">
        <f>VLOOKUP(P3963,'Classificazione UD'!A:B,2,FALSE)</f>
        <v>Amministrativo</v>
      </c>
    </row>
    <row r="3964" spans="1:17" ht="15" customHeight="1" x14ac:dyDescent="0.25">
      <c r="A3964" s="30">
        <v>2016</v>
      </c>
      <c r="B3964" s="3" t="s">
        <v>48</v>
      </c>
      <c r="C3964" s="3" t="s">
        <v>81</v>
      </c>
      <c r="D3964" s="3" t="s">
        <v>81</v>
      </c>
      <c r="E3964" s="3">
        <v>11</v>
      </c>
      <c r="F3964" s="3">
        <v>11</v>
      </c>
      <c r="G3964" s="3">
        <v>11</v>
      </c>
      <c r="H3964" s="3">
        <v>499442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 t="str">
        <f>B3964&amp;" | "&amp;C3964&amp;" | "&amp;D3964</f>
        <v>documentazione_amministrativa / determinazioni | DETERMINA | DETERMINA</v>
      </c>
      <c r="Q3964" s="3" t="str">
        <f>VLOOKUP(P3964,'Classificazione UD'!A:B,2,FALSE)</f>
        <v>Amministrativo</v>
      </c>
    </row>
    <row r="3965" spans="1:17" ht="15" customHeight="1" x14ac:dyDescent="0.25">
      <c r="A3965" s="30">
        <v>2016</v>
      </c>
      <c r="B3965" s="3" t="s">
        <v>48</v>
      </c>
      <c r="C3965" s="3" t="s">
        <v>81</v>
      </c>
      <c r="D3965" s="3" t="s">
        <v>81</v>
      </c>
      <c r="E3965" s="3">
        <v>32</v>
      </c>
      <c r="F3965" s="3">
        <v>33</v>
      </c>
      <c r="G3965" s="3">
        <v>33</v>
      </c>
      <c r="H3965" s="3">
        <v>1475461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 t="str">
        <f>B3965&amp;" | "&amp;C3965&amp;" | "&amp;D3965</f>
        <v>documentazione_amministrativa / determinazioni | DETERMINA | DETERMINA</v>
      </c>
      <c r="Q3965" s="3" t="str">
        <f>VLOOKUP(P3965,'Classificazione UD'!A:B,2,FALSE)</f>
        <v>Amministrativo</v>
      </c>
    </row>
    <row r="3966" spans="1:17" ht="15" customHeight="1" x14ac:dyDescent="0.25">
      <c r="A3966" s="30">
        <v>2016</v>
      </c>
      <c r="B3966" s="3" t="s">
        <v>48</v>
      </c>
      <c r="C3966" s="3" t="s">
        <v>81</v>
      </c>
      <c r="D3966" s="3" t="s">
        <v>81</v>
      </c>
      <c r="E3966" s="3">
        <v>6</v>
      </c>
      <c r="F3966" s="3">
        <v>6</v>
      </c>
      <c r="G3966" s="3">
        <v>6</v>
      </c>
      <c r="H3966" s="3">
        <v>185598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 t="str">
        <f>B3966&amp;" | "&amp;C3966&amp;" | "&amp;D3966</f>
        <v>documentazione_amministrativa / determinazioni | DETERMINA | DETERMINA</v>
      </c>
      <c r="Q3966" s="3" t="str">
        <f>VLOOKUP(P3966,'Classificazione UD'!A:B,2,FALSE)</f>
        <v>Amministrativo</v>
      </c>
    </row>
    <row r="3967" spans="1:17" ht="15" customHeight="1" x14ac:dyDescent="0.25">
      <c r="A3967" s="30">
        <v>2016</v>
      </c>
      <c r="B3967" s="3" t="s">
        <v>48</v>
      </c>
      <c r="C3967" s="3" t="s">
        <v>81</v>
      </c>
      <c r="D3967" s="3" t="s">
        <v>81</v>
      </c>
      <c r="E3967" s="3">
        <v>13</v>
      </c>
      <c r="F3967" s="3">
        <v>13</v>
      </c>
      <c r="G3967" s="3">
        <v>13</v>
      </c>
      <c r="H3967" s="3">
        <v>459187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 t="str">
        <f>B3967&amp;" | "&amp;C3967&amp;" | "&amp;D3967</f>
        <v>documentazione_amministrativa / determinazioni | DETERMINA | DETERMINA</v>
      </c>
      <c r="Q3967" s="3" t="str">
        <f>VLOOKUP(P3967,'Classificazione UD'!A:B,2,FALSE)</f>
        <v>Amministrativo</v>
      </c>
    </row>
    <row r="3968" spans="1:17" ht="15" customHeight="1" x14ac:dyDescent="0.25">
      <c r="A3968" s="30">
        <v>2016</v>
      </c>
      <c r="B3968" s="3" t="s">
        <v>48</v>
      </c>
      <c r="C3968" s="3" t="s">
        <v>81</v>
      </c>
      <c r="D3968" s="3" t="s">
        <v>81</v>
      </c>
      <c r="E3968" s="3">
        <v>35</v>
      </c>
      <c r="F3968" s="3">
        <v>36</v>
      </c>
      <c r="G3968" s="3">
        <v>36</v>
      </c>
      <c r="H3968" s="3">
        <v>1395771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 t="str">
        <f>B3968&amp;" | "&amp;C3968&amp;" | "&amp;D3968</f>
        <v>documentazione_amministrativa / determinazioni | DETERMINA | DETERMINA</v>
      </c>
      <c r="Q3968" s="3" t="str">
        <f>VLOOKUP(P3968,'Classificazione UD'!A:B,2,FALSE)</f>
        <v>Amministrativo</v>
      </c>
    </row>
    <row r="3969" spans="1:17" ht="15" customHeight="1" x14ac:dyDescent="0.25">
      <c r="A3969" s="30">
        <v>2016</v>
      </c>
      <c r="B3969" s="3" t="s">
        <v>48</v>
      </c>
      <c r="C3969" s="3" t="s">
        <v>81</v>
      </c>
      <c r="D3969" s="3" t="s">
        <v>81</v>
      </c>
      <c r="E3969" s="3">
        <v>90</v>
      </c>
      <c r="F3969" s="3">
        <v>105</v>
      </c>
      <c r="G3969" s="3">
        <v>105</v>
      </c>
      <c r="H3969" s="3">
        <v>5738249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 t="str">
        <f>B3969&amp;" | "&amp;C3969&amp;" | "&amp;D3969</f>
        <v>documentazione_amministrativa / determinazioni | DETERMINA | DETERMINA</v>
      </c>
      <c r="Q3969" s="3" t="str">
        <f>VLOOKUP(P3969,'Classificazione UD'!A:B,2,FALSE)</f>
        <v>Amministrativo</v>
      </c>
    </row>
    <row r="3970" spans="1:17" ht="15" customHeight="1" x14ac:dyDescent="0.25">
      <c r="A3970" s="30">
        <v>2016</v>
      </c>
      <c r="B3970" s="3" t="s">
        <v>48</v>
      </c>
      <c r="C3970" s="3" t="s">
        <v>81</v>
      </c>
      <c r="D3970" s="3" t="s">
        <v>81</v>
      </c>
      <c r="E3970" s="3">
        <v>7</v>
      </c>
      <c r="F3970" s="3">
        <v>7</v>
      </c>
      <c r="G3970" s="3">
        <v>7</v>
      </c>
      <c r="H3970" s="3">
        <v>353683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 t="str">
        <f>B3970&amp;" | "&amp;C3970&amp;" | "&amp;D3970</f>
        <v>documentazione_amministrativa / determinazioni | DETERMINA | DETERMINA</v>
      </c>
      <c r="Q3970" s="3" t="str">
        <f>VLOOKUP(P3970,'Classificazione UD'!A:B,2,FALSE)</f>
        <v>Amministrativo</v>
      </c>
    </row>
    <row r="3971" spans="1:17" ht="15" customHeight="1" x14ac:dyDescent="0.25">
      <c r="A3971" s="30">
        <v>2016</v>
      </c>
      <c r="B3971" s="3" t="s">
        <v>48</v>
      </c>
      <c r="C3971" s="3" t="s">
        <v>81</v>
      </c>
      <c r="D3971" s="3" t="s">
        <v>81</v>
      </c>
      <c r="E3971" s="3">
        <v>6</v>
      </c>
      <c r="F3971" s="3">
        <v>6</v>
      </c>
      <c r="G3971" s="3">
        <v>6</v>
      </c>
      <c r="H3971" s="3">
        <v>200999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 t="str">
        <f>B3971&amp;" | "&amp;C3971&amp;" | "&amp;D3971</f>
        <v>documentazione_amministrativa / determinazioni | DETERMINA | DETERMINA</v>
      </c>
      <c r="Q3971" s="3" t="str">
        <f>VLOOKUP(P3971,'Classificazione UD'!A:B,2,FALSE)</f>
        <v>Amministrativo</v>
      </c>
    </row>
    <row r="3972" spans="1:17" ht="15" customHeight="1" x14ac:dyDescent="0.25">
      <c r="A3972" s="30">
        <v>2016</v>
      </c>
      <c r="B3972" s="3" t="s">
        <v>48</v>
      </c>
      <c r="C3972" s="3" t="s">
        <v>81</v>
      </c>
      <c r="D3972" s="3" t="s">
        <v>81</v>
      </c>
      <c r="E3972" s="3">
        <v>95</v>
      </c>
      <c r="F3972" s="3">
        <v>96</v>
      </c>
      <c r="G3972" s="3">
        <v>96</v>
      </c>
      <c r="H3972" s="3">
        <v>4650814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 t="str">
        <f>B3972&amp;" | "&amp;C3972&amp;" | "&amp;D3972</f>
        <v>documentazione_amministrativa / determinazioni | DETERMINA | DETERMINA</v>
      </c>
      <c r="Q3972" s="3" t="str">
        <f>VLOOKUP(P3972,'Classificazione UD'!A:B,2,FALSE)</f>
        <v>Amministrativo</v>
      </c>
    </row>
    <row r="3973" spans="1:17" ht="15" customHeight="1" x14ac:dyDescent="0.25">
      <c r="A3973" s="30">
        <v>2008</v>
      </c>
      <c r="B3973" s="3" t="s">
        <v>44</v>
      </c>
      <c r="C3973" s="3" t="s">
        <v>46</v>
      </c>
      <c r="D3973" s="3" t="s">
        <v>46</v>
      </c>
      <c r="E3973" s="3">
        <v>172</v>
      </c>
      <c r="F3973" s="3">
        <v>204</v>
      </c>
      <c r="G3973" s="3">
        <v>204</v>
      </c>
      <c r="H3973" s="3">
        <v>5771883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 t="str">
        <f>B3973&amp;" | "&amp;C3973&amp;" | "&amp;D3973</f>
        <v>documentazione_amministrativa / deliberazioni | DELIBERA | DELIBERA</v>
      </c>
      <c r="Q3973" s="3" t="str">
        <f>VLOOKUP(P3973,'Classificazione UD'!A:B,2,FALSE)</f>
        <v>Amministrativo</v>
      </c>
    </row>
    <row r="3974" spans="1:17" ht="15" customHeight="1" x14ac:dyDescent="0.25">
      <c r="A3974" s="30">
        <v>2009</v>
      </c>
      <c r="B3974" s="3" t="s">
        <v>44</v>
      </c>
      <c r="C3974" s="3" t="s">
        <v>46</v>
      </c>
      <c r="D3974" s="3" t="s">
        <v>46</v>
      </c>
      <c r="E3974" s="3">
        <v>174</v>
      </c>
      <c r="F3974" s="3">
        <v>231</v>
      </c>
      <c r="G3974" s="3">
        <v>231</v>
      </c>
      <c r="H3974" s="3">
        <v>7574353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 t="str">
        <f>B3974&amp;" | "&amp;C3974&amp;" | "&amp;D3974</f>
        <v>documentazione_amministrativa / deliberazioni | DELIBERA | DELIBERA</v>
      </c>
      <c r="Q3974" s="3" t="str">
        <f>VLOOKUP(P3974,'Classificazione UD'!A:B,2,FALSE)</f>
        <v>Amministrativo</v>
      </c>
    </row>
    <row r="3975" spans="1:17" ht="15" customHeight="1" x14ac:dyDescent="0.25">
      <c r="A3975" s="30">
        <v>2010</v>
      </c>
      <c r="B3975" s="3" t="s">
        <v>44</v>
      </c>
      <c r="C3975" s="3" t="s">
        <v>46</v>
      </c>
      <c r="D3975" s="3" t="s">
        <v>46</v>
      </c>
      <c r="E3975" s="3">
        <v>144</v>
      </c>
      <c r="F3975" s="3">
        <v>201</v>
      </c>
      <c r="G3975" s="3">
        <v>201</v>
      </c>
      <c r="H3975" s="3">
        <v>8253922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 t="str">
        <f>B3975&amp;" | "&amp;C3975&amp;" | "&amp;D3975</f>
        <v>documentazione_amministrativa / deliberazioni | DELIBERA | DELIBERA</v>
      </c>
      <c r="Q3975" s="3" t="str">
        <f>VLOOKUP(P3975,'Classificazione UD'!A:B,2,FALSE)</f>
        <v>Amministrativo</v>
      </c>
    </row>
    <row r="3976" spans="1:17" ht="15" customHeight="1" x14ac:dyDescent="0.25">
      <c r="A3976" s="30">
        <v>2011</v>
      </c>
      <c r="B3976" s="3" t="s">
        <v>44</v>
      </c>
      <c r="C3976" s="3" t="s">
        <v>46</v>
      </c>
      <c r="D3976" s="3" t="s">
        <v>46</v>
      </c>
      <c r="E3976" s="3">
        <v>143</v>
      </c>
      <c r="F3976" s="3">
        <v>240</v>
      </c>
      <c r="G3976" s="3">
        <v>240</v>
      </c>
      <c r="H3976" s="3">
        <v>33800430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 t="str">
        <f>B3976&amp;" | "&amp;C3976&amp;" | "&amp;D3976</f>
        <v>documentazione_amministrativa / deliberazioni | DELIBERA | DELIBERA</v>
      </c>
      <c r="Q3976" s="3" t="str">
        <f>VLOOKUP(P3976,'Classificazione UD'!A:B,2,FALSE)</f>
        <v>Amministrativo</v>
      </c>
    </row>
    <row r="3977" spans="1:17" ht="15" customHeight="1" x14ac:dyDescent="0.25">
      <c r="A3977" s="30">
        <v>2012</v>
      </c>
      <c r="B3977" s="3" t="s">
        <v>44</v>
      </c>
      <c r="C3977" s="3" t="s">
        <v>46</v>
      </c>
      <c r="D3977" s="3" t="s">
        <v>46</v>
      </c>
      <c r="E3977" s="3">
        <v>45</v>
      </c>
      <c r="F3977" s="3">
        <v>57</v>
      </c>
      <c r="G3977" s="3">
        <v>57</v>
      </c>
      <c r="H3977" s="3">
        <v>3005523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 t="str">
        <f>B3977&amp;" | "&amp;C3977&amp;" | "&amp;D3977</f>
        <v>documentazione_amministrativa / deliberazioni | DELIBERA | DELIBERA</v>
      </c>
      <c r="Q3977" s="3" t="str">
        <f>VLOOKUP(P3977,'Classificazione UD'!A:B,2,FALSE)</f>
        <v>Amministrativo</v>
      </c>
    </row>
    <row r="3978" spans="1:17" ht="15" customHeight="1" x14ac:dyDescent="0.25">
      <c r="A3978" s="30">
        <v>2014</v>
      </c>
      <c r="B3978" s="3" t="s">
        <v>44</v>
      </c>
      <c r="C3978" s="3" t="s">
        <v>46</v>
      </c>
      <c r="D3978" s="3" t="s">
        <v>46</v>
      </c>
      <c r="E3978" s="3">
        <v>2</v>
      </c>
      <c r="F3978" s="3">
        <v>3</v>
      </c>
      <c r="G3978" s="3">
        <v>3</v>
      </c>
      <c r="H3978" s="3">
        <v>155127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 t="str">
        <f>B3978&amp;" | "&amp;C3978&amp;" | "&amp;D3978</f>
        <v>documentazione_amministrativa / deliberazioni | DELIBERA | DELIBERA</v>
      </c>
      <c r="Q3978" s="3" t="str">
        <f>VLOOKUP(P3978,'Classificazione UD'!A:B,2,FALSE)</f>
        <v>Amministrativo</v>
      </c>
    </row>
    <row r="3979" spans="1:17" ht="15" customHeight="1" x14ac:dyDescent="0.25">
      <c r="A3979" s="30">
        <v>2016</v>
      </c>
      <c r="B3979" s="3" t="s">
        <v>44</v>
      </c>
      <c r="C3979" s="3" t="s">
        <v>46</v>
      </c>
      <c r="D3979" s="3" t="s">
        <v>46</v>
      </c>
      <c r="E3979" s="3">
        <v>19</v>
      </c>
      <c r="F3979" s="3">
        <v>152</v>
      </c>
      <c r="G3979" s="3">
        <v>152</v>
      </c>
      <c r="H3979" s="3">
        <v>18141774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 t="str">
        <f>B3979&amp;" | "&amp;C3979&amp;" | "&amp;D3979</f>
        <v>documentazione_amministrativa / deliberazioni | DELIBERA | DELIBERA</v>
      </c>
      <c r="Q3979" s="3" t="str">
        <f>VLOOKUP(P3979,'Classificazione UD'!A:B,2,FALSE)</f>
        <v>Amministrativo</v>
      </c>
    </row>
    <row r="3980" spans="1:17" ht="15" customHeight="1" x14ac:dyDescent="0.25">
      <c r="A3980" s="30">
        <v>2015</v>
      </c>
      <c r="B3980" s="3" t="s">
        <v>48</v>
      </c>
      <c r="C3980" s="3" t="s">
        <v>122</v>
      </c>
      <c r="D3980" s="3" t="s">
        <v>122</v>
      </c>
      <c r="E3980" s="3">
        <v>70</v>
      </c>
      <c r="F3980" s="3">
        <v>70</v>
      </c>
      <c r="G3980" s="3">
        <v>70</v>
      </c>
      <c r="H3980" s="3">
        <v>2041155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 t="str">
        <f>B3980&amp;" | "&amp;C3980&amp;" | "&amp;D3980</f>
        <v>documentazione_amministrativa / determinazioni | ORDINANZA | ORDINANZA</v>
      </c>
      <c r="Q3980" s="3" t="str">
        <f>VLOOKUP(P3980,'Classificazione UD'!A:B,2,FALSE)</f>
        <v>Amministrativo</v>
      </c>
    </row>
    <row r="3981" spans="1:17" ht="15" customHeight="1" x14ac:dyDescent="0.25">
      <c r="A3981" s="30">
        <v>2016</v>
      </c>
      <c r="B3981" s="3" t="s">
        <v>48</v>
      </c>
      <c r="C3981" s="3" t="s">
        <v>122</v>
      </c>
      <c r="D3981" s="3" t="s">
        <v>122</v>
      </c>
      <c r="E3981" s="3">
        <v>37</v>
      </c>
      <c r="F3981" s="3">
        <v>37</v>
      </c>
      <c r="G3981" s="3">
        <v>37</v>
      </c>
      <c r="H3981" s="3">
        <v>1110080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 t="str">
        <f>B3981&amp;" | "&amp;C3981&amp;" | "&amp;D3981</f>
        <v>documentazione_amministrativa / determinazioni | ORDINANZA | ORDINANZA</v>
      </c>
      <c r="Q3981" s="3" t="str">
        <f>VLOOKUP(P3981,'Classificazione UD'!A:B,2,FALSE)</f>
        <v>Amministrativo</v>
      </c>
    </row>
    <row r="3982" spans="1:17" ht="15" customHeight="1" x14ac:dyDescent="0.25">
      <c r="A3982" s="30">
        <v>2016</v>
      </c>
      <c r="B3982" s="3" t="s">
        <v>36</v>
      </c>
      <c r="C3982" s="3" t="s">
        <v>50</v>
      </c>
      <c r="D3982" s="3" t="s">
        <v>50</v>
      </c>
      <c r="E3982" s="3">
        <v>7929</v>
      </c>
      <c r="F3982" s="3">
        <v>15318</v>
      </c>
      <c r="G3982" s="3">
        <v>15318</v>
      </c>
      <c r="H3982" s="3">
        <v>4488172362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 t="str">
        <f>B3982&amp;" | "&amp;C3982&amp;" | "&amp;D3982</f>
        <v>documentazione_amministrativa / documenti_protocollati | DOCUMENTO PROTOCOLLATO | DOCUMENTO PROTOCOLLATO</v>
      </c>
      <c r="Q3982" s="3" t="str">
        <f>VLOOKUP(P3982,'Classificazione UD'!A:B,2,FALSE)</f>
        <v>Protocollo</v>
      </c>
    </row>
    <row r="3983" spans="1:17" ht="15" customHeight="1" x14ac:dyDescent="0.25">
      <c r="A3983" s="30">
        <v>2015</v>
      </c>
      <c r="B3983" s="3" t="s">
        <v>20</v>
      </c>
      <c r="C3983" s="3" t="s">
        <v>21</v>
      </c>
      <c r="D3983" s="3" t="s">
        <v>21</v>
      </c>
      <c r="E3983" s="3">
        <v>67</v>
      </c>
      <c r="F3983" s="3">
        <v>134</v>
      </c>
      <c r="G3983" s="3">
        <v>134</v>
      </c>
      <c r="H3983" s="3">
        <v>5205890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 t="str">
        <f>B3983&amp;" | "&amp;C3983&amp;" | "&amp;D3983</f>
        <v>documentazione_amministrativa / registri | REGISTRO GIORNALIERO | REGISTRO GIORNALIERO</v>
      </c>
      <c r="Q3983" s="3" t="str">
        <f>VLOOKUP(P3983,'Classificazione UD'!A:B,2,FALSE)</f>
        <v>RGP</v>
      </c>
    </row>
    <row r="3984" spans="1:17" ht="15" customHeight="1" x14ac:dyDescent="0.25">
      <c r="A3984" s="30">
        <v>2016</v>
      </c>
      <c r="B3984" s="3" t="s">
        <v>20</v>
      </c>
      <c r="C3984" s="3" t="s">
        <v>21</v>
      </c>
      <c r="D3984" s="3" t="s">
        <v>21</v>
      </c>
      <c r="E3984" s="3">
        <v>303</v>
      </c>
      <c r="F3984" s="3">
        <v>606</v>
      </c>
      <c r="G3984" s="3">
        <v>606</v>
      </c>
      <c r="H3984" s="3">
        <v>24222939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 t="str">
        <f>B3984&amp;" | "&amp;C3984&amp;" | "&amp;D3984</f>
        <v>documentazione_amministrativa / registri | REGISTRO GIORNALIERO | REGISTRO GIORNALIERO</v>
      </c>
      <c r="Q3984" s="3" t="str">
        <f>VLOOKUP(P3984,'Classificazione UD'!A:B,2,FALSE)</f>
        <v>RGP</v>
      </c>
    </row>
    <row r="3985" spans="1:17" ht="15" customHeight="1" x14ac:dyDescent="0.25">
      <c r="A3985" s="30">
        <v>2015</v>
      </c>
      <c r="B3985" s="3" t="s">
        <v>20</v>
      </c>
      <c r="C3985" s="3" t="s">
        <v>21</v>
      </c>
      <c r="D3985" s="3" t="s">
        <v>21</v>
      </c>
      <c r="E3985" s="3">
        <v>53</v>
      </c>
      <c r="F3985" s="3">
        <v>53</v>
      </c>
      <c r="G3985" s="3">
        <v>53</v>
      </c>
      <c r="H3985" s="3">
        <v>2948469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 t="str">
        <f>B3985&amp;" | "&amp;C3985&amp;" | "&amp;D3985</f>
        <v>documentazione_amministrativa / registri | REGISTRO GIORNALIERO | REGISTRO GIORNALIERO</v>
      </c>
      <c r="Q3985" s="3" t="str">
        <f>VLOOKUP(P3985,'Classificazione UD'!A:B,2,FALSE)</f>
        <v>RGP</v>
      </c>
    </row>
    <row r="3986" spans="1:17" ht="15" customHeight="1" x14ac:dyDescent="0.25">
      <c r="A3986" s="30">
        <v>2016</v>
      </c>
      <c r="B3986" s="3" t="s">
        <v>20</v>
      </c>
      <c r="C3986" s="3" t="s">
        <v>21</v>
      </c>
      <c r="D3986" s="3" t="s">
        <v>21</v>
      </c>
      <c r="E3986" s="3">
        <v>304</v>
      </c>
      <c r="F3986" s="3">
        <v>304</v>
      </c>
      <c r="G3986" s="3">
        <v>316</v>
      </c>
      <c r="H3986" s="3">
        <v>18398553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 t="str">
        <f>B3986&amp;" | "&amp;C3986&amp;" | "&amp;D3986</f>
        <v>documentazione_amministrativa / registri | REGISTRO GIORNALIERO | REGISTRO GIORNALIERO</v>
      </c>
      <c r="Q3986" s="3" t="str">
        <f>VLOOKUP(P3986,'Classificazione UD'!A:B,2,FALSE)</f>
        <v>RGP</v>
      </c>
    </row>
    <row r="3987" spans="1:17" ht="15" customHeight="1" x14ac:dyDescent="0.25">
      <c r="A3987" s="30">
        <v>2010</v>
      </c>
      <c r="B3987" s="3" t="s">
        <v>44</v>
      </c>
      <c r="C3987" s="3" t="s">
        <v>46</v>
      </c>
      <c r="D3987" s="3" t="s">
        <v>46</v>
      </c>
      <c r="E3987" s="3">
        <v>8</v>
      </c>
      <c r="F3987" s="3">
        <v>16</v>
      </c>
      <c r="G3987" s="3">
        <v>16</v>
      </c>
      <c r="H3987" s="3">
        <v>3011881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 t="str">
        <f>B3987&amp;" | "&amp;C3987&amp;" | "&amp;D3987</f>
        <v>documentazione_amministrativa / deliberazioni | DELIBERA | DELIBERA</v>
      </c>
      <c r="Q3987" s="3" t="str">
        <f>VLOOKUP(P3987,'Classificazione UD'!A:B,2,FALSE)</f>
        <v>Amministrativo</v>
      </c>
    </row>
    <row r="3988" spans="1:17" ht="15" customHeight="1" x14ac:dyDescent="0.25">
      <c r="A3988" s="30">
        <v>2011</v>
      </c>
      <c r="B3988" s="3" t="s">
        <v>44</v>
      </c>
      <c r="C3988" s="3" t="s">
        <v>46</v>
      </c>
      <c r="D3988" s="3" t="s">
        <v>46</v>
      </c>
      <c r="E3988" s="3">
        <v>48</v>
      </c>
      <c r="F3988" s="3">
        <v>98</v>
      </c>
      <c r="G3988" s="3">
        <v>98</v>
      </c>
      <c r="H3988" s="3">
        <v>38717330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 t="str">
        <f>B3988&amp;" | "&amp;C3988&amp;" | "&amp;D3988</f>
        <v>documentazione_amministrativa / deliberazioni | DELIBERA | DELIBERA</v>
      </c>
      <c r="Q3988" s="3" t="str">
        <f>VLOOKUP(P3988,'Classificazione UD'!A:B,2,FALSE)</f>
        <v>Amministrativo</v>
      </c>
    </row>
    <row r="3989" spans="1:17" ht="15" customHeight="1" x14ac:dyDescent="0.25">
      <c r="A3989" s="30">
        <v>2012</v>
      </c>
      <c r="B3989" s="3" t="s">
        <v>44</v>
      </c>
      <c r="C3989" s="3" t="s">
        <v>46</v>
      </c>
      <c r="D3989" s="3" t="s">
        <v>46</v>
      </c>
      <c r="E3989" s="3">
        <v>38</v>
      </c>
      <c r="F3989" s="3">
        <v>76</v>
      </c>
      <c r="G3989" s="3">
        <v>76</v>
      </c>
      <c r="H3989" s="3">
        <v>27427706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 t="str">
        <f>B3989&amp;" | "&amp;C3989&amp;" | "&amp;D3989</f>
        <v>documentazione_amministrativa / deliberazioni | DELIBERA | DELIBERA</v>
      </c>
      <c r="Q3989" s="3" t="str">
        <f>VLOOKUP(P3989,'Classificazione UD'!A:B,2,FALSE)</f>
        <v>Amministrativo</v>
      </c>
    </row>
    <row r="3990" spans="1:17" ht="15" customHeight="1" x14ac:dyDescent="0.25">
      <c r="A3990" s="30">
        <v>2013</v>
      </c>
      <c r="B3990" s="3" t="s">
        <v>44</v>
      </c>
      <c r="C3990" s="3" t="s">
        <v>46</v>
      </c>
      <c r="D3990" s="3" t="s">
        <v>46</v>
      </c>
      <c r="E3990" s="3">
        <v>63</v>
      </c>
      <c r="F3990" s="3">
        <v>126</v>
      </c>
      <c r="G3990" s="3">
        <v>126</v>
      </c>
      <c r="H3990" s="3">
        <v>59476344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 t="str">
        <f>B3990&amp;" | "&amp;C3990&amp;" | "&amp;D3990</f>
        <v>documentazione_amministrativa / deliberazioni | DELIBERA | DELIBERA</v>
      </c>
      <c r="Q3990" s="3" t="str">
        <f>VLOOKUP(P3990,'Classificazione UD'!A:B,2,FALSE)</f>
        <v>Amministrativo</v>
      </c>
    </row>
    <row r="3991" spans="1:17" ht="15" customHeight="1" x14ac:dyDescent="0.25">
      <c r="A3991" s="30">
        <v>2014</v>
      </c>
      <c r="B3991" s="3" t="s">
        <v>44</v>
      </c>
      <c r="C3991" s="3" t="s">
        <v>46</v>
      </c>
      <c r="D3991" s="3" t="s">
        <v>46</v>
      </c>
      <c r="E3991" s="3">
        <v>73</v>
      </c>
      <c r="F3991" s="3">
        <v>152</v>
      </c>
      <c r="G3991" s="3">
        <v>152</v>
      </c>
      <c r="H3991" s="3">
        <v>71312567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 t="str">
        <f>B3991&amp;" | "&amp;C3991&amp;" | "&amp;D3991</f>
        <v>documentazione_amministrativa / deliberazioni | DELIBERA | DELIBERA</v>
      </c>
      <c r="Q3991" s="3" t="str">
        <f>VLOOKUP(P3991,'Classificazione UD'!A:B,2,FALSE)</f>
        <v>Amministrativo</v>
      </c>
    </row>
    <row r="3992" spans="1:17" ht="15" customHeight="1" x14ac:dyDescent="0.25">
      <c r="A3992" s="30">
        <v>2015</v>
      </c>
      <c r="B3992" s="3" t="s">
        <v>44</v>
      </c>
      <c r="C3992" s="3" t="s">
        <v>46</v>
      </c>
      <c r="D3992" s="3" t="s">
        <v>46</v>
      </c>
      <c r="E3992" s="3">
        <v>90</v>
      </c>
      <c r="F3992" s="3">
        <v>193</v>
      </c>
      <c r="G3992" s="3">
        <v>193</v>
      </c>
      <c r="H3992" s="3">
        <v>108312973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 t="str">
        <f>B3992&amp;" | "&amp;C3992&amp;" | "&amp;D3992</f>
        <v>documentazione_amministrativa / deliberazioni | DELIBERA | DELIBERA</v>
      </c>
      <c r="Q3992" s="3" t="str">
        <f>VLOOKUP(P3992,'Classificazione UD'!A:B,2,FALSE)</f>
        <v>Amministrativo</v>
      </c>
    </row>
    <row r="3993" spans="1:17" ht="15" customHeight="1" x14ac:dyDescent="0.25">
      <c r="A3993" s="30">
        <v>2016</v>
      </c>
      <c r="B3993" s="3" t="s">
        <v>44</v>
      </c>
      <c r="C3993" s="3" t="s">
        <v>46</v>
      </c>
      <c r="D3993" s="3" t="s">
        <v>46</v>
      </c>
      <c r="E3993" s="3">
        <v>57</v>
      </c>
      <c r="F3993" s="3">
        <v>216</v>
      </c>
      <c r="G3993" s="3">
        <v>216</v>
      </c>
      <c r="H3993" s="3">
        <v>95586229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 t="str">
        <f>B3993&amp;" | "&amp;C3993&amp;" | "&amp;D3993</f>
        <v>documentazione_amministrativa / deliberazioni | DELIBERA | DELIBERA</v>
      </c>
      <c r="Q3993" s="3" t="str">
        <f>VLOOKUP(P3993,'Classificazione UD'!A:B,2,FALSE)</f>
        <v>Amministrativo</v>
      </c>
    </row>
    <row r="3994" spans="1:17" ht="15" customHeight="1" x14ac:dyDescent="0.25">
      <c r="A3994" s="30">
        <v>2016</v>
      </c>
      <c r="B3994" s="3" t="s">
        <v>118</v>
      </c>
      <c r="C3994" s="3" t="s">
        <v>119</v>
      </c>
      <c r="D3994" s="3" t="s">
        <v>119</v>
      </c>
      <c r="E3994" s="3">
        <v>22</v>
      </c>
      <c r="F3994" s="3">
        <v>35</v>
      </c>
      <c r="G3994" s="3">
        <v>35</v>
      </c>
      <c r="H3994" s="3">
        <v>2987227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 t="str">
        <f>B3994&amp;" | "&amp;C3994&amp;" | "&amp;D3994</f>
        <v>documentazione_amministrativa / decreti_ordinanze | DECRETO | DECRETO</v>
      </c>
      <c r="Q3994" s="3" t="str">
        <f>VLOOKUP(P3994,'Classificazione UD'!A:B,2,FALSE)</f>
        <v>Amministrativo</v>
      </c>
    </row>
    <row r="3995" spans="1:17" ht="15" customHeight="1" x14ac:dyDescent="0.25">
      <c r="A3995" s="30">
        <v>2010</v>
      </c>
      <c r="B3995" s="3" t="s">
        <v>48</v>
      </c>
      <c r="C3995" s="3" t="s">
        <v>81</v>
      </c>
      <c r="D3995" s="3" t="s">
        <v>81</v>
      </c>
      <c r="E3995" s="3">
        <v>95</v>
      </c>
      <c r="F3995" s="3">
        <v>191</v>
      </c>
      <c r="G3995" s="3">
        <v>191</v>
      </c>
      <c r="H3995" s="3">
        <v>16002584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 t="str">
        <f>B3995&amp;" | "&amp;C3995&amp;" | "&amp;D3995</f>
        <v>documentazione_amministrativa / determinazioni | DETERMINA | DETERMINA</v>
      </c>
      <c r="Q3995" s="3" t="str">
        <f>VLOOKUP(P3995,'Classificazione UD'!A:B,2,FALSE)</f>
        <v>Amministrativo</v>
      </c>
    </row>
    <row r="3996" spans="1:17" ht="15" customHeight="1" x14ac:dyDescent="0.25">
      <c r="A3996" s="30">
        <v>2011</v>
      </c>
      <c r="B3996" s="3" t="s">
        <v>48</v>
      </c>
      <c r="C3996" s="3" t="s">
        <v>81</v>
      </c>
      <c r="D3996" s="3" t="s">
        <v>81</v>
      </c>
      <c r="E3996" s="3">
        <v>491</v>
      </c>
      <c r="F3996" s="3">
        <v>988</v>
      </c>
      <c r="G3996" s="3">
        <v>988</v>
      </c>
      <c r="H3996" s="3">
        <v>74966177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 t="str">
        <f>B3996&amp;" | "&amp;C3996&amp;" | "&amp;D3996</f>
        <v>documentazione_amministrativa / determinazioni | DETERMINA | DETERMINA</v>
      </c>
      <c r="Q3996" s="3" t="str">
        <f>VLOOKUP(P3996,'Classificazione UD'!A:B,2,FALSE)</f>
        <v>Amministrativo</v>
      </c>
    </row>
    <row r="3997" spans="1:17" ht="15" customHeight="1" x14ac:dyDescent="0.25">
      <c r="A3997" s="30">
        <v>2012</v>
      </c>
      <c r="B3997" s="3" t="s">
        <v>48</v>
      </c>
      <c r="C3997" s="3" t="s">
        <v>81</v>
      </c>
      <c r="D3997" s="3" t="s">
        <v>81</v>
      </c>
      <c r="E3997" s="3">
        <v>570</v>
      </c>
      <c r="F3997" s="3">
        <v>1150</v>
      </c>
      <c r="G3997" s="3">
        <v>1150</v>
      </c>
      <c r="H3997" s="3">
        <v>92125211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 t="str">
        <f>B3997&amp;" | "&amp;C3997&amp;" | "&amp;D3997</f>
        <v>documentazione_amministrativa / determinazioni | DETERMINA | DETERMINA</v>
      </c>
      <c r="Q3997" s="3" t="str">
        <f>VLOOKUP(P3997,'Classificazione UD'!A:B,2,FALSE)</f>
        <v>Amministrativo</v>
      </c>
    </row>
    <row r="3998" spans="1:17" ht="15" customHeight="1" x14ac:dyDescent="0.25">
      <c r="A3998" s="30">
        <v>2013</v>
      </c>
      <c r="B3998" s="3" t="s">
        <v>48</v>
      </c>
      <c r="C3998" s="3" t="s">
        <v>81</v>
      </c>
      <c r="D3998" s="3" t="s">
        <v>81</v>
      </c>
      <c r="E3998" s="3">
        <v>621</v>
      </c>
      <c r="F3998" s="3">
        <v>1539</v>
      </c>
      <c r="G3998" s="3">
        <v>1539</v>
      </c>
      <c r="H3998" s="3">
        <v>177781191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 t="str">
        <f>B3998&amp;" | "&amp;C3998&amp;" | "&amp;D3998</f>
        <v>documentazione_amministrativa / determinazioni | DETERMINA | DETERMINA</v>
      </c>
      <c r="Q3998" s="3" t="str">
        <f>VLOOKUP(P3998,'Classificazione UD'!A:B,2,FALSE)</f>
        <v>Amministrativo</v>
      </c>
    </row>
    <row r="3999" spans="1:17" ht="15" customHeight="1" x14ac:dyDescent="0.25">
      <c r="A3999" s="30">
        <v>2014</v>
      </c>
      <c r="B3999" s="3" t="s">
        <v>48</v>
      </c>
      <c r="C3999" s="3" t="s">
        <v>81</v>
      </c>
      <c r="D3999" s="3" t="s">
        <v>81</v>
      </c>
      <c r="E3999" s="3">
        <v>565</v>
      </c>
      <c r="F3999" s="3">
        <v>1583</v>
      </c>
      <c r="G3999" s="3">
        <v>1583</v>
      </c>
      <c r="H3999" s="3">
        <v>208296704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 t="str">
        <f>B3999&amp;" | "&amp;C3999&amp;" | "&amp;D3999</f>
        <v>documentazione_amministrativa / determinazioni | DETERMINA | DETERMINA</v>
      </c>
      <c r="Q3999" s="3" t="str">
        <f>VLOOKUP(P3999,'Classificazione UD'!A:B,2,FALSE)</f>
        <v>Amministrativo</v>
      </c>
    </row>
    <row r="4000" spans="1:17" ht="15" customHeight="1" x14ac:dyDescent="0.25">
      <c r="A4000" s="30">
        <v>2015</v>
      </c>
      <c r="B4000" s="3" t="s">
        <v>48</v>
      </c>
      <c r="C4000" s="3" t="s">
        <v>81</v>
      </c>
      <c r="D4000" s="3" t="s">
        <v>81</v>
      </c>
      <c r="E4000" s="3">
        <v>629</v>
      </c>
      <c r="F4000" s="3">
        <v>1786</v>
      </c>
      <c r="G4000" s="3">
        <v>1786</v>
      </c>
      <c r="H4000" s="3">
        <v>221154515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 t="str">
        <f>B4000&amp;" | "&amp;C4000&amp;" | "&amp;D4000</f>
        <v>documentazione_amministrativa / determinazioni | DETERMINA | DETERMINA</v>
      </c>
      <c r="Q4000" s="3" t="str">
        <f>VLOOKUP(P4000,'Classificazione UD'!A:B,2,FALSE)</f>
        <v>Amministrativo</v>
      </c>
    </row>
    <row r="4001" spans="1:17" ht="15" customHeight="1" x14ac:dyDescent="0.25">
      <c r="A4001" s="30">
        <v>2016</v>
      </c>
      <c r="B4001" s="3" t="s">
        <v>48</v>
      </c>
      <c r="C4001" s="3" t="s">
        <v>81</v>
      </c>
      <c r="D4001" s="3" t="s">
        <v>81</v>
      </c>
      <c r="E4001" s="3">
        <v>518</v>
      </c>
      <c r="F4001" s="3">
        <v>1610</v>
      </c>
      <c r="G4001" s="3">
        <v>1610</v>
      </c>
      <c r="H4001" s="3">
        <v>169352305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 t="str">
        <f>B4001&amp;" | "&amp;C4001&amp;" | "&amp;D4001</f>
        <v>documentazione_amministrativa / determinazioni | DETERMINA | DETERMINA</v>
      </c>
      <c r="Q4001" s="3" t="str">
        <f>VLOOKUP(P4001,'Classificazione UD'!A:B,2,FALSE)</f>
        <v>Amministrativo</v>
      </c>
    </row>
    <row r="4002" spans="1:17" ht="15" customHeight="1" x14ac:dyDescent="0.25">
      <c r="A4002" s="30">
        <v>2015</v>
      </c>
      <c r="B4002" s="3" t="s">
        <v>17</v>
      </c>
      <c r="C4002" s="3" t="s">
        <v>27</v>
      </c>
      <c r="D4002" s="3" t="s">
        <v>19</v>
      </c>
      <c r="E4002" s="3">
        <v>1218</v>
      </c>
      <c r="F4002" s="3">
        <v>6481</v>
      </c>
      <c r="G4002" s="3">
        <v>9620</v>
      </c>
      <c r="H4002" s="3">
        <v>489519387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 t="str">
        <f>B4002&amp;" | "&amp;C4002&amp;" | "&amp;D4002</f>
        <v>documentazione_amministrativa / documentazione_contabile | FATTURA PASSIVA | FATTURA</v>
      </c>
      <c r="Q4002" s="3" t="str">
        <f>VLOOKUP(P4002,'Classificazione UD'!A:B,2,FALSE)</f>
        <v>Fiscale</v>
      </c>
    </row>
    <row r="4003" spans="1:17" ht="15" customHeight="1" x14ac:dyDescent="0.25">
      <c r="A4003" s="30">
        <v>2016</v>
      </c>
      <c r="B4003" s="3" t="s">
        <v>17</v>
      </c>
      <c r="C4003" s="3" t="s">
        <v>27</v>
      </c>
      <c r="D4003" s="3" t="s">
        <v>19</v>
      </c>
      <c r="E4003" s="3">
        <v>1648</v>
      </c>
      <c r="F4003" s="3">
        <v>9222</v>
      </c>
      <c r="G4003" s="3">
        <v>14167</v>
      </c>
      <c r="H4003" s="3">
        <v>721691427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 t="str">
        <f>B4003&amp;" | "&amp;C4003&amp;" | "&amp;D4003</f>
        <v>documentazione_amministrativa / documentazione_contabile | FATTURA PASSIVA | FATTURA</v>
      </c>
      <c r="Q4003" s="3" t="str">
        <f>VLOOKUP(P4003,'Classificazione UD'!A:B,2,FALSE)</f>
        <v>Fiscale</v>
      </c>
    </row>
    <row r="4004" spans="1:17" ht="15" customHeight="1" x14ac:dyDescent="0.25">
      <c r="A4004" s="30">
        <v>2015</v>
      </c>
      <c r="B4004" s="3" t="s">
        <v>17</v>
      </c>
      <c r="C4004" s="3" t="s">
        <v>18</v>
      </c>
      <c r="D4004" s="3" t="s">
        <v>19</v>
      </c>
      <c r="E4004" s="3">
        <v>1</v>
      </c>
      <c r="F4004" s="3">
        <v>6</v>
      </c>
      <c r="G4004" s="3">
        <v>8</v>
      </c>
      <c r="H4004" s="3">
        <v>775042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 t="str">
        <f>B4004&amp;" | "&amp;C4004&amp;" | "&amp;D4004</f>
        <v>documentazione_amministrativa / documentazione_contabile | FATTURA ATTIVA | FATTURA</v>
      </c>
      <c r="Q4004" s="3" t="str">
        <f>VLOOKUP(P4004,'Classificazione UD'!A:B,2,FALSE)</f>
        <v>Fiscale</v>
      </c>
    </row>
    <row r="4005" spans="1:17" ht="15" customHeight="1" x14ac:dyDescent="0.25">
      <c r="A4005" s="30">
        <v>2015</v>
      </c>
      <c r="B4005" s="3" t="s">
        <v>17</v>
      </c>
      <c r="C4005" s="3" t="s">
        <v>24</v>
      </c>
      <c r="D4005" s="3" t="s">
        <v>24</v>
      </c>
      <c r="E4005" s="3">
        <v>10</v>
      </c>
      <c r="F4005" s="3">
        <v>10</v>
      </c>
      <c r="G4005" s="3">
        <v>10</v>
      </c>
      <c r="H4005" s="3">
        <v>145067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 t="str">
        <f>B4005&amp;" | "&amp;C4005&amp;" | "&amp;D4005</f>
        <v>documentazione_amministrativa / documentazione_contabile | FOGLIO DI TRASFORMAZIONE | FOGLIO DI TRASFORMAZIONE</v>
      </c>
      <c r="Q4005" s="3" t="str">
        <f>VLOOKUP(P4005,'Classificazione UD'!A:B,2,FALSE)</f>
        <v>Tecnico</v>
      </c>
    </row>
    <row r="4006" spans="1:17" ht="15" customHeight="1" x14ac:dyDescent="0.25">
      <c r="A4006" s="30">
        <v>2010</v>
      </c>
      <c r="B4006" s="3" t="s">
        <v>44</v>
      </c>
      <c r="C4006" s="3" t="s">
        <v>46</v>
      </c>
      <c r="D4006" s="3" t="s">
        <v>46</v>
      </c>
      <c r="E4006" s="3">
        <v>24</v>
      </c>
      <c r="F4006" s="3">
        <v>48</v>
      </c>
      <c r="G4006" s="3">
        <v>48</v>
      </c>
      <c r="H4006" s="3">
        <v>12899200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 t="str">
        <f>B4006&amp;" | "&amp;C4006&amp;" | "&amp;D4006</f>
        <v>documentazione_amministrativa / deliberazioni | DELIBERA | DELIBERA</v>
      </c>
      <c r="Q4006" s="3" t="str">
        <f>VLOOKUP(P4006,'Classificazione UD'!A:B,2,FALSE)</f>
        <v>Amministrativo</v>
      </c>
    </row>
    <row r="4007" spans="1:17" ht="15" customHeight="1" x14ac:dyDescent="0.25">
      <c r="A4007" s="30">
        <v>2011</v>
      </c>
      <c r="B4007" s="3" t="s">
        <v>44</v>
      </c>
      <c r="C4007" s="3" t="s">
        <v>46</v>
      </c>
      <c r="D4007" s="3" t="s">
        <v>46</v>
      </c>
      <c r="E4007" s="3">
        <v>136</v>
      </c>
      <c r="F4007" s="3">
        <v>273</v>
      </c>
      <c r="G4007" s="3">
        <v>273</v>
      </c>
      <c r="H4007" s="3">
        <v>68777563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 t="str">
        <f>B4007&amp;" | "&amp;C4007&amp;" | "&amp;D4007</f>
        <v>documentazione_amministrativa / deliberazioni | DELIBERA | DELIBERA</v>
      </c>
      <c r="Q4007" s="3" t="str">
        <f>VLOOKUP(P4007,'Classificazione UD'!A:B,2,FALSE)</f>
        <v>Amministrativo</v>
      </c>
    </row>
    <row r="4008" spans="1:17" ht="15" customHeight="1" x14ac:dyDescent="0.25">
      <c r="A4008" s="30">
        <v>2012</v>
      </c>
      <c r="B4008" s="3" t="s">
        <v>44</v>
      </c>
      <c r="C4008" s="3" t="s">
        <v>46</v>
      </c>
      <c r="D4008" s="3" t="s">
        <v>46</v>
      </c>
      <c r="E4008" s="3">
        <v>164</v>
      </c>
      <c r="F4008" s="3">
        <v>335</v>
      </c>
      <c r="G4008" s="3">
        <v>335</v>
      </c>
      <c r="H4008" s="3">
        <v>111596391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 t="str">
        <f>B4008&amp;" | "&amp;C4008&amp;" | "&amp;D4008</f>
        <v>documentazione_amministrativa / deliberazioni | DELIBERA | DELIBERA</v>
      </c>
      <c r="Q4008" s="3" t="str">
        <f>VLOOKUP(P4008,'Classificazione UD'!A:B,2,FALSE)</f>
        <v>Amministrativo</v>
      </c>
    </row>
    <row r="4009" spans="1:17" ht="15" customHeight="1" x14ac:dyDescent="0.25">
      <c r="A4009" s="30">
        <v>2013</v>
      </c>
      <c r="B4009" s="3" t="s">
        <v>44</v>
      </c>
      <c r="C4009" s="3" t="s">
        <v>46</v>
      </c>
      <c r="D4009" s="3" t="s">
        <v>46</v>
      </c>
      <c r="E4009" s="3">
        <v>153</v>
      </c>
      <c r="F4009" s="3">
        <v>306</v>
      </c>
      <c r="G4009" s="3">
        <v>306</v>
      </c>
      <c r="H4009" s="3">
        <v>69317544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 t="str">
        <f>B4009&amp;" | "&amp;C4009&amp;" | "&amp;D4009</f>
        <v>documentazione_amministrativa / deliberazioni | DELIBERA | DELIBERA</v>
      </c>
      <c r="Q4009" s="3" t="str">
        <f>VLOOKUP(P4009,'Classificazione UD'!A:B,2,FALSE)</f>
        <v>Amministrativo</v>
      </c>
    </row>
    <row r="4010" spans="1:17" ht="15" customHeight="1" x14ac:dyDescent="0.25">
      <c r="A4010" s="30">
        <v>2014</v>
      </c>
      <c r="B4010" s="3" t="s">
        <v>44</v>
      </c>
      <c r="C4010" s="3" t="s">
        <v>46</v>
      </c>
      <c r="D4010" s="3" t="s">
        <v>46</v>
      </c>
      <c r="E4010" s="3">
        <v>144</v>
      </c>
      <c r="F4010" s="3">
        <v>288</v>
      </c>
      <c r="G4010" s="3">
        <v>288</v>
      </c>
      <c r="H4010" s="3">
        <v>70594754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 t="str">
        <f>B4010&amp;" | "&amp;C4010&amp;" | "&amp;D4010</f>
        <v>documentazione_amministrativa / deliberazioni | DELIBERA | DELIBERA</v>
      </c>
      <c r="Q4010" s="3" t="str">
        <f>VLOOKUP(P4010,'Classificazione UD'!A:B,2,FALSE)</f>
        <v>Amministrativo</v>
      </c>
    </row>
    <row r="4011" spans="1:17" ht="15" customHeight="1" x14ac:dyDescent="0.25">
      <c r="A4011" s="30">
        <v>2015</v>
      </c>
      <c r="B4011" s="3" t="s">
        <v>44</v>
      </c>
      <c r="C4011" s="3" t="s">
        <v>46</v>
      </c>
      <c r="D4011" s="3" t="s">
        <v>46</v>
      </c>
      <c r="E4011" s="3">
        <v>149</v>
      </c>
      <c r="F4011" s="3">
        <v>300</v>
      </c>
      <c r="G4011" s="3">
        <v>300</v>
      </c>
      <c r="H4011" s="3">
        <v>64936303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 t="str">
        <f>B4011&amp;" | "&amp;C4011&amp;" | "&amp;D4011</f>
        <v>documentazione_amministrativa / deliberazioni | DELIBERA | DELIBERA</v>
      </c>
      <c r="Q4011" s="3" t="str">
        <f>VLOOKUP(P4011,'Classificazione UD'!A:B,2,FALSE)</f>
        <v>Amministrativo</v>
      </c>
    </row>
    <row r="4012" spans="1:17" ht="15" customHeight="1" x14ac:dyDescent="0.25">
      <c r="A4012" s="30">
        <v>2016</v>
      </c>
      <c r="B4012" s="3" t="s">
        <v>44</v>
      </c>
      <c r="C4012" s="3" t="s">
        <v>46</v>
      </c>
      <c r="D4012" s="3" t="s">
        <v>46</v>
      </c>
      <c r="E4012" s="3">
        <v>94</v>
      </c>
      <c r="F4012" s="3">
        <v>437</v>
      </c>
      <c r="G4012" s="3">
        <v>437</v>
      </c>
      <c r="H4012" s="3">
        <v>72000853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 t="str">
        <f>B4012&amp;" | "&amp;C4012&amp;" | "&amp;D4012</f>
        <v>documentazione_amministrativa / deliberazioni | DELIBERA | DELIBERA</v>
      </c>
      <c r="Q4012" s="3" t="str">
        <f>VLOOKUP(P4012,'Classificazione UD'!A:B,2,FALSE)</f>
        <v>Amministrativo</v>
      </c>
    </row>
    <row r="4013" spans="1:17" ht="15" customHeight="1" x14ac:dyDescent="0.25">
      <c r="A4013" s="30">
        <v>2015</v>
      </c>
      <c r="B4013" s="3" t="s">
        <v>23</v>
      </c>
      <c r="C4013" s="3" t="s">
        <v>121</v>
      </c>
      <c r="D4013" s="3" t="s">
        <v>121</v>
      </c>
      <c r="E4013" s="3">
        <v>190</v>
      </c>
      <c r="F4013" s="3">
        <v>190</v>
      </c>
      <c r="G4013" s="3">
        <v>190</v>
      </c>
      <c r="H4013" s="3">
        <v>45844791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 t="str">
        <f>B4013&amp;" | "&amp;C4013&amp;" | "&amp;D4013</f>
        <v>documentazione_amministrativa / altri_documenti | NOTIFICA | NOTIFICA</v>
      </c>
      <c r="Q4013" s="3" t="str">
        <f>VLOOKUP(P4013,'Classificazione UD'!A:B,2,FALSE)</f>
        <v>Amministrativo</v>
      </c>
    </row>
    <row r="4014" spans="1:17" ht="15" customHeight="1" x14ac:dyDescent="0.25">
      <c r="A4014" s="30">
        <v>2016</v>
      </c>
      <c r="B4014" s="3" t="s">
        <v>23</v>
      </c>
      <c r="C4014" s="3" t="s">
        <v>121</v>
      </c>
      <c r="D4014" s="3" t="s">
        <v>121</v>
      </c>
      <c r="E4014" s="3">
        <v>130</v>
      </c>
      <c r="F4014" s="3">
        <v>130</v>
      </c>
      <c r="G4014" s="3">
        <v>130</v>
      </c>
      <c r="H4014" s="3">
        <v>99853437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 t="str">
        <f>B4014&amp;" | "&amp;C4014&amp;" | "&amp;D4014</f>
        <v>documentazione_amministrativa / altri_documenti | NOTIFICA | NOTIFICA</v>
      </c>
      <c r="Q4014" s="3" t="str">
        <f>VLOOKUP(P4014,'Classificazione UD'!A:B,2,FALSE)</f>
        <v>Amministrativo</v>
      </c>
    </row>
    <row r="4015" spans="1:17" ht="15" customHeight="1" x14ac:dyDescent="0.25">
      <c r="A4015" s="30">
        <v>2009</v>
      </c>
      <c r="B4015" s="3" t="s">
        <v>36</v>
      </c>
      <c r="C4015" s="3" t="s">
        <v>50</v>
      </c>
      <c r="D4015" s="3" t="s">
        <v>50</v>
      </c>
      <c r="E4015" s="3">
        <v>14252</v>
      </c>
      <c r="F4015" s="3">
        <v>18024</v>
      </c>
      <c r="G4015" s="3">
        <v>18024</v>
      </c>
      <c r="H4015" s="3">
        <v>2682516721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 t="str">
        <f>B4015&amp;" | "&amp;C4015&amp;" | "&amp;D4015</f>
        <v>documentazione_amministrativa / documenti_protocollati | DOCUMENTO PROTOCOLLATO | DOCUMENTO PROTOCOLLATO</v>
      </c>
      <c r="Q4015" s="3" t="str">
        <f>VLOOKUP(P4015,'Classificazione UD'!A:B,2,FALSE)</f>
        <v>Protocollo</v>
      </c>
    </row>
    <row r="4016" spans="1:17" ht="15" customHeight="1" x14ac:dyDescent="0.25">
      <c r="A4016" s="30">
        <v>2010</v>
      </c>
      <c r="B4016" s="3" t="s">
        <v>36</v>
      </c>
      <c r="C4016" s="3" t="s">
        <v>50</v>
      </c>
      <c r="D4016" s="3" t="s">
        <v>50</v>
      </c>
      <c r="E4016" s="3">
        <v>13595</v>
      </c>
      <c r="F4016" s="3">
        <v>17460</v>
      </c>
      <c r="G4016" s="3">
        <v>17460</v>
      </c>
      <c r="H4016" s="3">
        <v>2332070179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 t="str">
        <f>B4016&amp;" | "&amp;C4016&amp;" | "&amp;D4016</f>
        <v>documentazione_amministrativa / documenti_protocollati | DOCUMENTO PROTOCOLLATO | DOCUMENTO PROTOCOLLATO</v>
      </c>
      <c r="Q4016" s="3" t="str">
        <f>VLOOKUP(P4016,'Classificazione UD'!A:B,2,FALSE)</f>
        <v>Protocollo</v>
      </c>
    </row>
    <row r="4017" spans="1:17" ht="15" customHeight="1" x14ac:dyDescent="0.25">
      <c r="A4017" s="30">
        <v>2011</v>
      </c>
      <c r="B4017" s="3" t="s">
        <v>36</v>
      </c>
      <c r="C4017" s="3" t="s">
        <v>50</v>
      </c>
      <c r="D4017" s="3" t="s">
        <v>50</v>
      </c>
      <c r="E4017" s="3">
        <v>13633</v>
      </c>
      <c r="F4017" s="3">
        <v>18499</v>
      </c>
      <c r="G4017" s="3">
        <v>18499</v>
      </c>
      <c r="H4017" s="3">
        <v>2711478940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 t="str">
        <f>B4017&amp;" | "&amp;C4017&amp;" | "&amp;D4017</f>
        <v>documentazione_amministrativa / documenti_protocollati | DOCUMENTO PROTOCOLLATO | DOCUMENTO PROTOCOLLATO</v>
      </c>
      <c r="Q4017" s="3" t="str">
        <f>VLOOKUP(P4017,'Classificazione UD'!A:B,2,FALSE)</f>
        <v>Protocollo</v>
      </c>
    </row>
    <row r="4018" spans="1:17" ht="15" customHeight="1" x14ac:dyDescent="0.25">
      <c r="A4018" s="30">
        <v>2012</v>
      </c>
      <c r="B4018" s="3" t="s">
        <v>36</v>
      </c>
      <c r="C4018" s="3" t="s">
        <v>50</v>
      </c>
      <c r="D4018" s="3" t="s">
        <v>50</v>
      </c>
      <c r="E4018" s="3">
        <v>15722</v>
      </c>
      <c r="F4018" s="3">
        <v>25211</v>
      </c>
      <c r="G4018" s="3">
        <v>25211</v>
      </c>
      <c r="H4018" s="3">
        <v>3173029973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 t="str">
        <f>B4018&amp;" | "&amp;C4018&amp;" | "&amp;D4018</f>
        <v>documentazione_amministrativa / documenti_protocollati | DOCUMENTO PROTOCOLLATO | DOCUMENTO PROTOCOLLATO</v>
      </c>
      <c r="Q4018" s="3" t="str">
        <f>VLOOKUP(P4018,'Classificazione UD'!A:B,2,FALSE)</f>
        <v>Protocollo</v>
      </c>
    </row>
    <row r="4019" spans="1:17" ht="15" customHeight="1" x14ac:dyDescent="0.25">
      <c r="A4019" s="30">
        <v>2013</v>
      </c>
      <c r="B4019" s="3" t="s">
        <v>36</v>
      </c>
      <c r="C4019" s="3" t="s">
        <v>50</v>
      </c>
      <c r="D4019" s="3" t="s">
        <v>50</v>
      </c>
      <c r="E4019" s="3">
        <v>17163</v>
      </c>
      <c r="F4019" s="3">
        <v>35047</v>
      </c>
      <c r="G4019" s="3">
        <v>35047</v>
      </c>
      <c r="H4019" s="3">
        <v>4035619064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 t="str">
        <f>B4019&amp;" | "&amp;C4019&amp;" | "&amp;D4019</f>
        <v>documentazione_amministrativa / documenti_protocollati | DOCUMENTO PROTOCOLLATO | DOCUMENTO PROTOCOLLATO</v>
      </c>
      <c r="Q4019" s="3" t="str">
        <f>VLOOKUP(P4019,'Classificazione UD'!A:B,2,FALSE)</f>
        <v>Protocollo</v>
      </c>
    </row>
    <row r="4020" spans="1:17" ht="15" customHeight="1" x14ac:dyDescent="0.25">
      <c r="A4020" s="30">
        <v>2014</v>
      </c>
      <c r="B4020" s="3" t="s">
        <v>36</v>
      </c>
      <c r="C4020" s="3" t="s">
        <v>50</v>
      </c>
      <c r="D4020" s="3" t="s">
        <v>50</v>
      </c>
      <c r="E4020" s="3">
        <v>18610</v>
      </c>
      <c r="F4020" s="3">
        <v>53720</v>
      </c>
      <c r="G4020" s="3">
        <v>53720</v>
      </c>
      <c r="H4020" s="3">
        <v>6103482834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 t="str">
        <f>B4020&amp;" | "&amp;C4020&amp;" | "&amp;D4020</f>
        <v>documentazione_amministrativa / documenti_protocollati | DOCUMENTO PROTOCOLLATO | DOCUMENTO PROTOCOLLATO</v>
      </c>
      <c r="Q4020" s="3" t="str">
        <f>VLOOKUP(P4020,'Classificazione UD'!A:B,2,FALSE)</f>
        <v>Protocollo</v>
      </c>
    </row>
    <row r="4021" spans="1:17" ht="15" customHeight="1" x14ac:dyDescent="0.25">
      <c r="A4021" s="30">
        <v>2015</v>
      </c>
      <c r="B4021" s="3" t="s">
        <v>36</v>
      </c>
      <c r="C4021" s="3" t="s">
        <v>50</v>
      </c>
      <c r="D4021" s="3" t="s">
        <v>50</v>
      </c>
      <c r="E4021" s="3">
        <v>20066</v>
      </c>
      <c r="F4021" s="3">
        <v>68003</v>
      </c>
      <c r="G4021" s="3">
        <v>68003</v>
      </c>
      <c r="H4021" s="3">
        <v>8565670503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 t="str">
        <f>B4021&amp;" | "&amp;C4021&amp;" | "&amp;D4021</f>
        <v>documentazione_amministrativa / documenti_protocollati | DOCUMENTO PROTOCOLLATO | DOCUMENTO PROTOCOLLATO</v>
      </c>
      <c r="Q4021" s="3" t="str">
        <f>VLOOKUP(P4021,'Classificazione UD'!A:B,2,FALSE)</f>
        <v>Protocollo</v>
      </c>
    </row>
    <row r="4022" spans="1:17" ht="15" customHeight="1" x14ac:dyDescent="0.25">
      <c r="A4022" s="30">
        <v>2016</v>
      </c>
      <c r="B4022" s="3" t="s">
        <v>36</v>
      </c>
      <c r="C4022" s="3" t="s">
        <v>50</v>
      </c>
      <c r="D4022" s="3" t="s">
        <v>50</v>
      </c>
      <c r="E4022" s="3">
        <v>19309</v>
      </c>
      <c r="F4022" s="3">
        <v>66104</v>
      </c>
      <c r="G4022" s="3">
        <v>66104</v>
      </c>
      <c r="H4022" s="3">
        <v>9626878776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 t="str">
        <f>B4022&amp;" | "&amp;C4022&amp;" | "&amp;D4022</f>
        <v>documentazione_amministrativa / documenti_protocollati | DOCUMENTO PROTOCOLLATO | DOCUMENTO PROTOCOLLATO</v>
      </c>
      <c r="Q4022" s="3" t="str">
        <f>VLOOKUP(P4022,'Classificazione UD'!A:B,2,FALSE)</f>
        <v>Protocollo</v>
      </c>
    </row>
    <row r="4023" spans="1:17" ht="15" customHeight="1" x14ac:dyDescent="0.25">
      <c r="A4023" s="30">
        <v>2016</v>
      </c>
      <c r="B4023" s="3" t="s">
        <v>20</v>
      </c>
      <c r="C4023" s="3" t="s">
        <v>21</v>
      </c>
      <c r="D4023" s="3" t="s">
        <v>21</v>
      </c>
      <c r="E4023" s="3">
        <v>236</v>
      </c>
      <c r="F4023" s="3">
        <v>236</v>
      </c>
      <c r="G4023" s="3">
        <v>236</v>
      </c>
      <c r="H4023" s="3">
        <v>46754613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 t="str">
        <f>B4023&amp;" | "&amp;C4023&amp;" | "&amp;D4023</f>
        <v>documentazione_amministrativa / registri | REGISTRO GIORNALIERO | REGISTRO GIORNALIERO</v>
      </c>
      <c r="Q4023" s="3" t="str">
        <f>VLOOKUP(P4023,'Classificazione UD'!A:B,2,FALSE)</f>
        <v>RGP</v>
      </c>
    </row>
    <row r="4024" spans="1:17" ht="15" customHeight="1" x14ac:dyDescent="0.25">
      <c r="A4024" s="30">
        <v>2015</v>
      </c>
      <c r="B4024" s="3" t="s">
        <v>17</v>
      </c>
      <c r="C4024" s="3" t="s">
        <v>18</v>
      </c>
      <c r="D4024" s="3" t="s">
        <v>19</v>
      </c>
      <c r="E4024" s="3">
        <v>3</v>
      </c>
      <c r="F4024" s="3">
        <v>8</v>
      </c>
      <c r="G4024" s="3">
        <v>8</v>
      </c>
      <c r="H4024" s="3">
        <v>37662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 t="str">
        <f>B4024&amp;" | "&amp;C4024&amp;" | "&amp;D4024</f>
        <v>documentazione_amministrativa / documentazione_contabile | FATTURA ATTIVA | FATTURA</v>
      </c>
      <c r="Q4024" s="3" t="str">
        <f>VLOOKUP(P4024,'Classificazione UD'!A:B,2,FALSE)</f>
        <v>Fiscale</v>
      </c>
    </row>
    <row r="4025" spans="1:17" ht="15" customHeight="1" x14ac:dyDescent="0.25">
      <c r="A4025" s="30">
        <v>2015</v>
      </c>
      <c r="B4025" s="3" t="s">
        <v>17</v>
      </c>
      <c r="C4025" s="3" t="s">
        <v>27</v>
      </c>
      <c r="D4025" s="3" t="s">
        <v>19</v>
      </c>
      <c r="E4025" s="3">
        <v>1252</v>
      </c>
      <c r="F4025" s="3">
        <v>3834</v>
      </c>
      <c r="G4025" s="3">
        <v>3834</v>
      </c>
      <c r="H4025" s="3">
        <v>316909393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 t="str">
        <f>B4025&amp;" | "&amp;C4025&amp;" | "&amp;D4025</f>
        <v>documentazione_amministrativa / documentazione_contabile | FATTURA PASSIVA | FATTURA</v>
      </c>
      <c r="Q4025" s="3" t="str">
        <f>VLOOKUP(P4025,'Classificazione UD'!A:B,2,FALSE)</f>
        <v>Fiscale</v>
      </c>
    </row>
    <row r="4026" spans="1:17" ht="15" customHeight="1" x14ac:dyDescent="0.25">
      <c r="A4026" s="30">
        <v>2016</v>
      </c>
      <c r="B4026" s="3" t="s">
        <v>17</v>
      </c>
      <c r="C4026" s="3" t="s">
        <v>27</v>
      </c>
      <c r="D4026" s="3" t="s">
        <v>19</v>
      </c>
      <c r="E4026" s="3">
        <v>1</v>
      </c>
      <c r="F4026" s="3">
        <v>3</v>
      </c>
      <c r="G4026" s="3">
        <v>3</v>
      </c>
      <c r="H4026" s="3">
        <v>7038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 t="str">
        <f>B4026&amp;" | "&amp;C4026&amp;" | "&amp;D4026</f>
        <v>documentazione_amministrativa / documentazione_contabile | FATTURA PASSIVA | FATTURA</v>
      </c>
      <c r="Q4026" s="3" t="str">
        <f>VLOOKUP(P4026,'Classificazione UD'!A:B,2,FALSE)</f>
        <v>Fiscale</v>
      </c>
    </row>
    <row r="4027" spans="1:17" ht="15" customHeight="1" x14ac:dyDescent="0.25">
      <c r="A4027" s="30">
        <v>2016</v>
      </c>
      <c r="B4027" s="3" t="s">
        <v>17</v>
      </c>
      <c r="C4027" s="3" t="s">
        <v>27</v>
      </c>
      <c r="D4027" s="3" t="s">
        <v>28</v>
      </c>
      <c r="E4027" s="3">
        <v>1</v>
      </c>
      <c r="F4027" s="3">
        <v>3</v>
      </c>
      <c r="G4027" s="3">
        <v>3</v>
      </c>
      <c r="H4027" s="3">
        <v>16624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 t="str">
        <f>B4027&amp;" | "&amp;C4027&amp;" | "&amp;D4027</f>
        <v>documentazione_amministrativa / documentazione_contabile | FATTURA PASSIVA | NOTA DI CREDITO</v>
      </c>
      <c r="Q4027" s="3" t="str">
        <f>VLOOKUP(P4027,'Classificazione UD'!A:B,2,FALSE)</f>
        <v>Fiscale</v>
      </c>
    </row>
    <row r="4028" spans="1:17" ht="15" customHeight="1" x14ac:dyDescent="0.25">
      <c r="A4028" s="30">
        <v>2015</v>
      </c>
      <c r="B4028" s="3" t="s">
        <v>20</v>
      </c>
      <c r="C4028" s="3" t="s">
        <v>130</v>
      </c>
      <c r="D4028" s="3" t="s">
        <v>130</v>
      </c>
      <c r="E4028" s="3">
        <v>1</v>
      </c>
      <c r="F4028" s="3">
        <v>1</v>
      </c>
      <c r="G4028" s="3">
        <v>1</v>
      </c>
      <c r="H4028" s="3">
        <v>940444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 t="str">
        <f>B4028&amp;" | "&amp;C4028&amp;" | "&amp;D4028</f>
        <v>documentazione_amministrativa / registri | REGISTRO UNICO FATTURE | REGISTRO UNICO FATTURE</v>
      </c>
      <c r="Q4028" s="3" t="str">
        <f>VLOOKUP(P4028,'Classificazione UD'!A:B,2,FALSE)</f>
        <v>Fiscale</v>
      </c>
    </row>
    <row r="4029" spans="1:17" ht="15" customHeight="1" x14ac:dyDescent="0.25">
      <c r="A4029" s="30">
        <v>2015</v>
      </c>
      <c r="B4029" s="3" t="s">
        <v>17</v>
      </c>
      <c r="C4029" s="3" t="s">
        <v>27</v>
      </c>
      <c r="D4029" s="3" t="s">
        <v>111</v>
      </c>
      <c r="E4029" s="3">
        <v>1</v>
      </c>
      <c r="F4029" s="3">
        <v>3</v>
      </c>
      <c r="G4029" s="3">
        <v>6</v>
      </c>
      <c r="H4029" s="3">
        <v>125484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 t="str">
        <f>B4029&amp;" | "&amp;C4029&amp;" | "&amp;D4029</f>
        <v>documentazione_amministrativa / documentazione_contabile | FATTURA PASSIVA | ACCONTO/ANTICIPO SU FATTURA</v>
      </c>
      <c r="Q4029" s="3" t="str">
        <f>VLOOKUP(P4029,'Classificazione UD'!A:B,2,FALSE)</f>
        <v>Fiscale</v>
      </c>
    </row>
    <row r="4030" spans="1:17" ht="15" customHeight="1" x14ac:dyDescent="0.25">
      <c r="A4030" s="30">
        <v>2015</v>
      </c>
      <c r="B4030" s="3" t="s">
        <v>17</v>
      </c>
      <c r="C4030" s="3" t="s">
        <v>27</v>
      </c>
      <c r="D4030" s="3" t="s">
        <v>19</v>
      </c>
      <c r="E4030" s="3">
        <v>1989</v>
      </c>
      <c r="F4030" s="3">
        <v>6938</v>
      </c>
      <c r="G4030" s="3">
        <v>12908</v>
      </c>
      <c r="H4030" s="3">
        <v>1210215601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 t="str">
        <f>B4030&amp;" | "&amp;C4030&amp;" | "&amp;D4030</f>
        <v>documentazione_amministrativa / documentazione_contabile | FATTURA PASSIVA | FATTURA</v>
      </c>
      <c r="Q4030" s="3" t="str">
        <f>VLOOKUP(P4030,'Classificazione UD'!A:B,2,FALSE)</f>
        <v>Fiscale</v>
      </c>
    </row>
    <row r="4031" spans="1:17" ht="15" customHeight="1" x14ac:dyDescent="0.25">
      <c r="A4031" s="30">
        <v>2015</v>
      </c>
      <c r="B4031" s="3" t="s">
        <v>17</v>
      </c>
      <c r="C4031" s="3" t="s">
        <v>27</v>
      </c>
      <c r="D4031" s="3" t="s">
        <v>28</v>
      </c>
      <c r="E4031" s="3">
        <v>99</v>
      </c>
      <c r="F4031" s="3">
        <v>341</v>
      </c>
      <c r="G4031" s="3">
        <v>638</v>
      </c>
      <c r="H4031" s="3">
        <v>24742545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 t="str">
        <f>B4031&amp;" | "&amp;C4031&amp;" | "&amp;D4031</f>
        <v>documentazione_amministrativa / documentazione_contabile | FATTURA PASSIVA | NOTA DI CREDITO</v>
      </c>
      <c r="Q4031" s="3" t="str">
        <f>VLOOKUP(P4031,'Classificazione UD'!A:B,2,FALSE)</f>
        <v>Fiscale</v>
      </c>
    </row>
    <row r="4032" spans="1:17" ht="15" customHeight="1" x14ac:dyDescent="0.25">
      <c r="A4032" s="30">
        <v>2015</v>
      </c>
      <c r="B4032" s="3" t="s">
        <v>17</v>
      </c>
      <c r="C4032" s="3" t="s">
        <v>27</v>
      </c>
      <c r="D4032" s="3" t="s">
        <v>32</v>
      </c>
      <c r="E4032" s="3">
        <v>5</v>
      </c>
      <c r="F4032" s="3">
        <v>18</v>
      </c>
      <c r="G4032" s="3">
        <v>33</v>
      </c>
      <c r="H4032" s="3">
        <v>933506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 t="str">
        <f>B4032&amp;" | "&amp;C4032&amp;" | "&amp;D4032</f>
        <v>documentazione_amministrativa / documentazione_contabile | FATTURA PASSIVA | NOTA DI DEBITO</v>
      </c>
      <c r="Q4032" s="3" t="str">
        <f>VLOOKUP(P4032,'Classificazione UD'!A:B,2,FALSE)</f>
        <v>Fiscale</v>
      </c>
    </row>
    <row r="4033" spans="1:17" ht="15" customHeight="1" x14ac:dyDescent="0.25">
      <c r="A4033" s="30">
        <v>2015</v>
      </c>
      <c r="B4033" s="3" t="s">
        <v>17</v>
      </c>
      <c r="C4033" s="3" t="s">
        <v>27</v>
      </c>
      <c r="D4033" s="3" t="s">
        <v>86</v>
      </c>
      <c r="E4033" s="3">
        <v>7</v>
      </c>
      <c r="F4033" s="3">
        <v>23</v>
      </c>
      <c r="G4033" s="3">
        <v>44</v>
      </c>
      <c r="H4033" s="3">
        <v>1373506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 t="str">
        <f>B4033&amp;" | "&amp;C4033&amp;" | "&amp;D4033</f>
        <v>documentazione_amministrativa / documentazione_contabile | FATTURA PASSIVA | PARCELLA</v>
      </c>
      <c r="Q4033" s="3" t="str">
        <f>VLOOKUP(P4033,'Classificazione UD'!A:B,2,FALSE)</f>
        <v>Fiscale</v>
      </c>
    </row>
    <row r="4034" spans="1:17" ht="15" customHeight="1" x14ac:dyDescent="0.25">
      <c r="A4034" s="30">
        <v>2015</v>
      </c>
      <c r="B4034" s="3" t="s">
        <v>17</v>
      </c>
      <c r="C4034" s="3" t="s">
        <v>18</v>
      </c>
      <c r="D4034" s="3" t="s">
        <v>19</v>
      </c>
      <c r="E4034" s="3">
        <v>9</v>
      </c>
      <c r="F4034" s="3">
        <v>13</v>
      </c>
      <c r="G4034" s="3">
        <v>22</v>
      </c>
      <c r="H4034" s="3">
        <v>1102271</v>
      </c>
      <c r="I4034" s="3">
        <v>0</v>
      </c>
      <c r="J4034" s="3">
        <v>0</v>
      </c>
      <c r="K4034" s="3">
        <v>0</v>
      </c>
      <c r="L4034" s="3">
        <v>6</v>
      </c>
      <c r="M4034" s="3">
        <v>10</v>
      </c>
      <c r="N4034" s="3">
        <v>16</v>
      </c>
      <c r="O4034" s="3">
        <v>761854</v>
      </c>
      <c r="P4034" s="3" t="str">
        <f>B4034&amp;" | "&amp;C4034&amp;" | "&amp;D4034</f>
        <v>documentazione_amministrativa / documentazione_contabile | FATTURA ATTIVA | FATTURA</v>
      </c>
      <c r="Q4034" s="3" t="str">
        <f>VLOOKUP(P4034,'Classificazione UD'!A:B,2,FALSE)</f>
        <v>Fiscale</v>
      </c>
    </row>
    <row r="4035" spans="1:17" ht="15" customHeight="1" x14ac:dyDescent="0.25">
      <c r="A4035" s="30">
        <v>2015</v>
      </c>
      <c r="B4035" s="3" t="s">
        <v>17</v>
      </c>
      <c r="C4035" s="3" t="s">
        <v>18</v>
      </c>
      <c r="D4035" s="3" t="s">
        <v>19</v>
      </c>
      <c r="E4035" s="3">
        <v>1</v>
      </c>
      <c r="F4035" s="3">
        <v>1</v>
      </c>
      <c r="G4035" s="3">
        <v>2</v>
      </c>
      <c r="H4035" s="3">
        <v>113595</v>
      </c>
      <c r="I4035" s="3">
        <v>0</v>
      </c>
      <c r="J4035" s="3">
        <v>0</v>
      </c>
      <c r="K4035" s="3">
        <v>0</v>
      </c>
      <c r="L4035" s="3">
        <v>1</v>
      </c>
      <c r="M4035" s="3">
        <v>1</v>
      </c>
      <c r="N4035" s="3">
        <v>2</v>
      </c>
      <c r="O4035" s="3">
        <v>113595</v>
      </c>
      <c r="P4035" s="3" t="str">
        <f>B4035&amp;" | "&amp;C4035&amp;" | "&amp;D4035</f>
        <v>documentazione_amministrativa / documentazione_contabile | FATTURA ATTIVA | FATTURA</v>
      </c>
      <c r="Q4035" s="3" t="str">
        <f>VLOOKUP(P4035,'Classificazione UD'!A:B,2,FALSE)</f>
        <v>Fiscale</v>
      </c>
    </row>
    <row r="4036" spans="1:17" ht="15" customHeight="1" x14ac:dyDescent="0.25">
      <c r="A4036" s="30">
        <v>2015</v>
      </c>
      <c r="B4036" s="3" t="s">
        <v>17</v>
      </c>
      <c r="C4036" s="3" t="s">
        <v>18</v>
      </c>
      <c r="D4036" s="3" t="s">
        <v>19</v>
      </c>
      <c r="E4036" s="3">
        <v>2</v>
      </c>
      <c r="F4036" s="3">
        <v>2</v>
      </c>
      <c r="G4036" s="3">
        <v>4</v>
      </c>
      <c r="H4036" s="3">
        <v>226216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 t="str">
        <f>B4036&amp;" | "&amp;C4036&amp;" | "&amp;D4036</f>
        <v>documentazione_amministrativa / documentazione_contabile | FATTURA ATTIVA | FATTURA</v>
      </c>
      <c r="Q4036" s="3" t="str">
        <f>VLOOKUP(P4036,'Classificazione UD'!A:B,2,FALSE)</f>
        <v>Fiscale</v>
      </c>
    </row>
    <row r="4037" spans="1:17" ht="15" customHeight="1" x14ac:dyDescent="0.25">
      <c r="A4037" s="30">
        <v>2012</v>
      </c>
      <c r="B4037" s="3" t="s">
        <v>44</v>
      </c>
      <c r="C4037" s="3" t="s">
        <v>46</v>
      </c>
      <c r="D4037" s="3" t="s">
        <v>46</v>
      </c>
      <c r="E4037" s="3">
        <v>67</v>
      </c>
      <c r="F4037" s="3">
        <v>367</v>
      </c>
      <c r="G4037" s="3">
        <v>367</v>
      </c>
      <c r="H4037" s="3">
        <v>382630559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 t="str">
        <f>B4037&amp;" | "&amp;C4037&amp;" | "&amp;D4037</f>
        <v>documentazione_amministrativa / deliberazioni | DELIBERA | DELIBERA</v>
      </c>
      <c r="Q4037" s="3" t="str">
        <f>VLOOKUP(P4037,'Classificazione UD'!A:B,2,FALSE)</f>
        <v>Amministrativo</v>
      </c>
    </row>
    <row r="4038" spans="1:17" ht="15" customHeight="1" x14ac:dyDescent="0.25">
      <c r="A4038" s="30">
        <v>2013</v>
      </c>
      <c r="B4038" s="3" t="s">
        <v>44</v>
      </c>
      <c r="C4038" s="3" t="s">
        <v>46</v>
      </c>
      <c r="D4038" s="3" t="s">
        <v>46</v>
      </c>
      <c r="E4038" s="3">
        <v>69</v>
      </c>
      <c r="F4038" s="3">
        <v>355</v>
      </c>
      <c r="G4038" s="3">
        <v>355</v>
      </c>
      <c r="H4038" s="3">
        <v>106399568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 t="str">
        <f>B4038&amp;" | "&amp;C4038&amp;" | "&amp;D4038</f>
        <v>documentazione_amministrativa / deliberazioni | DELIBERA | DELIBERA</v>
      </c>
      <c r="Q4038" s="3" t="str">
        <f>VLOOKUP(P4038,'Classificazione UD'!A:B,2,FALSE)</f>
        <v>Amministrativo</v>
      </c>
    </row>
    <row r="4039" spans="1:17" ht="15" customHeight="1" x14ac:dyDescent="0.25">
      <c r="A4039" s="30">
        <v>2014</v>
      </c>
      <c r="B4039" s="3" t="s">
        <v>44</v>
      </c>
      <c r="C4039" s="3" t="s">
        <v>46</v>
      </c>
      <c r="D4039" s="3" t="s">
        <v>46</v>
      </c>
      <c r="E4039" s="3">
        <v>82</v>
      </c>
      <c r="F4039" s="3">
        <v>442</v>
      </c>
      <c r="G4039" s="3">
        <v>442</v>
      </c>
      <c r="H4039" s="3">
        <v>179006169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 t="str">
        <f>B4039&amp;" | "&amp;C4039&amp;" | "&amp;D4039</f>
        <v>documentazione_amministrativa / deliberazioni | DELIBERA | DELIBERA</v>
      </c>
      <c r="Q4039" s="3" t="str">
        <f>VLOOKUP(P4039,'Classificazione UD'!A:B,2,FALSE)</f>
        <v>Amministrativo</v>
      </c>
    </row>
    <row r="4040" spans="1:17" ht="15" customHeight="1" x14ac:dyDescent="0.25">
      <c r="A4040" s="30">
        <v>2015</v>
      </c>
      <c r="B4040" s="3" t="s">
        <v>44</v>
      </c>
      <c r="C4040" s="3" t="s">
        <v>46</v>
      </c>
      <c r="D4040" s="3" t="s">
        <v>46</v>
      </c>
      <c r="E4040" s="3">
        <v>73</v>
      </c>
      <c r="F4040" s="3">
        <v>437</v>
      </c>
      <c r="G4040" s="3">
        <v>437</v>
      </c>
      <c r="H4040" s="3">
        <v>239645296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 t="str">
        <f>B4040&amp;" | "&amp;C4040&amp;" | "&amp;D4040</f>
        <v>documentazione_amministrativa / deliberazioni | DELIBERA | DELIBERA</v>
      </c>
      <c r="Q4040" s="3" t="str">
        <f>VLOOKUP(P4040,'Classificazione UD'!A:B,2,FALSE)</f>
        <v>Amministrativo</v>
      </c>
    </row>
    <row r="4041" spans="1:17" ht="15" customHeight="1" x14ac:dyDescent="0.25">
      <c r="A4041" s="30">
        <v>2016</v>
      </c>
      <c r="B4041" s="3" t="s">
        <v>44</v>
      </c>
      <c r="C4041" s="3" t="s">
        <v>46</v>
      </c>
      <c r="D4041" s="3" t="s">
        <v>46</v>
      </c>
      <c r="E4041" s="3">
        <v>24</v>
      </c>
      <c r="F4041" s="3">
        <v>139</v>
      </c>
      <c r="G4041" s="3">
        <v>139</v>
      </c>
      <c r="H4041" s="3">
        <v>149781712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 t="str">
        <f>B4041&amp;" | "&amp;C4041&amp;" | "&amp;D4041</f>
        <v>documentazione_amministrativa / deliberazioni | DELIBERA | DELIBERA</v>
      </c>
      <c r="Q4041" s="3" t="str">
        <f>VLOOKUP(P4041,'Classificazione UD'!A:B,2,FALSE)</f>
        <v>Amministrativo</v>
      </c>
    </row>
    <row r="4042" spans="1:17" ht="15" customHeight="1" x14ac:dyDescent="0.25">
      <c r="A4042" s="30">
        <v>2012</v>
      </c>
      <c r="B4042" s="3" t="s">
        <v>44</v>
      </c>
      <c r="C4042" s="3" t="s">
        <v>46</v>
      </c>
      <c r="D4042" s="3" t="s">
        <v>46</v>
      </c>
      <c r="E4042" s="3">
        <v>119</v>
      </c>
      <c r="F4042" s="3">
        <v>562</v>
      </c>
      <c r="G4042" s="3">
        <v>562</v>
      </c>
      <c r="H4042" s="3">
        <v>187227919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 t="str">
        <f>B4042&amp;" | "&amp;C4042&amp;" | "&amp;D4042</f>
        <v>documentazione_amministrativa / deliberazioni | DELIBERA | DELIBERA</v>
      </c>
      <c r="Q4042" s="3" t="str">
        <f>VLOOKUP(P4042,'Classificazione UD'!A:B,2,FALSE)</f>
        <v>Amministrativo</v>
      </c>
    </row>
    <row r="4043" spans="1:17" ht="15" customHeight="1" x14ac:dyDescent="0.25">
      <c r="A4043" s="30">
        <v>2013</v>
      </c>
      <c r="B4043" s="3" t="s">
        <v>44</v>
      </c>
      <c r="C4043" s="3" t="s">
        <v>46</v>
      </c>
      <c r="D4043" s="3" t="s">
        <v>46</v>
      </c>
      <c r="E4043" s="3">
        <v>132</v>
      </c>
      <c r="F4043" s="3">
        <v>872</v>
      </c>
      <c r="G4043" s="3">
        <v>872</v>
      </c>
      <c r="H4043" s="3">
        <v>490847091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 t="str">
        <f>B4043&amp;" | "&amp;C4043&amp;" | "&amp;D4043</f>
        <v>documentazione_amministrativa / deliberazioni | DELIBERA | DELIBERA</v>
      </c>
      <c r="Q4043" s="3" t="str">
        <f>VLOOKUP(P4043,'Classificazione UD'!A:B,2,FALSE)</f>
        <v>Amministrativo</v>
      </c>
    </row>
    <row r="4044" spans="1:17" ht="15" customHeight="1" x14ac:dyDescent="0.25">
      <c r="A4044" s="30">
        <v>2014</v>
      </c>
      <c r="B4044" s="3" t="s">
        <v>44</v>
      </c>
      <c r="C4044" s="3" t="s">
        <v>46</v>
      </c>
      <c r="D4044" s="3" t="s">
        <v>46</v>
      </c>
      <c r="E4044" s="3">
        <v>142</v>
      </c>
      <c r="F4044" s="3">
        <v>852</v>
      </c>
      <c r="G4044" s="3">
        <v>852</v>
      </c>
      <c r="H4044" s="3">
        <v>197949427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 t="str">
        <f>B4044&amp;" | "&amp;C4044&amp;" | "&amp;D4044</f>
        <v>documentazione_amministrativa / deliberazioni | DELIBERA | DELIBERA</v>
      </c>
      <c r="Q4044" s="3" t="str">
        <f>VLOOKUP(P4044,'Classificazione UD'!A:B,2,FALSE)</f>
        <v>Amministrativo</v>
      </c>
    </row>
    <row r="4045" spans="1:17" ht="15" customHeight="1" x14ac:dyDescent="0.25">
      <c r="A4045" s="30">
        <v>2015</v>
      </c>
      <c r="B4045" s="3" t="s">
        <v>44</v>
      </c>
      <c r="C4045" s="3" t="s">
        <v>46</v>
      </c>
      <c r="D4045" s="3" t="s">
        <v>46</v>
      </c>
      <c r="E4045" s="3">
        <v>171</v>
      </c>
      <c r="F4045" s="3">
        <v>1166</v>
      </c>
      <c r="G4045" s="3">
        <v>1166</v>
      </c>
      <c r="H4045" s="3">
        <v>584175731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 t="str">
        <f>B4045&amp;" | "&amp;C4045&amp;" | "&amp;D4045</f>
        <v>documentazione_amministrativa / deliberazioni | DELIBERA | DELIBERA</v>
      </c>
      <c r="Q4045" s="3" t="str">
        <f>VLOOKUP(P4045,'Classificazione UD'!A:B,2,FALSE)</f>
        <v>Amministrativo</v>
      </c>
    </row>
    <row r="4046" spans="1:17" ht="15" customHeight="1" x14ac:dyDescent="0.25">
      <c r="A4046" s="30">
        <v>2016</v>
      </c>
      <c r="B4046" s="3" t="s">
        <v>44</v>
      </c>
      <c r="C4046" s="3" t="s">
        <v>46</v>
      </c>
      <c r="D4046" s="3" t="s">
        <v>46</v>
      </c>
      <c r="E4046" s="3">
        <v>71</v>
      </c>
      <c r="F4046" s="3">
        <v>422</v>
      </c>
      <c r="G4046" s="3">
        <v>422</v>
      </c>
      <c r="H4046" s="3">
        <v>206360586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 t="str">
        <f>B4046&amp;" | "&amp;C4046&amp;" | "&amp;D4046</f>
        <v>documentazione_amministrativa / deliberazioni | DELIBERA | DELIBERA</v>
      </c>
      <c r="Q4046" s="3" t="str">
        <f>VLOOKUP(P4046,'Classificazione UD'!A:B,2,FALSE)</f>
        <v>Amministrativo</v>
      </c>
    </row>
    <row r="4047" spans="1:17" ht="15" customHeight="1" x14ac:dyDescent="0.25">
      <c r="A4047" s="30">
        <v>2012</v>
      </c>
      <c r="B4047" s="3" t="s">
        <v>48</v>
      </c>
      <c r="C4047" s="3" t="s">
        <v>116</v>
      </c>
      <c r="D4047" s="3" t="s">
        <v>116</v>
      </c>
      <c r="E4047" s="3">
        <v>139</v>
      </c>
      <c r="F4047" s="3">
        <v>427</v>
      </c>
      <c r="G4047" s="3">
        <v>427</v>
      </c>
      <c r="H4047" s="3">
        <v>57146470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 t="str">
        <f>B4047&amp;" | "&amp;C4047&amp;" | "&amp;D4047</f>
        <v>documentazione_amministrativa / determinazioni | DETERMINAZIONE DEL DIRIGENTE | DETERMINAZIONE DEL DIRIGENTE</v>
      </c>
      <c r="Q4047" s="3" t="str">
        <f>VLOOKUP(P4047,'Classificazione UD'!A:B,2,FALSE)</f>
        <v>Amministrativo</v>
      </c>
    </row>
    <row r="4048" spans="1:17" ht="15" customHeight="1" x14ac:dyDescent="0.25">
      <c r="A4048" s="30">
        <v>2013</v>
      </c>
      <c r="B4048" s="3" t="s">
        <v>48</v>
      </c>
      <c r="C4048" s="3" t="s">
        <v>116</v>
      </c>
      <c r="D4048" s="3" t="s">
        <v>116</v>
      </c>
      <c r="E4048" s="3">
        <v>186</v>
      </c>
      <c r="F4048" s="3">
        <v>586</v>
      </c>
      <c r="G4048" s="3">
        <v>586</v>
      </c>
      <c r="H4048" s="3">
        <v>98206001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 t="str">
        <f>B4048&amp;" | "&amp;C4048&amp;" | "&amp;D4048</f>
        <v>documentazione_amministrativa / determinazioni | DETERMINAZIONE DEL DIRIGENTE | DETERMINAZIONE DEL DIRIGENTE</v>
      </c>
      <c r="Q4048" s="3" t="str">
        <f>VLOOKUP(P4048,'Classificazione UD'!A:B,2,FALSE)</f>
        <v>Amministrativo</v>
      </c>
    </row>
    <row r="4049" spans="1:17" ht="15" customHeight="1" x14ac:dyDescent="0.25">
      <c r="A4049" s="30">
        <v>2014</v>
      </c>
      <c r="B4049" s="3" t="s">
        <v>48</v>
      </c>
      <c r="C4049" s="3" t="s">
        <v>116</v>
      </c>
      <c r="D4049" s="3" t="s">
        <v>116</v>
      </c>
      <c r="E4049" s="3">
        <v>241</v>
      </c>
      <c r="F4049" s="3">
        <v>817</v>
      </c>
      <c r="G4049" s="3">
        <v>817</v>
      </c>
      <c r="H4049" s="3">
        <v>148824507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 t="str">
        <f>B4049&amp;" | "&amp;C4049&amp;" | "&amp;D4049</f>
        <v>documentazione_amministrativa / determinazioni | DETERMINAZIONE DEL DIRIGENTE | DETERMINAZIONE DEL DIRIGENTE</v>
      </c>
      <c r="Q4049" s="3" t="str">
        <f>VLOOKUP(P4049,'Classificazione UD'!A:B,2,FALSE)</f>
        <v>Amministrativo</v>
      </c>
    </row>
    <row r="4050" spans="1:17" ht="15" customHeight="1" x14ac:dyDescent="0.25">
      <c r="A4050" s="30">
        <v>2015</v>
      </c>
      <c r="B4050" s="3" t="s">
        <v>48</v>
      </c>
      <c r="C4050" s="3" t="s">
        <v>116</v>
      </c>
      <c r="D4050" s="3" t="s">
        <v>116</v>
      </c>
      <c r="E4050" s="3">
        <v>246</v>
      </c>
      <c r="F4050" s="3">
        <v>920</v>
      </c>
      <c r="G4050" s="3">
        <v>920</v>
      </c>
      <c r="H4050" s="3">
        <v>302612778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 t="str">
        <f>B4050&amp;" | "&amp;C4050&amp;" | "&amp;D4050</f>
        <v>documentazione_amministrativa / determinazioni | DETERMINAZIONE DEL DIRIGENTE | DETERMINAZIONE DEL DIRIGENTE</v>
      </c>
      <c r="Q4050" s="3" t="str">
        <f>VLOOKUP(P4050,'Classificazione UD'!A:B,2,FALSE)</f>
        <v>Amministrativo</v>
      </c>
    </row>
    <row r="4051" spans="1:17" ht="15" customHeight="1" x14ac:dyDescent="0.25">
      <c r="A4051" s="30">
        <v>2016</v>
      </c>
      <c r="B4051" s="3" t="s">
        <v>48</v>
      </c>
      <c r="C4051" s="3" t="s">
        <v>116</v>
      </c>
      <c r="D4051" s="3" t="s">
        <v>116</v>
      </c>
      <c r="E4051" s="3">
        <v>102</v>
      </c>
      <c r="F4051" s="3">
        <v>396</v>
      </c>
      <c r="G4051" s="3">
        <v>396</v>
      </c>
      <c r="H4051" s="3">
        <v>98495259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 t="str">
        <f>B4051&amp;" | "&amp;C4051&amp;" | "&amp;D4051</f>
        <v>documentazione_amministrativa / determinazioni | DETERMINAZIONE DEL DIRIGENTE | DETERMINAZIONE DEL DIRIGENTE</v>
      </c>
      <c r="Q4051" s="3" t="str">
        <f>VLOOKUP(P4051,'Classificazione UD'!A:B,2,FALSE)</f>
        <v>Amministrativo</v>
      </c>
    </row>
    <row r="4052" spans="1:17" ht="15" customHeight="1" x14ac:dyDescent="0.25">
      <c r="A4052" s="30">
        <v>2015</v>
      </c>
      <c r="B4052" s="3" t="s">
        <v>17</v>
      </c>
      <c r="C4052" s="3" t="s">
        <v>27</v>
      </c>
      <c r="D4052" s="3" t="s">
        <v>19</v>
      </c>
      <c r="E4052" s="3">
        <v>1295</v>
      </c>
      <c r="F4052" s="3">
        <v>5175</v>
      </c>
      <c r="G4052" s="3">
        <v>5175</v>
      </c>
      <c r="H4052" s="3">
        <v>673916831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 t="str">
        <f>B4052&amp;" | "&amp;C4052&amp;" | "&amp;D4052</f>
        <v>documentazione_amministrativa / documentazione_contabile | FATTURA PASSIVA | FATTURA</v>
      </c>
      <c r="Q4052" s="3" t="str">
        <f>VLOOKUP(P4052,'Classificazione UD'!A:B,2,FALSE)</f>
        <v>Fiscale</v>
      </c>
    </row>
    <row r="4053" spans="1:17" ht="15" customHeight="1" x14ac:dyDescent="0.25">
      <c r="A4053" s="30">
        <v>2016</v>
      </c>
      <c r="B4053" s="3" t="s">
        <v>17</v>
      </c>
      <c r="C4053" s="3" t="s">
        <v>27</v>
      </c>
      <c r="D4053" s="3" t="s">
        <v>19</v>
      </c>
      <c r="E4053" s="3">
        <v>725</v>
      </c>
      <c r="F4053" s="3">
        <v>2899</v>
      </c>
      <c r="G4053" s="3">
        <v>2899</v>
      </c>
      <c r="H4053" s="3">
        <v>451462110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 t="str">
        <f>B4053&amp;" | "&amp;C4053&amp;" | "&amp;D4053</f>
        <v>documentazione_amministrativa / documentazione_contabile | FATTURA PASSIVA | FATTURA</v>
      </c>
      <c r="Q4053" s="3" t="str">
        <f>VLOOKUP(P4053,'Classificazione UD'!A:B,2,FALSE)</f>
        <v>Fiscale</v>
      </c>
    </row>
    <row r="4054" spans="1:17" ht="15" customHeight="1" x14ac:dyDescent="0.25">
      <c r="A4054" s="30">
        <v>2011</v>
      </c>
      <c r="B4054" s="3" t="s">
        <v>23</v>
      </c>
      <c r="C4054" s="3" t="s">
        <v>117</v>
      </c>
      <c r="D4054" s="3" t="s">
        <v>117</v>
      </c>
      <c r="E4054" s="3">
        <v>402</v>
      </c>
      <c r="F4054" s="3">
        <v>789</v>
      </c>
      <c r="G4054" s="3">
        <v>789</v>
      </c>
      <c r="H4054" s="3">
        <v>274583097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 t="str">
        <f>B4054&amp;" | "&amp;C4054&amp;" | "&amp;D4054</f>
        <v>documentazione_amministrativa / altri_documenti | DOCUMENTO NON PROTOCOLLATO | DOCUMENTO NON PROTOCOLLATO</v>
      </c>
      <c r="Q4054" s="3" t="str">
        <f>VLOOKUP(P4054,'Classificazione UD'!A:B,2,FALSE)</f>
        <v>Amministrativo</v>
      </c>
    </row>
    <row r="4055" spans="1:17" ht="15" customHeight="1" x14ac:dyDescent="0.25">
      <c r="A4055" s="30">
        <v>2012</v>
      </c>
      <c r="B4055" s="3" t="s">
        <v>23</v>
      </c>
      <c r="C4055" s="3" t="s">
        <v>117</v>
      </c>
      <c r="D4055" s="3" t="s">
        <v>117</v>
      </c>
      <c r="E4055" s="3">
        <v>1321</v>
      </c>
      <c r="F4055" s="3">
        <v>1887</v>
      </c>
      <c r="G4055" s="3">
        <v>1887</v>
      </c>
      <c r="H4055" s="3">
        <v>309618049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 t="str">
        <f>B4055&amp;" | "&amp;C4055&amp;" | "&amp;D4055</f>
        <v>documentazione_amministrativa / altri_documenti | DOCUMENTO NON PROTOCOLLATO | DOCUMENTO NON PROTOCOLLATO</v>
      </c>
      <c r="Q4055" s="3" t="str">
        <f>VLOOKUP(P4055,'Classificazione UD'!A:B,2,FALSE)</f>
        <v>Amministrativo</v>
      </c>
    </row>
    <row r="4056" spans="1:17" ht="15" customHeight="1" x14ac:dyDescent="0.25">
      <c r="A4056" s="30">
        <v>2013</v>
      </c>
      <c r="B4056" s="3" t="s">
        <v>23</v>
      </c>
      <c r="C4056" s="3" t="s">
        <v>117</v>
      </c>
      <c r="D4056" s="3" t="s">
        <v>117</v>
      </c>
      <c r="E4056" s="3">
        <v>2377</v>
      </c>
      <c r="F4056" s="3">
        <v>3174</v>
      </c>
      <c r="G4056" s="3">
        <v>3174</v>
      </c>
      <c r="H4056" s="3">
        <v>497950027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 t="str">
        <f>B4056&amp;" | "&amp;C4056&amp;" | "&amp;D4056</f>
        <v>documentazione_amministrativa / altri_documenti | DOCUMENTO NON PROTOCOLLATO | DOCUMENTO NON PROTOCOLLATO</v>
      </c>
      <c r="Q4056" s="3" t="str">
        <f>VLOOKUP(P4056,'Classificazione UD'!A:B,2,FALSE)</f>
        <v>Amministrativo</v>
      </c>
    </row>
    <row r="4057" spans="1:17" ht="15" customHeight="1" x14ac:dyDescent="0.25">
      <c r="A4057" s="30">
        <v>2014</v>
      </c>
      <c r="B4057" s="3" t="s">
        <v>23</v>
      </c>
      <c r="C4057" s="3" t="s">
        <v>117</v>
      </c>
      <c r="D4057" s="3" t="s">
        <v>117</v>
      </c>
      <c r="E4057" s="3">
        <v>2671</v>
      </c>
      <c r="F4057" s="3">
        <v>6111</v>
      </c>
      <c r="G4057" s="3">
        <v>6111</v>
      </c>
      <c r="H4057" s="3">
        <v>2833266773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 t="str">
        <f>B4057&amp;" | "&amp;C4057&amp;" | "&amp;D4057</f>
        <v>documentazione_amministrativa / altri_documenti | DOCUMENTO NON PROTOCOLLATO | DOCUMENTO NON PROTOCOLLATO</v>
      </c>
      <c r="Q4057" s="3" t="str">
        <f>VLOOKUP(P4057,'Classificazione UD'!A:B,2,FALSE)</f>
        <v>Amministrativo</v>
      </c>
    </row>
    <row r="4058" spans="1:17" ht="15" customHeight="1" x14ac:dyDescent="0.25">
      <c r="A4058" s="30">
        <v>2015</v>
      </c>
      <c r="B4058" s="3" t="s">
        <v>23</v>
      </c>
      <c r="C4058" s="3" t="s">
        <v>117</v>
      </c>
      <c r="D4058" s="3" t="s">
        <v>117</v>
      </c>
      <c r="E4058" s="3">
        <v>3639</v>
      </c>
      <c r="F4058" s="3">
        <v>7010</v>
      </c>
      <c r="G4058" s="3">
        <v>7010</v>
      </c>
      <c r="H4058" s="3">
        <v>2764524329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 t="str">
        <f>B4058&amp;" | "&amp;C4058&amp;" | "&amp;D4058</f>
        <v>documentazione_amministrativa / altri_documenti | DOCUMENTO NON PROTOCOLLATO | DOCUMENTO NON PROTOCOLLATO</v>
      </c>
      <c r="Q4058" s="3" t="str">
        <f>VLOOKUP(P4058,'Classificazione UD'!A:B,2,FALSE)</f>
        <v>Amministrativo</v>
      </c>
    </row>
    <row r="4059" spans="1:17" ht="15" customHeight="1" x14ac:dyDescent="0.25">
      <c r="A4059" s="30">
        <v>2016</v>
      </c>
      <c r="B4059" s="3" t="s">
        <v>23</v>
      </c>
      <c r="C4059" s="3" t="s">
        <v>117</v>
      </c>
      <c r="D4059" s="3" t="s">
        <v>117</v>
      </c>
      <c r="E4059" s="3">
        <v>2258</v>
      </c>
      <c r="F4059" s="3">
        <v>3898</v>
      </c>
      <c r="G4059" s="3">
        <v>3898</v>
      </c>
      <c r="H4059" s="3">
        <v>1570567401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 t="str">
        <f>B4059&amp;" | "&amp;C4059&amp;" | "&amp;D4059</f>
        <v>documentazione_amministrativa / altri_documenti | DOCUMENTO NON PROTOCOLLATO | DOCUMENTO NON PROTOCOLLATO</v>
      </c>
      <c r="Q4059" s="3" t="str">
        <f>VLOOKUP(P4059,'Classificazione UD'!A:B,2,FALSE)</f>
        <v>Amministrativo</v>
      </c>
    </row>
    <row r="4060" spans="1:17" ht="15" customHeight="1" x14ac:dyDescent="0.25">
      <c r="A4060" s="30">
        <v>2008</v>
      </c>
      <c r="B4060" s="3" t="s">
        <v>36</v>
      </c>
      <c r="C4060" s="3" t="s">
        <v>50</v>
      </c>
      <c r="D4060" s="3" t="s">
        <v>50</v>
      </c>
      <c r="E4060" s="3">
        <v>32</v>
      </c>
      <c r="F4060" s="3">
        <v>33</v>
      </c>
      <c r="G4060" s="3">
        <v>33</v>
      </c>
      <c r="H4060" s="3">
        <v>1478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 t="str">
        <f>B4060&amp;" | "&amp;C4060&amp;" | "&amp;D4060</f>
        <v>documentazione_amministrativa / documenti_protocollati | DOCUMENTO PROTOCOLLATO | DOCUMENTO PROTOCOLLATO</v>
      </c>
      <c r="Q4060" s="3" t="str">
        <f>VLOOKUP(P4060,'Classificazione UD'!A:B,2,FALSE)</f>
        <v>Protocollo</v>
      </c>
    </row>
    <row r="4061" spans="1:17" ht="15" customHeight="1" x14ac:dyDescent="0.25">
      <c r="A4061" s="30">
        <v>2009</v>
      </c>
      <c r="B4061" s="3" t="s">
        <v>36</v>
      </c>
      <c r="C4061" s="3" t="s">
        <v>50</v>
      </c>
      <c r="D4061" s="3" t="s">
        <v>50</v>
      </c>
      <c r="E4061" s="3">
        <v>29</v>
      </c>
      <c r="F4061" s="3">
        <v>29</v>
      </c>
      <c r="G4061" s="3">
        <v>29</v>
      </c>
      <c r="H4061" s="3">
        <v>1248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 t="str">
        <f>B4061&amp;" | "&amp;C4061&amp;" | "&amp;D4061</f>
        <v>documentazione_amministrativa / documenti_protocollati | DOCUMENTO PROTOCOLLATO | DOCUMENTO PROTOCOLLATO</v>
      </c>
      <c r="Q4061" s="3" t="str">
        <f>VLOOKUP(P4061,'Classificazione UD'!A:B,2,FALSE)</f>
        <v>Protocollo</v>
      </c>
    </row>
    <row r="4062" spans="1:17" ht="15" customHeight="1" x14ac:dyDescent="0.25">
      <c r="A4062" s="30">
        <v>2010</v>
      </c>
      <c r="B4062" s="3" t="s">
        <v>36</v>
      </c>
      <c r="C4062" s="3" t="s">
        <v>50</v>
      </c>
      <c r="D4062" s="3" t="s">
        <v>50</v>
      </c>
      <c r="E4062" s="3">
        <v>138</v>
      </c>
      <c r="F4062" s="3">
        <v>841</v>
      </c>
      <c r="G4062" s="3">
        <v>841</v>
      </c>
      <c r="H4062" s="3">
        <v>72417012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 t="str">
        <f>B4062&amp;" | "&amp;C4062&amp;" | "&amp;D4062</f>
        <v>documentazione_amministrativa / documenti_protocollati | DOCUMENTO PROTOCOLLATO | DOCUMENTO PROTOCOLLATO</v>
      </c>
      <c r="Q4062" s="3" t="str">
        <f>VLOOKUP(P4062,'Classificazione UD'!A:B,2,FALSE)</f>
        <v>Protocollo</v>
      </c>
    </row>
    <row r="4063" spans="1:17" ht="15" customHeight="1" x14ac:dyDescent="0.25">
      <c r="A4063" s="30">
        <v>2011</v>
      </c>
      <c r="B4063" s="3" t="s">
        <v>36</v>
      </c>
      <c r="C4063" s="3" t="s">
        <v>50</v>
      </c>
      <c r="D4063" s="3" t="s">
        <v>50</v>
      </c>
      <c r="E4063" s="3">
        <v>393</v>
      </c>
      <c r="F4063" s="3">
        <v>1913</v>
      </c>
      <c r="G4063" s="3">
        <v>1913</v>
      </c>
      <c r="H4063" s="3">
        <v>448485492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 t="str">
        <f>B4063&amp;" | "&amp;C4063&amp;" | "&amp;D4063</f>
        <v>documentazione_amministrativa / documenti_protocollati | DOCUMENTO PROTOCOLLATO | DOCUMENTO PROTOCOLLATO</v>
      </c>
      <c r="Q4063" s="3" t="str">
        <f>VLOOKUP(P4063,'Classificazione UD'!A:B,2,FALSE)</f>
        <v>Protocollo</v>
      </c>
    </row>
    <row r="4064" spans="1:17" ht="15" customHeight="1" x14ac:dyDescent="0.25">
      <c r="A4064" s="30">
        <v>2012</v>
      </c>
      <c r="B4064" s="3" t="s">
        <v>36</v>
      </c>
      <c r="C4064" s="3" t="s">
        <v>50</v>
      </c>
      <c r="D4064" s="3" t="s">
        <v>50</v>
      </c>
      <c r="E4064" s="3">
        <v>899</v>
      </c>
      <c r="F4064" s="3">
        <v>3457</v>
      </c>
      <c r="G4064" s="3">
        <v>3457</v>
      </c>
      <c r="H4064" s="3">
        <v>623938808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 t="str">
        <f>B4064&amp;" | "&amp;C4064&amp;" | "&amp;D4064</f>
        <v>documentazione_amministrativa / documenti_protocollati | DOCUMENTO PROTOCOLLATO | DOCUMENTO PROTOCOLLATO</v>
      </c>
      <c r="Q4064" s="3" t="str">
        <f>VLOOKUP(P4064,'Classificazione UD'!A:B,2,FALSE)</f>
        <v>Protocollo</v>
      </c>
    </row>
    <row r="4065" spans="1:17" ht="15" customHeight="1" x14ac:dyDescent="0.25">
      <c r="A4065" s="30">
        <v>2013</v>
      </c>
      <c r="B4065" s="3" t="s">
        <v>36</v>
      </c>
      <c r="C4065" s="3" t="s">
        <v>50</v>
      </c>
      <c r="D4065" s="3" t="s">
        <v>50</v>
      </c>
      <c r="E4065" s="3">
        <v>1532</v>
      </c>
      <c r="F4065" s="3">
        <v>5436</v>
      </c>
      <c r="G4065" s="3">
        <v>5436</v>
      </c>
      <c r="H4065" s="3">
        <v>1210253653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 t="str">
        <f>B4065&amp;" | "&amp;C4065&amp;" | "&amp;D4065</f>
        <v>documentazione_amministrativa / documenti_protocollati | DOCUMENTO PROTOCOLLATO | DOCUMENTO PROTOCOLLATO</v>
      </c>
      <c r="Q4065" s="3" t="str">
        <f>VLOOKUP(P4065,'Classificazione UD'!A:B,2,FALSE)</f>
        <v>Protocollo</v>
      </c>
    </row>
    <row r="4066" spans="1:17" ht="15" customHeight="1" x14ac:dyDescent="0.25">
      <c r="A4066" s="30">
        <v>2014</v>
      </c>
      <c r="B4066" s="3" t="s">
        <v>36</v>
      </c>
      <c r="C4066" s="3" t="s">
        <v>50</v>
      </c>
      <c r="D4066" s="3" t="s">
        <v>50</v>
      </c>
      <c r="E4066" s="3">
        <v>2463</v>
      </c>
      <c r="F4066" s="3">
        <v>8226</v>
      </c>
      <c r="G4066" s="3">
        <v>8226</v>
      </c>
      <c r="H4066" s="3">
        <v>2432406774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 t="str">
        <f>B4066&amp;" | "&amp;C4066&amp;" | "&amp;D4066</f>
        <v>documentazione_amministrativa / documenti_protocollati | DOCUMENTO PROTOCOLLATO | DOCUMENTO PROTOCOLLATO</v>
      </c>
      <c r="Q4066" s="3" t="str">
        <f>VLOOKUP(P4066,'Classificazione UD'!A:B,2,FALSE)</f>
        <v>Protocollo</v>
      </c>
    </row>
    <row r="4067" spans="1:17" ht="15" customHeight="1" x14ac:dyDescent="0.25">
      <c r="A4067" s="30">
        <v>2015</v>
      </c>
      <c r="B4067" s="3" t="s">
        <v>36</v>
      </c>
      <c r="C4067" s="3" t="s">
        <v>50</v>
      </c>
      <c r="D4067" s="3" t="s">
        <v>50</v>
      </c>
      <c r="E4067" s="3">
        <v>5667</v>
      </c>
      <c r="F4067" s="3">
        <v>18448</v>
      </c>
      <c r="G4067" s="3">
        <v>18448</v>
      </c>
      <c r="H4067" s="3">
        <v>4353230362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 t="str">
        <f>B4067&amp;" | "&amp;C4067&amp;" | "&amp;D4067</f>
        <v>documentazione_amministrativa / documenti_protocollati | DOCUMENTO PROTOCOLLATO | DOCUMENTO PROTOCOLLATO</v>
      </c>
      <c r="Q4067" s="3" t="str">
        <f>VLOOKUP(P4067,'Classificazione UD'!A:B,2,FALSE)</f>
        <v>Protocollo</v>
      </c>
    </row>
    <row r="4068" spans="1:17" ht="15" customHeight="1" x14ac:dyDescent="0.25">
      <c r="A4068" s="30">
        <v>2016</v>
      </c>
      <c r="B4068" s="3" t="s">
        <v>36</v>
      </c>
      <c r="C4068" s="3" t="s">
        <v>50</v>
      </c>
      <c r="D4068" s="3" t="s">
        <v>50</v>
      </c>
      <c r="E4068" s="3">
        <v>3671</v>
      </c>
      <c r="F4068" s="3">
        <v>11703</v>
      </c>
      <c r="G4068" s="3">
        <v>11703</v>
      </c>
      <c r="H4068" s="3">
        <v>2829805804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 t="str">
        <f>B4068&amp;" | "&amp;C4068&amp;" | "&amp;D4068</f>
        <v>documentazione_amministrativa / documenti_protocollati | DOCUMENTO PROTOCOLLATO | DOCUMENTO PROTOCOLLATO</v>
      </c>
      <c r="Q4068" s="3" t="str">
        <f>VLOOKUP(P4068,'Classificazione UD'!A:B,2,FALSE)</f>
        <v>Protocollo</v>
      </c>
    </row>
    <row r="4069" spans="1:17" ht="15" customHeight="1" x14ac:dyDescent="0.25">
      <c r="A4069" s="30">
        <v>2015</v>
      </c>
      <c r="B4069" s="3" t="s">
        <v>17</v>
      </c>
      <c r="C4069" s="3" t="s">
        <v>27</v>
      </c>
      <c r="D4069" s="3" t="s">
        <v>19</v>
      </c>
      <c r="E4069" s="3">
        <v>21</v>
      </c>
      <c r="F4069" s="3">
        <v>44</v>
      </c>
      <c r="G4069" s="3">
        <v>44</v>
      </c>
      <c r="H4069" s="3">
        <v>4076443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 t="str">
        <f>B4069&amp;" | "&amp;C4069&amp;" | "&amp;D4069</f>
        <v>documentazione_amministrativa / documentazione_contabile | FATTURA PASSIVA | FATTURA</v>
      </c>
      <c r="Q4069" s="3" t="str">
        <f>VLOOKUP(P4069,'Classificazione UD'!A:B,2,FALSE)</f>
        <v>Fiscale</v>
      </c>
    </row>
    <row r="4070" spans="1:17" ht="15" customHeight="1" x14ac:dyDescent="0.25">
      <c r="A4070" s="30">
        <v>2016</v>
      </c>
      <c r="B4070" s="3" t="s">
        <v>17</v>
      </c>
      <c r="C4070" s="3" t="s">
        <v>27</v>
      </c>
      <c r="D4070" s="3" t="s">
        <v>19</v>
      </c>
      <c r="E4070" s="3">
        <v>66</v>
      </c>
      <c r="F4070" s="3">
        <v>259</v>
      </c>
      <c r="G4070" s="3">
        <v>259</v>
      </c>
      <c r="H4070" s="3">
        <v>5938934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 t="str">
        <f>B4070&amp;" | "&amp;C4070&amp;" | "&amp;D4070</f>
        <v>documentazione_amministrativa / documentazione_contabile | FATTURA PASSIVA | FATTURA</v>
      </c>
      <c r="Q4070" s="3" t="str">
        <f>VLOOKUP(P4070,'Classificazione UD'!A:B,2,FALSE)</f>
        <v>Fiscale</v>
      </c>
    </row>
    <row r="4071" spans="1:17" ht="15" customHeight="1" x14ac:dyDescent="0.25">
      <c r="A4071" s="30">
        <v>2015</v>
      </c>
      <c r="B4071" s="3" t="s">
        <v>17</v>
      </c>
      <c r="C4071" s="3" t="s">
        <v>27</v>
      </c>
      <c r="D4071" s="3" t="s">
        <v>19</v>
      </c>
      <c r="E4071" s="3">
        <v>1574</v>
      </c>
      <c r="F4071" s="3">
        <v>6308</v>
      </c>
      <c r="G4071" s="3">
        <v>6308</v>
      </c>
      <c r="H4071" s="3">
        <v>1400020311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 t="str">
        <f>B4071&amp;" | "&amp;C4071&amp;" | "&amp;D4071</f>
        <v>documentazione_amministrativa / documentazione_contabile | FATTURA PASSIVA | FATTURA</v>
      </c>
      <c r="Q4071" s="3" t="str">
        <f>VLOOKUP(P4071,'Classificazione UD'!A:B,2,FALSE)</f>
        <v>Fiscale</v>
      </c>
    </row>
    <row r="4072" spans="1:17" ht="15" customHeight="1" x14ac:dyDescent="0.25">
      <c r="A4072" s="30">
        <v>2016</v>
      </c>
      <c r="B4072" s="3" t="s">
        <v>17</v>
      </c>
      <c r="C4072" s="3" t="s">
        <v>27</v>
      </c>
      <c r="D4072" s="3" t="s">
        <v>19</v>
      </c>
      <c r="E4072" s="3">
        <v>522</v>
      </c>
      <c r="F4072" s="3">
        <v>2092</v>
      </c>
      <c r="G4072" s="3">
        <v>2092</v>
      </c>
      <c r="H4072" s="3">
        <v>524629664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 t="str">
        <f>B4072&amp;" | "&amp;C4072&amp;" | "&amp;D4072</f>
        <v>documentazione_amministrativa / documentazione_contabile | FATTURA PASSIVA | FATTURA</v>
      </c>
      <c r="Q4072" s="3" t="str">
        <f>VLOOKUP(P4072,'Classificazione UD'!A:B,2,FALSE)</f>
        <v>Fiscale</v>
      </c>
    </row>
    <row r="4073" spans="1:17" ht="15" customHeight="1" x14ac:dyDescent="0.25">
      <c r="A4073" s="30">
        <v>2016</v>
      </c>
      <c r="B4073" s="3" t="s">
        <v>20</v>
      </c>
      <c r="C4073" s="3" t="s">
        <v>21</v>
      </c>
      <c r="D4073" s="3" t="s">
        <v>21</v>
      </c>
      <c r="E4073" s="3">
        <v>202</v>
      </c>
      <c r="F4073" s="3">
        <v>404</v>
      </c>
      <c r="G4073" s="3">
        <v>404</v>
      </c>
      <c r="H4073" s="3">
        <v>23412508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 t="str">
        <f>B4073&amp;" | "&amp;C4073&amp;" | "&amp;D4073</f>
        <v>documentazione_amministrativa / registri | REGISTRO GIORNALIERO | REGISTRO GIORNALIERO</v>
      </c>
      <c r="Q4073" s="3" t="str">
        <f>VLOOKUP(P4073,'Classificazione UD'!A:B,2,FALSE)</f>
        <v>RGP</v>
      </c>
    </row>
    <row r="4074" spans="1:17" ht="15" customHeight="1" x14ac:dyDescent="0.25">
      <c r="A4074" s="30">
        <v>2015</v>
      </c>
      <c r="B4074" s="3" t="s">
        <v>20</v>
      </c>
      <c r="C4074" s="3" t="s">
        <v>130</v>
      </c>
      <c r="D4074" s="3" t="s">
        <v>130</v>
      </c>
      <c r="E4074" s="3">
        <v>1</v>
      </c>
      <c r="F4074" s="3">
        <v>1</v>
      </c>
      <c r="G4074" s="3">
        <v>1</v>
      </c>
      <c r="H4074" s="3">
        <v>468396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 t="str">
        <f>B4074&amp;" | "&amp;C4074&amp;" | "&amp;D4074</f>
        <v>documentazione_amministrativa / registri | REGISTRO UNICO FATTURE | REGISTRO UNICO FATTURE</v>
      </c>
      <c r="Q4074" s="3" t="str">
        <f>VLOOKUP(P4074,'Classificazione UD'!A:B,2,FALSE)</f>
        <v>Fiscale</v>
      </c>
    </row>
    <row r="4075" spans="1:17" ht="15" customHeight="1" x14ac:dyDescent="0.25">
      <c r="A4075" s="30">
        <v>2015</v>
      </c>
      <c r="B4075" s="3" t="s">
        <v>17</v>
      </c>
      <c r="C4075" s="3" t="s">
        <v>27</v>
      </c>
      <c r="D4075" s="3" t="s">
        <v>19</v>
      </c>
      <c r="E4075" s="3">
        <v>883</v>
      </c>
      <c r="F4075" s="3">
        <v>3311</v>
      </c>
      <c r="G4075" s="3">
        <v>5977</v>
      </c>
      <c r="H4075" s="3">
        <v>377718756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 t="str">
        <f>B4075&amp;" | "&amp;C4075&amp;" | "&amp;D4075</f>
        <v>documentazione_amministrativa / documentazione_contabile | FATTURA PASSIVA | FATTURA</v>
      </c>
      <c r="Q4075" s="3" t="str">
        <f>VLOOKUP(P4075,'Classificazione UD'!A:B,2,FALSE)</f>
        <v>Fiscale</v>
      </c>
    </row>
    <row r="4076" spans="1:17" ht="15" customHeight="1" x14ac:dyDescent="0.25">
      <c r="A4076" s="30">
        <v>2015</v>
      </c>
      <c r="B4076" s="3" t="s">
        <v>17</v>
      </c>
      <c r="C4076" s="3" t="s">
        <v>27</v>
      </c>
      <c r="D4076" s="3" t="s">
        <v>28</v>
      </c>
      <c r="E4076" s="3">
        <v>17</v>
      </c>
      <c r="F4076" s="3">
        <v>59</v>
      </c>
      <c r="G4076" s="3">
        <v>110</v>
      </c>
      <c r="H4076" s="3">
        <v>8598305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 t="str">
        <f>B4076&amp;" | "&amp;C4076&amp;" | "&amp;D4076</f>
        <v>documentazione_amministrativa / documentazione_contabile | FATTURA PASSIVA | NOTA DI CREDITO</v>
      </c>
      <c r="Q4076" s="3" t="str">
        <f>VLOOKUP(P4076,'Classificazione UD'!A:B,2,FALSE)</f>
        <v>Fiscale</v>
      </c>
    </row>
    <row r="4077" spans="1:17" ht="15" customHeight="1" x14ac:dyDescent="0.25">
      <c r="A4077" s="30">
        <v>2015</v>
      </c>
      <c r="B4077" s="3" t="s">
        <v>17</v>
      </c>
      <c r="C4077" s="3" t="s">
        <v>27</v>
      </c>
      <c r="D4077" s="3" t="s">
        <v>32</v>
      </c>
      <c r="E4077" s="3">
        <v>3</v>
      </c>
      <c r="F4077" s="3">
        <v>11</v>
      </c>
      <c r="G4077" s="3">
        <v>20</v>
      </c>
      <c r="H4077" s="3">
        <v>477387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 t="str">
        <f>B4077&amp;" | "&amp;C4077&amp;" | "&amp;D4077</f>
        <v>documentazione_amministrativa / documentazione_contabile | FATTURA PASSIVA | NOTA DI DEBITO</v>
      </c>
      <c r="Q4077" s="3" t="str">
        <f>VLOOKUP(P4077,'Classificazione UD'!A:B,2,FALSE)</f>
        <v>Fiscale</v>
      </c>
    </row>
    <row r="4078" spans="1:17" ht="15" customHeight="1" x14ac:dyDescent="0.25">
      <c r="A4078" s="30">
        <v>2015</v>
      </c>
      <c r="B4078" s="3" t="s">
        <v>17</v>
      </c>
      <c r="C4078" s="3" t="s">
        <v>27</v>
      </c>
      <c r="D4078" s="3" t="s">
        <v>86</v>
      </c>
      <c r="E4078" s="3">
        <v>5</v>
      </c>
      <c r="F4078" s="3">
        <v>17</v>
      </c>
      <c r="G4078" s="3">
        <v>32</v>
      </c>
      <c r="H4078" s="3">
        <v>864531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 t="str">
        <f>B4078&amp;" | "&amp;C4078&amp;" | "&amp;D4078</f>
        <v>documentazione_amministrativa / documentazione_contabile | FATTURA PASSIVA | PARCELLA</v>
      </c>
      <c r="Q4078" s="3" t="str">
        <f>VLOOKUP(P4078,'Classificazione UD'!A:B,2,FALSE)</f>
        <v>Fiscale</v>
      </c>
    </row>
    <row r="4079" spans="1:17" ht="15" customHeight="1" x14ac:dyDescent="0.25">
      <c r="A4079" s="30">
        <v>2016</v>
      </c>
      <c r="B4079" s="3" t="s">
        <v>17</v>
      </c>
      <c r="C4079" s="3" t="s">
        <v>27</v>
      </c>
      <c r="D4079" s="3" t="s">
        <v>19</v>
      </c>
      <c r="E4079" s="3">
        <v>15</v>
      </c>
      <c r="F4079" s="3">
        <v>58</v>
      </c>
      <c r="G4079" s="3">
        <v>103</v>
      </c>
      <c r="H4079" s="3">
        <v>8495487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 t="str">
        <f>B4079&amp;" | "&amp;C4079&amp;" | "&amp;D4079</f>
        <v>documentazione_amministrativa / documentazione_contabile | FATTURA PASSIVA | FATTURA</v>
      </c>
      <c r="Q4079" s="3" t="str">
        <f>VLOOKUP(P4079,'Classificazione UD'!A:B,2,FALSE)</f>
        <v>Fiscale</v>
      </c>
    </row>
    <row r="4080" spans="1:17" ht="15" customHeight="1" x14ac:dyDescent="0.25">
      <c r="A4080" s="30">
        <v>2016</v>
      </c>
      <c r="B4080" s="3" t="s">
        <v>17</v>
      </c>
      <c r="C4080" s="3" t="s">
        <v>27</v>
      </c>
      <c r="D4080" s="3" t="s">
        <v>86</v>
      </c>
      <c r="E4080" s="3">
        <v>1</v>
      </c>
      <c r="F4080" s="3">
        <v>3</v>
      </c>
      <c r="G4080" s="3">
        <v>6</v>
      </c>
      <c r="H4080" s="3">
        <v>124617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 t="str">
        <f>B4080&amp;" | "&amp;C4080&amp;" | "&amp;D4080</f>
        <v>documentazione_amministrativa / documentazione_contabile | FATTURA PASSIVA | PARCELLA</v>
      </c>
      <c r="Q4080" s="3" t="str">
        <f>VLOOKUP(P4080,'Classificazione UD'!A:B,2,FALSE)</f>
        <v>Fiscale</v>
      </c>
    </row>
    <row r="4081" spans="1:17" ht="15" customHeight="1" x14ac:dyDescent="0.25">
      <c r="A4081" s="30">
        <v>2011</v>
      </c>
      <c r="B4081" s="3" t="s">
        <v>44</v>
      </c>
      <c r="C4081" s="3" t="s">
        <v>46</v>
      </c>
      <c r="D4081" s="3" t="s">
        <v>46</v>
      </c>
      <c r="E4081" s="3">
        <v>91</v>
      </c>
      <c r="F4081" s="3">
        <v>353</v>
      </c>
      <c r="G4081" s="3">
        <v>353</v>
      </c>
      <c r="H4081" s="3">
        <v>47800727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 t="str">
        <f>B4081&amp;" | "&amp;C4081&amp;" | "&amp;D4081</f>
        <v>documentazione_amministrativa / deliberazioni | DELIBERA | DELIBERA</v>
      </c>
      <c r="Q4081" s="3" t="str">
        <f>VLOOKUP(P4081,'Classificazione UD'!A:B,2,FALSE)</f>
        <v>Amministrativo</v>
      </c>
    </row>
    <row r="4082" spans="1:17" ht="15" customHeight="1" x14ac:dyDescent="0.25">
      <c r="A4082" s="30">
        <v>2012</v>
      </c>
      <c r="B4082" s="3" t="s">
        <v>44</v>
      </c>
      <c r="C4082" s="3" t="s">
        <v>46</v>
      </c>
      <c r="D4082" s="3" t="s">
        <v>46</v>
      </c>
      <c r="E4082" s="3">
        <v>86</v>
      </c>
      <c r="F4082" s="3">
        <v>294</v>
      </c>
      <c r="G4082" s="3">
        <v>294</v>
      </c>
      <c r="H4082" s="3">
        <v>58229222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 t="str">
        <f>B4082&amp;" | "&amp;C4082&amp;" | "&amp;D4082</f>
        <v>documentazione_amministrativa / deliberazioni | DELIBERA | DELIBERA</v>
      </c>
      <c r="Q4082" s="3" t="str">
        <f>VLOOKUP(P4082,'Classificazione UD'!A:B,2,FALSE)</f>
        <v>Amministrativo</v>
      </c>
    </row>
    <row r="4083" spans="1:17" ht="15" customHeight="1" x14ac:dyDescent="0.25">
      <c r="A4083" s="30">
        <v>2013</v>
      </c>
      <c r="B4083" s="3" t="s">
        <v>44</v>
      </c>
      <c r="C4083" s="3" t="s">
        <v>46</v>
      </c>
      <c r="D4083" s="3" t="s">
        <v>46</v>
      </c>
      <c r="E4083" s="3">
        <v>101</v>
      </c>
      <c r="F4083" s="3">
        <v>390</v>
      </c>
      <c r="G4083" s="3">
        <v>390</v>
      </c>
      <c r="H4083" s="3">
        <v>61053515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 t="str">
        <f>B4083&amp;" | "&amp;C4083&amp;" | "&amp;D4083</f>
        <v>documentazione_amministrativa / deliberazioni | DELIBERA | DELIBERA</v>
      </c>
      <c r="Q4083" s="3" t="str">
        <f>VLOOKUP(P4083,'Classificazione UD'!A:B,2,FALSE)</f>
        <v>Amministrativo</v>
      </c>
    </row>
    <row r="4084" spans="1:17" ht="15" customHeight="1" x14ac:dyDescent="0.25">
      <c r="A4084" s="30">
        <v>2014</v>
      </c>
      <c r="B4084" s="3" t="s">
        <v>44</v>
      </c>
      <c r="C4084" s="3" t="s">
        <v>46</v>
      </c>
      <c r="D4084" s="3" t="s">
        <v>46</v>
      </c>
      <c r="E4084" s="3">
        <v>90</v>
      </c>
      <c r="F4084" s="3">
        <v>397</v>
      </c>
      <c r="G4084" s="3">
        <v>397</v>
      </c>
      <c r="H4084" s="3">
        <v>62264492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 t="str">
        <f>B4084&amp;" | "&amp;C4084&amp;" | "&amp;D4084</f>
        <v>documentazione_amministrativa / deliberazioni | DELIBERA | DELIBERA</v>
      </c>
      <c r="Q4084" s="3" t="str">
        <f>VLOOKUP(P4084,'Classificazione UD'!A:B,2,FALSE)</f>
        <v>Amministrativo</v>
      </c>
    </row>
    <row r="4085" spans="1:17" ht="15" customHeight="1" x14ac:dyDescent="0.25">
      <c r="A4085" s="30">
        <v>2015</v>
      </c>
      <c r="B4085" s="3" t="s">
        <v>44</v>
      </c>
      <c r="C4085" s="3" t="s">
        <v>46</v>
      </c>
      <c r="D4085" s="3" t="s">
        <v>46</v>
      </c>
      <c r="E4085" s="3">
        <v>74</v>
      </c>
      <c r="F4085" s="3">
        <v>300</v>
      </c>
      <c r="G4085" s="3">
        <v>300</v>
      </c>
      <c r="H4085" s="3">
        <v>240958698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 t="str">
        <f>B4085&amp;" | "&amp;C4085&amp;" | "&amp;D4085</f>
        <v>documentazione_amministrativa / deliberazioni | DELIBERA | DELIBERA</v>
      </c>
      <c r="Q4085" s="3" t="str">
        <f>VLOOKUP(P4085,'Classificazione UD'!A:B,2,FALSE)</f>
        <v>Amministrativo</v>
      </c>
    </row>
    <row r="4086" spans="1:17" ht="15" customHeight="1" x14ac:dyDescent="0.25">
      <c r="A4086" s="30">
        <v>2016</v>
      </c>
      <c r="B4086" s="3" t="s">
        <v>44</v>
      </c>
      <c r="C4086" s="3" t="s">
        <v>46</v>
      </c>
      <c r="D4086" s="3" t="s">
        <v>46</v>
      </c>
      <c r="E4086" s="3">
        <v>50</v>
      </c>
      <c r="F4086" s="3">
        <v>203</v>
      </c>
      <c r="G4086" s="3">
        <v>203</v>
      </c>
      <c r="H4086" s="3">
        <v>220203997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 t="str">
        <f>B4086&amp;" | "&amp;C4086&amp;" | "&amp;D4086</f>
        <v>documentazione_amministrativa / deliberazioni | DELIBERA | DELIBERA</v>
      </c>
      <c r="Q4086" s="3" t="str">
        <f>VLOOKUP(P4086,'Classificazione UD'!A:B,2,FALSE)</f>
        <v>Amministrativo</v>
      </c>
    </row>
    <row r="4087" spans="1:17" ht="15" customHeight="1" x14ac:dyDescent="0.25">
      <c r="A4087" s="30">
        <v>2011</v>
      </c>
      <c r="B4087" s="3" t="s">
        <v>44</v>
      </c>
      <c r="C4087" s="3" t="s">
        <v>46</v>
      </c>
      <c r="D4087" s="3" t="s">
        <v>46</v>
      </c>
      <c r="E4087" s="3">
        <v>159</v>
      </c>
      <c r="F4087" s="3">
        <v>490</v>
      </c>
      <c r="G4087" s="3">
        <v>490</v>
      </c>
      <c r="H4087" s="3">
        <v>73674634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 t="str">
        <f>B4087&amp;" | "&amp;C4087&amp;" | "&amp;D4087</f>
        <v>documentazione_amministrativa / deliberazioni | DELIBERA | DELIBERA</v>
      </c>
      <c r="Q4087" s="3" t="str">
        <f>VLOOKUP(P4087,'Classificazione UD'!A:B,2,FALSE)</f>
        <v>Amministrativo</v>
      </c>
    </row>
    <row r="4088" spans="1:17" ht="15" customHeight="1" x14ac:dyDescent="0.25">
      <c r="A4088" s="30">
        <v>2012</v>
      </c>
      <c r="B4088" s="3" t="s">
        <v>44</v>
      </c>
      <c r="C4088" s="3" t="s">
        <v>46</v>
      </c>
      <c r="D4088" s="3" t="s">
        <v>46</v>
      </c>
      <c r="E4088" s="3">
        <v>111</v>
      </c>
      <c r="F4088" s="3">
        <v>313</v>
      </c>
      <c r="G4088" s="3">
        <v>313</v>
      </c>
      <c r="H4088" s="3">
        <v>48461984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 t="str">
        <f>B4088&amp;" | "&amp;C4088&amp;" | "&amp;D4088</f>
        <v>documentazione_amministrativa / deliberazioni | DELIBERA | DELIBERA</v>
      </c>
      <c r="Q4088" s="3" t="str">
        <f>VLOOKUP(P4088,'Classificazione UD'!A:B,2,FALSE)</f>
        <v>Amministrativo</v>
      </c>
    </row>
    <row r="4089" spans="1:17" ht="15" customHeight="1" x14ac:dyDescent="0.25">
      <c r="A4089" s="30">
        <v>2013</v>
      </c>
      <c r="B4089" s="3" t="s">
        <v>44</v>
      </c>
      <c r="C4089" s="3" t="s">
        <v>46</v>
      </c>
      <c r="D4089" s="3" t="s">
        <v>46</v>
      </c>
      <c r="E4089" s="3">
        <v>156</v>
      </c>
      <c r="F4089" s="3">
        <v>454</v>
      </c>
      <c r="G4089" s="3">
        <v>454</v>
      </c>
      <c r="H4089" s="3">
        <v>93817812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 t="str">
        <f>B4089&amp;" | "&amp;C4089&amp;" | "&amp;D4089</f>
        <v>documentazione_amministrativa / deliberazioni | DELIBERA | DELIBERA</v>
      </c>
      <c r="Q4089" s="3" t="str">
        <f>VLOOKUP(P4089,'Classificazione UD'!A:B,2,FALSE)</f>
        <v>Amministrativo</v>
      </c>
    </row>
    <row r="4090" spans="1:17" ht="15" customHeight="1" x14ac:dyDescent="0.25">
      <c r="A4090" s="30">
        <v>2014</v>
      </c>
      <c r="B4090" s="3" t="s">
        <v>44</v>
      </c>
      <c r="C4090" s="3" t="s">
        <v>46</v>
      </c>
      <c r="D4090" s="3" t="s">
        <v>46</v>
      </c>
      <c r="E4090" s="3">
        <v>136</v>
      </c>
      <c r="F4090" s="3">
        <v>429</v>
      </c>
      <c r="G4090" s="3">
        <v>429</v>
      </c>
      <c r="H4090" s="3">
        <v>81366548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 t="str">
        <f>B4090&amp;" | "&amp;C4090&amp;" | "&amp;D4090</f>
        <v>documentazione_amministrativa / deliberazioni | DELIBERA | DELIBERA</v>
      </c>
      <c r="Q4090" s="3" t="str">
        <f>VLOOKUP(P4090,'Classificazione UD'!A:B,2,FALSE)</f>
        <v>Amministrativo</v>
      </c>
    </row>
    <row r="4091" spans="1:17" ht="15" customHeight="1" x14ac:dyDescent="0.25">
      <c r="A4091" s="30">
        <v>2015</v>
      </c>
      <c r="B4091" s="3" t="s">
        <v>44</v>
      </c>
      <c r="C4091" s="3" t="s">
        <v>46</v>
      </c>
      <c r="D4091" s="3" t="s">
        <v>46</v>
      </c>
      <c r="E4091" s="3">
        <v>126</v>
      </c>
      <c r="F4091" s="3">
        <v>440</v>
      </c>
      <c r="G4091" s="3">
        <v>440</v>
      </c>
      <c r="H4091" s="3">
        <v>212614021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 t="str">
        <f>B4091&amp;" | "&amp;C4091&amp;" | "&amp;D4091</f>
        <v>documentazione_amministrativa / deliberazioni | DELIBERA | DELIBERA</v>
      </c>
      <c r="Q4091" s="3" t="str">
        <f>VLOOKUP(P4091,'Classificazione UD'!A:B,2,FALSE)</f>
        <v>Amministrativo</v>
      </c>
    </row>
    <row r="4092" spans="1:17" ht="15" customHeight="1" x14ac:dyDescent="0.25">
      <c r="A4092" s="30">
        <v>2016</v>
      </c>
      <c r="B4092" s="3" t="s">
        <v>44</v>
      </c>
      <c r="C4092" s="3" t="s">
        <v>46</v>
      </c>
      <c r="D4092" s="3" t="s">
        <v>46</v>
      </c>
      <c r="E4092" s="3">
        <v>74</v>
      </c>
      <c r="F4092" s="3">
        <v>283</v>
      </c>
      <c r="G4092" s="3">
        <v>283</v>
      </c>
      <c r="H4092" s="3">
        <v>236346959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 t="str">
        <f>B4092&amp;" | "&amp;C4092&amp;" | "&amp;D4092</f>
        <v>documentazione_amministrativa / deliberazioni | DELIBERA | DELIBERA</v>
      </c>
      <c r="Q4092" s="3" t="str">
        <f>VLOOKUP(P4092,'Classificazione UD'!A:B,2,FALSE)</f>
        <v>Amministrativo</v>
      </c>
    </row>
    <row r="4093" spans="1:17" ht="15" customHeight="1" x14ac:dyDescent="0.25">
      <c r="A4093" s="30">
        <v>2011</v>
      </c>
      <c r="B4093" s="3" t="s">
        <v>48</v>
      </c>
      <c r="C4093" s="3" t="s">
        <v>116</v>
      </c>
      <c r="D4093" s="3" t="s">
        <v>116</v>
      </c>
      <c r="E4093" s="3">
        <v>476</v>
      </c>
      <c r="F4093" s="3">
        <v>1131</v>
      </c>
      <c r="G4093" s="3">
        <v>1131</v>
      </c>
      <c r="H4093" s="3">
        <v>222841629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 t="str">
        <f>B4093&amp;" | "&amp;C4093&amp;" | "&amp;D4093</f>
        <v>documentazione_amministrativa / determinazioni | DETERMINAZIONE DEL DIRIGENTE | DETERMINAZIONE DEL DIRIGENTE</v>
      </c>
      <c r="Q4093" s="3" t="str">
        <f>VLOOKUP(P4093,'Classificazione UD'!A:B,2,FALSE)</f>
        <v>Amministrativo</v>
      </c>
    </row>
    <row r="4094" spans="1:17" ht="15" customHeight="1" x14ac:dyDescent="0.25">
      <c r="A4094" s="30">
        <v>2012</v>
      </c>
      <c r="B4094" s="3" t="s">
        <v>48</v>
      </c>
      <c r="C4094" s="3" t="s">
        <v>116</v>
      </c>
      <c r="D4094" s="3" t="s">
        <v>116</v>
      </c>
      <c r="E4094" s="3">
        <v>457</v>
      </c>
      <c r="F4094" s="3">
        <v>1768</v>
      </c>
      <c r="G4094" s="3">
        <v>1768</v>
      </c>
      <c r="H4094" s="3">
        <v>240240447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 t="str">
        <f>B4094&amp;" | "&amp;C4094&amp;" | "&amp;D4094</f>
        <v>documentazione_amministrativa / determinazioni | DETERMINAZIONE DEL DIRIGENTE | DETERMINAZIONE DEL DIRIGENTE</v>
      </c>
      <c r="Q4094" s="3" t="str">
        <f>VLOOKUP(P4094,'Classificazione UD'!A:B,2,FALSE)</f>
        <v>Amministrativo</v>
      </c>
    </row>
    <row r="4095" spans="1:17" ht="15" customHeight="1" x14ac:dyDescent="0.25">
      <c r="A4095" s="30">
        <v>2013</v>
      </c>
      <c r="B4095" s="3" t="s">
        <v>48</v>
      </c>
      <c r="C4095" s="3" t="s">
        <v>116</v>
      </c>
      <c r="D4095" s="3" t="s">
        <v>116</v>
      </c>
      <c r="E4095" s="3">
        <v>475</v>
      </c>
      <c r="F4095" s="3">
        <v>1976</v>
      </c>
      <c r="G4095" s="3">
        <v>1976</v>
      </c>
      <c r="H4095" s="3">
        <v>266341757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 t="str">
        <f>B4095&amp;" | "&amp;C4095&amp;" | "&amp;D4095</f>
        <v>documentazione_amministrativa / determinazioni | DETERMINAZIONE DEL DIRIGENTE | DETERMINAZIONE DEL DIRIGENTE</v>
      </c>
      <c r="Q4095" s="3" t="str">
        <f>VLOOKUP(P4095,'Classificazione UD'!A:B,2,FALSE)</f>
        <v>Amministrativo</v>
      </c>
    </row>
    <row r="4096" spans="1:17" ht="15" customHeight="1" x14ac:dyDescent="0.25">
      <c r="A4096" s="30">
        <v>2014</v>
      </c>
      <c r="B4096" s="3" t="s">
        <v>48</v>
      </c>
      <c r="C4096" s="3" t="s">
        <v>116</v>
      </c>
      <c r="D4096" s="3" t="s">
        <v>116</v>
      </c>
      <c r="E4096" s="3">
        <v>483</v>
      </c>
      <c r="F4096" s="3">
        <v>1983</v>
      </c>
      <c r="G4096" s="3">
        <v>1983</v>
      </c>
      <c r="H4096" s="3">
        <v>322267104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 t="str">
        <f>B4096&amp;" | "&amp;C4096&amp;" | "&amp;D4096</f>
        <v>documentazione_amministrativa / determinazioni | DETERMINAZIONE DEL DIRIGENTE | DETERMINAZIONE DEL DIRIGENTE</v>
      </c>
      <c r="Q4096" s="3" t="str">
        <f>VLOOKUP(P4096,'Classificazione UD'!A:B,2,FALSE)</f>
        <v>Amministrativo</v>
      </c>
    </row>
    <row r="4097" spans="1:17" ht="15" customHeight="1" x14ac:dyDescent="0.25">
      <c r="A4097" s="30">
        <v>2015</v>
      </c>
      <c r="B4097" s="3" t="s">
        <v>48</v>
      </c>
      <c r="C4097" s="3" t="s">
        <v>116</v>
      </c>
      <c r="D4097" s="3" t="s">
        <v>116</v>
      </c>
      <c r="E4097" s="3">
        <v>260</v>
      </c>
      <c r="F4097" s="3">
        <v>1090</v>
      </c>
      <c r="G4097" s="3">
        <v>1090</v>
      </c>
      <c r="H4097" s="3">
        <v>184153063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 t="str">
        <f>B4097&amp;" | "&amp;C4097&amp;" | "&amp;D4097</f>
        <v>documentazione_amministrativa / determinazioni | DETERMINAZIONE DEL DIRIGENTE | DETERMINAZIONE DEL DIRIGENTE</v>
      </c>
      <c r="Q4097" s="3" t="str">
        <f>VLOOKUP(P4097,'Classificazione UD'!A:B,2,FALSE)</f>
        <v>Amministrativo</v>
      </c>
    </row>
    <row r="4098" spans="1:17" ht="15" customHeight="1" x14ac:dyDescent="0.25">
      <c r="A4098" s="30">
        <v>2016</v>
      </c>
      <c r="B4098" s="3" t="s">
        <v>48</v>
      </c>
      <c r="C4098" s="3" t="s">
        <v>116</v>
      </c>
      <c r="D4098" s="3" t="s">
        <v>116</v>
      </c>
      <c r="E4098" s="3">
        <v>206</v>
      </c>
      <c r="F4098" s="3">
        <v>854</v>
      </c>
      <c r="G4098" s="3">
        <v>854</v>
      </c>
      <c r="H4098" s="3">
        <v>119155017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 t="str">
        <f>B4098&amp;" | "&amp;C4098&amp;" | "&amp;D4098</f>
        <v>documentazione_amministrativa / determinazioni | DETERMINAZIONE DEL DIRIGENTE | DETERMINAZIONE DEL DIRIGENTE</v>
      </c>
      <c r="Q4098" s="3" t="str">
        <f>VLOOKUP(P4098,'Classificazione UD'!A:B,2,FALSE)</f>
        <v>Amministrativo</v>
      </c>
    </row>
    <row r="4099" spans="1:17" ht="15" customHeight="1" x14ac:dyDescent="0.25">
      <c r="A4099" s="30">
        <v>2015</v>
      </c>
      <c r="B4099" s="3" t="s">
        <v>17</v>
      </c>
      <c r="C4099" s="3" t="s">
        <v>27</v>
      </c>
      <c r="D4099" s="3" t="s">
        <v>19</v>
      </c>
      <c r="E4099" s="3">
        <v>1041</v>
      </c>
      <c r="F4099" s="3">
        <v>4274</v>
      </c>
      <c r="G4099" s="3">
        <v>4274</v>
      </c>
      <c r="H4099" s="3">
        <v>629945877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 t="str">
        <f>B4099&amp;" | "&amp;C4099&amp;" | "&amp;D4099</f>
        <v>documentazione_amministrativa / documentazione_contabile | FATTURA PASSIVA | FATTURA</v>
      </c>
      <c r="Q4099" s="3" t="str">
        <f>VLOOKUP(P4099,'Classificazione UD'!A:B,2,FALSE)</f>
        <v>Fiscale</v>
      </c>
    </row>
    <row r="4100" spans="1:17" ht="15" customHeight="1" x14ac:dyDescent="0.25">
      <c r="A4100" s="30">
        <v>2016</v>
      </c>
      <c r="B4100" s="3" t="s">
        <v>17</v>
      </c>
      <c r="C4100" s="3" t="s">
        <v>27</v>
      </c>
      <c r="D4100" s="3" t="s">
        <v>19</v>
      </c>
      <c r="E4100" s="3">
        <v>1267</v>
      </c>
      <c r="F4100" s="3">
        <v>5186</v>
      </c>
      <c r="G4100" s="3">
        <v>5186</v>
      </c>
      <c r="H4100" s="3">
        <v>1047805846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 t="str">
        <f>B4100&amp;" | "&amp;C4100&amp;" | "&amp;D4100</f>
        <v>documentazione_amministrativa / documentazione_contabile | FATTURA PASSIVA | FATTURA</v>
      </c>
      <c r="Q4100" s="3" t="str">
        <f>VLOOKUP(P4100,'Classificazione UD'!A:B,2,FALSE)</f>
        <v>Fiscale</v>
      </c>
    </row>
    <row r="4101" spans="1:17" ht="15" customHeight="1" x14ac:dyDescent="0.25">
      <c r="A4101" s="30">
        <v>2011</v>
      </c>
      <c r="B4101" s="3" t="s">
        <v>23</v>
      </c>
      <c r="C4101" s="3" t="s">
        <v>117</v>
      </c>
      <c r="D4101" s="3" t="s">
        <v>117</v>
      </c>
      <c r="E4101" s="3">
        <v>20</v>
      </c>
      <c r="F4101" s="3">
        <v>44</v>
      </c>
      <c r="G4101" s="3">
        <v>44</v>
      </c>
      <c r="H4101" s="3">
        <v>5557872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 t="str">
        <f>B4101&amp;" | "&amp;C4101&amp;" | "&amp;D4101</f>
        <v>documentazione_amministrativa / altri_documenti | DOCUMENTO NON PROTOCOLLATO | DOCUMENTO NON PROTOCOLLATO</v>
      </c>
      <c r="Q4101" s="3" t="str">
        <f>VLOOKUP(P4101,'Classificazione UD'!A:B,2,FALSE)</f>
        <v>Amministrativo</v>
      </c>
    </row>
    <row r="4102" spans="1:17" ht="15" customHeight="1" x14ac:dyDescent="0.25">
      <c r="A4102" s="30">
        <v>2012</v>
      </c>
      <c r="B4102" s="3" t="s">
        <v>23</v>
      </c>
      <c r="C4102" s="3" t="s">
        <v>117</v>
      </c>
      <c r="D4102" s="3" t="s">
        <v>117</v>
      </c>
      <c r="E4102" s="3">
        <v>1</v>
      </c>
      <c r="F4102" s="3">
        <v>3</v>
      </c>
      <c r="G4102" s="3">
        <v>3</v>
      </c>
      <c r="H4102" s="3">
        <v>110961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 t="str">
        <f>B4102&amp;" | "&amp;C4102&amp;" | "&amp;D4102</f>
        <v>documentazione_amministrativa / altri_documenti | DOCUMENTO NON PROTOCOLLATO | DOCUMENTO NON PROTOCOLLATO</v>
      </c>
      <c r="Q4102" s="3" t="str">
        <f>VLOOKUP(P4102,'Classificazione UD'!A:B,2,FALSE)</f>
        <v>Amministrativo</v>
      </c>
    </row>
    <row r="4103" spans="1:17" ht="15" customHeight="1" x14ac:dyDescent="0.25">
      <c r="A4103" s="30">
        <v>2013</v>
      </c>
      <c r="B4103" s="3" t="s">
        <v>23</v>
      </c>
      <c r="C4103" s="3" t="s">
        <v>117</v>
      </c>
      <c r="D4103" s="3" t="s">
        <v>117</v>
      </c>
      <c r="E4103" s="3">
        <v>5</v>
      </c>
      <c r="F4103" s="3">
        <v>13</v>
      </c>
      <c r="G4103" s="3">
        <v>13</v>
      </c>
      <c r="H4103" s="3">
        <v>337107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 t="str">
        <f>B4103&amp;" | "&amp;C4103&amp;" | "&amp;D4103</f>
        <v>documentazione_amministrativa / altri_documenti | DOCUMENTO NON PROTOCOLLATO | DOCUMENTO NON PROTOCOLLATO</v>
      </c>
      <c r="Q4103" s="3" t="str">
        <f>VLOOKUP(P4103,'Classificazione UD'!A:B,2,FALSE)</f>
        <v>Amministrativo</v>
      </c>
    </row>
    <row r="4104" spans="1:17" ht="15" customHeight="1" x14ac:dyDescent="0.25">
      <c r="A4104" s="30">
        <v>2014</v>
      </c>
      <c r="B4104" s="3" t="s">
        <v>23</v>
      </c>
      <c r="C4104" s="3" t="s">
        <v>117</v>
      </c>
      <c r="D4104" s="3" t="s">
        <v>117</v>
      </c>
      <c r="E4104" s="3">
        <v>2</v>
      </c>
      <c r="F4104" s="3">
        <v>6</v>
      </c>
      <c r="G4104" s="3">
        <v>6</v>
      </c>
      <c r="H4104" s="3">
        <v>1805037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 t="str">
        <f>B4104&amp;" | "&amp;C4104&amp;" | "&amp;D4104</f>
        <v>documentazione_amministrativa / altri_documenti | DOCUMENTO NON PROTOCOLLATO | DOCUMENTO NON PROTOCOLLATO</v>
      </c>
      <c r="Q4104" s="3" t="str">
        <f>VLOOKUP(P4104,'Classificazione UD'!A:B,2,FALSE)</f>
        <v>Amministrativo</v>
      </c>
    </row>
    <row r="4105" spans="1:17" ht="15" customHeight="1" x14ac:dyDescent="0.25">
      <c r="A4105" s="30">
        <v>2015</v>
      </c>
      <c r="B4105" s="3" t="s">
        <v>23</v>
      </c>
      <c r="C4105" s="3" t="s">
        <v>117</v>
      </c>
      <c r="D4105" s="3" t="s">
        <v>117</v>
      </c>
      <c r="E4105" s="3">
        <v>15</v>
      </c>
      <c r="F4105" s="3">
        <v>46</v>
      </c>
      <c r="G4105" s="3">
        <v>46</v>
      </c>
      <c r="H4105" s="3">
        <v>1891500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 t="str">
        <f>B4105&amp;" | "&amp;C4105&amp;" | "&amp;D4105</f>
        <v>documentazione_amministrativa / altri_documenti | DOCUMENTO NON PROTOCOLLATO | DOCUMENTO NON PROTOCOLLATO</v>
      </c>
      <c r="Q4105" s="3" t="str">
        <f>VLOOKUP(P4105,'Classificazione UD'!A:B,2,FALSE)</f>
        <v>Amministrativo</v>
      </c>
    </row>
    <row r="4106" spans="1:17" ht="15" customHeight="1" x14ac:dyDescent="0.25">
      <c r="A4106" s="30">
        <v>2016</v>
      </c>
      <c r="B4106" s="3" t="s">
        <v>23</v>
      </c>
      <c r="C4106" s="3" t="s">
        <v>117</v>
      </c>
      <c r="D4106" s="3" t="s">
        <v>117</v>
      </c>
      <c r="E4106" s="3">
        <v>18</v>
      </c>
      <c r="F4106" s="3">
        <v>50</v>
      </c>
      <c r="G4106" s="3">
        <v>50</v>
      </c>
      <c r="H4106" s="3">
        <v>462324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 t="str">
        <f>B4106&amp;" | "&amp;C4106&amp;" | "&amp;D4106</f>
        <v>documentazione_amministrativa / altri_documenti | DOCUMENTO NON PROTOCOLLATO | DOCUMENTO NON PROTOCOLLATO</v>
      </c>
      <c r="Q4106" s="3" t="str">
        <f>VLOOKUP(P4106,'Classificazione UD'!A:B,2,FALSE)</f>
        <v>Amministrativo</v>
      </c>
    </row>
    <row r="4107" spans="1:17" ht="15" customHeight="1" x14ac:dyDescent="0.25">
      <c r="A4107" s="30">
        <v>2011</v>
      </c>
      <c r="B4107" s="3" t="s">
        <v>36</v>
      </c>
      <c r="C4107" s="3" t="s">
        <v>50</v>
      </c>
      <c r="D4107" s="3" t="s">
        <v>50</v>
      </c>
      <c r="E4107" s="3">
        <v>15870</v>
      </c>
      <c r="F4107" s="3">
        <v>19762</v>
      </c>
      <c r="G4107" s="3">
        <v>19762</v>
      </c>
      <c r="H4107" s="3">
        <v>9087575041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 t="str">
        <f>B4107&amp;" | "&amp;C4107&amp;" | "&amp;D4107</f>
        <v>documentazione_amministrativa / documenti_protocollati | DOCUMENTO PROTOCOLLATO | DOCUMENTO PROTOCOLLATO</v>
      </c>
      <c r="Q4107" s="3" t="str">
        <f>VLOOKUP(P4107,'Classificazione UD'!A:B,2,FALSE)</f>
        <v>Protocollo</v>
      </c>
    </row>
    <row r="4108" spans="1:17" ht="15" customHeight="1" x14ac:dyDescent="0.25">
      <c r="A4108" s="30">
        <v>2012</v>
      </c>
      <c r="B4108" s="3" t="s">
        <v>36</v>
      </c>
      <c r="C4108" s="3" t="s">
        <v>50</v>
      </c>
      <c r="D4108" s="3" t="s">
        <v>50</v>
      </c>
      <c r="E4108" s="3">
        <v>15793</v>
      </c>
      <c r="F4108" s="3">
        <v>22396</v>
      </c>
      <c r="G4108" s="3">
        <v>22396</v>
      </c>
      <c r="H4108" s="3">
        <v>9288183102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 t="str">
        <f>B4108&amp;" | "&amp;C4108&amp;" | "&amp;D4108</f>
        <v>documentazione_amministrativa / documenti_protocollati | DOCUMENTO PROTOCOLLATO | DOCUMENTO PROTOCOLLATO</v>
      </c>
      <c r="Q4108" s="3" t="str">
        <f>VLOOKUP(P4108,'Classificazione UD'!A:B,2,FALSE)</f>
        <v>Protocollo</v>
      </c>
    </row>
    <row r="4109" spans="1:17" ht="15" customHeight="1" x14ac:dyDescent="0.25">
      <c r="A4109" s="30">
        <v>2013</v>
      </c>
      <c r="B4109" s="3" t="s">
        <v>36</v>
      </c>
      <c r="C4109" s="3" t="s">
        <v>50</v>
      </c>
      <c r="D4109" s="3" t="s">
        <v>50</v>
      </c>
      <c r="E4109" s="3">
        <v>16183</v>
      </c>
      <c r="F4109" s="3">
        <v>27291</v>
      </c>
      <c r="G4109" s="3">
        <v>27291</v>
      </c>
      <c r="H4109" s="3">
        <v>10438596149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 t="str">
        <f>B4109&amp;" | "&amp;C4109&amp;" | "&amp;D4109</f>
        <v>documentazione_amministrativa / documenti_protocollati | DOCUMENTO PROTOCOLLATO | DOCUMENTO PROTOCOLLATO</v>
      </c>
      <c r="Q4109" s="3" t="str">
        <f>VLOOKUP(P4109,'Classificazione UD'!A:B,2,FALSE)</f>
        <v>Protocollo</v>
      </c>
    </row>
    <row r="4110" spans="1:17" ht="15" customHeight="1" x14ac:dyDescent="0.25">
      <c r="A4110" s="30">
        <v>2014</v>
      </c>
      <c r="B4110" s="3" t="s">
        <v>36</v>
      </c>
      <c r="C4110" s="3" t="s">
        <v>50</v>
      </c>
      <c r="D4110" s="3" t="s">
        <v>50</v>
      </c>
      <c r="E4110" s="3">
        <v>17602</v>
      </c>
      <c r="F4110" s="3">
        <v>37950</v>
      </c>
      <c r="G4110" s="3">
        <v>37950</v>
      </c>
      <c r="H4110" s="3">
        <v>15236190636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 t="str">
        <f>B4110&amp;" | "&amp;C4110&amp;" | "&amp;D4110</f>
        <v>documentazione_amministrativa / documenti_protocollati | DOCUMENTO PROTOCOLLATO | DOCUMENTO PROTOCOLLATO</v>
      </c>
      <c r="Q4110" s="3" t="str">
        <f>VLOOKUP(P4110,'Classificazione UD'!A:B,2,FALSE)</f>
        <v>Protocollo</v>
      </c>
    </row>
    <row r="4111" spans="1:17" ht="15" customHeight="1" x14ac:dyDescent="0.25">
      <c r="A4111" s="30">
        <v>2015</v>
      </c>
      <c r="B4111" s="3" t="s">
        <v>36</v>
      </c>
      <c r="C4111" s="3" t="s">
        <v>50</v>
      </c>
      <c r="D4111" s="3" t="s">
        <v>50</v>
      </c>
      <c r="E4111" s="3">
        <v>19541</v>
      </c>
      <c r="F4111" s="3">
        <v>46599</v>
      </c>
      <c r="G4111" s="3">
        <v>46599</v>
      </c>
      <c r="H4111" s="3">
        <v>23795171182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 t="str">
        <f>B4111&amp;" | "&amp;C4111&amp;" | "&amp;D4111</f>
        <v>documentazione_amministrativa / documenti_protocollati | DOCUMENTO PROTOCOLLATO | DOCUMENTO PROTOCOLLATO</v>
      </c>
      <c r="Q4111" s="3" t="str">
        <f>VLOOKUP(P4111,'Classificazione UD'!A:B,2,FALSE)</f>
        <v>Protocollo</v>
      </c>
    </row>
    <row r="4112" spans="1:17" ht="15" customHeight="1" x14ac:dyDescent="0.25">
      <c r="A4112" s="30">
        <v>2016</v>
      </c>
      <c r="B4112" s="3" t="s">
        <v>36</v>
      </c>
      <c r="C4112" s="3" t="s">
        <v>50</v>
      </c>
      <c r="D4112" s="3" t="s">
        <v>50</v>
      </c>
      <c r="E4112" s="3">
        <v>13980</v>
      </c>
      <c r="F4112" s="3">
        <v>33948</v>
      </c>
      <c r="G4112" s="3">
        <v>33948</v>
      </c>
      <c r="H4112" s="3">
        <v>17842551125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 t="str">
        <f>B4112&amp;" | "&amp;C4112&amp;" | "&amp;D4112</f>
        <v>documentazione_amministrativa / documenti_protocollati | DOCUMENTO PROTOCOLLATO | DOCUMENTO PROTOCOLLATO</v>
      </c>
      <c r="Q4112" s="3" t="str">
        <f>VLOOKUP(P4112,'Classificazione UD'!A:B,2,FALSE)</f>
        <v>Protocollo</v>
      </c>
    </row>
    <row r="4113" spans="1:17" ht="15" customHeight="1" x14ac:dyDescent="0.25">
      <c r="A4113" s="30">
        <v>2016</v>
      </c>
      <c r="B4113" s="3" t="s">
        <v>20</v>
      </c>
      <c r="C4113" s="3" t="s">
        <v>21</v>
      </c>
      <c r="D4113" s="3" t="s">
        <v>21</v>
      </c>
      <c r="E4113" s="3">
        <v>260</v>
      </c>
      <c r="F4113" s="3">
        <v>260</v>
      </c>
      <c r="G4113" s="3">
        <v>260</v>
      </c>
      <c r="H4113" s="3">
        <v>18867363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 t="str">
        <f>B4113&amp;" | "&amp;C4113&amp;" | "&amp;D4113</f>
        <v>documentazione_amministrativa / registri | REGISTRO GIORNALIERO | REGISTRO GIORNALIERO</v>
      </c>
      <c r="Q4113" s="3" t="str">
        <f>VLOOKUP(P4113,'Classificazione UD'!A:B,2,FALSE)</f>
        <v>RGP</v>
      </c>
    </row>
    <row r="4114" spans="1:17" ht="15" customHeight="1" x14ac:dyDescent="0.25">
      <c r="A4114" s="30">
        <v>2010</v>
      </c>
      <c r="B4114" s="3" t="s">
        <v>44</v>
      </c>
      <c r="C4114" s="3" t="s">
        <v>46</v>
      </c>
      <c r="D4114" s="3" t="s">
        <v>46</v>
      </c>
      <c r="E4114" s="3">
        <v>149</v>
      </c>
      <c r="F4114" s="3">
        <v>327</v>
      </c>
      <c r="G4114" s="3">
        <v>327</v>
      </c>
      <c r="H4114" s="3">
        <v>34318293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 t="str">
        <f>B4114&amp;" | "&amp;C4114&amp;" | "&amp;D4114</f>
        <v>documentazione_amministrativa / deliberazioni | DELIBERA | DELIBERA</v>
      </c>
      <c r="Q4114" s="3" t="str">
        <f>VLOOKUP(P4114,'Classificazione UD'!A:B,2,FALSE)</f>
        <v>Amministrativo</v>
      </c>
    </row>
    <row r="4115" spans="1:17" ht="15" customHeight="1" x14ac:dyDescent="0.25">
      <c r="A4115" s="30">
        <v>2011</v>
      </c>
      <c r="B4115" s="3" t="s">
        <v>44</v>
      </c>
      <c r="C4115" s="3" t="s">
        <v>46</v>
      </c>
      <c r="D4115" s="3" t="s">
        <v>46</v>
      </c>
      <c r="E4115" s="3">
        <v>107</v>
      </c>
      <c r="F4115" s="3">
        <v>306</v>
      </c>
      <c r="G4115" s="3">
        <v>306</v>
      </c>
      <c r="H4115" s="3">
        <v>88023768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 t="str">
        <f>B4115&amp;" | "&amp;C4115&amp;" | "&amp;D4115</f>
        <v>documentazione_amministrativa / deliberazioni | DELIBERA | DELIBERA</v>
      </c>
      <c r="Q4115" s="3" t="str">
        <f>VLOOKUP(P4115,'Classificazione UD'!A:B,2,FALSE)</f>
        <v>Amministrativo</v>
      </c>
    </row>
    <row r="4116" spans="1:17" ht="15" customHeight="1" x14ac:dyDescent="0.25">
      <c r="A4116" s="30">
        <v>2012</v>
      </c>
      <c r="B4116" s="3" t="s">
        <v>44</v>
      </c>
      <c r="C4116" s="3" t="s">
        <v>46</v>
      </c>
      <c r="D4116" s="3" t="s">
        <v>46</v>
      </c>
      <c r="E4116" s="3">
        <v>97</v>
      </c>
      <c r="F4116" s="3">
        <v>298</v>
      </c>
      <c r="G4116" s="3">
        <v>298</v>
      </c>
      <c r="H4116" s="3">
        <v>170456625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 t="str">
        <f>B4116&amp;" | "&amp;C4116&amp;" | "&amp;D4116</f>
        <v>documentazione_amministrativa / deliberazioni | DELIBERA | DELIBERA</v>
      </c>
      <c r="Q4116" s="3" t="str">
        <f>VLOOKUP(P4116,'Classificazione UD'!A:B,2,FALSE)</f>
        <v>Amministrativo</v>
      </c>
    </row>
    <row r="4117" spans="1:17" ht="15" customHeight="1" x14ac:dyDescent="0.25">
      <c r="A4117" s="30">
        <v>2013</v>
      </c>
      <c r="B4117" s="3" t="s">
        <v>44</v>
      </c>
      <c r="C4117" s="3" t="s">
        <v>46</v>
      </c>
      <c r="D4117" s="3" t="s">
        <v>46</v>
      </c>
      <c r="E4117" s="3">
        <v>85</v>
      </c>
      <c r="F4117" s="3">
        <v>270</v>
      </c>
      <c r="G4117" s="3">
        <v>270</v>
      </c>
      <c r="H4117" s="3">
        <v>108131388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 t="str">
        <f>B4117&amp;" | "&amp;C4117&amp;" | "&amp;D4117</f>
        <v>documentazione_amministrativa / deliberazioni | DELIBERA | DELIBERA</v>
      </c>
      <c r="Q4117" s="3" t="str">
        <f>VLOOKUP(P4117,'Classificazione UD'!A:B,2,FALSE)</f>
        <v>Amministrativo</v>
      </c>
    </row>
    <row r="4118" spans="1:17" ht="15" customHeight="1" x14ac:dyDescent="0.25">
      <c r="A4118" s="30">
        <v>2014</v>
      </c>
      <c r="B4118" s="3" t="s">
        <v>44</v>
      </c>
      <c r="C4118" s="3" t="s">
        <v>46</v>
      </c>
      <c r="D4118" s="3" t="s">
        <v>46</v>
      </c>
      <c r="E4118" s="3">
        <v>92</v>
      </c>
      <c r="F4118" s="3">
        <v>301</v>
      </c>
      <c r="G4118" s="3">
        <v>301</v>
      </c>
      <c r="H4118" s="3">
        <v>102760535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 t="str">
        <f>B4118&amp;" | "&amp;C4118&amp;" | "&amp;D4118</f>
        <v>documentazione_amministrativa / deliberazioni | DELIBERA | DELIBERA</v>
      </c>
      <c r="Q4118" s="3" t="str">
        <f>VLOOKUP(P4118,'Classificazione UD'!A:B,2,FALSE)</f>
        <v>Amministrativo</v>
      </c>
    </row>
    <row r="4119" spans="1:17" ht="15" customHeight="1" x14ac:dyDescent="0.25">
      <c r="A4119" s="30">
        <v>2015</v>
      </c>
      <c r="B4119" s="3" t="s">
        <v>44</v>
      </c>
      <c r="C4119" s="3" t="s">
        <v>46</v>
      </c>
      <c r="D4119" s="3" t="s">
        <v>46</v>
      </c>
      <c r="E4119" s="3">
        <v>61</v>
      </c>
      <c r="F4119" s="3">
        <v>199</v>
      </c>
      <c r="G4119" s="3">
        <v>199</v>
      </c>
      <c r="H4119" s="3">
        <v>58690808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 t="str">
        <f>B4119&amp;" | "&amp;C4119&amp;" | "&amp;D4119</f>
        <v>documentazione_amministrativa / deliberazioni | DELIBERA | DELIBERA</v>
      </c>
      <c r="Q4119" s="3" t="str">
        <f>VLOOKUP(P4119,'Classificazione UD'!A:B,2,FALSE)</f>
        <v>Amministrativo</v>
      </c>
    </row>
    <row r="4120" spans="1:17" ht="15" customHeight="1" x14ac:dyDescent="0.25">
      <c r="A4120" s="30">
        <v>2016</v>
      </c>
      <c r="B4120" s="3" t="s">
        <v>44</v>
      </c>
      <c r="C4120" s="3" t="s">
        <v>46</v>
      </c>
      <c r="D4120" s="3" t="s">
        <v>46</v>
      </c>
      <c r="E4120" s="3">
        <v>20</v>
      </c>
      <c r="F4120" s="3">
        <v>59</v>
      </c>
      <c r="G4120" s="3">
        <v>59</v>
      </c>
      <c r="H4120" s="3">
        <v>7693904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 t="str">
        <f>B4120&amp;" | "&amp;C4120&amp;" | "&amp;D4120</f>
        <v>documentazione_amministrativa / deliberazioni | DELIBERA | DELIBERA</v>
      </c>
      <c r="Q4120" s="3" t="str">
        <f>VLOOKUP(P4120,'Classificazione UD'!A:B,2,FALSE)</f>
        <v>Amministrativo</v>
      </c>
    </row>
    <row r="4121" spans="1:17" ht="15" customHeight="1" x14ac:dyDescent="0.25">
      <c r="A4121" s="30">
        <v>2010</v>
      </c>
      <c r="B4121" s="3" t="s">
        <v>44</v>
      </c>
      <c r="C4121" s="3" t="s">
        <v>46</v>
      </c>
      <c r="D4121" s="3" t="s">
        <v>46</v>
      </c>
      <c r="E4121" s="3">
        <v>168</v>
      </c>
      <c r="F4121" s="3">
        <v>355</v>
      </c>
      <c r="G4121" s="3">
        <v>355</v>
      </c>
      <c r="H4121" s="3">
        <v>25248518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 t="str">
        <f>B4121&amp;" | "&amp;C4121&amp;" | "&amp;D4121</f>
        <v>documentazione_amministrativa / deliberazioni | DELIBERA | DELIBERA</v>
      </c>
      <c r="Q4121" s="3" t="str">
        <f>VLOOKUP(P4121,'Classificazione UD'!A:B,2,FALSE)</f>
        <v>Amministrativo</v>
      </c>
    </row>
    <row r="4122" spans="1:17" ht="15" customHeight="1" x14ac:dyDescent="0.25">
      <c r="A4122" s="30">
        <v>2011</v>
      </c>
      <c r="B4122" s="3" t="s">
        <v>44</v>
      </c>
      <c r="C4122" s="3" t="s">
        <v>46</v>
      </c>
      <c r="D4122" s="3" t="s">
        <v>46</v>
      </c>
      <c r="E4122" s="3">
        <v>109</v>
      </c>
      <c r="F4122" s="3">
        <v>267</v>
      </c>
      <c r="G4122" s="3">
        <v>267</v>
      </c>
      <c r="H4122" s="3">
        <v>49778453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 t="str">
        <f>B4122&amp;" | "&amp;C4122&amp;" | "&amp;D4122</f>
        <v>documentazione_amministrativa / deliberazioni | DELIBERA | DELIBERA</v>
      </c>
      <c r="Q4122" s="3" t="str">
        <f>VLOOKUP(P4122,'Classificazione UD'!A:B,2,FALSE)</f>
        <v>Amministrativo</v>
      </c>
    </row>
    <row r="4123" spans="1:17" ht="15" customHeight="1" x14ac:dyDescent="0.25">
      <c r="A4123" s="30">
        <v>2012</v>
      </c>
      <c r="B4123" s="3" t="s">
        <v>44</v>
      </c>
      <c r="C4123" s="3" t="s">
        <v>46</v>
      </c>
      <c r="D4123" s="3" t="s">
        <v>46</v>
      </c>
      <c r="E4123" s="3">
        <v>128</v>
      </c>
      <c r="F4123" s="3">
        <v>310</v>
      </c>
      <c r="G4123" s="3">
        <v>310</v>
      </c>
      <c r="H4123" s="3">
        <v>47073744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 t="str">
        <f>B4123&amp;" | "&amp;C4123&amp;" | "&amp;D4123</f>
        <v>documentazione_amministrativa / deliberazioni | DELIBERA | DELIBERA</v>
      </c>
      <c r="Q4123" s="3" t="str">
        <f>VLOOKUP(P4123,'Classificazione UD'!A:B,2,FALSE)</f>
        <v>Amministrativo</v>
      </c>
    </row>
    <row r="4124" spans="1:17" ht="15" customHeight="1" x14ac:dyDescent="0.25">
      <c r="A4124" s="30">
        <v>2013</v>
      </c>
      <c r="B4124" s="3" t="s">
        <v>44</v>
      </c>
      <c r="C4124" s="3" t="s">
        <v>46</v>
      </c>
      <c r="D4124" s="3" t="s">
        <v>46</v>
      </c>
      <c r="E4124" s="3">
        <v>123</v>
      </c>
      <c r="F4124" s="3">
        <v>299</v>
      </c>
      <c r="G4124" s="3">
        <v>299</v>
      </c>
      <c r="H4124" s="3">
        <v>69111375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 t="str">
        <f>B4124&amp;" | "&amp;C4124&amp;" | "&amp;D4124</f>
        <v>documentazione_amministrativa / deliberazioni | DELIBERA | DELIBERA</v>
      </c>
      <c r="Q4124" s="3" t="str">
        <f>VLOOKUP(P4124,'Classificazione UD'!A:B,2,FALSE)</f>
        <v>Amministrativo</v>
      </c>
    </row>
    <row r="4125" spans="1:17" ht="15" customHeight="1" x14ac:dyDescent="0.25">
      <c r="A4125" s="30">
        <v>2014</v>
      </c>
      <c r="B4125" s="3" t="s">
        <v>44</v>
      </c>
      <c r="C4125" s="3" t="s">
        <v>46</v>
      </c>
      <c r="D4125" s="3" t="s">
        <v>46</v>
      </c>
      <c r="E4125" s="3">
        <v>129</v>
      </c>
      <c r="F4125" s="3">
        <v>352</v>
      </c>
      <c r="G4125" s="3">
        <v>352</v>
      </c>
      <c r="H4125" s="3">
        <v>61522131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 t="str">
        <f>B4125&amp;" | "&amp;C4125&amp;" | "&amp;D4125</f>
        <v>documentazione_amministrativa / deliberazioni | DELIBERA | DELIBERA</v>
      </c>
      <c r="Q4125" s="3" t="str">
        <f>VLOOKUP(P4125,'Classificazione UD'!A:B,2,FALSE)</f>
        <v>Amministrativo</v>
      </c>
    </row>
    <row r="4126" spans="1:17" ht="15" customHeight="1" x14ac:dyDescent="0.25">
      <c r="A4126" s="30">
        <v>2015</v>
      </c>
      <c r="B4126" s="3" t="s">
        <v>44</v>
      </c>
      <c r="C4126" s="3" t="s">
        <v>46</v>
      </c>
      <c r="D4126" s="3" t="s">
        <v>46</v>
      </c>
      <c r="E4126" s="3">
        <v>95</v>
      </c>
      <c r="F4126" s="3">
        <v>258</v>
      </c>
      <c r="G4126" s="3">
        <v>258</v>
      </c>
      <c r="H4126" s="3">
        <v>43464563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 t="str">
        <f>B4126&amp;" | "&amp;C4126&amp;" | "&amp;D4126</f>
        <v>documentazione_amministrativa / deliberazioni | DELIBERA | DELIBERA</v>
      </c>
      <c r="Q4126" s="3" t="str">
        <f>VLOOKUP(P4126,'Classificazione UD'!A:B,2,FALSE)</f>
        <v>Amministrativo</v>
      </c>
    </row>
    <row r="4127" spans="1:17" ht="15" customHeight="1" x14ac:dyDescent="0.25">
      <c r="A4127" s="30">
        <v>2016</v>
      </c>
      <c r="B4127" s="3" t="s">
        <v>44</v>
      </c>
      <c r="C4127" s="3" t="s">
        <v>46</v>
      </c>
      <c r="D4127" s="3" t="s">
        <v>46</v>
      </c>
      <c r="E4127" s="3">
        <v>16</v>
      </c>
      <c r="F4127" s="3">
        <v>44</v>
      </c>
      <c r="G4127" s="3">
        <v>44</v>
      </c>
      <c r="H4127" s="3">
        <v>10309255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 t="str">
        <f>B4127&amp;" | "&amp;C4127&amp;" | "&amp;D4127</f>
        <v>documentazione_amministrativa / deliberazioni | DELIBERA | DELIBERA</v>
      </c>
      <c r="Q4127" s="3" t="str">
        <f>VLOOKUP(P4127,'Classificazione UD'!A:B,2,FALSE)</f>
        <v>Amministrativo</v>
      </c>
    </row>
    <row r="4128" spans="1:17" ht="15" customHeight="1" x14ac:dyDescent="0.25">
      <c r="A4128" s="30">
        <v>2010</v>
      </c>
      <c r="B4128" s="3" t="s">
        <v>48</v>
      </c>
      <c r="C4128" s="3" t="s">
        <v>116</v>
      </c>
      <c r="D4128" s="3" t="s">
        <v>116</v>
      </c>
      <c r="E4128" s="3">
        <v>452</v>
      </c>
      <c r="F4128" s="3">
        <v>864</v>
      </c>
      <c r="G4128" s="3">
        <v>864</v>
      </c>
      <c r="H4128" s="3">
        <v>55004215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 t="str">
        <f>B4128&amp;" | "&amp;C4128&amp;" | "&amp;D4128</f>
        <v>documentazione_amministrativa / determinazioni | DETERMINAZIONE DEL DIRIGENTE | DETERMINAZIONE DEL DIRIGENTE</v>
      </c>
      <c r="Q4128" s="3" t="str">
        <f>VLOOKUP(P4128,'Classificazione UD'!A:B,2,FALSE)</f>
        <v>Amministrativo</v>
      </c>
    </row>
    <row r="4129" spans="1:17" ht="15" customHeight="1" x14ac:dyDescent="0.25">
      <c r="A4129" s="30">
        <v>2011</v>
      </c>
      <c r="B4129" s="3" t="s">
        <v>48</v>
      </c>
      <c r="C4129" s="3" t="s">
        <v>116</v>
      </c>
      <c r="D4129" s="3" t="s">
        <v>116</v>
      </c>
      <c r="E4129" s="3">
        <v>361</v>
      </c>
      <c r="F4129" s="3">
        <v>835</v>
      </c>
      <c r="G4129" s="3">
        <v>835</v>
      </c>
      <c r="H4129" s="3">
        <v>57927456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 t="str">
        <f>B4129&amp;" | "&amp;C4129&amp;" | "&amp;D4129</f>
        <v>documentazione_amministrativa / determinazioni | DETERMINAZIONE DEL DIRIGENTE | DETERMINAZIONE DEL DIRIGENTE</v>
      </c>
      <c r="Q4129" s="3" t="str">
        <f>VLOOKUP(P4129,'Classificazione UD'!A:B,2,FALSE)</f>
        <v>Amministrativo</v>
      </c>
    </row>
    <row r="4130" spans="1:17" ht="15" customHeight="1" x14ac:dyDescent="0.25">
      <c r="A4130" s="30">
        <v>2012</v>
      </c>
      <c r="B4130" s="3" t="s">
        <v>48</v>
      </c>
      <c r="C4130" s="3" t="s">
        <v>116</v>
      </c>
      <c r="D4130" s="3" t="s">
        <v>116</v>
      </c>
      <c r="E4130" s="3">
        <v>375</v>
      </c>
      <c r="F4130" s="3">
        <v>849</v>
      </c>
      <c r="G4130" s="3">
        <v>849</v>
      </c>
      <c r="H4130" s="3">
        <v>90743917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 t="str">
        <f>B4130&amp;" | "&amp;C4130&amp;" | "&amp;D4130</f>
        <v>documentazione_amministrativa / determinazioni | DETERMINAZIONE DEL DIRIGENTE | DETERMINAZIONE DEL DIRIGENTE</v>
      </c>
      <c r="Q4130" s="3" t="str">
        <f>VLOOKUP(P4130,'Classificazione UD'!A:B,2,FALSE)</f>
        <v>Amministrativo</v>
      </c>
    </row>
    <row r="4131" spans="1:17" ht="15" customHeight="1" x14ac:dyDescent="0.25">
      <c r="A4131" s="30">
        <v>2013</v>
      </c>
      <c r="B4131" s="3" t="s">
        <v>48</v>
      </c>
      <c r="C4131" s="3" t="s">
        <v>116</v>
      </c>
      <c r="D4131" s="3" t="s">
        <v>116</v>
      </c>
      <c r="E4131" s="3">
        <v>384</v>
      </c>
      <c r="F4131" s="3">
        <v>859</v>
      </c>
      <c r="G4131" s="3">
        <v>859</v>
      </c>
      <c r="H4131" s="3">
        <v>89325200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 t="str">
        <f>B4131&amp;" | "&amp;C4131&amp;" | "&amp;D4131</f>
        <v>documentazione_amministrativa / determinazioni | DETERMINAZIONE DEL DIRIGENTE | DETERMINAZIONE DEL DIRIGENTE</v>
      </c>
      <c r="Q4131" s="3" t="str">
        <f>VLOOKUP(P4131,'Classificazione UD'!A:B,2,FALSE)</f>
        <v>Amministrativo</v>
      </c>
    </row>
    <row r="4132" spans="1:17" ht="15" customHeight="1" x14ac:dyDescent="0.25">
      <c r="A4132" s="30">
        <v>2014</v>
      </c>
      <c r="B4132" s="3" t="s">
        <v>48</v>
      </c>
      <c r="C4132" s="3" t="s">
        <v>116</v>
      </c>
      <c r="D4132" s="3" t="s">
        <v>116</v>
      </c>
      <c r="E4132" s="3">
        <v>323</v>
      </c>
      <c r="F4132" s="3">
        <v>763</v>
      </c>
      <c r="G4132" s="3">
        <v>763</v>
      </c>
      <c r="H4132" s="3">
        <v>72213238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 t="str">
        <f>B4132&amp;" | "&amp;C4132&amp;" | "&amp;D4132</f>
        <v>documentazione_amministrativa / determinazioni | DETERMINAZIONE DEL DIRIGENTE | DETERMINAZIONE DEL DIRIGENTE</v>
      </c>
      <c r="Q4132" s="3" t="str">
        <f>VLOOKUP(P4132,'Classificazione UD'!A:B,2,FALSE)</f>
        <v>Amministrativo</v>
      </c>
    </row>
    <row r="4133" spans="1:17" ht="15" customHeight="1" x14ac:dyDescent="0.25">
      <c r="A4133" s="30">
        <v>2015</v>
      </c>
      <c r="B4133" s="3" t="s">
        <v>48</v>
      </c>
      <c r="C4133" s="3" t="s">
        <v>116</v>
      </c>
      <c r="D4133" s="3" t="s">
        <v>116</v>
      </c>
      <c r="E4133" s="3">
        <v>272</v>
      </c>
      <c r="F4133" s="3">
        <v>629</v>
      </c>
      <c r="G4133" s="3">
        <v>629</v>
      </c>
      <c r="H4133" s="3">
        <v>47989633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 t="str">
        <f>B4133&amp;" | "&amp;C4133&amp;" | "&amp;D4133</f>
        <v>documentazione_amministrativa / determinazioni | DETERMINAZIONE DEL DIRIGENTE | DETERMINAZIONE DEL DIRIGENTE</v>
      </c>
      <c r="Q4133" s="3" t="str">
        <f>VLOOKUP(P4133,'Classificazione UD'!A:B,2,FALSE)</f>
        <v>Amministrativo</v>
      </c>
    </row>
    <row r="4134" spans="1:17" ht="15" customHeight="1" x14ac:dyDescent="0.25">
      <c r="A4134" s="30">
        <v>2016</v>
      </c>
      <c r="B4134" s="3" t="s">
        <v>48</v>
      </c>
      <c r="C4134" s="3" t="s">
        <v>116</v>
      </c>
      <c r="D4134" s="3" t="s">
        <v>116</v>
      </c>
      <c r="E4134" s="3">
        <v>157</v>
      </c>
      <c r="F4134" s="3">
        <v>551</v>
      </c>
      <c r="G4134" s="3">
        <v>551</v>
      </c>
      <c r="H4134" s="3">
        <v>70032859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 t="str">
        <f>B4134&amp;" | "&amp;C4134&amp;" | "&amp;D4134</f>
        <v>documentazione_amministrativa / determinazioni | DETERMINAZIONE DEL DIRIGENTE | DETERMINAZIONE DEL DIRIGENTE</v>
      </c>
      <c r="Q4134" s="3" t="str">
        <f>VLOOKUP(P4134,'Classificazione UD'!A:B,2,FALSE)</f>
        <v>Amministrativo</v>
      </c>
    </row>
    <row r="4135" spans="1:17" ht="15" customHeight="1" x14ac:dyDescent="0.25">
      <c r="A4135" s="30">
        <v>2016</v>
      </c>
      <c r="B4135" s="3" t="s">
        <v>17</v>
      </c>
      <c r="C4135" s="3" t="s">
        <v>27</v>
      </c>
      <c r="D4135" s="3" t="s">
        <v>19</v>
      </c>
      <c r="E4135" s="3">
        <v>1</v>
      </c>
      <c r="F4135" s="3">
        <v>4</v>
      </c>
      <c r="G4135" s="3">
        <v>4</v>
      </c>
      <c r="H4135" s="3">
        <v>33551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 t="str">
        <f>B4135&amp;" | "&amp;C4135&amp;" | "&amp;D4135</f>
        <v>documentazione_amministrativa / documentazione_contabile | FATTURA PASSIVA | FATTURA</v>
      </c>
      <c r="Q4135" s="3" t="str">
        <f>VLOOKUP(P4135,'Classificazione UD'!A:B,2,FALSE)</f>
        <v>Fiscale</v>
      </c>
    </row>
    <row r="4136" spans="1:17" ht="15" customHeight="1" x14ac:dyDescent="0.25">
      <c r="A4136" s="30">
        <v>2012</v>
      </c>
      <c r="B4136" s="3" t="s">
        <v>23</v>
      </c>
      <c r="C4136" s="3" t="s">
        <v>117</v>
      </c>
      <c r="D4136" s="3" t="s">
        <v>117</v>
      </c>
      <c r="E4136" s="3">
        <v>11</v>
      </c>
      <c r="F4136" s="3">
        <v>26</v>
      </c>
      <c r="G4136" s="3">
        <v>26</v>
      </c>
      <c r="H4136" s="3">
        <v>3366872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 t="str">
        <f>B4136&amp;" | "&amp;C4136&amp;" | "&amp;D4136</f>
        <v>documentazione_amministrativa / altri_documenti | DOCUMENTO NON PROTOCOLLATO | DOCUMENTO NON PROTOCOLLATO</v>
      </c>
      <c r="Q4136" s="3" t="str">
        <f>VLOOKUP(P4136,'Classificazione UD'!A:B,2,FALSE)</f>
        <v>Amministrativo</v>
      </c>
    </row>
    <row r="4137" spans="1:17" ht="15" customHeight="1" x14ac:dyDescent="0.25">
      <c r="A4137" s="30">
        <v>2013</v>
      </c>
      <c r="B4137" s="3" t="s">
        <v>23</v>
      </c>
      <c r="C4137" s="3" t="s">
        <v>117</v>
      </c>
      <c r="D4137" s="3" t="s">
        <v>117</v>
      </c>
      <c r="E4137" s="3">
        <v>10</v>
      </c>
      <c r="F4137" s="3">
        <v>17</v>
      </c>
      <c r="G4137" s="3">
        <v>17</v>
      </c>
      <c r="H4137" s="3">
        <v>6023312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 t="str">
        <f>B4137&amp;" | "&amp;C4137&amp;" | "&amp;D4137</f>
        <v>documentazione_amministrativa / altri_documenti | DOCUMENTO NON PROTOCOLLATO | DOCUMENTO NON PROTOCOLLATO</v>
      </c>
      <c r="Q4137" s="3" t="str">
        <f>VLOOKUP(P4137,'Classificazione UD'!A:B,2,FALSE)</f>
        <v>Amministrativo</v>
      </c>
    </row>
    <row r="4138" spans="1:17" ht="15" customHeight="1" x14ac:dyDescent="0.25">
      <c r="A4138" s="30">
        <v>2014</v>
      </c>
      <c r="B4138" s="3" t="s">
        <v>23</v>
      </c>
      <c r="C4138" s="3" t="s">
        <v>117</v>
      </c>
      <c r="D4138" s="3" t="s">
        <v>117</v>
      </c>
      <c r="E4138" s="3">
        <v>3</v>
      </c>
      <c r="F4138" s="3">
        <v>5</v>
      </c>
      <c r="G4138" s="3">
        <v>5</v>
      </c>
      <c r="H4138" s="3">
        <v>3824912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 t="str">
        <f>B4138&amp;" | "&amp;C4138&amp;" | "&amp;D4138</f>
        <v>documentazione_amministrativa / altri_documenti | DOCUMENTO NON PROTOCOLLATO | DOCUMENTO NON PROTOCOLLATO</v>
      </c>
      <c r="Q4138" s="3" t="str">
        <f>VLOOKUP(P4138,'Classificazione UD'!A:B,2,FALSE)</f>
        <v>Amministrativo</v>
      </c>
    </row>
    <row r="4139" spans="1:17" ht="15" customHeight="1" x14ac:dyDescent="0.25">
      <c r="A4139" s="30">
        <v>2010</v>
      </c>
      <c r="B4139" s="3" t="s">
        <v>36</v>
      </c>
      <c r="C4139" s="3" t="s">
        <v>50</v>
      </c>
      <c r="D4139" s="3" t="s">
        <v>50</v>
      </c>
      <c r="E4139" s="3">
        <v>78</v>
      </c>
      <c r="F4139" s="3">
        <v>132</v>
      </c>
      <c r="G4139" s="3">
        <v>132</v>
      </c>
      <c r="H4139" s="3">
        <v>77052817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 t="str">
        <f>B4139&amp;" | "&amp;C4139&amp;" | "&amp;D4139</f>
        <v>documentazione_amministrativa / documenti_protocollati | DOCUMENTO PROTOCOLLATO | DOCUMENTO PROTOCOLLATO</v>
      </c>
      <c r="Q4139" s="3" t="str">
        <f>VLOOKUP(P4139,'Classificazione UD'!A:B,2,FALSE)</f>
        <v>Protocollo</v>
      </c>
    </row>
    <row r="4140" spans="1:17" ht="15" customHeight="1" x14ac:dyDescent="0.25">
      <c r="A4140" s="30">
        <v>2011</v>
      </c>
      <c r="B4140" s="3" t="s">
        <v>36</v>
      </c>
      <c r="C4140" s="3" t="s">
        <v>50</v>
      </c>
      <c r="D4140" s="3" t="s">
        <v>50</v>
      </c>
      <c r="E4140" s="3">
        <v>548</v>
      </c>
      <c r="F4140" s="3">
        <v>804</v>
      </c>
      <c r="G4140" s="3">
        <v>804</v>
      </c>
      <c r="H4140" s="3">
        <v>201426606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 t="str">
        <f>B4140&amp;" | "&amp;C4140&amp;" | "&amp;D4140</f>
        <v>documentazione_amministrativa / documenti_protocollati | DOCUMENTO PROTOCOLLATO | DOCUMENTO PROTOCOLLATO</v>
      </c>
      <c r="Q4140" s="3" t="str">
        <f>VLOOKUP(P4140,'Classificazione UD'!A:B,2,FALSE)</f>
        <v>Protocollo</v>
      </c>
    </row>
    <row r="4141" spans="1:17" ht="15" customHeight="1" x14ac:dyDescent="0.25">
      <c r="A4141" s="30">
        <v>2012</v>
      </c>
      <c r="B4141" s="3" t="s">
        <v>36</v>
      </c>
      <c r="C4141" s="3" t="s">
        <v>50</v>
      </c>
      <c r="D4141" s="3" t="s">
        <v>50</v>
      </c>
      <c r="E4141" s="3">
        <v>759</v>
      </c>
      <c r="F4141" s="3">
        <v>1583</v>
      </c>
      <c r="G4141" s="3">
        <v>1583</v>
      </c>
      <c r="H4141" s="3">
        <v>439430357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 t="str">
        <f>B4141&amp;" | "&amp;C4141&amp;" | "&amp;D4141</f>
        <v>documentazione_amministrativa / documenti_protocollati | DOCUMENTO PROTOCOLLATO | DOCUMENTO PROTOCOLLATO</v>
      </c>
      <c r="Q4141" s="3" t="str">
        <f>VLOOKUP(P4141,'Classificazione UD'!A:B,2,FALSE)</f>
        <v>Protocollo</v>
      </c>
    </row>
    <row r="4142" spans="1:17" ht="15" customHeight="1" x14ac:dyDescent="0.25">
      <c r="A4142" s="30">
        <v>2013</v>
      </c>
      <c r="B4142" s="3" t="s">
        <v>36</v>
      </c>
      <c r="C4142" s="3" t="s">
        <v>50</v>
      </c>
      <c r="D4142" s="3" t="s">
        <v>50</v>
      </c>
      <c r="E4142" s="3">
        <v>1085</v>
      </c>
      <c r="F4142" s="3">
        <v>3250</v>
      </c>
      <c r="G4142" s="3">
        <v>3250</v>
      </c>
      <c r="H4142" s="3">
        <v>1287314677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 t="str">
        <f>B4142&amp;" | "&amp;C4142&amp;" | "&amp;D4142</f>
        <v>documentazione_amministrativa / documenti_protocollati | DOCUMENTO PROTOCOLLATO | DOCUMENTO PROTOCOLLATO</v>
      </c>
      <c r="Q4142" s="3" t="str">
        <f>VLOOKUP(P4142,'Classificazione UD'!A:B,2,FALSE)</f>
        <v>Protocollo</v>
      </c>
    </row>
    <row r="4143" spans="1:17" ht="15" customHeight="1" x14ac:dyDescent="0.25">
      <c r="A4143" s="30">
        <v>2014</v>
      </c>
      <c r="B4143" s="3" t="s">
        <v>36</v>
      </c>
      <c r="C4143" s="3" t="s">
        <v>50</v>
      </c>
      <c r="D4143" s="3" t="s">
        <v>50</v>
      </c>
      <c r="E4143" s="3">
        <v>1627</v>
      </c>
      <c r="F4143" s="3">
        <v>5847</v>
      </c>
      <c r="G4143" s="3">
        <v>5847</v>
      </c>
      <c r="H4143" s="3">
        <v>2331188417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 t="str">
        <f>B4143&amp;" | "&amp;C4143&amp;" | "&amp;D4143</f>
        <v>documentazione_amministrativa / documenti_protocollati | DOCUMENTO PROTOCOLLATO | DOCUMENTO PROTOCOLLATO</v>
      </c>
      <c r="Q4143" s="3" t="str">
        <f>VLOOKUP(P4143,'Classificazione UD'!A:B,2,FALSE)</f>
        <v>Protocollo</v>
      </c>
    </row>
    <row r="4144" spans="1:17" ht="15" customHeight="1" x14ac:dyDescent="0.25">
      <c r="A4144" s="30">
        <v>2015</v>
      </c>
      <c r="B4144" s="3" t="s">
        <v>36</v>
      </c>
      <c r="C4144" s="3" t="s">
        <v>50</v>
      </c>
      <c r="D4144" s="3" t="s">
        <v>50</v>
      </c>
      <c r="E4144" s="3">
        <v>457</v>
      </c>
      <c r="F4144" s="3">
        <v>1344</v>
      </c>
      <c r="G4144" s="3">
        <v>1344</v>
      </c>
      <c r="H4144" s="3">
        <v>651921549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 t="str">
        <f>B4144&amp;" | "&amp;C4144&amp;" | "&amp;D4144</f>
        <v>documentazione_amministrativa / documenti_protocollati | DOCUMENTO PROTOCOLLATO | DOCUMENTO PROTOCOLLATO</v>
      </c>
      <c r="Q4144" s="3" t="str">
        <f>VLOOKUP(P4144,'Classificazione UD'!A:B,2,FALSE)</f>
        <v>Protocollo</v>
      </c>
    </row>
    <row r="4145" spans="1:17" ht="15" customHeight="1" x14ac:dyDescent="0.25">
      <c r="A4145" s="30">
        <v>2013</v>
      </c>
      <c r="B4145" s="3" t="s">
        <v>33</v>
      </c>
      <c r="C4145" s="3" t="s">
        <v>133</v>
      </c>
      <c r="D4145" s="3" t="s">
        <v>34</v>
      </c>
      <c r="E4145" s="3">
        <v>10</v>
      </c>
      <c r="F4145" s="3">
        <v>38</v>
      </c>
      <c r="G4145" s="3">
        <v>38</v>
      </c>
      <c r="H4145" s="3">
        <v>57811676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 t="str">
        <f>B4145&amp;" | "&amp;C4145&amp;" | "&amp;D4145</f>
        <v>documentazione_amministrativa / contratti_accordi | Contratto | CONTRATTO</v>
      </c>
      <c r="Q4145" s="3" t="str">
        <f>VLOOKUP(P4145,'Classificazione UD'!A:B,2,FALSE)</f>
        <v>Contratto</v>
      </c>
    </row>
    <row r="4146" spans="1:17" ht="15" customHeight="1" x14ac:dyDescent="0.25">
      <c r="A4146" s="30">
        <v>2014</v>
      </c>
      <c r="B4146" s="3" t="s">
        <v>33</v>
      </c>
      <c r="C4146" s="3" t="s">
        <v>133</v>
      </c>
      <c r="D4146" s="3" t="s">
        <v>34</v>
      </c>
      <c r="E4146" s="3">
        <v>16</v>
      </c>
      <c r="F4146" s="3">
        <v>60</v>
      </c>
      <c r="G4146" s="3">
        <v>60</v>
      </c>
      <c r="H4146" s="3">
        <v>177377141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 t="str">
        <f>B4146&amp;" | "&amp;C4146&amp;" | "&amp;D4146</f>
        <v>documentazione_amministrativa / contratti_accordi | Contratto | CONTRATTO</v>
      </c>
      <c r="Q4146" s="3" t="str">
        <f>VLOOKUP(P4146,'Classificazione UD'!A:B,2,FALSE)</f>
        <v>Contratto</v>
      </c>
    </row>
    <row r="4147" spans="1:17" ht="15" customHeight="1" x14ac:dyDescent="0.25">
      <c r="A4147" s="30">
        <v>2015</v>
      </c>
      <c r="B4147" s="3" t="s">
        <v>33</v>
      </c>
      <c r="C4147" s="3" t="s">
        <v>133</v>
      </c>
      <c r="D4147" s="3" t="s">
        <v>34</v>
      </c>
      <c r="E4147" s="3">
        <v>9</v>
      </c>
      <c r="F4147" s="3">
        <v>33</v>
      </c>
      <c r="G4147" s="3">
        <v>34</v>
      </c>
      <c r="H4147" s="3">
        <v>85604160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 t="str">
        <f>B4147&amp;" | "&amp;C4147&amp;" | "&amp;D4147</f>
        <v>documentazione_amministrativa / contratti_accordi | Contratto | CONTRATTO</v>
      </c>
      <c r="Q4147" s="3" t="str">
        <f>VLOOKUP(P4147,'Classificazione UD'!A:B,2,FALSE)</f>
        <v>Contratto</v>
      </c>
    </row>
    <row r="4148" spans="1:17" ht="15" customHeight="1" x14ac:dyDescent="0.25">
      <c r="A4148" s="30">
        <v>2015</v>
      </c>
      <c r="B4148" s="3" t="s">
        <v>17</v>
      </c>
      <c r="C4148" s="3" t="s">
        <v>18</v>
      </c>
      <c r="D4148" s="3" t="s">
        <v>19</v>
      </c>
      <c r="E4148" s="3">
        <v>4</v>
      </c>
      <c r="F4148" s="3">
        <v>8</v>
      </c>
      <c r="G4148" s="3">
        <v>8</v>
      </c>
      <c r="H4148" s="3">
        <v>35363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 t="str">
        <f>B4148&amp;" | "&amp;C4148&amp;" | "&amp;D4148</f>
        <v>documentazione_amministrativa / documentazione_contabile | FATTURA ATTIVA | FATTURA</v>
      </c>
      <c r="Q4148" s="3" t="str">
        <f>VLOOKUP(P4148,'Classificazione UD'!A:B,2,FALSE)</f>
        <v>Fiscale</v>
      </c>
    </row>
    <row r="4149" spans="1:17" ht="15" customHeight="1" x14ac:dyDescent="0.25">
      <c r="A4149" s="30">
        <v>2015</v>
      </c>
      <c r="B4149" s="3" t="s">
        <v>17</v>
      </c>
      <c r="C4149" s="3" t="s">
        <v>27</v>
      </c>
      <c r="D4149" s="3" t="s">
        <v>19</v>
      </c>
      <c r="E4149" s="3">
        <v>151</v>
      </c>
      <c r="F4149" s="3">
        <v>644</v>
      </c>
      <c r="G4149" s="3">
        <v>644</v>
      </c>
      <c r="H4149" s="3">
        <v>34717224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 t="str">
        <f>B4149&amp;" | "&amp;C4149&amp;" | "&amp;D4149</f>
        <v>documentazione_amministrativa / documentazione_contabile | FATTURA PASSIVA | FATTURA</v>
      </c>
      <c r="Q4149" s="3" t="str">
        <f>VLOOKUP(P4149,'Classificazione UD'!A:B,2,FALSE)</f>
        <v>Fiscale</v>
      </c>
    </row>
    <row r="4150" spans="1:17" ht="15" customHeight="1" x14ac:dyDescent="0.25">
      <c r="A4150" s="30">
        <v>2015</v>
      </c>
      <c r="B4150" s="3" t="s">
        <v>17</v>
      </c>
      <c r="C4150" s="3" t="s">
        <v>27</v>
      </c>
      <c r="D4150" s="3" t="s">
        <v>28</v>
      </c>
      <c r="E4150" s="3">
        <v>10</v>
      </c>
      <c r="F4150" s="3">
        <v>50</v>
      </c>
      <c r="G4150" s="3">
        <v>50</v>
      </c>
      <c r="H4150" s="3">
        <v>1428329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 t="str">
        <f>B4150&amp;" | "&amp;C4150&amp;" | "&amp;D4150</f>
        <v>documentazione_amministrativa / documentazione_contabile | FATTURA PASSIVA | NOTA DI CREDITO</v>
      </c>
      <c r="Q4150" s="3" t="str">
        <f>VLOOKUP(P4150,'Classificazione UD'!A:B,2,FALSE)</f>
        <v>Fiscale</v>
      </c>
    </row>
    <row r="4151" spans="1:17" ht="15" customHeight="1" x14ac:dyDescent="0.25">
      <c r="A4151" s="30">
        <v>2015</v>
      </c>
      <c r="B4151" s="3" t="s">
        <v>17</v>
      </c>
      <c r="C4151" s="3" t="s">
        <v>27</v>
      </c>
      <c r="D4151" s="3" t="s">
        <v>86</v>
      </c>
      <c r="E4151" s="3">
        <v>1</v>
      </c>
      <c r="F4151" s="3">
        <v>3</v>
      </c>
      <c r="G4151" s="3">
        <v>3</v>
      </c>
      <c r="H4151" s="3">
        <v>7194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 t="str">
        <f>B4151&amp;" | "&amp;C4151&amp;" | "&amp;D4151</f>
        <v>documentazione_amministrativa / documentazione_contabile | FATTURA PASSIVA | PARCELLA</v>
      </c>
      <c r="Q4151" s="3" t="str">
        <f>VLOOKUP(P4151,'Classificazione UD'!A:B,2,FALSE)</f>
        <v>Fiscale</v>
      </c>
    </row>
    <row r="4152" spans="1:17" ht="15" customHeight="1" x14ac:dyDescent="0.25">
      <c r="A4152" s="30">
        <v>2016</v>
      </c>
      <c r="B4152" s="3" t="s">
        <v>17</v>
      </c>
      <c r="C4152" s="3" t="s">
        <v>27</v>
      </c>
      <c r="D4152" s="3" t="s">
        <v>19</v>
      </c>
      <c r="E4152" s="3">
        <v>92</v>
      </c>
      <c r="F4152" s="3">
        <v>288</v>
      </c>
      <c r="G4152" s="3">
        <v>288</v>
      </c>
      <c r="H4152" s="3">
        <v>18911954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 t="str">
        <f>B4152&amp;" | "&amp;C4152&amp;" | "&amp;D4152</f>
        <v>documentazione_amministrativa / documentazione_contabile | FATTURA PASSIVA | FATTURA</v>
      </c>
      <c r="Q4152" s="3" t="str">
        <f>VLOOKUP(P4152,'Classificazione UD'!A:B,2,FALSE)</f>
        <v>Fiscale</v>
      </c>
    </row>
    <row r="4153" spans="1:17" ht="15" customHeight="1" x14ac:dyDescent="0.25">
      <c r="A4153" s="30">
        <v>2016</v>
      </c>
      <c r="B4153" s="3" t="s">
        <v>17</v>
      </c>
      <c r="C4153" s="3" t="s">
        <v>27</v>
      </c>
      <c r="D4153" s="3" t="s">
        <v>28</v>
      </c>
      <c r="E4153" s="3">
        <v>2</v>
      </c>
      <c r="F4153" s="3">
        <v>6</v>
      </c>
      <c r="G4153" s="3">
        <v>6</v>
      </c>
      <c r="H4153" s="3">
        <v>33383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 t="str">
        <f>B4153&amp;" | "&amp;C4153&amp;" | "&amp;D4153</f>
        <v>documentazione_amministrativa / documentazione_contabile | FATTURA PASSIVA | NOTA DI CREDITO</v>
      </c>
      <c r="Q4153" s="3" t="str">
        <f>VLOOKUP(P4153,'Classificazione UD'!A:B,2,FALSE)</f>
        <v>Fiscale</v>
      </c>
    </row>
    <row r="4154" spans="1:17" ht="15" customHeight="1" x14ac:dyDescent="0.25">
      <c r="A4154" s="30">
        <v>2016</v>
      </c>
      <c r="B4154" s="3" t="s">
        <v>17</v>
      </c>
      <c r="C4154" s="3" t="s">
        <v>27</v>
      </c>
      <c r="D4154" s="3" t="s">
        <v>86</v>
      </c>
      <c r="E4154" s="3">
        <v>1</v>
      </c>
      <c r="F4154" s="3">
        <v>3</v>
      </c>
      <c r="G4154" s="3">
        <v>3</v>
      </c>
      <c r="H4154" s="3">
        <v>7438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 t="str">
        <f>B4154&amp;" | "&amp;C4154&amp;" | "&amp;D4154</f>
        <v>documentazione_amministrativa / documentazione_contabile | FATTURA PASSIVA | PARCELLA</v>
      </c>
      <c r="Q4154" s="3" t="str">
        <f>VLOOKUP(P4154,'Classificazione UD'!A:B,2,FALSE)</f>
        <v>Fiscale</v>
      </c>
    </row>
    <row r="4155" spans="1:17" ht="15" customHeight="1" x14ac:dyDescent="0.25">
      <c r="A4155" s="30">
        <v>2015</v>
      </c>
      <c r="B4155" s="3" t="s">
        <v>20</v>
      </c>
      <c r="C4155" s="3" t="s">
        <v>21</v>
      </c>
      <c r="D4155" s="3" t="s">
        <v>21</v>
      </c>
      <c r="E4155" s="3">
        <v>73</v>
      </c>
      <c r="F4155" s="3">
        <v>73</v>
      </c>
      <c r="G4155" s="3">
        <v>73</v>
      </c>
      <c r="H4155" s="3">
        <v>87448028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 t="str">
        <f>B4155&amp;" | "&amp;C4155&amp;" | "&amp;D4155</f>
        <v>documentazione_amministrativa / registri | REGISTRO GIORNALIERO | REGISTRO GIORNALIERO</v>
      </c>
      <c r="Q4155" s="3" t="str">
        <f>VLOOKUP(P4155,'Classificazione UD'!A:B,2,FALSE)</f>
        <v>RGP</v>
      </c>
    </row>
    <row r="4156" spans="1:17" ht="15" customHeight="1" x14ac:dyDescent="0.25">
      <c r="A4156" s="30">
        <v>2016</v>
      </c>
      <c r="B4156" s="3" t="s">
        <v>20</v>
      </c>
      <c r="C4156" s="3" t="s">
        <v>21</v>
      </c>
      <c r="D4156" s="3" t="s">
        <v>21</v>
      </c>
      <c r="E4156" s="3">
        <v>337</v>
      </c>
      <c r="F4156" s="3">
        <v>337</v>
      </c>
      <c r="G4156" s="3">
        <v>337</v>
      </c>
      <c r="H4156" s="3">
        <v>332102385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 t="str">
        <f>B4156&amp;" | "&amp;C4156&amp;" | "&amp;D4156</f>
        <v>documentazione_amministrativa / registri | REGISTRO GIORNALIERO | REGISTRO GIORNALIERO</v>
      </c>
      <c r="Q4156" s="3" t="str">
        <f>VLOOKUP(P4156,'Classificazione UD'!A:B,2,FALSE)</f>
        <v>RGP</v>
      </c>
    </row>
    <row r="4157" spans="1:17" ht="15" customHeight="1" x14ac:dyDescent="0.25">
      <c r="A4157" s="30">
        <v>2015</v>
      </c>
      <c r="B4157" s="3" t="s">
        <v>17</v>
      </c>
      <c r="C4157" s="3" t="s">
        <v>18</v>
      </c>
      <c r="D4157" s="3" t="s">
        <v>19</v>
      </c>
      <c r="E4157" s="3">
        <v>1</v>
      </c>
      <c r="F4157" s="3">
        <v>3</v>
      </c>
      <c r="G4157" s="3">
        <v>3</v>
      </c>
      <c r="H4157" s="3">
        <v>14481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 t="str">
        <f>B4157&amp;" | "&amp;C4157&amp;" | "&amp;D4157</f>
        <v>documentazione_amministrativa / documentazione_contabile | FATTURA ATTIVA | FATTURA</v>
      </c>
      <c r="Q4157" s="3" t="str">
        <f>VLOOKUP(P4157,'Classificazione UD'!A:B,2,FALSE)</f>
        <v>Fiscale</v>
      </c>
    </row>
    <row r="4158" spans="1:17" ht="15" customHeight="1" x14ac:dyDescent="0.25">
      <c r="A4158" s="30">
        <v>2016</v>
      </c>
      <c r="B4158" s="3" t="s">
        <v>17</v>
      </c>
      <c r="C4158" s="3" t="s">
        <v>18</v>
      </c>
      <c r="D4158" s="3" t="s">
        <v>19</v>
      </c>
      <c r="E4158" s="3">
        <v>1</v>
      </c>
      <c r="F4158" s="3">
        <v>3</v>
      </c>
      <c r="G4158" s="3">
        <v>3</v>
      </c>
      <c r="H4158" s="3">
        <v>14680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 t="str">
        <f>B4158&amp;" | "&amp;C4158&amp;" | "&amp;D4158</f>
        <v>documentazione_amministrativa / documentazione_contabile | FATTURA ATTIVA | FATTURA</v>
      </c>
      <c r="Q4158" s="3" t="str">
        <f>VLOOKUP(P4158,'Classificazione UD'!A:B,2,FALSE)</f>
        <v>Fiscale</v>
      </c>
    </row>
    <row r="4159" spans="1:17" ht="15" customHeight="1" x14ac:dyDescent="0.25">
      <c r="A4159" s="30">
        <v>2015</v>
      </c>
      <c r="B4159" s="3" t="s">
        <v>17</v>
      </c>
      <c r="C4159" s="3" t="s">
        <v>27</v>
      </c>
      <c r="D4159" s="3" t="s">
        <v>19</v>
      </c>
      <c r="E4159" s="3">
        <v>1045</v>
      </c>
      <c r="F4159" s="3">
        <v>3200</v>
      </c>
      <c r="G4159" s="3">
        <v>3200</v>
      </c>
      <c r="H4159" s="3">
        <v>348582768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 t="str">
        <f>B4159&amp;" | "&amp;C4159&amp;" | "&amp;D4159</f>
        <v>documentazione_amministrativa / documentazione_contabile | FATTURA PASSIVA | FATTURA</v>
      </c>
      <c r="Q4159" s="3" t="str">
        <f>VLOOKUP(P4159,'Classificazione UD'!A:B,2,FALSE)</f>
        <v>Fiscale</v>
      </c>
    </row>
    <row r="4160" spans="1:17" ht="15" customHeight="1" x14ac:dyDescent="0.25">
      <c r="A4160" s="30">
        <v>2016</v>
      </c>
      <c r="B4160" s="3" t="s">
        <v>17</v>
      </c>
      <c r="C4160" s="3" t="s">
        <v>27</v>
      </c>
      <c r="D4160" s="3" t="s">
        <v>19</v>
      </c>
      <c r="E4160" s="3">
        <v>658</v>
      </c>
      <c r="F4160" s="3">
        <v>1979</v>
      </c>
      <c r="G4160" s="3">
        <v>1979</v>
      </c>
      <c r="H4160" s="3">
        <v>241059587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 t="str">
        <f>B4160&amp;" | "&amp;C4160&amp;" | "&amp;D4160</f>
        <v>documentazione_amministrativa / documentazione_contabile | FATTURA PASSIVA | FATTURA</v>
      </c>
      <c r="Q4160" s="3" t="str">
        <f>VLOOKUP(P4160,'Classificazione UD'!A:B,2,FALSE)</f>
        <v>Fiscale</v>
      </c>
    </row>
    <row r="4161" spans="1:17" ht="15" customHeight="1" x14ac:dyDescent="0.25">
      <c r="A4161" s="30">
        <v>2016</v>
      </c>
      <c r="B4161" s="3" t="s">
        <v>44</v>
      </c>
      <c r="C4161" s="3" t="s">
        <v>46</v>
      </c>
      <c r="D4161" s="3" t="s">
        <v>46</v>
      </c>
      <c r="E4161" s="3">
        <v>38</v>
      </c>
      <c r="F4161" s="3">
        <v>76</v>
      </c>
      <c r="G4161" s="3">
        <v>76</v>
      </c>
      <c r="H4161" s="3">
        <v>43966399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 t="str">
        <f>B4161&amp;" | "&amp;C4161&amp;" | "&amp;D4161</f>
        <v>documentazione_amministrativa / deliberazioni | DELIBERA | DELIBERA</v>
      </c>
      <c r="Q4161" s="3" t="str">
        <f>VLOOKUP(P4161,'Classificazione UD'!A:B,2,FALSE)</f>
        <v>Amministrativo</v>
      </c>
    </row>
    <row r="4162" spans="1:17" ht="15" customHeight="1" x14ac:dyDescent="0.25">
      <c r="A4162" s="30">
        <v>2016</v>
      </c>
      <c r="B4162" s="3" t="s">
        <v>118</v>
      </c>
      <c r="C4162" s="3" t="s">
        <v>119</v>
      </c>
      <c r="D4162" s="3" t="s">
        <v>119</v>
      </c>
      <c r="E4162" s="3">
        <v>8</v>
      </c>
      <c r="F4162" s="3">
        <v>8</v>
      </c>
      <c r="G4162" s="3">
        <v>8</v>
      </c>
      <c r="H4162" s="3">
        <v>3166736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 t="str">
        <f>B4162&amp;" | "&amp;C4162&amp;" | "&amp;D4162</f>
        <v>documentazione_amministrativa / decreti_ordinanze | DECRETO | DECRETO</v>
      </c>
      <c r="Q4162" s="3" t="str">
        <f>VLOOKUP(P4162,'Classificazione UD'!A:B,2,FALSE)</f>
        <v>Amministrativo</v>
      </c>
    </row>
    <row r="4163" spans="1:17" ht="15" customHeight="1" x14ac:dyDescent="0.25">
      <c r="A4163" s="30">
        <v>2016</v>
      </c>
      <c r="B4163" s="3" t="s">
        <v>48</v>
      </c>
      <c r="C4163" s="3" t="s">
        <v>81</v>
      </c>
      <c r="D4163" s="3" t="s">
        <v>81</v>
      </c>
      <c r="E4163" s="3">
        <v>344</v>
      </c>
      <c r="F4163" s="3">
        <v>690</v>
      </c>
      <c r="G4163" s="3">
        <v>690</v>
      </c>
      <c r="H4163" s="3">
        <v>97350185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 t="str">
        <f>B4163&amp;" | "&amp;C4163&amp;" | "&amp;D4163</f>
        <v>documentazione_amministrativa / determinazioni | DETERMINA | DETERMINA</v>
      </c>
      <c r="Q4163" s="3" t="str">
        <f>VLOOKUP(P4163,'Classificazione UD'!A:B,2,FALSE)</f>
        <v>Amministrativo</v>
      </c>
    </row>
    <row r="4164" spans="1:17" ht="15" customHeight="1" x14ac:dyDescent="0.25">
      <c r="A4164" s="30">
        <v>2015</v>
      </c>
      <c r="B4164" s="3" t="s">
        <v>17</v>
      </c>
      <c r="C4164" s="3" t="s">
        <v>27</v>
      </c>
      <c r="D4164" s="3" t="s">
        <v>19</v>
      </c>
      <c r="E4164" s="3">
        <v>441</v>
      </c>
      <c r="F4164" s="3">
        <v>2313</v>
      </c>
      <c r="G4164" s="3">
        <v>3607</v>
      </c>
      <c r="H4164" s="3">
        <v>141700347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 t="str">
        <f>B4164&amp;" | "&amp;C4164&amp;" | "&amp;D4164</f>
        <v>documentazione_amministrativa / documentazione_contabile | FATTURA PASSIVA | FATTURA</v>
      </c>
      <c r="Q4164" s="3" t="str">
        <f>VLOOKUP(P4164,'Classificazione UD'!A:B,2,FALSE)</f>
        <v>Fiscale</v>
      </c>
    </row>
    <row r="4165" spans="1:17" ht="15" customHeight="1" x14ac:dyDescent="0.25">
      <c r="A4165" s="30">
        <v>2016</v>
      </c>
      <c r="B4165" s="3" t="s">
        <v>17</v>
      </c>
      <c r="C4165" s="3" t="s">
        <v>27</v>
      </c>
      <c r="D4165" s="3" t="s">
        <v>19</v>
      </c>
      <c r="E4165" s="3">
        <v>877</v>
      </c>
      <c r="F4165" s="3">
        <v>4732</v>
      </c>
      <c r="G4165" s="3">
        <v>7362</v>
      </c>
      <c r="H4165" s="3">
        <v>413793980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 t="str">
        <f>B4165&amp;" | "&amp;C4165&amp;" | "&amp;D4165</f>
        <v>documentazione_amministrativa / documentazione_contabile | FATTURA PASSIVA | FATTURA</v>
      </c>
      <c r="Q4165" s="3" t="str">
        <f>VLOOKUP(P4165,'Classificazione UD'!A:B,2,FALSE)</f>
        <v>Fiscale</v>
      </c>
    </row>
    <row r="4166" spans="1:17" ht="15" customHeight="1" x14ac:dyDescent="0.25">
      <c r="A4166" s="30">
        <v>2015</v>
      </c>
      <c r="B4166" s="3" t="s">
        <v>17</v>
      </c>
      <c r="C4166" s="3" t="s">
        <v>24</v>
      </c>
      <c r="D4166" s="3" t="s">
        <v>24</v>
      </c>
      <c r="E4166" s="3">
        <v>10</v>
      </c>
      <c r="F4166" s="3">
        <v>10</v>
      </c>
      <c r="G4166" s="3">
        <v>10</v>
      </c>
      <c r="H4166" s="3">
        <v>145067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 t="str">
        <f>B4166&amp;" | "&amp;C4166&amp;" | "&amp;D4166</f>
        <v>documentazione_amministrativa / documentazione_contabile | FOGLIO DI TRASFORMAZIONE | FOGLIO DI TRASFORMAZIONE</v>
      </c>
      <c r="Q4166" s="3" t="str">
        <f>VLOOKUP(P4166,'Classificazione UD'!A:B,2,FALSE)</f>
        <v>Tecnico</v>
      </c>
    </row>
    <row r="4167" spans="1:17" ht="15" customHeight="1" x14ac:dyDescent="0.25">
      <c r="A4167" s="30">
        <v>2016</v>
      </c>
      <c r="B4167" s="3" t="s">
        <v>44</v>
      </c>
      <c r="C4167" s="3" t="s">
        <v>46</v>
      </c>
      <c r="D4167" s="3" t="s">
        <v>46</v>
      </c>
      <c r="E4167" s="3">
        <v>93</v>
      </c>
      <c r="F4167" s="3">
        <v>186</v>
      </c>
      <c r="G4167" s="3">
        <v>186</v>
      </c>
      <c r="H4167" s="3">
        <v>79725052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 t="str">
        <f>B4167&amp;" | "&amp;C4167&amp;" | "&amp;D4167</f>
        <v>documentazione_amministrativa / deliberazioni | DELIBERA | DELIBERA</v>
      </c>
      <c r="Q4167" s="3" t="str">
        <f>VLOOKUP(P4167,'Classificazione UD'!A:B,2,FALSE)</f>
        <v>Amministrativo</v>
      </c>
    </row>
    <row r="4168" spans="1:17" ht="15" customHeight="1" x14ac:dyDescent="0.25">
      <c r="A4168" s="30">
        <v>2016</v>
      </c>
      <c r="B4168" s="3" t="s">
        <v>118</v>
      </c>
      <c r="C4168" s="3" t="s">
        <v>122</v>
      </c>
      <c r="D4168" s="3" t="s">
        <v>122</v>
      </c>
      <c r="E4168" s="3">
        <v>41</v>
      </c>
      <c r="F4168" s="3">
        <v>82</v>
      </c>
      <c r="G4168" s="3">
        <v>82</v>
      </c>
      <c r="H4168" s="3">
        <v>25003190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 t="str">
        <f>B4168&amp;" | "&amp;C4168&amp;" | "&amp;D4168</f>
        <v>documentazione_amministrativa / decreti_ordinanze | ORDINANZA | ORDINANZA</v>
      </c>
      <c r="Q4168" s="3" t="str">
        <f>VLOOKUP(P4168,'Classificazione UD'!A:B,2,FALSE)</f>
        <v>Amministrativo</v>
      </c>
    </row>
    <row r="4169" spans="1:17" ht="15" customHeight="1" x14ac:dyDescent="0.25">
      <c r="A4169" s="30">
        <v>2015</v>
      </c>
      <c r="B4169" s="3" t="s">
        <v>36</v>
      </c>
      <c r="C4169" s="3" t="s">
        <v>50</v>
      </c>
      <c r="D4169" s="3" t="s">
        <v>50</v>
      </c>
      <c r="E4169" s="3">
        <v>2937</v>
      </c>
      <c r="F4169" s="3">
        <v>11443</v>
      </c>
      <c r="G4169" s="3">
        <v>11443</v>
      </c>
      <c r="H4169" s="3">
        <v>2787835807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 t="str">
        <f>B4169&amp;" | "&amp;C4169&amp;" | "&amp;D4169</f>
        <v>documentazione_amministrativa / documenti_protocollati | DOCUMENTO PROTOCOLLATO | DOCUMENTO PROTOCOLLATO</v>
      </c>
      <c r="Q4169" s="3" t="str">
        <f>VLOOKUP(P4169,'Classificazione UD'!A:B,2,FALSE)</f>
        <v>Protocollo</v>
      </c>
    </row>
    <row r="4170" spans="1:17" ht="15" customHeight="1" x14ac:dyDescent="0.25">
      <c r="A4170" s="30">
        <v>2016</v>
      </c>
      <c r="B4170" s="3" t="s">
        <v>36</v>
      </c>
      <c r="C4170" s="3" t="s">
        <v>50</v>
      </c>
      <c r="D4170" s="3" t="s">
        <v>50</v>
      </c>
      <c r="E4170" s="3">
        <v>5968</v>
      </c>
      <c r="F4170" s="3">
        <v>23681</v>
      </c>
      <c r="G4170" s="3">
        <v>23681</v>
      </c>
      <c r="H4170" s="3">
        <v>5867851615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 t="str">
        <f>B4170&amp;" | "&amp;C4170&amp;" | "&amp;D4170</f>
        <v>documentazione_amministrativa / documenti_protocollati | DOCUMENTO PROTOCOLLATO | DOCUMENTO PROTOCOLLATO</v>
      </c>
      <c r="Q4170" s="3" t="str">
        <f>VLOOKUP(P4170,'Classificazione UD'!A:B,2,FALSE)</f>
        <v>Protocollo</v>
      </c>
    </row>
    <row r="4171" spans="1:17" ht="15" customHeight="1" x14ac:dyDescent="0.25">
      <c r="A4171" s="30">
        <v>2016</v>
      </c>
      <c r="B4171" s="3" t="s">
        <v>20</v>
      </c>
      <c r="C4171" s="3" t="s">
        <v>21</v>
      </c>
      <c r="D4171" s="3" t="s">
        <v>21</v>
      </c>
      <c r="E4171" s="3">
        <v>247</v>
      </c>
      <c r="F4171" s="3">
        <v>247</v>
      </c>
      <c r="G4171" s="3">
        <v>247</v>
      </c>
      <c r="H4171" s="3">
        <v>49194438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 t="str">
        <f>B4171&amp;" | "&amp;C4171&amp;" | "&amp;D4171</f>
        <v>documentazione_amministrativa / registri | REGISTRO GIORNALIERO | REGISTRO GIORNALIERO</v>
      </c>
      <c r="Q4171" s="3" t="str">
        <f>VLOOKUP(P4171,'Classificazione UD'!A:B,2,FALSE)</f>
        <v>RGP</v>
      </c>
    </row>
    <row r="4172" spans="1:17" ht="15" customHeight="1" x14ac:dyDescent="0.25">
      <c r="A4172" s="30">
        <v>2015</v>
      </c>
      <c r="B4172" s="3" t="s">
        <v>17</v>
      </c>
      <c r="C4172" s="3" t="s">
        <v>27</v>
      </c>
      <c r="D4172" s="3" t="s">
        <v>19</v>
      </c>
      <c r="E4172" s="3">
        <v>1059</v>
      </c>
      <c r="F4172" s="3">
        <v>1059</v>
      </c>
      <c r="G4172" s="3">
        <v>2118</v>
      </c>
      <c r="H4172" s="3">
        <v>271981582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 t="str">
        <f>B4172&amp;" | "&amp;C4172&amp;" | "&amp;D4172</f>
        <v>documentazione_amministrativa / documentazione_contabile | FATTURA PASSIVA | FATTURA</v>
      </c>
      <c r="Q4172" s="3" t="str">
        <f>VLOOKUP(P4172,'Classificazione UD'!A:B,2,FALSE)</f>
        <v>Fiscale</v>
      </c>
    </row>
    <row r="4173" spans="1:17" ht="15" customHeight="1" x14ac:dyDescent="0.25">
      <c r="A4173" s="30">
        <v>2016</v>
      </c>
      <c r="B4173" s="3" t="s">
        <v>17</v>
      </c>
      <c r="C4173" s="3" t="s">
        <v>27</v>
      </c>
      <c r="D4173" s="3" t="s">
        <v>19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20</v>
      </c>
      <c r="M4173" s="3">
        <v>20</v>
      </c>
      <c r="N4173" s="3">
        <v>40</v>
      </c>
      <c r="O4173" s="3">
        <v>3171659</v>
      </c>
      <c r="P4173" s="3" t="str">
        <f>B4173&amp;" | "&amp;C4173&amp;" | "&amp;D4173</f>
        <v>documentazione_amministrativa / documentazione_contabile | FATTURA PASSIVA | FATTURA</v>
      </c>
      <c r="Q4173" s="3" t="str">
        <f>VLOOKUP(P4173,'Classificazione UD'!A:B,2,FALSE)</f>
        <v>Fiscale</v>
      </c>
    </row>
    <row r="4174" spans="1:17" ht="15" customHeight="1" x14ac:dyDescent="0.25">
      <c r="A4174" s="30">
        <v>2015</v>
      </c>
      <c r="B4174" s="3" t="s">
        <v>20</v>
      </c>
      <c r="C4174" s="3" t="s">
        <v>21</v>
      </c>
      <c r="D4174" s="3" t="s">
        <v>21</v>
      </c>
      <c r="E4174" s="3">
        <v>56</v>
      </c>
      <c r="F4174" s="3">
        <v>56</v>
      </c>
      <c r="G4174" s="3">
        <v>56</v>
      </c>
      <c r="H4174" s="3">
        <v>6777972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 t="str">
        <f>B4174&amp;" | "&amp;C4174&amp;" | "&amp;D4174</f>
        <v>documentazione_amministrativa / registri | REGISTRO GIORNALIERO | REGISTRO GIORNALIERO</v>
      </c>
      <c r="Q4174" s="3" t="str">
        <f>VLOOKUP(P4174,'Classificazione UD'!A:B,2,FALSE)</f>
        <v>RGP</v>
      </c>
    </row>
    <row r="4175" spans="1:17" ht="15" customHeight="1" x14ac:dyDescent="0.25">
      <c r="A4175" s="30">
        <v>2016</v>
      </c>
      <c r="B4175" s="3" t="s">
        <v>20</v>
      </c>
      <c r="C4175" s="3" t="s">
        <v>21</v>
      </c>
      <c r="D4175" s="3" t="s">
        <v>21</v>
      </c>
      <c r="E4175" s="3">
        <v>472</v>
      </c>
      <c r="F4175" s="3">
        <v>472</v>
      </c>
      <c r="G4175" s="3">
        <v>472</v>
      </c>
      <c r="H4175" s="3">
        <v>49982976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 t="str">
        <f>B4175&amp;" | "&amp;C4175&amp;" | "&amp;D4175</f>
        <v>documentazione_amministrativa / registri | REGISTRO GIORNALIERO | REGISTRO GIORNALIERO</v>
      </c>
      <c r="Q4175" s="3" t="str">
        <f>VLOOKUP(P4175,'Classificazione UD'!A:B,2,FALSE)</f>
        <v>RGP</v>
      </c>
    </row>
    <row r="4176" spans="1:17" ht="15" customHeight="1" x14ac:dyDescent="0.25">
      <c r="A4176" s="30">
        <v>2015</v>
      </c>
      <c r="B4176" s="3" t="s">
        <v>33</v>
      </c>
      <c r="C4176" s="3" t="s">
        <v>34</v>
      </c>
      <c r="D4176" s="3" t="s">
        <v>34</v>
      </c>
      <c r="E4176" s="3">
        <v>7</v>
      </c>
      <c r="F4176" s="3">
        <v>31</v>
      </c>
      <c r="G4176" s="3">
        <v>31</v>
      </c>
      <c r="H4176" s="3">
        <v>18794199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 t="str">
        <f>B4176&amp;" | "&amp;C4176&amp;" | "&amp;D4176</f>
        <v>documentazione_amministrativa / contratti_accordi | CONTRATTO | CONTRATTO</v>
      </c>
      <c r="Q4176" s="3" t="str">
        <f>VLOOKUP(P4176,'Classificazione UD'!A:B,2,FALSE)</f>
        <v>Contratto</v>
      </c>
    </row>
    <row r="4177" spans="1:17" ht="15" customHeight="1" x14ac:dyDescent="0.25">
      <c r="A4177" s="30">
        <v>2016</v>
      </c>
      <c r="B4177" s="3" t="s">
        <v>33</v>
      </c>
      <c r="C4177" s="3" t="s">
        <v>34</v>
      </c>
      <c r="D4177" s="3" t="s">
        <v>34</v>
      </c>
      <c r="E4177" s="3">
        <v>21</v>
      </c>
      <c r="F4177" s="3">
        <v>88</v>
      </c>
      <c r="G4177" s="3">
        <v>88</v>
      </c>
      <c r="H4177" s="3">
        <v>160975101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 t="str">
        <f>B4177&amp;" | "&amp;C4177&amp;" | "&amp;D4177</f>
        <v>documentazione_amministrativa / contratti_accordi | CONTRATTO | CONTRATTO</v>
      </c>
      <c r="Q4177" s="3" t="str">
        <f>VLOOKUP(P4177,'Classificazione UD'!A:B,2,FALSE)</f>
        <v>Contratto</v>
      </c>
    </row>
    <row r="4178" spans="1:17" ht="15" customHeight="1" x14ac:dyDescent="0.25">
      <c r="A4178" s="30">
        <v>2006</v>
      </c>
      <c r="B4178" s="3" t="s">
        <v>17</v>
      </c>
      <c r="C4178" s="3" t="s">
        <v>57</v>
      </c>
      <c r="D4178" s="3" t="s">
        <v>57</v>
      </c>
      <c r="E4178" s="3">
        <v>382</v>
      </c>
      <c r="F4178" s="3">
        <v>37859</v>
      </c>
      <c r="G4178" s="3">
        <v>38241</v>
      </c>
      <c r="H4178" s="3">
        <v>584069442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 t="str">
        <f>B4178&amp;" | "&amp;C4178&amp;" | "&amp;D4178</f>
        <v>documentazione_amministrativa / documentazione_contabile | FLUSSO ORDINATIVI | FLUSSO ORDINATIVI</v>
      </c>
      <c r="Q4178" s="3" t="str">
        <f>VLOOKUP(P4178,'Classificazione UD'!A:B,2,FALSE)</f>
        <v>Ordinativo</v>
      </c>
    </row>
    <row r="4179" spans="1:17" ht="15" customHeight="1" x14ac:dyDescent="0.25">
      <c r="A4179" s="30">
        <v>2007</v>
      </c>
      <c r="B4179" s="3" t="s">
        <v>17</v>
      </c>
      <c r="C4179" s="3" t="s">
        <v>57</v>
      </c>
      <c r="D4179" s="3" t="s">
        <v>57</v>
      </c>
      <c r="E4179" s="3">
        <v>626</v>
      </c>
      <c r="F4179" s="3">
        <v>54622</v>
      </c>
      <c r="G4179" s="3">
        <v>55247</v>
      </c>
      <c r="H4179" s="3">
        <v>871027418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 t="str">
        <f>B4179&amp;" | "&amp;C4179&amp;" | "&amp;D4179</f>
        <v>documentazione_amministrativa / documentazione_contabile | FLUSSO ORDINATIVI | FLUSSO ORDINATIVI</v>
      </c>
      <c r="Q4179" s="3" t="str">
        <f>VLOOKUP(P4179,'Classificazione UD'!A:B,2,FALSE)</f>
        <v>Ordinativo</v>
      </c>
    </row>
    <row r="4180" spans="1:17" ht="15" customHeight="1" x14ac:dyDescent="0.25">
      <c r="A4180" s="30">
        <v>2008</v>
      </c>
      <c r="B4180" s="3" t="s">
        <v>17</v>
      </c>
      <c r="C4180" s="3" t="s">
        <v>57</v>
      </c>
      <c r="D4180" s="3" t="s">
        <v>57</v>
      </c>
      <c r="E4180" s="3">
        <v>616</v>
      </c>
      <c r="F4180" s="3">
        <v>53753</v>
      </c>
      <c r="G4180" s="3">
        <v>54369</v>
      </c>
      <c r="H4180" s="3">
        <v>856986979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 t="str">
        <f>B4180&amp;" | "&amp;C4180&amp;" | "&amp;D4180</f>
        <v>documentazione_amministrativa / documentazione_contabile | FLUSSO ORDINATIVI | FLUSSO ORDINATIVI</v>
      </c>
      <c r="Q4180" s="3" t="str">
        <f>VLOOKUP(P4180,'Classificazione UD'!A:B,2,FALSE)</f>
        <v>Ordinativo</v>
      </c>
    </row>
    <row r="4181" spans="1:17" ht="15" customHeight="1" x14ac:dyDescent="0.25">
      <c r="A4181" s="30">
        <v>2009</v>
      </c>
      <c r="B4181" s="3" t="s">
        <v>17</v>
      </c>
      <c r="C4181" s="3" t="s">
        <v>57</v>
      </c>
      <c r="D4181" s="3" t="s">
        <v>57</v>
      </c>
      <c r="E4181" s="3">
        <v>754</v>
      </c>
      <c r="F4181" s="3">
        <v>59746</v>
      </c>
      <c r="G4181" s="3">
        <v>60500</v>
      </c>
      <c r="H4181" s="3">
        <v>953377050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 t="str">
        <f>B4181&amp;" | "&amp;C4181&amp;" | "&amp;D4181</f>
        <v>documentazione_amministrativa / documentazione_contabile | FLUSSO ORDINATIVI | FLUSSO ORDINATIVI</v>
      </c>
      <c r="Q4181" s="3" t="str">
        <f>VLOOKUP(P4181,'Classificazione UD'!A:B,2,FALSE)</f>
        <v>Ordinativo</v>
      </c>
    </row>
    <row r="4182" spans="1:17" ht="15" customHeight="1" x14ac:dyDescent="0.25">
      <c r="A4182" s="30">
        <v>2010</v>
      </c>
      <c r="B4182" s="3" t="s">
        <v>17</v>
      </c>
      <c r="C4182" s="3" t="s">
        <v>57</v>
      </c>
      <c r="D4182" s="3" t="s">
        <v>57</v>
      </c>
      <c r="E4182" s="3">
        <v>814</v>
      </c>
      <c r="F4182" s="3">
        <v>56912</v>
      </c>
      <c r="G4182" s="3">
        <v>57726</v>
      </c>
      <c r="H4182" s="3">
        <v>943878541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 t="str">
        <f>B4182&amp;" | "&amp;C4182&amp;" | "&amp;D4182</f>
        <v>documentazione_amministrativa / documentazione_contabile | FLUSSO ORDINATIVI | FLUSSO ORDINATIVI</v>
      </c>
      <c r="Q4182" s="3" t="str">
        <f>VLOOKUP(P4182,'Classificazione UD'!A:B,2,FALSE)</f>
        <v>Ordinativo</v>
      </c>
    </row>
    <row r="4183" spans="1:17" ht="15" customHeight="1" x14ac:dyDescent="0.25">
      <c r="A4183" s="30">
        <v>2011</v>
      </c>
      <c r="B4183" s="3" t="s">
        <v>17</v>
      </c>
      <c r="C4183" s="3" t="s">
        <v>57</v>
      </c>
      <c r="D4183" s="3" t="s">
        <v>57</v>
      </c>
      <c r="E4183" s="3">
        <v>743</v>
      </c>
      <c r="F4183" s="3">
        <v>55121</v>
      </c>
      <c r="G4183" s="3">
        <v>55864</v>
      </c>
      <c r="H4183" s="3">
        <v>990132629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 t="str">
        <f>B4183&amp;" | "&amp;C4183&amp;" | "&amp;D4183</f>
        <v>documentazione_amministrativa / documentazione_contabile | FLUSSO ORDINATIVI | FLUSSO ORDINATIVI</v>
      </c>
      <c r="Q4183" s="3" t="str">
        <f>VLOOKUP(P4183,'Classificazione UD'!A:B,2,FALSE)</f>
        <v>Ordinativo</v>
      </c>
    </row>
    <row r="4184" spans="1:17" ht="15" customHeight="1" x14ac:dyDescent="0.25">
      <c r="A4184" s="30">
        <v>2007</v>
      </c>
      <c r="B4184" s="3" t="s">
        <v>17</v>
      </c>
      <c r="C4184" s="3" t="s">
        <v>150</v>
      </c>
      <c r="D4184" s="3" t="s">
        <v>150</v>
      </c>
      <c r="E4184" s="3">
        <v>249</v>
      </c>
      <c r="F4184" s="3">
        <v>249</v>
      </c>
      <c r="G4184" s="3">
        <v>249</v>
      </c>
      <c r="H4184" s="3">
        <v>14715026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 t="str">
        <f>B4184&amp;" | "&amp;C4184&amp;" | "&amp;D4184</f>
        <v>documentazione_amministrativa / documentazione_contabile | FLUSSO PROVVISORI DI INCASSO | FLUSSO PROVVISORI DI INCASSO</v>
      </c>
      <c r="Q4184" s="3" t="str">
        <f>VLOOKUP(P4184,'Classificazione UD'!A:B,2,FALSE)</f>
        <v>Ordinativo</v>
      </c>
    </row>
    <row r="4185" spans="1:17" ht="15" customHeight="1" x14ac:dyDescent="0.25">
      <c r="A4185" s="30">
        <v>2008</v>
      </c>
      <c r="B4185" s="3" t="s">
        <v>17</v>
      </c>
      <c r="C4185" s="3" t="s">
        <v>150</v>
      </c>
      <c r="D4185" s="3" t="s">
        <v>150</v>
      </c>
      <c r="E4185" s="3">
        <v>253</v>
      </c>
      <c r="F4185" s="3">
        <v>253</v>
      </c>
      <c r="G4185" s="3">
        <v>253</v>
      </c>
      <c r="H4185" s="3">
        <v>14116151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 t="str">
        <f>B4185&amp;" | "&amp;C4185&amp;" | "&amp;D4185</f>
        <v>documentazione_amministrativa / documentazione_contabile | FLUSSO PROVVISORI DI INCASSO | FLUSSO PROVVISORI DI INCASSO</v>
      </c>
      <c r="Q4185" s="3" t="str">
        <f>VLOOKUP(P4185,'Classificazione UD'!A:B,2,FALSE)</f>
        <v>Ordinativo</v>
      </c>
    </row>
    <row r="4186" spans="1:17" ht="15" customHeight="1" x14ac:dyDescent="0.25">
      <c r="A4186" s="30">
        <v>2009</v>
      </c>
      <c r="B4186" s="3" t="s">
        <v>17</v>
      </c>
      <c r="C4186" s="3" t="s">
        <v>150</v>
      </c>
      <c r="D4186" s="3" t="s">
        <v>150</v>
      </c>
      <c r="E4186" s="3">
        <v>253</v>
      </c>
      <c r="F4186" s="3">
        <v>253</v>
      </c>
      <c r="G4186" s="3">
        <v>253</v>
      </c>
      <c r="H4186" s="3">
        <v>14681663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 t="str">
        <f>B4186&amp;" | "&amp;C4186&amp;" | "&amp;D4186</f>
        <v>documentazione_amministrativa / documentazione_contabile | FLUSSO PROVVISORI DI INCASSO | FLUSSO PROVVISORI DI INCASSO</v>
      </c>
      <c r="Q4186" s="3" t="str">
        <f>VLOOKUP(P4186,'Classificazione UD'!A:B,2,FALSE)</f>
        <v>Ordinativo</v>
      </c>
    </row>
    <row r="4187" spans="1:17" ht="15" customHeight="1" x14ac:dyDescent="0.25">
      <c r="A4187" s="30">
        <v>2010</v>
      </c>
      <c r="B4187" s="3" t="s">
        <v>17</v>
      </c>
      <c r="C4187" s="3" t="s">
        <v>150</v>
      </c>
      <c r="D4187" s="3" t="s">
        <v>150</v>
      </c>
      <c r="E4187" s="3">
        <v>254</v>
      </c>
      <c r="F4187" s="3">
        <v>254</v>
      </c>
      <c r="G4187" s="3">
        <v>254</v>
      </c>
      <c r="H4187" s="3">
        <v>15779908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 t="str">
        <f>B4187&amp;" | "&amp;C4187&amp;" | "&amp;D4187</f>
        <v>documentazione_amministrativa / documentazione_contabile | FLUSSO PROVVISORI DI INCASSO | FLUSSO PROVVISORI DI INCASSO</v>
      </c>
      <c r="Q4187" s="3" t="str">
        <f>VLOOKUP(P4187,'Classificazione UD'!A:B,2,FALSE)</f>
        <v>Ordinativo</v>
      </c>
    </row>
    <row r="4188" spans="1:17" ht="15" customHeight="1" x14ac:dyDescent="0.25">
      <c r="A4188" s="30">
        <v>2011</v>
      </c>
      <c r="B4188" s="3" t="s">
        <v>17</v>
      </c>
      <c r="C4188" s="3" t="s">
        <v>150</v>
      </c>
      <c r="D4188" s="3" t="s">
        <v>150</v>
      </c>
      <c r="E4188" s="3">
        <v>258</v>
      </c>
      <c r="F4188" s="3">
        <v>258</v>
      </c>
      <c r="G4188" s="3">
        <v>258</v>
      </c>
      <c r="H4188" s="3">
        <v>17549539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 t="str">
        <f>B4188&amp;" | "&amp;C4188&amp;" | "&amp;D4188</f>
        <v>documentazione_amministrativa / documentazione_contabile | FLUSSO PROVVISORI DI INCASSO | FLUSSO PROVVISORI DI INCASSO</v>
      </c>
      <c r="Q4188" s="3" t="str">
        <f>VLOOKUP(P4188,'Classificazione UD'!A:B,2,FALSE)</f>
        <v>Ordinativo</v>
      </c>
    </row>
    <row r="4189" spans="1:17" ht="15" customHeight="1" x14ac:dyDescent="0.25">
      <c r="A4189" s="30">
        <v>2006</v>
      </c>
      <c r="B4189" s="3" t="s">
        <v>17</v>
      </c>
      <c r="C4189" s="3" t="s">
        <v>151</v>
      </c>
      <c r="D4189" s="3" t="s">
        <v>151</v>
      </c>
      <c r="E4189" s="3">
        <v>110</v>
      </c>
      <c r="F4189" s="3">
        <v>110</v>
      </c>
      <c r="G4189" s="3">
        <v>110</v>
      </c>
      <c r="H4189" s="3">
        <v>1305885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 t="str">
        <f>B4189&amp;" | "&amp;C4189&amp;" | "&amp;D4189</f>
        <v>documentazione_amministrativa / documentazione_contabile | FLUSSO PROVVISORI DI PAGAMENTO | FLUSSO PROVVISORI DI PAGAMENTO</v>
      </c>
      <c r="Q4189" s="3" t="str">
        <f>VLOOKUP(P4189,'Classificazione UD'!A:B,2,FALSE)</f>
        <v>Ordinativo</v>
      </c>
    </row>
    <row r="4190" spans="1:17" ht="15" customHeight="1" x14ac:dyDescent="0.25">
      <c r="A4190" s="30">
        <v>2007</v>
      </c>
      <c r="B4190" s="3" t="s">
        <v>17</v>
      </c>
      <c r="C4190" s="3" t="s">
        <v>151</v>
      </c>
      <c r="D4190" s="3" t="s">
        <v>151</v>
      </c>
      <c r="E4190" s="3">
        <v>218</v>
      </c>
      <c r="F4190" s="3">
        <v>218</v>
      </c>
      <c r="G4190" s="3">
        <v>218</v>
      </c>
      <c r="H4190" s="3">
        <v>2841050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 t="str">
        <f>B4190&amp;" | "&amp;C4190&amp;" | "&amp;D4190</f>
        <v>documentazione_amministrativa / documentazione_contabile | FLUSSO PROVVISORI DI PAGAMENTO | FLUSSO PROVVISORI DI PAGAMENTO</v>
      </c>
      <c r="Q4190" s="3" t="str">
        <f>VLOOKUP(P4190,'Classificazione UD'!A:B,2,FALSE)</f>
        <v>Ordinativo</v>
      </c>
    </row>
    <row r="4191" spans="1:17" ht="15" customHeight="1" x14ac:dyDescent="0.25">
      <c r="A4191" s="30">
        <v>2008</v>
      </c>
      <c r="B4191" s="3" t="s">
        <v>17</v>
      </c>
      <c r="C4191" s="3" t="s">
        <v>151</v>
      </c>
      <c r="D4191" s="3" t="s">
        <v>151</v>
      </c>
      <c r="E4191" s="3">
        <v>220</v>
      </c>
      <c r="F4191" s="3">
        <v>220</v>
      </c>
      <c r="G4191" s="3">
        <v>220</v>
      </c>
      <c r="H4191" s="3">
        <v>2418585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 t="str">
        <f>B4191&amp;" | "&amp;C4191&amp;" | "&amp;D4191</f>
        <v>documentazione_amministrativa / documentazione_contabile | FLUSSO PROVVISORI DI PAGAMENTO | FLUSSO PROVVISORI DI PAGAMENTO</v>
      </c>
      <c r="Q4191" s="3" t="str">
        <f>VLOOKUP(P4191,'Classificazione UD'!A:B,2,FALSE)</f>
        <v>Ordinativo</v>
      </c>
    </row>
    <row r="4192" spans="1:17" ht="15" customHeight="1" x14ac:dyDescent="0.25">
      <c r="A4192" s="30">
        <v>2009</v>
      </c>
      <c r="B4192" s="3" t="s">
        <v>17</v>
      </c>
      <c r="C4192" s="3" t="s">
        <v>151</v>
      </c>
      <c r="D4192" s="3" t="s">
        <v>151</v>
      </c>
      <c r="E4192" s="3">
        <v>227</v>
      </c>
      <c r="F4192" s="3">
        <v>227</v>
      </c>
      <c r="G4192" s="3">
        <v>227</v>
      </c>
      <c r="H4192" s="3">
        <v>2236616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 t="str">
        <f>B4192&amp;" | "&amp;C4192&amp;" | "&amp;D4192</f>
        <v>documentazione_amministrativa / documentazione_contabile | FLUSSO PROVVISORI DI PAGAMENTO | FLUSSO PROVVISORI DI PAGAMENTO</v>
      </c>
      <c r="Q4192" s="3" t="str">
        <f>VLOOKUP(P4192,'Classificazione UD'!A:B,2,FALSE)</f>
        <v>Ordinativo</v>
      </c>
    </row>
    <row r="4193" spans="1:17" ht="15" customHeight="1" x14ac:dyDescent="0.25">
      <c r="A4193" s="30">
        <v>2010</v>
      </c>
      <c r="B4193" s="3" t="s">
        <v>17</v>
      </c>
      <c r="C4193" s="3" t="s">
        <v>151</v>
      </c>
      <c r="D4193" s="3" t="s">
        <v>151</v>
      </c>
      <c r="E4193" s="3">
        <v>218</v>
      </c>
      <c r="F4193" s="3">
        <v>218</v>
      </c>
      <c r="G4193" s="3">
        <v>218</v>
      </c>
      <c r="H4193" s="3">
        <v>2333910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 t="str">
        <f>B4193&amp;" | "&amp;C4193&amp;" | "&amp;D4193</f>
        <v>documentazione_amministrativa / documentazione_contabile | FLUSSO PROVVISORI DI PAGAMENTO | FLUSSO PROVVISORI DI PAGAMENTO</v>
      </c>
      <c r="Q4193" s="3" t="str">
        <f>VLOOKUP(P4193,'Classificazione UD'!A:B,2,FALSE)</f>
        <v>Ordinativo</v>
      </c>
    </row>
    <row r="4194" spans="1:17" ht="15" customHeight="1" x14ac:dyDescent="0.25">
      <c r="A4194" s="30">
        <v>2011</v>
      </c>
      <c r="B4194" s="3" t="s">
        <v>17</v>
      </c>
      <c r="C4194" s="3" t="s">
        <v>151</v>
      </c>
      <c r="D4194" s="3" t="s">
        <v>151</v>
      </c>
      <c r="E4194" s="3">
        <v>199</v>
      </c>
      <c r="F4194" s="3">
        <v>199</v>
      </c>
      <c r="G4194" s="3">
        <v>199</v>
      </c>
      <c r="H4194" s="3">
        <v>2024717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 t="str">
        <f>B4194&amp;" | "&amp;C4194&amp;" | "&amp;D4194</f>
        <v>documentazione_amministrativa / documentazione_contabile | FLUSSO PROVVISORI DI PAGAMENTO | FLUSSO PROVVISORI DI PAGAMENTO</v>
      </c>
      <c r="Q4194" s="3" t="str">
        <f>VLOOKUP(P4194,'Classificazione UD'!A:B,2,FALSE)</f>
        <v>Ordinativo</v>
      </c>
    </row>
    <row r="4195" spans="1:17" ht="15" customHeight="1" x14ac:dyDescent="0.25">
      <c r="A4195" s="30">
        <v>2009</v>
      </c>
      <c r="B4195" s="3" t="s">
        <v>23</v>
      </c>
      <c r="C4195" s="3" t="s">
        <v>117</v>
      </c>
      <c r="D4195" s="3" t="s">
        <v>117</v>
      </c>
      <c r="E4195" s="3">
        <v>2</v>
      </c>
      <c r="F4195" s="3">
        <v>4</v>
      </c>
      <c r="G4195" s="3">
        <v>4</v>
      </c>
      <c r="H4195" s="3">
        <v>431865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 t="str">
        <f>B4195&amp;" | "&amp;C4195&amp;" | "&amp;D4195</f>
        <v>documentazione_amministrativa / altri_documenti | DOCUMENTO NON PROTOCOLLATO | DOCUMENTO NON PROTOCOLLATO</v>
      </c>
      <c r="Q4195" s="3" t="str">
        <f>VLOOKUP(P4195,'Classificazione UD'!A:B,2,FALSE)</f>
        <v>Amministrativo</v>
      </c>
    </row>
    <row r="4196" spans="1:17" ht="15" customHeight="1" x14ac:dyDescent="0.25">
      <c r="A4196" s="30">
        <v>2010</v>
      </c>
      <c r="B4196" s="3" t="s">
        <v>23</v>
      </c>
      <c r="C4196" s="3" t="s">
        <v>117</v>
      </c>
      <c r="D4196" s="3" t="s">
        <v>117</v>
      </c>
      <c r="E4196" s="3">
        <v>4</v>
      </c>
      <c r="F4196" s="3">
        <v>12</v>
      </c>
      <c r="G4196" s="3">
        <v>12</v>
      </c>
      <c r="H4196" s="3">
        <v>10168920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 t="str">
        <f>B4196&amp;" | "&amp;C4196&amp;" | "&amp;D4196</f>
        <v>documentazione_amministrativa / altri_documenti | DOCUMENTO NON PROTOCOLLATO | DOCUMENTO NON PROTOCOLLATO</v>
      </c>
      <c r="Q4196" s="3" t="str">
        <f>VLOOKUP(P4196,'Classificazione UD'!A:B,2,FALSE)</f>
        <v>Amministrativo</v>
      </c>
    </row>
    <row r="4197" spans="1:17" ht="15" customHeight="1" x14ac:dyDescent="0.25">
      <c r="A4197" s="30">
        <v>2011</v>
      </c>
      <c r="B4197" s="3" t="s">
        <v>23</v>
      </c>
      <c r="C4197" s="3" t="s">
        <v>117</v>
      </c>
      <c r="D4197" s="3" t="s">
        <v>117</v>
      </c>
      <c r="E4197" s="3">
        <v>20</v>
      </c>
      <c r="F4197" s="3">
        <v>127</v>
      </c>
      <c r="G4197" s="3">
        <v>127</v>
      </c>
      <c r="H4197" s="3">
        <v>203696398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 t="str">
        <f>B4197&amp;" | "&amp;C4197&amp;" | "&amp;D4197</f>
        <v>documentazione_amministrativa / altri_documenti | DOCUMENTO NON PROTOCOLLATO | DOCUMENTO NON PROTOCOLLATO</v>
      </c>
      <c r="Q4197" s="3" t="str">
        <f>VLOOKUP(P4197,'Classificazione UD'!A:B,2,FALSE)</f>
        <v>Amministrativo</v>
      </c>
    </row>
    <row r="4198" spans="1:17" ht="15" customHeight="1" x14ac:dyDescent="0.25">
      <c r="A4198" s="30">
        <v>2012</v>
      </c>
      <c r="B4198" s="3" t="s">
        <v>23</v>
      </c>
      <c r="C4198" s="3" t="s">
        <v>117</v>
      </c>
      <c r="D4198" s="3" t="s">
        <v>117</v>
      </c>
      <c r="E4198" s="3">
        <v>624</v>
      </c>
      <c r="F4198" s="3">
        <v>1835</v>
      </c>
      <c r="G4198" s="3">
        <v>1835</v>
      </c>
      <c r="H4198" s="3">
        <v>2559775170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 t="str">
        <f>B4198&amp;" | "&amp;C4198&amp;" | "&amp;D4198</f>
        <v>documentazione_amministrativa / altri_documenti | DOCUMENTO NON PROTOCOLLATO | DOCUMENTO NON PROTOCOLLATO</v>
      </c>
      <c r="Q4198" s="3" t="str">
        <f>VLOOKUP(P4198,'Classificazione UD'!A:B,2,FALSE)</f>
        <v>Amministrativo</v>
      </c>
    </row>
    <row r="4199" spans="1:17" ht="15" customHeight="1" x14ac:dyDescent="0.25">
      <c r="A4199" s="30">
        <v>2013</v>
      </c>
      <c r="B4199" s="3" t="s">
        <v>23</v>
      </c>
      <c r="C4199" s="3" t="s">
        <v>117</v>
      </c>
      <c r="D4199" s="3" t="s">
        <v>117</v>
      </c>
      <c r="E4199" s="3">
        <v>622</v>
      </c>
      <c r="F4199" s="3">
        <v>2106</v>
      </c>
      <c r="G4199" s="3">
        <v>2106</v>
      </c>
      <c r="H4199" s="3">
        <v>2924528118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 t="str">
        <f>B4199&amp;" | "&amp;C4199&amp;" | "&amp;D4199</f>
        <v>documentazione_amministrativa / altri_documenti | DOCUMENTO NON PROTOCOLLATO | DOCUMENTO NON PROTOCOLLATO</v>
      </c>
      <c r="Q4199" s="3" t="str">
        <f>VLOOKUP(P4199,'Classificazione UD'!A:B,2,FALSE)</f>
        <v>Amministrativo</v>
      </c>
    </row>
    <row r="4200" spans="1:17" ht="15" customHeight="1" x14ac:dyDescent="0.25">
      <c r="A4200" s="30">
        <v>2014</v>
      </c>
      <c r="B4200" s="3" t="s">
        <v>23</v>
      </c>
      <c r="C4200" s="3" t="s">
        <v>117</v>
      </c>
      <c r="D4200" s="3" t="s">
        <v>117</v>
      </c>
      <c r="E4200" s="3">
        <v>826</v>
      </c>
      <c r="F4200" s="3">
        <v>2936</v>
      </c>
      <c r="G4200" s="3">
        <v>2936</v>
      </c>
      <c r="H4200" s="3">
        <v>3458631348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 t="str">
        <f>B4200&amp;" | "&amp;C4200&amp;" | "&amp;D4200</f>
        <v>documentazione_amministrativa / altri_documenti | DOCUMENTO NON PROTOCOLLATO | DOCUMENTO NON PROTOCOLLATO</v>
      </c>
      <c r="Q4200" s="3" t="str">
        <f>VLOOKUP(P4200,'Classificazione UD'!A:B,2,FALSE)</f>
        <v>Amministrativo</v>
      </c>
    </row>
    <row r="4201" spans="1:17" ht="15" customHeight="1" x14ac:dyDescent="0.25">
      <c r="A4201" s="30">
        <v>2015</v>
      </c>
      <c r="B4201" s="3" t="s">
        <v>23</v>
      </c>
      <c r="C4201" s="3" t="s">
        <v>117</v>
      </c>
      <c r="D4201" s="3" t="s">
        <v>117</v>
      </c>
      <c r="E4201" s="3">
        <v>1132</v>
      </c>
      <c r="F4201" s="3">
        <v>3328</v>
      </c>
      <c r="G4201" s="3">
        <v>3328</v>
      </c>
      <c r="H4201" s="3">
        <v>4805580693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 t="str">
        <f>B4201&amp;" | "&amp;C4201&amp;" | "&amp;D4201</f>
        <v>documentazione_amministrativa / altri_documenti | DOCUMENTO NON PROTOCOLLATO | DOCUMENTO NON PROTOCOLLATO</v>
      </c>
      <c r="Q4201" s="3" t="str">
        <f>VLOOKUP(P4201,'Classificazione UD'!A:B,2,FALSE)</f>
        <v>Amministrativo</v>
      </c>
    </row>
    <row r="4202" spans="1:17" ht="15" customHeight="1" x14ac:dyDescent="0.25">
      <c r="A4202" s="30">
        <v>2016</v>
      </c>
      <c r="B4202" s="3" t="s">
        <v>23</v>
      </c>
      <c r="C4202" s="3" t="s">
        <v>117</v>
      </c>
      <c r="D4202" s="3" t="s">
        <v>117</v>
      </c>
      <c r="E4202" s="3">
        <v>714</v>
      </c>
      <c r="F4202" s="3">
        <v>1737</v>
      </c>
      <c r="G4202" s="3">
        <v>1737</v>
      </c>
      <c r="H4202" s="3">
        <v>2252786652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 t="str">
        <f>B4202&amp;" | "&amp;C4202&amp;" | "&amp;D4202</f>
        <v>documentazione_amministrativa / altri_documenti | DOCUMENTO NON PROTOCOLLATO | DOCUMENTO NON PROTOCOLLATO</v>
      </c>
      <c r="Q4202" s="3" t="str">
        <f>VLOOKUP(P4202,'Classificazione UD'!A:B,2,FALSE)</f>
        <v>Amministrativo</v>
      </c>
    </row>
    <row r="4203" spans="1:17" ht="15" customHeight="1" x14ac:dyDescent="0.25">
      <c r="A4203" s="30">
        <v>2006</v>
      </c>
      <c r="B4203" s="3" t="s">
        <v>17</v>
      </c>
      <c r="C4203" s="3" t="s">
        <v>58</v>
      </c>
      <c r="D4203" s="3" t="s">
        <v>58</v>
      </c>
      <c r="E4203" s="3">
        <v>36482</v>
      </c>
      <c r="F4203" s="3">
        <v>36482</v>
      </c>
      <c r="G4203" s="3">
        <v>36482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 t="str">
        <f>B4203&amp;" | "&amp;C4203&amp;" | "&amp;D4203</f>
        <v>documentazione_amministrativa / documentazione_contabile | MANDATO | MANDATO</v>
      </c>
      <c r="Q4203" s="3" t="str">
        <f>VLOOKUP(P4203,'Classificazione UD'!A:B,2,FALSE)</f>
        <v>Ordinativo</v>
      </c>
    </row>
    <row r="4204" spans="1:17" ht="15" customHeight="1" x14ac:dyDescent="0.25">
      <c r="A4204" s="30">
        <v>2007</v>
      </c>
      <c r="B4204" s="3" t="s">
        <v>17</v>
      </c>
      <c r="C4204" s="3" t="s">
        <v>58</v>
      </c>
      <c r="D4204" s="3" t="s">
        <v>58</v>
      </c>
      <c r="E4204" s="3">
        <v>36935</v>
      </c>
      <c r="F4204" s="3">
        <v>36935</v>
      </c>
      <c r="G4204" s="3">
        <v>36935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 t="str">
        <f>B4204&amp;" | "&amp;C4204&amp;" | "&amp;D4204</f>
        <v>documentazione_amministrativa / documentazione_contabile | MANDATO | MANDATO</v>
      </c>
      <c r="Q4204" s="3" t="str">
        <f>VLOOKUP(P4204,'Classificazione UD'!A:B,2,FALSE)</f>
        <v>Ordinativo</v>
      </c>
    </row>
    <row r="4205" spans="1:17" ht="15" customHeight="1" x14ac:dyDescent="0.25">
      <c r="A4205" s="30">
        <v>2008</v>
      </c>
      <c r="B4205" s="3" t="s">
        <v>17</v>
      </c>
      <c r="C4205" s="3" t="s">
        <v>58</v>
      </c>
      <c r="D4205" s="3" t="s">
        <v>58</v>
      </c>
      <c r="E4205" s="3">
        <v>35896</v>
      </c>
      <c r="F4205" s="3">
        <v>35896</v>
      </c>
      <c r="G4205" s="3">
        <v>35896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 t="str">
        <f>B4205&amp;" | "&amp;C4205&amp;" | "&amp;D4205</f>
        <v>documentazione_amministrativa / documentazione_contabile | MANDATO | MANDATO</v>
      </c>
      <c r="Q4205" s="3" t="str">
        <f>VLOOKUP(P4205,'Classificazione UD'!A:B,2,FALSE)</f>
        <v>Ordinativo</v>
      </c>
    </row>
    <row r="4206" spans="1:17" ht="15" customHeight="1" x14ac:dyDescent="0.25">
      <c r="A4206" s="30">
        <v>2009</v>
      </c>
      <c r="B4206" s="3" t="s">
        <v>17</v>
      </c>
      <c r="C4206" s="3" t="s">
        <v>58</v>
      </c>
      <c r="D4206" s="3" t="s">
        <v>58</v>
      </c>
      <c r="E4206" s="3">
        <v>40933</v>
      </c>
      <c r="F4206" s="3">
        <v>40933</v>
      </c>
      <c r="G4206" s="3">
        <v>40933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 t="str">
        <f>B4206&amp;" | "&amp;C4206&amp;" | "&amp;D4206</f>
        <v>documentazione_amministrativa / documentazione_contabile | MANDATO | MANDATO</v>
      </c>
      <c r="Q4206" s="3" t="str">
        <f>VLOOKUP(P4206,'Classificazione UD'!A:B,2,FALSE)</f>
        <v>Ordinativo</v>
      </c>
    </row>
    <row r="4207" spans="1:17" ht="15" customHeight="1" x14ac:dyDescent="0.25">
      <c r="A4207" s="30">
        <v>2010</v>
      </c>
      <c r="B4207" s="3" t="s">
        <v>17</v>
      </c>
      <c r="C4207" s="3" t="s">
        <v>58</v>
      </c>
      <c r="D4207" s="3" t="s">
        <v>58</v>
      </c>
      <c r="E4207" s="3">
        <v>37723</v>
      </c>
      <c r="F4207" s="3">
        <v>37723</v>
      </c>
      <c r="G4207" s="3">
        <v>37723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 t="str">
        <f>B4207&amp;" | "&amp;C4207&amp;" | "&amp;D4207</f>
        <v>documentazione_amministrativa / documentazione_contabile | MANDATO | MANDATO</v>
      </c>
      <c r="Q4207" s="3" t="str">
        <f>VLOOKUP(P4207,'Classificazione UD'!A:B,2,FALSE)</f>
        <v>Ordinativo</v>
      </c>
    </row>
    <row r="4208" spans="1:17" ht="15" customHeight="1" x14ac:dyDescent="0.25">
      <c r="A4208" s="30">
        <v>2011</v>
      </c>
      <c r="B4208" s="3" t="s">
        <v>17</v>
      </c>
      <c r="C4208" s="3" t="s">
        <v>58</v>
      </c>
      <c r="D4208" s="3" t="s">
        <v>58</v>
      </c>
      <c r="E4208" s="3">
        <v>36411</v>
      </c>
      <c r="F4208" s="3">
        <v>36411</v>
      </c>
      <c r="G4208" s="3">
        <v>36411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 t="str">
        <f>B4208&amp;" | "&amp;C4208&amp;" | "&amp;D4208</f>
        <v>documentazione_amministrativa / documentazione_contabile | MANDATO | MANDATO</v>
      </c>
      <c r="Q4208" s="3" t="str">
        <f>VLOOKUP(P4208,'Classificazione UD'!A:B,2,FALSE)</f>
        <v>Ordinativo</v>
      </c>
    </row>
    <row r="4209" spans="1:17" ht="15" customHeight="1" x14ac:dyDescent="0.25">
      <c r="A4209" s="30">
        <v>2015</v>
      </c>
      <c r="B4209" s="3" t="s">
        <v>17</v>
      </c>
      <c r="C4209" s="3" t="s">
        <v>18</v>
      </c>
      <c r="D4209" s="3" t="s">
        <v>19</v>
      </c>
      <c r="E4209" s="3">
        <v>22</v>
      </c>
      <c r="F4209" s="3">
        <v>22</v>
      </c>
      <c r="G4209" s="3">
        <v>22</v>
      </c>
      <c r="H4209" s="3">
        <v>167887</v>
      </c>
      <c r="I4209" s="3">
        <v>45</v>
      </c>
      <c r="J4209" s="3">
        <v>45</v>
      </c>
      <c r="K4209" s="3">
        <v>185341</v>
      </c>
      <c r="L4209" s="3">
        <v>0</v>
      </c>
      <c r="M4209" s="3">
        <v>0</v>
      </c>
      <c r="N4209" s="3">
        <v>0</v>
      </c>
      <c r="O4209" s="3">
        <v>0</v>
      </c>
      <c r="P4209" s="3" t="str">
        <f>B4209&amp;" | "&amp;C4209&amp;" | "&amp;D4209</f>
        <v>documentazione_amministrativa / documentazione_contabile | FATTURA ATTIVA | FATTURA</v>
      </c>
      <c r="Q4209" s="3" t="str">
        <f>VLOOKUP(P4209,'Classificazione UD'!A:B,2,FALSE)</f>
        <v>Fiscale</v>
      </c>
    </row>
    <row r="4210" spans="1:17" ht="15" customHeight="1" x14ac:dyDescent="0.25">
      <c r="A4210" s="30">
        <v>2015</v>
      </c>
      <c r="B4210" s="3" t="s">
        <v>17</v>
      </c>
      <c r="C4210" s="3" t="s">
        <v>18</v>
      </c>
      <c r="D4210" s="3" t="s">
        <v>28</v>
      </c>
      <c r="E4210" s="3">
        <v>1</v>
      </c>
      <c r="F4210" s="3">
        <v>1</v>
      </c>
      <c r="G4210" s="3">
        <v>1</v>
      </c>
      <c r="H4210" s="3">
        <v>8487</v>
      </c>
      <c r="I4210" s="3">
        <v>2</v>
      </c>
      <c r="J4210" s="3">
        <v>2</v>
      </c>
      <c r="K4210" s="3">
        <v>8312</v>
      </c>
      <c r="L4210" s="3">
        <v>0</v>
      </c>
      <c r="M4210" s="3">
        <v>0</v>
      </c>
      <c r="N4210" s="3">
        <v>0</v>
      </c>
      <c r="O4210" s="3">
        <v>0</v>
      </c>
      <c r="P4210" s="3" t="str">
        <f>B4210&amp;" | "&amp;C4210&amp;" | "&amp;D4210</f>
        <v>documentazione_amministrativa / documentazione_contabile | FATTURA ATTIVA | NOTA DI CREDITO</v>
      </c>
      <c r="Q4210" s="3" t="str">
        <f>VLOOKUP(P4210,'Classificazione UD'!A:B,2,FALSE)</f>
        <v>Fiscale</v>
      </c>
    </row>
    <row r="4211" spans="1:17" ht="15" customHeight="1" x14ac:dyDescent="0.25">
      <c r="A4211" s="30">
        <v>2008</v>
      </c>
      <c r="B4211" s="3" t="s">
        <v>36</v>
      </c>
      <c r="C4211" s="3" t="s">
        <v>50</v>
      </c>
      <c r="D4211" s="3" t="s">
        <v>50</v>
      </c>
      <c r="E4211" s="3">
        <v>6777</v>
      </c>
      <c r="F4211" s="3">
        <v>7146</v>
      </c>
      <c r="G4211" s="3">
        <v>7146</v>
      </c>
      <c r="H4211" s="3">
        <v>117442857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 t="str">
        <f>B4211&amp;" | "&amp;C4211&amp;" | "&amp;D4211</f>
        <v>documentazione_amministrativa / documenti_protocollati | DOCUMENTO PROTOCOLLATO | DOCUMENTO PROTOCOLLATO</v>
      </c>
      <c r="Q4211" s="3" t="str">
        <f>VLOOKUP(P4211,'Classificazione UD'!A:B,2,FALSE)</f>
        <v>Protocollo</v>
      </c>
    </row>
    <row r="4212" spans="1:17" ht="15" customHeight="1" x14ac:dyDescent="0.25">
      <c r="A4212" s="30">
        <v>2009</v>
      </c>
      <c r="B4212" s="3" t="s">
        <v>36</v>
      </c>
      <c r="C4212" s="3" t="s">
        <v>50</v>
      </c>
      <c r="D4212" s="3" t="s">
        <v>50</v>
      </c>
      <c r="E4212" s="3">
        <v>14945</v>
      </c>
      <c r="F4212" s="3">
        <v>18383</v>
      </c>
      <c r="G4212" s="3">
        <v>18383</v>
      </c>
      <c r="H4212" s="3">
        <v>524185895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 t="str">
        <f>B4212&amp;" | "&amp;C4212&amp;" | "&amp;D4212</f>
        <v>documentazione_amministrativa / documenti_protocollati | DOCUMENTO PROTOCOLLATO | DOCUMENTO PROTOCOLLATO</v>
      </c>
      <c r="Q4212" s="3" t="str">
        <f>VLOOKUP(P4212,'Classificazione UD'!A:B,2,FALSE)</f>
        <v>Protocollo</v>
      </c>
    </row>
    <row r="4213" spans="1:17" ht="15" customHeight="1" x14ac:dyDescent="0.25">
      <c r="A4213" s="30">
        <v>2010</v>
      </c>
      <c r="B4213" s="3" t="s">
        <v>36</v>
      </c>
      <c r="C4213" s="3" t="s">
        <v>50</v>
      </c>
      <c r="D4213" s="3" t="s">
        <v>50</v>
      </c>
      <c r="E4213" s="3">
        <v>15840</v>
      </c>
      <c r="F4213" s="3">
        <v>22336</v>
      </c>
      <c r="G4213" s="3">
        <v>22336</v>
      </c>
      <c r="H4213" s="3">
        <v>2172408466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 t="str">
        <f>B4213&amp;" | "&amp;C4213&amp;" | "&amp;D4213</f>
        <v>documentazione_amministrativa / documenti_protocollati | DOCUMENTO PROTOCOLLATO | DOCUMENTO PROTOCOLLATO</v>
      </c>
      <c r="Q4213" s="3" t="str">
        <f>VLOOKUP(P4213,'Classificazione UD'!A:B,2,FALSE)</f>
        <v>Protocollo</v>
      </c>
    </row>
    <row r="4214" spans="1:17" ht="15" customHeight="1" x14ac:dyDescent="0.25">
      <c r="A4214" s="30">
        <v>2011</v>
      </c>
      <c r="B4214" s="3" t="s">
        <v>36</v>
      </c>
      <c r="C4214" s="3" t="s">
        <v>50</v>
      </c>
      <c r="D4214" s="3" t="s">
        <v>50</v>
      </c>
      <c r="E4214" s="3">
        <v>18329</v>
      </c>
      <c r="F4214" s="3">
        <v>36372</v>
      </c>
      <c r="G4214" s="3">
        <v>36372</v>
      </c>
      <c r="H4214" s="3">
        <v>10187426186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 t="str">
        <f>B4214&amp;" | "&amp;C4214&amp;" | "&amp;D4214</f>
        <v>documentazione_amministrativa / documenti_protocollati | DOCUMENTO PROTOCOLLATO | DOCUMENTO PROTOCOLLATO</v>
      </c>
      <c r="Q4214" s="3" t="str">
        <f>VLOOKUP(P4214,'Classificazione UD'!A:B,2,FALSE)</f>
        <v>Protocollo</v>
      </c>
    </row>
    <row r="4215" spans="1:17" ht="15" customHeight="1" x14ac:dyDescent="0.25">
      <c r="A4215" s="30">
        <v>2012</v>
      </c>
      <c r="B4215" s="3" t="s">
        <v>36</v>
      </c>
      <c r="C4215" s="3" t="s">
        <v>50</v>
      </c>
      <c r="D4215" s="3" t="s">
        <v>50</v>
      </c>
      <c r="E4215" s="3">
        <v>28543</v>
      </c>
      <c r="F4215" s="3">
        <v>83628</v>
      </c>
      <c r="G4215" s="3">
        <v>83628</v>
      </c>
      <c r="H4215" s="3">
        <v>44164100213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 t="str">
        <f>B4215&amp;" | "&amp;C4215&amp;" | "&amp;D4215</f>
        <v>documentazione_amministrativa / documenti_protocollati | DOCUMENTO PROTOCOLLATO | DOCUMENTO PROTOCOLLATO</v>
      </c>
      <c r="Q4215" s="3" t="str">
        <f>VLOOKUP(P4215,'Classificazione UD'!A:B,2,FALSE)</f>
        <v>Protocollo</v>
      </c>
    </row>
    <row r="4216" spans="1:17" ht="15" customHeight="1" x14ac:dyDescent="0.25">
      <c r="A4216" s="30">
        <v>2013</v>
      </c>
      <c r="B4216" s="3" t="s">
        <v>36</v>
      </c>
      <c r="C4216" s="3" t="s">
        <v>50</v>
      </c>
      <c r="D4216" s="3" t="s">
        <v>50</v>
      </c>
      <c r="E4216" s="3">
        <v>43529</v>
      </c>
      <c r="F4216" s="3">
        <v>138801</v>
      </c>
      <c r="G4216" s="3">
        <v>138801</v>
      </c>
      <c r="H4216" s="3">
        <v>84721116004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 t="str">
        <f>B4216&amp;" | "&amp;C4216&amp;" | "&amp;D4216</f>
        <v>documentazione_amministrativa / documenti_protocollati | DOCUMENTO PROTOCOLLATO | DOCUMENTO PROTOCOLLATO</v>
      </c>
      <c r="Q4216" s="3" t="str">
        <f>VLOOKUP(P4216,'Classificazione UD'!A:B,2,FALSE)</f>
        <v>Protocollo</v>
      </c>
    </row>
    <row r="4217" spans="1:17" ht="15" customHeight="1" x14ac:dyDescent="0.25">
      <c r="A4217" s="30">
        <v>2014</v>
      </c>
      <c r="B4217" s="3" t="s">
        <v>36</v>
      </c>
      <c r="C4217" s="3" t="s">
        <v>50</v>
      </c>
      <c r="D4217" s="3" t="s">
        <v>50</v>
      </c>
      <c r="E4217" s="3">
        <v>59311</v>
      </c>
      <c r="F4217" s="3">
        <v>202476</v>
      </c>
      <c r="G4217" s="3">
        <v>202476</v>
      </c>
      <c r="H4217" s="3">
        <v>138412599273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 t="str">
        <f>B4217&amp;" | "&amp;C4217&amp;" | "&amp;D4217</f>
        <v>documentazione_amministrativa / documenti_protocollati | DOCUMENTO PROTOCOLLATO | DOCUMENTO PROTOCOLLATO</v>
      </c>
      <c r="Q4217" s="3" t="str">
        <f>VLOOKUP(P4217,'Classificazione UD'!A:B,2,FALSE)</f>
        <v>Protocollo</v>
      </c>
    </row>
    <row r="4218" spans="1:17" ht="15" customHeight="1" x14ac:dyDescent="0.25">
      <c r="A4218" s="30">
        <v>2015</v>
      </c>
      <c r="B4218" s="3" t="s">
        <v>36</v>
      </c>
      <c r="C4218" s="3" t="s">
        <v>50</v>
      </c>
      <c r="D4218" s="3" t="s">
        <v>50</v>
      </c>
      <c r="E4218" s="3">
        <v>86182</v>
      </c>
      <c r="F4218" s="3">
        <v>269961</v>
      </c>
      <c r="G4218" s="3">
        <v>269961</v>
      </c>
      <c r="H4218" s="3">
        <v>173914607966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 t="str">
        <f>B4218&amp;" | "&amp;C4218&amp;" | "&amp;D4218</f>
        <v>documentazione_amministrativa / documenti_protocollati | DOCUMENTO PROTOCOLLATO | DOCUMENTO PROTOCOLLATO</v>
      </c>
      <c r="Q4218" s="3" t="str">
        <f>VLOOKUP(P4218,'Classificazione UD'!A:B,2,FALSE)</f>
        <v>Protocollo</v>
      </c>
    </row>
    <row r="4219" spans="1:17" ht="15" customHeight="1" x14ac:dyDescent="0.25">
      <c r="A4219" s="30">
        <v>2016</v>
      </c>
      <c r="B4219" s="3" t="s">
        <v>36</v>
      </c>
      <c r="C4219" s="3" t="s">
        <v>50</v>
      </c>
      <c r="D4219" s="3" t="s">
        <v>50</v>
      </c>
      <c r="E4219" s="3">
        <v>80259</v>
      </c>
      <c r="F4219" s="3">
        <v>258424</v>
      </c>
      <c r="G4219" s="3">
        <v>258424</v>
      </c>
      <c r="H4219" s="3">
        <v>178989193248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 t="str">
        <f>B4219&amp;" | "&amp;C4219&amp;" | "&amp;D4219</f>
        <v>documentazione_amministrativa / documenti_protocollati | DOCUMENTO PROTOCOLLATO | DOCUMENTO PROTOCOLLATO</v>
      </c>
      <c r="Q4219" s="3" t="str">
        <f>VLOOKUP(P4219,'Classificazione UD'!A:B,2,FALSE)</f>
        <v>Protocollo</v>
      </c>
    </row>
    <row r="4220" spans="1:17" ht="15" customHeight="1" x14ac:dyDescent="0.25">
      <c r="A4220" s="30">
        <v>2007</v>
      </c>
      <c r="B4220" s="3" t="s">
        <v>17</v>
      </c>
      <c r="C4220" s="3" t="s">
        <v>65</v>
      </c>
      <c r="D4220" s="3" t="s">
        <v>65</v>
      </c>
      <c r="E4220" s="3">
        <v>15789</v>
      </c>
      <c r="F4220" s="3">
        <v>15789</v>
      </c>
      <c r="G4220" s="3">
        <v>15789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 t="str">
        <f>B4220&amp;" | "&amp;C4220&amp;" | "&amp;D4220</f>
        <v>documentazione_amministrativa / documentazione_contabile | REVERSALE | REVERSALE</v>
      </c>
      <c r="Q4220" s="3" t="str">
        <f>VLOOKUP(P4220,'Classificazione UD'!A:B,2,FALSE)</f>
        <v>Ordinativo</v>
      </c>
    </row>
    <row r="4221" spans="1:17" ht="15" customHeight="1" x14ac:dyDescent="0.25">
      <c r="A4221" s="30">
        <v>2008</v>
      </c>
      <c r="B4221" s="3" t="s">
        <v>17</v>
      </c>
      <c r="C4221" s="3" t="s">
        <v>65</v>
      </c>
      <c r="D4221" s="3" t="s">
        <v>65</v>
      </c>
      <c r="E4221" s="3">
        <v>15739</v>
      </c>
      <c r="F4221" s="3">
        <v>15739</v>
      </c>
      <c r="G4221" s="3">
        <v>15739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 t="str">
        <f>B4221&amp;" | "&amp;C4221&amp;" | "&amp;D4221</f>
        <v>documentazione_amministrativa / documentazione_contabile | REVERSALE | REVERSALE</v>
      </c>
      <c r="Q4221" s="3" t="str">
        <f>VLOOKUP(P4221,'Classificazione UD'!A:B,2,FALSE)</f>
        <v>Ordinativo</v>
      </c>
    </row>
    <row r="4222" spans="1:17" ht="15" customHeight="1" x14ac:dyDescent="0.25">
      <c r="A4222" s="30">
        <v>2009</v>
      </c>
      <c r="B4222" s="3" t="s">
        <v>17</v>
      </c>
      <c r="C4222" s="3" t="s">
        <v>65</v>
      </c>
      <c r="D4222" s="3" t="s">
        <v>65</v>
      </c>
      <c r="E4222" s="3">
        <v>16100</v>
      </c>
      <c r="F4222" s="3">
        <v>16100</v>
      </c>
      <c r="G4222" s="3">
        <v>16100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 t="str">
        <f>B4222&amp;" | "&amp;C4222&amp;" | "&amp;D4222</f>
        <v>documentazione_amministrativa / documentazione_contabile | REVERSALE | REVERSALE</v>
      </c>
      <c r="Q4222" s="3" t="str">
        <f>VLOOKUP(P4222,'Classificazione UD'!A:B,2,FALSE)</f>
        <v>Ordinativo</v>
      </c>
    </row>
    <row r="4223" spans="1:17" ht="15" customHeight="1" x14ac:dyDescent="0.25">
      <c r="A4223" s="30">
        <v>2010</v>
      </c>
      <c r="B4223" s="3" t="s">
        <v>17</v>
      </c>
      <c r="C4223" s="3" t="s">
        <v>65</v>
      </c>
      <c r="D4223" s="3" t="s">
        <v>65</v>
      </c>
      <c r="E4223" s="3">
        <v>15990</v>
      </c>
      <c r="F4223" s="3">
        <v>15990</v>
      </c>
      <c r="G4223" s="3">
        <v>15990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 t="str">
        <f>B4223&amp;" | "&amp;C4223&amp;" | "&amp;D4223</f>
        <v>documentazione_amministrativa / documentazione_contabile | REVERSALE | REVERSALE</v>
      </c>
      <c r="Q4223" s="3" t="str">
        <f>VLOOKUP(P4223,'Classificazione UD'!A:B,2,FALSE)</f>
        <v>Ordinativo</v>
      </c>
    </row>
    <row r="4224" spans="1:17" ht="15" customHeight="1" x14ac:dyDescent="0.25">
      <c r="A4224" s="30">
        <v>2011</v>
      </c>
      <c r="B4224" s="3" t="s">
        <v>17</v>
      </c>
      <c r="C4224" s="3" t="s">
        <v>65</v>
      </c>
      <c r="D4224" s="3" t="s">
        <v>65</v>
      </c>
      <c r="E4224" s="3">
        <v>15698</v>
      </c>
      <c r="F4224" s="3">
        <v>15698</v>
      </c>
      <c r="G4224" s="3">
        <v>15698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 t="str">
        <f>B4224&amp;" | "&amp;C4224&amp;" | "&amp;D4224</f>
        <v>documentazione_amministrativa / documentazione_contabile | REVERSALE | REVERSALE</v>
      </c>
      <c r="Q4224" s="3" t="str">
        <f>VLOOKUP(P4224,'Classificazione UD'!A:B,2,FALSE)</f>
        <v>Ordinativo</v>
      </c>
    </row>
    <row r="4225" spans="1:17" ht="15" customHeight="1" x14ac:dyDescent="0.25">
      <c r="A4225" s="30">
        <v>2006</v>
      </c>
      <c r="B4225" s="3" t="s">
        <v>17</v>
      </c>
      <c r="C4225" s="3" t="s">
        <v>153</v>
      </c>
      <c r="D4225" s="3" t="s">
        <v>153</v>
      </c>
      <c r="E4225" s="3">
        <v>36019</v>
      </c>
      <c r="F4225" s="3">
        <v>36019</v>
      </c>
      <c r="G4225" s="3">
        <v>72038</v>
      </c>
      <c r="H4225" s="3">
        <v>304385972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 t="str">
        <f>B4225&amp;" | "&amp;C4225&amp;" | "&amp;D4225</f>
        <v>documentazione_amministrativa / documentazione_contabile | RICEVUTA APPLICATIVA | RICEVUTA APPLICATIVA</v>
      </c>
      <c r="Q4225" s="3" t="str">
        <f>VLOOKUP(P4225,'Classificazione UD'!A:B,2,FALSE)</f>
        <v>Ordinativo</v>
      </c>
    </row>
    <row r="4226" spans="1:17" ht="15" customHeight="1" x14ac:dyDescent="0.25">
      <c r="A4226" s="30">
        <v>2007</v>
      </c>
      <c r="B4226" s="3" t="s">
        <v>17</v>
      </c>
      <c r="C4226" s="3" t="s">
        <v>153</v>
      </c>
      <c r="D4226" s="3" t="s">
        <v>153</v>
      </c>
      <c r="E4226" s="3">
        <v>52213</v>
      </c>
      <c r="F4226" s="3">
        <v>52213</v>
      </c>
      <c r="G4226" s="3">
        <v>104426</v>
      </c>
      <c r="H4226" s="3">
        <v>454480260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 t="str">
        <f>B4226&amp;" | "&amp;C4226&amp;" | "&amp;D4226</f>
        <v>documentazione_amministrativa / documentazione_contabile | RICEVUTA APPLICATIVA | RICEVUTA APPLICATIVA</v>
      </c>
      <c r="Q4226" s="3" t="str">
        <f>VLOOKUP(P4226,'Classificazione UD'!A:B,2,FALSE)</f>
        <v>Ordinativo</v>
      </c>
    </row>
    <row r="4227" spans="1:17" ht="15" customHeight="1" x14ac:dyDescent="0.25">
      <c r="A4227" s="30">
        <v>2008</v>
      </c>
      <c r="B4227" s="3" t="s">
        <v>17</v>
      </c>
      <c r="C4227" s="3" t="s">
        <v>153</v>
      </c>
      <c r="D4227" s="3" t="s">
        <v>153</v>
      </c>
      <c r="E4227" s="3">
        <v>51284</v>
      </c>
      <c r="F4227" s="3">
        <v>51284</v>
      </c>
      <c r="G4227" s="3">
        <v>102568</v>
      </c>
      <c r="H4227" s="3">
        <v>453780988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 t="str">
        <f>B4227&amp;" | "&amp;C4227&amp;" | "&amp;D4227</f>
        <v>documentazione_amministrativa / documentazione_contabile | RICEVUTA APPLICATIVA | RICEVUTA APPLICATIVA</v>
      </c>
      <c r="Q4227" s="3" t="str">
        <f>VLOOKUP(P4227,'Classificazione UD'!A:B,2,FALSE)</f>
        <v>Ordinativo</v>
      </c>
    </row>
    <row r="4228" spans="1:17" ht="15" customHeight="1" x14ac:dyDescent="0.25">
      <c r="A4228" s="30">
        <v>2009</v>
      </c>
      <c r="B4228" s="3" t="s">
        <v>17</v>
      </c>
      <c r="C4228" s="3" t="s">
        <v>153</v>
      </c>
      <c r="D4228" s="3" t="s">
        <v>153</v>
      </c>
      <c r="E4228" s="3">
        <v>56564</v>
      </c>
      <c r="F4228" s="3">
        <v>56564</v>
      </c>
      <c r="G4228" s="3">
        <v>113128</v>
      </c>
      <c r="H4228" s="3">
        <v>503522716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 t="str">
        <f>B4228&amp;" | "&amp;C4228&amp;" | "&amp;D4228</f>
        <v>documentazione_amministrativa / documentazione_contabile | RICEVUTA APPLICATIVA | RICEVUTA APPLICATIVA</v>
      </c>
      <c r="Q4228" s="3" t="str">
        <f>VLOOKUP(P4228,'Classificazione UD'!A:B,2,FALSE)</f>
        <v>Ordinativo</v>
      </c>
    </row>
    <row r="4229" spans="1:17" ht="15" customHeight="1" x14ac:dyDescent="0.25">
      <c r="A4229" s="30">
        <v>2010</v>
      </c>
      <c r="B4229" s="3" t="s">
        <v>17</v>
      </c>
      <c r="C4229" s="3" t="s">
        <v>153</v>
      </c>
      <c r="D4229" s="3" t="s">
        <v>153</v>
      </c>
      <c r="E4229" s="3">
        <v>52971</v>
      </c>
      <c r="F4229" s="3">
        <v>52971</v>
      </c>
      <c r="G4229" s="3">
        <v>105942</v>
      </c>
      <c r="H4229" s="3">
        <v>495240097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 t="str">
        <f>B4229&amp;" | "&amp;C4229&amp;" | "&amp;D4229</f>
        <v>documentazione_amministrativa / documentazione_contabile | RICEVUTA APPLICATIVA | RICEVUTA APPLICATIVA</v>
      </c>
      <c r="Q4229" s="3" t="str">
        <f>VLOOKUP(P4229,'Classificazione UD'!A:B,2,FALSE)</f>
        <v>Ordinativo</v>
      </c>
    </row>
    <row r="4230" spans="1:17" ht="15" customHeight="1" x14ac:dyDescent="0.25">
      <c r="A4230" s="30">
        <v>2011</v>
      </c>
      <c r="B4230" s="3" t="s">
        <v>17</v>
      </c>
      <c r="C4230" s="3" t="s">
        <v>153</v>
      </c>
      <c r="D4230" s="3" t="s">
        <v>153</v>
      </c>
      <c r="E4230" s="3">
        <v>51219</v>
      </c>
      <c r="F4230" s="3">
        <v>51219</v>
      </c>
      <c r="G4230" s="3">
        <v>102438</v>
      </c>
      <c r="H4230" s="3">
        <v>528873363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 t="str">
        <f>B4230&amp;" | "&amp;C4230&amp;" | "&amp;D4230</f>
        <v>documentazione_amministrativa / documentazione_contabile | RICEVUTA APPLICATIVA | RICEVUTA APPLICATIVA</v>
      </c>
      <c r="Q4230" s="3" t="str">
        <f>VLOOKUP(P4230,'Classificazione UD'!A:B,2,FALSE)</f>
        <v>Ordinativo</v>
      </c>
    </row>
    <row r="4231" spans="1:17" ht="15" customHeight="1" x14ac:dyDescent="0.25">
      <c r="A4231" s="30">
        <v>2015</v>
      </c>
      <c r="B4231" s="3" t="s">
        <v>17</v>
      </c>
      <c r="C4231" s="3" t="s">
        <v>27</v>
      </c>
      <c r="D4231" s="3" t="s">
        <v>111</v>
      </c>
      <c r="E4231" s="3">
        <v>1</v>
      </c>
      <c r="F4231" s="3">
        <v>1</v>
      </c>
      <c r="G4231" s="3">
        <v>1</v>
      </c>
      <c r="H4231" s="3">
        <v>7559</v>
      </c>
      <c r="I4231" s="3">
        <v>2</v>
      </c>
      <c r="J4231" s="3">
        <v>2</v>
      </c>
      <c r="K4231" s="3">
        <v>991</v>
      </c>
      <c r="L4231" s="3">
        <v>0</v>
      </c>
      <c r="M4231" s="3">
        <v>0</v>
      </c>
      <c r="N4231" s="3">
        <v>0</v>
      </c>
      <c r="O4231" s="3">
        <v>0</v>
      </c>
      <c r="P4231" s="3" t="str">
        <f>B4231&amp;" | "&amp;C4231&amp;" | "&amp;D4231</f>
        <v>documentazione_amministrativa / documentazione_contabile | FATTURA PASSIVA | ACCONTO/ANTICIPO SU FATTURA</v>
      </c>
      <c r="Q4231" s="3" t="str">
        <f>VLOOKUP(P4231,'Classificazione UD'!A:B,2,FALSE)</f>
        <v>Fiscale</v>
      </c>
    </row>
    <row r="4232" spans="1:17" ht="15" customHeight="1" x14ac:dyDescent="0.25">
      <c r="A4232" s="30">
        <v>2015</v>
      </c>
      <c r="B4232" s="3" t="s">
        <v>17</v>
      </c>
      <c r="C4232" s="3" t="s">
        <v>27</v>
      </c>
      <c r="D4232" s="3" t="s">
        <v>19</v>
      </c>
      <c r="E4232" s="3">
        <v>15868</v>
      </c>
      <c r="F4232" s="3">
        <v>15868</v>
      </c>
      <c r="G4232" s="3">
        <v>15868</v>
      </c>
      <c r="H4232" s="3">
        <v>4190142680</v>
      </c>
      <c r="I4232" s="3">
        <v>32172</v>
      </c>
      <c r="J4232" s="3">
        <v>32172</v>
      </c>
      <c r="K4232" s="3">
        <v>50197556</v>
      </c>
      <c r="L4232" s="3">
        <v>0</v>
      </c>
      <c r="M4232" s="3">
        <v>0</v>
      </c>
      <c r="N4232" s="3">
        <v>0</v>
      </c>
      <c r="O4232" s="3">
        <v>0</v>
      </c>
      <c r="P4232" s="3" t="str">
        <f>B4232&amp;" | "&amp;C4232&amp;" | "&amp;D4232</f>
        <v>documentazione_amministrativa / documentazione_contabile | FATTURA PASSIVA | FATTURA</v>
      </c>
      <c r="Q4232" s="3" t="str">
        <f>VLOOKUP(P4232,'Classificazione UD'!A:B,2,FALSE)</f>
        <v>Fiscale</v>
      </c>
    </row>
    <row r="4233" spans="1:17" ht="15" customHeight="1" x14ac:dyDescent="0.25">
      <c r="A4233" s="30">
        <v>2015</v>
      </c>
      <c r="B4233" s="3" t="s">
        <v>17</v>
      </c>
      <c r="C4233" s="3" t="s">
        <v>27</v>
      </c>
      <c r="D4233" s="3" t="s">
        <v>28</v>
      </c>
      <c r="E4233" s="3">
        <v>2356</v>
      </c>
      <c r="F4233" s="3">
        <v>2356</v>
      </c>
      <c r="G4233" s="3">
        <v>2356</v>
      </c>
      <c r="H4233" s="3">
        <v>882143608</v>
      </c>
      <c r="I4233" s="3">
        <v>4752</v>
      </c>
      <c r="J4233" s="3">
        <v>4752</v>
      </c>
      <c r="K4233" s="3">
        <v>9709416</v>
      </c>
      <c r="L4233" s="3">
        <v>0</v>
      </c>
      <c r="M4233" s="3">
        <v>0</v>
      </c>
      <c r="N4233" s="3">
        <v>0</v>
      </c>
      <c r="O4233" s="3">
        <v>0</v>
      </c>
      <c r="P4233" s="3" t="str">
        <f>B4233&amp;" | "&amp;C4233&amp;" | "&amp;D4233</f>
        <v>documentazione_amministrativa / documentazione_contabile | FATTURA PASSIVA | NOTA DI CREDITO</v>
      </c>
      <c r="Q4233" s="3" t="str">
        <f>VLOOKUP(P4233,'Classificazione UD'!A:B,2,FALSE)</f>
        <v>Fiscale</v>
      </c>
    </row>
    <row r="4234" spans="1:17" ht="15" customHeight="1" x14ac:dyDescent="0.25">
      <c r="A4234" s="30">
        <v>2015</v>
      </c>
      <c r="B4234" s="3" t="s">
        <v>17</v>
      </c>
      <c r="C4234" s="3" t="s">
        <v>27</v>
      </c>
      <c r="D4234" s="3" t="s">
        <v>32</v>
      </c>
      <c r="E4234" s="3">
        <v>8</v>
      </c>
      <c r="F4234" s="3">
        <v>8</v>
      </c>
      <c r="G4234" s="3">
        <v>8</v>
      </c>
      <c r="H4234" s="3">
        <v>109836</v>
      </c>
      <c r="I4234" s="3">
        <v>16</v>
      </c>
      <c r="J4234" s="3">
        <v>16</v>
      </c>
      <c r="K4234" s="3">
        <v>7895</v>
      </c>
      <c r="L4234" s="3">
        <v>0</v>
      </c>
      <c r="M4234" s="3">
        <v>0</v>
      </c>
      <c r="N4234" s="3">
        <v>0</v>
      </c>
      <c r="O4234" s="3">
        <v>0</v>
      </c>
      <c r="P4234" s="3" t="str">
        <f>B4234&amp;" | "&amp;C4234&amp;" | "&amp;D4234</f>
        <v>documentazione_amministrativa / documentazione_contabile | FATTURA PASSIVA | NOTA DI DEBITO</v>
      </c>
      <c r="Q4234" s="3" t="str">
        <f>VLOOKUP(P4234,'Classificazione UD'!A:B,2,FALSE)</f>
        <v>Fiscale</v>
      </c>
    </row>
    <row r="4235" spans="1:17" ht="15" customHeight="1" x14ac:dyDescent="0.25">
      <c r="A4235" s="30">
        <v>2015</v>
      </c>
      <c r="B4235" s="3" t="s">
        <v>17</v>
      </c>
      <c r="C4235" s="3" t="s">
        <v>27</v>
      </c>
      <c r="D4235" s="3" t="s">
        <v>86</v>
      </c>
      <c r="E4235" s="3">
        <v>63</v>
      </c>
      <c r="F4235" s="3">
        <v>63</v>
      </c>
      <c r="G4235" s="3">
        <v>63</v>
      </c>
      <c r="H4235" s="3">
        <v>480031</v>
      </c>
      <c r="I4235" s="3">
        <v>137</v>
      </c>
      <c r="J4235" s="3">
        <v>137</v>
      </c>
      <c r="K4235" s="3">
        <v>119237</v>
      </c>
      <c r="L4235" s="3">
        <v>0</v>
      </c>
      <c r="M4235" s="3">
        <v>0</v>
      </c>
      <c r="N4235" s="3">
        <v>0</v>
      </c>
      <c r="O4235" s="3">
        <v>0</v>
      </c>
      <c r="P4235" s="3" t="str">
        <f>B4235&amp;" | "&amp;C4235&amp;" | "&amp;D4235</f>
        <v>documentazione_amministrativa / documentazione_contabile | FATTURA PASSIVA | PARCELLA</v>
      </c>
      <c r="Q4235" s="3" t="str">
        <f>VLOOKUP(P4235,'Classificazione UD'!A:B,2,FALSE)</f>
        <v>Fiscale</v>
      </c>
    </row>
    <row r="4236" spans="1:17" ht="15" customHeight="1" x14ac:dyDescent="0.25">
      <c r="A4236" s="30">
        <v>2016</v>
      </c>
      <c r="B4236" s="3" t="s">
        <v>17</v>
      </c>
      <c r="C4236" s="3" t="s">
        <v>27</v>
      </c>
      <c r="D4236" s="3" t="s">
        <v>19</v>
      </c>
      <c r="E4236" s="3">
        <v>206</v>
      </c>
      <c r="F4236" s="3">
        <v>206</v>
      </c>
      <c r="G4236" s="3">
        <v>206</v>
      </c>
      <c r="H4236" s="3">
        <v>77100038</v>
      </c>
      <c r="I4236" s="3">
        <v>417</v>
      </c>
      <c r="J4236" s="3">
        <v>417</v>
      </c>
      <c r="K4236" s="3">
        <v>547141</v>
      </c>
      <c r="L4236" s="3">
        <v>0</v>
      </c>
      <c r="M4236" s="3">
        <v>0</v>
      </c>
      <c r="N4236" s="3">
        <v>0</v>
      </c>
      <c r="O4236" s="3">
        <v>0</v>
      </c>
      <c r="P4236" s="3" t="str">
        <f>B4236&amp;" | "&amp;C4236&amp;" | "&amp;D4236</f>
        <v>documentazione_amministrativa / documentazione_contabile | FATTURA PASSIVA | FATTURA</v>
      </c>
      <c r="Q4236" s="3" t="str">
        <f>VLOOKUP(P4236,'Classificazione UD'!A:B,2,FALSE)</f>
        <v>Fiscale</v>
      </c>
    </row>
    <row r="4237" spans="1:17" ht="15" customHeight="1" x14ac:dyDescent="0.25">
      <c r="A4237" s="30">
        <v>2016</v>
      </c>
      <c r="B4237" s="3" t="s">
        <v>17</v>
      </c>
      <c r="C4237" s="3" t="s">
        <v>27</v>
      </c>
      <c r="D4237" s="3" t="s">
        <v>28</v>
      </c>
      <c r="E4237" s="3">
        <v>27</v>
      </c>
      <c r="F4237" s="3">
        <v>27</v>
      </c>
      <c r="G4237" s="3">
        <v>27</v>
      </c>
      <c r="H4237" s="3">
        <v>12062768</v>
      </c>
      <c r="I4237" s="3">
        <v>54</v>
      </c>
      <c r="J4237" s="3">
        <v>54</v>
      </c>
      <c r="K4237" s="3">
        <v>104579</v>
      </c>
      <c r="L4237" s="3">
        <v>0</v>
      </c>
      <c r="M4237" s="3">
        <v>0</v>
      </c>
      <c r="N4237" s="3">
        <v>0</v>
      </c>
      <c r="O4237" s="3">
        <v>0</v>
      </c>
      <c r="P4237" s="3" t="str">
        <f>B4237&amp;" | "&amp;C4237&amp;" | "&amp;D4237</f>
        <v>documentazione_amministrativa / documentazione_contabile | FATTURA PASSIVA | NOTA DI CREDITO</v>
      </c>
      <c r="Q4237" s="3" t="str">
        <f>VLOOKUP(P4237,'Classificazione UD'!A:B,2,FALSE)</f>
        <v>Fiscale</v>
      </c>
    </row>
    <row r="4238" spans="1:17" ht="15" customHeight="1" x14ac:dyDescent="0.25">
      <c r="A4238" s="30">
        <v>2014</v>
      </c>
      <c r="B4238" s="3" t="s">
        <v>44</v>
      </c>
      <c r="C4238" s="3" t="s">
        <v>46</v>
      </c>
      <c r="D4238" s="3" t="s">
        <v>46</v>
      </c>
      <c r="E4238" s="3">
        <v>115</v>
      </c>
      <c r="F4238" s="3">
        <v>266</v>
      </c>
      <c r="G4238" s="3">
        <v>266</v>
      </c>
      <c r="H4238" s="3">
        <v>86398369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 t="str">
        <f>B4238&amp;" | "&amp;C4238&amp;" | "&amp;D4238</f>
        <v>documentazione_amministrativa / deliberazioni | DELIBERA | DELIBERA</v>
      </c>
      <c r="Q4238" s="3" t="str">
        <f>VLOOKUP(P4238,'Classificazione UD'!A:B,2,FALSE)</f>
        <v>Amministrativo</v>
      </c>
    </row>
    <row r="4239" spans="1:17" ht="15" customHeight="1" x14ac:dyDescent="0.25">
      <c r="A4239" s="30">
        <v>2015</v>
      </c>
      <c r="B4239" s="3" t="s">
        <v>44</v>
      </c>
      <c r="C4239" s="3" t="s">
        <v>46</v>
      </c>
      <c r="D4239" s="3" t="s">
        <v>46</v>
      </c>
      <c r="E4239" s="3">
        <v>88</v>
      </c>
      <c r="F4239" s="3">
        <v>215</v>
      </c>
      <c r="G4239" s="3">
        <v>215</v>
      </c>
      <c r="H4239" s="3">
        <v>115469799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 t="str">
        <f>B4239&amp;" | "&amp;C4239&amp;" | "&amp;D4239</f>
        <v>documentazione_amministrativa / deliberazioni | DELIBERA | DELIBERA</v>
      </c>
      <c r="Q4239" s="3" t="str">
        <f>VLOOKUP(P4239,'Classificazione UD'!A:B,2,FALSE)</f>
        <v>Amministrativo</v>
      </c>
    </row>
    <row r="4240" spans="1:17" ht="15" customHeight="1" x14ac:dyDescent="0.25">
      <c r="A4240" s="30">
        <v>2016</v>
      </c>
      <c r="B4240" s="3" t="s">
        <v>44</v>
      </c>
      <c r="C4240" s="3" t="s">
        <v>46</v>
      </c>
      <c r="D4240" s="3" t="s">
        <v>46</v>
      </c>
      <c r="E4240" s="3">
        <v>40</v>
      </c>
      <c r="F4240" s="3">
        <v>114</v>
      </c>
      <c r="G4240" s="3">
        <v>114</v>
      </c>
      <c r="H4240" s="3">
        <v>39357124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 t="str">
        <f>B4240&amp;" | "&amp;C4240&amp;" | "&amp;D4240</f>
        <v>documentazione_amministrativa / deliberazioni | DELIBERA | DELIBERA</v>
      </c>
      <c r="Q4240" s="3" t="str">
        <f>VLOOKUP(P4240,'Classificazione UD'!A:B,2,FALSE)</f>
        <v>Amministrativo</v>
      </c>
    </row>
    <row r="4241" spans="1:17" ht="15" customHeight="1" x14ac:dyDescent="0.25">
      <c r="A4241" s="30">
        <v>2014</v>
      </c>
      <c r="B4241" s="3" t="s">
        <v>44</v>
      </c>
      <c r="C4241" s="3" t="s">
        <v>46</v>
      </c>
      <c r="D4241" s="3" t="s">
        <v>46</v>
      </c>
      <c r="E4241" s="3">
        <v>160</v>
      </c>
      <c r="F4241" s="3">
        <v>373</v>
      </c>
      <c r="G4241" s="3">
        <v>373</v>
      </c>
      <c r="H4241" s="3">
        <v>99525751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 t="str">
        <f>B4241&amp;" | "&amp;C4241&amp;" | "&amp;D4241</f>
        <v>documentazione_amministrativa / deliberazioni | DELIBERA | DELIBERA</v>
      </c>
      <c r="Q4241" s="3" t="str">
        <f>VLOOKUP(P4241,'Classificazione UD'!A:B,2,FALSE)</f>
        <v>Amministrativo</v>
      </c>
    </row>
    <row r="4242" spans="1:17" ht="15" customHeight="1" x14ac:dyDescent="0.25">
      <c r="A4242" s="30">
        <v>2015</v>
      </c>
      <c r="B4242" s="3" t="s">
        <v>44</v>
      </c>
      <c r="C4242" s="3" t="s">
        <v>46</v>
      </c>
      <c r="D4242" s="3" t="s">
        <v>46</v>
      </c>
      <c r="E4242" s="3">
        <v>162</v>
      </c>
      <c r="F4242" s="3">
        <v>423</v>
      </c>
      <c r="G4242" s="3">
        <v>423</v>
      </c>
      <c r="H4242" s="3">
        <v>74425510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 t="str">
        <f>B4242&amp;" | "&amp;C4242&amp;" | "&amp;D4242</f>
        <v>documentazione_amministrativa / deliberazioni | DELIBERA | DELIBERA</v>
      </c>
      <c r="Q4242" s="3" t="str">
        <f>VLOOKUP(P4242,'Classificazione UD'!A:B,2,FALSE)</f>
        <v>Amministrativo</v>
      </c>
    </row>
    <row r="4243" spans="1:17" ht="15" customHeight="1" x14ac:dyDescent="0.25">
      <c r="A4243" s="30">
        <v>2016</v>
      </c>
      <c r="B4243" s="3" t="s">
        <v>44</v>
      </c>
      <c r="C4243" s="3" t="s">
        <v>46</v>
      </c>
      <c r="D4243" s="3" t="s">
        <v>46</v>
      </c>
      <c r="E4243" s="3">
        <v>99</v>
      </c>
      <c r="F4243" s="3">
        <v>288</v>
      </c>
      <c r="G4243" s="3">
        <v>288</v>
      </c>
      <c r="H4243" s="3">
        <v>44404233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 t="str">
        <f>B4243&amp;" | "&amp;C4243&amp;" | "&amp;D4243</f>
        <v>documentazione_amministrativa / deliberazioni | DELIBERA | DELIBERA</v>
      </c>
      <c r="Q4243" s="3" t="str">
        <f>VLOOKUP(P4243,'Classificazione UD'!A:B,2,FALSE)</f>
        <v>Amministrativo</v>
      </c>
    </row>
    <row r="4244" spans="1:17" ht="15" customHeight="1" x14ac:dyDescent="0.25">
      <c r="A4244" s="30">
        <v>2015</v>
      </c>
      <c r="B4244" s="3" t="s">
        <v>17</v>
      </c>
      <c r="C4244" s="3" t="s">
        <v>27</v>
      </c>
      <c r="D4244" s="3" t="s">
        <v>19</v>
      </c>
      <c r="E4244" s="3">
        <v>1125</v>
      </c>
      <c r="F4244" s="3">
        <v>4534</v>
      </c>
      <c r="G4244" s="3">
        <v>4534</v>
      </c>
      <c r="H4244" s="3">
        <v>568448480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 t="str">
        <f>B4244&amp;" | "&amp;C4244&amp;" | "&amp;D4244</f>
        <v>documentazione_amministrativa / documentazione_contabile | FATTURA PASSIVA | FATTURA</v>
      </c>
      <c r="Q4244" s="3" t="str">
        <f>VLOOKUP(P4244,'Classificazione UD'!A:B,2,FALSE)</f>
        <v>Fiscale</v>
      </c>
    </row>
    <row r="4245" spans="1:17" ht="15" customHeight="1" x14ac:dyDescent="0.25">
      <c r="A4245" s="30">
        <v>2016</v>
      </c>
      <c r="B4245" s="3" t="s">
        <v>17</v>
      </c>
      <c r="C4245" s="3" t="s">
        <v>27</v>
      </c>
      <c r="D4245" s="3" t="s">
        <v>19</v>
      </c>
      <c r="E4245" s="3">
        <v>976</v>
      </c>
      <c r="F4245" s="3">
        <v>3913</v>
      </c>
      <c r="G4245" s="3">
        <v>3913</v>
      </c>
      <c r="H4245" s="3">
        <v>706576352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 t="str">
        <f>B4245&amp;" | "&amp;C4245&amp;" | "&amp;D4245</f>
        <v>documentazione_amministrativa / documentazione_contabile | FATTURA PASSIVA | FATTURA</v>
      </c>
      <c r="Q4245" s="3" t="str">
        <f>VLOOKUP(P4245,'Classificazione UD'!A:B,2,FALSE)</f>
        <v>Fiscale</v>
      </c>
    </row>
    <row r="4246" spans="1:17" ht="15" customHeight="1" x14ac:dyDescent="0.25">
      <c r="A4246" s="30">
        <v>2014</v>
      </c>
      <c r="B4246" s="3" t="s">
        <v>23</v>
      </c>
      <c r="C4246" s="3" t="s">
        <v>117</v>
      </c>
      <c r="D4246" s="3" t="s">
        <v>117</v>
      </c>
      <c r="E4246" s="3">
        <v>2</v>
      </c>
      <c r="F4246" s="3">
        <v>2</v>
      </c>
      <c r="G4246" s="3">
        <v>2</v>
      </c>
      <c r="H4246" s="3">
        <v>800472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 t="str">
        <f>B4246&amp;" | "&amp;C4246&amp;" | "&amp;D4246</f>
        <v>documentazione_amministrativa / altri_documenti | DOCUMENTO NON PROTOCOLLATO | DOCUMENTO NON PROTOCOLLATO</v>
      </c>
      <c r="Q4246" s="3" t="str">
        <f>VLOOKUP(P4246,'Classificazione UD'!A:B,2,FALSE)</f>
        <v>Amministrativo</v>
      </c>
    </row>
    <row r="4247" spans="1:17" ht="15" customHeight="1" x14ac:dyDescent="0.25">
      <c r="A4247" s="30">
        <v>2015</v>
      </c>
      <c r="B4247" s="3" t="s">
        <v>23</v>
      </c>
      <c r="C4247" s="3" t="s">
        <v>117</v>
      </c>
      <c r="D4247" s="3" t="s">
        <v>117</v>
      </c>
      <c r="E4247" s="3">
        <v>2</v>
      </c>
      <c r="F4247" s="3">
        <v>5</v>
      </c>
      <c r="G4247" s="3">
        <v>5</v>
      </c>
      <c r="H4247" s="3">
        <v>38235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 t="str">
        <f>B4247&amp;" | "&amp;C4247&amp;" | "&amp;D4247</f>
        <v>documentazione_amministrativa / altri_documenti | DOCUMENTO NON PROTOCOLLATO | DOCUMENTO NON PROTOCOLLATO</v>
      </c>
      <c r="Q4247" s="3" t="str">
        <f>VLOOKUP(P4247,'Classificazione UD'!A:B,2,FALSE)</f>
        <v>Amministrativo</v>
      </c>
    </row>
    <row r="4248" spans="1:17" ht="15" customHeight="1" x14ac:dyDescent="0.25">
      <c r="A4248" s="30">
        <v>2016</v>
      </c>
      <c r="B4248" s="3" t="s">
        <v>23</v>
      </c>
      <c r="C4248" s="3" t="s">
        <v>117</v>
      </c>
      <c r="D4248" s="3" t="s">
        <v>117</v>
      </c>
      <c r="E4248" s="3">
        <v>62</v>
      </c>
      <c r="F4248" s="3">
        <v>83</v>
      </c>
      <c r="G4248" s="3">
        <v>83</v>
      </c>
      <c r="H4248" s="3">
        <v>34649898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 t="str">
        <f>B4248&amp;" | "&amp;C4248&amp;" | "&amp;D4248</f>
        <v>documentazione_amministrativa / altri_documenti | DOCUMENTO NON PROTOCOLLATO | DOCUMENTO NON PROTOCOLLATO</v>
      </c>
      <c r="Q4248" s="3" t="str">
        <f>VLOOKUP(P4248,'Classificazione UD'!A:B,2,FALSE)</f>
        <v>Amministrativo</v>
      </c>
    </row>
    <row r="4249" spans="1:17" ht="15" customHeight="1" x14ac:dyDescent="0.25">
      <c r="A4249" s="30">
        <v>2014</v>
      </c>
      <c r="B4249" s="3" t="s">
        <v>36</v>
      </c>
      <c r="C4249" s="3" t="s">
        <v>50</v>
      </c>
      <c r="D4249" s="3" t="s">
        <v>50</v>
      </c>
      <c r="E4249" s="3">
        <v>6</v>
      </c>
      <c r="F4249" s="3">
        <v>23</v>
      </c>
      <c r="G4249" s="3">
        <v>23</v>
      </c>
      <c r="H4249" s="3">
        <v>6364522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 t="str">
        <f>B4249&amp;" | "&amp;C4249&amp;" | "&amp;D4249</f>
        <v>documentazione_amministrativa / documenti_protocollati | DOCUMENTO PROTOCOLLATO | DOCUMENTO PROTOCOLLATO</v>
      </c>
      <c r="Q4249" s="3" t="str">
        <f>VLOOKUP(P4249,'Classificazione UD'!A:B,2,FALSE)</f>
        <v>Protocollo</v>
      </c>
    </row>
    <row r="4250" spans="1:17" ht="15" customHeight="1" x14ac:dyDescent="0.25">
      <c r="A4250" s="30">
        <v>2015</v>
      </c>
      <c r="B4250" s="3" t="s">
        <v>36</v>
      </c>
      <c r="C4250" s="3" t="s">
        <v>50</v>
      </c>
      <c r="D4250" s="3" t="s">
        <v>50</v>
      </c>
      <c r="E4250" s="3">
        <v>1109</v>
      </c>
      <c r="F4250" s="3">
        <v>2113</v>
      </c>
      <c r="G4250" s="3">
        <v>2113</v>
      </c>
      <c r="H4250" s="3">
        <v>903130375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 t="str">
        <f>B4250&amp;" | "&amp;C4250&amp;" | "&amp;D4250</f>
        <v>documentazione_amministrativa / documenti_protocollati | DOCUMENTO PROTOCOLLATO | DOCUMENTO PROTOCOLLATO</v>
      </c>
      <c r="Q4250" s="3" t="str">
        <f>VLOOKUP(P4250,'Classificazione UD'!A:B,2,FALSE)</f>
        <v>Protocollo</v>
      </c>
    </row>
    <row r="4251" spans="1:17" ht="15" customHeight="1" x14ac:dyDescent="0.25">
      <c r="A4251" s="30">
        <v>2016</v>
      </c>
      <c r="B4251" s="3" t="s">
        <v>36</v>
      </c>
      <c r="C4251" s="3" t="s">
        <v>50</v>
      </c>
      <c r="D4251" s="3" t="s">
        <v>50</v>
      </c>
      <c r="E4251" s="3">
        <v>5409</v>
      </c>
      <c r="F4251" s="3">
        <v>10815</v>
      </c>
      <c r="G4251" s="3">
        <v>10815</v>
      </c>
      <c r="H4251" s="3">
        <v>4458205009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 t="str">
        <f>B4251&amp;" | "&amp;C4251&amp;" | "&amp;D4251</f>
        <v>documentazione_amministrativa / documenti_protocollati | DOCUMENTO PROTOCOLLATO | DOCUMENTO PROTOCOLLATO</v>
      </c>
      <c r="Q4251" s="3" t="str">
        <f>VLOOKUP(P4251,'Classificazione UD'!A:B,2,FALSE)</f>
        <v>Protocollo</v>
      </c>
    </row>
    <row r="4252" spans="1:17" ht="15" customHeight="1" x14ac:dyDescent="0.25">
      <c r="A4252" s="30">
        <v>2015</v>
      </c>
      <c r="B4252" s="3" t="s">
        <v>20</v>
      </c>
      <c r="C4252" s="3" t="s">
        <v>21</v>
      </c>
      <c r="D4252" s="3" t="s">
        <v>21</v>
      </c>
      <c r="E4252" s="3">
        <v>37</v>
      </c>
      <c r="F4252" s="3">
        <v>37</v>
      </c>
      <c r="G4252" s="3">
        <v>37</v>
      </c>
      <c r="H4252" s="3">
        <v>1969178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 t="str">
        <f>B4252&amp;" | "&amp;C4252&amp;" | "&amp;D4252</f>
        <v>documentazione_amministrativa / registri | REGISTRO GIORNALIERO | REGISTRO GIORNALIERO</v>
      </c>
      <c r="Q4252" s="3" t="str">
        <f>VLOOKUP(P4252,'Classificazione UD'!A:B,2,FALSE)</f>
        <v>RGP</v>
      </c>
    </row>
    <row r="4253" spans="1:17" ht="15" customHeight="1" x14ac:dyDescent="0.25">
      <c r="A4253" s="30">
        <v>2016</v>
      </c>
      <c r="B4253" s="3" t="s">
        <v>20</v>
      </c>
      <c r="C4253" s="3" t="s">
        <v>21</v>
      </c>
      <c r="D4253" s="3" t="s">
        <v>21</v>
      </c>
      <c r="E4253" s="3">
        <v>351</v>
      </c>
      <c r="F4253" s="3">
        <v>351</v>
      </c>
      <c r="G4253" s="3">
        <v>351</v>
      </c>
      <c r="H4253" s="3">
        <v>18926302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 t="str">
        <f>B4253&amp;" | "&amp;C4253&amp;" | "&amp;D4253</f>
        <v>documentazione_amministrativa / registri | REGISTRO GIORNALIERO | REGISTRO GIORNALIERO</v>
      </c>
      <c r="Q4253" s="3" t="str">
        <f>VLOOKUP(P4253,'Classificazione UD'!A:B,2,FALSE)</f>
        <v>RGP</v>
      </c>
    </row>
    <row r="4254" spans="1:17" ht="15" customHeight="1" x14ac:dyDescent="0.25">
      <c r="A4254" s="30">
        <v>2015</v>
      </c>
      <c r="B4254" s="3" t="s">
        <v>17</v>
      </c>
      <c r="C4254" s="3" t="s">
        <v>27</v>
      </c>
      <c r="D4254" s="3" t="s">
        <v>19</v>
      </c>
      <c r="E4254" s="3">
        <v>1</v>
      </c>
      <c r="F4254" s="3">
        <v>3</v>
      </c>
      <c r="G4254" s="3">
        <v>3</v>
      </c>
      <c r="H4254" s="3">
        <v>28485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 t="str">
        <f>B4254&amp;" | "&amp;C4254&amp;" | "&amp;D4254</f>
        <v>documentazione_amministrativa / documentazione_contabile | FATTURA PASSIVA | FATTURA</v>
      </c>
      <c r="Q4254" s="3" t="str">
        <f>VLOOKUP(P4254,'Classificazione UD'!A:B,2,FALSE)</f>
        <v>Fiscale</v>
      </c>
    </row>
    <row r="4255" spans="1:17" ht="15" customHeight="1" x14ac:dyDescent="0.25">
      <c r="A4255" s="30">
        <v>2016</v>
      </c>
      <c r="B4255" s="3" t="s">
        <v>17</v>
      </c>
      <c r="C4255" s="3" t="s">
        <v>27</v>
      </c>
      <c r="D4255" s="3" t="s">
        <v>19</v>
      </c>
      <c r="E4255" s="3">
        <v>1155</v>
      </c>
      <c r="F4255" s="3">
        <v>3476</v>
      </c>
      <c r="G4255" s="3">
        <v>3476</v>
      </c>
      <c r="H4255" s="3">
        <v>538855406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 t="str">
        <f>B4255&amp;" | "&amp;C4255&amp;" | "&amp;D4255</f>
        <v>documentazione_amministrativa / documentazione_contabile | FATTURA PASSIVA | FATTURA</v>
      </c>
      <c r="Q4255" s="3" t="str">
        <f>VLOOKUP(P4255,'Classificazione UD'!A:B,2,FALSE)</f>
        <v>Fiscale</v>
      </c>
    </row>
    <row r="4256" spans="1:17" ht="15" customHeight="1" x14ac:dyDescent="0.25">
      <c r="A4256" s="30">
        <v>2015</v>
      </c>
      <c r="B4256" s="3" t="s">
        <v>44</v>
      </c>
      <c r="C4256" s="3" t="s">
        <v>46</v>
      </c>
      <c r="D4256" s="3" t="s">
        <v>46</v>
      </c>
      <c r="E4256" s="3">
        <v>180</v>
      </c>
      <c r="F4256" s="3">
        <v>1079</v>
      </c>
      <c r="G4256" s="3">
        <v>1079</v>
      </c>
      <c r="H4256" s="3">
        <v>518112508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 t="str">
        <f>B4256&amp;" | "&amp;C4256&amp;" | "&amp;D4256</f>
        <v>documentazione_amministrativa / deliberazioni | DELIBERA | DELIBERA</v>
      </c>
      <c r="Q4256" s="3" t="str">
        <f>VLOOKUP(P4256,'Classificazione UD'!A:B,2,FALSE)</f>
        <v>Amministrativo</v>
      </c>
    </row>
    <row r="4257" spans="1:17" ht="15" customHeight="1" x14ac:dyDescent="0.25">
      <c r="A4257" s="30">
        <v>2016</v>
      </c>
      <c r="B4257" s="3" t="s">
        <v>44</v>
      </c>
      <c r="C4257" s="3" t="s">
        <v>46</v>
      </c>
      <c r="D4257" s="3" t="s">
        <v>46</v>
      </c>
      <c r="E4257" s="3">
        <v>78</v>
      </c>
      <c r="F4257" s="3">
        <v>551</v>
      </c>
      <c r="G4257" s="3">
        <v>551</v>
      </c>
      <c r="H4257" s="3">
        <v>195166893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 t="str">
        <f>B4257&amp;" | "&amp;C4257&amp;" | "&amp;D4257</f>
        <v>documentazione_amministrativa / deliberazioni | DELIBERA | DELIBERA</v>
      </c>
      <c r="Q4257" s="3" t="str">
        <f>VLOOKUP(P4257,'Classificazione UD'!A:B,2,FALSE)</f>
        <v>Amministrativo</v>
      </c>
    </row>
    <row r="4258" spans="1:17" ht="15" customHeight="1" x14ac:dyDescent="0.25">
      <c r="A4258" s="30">
        <v>2015</v>
      </c>
      <c r="B4258" s="3" t="s">
        <v>44</v>
      </c>
      <c r="C4258" s="3" t="s">
        <v>46</v>
      </c>
      <c r="D4258" s="3" t="s">
        <v>46</v>
      </c>
      <c r="E4258" s="3">
        <v>495</v>
      </c>
      <c r="F4258" s="3">
        <v>2631</v>
      </c>
      <c r="G4258" s="3">
        <v>2631</v>
      </c>
      <c r="H4258" s="3">
        <v>1127769784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 t="str">
        <f>B4258&amp;" | "&amp;C4258&amp;" | "&amp;D4258</f>
        <v>documentazione_amministrativa / deliberazioni | DELIBERA | DELIBERA</v>
      </c>
      <c r="Q4258" s="3" t="str">
        <f>VLOOKUP(P4258,'Classificazione UD'!A:B,2,FALSE)</f>
        <v>Amministrativo</v>
      </c>
    </row>
    <row r="4259" spans="1:17" ht="15" customHeight="1" x14ac:dyDescent="0.25">
      <c r="A4259" s="30">
        <v>2016</v>
      </c>
      <c r="B4259" s="3" t="s">
        <v>44</v>
      </c>
      <c r="C4259" s="3" t="s">
        <v>46</v>
      </c>
      <c r="D4259" s="3" t="s">
        <v>46</v>
      </c>
      <c r="E4259" s="3">
        <v>310</v>
      </c>
      <c r="F4259" s="3">
        <v>1974</v>
      </c>
      <c r="G4259" s="3">
        <v>1974</v>
      </c>
      <c r="H4259" s="3">
        <v>708189172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 t="str">
        <f>B4259&amp;" | "&amp;C4259&amp;" | "&amp;D4259</f>
        <v>documentazione_amministrativa / deliberazioni | DELIBERA | DELIBERA</v>
      </c>
      <c r="Q4259" s="3" t="str">
        <f>VLOOKUP(P4259,'Classificazione UD'!A:B,2,FALSE)</f>
        <v>Amministrativo</v>
      </c>
    </row>
    <row r="4260" spans="1:17" ht="15" customHeight="1" x14ac:dyDescent="0.25">
      <c r="A4260" s="30">
        <v>2009</v>
      </c>
      <c r="B4260" s="3" t="s">
        <v>36</v>
      </c>
      <c r="C4260" s="3" t="s">
        <v>50</v>
      </c>
      <c r="D4260" s="3" t="s">
        <v>50</v>
      </c>
      <c r="E4260" s="3">
        <v>2400</v>
      </c>
      <c r="F4260" s="3">
        <v>2504</v>
      </c>
      <c r="G4260" s="3">
        <v>2504</v>
      </c>
      <c r="H4260" s="3">
        <v>516786733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 t="str">
        <f>B4260&amp;" | "&amp;C4260&amp;" | "&amp;D4260</f>
        <v>documentazione_amministrativa / documenti_protocollati | DOCUMENTO PROTOCOLLATO | DOCUMENTO PROTOCOLLATO</v>
      </c>
      <c r="Q4260" s="3" t="str">
        <f>VLOOKUP(P4260,'Classificazione UD'!A:B,2,FALSE)</f>
        <v>Protocollo</v>
      </c>
    </row>
    <row r="4261" spans="1:17" ht="15" customHeight="1" x14ac:dyDescent="0.25">
      <c r="A4261" s="30">
        <v>2010</v>
      </c>
      <c r="B4261" s="3" t="s">
        <v>36</v>
      </c>
      <c r="C4261" s="3" t="s">
        <v>50</v>
      </c>
      <c r="D4261" s="3" t="s">
        <v>50</v>
      </c>
      <c r="E4261" s="3">
        <v>8289</v>
      </c>
      <c r="F4261" s="3">
        <v>9582</v>
      </c>
      <c r="G4261" s="3">
        <v>9582</v>
      </c>
      <c r="H4261" s="3">
        <v>2345741040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 t="str">
        <f>B4261&amp;" | "&amp;C4261&amp;" | "&amp;D4261</f>
        <v>documentazione_amministrativa / documenti_protocollati | DOCUMENTO PROTOCOLLATO | DOCUMENTO PROTOCOLLATO</v>
      </c>
      <c r="Q4261" s="3" t="str">
        <f>VLOOKUP(P4261,'Classificazione UD'!A:B,2,FALSE)</f>
        <v>Protocollo</v>
      </c>
    </row>
    <row r="4262" spans="1:17" ht="15" customHeight="1" x14ac:dyDescent="0.25">
      <c r="A4262" s="30">
        <v>2011</v>
      </c>
      <c r="B4262" s="3" t="s">
        <v>36</v>
      </c>
      <c r="C4262" s="3" t="s">
        <v>50</v>
      </c>
      <c r="D4262" s="3" t="s">
        <v>50</v>
      </c>
      <c r="E4262" s="3">
        <v>9010</v>
      </c>
      <c r="F4262" s="3">
        <v>14260</v>
      </c>
      <c r="G4262" s="3">
        <v>14260</v>
      </c>
      <c r="H4262" s="3">
        <v>3791142262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 t="str">
        <f>B4262&amp;" | "&amp;C4262&amp;" | "&amp;D4262</f>
        <v>documentazione_amministrativa / documenti_protocollati | DOCUMENTO PROTOCOLLATO | DOCUMENTO PROTOCOLLATO</v>
      </c>
      <c r="Q4262" s="3" t="str">
        <f>VLOOKUP(P4262,'Classificazione UD'!A:B,2,FALSE)</f>
        <v>Protocollo</v>
      </c>
    </row>
    <row r="4263" spans="1:17" ht="15" customHeight="1" x14ac:dyDescent="0.25">
      <c r="A4263" s="30">
        <v>2012</v>
      </c>
      <c r="B4263" s="3" t="s">
        <v>36</v>
      </c>
      <c r="C4263" s="3" t="s">
        <v>50</v>
      </c>
      <c r="D4263" s="3" t="s">
        <v>50</v>
      </c>
      <c r="E4263" s="3">
        <v>15092</v>
      </c>
      <c r="F4263" s="3">
        <v>32188</v>
      </c>
      <c r="G4263" s="3">
        <v>32188</v>
      </c>
      <c r="H4263" s="3">
        <v>9700551204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 t="str">
        <f>B4263&amp;" | "&amp;C4263&amp;" | "&amp;D4263</f>
        <v>documentazione_amministrativa / documenti_protocollati | DOCUMENTO PROTOCOLLATO | DOCUMENTO PROTOCOLLATO</v>
      </c>
      <c r="Q4263" s="3" t="str">
        <f>VLOOKUP(P4263,'Classificazione UD'!A:B,2,FALSE)</f>
        <v>Protocollo</v>
      </c>
    </row>
    <row r="4264" spans="1:17" ht="15" customHeight="1" x14ac:dyDescent="0.25">
      <c r="A4264" s="30">
        <v>2013</v>
      </c>
      <c r="B4264" s="3" t="s">
        <v>36</v>
      </c>
      <c r="C4264" s="3" t="s">
        <v>50</v>
      </c>
      <c r="D4264" s="3" t="s">
        <v>50</v>
      </c>
      <c r="E4264" s="3">
        <v>19403</v>
      </c>
      <c r="F4264" s="3">
        <v>52740</v>
      </c>
      <c r="G4264" s="3">
        <v>52740</v>
      </c>
      <c r="H4264" s="3">
        <v>25055398791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 t="str">
        <f>B4264&amp;" | "&amp;C4264&amp;" | "&amp;D4264</f>
        <v>documentazione_amministrativa / documenti_protocollati | DOCUMENTO PROTOCOLLATO | DOCUMENTO PROTOCOLLATO</v>
      </c>
      <c r="Q4264" s="3" t="str">
        <f>VLOOKUP(P4264,'Classificazione UD'!A:B,2,FALSE)</f>
        <v>Protocollo</v>
      </c>
    </row>
    <row r="4265" spans="1:17" ht="15" customHeight="1" x14ac:dyDescent="0.25">
      <c r="A4265" s="30">
        <v>2014</v>
      </c>
      <c r="B4265" s="3" t="s">
        <v>36</v>
      </c>
      <c r="C4265" s="3" t="s">
        <v>50</v>
      </c>
      <c r="D4265" s="3" t="s">
        <v>50</v>
      </c>
      <c r="E4265" s="3">
        <v>28751</v>
      </c>
      <c r="F4265" s="3">
        <v>97246</v>
      </c>
      <c r="G4265" s="3">
        <v>97246</v>
      </c>
      <c r="H4265" s="3">
        <v>53134319903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 t="str">
        <f>B4265&amp;" | "&amp;C4265&amp;" | "&amp;D4265</f>
        <v>documentazione_amministrativa / documenti_protocollati | DOCUMENTO PROTOCOLLATO | DOCUMENTO PROTOCOLLATO</v>
      </c>
      <c r="Q4265" s="3" t="str">
        <f>VLOOKUP(P4265,'Classificazione UD'!A:B,2,FALSE)</f>
        <v>Protocollo</v>
      </c>
    </row>
    <row r="4266" spans="1:17" ht="15" customHeight="1" x14ac:dyDescent="0.25">
      <c r="A4266" s="30">
        <v>2015</v>
      </c>
      <c r="B4266" s="3" t="s">
        <v>36</v>
      </c>
      <c r="C4266" s="3" t="s">
        <v>50</v>
      </c>
      <c r="D4266" s="3" t="s">
        <v>50</v>
      </c>
      <c r="E4266" s="3">
        <v>39707</v>
      </c>
      <c r="F4266" s="3">
        <v>140382</v>
      </c>
      <c r="G4266" s="3">
        <v>140382</v>
      </c>
      <c r="H4266" s="3">
        <v>62389464807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 t="str">
        <f>B4266&amp;" | "&amp;C4266&amp;" | "&amp;D4266</f>
        <v>documentazione_amministrativa / documenti_protocollati | DOCUMENTO PROTOCOLLATO | DOCUMENTO PROTOCOLLATO</v>
      </c>
      <c r="Q4266" s="3" t="str">
        <f>VLOOKUP(P4266,'Classificazione UD'!A:B,2,FALSE)</f>
        <v>Protocollo</v>
      </c>
    </row>
    <row r="4267" spans="1:17" ht="15" customHeight="1" x14ac:dyDescent="0.25">
      <c r="A4267" s="30">
        <v>2016</v>
      </c>
      <c r="B4267" s="3" t="s">
        <v>36</v>
      </c>
      <c r="C4267" s="3" t="s">
        <v>50</v>
      </c>
      <c r="D4267" s="3" t="s">
        <v>50</v>
      </c>
      <c r="E4267" s="3">
        <v>18226</v>
      </c>
      <c r="F4267" s="3">
        <v>64352</v>
      </c>
      <c r="G4267" s="3">
        <v>64352</v>
      </c>
      <c r="H4267" s="3">
        <v>28794252297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 t="str">
        <f>B4267&amp;" | "&amp;C4267&amp;" | "&amp;D4267</f>
        <v>documentazione_amministrativa / documenti_protocollati | DOCUMENTO PROTOCOLLATO | DOCUMENTO PROTOCOLLATO</v>
      </c>
      <c r="Q4267" s="3" t="str">
        <f>VLOOKUP(P4267,'Classificazione UD'!A:B,2,FALSE)</f>
        <v>Protocollo</v>
      </c>
    </row>
    <row r="4268" spans="1:17" ht="15" customHeight="1" x14ac:dyDescent="0.25">
      <c r="A4268" s="30">
        <v>2013</v>
      </c>
      <c r="B4268" s="3" t="s">
        <v>33</v>
      </c>
      <c r="C4268" s="3" t="s">
        <v>34</v>
      </c>
      <c r="D4268" s="3" t="s">
        <v>34</v>
      </c>
      <c r="E4268" s="3">
        <v>34</v>
      </c>
      <c r="F4268" s="3">
        <v>83</v>
      </c>
      <c r="G4268" s="3">
        <v>83</v>
      </c>
      <c r="H4268" s="3">
        <v>38739711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 t="str">
        <f>B4268&amp;" | "&amp;C4268&amp;" | "&amp;D4268</f>
        <v>documentazione_amministrativa / contratti_accordi | CONTRATTO | CONTRATTO</v>
      </c>
      <c r="Q4268" s="3" t="str">
        <f>VLOOKUP(P4268,'Classificazione UD'!A:B,2,FALSE)</f>
        <v>Contratto</v>
      </c>
    </row>
    <row r="4269" spans="1:17" ht="15" customHeight="1" x14ac:dyDescent="0.25">
      <c r="A4269" s="30">
        <v>2014</v>
      </c>
      <c r="B4269" s="3" t="s">
        <v>33</v>
      </c>
      <c r="C4269" s="3" t="s">
        <v>34</v>
      </c>
      <c r="D4269" s="3" t="s">
        <v>34</v>
      </c>
      <c r="E4269" s="3">
        <v>51</v>
      </c>
      <c r="F4269" s="3">
        <v>218</v>
      </c>
      <c r="G4269" s="3">
        <v>218</v>
      </c>
      <c r="H4269" s="3">
        <v>92610765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 t="str">
        <f>B4269&amp;" | "&amp;C4269&amp;" | "&amp;D4269</f>
        <v>documentazione_amministrativa / contratti_accordi | CONTRATTO | CONTRATTO</v>
      </c>
      <c r="Q4269" s="3" t="str">
        <f>VLOOKUP(P4269,'Classificazione UD'!A:B,2,FALSE)</f>
        <v>Contratto</v>
      </c>
    </row>
    <row r="4270" spans="1:17" ht="15" customHeight="1" x14ac:dyDescent="0.25">
      <c r="A4270" s="30">
        <v>2015</v>
      </c>
      <c r="B4270" s="3" t="s">
        <v>33</v>
      </c>
      <c r="C4270" s="3" t="s">
        <v>34</v>
      </c>
      <c r="D4270" s="3" t="s">
        <v>34</v>
      </c>
      <c r="E4270" s="3">
        <v>48</v>
      </c>
      <c r="F4270" s="3">
        <v>271</v>
      </c>
      <c r="G4270" s="3">
        <v>271</v>
      </c>
      <c r="H4270" s="3">
        <v>62503445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 t="str">
        <f>B4270&amp;" | "&amp;C4270&amp;" | "&amp;D4270</f>
        <v>documentazione_amministrativa / contratti_accordi | CONTRATTO | CONTRATTO</v>
      </c>
      <c r="Q4270" s="3" t="str">
        <f>VLOOKUP(P4270,'Classificazione UD'!A:B,2,FALSE)</f>
        <v>Contratto</v>
      </c>
    </row>
    <row r="4271" spans="1:17" ht="15" customHeight="1" x14ac:dyDescent="0.25">
      <c r="A4271" s="30">
        <v>2016</v>
      </c>
      <c r="B4271" s="3" t="s">
        <v>33</v>
      </c>
      <c r="C4271" s="3" t="s">
        <v>34</v>
      </c>
      <c r="D4271" s="3" t="s">
        <v>34</v>
      </c>
      <c r="E4271" s="3">
        <v>32</v>
      </c>
      <c r="F4271" s="3">
        <v>158</v>
      </c>
      <c r="G4271" s="3">
        <v>158</v>
      </c>
      <c r="H4271" s="3">
        <v>44080500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 t="str">
        <f>B4271&amp;" | "&amp;C4271&amp;" | "&amp;D4271</f>
        <v>documentazione_amministrativa / contratti_accordi | CONTRATTO | CONTRATTO</v>
      </c>
      <c r="Q4271" s="3" t="str">
        <f>VLOOKUP(P4271,'Classificazione UD'!A:B,2,FALSE)</f>
        <v>Contratto</v>
      </c>
    </row>
    <row r="4272" spans="1:17" ht="15" customHeight="1" x14ac:dyDescent="0.25">
      <c r="A4272" s="30">
        <v>2015</v>
      </c>
      <c r="B4272" s="3" t="s">
        <v>17</v>
      </c>
      <c r="C4272" s="3" t="s">
        <v>18</v>
      </c>
      <c r="D4272" s="3" t="s">
        <v>19</v>
      </c>
      <c r="E4272" s="3">
        <v>6</v>
      </c>
      <c r="F4272" s="3">
        <v>6</v>
      </c>
      <c r="G4272" s="3">
        <v>6</v>
      </c>
      <c r="H4272" s="3">
        <v>24476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 t="str">
        <f>B4272&amp;" | "&amp;C4272&amp;" | "&amp;D4272</f>
        <v>documentazione_amministrativa / documentazione_contabile | FATTURA ATTIVA | FATTURA</v>
      </c>
      <c r="Q4272" s="3" t="str">
        <f>VLOOKUP(P4272,'Classificazione UD'!A:B,2,FALSE)</f>
        <v>Fiscale</v>
      </c>
    </row>
    <row r="4273" spans="1:17" ht="15" customHeight="1" x14ac:dyDescent="0.25">
      <c r="A4273" s="30">
        <v>2016</v>
      </c>
      <c r="B4273" s="3" t="s">
        <v>17</v>
      </c>
      <c r="C4273" s="3" t="s">
        <v>18</v>
      </c>
      <c r="D4273" s="3" t="s">
        <v>19</v>
      </c>
      <c r="E4273" s="3">
        <v>7</v>
      </c>
      <c r="F4273" s="3">
        <v>7</v>
      </c>
      <c r="G4273" s="3">
        <v>7</v>
      </c>
      <c r="H4273" s="3">
        <v>71701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 t="str">
        <f>B4273&amp;" | "&amp;C4273&amp;" | "&amp;D4273</f>
        <v>documentazione_amministrativa / documentazione_contabile | FATTURA ATTIVA | FATTURA</v>
      </c>
      <c r="Q4273" s="3" t="str">
        <f>VLOOKUP(P4273,'Classificazione UD'!A:B,2,FALSE)</f>
        <v>Fiscale</v>
      </c>
    </row>
    <row r="4274" spans="1:17" ht="15" customHeight="1" x14ac:dyDescent="0.25">
      <c r="A4274" s="30">
        <v>2015</v>
      </c>
      <c r="B4274" s="3" t="s">
        <v>17</v>
      </c>
      <c r="C4274" s="3" t="s">
        <v>27</v>
      </c>
      <c r="D4274" s="3" t="s">
        <v>19</v>
      </c>
      <c r="E4274" s="3">
        <v>303</v>
      </c>
      <c r="F4274" s="3">
        <v>606</v>
      </c>
      <c r="G4274" s="3">
        <v>606</v>
      </c>
      <c r="H4274" s="3">
        <v>33170674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 t="str">
        <f>B4274&amp;" | "&amp;C4274&amp;" | "&amp;D4274</f>
        <v>documentazione_amministrativa / documentazione_contabile | FATTURA PASSIVA | FATTURA</v>
      </c>
      <c r="Q4274" s="3" t="str">
        <f>VLOOKUP(P4274,'Classificazione UD'!A:B,2,FALSE)</f>
        <v>Fiscale</v>
      </c>
    </row>
    <row r="4275" spans="1:17" ht="15" customHeight="1" x14ac:dyDescent="0.25">
      <c r="A4275" s="30">
        <v>2015</v>
      </c>
      <c r="B4275" s="3" t="s">
        <v>17</v>
      </c>
      <c r="C4275" s="3" t="s">
        <v>27</v>
      </c>
      <c r="D4275" s="3" t="s">
        <v>28</v>
      </c>
      <c r="E4275" s="3">
        <v>2</v>
      </c>
      <c r="F4275" s="3">
        <v>4</v>
      </c>
      <c r="G4275" s="3">
        <v>4</v>
      </c>
      <c r="H4275" s="3">
        <v>231131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 t="str">
        <f>B4275&amp;" | "&amp;C4275&amp;" | "&amp;D4275</f>
        <v>documentazione_amministrativa / documentazione_contabile | FATTURA PASSIVA | NOTA DI CREDITO</v>
      </c>
      <c r="Q4275" s="3" t="str">
        <f>VLOOKUP(P4275,'Classificazione UD'!A:B,2,FALSE)</f>
        <v>Fiscale</v>
      </c>
    </row>
    <row r="4276" spans="1:17" ht="15" customHeight="1" x14ac:dyDescent="0.25">
      <c r="A4276" s="30">
        <v>2015</v>
      </c>
      <c r="B4276" s="3" t="s">
        <v>17</v>
      </c>
      <c r="C4276" s="3" t="s">
        <v>27</v>
      </c>
      <c r="D4276" s="3" t="s">
        <v>32</v>
      </c>
      <c r="E4276" s="3">
        <v>1</v>
      </c>
      <c r="F4276" s="3">
        <v>2</v>
      </c>
      <c r="G4276" s="3">
        <v>2</v>
      </c>
      <c r="H4276" s="3">
        <v>9138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 t="str">
        <f>B4276&amp;" | "&amp;C4276&amp;" | "&amp;D4276</f>
        <v>documentazione_amministrativa / documentazione_contabile | FATTURA PASSIVA | NOTA DI DEBITO</v>
      </c>
      <c r="Q4276" s="3" t="str">
        <f>VLOOKUP(P4276,'Classificazione UD'!A:B,2,FALSE)</f>
        <v>Fiscale</v>
      </c>
    </row>
    <row r="4277" spans="1:17" ht="15" customHeight="1" x14ac:dyDescent="0.25">
      <c r="A4277" s="30">
        <v>2015</v>
      </c>
      <c r="B4277" s="3" t="s">
        <v>17</v>
      </c>
      <c r="C4277" s="3" t="s">
        <v>27</v>
      </c>
      <c r="D4277" s="3" t="s">
        <v>86</v>
      </c>
      <c r="E4277" s="3">
        <v>5</v>
      </c>
      <c r="F4277" s="3">
        <v>10</v>
      </c>
      <c r="G4277" s="3">
        <v>10</v>
      </c>
      <c r="H4277" s="3">
        <v>43433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 t="str">
        <f>B4277&amp;" | "&amp;C4277&amp;" | "&amp;D4277</f>
        <v>documentazione_amministrativa / documentazione_contabile | FATTURA PASSIVA | PARCELLA</v>
      </c>
      <c r="Q4277" s="3" t="str">
        <f>VLOOKUP(P4277,'Classificazione UD'!A:B,2,FALSE)</f>
        <v>Fiscale</v>
      </c>
    </row>
    <row r="4278" spans="1:17" ht="15" customHeight="1" x14ac:dyDescent="0.25">
      <c r="A4278" s="30">
        <v>2016</v>
      </c>
      <c r="B4278" s="3" t="s">
        <v>17</v>
      </c>
      <c r="C4278" s="3" t="s">
        <v>27</v>
      </c>
      <c r="D4278" s="3" t="s">
        <v>19</v>
      </c>
      <c r="E4278" s="3">
        <v>604</v>
      </c>
      <c r="F4278" s="3">
        <v>1208</v>
      </c>
      <c r="G4278" s="3">
        <v>1208</v>
      </c>
      <c r="H4278" s="3">
        <v>64806860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 t="str">
        <f>B4278&amp;" | "&amp;C4278&amp;" | "&amp;D4278</f>
        <v>documentazione_amministrativa / documentazione_contabile | FATTURA PASSIVA | FATTURA</v>
      </c>
      <c r="Q4278" s="3" t="str">
        <f>VLOOKUP(P4278,'Classificazione UD'!A:B,2,FALSE)</f>
        <v>Fiscale</v>
      </c>
    </row>
    <row r="4279" spans="1:17" ht="15" customHeight="1" x14ac:dyDescent="0.25">
      <c r="A4279" s="30">
        <v>2016</v>
      </c>
      <c r="B4279" s="3" t="s">
        <v>17</v>
      </c>
      <c r="C4279" s="3" t="s">
        <v>27</v>
      </c>
      <c r="D4279" s="3" t="s">
        <v>28</v>
      </c>
      <c r="E4279" s="3">
        <v>5</v>
      </c>
      <c r="F4279" s="3">
        <v>10</v>
      </c>
      <c r="G4279" s="3">
        <v>10</v>
      </c>
      <c r="H4279" s="3">
        <v>317264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 t="str">
        <f>B4279&amp;" | "&amp;C4279&amp;" | "&amp;D4279</f>
        <v>documentazione_amministrativa / documentazione_contabile | FATTURA PASSIVA | NOTA DI CREDITO</v>
      </c>
      <c r="Q4279" s="3" t="str">
        <f>VLOOKUP(P4279,'Classificazione UD'!A:B,2,FALSE)</f>
        <v>Fiscale</v>
      </c>
    </row>
    <row r="4280" spans="1:17" ht="15" customHeight="1" x14ac:dyDescent="0.25">
      <c r="A4280" s="30">
        <v>2016</v>
      </c>
      <c r="B4280" s="3" t="s">
        <v>17</v>
      </c>
      <c r="C4280" s="3" t="s">
        <v>27</v>
      </c>
      <c r="D4280" s="3" t="s">
        <v>32</v>
      </c>
      <c r="E4280" s="3">
        <v>4</v>
      </c>
      <c r="F4280" s="3">
        <v>8</v>
      </c>
      <c r="G4280" s="3">
        <v>8</v>
      </c>
      <c r="H4280" s="3">
        <v>156955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 t="str">
        <f>B4280&amp;" | "&amp;C4280&amp;" | "&amp;D4280</f>
        <v>documentazione_amministrativa / documentazione_contabile | FATTURA PASSIVA | NOTA DI DEBITO</v>
      </c>
      <c r="Q4280" s="3" t="str">
        <f>VLOOKUP(P4280,'Classificazione UD'!A:B,2,FALSE)</f>
        <v>Fiscale</v>
      </c>
    </row>
    <row r="4281" spans="1:17" ht="15" customHeight="1" x14ac:dyDescent="0.25">
      <c r="A4281" s="30">
        <v>2016</v>
      </c>
      <c r="B4281" s="3" t="s">
        <v>17</v>
      </c>
      <c r="C4281" s="3" t="s">
        <v>27</v>
      </c>
      <c r="D4281" s="3" t="s">
        <v>86</v>
      </c>
      <c r="E4281" s="3">
        <v>9</v>
      </c>
      <c r="F4281" s="3">
        <v>18</v>
      </c>
      <c r="G4281" s="3">
        <v>18</v>
      </c>
      <c r="H4281" s="3">
        <v>79642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 t="str">
        <f>B4281&amp;" | "&amp;C4281&amp;" | "&amp;D4281</f>
        <v>documentazione_amministrativa / documentazione_contabile | FATTURA PASSIVA | PARCELLA</v>
      </c>
      <c r="Q4281" s="3" t="str">
        <f>VLOOKUP(P4281,'Classificazione UD'!A:B,2,FALSE)</f>
        <v>Fiscale</v>
      </c>
    </row>
    <row r="4282" spans="1:17" ht="15" customHeight="1" x14ac:dyDescent="0.25">
      <c r="A4282" s="30">
        <v>2015</v>
      </c>
      <c r="B4282" s="3" t="s">
        <v>36</v>
      </c>
      <c r="C4282" s="3" t="s">
        <v>37</v>
      </c>
      <c r="D4282" s="3" t="s">
        <v>37</v>
      </c>
      <c r="E4282" s="3">
        <v>3022</v>
      </c>
      <c r="F4282" s="3">
        <v>3022</v>
      </c>
      <c r="G4282" s="3">
        <v>3022</v>
      </c>
      <c r="H4282" s="3">
        <v>1131464104</v>
      </c>
      <c r="I4282" s="3">
        <v>2009</v>
      </c>
      <c r="J4282" s="3">
        <v>2009</v>
      </c>
      <c r="K4282" s="3">
        <v>1040585834</v>
      </c>
      <c r="L4282" s="3">
        <v>0</v>
      </c>
      <c r="M4282" s="3">
        <v>0</v>
      </c>
      <c r="N4282" s="3">
        <v>0</v>
      </c>
      <c r="O4282" s="3">
        <v>0</v>
      </c>
      <c r="P4282" s="3" t="str">
        <f>B4282&amp;" | "&amp;C4282&amp;" | "&amp;D4282</f>
        <v>documentazione_amministrativa / documenti_protocollati | Documento protocollato | Documento protocollato</v>
      </c>
      <c r="Q4282" s="3" t="str">
        <f>VLOOKUP(P4282,'Classificazione UD'!A:B,2,FALSE)</f>
        <v>Protocollo</v>
      </c>
    </row>
    <row r="4283" spans="1:17" ht="15" customHeight="1" x14ac:dyDescent="0.25">
      <c r="A4283" s="30">
        <v>2016</v>
      </c>
      <c r="B4283" s="3" t="s">
        <v>36</v>
      </c>
      <c r="C4283" s="3" t="s">
        <v>37</v>
      </c>
      <c r="D4283" s="3" t="s">
        <v>37</v>
      </c>
      <c r="E4283" s="3">
        <v>4388</v>
      </c>
      <c r="F4283" s="3">
        <v>4388</v>
      </c>
      <c r="G4283" s="3">
        <v>4388</v>
      </c>
      <c r="H4283" s="3">
        <v>2440560582</v>
      </c>
      <c r="I4283" s="3">
        <v>4015</v>
      </c>
      <c r="J4283" s="3">
        <v>4015</v>
      </c>
      <c r="K4283" s="3">
        <v>1628463396</v>
      </c>
      <c r="L4283" s="3">
        <v>0</v>
      </c>
      <c r="M4283" s="3">
        <v>0</v>
      </c>
      <c r="N4283" s="3">
        <v>0</v>
      </c>
      <c r="O4283" s="3">
        <v>0</v>
      </c>
      <c r="P4283" s="3" t="str">
        <f>B4283&amp;" | "&amp;C4283&amp;" | "&amp;D4283</f>
        <v>documentazione_amministrativa / documenti_protocollati | Documento protocollato | Documento protocollato</v>
      </c>
      <c r="Q4283" s="3" t="str">
        <f>VLOOKUP(P4283,'Classificazione UD'!A:B,2,FALSE)</f>
        <v>Protocollo</v>
      </c>
    </row>
    <row r="4284" spans="1:17" ht="15" customHeight="1" x14ac:dyDescent="0.25">
      <c r="A4284" s="30">
        <v>2015</v>
      </c>
      <c r="B4284" s="3" t="s">
        <v>20</v>
      </c>
      <c r="C4284" s="3" t="s">
        <v>21</v>
      </c>
      <c r="D4284" s="3" t="s">
        <v>21</v>
      </c>
      <c r="E4284" s="3">
        <v>63</v>
      </c>
      <c r="F4284" s="3">
        <v>63</v>
      </c>
      <c r="G4284" s="3">
        <v>63</v>
      </c>
      <c r="H4284" s="3">
        <v>615520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 t="str">
        <f>B4284&amp;" | "&amp;C4284&amp;" | "&amp;D4284</f>
        <v>documentazione_amministrativa / registri | REGISTRO GIORNALIERO | REGISTRO GIORNALIERO</v>
      </c>
      <c r="Q4284" s="3" t="str">
        <f>VLOOKUP(P4284,'Classificazione UD'!A:B,2,FALSE)</f>
        <v>RGP</v>
      </c>
    </row>
    <row r="4285" spans="1:17" ht="15" customHeight="1" x14ac:dyDescent="0.25">
      <c r="A4285" s="30">
        <v>2016</v>
      </c>
      <c r="B4285" s="3" t="s">
        <v>20</v>
      </c>
      <c r="C4285" s="3" t="s">
        <v>21</v>
      </c>
      <c r="D4285" s="3" t="s">
        <v>21</v>
      </c>
      <c r="E4285" s="3">
        <v>298</v>
      </c>
      <c r="F4285" s="3">
        <v>298</v>
      </c>
      <c r="G4285" s="3">
        <v>298</v>
      </c>
      <c r="H4285" s="3">
        <v>3502424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 t="str">
        <f>B4285&amp;" | "&amp;C4285&amp;" | "&amp;D4285</f>
        <v>documentazione_amministrativa / registri | REGISTRO GIORNALIERO | REGISTRO GIORNALIERO</v>
      </c>
      <c r="Q4285" s="3" t="str">
        <f>VLOOKUP(P4285,'Classificazione UD'!A:B,2,FALSE)</f>
        <v>RGP</v>
      </c>
    </row>
    <row r="4286" spans="1:17" ht="15" customHeight="1" x14ac:dyDescent="0.25">
      <c r="A4286" s="30">
        <v>2015</v>
      </c>
      <c r="B4286" s="3" t="s">
        <v>20</v>
      </c>
      <c r="C4286" s="3" t="s">
        <v>130</v>
      </c>
      <c r="D4286" s="3" t="s">
        <v>130</v>
      </c>
      <c r="E4286" s="3">
        <v>1</v>
      </c>
      <c r="F4286" s="3">
        <v>1</v>
      </c>
      <c r="G4286" s="3">
        <v>1</v>
      </c>
      <c r="H4286" s="3">
        <v>839203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 t="str">
        <f>B4286&amp;" | "&amp;C4286&amp;" | "&amp;D4286</f>
        <v>documentazione_amministrativa / registri | REGISTRO UNICO FATTURE | REGISTRO UNICO FATTURE</v>
      </c>
      <c r="Q4286" s="3" t="str">
        <f>VLOOKUP(P4286,'Classificazione UD'!A:B,2,FALSE)</f>
        <v>Fiscale</v>
      </c>
    </row>
    <row r="4287" spans="1:17" ht="15" customHeight="1" x14ac:dyDescent="0.25">
      <c r="A4287" s="30">
        <v>2015</v>
      </c>
      <c r="B4287" s="3" t="s">
        <v>17</v>
      </c>
      <c r="C4287" s="3" t="s">
        <v>27</v>
      </c>
      <c r="D4287" s="3" t="s">
        <v>111</v>
      </c>
      <c r="E4287" s="3">
        <v>2</v>
      </c>
      <c r="F4287" s="3">
        <v>8</v>
      </c>
      <c r="G4287" s="3">
        <v>15</v>
      </c>
      <c r="H4287" s="3">
        <v>1036768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 t="str">
        <f>B4287&amp;" | "&amp;C4287&amp;" | "&amp;D4287</f>
        <v>documentazione_amministrativa / documentazione_contabile | FATTURA PASSIVA | ACCONTO/ANTICIPO SU FATTURA</v>
      </c>
      <c r="Q4287" s="3" t="str">
        <f>VLOOKUP(P4287,'Classificazione UD'!A:B,2,FALSE)</f>
        <v>Fiscale</v>
      </c>
    </row>
    <row r="4288" spans="1:17" ht="15" customHeight="1" x14ac:dyDescent="0.25">
      <c r="A4288" s="30">
        <v>2015</v>
      </c>
      <c r="B4288" s="3" t="s">
        <v>17</v>
      </c>
      <c r="C4288" s="3" t="s">
        <v>27</v>
      </c>
      <c r="D4288" s="3" t="s">
        <v>19</v>
      </c>
      <c r="E4288" s="3">
        <v>1726</v>
      </c>
      <c r="F4288" s="3">
        <v>9720</v>
      </c>
      <c r="G4288" s="3">
        <v>18294</v>
      </c>
      <c r="H4288" s="3">
        <v>947213909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 t="str">
        <f>B4288&amp;" | "&amp;C4288&amp;" | "&amp;D4288</f>
        <v>documentazione_amministrativa / documentazione_contabile | FATTURA PASSIVA | FATTURA</v>
      </c>
      <c r="Q4288" s="3" t="str">
        <f>VLOOKUP(P4288,'Classificazione UD'!A:B,2,FALSE)</f>
        <v>Fiscale</v>
      </c>
    </row>
    <row r="4289" spans="1:17" ht="15" customHeight="1" x14ac:dyDescent="0.25">
      <c r="A4289" s="30">
        <v>2015</v>
      </c>
      <c r="B4289" s="3" t="s">
        <v>17</v>
      </c>
      <c r="C4289" s="3" t="s">
        <v>27</v>
      </c>
      <c r="D4289" s="3" t="s">
        <v>28</v>
      </c>
      <c r="E4289" s="3">
        <v>52</v>
      </c>
      <c r="F4289" s="3">
        <v>225</v>
      </c>
      <c r="G4289" s="3">
        <v>415</v>
      </c>
      <c r="H4289" s="3">
        <v>23728942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 t="str">
        <f>B4289&amp;" | "&amp;C4289&amp;" | "&amp;D4289</f>
        <v>documentazione_amministrativa / documentazione_contabile | FATTURA PASSIVA | NOTA DI CREDITO</v>
      </c>
      <c r="Q4289" s="3" t="str">
        <f>VLOOKUP(P4289,'Classificazione UD'!A:B,2,FALSE)</f>
        <v>Fiscale</v>
      </c>
    </row>
    <row r="4290" spans="1:17" ht="15" customHeight="1" x14ac:dyDescent="0.25">
      <c r="A4290" s="30">
        <v>2015</v>
      </c>
      <c r="B4290" s="3" t="s">
        <v>17</v>
      </c>
      <c r="C4290" s="3" t="s">
        <v>27</v>
      </c>
      <c r="D4290" s="3" t="s">
        <v>86</v>
      </c>
      <c r="E4290" s="3">
        <v>3</v>
      </c>
      <c r="F4290" s="3">
        <v>9</v>
      </c>
      <c r="G4290" s="3">
        <v>18</v>
      </c>
      <c r="H4290" s="3">
        <v>370140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 t="str">
        <f>B4290&amp;" | "&amp;C4290&amp;" | "&amp;D4290</f>
        <v>documentazione_amministrativa / documentazione_contabile | FATTURA PASSIVA | PARCELLA</v>
      </c>
      <c r="Q4290" s="3" t="str">
        <f>VLOOKUP(P4290,'Classificazione UD'!A:B,2,FALSE)</f>
        <v>Fiscale</v>
      </c>
    </row>
    <row r="4291" spans="1:17" ht="15" customHeight="1" x14ac:dyDescent="0.25">
      <c r="A4291" s="30">
        <v>2016</v>
      </c>
      <c r="B4291" s="3" t="s">
        <v>17</v>
      </c>
      <c r="C4291" s="3" t="s">
        <v>27</v>
      </c>
      <c r="D4291" s="3" t="s">
        <v>28</v>
      </c>
      <c r="E4291" s="3">
        <v>1</v>
      </c>
      <c r="F4291" s="3">
        <v>6</v>
      </c>
      <c r="G4291" s="3">
        <v>11</v>
      </c>
      <c r="H4291" s="3">
        <v>347874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 t="str">
        <f>B4291&amp;" | "&amp;C4291&amp;" | "&amp;D4291</f>
        <v>documentazione_amministrativa / documentazione_contabile | FATTURA PASSIVA | NOTA DI CREDITO</v>
      </c>
      <c r="Q4291" s="3" t="str">
        <f>VLOOKUP(P4291,'Classificazione UD'!A:B,2,FALSE)</f>
        <v>Fiscale</v>
      </c>
    </row>
    <row r="4292" spans="1:17" ht="15" customHeight="1" x14ac:dyDescent="0.25">
      <c r="A4292" s="30">
        <v>2015</v>
      </c>
      <c r="B4292" s="3" t="s">
        <v>17</v>
      </c>
      <c r="C4292" s="3" t="s">
        <v>27</v>
      </c>
      <c r="D4292" s="3" t="s">
        <v>19</v>
      </c>
      <c r="E4292" s="3">
        <v>2</v>
      </c>
      <c r="F4292" s="3">
        <v>6</v>
      </c>
      <c r="G4292" s="3">
        <v>6</v>
      </c>
      <c r="H4292" s="3">
        <v>272173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 t="str">
        <f>B4292&amp;" | "&amp;C4292&amp;" | "&amp;D4292</f>
        <v>documentazione_amministrativa / documentazione_contabile | FATTURA PASSIVA | FATTURA</v>
      </c>
      <c r="Q4292" s="3" t="str">
        <f>VLOOKUP(P4292,'Classificazione UD'!A:B,2,FALSE)</f>
        <v>Fiscale</v>
      </c>
    </row>
    <row r="4293" spans="1:17" ht="15" customHeight="1" x14ac:dyDescent="0.25">
      <c r="A4293" s="30">
        <v>2016</v>
      </c>
      <c r="B4293" s="3" t="s">
        <v>17</v>
      </c>
      <c r="C4293" s="3" t="s">
        <v>27</v>
      </c>
      <c r="D4293" s="3" t="s">
        <v>19</v>
      </c>
      <c r="E4293" s="3">
        <v>1</v>
      </c>
      <c r="F4293" s="3">
        <v>3</v>
      </c>
      <c r="G4293" s="3">
        <v>3</v>
      </c>
      <c r="H4293" s="3">
        <v>1044651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 t="str">
        <f>B4293&amp;" | "&amp;C4293&amp;" | "&amp;D4293</f>
        <v>documentazione_amministrativa / documentazione_contabile | FATTURA PASSIVA | FATTURA</v>
      </c>
      <c r="Q4293" s="3" t="str">
        <f>VLOOKUP(P4293,'Classificazione UD'!A:B,2,FALSE)</f>
        <v>Fiscale</v>
      </c>
    </row>
    <row r="4294" spans="1:17" ht="15" customHeight="1" x14ac:dyDescent="0.25">
      <c r="A4294" s="30">
        <v>2015</v>
      </c>
      <c r="B4294" s="3" t="s">
        <v>17</v>
      </c>
      <c r="C4294" s="3" t="s">
        <v>27</v>
      </c>
      <c r="D4294" s="3" t="s">
        <v>19</v>
      </c>
      <c r="E4294" s="3">
        <v>107</v>
      </c>
      <c r="F4294" s="3">
        <v>214</v>
      </c>
      <c r="G4294" s="3">
        <v>428</v>
      </c>
      <c r="H4294" s="3">
        <v>51116842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 t="str">
        <f>B4294&amp;" | "&amp;C4294&amp;" | "&amp;D4294</f>
        <v>documentazione_amministrativa / documentazione_contabile | FATTURA PASSIVA | FATTURA</v>
      </c>
      <c r="Q4294" s="3" t="str">
        <f>VLOOKUP(P4294,'Classificazione UD'!A:B,2,FALSE)</f>
        <v>Fiscale</v>
      </c>
    </row>
    <row r="4295" spans="1:17" ht="15" customHeight="1" x14ac:dyDescent="0.25">
      <c r="A4295" s="30">
        <v>2015</v>
      </c>
      <c r="B4295" s="3" t="s">
        <v>17</v>
      </c>
      <c r="C4295" s="3" t="s">
        <v>27</v>
      </c>
      <c r="D4295" s="3" t="s">
        <v>19</v>
      </c>
      <c r="E4295" s="3">
        <v>10</v>
      </c>
      <c r="F4295" s="3">
        <v>20</v>
      </c>
      <c r="G4295" s="3">
        <v>40</v>
      </c>
      <c r="H4295" s="3">
        <v>3474645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 t="str">
        <f>B4295&amp;" | "&amp;C4295&amp;" | "&amp;D4295</f>
        <v>documentazione_amministrativa / documentazione_contabile | FATTURA PASSIVA | FATTURA</v>
      </c>
      <c r="Q4295" s="3" t="str">
        <f>VLOOKUP(P4295,'Classificazione UD'!A:B,2,FALSE)</f>
        <v>Fiscale</v>
      </c>
    </row>
    <row r="4296" spans="1:17" ht="15" customHeight="1" x14ac:dyDescent="0.25">
      <c r="A4296" s="30">
        <v>2016</v>
      </c>
      <c r="B4296" s="3" t="s">
        <v>44</v>
      </c>
      <c r="C4296" s="3" t="s">
        <v>46</v>
      </c>
      <c r="D4296" s="3" t="s">
        <v>46</v>
      </c>
      <c r="E4296" s="3">
        <v>19</v>
      </c>
      <c r="F4296" s="3">
        <v>61</v>
      </c>
      <c r="G4296" s="3">
        <v>61</v>
      </c>
      <c r="H4296" s="3">
        <v>19549050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 t="str">
        <f>B4296&amp;" | "&amp;C4296&amp;" | "&amp;D4296</f>
        <v>documentazione_amministrativa / deliberazioni | DELIBERA | DELIBERA</v>
      </c>
      <c r="Q4296" s="3" t="str">
        <f>VLOOKUP(P4296,'Classificazione UD'!A:B,2,FALSE)</f>
        <v>Amministrativo</v>
      </c>
    </row>
    <row r="4297" spans="1:17" ht="15" customHeight="1" x14ac:dyDescent="0.25">
      <c r="A4297" s="30">
        <v>2016</v>
      </c>
      <c r="B4297" s="3" t="s">
        <v>44</v>
      </c>
      <c r="C4297" s="3" t="s">
        <v>46</v>
      </c>
      <c r="D4297" s="3" t="s">
        <v>46</v>
      </c>
      <c r="E4297" s="3">
        <v>16</v>
      </c>
      <c r="F4297" s="3">
        <v>43</v>
      </c>
      <c r="G4297" s="3">
        <v>43</v>
      </c>
      <c r="H4297" s="3">
        <v>5460350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 t="str">
        <f>B4297&amp;" | "&amp;C4297&amp;" | "&amp;D4297</f>
        <v>documentazione_amministrativa / deliberazioni | DELIBERA | DELIBERA</v>
      </c>
      <c r="Q4297" s="3" t="str">
        <f>VLOOKUP(P4297,'Classificazione UD'!A:B,2,FALSE)</f>
        <v>Amministrativo</v>
      </c>
    </row>
    <row r="4298" spans="1:17" ht="15" customHeight="1" x14ac:dyDescent="0.25">
      <c r="A4298" s="30">
        <v>2016</v>
      </c>
      <c r="B4298" s="3" t="s">
        <v>48</v>
      </c>
      <c r="C4298" s="3" t="s">
        <v>116</v>
      </c>
      <c r="D4298" s="3" t="s">
        <v>116</v>
      </c>
      <c r="E4298" s="3">
        <v>28</v>
      </c>
      <c r="F4298" s="3">
        <v>85</v>
      </c>
      <c r="G4298" s="3">
        <v>85</v>
      </c>
      <c r="H4298" s="3">
        <v>8592410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 t="str">
        <f>B4298&amp;" | "&amp;C4298&amp;" | "&amp;D4298</f>
        <v>documentazione_amministrativa / determinazioni | DETERMINAZIONE DEL DIRIGENTE | DETERMINAZIONE DEL DIRIGENTE</v>
      </c>
      <c r="Q4298" s="3" t="str">
        <f>VLOOKUP(P4298,'Classificazione UD'!A:B,2,FALSE)</f>
        <v>Amministrativo</v>
      </c>
    </row>
    <row r="4299" spans="1:17" ht="15" customHeight="1" x14ac:dyDescent="0.25">
      <c r="A4299" s="30">
        <v>2015</v>
      </c>
      <c r="B4299" s="3" t="s">
        <v>17</v>
      </c>
      <c r="C4299" s="3" t="s">
        <v>27</v>
      </c>
      <c r="D4299" s="3" t="s">
        <v>19</v>
      </c>
      <c r="E4299" s="3">
        <v>213</v>
      </c>
      <c r="F4299" s="3">
        <v>853</v>
      </c>
      <c r="G4299" s="3">
        <v>853</v>
      </c>
      <c r="H4299" s="3">
        <v>216772100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 t="str">
        <f>B4299&amp;" | "&amp;C4299&amp;" | "&amp;D4299</f>
        <v>documentazione_amministrativa / documentazione_contabile | FATTURA PASSIVA | FATTURA</v>
      </c>
      <c r="Q4299" s="3" t="str">
        <f>VLOOKUP(P4299,'Classificazione UD'!A:B,2,FALSE)</f>
        <v>Fiscale</v>
      </c>
    </row>
    <row r="4300" spans="1:17" ht="15" customHeight="1" x14ac:dyDescent="0.25">
      <c r="A4300" s="30">
        <v>2016</v>
      </c>
      <c r="B4300" s="3" t="s">
        <v>17</v>
      </c>
      <c r="C4300" s="3" t="s">
        <v>27</v>
      </c>
      <c r="D4300" s="3" t="s">
        <v>19</v>
      </c>
      <c r="E4300" s="3">
        <v>182</v>
      </c>
      <c r="F4300" s="3">
        <v>734</v>
      </c>
      <c r="G4300" s="3">
        <v>734</v>
      </c>
      <c r="H4300" s="3">
        <v>319239897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 t="str">
        <f>B4300&amp;" | "&amp;C4300&amp;" | "&amp;D4300</f>
        <v>documentazione_amministrativa / documentazione_contabile | FATTURA PASSIVA | FATTURA</v>
      </c>
      <c r="Q4300" s="3" t="str">
        <f>VLOOKUP(P4300,'Classificazione UD'!A:B,2,FALSE)</f>
        <v>Fiscale</v>
      </c>
    </row>
    <row r="4301" spans="1:17" ht="15" customHeight="1" x14ac:dyDescent="0.25">
      <c r="A4301" s="30">
        <v>2015</v>
      </c>
      <c r="B4301" s="3" t="s">
        <v>23</v>
      </c>
      <c r="C4301" s="3" t="s">
        <v>117</v>
      </c>
      <c r="D4301" s="3" t="s">
        <v>117</v>
      </c>
      <c r="E4301" s="3">
        <v>5</v>
      </c>
      <c r="F4301" s="3">
        <v>5</v>
      </c>
      <c r="G4301" s="3">
        <v>5</v>
      </c>
      <c r="H4301" s="3">
        <v>249934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 t="str">
        <f>B4301&amp;" | "&amp;C4301&amp;" | "&amp;D4301</f>
        <v>documentazione_amministrativa / altri_documenti | DOCUMENTO NON PROTOCOLLATO | DOCUMENTO NON PROTOCOLLATO</v>
      </c>
      <c r="Q4301" s="3" t="str">
        <f>VLOOKUP(P4301,'Classificazione UD'!A:B,2,FALSE)</f>
        <v>Amministrativo</v>
      </c>
    </row>
    <row r="4302" spans="1:17" ht="15" customHeight="1" x14ac:dyDescent="0.25">
      <c r="A4302" s="30">
        <v>2016</v>
      </c>
      <c r="B4302" s="3" t="s">
        <v>23</v>
      </c>
      <c r="C4302" s="3" t="s">
        <v>117</v>
      </c>
      <c r="D4302" s="3" t="s">
        <v>117</v>
      </c>
      <c r="E4302" s="3">
        <v>20</v>
      </c>
      <c r="F4302" s="3">
        <v>30</v>
      </c>
      <c r="G4302" s="3">
        <v>30</v>
      </c>
      <c r="H4302" s="3">
        <v>5430958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 t="str">
        <f>B4302&amp;" | "&amp;C4302&amp;" | "&amp;D4302</f>
        <v>documentazione_amministrativa / altri_documenti | DOCUMENTO NON PROTOCOLLATO | DOCUMENTO NON PROTOCOLLATO</v>
      </c>
      <c r="Q4302" s="3" t="str">
        <f>VLOOKUP(P4302,'Classificazione UD'!A:B,2,FALSE)</f>
        <v>Amministrativo</v>
      </c>
    </row>
    <row r="4303" spans="1:17" ht="15" customHeight="1" x14ac:dyDescent="0.25">
      <c r="A4303" s="30">
        <v>2012</v>
      </c>
      <c r="B4303" s="3" t="s">
        <v>36</v>
      </c>
      <c r="C4303" s="3" t="s">
        <v>50</v>
      </c>
      <c r="D4303" s="3" t="s">
        <v>50</v>
      </c>
      <c r="E4303" s="3">
        <v>293</v>
      </c>
      <c r="F4303" s="3">
        <v>307</v>
      </c>
      <c r="G4303" s="3">
        <v>307</v>
      </c>
      <c r="H4303" s="3">
        <v>124949487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 t="str">
        <f>B4303&amp;" | "&amp;C4303&amp;" | "&amp;D4303</f>
        <v>documentazione_amministrativa / documenti_protocollati | DOCUMENTO PROTOCOLLATO | DOCUMENTO PROTOCOLLATO</v>
      </c>
      <c r="Q4303" s="3" t="str">
        <f>VLOOKUP(P4303,'Classificazione UD'!A:B,2,FALSE)</f>
        <v>Protocollo</v>
      </c>
    </row>
    <row r="4304" spans="1:17" ht="15" customHeight="1" x14ac:dyDescent="0.25">
      <c r="A4304" s="30">
        <v>2013</v>
      </c>
      <c r="B4304" s="3" t="s">
        <v>36</v>
      </c>
      <c r="C4304" s="3" t="s">
        <v>50</v>
      </c>
      <c r="D4304" s="3" t="s">
        <v>50</v>
      </c>
      <c r="E4304" s="3">
        <v>725</v>
      </c>
      <c r="F4304" s="3">
        <v>776</v>
      </c>
      <c r="G4304" s="3">
        <v>776</v>
      </c>
      <c r="H4304" s="3">
        <v>275873833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 t="str">
        <f>B4304&amp;" | "&amp;C4304&amp;" | "&amp;D4304</f>
        <v>documentazione_amministrativa / documenti_protocollati | DOCUMENTO PROTOCOLLATO | DOCUMENTO PROTOCOLLATO</v>
      </c>
      <c r="Q4304" s="3" t="str">
        <f>VLOOKUP(P4304,'Classificazione UD'!A:B,2,FALSE)</f>
        <v>Protocollo</v>
      </c>
    </row>
    <row r="4305" spans="1:17" ht="15" customHeight="1" x14ac:dyDescent="0.25">
      <c r="A4305" s="30">
        <v>2014</v>
      </c>
      <c r="B4305" s="3" t="s">
        <v>36</v>
      </c>
      <c r="C4305" s="3" t="s">
        <v>50</v>
      </c>
      <c r="D4305" s="3" t="s">
        <v>50</v>
      </c>
      <c r="E4305" s="3">
        <v>1272</v>
      </c>
      <c r="F4305" s="3">
        <v>1447</v>
      </c>
      <c r="G4305" s="3">
        <v>1447</v>
      </c>
      <c r="H4305" s="3">
        <v>537020903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 t="str">
        <f>B4305&amp;" | "&amp;C4305&amp;" | "&amp;D4305</f>
        <v>documentazione_amministrativa / documenti_protocollati | DOCUMENTO PROTOCOLLATO | DOCUMENTO PROTOCOLLATO</v>
      </c>
      <c r="Q4305" s="3" t="str">
        <f>VLOOKUP(P4305,'Classificazione UD'!A:B,2,FALSE)</f>
        <v>Protocollo</v>
      </c>
    </row>
    <row r="4306" spans="1:17" ht="15" customHeight="1" x14ac:dyDescent="0.25">
      <c r="A4306" s="30">
        <v>2015</v>
      </c>
      <c r="B4306" s="3" t="s">
        <v>36</v>
      </c>
      <c r="C4306" s="3" t="s">
        <v>50</v>
      </c>
      <c r="D4306" s="3" t="s">
        <v>50</v>
      </c>
      <c r="E4306" s="3">
        <v>907</v>
      </c>
      <c r="F4306" s="3">
        <v>1969</v>
      </c>
      <c r="G4306" s="3">
        <v>1969</v>
      </c>
      <c r="H4306" s="3">
        <v>552885219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 t="str">
        <f>B4306&amp;" | "&amp;C4306&amp;" | "&amp;D4306</f>
        <v>documentazione_amministrativa / documenti_protocollati | DOCUMENTO PROTOCOLLATO | DOCUMENTO PROTOCOLLATO</v>
      </c>
      <c r="Q4306" s="3" t="str">
        <f>VLOOKUP(P4306,'Classificazione UD'!A:B,2,FALSE)</f>
        <v>Protocollo</v>
      </c>
    </row>
    <row r="4307" spans="1:17" ht="15" customHeight="1" x14ac:dyDescent="0.25">
      <c r="A4307" s="30">
        <v>2016</v>
      </c>
      <c r="B4307" s="3" t="s">
        <v>36</v>
      </c>
      <c r="C4307" s="3" t="s">
        <v>50</v>
      </c>
      <c r="D4307" s="3" t="s">
        <v>50</v>
      </c>
      <c r="E4307" s="3">
        <v>1208</v>
      </c>
      <c r="F4307" s="3">
        <v>3250</v>
      </c>
      <c r="G4307" s="3">
        <v>3250</v>
      </c>
      <c r="H4307" s="3">
        <v>1145166099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 t="str">
        <f>B4307&amp;" | "&amp;C4307&amp;" | "&amp;D4307</f>
        <v>documentazione_amministrativa / documenti_protocollati | DOCUMENTO PROTOCOLLATO | DOCUMENTO PROTOCOLLATO</v>
      </c>
      <c r="Q4307" s="3" t="str">
        <f>VLOOKUP(P4307,'Classificazione UD'!A:B,2,FALSE)</f>
        <v>Protocollo</v>
      </c>
    </row>
    <row r="4308" spans="1:17" ht="15" customHeight="1" x14ac:dyDescent="0.25">
      <c r="A4308" s="30">
        <v>2015</v>
      </c>
      <c r="B4308" s="3" t="s">
        <v>17</v>
      </c>
      <c r="C4308" s="3" t="s">
        <v>27</v>
      </c>
      <c r="D4308" s="3" t="s">
        <v>19</v>
      </c>
      <c r="E4308" s="3">
        <v>1199</v>
      </c>
      <c r="F4308" s="3">
        <v>2398</v>
      </c>
      <c r="G4308" s="3">
        <v>4796</v>
      </c>
      <c r="H4308" s="3">
        <v>447930537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 t="str">
        <f>B4308&amp;" | "&amp;C4308&amp;" | "&amp;D4308</f>
        <v>documentazione_amministrativa / documentazione_contabile | FATTURA PASSIVA | FATTURA</v>
      </c>
      <c r="Q4308" s="3" t="str">
        <f>VLOOKUP(P4308,'Classificazione UD'!A:B,2,FALSE)</f>
        <v>Fiscale</v>
      </c>
    </row>
    <row r="4309" spans="1:17" ht="15" customHeight="1" x14ac:dyDescent="0.25">
      <c r="A4309" s="30">
        <v>2015</v>
      </c>
      <c r="B4309" s="3" t="s">
        <v>17</v>
      </c>
      <c r="C4309" s="3" t="s">
        <v>18</v>
      </c>
      <c r="D4309" s="3" t="s">
        <v>19</v>
      </c>
      <c r="E4309" s="3">
        <v>1</v>
      </c>
      <c r="F4309" s="3">
        <v>1</v>
      </c>
      <c r="G4309" s="3">
        <v>1</v>
      </c>
      <c r="H4309" s="3">
        <v>7903</v>
      </c>
      <c r="I4309" s="3">
        <v>2</v>
      </c>
      <c r="J4309" s="3">
        <v>2</v>
      </c>
      <c r="K4309" s="3">
        <v>8164</v>
      </c>
      <c r="L4309" s="3">
        <v>0</v>
      </c>
      <c r="M4309" s="3">
        <v>0</v>
      </c>
      <c r="N4309" s="3">
        <v>0</v>
      </c>
      <c r="O4309" s="3">
        <v>0</v>
      </c>
      <c r="P4309" s="3" t="str">
        <f>B4309&amp;" | "&amp;C4309&amp;" | "&amp;D4309</f>
        <v>documentazione_amministrativa / documentazione_contabile | FATTURA ATTIVA | FATTURA</v>
      </c>
      <c r="Q4309" s="3" t="str">
        <f>VLOOKUP(P4309,'Classificazione UD'!A:B,2,FALSE)</f>
        <v>Fiscale</v>
      </c>
    </row>
    <row r="4310" spans="1:17" ht="15" customHeight="1" x14ac:dyDescent="0.25">
      <c r="A4310" s="30">
        <v>2016</v>
      </c>
      <c r="B4310" s="3" t="s">
        <v>20</v>
      </c>
      <c r="C4310" s="3" t="s">
        <v>21</v>
      </c>
      <c r="D4310" s="3" t="s">
        <v>21</v>
      </c>
      <c r="E4310" s="3">
        <v>206</v>
      </c>
      <c r="F4310" s="3">
        <v>412</v>
      </c>
      <c r="G4310" s="3">
        <v>412</v>
      </c>
      <c r="H4310" s="3">
        <v>9120935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 t="str">
        <f>B4310&amp;" | "&amp;C4310&amp;" | "&amp;D4310</f>
        <v>documentazione_amministrativa / registri | REGISTRO GIORNALIERO | REGISTRO GIORNALIERO</v>
      </c>
      <c r="Q4310" s="3" t="str">
        <f>VLOOKUP(P4310,'Classificazione UD'!A:B,2,FALSE)</f>
        <v>RGP</v>
      </c>
    </row>
    <row r="4311" spans="1:17" ht="15" customHeight="1" x14ac:dyDescent="0.25">
      <c r="A4311" s="30">
        <v>2015</v>
      </c>
      <c r="B4311" s="3" t="s">
        <v>17</v>
      </c>
      <c r="C4311" s="3" t="s">
        <v>27</v>
      </c>
      <c r="D4311" s="3" t="s">
        <v>19</v>
      </c>
      <c r="E4311" s="3">
        <v>650</v>
      </c>
      <c r="F4311" s="3">
        <v>650</v>
      </c>
      <c r="G4311" s="3">
        <v>650</v>
      </c>
      <c r="H4311" s="3">
        <v>221071869</v>
      </c>
      <c r="I4311" s="3">
        <v>1176</v>
      </c>
      <c r="J4311" s="3">
        <v>1176</v>
      </c>
      <c r="K4311" s="3">
        <v>2079643</v>
      </c>
      <c r="L4311" s="3">
        <v>0</v>
      </c>
      <c r="M4311" s="3">
        <v>0</v>
      </c>
      <c r="N4311" s="3">
        <v>0</v>
      </c>
      <c r="O4311" s="3">
        <v>0</v>
      </c>
      <c r="P4311" s="3" t="str">
        <f>B4311&amp;" | "&amp;C4311&amp;" | "&amp;D4311</f>
        <v>documentazione_amministrativa / documentazione_contabile | FATTURA PASSIVA | FATTURA</v>
      </c>
      <c r="Q4311" s="3" t="str">
        <f>VLOOKUP(P4311,'Classificazione UD'!A:B,2,FALSE)</f>
        <v>Fiscale</v>
      </c>
    </row>
    <row r="4312" spans="1:17" ht="15" customHeight="1" x14ac:dyDescent="0.25">
      <c r="A4312" s="30">
        <v>2015</v>
      </c>
      <c r="B4312" s="3" t="s">
        <v>17</v>
      </c>
      <c r="C4312" s="3" t="s">
        <v>27</v>
      </c>
      <c r="D4312" s="3" t="s">
        <v>28</v>
      </c>
      <c r="E4312" s="3">
        <v>50</v>
      </c>
      <c r="F4312" s="3">
        <v>50</v>
      </c>
      <c r="G4312" s="3">
        <v>50</v>
      </c>
      <c r="H4312" s="3">
        <v>17405811</v>
      </c>
      <c r="I4312" s="3">
        <v>89</v>
      </c>
      <c r="J4312" s="3">
        <v>89</v>
      </c>
      <c r="K4312" s="3">
        <v>144915</v>
      </c>
      <c r="L4312" s="3">
        <v>0</v>
      </c>
      <c r="M4312" s="3">
        <v>0</v>
      </c>
      <c r="N4312" s="3">
        <v>0</v>
      </c>
      <c r="O4312" s="3">
        <v>0</v>
      </c>
      <c r="P4312" s="3" t="str">
        <f>B4312&amp;" | "&amp;C4312&amp;" | "&amp;D4312</f>
        <v>documentazione_amministrativa / documentazione_contabile | FATTURA PASSIVA | NOTA DI CREDITO</v>
      </c>
      <c r="Q4312" s="3" t="str">
        <f>VLOOKUP(P4312,'Classificazione UD'!A:B,2,FALSE)</f>
        <v>Fiscale</v>
      </c>
    </row>
    <row r="4313" spans="1:17" ht="15" customHeight="1" x14ac:dyDescent="0.25">
      <c r="A4313" s="30">
        <v>2015</v>
      </c>
      <c r="B4313" s="3" t="s">
        <v>17</v>
      </c>
      <c r="C4313" s="3" t="s">
        <v>27</v>
      </c>
      <c r="D4313" s="3" t="s">
        <v>32</v>
      </c>
      <c r="E4313" s="3">
        <v>2</v>
      </c>
      <c r="F4313" s="3">
        <v>2</v>
      </c>
      <c r="G4313" s="3">
        <v>2</v>
      </c>
      <c r="H4313" s="3">
        <v>164078</v>
      </c>
      <c r="I4313" s="3">
        <v>4</v>
      </c>
      <c r="J4313" s="3">
        <v>4</v>
      </c>
      <c r="K4313" s="3">
        <v>1978</v>
      </c>
      <c r="L4313" s="3">
        <v>0</v>
      </c>
      <c r="M4313" s="3">
        <v>0</v>
      </c>
      <c r="N4313" s="3">
        <v>0</v>
      </c>
      <c r="O4313" s="3">
        <v>0</v>
      </c>
      <c r="P4313" s="3" t="str">
        <f>B4313&amp;" | "&amp;C4313&amp;" | "&amp;D4313</f>
        <v>documentazione_amministrativa / documentazione_contabile | FATTURA PASSIVA | NOTA DI DEBITO</v>
      </c>
      <c r="Q4313" s="3" t="str">
        <f>VLOOKUP(P4313,'Classificazione UD'!A:B,2,FALSE)</f>
        <v>Fiscale</v>
      </c>
    </row>
    <row r="4314" spans="1:17" ht="15" customHeight="1" x14ac:dyDescent="0.25">
      <c r="A4314" s="30">
        <v>2015</v>
      </c>
      <c r="B4314" s="3" t="s">
        <v>17</v>
      </c>
      <c r="C4314" s="3" t="s">
        <v>27</v>
      </c>
      <c r="D4314" s="3" t="s">
        <v>86</v>
      </c>
      <c r="E4314" s="3">
        <v>1</v>
      </c>
      <c r="F4314" s="3">
        <v>1</v>
      </c>
      <c r="G4314" s="3">
        <v>1</v>
      </c>
      <c r="H4314" s="3">
        <v>6353</v>
      </c>
      <c r="I4314" s="3">
        <v>2</v>
      </c>
      <c r="J4314" s="3">
        <v>2</v>
      </c>
      <c r="K4314" s="3">
        <v>4698</v>
      </c>
      <c r="L4314" s="3">
        <v>0</v>
      </c>
      <c r="M4314" s="3">
        <v>0</v>
      </c>
      <c r="N4314" s="3">
        <v>0</v>
      </c>
      <c r="O4314" s="3">
        <v>0</v>
      </c>
      <c r="P4314" s="3" t="str">
        <f>B4314&amp;" | "&amp;C4314&amp;" | "&amp;D4314</f>
        <v>documentazione_amministrativa / documentazione_contabile | FATTURA PASSIVA | PARCELLA</v>
      </c>
      <c r="Q4314" s="3" t="str">
        <f>VLOOKUP(P4314,'Classificazione UD'!A:B,2,FALSE)</f>
        <v>Fiscale</v>
      </c>
    </row>
    <row r="4315" spans="1:17" ht="15" customHeight="1" x14ac:dyDescent="0.25">
      <c r="A4315" s="30">
        <v>2016</v>
      </c>
      <c r="B4315" s="3" t="s">
        <v>17</v>
      </c>
      <c r="C4315" s="3" t="s">
        <v>27</v>
      </c>
      <c r="D4315" s="3" t="s">
        <v>19</v>
      </c>
      <c r="E4315" s="3">
        <v>5</v>
      </c>
      <c r="F4315" s="3">
        <v>5</v>
      </c>
      <c r="G4315" s="3">
        <v>5</v>
      </c>
      <c r="H4315" s="3">
        <v>474081</v>
      </c>
      <c r="I4315" s="3">
        <v>10</v>
      </c>
      <c r="J4315" s="3">
        <v>10</v>
      </c>
      <c r="K4315" s="3">
        <v>4928</v>
      </c>
      <c r="L4315" s="3">
        <v>0</v>
      </c>
      <c r="M4315" s="3">
        <v>0</v>
      </c>
      <c r="N4315" s="3">
        <v>0</v>
      </c>
      <c r="O4315" s="3">
        <v>0</v>
      </c>
      <c r="P4315" s="3" t="str">
        <f>B4315&amp;" | "&amp;C4315&amp;" | "&amp;D4315</f>
        <v>documentazione_amministrativa / documentazione_contabile | FATTURA PASSIVA | FATTURA</v>
      </c>
      <c r="Q4315" s="3" t="str">
        <f>VLOOKUP(P4315,'Classificazione UD'!A:B,2,FALSE)</f>
        <v>Fiscale</v>
      </c>
    </row>
    <row r="4316" spans="1:17" ht="15" customHeight="1" x14ac:dyDescent="0.25">
      <c r="A4316" s="30">
        <v>2016</v>
      </c>
      <c r="B4316" s="3" t="s">
        <v>17</v>
      </c>
      <c r="C4316" s="3" t="s">
        <v>27</v>
      </c>
      <c r="D4316" s="3" t="s">
        <v>28</v>
      </c>
      <c r="E4316" s="3">
        <v>1</v>
      </c>
      <c r="F4316" s="3">
        <v>1</v>
      </c>
      <c r="G4316" s="3">
        <v>1</v>
      </c>
      <c r="H4316" s="3">
        <v>440978</v>
      </c>
      <c r="I4316" s="3">
        <v>2</v>
      </c>
      <c r="J4316" s="3">
        <v>2</v>
      </c>
      <c r="K4316" s="3">
        <v>990</v>
      </c>
      <c r="L4316" s="3">
        <v>0</v>
      </c>
      <c r="M4316" s="3">
        <v>0</v>
      </c>
      <c r="N4316" s="3">
        <v>0</v>
      </c>
      <c r="O4316" s="3">
        <v>0</v>
      </c>
      <c r="P4316" s="3" t="str">
        <f>B4316&amp;" | "&amp;C4316&amp;" | "&amp;D4316</f>
        <v>documentazione_amministrativa / documentazione_contabile | FATTURA PASSIVA | NOTA DI CREDITO</v>
      </c>
      <c r="Q4316" s="3" t="str">
        <f>VLOOKUP(P4316,'Classificazione UD'!A:B,2,FALSE)</f>
        <v>Fiscale</v>
      </c>
    </row>
    <row r="4317" spans="1:17" ht="15" customHeight="1" x14ac:dyDescent="0.25">
      <c r="A4317" s="30">
        <v>2016</v>
      </c>
      <c r="B4317" s="3" t="s">
        <v>20</v>
      </c>
      <c r="C4317" s="3" t="s">
        <v>21</v>
      </c>
      <c r="D4317" s="3" t="s">
        <v>21</v>
      </c>
      <c r="E4317" s="3">
        <v>97</v>
      </c>
      <c r="F4317" s="3">
        <v>97</v>
      </c>
      <c r="G4317" s="3">
        <v>97</v>
      </c>
      <c r="H4317" s="3">
        <v>12974603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 t="str">
        <f>B4317&amp;" | "&amp;C4317&amp;" | "&amp;D4317</f>
        <v>documentazione_amministrativa / registri | REGISTRO GIORNALIERO | REGISTRO GIORNALIERO</v>
      </c>
      <c r="Q4317" s="3" t="str">
        <f>VLOOKUP(P4317,'Classificazione UD'!A:B,2,FALSE)</f>
        <v>RGP</v>
      </c>
    </row>
    <row r="4318" spans="1:17" ht="15" customHeight="1" x14ac:dyDescent="0.25">
      <c r="A4318" s="30">
        <v>2016</v>
      </c>
      <c r="B4318" s="3" t="s">
        <v>20</v>
      </c>
      <c r="C4318" s="3" t="s">
        <v>21</v>
      </c>
      <c r="D4318" s="3" t="s">
        <v>21</v>
      </c>
      <c r="E4318" s="3">
        <v>9</v>
      </c>
      <c r="F4318" s="3">
        <v>9</v>
      </c>
      <c r="G4318" s="3">
        <v>9</v>
      </c>
      <c r="H4318" s="3">
        <v>15525398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 t="str">
        <f>B4318&amp;" | "&amp;C4318&amp;" | "&amp;D4318</f>
        <v>documentazione_amministrativa / registri | REGISTRO GIORNALIERO | REGISTRO GIORNALIERO</v>
      </c>
      <c r="Q4318" s="3" t="str">
        <f>VLOOKUP(P4318,'Classificazione UD'!A:B,2,FALSE)</f>
        <v>RGP</v>
      </c>
    </row>
    <row r="4319" spans="1:17" ht="15" customHeight="1" x14ac:dyDescent="0.25">
      <c r="A4319" s="30">
        <v>2015</v>
      </c>
      <c r="B4319" s="3" t="s">
        <v>20</v>
      </c>
      <c r="C4319" s="3" t="s">
        <v>21</v>
      </c>
      <c r="D4319" s="3" t="s">
        <v>21</v>
      </c>
      <c r="E4319" s="3">
        <v>67</v>
      </c>
      <c r="F4319" s="3">
        <v>67</v>
      </c>
      <c r="G4319" s="3">
        <v>70</v>
      </c>
      <c r="H4319" s="3">
        <v>65321463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 t="str">
        <f>B4319&amp;" | "&amp;C4319&amp;" | "&amp;D4319</f>
        <v>documentazione_amministrativa / registri | REGISTRO GIORNALIERO | REGISTRO GIORNALIERO</v>
      </c>
      <c r="Q4319" s="3" t="str">
        <f>VLOOKUP(P4319,'Classificazione UD'!A:B,2,FALSE)</f>
        <v>RGP</v>
      </c>
    </row>
    <row r="4320" spans="1:17" ht="15" customHeight="1" x14ac:dyDescent="0.25">
      <c r="A4320" s="30">
        <v>2016</v>
      </c>
      <c r="B4320" s="3" t="s">
        <v>20</v>
      </c>
      <c r="C4320" s="3" t="s">
        <v>21</v>
      </c>
      <c r="D4320" s="3" t="s">
        <v>21</v>
      </c>
      <c r="E4320" s="3">
        <v>293</v>
      </c>
      <c r="F4320" s="3">
        <v>293</v>
      </c>
      <c r="G4320" s="3">
        <v>299</v>
      </c>
      <c r="H4320" s="3">
        <v>283391942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 t="str">
        <f>B4320&amp;" | "&amp;C4320&amp;" | "&amp;D4320</f>
        <v>documentazione_amministrativa / registri | REGISTRO GIORNALIERO | REGISTRO GIORNALIERO</v>
      </c>
      <c r="Q4320" s="3" t="str">
        <f>VLOOKUP(P4320,'Classificazione UD'!A:B,2,FALSE)</f>
        <v>RGP</v>
      </c>
    </row>
    <row r="4321" spans="1:17" ht="15" customHeight="1" x14ac:dyDescent="0.25">
      <c r="A4321" s="30">
        <v>2013</v>
      </c>
      <c r="B4321" s="3" t="s">
        <v>33</v>
      </c>
      <c r="C4321" s="3" t="s">
        <v>34</v>
      </c>
      <c r="D4321" s="3" t="s">
        <v>34</v>
      </c>
      <c r="E4321" s="3">
        <v>18</v>
      </c>
      <c r="F4321" s="3">
        <v>18</v>
      </c>
      <c r="G4321" s="3">
        <v>18</v>
      </c>
      <c r="H4321" s="3">
        <v>950400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 t="str">
        <f>B4321&amp;" | "&amp;C4321&amp;" | "&amp;D4321</f>
        <v>documentazione_amministrativa / contratti_accordi | CONTRATTO | CONTRATTO</v>
      </c>
      <c r="Q4321" s="3" t="str">
        <f>VLOOKUP(P4321,'Classificazione UD'!A:B,2,FALSE)</f>
        <v>Contratto</v>
      </c>
    </row>
    <row r="4322" spans="1:17" ht="15" customHeight="1" x14ac:dyDescent="0.25">
      <c r="A4322" s="30">
        <v>2014</v>
      </c>
      <c r="B4322" s="3" t="s">
        <v>33</v>
      </c>
      <c r="C4322" s="3" t="s">
        <v>34</v>
      </c>
      <c r="D4322" s="3" t="s">
        <v>34</v>
      </c>
      <c r="E4322" s="3">
        <v>27</v>
      </c>
      <c r="F4322" s="3">
        <v>27</v>
      </c>
      <c r="G4322" s="3">
        <v>27</v>
      </c>
      <c r="H4322" s="3">
        <v>5686035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 t="str">
        <f>B4322&amp;" | "&amp;C4322&amp;" | "&amp;D4322</f>
        <v>documentazione_amministrativa / contratti_accordi | CONTRATTO | CONTRATTO</v>
      </c>
      <c r="Q4322" s="3" t="str">
        <f>VLOOKUP(P4322,'Classificazione UD'!A:B,2,FALSE)</f>
        <v>Contratto</v>
      </c>
    </row>
    <row r="4323" spans="1:17" ht="15" customHeight="1" x14ac:dyDescent="0.25">
      <c r="A4323" s="30">
        <v>2015</v>
      </c>
      <c r="B4323" s="3" t="s">
        <v>33</v>
      </c>
      <c r="C4323" s="3" t="s">
        <v>34</v>
      </c>
      <c r="D4323" s="3" t="s">
        <v>34</v>
      </c>
      <c r="E4323" s="3">
        <v>34</v>
      </c>
      <c r="F4323" s="3">
        <v>34</v>
      </c>
      <c r="G4323" s="3">
        <v>34</v>
      </c>
      <c r="H4323" s="3">
        <v>10267017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 t="str">
        <f>B4323&amp;" | "&amp;C4323&amp;" | "&amp;D4323</f>
        <v>documentazione_amministrativa / contratti_accordi | CONTRATTO | CONTRATTO</v>
      </c>
      <c r="Q4323" s="3" t="str">
        <f>VLOOKUP(P4323,'Classificazione UD'!A:B,2,FALSE)</f>
        <v>Contratto</v>
      </c>
    </row>
    <row r="4324" spans="1:17" ht="15" customHeight="1" x14ac:dyDescent="0.25">
      <c r="A4324" s="30">
        <v>2016</v>
      </c>
      <c r="B4324" s="3" t="s">
        <v>33</v>
      </c>
      <c r="C4324" s="3" t="s">
        <v>34</v>
      </c>
      <c r="D4324" s="3" t="s">
        <v>34</v>
      </c>
      <c r="E4324" s="3">
        <v>16</v>
      </c>
      <c r="F4324" s="3">
        <v>45</v>
      </c>
      <c r="G4324" s="3">
        <v>46</v>
      </c>
      <c r="H4324" s="3">
        <v>4988991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 t="str">
        <f>B4324&amp;" | "&amp;C4324&amp;" | "&amp;D4324</f>
        <v>documentazione_amministrativa / contratti_accordi | CONTRATTO | CONTRATTO</v>
      </c>
      <c r="Q4324" s="3" t="str">
        <f>VLOOKUP(P4324,'Classificazione UD'!A:B,2,FALSE)</f>
        <v>Contratto</v>
      </c>
    </row>
    <row r="4325" spans="1:17" ht="15" customHeight="1" x14ac:dyDescent="0.25">
      <c r="A4325" s="30">
        <v>2015</v>
      </c>
      <c r="B4325" s="3" t="s">
        <v>17</v>
      </c>
      <c r="C4325" s="3" t="s">
        <v>18</v>
      </c>
      <c r="D4325" s="3" t="s">
        <v>19</v>
      </c>
      <c r="E4325" s="3">
        <v>14</v>
      </c>
      <c r="F4325" s="3">
        <v>14</v>
      </c>
      <c r="G4325" s="3">
        <v>14</v>
      </c>
      <c r="H4325" s="3">
        <v>2641959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 t="str">
        <f>B4325&amp;" | "&amp;C4325&amp;" | "&amp;D4325</f>
        <v>documentazione_amministrativa / documentazione_contabile | FATTURA ATTIVA | FATTURA</v>
      </c>
      <c r="Q4325" s="3" t="str">
        <f>VLOOKUP(P4325,'Classificazione UD'!A:B,2,FALSE)</f>
        <v>Fiscale</v>
      </c>
    </row>
    <row r="4326" spans="1:17" ht="15" customHeight="1" x14ac:dyDescent="0.25">
      <c r="A4326" s="30">
        <v>2016</v>
      </c>
      <c r="B4326" s="3" t="s">
        <v>17</v>
      </c>
      <c r="C4326" s="3" t="s">
        <v>18</v>
      </c>
      <c r="D4326" s="3" t="s">
        <v>19</v>
      </c>
      <c r="E4326" s="3">
        <v>28</v>
      </c>
      <c r="F4326" s="3">
        <v>28</v>
      </c>
      <c r="G4326" s="3">
        <v>28</v>
      </c>
      <c r="H4326" s="3">
        <v>1862774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 t="str">
        <f>B4326&amp;" | "&amp;C4326&amp;" | "&amp;D4326</f>
        <v>documentazione_amministrativa / documentazione_contabile | FATTURA ATTIVA | FATTURA</v>
      </c>
      <c r="Q4326" s="3" t="str">
        <f>VLOOKUP(P4326,'Classificazione UD'!A:B,2,FALSE)</f>
        <v>Fiscale</v>
      </c>
    </row>
    <row r="4327" spans="1:17" ht="15" customHeight="1" x14ac:dyDescent="0.25">
      <c r="A4327" s="30">
        <v>2016</v>
      </c>
      <c r="B4327" s="3" t="s">
        <v>17</v>
      </c>
      <c r="C4327" s="3" t="s">
        <v>18</v>
      </c>
      <c r="D4327" s="3" t="s">
        <v>28</v>
      </c>
      <c r="E4327" s="3">
        <v>1</v>
      </c>
      <c r="F4327" s="3">
        <v>1</v>
      </c>
      <c r="G4327" s="3">
        <v>1</v>
      </c>
      <c r="H4327" s="3">
        <v>3890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 t="str">
        <f>B4327&amp;" | "&amp;C4327&amp;" | "&amp;D4327</f>
        <v>documentazione_amministrativa / documentazione_contabile | FATTURA ATTIVA | NOTA DI CREDITO</v>
      </c>
      <c r="Q4327" s="3" t="str">
        <f>VLOOKUP(P4327,'Classificazione UD'!A:B,2,FALSE)</f>
        <v>Fiscale</v>
      </c>
    </row>
    <row r="4328" spans="1:17" ht="15" customHeight="1" x14ac:dyDescent="0.25">
      <c r="A4328" s="30">
        <v>2015</v>
      </c>
      <c r="B4328" s="3" t="s">
        <v>17</v>
      </c>
      <c r="C4328" s="3" t="s">
        <v>27</v>
      </c>
      <c r="D4328" s="3" t="s">
        <v>19</v>
      </c>
      <c r="E4328" s="3">
        <v>2208</v>
      </c>
      <c r="F4328" s="3">
        <v>4416</v>
      </c>
      <c r="G4328" s="3">
        <v>4416</v>
      </c>
      <c r="H4328" s="3">
        <v>854078320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 t="str">
        <f>B4328&amp;" | "&amp;C4328&amp;" | "&amp;D4328</f>
        <v>documentazione_amministrativa / documentazione_contabile | FATTURA PASSIVA | FATTURA</v>
      </c>
      <c r="Q4328" s="3" t="str">
        <f>VLOOKUP(P4328,'Classificazione UD'!A:B,2,FALSE)</f>
        <v>Fiscale</v>
      </c>
    </row>
    <row r="4329" spans="1:17" ht="15" customHeight="1" x14ac:dyDescent="0.25">
      <c r="A4329" s="30">
        <v>2015</v>
      </c>
      <c r="B4329" s="3" t="s">
        <v>17</v>
      </c>
      <c r="C4329" s="3" t="s">
        <v>27</v>
      </c>
      <c r="D4329" s="3" t="s">
        <v>28</v>
      </c>
      <c r="E4329" s="3">
        <v>30</v>
      </c>
      <c r="F4329" s="3">
        <v>60</v>
      </c>
      <c r="G4329" s="3">
        <v>60</v>
      </c>
      <c r="H4329" s="3">
        <v>200429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 t="str">
        <f>B4329&amp;" | "&amp;C4329&amp;" | "&amp;D4329</f>
        <v>documentazione_amministrativa / documentazione_contabile | FATTURA PASSIVA | NOTA DI CREDITO</v>
      </c>
      <c r="Q4329" s="3" t="str">
        <f>VLOOKUP(P4329,'Classificazione UD'!A:B,2,FALSE)</f>
        <v>Fiscale</v>
      </c>
    </row>
    <row r="4330" spans="1:17" ht="15" customHeight="1" x14ac:dyDescent="0.25">
      <c r="A4330" s="30">
        <v>2015</v>
      </c>
      <c r="B4330" s="3" t="s">
        <v>17</v>
      </c>
      <c r="C4330" s="3" t="s">
        <v>27</v>
      </c>
      <c r="D4330" s="3" t="s">
        <v>86</v>
      </c>
      <c r="E4330" s="3">
        <v>3</v>
      </c>
      <c r="F4330" s="3">
        <v>6</v>
      </c>
      <c r="G4330" s="3">
        <v>6</v>
      </c>
      <c r="H4330" s="3">
        <v>13882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 t="str">
        <f>B4330&amp;" | "&amp;C4330&amp;" | "&amp;D4330</f>
        <v>documentazione_amministrativa / documentazione_contabile | FATTURA PASSIVA | PARCELLA</v>
      </c>
      <c r="Q4330" s="3" t="str">
        <f>VLOOKUP(P4330,'Classificazione UD'!A:B,2,FALSE)</f>
        <v>Fiscale</v>
      </c>
    </row>
    <row r="4331" spans="1:17" ht="15" customHeight="1" x14ac:dyDescent="0.25">
      <c r="A4331" s="30">
        <v>2016</v>
      </c>
      <c r="B4331" s="3" t="s">
        <v>17</v>
      </c>
      <c r="C4331" s="3" t="s">
        <v>27</v>
      </c>
      <c r="D4331" s="3" t="s">
        <v>19</v>
      </c>
      <c r="E4331" s="3">
        <v>3698</v>
      </c>
      <c r="F4331" s="3">
        <v>7396</v>
      </c>
      <c r="G4331" s="3">
        <v>7396</v>
      </c>
      <c r="H4331" s="3">
        <v>1434681306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 t="str">
        <f>B4331&amp;" | "&amp;C4331&amp;" | "&amp;D4331</f>
        <v>documentazione_amministrativa / documentazione_contabile | FATTURA PASSIVA | FATTURA</v>
      </c>
      <c r="Q4331" s="3" t="str">
        <f>VLOOKUP(P4331,'Classificazione UD'!A:B,2,FALSE)</f>
        <v>Fiscale</v>
      </c>
    </row>
    <row r="4332" spans="1:17" ht="15" customHeight="1" x14ac:dyDescent="0.25">
      <c r="A4332" s="30">
        <v>2016</v>
      </c>
      <c r="B4332" s="3" t="s">
        <v>17</v>
      </c>
      <c r="C4332" s="3" t="s">
        <v>27</v>
      </c>
      <c r="D4332" s="3" t="s">
        <v>28</v>
      </c>
      <c r="E4332" s="3">
        <v>61</v>
      </c>
      <c r="F4332" s="3">
        <v>122</v>
      </c>
      <c r="G4332" s="3">
        <v>122</v>
      </c>
      <c r="H4332" s="3">
        <v>2853248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 t="str">
        <f>B4332&amp;" | "&amp;C4332&amp;" | "&amp;D4332</f>
        <v>documentazione_amministrativa / documentazione_contabile | FATTURA PASSIVA | NOTA DI CREDITO</v>
      </c>
      <c r="Q4332" s="3" t="str">
        <f>VLOOKUP(P4332,'Classificazione UD'!A:B,2,FALSE)</f>
        <v>Fiscale</v>
      </c>
    </row>
    <row r="4333" spans="1:17" ht="15" customHeight="1" x14ac:dyDescent="0.25">
      <c r="A4333" s="30">
        <v>2016</v>
      </c>
      <c r="B4333" s="3" t="s">
        <v>17</v>
      </c>
      <c r="C4333" s="3" t="s">
        <v>27</v>
      </c>
      <c r="D4333" s="3" t="s">
        <v>86</v>
      </c>
      <c r="E4333" s="3">
        <v>8</v>
      </c>
      <c r="F4333" s="3">
        <v>16</v>
      </c>
      <c r="G4333" s="3">
        <v>16</v>
      </c>
      <c r="H4333" s="3">
        <v>62350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 t="str">
        <f>B4333&amp;" | "&amp;C4333&amp;" | "&amp;D4333</f>
        <v>documentazione_amministrativa / documentazione_contabile | FATTURA PASSIVA | PARCELLA</v>
      </c>
      <c r="Q4333" s="3" t="str">
        <f>VLOOKUP(P4333,'Classificazione UD'!A:B,2,FALSE)</f>
        <v>Fiscale</v>
      </c>
    </row>
    <row r="4334" spans="1:17" ht="15" customHeight="1" x14ac:dyDescent="0.25">
      <c r="A4334" s="30">
        <v>2016</v>
      </c>
      <c r="B4334" s="3" t="s">
        <v>48</v>
      </c>
      <c r="C4334" s="3" t="s">
        <v>159</v>
      </c>
      <c r="D4334" s="3" t="s">
        <v>159</v>
      </c>
      <c r="E4334" s="3">
        <v>1</v>
      </c>
      <c r="F4334" s="3">
        <v>3</v>
      </c>
      <c r="G4334" s="3">
        <v>3</v>
      </c>
      <c r="H4334" s="3">
        <v>308608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 t="str">
        <f>B4334&amp;" | "&amp;C4334&amp;" | "&amp;D4334</f>
        <v>documentazione_amministrativa / determinazioni | DETERMINAZIONE SERVIZIO PATRIMONIO | DETERMINAZIONE SERVIZIO PATRIMONIO</v>
      </c>
      <c r="Q4334" s="3" t="str">
        <f>VLOOKUP(P4334,'Classificazione UD'!A:B,2,FALSE)</f>
        <v>Amministrativo</v>
      </c>
    </row>
    <row r="4335" spans="1:17" ht="15" customHeight="1" x14ac:dyDescent="0.25">
      <c r="A4335" s="30">
        <v>2015</v>
      </c>
      <c r="B4335" s="3" t="s">
        <v>17</v>
      </c>
      <c r="C4335" s="3" t="s">
        <v>27</v>
      </c>
      <c r="D4335" s="3" t="s">
        <v>19</v>
      </c>
      <c r="E4335" s="3">
        <v>652</v>
      </c>
      <c r="F4335" s="3">
        <v>2620</v>
      </c>
      <c r="G4335" s="3">
        <v>2620</v>
      </c>
      <c r="H4335" s="3">
        <v>136279475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 t="str">
        <f>B4335&amp;" | "&amp;C4335&amp;" | "&amp;D4335</f>
        <v>documentazione_amministrativa / documentazione_contabile | FATTURA PASSIVA | FATTURA</v>
      </c>
      <c r="Q4335" s="3" t="str">
        <f>VLOOKUP(P4335,'Classificazione UD'!A:B,2,FALSE)</f>
        <v>Fiscale</v>
      </c>
    </row>
    <row r="4336" spans="1:17" ht="15" customHeight="1" x14ac:dyDescent="0.25">
      <c r="A4336" s="30">
        <v>2015</v>
      </c>
      <c r="B4336" s="3" t="s">
        <v>17</v>
      </c>
      <c r="C4336" s="3" t="s">
        <v>27</v>
      </c>
      <c r="D4336" s="3" t="s">
        <v>86</v>
      </c>
      <c r="E4336" s="3">
        <v>1</v>
      </c>
      <c r="F4336" s="3">
        <v>3</v>
      </c>
      <c r="G4336" s="3">
        <v>3</v>
      </c>
      <c r="H4336" s="3">
        <v>10473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 t="str">
        <f>B4336&amp;" | "&amp;C4336&amp;" | "&amp;D4336</f>
        <v>documentazione_amministrativa / documentazione_contabile | FATTURA PASSIVA | PARCELLA</v>
      </c>
      <c r="Q4336" s="3" t="str">
        <f>VLOOKUP(P4336,'Classificazione UD'!A:B,2,FALSE)</f>
        <v>Fiscale</v>
      </c>
    </row>
    <row r="4337" spans="1:17" ht="15" customHeight="1" x14ac:dyDescent="0.25">
      <c r="A4337" s="30">
        <v>2016</v>
      </c>
      <c r="B4337" s="3" t="s">
        <v>20</v>
      </c>
      <c r="C4337" s="3" t="s">
        <v>21</v>
      </c>
      <c r="D4337" s="3" t="s">
        <v>21</v>
      </c>
      <c r="E4337" s="3">
        <v>1</v>
      </c>
      <c r="F4337" s="3">
        <v>2</v>
      </c>
      <c r="G4337" s="3">
        <v>2</v>
      </c>
      <c r="H4337" s="3">
        <v>169987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 t="str">
        <f>B4337&amp;" | "&amp;C4337&amp;" | "&amp;D4337</f>
        <v>documentazione_amministrativa / registri | REGISTRO GIORNALIERO | REGISTRO GIORNALIERO</v>
      </c>
      <c r="Q4337" s="3" t="str">
        <f>VLOOKUP(P4337,'Classificazione UD'!A:B,2,FALSE)</f>
        <v>RGP</v>
      </c>
    </row>
    <row r="4338" spans="1:17" ht="15" customHeight="1" x14ac:dyDescent="0.25">
      <c r="A4338" s="30">
        <v>2016</v>
      </c>
      <c r="B4338" s="3" t="s">
        <v>36</v>
      </c>
      <c r="C4338" s="3" t="s">
        <v>50</v>
      </c>
      <c r="D4338" s="3" t="s">
        <v>50</v>
      </c>
      <c r="E4338" s="3">
        <v>2</v>
      </c>
      <c r="F4338" s="3">
        <v>5</v>
      </c>
      <c r="G4338" s="3">
        <v>5</v>
      </c>
      <c r="H4338" s="3">
        <v>327075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 t="str">
        <f>B4338&amp;" | "&amp;C4338&amp;" | "&amp;D4338</f>
        <v>documentazione_amministrativa / documenti_protocollati | DOCUMENTO PROTOCOLLATO | DOCUMENTO PROTOCOLLATO</v>
      </c>
      <c r="Q4338" s="3" t="str">
        <f>VLOOKUP(P4338,'Classificazione UD'!A:B,2,FALSE)</f>
        <v>Protocollo</v>
      </c>
    </row>
    <row r="4339" spans="1:17" ht="15" customHeight="1" x14ac:dyDescent="0.25">
      <c r="A4339" s="30">
        <v>2015</v>
      </c>
      <c r="B4339" s="3" t="s">
        <v>17</v>
      </c>
      <c r="C4339" s="3" t="s">
        <v>18</v>
      </c>
      <c r="D4339" s="3" t="s">
        <v>19</v>
      </c>
      <c r="E4339" s="3">
        <v>1</v>
      </c>
      <c r="F4339" s="3">
        <v>3</v>
      </c>
      <c r="G4339" s="3">
        <v>3</v>
      </c>
      <c r="H4339" s="3">
        <v>15351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 t="str">
        <f>B4339&amp;" | "&amp;C4339&amp;" | "&amp;D4339</f>
        <v>documentazione_amministrativa / documentazione_contabile | FATTURA ATTIVA | FATTURA</v>
      </c>
      <c r="Q4339" s="3" t="str">
        <f>VLOOKUP(P4339,'Classificazione UD'!A:B,2,FALSE)</f>
        <v>Fiscale</v>
      </c>
    </row>
    <row r="4340" spans="1:17" ht="15" customHeight="1" x14ac:dyDescent="0.25">
      <c r="A4340" s="30">
        <v>2016</v>
      </c>
      <c r="B4340" s="3" t="s">
        <v>17</v>
      </c>
      <c r="C4340" s="3" t="s">
        <v>18</v>
      </c>
      <c r="D4340" s="3" t="s">
        <v>19</v>
      </c>
      <c r="E4340" s="3">
        <v>11</v>
      </c>
      <c r="F4340" s="3">
        <v>33</v>
      </c>
      <c r="G4340" s="3">
        <v>33</v>
      </c>
      <c r="H4340" s="3">
        <v>161362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 t="str">
        <f>B4340&amp;" | "&amp;C4340&amp;" | "&amp;D4340</f>
        <v>documentazione_amministrativa / documentazione_contabile | FATTURA ATTIVA | FATTURA</v>
      </c>
      <c r="Q4340" s="3" t="str">
        <f>VLOOKUP(P4340,'Classificazione UD'!A:B,2,FALSE)</f>
        <v>Fiscale</v>
      </c>
    </row>
    <row r="4341" spans="1:17" ht="15" customHeight="1" x14ac:dyDescent="0.25">
      <c r="A4341" s="30">
        <v>2016</v>
      </c>
      <c r="B4341" s="3" t="s">
        <v>17</v>
      </c>
      <c r="C4341" s="3" t="s">
        <v>18</v>
      </c>
      <c r="D4341" s="3" t="s">
        <v>28</v>
      </c>
      <c r="E4341" s="3">
        <v>1</v>
      </c>
      <c r="F4341" s="3">
        <v>3</v>
      </c>
      <c r="G4341" s="3">
        <v>3</v>
      </c>
      <c r="H4341" s="3">
        <v>14673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 t="str">
        <f>B4341&amp;" | "&amp;C4341&amp;" | "&amp;D4341</f>
        <v>documentazione_amministrativa / documentazione_contabile | FATTURA ATTIVA | NOTA DI CREDITO</v>
      </c>
      <c r="Q4341" s="3" t="str">
        <f>VLOOKUP(P4341,'Classificazione UD'!A:B,2,FALSE)</f>
        <v>Fiscale</v>
      </c>
    </row>
    <row r="4342" spans="1:17" ht="15" customHeight="1" x14ac:dyDescent="0.25">
      <c r="A4342" s="30">
        <v>2015</v>
      </c>
      <c r="B4342" s="3" t="s">
        <v>17</v>
      </c>
      <c r="C4342" s="3" t="s">
        <v>27</v>
      </c>
      <c r="D4342" s="3" t="s">
        <v>19</v>
      </c>
      <c r="E4342" s="3">
        <v>1989</v>
      </c>
      <c r="F4342" s="3">
        <v>6243</v>
      </c>
      <c r="G4342" s="3">
        <v>6243</v>
      </c>
      <c r="H4342" s="3">
        <v>408889592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 t="str">
        <f>B4342&amp;" | "&amp;C4342&amp;" | "&amp;D4342</f>
        <v>documentazione_amministrativa / documentazione_contabile | FATTURA PASSIVA | FATTURA</v>
      </c>
      <c r="Q4342" s="3" t="str">
        <f>VLOOKUP(P4342,'Classificazione UD'!A:B,2,FALSE)</f>
        <v>Fiscale</v>
      </c>
    </row>
    <row r="4343" spans="1:17" ht="15" customHeight="1" x14ac:dyDescent="0.25">
      <c r="A4343" s="30">
        <v>2015</v>
      </c>
      <c r="B4343" s="3" t="s">
        <v>17</v>
      </c>
      <c r="C4343" s="3" t="s">
        <v>27</v>
      </c>
      <c r="D4343" s="3" t="s">
        <v>28</v>
      </c>
      <c r="E4343" s="3">
        <v>99</v>
      </c>
      <c r="F4343" s="3">
        <v>323</v>
      </c>
      <c r="G4343" s="3">
        <v>323</v>
      </c>
      <c r="H4343" s="3">
        <v>9664147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 t="str">
        <f>B4343&amp;" | "&amp;C4343&amp;" | "&amp;D4343</f>
        <v>documentazione_amministrativa / documentazione_contabile | FATTURA PASSIVA | NOTA DI CREDITO</v>
      </c>
      <c r="Q4343" s="3" t="str">
        <f>VLOOKUP(P4343,'Classificazione UD'!A:B,2,FALSE)</f>
        <v>Fiscale</v>
      </c>
    </row>
    <row r="4344" spans="1:17" ht="15" customHeight="1" x14ac:dyDescent="0.25">
      <c r="A4344" s="30">
        <v>2015</v>
      </c>
      <c r="B4344" s="3" t="s">
        <v>17</v>
      </c>
      <c r="C4344" s="3" t="s">
        <v>27</v>
      </c>
      <c r="D4344" s="3" t="s">
        <v>32</v>
      </c>
      <c r="E4344" s="3">
        <v>3</v>
      </c>
      <c r="F4344" s="3">
        <v>9</v>
      </c>
      <c r="G4344" s="3">
        <v>9</v>
      </c>
      <c r="H4344" s="3">
        <v>45250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 t="str">
        <f>B4344&amp;" | "&amp;C4344&amp;" | "&amp;D4344</f>
        <v>documentazione_amministrativa / documentazione_contabile | FATTURA PASSIVA | NOTA DI DEBITO</v>
      </c>
      <c r="Q4344" s="3" t="str">
        <f>VLOOKUP(P4344,'Classificazione UD'!A:B,2,FALSE)</f>
        <v>Fiscale</v>
      </c>
    </row>
    <row r="4345" spans="1:17" ht="15" customHeight="1" x14ac:dyDescent="0.25">
      <c r="A4345" s="30">
        <v>2015</v>
      </c>
      <c r="B4345" s="3" t="s">
        <v>17</v>
      </c>
      <c r="C4345" s="3" t="s">
        <v>27</v>
      </c>
      <c r="D4345" s="3" t="s">
        <v>86</v>
      </c>
      <c r="E4345" s="3">
        <v>1</v>
      </c>
      <c r="F4345" s="3">
        <v>3</v>
      </c>
      <c r="G4345" s="3">
        <v>3</v>
      </c>
      <c r="H4345" s="3">
        <v>6842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 t="str">
        <f>B4345&amp;" | "&amp;C4345&amp;" | "&amp;D4345</f>
        <v>documentazione_amministrativa / documentazione_contabile | FATTURA PASSIVA | PARCELLA</v>
      </c>
      <c r="Q4345" s="3" t="str">
        <f>VLOOKUP(P4345,'Classificazione UD'!A:B,2,FALSE)</f>
        <v>Fiscale</v>
      </c>
    </row>
    <row r="4346" spans="1:17" ht="15" customHeight="1" x14ac:dyDescent="0.25">
      <c r="A4346" s="30">
        <v>2016</v>
      </c>
      <c r="B4346" s="3" t="s">
        <v>17</v>
      </c>
      <c r="C4346" s="3" t="s">
        <v>27</v>
      </c>
      <c r="D4346" s="3" t="s">
        <v>19</v>
      </c>
      <c r="E4346" s="3">
        <v>1837</v>
      </c>
      <c r="F4346" s="3">
        <v>5849</v>
      </c>
      <c r="G4346" s="3">
        <v>5849</v>
      </c>
      <c r="H4346" s="3">
        <v>242111617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 t="str">
        <f>B4346&amp;" | "&amp;C4346&amp;" | "&amp;D4346</f>
        <v>documentazione_amministrativa / documentazione_contabile | FATTURA PASSIVA | FATTURA</v>
      </c>
      <c r="Q4346" s="3" t="str">
        <f>VLOOKUP(P4346,'Classificazione UD'!A:B,2,FALSE)</f>
        <v>Fiscale</v>
      </c>
    </row>
    <row r="4347" spans="1:17" ht="15" customHeight="1" x14ac:dyDescent="0.25">
      <c r="A4347" s="30">
        <v>2016</v>
      </c>
      <c r="B4347" s="3" t="s">
        <v>17</v>
      </c>
      <c r="C4347" s="3" t="s">
        <v>27</v>
      </c>
      <c r="D4347" s="3" t="s">
        <v>28</v>
      </c>
      <c r="E4347" s="3">
        <v>146</v>
      </c>
      <c r="F4347" s="3">
        <v>477</v>
      </c>
      <c r="G4347" s="3">
        <v>477</v>
      </c>
      <c r="H4347" s="3">
        <v>23907197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 t="str">
        <f>B4347&amp;" | "&amp;C4347&amp;" | "&amp;D4347</f>
        <v>documentazione_amministrativa / documentazione_contabile | FATTURA PASSIVA | NOTA DI CREDITO</v>
      </c>
      <c r="Q4347" s="3" t="str">
        <f>VLOOKUP(P4347,'Classificazione UD'!A:B,2,FALSE)</f>
        <v>Fiscale</v>
      </c>
    </row>
    <row r="4348" spans="1:17" ht="15" customHeight="1" x14ac:dyDescent="0.25">
      <c r="A4348" s="30">
        <v>2016</v>
      </c>
      <c r="B4348" s="3" t="s">
        <v>17</v>
      </c>
      <c r="C4348" s="3" t="s">
        <v>27</v>
      </c>
      <c r="D4348" s="3" t="s">
        <v>32</v>
      </c>
      <c r="E4348" s="3">
        <v>1</v>
      </c>
      <c r="F4348" s="3">
        <v>3</v>
      </c>
      <c r="G4348" s="3">
        <v>3</v>
      </c>
      <c r="H4348" s="3">
        <v>26165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 t="str">
        <f>B4348&amp;" | "&amp;C4348&amp;" | "&amp;D4348</f>
        <v>documentazione_amministrativa / documentazione_contabile | FATTURA PASSIVA | NOTA DI DEBITO</v>
      </c>
      <c r="Q4348" s="3" t="str">
        <f>VLOOKUP(P4348,'Classificazione UD'!A:B,2,FALSE)</f>
        <v>Fiscale</v>
      </c>
    </row>
    <row r="4349" spans="1:17" ht="15" customHeight="1" x14ac:dyDescent="0.25">
      <c r="A4349" s="30">
        <v>2016</v>
      </c>
      <c r="B4349" s="3" t="s">
        <v>17</v>
      </c>
      <c r="C4349" s="3" t="s">
        <v>27</v>
      </c>
      <c r="D4349" s="3" t="s">
        <v>86</v>
      </c>
      <c r="E4349" s="3">
        <v>17</v>
      </c>
      <c r="F4349" s="3">
        <v>51</v>
      </c>
      <c r="G4349" s="3">
        <v>51</v>
      </c>
      <c r="H4349" s="3">
        <v>134623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 t="str">
        <f>B4349&amp;" | "&amp;C4349&amp;" | "&amp;D4349</f>
        <v>documentazione_amministrativa / documentazione_contabile | FATTURA PASSIVA | PARCELLA</v>
      </c>
      <c r="Q4349" s="3" t="str">
        <f>VLOOKUP(P4349,'Classificazione UD'!A:B,2,FALSE)</f>
        <v>Fiscale</v>
      </c>
    </row>
    <row r="4350" spans="1:17" ht="15" customHeight="1" x14ac:dyDescent="0.25">
      <c r="A4350" s="30">
        <v>2015</v>
      </c>
      <c r="B4350" s="3" t="s">
        <v>20</v>
      </c>
      <c r="C4350" s="3" t="s">
        <v>21</v>
      </c>
      <c r="D4350" s="3" t="s">
        <v>21</v>
      </c>
      <c r="E4350" s="3">
        <v>55</v>
      </c>
      <c r="F4350" s="3">
        <v>55</v>
      </c>
      <c r="G4350" s="3">
        <v>56</v>
      </c>
      <c r="H4350" s="3">
        <v>4976829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 t="str">
        <f>B4350&amp;" | "&amp;C4350&amp;" | "&amp;D4350</f>
        <v>documentazione_amministrativa / registri | REGISTRO GIORNALIERO | REGISTRO GIORNALIERO</v>
      </c>
      <c r="Q4350" s="3" t="str">
        <f>VLOOKUP(P4350,'Classificazione UD'!A:B,2,FALSE)</f>
        <v>RGP</v>
      </c>
    </row>
    <row r="4351" spans="1:17" ht="15" customHeight="1" x14ac:dyDescent="0.25">
      <c r="A4351" s="30">
        <v>2016</v>
      </c>
      <c r="B4351" s="3" t="s">
        <v>20</v>
      </c>
      <c r="C4351" s="3" t="s">
        <v>21</v>
      </c>
      <c r="D4351" s="3" t="s">
        <v>21</v>
      </c>
      <c r="E4351" s="3">
        <v>69</v>
      </c>
      <c r="F4351" s="3">
        <v>69</v>
      </c>
      <c r="G4351" s="3">
        <v>70</v>
      </c>
      <c r="H4351" s="3">
        <v>7514885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 t="str">
        <f>B4351&amp;" | "&amp;C4351&amp;" | "&amp;D4351</f>
        <v>documentazione_amministrativa / registri | REGISTRO GIORNALIERO | REGISTRO GIORNALIERO</v>
      </c>
      <c r="Q4351" s="3" t="str">
        <f>VLOOKUP(P4351,'Classificazione UD'!A:B,2,FALSE)</f>
        <v>RGP</v>
      </c>
    </row>
    <row r="4352" spans="1:17" ht="15" customHeight="1" x14ac:dyDescent="0.25">
      <c r="A4352" s="30">
        <v>2016</v>
      </c>
      <c r="B4352" s="3" t="s">
        <v>20</v>
      </c>
      <c r="C4352" s="3" t="s">
        <v>21</v>
      </c>
      <c r="D4352" s="3" t="s">
        <v>21</v>
      </c>
      <c r="E4352" s="3">
        <v>166</v>
      </c>
      <c r="F4352" s="3">
        <v>166</v>
      </c>
      <c r="G4352" s="3">
        <v>166</v>
      </c>
      <c r="H4352" s="3">
        <v>14922575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 t="str">
        <f>B4352&amp;" | "&amp;C4352&amp;" | "&amp;D4352</f>
        <v>documentazione_amministrativa / registri | REGISTRO GIORNALIERO | REGISTRO GIORNALIERO</v>
      </c>
      <c r="Q4352" s="3" t="str">
        <f>VLOOKUP(P4352,'Classificazione UD'!A:B,2,FALSE)</f>
        <v>RGP</v>
      </c>
    </row>
    <row r="4353" spans="1:17" ht="15" customHeight="1" x14ac:dyDescent="0.25">
      <c r="A4353" s="30">
        <v>2013</v>
      </c>
      <c r="B4353" s="3" t="s">
        <v>33</v>
      </c>
      <c r="C4353" s="3" t="s">
        <v>34</v>
      </c>
      <c r="D4353" s="3" t="s">
        <v>34</v>
      </c>
      <c r="E4353" s="3">
        <v>6</v>
      </c>
      <c r="F4353" s="3">
        <v>19</v>
      </c>
      <c r="G4353" s="3">
        <v>25</v>
      </c>
      <c r="H4353" s="3">
        <v>1004437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 t="str">
        <f>B4353&amp;" | "&amp;C4353&amp;" | "&amp;D4353</f>
        <v>documentazione_amministrativa / contratti_accordi | CONTRATTO | CONTRATTO</v>
      </c>
      <c r="Q4353" s="3" t="str">
        <f>VLOOKUP(P4353,'Classificazione UD'!A:B,2,FALSE)</f>
        <v>Contratto</v>
      </c>
    </row>
    <row r="4354" spans="1:17" ht="15" customHeight="1" x14ac:dyDescent="0.25">
      <c r="A4354" s="30">
        <v>2014</v>
      </c>
      <c r="B4354" s="3" t="s">
        <v>33</v>
      </c>
      <c r="C4354" s="3" t="s">
        <v>34</v>
      </c>
      <c r="D4354" s="3" t="s">
        <v>34</v>
      </c>
      <c r="E4354" s="3">
        <v>8</v>
      </c>
      <c r="F4354" s="3">
        <v>35</v>
      </c>
      <c r="G4354" s="3">
        <v>47</v>
      </c>
      <c r="H4354" s="3">
        <v>24414196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 t="str">
        <f>B4354&amp;" | "&amp;C4354&amp;" | "&amp;D4354</f>
        <v>documentazione_amministrativa / contratti_accordi | CONTRATTO | CONTRATTO</v>
      </c>
      <c r="Q4354" s="3" t="str">
        <f>VLOOKUP(P4354,'Classificazione UD'!A:B,2,FALSE)</f>
        <v>Contratto</v>
      </c>
    </row>
    <row r="4355" spans="1:17" ht="15" customHeight="1" x14ac:dyDescent="0.25">
      <c r="A4355" s="30">
        <v>2015</v>
      </c>
      <c r="B4355" s="3" t="s">
        <v>33</v>
      </c>
      <c r="C4355" s="3" t="s">
        <v>34</v>
      </c>
      <c r="D4355" s="3" t="s">
        <v>34</v>
      </c>
      <c r="E4355" s="3">
        <v>6</v>
      </c>
      <c r="F4355" s="3">
        <v>20</v>
      </c>
      <c r="G4355" s="3">
        <v>25</v>
      </c>
      <c r="H4355" s="3">
        <v>23319938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 t="str">
        <f>B4355&amp;" | "&amp;C4355&amp;" | "&amp;D4355</f>
        <v>documentazione_amministrativa / contratti_accordi | CONTRATTO | CONTRATTO</v>
      </c>
      <c r="Q4355" s="3" t="str">
        <f>VLOOKUP(P4355,'Classificazione UD'!A:B,2,FALSE)</f>
        <v>Contratto</v>
      </c>
    </row>
    <row r="4356" spans="1:17" ht="15" customHeight="1" x14ac:dyDescent="0.25">
      <c r="A4356" s="30">
        <v>2016</v>
      </c>
      <c r="B4356" s="3" t="s">
        <v>33</v>
      </c>
      <c r="C4356" s="3" t="s">
        <v>34</v>
      </c>
      <c r="D4356" s="3" t="s">
        <v>34</v>
      </c>
      <c r="E4356" s="3">
        <v>18</v>
      </c>
      <c r="F4356" s="3">
        <v>67</v>
      </c>
      <c r="G4356" s="3">
        <v>81</v>
      </c>
      <c r="H4356" s="3">
        <v>22736501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 t="str">
        <f>B4356&amp;" | "&amp;C4356&amp;" | "&amp;D4356</f>
        <v>documentazione_amministrativa / contratti_accordi | CONTRATTO | CONTRATTO</v>
      </c>
      <c r="Q4356" s="3" t="str">
        <f>VLOOKUP(P4356,'Classificazione UD'!A:B,2,FALSE)</f>
        <v>Contratto</v>
      </c>
    </row>
    <row r="4357" spans="1:17" ht="15" customHeight="1" x14ac:dyDescent="0.25">
      <c r="A4357" s="30">
        <v>2015</v>
      </c>
      <c r="B4357" s="3" t="s">
        <v>20</v>
      </c>
      <c r="C4357" s="3" t="s">
        <v>21</v>
      </c>
      <c r="D4357" s="3" t="s">
        <v>21</v>
      </c>
      <c r="E4357" s="3">
        <v>66</v>
      </c>
      <c r="F4357" s="3">
        <v>66</v>
      </c>
      <c r="G4357" s="3">
        <v>66</v>
      </c>
      <c r="H4357" s="3">
        <v>6813267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 t="str">
        <f>B4357&amp;" | "&amp;C4357&amp;" | "&amp;D4357</f>
        <v>documentazione_amministrativa / registri | REGISTRO GIORNALIERO | REGISTRO GIORNALIERO</v>
      </c>
      <c r="Q4357" s="3" t="str">
        <f>VLOOKUP(P4357,'Classificazione UD'!A:B,2,FALSE)</f>
        <v>RGP</v>
      </c>
    </row>
    <row r="4358" spans="1:17" ht="15" customHeight="1" x14ac:dyDescent="0.25">
      <c r="A4358" s="30">
        <v>2016</v>
      </c>
      <c r="B4358" s="3" t="s">
        <v>20</v>
      </c>
      <c r="C4358" s="3" t="s">
        <v>21</v>
      </c>
      <c r="D4358" s="3" t="s">
        <v>21</v>
      </c>
      <c r="E4358" s="3">
        <v>146</v>
      </c>
      <c r="F4358" s="3">
        <v>146</v>
      </c>
      <c r="G4358" s="3">
        <v>146</v>
      </c>
      <c r="H4358" s="3">
        <v>20258073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 t="str">
        <f>B4358&amp;" | "&amp;C4358&amp;" | "&amp;D4358</f>
        <v>documentazione_amministrativa / registri | REGISTRO GIORNALIERO | REGISTRO GIORNALIERO</v>
      </c>
      <c r="Q4358" s="3" t="str">
        <f>VLOOKUP(P4358,'Classificazione UD'!A:B,2,FALSE)</f>
        <v>RGP</v>
      </c>
    </row>
    <row r="4359" spans="1:17" ht="15" customHeight="1" x14ac:dyDescent="0.25">
      <c r="A4359" s="30">
        <v>2013</v>
      </c>
      <c r="B4359" s="3" t="s">
        <v>33</v>
      </c>
      <c r="C4359" s="3" t="s">
        <v>133</v>
      </c>
      <c r="D4359" s="3" t="s">
        <v>34</v>
      </c>
      <c r="E4359" s="3">
        <v>1</v>
      </c>
      <c r="F4359" s="3">
        <v>2</v>
      </c>
      <c r="G4359" s="3">
        <v>2</v>
      </c>
      <c r="H4359" s="3">
        <v>680004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 t="str">
        <f>B4359&amp;" | "&amp;C4359&amp;" | "&amp;D4359</f>
        <v>documentazione_amministrativa / contratti_accordi | Contratto | CONTRATTO</v>
      </c>
      <c r="Q4359" s="3" t="str">
        <f>VLOOKUP(P4359,'Classificazione UD'!A:B,2,FALSE)</f>
        <v>Contratto</v>
      </c>
    </row>
    <row r="4360" spans="1:17" ht="15" customHeight="1" x14ac:dyDescent="0.25">
      <c r="A4360" s="30">
        <v>2014</v>
      </c>
      <c r="B4360" s="3" t="s">
        <v>23</v>
      </c>
      <c r="C4360" s="3" t="s">
        <v>24</v>
      </c>
      <c r="D4360" s="3" t="s">
        <v>24</v>
      </c>
      <c r="E4360" s="3">
        <v>13</v>
      </c>
      <c r="F4360" s="3">
        <v>13</v>
      </c>
      <c r="G4360" s="3">
        <v>13</v>
      </c>
      <c r="H4360" s="3">
        <v>463165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 t="str">
        <f>B4360&amp;" | "&amp;C4360&amp;" | "&amp;D4360</f>
        <v>documentazione_amministrativa / altri_documenti | FOGLIO DI TRASFORMAZIONE | FOGLIO DI TRASFORMAZIONE</v>
      </c>
      <c r="Q4360" s="3" t="str">
        <f>VLOOKUP(P4360,'Classificazione UD'!A:B,2,FALSE)</f>
        <v>Tecnico</v>
      </c>
    </row>
    <row r="4361" spans="1:17" ht="15" customHeight="1" x14ac:dyDescent="0.25">
      <c r="A4361" s="30">
        <v>2015</v>
      </c>
      <c r="B4361" s="3" t="s">
        <v>23</v>
      </c>
      <c r="C4361" s="3" t="s">
        <v>24</v>
      </c>
      <c r="D4361" s="3" t="s">
        <v>24</v>
      </c>
      <c r="E4361" s="3">
        <v>12</v>
      </c>
      <c r="F4361" s="3">
        <v>12</v>
      </c>
      <c r="G4361" s="3">
        <v>12</v>
      </c>
      <c r="H4361" s="3">
        <v>973632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 t="str">
        <f>B4361&amp;" | "&amp;C4361&amp;" | "&amp;D4361</f>
        <v>documentazione_amministrativa / altri_documenti | FOGLIO DI TRASFORMAZIONE | FOGLIO DI TRASFORMAZIONE</v>
      </c>
      <c r="Q4361" s="3" t="str">
        <f>VLOOKUP(P4361,'Classificazione UD'!A:B,2,FALSE)</f>
        <v>Tecnico</v>
      </c>
    </row>
    <row r="4362" spans="1:17" ht="15" customHeight="1" x14ac:dyDescent="0.25">
      <c r="A4362" s="30">
        <v>2016</v>
      </c>
      <c r="B4362" s="3" t="s">
        <v>23</v>
      </c>
      <c r="C4362" s="3" t="s">
        <v>24</v>
      </c>
      <c r="D4362" s="3" t="s">
        <v>24</v>
      </c>
      <c r="E4362" s="3">
        <v>4</v>
      </c>
      <c r="F4362" s="3">
        <v>4</v>
      </c>
      <c r="G4362" s="3">
        <v>4</v>
      </c>
      <c r="H4362" s="3">
        <v>196250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 t="str">
        <f>B4362&amp;" | "&amp;C4362&amp;" | "&amp;D4362</f>
        <v>documentazione_amministrativa / altri_documenti | FOGLIO DI TRASFORMAZIONE | FOGLIO DI TRASFORMAZIONE</v>
      </c>
      <c r="Q4362" s="3" t="str">
        <f>VLOOKUP(P4362,'Classificazione UD'!A:B,2,FALSE)</f>
        <v>Tecnico</v>
      </c>
    </row>
    <row r="4363" spans="1:17" ht="15" customHeight="1" x14ac:dyDescent="0.25">
      <c r="A4363" s="30">
        <v>2015</v>
      </c>
      <c r="B4363" s="3" t="s">
        <v>17</v>
      </c>
      <c r="C4363" s="3" t="s">
        <v>27</v>
      </c>
      <c r="D4363" s="3" t="s">
        <v>19</v>
      </c>
      <c r="E4363" s="3">
        <v>1222</v>
      </c>
      <c r="F4363" s="3">
        <v>2444</v>
      </c>
      <c r="G4363" s="3">
        <v>4888</v>
      </c>
      <c r="H4363" s="3">
        <v>450394215</v>
      </c>
      <c r="I4363" s="3">
        <v>2875</v>
      </c>
      <c r="J4363" s="3">
        <v>5750</v>
      </c>
      <c r="K4363" s="3">
        <v>2967197</v>
      </c>
      <c r="L4363" s="3">
        <v>0</v>
      </c>
      <c r="M4363" s="3">
        <v>0</v>
      </c>
      <c r="N4363" s="3">
        <v>0</v>
      </c>
      <c r="O4363" s="3">
        <v>0</v>
      </c>
      <c r="P4363" s="3" t="str">
        <f>B4363&amp;" | "&amp;C4363&amp;" | "&amp;D4363</f>
        <v>documentazione_amministrativa / documentazione_contabile | FATTURA PASSIVA | FATTURA</v>
      </c>
      <c r="Q4363" s="3" t="str">
        <f>VLOOKUP(P4363,'Classificazione UD'!A:B,2,FALSE)</f>
        <v>Fiscale</v>
      </c>
    </row>
    <row r="4364" spans="1:17" ht="15" customHeight="1" x14ac:dyDescent="0.25">
      <c r="A4364" s="30">
        <v>2015</v>
      </c>
      <c r="B4364" s="3" t="s">
        <v>17</v>
      </c>
      <c r="C4364" s="3" t="s">
        <v>27</v>
      </c>
      <c r="D4364" s="3" t="s">
        <v>28</v>
      </c>
      <c r="E4364" s="3">
        <v>25</v>
      </c>
      <c r="F4364" s="3">
        <v>50</v>
      </c>
      <c r="G4364" s="3">
        <v>100</v>
      </c>
      <c r="H4364" s="3">
        <v>8157673</v>
      </c>
      <c r="I4364" s="3">
        <v>54</v>
      </c>
      <c r="J4364" s="3">
        <v>108</v>
      </c>
      <c r="K4364" s="3">
        <v>38290</v>
      </c>
      <c r="L4364" s="3">
        <v>0</v>
      </c>
      <c r="M4364" s="3">
        <v>0</v>
      </c>
      <c r="N4364" s="3">
        <v>0</v>
      </c>
      <c r="O4364" s="3">
        <v>0</v>
      </c>
      <c r="P4364" s="3" t="str">
        <f>B4364&amp;" | "&amp;C4364&amp;" | "&amp;D4364</f>
        <v>documentazione_amministrativa / documentazione_contabile | FATTURA PASSIVA | NOTA DI CREDITO</v>
      </c>
      <c r="Q4364" s="3" t="str">
        <f>VLOOKUP(P4364,'Classificazione UD'!A:B,2,FALSE)</f>
        <v>Fiscale</v>
      </c>
    </row>
    <row r="4365" spans="1:17" ht="15" customHeight="1" x14ac:dyDescent="0.25">
      <c r="A4365" s="30">
        <v>2016</v>
      </c>
      <c r="B4365" s="3" t="s">
        <v>17</v>
      </c>
      <c r="C4365" s="3" t="s">
        <v>27</v>
      </c>
      <c r="D4365" s="3" t="s">
        <v>19</v>
      </c>
      <c r="E4365" s="3">
        <v>50</v>
      </c>
      <c r="F4365" s="3">
        <v>107</v>
      </c>
      <c r="G4365" s="3">
        <v>207</v>
      </c>
      <c r="H4365" s="3">
        <v>6014775</v>
      </c>
      <c r="I4365" s="3">
        <v>132</v>
      </c>
      <c r="J4365" s="3">
        <v>264</v>
      </c>
      <c r="K4365" s="3">
        <v>262179</v>
      </c>
      <c r="L4365" s="3">
        <v>0</v>
      </c>
      <c r="M4365" s="3">
        <v>0</v>
      </c>
      <c r="N4365" s="3">
        <v>0</v>
      </c>
      <c r="O4365" s="3">
        <v>0</v>
      </c>
      <c r="P4365" s="3" t="str">
        <f>B4365&amp;" | "&amp;C4365&amp;" | "&amp;D4365</f>
        <v>documentazione_amministrativa / documentazione_contabile | FATTURA PASSIVA | FATTURA</v>
      </c>
      <c r="Q4365" s="3" t="str">
        <f>VLOOKUP(P4365,'Classificazione UD'!A:B,2,FALSE)</f>
        <v>Fiscale</v>
      </c>
    </row>
    <row r="4366" spans="1:17" ht="15" customHeight="1" x14ac:dyDescent="0.25">
      <c r="A4366" s="30">
        <v>2016</v>
      </c>
      <c r="B4366" s="3" t="s">
        <v>17</v>
      </c>
      <c r="C4366" s="3" t="s">
        <v>27</v>
      </c>
      <c r="D4366" s="3" t="s">
        <v>28</v>
      </c>
      <c r="E4366" s="3">
        <v>80</v>
      </c>
      <c r="F4366" s="3">
        <v>160</v>
      </c>
      <c r="G4366" s="3">
        <v>320</v>
      </c>
      <c r="H4366" s="3">
        <v>17780302</v>
      </c>
      <c r="I4366" s="3">
        <v>217</v>
      </c>
      <c r="J4366" s="3">
        <v>434</v>
      </c>
      <c r="K4366" s="3">
        <v>302642</v>
      </c>
      <c r="L4366" s="3">
        <v>0</v>
      </c>
      <c r="M4366" s="3">
        <v>0</v>
      </c>
      <c r="N4366" s="3">
        <v>0</v>
      </c>
      <c r="O4366" s="3">
        <v>0</v>
      </c>
      <c r="P4366" s="3" t="str">
        <f>B4366&amp;" | "&amp;C4366&amp;" | "&amp;D4366</f>
        <v>documentazione_amministrativa / documentazione_contabile | FATTURA PASSIVA | NOTA DI CREDITO</v>
      </c>
      <c r="Q4366" s="3" t="str">
        <f>VLOOKUP(P4366,'Classificazione UD'!A:B,2,FALSE)</f>
        <v>Fiscale</v>
      </c>
    </row>
    <row r="4367" spans="1:17" ht="15" customHeight="1" x14ac:dyDescent="0.25">
      <c r="A4367" s="30">
        <v>2015</v>
      </c>
      <c r="B4367" s="3" t="s">
        <v>33</v>
      </c>
      <c r="C4367" s="3" t="s">
        <v>34</v>
      </c>
      <c r="D4367" s="3" t="s">
        <v>34</v>
      </c>
      <c r="E4367" s="3">
        <v>1</v>
      </c>
      <c r="F4367" s="3">
        <v>2</v>
      </c>
      <c r="G4367" s="3">
        <v>3</v>
      </c>
      <c r="H4367" s="3">
        <v>3036553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 t="str">
        <f>B4367&amp;" | "&amp;C4367&amp;" | "&amp;D4367</f>
        <v>documentazione_amministrativa / contratti_accordi | CONTRATTO | CONTRATTO</v>
      </c>
      <c r="Q4367" s="3" t="str">
        <f>VLOOKUP(P4367,'Classificazione UD'!A:B,2,FALSE)</f>
        <v>Contratto</v>
      </c>
    </row>
    <row r="4368" spans="1:17" ht="15" customHeight="1" x14ac:dyDescent="0.25">
      <c r="A4368" s="30">
        <v>2015</v>
      </c>
      <c r="B4368" s="3" t="s">
        <v>20</v>
      </c>
      <c r="C4368" s="3" t="s">
        <v>21</v>
      </c>
      <c r="D4368" s="3" t="s">
        <v>21</v>
      </c>
      <c r="E4368" s="3">
        <v>64</v>
      </c>
      <c r="F4368" s="3">
        <v>64</v>
      </c>
      <c r="G4368" s="3">
        <v>64</v>
      </c>
      <c r="H4368" s="3">
        <v>2405902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 t="str">
        <f>B4368&amp;" | "&amp;C4368&amp;" | "&amp;D4368</f>
        <v>documentazione_amministrativa / registri | REGISTRO GIORNALIERO | REGISTRO GIORNALIERO</v>
      </c>
      <c r="Q4368" s="3" t="str">
        <f>VLOOKUP(P4368,'Classificazione UD'!A:B,2,FALSE)</f>
        <v>RGP</v>
      </c>
    </row>
    <row r="4369" spans="1:17" ht="15" customHeight="1" x14ac:dyDescent="0.25">
      <c r="A4369" s="30">
        <v>2016</v>
      </c>
      <c r="B4369" s="3" t="s">
        <v>20</v>
      </c>
      <c r="C4369" s="3" t="s">
        <v>21</v>
      </c>
      <c r="D4369" s="3" t="s">
        <v>21</v>
      </c>
      <c r="E4369" s="3">
        <v>290</v>
      </c>
      <c r="F4369" s="3">
        <v>290</v>
      </c>
      <c r="G4369" s="3">
        <v>290</v>
      </c>
      <c r="H4369" s="3">
        <v>8957893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 t="str">
        <f>B4369&amp;" | "&amp;C4369&amp;" | "&amp;D4369</f>
        <v>documentazione_amministrativa / registri | REGISTRO GIORNALIERO | REGISTRO GIORNALIERO</v>
      </c>
      <c r="Q4369" s="3" t="str">
        <f>VLOOKUP(P4369,'Classificazione UD'!A:B,2,FALSE)</f>
        <v>RGP</v>
      </c>
    </row>
    <row r="4370" spans="1:17" ht="15" customHeight="1" x14ac:dyDescent="0.25">
      <c r="A4370" s="30">
        <v>2015</v>
      </c>
      <c r="B4370" s="3" t="s">
        <v>17</v>
      </c>
      <c r="C4370" s="3" t="s">
        <v>18</v>
      </c>
      <c r="D4370" s="3" t="s">
        <v>19</v>
      </c>
      <c r="E4370" s="3">
        <v>1</v>
      </c>
      <c r="F4370" s="3">
        <v>3</v>
      </c>
      <c r="G4370" s="3">
        <v>3</v>
      </c>
      <c r="H4370" s="3">
        <v>14175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 t="str">
        <f>B4370&amp;" | "&amp;C4370&amp;" | "&amp;D4370</f>
        <v>documentazione_amministrativa / documentazione_contabile | FATTURA ATTIVA | FATTURA</v>
      </c>
      <c r="Q4370" s="3" t="str">
        <f>VLOOKUP(P4370,'Classificazione UD'!A:B,2,FALSE)</f>
        <v>Fiscale</v>
      </c>
    </row>
    <row r="4371" spans="1:17" ht="15" customHeight="1" x14ac:dyDescent="0.25">
      <c r="A4371" s="30">
        <v>2015</v>
      </c>
      <c r="B4371" s="3" t="s">
        <v>17</v>
      </c>
      <c r="C4371" s="3" t="s">
        <v>27</v>
      </c>
      <c r="D4371" s="3" t="s">
        <v>19</v>
      </c>
      <c r="E4371" s="3">
        <v>3297</v>
      </c>
      <c r="F4371" s="3">
        <v>9962</v>
      </c>
      <c r="G4371" s="3">
        <v>9962</v>
      </c>
      <c r="H4371" s="3">
        <v>543917681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 t="str">
        <f>B4371&amp;" | "&amp;C4371&amp;" | "&amp;D4371</f>
        <v>documentazione_amministrativa / documentazione_contabile | FATTURA PASSIVA | FATTURA</v>
      </c>
      <c r="Q4371" s="3" t="str">
        <f>VLOOKUP(P4371,'Classificazione UD'!A:B,2,FALSE)</f>
        <v>Fiscale</v>
      </c>
    </row>
    <row r="4372" spans="1:17" ht="15" customHeight="1" x14ac:dyDescent="0.25">
      <c r="A4372" s="30">
        <v>2015</v>
      </c>
      <c r="B4372" s="3" t="s">
        <v>17</v>
      </c>
      <c r="C4372" s="3" t="s">
        <v>27</v>
      </c>
      <c r="D4372" s="3" t="s">
        <v>28</v>
      </c>
      <c r="E4372" s="3">
        <v>11</v>
      </c>
      <c r="F4372" s="3">
        <v>33</v>
      </c>
      <c r="G4372" s="3">
        <v>33</v>
      </c>
      <c r="H4372" s="3">
        <v>866129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 t="str">
        <f>B4372&amp;" | "&amp;C4372&amp;" | "&amp;D4372</f>
        <v>documentazione_amministrativa / documentazione_contabile | FATTURA PASSIVA | NOTA DI CREDITO</v>
      </c>
      <c r="Q4372" s="3" t="str">
        <f>VLOOKUP(P4372,'Classificazione UD'!A:B,2,FALSE)</f>
        <v>Fiscale</v>
      </c>
    </row>
    <row r="4373" spans="1:17" ht="15" customHeight="1" x14ac:dyDescent="0.25">
      <c r="A4373" s="30">
        <v>2016</v>
      </c>
      <c r="B4373" s="3" t="s">
        <v>17</v>
      </c>
      <c r="C4373" s="3" t="s">
        <v>27</v>
      </c>
      <c r="D4373" s="3" t="s">
        <v>19</v>
      </c>
      <c r="E4373" s="3">
        <v>223</v>
      </c>
      <c r="F4373" s="3">
        <v>669</v>
      </c>
      <c r="G4373" s="3">
        <v>669</v>
      </c>
      <c r="H4373" s="3">
        <v>49931834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 t="str">
        <f>B4373&amp;" | "&amp;C4373&amp;" | "&amp;D4373</f>
        <v>documentazione_amministrativa / documentazione_contabile | FATTURA PASSIVA | FATTURA</v>
      </c>
      <c r="Q4373" s="3" t="str">
        <f>VLOOKUP(P4373,'Classificazione UD'!A:B,2,FALSE)</f>
        <v>Fiscale</v>
      </c>
    </row>
    <row r="4374" spans="1:17" ht="15" customHeight="1" x14ac:dyDescent="0.25">
      <c r="A4374" s="30">
        <v>2016</v>
      </c>
      <c r="B4374" s="3" t="s">
        <v>17</v>
      </c>
      <c r="C4374" s="3" t="s">
        <v>27</v>
      </c>
      <c r="D4374" s="3" t="s">
        <v>28</v>
      </c>
      <c r="E4374" s="3">
        <v>11</v>
      </c>
      <c r="F4374" s="3">
        <v>33</v>
      </c>
      <c r="G4374" s="3">
        <v>33</v>
      </c>
      <c r="H4374" s="3">
        <v>867899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 t="str">
        <f>B4374&amp;" | "&amp;C4374&amp;" | "&amp;D4374</f>
        <v>documentazione_amministrativa / documentazione_contabile | FATTURA PASSIVA | NOTA DI CREDITO</v>
      </c>
      <c r="Q4374" s="3" t="str">
        <f>VLOOKUP(P4374,'Classificazione UD'!A:B,2,FALSE)</f>
        <v>Fiscale</v>
      </c>
    </row>
    <row r="4375" spans="1:17" ht="15" customHeight="1" x14ac:dyDescent="0.25">
      <c r="A4375" s="30">
        <v>2016</v>
      </c>
      <c r="B4375" s="3" t="s">
        <v>17</v>
      </c>
      <c r="C4375" s="3" t="s">
        <v>27</v>
      </c>
      <c r="D4375" s="3" t="s">
        <v>86</v>
      </c>
      <c r="E4375" s="3">
        <v>3</v>
      </c>
      <c r="F4375" s="3">
        <v>9</v>
      </c>
      <c r="G4375" s="3">
        <v>9</v>
      </c>
      <c r="H4375" s="3">
        <v>24890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 t="str">
        <f>B4375&amp;" | "&amp;C4375&amp;" | "&amp;D4375</f>
        <v>documentazione_amministrativa / documentazione_contabile | FATTURA PASSIVA | PARCELLA</v>
      </c>
      <c r="Q4375" s="3" t="str">
        <f>VLOOKUP(P4375,'Classificazione UD'!A:B,2,FALSE)</f>
        <v>Fiscale</v>
      </c>
    </row>
    <row r="4376" spans="1:17" ht="15" customHeight="1" x14ac:dyDescent="0.25">
      <c r="A4376" s="30">
        <v>2015</v>
      </c>
      <c r="B4376" s="3" t="s">
        <v>20</v>
      </c>
      <c r="C4376" s="3" t="s">
        <v>21</v>
      </c>
      <c r="D4376" s="3" t="s">
        <v>21</v>
      </c>
      <c r="E4376" s="3">
        <v>74</v>
      </c>
      <c r="F4376" s="3">
        <v>107</v>
      </c>
      <c r="G4376" s="3">
        <v>107</v>
      </c>
      <c r="H4376" s="3">
        <v>27208834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 t="str">
        <f>B4376&amp;" | "&amp;C4376&amp;" | "&amp;D4376</f>
        <v>documentazione_amministrativa / registri | REGISTRO GIORNALIERO | REGISTRO GIORNALIERO</v>
      </c>
      <c r="Q4376" s="3" t="str">
        <f>VLOOKUP(P4376,'Classificazione UD'!A:B,2,FALSE)</f>
        <v>RGP</v>
      </c>
    </row>
    <row r="4377" spans="1:17" ht="15" customHeight="1" x14ac:dyDescent="0.25">
      <c r="A4377" s="30">
        <v>2016</v>
      </c>
      <c r="B4377" s="3" t="s">
        <v>20</v>
      </c>
      <c r="C4377" s="3" t="s">
        <v>21</v>
      </c>
      <c r="D4377" s="3" t="s">
        <v>21</v>
      </c>
      <c r="E4377" s="3">
        <v>338</v>
      </c>
      <c r="F4377" s="3">
        <v>532</v>
      </c>
      <c r="G4377" s="3">
        <v>532</v>
      </c>
      <c r="H4377" s="3">
        <v>123457449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 t="str">
        <f>B4377&amp;" | "&amp;C4377&amp;" | "&amp;D4377</f>
        <v>documentazione_amministrativa / registri | REGISTRO GIORNALIERO | REGISTRO GIORNALIERO</v>
      </c>
      <c r="Q4377" s="3" t="str">
        <f>VLOOKUP(P4377,'Classificazione UD'!A:B,2,FALSE)</f>
        <v>RGP</v>
      </c>
    </row>
    <row r="4378" spans="1:17" ht="15" customHeight="1" x14ac:dyDescent="0.25">
      <c r="A4378" s="30">
        <v>2016</v>
      </c>
      <c r="B4378" s="3" t="s">
        <v>20</v>
      </c>
      <c r="C4378" s="3" t="s">
        <v>21</v>
      </c>
      <c r="D4378" s="3" t="s">
        <v>21</v>
      </c>
      <c r="E4378" s="3">
        <v>7</v>
      </c>
      <c r="F4378" s="3">
        <v>7</v>
      </c>
      <c r="G4378" s="3">
        <v>7</v>
      </c>
      <c r="H4378" s="3">
        <v>65748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 t="str">
        <f>B4378&amp;" | "&amp;C4378&amp;" | "&amp;D4378</f>
        <v>documentazione_amministrativa / registri | REGISTRO GIORNALIERO | REGISTRO GIORNALIERO</v>
      </c>
      <c r="Q4378" s="3" t="str">
        <f>VLOOKUP(P4378,'Classificazione UD'!A:B,2,FALSE)</f>
        <v>RGP</v>
      </c>
    </row>
    <row r="4379" spans="1:17" ht="15" customHeight="1" x14ac:dyDescent="0.25">
      <c r="A4379" s="30">
        <v>2012</v>
      </c>
      <c r="B4379" s="3" t="s">
        <v>48</v>
      </c>
      <c r="C4379" s="3" t="s">
        <v>160</v>
      </c>
      <c r="D4379" s="3" t="s">
        <v>160</v>
      </c>
      <c r="E4379" s="3">
        <v>144</v>
      </c>
      <c r="F4379" s="3">
        <v>381</v>
      </c>
      <c r="G4379" s="3">
        <v>381</v>
      </c>
      <c r="H4379" s="3">
        <v>39111576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 t="str">
        <f>B4379&amp;" | "&amp;C4379&amp;" | "&amp;D4379</f>
        <v>documentazione_amministrativa / determinazioni | Determinazione | Determinazione</v>
      </c>
      <c r="Q4379" s="3" t="str">
        <f>VLOOKUP(P4379,'Classificazione UD'!A:B,2,FALSE)</f>
        <v>Amministrativo</v>
      </c>
    </row>
    <row r="4380" spans="1:17" ht="15" customHeight="1" x14ac:dyDescent="0.25">
      <c r="A4380" s="30">
        <v>2013</v>
      </c>
      <c r="B4380" s="3" t="s">
        <v>48</v>
      </c>
      <c r="C4380" s="3" t="s">
        <v>160</v>
      </c>
      <c r="D4380" s="3" t="s">
        <v>160</v>
      </c>
      <c r="E4380" s="3">
        <v>179</v>
      </c>
      <c r="F4380" s="3">
        <v>683</v>
      </c>
      <c r="G4380" s="3">
        <v>683</v>
      </c>
      <c r="H4380" s="3">
        <v>75792383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 t="str">
        <f>B4380&amp;" | "&amp;C4380&amp;" | "&amp;D4380</f>
        <v>documentazione_amministrativa / determinazioni | Determinazione | Determinazione</v>
      </c>
      <c r="Q4380" s="3" t="str">
        <f>VLOOKUP(P4380,'Classificazione UD'!A:B,2,FALSE)</f>
        <v>Amministrativo</v>
      </c>
    </row>
    <row r="4381" spans="1:17" ht="15" customHeight="1" x14ac:dyDescent="0.25">
      <c r="A4381" s="30">
        <v>2013</v>
      </c>
      <c r="B4381" s="3" t="s">
        <v>44</v>
      </c>
      <c r="C4381" s="3" t="s">
        <v>68</v>
      </c>
      <c r="D4381" s="3" t="s">
        <v>68</v>
      </c>
      <c r="E4381" s="3">
        <v>74</v>
      </c>
      <c r="F4381" s="3">
        <v>743</v>
      </c>
      <c r="G4381" s="3">
        <v>743</v>
      </c>
      <c r="H4381" s="3">
        <v>647458543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 t="str">
        <f>B4381&amp;" | "&amp;C4381&amp;" | "&amp;D4381</f>
        <v>documentazione_amministrativa / deliberazioni | Delibera | Delibera</v>
      </c>
      <c r="Q4381" s="3" t="str">
        <f>VLOOKUP(P4381,'Classificazione UD'!A:B,2,FALSE)</f>
        <v>Amministrativo</v>
      </c>
    </row>
    <row r="4382" spans="1:17" ht="15" customHeight="1" x14ac:dyDescent="0.25">
      <c r="A4382" s="30">
        <v>2014</v>
      </c>
      <c r="B4382" s="3" t="s">
        <v>44</v>
      </c>
      <c r="C4382" s="3" t="s">
        <v>68</v>
      </c>
      <c r="D4382" s="3" t="s">
        <v>68</v>
      </c>
      <c r="E4382" s="3">
        <v>98</v>
      </c>
      <c r="F4382" s="3">
        <v>922</v>
      </c>
      <c r="G4382" s="3">
        <v>922</v>
      </c>
      <c r="H4382" s="3">
        <v>504127448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 t="str">
        <f>B4382&amp;" | "&amp;C4382&amp;" | "&amp;D4382</f>
        <v>documentazione_amministrativa / deliberazioni | Delibera | Delibera</v>
      </c>
      <c r="Q4382" s="3" t="str">
        <f>VLOOKUP(P4382,'Classificazione UD'!A:B,2,FALSE)</f>
        <v>Amministrativo</v>
      </c>
    </row>
    <row r="4383" spans="1:17" ht="15" customHeight="1" x14ac:dyDescent="0.25">
      <c r="A4383" s="30">
        <v>2015</v>
      </c>
      <c r="B4383" s="3" t="s">
        <v>44</v>
      </c>
      <c r="C4383" s="3" t="s">
        <v>68</v>
      </c>
      <c r="D4383" s="3" t="s">
        <v>68</v>
      </c>
      <c r="E4383" s="3">
        <v>107</v>
      </c>
      <c r="F4383" s="3">
        <v>937</v>
      </c>
      <c r="G4383" s="3">
        <v>937</v>
      </c>
      <c r="H4383" s="3">
        <v>478315555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 t="str">
        <f>B4383&amp;" | "&amp;C4383&amp;" | "&amp;D4383</f>
        <v>documentazione_amministrativa / deliberazioni | Delibera | Delibera</v>
      </c>
      <c r="Q4383" s="3" t="str">
        <f>VLOOKUP(P4383,'Classificazione UD'!A:B,2,FALSE)</f>
        <v>Amministrativo</v>
      </c>
    </row>
    <row r="4384" spans="1:17" ht="15" customHeight="1" x14ac:dyDescent="0.25">
      <c r="A4384" s="30">
        <v>2016</v>
      </c>
      <c r="B4384" s="3" t="s">
        <v>44</v>
      </c>
      <c r="C4384" s="3" t="s">
        <v>68</v>
      </c>
      <c r="D4384" s="3" t="s">
        <v>68</v>
      </c>
      <c r="E4384" s="3">
        <v>34</v>
      </c>
      <c r="F4384" s="3">
        <v>273</v>
      </c>
      <c r="G4384" s="3">
        <v>273</v>
      </c>
      <c r="H4384" s="3">
        <v>85681688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 t="str">
        <f>B4384&amp;" | "&amp;C4384&amp;" | "&amp;D4384</f>
        <v>documentazione_amministrativa / deliberazioni | Delibera | Delibera</v>
      </c>
      <c r="Q4384" s="3" t="str">
        <f>VLOOKUP(P4384,'Classificazione UD'!A:B,2,FALSE)</f>
        <v>Amministrativo</v>
      </c>
    </row>
    <row r="4385" spans="1:17" ht="15" customHeight="1" x14ac:dyDescent="0.25">
      <c r="A4385" s="30">
        <v>2012</v>
      </c>
      <c r="B4385" s="3" t="s">
        <v>44</v>
      </c>
      <c r="C4385" s="3" t="s">
        <v>68</v>
      </c>
      <c r="D4385" s="3" t="s">
        <v>68</v>
      </c>
      <c r="E4385" s="3">
        <v>1</v>
      </c>
      <c r="F4385" s="3">
        <v>4</v>
      </c>
      <c r="G4385" s="3">
        <v>4</v>
      </c>
      <c r="H4385" s="3">
        <v>585268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 t="str">
        <f>B4385&amp;" | "&amp;C4385&amp;" | "&amp;D4385</f>
        <v>documentazione_amministrativa / deliberazioni | Delibera | Delibera</v>
      </c>
      <c r="Q4385" s="3" t="str">
        <f>VLOOKUP(P4385,'Classificazione UD'!A:B,2,FALSE)</f>
        <v>Amministrativo</v>
      </c>
    </row>
    <row r="4386" spans="1:17" ht="15" customHeight="1" x14ac:dyDescent="0.25">
      <c r="A4386" s="30">
        <v>2013</v>
      </c>
      <c r="B4386" s="3" t="s">
        <v>44</v>
      </c>
      <c r="C4386" s="3" t="s">
        <v>68</v>
      </c>
      <c r="D4386" s="3" t="s">
        <v>68</v>
      </c>
      <c r="E4386" s="3">
        <v>106</v>
      </c>
      <c r="F4386" s="3">
        <v>1027</v>
      </c>
      <c r="G4386" s="3">
        <v>1027</v>
      </c>
      <c r="H4386" s="3">
        <v>369022526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 t="str">
        <f>B4386&amp;" | "&amp;C4386&amp;" | "&amp;D4386</f>
        <v>documentazione_amministrativa / deliberazioni | Delibera | Delibera</v>
      </c>
      <c r="Q4386" s="3" t="str">
        <f>VLOOKUP(P4386,'Classificazione UD'!A:B,2,FALSE)</f>
        <v>Amministrativo</v>
      </c>
    </row>
    <row r="4387" spans="1:17" ht="15" customHeight="1" x14ac:dyDescent="0.25">
      <c r="A4387" s="30">
        <v>2014</v>
      </c>
      <c r="B4387" s="3" t="s">
        <v>44</v>
      </c>
      <c r="C4387" s="3" t="s">
        <v>68</v>
      </c>
      <c r="D4387" s="3" t="s">
        <v>68</v>
      </c>
      <c r="E4387" s="3">
        <v>115</v>
      </c>
      <c r="F4387" s="3">
        <v>1055</v>
      </c>
      <c r="G4387" s="3">
        <v>1055</v>
      </c>
      <c r="H4387" s="3">
        <v>247504883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 t="str">
        <f>B4387&amp;" | "&amp;C4387&amp;" | "&amp;D4387</f>
        <v>documentazione_amministrativa / deliberazioni | Delibera | Delibera</v>
      </c>
      <c r="Q4387" s="3" t="str">
        <f>VLOOKUP(P4387,'Classificazione UD'!A:B,2,FALSE)</f>
        <v>Amministrativo</v>
      </c>
    </row>
    <row r="4388" spans="1:17" ht="15" customHeight="1" x14ac:dyDescent="0.25">
      <c r="A4388" s="30">
        <v>2015</v>
      </c>
      <c r="B4388" s="3" t="s">
        <v>44</v>
      </c>
      <c r="C4388" s="3" t="s">
        <v>68</v>
      </c>
      <c r="D4388" s="3" t="s">
        <v>68</v>
      </c>
      <c r="E4388" s="3">
        <v>132</v>
      </c>
      <c r="F4388" s="3">
        <v>1163</v>
      </c>
      <c r="G4388" s="3">
        <v>1163</v>
      </c>
      <c r="H4388" s="3">
        <v>237824295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 t="str">
        <f>B4388&amp;" | "&amp;C4388&amp;" | "&amp;D4388</f>
        <v>documentazione_amministrativa / deliberazioni | Delibera | Delibera</v>
      </c>
      <c r="Q4388" s="3" t="str">
        <f>VLOOKUP(P4388,'Classificazione UD'!A:B,2,FALSE)</f>
        <v>Amministrativo</v>
      </c>
    </row>
    <row r="4389" spans="1:17" ht="15" customHeight="1" x14ac:dyDescent="0.25">
      <c r="A4389" s="30">
        <v>2016</v>
      </c>
      <c r="B4389" s="3" t="s">
        <v>44</v>
      </c>
      <c r="C4389" s="3" t="s">
        <v>68</v>
      </c>
      <c r="D4389" s="3" t="s">
        <v>68</v>
      </c>
      <c r="E4389" s="3">
        <v>47</v>
      </c>
      <c r="F4389" s="3">
        <v>419</v>
      </c>
      <c r="G4389" s="3">
        <v>419</v>
      </c>
      <c r="H4389" s="3">
        <v>95027898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 t="str">
        <f>B4389&amp;" | "&amp;C4389&amp;" | "&amp;D4389</f>
        <v>documentazione_amministrativa / deliberazioni | Delibera | Delibera</v>
      </c>
      <c r="Q4389" s="3" t="str">
        <f>VLOOKUP(P4389,'Classificazione UD'!A:B,2,FALSE)</f>
        <v>Amministrativo</v>
      </c>
    </row>
    <row r="4390" spans="1:17" ht="15" customHeight="1" x14ac:dyDescent="0.25">
      <c r="A4390" s="30">
        <v>2007</v>
      </c>
      <c r="B4390" s="3" t="s">
        <v>48</v>
      </c>
      <c r="C4390" s="3" t="s">
        <v>160</v>
      </c>
      <c r="D4390" s="3" t="s">
        <v>160</v>
      </c>
      <c r="E4390" s="3">
        <v>1071</v>
      </c>
      <c r="F4390" s="3">
        <v>4508</v>
      </c>
      <c r="G4390" s="3">
        <v>4508</v>
      </c>
      <c r="H4390" s="3">
        <v>317651437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 t="str">
        <f>B4390&amp;" | "&amp;C4390&amp;" | "&amp;D4390</f>
        <v>documentazione_amministrativa / determinazioni | Determinazione | Determinazione</v>
      </c>
      <c r="Q4390" s="3" t="str">
        <f>VLOOKUP(P4390,'Classificazione UD'!A:B,2,FALSE)</f>
        <v>Amministrativo</v>
      </c>
    </row>
    <row r="4391" spans="1:17" ht="15" customHeight="1" x14ac:dyDescent="0.25">
      <c r="A4391" s="30">
        <v>2012</v>
      </c>
      <c r="B4391" s="3" t="s">
        <v>48</v>
      </c>
      <c r="C4391" s="3" t="s">
        <v>160</v>
      </c>
      <c r="D4391" s="3" t="s">
        <v>160</v>
      </c>
      <c r="E4391" s="3">
        <v>539</v>
      </c>
      <c r="F4391" s="3">
        <v>1608</v>
      </c>
      <c r="G4391" s="3">
        <v>1608</v>
      </c>
      <c r="H4391" s="3">
        <v>242540864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 t="str">
        <f>B4391&amp;" | "&amp;C4391&amp;" | "&amp;D4391</f>
        <v>documentazione_amministrativa / determinazioni | Determinazione | Determinazione</v>
      </c>
      <c r="Q4391" s="3" t="str">
        <f>VLOOKUP(P4391,'Classificazione UD'!A:B,2,FALSE)</f>
        <v>Amministrativo</v>
      </c>
    </row>
    <row r="4392" spans="1:17" ht="15" customHeight="1" x14ac:dyDescent="0.25">
      <c r="A4392" s="30">
        <v>2013</v>
      </c>
      <c r="B4392" s="3" t="s">
        <v>48</v>
      </c>
      <c r="C4392" s="3" t="s">
        <v>160</v>
      </c>
      <c r="D4392" s="3" t="s">
        <v>160</v>
      </c>
      <c r="E4392" s="3">
        <v>555</v>
      </c>
      <c r="F4392" s="3">
        <v>2337</v>
      </c>
      <c r="G4392" s="3">
        <v>2337</v>
      </c>
      <c r="H4392" s="3">
        <v>337787923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 t="str">
        <f>B4392&amp;" | "&amp;C4392&amp;" | "&amp;D4392</f>
        <v>documentazione_amministrativa / determinazioni | Determinazione | Determinazione</v>
      </c>
      <c r="Q4392" s="3" t="str">
        <f>VLOOKUP(P4392,'Classificazione UD'!A:B,2,FALSE)</f>
        <v>Amministrativo</v>
      </c>
    </row>
    <row r="4393" spans="1:17" ht="15" customHeight="1" x14ac:dyDescent="0.25">
      <c r="A4393" s="30">
        <v>2014</v>
      </c>
      <c r="B4393" s="3" t="s">
        <v>48</v>
      </c>
      <c r="C4393" s="3" t="s">
        <v>160</v>
      </c>
      <c r="D4393" s="3" t="s">
        <v>160</v>
      </c>
      <c r="E4393" s="3">
        <v>995</v>
      </c>
      <c r="F4393" s="3">
        <v>4110</v>
      </c>
      <c r="G4393" s="3">
        <v>4110</v>
      </c>
      <c r="H4393" s="3">
        <v>618864955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 t="str">
        <f>B4393&amp;" | "&amp;C4393&amp;" | "&amp;D4393</f>
        <v>documentazione_amministrativa / determinazioni | Determinazione | Determinazione</v>
      </c>
      <c r="Q4393" s="3" t="str">
        <f>VLOOKUP(P4393,'Classificazione UD'!A:B,2,FALSE)</f>
        <v>Amministrativo</v>
      </c>
    </row>
    <row r="4394" spans="1:17" ht="15" customHeight="1" x14ac:dyDescent="0.25">
      <c r="A4394" s="30">
        <v>2015</v>
      </c>
      <c r="B4394" s="3" t="s">
        <v>48</v>
      </c>
      <c r="C4394" s="3" t="s">
        <v>160</v>
      </c>
      <c r="D4394" s="3" t="s">
        <v>160</v>
      </c>
      <c r="E4394" s="3">
        <v>916</v>
      </c>
      <c r="F4394" s="3">
        <v>3825</v>
      </c>
      <c r="G4394" s="3">
        <v>3825</v>
      </c>
      <c r="H4394" s="3">
        <v>540942872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 t="str">
        <f>B4394&amp;" | "&amp;C4394&amp;" | "&amp;D4394</f>
        <v>documentazione_amministrativa / determinazioni | Determinazione | Determinazione</v>
      </c>
      <c r="Q4394" s="3" t="str">
        <f>VLOOKUP(P4394,'Classificazione UD'!A:B,2,FALSE)</f>
        <v>Amministrativo</v>
      </c>
    </row>
    <row r="4395" spans="1:17" ht="15" customHeight="1" x14ac:dyDescent="0.25">
      <c r="A4395" s="30">
        <v>2016</v>
      </c>
      <c r="B4395" s="3" t="s">
        <v>48</v>
      </c>
      <c r="C4395" s="3" t="s">
        <v>160</v>
      </c>
      <c r="D4395" s="3" t="s">
        <v>160</v>
      </c>
      <c r="E4395" s="3">
        <v>653</v>
      </c>
      <c r="F4395" s="3">
        <v>2764</v>
      </c>
      <c r="G4395" s="3">
        <v>2764</v>
      </c>
      <c r="H4395" s="3">
        <v>405077877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 t="str">
        <f>B4395&amp;" | "&amp;C4395&amp;" | "&amp;D4395</f>
        <v>documentazione_amministrativa / determinazioni | Determinazione | Determinazione</v>
      </c>
      <c r="Q4395" s="3" t="str">
        <f>VLOOKUP(P4395,'Classificazione UD'!A:B,2,FALSE)</f>
        <v>Amministrativo</v>
      </c>
    </row>
    <row r="4396" spans="1:17" ht="15" customHeight="1" x14ac:dyDescent="0.25">
      <c r="A4396" s="30">
        <v>2010</v>
      </c>
      <c r="B4396" s="3" t="s">
        <v>23</v>
      </c>
      <c r="C4396" s="3" t="s">
        <v>117</v>
      </c>
      <c r="D4396" s="3" t="s">
        <v>117</v>
      </c>
      <c r="E4396" s="3">
        <v>1</v>
      </c>
      <c r="F4396" s="3">
        <v>1</v>
      </c>
      <c r="G4396" s="3">
        <v>1</v>
      </c>
      <c r="H4396" s="3">
        <v>13426398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 t="str">
        <f>B4396&amp;" | "&amp;C4396&amp;" | "&amp;D4396</f>
        <v>documentazione_amministrativa / altri_documenti | DOCUMENTO NON PROTOCOLLATO | DOCUMENTO NON PROTOCOLLATO</v>
      </c>
      <c r="Q4396" s="3" t="str">
        <f>VLOOKUP(P4396,'Classificazione UD'!A:B,2,FALSE)</f>
        <v>Amministrativo</v>
      </c>
    </row>
    <row r="4397" spans="1:17" ht="15" customHeight="1" x14ac:dyDescent="0.25">
      <c r="A4397" s="30">
        <v>2012</v>
      </c>
      <c r="B4397" s="3" t="s">
        <v>23</v>
      </c>
      <c r="C4397" s="3" t="s">
        <v>117</v>
      </c>
      <c r="D4397" s="3" t="s">
        <v>117</v>
      </c>
      <c r="E4397" s="3">
        <v>5</v>
      </c>
      <c r="F4397" s="3">
        <v>7</v>
      </c>
      <c r="G4397" s="3">
        <v>7</v>
      </c>
      <c r="H4397" s="3">
        <v>544861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 t="str">
        <f>B4397&amp;" | "&amp;C4397&amp;" | "&amp;D4397</f>
        <v>documentazione_amministrativa / altri_documenti | DOCUMENTO NON PROTOCOLLATO | DOCUMENTO NON PROTOCOLLATO</v>
      </c>
      <c r="Q4397" s="3" t="str">
        <f>VLOOKUP(P4397,'Classificazione UD'!A:B,2,FALSE)</f>
        <v>Amministrativo</v>
      </c>
    </row>
    <row r="4398" spans="1:17" ht="15" customHeight="1" x14ac:dyDescent="0.25">
      <c r="A4398" s="30">
        <v>2013</v>
      </c>
      <c r="B4398" s="3" t="s">
        <v>23</v>
      </c>
      <c r="C4398" s="3" t="s">
        <v>117</v>
      </c>
      <c r="D4398" s="3" t="s">
        <v>117</v>
      </c>
      <c r="E4398" s="3">
        <v>82</v>
      </c>
      <c r="F4398" s="3">
        <v>103</v>
      </c>
      <c r="G4398" s="3">
        <v>103</v>
      </c>
      <c r="H4398" s="3">
        <v>246616595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 t="str">
        <f>B4398&amp;" | "&amp;C4398&amp;" | "&amp;D4398</f>
        <v>documentazione_amministrativa / altri_documenti | DOCUMENTO NON PROTOCOLLATO | DOCUMENTO NON PROTOCOLLATO</v>
      </c>
      <c r="Q4398" s="3" t="str">
        <f>VLOOKUP(P4398,'Classificazione UD'!A:B,2,FALSE)</f>
        <v>Amministrativo</v>
      </c>
    </row>
    <row r="4399" spans="1:17" ht="15" customHeight="1" x14ac:dyDescent="0.25">
      <c r="A4399" s="30">
        <v>2014</v>
      </c>
      <c r="B4399" s="3" t="s">
        <v>23</v>
      </c>
      <c r="C4399" s="3" t="s">
        <v>117</v>
      </c>
      <c r="D4399" s="3" t="s">
        <v>117</v>
      </c>
      <c r="E4399" s="3">
        <v>83</v>
      </c>
      <c r="F4399" s="3">
        <v>90</v>
      </c>
      <c r="G4399" s="3">
        <v>90</v>
      </c>
      <c r="H4399" s="3">
        <v>215386980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 t="str">
        <f>B4399&amp;" | "&amp;C4399&amp;" | "&amp;D4399</f>
        <v>documentazione_amministrativa / altri_documenti | DOCUMENTO NON PROTOCOLLATO | DOCUMENTO NON PROTOCOLLATO</v>
      </c>
      <c r="Q4399" s="3" t="str">
        <f>VLOOKUP(P4399,'Classificazione UD'!A:B,2,FALSE)</f>
        <v>Amministrativo</v>
      </c>
    </row>
    <row r="4400" spans="1:17" ht="15" customHeight="1" x14ac:dyDescent="0.25">
      <c r="A4400" s="30">
        <v>2015</v>
      </c>
      <c r="B4400" s="3" t="s">
        <v>23</v>
      </c>
      <c r="C4400" s="3" t="s">
        <v>117</v>
      </c>
      <c r="D4400" s="3" t="s">
        <v>117</v>
      </c>
      <c r="E4400" s="3">
        <v>75</v>
      </c>
      <c r="F4400" s="3">
        <v>75</v>
      </c>
      <c r="G4400" s="3">
        <v>75</v>
      </c>
      <c r="H4400" s="3">
        <v>188380435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 t="str">
        <f>B4400&amp;" | "&amp;C4400&amp;" | "&amp;D4400</f>
        <v>documentazione_amministrativa / altri_documenti | DOCUMENTO NON PROTOCOLLATO | DOCUMENTO NON PROTOCOLLATO</v>
      </c>
      <c r="Q4400" s="3" t="str">
        <f>VLOOKUP(P4400,'Classificazione UD'!A:B,2,FALSE)</f>
        <v>Amministrativo</v>
      </c>
    </row>
    <row r="4401" spans="1:17" ht="15" customHeight="1" x14ac:dyDescent="0.25">
      <c r="A4401" s="30">
        <v>2010</v>
      </c>
      <c r="B4401" s="3" t="s">
        <v>36</v>
      </c>
      <c r="C4401" s="3" t="s">
        <v>50</v>
      </c>
      <c r="D4401" s="3" t="s">
        <v>50</v>
      </c>
      <c r="E4401" s="3">
        <v>2</v>
      </c>
      <c r="F4401" s="3">
        <v>11</v>
      </c>
      <c r="G4401" s="3">
        <v>11</v>
      </c>
      <c r="H4401" s="3">
        <v>4678968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 t="str">
        <f>B4401&amp;" | "&amp;C4401&amp;" | "&amp;D4401</f>
        <v>documentazione_amministrativa / documenti_protocollati | DOCUMENTO PROTOCOLLATO | DOCUMENTO PROTOCOLLATO</v>
      </c>
      <c r="Q4401" s="3" t="str">
        <f>VLOOKUP(P4401,'Classificazione UD'!A:B,2,FALSE)</f>
        <v>Protocollo</v>
      </c>
    </row>
    <row r="4402" spans="1:17" ht="15" customHeight="1" x14ac:dyDescent="0.25">
      <c r="A4402" s="30">
        <v>2012</v>
      </c>
      <c r="B4402" s="3" t="s">
        <v>36</v>
      </c>
      <c r="C4402" s="3" t="s">
        <v>50</v>
      </c>
      <c r="D4402" s="3" t="s">
        <v>50</v>
      </c>
      <c r="E4402" s="3">
        <v>1372</v>
      </c>
      <c r="F4402" s="3">
        <v>4049</v>
      </c>
      <c r="G4402" s="3">
        <v>4049</v>
      </c>
      <c r="H4402" s="3">
        <v>1517161935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 t="str">
        <f>B4402&amp;" | "&amp;C4402&amp;" | "&amp;D4402</f>
        <v>documentazione_amministrativa / documenti_protocollati | DOCUMENTO PROTOCOLLATO | DOCUMENTO PROTOCOLLATO</v>
      </c>
      <c r="Q4402" s="3" t="str">
        <f>VLOOKUP(P4402,'Classificazione UD'!A:B,2,FALSE)</f>
        <v>Protocollo</v>
      </c>
    </row>
    <row r="4403" spans="1:17" ht="15" customHeight="1" x14ac:dyDescent="0.25">
      <c r="A4403" s="30">
        <v>2013</v>
      </c>
      <c r="B4403" s="3" t="s">
        <v>36</v>
      </c>
      <c r="C4403" s="3" t="s">
        <v>50</v>
      </c>
      <c r="D4403" s="3" t="s">
        <v>50</v>
      </c>
      <c r="E4403" s="3">
        <v>8507</v>
      </c>
      <c r="F4403" s="3">
        <v>27356</v>
      </c>
      <c r="G4403" s="3">
        <v>27356</v>
      </c>
      <c r="H4403" s="3">
        <v>11338423608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 t="str">
        <f>B4403&amp;" | "&amp;C4403&amp;" | "&amp;D4403</f>
        <v>documentazione_amministrativa / documenti_protocollati | DOCUMENTO PROTOCOLLATO | DOCUMENTO PROTOCOLLATO</v>
      </c>
      <c r="Q4403" s="3" t="str">
        <f>VLOOKUP(P4403,'Classificazione UD'!A:B,2,FALSE)</f>
        <v>Protocollo</v>
      </c>
    </row>
    <row r="4404" spans="1:17" ht="15" customHeight="1" x14ac:dyDescent="0.25">
      <c r="A4404" s="30">
        <v>2014</v>
      </c>
      <c r="B4404" s="3" t="s">
        <v>36</v>
      </c>
      <c r="C4404" s="3" t="s">
        <v>50</v>
      </c>
      <c r="D4404" s="3" t="s">
        <v>50</v>
      </c>
      <c r="E4404" s="3">
        <v>12898</v>
      </c>
      <c r="F4404" s="3">
        <v>45705</v>
      </c>
      <c r="G4404" s="3">
        <v>45705</v>
      </c>
      <c r="H4404" s="3">
        <v>22101372964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 t="str">
        <f>B4404&amp;" | "&amp;C4404&amp;" | "&amp;D4404</f>
        <v>documentazione_amministrativa / documenti_protocollati | DOCUMENTO PROTOCOLLATO | DOCUMENTO PROTOCOLLATO</v>
      </c>
      <c r="Q4404" s="3" t="str">
        <f>VLOOKUP(P4404,'Classificazione UD'!A:B,2,FALSE)</f>
        <v>Protocollo</v>
      </c>
    </row>
    <row r="4405" spans="1:17" ht="15" customHeight="1" x14ac:dyDescent="0.25">
      <c r="A4405" s="30">
        <v>2015</v>
      </c>
      <c r="B4405" s="3" t="s">
        <v>36</v>
      </c>
      <c r="C4405" s="3" t="s">
        <v>50</v>
      </c>
      <c r="D4405" s="3" t="s">
        <v>50</v>
      </c>
      <c r="E4405" s="3">
        <v>11910</v>
      </c>
      <c r="F4405" s="3">
        <v>40872</v>
      </c>
      <c r="G4405" s="3">
        <v>40872</v>
      </c>
      <c r="H4405" s="3">
        <v>19388868301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 t="str">
        <f>B4405&amp;" | "&amp;C4405&amp;" | "&amp;D4405</f>
        <v>documentazione_amministrativa / documenti_protocollati | DOCUMENTO PROTOCOLLATO | DOCUMENTO PROTOCOLLATO</v>
      </c>
      <c r="Q4405" s="3" t="str">
        <f>VLOOKUP(P4405,'Classificazione UD'!A:B,2,FALSE)</f>
        <v>Protocollo</v>
      </c>
    </row>
    <row r="4406" spans="1:17" ht="15" customHeight="1" x14ac:dyDescent="0.25">
      <c r="A4406" s="30">
        <v>2008</v>
      </c>
      <c r="B4406" s="3" t="s">
        <v>44</v>
      </c>
      <c r="C4406" s="3" t="s">
        <v>46</v>
      </c>
      <c r="D4406" s="3" t="s">
        <v>46</v>
      </c>
      <c r="E4406" s="3">
        <v>46</v>
      </c>
      <c r="F4406" s="3">
        <v>94</v>
      </c>
      <c r="G4406" s="3">
        <v>94</v>
      </c>
      <c r="H4406" s="3">
        <v>16502872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 t="str">
        <f>B4406&amp;" | "&amp;C4406&amp;" | "&amp;D4406</f>
        <v>documentazione_amministrativa / deliberazioni | DELIBERA | DELIBERA</v>
      </c>
      <c r="Q4406" s="3" t="str">
        <f>VLOOKUP(P4406,'Classificazione UD'!A:B,2,FALSE)</f>
        <v>Amministrativo</v>
      </c>
    </row>
    <row r="4407" spans="1:17" ht="15" customHeight="1" x14ac:dyDescent="0.25">
      <c r="A4407" s="30">
        <v>2009</v>
      </c>
      <c r="B4407" s="3" t="s">
        <v>44</v>
      </c>
      <c r="C4407" s="3" t="s">
        <v>46</v>
      </c>
      <c r="D4407" s="3" t="s">
        <v>46</v>
      </c>
      <c r="E4407" s="3">
        <v>51</v>
      </c>
      <c r="F4407" s="3">
        <v>105</v>
      </c>
      <c r="G4407" s="3">
        <v>105</v>
      </c>
      <c r="H4407" s="3">
        <v>123682859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 t="str">
        <f>B4407&amp;" | "&amp;C4407&amp;" | "&amp;D4407</f>
        <v>documentazione_amministrativa / deliberazioni | DELIBERA | DELIBERA</v>
      </c>
      <c r="Q4407" s="3" t="str">
        <f>VLOOKUP(P4407,'Classificazione UD'!A:B,2,FALSE)</f>
        <v>Amministrativo</v>
      </c>
    </row>
    <row r="4408" spans="1:17" ht="15" customHeight="1" x14ac:dyDescent="0.25">
      <c r="A4408" s="30">
        <v>2010</v>
      </c>
      <c r="B4408" s="3" t="s">
        <v>44</v>
      </c>
      <c r="C4408" s="3" t="s">
        <v>46</v>
      </c>
      <c r="D4408" s="3" t="s">
        <v>46</v>
      </c>
      <c r="E4408" s="3">
        <v>49</v>
      </c>
      <c r="F4408" s="3">
        <v>99</v>
      </c>
      <c r="G4408" s="3">
        <v>99</v>
      </c>
      <c r="H4408" s="3">
        <v>52753241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 t="str">
        <f>B4408&amp;" | "&amp;C4408&amp;" | "&amp;D4408</f>
        <v>documentazione_amministrativa / deliberazioni | DELIBERA | DELIBERA</v>
      </c>
      <c r="Q4408" s="3" t="str">
        <f>VLOOKUP(P4408,'Classificazione UD'!A:B,2,FALSE)</f>
        <v>Amministrativo</v>
      </c>
    </row>
    <row r="4409" spans="1:17" ht="15" customHeight="1" x14ac:dyDescent="0.25">
      <c r="A4409" s="30">
        <v>2011</v>
      </c>
      <c r="B4409" s="3" t="s">
        <v>44</v>
      </c>
      <c r="C4409" s="3" t="s">
        <v>46</v>
      </c>
      <c r="D4409" s="3" t="s">
        <v>46</v>
      </c>
      <c r="E4409" s="3">
        <v>49</v>
      </c>
      <c r="F4409" s="3">
        <v>98</v>
      </c>
      <c r="G4409" s="3">
        <v>98</v>
      </c>
      <c r="H4409" s="3">
        <v>29111315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 t="str">
        <f>B4409&amp;" | "&amp;C4409&amp;" | "&amp;D4409</f>
        <v>documentazione_amministrativa / deliberazioni | DELIBERA | DELIBERA</v>
      </c>
      <c r="Q4409" s="3" t="str">
        <f>VLOOKUP(P4409,'Classificazione UD'!A:B,2,FALSE)</f>
        <v>Amministrativo</v>
      </c>
    </row>
    <row r="4410" spans="1:17" ht="15" customHeight="1" x14ac:dyDescent="0.25">
      <c r="A4410" s="30">
        <v>2012</v>
      </c>
      <c r="B4410" s="3" t="s">
        <v>44</v>
      </c>
      <c r="C4410" s="3" t="s">
        <v>46</v>
      </c>
      <c r="D4410" s="3" t="s">
        <v>46</v>
      </c>
      <c r="E4410" s="3">
        <v>43</v>
      </c>
      <c r="F4410" s="3">
        <v>86</v>
      </c>
      <c r="G4410" s="3">
        <v>86</v>
      </c>
      <c r="H4410" s="3">
        <v>185734699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 t="str">
        <f>B4410&amp;" | "&amp;C4410&amp;" | "&amp;D4410</f>
        <v>documentazione_amministrativa / deliberazioni | DELIBERA | DELIBERA</v>
      </c>
      <c r="Q4410" s="3" t="str">
        <f>VLOOKUP(P4410,'Classificazione UD'!A:B,2,FALSE)</f>
        <v>Amministrativo</v>
      </c>
    </row>
    <row r="4411" spans="1:17" ht="15" customHeight="1" x14ac:dyDescent="0.25">
      <c r="A4411" s="30">
        <v>2013</v>
      </c>
      <c r="B4411" s="3" t="s">
        <v>44</v>
      </c>
      <c r="C4411" s="3" t="s">
        <v>46</v>
      </c>
      <c r="D4411" s="3" t="s">
        <v>46</v>
      </c>
      <c r="E4411" s="3">
        <v>45</v>
      </c>
      <c r="F4411" s="3">
        <v>92</v>
      </c>
      <c r="G4411" s="3">
        <v>92</v>
      </c>
      <c r="H4411" s="3">
        <v>173884353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 t="str">
        <f>B4411&amp;" | "&amp;C4411&amp;" | "&amp;D4411</f>
        <v>documentazione_amministrativa / deliberazioni | DELIBERA | DELIBERA</v>
      </c>
      <c r="Q4411" s="3" t="str">
        <f>VLOOKUP(P4411,'Classificazione UD'!A:B,2,FALSE)</f>
        <v>Amministrativo</v>
      </c>
    </row>
    <row r="4412" spans="1:17" ht="15" customHeight="1" x14ac:dyDescent="0.25">
      <c r="A4412" s="30">
        <v>2014</v>
      </c>
      <c r="B4412" s="3" t="s">
        <v>44</v>
      </c>
      <c r="C4412" s="3" t="s">
        <v>46</v>
      </c>
      <c r="D4412" s="3" t="s">
        <v>46</v>
      </c>
      <c r="E4412" s="3">
        <v>58</v>
      </c>
      <c r="F4412" s="3">
        <v>116</v>
      </c>
      <c r="G4412" s="3">
        <v>116</v>
      </c>
      <c r="H4412" s="3">
        <v>42808905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 t="str">
        <f>B4412&amp;" | "&amp;C4412&amp;" | "&amp;D4412</f>
        <v>documentazione_amministrativa / deliberazioni | DELIBERA | DELIBERA</v>
      </c>
      <c r="Q4412" s="3" t="str">
        <f>VLOOKUP(P4412,'Classificazione UD'!A:B,2,FALSE)</f>
        <v>Amministrativo</v>
      </c>
    </row>
    <row r="4413" spans="1:17" ht="15" customHeight="1" x14ac:dyDescent="0.25">
      <c r="A4413" s="30">
        <v>2015</v>
      </c>
      <c r="B4413" s="3" t="s">
        <v>44</v>
      </c>
      <c r="C4413" s="3" t="s">
        <v>46</v>
      </c>
      <c r="D4413" s="3" t="s">
        <v>46</v>
      </c>
      <c r="E4413" s="3">
        <v>41</v>
      </c>
      <c r="F4413" s="3">
        <v>82</v>
      </c>
      <c r="G4413" s="3">
        <v>82</v>
      </c>
      <c r="H4413" s="3">
        <v>46671335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 t="str">
        <f>B4413&amp;" | "&amp;C4413&amp;" | "&amp;D4413</f>
        <v>documentazione_amministrativa / deliberazioni | DELIBERA | DELIBERA</v>
      </c>
      <c r="Q4413" s="3" t="str">
        <f>VLOOKUP(P4413,'Classificazione UD'!A:B,2,FALSE)</f>
        <v>Amministrativo</v>
      </c>
    </row>
    <row r="4414" spans="1:17" ht="15" customHeight="1" x14ac:dyDescent="0.25">
      <c r="A4414" s="30">
        <v>2016</v>
      </c>
      <c r="B4414" s="3" t="s">
        <v>44</v>
      </c>
      <c r="C4414" s="3" t="s">
        <v>46</v>
      </c>
      <c r="D4414" s="3" t="s">
        <v>46</v>
      </c>
      <c r="E4414" s="3">
        <v>25</v>
      </c>
      <c r="F4414" s="3">
        <v>50</v>
      </c>
      <c r="G4414" s="3">
        <v>50</v>
      </c>
      <c r="H4414" s="3">
        <v>126673817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 t="str">
        <f>B4414&amp;" | "&amp;C4414&amp;" | "&amp;D4414</f>
        <v>documentazione_amministrativa / deliberazioni | DELIBERA | DELIBERA</v>
      </c>
      <c r="Q4414" s="3" t="str">
        <f>VLOOKUP(P4414,'Classificazione UD'!A:B,2,FALSE)</f>
        <v>Amministrativo</v>
      </c>
    </row>
    <row r="4415" spans="1:17" ht="15" customHeight="1" x14ac:dyDescent="0.25">
      <c r="A4415" s="30">
        <v>2008</v>
      </c>
      <c r="B4415" s="3" t="s">
        <v>48</v>
      </c>
      <c r="C4415" s="3" t="s">
        <v>81</v>
      </c>
      <c r="D4415" s="3" t="s">
        <v>81</v>
      </c>
      <c r="E4415" s="3">
        <v>190</v>
      </c>
      <c r="F4415" s="3">
        <v>391</v>
      </c>
      <c r="G4415" s="3">
        <v>391</v>
      </c>
      <c r="H4415" s="3">
        <v>42485038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 t="str">
        <f>B4415&amp;" | "&amp;C4415&amp;" | "&amp;D4415</f>
        <v>documentazione_amministrativa / determinazioni | DETERMINA | DETERMINA</v>
      </c>
      <c r="Q4415" s="3" t="str">
        <f>VLOOKUP(P4415,'Classificazione UD'!A:B,2,FALSE)</f>
        <v>Amministrativo</v>
      </c>
    </row>
    <row r="4416" spans="1:17" ht="15" customHeight="1" x14ac:dyDescent="0.25">
      <c r="A4416" s="30">
        <v>2009</v>
      </c>
      <c r="B4416" s="3" t="s">
        <v>48</v>
      </c>
      <c r="C4416" s="3" t="s">
        <v>81</v>
      </c>
      <c r="D4416" s="3" t="s">
        <v>81</v>
      </c>
      <c r="E4416" s="3">
        <v>239</v>
      </c>
      <c r="F4416" s="3">
        <v>478</v>
      </c>
      <c r="G4416" s="3">
        <v>478</v>
      </c>
      <c r="H4416" s="3">
        <v>63129377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 t="str">
        <f>B4416&amp;" | "&amp;C4416&amp;" | "&amp;D4416</f>
        <v>documentazione_amministrativa / determinazioni | DETERMINA | DETERMINA</v>
      </c>
      <c r="Q4416" s="3" t="str">
        <f>VLOOKUP(P4416,'Classificazione UD'!A:B,2,FALSE)</f>
        <v>Amministrativo</v>
      </c>
    </row>
    <row r="4417" spans="1:17" ht="15" customHeight="1" x14ac:dyDescent="0.25">
      <c r="A4417" s="30">
        <v>2010</v>
      </c>
      <c r="B4417" s="3" t="s">
        <v>48</v>
      </c>
      <c r="C4417" s="3" t="s">
        <v>81</v>
      </c>
      <c r="D4417" s="3" t="s">
        <v>81</v>
      </c>
      <c r="E4417" s="3">
        <v>222</v>
      </c>
      <c r="F4417" s="3">
        <v>446</v>
      </c>
      <c r="G4417" s="3">
        <v>446</v>
      </c>
      <c r="H4417" s="3">
        <v>35643414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 t="str">
        <f>B4417&amp;" | "&amp;C4417&amp;" | "&amp;D4417</f>
        <v>documentazione_amministrativa / determinazioni | DETERMINA | DETERMINA</v>
      </c>
      <c r="Q4417" s="3" t="str">
        <f>VLOOKUP(P4417,'Classificazione UD'!A:B,2,FALSE)</f>
        <v>Amministrativo</v>
      </c>
    </row>
    <row r="4418" spans="1:17" ht="15" customHeight="1" x14ac:dyDescent="0.25">
      <c r="A4418" s="30">
        <v>2011</v>
      </c>
      <c r="B4418" s="3" t="s">
        <v>48</v>
      </c>
      <c r="C4418" s="3" t="s">
        <v>81</v>
      </c>
      <c r="D4418" s="3" t="s">
        <v>81</v>
      </c>
      <c r="E4418" s="3">
        <v>189</v>
      </c>
      <c r="F4418" s="3">
        <v>378</v>
      </c>
      <c r="G4418" s="3">
        <v>378</v>
      </c>
      <c r="H4418" s="3">
        <v>27685495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 t="str">
        <f>B4418&amp;" | "&amp;C4418&amp;" | "&amp;D4418</f>
        <v>documentazione_amministrativa / determinazioni | DETERMINA | DETERMINA</v>
      </c>
      <c r="Q4418" s="3" t="str">
        <f>VLOOKUP(P4418,'Classificazione UD'!A:B,2,FALSE)</f>
        <v>Amministrativo</v>
      </c>
    </row>
    <row r="4419" spans="1:17" ht="15" customHeight="1" x14ac:dyDescent="0.25">
      <c r="A4419" s="30">
        <v>2012</v>
      </c>
      <c r="B4419" s="3" t="s">
        <v>48</v>
      </c>
      <c r="C4419" s="3" t="s">
        <v>81</v>
      </c>
      <c r="D4419" s="3" t="s">
        <v>81</v>
      </c>
      <c r="E4419" s="3">
        <v>202</v>
      </c>
      <c r="F4419" s="3">
        <v>404</v>
      </c>
      <c r="G4419" s="3">
        <v>404</v>
      </c>
      <c r="H4419" s="3">
        <v>30324495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 t="str">
        <f>B4419&amp;" | "&amp;C4419&amp;" | "&amp;D4419</f>
        <v>documentazione_amministrativa / determinazioni | DETERMINA | DETERMINA</v>
      </c>
      <c r="Q4419" s="3" t="str">
        <f>VLOOKUP(P4419,'Classificazione UD'!A:B,2,FALSE)</f>
        <v>Amministrativo</v>
      </c>
    </row>
    <row r="4420" spans="1:17" ht="15" customHeight="1" x14ac:dyDescent="0.25">
      <c r="A4420" s="30">
        <v>2013</v>
      </c>
      <c r="B4420" s="3" t="s">
        <v>48</v>
      </c>
      <c r="C4420" s="3" t="s">
        <v>81</v>
      </c>
      <c r="D4420" s="3" t="s">
        <v>81</v>
      </c>
      <c r="E4420" s="3">
        <v>189</v>
      </c>
      <c r="F4420" s="3">
        <v>379</v>
      </c>
      <c r="G4420" s="3">
        <v>379</v>
      </c>
      <c r="H4420" s="3">
        <v>32158485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 t="str">
        <f>B4420&amp;" | "&amp;C4420&amp;" | "&amp;D4420</f>
        <v>documentazione_amministrativa / determinazioni | DETERMINA | DETERMINA</v>
      </c>
      <c r="Q4420" s="3" t="str">
        <f>VLOOKUP(P4420,'Classificazione UD'!A:B,2,FALSE)</f>
        <v>Amministrativo</v>
      </c>
    </row>
    <row r="4421" spans="1:17" ht="15" customHeight="1" x14ac:dyDescent="0.25">
      <c r="A4421" s="30">
        <v>2014</v>
      </c>
      <c r="B4421" s="3" t="s">
        <v>48</v>
      </c>
      <c r="C4421" s="3" t="s">
        <v>81</v>
      </c>
      <c r="D4421" s="3" t="s">
        <v>81</v>
      </c>
      <c r="E4421" s="3">
        <v>216</v>
      </c>
      <c r="F4421" s="3">
        <v>455</v>
      </c>
      <c r="G4421" s="3">
        <v>455</v>
      </c>
      <c r="H4421" s="3">
        <v>50744953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 t="str">
        <f>B4421&amp;" | "&amp;C4421&amp;" | "&amp;D4421</f>
        <v>documentazione_amministrativa / determinazioni | DETERMINA | DETERMINA</v>
      </c>
      <c r="Q4421" s="3" t="str">
        <f>VLOOKUP(P4421,'Classificazione UD'!A:B,2,FALSE)</f>
        <v>Amministrativo</v>
      </c>
    </row>
    <row r="4422" spans="1:17" ht="15" customHeight="1" x14ac:dyDescent="0.25">
      <c r="A4422" s="30">
        <v>2015</v>
      </c>
      <c r="B4422" s="3" t="s">
        <v>48</v>
      </c>
      <c r="C4422" s="3" t="s">
        <v>81</v>
      </c>
      <c r="D4422" s="3" t="s">
        <v>81</v>
      </c>
      <c r="E4422" s="3">
        <v>244</v>
      </c>
      <c r="F4422" s="3">
        <v>510</v>
      </c>
      <c r="G4422" s="3">
        <v>510</v>
      </c>
      <c r="H4422" s="3">
        <v>56204664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 t="str">
        <f>B4422&amp;" | "&amp;C4422&amp;" | "&amp;D4422</f>
        <v>documentazione_amministrativa / determinazioni | DETERMINA | DETERMINA</v>
      </c>
      <c r="Q4422" s="3" t="str">
        <f>VLOOKUP(P4422,'Classificazione UD'!A:B,2,FALSE)</f>
        <v>Amministrativo</v>
      </c>
    </row>
    <row r="4423" spans="1:17" ht="15" customHeight="1" x14ac:dyDescent="0.25">
      <c r="A4423" s="30">
        <v>2016</v>
      </c>
      <c r="B4423" s="3" t="s">
        <v>48</v>
      </c>
      <c r="C4423" s="3" t="s">
        <v>81</v>
      </c>
      <c r="D4423" s="3" t="s">
        <v>81</v>
      </c>
      <c r="E4423" s="3">
        <v>171</v>
      </c>
      <c r="F4423" s="3">
        <v>391</v>
      </c>
      <c r="G4423" s="3">
        <v>391</v>
      </c>
      <c r="H4423" s="3">
        <v>43365881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 t="str">
        <f>B4423&amp;" | "&amp;C4423&amp;" | "&amp;D4423</f>
        <v>documentazione_amministrativa / determinazioni | DETERMINA | DETERMINA</v>
      </c>
      <c r="Q4423" s="3" t="str">
        <f>VLOOKUP(P4423,'Classificazione UD'!A:B,2,FALSE)</f>
        <v>Amministrativo</v>
      </c>
    </row>
    <row r="4424" spans="1:17" ht="15" customHeight="1" x14ac:dyDescent="0.25">
      <c r="A4424" s="30">
        <v>2015</v>
      </c>
      <c r="B4424" s="3" t="s">
        <v>17</v>
      </c>
      <c r="C4424" s="3" t="s">
        <v>27</v>
      </c>
      <c r="D4424" s="3" t="s">
        <v>19</v>
      </c>
      <c r="E4424" s="3">
        <v>565</v>
      </c>
      <c r="F4424" s="3">
        <v>6250</v>
      </c>
      <c r="G4424" s="3">
        <v>8774</v>
      </c>
      <c r="H4424" s="3">
        <v>96211492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 t="str">
        <f>B4424&amp;" | "&amp;C4424&amp;" | "&amp;D4424</f>
        <v>documentazione_amministrativa / documentazione_contabile | FATTURA PASSIVA | FATTURA</v>
      </c>
      <c r="Q4424" s="3" t="str">
        <f>VLOOKUP(P4424,'Classificazione UD'!A:B,2,FALSE)</f>
        <v>Fiscale</v>
      </c>
    </row>
    <row r="4425" spans="1:17" ht="15" customHeight="1" x14ac:dyDescent="0.25">
      <c r="A4425" s="30">
        <v>2016</v>
      </c>
      <c r="B4425" s="3" t="s">
        <v>17</v>
      </c>
      <c r="C4425" s="3" t="s">
        <v>27</v>
      </c>
      <c r="D4425" s="3" t="s">
        <v>19</v>
      </c>
      <c r="E4425" s="3">
        <v>942</v>
      </c>
      <c r="F4425" s="3">
        <v>14029</v>
      </c>
      <c r="G4425" s="3">
        <v>19791</v>
      </c>
      <c r="H4425" s="3">
        <v>133371173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 t="str">
        <f>B4425&amp;" | "&amp;C4425&amp;" | "&amp;D4425</f>
        <v>documentazione_amministrativa / documentazione_contabile | FATTURA PASSIVA | FATTURA</v>
      </c>
      <c r="Q4425" s="3" t="str">
        <f>VLOOKUP(P4425,'Classificazione UD'!A:B,2,FALSE)</f>
        <v>Fiscale</v>
      </c>
    </row>
    <row r="4426" spans="1:17" ht="15" customHeight="1" x14ac:dyDescent="0.25">
      <c r="A4426" s="30">
        <v>2015</v>
      </c>
      <c r="B4426" s="3" t="s">
        <v>17</v>
      </c>
      <c r="C4426" s="3" t="s">
        <v>24</v>
      </c>
      <c r="D4426" s="3" t="s">
        <v>24</v>
      </c>
      <c r="E4426" s="3">
        <v>10</v>
      </c>
      <c r="F4426" s="3">
        <v>10</v>
      </c>
      <c r="G4426" s="3">
        <v>10</v>
      </c>
      <c r="H4426" s="3">
        <v>145067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 t="str">
        <f>B4426&amp;" | "&amp;C4426&amp;" | "&amp;D4426</f>
        <v>documentazione_amministrativa / documentazione_contabile | FOGLIO DI TRASFORMAZIONE | FOGLIO DI TRASFORMAZIONE</v>
      </c>
      <c r="Q4426" s="3" t="str">
        <f>VLOOKUP(P4426,'Classificazione UD'!A:B,2,FALSE)</f>
        <v>Tecnico</v>
      </c>
    </row>
    <row r="4427" spans="1:17" ht="15" customHeight="1" x14ac:dyDescent="0.25">
      <c r="A4427" s="30">
        <v>2008</v>
      </c>
      <c r="B4427" s="3" t="s">
        <v>44</v>
      </c>
      <c r="C4427" s="3" t="s">
        <v>46</v>
      </c>
      <c r="D4427" s="3" t="s">
        <v>46</v>
      </c>
      <c r="E4427" s="3">
        <v>85</v>
      </c>
      <c r="F4427" s="3">
        <v>174</v>
      </c>
      <c r="G4427" s="3">
        <v>174</v>
      </c>
      <c r="H4427" s="3">
        <v>37948870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 t="str">
        <f>B4427&amp;" | "&amp;C4427&amp;" | "&amp;D4427</f>
        <v>documentazione_amministrativa / deliberazioni | DELIBERA | DELIBERA</v>
      </c>
      <c r="Q4427" s="3" t="str">
        <f>VLOOKUP(P4427,'Classificazione UD'!A:B,2,FALSE)</f>
        <v>Amministrativo</v>
      </c>
    </row>
    <row r="4428" spans="1:17" ht="15" customHeight="1" x14ac:dyDescent="0.25">
      <c r="A4428" s="30">
        <v>2009</v>
      </c>
      <c r="B4428" s="3" t="s">
        <v>44</v>
      </c>
      <c r="C4428" s="3" t="s">
        <v>46</v>
      </c>
      <c r="D4428" s="3" t="s">
        <v>46</v>
      </c>
      <c r="E4428" s="3">
        <v>84</v>
      </c>
      <c r="F4428" s="3">
        <v>175</v>
      </c>
      <c r="G4428" s="3">
        <v>175</v>
      </c>
      <c r="H4428" s="3">
        <v>29474039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 t="str">
        <f>B4428&amp;" | "&amp;C4428&amp;" | "&amp;D4428</f>
        <v>documentazione_amministrativa / deliberazioni | DELIBERA | DELIBERA</v>
      </c>
      <c r="Q4428" s="3" t="str">
        <f>VLOOKUP(P4428,'Classificazione UD'!A:B,2,FALSE)</f>
        <v>Amministrativo</v>
      </c>
    </row>
    <row r="4429" spans="1:17" ht="15" customHeight="1" x14ac:dyDescent="0.25">
      <c r="A4429" s="30">
        <v>2010</v>
      </c>
      <c r="B4429" s="3" t="s">
        <v>44</v>
      </c>
      <c r="C4429" s="3" t="s">
        <v>46</v>
      </c>
      <c r="D4429" s="3" t="s">
        <v>46</v>
      </c>
      <c r="E4429" s="3">
        <v>85</v>
      </c>
      <c r="F4429" s="3">
        <v>170</v>
      </c>
      <c r="G4429" s="3">
        <v>170</v>
      </c>
      <c r="H4429" s="3">
        <v>74144763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 t="str">
        <f>B4429&amp;" | "&amp;C4429&amp;" | "&amp;D4429</f>
        <v>documentazione_amministrativa / deliberazioni | DELIBERA | DELIBERA</v>
      </c>
      <c r="Q4429" s="3" t="str">
        <f>VLOOKUP(P4429,'Classificazione UD'!A:B,2,FALSE)</f>
        <v>Amministrativo</v>
      </c>
    </row>
    <row r="4430" spans="1:17" ht="15" customHeight="1" x14ac:dyDescent="0.25">
      <c r="A4430" s="30">
        <v>2011</v>
      </c>
      <c r="B4430" s="3" t="s">
        <v>44</v>
      </c>
      <c r="C4430" s="3" t="s">
        <v>46</v>
      </c>
      <c r="D4430" s="3" t="s">
        <v>46</v>
      </c>
      <c r="E4430" s="3">
        <v>89</v>
      </c>
      <c r="F4430" s="3">
        <v>180</v>
      </c>
      <c r="G4430" s="3">
        <v>180</v>
      </c>
      <c r="H4430" s="3">
        <v>42242156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 t="str">
        <f>B4430&amp;" | "&amp;C4430&amp;" | "&amp;D4430</f>
        <v>documentazione_amministrativa / deliberazioni | DELIBERA | DELIBERA</v>
      </c>
      <c r="Q4430" s="3" t="str">
        <f>VLOOKUP(P4430,'Classificazione UD'!A:B,2,FALSE)</f>
        <v>Amministrativo</v>
      </c>
    </row>
    <row r="4431" spans="1:17" ht="15" customHeight="1" x14ac:dyDescent="0.25">
      <c r="A4431" s="30">
        <v>2012</v>
      </c>
      <c r="B4431" s="3" t="s">
        <v>44</v>
      </c>
      <c r="C4431" s="3" t="s">
        <v>46</v>
      </c>
      <c r="D4431" s="3" t="s">
        <v>46</v>
      </c>
      <c r="E4431" s="3">
        <v>80</v>
      </c>
      <c r="F4431" s="3">
        <v>160</v>
      </c>
      <c r="G4431" s="3">
        <v>160</v>
      </c>
      <c r="H4431" s="3">
        <v>92400018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 t="str">
        <f>B4431&amp;" | "&amp;C4431&amp;" | "&amp;D4431</f>
        <v>documentazione_amministrativa / deliberazioni | DELIBERA | DELIBERA</v>
      </c>
      <c r="Q4431" s="3" t="str">
        <f>VLOOKUP(P4431,'Classificazione UD'!A:B,2,FALSE)</f>
        <v>Amministrativo</v>
      </c>
    </row>
    <row r="4432" spans="1:17" ht="15" customHeight="1" x14ac:dyDescent="0.25">
      <c r="A4432" s="30">
        <v>2013</v>
      </c>
      <c r="B4432" s="3" t="s">
        <v>44</v>
      </c>
      <c r="C4432" s="3" t="s">
        <v>46</v>
      </c>
      <c r="D4432" s="3" t="s">
        <v>46</v>
      </c>
      <c r="E4432" s="3">
        <v>87</v>
      </c>
      <c r="F4432" s="3">
        <v>175</v>
      </c>
      <c r="G4432" s="3">
        <v>175</v>
      </c>
      <c r="H4432" s="3">
        <v>29475991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 t="str">
        <f>B4432&amp;" | "&amp;C4432&amp;" | "&amp;D4432</f>
        <v>documentazione_amministrativa / deliberazioni | DELIBERA | DELIBERA</v>
      </c>
      <c r="Q4432" s="3" t="str">
        <f>VLOOKUP(P4432,'Classificazione UD'!A:B,2,FALSE)</f>
        <v>Amministrativo</v>
      </c>
    </row>
    <row r="4433" spans="1:17" ht="15" customHeight="1" x14ac:dyDescent="0.25">
      <c r="A4433" s="30">
        <v>2014</v>
      </c>
      <c r="B4433" s="3" t="s">
        <v>44</v>
      </c>
      <c r="C4433" s="3" t="s">
        <v>46</v>
      </c>
      <c r="D4433" s="3" t="s">
        <v>46</v>
      </c>
      <c r="E4433" s="3">
        <v>91</v>
      </c>
      <c r="F4433" s="3">
        <v>182</v>
      </c>
      <c r="G4433" s="3">
        <v>182</v>
      </c>
      <c r="H4433" s="3">
        <v>71458046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 t="str">
        <f>B4433&amp;" | "&amp;C4433&amp;" | "&amp;D4433</f>
        <v>documentazione_amministrativa / deliberazioni | DELIBERA | DELIBERA</v>
      </c>
      <c r="Q4433" s="3" t="str">
        <f>VLOOKUP(P4433,'Classificazione UD'!A:B,2,FALSE)</f>
        <v>Amministrativo</v>
      </c>
    </row>
    <row r="4434" spans="1:17" ht="15" customHeight="1" x14ac:dyDescent="0.25">
      <c r="A4434" s="30">
        <v>2015</v>
      </c>
      <c r="B4434" s="3" t="s">
        <v>44</v>
      </c>
      <c r="C4434" s="3" t="s">
        <v>46</v>
      </c>
      <c r="D4434" s="3" t="s">
        <v>46</v>
      </c>
      <c r="E4434" s="3">
        <v>84</v>
      </c>
      <c r="F4434" s="3">
        <v>171</v>
      </c>
      <c r="G4434" s="3">
        <v>171</v>
      </c>
      <c r="H4434" s="3">
        <v>74144256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 t="str">
        <f>B4434&amp;" | "&amp;C4434&amp;" | "&amp;D4434</f>
        <v>documentazione_amministrativa / deliberazioni | DELIBERA | DELIBERA</v>
      </c>
      <c r="Q4434" s="3" t="str">
        <f>VLOOKUP(P4434,'Classificazione UD'!A:B,2,FALSE)</f>
        <v>Amministrativo</v>
      </c>
    </row>
    <row r="4435" spans="1:17" ht="15" customHeight="1" x14ac:dyDescent="0.25">
      <c r="A4435" s="30">
        <v>2016</v>
      </c>
      <c r="B4435" s="3" t="s">
        <v>44</v>
      </c>
      <c r="C4435" s="3" t="s">
        <v>46</v>
      </c>
      <c r="D4435" s="3" t="s">
        <v>46</v>
      </c>
      <c r="E4435" s="3">
        <v>81</v>
      </c>
      <c r="F4435" s="3">
        <v>170</v>
      </c>
      <c r="G4435" s="3">
        <v>170</v>
      </c>
      <c r="H4435" s="3">
        <v>257690541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 t="str">
        <f>B4435&amp;" | "&amp;C4435&amp;" | "&amp;D4435</f>
        <v>documentazione_amministrativa / deliberazioni | DELIBERA | DELIBERA</v>
      </c>
      <c r="Q4435" s="3" t="str">
        <f>VLOOKUP(P4435,'Classificazione UD'!A:B,2,FALSE)</f>
        <v>Amministrativo</v>
      </c>
    </row>
    <row r="4436" spans="1:17" ht="15" customHeight="1" x14ac:dyDescent="0.25">
      <c r="A4436" s="30">
        <v>2008</v>
      </c>
      <c r="B4436" s="3" t="s">
        <v>118</v>
      </c>
      <c r="C4436" s="3" t="s">
        <v>122</v>
      </c>
      <c r="D4436" s="3" t="s">
        <v>122</v>
      </c>
      <c r="E4436" s="3">
        <v>15</v>
      </c>
      <c r="F4436" s="3">
        <v>30</v>
      </c>
      <c r="G4436" s="3">
        <v>30</v>
      </c>
      <c r="H4436" s="3">
        <v>1915244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 t="str">
        <f>B4436&amp;" | "&amp;C4436&amp;" | "&amp;D4436</f>
        <v>documentazione_amministrativa / decreti_ordinanze | ORDINANZA | ORDINANZA</v>
      </c>
      <c r="Q4436" s="3" t="str">
        <f>VLOOKUP(P4436,'Classificazione UD'!A:B,2,FALSE)</f>
        <v>Amministrativo</v>
      </c>
    </row>
    <row r="4437" spans="1:17" ht="15" customHeight="1" x14ac:dyDescent="0.25">
      <c r="A4437" s="30">
        <v>2009</v>
      </c>
      <c r="B4437" s="3" t="s">
        <v>118</v>
      </c>
      <c r="C4437" s="3" t="s">
        <v>122</v>
      </c>
      <c r="D4437" s="3" t="s">
        <v>122</v>
      </c>
      <c r="E4437" s="3">
        <v>22</v>
      </c>
      <c r="F4437" s="3">
        <v>44</v>
      </c>
      <c r="G4437" s="3">
        <v>44</v>
      </c>
      <c r="H4437" s="3">
        <v>3483312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 t="str">
        <f>B4437&amp;" | "&amp;C4437&amp;" | "&amp;D4437</f>
        <v>documentazione_amministrativa / decreti_ordinanze | ORDINANZA | ORDINANZA</v>
      </c>
      <c r="Q4437" s="3" t="str">
        <f>VLOOKUP(P4437,'Classificazione UD'!A:B,2,FALSE)</f>
        <v>Amministrativo</v>
      </c>
    </row>
    <row r="4438" spans="1:17" ht="15" customHeight="1" x14ac:dyDescent="0.25">
      <c r="A4438" s="30">
        <v>2010</v>
      </c>
      <c r="B4438" s="3" t="s">
        <v>118</v>
      </c>
      <c r="C4438" s="3" t="s">
        <v>122</v>
      </c>
      <c r="D4438" s="3" t="s">
        <v>122</v>
      </c>
      <c r="E4438" s="3">
        <v>23</v>
      </c>
      <c r="F4438" s="3">
        <v>46</v>
      </c>
      <c r="G4438" s="3">
        <v>46</v>
      </c>
      <c r="H4438" s="3">
        <v>2967434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 t="str">
        <f>B4438&amp;" | "&amp;C4438&amp;" | "&amp;D4438</f>
        <v>documentazione_amministrativa / decreti_ordinanze | ORDINANZA | ORDINANZA</v>
      </c>
      <c r="Q4438" s="3" t="str">
        <f>VLOOKUP(P4438,'Classificazione UD'!A:B,2,FALSE)</f>
        <v>Amministrativo</v>
      </c>
    </row>
    <row r="4439" spans="1:17" ht="15" customHeight="1" x14ac:dyDescent="0.25">
      <c r="A4439" s="30">
        <v>2011</v>
      </c>
      <c r="B4439" s="3" t="s">
        <v>118</v>
      </c>
      <c r="C4439" s="3" t="s">
        <v>122</v>
      </c>
      <c r="D4439" s="3" t="s">
        <v>122</v>
      </c>
      <c r="E4439" s="3">
        <v>12</v>
      </c>
      <c r="F4439" s="3">
        <v>24</v>
      </c>
      <c r="G4439" s="3">
        <v>24</v>
      </c>
      <c r="H4439" s="3">
        <v>1783359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 t="str">
        <f>B4439&amp;" | "&amp;C4439&amp;" | "&amp;D4439</f>
        <v>documentazione_amministrativa / decreti_ordinanze | ORDINANZA | ORDINANZA</v>
      </c>
      <c r="Q4439" s="3" t="str">
        <f>VLOOKUP(P4439,'Classificazione UD'!A:B,2,FALSE)</f>
        <v>Amministrativo</v>
      </c>
    </row>
    <row r="4440" spans="1:17" ht="15" customHeight="1" x14ac:dyDescent="0.25">
      <c r="A4440" s="30">
        <v>2012</v>
      </c>
      <c r="B4440" s="3" t="s">
        <v>118</v>
      </c>
      <c r="C4440" s="3" t="s">
        <v>122</v>
      </c>
      <c r="D4440" s="3" t="s">
        <v>122</v>
      </c>
      <c r="E4440" s="3">
        <v>14</v>
      </c>
      <c r="F4440" s="3">
        <v>28</v>
      </c>
      <c r="G4440" s="3">
        <v>28</v>
      </c>
      <c r="H4440" s="3">
        <v>2083997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 t="str">
        <f>B4440&amp;" | "&amp;C4440&amp;" | "&amp;D4440</f>
        <v>documentazione_amministrativa / decreti_ordinanze | ORDINANZA | ORDINANZA</v>
      </c>
      <c r="Q4440" s="3" t="str">
        <f>VLOOKUP(P4440,'Classificazione UD'!A:B,2,FALSE)</f>
        <v>Amministrativo</v>
      </c>
    </row>
    <row r="4441" spans="1:17" ht="15" customHeight="1" x14ac:dyDescent="0.25">
      <c r="A4441" s="30">
        <v>2013</v>
      </c>
      <c r="B4441" s="3" t="s">
        <v>118</v>
      </c>
      <c r="C4441" s="3" t="s">
        <v>122</v>
      </c>
      <c r="D4441" s="3" t="s">
        <v>122</v>
      </c>
      <c r="E4441" s="3">
        <v>19</v>
      </c>
      <c r="F4441" s="3">
        <v>38</v>
      </c>
      <c r="G4441" s="3">
        <v>38</v>
      </c>
      <c r="H4441" s="3">
        <v>3167697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 t="str">
        <f>B4441&amp;" | "&amp;C4441&amp;" | "&amp;D4441</f>
        <v>documentazione_amministrativa / decreti_ordinanze | ORDINANZA | ORDINANZA</v>
      </c>
      <c r="Q4441" s="3" t="str">
        <f>VLOOKUP(P4441,'Classificazione UD'!A:B,2,FALSE)</f>
        <v>Amministrativo</v>
      </c>
    </row>
    <row r="4442" spans="1:17" ht="15" customHeight="1" x14ac:dyDescent="0.25">
      <c r="A4442" s="30">
        <v>2014</v>
      </c>
      <c r="B4442" s="3" t="s">
        <v>118</v>
      </c>
      <c r="C4442" s="3" t="s">
        <v>122</v>
      </c>
      <c r="D4442" s="3" t="s">
        <v>122</v>
      </c>
      <c r="E4442" s="3">
        <v>20</v>
      </c>
      <c r="F4442" s="3">
        <v>40</v>
      </c>
      <c r="G4442" s="3">
        <v>40</v>
      </c>
      <c r="H4442" s="3">
        <v>3939137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 t="str">
        <f>B4442&amp;" | "&amp;C4442&amp;" | "&amp;D4442</f>
        <v>documentazione_amministrativa / decreti_ordinanze | ORDINANZA | ORDINANZA</v>
      </c>
      <c r="Q4442" s="3" t="str">
        <f>VLOOKUP(P4442,'Classificazione UD'!A:B,2,FALSE)</f>
        <v>Amministrativo</v>
      </c>
    </row>
    <row r="4443" spans="1:17" ht="15" customHeight="1" x14ac:dyDescent="0.25">
      <c r="A4443" s="30">
        <v>2015</v>
      </c>
      <c r="B4443" s="3" t="s">
        <v>118</v>
      </c>
      <c r="C4443" s="3" t="s">
        <v>122</v>
      </c>
      <c r="D4443" s="3" t="s">
        <v>122</v>
      </c>
      <c r="E4443" s="3">
        <v>5</v>
      </c>
      <c r="F4443" s="3">
        <v>10</v>
      </c>
      <c r="G4443" s="3">
        <v>10</v>
      </c>
      <c r="H4443" s="3">
        <v>777608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 t="str">
        <f>B4443&amp;" | "&amp;C4443&amp;" | "&amp;D4443</f>
        <v>documentazione_amministrativa / decreti_ordinanze | ORDINANZA | ORDINANZA</v>
      </c>
      <c r="Q4443" s="3" t="str">
        <f>VLOOKUP(P4443,'Classificazione UD'!A:B,2,FALSE)</f>
        <v>Amministrativo</v>
      </c>
    </row>
    <row r="4444" spans="1:17" ht="15" customHeight="1" x14ac:dyDescent="0.25">
      <c r="A4444" s="30">
        <v>2016</v>
      </c>
      <c r="B4444" s="3" t="s">
        <v>118</v>
      </c>
      <c r="C4444" s="3" t="s">
        <v>122</v>
      </c>
      <c r="D4444" s="3" t="s">
        <v>122</v>
      </c>
      <c r="E4444" s="3">
        <v>9</v>
      </c>
      <c r="F4444" s="3">
        <v>18</v>
      </c>
      <c r="G4444" s="3">
        <v>18</v>
      </c>
      <c r="H4444" s="3">
        <v>1510087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 t="str">
        <f>B4444&amp;" | "&amp;C4444&amp;" | "&amp;D4444</f>
        <v>documentazione_amministrativa / decreti_ordinanze | ORDINANZA | ORDINANZA</v>
      </c>
      <c r="Q4444" s="3" t="str">
        <f>VLOOKUP(P4444,'Classificazione UD'!A:B,2,FALSE)</f>
        <v>Amministrativo</v>
      </c>
    </row>
    <row r="4445" spans="1:17" ht="15" customHeight="1" x14ac:dyDescent="0.25">
      <c r="A4445" s="30">
        <v>2008</v>
      </c>
      <c r="B4445" s="3" t="s">
        <v>36</v>
      </c>
      <c r="C4445" s="3" t="s">
        <v>50</v>
      </c>
      <c r="D4445" s="3" t="s">
        <v>50</v>
      </c>
      <c r="E4445" s="3">
        <v>4991</v>
      </c>
      <c r="F4445" s="3">
        <v>5561</v>
      </c>
      <c r="G4445" s="3">
        <v>5561</v>
      </c>
      <c r="H4445" s="3">
        <v>624929767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 t="str">
        <f>B4445&amp;" | "&amp;C4445&amp;" | "&amp;D4445</f>
        <v>documentazione_amministrativa / documenti_protocollati | DOCUMENTO PROTOCOLLATO | DOCUMENTO PROTOCOLLATO</v>
      </c>
      <c r="Q4445" s="3" t="str">
        <f>VLOOKUP(P4445,'Classificazione UD'!A:B,2,FALSE)</f>
        <v>Protocollo</v>
      </c>
    </row>
    <row r="4446" spans="1:17" ht="15" customHeight="1" x14ac:dyDescent="0.25">
      <c r="A4446" s="30">
        <v>2009</v>
      </c>
      <c r="B4446" s="3" t="s">
        <v>36</v>
      </c>
      <c r="C4446" s="3" t="s">
        <v>50</v>
      </c>
      <c r="D4446" s="3" t="s">
        <v>50</v>
      </c>
      <c r="E4446" s="3">
        <v>5259</v>
      </c>
      <c r="F4446" s="3">
        <v>5858</v>
      </c>
      <c r="G4446" s="3">
        <v>5858</v>
      </c>
      <c r="H4446" s="3">
        <v>1374912687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 t="str">
        <f>B4446&amp;" | "&amp;C4446&amp;" | "&amp;D4446</f>
        <v>documentazione_amministrativa / documenti_protocollati | DOCUMENTO PROTOCOLLATO | DOCUMENTO PROTOCOLLATO</v>
      </c>
      <c r="Q4446" s="3" t="str">
        <f>VLOOKUP(P4446,'Classificazione UD'!A:B,2,FALSE)</f>
        <v>Protocollo</v>
      </c>
    </row>
    <row r="4447" spans="1:17" ht="15" customHeight="1" x14ac:dyDescent="0.25">
      <c r="A4447" s="30">
        <v>2010</v>
      </c>
      <c r="B4447" s="3" t="s">
        <v>36</v>
      </c>
      <c r="C4447" s="3" t="s">
        <v>50</v>
      </c>
      <c r="D4447" s="3" t="s">
        <v>50</v>
      </c>
      <c r="E4447" s="3">
        <v>5230</v>
      </c>
      <c r="F4447" s="3">
        <v>6200</v>
      </c>
      <c r="G4447" s="3">
        <v>6200</v>
      </c>
      <c r="H4447" s="3">
        <v>948766903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 t="str">
        <f>B4447&amp;" | "&amp;C4447&amp;" | "&amp;D4447</f>
        <v>documentazione_amministrativa / documenti_protocollati | DOCUMENTO PROTOCOLLATO | DOCUMENTO PROTOCOLLATO</v>
      </c>
      <c r="Q4447" s="3" t="str">
        <f>VLOOKUP(P4447,'Classificazione UD'!A:B,2,FALSE)</f>
        <v>Protocollo</v>
      </c>
    </row>
    <row r="4448" spans="1:17" ht="15" customHeight="1" x14ac:dyDescent="0.25">
      <c r="A4448" s="30">
        <v>2011</v>
      </c>
      <c r="B4448" s="3" t="s">
        <v>36</v>
      </c>
      <c r="C4448" s="3" t="s">
        <v>50</v>
      </c>
      <c r="D4448" s="3" t="s">
        <v>50</v>
      </c>
      <c r="E4448" s="3">
        <v>5418</v>
      </c>
      <c r="F4448" s="3">
        <v>7222</v>
      </c>
      <c r="G4448" s="3">
        <v>7222</v>
      </c>
      <c r="H4448" s="3">
        <v>1047758752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 t="str">
        <f>B4448&amp;" | "&amp;C4448&amp;" | "&amp;D4448</f>
        <v>documentazione_amministrativa / documenti_protocollati | DOCUMENTO PROTOCOLLATO | DOCUMENTO PROTOCOLLATO</v>
      </c>
      <c r="Q4448" s="3" t="str">
        <f>VLOOKUP(P4448,'Classificazione UD'!A:B,2,FALSE)</f>
        <v>Protocollo</v>
      </c>
    </row>
    <row r="4449" spans="1:17" ht="15" customHeight="1" x14ac:dyDescent="0.25">
      <c r="A4449" s="30">
        <v>2012</v>
      </c>
      <c r="B4449" s="3" t="s">
        <v>36</v>
      </c>
      <c r="C4449" s="3" t="s">
        <v>50</v>
      </c>
      <c r="D4449" s="3" t="s">
        <v>50</v>
      </c>
      <c r="E4449" s="3">
        <v>6001</v>
      </c>
      <c r="F4449" s="3">
        <v>12413</v>
      </c>
      <c r="G4449" s="3">
        <v>12413</v>
      </c>
      <c r="H4449" s="3">
        <v>1861385598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 t="str">
        <f>B4449&amp;" | "&amp;C4449&amp;" | "&amp;D4449</f>
        <v>documentazione_amministrativa / documenti_protocollati | DOCUMENTO PROTOCOLLATO | DOCUMENTO PROTOCOLLATO</v>
      </c>
      <c r="Q4449" s="3" t="str">
        <f>VLOOKUP(P4449,'Classificazione UD'!A:B,2,FALSE)</f>
        <v>Protocollo</v>
      </c>
    </row>
    <row r="4450" spans="1:17" ht="15" customHeight="1" x14ac:dyDescent="0.25">
      <c r="A4450" s="30">
        <v>2013</v>
      </c>
      <c r="B4450" s="3" t="s">
        <v>36</v>
      </c>
      <c r="C4450" s="3" t="s">
        <v>50</v>
      </c>
      <c r="D4450" s="3" t="s">
        <v>50</v>
      </c>
      <c r="E4450" s="3">
        <v>7</v>
      </c>
      <c r="F4450" s="3">
        <v>17</v>
      </c>
      <c r="G4450" s="3">
        <v>17</v>
      </c>
      <c r="H4450" s="3">
        <v>2107758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 t="str">
        <f>B4450&amp;" | "&amp;C4450&amp;" | "&amp;D4450</f>
        <v>documentazione_amministrativa / documenti_protocollati | DOCUMENTO PROTOCOLLATO | DOCUMENTO PROTOCOLLATO</v>
      </c>
      <c r="Q4450" s="3" t="str">
        <f>VLOOKUP(P4450,'Classificazione UD'!A:B,2,FALSE)</f>
        <v>Protocollo</v>
      </c>
    </row>
    <row r="4451" spans="1:17" ht="15" customHeight="1" x14ac:dyDescent="0.25">
      <c r="A4451" s="30">
        <v>2015</v>
      </c>
      <c r="B4451" s="3" t="s">
        <v>20</v>
      </c>
      <c r="C4451" s="3" t="s">
        <v>21</v>
      </c>
      <c r="D4451" s="3" t="s">
        <v>21</v>
      </c>
      <c r="E4451" s="3">
        <v>58</v>
      </c>
      <c r="F4451" s="3">
        <v>58</v>
      </c>
      <c r="G4451" s="3">
        <v>58</v>
      </c>
      <c r="H4451" s="3">
        <v>5768783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 t="str">
        <f>B4451&amp;" | "&amp;C4451&amp;" | "&amp;D4451</f>
        <v>documentazione_amministrativa / registri | REGISTRO GIORNALIERO | REGISTRO GIORNALIERO</v>
      </c>
      <c r="Q4451" s="3" t="str">
        <f>VLOOKUP(P4451,'Classificazione UD'!A:B,2,FALSE)</f>
        <v>RGP</v>
      </c>
    </row>
    <row r="4452" spans="1:17" ht="15" customHeight="1" x14ac:dyDescent="0.25">
      <c r="A4452" s="30">
        <v>2016</v>
      </c>
      <c r="B4452" s="3" t="s">
        <v>20</v>
      </c>
      <c r="C4452" s="3" t="s">
        <v>21</v>
      </c>
      <c r="D4452" s="3" t="s">
        <v>21</v>
      </c>
      <c r="E4452" s="3">
        <v>262</v>
      </c>
      <c r="F4452" s="3">
        <v>262</v>
      </c>
      <c r="G4452" s="3">
        <v>262</v>
      </c>
      <c r="H4452" s="3">
        <v>27021991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 t="str">
        <f>B4452&amp;" | "&amp;C4452&amp;" | "&amp;D4452</f>
        <v>documentazione_amministrativa / registri | REGISTRO GIORNALIERO | REGISTRO GIORNALIERO</v>
      </c>
      <c r="Q4452" s="3" t="str">
        <f>VLOOKUP(P4452,'Classificazione UD'!A:B,2,FALSE)</f>
        <v>RGP</v>
      </c>
    </row>
    <row r="4453" spans="1:17" ht="15" customHeight="1" x14ac:dyDescent="0.25">
      <c r="A4453" s="30">
        <v>2015</v>
      </c>
      <c r="B4453" s="3" t="s">
        <v>17</v>
      </c>
      <c r="C4453" s="3" t="s">
        <v>27</v>
      </c>
      <c r="D4453" s="3" t="s">
        <v>19</v>
      </c>
      <c r="E4453" s="3">
        <v>712</v>
      </c>
      <c r="F4453" s="3">
        <v>1171</v>
      </c>
      <c r="G4453" s="3">
        <v>1171</v>
      </c>
      <c r="H4453" s="3">
        <v>188739493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 t="str">
        <f>B4453&amp;" | "&amp;C4453&amp;" | "&amp;D4453</f>
        <v>documentazione_amministrativa / documentazione_contabile | FATTURA PASSIVA | FATTURA</v>
      </c>
      <c r="Q4453" s="3" t="str">
        <f>VLOOKUP(P4453,'Classificazione UD'!A:B,2,FALSE)</f>
        <v>Fiscale</v>
      </c>
    </row>
    <row r="4454" spans="1:17" ht="15" customHeight="1" x14ac:dyDescent="0.25">
      <c r="A4454" s="30">
        <v>2015</v>
      </c>
      <c r="B4454" s="3" t="s">
        <v>17</v>
      </c>
      <c r="C4454" s="3" t="s">
        <v>27</v>
      </c>
      <c r="D4454" s="3" t="s">
        <v>28</v>
      </c>
      <c r="E4454" s="3">
        <v>9</v>
      </c>
      <c r="F4454" s="3">
        <v>17</v>
      </c>
      <c r="G4454" s="3">
        <v>17</v>
      </c>
      <c r="H4454" s="3">
        <v>6064337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 t="str">
        <f>B4454&amp;" | "&amp;C4454&amp;" | "&amp;D4454</f>
        <v>documentazione_amministrativa / documentazione_contabile | FATTURA PASSIVA | NOTA DI CREDITO</v>
      </c>
      <c r="Q4454" s="3" t="str">
        <f>VLOOKUP(P4454,'Classificazione UD'!A:B,2,FALSE)</f>
        <v>Fiscale</v>
      </c>
    </row>
    <row r="4455" spans="1:17" ht="15" customHeight="1" x14ac:dyDescent="0.25">
      <c r="A4455" s="30">
        <v>2015</v>
      </c>
      <c r="B4455" s="3" t="s">
        <v>17</v>
      </c>
      <c r="C4455" s="3" t="s">
        <v>27</v>
      </c>
      <c r="D4455" s="3" t="s">
        <v>86</v>
      </c>
      <c r="E4455" s="3">
        <v>4</v>
      </c>
      <c r="F4455" s="3">
        <v>8</v>
      </c>
      <c r="G4455" s="3">
        <v>8</v>
      </c>
      <c r="H4455" s="3">
        <v>17966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 t="str">
        <f>B4455&amp;" | "&amp;C4455&amp;" | "&amp;D4455</f>
        <v>documentazione_amministrativa / documentazione_contabile | FATTURA PASSIVA | PARCELLA</v>
      </c>
      <c r="Q4455" s="3" t="str">
        <f>VLOOKUP(P4455,'Classificazione UD'!A:B,2,FALSE)</f>
        <v>Fiscale</v>
      </c>
    </row>
    <row r="4456" spans="1:17" ht="15" customHeight="1" x14ac:dyDescent="0.25">
      <c r="A4456" s="30">
        <v>2016</v>
      </c>
      <c r="B4456" s="3" t="s">
        <v>17</v>
      </c>
      <c r="C4456" s="3" t="s">
        <v>27</v>
      </c>
      <c r="D4456" s="3" t="s">
        <v>19</v>
      </c>
      <c r="E4456" s="3">
        <v>1343</v>
      </c>
      <c r="F4456" s="3">
        <v>2686</v>
      </c>
      <c r="G4456" s="3">
        <v>2686</v>
      </c>
      <c r="H4456" s="3">
        <v>402000781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 t="str">
        <f>B4456&amp;" | "&amp;C4456&amp;" | "&amp;D4456</f>
        <v>documentazione_amministrativa / documentazione_contabile | FATTURA PASSIVA | FATTURA</v>
      </c>
      <c r="Q4456" s="3" t="str">
        <f>VLOOKUP(P4456,'Classificazione UD'!A:B,2,FALSE)</f>
        <v>Fiscale</v>
      </c>
    </row>
    <row r="4457" spans="1:17" ht="15" customHeight="1" x14ac:dyDescent="0.25">
      <c r="A4457" s="30">
        <v>2016</v>
      </c>
      <c r="B4457" s="3" t="s">
        <v>17</v>
      </c>
      <c r="C4457" s="3" t="s">
        <v>27</v>
      </c>
      <c r="D4457" s="3" t="s">
        <v>28</v>
      </c>
      <c r="E4457" s="3">
        <v>27</v>
      </c>
      <c r="F4457" s="3">
        <v>54</v>
      </c>
      <c r="G4457" s="3">
        <v>54</v>
      </c>
      <c r="H4457" s="3">
        <v>5927455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 t="str">
        <f>B4457&amp;" | "&amp;C4457&amp;" | "&amp;D4457</f>
        <v>documentazione_amministrativa / documentazione_contabile | FATTURA PASSIVA | NOTA DI CREDITO</v>
      </c>
      <c r="Q4457" s="3" t="str">
        <f>VLOOKUP(P4457,'Classificazione UD'!A:B,2,FALSE)</f>
        <v>Fiscale</v>
      </c>
    </row>
    <row r="4458" spans="1:17" ht="15" customHeight="1" x14ac:dyDescent="0.25">
      <c r="A4458" s="30">
        <v>2016</v>
      </c>
      <c r="B4458" s="3" t="s">
        <v>17</v>
      </c>
      <c r="C4458" s="3" t="s">
        <v>27</v>
      </c>
      <c r="D4458" s="3" t="s">
        <v>32</v>
      </c>
      <c r="E4458" s="3">
        <v>2</v>
      </c>
      <c r="F4458" s="3">
        <v>4</v>
      </c>
      <c r="G4458" s="3">
        <v>4</v>
      </c>
      <c r="H4458" s="3">
        <v>138386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 t="str">
        <f>B4458&amp;" | "&amp;C4458&amp;" | "&amp;D4458</f>
        <v>documentazione_amministrativa / documentazione_contabile | FATTURA PASSIVA | NOTA DI DEBITO</v>
      </c>
      <c r="Q4458" s="3" t="str">
        <f>VLOOKUP(P4458,'Classificazione UD'!A:B,2,FALSE)</f>
        <v>Fiscale</v>
      </c>
    </row>
    <row r="4459" spans="1:17" ht="15" customHeight="1" x14ac:dyDescent="0.25">
      <c r="A4459" s="30">
        <v>2016</v>
      </c>
      <c r="B4459" s="3" t="s">
        <v>17</v>
      </c>
      <c r="C4459" s="3" t="s">
        <v>27</v>
      </c>
      <c r="D4459" s="3" t="s">
        <v>86</v>
      </c>
      <c r="E4459" s="3">
        <v>3</v>
      </c>
      <c r="F4459" s="3">
        <v>6</v>
      </c>
      <c r="G4459" s="3">
        <v>6</v>
      </c>
      <c r="H4459" s="3">
        <v>62715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 t="str">
        <f>B4459&amp;" | "&amp;C4459&amp;" | "&amp;D4459</f>
        <v>documentazione_amministrativa / documentazione_contabile | FATTURA PASSIVA | PARCELLA</v>
      </c>
      <c r="Q4459" s="3" t="str">
        <f>VLOOKUP(P4459,'Classificazione UD'!A:B,2,FALSE)</f>
        <v>Fiscale</v>
      </c>
    </row>
    <row r="4460" spans="1:17" ht="15" customHeight="1" x14ac:dyDescent="0.25">
      <c r="A4460" s="30">
        <v>2014</v>
      </c>
      <c r="B4460" s="3" t="s">
        <v>23</v>
      </c>
      <c r="C4460" s="3" t="s">
        <v>24</v>
      </c>
      <c r="D4460" s="3" t="s">
        <v>24</v>
      </c>
      <c r="E4460" s="3">
        <v>15</v>
      </c>
      <c r="F4460" s="3">
        <v>15</v>
      </c>
      <c r="G4460" s="3">
        <v>15</v>
      </c>
      <c r="H4460" s="3">
        <v>629461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 t="str">
        <f>B4460&amp;" | "&amp;C4460&amp;" | "&amp;D4460</f>
        <v>documentazione_amministrativa / altri_documenti | FOGLIO DI TRASFORMAZIONE | FOGLIO DI TRASFORMAZIONE</v>
      </c>
      <c r="Q4460" s="3" t="str">
        <f>VLOOKUP(P4460,'Classificazione UD'!A:B,2,FALSE)</f>
        <v>Tecnico</v>
      </c>
    </row>
    <row r="4461" spans="1:17" ht="15" customHeight="1" x14ac:dyDescent="0.25">
      <c r="A4461" s="30">
        <v>2015</v>
      </c>
      <c r="B4461" s="3" t="s">
        <v>23</v>
      </c>
      <c r="C4461" s="3" t="s">
        <v>24</v>
      </c>
      <c r="D4461" s="3" t="s">
        <v>24</v>
      </c>
      <c r="E4461" s="3">
        <v>12</v>
      </c>
      <c r="F4461" s="3">
        <v>12</v>
      </c>
      <c r="G4461" s="3">
        <v>12</v>
      </c>
      <c r="H4461" s="3">
        <v>973632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 t="str">
        <f>B4461&amp;" | "&amp;C4461&amp;" | "&amp;D4461</f>
        <v>documentazione_amministrativa / altri_documenti | FOGLIO DI TRASFORMAZIONE | FOGLIO DI TRASFORMAZIONE</v>
      </c>
      <c r="Q4461" s="3" t="str">
        <f>VLOOKUP(P4461,'Classificazione UD'!A:B,2,FALSE)</f>
        <v>Tecnico</v>
      </c>
    </row>
    <row r="4462" spans="1:17" ht="15" customHeight="1" x14ac:dyDescent="0.25">
      <c r="A4462" s="30">
        <v>2016</v>
      </c>
      <c r="B4462" s="3" t="s">
        <v>23</v>
      </c>
      <c r="C4462" s="3" t="s">
        <v>24</v>
      </c>
      <c r="D4462" s="3" t="s">
        <v>24</v>
      </c>
      <c r="E4462" s="3">
        <v>3</v>
      </c>
      <c r="F4462" s="3">
        <v>3</v>
      </c>
      <c r="G4462" s="3">
        <v>3</v>
      </c>
      <c r="H4462" s="3">
        <v>186354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 t="str">
        <f>B4462&amp;" | "&amp;C4462&amp;" | "&amp;D4462</f>
        <v>documentazione_amministrativa / altri_documenti | FOGLIO DI TRASFORMAZIONE | FOGLIO DI TRASFORMAZIONE</v>
      </c>
      <c r="Q4462" s="3" t="str">
        <f>VLOOKUP(P4462,'Classificazione UD'!A:B,2,FALSE)</f>
        <v>Tecnico</v>
      </c>
    </row>
    <row r="4463" spans="1:17" ht="15" customHeight="1" x14ac:dyDescent="0.25">
      <c r="A4463" s="30">
        <v>2015</v>
      </c>
      <c r="B4463" s="3" t="s">
        <v>17</v>
      </c>
      <c r="C4463" s="3" t="s">
        <v>27</v>
      </c>
      <c r="D4463" s="3" t="s">
        <v>19</v>
      </c>
      <c r="E4463" s="3">
        <v>34</v>
      </c>
      <c r="F4463" s="3">
        <v>51</v>
      </c>
      <c r="G4463" s="3">
        <v>102</v>
      </c>
      <c r="H4463" s="3">
        <v>625682</v>
      </c>
      <c r="I4463" s="3">
        <v>52</v>
      </c>
      <c r="J4463" s="3">
        <v>104</v>
      </c>
      <c r="K4463" s="3">
        <v>48366</v>
      </c>
      <c r="L4463" s="3">
        <v>1</v>
      </c>
      <c r="M4463" s="3">
        <v>19</v>
      </c>
      <c r="N4463" s="3">
        <v>38</v>
      </c>
      <c r="O4463" s="3">
        <v>20989</v>
      </c>
      <c r="P4463" s="3" t="str">
        <f>B4463&amp;" | "&amp;C4463&amp;" | "&amp;D4463</f>
        <v>documentazione_amministrativa / documentazione_contabile | FATTURA PASSIVA | FATTURA</v>
      </c>
      <c r="Q4463" s="3" t="str">
        <f>VLOOKUP(P4463,'Classificazione UD'!A:B,2,FALSE)</f>
        <v>Fiscale</v>
      </c>
    </row>
    <row r="4464" spans="1:17" ht="15" customHeight="1" x14ac:dyDescent="0.25">
      <c r="A4464" s="30">
        <v>2015</v>
      </c>
      <c r="B4464" s="3" t="s">
        <v>17</v>
      </c>
      <c r="C4464" s="3" t="s">
        <v>27</v>
      </c>
      <c r="D4464" s="3" t="s">
        <v>28</v>
      </c>
      <c r="E4464" s="3">
        <v>2</v>
      </c>
      <c r="F4464" s="3">
        <v>4</v>
      </c>
      <c r="G4464" s="3">
        <v>8</v>
      </c>
      <c r="H4464" s="3">
        <v>92869</v>
      </c>
      <c r="I4464" s="3">
        <v>2</v>
      </c>
      <c r="J4464" s="3">
        <v>4</v>
      </c>
      <c r="K4464" s="3">
        <v>1086</v>
      </c>
      <c r="L4464" s="3">
        <v>0</v>
      </c>
      <c r="M4464" s="3">
        <v>0</v>
      </c>
      <c r="N4464" s="3">
        <v>0</v>
      </c>
      <c r="O4464" s="3">
        <v>0</v>
      </c>
      <c r="P4464" s="3" t="str">
        <f>B4464&amp;" | "&amp;C4464&amp;" | "&amp;D4464</f>
        <v>documentazione_amministrativa / documentazione_contabile | FATTURA PASSIVA | NOTA DI CREDITO</v>
      </c>
      <c r="Q4464" s="3" t="str">
        <f>VLOOKUP(P4464,'Classificazione UD'!A:B,2,FALSE)</f>
        <v>Fiscale</v>
      </c>
    </row>
    <row r="4465" spans="1:17" ht="15" customHeight="1" x14ac:dyDescent="0.25">
      <c r="A4465" s="30">
        <v>2015</v>
      </c>
      <c r="B4465" s="3" t="s">
        <v>20</v>
      </c>
      <c r="C4465" s="3" t="s">
        <v>21</v>
      </c>
      <c r="D4465" s="3" t="s">
        <v>21</v>
      </c>
      <c r="E4465" s="3">
        <v>1</v>
      </c>
      <c r="F4465" s="3">
        <v>1</v>
      </c>
      <c r="G4465" s="3">
        <v>10</v>
      </c>
      <c r="H4465" s="3">
        <v>4569447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 t="str">
        <f>B4465&amp;" | "&amp;C4465&amp;" | "&amp;D4465</f>
        <v>documentazione_amministrativa / registri | REGISTRO GIORNALIERO | REGISTRO GIORNALIERO</v>
      </c>
      <c r="Q4465" s="3" t="str">
        <f>VLOOKUP(P4465,'Classificazione UD'!A:B,2,FALSE)</f>
        <v>RGP</v>
      </c>
    </row>
    <row r="4466" spans="1:17" ht="15" customHeight="1" x14ac:dyDescent="0.25">
      <c r="A4466" s="30">
        <v>2016</v>
      </c>
      <c r="B4466" s="3" t="s">
        <v>20</v>
      </c>
      <c r="C4466" s="3" t="s">
        <v>21</v>
      </c>
      <c r="D4466" s="3" t="s">
        <v>21</v>
      </c>
      <c r="E4466" s="3">
        <v>261</v>
      </c>
      <c r="F4466" s="3">
        <v>261</v>
      </c>
      <c r="G4466" s="3">
        <v>261</v>
      </c>
      <c r="H4466" s="3">
        <v>139495835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 t="str">
        <f>B4466&amp;" | "&amp;C4466&amp;" | "&amp;D4466</f>
        <v>documentazione_amministrativa / registri | REGISTRO GIORNALIERO | REGISTRO GIORNALIERO</v>
      </c>
      <c r="Q4466" s="3" t="str">
        <f>VLOOKUP(P4466,'Classificazione UD'!A:B,2,FALSE)</f>
        <v>RGP</v>
      </c>
    </row>
    <row r="4467" spans="1:17" ht="15" customHeight="1" x14ac:dyDescent="0.25">
      <c r="A4467" s="30">
        <v>2015</v>
      </c>
      <c r="B4467" s="3" t="s">
        <v>17</v>
      </c>
      <c r="C4467" s="3" t="s">
        <v>27</v>
      </c>
      <c r="D4467" s="3" t="s">
        <v>19</v>
      </c>
      <c r="E4467" s="3">
        <v>3972</v>
      </c>
      <c r="F4467" s="3">
        <v>7939</v>
      </c>
      <c r="G4467" s="3">
        <v>15876</v>
      </c>
      <c r="H4467" s="3">
        <v>918728951</v>
      </c>
      <c r="I4467" s="3">
        <v>4334</v>
      </c>
      <c r="J4467" s="3">
        <v>8668</v>
      </c>
      <c r="K4467" s="3">
        <v>2980896</v>
      </c>
      <c r="L4467" s="3">
        <v>3</v>
      </c>
      <c r="M4467" s="3">
        <v>13</v>
      </c>
      <c r="N4467" s="3">
        <v>26</v>
      </c>
      <c r="O4467" s="3">
        <v>54661</v>
      </c>
      <c r="P4467" s="3" t="str">
        <f>B4467&amp;" | "&amp;C4467&amp;" | "&amp;D4467</f>
        <v>documentazione_amministrativa / documentazione_contabile | FATTURA PASSIVA | FATTURA</v>
      </c>
      <c r="Q4467" s="3" t="str">
        <f>VLOOKUP(P4467,'Classificazione UD'!A:B,2,FALSE)</f>
        <v>Fiscale</v>
      </c>
    </row>
    <row r="4468" spans="1:17" ht="15" customHeight="1" x14ac:dyDescent="0.25">
      <c r="A4468" s="30">
        <v>2015</v>
      </c>
      <c r="B4468" s="3" t="s">
        <v>17</v>
      </c>
      <c r="C4468" s="3" t="s">
        <v>27</v>
      </c>
      <c r="D4468" s="3" t="s">
        <v>28</v>
      </c>
      <c r="E4468" s="3">
        <v>210</v>
      </c>
      <c r="F4468" s="3">
        <v>420</v>
      </c>
      <c r="G4468" s="3">
        <v>840</v>
      </c>
      <c r="H4468" s="3">
        <v>35392102</v>
      </c>
      <c r="I4468" s="3">
        <v>220</v>
      </c>
      <c r="J4468" s="3">
        <v>440</v>
      </c>
      <c r="K4468" s="3">
        <v>133187</v>
      </c>
      <c r="L4468" s="3">
        <v>0</v>
      </c>
      <c r="M4468" s="3">
        <v>0</v>
      </c>
      <c r="N4468" s="3">
        <v>0</v>
      </c>
      <c r="O4468" s="3">
        <v>0</v>
      </c>
      <c r="P4468" s="3" t="str">
        <f>B4468&amp;" | "&amp;C4468&amp;" | "&amp;D4468</f>
        <v>documentazione_amministrativa / documentazione_contabile | FATTURA PASSIVA | NOTA DI CREDITO</v>
      </c>
      <c r="Q4468" s="3" t="str">
        <f>VLOOKUP(P4468,'Classificazione UD'!A:B,2,FALSE)</f>
        <v>Fiscale</v>
      </c>
    </row>
    <row r="4469" spans="1:17" ht="15" customHeight="1" x14ac:dyDescent="0.25">
      <c r="A4469" s="30">
        <v>2016</v>
      </c>
      <c r="B4469" s="3" t="s">
        <v>17</v>
      </c>
      <c r="C4469" s="3" t="s">
        <v>27</v>
      </c>
      <c r="D4469" s="3" t="s">
        <v>19</v>
      </c>
      <c r="E4469" s="3">
        <v>6372</v>
      </c>
      <c r="F4469" s="3">
        <v>12698</v>
      </c>
      <c r="G4469" s="3">
        <v>25373</v>
      </c>
      <c r="H4469" s="3">
        <v>1801883475</v>
      </c>
      <c r="I4469" s="3">
        <v>6611</v>
      </c>
      <c r="J4469" s="3">
        <v>13222</v>
      </c>
      <c r="K4469" s="3">
        <v>3802573</v>
      </c>
      <c r="L4469" s="3">
        <v>69</v>
      </c>
      <c r="M4469" s="3">
        <v>207</v>
      </c>
      <c r="N4469" s="3">
        <v>414</v>
      </c>
      <c r="O4469" s="3">
        <v>6760879</v>
      </c>
      <c r="P4469" s="3" t="str">
        <f>B4469&amp;" | "&amp;C4469&amp;" | "&amp;D4469</f>
        <v>documentazione_amministrativa / documentazione_contabile | FATTURA PASSIVA | FATTURA</v>
      </c>
      <c r="Q4469" s="3" t="str">
        <f>VLOOKUP(P4469,'Classificazione UD'!A:B,2,FALSE)</f>
        <v>Fiscale</v>
      </c>
    </row>
    <row r="4470" spans="1:17" ht="15" customHeight="1" x14ac:dyDescent="0.25">
      <c r="A4470" s="30">
        <v>2016</v>
      </c>
      <c r="B4470" s="3" t="s">
        <v>17</v>
      </c>
      <c r="C4470" s="3" t="s">
        <v>27</v>
      </c>
      <c r="D4470" s="3" t="s">
        <v>28</v>
      </c>
      <c r="E4470" s="3">
        <v>303</v>
      </c>
      <c r="F4470" s="3">
        <v>604</v>
      </c>
      <c r="G4470" s="3">
        <v>1206</v>
      </c>
      <c r="H4470" s="3">
        <v>19911125</v>
      </c>
      <c r="I4470" s="3">
        <v>323</v>
      </c>
      <c r="J4470" s="3">
        <v>646</v>
      </c>
      <c r="K4470" s="3">
        <v>213908</v>
      </c>
      <c r="L4470" s="3">
        <v>4</v>
      </c>
      <c r="M4470" s="3">
        <v>12</v>
      </c>
      <c r="N4470" s="3">
        <v>24</v>
      </c>
      <c r="O4470" s="3">
        <v>59418</v>
      </c>
      <c r="P4470" s="3" t="str">
        <f>B4470&amp;" | "&amp;C4470&amp;" | "&amp;D4470</f>
        <v>documentazione_amministrativa / documentazione_contabile | FATTURA PASSIVA | NOTA DI CREDITO</v>
      </c>
      <c r="Q4470" s="3" t="str">
        <f>VLOOKUP(P4470,'Classificazione UD'!A:B,2,FALSE)</f>
        <v>Fiscale</v>
      </c>
    </row>
    <row r="4471" spans="1:17" ht="15" customHeight="1" x14ac:dyDescent="0.25">
      <c r="A4471" s="30">
        <v>2015</v>
      </c>
      <c r="B4471" s="3" t="s">
        <v>20</v>
      </c>
      <c r="C4471" s="3" t="s">
        <v>130</v>
      </c>
      <c r="D4471" s="3" t="s">
        <v>130</v>
      </c>
      <c r="E4471" s="3">
        <v>1</v>
      </c>
      <c r="F4471" s="3">
        <v>1</v>
      </c>
      <c r="G4471" s="3">
        <v>1</v>
      </c>
      <c r="H4471" s="3">
        <v>517353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 t="str">
        <f>B4471&amp;" | "&amp;C4471&amp;" | "&amp;D4471</f>
        <v>documentazione_amministrativa / registri | REGISTRO UNICO FATTURE | REGISTRO UNICO FATTURE</v>
      </c>
      <c r="Q4471" s="3" t="str">
        <f>VLOOKUP(P4471,'Classificazione UD'!A:B,2,FALSE)</f>
        <v>Fiscale</v>
      </c>
    </row>
    <row r="4472" spans="1:17" ht="15" customHeight="1" x14ac:dyDescent="0.25">
      <c r="A4472" s="30">
        <v>2015</v>
      </c>
      <c r="B4472" s="3" t="s">
        <v>17</v>
      </c>
      <c r="C4472" s="3" t="s">
        <v>27</v>
      </c>
      <c r="D4472" s="3" t="s">
        <v>19</v>
      </c>
      <c r="E4472" s="3">
        <v>1114</v>
      </c>
      <c r="F4472" s="3">
        <v>10735</v>
      </c>
      <c r="G4472" s="3">
        <v>21215</v>
      </c>
      <c r="H4472" s="3">
        <v>408721091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 t="str">
        <f>B4472&amp;" | "&amp;C4472&amp;" | "&amp;D4472</f>
        <v>documentazione_amministrativa / documentazione_contabile | FATTURA PASSIVA | FATTURA</v>
      </c>
      <c r="Q4472" s="3" t="str">
        <f>VLOOKUP(P4472,'Classificazione UD'!A:B,2,FALSE)</f>
        <v>Fiscale</v>
      </c>
    </row>
    <row r="4473" spans="1:17" ht="15" customHeight="1" x14ac:dyDescent="0.25">
      <c r="A4473" s="30">
        <v>2015</v>
      </c>
      <c r="B4473" s="3" t="s">
        <v>17</v>
      </c>
      <c r="C4473" s="3" t="s">
        <v>27</v>
      </c>
      <c r="D4473" s="3" t="s">
        <v>28</v>
      </c>
      <c r="E4473" s="3">
        <v>13</v>
      </c>
      <c r="F4473" s="3">
        <v>40</v>
      </c>
      <c r="G4473" s="3">
        <v>80</v>
      </c>
      <c r="H4473" s="3">
        <v>1651586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 t="str">
        <f>B4473&amp;" | "&amp;C4473&amp;" | "&amp;D4473</f>
        <v>documentazione_amministrativa / documentazione_contabile | FATTURA PASSIVA | NOTA DI CREDITO</v>
      </c>
      <c r="Q4473" s="3" t="str">
        <f>VLOOKUP(P4473,'Classificazione UD'!A:B,2,FALSE)</f>
        <v>Fiscale</v>
      </c>
    </row>
    <row r="4474" spans="1:17" ht="15" customHeight="1" x14ac:dyDescent="0.25">
      <c r="A4474" s="30">
        <v>2015</v>
      </c>
      <c r="B4474" s="3" t="s">
        <v>17</v>
      </c>
      <c r="C4474" s="3" t="s">
        <v>27</v>
      </c>
      <c r="D4474" s="3" t="s">
        <v>32</v>
      </c>
      <c r="E4474" s="3">
        <v>2</v>
      </c>
      <c r="F4474" s="3">
        <v>7</v>
      </c>
      <c r="G4474" s="3">
        <v>13</v>
      </c>
      <c r="H4474" s="3">
        <v>278195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 t="str">
        <f>B4474&amp;" | "&amp;C4474&amp;" | "&amp;D4474</f>
        <v>documentazione_amministrativa / documentazione_contabile | FATTURA PASSIVA | NOTA DI DEBITO</v>
      </c>
      <c r="Q4474" s="3" t="str">
        <f>VLOOKUP(P4474,'Classificazione UD'!A:B,2,FALSE)</f>
        <v>Fiscale</v>
      </c>
    </row>
    <row r="4475" spans="1:17" ht="15" customHeight="1" x14ac:dyDescent="0.25">
      <c r="A4475" s="30">
        <v>2015</v>
      </c>
      <c r="B4475" s="3" t="s">
        <v>17</v>
      </c>
      <c r="C4475" s="3" t="s">
        <v>27</v>
      </c>
      <c r="D4475" s="3" t="s">
        <v>86</v>
      </c>
      <c r="E4475" s="3">
        <v>6</v>
      </c>
      <c r="F4475" s="3">
        <v>21</v>
      </c>
      <c r="G4475" s="3">
        <v>39</v>
      </c>
      <c r="H4475" s="3">
        <v>2480935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 t="str">
        <f>B4475&amp;" | "&amp;C4475&amp;" | "&amp;D4475</f>
        <v>documentazione_amministrativa / documentazione_contabile | FATTURA PASSIVA | PARCELLA</v>
      </c>
      <c r="Q4475" s="3" t="str">
        <f>VLOOKUP(P4475,'Classificazione UD'!A:B,2,FALSE)</f>
        <v>Fiscale</v>
      </c>
    </row>
    <row r="4476" spans="1:17" ht="15" customHeight="1" x14ac:dyDescent="0.25">
      <c r="A4476" s="30">
        <v>2016</v>
      </c>
      <c r="B4476" s="3" t="s">
        <v>17</v>
      </c>
      <c r="C4476" s="3" t="s">
        <v>27</v>
      </c>
      <c r="D4476" s="3" t="s">
        <v>19</v>
      </c>
      <c r="E4476" s="3">
        <v>18</v>
      </c>
      <c r="F4476" s="3">
        <v>96</v>
      </c>
      <c r="G4476" s="3">
        <v>180</v>
      </c>
      <c r="H4476" s="3">
        <v>10203494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 t="str">
        <f>B4476&amp;" | "&amp;C4476&amp;" | "&amp;D4476</f>
        <v>documentazione_amministrativa / documentazione_contabile | FATTURA PASSIVA | FATTURA</v>
      </c>
      <c r="Q4476" s="3" t="str">
        <f>VLOOKUP(P4476,'Classificazione UD'!A:B,2,FALSE)</f>
        <v>Fiscale</v>
      </c>
    </row>
    <row r="4477" spans="1:17" ht="15" customHeight="1" x14ac:dyDescent="0.25">
      <c r="A4477" s="30">
        <v>2016</v>
      </c>
      <c r="B4477" s="3" t="s">
        <v>36</v>
      </c>
      <c r="C4477" s="3" t="s">
        <v>37</v>
      </c>
      <c r="D4477" s="3" t="s">
        <v>37</v>
      </c>
      <c r="E4477" s="3">
        <v>183</v>
      </c>
      <c r="F4477" s="3">
        <v>183</v>
      </c>
      <c r="G4477" s="3">
        <v>183</v>
      </c>
      <c r="H4477" s="3">
        <v>207226212</v>
      </c>
      <c r="I4477" s="3">
        <v>42</v>
      </c>
      <c r="J4477" s="3">
        <v>42</v>
      </c>
      <c r="K4477" s="3">
        <v>69606141</v>
      </c>
      <c r="L4477" s="3">
        <v>0</v>
      </c>
      <c r="M4477" s="3">
        <v>0</v>
      </c>
      <c r="N4477" s="3">
        <v>0</v>
      </c>
      <c r="O4477" s="3">
        <v>0</v>
      </c>
      <c r="P4477" s="3" t="str">
        <f>B4477&amp;" | "&amp;C4477&amp;" | "&amp;D4477</f>
        <v>documentazione_amministrativa / documenti_protocollati | Documento protocollato | Documento protocollato</v>
      </c>
      <c r="Q4477" s="3" t="str">
        <f>VLOOKUP(P4477,'Classificazione UD'!A:B,2,FALSE)</f>
        <v>Protocollo</v>
      </c>
    </row>
    <row r="4478" spans="1:17" ht="15" customHeight="1" x14ac:dyDescent="0.25">
      <c r="A4478" s="30">
        <v>2016</v>
      </c>
      <c r="B4478" s="3" t="s">
        <v>20</v>
      </c>
      <c r="C4478" s="3" t="s">
        <v>21</v>
      </c>
      <c r="D4478" s="3" t="s">
        <v>21</v>
      </c>
      <c r="E4478" s="3">
        <v>192</v>
      </c>
      <c r="F4478" s="3">
        <v>192</v>
      </c>
      <c r="G4478" s="3">
        <v>192</v>
      </c>
      <c r="H4478" s="3">
        <v>1758378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 t="str">
        <f>B4478&amp;" | "&amp;C4478&amp;" | "&amp;D4478</f>
        <v>documentazione_amministrativa / registri | REGISTRO GIORNALIERO | REGISTRO GIORNALIERO</v>
      </c>
      <c r="Q4478" s="3" t="str">
        <f>VLOOKUP(P4478,'Classificazione UD'!A:B,2,FALSE)</f>
        <v>RGP</v>
      </c>
    </row>
    <row r="4479" spans="1:17" ht="15" customHeight="1" x14ac:dyDescent="0.25">
      <c r="A4479" s="30">
        <v>2011</v>
      </c>
      <c r="B4479" s="3" t="s">
        <v>44</v>
      </c>
      <c r="C4479" s="3" t="s">
        <v>161</v>
      </c>
      <c r="D4479" s="3" t="s">
        <v>161</v>
      </c>
      <c r="E4479" s="3">
        <v>26</v>
      </c>
      <c r="F4479" s="3">
        <v>273</v>
      </c>
      <c r="G4479" s="3">
        <v>273</v>
      </c>
      <c r="H4479" s="3">
        <v>253299681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 t="str">
        <f>B4479&amp;" | "&amp;C4479&amp;" | "&amp;D4479</f>
        <v>documentazione_amministrativa / deliberazioni | Deliberazione di Consiglio | Deliberazione di Consiglio</v>
      </c>
      <c r="Q4479" s="3" t="str">
        <f>VLOOKUP(P4479,'Classificazione UD'!A:B,2,FALSE)</f>
        <v>Amministrativo</v>
      </c>
    </row>
    <row r="4480" spans="1:17" ht="15" customHeight="1" x14ac:dyDescent="0.25">
      <c r="A4480" s="30">
        <v>2012</v>
      </c>
      <c r="B4480" s="3" t="s">
        <v>44</v>
      </c>
      <c r="C4480" s="3" t="s">
        <v>161</v>
      </c>
      <c r="D4480" s="3" t="s">
        <v>161</v>
      </c>
      <c r="E4480" s="3">
        <v>32</v>
      </c>
      <c r="F4480" s="3">
        <v>280</v>
      </c>
      <c r="G4480" s="3">
        <v>280</v>
      </c>
      <c r="H4480" s="3">
        <v>359945216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 t="str">
        <f>B4480&amp;" | "&amp;C4480&amp;" | "&amp;D4480</f>
        <v>documentazione_amministrativa / deliberazioni | Deliberazione di Consiglio | Deliberazione di Consiglio</v>
      </c>
      <c r="Q4480" s="3" t="str">
        <f>VLOOKUP(P4480,'Classificazione UD'!A:B,2,FALSE)</f>
        <v>Amministrativo</v>
      </c>
    </row>
    <row r="4481" spans="1:17" ht="15" customHeight="1" x14ac:dyDescent="0.25">
      <c r="A4481" s="30">
        <v>2013</v>
      </c>
      <c r="B4481" s="3" t="s">
        <v>44</v>
      </c>
      <c r="C4481" s="3" t="s">
        <v>161</v>
      </c>
      <c r="D4481" s="3" t="s">
        <v>161</v>
      </c>
      <c r="E4481" s="3">
        <v>35</v>
      </c>
      <c r="F4481" s="3">
        <v>340</v>
      </c>
      <c r="G4481" s="3">
        <v>340</v>
      </c>
      <c r="H4481" s="3">
        <v>294655577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 t="str">
        <f>B4481&amp;" | "&amp;C4481&amp;" | "&amp;D4481</f>
        <v>documentazione_amministrativa / deliberazioni | Deliberazione di Consiglio | Deliberazione di Consiglio</v>
      </c>
      <c r="Q4481" s="3" t="str">
        <f>VLOOKUP(P4481,'Classificazione UD'!A:B,2,FALSE)</f>
        <v>Amministrativo</v>
      </c>
    </row>
    <row r="4482" spans="1:17" ht="15" customHeight="1" x14ac:dyDescent="0.25">
      <c r="A4482" s="30">
        <v>2011</v>
      </c>
      <c r="B4482" s="3" t="s">
        <v>44</v>
      </c>
      <c r="C4482" s="3" t="s">
        <v>162</v>
      </c>
      <c r="D4482" s="3" t="s">
        <v>162</v>
      </c>
      <c r="E4482" s="3">
        <v>129</v>
      </c>
      <c r="F4482" s="3">
        <v>539</v>
      </c>
      <c r="G4482" s="3">
        <v>539</v>
      </c>
      <c r="H4482" s="3">
        <v>70668138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 t="str">
        <f>B4482&amp;" | "&amp;C4482&amp;" | "&amp;D4482</f>
        <v>documentazione_amministrativa / deliberazioni | Deliberazione di Giunta | Deliberazione di Giunta</v>
      </c>
      <c r="Q4482" s="3" t="str">
        <f>VLOOKUP(P4482,'Classificazione UD'!A:B,2,FALSE)</f>
        <v>Amministrativo</v>
      </c>
    </row>
    <row r="4483" spans="1:17" ht="15" customHeight="1" x14ac:dyDescent="0.25">
      <c r="A4483" s="30">
        <v>2012</v>
      </c>
      <c r="B4483" s="3" t="s">
        <v>44</v>
      </c>
      <c r="C4483" s="3" t="s">
        <v>162</v>
      </c>
      <c r="D4483" s="3" t="s">
        <v>162</v>
      </c>
      <c r="E4483" s="3">
        <v>285</v>
      </c>
      <c r="F4483" s="3">
        <v>1329</v>
      </c>
      <c r="G4483" s="3">
        <v>1329</v>
      </c>
      <c r="H4483" s="3">
        <v>686453176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 t="str">
        <f>B4483&amp;" | "&amp;C4483&amp;" | "&amp;D4483</f>
        <v>documentazione_amministrativa / deliberazioni | Deliberazione di Giunta | Deliberazione di Giunta</v>
      </c>
      <c r="Q4483" s="3" t="str">
        <f>VLOOKUP(P4483,'Classificazione UD'!A:B,2,FALSE)</f>
        <v>Amministrativo</v>
      </c>
    </row>
    <row r="4484" spans="1:17" ht="15" customHeight="1" x14ac:dyDescent="0.25">
      <c r="A4484" s="30">
        <v>2013</v>
      </c>
      <c r="B4484" s="3" t="s">
        <v>44</v>
      </c>
      <c r="C4484" s="3" t="s">
        <v>162</v>
      </c>
      <c r="D4484" s="3" t="s">
        <v>162</v>
      </c>
      <c r="E4484" s="3">
        <v>325</v>
      </c>
      <c r="F4484" s="3">
        <v>1798</v>
      </c>
      <c r="G4484" s="3">
        <v>1798</v>
      </c>
      <c r="H4484" s="3">
        <v>612795064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 t="str">
        <f>B4484&amp;" | "&amp;C4484&amp;" | "&amp;D4484</f>
        <v>documentazione_amministrativa / deliberazioni | Deliberazione di Giunta | Deliberazione di Giunta</v>
      </c>
      <c r="Q4484" s="3" t="str">
        <f>VLOOKUP(P4484,'Classificazione UD'!A:B,2,FALSE)</f>
        <v>Amministrativo</v>
      </c>
    </row>
    <row r="4485" spans="1:17" ht="15" customHeight="1" x14ac:dyDescent="0.25">
      <c r="A4485" s="30">
        <v>2011</v>
      </c>
      <c r="B4485" s="3" t="s">
        <v>48</v>
      </c>
      <c r="C4485" s="3" t="s">
        <v>163</v>
      </c>
      <c r="D4485" s="3" t="s">
        <v>163</v>
      </c>
      <c r="E4485" s="3">
        <v>1392</v>
      </c>
      <c r="F4485" s="3">
        <v>5930</v>
      </c>
      <c r="G4485" s="3">
        <v>5930</v>
      </c>
      <c r="H4485" s="3">
        <v>1273202152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 t="str">
        <f>B4485&amp;" | "&amp;C4485&amp;" | "&amp;D4485</f>
        <v>documentazione_amministrativa / determinazioni | Determinazione dirigenziale | Determinazione dirigenziale</v>
      </c>
      <c r="Q4485" s="3" t="str">
        <f>VLOOKUP(P4485,'Classificazione UD'!A:B,2,FALSE)</f>
        <v>Amministrativo</v>
      </c>
    </row>
    <row r="4486" spans="1:17" ht="15" customHeight="1" x14ac:dyDescent="0.25">
      <c r="A4486" s="30">
        <v>2012</v>
      </c>
      <c r="B4486" s="3" t="s">
        <v>48</v>
      </c>
      <c r="C4486" s="3" t="s">
        <v>163</v>
      </c>
      <c r="D4486" s="3" t="s">
        <v>163</v>
      </c>
      <c r="E4486" s="3">
        <v>2128</v>
      </c>
      <c r="F4486" s="3">
        <v>9449</v>
      </c>
      <c r="G4486" s="3">
        <v>9449</v>
      </c>
      <c r="H4486" s="3">
        <v>2623891591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 t="str">
        <f>B4486&amp;" | "&amp;C4486&amp;" | "&amp;D4486</f>
        <v>documentazione_amministrativa / determinazioni | Determinazione dirigenziale | Determinazione dirigenziale</v>
      </c>
      <c r="Q4486" s="3" t="str">
        <f>VLOOKUP(P4486,'Classificazione UD'!A:B,2,FALSE)</f>
        <v>Amministrativo</v>
      </c>
    </row>
    <row r="4487" spans="1:17" ht="15" customHeight="1" x14ac:dyDescent="0.25">
      <c r="A4487" s="30">
        <v>2013</v>
      </c>
      <c r="B4487" s="3" t="s">
        <v>48</v>
      </c>
      <c r="C4487" s="3" t="s">
        <v>163</v>
      </c>
      <c r="D4487" s="3" t="s">
        <v>163</v>
      </c>
      <c r="E4487" s="3">
        <v>2144</v>
      </c>
      <c r="F4487" s="3">
        <v>9879</v>
      </c>
      <c r="G4487" s="3">
        <v>9879</v>
      </c>
      <c r="H4487" s="3">
        <v>3954353296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 t="str">
        <f>B4487&amp;" | "&amp;C4487&amp;" | "&amp;D4487</f>
        <v>documentazione_amministrativa / determinazioni | Determinazione dirigenziale | Determinazione dirigenziale</v>
      </c>
      <c r="Q4487" s="3" t="str">
        <f>VLOOKUP(P4487,'Classificazione UD'!A:B,2,FALSE)</f>
        <v>Amministrativo</v>
      </c>
    </row>
    <row r="4488" spans="1:17" ht="15" customHeight="1" x14ac:dyDescent="0.25">
      <c r="A4488" s="30">
        <v>2012</v>
      </c>
      <c r="B4488" s="3" t="s">
        <v>164</v>
      </c>
      <c r="C4488" s="3" t="s">
        <v>165</v>
      </c>
      <c r="D4488" s="3" t="s">
        <v>165</v>
      </c>
      <c r="E4488" s="3">
        <v>1</v>
      </c>
      <c r="F4488" s="3">
        <v>4</v>
      </c>
      <c r="G4488" s="3">
        <v>4</v>
      </c>
      <c r="H4488" s="3">
        <v>248314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 t="str">
        <f>B4488&amp;" | "&amp;C4488&amp;" | "&amp;D4488</f>
        <v>documentazione_amministrativa / attivita_organi_consiliari | Interpellanza | Interpellanza</v>
      </c>
      <c r="Q4488" s="3" t="str">
        <f>VLOOKUP(P4488,'Classificazione UD'!A:B,2,FALSE)</f>
        <v>Amministrativo</v>
      </c>
    </row>
    <row r="4489" spans="1:17" ht="15" customHeight="1" x14ac:dyDescent="0.25">
      <c r="A4489" s="30">
        <v>2013</v>
      </c>
      <c r="B4489" s="3" t="s">
        <v>164</v>
      </c>
      <c r="C4489" s="3" t="s">
        <v>165</v>
      </c>
      <c r="D4489" s="3" t="s">
        <v>165</v>
      </c>
      <c r="E4489" s="3">
        <v>1</v>
      </c>
      <c r="F4489" s="3">
        <v>3</v>
      </c>
      <c r="G4489" s="3">
        <v>3</v>
      </c>
      <c r="H4489" s="3">
        <v>304020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 t="str">
        <f>B4489&amp;" | "&amp;C4489&amp;" | "&amp;D4489</f>
        <v>documentazione_amministrativa / attivita_organi_consiliari | Interpellanza | Interpellanza</v>
      </c>
      <c r="Q4489" s="3" t="str">
        <f>VLOOKUP(P4489,'Classificazione UD'!A:B,2,FALSE)</f>
        <v>Amministrativo</v>
      </c>
    </row>
    <row r="4490" spans="1:17" ht="15" customHeight="1" x14ac:dyDescent="0.25">
      <c r="A4490" s="30">
        <v>2011</v>
      </c>
      <c r="B4490" s="3" t="s">
        <v>164</v>
      </c>
      <c r="C4490" s="3" t="s">
        <v>166</v>
      </c>
      <c r="D4490" s="3" t="s">
        <v>166</v>
      </c>
      <c r="E4490" s="3">
        <v>4</v>
      </c>
      <c r="F4490" s="3">
        <v>18</v>
      </c>
      <c r="G4490" s="3">
        <v>18</v>
      </c>
      <c r="H4490" s="3">
        <v>1558053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 t="str">
        <f>B4490&amp;" | "&amp;C4490&amp;" | "&amp;D4490</f>
        <v>documentazione_amministrativa / attivita_organi_consiliari | Interrogazione | Interrogazione</v>
      </c>
      <c r="Q4490" s="3" t="str">
        <f>VLOOKUP(P4490,'Classificazione UD'!A:B,2,FALSE)</f>
        <v>Amministrativo</v>
      </c>
    </row>
    <row r="4491" spans="1:17" ht="15" customHeight="1" x14ac:dyDescent="0.25">
      <c r="A4491" s="30">
        <v>2012</v>
      </c>
      <c r="B4491" s="3" t="s">
        <v>164</v>
      </c>
      <c r="C4491" s="3" t="s">
        <v>166</v>
      </c>
      <c r="D4491" s="3" t="s">
        <v>166</v>
      </c>
      <c r="E4491" s="3">
        <v>27</v>
      </c>
      <c r="F4491" s="3">
        <v>108</v>
      </c>
      <c r="G4491" s="3">
        <v>108</v>
      </c>
      <c r="H4491" s="3">
        <v>16587123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 t="str">
        <f>B4491&amp;" | "&amp;C4491&amp;" | "&amp;D4491</f>
        <v>documentazione_amministrativa / attivita_organi_consiliari | Interrogazione | Interrogazione</v>
      </c>
      <c r="Q4491" s="3" t="str">
        <f>VLOOKUP(P4491,'Classificazione UD'!A:B,2,FALSE)</f>
        <v>Amministrativo</v>
      </c>
    </row>
    <row r="4492" spans="1:17" ht="15" customHeight="1" x14ac:dyDescent="0.25">
      <c r="A4492" s="30">
        <v>2013</v>
      </c>
      <c r="B4492" s="3" t="s">
        <v>164</v>
      </c>
      <c r="C4492" s="3" t="s">
        <v>166</v>
      </c>
      <c r="D4492" s="3" t="s">
        <v>166</v>
      </c>
      <c r="E4492" s="3">
        <v>36</v>
      </c>
      <c r="F4492" s="3">
        <v>111</v>
      </c>
      <c r="G4492" s="3">
        <v>111</v>
      </c>
      <c r="H4492" s="3">
        <v>11071341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 t="str">
        <f>B4492&amp;" | "&amp;C4492&amp;" | "&amp;D4492</f>
        <v>documentazione_amministrativa / attivita_organi_consiliari | Interrogazione | Interrogazione</v>
      </c>
      <c r="Q4492" s="3" t="str">
        <f>VLOOKUP(P4492,'Classificazione UD'!A:B,2,FALSE)</f>
        <v>Amministrativo</v>
      </c>
    </row>
    <row r="4493" spans="1:17" ht="15" customHeight="1" x14ac:dyDescent="0.25">
      <c r="A4493" s="30">
        <v>2014</v>
      </c>
      <c r="B4493" s="3" t="s">
        <v>164</v>
      </c>
      <c r="C4493" s="3" t="s">
        <v>166</v>
      </c>
      <c r="D4493" s="3" t="s">
        <v>166</v>
      </c>
      <c r="E4493" s="3">
        <v>21</v>
      </c>
      <c r="F4493" s="3">
        <v>66</v>
      </c>
      <c r="G4493" s="3">
        <v>66</v>
      </c>
      <c r="H4493" s="3">
        <v>9171677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 t="str">
        <f>B4493&amp;" | "&amp;C4493&amp;" | "&amp;D4493</f>
        <v>documentazione_amministrativa / attivita_organi_consiliari | Interrogazione | Interrogazione</v>
      </c>
      <c r="Q4493" s="3" t="str">
        <f>VLOOKUP(P4493,'Classificazione UD'!A:B,2,FALSE)</f>
        <v>Amministrativo</v>
      </c>
    </row>
    <row r="4494" spans="1:17" ht="15" customHeight="1" x14ac:dyDescent="0.25">
      <c r="A4494" s="30">
        <v>2010</v>
      </c>
      <c r="B4494" s="3" t="s">
        <v>17</v>
      </c>
      <c r="C4494" s="3" t="s">
        <v>58</v>
      </c>
      <c r="D4494" s="3" t="s">
        <v>59</v>
      </c>
      <c r="E4494" s="3">
        <v>2</v>
      </c>
      <c r="F4494" s="3">
        <v>16</v>
      </c>
      <c r="G4494" s="3">
        <v>16</v>
      </c>
      <c r="H4494" s="3">
        <v>64008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 t="str">
        <f>B4494&amp;" | "&amp;C4494&amp;" | "&amp;D4494</f>
        <v>documentazione_amministrativa / documentazione_contabile | MANDATO | ANNULLO_MANDATO</v>
      </c>
      <c r="Q4494" s="3" t="str">
        <f>VLOOKUP(P4494,'Classificazione UD'!A:B,2,FALSE)</f>
        <v>Ordinativo</v>
      </c>
    </row>
    <row r="4495" spans="1:17" ht="15" customHeight="1" x14ac:dyDescent="0.25">
      <c r="A4495" s="30">
        <v>2010</v>
      </c>
      <c r="B4495" s="3" t="s">
        <v>17</v>
      </c>
      <c r="C4495" s="3" t="s">
        <v>58</v>
      </c>
      <c r="D4495" s="3" t="s">
        <v>60</v>
      </c>
      <c r="E4495" s="3">
        <v>24059</v>
      </c>
      <c r="F4495" s="3">
        <v>130738</v>
      </c>
      <c r="G4495" s="3">
        <v>130738</v>
      </c>
      <c r="H4495" s="3">
        <v>588671965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 t="str">
        <f>B4495&amp;" | "&amp;C4495&amp;" | "&amp;D4495</f>
        <v>documentazione_amministrativa / documentazione_contabile | MANDATO | EMISSIONE_MANDATO</v>
      </c>
      <c r="Q4495" s="3" t="str">
        <f>VLOOKUP(P4495,'Classificazione UD'!A:B,2,FALSE)</f>
        <v>Ordinativo</v>
      </c>
    </row>
    <row r="4496" spans="1:17" ht="15" customHeight="1" x14ac:dyDescent="0.25">
      <c r="A4496" s="30">
        <v>2010</v>
      </c>
      <c r="B4496" s="3" t="s">
        <v>17</v>
      </c>
      <c r="C4496" s="3" t="s">
        <v>58</v>
      </c>
      <c r="D4496" s="3" t="s">
        <v>61</v>
      </c>
      <c r="E4496" s="3">
        <v>1</v>
      </c>
      <c r="F4496" s="3">
        <v>5</v>
      </c>
      <c r="G4496" s="3">
        <v>5</v>
      </c>
      <c r="H4496" s="3">
        <v>15955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 t="str">
        <f>B4496&amp;" | "&amp;C4496&amp;" | "&amp;D4496</f>
        <v>documentazione_amministrativa / documentazione_contabile | MANDATO | Ricevuta di Carico OK</v>
      </c>
      <c r="Q4496" s="3" t="str">
        <f>VLOOKUP(P4496,'Classificazione UD'!A:B,2,FALSE)</f>
        <v>Ordinativo</v>
      </c>
    </row>
    <row r="4497" spans="1:17" ht="15" customHeight="1" x14ac:dyDescent="0.25">
      <c r="A4497" s="30">
        <v>2010</v>
      </c>
      <c r="B4497" s="3" t="s">
        <v>17</v>
      </c>
      <c r="C4497" s="3" t="s">
        <v>58</v>
      </c>
      <c r="D4497" s="3" t="s">
        <v>67</v>
      </c>
      <c r="E4497" s="3">
        <v>1</v>
      </c>
      <c r="F4497" s="3">
        <v>5</v>
      </c>
      <c r="G4497" s="3">
        <v>5</v>
      </c>
      <c r="H4497" s="3">
        <v>15959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 t="str">
        <f>B4497&amp;" | "&amp;C4497&amp;" | "&amp;D4497</f>
        <v>documentazione_amministrativa / documentazione_contabile | MANDATO | Ricevuta di Esecuzione OK</v>
      </c>
      <c r="Q4497" s="3" t="str">
        <f>VLOOKUP(P4497,'Classificazione UD'!A:B,2,FALSE)</f>
        <v>Ordinativo</v>
      </c>
    </row>
    <row r="4498" spans="1:17" ht="15" customHeight="1" x14ac:dyDescent="0.25">
      <c r="A4498" s="30">
        <v>2010</v>
      </c>
      <c r="B4498" s="3" t="s">
        <v>17</v>
      </c>
      <c r="C4498" s="3" t="s">
        <v>58</v>
      </c>
      <c r="D4498" s="3" t="s">
        <v>62</v>
      </c>
      <c r="E4498" s="3">
        <v>1</v>
      </c>
      <c r="F4498" s="3">
        <v>5</v>
      </c>
      <c r="G4498" s="3">
        <v>5</v>
      </c>
      <c r="H4498" s="3">
        <v>19492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 t="str">
        <f>B4498&amp;" | "&amp;C4498&amp;" | "&amp;D4498</f>
        <v>documentazione_amministrativa / documentazione_contabile | MANDATO | Ricevuta di Servizio OK</v>
      </c>
      <c r="Q4498" s="3" t="str">
        <f>VLOOKUP(P4498,'Classificazione UD'!A:B,2,FALSE)</f>
        <v>Ordinativo</v>
      </c>
    </row>
    <row r="4499" spans="1:17" ht="15" customHeight="1" x14ac:dyDescent="0.25">
      <c r="A4499" s="30">
        <v>2010</v>
      </c>
      <c r="B4499" s="3" t="s">
        <v>17</v>
      </c>
      <c r="C4499" s="3" t="s">
        <v>58</v>
      </c>
      <c r="D4499" s="3" t="s">
        <v>167</v>
      </c>
      <c r="E4499" s="3">
        <v>3</v>
      </c>
      <c r="F4499" s="3">
        <v>37</v>
      </c>
      <c r="G4499" s="3">
        <v>37</v>
      </c>
      <c r="H4499" s="3">
        <v>147878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 t="str">
        <f>B4499&amp;" | "&amp;C4499&amp;" | "&amp;D4499</f>
        <v>documentazione_amministrativa / documentazione_contabile | MANDATO | VARIAZIONE_MANDATO</v>
      </c>
      <c r="Q4499" s="3" t="str">
        <f>VLOOKUP(P4499,'Classificazione UD'!A:B,2,FALSE)</f>
        <v>Ordinativo</v>
      </c>
    </row>
    <row r="4500" spans="1:17" ht="15" customHeight="1" x14ac:dyDescent="0.25">
      <c r="A4500" s="30">
        <v>2011</v>
      </c>
      <c r="B4500" s="3" t="s">
        <v>17</v>
      </c>
      <c r="C4500" s="3" t="s">
        <v>58</v>
      </c>
      <c r="D4500" s="3" t="s">
        <v>60</v>
      </c>
      <c r="E4500" s="3">
        <v>9282</v>
      </c>
      <c r="F4500" s="3">
        <v>49937</v>
      </c>
      <c r="G4500" s="3">
        <v>49937</v>
      </c>
      <c r="H4500" s="3">
        <v>243720516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 t="str">
        <f>B4500&amp;" | "&amp;C4500&amp;" | "&amp;D4500</f>
        <v>documentazione_amministrativa / documentazione_contabile | MANDATO | EMISSIONE_MANDATO</v>
      </c>
      <c r="Q4500" s="3" t="str">
        <f>VLOOKUP(P4500,'Classificazione UD'!A:B,2,FALSE)</f>
        <v>Ordinativo</v>
      </c>
    </row>
    <row r="4501" spans="1:17" ht="15" customHeight="1" x14ac:dyDescent="0.25">
      <c r="A4501" s="30">
        <v>2011</v>
      </c>
      <c r="B4501" s="3" t="s">
        <v>164</v>
      </c>
      <c r="C4501" s="3" t="s">
        <v>168</v>
      </c>
      <c r="D4501" s="3" t="s">
        <v>168</v>
      </c>
      <c r="E4501" s="3">
        <v>12</v>
      </c>
      <c r="F4501" s="3">
        <v>57</v>
      </c>
      <c r="G4501" s="3">
        <v>57</v>
      </c>
      <c r="H4501" s="3">
        <v>3903380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 t="str">
        <f>B4501&amp;" | "&amp;C4501&amp;" | "&amp;D4501</f>
        <v>documentazione_amministrativa / attivita_organi_consiliari | Mozione | Mozione</v>
      </c>
      <c r="Q4501" s="3" t="str">
        <f>VLOOKUP(P4501,'Classificazione UD'!A:B,2,FALSE)</f>
        <v>Amministrativo</v>
      </c>
    </row>
    <row r="4502" spans="1:17" ht="15" customHeight="1" x14ac:dyDescent="0.25">
      <c r="A4502" s="30">
        <v>2012</v>
      </c>
      <c r="B4502" s="3" t="s">
        <v>164</v>
      </c>
      <c r="C4502" s="3" t="s">
        <v>168</v>
      </c>
      <c r="D4502" s="3" t="s">
        <v>168</v>
      </c>
      <c r="E4502" s="3">
        <v>18</v>
      </c>
      <c r="F4502" s="3">
        <v>94</v>
      </c>
      <c r="G4502" s="3">
        <v>94</v>
      </c>
      <c r="H4502" s="3">
        <v>6191886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 t="str">
        <f>B4502&amp;" | "&amp;C4502&amp;" | "&amp;D4502</f>
        <v>documentazione_amministrativa / attivita_organi_consiliari | Mozione | Mozione</v>
      </c>
      <c r="Q4502" s="3" t="str">
        <f>VLOOKUP(P4502,'Classificazione UD'!A:B,2,FALSE)</f>
        <v>Amministrativo</v>
      </c>
    </row>
    <row r="4503" spans="1:17" ht="15" customHeight="1" x14ac:dyDescent="0.25">
      <c r="A4503" s="30">
        <v>2013</v>
      </c>
      <c r="B4503" s="3" t="s">
        <v>164</v>
      </c>
      <c r="C4503" s="3" t="s">
        <v>168</v>
      </c>
      <c r="D4503" s="3" t="s">
        <v>168</v>
      </c>
      <c r="E4503" s="3">
        <v>34</v>
      </c>
      <c r="F4503" s="3">
        <v>173</v>
      </c>
      <c r="G4503" s="3">
        <v>173</v>
      </c>
      <c r="H4503" s="3">
        <v>13697867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 t="str">
        <f>B4503&amp;" | "&amp;C4503&amp;" | "&amp;D4503</f>
        <v>documentazione_amministrativa / attivita_organi_consiliari | Mozione | Mozione</v>
      </c>
      <c r="Q4503" s="3" t="str">
        <f>VLOOKUP(P4503,'Classificazione UD'!A:B,2,FALSE)</f>
        <v>Amministrativo</v>
      </c>
    </row>
    <row r="4504" spans="1:17" ht="15" customHeight="1" x14ac:dyDescent="0.25">
      <c r="A4504" s="30">
        <v>2011</v>
      </c>
      <c r="B4504" s="3" t="s">
        <v>118</v>
      </c>
      <c r="C4504" s="3" t="s">
        <v>169</v>
      </c>
      <c r="D4504" s="3" t="s">
        <v>169</v>
      </c>
      <c r="E4504" s="3">
        <v>365</v>
      </c>
      <c r="F4504" s="3">
        <v>656</v>
      </c>
      <c r="G4504" s="3">
        <v>656</v>
      </c>
      <c r="H4504" s="3">
        <v>137673537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 t="str">
        <f>B4504&amp;" | "&amp;C4504&amp;" | "&amp;D4504</f>
        <v>documentazione_amministrativa / decreti_ordinanze | Ordinanza | Ordinanza</v>
      </c>
      <c r="Q4504" s="3" t="str">
        <f>VLOOKUP(P4504,'Classificazione UD'!A:B,2,FALSE)</f>
        <v>Amministrativo</v>
      </c>
    </row>
    <row r="4505" spans="1:17" ht="15" customHeight="1" x14ac:dyDescent="0.25">
      <c r="A4505" s="30">
        <v>2012</v>
      </c>
      <c r="B4505" s="3" t="s">
        <v>118</v>
      </c>
      <c r="C4505" s="3" t="s">
        <v>169</v>
      </c>
      <c r="D4505" s="3" t="s">
        <v>169</v>
      </c>
      <c r="E4505" s="3">
        <v>808</v>
      </c>
      <c r="F4505" s="3">
        <v>1247</v>
      </c>
      <c r="G4505" s="3">
        <v>1247</v>
      </c>
      <c r="H4505" s="3">
        <v>249856207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 t="str">
        <f>B4505&amp;" | "&amp;C4505&amp;" | "&amp;D4505</f>
        <v>documentazione_amministrativa / decreti_ordinanze | Ordinanza | Ordinanza</v>
      </c>
      <c r="Q4505" s="3" t="str">
        <f>VLOOKUP(P4505,'Classificazione UD'!A:B,2,FALSE)</f>
        <v>Amministrativo</v>
      </c>
    </row>
    <row r="4506" spans="1:17" ht="15" customHeight="1" x14ac:dyDescent="0.25">
      <c r="A4506" s="30">
        <v>2013</v>
      </c>
      <c r="B4506" s="3" t="s">
        <v>118</v>
      </c>
      <c r="C4506" s="3" t="s">
        <v>169</v>
      </c>
      <c r="D4506" s="3" t="s">
        <v>169</v>
      </c>
      <c r="E4506" s="3">
        <v>886</v>
      </c>
      <c r="F4506" s="3">
        <v>1320</v>
      </c>
      <c r="G4506" s="3">
        <v>1320</v>
      </c>
      <c r="H4506" s="3">
        <v>243990631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 t="str">
        <f>B4506&amp;" | "&amp;C4506&amp;" | "&amp;D4506</f>
        <v>documentazione_amministrativa / decreti_ordinanze | Ordinanza | Ordinanza</v>
      </c>
      <c r="Q4506" s="3" t="str">
        <f>VLOOKUP(P4506,'Classificazione UD'!A:B,2,FALSE)</f>
        <v>Amministrativo</v>
      </c>
    </row>
    <row r="4507" spans="1:17" ht="15" customHeight="1" x14ac:dyDescent="0.25">
      <c r="A4507" s="30">
        <v>2010</v>
      </c>
      <c r="B4507" s="3" t="s">
        <v>17</v>
      </c>
      <c r="C4507" s="3" t="s">
        <v>65</v>
      </c>
      <c r="D4507" s="3" t="s">
        <v>170</v>
      </c>
      <c r="E4507" s="3">
        <v>55</v>
      </c>
      <c r="F4507" s="3">
        <v>452</v>
      </c>
      <c r="G4507" s="3">
        <v>452</v>
      </c>
      <c r="H4507" s="3">
        <v>2150467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 t="str">
        <f>B4507&amp;" | "&amp;C4507&amp;" | "&amp;D4507</f>
        <v>documentazione_amministrativa / documentazione_contabile | REVERSALE | ANNULLO_REVERSALE</v>
      </c>
      <c r="Q4507" s="3" t="str">
        <f>VLOOKUP(P4507,'Classificazione UD'!A:B,2,FALSE)</f>
        <v>Ordinativo</v>
      </c>
    </row>
    <row r="4508" spans="1:17" ht="15" customHeight="1" x14ac:dyDescent="0.25">
      <c r="A4508" s="30">
        <v>2010</v>
      </c>
      <c r="B4508" s="3" t="s">
        <v>17</v>
      </c>
      <c r="C4508" s="3" t="s">
        <v>65</v>
      </c>
      <c r="D4508" s="3" t="s">
        <v>66</v>
      </c>
      <c r="E4508" s="3">
        <v>6257</v>
      </c>
      <c r="F4508" s="3">
        <v>31530</v>
      </c>
      <c r="G4508" s="3">
        <v>31530</v>
      </c>
      <c r="H4508" s="3">
        <v>140926305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 t="str">
        <f>B4508&amp;" | "&amp;C4508&amp;" | "&amp;D4508</f>
        <v>documentazione_amministrativa / documentazione_contabile | REVERSALE | EMISSIONE_REVERSALE</v>
      </c>
      <c r="Q4508" s="3" t="str">
        <f>VLOOKUP(P4508,'Classificazione UD'!A:B,2,FALSE)</f>
        <v>Ordinativo</v>
      </c>
    </row>
    <row r="4509" spans="1:17" ht="15" customHeight="1" x14ac:dyDescent="0.25">
      <c r="A4509" s="30">
        <v>2010</v>
      </c>
      <c r="B4509" s="3" t="s">
        <v>17</v>
      </c>
      <c r="C4509" s="3" t="s">
        <v>65</v>
      </c>
      <c r="D4509" s="3" t="s">
        <v>61</v>
      </c>
      <c r="E4509" s="3">
        <v>6</v>
      </c>
      <c r="F4509" s="3">
        <v>30</v>
      </c>
      <c r="G4509" s="3">
        <v>30</v>
      </c>
      <c r="H4509" s="3">
        <v>131110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 t="str">
        <f>B4509&amp;" | "&amp;C4509&amp;" | "&amp;D4509</f>
        <v>documentazione_amministrativa / documentazione_contabile | REVERSALE | Ricevuta di Carico OK</v>
      </c>
      <c r="Q4509" s="3" t="str">
        <f>VLOOKUP(P4509,'Classificazione UD'!A:B,2,FALSE)</f>
        <v>Ordinativo</v>
      </c>
    </row>
    <row r="4510" spans="1:17" ht="15" customHeight="1" x14ac:dyDescent="0.25">
      <c r="A4510" s="30">
        <v>2010</v>
      </c>
      <c r="B4510" s="3" t="s">
        <v>17</v>
      </c>
      <c r="C4510" s="3" t="s">
        <v>65</v>
      </c>
      <c r="D4510" s="3" t="s">
        <v>67</v>
      </c>
      <c r="E4510" s="3">
        <v>4</v>
      </c>
      <c r="F4510" s="3">
        <v>20</v>
      </c>
      <c r="G4510" s="3">
        <v>20</v>
      </c>
      <c r="H4510" s="3">
        <v>88959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 t="str">
        <f>B4510&amp;" | "&amp;C4510&amp;" | "&amp;D4510</f>
        <v>documentazione_amministrativa / documentazione_contabile | REVERSALE | Ricevuta di Esecuzione OK</v>
      </c>
      <c r="Q4510" s="3" t="str">
        <f>VLOOKUP(P4510,'Classificazione UD'!A:B,2,FALSE)</f>
        <v>Ordinativo</v>
      </c>
    </row>
    <row r="4511" spans="1:17" ht="15" customHeight="1" x14ac:dyDescent="0.25">
      <c r="A4511" s="30">
        <v>2010</v>
      </c>
      <c r="B4511" s="3" t="s">
        <v>17</v>
      </c>
      <c r="C4511" s="3" t="s">
        <v>65</v>
      </c>
      <c r="D4511" s="3" t="s">
        <v>62</v>
      </c>
      <c r="E4511" s="3">
        <v>10</v>
      </c>
      <c r="F4511" s="3">
        <v>53</v>
      </c>
      <c r="G4511" s="3">
        <v>53</v>
      </c>
      <c r="H4511" s="3">
        <v>233306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 t="str">
        <f>B4511&amp;" | "&amp;C4511&amp;" | "&amp;D4511</f>
        <v>documentazione_amministrativa / documentazione_contabile | REVERSALE | Ricevuta di Servizio OK</v>
      </c>
      <c r="Q4511" s="3" t="str">
        <f>VLOOKUP(P4511,'Classificazione UD'!A:B,2,FALSE)</f>
        <v>Ordinativo</v>
      </c>
    </row>
    <row r="4512" spans="1:17" ht="15" customHeight="1" x14ac:dyDescent="0.25">
      <c r="A4512" s="30">
        <v>2010</v>
      </c>
      <c r="B4512" s="3" t="s">
        <v>17</v>
      </c>
      <c r="C4512" s="3" t="s">
        <v>65</v>
      </c>
      <c r="D4512" s="3" t="s">
        <v>171</v>
      </c>
      <c r="E4512" s="3">
        <v>9</v>
      </c>
      <c r="F4512" s="3">
        <v>90</v>
      </c>
      <c r="G4512" s="3">
        <v>90</v>
      </c>
      <c r="H4512" s="3">
        <v>397305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 t="str">
        <f>B4512&amp;" | "&amp;C4512&amp;" | "&amp;D4512</f>
        <v>documentazione_amministrativa / documentazione_contabile | REVERSALE | VARIAZIONE_REVERSALE</v>
      </c>
      <c r="Q4512" s="3" t="str">
        <f>VLOOKUP(P4512,'Classificazione UD'!A:B,2,FALSE)</f>
        <v>Ordinativo</v>
      </c>
    </row>
    <row r="4513" spans="1:17" ht="15" customHeight="1" x14ac:dyDescent="0.25">
      <c r="A4513" s="30">
        <v>2011</v>
      </c>
      <c r="B4513" s="3" t="s">
        <v>17</v>
      </c>
      <c r="C4513" s="3" t="s">
        <v>65</v>
      </c>
      <c r="D4513" s="3" t="s">
        <v>170</v>
      </c>
      <c r="E4513" s="3">
        <v>4</v>
      </c>
      <c r="F4513" s="3">
        <v>41</v>
      </c>
      <c r="G4513" s="3">
        <v>41</v>
      </c>
      <c r="H4513" s="3">
        <v>200212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 t="str">
        <f>B4513&amp;" | "&amp;C4513&amp;" | "&amp;D4513</f>
        <v>documentazione_amministrativa / documentazione_contabile | REVERSALE | ANNULLO_REVERSALE</v>
      </c>
      <c r="Q4513" s="3" t="str">
        <f>VLOOKUP(P4513,'Classificazione UD'!A:B,2,FALSE)</f>
        <v>Ordinativo</v>
      </c>
    </row>
    <row r="4514" spans="1:17" ht="15" customHeight="1" x14ac:dyDescent="0.25">
      <c r="A4514" s="30">
        <v>2011</v>
      </c>
      <c r="B4514" s="3" t="s">
        <v>17</v>
      </c>
      <c r="C4514" s="3" t="s">
        <v>65</v>
      </c>
      <c r="D4514" s="3" t="s">
        <v>66</v>
      </c>
      <c r="E4514" s="3">
        <v>2193</v>
      </c>
      <c r="F4514" s="3">
        <v>10931</v>
      </c>
      <c r="G4514" s="3">
        <v>10931</v>
      </c>
      <c r="H4514" s="3">
        <v>53205308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 t="str">
        <f>B4514&amp;" | "&amp;C4514&amp;" | "&amp;D4514</f>
        <v>documentazione_amministrativa / documentazione_contabile | REVERSALE | EMISSIONE_REVERSALE</v>
      </c>
      <c r="Q4514" s="3" t="str">
        <f>VLOOKUP(P4514,'Classificazione UD'!A:B,2,FALSE)</f>
        <v>Ordinativo</v>
      </c>
    </row>
    <row r="4515" spans="1:17" ht="15" customHeight="1" x14ac:dyDescent="0.25">
      <c r="A4515" s="30">
        <v>2011</v>
      </c>
      <c r="B4515" s="3" t="s">
        <v>17</v>
      </c>
      <c r="C4515" s="3" t="s">
        <v>65</v>
      </c>
      <c r="D4515" s="3" t="s">
        <v>67</v>
      </c>
      <c r="E4515" s="3">
        <v>1</v>
      </c>
      <c r="F4515" s="3">
        <v>5</v>
      </c>
      <c r="G4515" s="3">
        <v>5</v>
      </c>
      <c r="H4515" s="3">
        <v>24280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 t="str">
        <f>B4515&amp;" | "&amp;C4515&amp;" | "&amp;D4515</f>
        <v>documentazione_amministrativa / documentazione_contabile | REVERSALE | Ricevuta di Esecuzione OK</v>
      </c>
      <c r="Q4515" s="3" t="str">
        <f>VLOOKUP(P4515,'Classificazione UD'!A:B,2,FALSE)</f>
        <v>Ordinativo</v>
      </c>
    </row>
    <row r="4516" spans="1:17" ht="15" customHeight="1" x14ac:dyDescent="0.25">
      <c r="A4516" s="30">
        <v>2011</v>
      </c>
      <c r="B4516" s="3" t="s">
        <v>17</v>
      </c>
      <c r="C4516" s="3" t="s">
        <v>65</v>
      </c>
      <c r="D4516" s="3" t="s">
        <v>62</v>
      </c>
      <c r="E4516" s="3">
        <v>1</v>
      </c>
      <c r="F4516" s="3">
        <v>5</v>
      </c>
      <c r="G4516" s="3">
        <v>5</v>
      </c>
      <c r="H4516" s="3">
        <v>24292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 t="str">
        <f>B4516&amp;" | "&amp;C4516&amp;" | "&amp;D4516</f>
        <v>documentazione_amministrativa / documentazione_contabile | REVERSALE | Ricevuta di Servizio OK</v>
      </c>
      <c r="Q4516" s="3" t="str">
        <f>VLOOKUP(P4516,'Classificazione UD'!A:B,2,FALSE)</f>
        <v>Ordinativo</v>
      </c>
    </row>
    <row r="4517" spans="1:17" ht="15" customHeight="1" x14ac:dyDescent="0.25">
      <c r="A4517" s="30">
        <v>2012</v>
      </c>
      <c r="B4517" s="3" t="s">
        <v>164</v>
      </c>
      <c r="C4517" s="3" t="s">
        <v>172</v>
      </c>
      <c r="D4517" s="3" t="s">
        <v>172</v>
      </c>
      <c r="E4517" s="3">
        <v>6</v>
      </c>
      <c r="F4517" s="3">
        <v>33</v>
      </c>
      <c r="G4517" s="3">
        <v>33</v>
      </c>
      <c r="H4517" s="3">
        <v>2156302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 t="str">
        <f>B4517&amp;" | "&amp;C4517&amp;" | "&amp;D4517</f>
        <v>documentazione_amministrativa / attivita_organi_consiliari | Risoluzione | Risoluzione</v>
      </c>
      <c r="Q4517" s="3" t="str">
        <f>VLOOKUP(P4517,'Classificazione UD'!A:B,2,FALSE)</f>
        <v>Amministrativo</v>
      </c>
    </row>
    <row r="4518" spans="1:17" ht="15" customHeight="1" x14ac:dyDescent="0.25">
      <c r="A4518" s="30">
        <v>2013</v>
      </c>
      <c r="B4518" s="3" t="s">
        <v>164</v>
      </c>
      <c r="C4518" s="3" t="s">
        <v>172</v>
      </c>
      <c r="D4518" s="3" t="s">
        <v>172</v>
      </c>
      <c r="E4518" s="3">
        <v>5</v>
      </c>
      <c r="F4518" s="3">
        <v>25</v>
      </c>
      <c r="G4518" s="3">
        <v>25</v>
      </c>
      <c r="H4518" s="3">
        <v>1991916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 t="str">
        <f>B4518&amp;" | "&amp;C4518&amp;" | "&amp;D4518</f>
        <v>documentazione_amministrativa / attivita_organi_consiliari | Risoluzione | Risoluzione</v>
      </c>
      <c r="Q4518" s="3" t="str">
        <f>VLOOKUP(P4518,'Classificazione UD'!A:B,2,FALSE)</f>
        <v>Amministrativo</v>
      </c>
    </row>
    <row r="4519" spans="1:17" ht="15" customHeight="1" x14ac:dyDescent="0.25">
      <c r="A4519" s="30">
        <v>2015</v>
      </c>
      <c r="B4519" s="3" t="s">
        <v>17</v>
      </c>
      <c r="C4519" s="3" t="s">
        <v>27</v>
      </c>
      <c r="D4519" s="3" t="s">
        <v>19</v>
      </c>
      <c r="E4519" s="3">
        <v>580</v>
      </c>
      <c r="F4519" s="3">
        <v>580</v>
      </c>
      <c r="G4519" s="3">
        <v>580</v>
      </c>
      <c r="H4519" s="3">
        <v>95357727</v>
      </c>
      <c r="I4519" s="3">
        <v>1181</v>
      </c>
      <c r="J4519" s="3">
        <v>1181</v>
      </c>
      <c r="K4519" s="3">
        <v>568260</v>
      </c>
      <c r="L4519" s="3">
        <v>0</v>
      </c>
      <c r="M4519" s="3">
        <v>0</v>
      </c>
      <c r="N4519" s="3">
        <v>0</v>
      </c>
      <c r="O4519" s="3">
        <v>0</v>
      </c>
      <c r="P4519" s="3" t="str">
        <f>B4519&amp;" | "&amp;C4519&amp;" | "&amp;D4519</f>
        <v>documentazione_amministrativa / documentazione_contabile | FATTURA PASSIVA | FATTURA</v>
      </c>
      <c r="Q4519" s="3" t="str">
        <f>VLOOKUP(P4519,'Classificazione UD'!A:B,2,FALSE)</f>
        <v>Fiscale</v>
      </c>
    </row>
    <row r="4520" spans="1:17" ht="15" customHeight="1" x14ac:dyDescent="0.25">
      <c r="A4520" s="30">
        <v>2015</v>
      </c>
      <c r="B4520" s="3" t="s">
        <v>17</v>
      </c>
      <c r="C4520" s="3" t="s">
        <v>27</v>
      </c>
      <c r="D4520" s="3" t="s">
        <v>28</v>
      </c>
      <c r="E4520" s="3">
        <v>27</v>
      </c>
      <c r="F4520" s="3">
        <v>27</v>
      </c>
      <c r="G4520" s="3">
        <v>27</v>
      </c>
      <c r="H4520" s="3">
        <v>8380089</v>
      </c>
      <c r="I4520" s="3">
        <v>54</v>
      </c>
      <c r="J4520" s="3">
        <v>54</v>
      </c>
      <c r="K4520" s="3">
        <v>26026</v>
      </c>
      <c r="L4520" s="3">
        <v>0</v>
      </c>
      <c r="M4520" s="3">
        <v>0</v>
      </c>
      <c r="N4520" s="3">
        <v>0</v>
      </c>
      <c r="O4520" s="3">
        <v>0</v>
      </c>
      <c r="P4520" s="3" t="str">
        <f>B4520&amp;" | "&amp;C4520&amp;" | "&amp;D4520</f>
        <v>documentazione_amministrativa / documentazione_contabile | FATTURA PASSIVA | NOTA DI CREDITO</v>
      </c>
      <c r="Q4520" s="3" t="str">
        <f>VLOOKUP(P4520,'Classificazione UD'!A:B,2,FALSE)</f>
        <v>Fiscale</v>
      </c>
    </row>
    <row r="4521" spans="1:17" ht="15" customHeight="1" x14ac:dyDescent="0.25">
      <c r="A4521" s="30">
        <v>2015</v>
      </c>
      <c r="B4521" s="3" t="s">
        <v>17</v>
      </c>
      <c r="C4521" s="3" t="s">
        <v>27</v>
      </c>
      <c r="D4521" s="3" t="s">
        <v>86</v>
      </c>
      <c r="E4521" s="3">
        <v>7</v>
      </c>
      <c r="F4521" s="3">
        <v>7</v>
      </c>
      <c r="G4521" s="3">
        <v>7</v>
      </c>
      <c r="H4521" s="3">
        <v>61479</v>
      </c>
      <c r="I4521" s="3">
        <v>14</v>
      </c>
      <c r="J4521" s="3">
        <v>14</v>
      </c>
      <c r="K4521" s="3">
        <v>6728</v>
      </c>
      <c r="L4521" s="3">
        <v>0</v>
      </c>
      <c r="M4521" s="3">
        <v>0</v>
      </c>
      <c r="N4521" s="3">
        <v>0</v>
      </c>
      <c r="O4521" s="3">
        <v>0</v>
      </c>
      <c r="P4521" s="3" t="str">
        <f>B4521&amp;" | "&amp;C4521&amp;" | "&amp;D4521</f>
        <v>documentazione_amministrativa / documentazione_contabile | FATTURA PASSIVA | PARCELLA</v>
      </c>
      <c r="Q4521" s="3" t="str">
        <f>VLOOKUP(P4521,'Classificazione UD'!A:B,2,FALSE)</f>
        <v>Fiscale</v>
      </c>
    </row>
    <row r="4522" spans="1:17" ht="15" customHeight="1" x14ac:dyDescent="0.25">
      <c r="A4522" s="30">
        <v>2016</v>
      </c>
      <c r="B4522" s="3" t="s">
        <v>17</v>
      </c>
      <c r="C4522" s="3" t="s">
        <v>27</v>
      </c>
      <c r="D4522" s="3" t="s">
        <v>19</v>
      </c>
      <c r="E4522" s="3">
        <v>17</v>
      </c>
      <c r="F4522" s="3">
        <v>17</v>
      </c>
      <c r="G4522" s="3">
        <v>17</v>
      </c>
      <c r="H4522" s="3">
        <v>781353</v>
      </c>
      <c r="I4522" s="3">
        <v>27</v>
      </c>
      <c r="J4522" s="3">
        <v>27</v>
      </c>
      <c r="K4522" s="3">
        <v>12869</v>
      </c>
      <c r="L4522" s="3">
        <v>0</v>
      </c>
      <c r="M4522" s="3">
        <v>0</v>
      </c>
      <c r="N4522" s="3">
        <v>0</v>
      </c>
      <c r="O4522" s="3">
        <v>0</v>
      </c>
      <c r="P4522" s="3" t="str">
        <f>B4522&amp;" | "&amp;C4522&amp;" | "&amp;D4522</f>
        <v>documentazione_amministrativa / documentazione_contabile | FATTURA PASSIVA | FATTURA</v>
      </c>
      <c r="Q4522" s="3" t="str">
        <f>VLOOKUP(P4522,'Classificazione UD'!A:B,2,FALSE)</f>
        <v>Fiscale</v>
      </c>
    </row>
    <row r="4523" spans="1:17" ht="15" customHeight="1" x14ac:dyDescent="0.25">
      <c r="A4523" s="30">
        <v>2006</v>
      </c>
      <c r="B4523" s="3" t="s">
        <v>48</v>
      </c>
      <c r="C4523" s="3" t="s">
        <v>81</v>
      </c>
      <c r="D4523" s="3" t="s">
        <v>81</v>
      </c>
      <c r="E4523" s="3">
        <v>18</v>
      </c>
      <c r="F4523" s="3">
        <v>22</v>
      </c>
      <c r="G4523" s="3">
        <v>22</v>
      </c>
      <c r="H4523" s="3">
        <v>926208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 t="str">
        <f>B4523&amp;" | "&amp;C4523&amp;" | "&amp;D4523</f>
        <v>documentazione_amministrativa / determinazioni | DETERMINA | DETERMINA</v>
      </c>
      <c r="Q4523" s="3" t="str">
        <f>VLOOKUP(P4523,'Classificazione UD'!A:B,2,FALSE)</f>
        <v>Amministrativo</v>
      </c>
    </row>
    <row r="4524" spans="1:17" ht="15" customHeight="1" x14ac:dyDescent="0.25">
      <c r="A4524" s="30">
        <v>2007</v>
      </c>
      <c r="B4524" s="3" t="s">
        <v>48</v>
      </c>
      <c r="C4524" s="3" t="s">
        <v>81</v>
      </c>
      <c r="D4524" s="3" t="s">
        <v>81</v>
      </c>
      <c r="E4524" s="3">
        <v>44</v>
      </c>
      <c r="F4524" s="3">
        <v>50</v>
      </c>
      <c r="G4524" s="3">
        <v>50</v>
      </c>
      <c r="H4524" s="3">
        <v>2276864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 t="str">
        <f>B4524&amp;" | "&amp;C4524&amp;" | "&amp;D4524</f>
        <v>documentazione_amministrativa / determinazioni | DETERMINA | DETERMINA</v>
      </c>
      <c r="Q4524" s="3" t="str">
        <f>VLOOKUP(P4524,'Classificazione UD'!A:B,2,FALSE)</f>
        <v>Amministrativo</v>
      </c>
    </row>
    <row r="4525" spans="1:17" ht="15" customHeight="1" x14ac:dyDescent="0.25">
      <c r="A4525" s="30">
        <v>2008</v>
      </c>
      <c r="B4525" s="3" t="s">
        <v>48</v>
      </c>
      <c r="C4525" s="3" t="s">
        <v>81</v>
      </c>
      <c r="D4525" s="3" t="s">
        <v>81</v>
      </c>
      <c r="E4525" s="3">
        <v>6</v>
      </c>
      <c r="F4525" s="3">
        <v>9</v>
      </c>
      <c r="G4525" s="3">
        <v>9</v>
      </c>
      <c r="H4525" s="3">
        <v>410112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 t="str">
        <f>B4525&amp;" | "&amp;C4525&amp;" | "&amp;D4525</f>
        <v>documentazione_amministrativa / determinazioni | DETERMINA | DETERMINA</v>
      </c>
      <c r="Q4525" s="3" t="str">
        <f>VLOOKUP(P4525,'Classificazione UD'!A:B,2,FALSE)</f>
        <v>Amministrativo</v>
      </c>
    </row>
    <row r="4526" spans="1:17" ht="15" customHeight="1" x14ac:dyDescent="0.25">
      <c r="A4526" s="30">
        <v>2009</v>
      </c>
      <c r="B4526" s="3" t="s">
        <v>48</v>
      </c>
      <c r="C4526" s="3" t="s">
        <v>81</v>
      </c>
      <c r="D4526" s="3" t="s">
        <v>81</v>
      </c>
      <c r="E4526" s="3">
        <v>3</v>
      </c>
      <c r="F4526" s="3">
        <v>4</v>
      </c>
      <c r="G4526" s="3">
        <v>4</v>
      </c>
      <c r="H4526" s="3">
        <v>114688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 t="str">
        <f>B4526&amp;" | "&amp;C4526&amp;" | "&amp;D4526</f>
        <v>documentazione_amministrativa / determinazioni | DETERMINA | DETERMINA</v>
      </c>
      <c r="Q4526" s="3" t="str">
        <f>VLOOKUP(P4526,'Classificazione UD'!A:B,2,FALSE)</f>
        <v>Amministrativo</v>
      </c>
    </row>
    <row r="4527" spans="1:17" ht="15" customHeight="1" x14ac:dyDescent="0.25">
      <c r="A4527" s="30">
        <v>2010</v>
      </c>
      <c r="B4527" s="3" t="s">
        <v>44</v>
      </c>
      <c r="C4527" s="3" t="s">
        <v>46</v>
      </c>
      <c r="D4527" s="3" t="s">
        <v>46</v>
      </c>
      <c r="E4527" s="3">
        <v>99</v>
      </c>
      <c r="F4527" s="3">
        <v>267</v>
      </c>
      <c r="G4527" s="3">
        <v>267</v>
      </c>
      <c r="H4527" s="3">
        <v>33677122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 t="str">
        <f>B4527&amp;" | "&amp;C4527&amp;" | "&amp;D4527</f>
        <v>documentazione_amministrativa / deliberazioni | DELIBERA | DELIBERA</v>
      </c>
      <c r="Q4527" s="3" t="str">
        <f>VLOOKUP(P4527,'Classificazione UD'!A:B,2,FALSE)</f>
        <v>Amministrativo</v>
      </c>
    </row>
    <row r="4528" spans="1:17" ht="15" customHeight="1" x14ac:dyDescent="0.25">
      <c r="A4528" s="30">
        <v>2010</v>
      </c>
      <c r="B4528" s="3" t="s">
        <v>44</v>
      </c>
      <c r="C4528" s="3" t="s">
        <v>46</v>
      </c>
      <c r="D4528" s="3" t="s">
        <v>46</v>
      </c>
      <c r="E4528" s="3">
        <v>81</v>
      </c>
      <c r="F4528" s="3">
        <v>198</v>
      </c>
      <c r="G4528" s="3">
        <v>198</v>
      </c>
      <c r="H4528" s="3">
        <v>48522260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 t="str">
        <f>B4528&amp;" | "&amp;C4528&amp;" | "&amp;D4528</f>
        <v>documentazione_amministrativa / deliberazioni | DELIBERA | DELIBERA</v>
      </c>
      <c r="Q4528" s="3" t="str">
        <f>VLOOKUP(P4528,'Classificazione UD'!A:B,2,FALSE)</f>
        <v>Amministrativo</v>
      </c>
    </row>
    <row r="4529" spans="1:17" ht="15" customHeight="1" x14ac:dyDescent="0.25">
      <c r="A4529" s="30">
        <v>2006</v>
      </c>
      <c r="B4529" s="3" t="s">
        <v>48</v>
      </c>
      <c r="C4529" s="3" t="s">
        <v>81</v>
      </c>
      <c r="D4529" s="3" t="s">
        <v>81</v>
      </c>
      <c r="E4529" s="3">
        <v>69</v>
      </c>
      <c r="F4529" s="3">
        <v>69</v>
      </c>
      <c r="G4529" s="3">
        <v>69</v>
      </c>
      <c r="H4529" s="3">
        <v>2789888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 t="str">
        <f>B4529&amp;" | "&amp;C4529&amp;" | "&amp;D4529</f>
        <v>documentazione_amministrativa / determinazioni | DETERMINA | DETERMINA</v>
      </c>
      <c r="Q4529" s="3" t="str">
        <f>VLOOKUP(P4529,'Classificazione UD'!A:B,2,FALSE)</f>
        <v>Amministrativo</v>
      </c>
    </row>
    <row r="4530" spans="1:17" ht="15" customHeight="1" x14ac:dyDescent="0.25">
      <c r="A4530" s="30">
        <v>2007</v>
      </c>
      <c r="B4530" s="3" t="s">
        <v>48</v>
      </c>
      <c r="C4530" s="3" t="s">
        <v>81</v>
      </c>
      <c r="D4530" s="3" t="s">
        <v>81</v>
      </c>
      <c r="E4530" s="3">
        <v>68</v>
      </c>
      <c r="F4530" s="3">
        <v>68</v>
      </c>
      <c r="G4530" s="3">
        <v>68</v>
      </c>
      <c r="H4530" s="3">
        <v>2708992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 t="str">
        <f>B4530&amp;" | "&amp;C4530&amp;" | "&amp;D4530</f>
        <v>documentazione_amministrativa / determinazioni | DETERMINA | DETERMINA</v>
      </c>
      <c r="Q4530" s="3" t="str">
        <f>VLOOKUP(P4530,'Classificazione UD'!A:B,2,FALSE)</f>
        <v>Amministrativo</v>
      </c>
    </row>
    <row r="4531" spans="1:17" ht="15" customHeight="1" x14ac:dyDescent="0.25">
      <c r="A4531" s="30">
        <v>2008</v>
      </c>
      <c r="B4531" s="3" t="s">
        <v>48</v>
      </c>
      <c r="C4531" s="3" t="s">
        <v>81</v>
      </c>
      <c r="D4531" s="3" t="s">
        <v>81</v>
      </c>
      <c r="E4531" s="3">
        <v>34</v>
      </c>
      <c r="F4531" s="3">
        <v>36</v>
      </c>
      <c r="G4531" s="3">
        <v>36</v>
      </c>
      <c r="H4531" s="3">
        <v>1388148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 t="str">
        <f>B4531&amp;" | "&amp;C4531&amp;" | "&amp;D4531</f>
        <v>documentazione_amministrativa / determinazioni | DETERMINA | DETERMINA</v>
      </c>
      <c r="Q4531" s="3" t="str">
        <f>VLOOKUP(P4531,'Classificazione UD'!A:B,2,FALSE)</f>
        <v>Amministrativo</v>
      </c>
    </row>
    <row r="4532" spans="1:17" ht="15" customHeight="1" x14ac:dyDescent="0.25">
      <c r="A4532" s="30">
        <v>2009</v>
      </c>
      <c r="B4532" s="3" t="s">
        <v>48</v>
      </c>
      <c r="C4532" s="3" t="s">
        <v>81</v>
      </c>
      <c r="D4532" s="3" t="s">
        <v>81</v>
      </c>
      <c r="E4532" s="3">
        <v>36</v>
      </c>
      <c r="F4532" s="3">
        <v>36</v>
      </c>
      <c r="G4532" s="3">
        <v>36</v>
      </c>
      <c r="H4532" s="3">
        <v>1804800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 t="str">
        <f>B4532&amp;" | "&amp;C4532&amp;" | "&amp;D4532</f>
        <v>documentazione_amministrativa / determinazioni | DETERMINA | DETERMINA</v>
      </c>
      <c r="Q4532" s="3" t="str">
        <f>VLOOKUP(P4532,'Classificazione UD'!A:B,2,FALSE)</f>
        <v>Amministrativo</v>
      </c>
    </row>
    <row r="4533" spans="1:17" ht="15" customHeight="1" x14ac:dyDescent="0.25">
      <c r="A4533" s="30">
        <v>2010</v>
      </c>
      <c r="B4533" s="3" t="s">
        <v>48</v>
      </c>
      <c r="C4533" s="3" t="s">
        <v>81</v>
      </c>
      <c r="D4533" s="3" t="s">
        <v>81</v>
      </c>
      <c r="E4533" s="3">
        <v>40</v>
      </c>
      <c r="F4533" s="3">
        <v>41</v>
      </c>
      <c r="G4533" s="3">
        <v>41</v>
      </c>
      <c r="H4533" s="3">
        <v>3634058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 t="str">
        <f>B4533&amp;" | "&amp;C4533&amp;" | "&amp;D4533</f>
        <v>documentazione_amministrativa / determinazioni | DETERMINA | DETERMINA</v>
      </c>
      <c r="Q4533" s="3" t="str">
        <f>VLOOKUP(P4533,'Classificazione UD'!A:B,2,FALSE)</f>
        <v>Amministrativo</v>
      </c>
    </row>
    <row r="4534" spans="1:17" ht="15" customHeight="1" x14ac:dyDescent="0.25">
      <c r="A4534" s="30">
        <v>2006</v>
      </c>
      <c r="B4534" s="3" t="s">
        <v>48</v>
      </c>
      <c r="C4534" s="3" t="s">
        <v>81</v>
      </c>
      <c r="D4534" s="3" t="s">
        <v>81</v>
      </c>
      <c r="E4534" s="3">
        <v>157</v>
      </c>
      <c r="F4534" s="3">
        <v>160</v>
      </c>
      <c r="G4534" s="3">
        <v>160</v>
      </c>
      <c r="H4534" s="3">
        <v>11278336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 t="str">
        <f>B4534&amp;" | "&amp;C4534&amp;" | "&amp;D4534</f>
        <v>documentazione_amministrativa / determinazioni | DETERMINA | DETERMINA</v>
      </c>
      <c r="Q4534" s="3" t="str">
        <f>VLOOKUP(P4534,'Classificazione UD'!A:B,2,FALSE)</f>
        <v>Amministrativo</v>
      </c>
    </row>
    <row r="4535" spans="1:17" ht="15" customHeight="1" x14ac:dyDescent="0.25">
      <c r="A4535" s="30">
        <v>2007</v>
      </c>
      <c r="B4535" s="3" t="s">
        <v>48</v>
      </c>
      <c r="C4535" s="3" t="s">
        <v>81</v>
      </c>
      <c r="D4535" s="3" t="s">
        <v>81</v>
      </c>
      <c r="E4535" s="3">
        <v>142</v>
      </c>
      <c r="F4535" s="3">
        <v>148</v>
      </c>
      <c r="G4535" s="3">
        <v>148</v>
      </c>
      <c r="H4535" s="3">
        <v>7856128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 t="str">
        <f>B4535&amp;" | "&amp;C4535&amp;" | "&amp;D4535</f>
        <v>documentazione_amministrativa / determinazioni | DETERMINA | DETERMINA</v>
      </c>
      <c r="Q4535" s="3" t="str">
        <f>VLOOKUP(P4535,'Classificazione UD'!A:B,2,FALSE)</f>
        <v>Amministrativo</v>
      </c>
    </row>
    <row r="4536" spans="1:17" ht="15" customHeight="1" x14ac:dyDescent="0.25">
      <c r="A4536" s="30">
        <v>2008</v>
      </c>
      <c r="B4536" s="3" t="s">
        <v>48</v>
      </c>
      <c r="C4536" s="3" t="s">
        <v>81</v>
      </c>
      <c r="D4536" s="3" t="s">
        <v>81</v>
      </c>
      <c r="E4536" s="3">
        <v>123</v>
      </c>
      <c r="F4536" s="3">
        <v>134</v>
      </c>
      <c r="G4536" s="3">
        <v>134</v>
      </c>
      <c r="H4536" s="3">
        <v>9744384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 t="str">
        <f>B4536&amp;" | "&amp;C4536&amp;" | "&amp;D4536</f>
        <v>documentazione_amministrativa / determinazioni | DETERMINA | DETERMINA</v>
      </c>
      <c r="Q4536" s="3" t="str">
        <f>VLOOKUP(P4536,'Classificazione UD'!A:B,2,FALSE)</f>
        <v>Amministrativo</v>
      </c>
    </row>
    <row r="4537" spans="1:17" ht="15" customHeight="1" x14ac:dyDescent="0.25">
      <c r="A4537" s="30">
        <v>2009</v>
      </c>
      <c r="B4537" s="3" t="s">
        <v>48</v>
      </c>
      <c r="C4537" s="3" t="s">
        <v>81</v>
      </c>
      <c r="D4537" s="3" t="s">
        <v>81</v>
      </c>
      <c r="E4537" s="3">
        <v>129</v>
      </c>
      <c r="F4537" s="3">
        <v>150</v>
      </c>
      <c r="G4537" s="3">
        <v>150</v>
      </c>
      <c r="H4537" s="3">
        <v>12539248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 t="str">
        <f>B4537&amp;" | "&amp;C4537&amp;" | "&amp;D4537</f>
        <v>documentazione_amministrativa / determinazioni | DETERMINA | DETERMINA</v>
      </c>
      <c r="Q4537" s="3" t="str">
        <f>VLOOKUP(P4537,'Classificazione UD'!A:B,2,FALSE)</f>
        <v>Amministrativo</v>
      </c>
    </row>
    <row r="4538" spans="1:17" ht="15" customHeight="1" x14ac:dyDescent="0.25">
      <c r="A4538" s="30">
        <v>2010</v>
      </c>
      <c r="B4538" s="3" t="s">
        <v>48</v>
      </c>
      <c r="C4538" s="3" t="s">
        <v>81</v>
      </c>
      <c r="D4538" s="3" t="s">
        <v>81</v>
      </c>
      <c r="E4538" s="3">
        <v>108</v>
      </c>
      <c r="F4538" s="3">
        <v>138</v>
      </c>
      <c r="G4538" s="3">
        <v>138</v>
      </c>
      <c r="H4538" s="3">
        <v>19270677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 t="str">
        <f>B4538&amp;" | "&amp;C4538&amp;" | "&amp;D4538</f>
        <v>documentazione_amministrativa / determinazioni | DETERMINA | DETERMINA</v>
      </c>
      <c r="Q4538" s="3" t="str">
        <f>VLOOKUP(P4538,'Classificazione UD'!A:B,2,FALSE)</f>
        <v>Amministrativo</v>
      </c>
    </row>
    <row r="4539" spans="1:17" ht="15" customHeight="1" x14ac:dyDescent="0.25">
      <c r="A4539" s="30">
        <v>2006</v>
      </c>
      <c r="B4539" s="3" t="s">
        <v>48</v>
      </c>
      <c r="C4539" s="3" t="s">
        <v>81</v>
      </c>
      <c r="D4539" s="3" t="s">
        <v>81</v>
      </c>
      <c r="E4539" s="3">
        <v>136</v>
      </c>
      <c r="F4539" s="3">
        <v>139</v>
      </c>
      <c r="G4539" s="3">
        <v>139</v>
      </c>
      <c r="H4539" s="3">
        <v>5450240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 t="str">
        <f>B4539&amp;" | "&amp;C4539&amp;" | "&amp;D4539</f>
        <v>documentazione_amministrativa / determinazioni | DETERMINA | DETERMINA</v>
      </c>
      <c r="Q4539" s="3" t="str">
        <f>VLOOKUP(P4539,'Classificazione UD'!A:B,2,FALSE)</f>
        <v>Amministrativo</v>
      </c>
    </row>
    <row r="4540" spans="1:17" ht="15" customHeight="1" x14ac:dyDescent="0.25">
      <c r="A4540" s="30">
        <v>2007</v>
      </c>
      <c r="B4540" s="3" t="s">
        <v>48</v>
      </c>
      <c r="C4540" s="3" t="s">
        <v>81</v>
      </c>
      <c r="D4540" s="3" t="s">
        <v>81</v>
      </c>
      <c r="E4540" s="3">
        <v>131</v>
      </c>
      <c r="F4540" s="3">
        <v>147</v>
      </c>
      <c r="G4540" s="3">
        <v>147</v>
      </c>
      <c r="H4540" s="3">
        <v>5475840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 t="str">
        <f>B4540&amp;" | "&amp;C4540&amp;" | "&amp;D4540</f>
        <v>documentazione_amministrativa / determinazioni | DETERMINA | DETERMINA</v>
      </c>
      <c r="Q4540" s="3" t="str">
        <f>VLOOKUP(P4540,'Classificazione UD'!A:B,2,FALSE)</f>
        <v>Amministrativo</v>
      </c>
    </row>
    <row r="4541" spans="1:17" ht="15" customHeight="1" x14ac:dyDescent="0.25">
      <c r="A4541" s="30">
        <v>2008</v>
      </c>
      <c r="B4541" s="3" t="s">
        <v>48</v>
      </c>
      <c r="C4541" s="3" t="s">
        <v>81</v>
      </c>
      <c r="D4541" s="3" t="s">
        <v>81</v>
      </c>
      <c r="E4541" s="3">
        <v>143</v>
      </c>
      <c r="F4541" s="3">
        <v>155</v>
      </c>
      <c r="G4541" s="3">
        <v>155</v>
      </c>
      <c r="H4541" s="3">
        <v>6066688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 t="str">
        <f>B4541&amp;" | "&amp;C4541&amp;" | "&amp;D4541</f>
        <v>documentazione_amministrativa / determinazioni | DETERMINA | DETERMINA</v>
      </c>
      <c r="Q4541" s="3" t="str">
        <f>VLOOKUP(P4541,'Classificazione UD'!A:B,2,FALSE)</f>
        <v>Amministrativo</v>
      </c>
    </row>
    <row r="4542" spans="1:17" ht="15" customHeight="1" x14ac:dyDescent="0.25">
      <c r="A4542" s="30">
        <v>2009</v>
      </c>
      <c r="B4542" s="3" t="s">
        <v>48</v>
      </c>
      <c r="C4542" s="3" t="s">
        <v>81</v>
      </c>
      <c r="D4542" s="3" t="s">
        <v>81</v>
      </c>
      <c r="E4542" s="3">
        <v>123</v>
      </c>
      <c r="F4542" s="3">
        <v>134</v>
      </c>
      <c r="G4542" s="3">
        <v>134</v>
      </c>
      <c r="H4542" s="3">
        <v>7038464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 t="str">
        <f>B4542&amp;" | "&amp;C4542&amp;" | "&amp;D4542</f>
        <v>documentazione_amministrativa / determinazioni | DETERMINA | DETERMINA</v>
      </c>
      <c r="Q4542" s="3" t="str">
        <f>VLOOKUP(P4542,'Classificazione UD'!A:B,2,FALSE)</f>
        <v>Amministrativo</v>
      </c>
    </row>
    <row r="4543" spans="1:17" ht="15" customHeight="1" x14ac:dyDescent="0.25">
      <c r="A4543" s="30">
        <v>2010</v>
      </c>
      <c r="B4543" s="3" t="s">
        <v>48</v>
      </c>
      <c r="C4543" s="3" t="s">
        <v>81</v>
      </c>
      <c r="D4543" s="3" t="s">
        <v>81</v>
      </c>
      <c r="E4543" s="3">
        <v>159</v>
      </c>
      <c r="F4543" s="3">
        <v>183</v>
      </c>
      <c r="G4543" s="3">
        <v>183</v>
      </c>
      <c r="H4543" s="3">
        <v>16406203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 t="str">
        <f>B4543&amp;" | "&amp;C4543&amp;" | "&amp;D4543</f>
        <v>documentazione_amministrativa / determinazioni | DETERMINA | DETERMINA</v>
      </c>
      <c r="Q4543" s="3" t="str">
        <f>VLOOKUP(P4543,'Classificazione UD'!A:B,2,FALSE)</f>
        <v>Amministrativo</v>
      </c>
    </row>
    <row r="4544" spans="1:17" ht="15" customHeight="1" x14ac:dyDescent="0.25">
      <c r="A4544" s="30">
        <v>2006</v>
      </c>
      <c r="B4544" s="3" t="s">
        <v>48</v>
      </c>
      <c r="C4544" s="3" t="s">
        <v>81</v>
      </c>
      <c r="D4544" s="3" t="s">
        <v>81</v>
      </c>
      <c r="E4544" s="3">
        <v>21</v>
      </c>
      <c r="F4544" s="3">
        <v>21</v>
      </c>
      <c r="G4544" s="3">
        <v>21</v>
      </c>
      <c r="H4544" s="3">
        <v>992768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 t="str">
        <f>B4544&amp;" | "&amp;C4544&amp;" | "&amp;D4544</f>
        <v>documentazione_amministrativa / determinazioni | DETERMINA | DETERMINA</v>
      </c>
      <c r="Q4544" s="3" t="str">
        <f>VLOOKUP(P4544,'Classificazione UD'!A:B,2,FALSE)</f>
        <v>Amministrativo</v>
      </c>
    </row>
    <row r="4545" spans="1:17" ht="15" customHeight="1" x14ac:dyDescent="0.25">
      <c r="A4545" s="30">
        <v>2007</v>
      </c>
      <c r="B4545" s="3" t="s">
        <v>48</v>
      </c>
      <c r="C4545" s="3" t="s">
        <v>81</v>
      </c>
      <c r="D4545" s="3" t="s">
        <v>81</v>
      </c>
      <c r="E4545" s="3">
        <v>21</v>
      </c>
      <c r="F4545" s="3">
        <v>21</v>
      </c>
      <c r="G4545" s="3">
        <v>21</v>
      </c>
      <c r="H4545" s="3">
        <v>971776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 t="str">
        <f>B4545&amp;" | "&amp;C4545&amp;" | "&amp;D4545</f>
        <v>documentazione_amministrativa / determinazioni | DETERMINA | DETERMINA</v>
      </c>
      <c r="Q4545" s="3" t="str">
        <f>VLOOKUP(P4545,'Classificazione UD'!A:B,2,FALSE)</f>
        <v>Amministrativo</v>
      </c>
    </row>
    <row r="4546" spans="1:17" ht="15" customHeight="1" x14ac:dyDescent="0.25">
      <c r="A4546" s="30">
        <v>2008</v>
      </c>
      <c r="B4546" s="3" t="s">
        <v>48</v>
      </c>
      <c r="C4546" s="3" t="s">
        <v>81</v>
      </c>
      <c r="D4546" s="3" t="s">
        <v>81</v>
      </c>
      <c r="E4546" s="3">
        <v>71</v>
      </c>
      <c r="F4546" s="3">
        <v>75</v>
      </c>
      <c r="G4546" s="3">
        <v>75</v>
      </c>
      <c r="H4546" s="3">
        <v>3543552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 t="str">
        <f>B4546&amp;" | "&amp;C4546&amp;" | "&amp;D4546</f>
        <v>documentazione_amministrativa / determinazioni | DETERMINA | DETERMINA</v>
      </c>
      <c r="Q4546" s="3" t="str">
        <f>VLOOKUP(P4546,'Classificazione UD'!A:B,2,FALSE)</f>
        <v>Amministrativo</v>
      </c>
    </row>
    <row r="4547" spans="1:17" ht="15" customHeight="1" x14ac:dyDescent="0.25">
      <c r="A4547" s="30">
        <v>2009</v>
      </c>
      <c r="B4547" s="3" t="s">
        <v>48</v>
      </c>
      <c r="C4547" s="3" t="s">
        <v>81</v>
      </c>
      <c r="D4547" s="3" t="s">
        <v>81</v>
      </c>
      <c r="E4547" s="3">
        <v>121</v>
      </c>
      <c r="F4547" s="3">
        <v>134</v>
      </c>
      <c r="G4547" s="3">
        <v>134</v>
      </c>
      <c r="H4547" s="3">
        <v>9013620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 t="str">
        <f>B4547&amp;" | "&amp;C4547&amp;" | "&amp;D4547</f>
        <v>documentazione_amministrativa / determinazioni | DETERMINA | DETERMINA</v>
      </c>
      <c r="Q4547" s="3" t="str">
        <f>VLOOKUP(P4547,'Classificazione UD'!A:B,2,FALSE)</f>
        <v>Amministrativo</v>
      </c>
    </row>
    <row r="4548" spans="1:17" ht="15" customHeight="1" x14ac:dyDescent="0.25">
      <c r="A4548" s="30">
        <v>2010</v>
      </c>
      <c r="B4548" s="3" t="s">
        <v>48</v>
      </c>
      <c r="C4548" s="3" t="s">
        <v>81</v>
      </c>
      <c r="D4548" s="3" t="s">
        <v>81</v>
      </c>
      <c r="E4548" s="3">
        <v>125</v>
      </c>
      <c r="F4548" s="3">
        <v>133</v>
      </c>
      <c r="G4548" s="3">
        <v>133</v>
      </c>
      <c r="H4548" s="3">
        <v>17999857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 t="str">
        <f>B4548&amp;" | "&amp;C4548&amp;" | "&amp;D4548</f>
        <v>documentazione_amministrativa / determinazioni | DETERMINA | DETERMINA</v>
      </c>
      <c r="Q4548" s="3" t="str">
        <f>VLOOKUP(P4548,'Classificazione UD'!A:B,2,FALSE)</f>
        <v>Amministrativo</v>
      </c>
    </row>
    <row r="4549" spans="1:17" ht="15" customHeight="1" x14ac:dyDescent="0.25">
      <c r="A4549" s="30">
        <v>2009</v>
      </c>
      <c r="B4549" s="3" t="s">
        <v>48</v>
      </c>
      <c r="C4549" s="3" t="s">
        <v>81</v>
      </c>
      <c r="D4549" s="3" t="s">
        <v>81</v>
      </c>
      <c r="E4549" s="3">
        <v>7</v>
      </c>
      <c r="F4549" s="3">
        <v>8</v>
      </c>
      <c r="G4549" s="3">
        <v>8</v>
      </c>
      <c r="H4549" s="3">
        <v>1171456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 t="str">
        <f>B4549&amp;" | "&amp;C4549&amp;" | "&amp;D4549</f>
        <v>documentazione_amministrativa / determinazioni | DETERMINA | DETERMINA</v>
      </c>
      <c r="Q4549" s="3" t="str">
        <f>VLOOKUP(P4549,'Classificazione UD'!A:B,2,FALSE)</f>
        <v>Amministrativo</v>
      </c>
    </row>
    <row r="4550" spans="1:17" ht="15" customHeight="1" x14ac:dyDescent="0.25">
      <c r="A4550" s="30">
        <v>2010</v>
      </c>
      <c r="B4550" s="3" t="s">
        <v>48</v>
      </c>
      <c r="C4550" s="3" t="s">
        <v>81</v>
      </c>
      <c r="D4550" s="3" t="s">
        <v>81</v>
      </c>
      <c r="E4550" s="3">
        <v>13</v>
      </c>
      <c r="F4550" s="3">
        <v>15</v>
      </c>
      <c r="G4550" s="3">
        <v>15</v>
      </c>
      <c r="H4550" s="3">
        <v>1282048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 t="str">
        <f>B4550&amp;" | "&amp;C4550&amp;" | "&amp;D4550</f>
        <v>documentazione_amministrativa / determinazioni | DETERMINA | DETERMINA</v>
      </c>
      <c r="Q4550" s="3" t="str">
        <f>VLOOKUP(P4550,'Classificazione UD'!A:B,2,FALSE)</f>
        <v>Amministrativo</v>
      </c>
    </row>
    <row r="4551" spans="1:17" ht="15" customHeight="1" x14ac:dyDescent="0.25">
      <c r="A4551" s="30">
        <v>2015</v>
      </c>
      <c r="B4551" s="3" t="s">
        <v>17</v>
      </c>
      <c r="C4551" s="3" t="s">
        <v>27</v>
      </c>
      <c r="D4551" s="3" t="s">
        <v>19</v>
      </c>
      <c r="E4551" s="3">
        <v>655</v>
      </c>
      <c r="F4551" s="3">
        <v>4306</v>
      </c>
      <c r="G4551" s="3">
        <v>6498</v>
      </c>
      <c r="H4551" s="3">
        <v>361777631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 t="str">
        <f>B4551&amp;" | "&amp;C4551&amp;" | "&amp;D4551</f>
        <v>documentazione_amministrativa / documentazione_contabile | FATTURA PASSIVA | FATTURA</v>
      </c>
      <c r="Q4551" s="3" t="str">
        <f>VLOOKUP(P4551,'Classificazione UD'!A:B,2,FALSE)</f>
        <v>Fiscale</v>
      </c>
    </row>
    <row r="4552" spans="1:17" ht="15" customHeight="1" x14ac:dyDescent="0.25">
      <c r="A4552" s="30">
        <v>2015</v>
      </c>
      <c r="B4552" s="3" t="s">
        <v>17</v>
      </c>
      <c r="C4552" s="3" t="s">
        <v>24</v>
      </c>
      <c r="D4552" s="3" t="s">
        <v>24</v>
      </c>
      <c r="E4552" s="3">
        <v>10</v>
      </c>
      <c r="F4552" s="3">
        <v>10</v>
      </c>
      <c r="G4552" s="3">
        <v>10</v>
      </c>
      <c r="H4552" s="3">
        <v>145067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 t="str">
        <f>B4552&amp;" | "&amp;C4552&amp;" | "&amp;D4552</f>
        <v>documentazione_amministrativa / documentazione_contabile | FOGLIO DI TRASFORMAZIONE | FOGLIO DI TRASFORMAZIONE</v>
      </c>
      <c r="Q4552" s="3" t="str">
        <f>VLOOKUP(P4552,'Classificazione UD'!A:B,2,FALSE)</f>
        <v>Tecnico</v>
      </c>
    </row>
    <row r="4553" spans="1:17" ht="15" customHeight="1" x14ac:dyDescent="0.25">
      <c r="A4553" s="30">
        <v>2006</v>
      </c>
      <c r="B4553" s="3" t="s">
        <v>23</v>
      </c>
      <c r="C4553" s="3" t="s">
        <v>173</v>
      </c>
      <c r="D4553" s="3" t="s">
        <v>173</v>
      </c>
      <c r="E4553" s="3">
        <v>24</v>
      </c>
      <c r="F4553" s="3">
        <v>24</v>
      </c>
      <c r="G4553" s="3">
        <v>24</v>
      </c>
      <c r="H4553" s="3">
        <v>867180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 t="str">
        <f>B4553&amp;" | "&amp;C4553&amp;" | "&amp;D4553</f>
        <v>documentazione_amministrativa / altri_documenti | DENUNCIA DI INFORTUNIO | DENUNCIA DI INFORTUNIO</v>
      </c>
      <c r="Q4553" s="3" t="str">
        <f>VLOOKUP(P4553,'Classificazione UD'!A:B,2,FALSE)</f>
        <v>Amministrativo</v>
      </c>
    </row>
    <row r="4554" spans="1:17" ht="15" customHeight="1" x14ac:dyDescent="0.25">
      <c r="A4554" s="30">
        <v>2007</v>
      </c>
      <c r="B4554" s="3" t="s">
        <v>23</v>
      </c>
      <c r="C4554" s="3" t="s">
        <v>173</v>
      </c>
      <c r="D4554" s="3" t="s">
        <v>173</v>
      </c>
      <c r="E4554" s="3">
        <v>68</v>
      </c>
      <c r="F4554" s="3">
        <v>69</v>
      </c>
      <c r="G4554" s="3">
        <v>69</v>
      </c>
      <c r="H4554" s="3">
        <v>4769608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 t="str">
        <f>B4554&amp;" | "&amp;C4554&amp;" | "&amp;D4554</f>
        <v>documentazione_amministrativa / altri_documenti | DENUNCIA DI INFORTUNIO | DENUNCIA DI INFORTUNIO</v>
      </c>
      <c r="Q4554" s="3" t="str">
        <f>VLOOKUP(P4554,'Classificazione UD'!A:B,2,FALSE)</f>
        <v>Amministrativo</v>
      </c>
    </row>
    <row r="4555" spans="1:17" ht="15" customHeight="1" x14ac:dyDescent="0.25">
      <c r="A4555" s="30">
        <v>2008</v>
      </c>
      <c r="B4555" s="3" t="s">
        <v>23</v>
      </c>
      <c r="C4555" s="3" t="s">
        <v>173</v>
      </c>
      <c r="D4555" s="3" t="s">
        <v>173</v>
      </c>
      <c r="E4555" s="3">
        <v>117</v>
      </c>
      <c r="F4555" s="3">
        <v>121</v>
      </c>
      <c r="G4555" s="3">
        <v>121</v>
      </c>
      <c r="H4555" s="3">
        <v>24865216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 t="str">
        <f>B4555&amp;" | "&amp;C4555&amp;" | "&amp;D4555</f>
        <v>documentazione_amministrativa / altri_documenti | DENUNCIA DI INFORTUNIO | DENUNCIA DI INFORTUNIO</v>
      </c>
      <c r="Q4555" s="3" t="str">
        <f>VLOOKUP(P4555,'Classificazione UD'!A:B,2,FALSE)</f>
        <v>Amministrativo</v>
      </c>
    </row>
    <row r="4556" spans="1:17" ht="15" customHeight="1" x14ac:dyDescent="0.25">
      <c r="A4556" s="30">
        <v>2009</v>
      </c>
      <c r="B4556" s="3" t="s">
        <v>23</v>
      </c>
      <c r="C4556" s="3" t="s">
        <v>173</v>
      </c>
      <c r="D4556" s="3" t="s">
        <v>173</v>
      </c>
      <c r="E4556" s="3">
        <v>96</v>
      </c>
      <c r="F4556" s="3">
        <v>114</v>
      </c>
      <c r="G4556" s="3">
        <v>114</v>
      </c>
      <c r="H4556" s="3">
        <v>34038200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 t="str">
        <f>B4556&amp;" | "&amp;C4556&amp;" | "&amp;D4556</f>
        <v>documentazione_amministrativa / altri_documenti | DENUNCIA DI INFORTUNIO | DENUNCIA DI INFORTUNIO</v>
      </c>
      <c r="Q4556" s="3" t="str">
        <f>VLOOKUP(P4556,'Classificazione UD'!A:B,2,FALSE)</f>
        <v>Amministrativo</v>
      </c>
    </row>
    <row r="4557" spans="1:17" ht="15" customHeight="1" x14ac:dyDescent="0.25">
      <c r="A4557" s="30">
        <v>2010</v>
      </c>
      <c r="B4557" s="3" t="s">
        <v>23</v>
      </c>
      <c r="C4557" s="3" t="s">
        <v>173</v>
      </c>
      <c r="D4557" s="3" t="s">
        <v>173</v>
      </c>
      <c r="E4557" s="3">
        <v>101</v>
      </c>
      <c r="F4557" s="3">
        <v>113</v>
      </c>
      <c r="G4557" s="3">
        <v>113</v>
      </c>
      <c r="H4557" s="3">
        <v>97338088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 t="str">
        <f>B4557&amp;" | "&amp;C4557&amp;" | "&amp;D4557</f>
        <v>documentazione_amministrativa / altri_documenti | DENUNCIA DI INFORTUNIO | DENUNCIA DI INFORTUNIO</v>
      </c>
      <c r="Q4557" s="3" t="str">
        <f>VLOOKUP(P4557,'Classificazione UD'!A:B,2,FALSE)</f>
        <v>Amministrativo</v>
      </c>
    </row>
    <row r="4558" spans="1:17" ht="15" customHeight="1" x14ac:dyDescent="0.25">
      <c r="A4558" s="30">
        <v>2006</v>
      </c>
      <c r="B4558" s="3" t="s">
        <v>36</v>
      </c>
      <c r="C4558" s="3" t="s">
        <v>50</v>
      </c>
      <c r="D4558" s="3" t="s">
        <v>50</v>
      </c>
      <c r="E4558" s="3">
        <v>5183</v>
      </c>
      <c r="F4558" s="3">
        <v>5262</v>
      </c>
      <c r="G4558" s="3">
        <v>5262</v>
      </c>
      <c r="H4558" s="3">
        <v>570369408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 t="str">
        <f>B4558&amp;" | "&amp;C4558&amp;" | "&amp;D4558</f>
        <v>documentazione_amministrativa / documenti_protocollati | DOCUMENTO PROTOCOLLATO | DOCUMENTO PROTOCOLLATO</v>
      </c>
      <c r="Q4558" s="3" t="str">
        <f>VLOOKUP(P4558,'Classificazione UD'!A:B,2,FALSE)</f>
        <v>Protocollo</v>
      </c>
    </row>
    <row r="4559" spans="1:17" ht="15" customHeight="1" x14ac:dyDescent="0.25">
      <c r="A4559" s="30">
        <v>2007</v>
      </c>
      <c r="B4559" s="3" t="s">
        <v>36</v>
      </c>
      <c r="C4559" s="3" t="s">
        <v>50</v>
      </c>
      <c r="D4559" s="3" t="s">
        <v>50</v>
      </c>
      <c r="E4559" s="3">
        <v>7420</v>
      </c>
      <c r="F4559" s="3">
        <v>7470</v>
      </c>
      <c r="G4559" s="3">
        <v>7470</v>
      </c>
      <c r="H4559" s="3">
        <v>826434536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 t="str">
        <f>B4559&amp;" | "&amp;C4559&amp;" | "&amp;D4559</f>
        <v>documentazione_amministrativa / documenti_protocollati | DOCUMENTO PROTOCOLLATO | DOCUMENTO PROTOCOLLATO</v>
      </c>
      <c r="Q4559" s="3" t="str">
        <f>VLOOKUP(P4559,'Classificazione UD'!A:B,2,FALSE)</f>
        <v>Protocollo</v>
      </c>
    </row>
    <row r="4560" spans="1:17" ht="15" customHeight="1" x14ac:dyDescent="0.25">
      <c r="A4560" s="30">
        <v>2008</v>
      </c>
      <c r="B4560" s="3" t="s">
        <v>36</v>
      </c>
      <c r="C4560" s="3" t="s">
        <v>50</v>
      </c>
      <c r="D4560" s="3" t="s">
        <v>50</v>
      </c>
      <c r="E4560" s="3">
        <v>7265</v>
      </c>
      <c r="F4560" s="3">
        <v>7316</v>
      </c>
      <c r="G4560" s="3">
        <v>7316</v>
      </c>
      <c r="H4560" s="3">
        <v>954186511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 t="str">
        <f>B4560&amp;" | "&amp;C4560&amp;" | "&amp;D4560</f>
        <v>documentazione_amministrativa / documenti_protocollati | DOCUMENTO PROTOCOLLATO | DOCUMENTO PROTOCOLLATO</v>
      </c>
      <c r="Q4560" s="3" t="str">
        <f>VLOOKUP(P4560,'Classificazione UD'!A:B,2,FALSE)</f>
        <v>Protocollo</v>
      </c>
    </row>
    <row r="4561" spans="1:17" ht="15" customHeight="1" x14ac:dyDescent="0.25">
      <c r="A4561" s="30">
        <v>2009</v>
      </c>
      <c r="B4561" s="3" t="s">
        <v>36</v>
      </c>
      <c r="C4561" s="3" t="s">
        <v>50</v>
      </c>
      <c r="D4561" s="3" t="s">
        <v>50</v>
      </c>
      <c r="E4561" s="3">
        <v>7183</v>
      </c>
      <c r="F4561" s="3">
        <v>7385</v>
      </c>
      <c r="G4561" s="3">
        <v>7385</v>
      </c>
      <c r="H4561" s="3">
        <v>949402861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 t="str">
        <f>B4561&amp;" | "&amp;C4561&amp;" | "&amp;D4561</f>
        <v>documentazione_amministrativa / documenti_protocollati | DOCUMENTO PROTOCOLLATO | DOCUMENTO PROTOCOLLATO</v>
      </c>
      <c r="Q4561" s="3" t="str">
        <f>VLOOKUP(P4561,'Classificazione UD'!A:B,2,FALSE)</f>
        <v>Protocollo</v>
      </c>
    </row>
    <row r="4562" spans="1:17" ht="15" customHeight="1" x14ac:dyDescent="0.25">
      <c r="A4562" s="30">
        <v>2010</v>
      </c>
      <c r="B4562" s="3" t="s">
        <v>36</v>
      </c>
      <c r="C4562" s="3" t="s">
        <v>50</v>
      </c>
      <c r="D4562" s="3" t="s">
        <v>50</v>
      </c>
      <c r="E4562" s="3">
        <v>6656</v>
      </c>
      <c r="F4562" s="3">
        <v>7344</v>
      </c>
      <c r="G4562" s="3">
        <v>7344</v>
      </c>
      <c r="H4562" s="3">
        <v>1575823819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 t="str">
        <f>B4562&amp;" | "&amp;C4562&amp;" | "&amp;D4562</f>
        <v>documentazione_amministrativa / documenti_protocollati | DOCUMENTO PROTOCOLLATO | DOCUMENTO PROTOCOLLATO</v>
      </c>
      <c r="Q4562" s="3" t="str">
        <f>VLOOKUP(P4562,'Classificazione UD'!A:B,2,FALSE)</f>
        <v>Protocollo</v>
      </c>
    </row>
    <row r="4563" spans="1:17" ht="15" customHeight="1" x14ac:dyDescent="0.25">
      <c r="A4563" s="30">
        <v>2006</v>
      </c>
      <c r="B4563" s="3" t="s">
        <v>36</v>
      </c>
      <c r="C4563" s="3" t="s">
        <v>174</v>
      </c>
      <c r="D4563" s="3" t="s">
        <v>174</v>
      </c>
      <c r="E4563" s="3">
        <v>6</v>
      </c>
      <c r="F4563" s="3">
        <v>6</v>
      </c>
      <c r="G4563" s="3">
        <v>6</v>
      </c>
      <c r="H4563" s="3">
        <v>162016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 t="str">
        <f>B4563&amp;" | "&amp;C4563&amp;" | "&amp;D4563</f>
        <v>documentazione_amministrativa / documenti_protocollati | PROTOCOLLO RISERVATO | PROTOCOLLO RISERVATO</v>
      </c>
      <c r="Q4563" s="3" t="str">
        <f>VLOOKUP(P4563,'Classificazione UD'!A:B,2,FALSE)</f>
        <v>Protocollo</v>
      </c>
    </row>
    <row r="4564" spans="1:17" ht="15" customHeight="1" x14ac:dyDescent="0.25">
      <c r="A4564" s="30">
        <v>2007</v>
      </c>
      <c r="B4564" s="3" t="s">
        <v>36</v>
      </c>
      <c r="C4564" s="3" t="s">
        <v>174</v>
      </c>
      <c r="D4564" s="3" t="s">
        <v>174</v>
      </c>
      <c r="E4564" s="3">
        <v>3</v>
      </c>
      <c r="F4564" s="3">
        <v>3</v>
      </c>
      <c r="G4564" s="3">
        <v>3</v>
      </c>
      <c r="H4564" s="3">
        <v>104000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 t="str">
        <f>B4564&amp;" | "&amp;C4564&amp;" | "&amp;D4564</f>
        <v>documentazione_amministrativa / documenti_protocollati | PROTOCOLLO RISERVATO | PROTOCOLLO RISERVATO</v>
      </c>
      <c r="Q4564" s="3" t="str">
        <f>VLOOKUP(P4564,'Classificazione UD'!A:B,2,FALSE)</f>
        <v>Protocollo</v>
      </c>
    </row>
    <row r="4565" spans="1:17" ht="15" customHeight="1" x14ac:dyDescent="0.25">
      <c r="A4565" s="30">
        <v>2008</v>
      </c>
      <c r="B4565" s="3" t="s">
        <v>36</v>
      </c>
      <c r="C4565" s="3" t="s">
        <v>174</v>
      </c>
      <c r="D4565" s="3" t="s">
        <v>174</v>
      </c>
      <c r="E4565" s="3">
        <v>14</v>
      </c>
      <c r="F4565" s="3">
        <v>14</v>
      </c>
      <c r="G4565" s="3">
        <v>14</v>
      </c>
      <c r="H4565" s="3">
        <v>1148858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 t="str">
        <f>B4565&amp;" | "&amp;C4565&amp;" | "&amp;D4565</f>
        <v>documentazione_amministrativa / documenti_protocollati | PROTOCOLLO RISERVATO | PROTOCOLLO RISERVATO</v>
      </c>
      <c r="Q4565" s="3" t="str">
        <f>VLOOKUP(P4565,'Classificazione UD'!A:B,2,FALSE)</f>
        <v>Protocollo</v>
      </c>
    </row>
    <row r="4566" spans="1:17" ht="15" customHeight="1" x14ac:dyDescent="0.25">
      <c r="A4566" s="30">
        <v>2009</v>
      </c>
      <c r="B4566" s="3" t="s">
        <v>36</v>
      </c>
      <c r="C4566" s="3" t="s">
        <v>174</v>
      </c>
      <c r="D4566" s="3" t="s">
        <v>174</v>
      </c>
      <c r="E4566" s="3">
        <v>18</v>
      </c>
      <c r="F4566" s="3">
        <v>18</v>
      </c>
      <c r="G4566" s="3">
        <v>18</v>
      </c>
      <c r="H4566" s="3">
        <v>1724368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 t="str">
        <f>B4566&amp;" | "&amp;C4566&amp;" | "&amp;D4566</f>
        <v>documentazione_amministrativa / documenti_protocollati | PROTOCOLLO RISERVATO | PROTOCOLLO RISERVATO</v>
      </c>
      <c r="Q4566" s="3" t="str">
        <f>VLOOKUP(P4566,'Classificazione UD'!A:B,2,FALSE)</f>
        <v>Protocollo</v>
      </c>
    </row>
    <row r="4567" spans="1:17" ht="15" customHeight="1" x14ac:dyDescent="0.25">
      <c r="A4567" s="30">
        <v>2010</v>
      </c>
      <c r="B4567" s="3" t="s">
        <v>36</v>
      </c>
      <c r="C4567" s="3" t="s">
        <v>174</v>
      </c>
      <c r="D4567" s="3" t="s">
        <v>174</v>
      </c>
      <c r="E4567" s="3">
        <v>8</v>
      </c>
      <c r="F4567" s="3">
        <v>8</v>
      </c>
      <c r="G4567" s="3">
        <v>8</v>
      </c>
      <c r="H4567" s="3">
        <v>764736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 t="str">
        <f>B4567&amp;" | "&amp;C4567&amp;" | "&amp;D4567</f>
        <v>documentazione_amministrativa / documenti_protocollati | PROTOCOLLO RISERVATO | PROTOCOLLO RISERVATO</v>
      </c>
      <c r="Q4567" s="3" t="str">
        <f>VLOOKUP(P4567,'Classificazione UD'!A:B,2,FALSE)</f>
        <v>Protocollo</v>
      </c>
    </row>
    <row r="4568" spans="1:17" ht="15" customHeight="1" x14ac:dyDescent="0.25">
      <c r="A4568" s="30">
        <v>2015</v>
      </c>
      <c r="B4568" s="3" t="s">
        <v>17</v>
      </c>
      <c r="C4568" s="3" t="s">
        <v>18</v>
      </c>
      <c r="D4568" s="3" t="s">
        <v>19</v>
      </c>
      <c r="E4568" s="3">
        <v>7</v>
      </c>
      <c r="F4568" s="3">
        <v>21</v>
      </c>
      <c r="G4568" s="3">
        <v>21</v>
      </c>
      <c r="H4568" s="3">
        <v>102626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 t="str">
        <f>B4568&amp;" | "&amp;C4568&amp;" | "&amp;D4568</f>
        <v>documentazione_amministrativa / documentazione_contabile | FATTURA ATTIVA | FATTURA</v>
      </c>
      <c r="Q4568" s="3" t="str">
        <f>VLOOKUP(P4568,'Classificazione UD'!A:B,2,FALSE)</f>
        <v>Fiscale</v>
      </c>
    </row>
    <row r="4569" spans="1:17" ht="15" customHeight="1" x14ac:dyDescent="0.25">
      <c r="A4569" s="30">
        <v>2016</v>
      </c>
      <c r="B4569" s="3" t="s">
        <v>17</v>
      </c>
      <c r="C4569" s="3" t="s">
        <v>18</v>
      </c>
      <c r="D4569" s="3" t="s">
        <v>19</v>
      </c>
      <c r="E4569" s="3">
        <v>3</v>
      </c>
      <c r="F4569" s="3">
        <v>9</v>
      </c>
      <c r="G4569" s="3">
        <v>9</v>
      </c>
      <c r="H4569" s="3">
        <v>44719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 t="str">
        <f>B4569&amp;" | "&amp;C4569&amp;" | "&amp;D4569</f>
        <v>documentazione_amministrativa / documentazione_contabile | FATTURA ATTIVA | FATTURA</v>
      </c>
      <c r="Q4569" s="3" t="str">
        <f>VLOOKUP(P4569,'Classificazione UD'!A:B,2,FALSE)</f>
        <v>Fiscale</v>
      </c>
    </row>
    <row r="4570" spans="1:17" ht="15" customHeight="1" x14ac:dyDescent="0.25">
      <c r="A4570" s="30">
        <v>2015</v>
      </c>
      <c r="B4570" s="3" t="s">
        <v>17</v>
      </c>
      <c r="C4570" s="3" t="s">
        <v>27</v>
      </c>
      <c r="D4570" s="3" t="s">
        <v>19</v>
      </c>
      <c r="E4570" s="3">
        <v>2685</v>
      </c>
      <c r="F4570" s="3">
        <v>8070</v>
      </c>
      <c r="G4570" s="3">
        <v>8070</v>
      </c>
      <c r="H4570" s="3">
        <v>379374412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 t="str">
        <f>B4570&amp;" | "&amp;C4570&amp;" | "&amp;D4570</f>
        <v>documentazione_amministrativa / documentazione_contabile | FATTURA PASSIVA | FATTURA</v>
      </c>
      <c r="Q4570" s="3" t="str">
        <f>VLOOKUP(P4570,'Classificazione UD'!A:B,2,FALSE)</f>
        <v>Fiscale</v>
      </c>
    </row>
    <row r="4571" spans="1:17" ht="15" customHeight="1" x14ac:dyDescent="0.25">
      <c r="A4571" s="30">
        <v>2015</v>
      </c>
      <c r="B4571" s="3" t="s">
        <v>17</v>
      </c>
      <c r="C4571" s="3" t="s">
        <v>27</v>
      </c>
      <c r="D4571" s="3" t="s">
        <v>28</v>
      </c>
      <c r="E4571" s="3">
        <v>134</v>
      </c>
      <c r="F4571" s="3">
        <v>402</v>
      </c>
      <c r="G4571" s="3">
        <v>402</v>
      </c>
      <c r="H4571" s="3">
        <v>7139935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 t="str">
        <f>B4571&amp;" | "&amp;C4571&amp;" | "&amp;D4571</f>
        <v>documentazione_amministrativa / documentazione_contabile | FATTURA PASSIVA | NOTA DI CREDITO</v>
      </c>
      <c r="Q4571" s="3" t="str">
        <f>VLOOKUP(P4571,'Classificazione UD'!A:B,2,FALSE)</f>
        <v>Fiscale</v>
      </c>
    </row>
    <row r="4572" spans="1:17" ht="15" customHeight="1" x14ac:dyDescent="0.25">
      <c r="A4572" s="30">
        <v>2015</v>
      </c>
      <c r="B4572" s="3" t="s">
        <v>17</v>
      </c>
      <c r="C4572" s="3" t="s">
        <v>27</v>
      </c>
      <c r="D4572" s="3" t="s">
        <v>32</v>
      </c>
      <c r="E4572" s="3">
        <v>15</v>
      </c>
      <c r="F4572" s="3">
        <v>45</v>
      </c>
      <c r="G4572" s="3">
        <v>45</v>
      </c>
      <c r="H4572" s="3">
        <v>324094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 t="str">
        <f>B4572&amp;" | "&amp;C4572&amp;" | "&amp;D4572</f>
        <v>documentazione_amministrativa / documentazione_contabile | FATTURA PASSIVA | NOTA DI DEBITO</v>
      </c>
      <c r="Q4572" s="3" t="str">
        <f>VLOOKUP(P4572,'Classificazione UD'!A:B,2,FALSE)</f>
        <v>Fiscale</v>
      </c>
    </row>
    <row r="4573" spans="1:17" ht="15" customHeight="1" x14ac:dyDescent="0.25">
      <c r="A4573" s="30">
        <v>2015</v>
      </c>
      <c r="B4573" s="3" t="s">
        <v>17</v>
      </c>
      <c r="C4573" s="3" t="s">
        <v>27</v>
      </c>
      <c r="D4573" s="3" t="s">
        <v>86</v>
      </c>
      <c r="E4573" s="3">
        <v>6</v>
      </c>
      <c r="F4573" s="3">
        <v>18</v>
      </c>
      <c r="G4573" s="3">
        <v>18</v>
      </c>
      <c r="H4573" s="3">
        <v>335927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 t="str">
        <f>B4573&amp;" | "&amp;C4573&amp;" | "&amp;D4573</f>
        <v>documentazione_amministrativa / documentazione_contabile | FATTURA PASSIVA | PARCELLA</v>
      </c>
      <c r="Q4573" s="3" t="str">
        <f>VLOOKUP(P4573,'Classificazione UD'!A:B,2,FALSE)</f>
        <v>Fiscale</v>
      </c>
    </row>
    <row r="4574" spans="1:17" ht="15" customHeight="1" x14ac:dyDescent="0.25">
      <c r="A4574" s="30">
        <v>2016</v>
      </c>
      <c r="B4574" s="3" t="s">
        <v>17</v>
      </c>
      <c r="C4574" s="3" t="s">
        <v>27</v>
      </c>
      <c r="D4574" s="3" t="s">
        <v>111</v>
      </c>
      <c r="E4574" s="3">
        <v>1</v>
      </c>
      <c r="F4574" s="3">
        <v>3</v>
      </c>
      <c r="G4574" s="3">
        <v>3</v>
      </c>
      <c r="H4574" s="3">
        <v>6715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 t="str">
        <f>B4574&amp;" | "&amp;C4574&amp;" | "&amp;D4574</f>
        <v>documentazione_amministrativa / documentazione_contabile | FATTURA PASSIVA | ACCONTO/ANTICIPO SU FATTURA</v>
      </c>
      <c r="Q4574" s="3" t="str">
        <f>VLOOKUP(P4574,'Classificazione UD'!A:B,2,FALSE)</f>
        <v>Fiscale</v>
      </c>
    </row>
    <row r="4575" spans="1:17" ht="15" customHeight="1" x14ac:dyDescent="0.25">
      <c r="A4575" s="30">
        <v>2016</v>
      </c>
      <c r="B4575" s="3" t="s">
        <v>17</v>
      </c>
      <c r="C4575" s="3" t="s">
        <v>27</v>
      </c>
      <c r="D4575" s="3" t="s">
        <v>19</v>
      </c>
      <c r="E4575" s="3">
        <v>2061</v>
      </c>
      <c r="F4575" s="3">
        <v>6191</v>
      </c>
      <c r="G4575" s="3">
        <v>6191</v>
      </c>
      <c r="H4575" s="3">
        <v>312370884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 t="str">
        <f>B4575&amp;" | "&amp;C4575&amp;" | "&amp;D4575</f>
        <v>documentazione_amministrativa / documentazione_contabile | FATTURA PASSIVA | FATTURA</v>
      </c>
      <c r="Q4575" s="3" t="str">
        <f>VLOOKUP(P4575,'Classificazione UD'!A:B,2,FALSE)</f>
        <v>Fiscale</v>
      </c>
    </row>
    <row r="4576" spans="1:17" ht="15" customHeight="1" x14ac:dyDescent="0.25">
      <c r="A4576" s="30">
        <v>2016</v>
      </c>
      <c r="B4576" s="3" t="s">
        <v>17</v>
      </c>
      <c r="C4576" s="3" t="s">
        <v>27</v>
      </c>
      <c r="D4576" s="3" t="s">
        <v>28</v>
      </c>
      <c r="E4576" s="3">
        <v>182</v>
      </c>
      <c r="F4576" s="3">
        <v>546</v>
      </c>
      <c r="G4576" s="3">
        <v>546</v>
      </c>
      <c r="H4576" s="3">
        <v>31832298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 t="str">
        <f>B4576&amp;" | "&amp;C4576&amp;" | "&amp;D4576</f>
        <v>documentazione_amministrativa / documentazione_contabile | FATTURA PASSIVA | NOTA DI CREDITO</v>
      </c>
      <c r="Q4576" s="3" t="str">
        <f>VLOOKUP(P4576,'Classificazione UD'!A:B,2,FALSE)</f>
        <v>Fiscale</v>
      </c>
    </row>
    <row r="4577" spans="1:17" ht="15" customHeight="1" x14ac:dyDescent="0.25">
      <c r="A4577" s="30">
        <v>2016</v>
      </c>
      <c r="B4577" s="3" t="s">
        <v>17</v>
      </c>
      <c r="C4577" s="3" t="s">
        <v>27</v>
      </c>
      <c r="D4577" s="3" t="s">
        <v>86</v>
      </c>
      <c r="E4577" s="3">
        <v>1</v>
      </c>
      <c r="F4577" s="3">
        <v>3</v>
      </c>
      <c r="G4577" s="3">
        <v>3</v>
      </c>
      <c r="H4577" s="3">
        <v>9598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 t="str">
        <f>B4577&amp;" | "&amp;C4577&amp;" | "&amp;D4577</f>
        <v>documentazione_amministrativa / documentazione_contabile | FATTURA PASSIVA | PARCELLA</v>
      </c>
      <c r="Q4577" s="3" t="str">
        <f>VLOOKUP(P4577,'Classificazione UD'!A:B,2,FALSE)</f>
        <v>Fiscale</v>
      </c>
    </row>
    <row r="4578" spans="1:17" ht="15" customHeight="1" x14ac:dyDescent="0.25">
      <c r="A4578" s="30">
        <v>2016</v>
      </c>
      <c r="B4578" s="3" t="s">
        <v>20</v>
      </c>
      <c r="C4578" s="3" t="s">
        <v>112</v>
      </c>
      <c r="D4578" s="3" t="s">
        <v>112</v>
      </c>
      <c r="E4578" s="3">
        <v>310</v>
      </c>
      <c r="F4578" s="3">
        <v>310</v>
      </c>
      <c r="G4578" s="3">
        <v>311</v>
      </c>
      <c r="H4578" s="3">
        <v>192067071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 t="str">
        <f>B4578&amp;" | "&amp;C4578&amp;" | "&amp;D4578</f>
        <v>documentazione_amministrativa / registri | REGISTRO GIORNALIERO PROTOCOLLO | REGISTRO GIORNALIERO PROTOCOLLO</v>
      </c>
      <c r="Q4578" s="3" t="str">
        <f>VLOOKUP(P4578,'Classificazione UD'!A:B,2,FALSE)</f>
        <v>RGP</v>
      </c>
    </row>
    <row r="4579" spans="1:17" ht="15" customHeight="1" x14ac:dyDescent="0.25">
      <c r="A4579" s="30">
        <v>2016</v>
      </c>
      <c r="B4579" s="3" t="s">
        <v>20</v>
      </c>
      <c r="C4579" s="3" t="s">
        <v>21</v>
      </c>
      <c r="D4579" s="3" t="s">
        <v>21</v>
      </c>
      <c r="E4579" s="3">
        <v>47</v>
      </c>
      <c r="F4579" s="3">
        <v>47</v>
      </c>
      <c r="G4579" s="3">
        <v>47</v>
      </c>
      <c r="H4579" s="3">
        <v>10912115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 t="str">
        <f>B4579&amp;" | "&amp;C4579&amp;" | "&amp;D4579</f>
        <v>documentazione_amministrativa / registri | REGISTRO GIORNALIERO | REGISTRO GIORNALIERO</v>
      </c>
      <c r="Q4579" s="3" t="str">
        <f>VLOOKUP(P4579,'Classificazione UD'!A:B,2,FALSE)</f>
        <v>RGP</v>
      </c>
    </row>
    <row r="4580" spans="1:17" ht="15" customHeight="1" x14ac:dyDescent="0.25">
      <c r="A4580" s="30">
        <v>2012</v>
      </c>
      <c r="B4580" s="3" t="s">
        <v>48</v>
      </c>
      <c r="C4580" s="3" t="s">
        <v>116</v>
      </c>
      <c r="D4580" s="3" t="s">
        <v>116</v>
      </c>
      <c r="E4580" s="3">
        <v>61</v>
      </c>
      <c r="F4580" s="3">
        <v>186</v>
      </c>
      <c r="G4580" s="3">
        <v>186</v>
      </c>
      <c r="H4580" s="3">
        <v>34598408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 t="str">
        <f>B4580&amp;" | "&amp;C4580&amp;" | "&amp;D4580</f>
        <v>documentazione_amministrativa / determinazioni | DETERMINAZIONE DEL DIRIGENTE | DETERMINAZIONE DEL DIRIGENTE</v>
      </c>
      <c r="Q4580" s="3" t="str">
        <f>VLOOKUP(P4580,'Classificazione UD'!A:B,2,FALSE)</f>
        <v>Amministrativo</v>
      </c>
    </row>
    <row r="4581" spans="1:17" ht="15" customHeight="1" x14ac:dyDescent="0.25">
      <c r="A4581" s="30">
        <v>2013</v>
      </c>
      <c r="B4581" s="3" t="s">
        <v>48</v>
      </c>
      <c r="C4581" s="3" t="s">
        <v>116</v>
      </c>
      <c r="D4581" s="3" t="s">
        <v>116</v>
      </c>
      <c r="E4581" s="3">
        <v>79</v>
      </c>
      <c r="F4581" s="3">
        <v>275</v>
      </c>
      <c r="G4581" s="3">
        <v>275</v>
      </c>
      <c r="H4581" s="3">
        <v>51005906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 t="str">
        <f>B4581&amp;" | "&amp;C4581&amp;" | "&amp;D4581</f>
        <v>documentazione_amministrativa / determinazioni | DETERMINAZIONE DEL DIRIGENTE | DETERMINAZIONE DEL DIRIGENTE</v>
      </c>
      <c r="Q4581" s="3" t="str">
        <f>VLOOKUP(P4581,'Classificazione UD'!A:B,2,FALSE)</f>
        <v>Amministrativo</v>
      </c>
    </row>
    <row r="4582" spans="1:17" ht="15" customHeight="1" x14ac:dyDescent="0.25">
      <c r="A4582" s="30">
        <v>2014</v>
      </c>
      <c r="B4582" s="3" t="s">
        <v>48</v>
      </c>
      <c r="C4582" s="3" t="s">
        <v>116</v>
      </c>
      <c r="D4582" s="3" t="s">
        <v>116</v>
      </c>
      <c r="E4582" s="3">
        <v>60</v>
      </c>
      <c r="F4582" s="3">
        <v>202</v>
      </c>
      <c r="G4582" s="3">
        <v>202</v>
      </c>
      <c r="H4582" s="3">
        <v>43159466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 t="str">
        <f>B4582&amp;" | "&amp;C4582&amp;" | "&amp;D4582</f>
        <v>documentazione_amministrativa / determinazioni | DETERMINAZIONE DEL DIRIGENTE | DETERMINAZIONE DEL DIRIGENTE</v>
      </c>
      <c r="Q4582" s="3" t="str">
        <f>VLOOKUP(P4582,'Classificazione UD'!A:B,2,FALSE)</f>
        <v>Amministrativo</v>
      </c>
    </row>
    <row r="4583" spans="1:17" ht="15" customHeight="1" x14ac:dyDescent="0.25">
      <c r="A4583" s="30">
        <v>2015</v>
      </c>
      <c r="B4583" s="3" t="s">
        <v>48</v>
      </c>
      <c r="C4583" s="3" t="s">
        <v>116</v>
      </c>
      <c r="D4583" s="3" t="s">
        <v>116</v>
      </c>
      <c r="E4583" s="3">
        <v>93</v>
      </c>
      <c r="F4583" s="3">
        <v>300</v>
      </c>
      <c r="G4583" s="3">
        <v>300</v>
      </c>
      <c r="H4583" s="3">
        <v>54850537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 t="str">
        <f>B4583&amp;" | "&amp;C4583&amp;" | "&amp;D4583</f>
        <v>documentazione_amministrativa / determinazioni | DETERMINAZIONE DEL DIRIGENTE | DETERMINAZIONE DEL DIRIGENTE</v>
      </c>
      <c r="Q4583" s="3" t="str">
        <f>VLOOKUP(P4583,'Classificazione UD'!A:B,2,FALSE)</f>
        <v>Amministrativo</v>
      </c>
    </row>
    <row r="4584" spans="1:17" ht="15" customHeight="1" x14ac:dyDescent="0.25">
      <c r="A4584" s="30">
        <v>2007</v>
      </c>
      <c r="B4584" s="3" t="s">
        <v>48</v>
      </c>
      <c r="C4584" s="3" t="s">
        <v>116</v>
      </c>
      <c r="D4584" s="3" t="s">
        <v>116</v>
      </c>
      <c r="E4584" s="3">
        <v>1659</v>
      </c>
      <c r="F4584" s="3">
        <v>5181</v>
      </c>
      <c r="G4584" s="3">
        <v>5181</v>
      </c>
      <c r="H4584" s="3">
        <v>1160186523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 t="str">
        <f>B4584&amp;" | "&amp;C4584&amp;" | "&amp;D4584</f>
        <v>documentazione_amministrativa / determinazioni | DETERMINAZIONE DEL DIRIGENTE | DETERMINAZIONE DEL DIRIGENTE</v>
      </c>
      <c r="Q4584" s="3" t="str">
        <f>VLOOKUP(P4584,'Classificazione UD'!A:B,2,FALSE)</f>
        <v>Amministrativo</v>
      </c>
    </row>
    <row r="4585" spans="1:17" ht="15" customHeight="1" x14ac:dyDescent="0.25">
      <c r="A4585" s="30">
        <v>2008</v>
      </c>
      <c r="B4585" s="3" t="s">
        <v>48</v>
      </c>
      <c r="C4585" s="3" t="s">
        <v>116</v>
      </c>
      <c r="D4585" s="3" t="s">
        <v>116</v>
      </c>
      <c r="E4585" s="3">
        <v>1465</v>
      </c>
      <c r="F4585" s="3">
        <v>4646</v>
      </c>
      <c r="G4585" s="3">
        <v>4646</v>
      </c>
      <c r="H4585" s="3">
        <v>927746707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 t="str">
        <f>B4585&amp;" | "&amp;C4585&amp;" | "&amp;D4585</f>
        <v>documentazione_amministrativa / determinazioni | DETERMINAZIONE DEL DIRIGENTE | DETERMINAZIONE DEL DIRIGENTE</v>
      </c>
      <c r="Q4585" s="3" t="str">
        <f>VLOOKUP(P4585,'Classificazione UD'!A:B,2,FALSE)</f>
        <v>Amministrativo</v>
      </c>
    </row>
    <row r="4586" spans="1:17" ht="15" customHeight="1" x14ac:dyDescent="0.25">
      <c r="A4586" s="30">
        <v>2009</v>
      </c>
      <c r="B4586" s="3" t="s">
        <v>48</v>
      </c>
      <c r="C4586" s="3" t="s">
        <v>116</v>
      </c>
      <c r="D4586" s="3" t="s">
        <v>116</v>
      </c>
      <c r="E4586" s="3">
        <v>1629</v>
      </c>
      <c r="F4586" s="3">
        <v>5266</v>
      </c>
      <c r="G4586" s="3">
        <v>5266</v>
      </c>
      <c r="H4586" s="3">
        <v>1172665449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 t="str">
        <f>B4586&amp;" | "&amp;C4586&amp;" | "&amp;D4586</f>
        <v>documentazione_amministrativa / determinazioni | DETERMINAZIONE DEL DIRIGENTE | DETERMINAZIONE DEL DIRIGENTE</v>
      </c>
      <c r="Q4586" s="3" t="str">
        <f>VLOOKUP(P4586,'Classificazione UD'!A:B,2,FALSE)</f>
        <v>Amministrativo</v>
      </c>
    </row>
    <row r="4587" spans="1:17" ht="15" customHeight="1" x14ac:dyDescent="0.25">
      <c r="A4587" s="30">
        <v>2010</v>
      </c>
      <c r="B4587" s="3" t="s">
        <v>48</v>
      </c>
      <c r="C4587" s="3" t="s">
        <v>116</v>
      </c>
      <c r="D4587" s="3" t="s">
        <v>116</v>
      </c>
      <c r="E4587" s="3">
        <v>1585</v>
      </c>
      <c r="F4587" s="3">
        <v>5264</v>
      </c>
      <c r="G4587" s="3">
        <v>5264</v>
      </c>
      <c r="H4587" s="3">
        <v>1297706283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 t="str">
        <f>B4587&amp;" | "&amp;C4587&amp;" | "&amp;D4587</f>
        <v>documentazione_amministrativa / determinazioni | DETERMINAZIONE DEL DIRIGENTE | DETERMINAZIONE DEL DIRIGENTE</v>
      </c>
      <c r="Q4587" s="3" t="str">
        <f>VLOOKUP(P4587,'Classificazione UD'!A:B,2,FALSE)</f>
        <v>Amministrativo</v>
      </c>
    </row>
    <row r="4588" spans="1:17" ht="15" customHeight="1" x14ac:dyDescent="0.25">
      <c r="A4588" s="30">
        <v>2011</v>
      </c>
      <c r="B4588" s="3" t="s">
        <v>48</v>
      </c>
      <c r="C4588" s="3" t="s">
        <v>116</v>
      </c>
      <c r="D4588" s="3" t="s">
        <v>116</v>
      </c>
      <c r="E4588" s="3">
        <v>1544</v>
      </c>
      <c r="F4588" s="3">
        <v>5220</v>
      </c>
      <c r="G4588" s="3">
        <v>5220</v>
      </c>
      <c r="H4588" s="3">
        <v>1368680682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 t="str">
        <f>B4588&amp;" | "&amp;C4588&amp;" | "&amp;D4588</f>
        <v>documentazione_amministrativa / determinazioni | DETERMINAZIONE DEL DIRIGENTE | DETERMINAZIONE DEL DIRIGENTE</v>
      </c>
      <c r="Q4588" s="3" t="str">
        <f>VLOOKUP(P4588,'Classificazione UD'!A:B,2,FALSE)</f>
        <v>Amministrativo</v>
      </c>
    </row>
    <row r="4589" spans="1:17" ht="15" customHeight="1" x14ac:dyDescent="0.25">
      <c r="A4589" s="30">
        <v>2012</v>
      </c>
      <c r="B4589" s="3" t="s">
        <v>48</v>
      </c>
      <c r="C4589" s="3" t="s">
        <v>116</v>
      </c>
      <c r="D4589" s="3" t="s">
        <v>116</v>
      </c>
      <c r="E4589" s="3">
        <v>1582</v>
      </c>
      <c r="F4589" s="3">
        <v>5472</v>
      </c>
      <c r="G4589" s="3">
        <v>5472</v>
      </c>
      <c r="H4589" s="3">
        <v>1524960703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 t="str">
        <f>B4589&amp;" | "&amp;C4589&amp;" | "&amp;D4589</f>
        <v>documentazione_amministrativa / determinazioni | DETERMINAZIONE DEL DIRIGENTE | DETERMINAZIONE DEL DIRIGENTE</v>
      </c>
      <c r="Q4589" s="3" t="str">
        <f>VLOOKUP(P4589,'Classificazione UD'!A:B,2,FALSE)</f>
        <v>Amministrativo</v>
      </c>
    </row>
    <row r="4590" spans="1:17" ht="15" customHeight="1" x14ac:dyDescent="0.25">
      <c r="A4590" s="30">
        <v>2013</v>
      </c>
      <c r="B4590" s="3" t="s">
        <v>48</v>
      </c>
      <c r="C4590" s="3" t="s">
        <v>116</v>
      </c>
      <c r="D4590" s="3" t="s">
        <v>116</v>
      </c>
      <c r="E4590" s="3">
        <v>1471</v>
      </c>
      <c r="F4590" s="3">
        <v>5599</v>
      </c>
      <c r="G4590" s="3">
        <v>5599</v>
      </c>
      <c r="H4590" s="3">
        <v>2119170138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 t="str">
        <f>B4590&amp;" | "&amp;C4590&amp;" | "&amp;D4590</f>
        <v>documentazione_amministrativa / determinazioni | DETERMINAZIONE DEL DIRIGENTE | DETERMINAZIONE DEL DIRIGENTE</v>
      </c>
      <c r="Q4590" s="3" t="str">
        <f>VLOOKUP(P4590,'Classificazione UD'!A:B,2,FALSE)</f>
        <v>Amministrativo</v>
      </c>
    </row>
    <row r="4591" spans="1:17" ht="15" customHeight="1" x14ac:dyDescent="0.25">
      <c r="A4591" s="30">
        <v>2014</v>
      </c>
      <c r="B4591" s="3" t="s">
        <v>48</v>
      </c>
      <c r="C4591" s="3" t="s">
        <v>116</v>
      </c>
      <c r="D4591" s="3" t="s">
        <v>116</v>
      </c>
      <c r="E4591" s="3">
        <v>1430</v>
      </c>
      <c r="F4591" s="3">
        <v>6033</v>
      </c>
      <c r="G4591" s="3">
        <v>6033</v>
      </c>
      <c r="H4591" s="3">
        <v>2184121690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 t="str">
        <f>B4591&amp;" | "&amp;C4591&amp;" | "&amp;D4591</f>
        <v>documentazione_amministrativa / determinazioni | DETERMINAZIONE DEL DIRIGENTE | DETERMINAZIONE DEL DIRIGENTE</v>
      </c>
      <c r="Q4591" s="3" t="str">
        <f>VLOOKUP(P4591,'Classificazione UD'!A:B,2,FALSE)</f>
        <v>Amministrativo</v>
      </c>
    </row>
    <row r="4592" spans="1:17" ht="15" customHeight="1" x14ac:dyDescent="0.25">
      <c r="A4592" s="30">
        <v>2015</v>
      </c>
      <c r="B4592" s="3" t="s">
        <v>48</v>
      </c>
      <c r="C4592" s="3" t="s">
        <v>116</v>
      </c>
      <c r="D4592" s="3" t="s">
        <v>116</v>
      </c>
      <c r="E4592" s="3">
        <v>1368</v>
      </c>
      <c r="F4592" s="3">
        <v>6345</v>
      </c>
      <c r="G4592" s="3">
        <v>6345</v>
      </c>
      <c r="H4592" s="3">
        <v>2992555471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 t="str">
        <f>B4592&amp;" | "&amp;C4592&amp;" | "&amp;D4592</f>
        <v>documentazione_amministrativa / determinazioni | DETERMINAZIONE DEL DIRIGENTE | DETERMINAZIONE DEL DIRIGENTE</v>
      </c>
      <c r="Q4592" s="3" t="str">
        <f>VLOOKUP(P4592,'Classificazione UD'!A:B,2,FALSE)</f>
        <v>Amministrativo</v>
      </c>
    </row>
    <row r="4593" spans="1:17" ht="15" customHeight="1" x14ac:dyDescent="0.25">
      <c r="A4593" s="30">
        <v>2015</v>
      </c>
      <c r="B4593" s="3" t="s">
        <v>17</v>
      </c>
      <c r="C4593" s="3" t="s">
        <v>27</v>
      </c>
      <c r="D4593" s="3" t="s">
        <v>19</v>
      </c>
      <c r="E4593" s="3">
        <v>2</v>
      </c>
      <c r="F4593" s="3">
        <v>8</v>
      </c>
      <c r="G4593" s="3">
        <v>8</v>
      </c>
      <c r="H4593" s="3">
        <v>39650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 t="str">
        <f>B4593&amp;" | "&amp;C4593&amp;" | "&amp;D4593</f>
        <v>documentazione_amministrativa / documentazione_contabile | FATTURA PASSIVA | FATTURA</v>
      </c>
      <c r="Q4593" s="3" t="str">
        <f>VLOOKUP(P4593,'Classificazione UD'!A:B,2,FALSE)</f>
        <v>Fiscale</v>
      </c>
    </row>
    <row r="4594" spans="1:17" ht="15" customHeight="1" x14ac:dyDescent="0.25">
      <c r="A4594" s="30">
        <v>2012</v>
      </c>
      <c r="B4594" s="3" t="s">
        <v>48</v>
      </c>
      <c r="C4594" s="3" t="s">
        <v>116</v>
      </c>
      <c r="D4594" s="3" t="s">
        <v>116</v>
      </c>
      <c r="E4594" s="3">
        <v>527</v>
      </c>
      <c r="F4594" s="3">
        <v>1535</v>
      </c>
      <c r="G4594" s="3">
        <v>1535</v>
      </c>
      <c r="H4594" s="3">
        <v>442578342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 t="str">
        <f>B4594&amp;" | "&amp;C4594&amp;" | "&amp;D4594</f>
        <v>documentazione_amministrativa / determinazioni | DETERMINAZIONE DEL DIRIGENTE | DETERMINAZIONE DEL DIRIGENTE</v>
      </c>
      <c r="Q4594" s="3" t="str">
        <f>VLOOKUP(P4594,'Classificazione UD'!A:B,2,FALSE)</f>
        <v>Amministrativo</v>
      </c>
    </row>
    <row r="4595" spans="1:17" ht="15" customHeight="1" x14ac:dyDescent="0.25">
      <c r="A4595" s="30">
        <v>2013</v>
      </c>
      <c r="B4595" s="3" t="s">
        <v>48</v>
      </c>
      <c r="C4595" s="3" t="s">
        <v>116</v>
      </c>
      <c r="D4595" s="3" t="s">
        <v>116</v>
      </c>
      <c r="E4595" s="3">
        <v>479</v>
      </c>
      <c r="F4595" s="3">
        <v>1428</v>
      </c>
      <c r="G4595" s="3">
        <v>1428</v>
      </c>
      <c r="H4595" s="3">
        <v>349051978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 t="str">
        <f>B4595&amp;" | "&amp;C4595&amp;" | "&amp;D4595</f>
        <v>documentazione_amministrativa / determinazioni | DETERMINAZIONE DEL DIRIGENTE | DETERMINAZIONE DEL DIRIGENTE</v>
      </c>
      <c r="Q4595" s="3" t="str">
        <f>VLOOKUP(P4595,'Classificazione UD'!A:B,2,FALSE)</f>
        <v>Amministrativo</v>
      </c>
    </row>
    <row r="4596" spans="1:17" ht="15" customHeight="1" x14ac:dyDescent="0.25">
      <c r="A4596" s="30">
        <v>2014</v>
      </c>
      <c r="B4596" s="3" t="s">
        <v>48</v>
      </c>
      <c r="C4596" s="3" t="s">
        <v>116</v>
      </c>
      <c r="D4596" s="3" t="s">
        <v>116</v>
      </c>
      <c r="E4596" s="3">
        <v>545</v>
      </c>
      <c r="F4596" s="3">
        <v>1535</v>
      </c>
      <c r="G4596" s="3">
        <v>1535</v>
      </c>
      <c r="H4596" s="3">
        <v>450262338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 t="str">
        <f>B4596&amp;" | "&amp;C4596&amp;" | "&amp;D4596</f>
        <v>documentazione_amministrativa / determinazioni | DETERMINAZIONE DEL DIRIGENTE | DETERMINAZIONE DEL DIRIGENTE</v>
      </c>
      <c r="Q4596" s="3" t="str">
        <f>VLOOKUP(P4596,'Classificazione UD'!A:B,2,FALSE)</f>
        <v>Amministrativo</v>
      </c>
    </row>
    <row r="4597" spans="1:17" ht="15" customHeight="1" x14ac:dyDescent="0.25">
      <c r="A4597" s="30">
        <v>2015</v>
      </c>
      <c r="B4597" s="3" t="s">
        <v>48</v>
      </c>
      <c r="C4597" s="3" t="s">
        <v>116</v>
      </c>
      <c r="D4597" s="3" t="s">
        <v>116</v>
      </c>
      <c r="E4597" s="3">
        <v>681</v>
      </c>
      <c r="F4597" s="3">
        <v>1838</v>
      </c>
      <c r="G4597" s="3">
        <v>1838</v>
      </c>
      <c r="H4597" s="3">
        <v>413292674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 t="str">
        <f>B4597&amp;" | "&amp;C4597&amp;" | "&amp;D4597</f>
        <v>documentazione_amministrativa / determinazioni | DETERMINAZIONE DEL DIRIGENTE | DETERMINAZIONE DEL DIRIGENTE</v>
      </c>
      <c r="Q4597" s="3" t="str">
        <f>VLOOKUP(P4597,'Classificazione UD'!A:B,2,FALSE)</f>
        <v>Amministrativo</v>
      </c>
    </row>
    <row r="4598" spans="1:17" ht="15" customHeight="1" x14ac:dyDescent="0.25">
      <c r="A4598" s="30">
        <v>2012</v>
      </c>
      <c r="B4598" s="3" t="s">
        <v>48</v>
      </c>
      <c r="C4598" s="3" t="s">
        <v>116</v>
      </c>
      <c r="D4598" s="3" t="s">
        <v>116</v>
      </c>
      <c r="E4598" s="3">
        <v>117</v>
      </c>
      <c r="F4598" s="3">
        <v>277</v>
      </c>
      <c r="G4598" s="3">
        <v>277</v>
      </c>
      <c r="H4598" s="3">
        <v>132242907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 t="str">
        <f>B4598&amp;" | "&amp;C4598&amp;" | "&amp;D4598</f>
        <v>documentazione_amministrativa / determinazioni | DETERMINAZIONE DEL DIRIGENTE | DETERMINAZIONE DEL DIRIGENTE</v>
      </c>
      <c r="Q4598" s="3" t="str">
        <f>VLOOKUP(P4598,'Classificazione UD'!A:B,2,FALSE)</f>
        <v>Amministrativo</v>
      </c>
    </row>
    <row r="4599" spans="1:17" ht="15" customHeight="1" x14ac:dyDescent="0.25">
      <c r="A4599" s="30">
        <v>2013</v>
      </c>
      <c r="B4599" s="3" t="s">
        <v>48</v>
      </c>
      <c r="C4599" s="3" t="s">
        <v>116</v>
      </c>
      <c r="D4599" s="3" t="s">
        <v>116</v>
      </c>
      <c r="E4599" s="3">
        <v>101</v>
      </c>
      <c r="F4599" s="3">
        <v>248</v>
      </c>
      <c r="G4599" s="3">
        <v>248</v>
      </c>
      <c r="H4599" s="3">
        <v>145842685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 t="str">
        <f>B4599&amp;" | "&amp;C4599&amp;" | "&amp;D4599</f>
        <v>documentazione_amministrativa / determinazioni | DETERMINAZIONE DEL DIRIGENTE | DETERMINAZIONE DEL DIRIGENTE</v>
      </c>
      <c r="Q4599" s="3" t="str">
        <f>VLOOKUP(P4599,'Classificazione UD'!A:B,2,FALSE)</f>
        <v>Amministrativo</v>
      </c>
    </row>
    <row r="4600" spans="1:17" ht="15" customHeight="1" x14ac:dyDescent="0.25">
      <c r="A4600" s="30">
        <v>2014</v>
      </c>
      <c r="B4600" s="3" t="s">
        <v>48</v>
      </c>
      <c r="C4600" s="3" t="s">
        <v>116</v>
      </c>
      <c r="D4600" s="3" t="s">
        <v>116</v>
      </c>
      <c r="E4600" s="3">
        <v>60</v>
      </c>
      <c r="F4600" s="3">
        <v>131</v>
      </c>
      <c r="G4600" s="3">
        <v>131</v>
      </c>
      <c r="H4600" s="3">
        <v>60772597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 t="str">
        <f>B4600&amp;" | "&amp;C4600&amp;" | "&amp;D4600</f>
        <v>documentazione_amministrativa / determinazioni | DETERMINAZIONE DEL DIRIGENTE | DETERMINAZIONE DEL DIRIGENTE</v>
      </c>
      <c r="Q4600" s="3" t="str">
        <f>VLOOKUP(P4600,'Classificazione UD'!A:B,2,FALSE)</f>
        <v>Amministrativo</v>
      </c>
    </row>
    <row r="4601" spans="1:17" ht="15" customHeight="1" x14ac:dyDescent="0.25">
      <c r="A4601" s="30">
        <v>2015</v>
      </c>
      <c r="B4601" s="3" t="s">
        <v>48</v>
      </c>
      <c r="C4601" s="3" t="s">
        <v>116</v>
      </c>
      <c r="D4601" s="3" t="s">
        <v>116</v>
      </c>
      <c r="E4601" s="3">
        <v>12</v>
      </c>
      <c r="F4601" s="3">
        <v>40</v>
      </c>
      <c r="G4601" s="3">
        <v>40</v>
      </c>
      <c r="H4601" s="3">
        <v>7701549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 t="str">
        <f>B4601&amp;" | "&amp;C4601&amp;" | "&amp;D4601</f>
        <v>documentazione_amministrativa / determinazioni | DETERMINAZIONE DEL DIRIGENTE | DETERMINAZIONE DEL DIRIGENTE</v>
      </c>
      <c r="Q4601" s="3" t="str">
        <f>VLOOKUP(P4601,'Classificazione UD'!A:B,2,FALSE)</f>
        <v>Amministrativo</v>
      </c>
    </row>
    <row r="4602" spans="1:17" ht="15" customHeight="1" x14ac:dyDescent="0.25">
      <c r="A4602" s="30">
        <v>2007</v>
      </c>
      <c r="B4602" s="3" t="s">
        <v>36</v>
      </c>
      <c r="C4602" s="3" t="s">
        <v>50</v>
      </c>
      <c r="D4602" s="3" t="s">
        <v>50</v>
      </c>
      <c r="E4602" s="3">
        <v>3</v>
      </c>
      <c r="F4602" s="3">
        <v>9</v>
      </c>
      <c r="G4602" s="3">
        <v>9</v>
      </c>
      <c r="H4602" s="3">
        <v>1893486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 t="str">
        <f>B4602&amp;" | "&amp;C4602&amp;" | "&amp;D4602</f>
        <v>documentazione_amministrativa / documenti_protocollati | DOCUMENTO PROTOCOLLATO | DOCUMENTO PROTOCOLLATO</v>
      </c>
      <c r="Q4602" s="3" t="str">
        <f>VLOOKUP(P4602,'Classificazione UD'!A:B,2,FALSE)</f>
        <v>Protocollo</v>
      </c>
    </row>
    <row r="4603" spans="1:17" ht="15" customHeight="1" x14ac:dyDescent="0.25">
      <c r="A4603" s="30">
        <v>2008</v>
      </c>
      <c r="B4603" s="3" t="s">
        <v>36</v>
      </c>
      <c r="C4603" s="3" t="s">
        <v>50</v>
      </c>
      <c r="D4603" s="3" t="s">
        <v>50</v>
      </c>
      <c r="E4603" s="3">
        <v>22</v>
      </c>
      <c r="F4603" s="3">
        <v>79</v>
      </c>
      <c r="G4603" s="3">
        <v>79</v>
      </c>
      <c r="H4603" s="3">
        <v>2375091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 t="str">
        <f>B4603&amp;" | "&amp;C4603&amp;" | "&amp;D4603</f>
        <v>documentazione_amministrativa / documenti_protocollati | DOCUMENTO PROTOCOLLATO | DOCUMENTO PROTOCOLLATO</v>
      </c>
      <c r="Q4603" s="3" t="str">
        <f>VLOOKUP(P4603,'Classificazione UD'!A:B,2,FALSE)</f>
        <v>Protocollo</v>
      </c>
    </row>
    <row r="4604" spans="1:17" ht="15" customHeight="1" x14ac:dyDescent="0.25">
      <c r="A4604" s="30">
        <v>2009</v>
      </c>
      <c r="B4604" s="3" t="s">
        <v>36</v>
      </c>
      <c r="C4604" s="3" t="s">
        <v>50</v>
      </c>
      <c r="D4604" s="3" t="s">
        <v>50</v>
      </c>
      <c r="E4604" s="3">
        <v>149</v>
      </c>
      <c r="F4604" s="3">
        <v>617</v>
      </c>
      <c r="G4604" s="3">
        <v>617</v>
      </c>
      <c r="H4604" s="3">
        <v>92859651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 t="str">
        <f>B4604&amp;" | "&amp;C4604&amp;" | "&amp;D4604</f>
        <v>documentazione_amministrativa / documenti_protocollati | DOCUMENTO PROTOCOLLATO | DOCUMENTO PROTOCOLLATO</v>
      </c>
      <c r="Q4604" s="3" t="str">
        <f>VLOOKUP(P4604,'Classificazione UD'!A:B,2,FALSE)</f>
        <v>Protocollo</v>
      </c>
    </row>
    <row r="4605" spans="1:17" ht="15" customHeight="1" x14ac:dyDescent="0.25">
      <c r="A4605" s="30">
        <v>2010</v>
      </c>
      <c r="B4605" s="3" t="s">
        <v>36</v>
      </c>
      <c r="C4605" s="3" t="s">
        <v>50</v>
      </c>
      <c r="D4605" s="3" t="s">
        <v>50</v>
      </c>
      <c r="E4605" s="3">
        <v>1887</v>
      </c>
      <c r="F4605" s="3">
        <v>5753</v>
      </c>
      <c r="G4605" s="3">
        <v>5753</v>
      </c>
      <c r="H4605" s="3">
        <v>2131115168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 t="str">
        <f>B4605&amp;" | "&amp;C4605&amp;" | "&amp;D4605</f>
        <v>documentazione_amministrativa / documenti_protocollati | DOCUMENTO PROTOCOLLATO | DOCUMENTO PROTOCOLLATO</v>
      </c>
      <c r="Q4605" s="3" t="str">
        <f>VLOOKUP(P4605,'Classificazione UD'!A:B,2,FALSE)</f>
        <v>Protocollo</v>
      </c>
    </row>
    <row r="4606" spans="1:17" ht="15" customHeight="1" x14ac:dyDescent="0.25">
      <c r="A4606" s="30">
        <v>2011</v>
      </c>
      <c r="B4606" s="3" t="s">
        <v>36</v>
      </c>
      <c r="C4606" s="3" t="s">
        <v>50</v>
      </c>
      <c r="D4606" s="3" t="s">
        <v>50</v>
      </c>
      <c r="E4606" s="3">
        <v>3794</v>
      </c>
      <c r="F4606" s="3">
        <v>10491</v>
      </c>
      <c r="G4606" s="3">
        <v>10491</v>
      </c>
      <c r="H4606" s="3">
        <v>4473718783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 t="str">
        <f>B4606&amp;" | "&amp;C4606&amp;" | "&amp;D4606</f>
        <v>documentazione_amministrativa / documenti_protocollati | DOCUMENTO PROTOCOLLATO | DOCUMENTO PROTOCOLLATO</v>
      </c>
      <c r="Q4606" s="3" t="str">
        <f>VLOOKUP(P4606,'Classificazione UD'!A:B,2,FALSE)</f>
        <v>Protocollo</v>
      </c>
    </row>
    <row r="4607" spans="1:17" ht="15" customHeight="1" x14ac:dyDescent="0.25">
      <c r="A4607" s="30">
        <v>2012</v>
      </c>
      <c r="B4607" s="3" t="s">
        <v>36</v>
      </c>
      <c r="C4607" s="3" t="s">
        <v>50</v>
      </c>
      <c r="D4607" s="3" t="s">
        <v>50</v>
      </c>
      <c r="E4607" s="3">
        <v>13951</v>
      </c>
      <c r="F4607" s="3">
        <v>44309</v>
      </c>
      <c r="G4607" s="3">
        <v>44309</v>
      </c>
      <c r="H4607" s="3">
        <v>19898013825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 t="str">
        <f>B4607&amp;" | "&amp;C4607&amp;" | "&amp;D4607</f>
        <v>documentazione_amministrativa / documenti_protocollati | DOCUMENTO PROTOCOLLATO | DOCUMENTO PROTOCOLLATO</v>
      </c>
      <c r="Q4607" s="3" t="str">
        <f>VLOOKUP(P4607,'Classificazione UD'!A:B,2,FALSE)</f>
        <v>Protocollo</v>
      </c>
    </row>
    <row r="4608" spans="1:17" ht="15" customHeight="1" x14ac:dyDescent="0.25">
      <c r="A4608" s="30">
        <v>2013</v>
      </c>
      <c r="B4608" s="3" t="s">
        <v>36</v>
      </c>
      <c r="C4608" s="3" t="s">
        <v>50</v>
      </c>
      <c r="D4608" s="3" t="s">
        <v>50</v>
      </c>
      <c r="E4608" s="3">
        <v>29115</v>
      </c>
      <c r="F4608" s="3">
        <v>102462</v>
      </c>
      <c r="G4608" s="3">
        <v>102462</v>
      </c>
      <c r="H4608" s="3">
        <v>42199285603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 t="str">
        <f>B4608&amp;" | "&amp;C4608&amp;" | "&amp;D4608</f>
        <v>documentazione_amministrativa / documenti_protocollati | DOCUMENTO PROTOCOLLATO | DOCUMENTO PROTOCOLLATO</v>
      </c>
      <c r="Q4608" s="3" t="str">
        <f>VLOOKUP(P4608,'Classificazione UD'!A:B,2,FALSE)</f>
        <v>Protocollo</v>
      </c>
    </row>
    <row r="4609" spans="1:17" ht="15" customHeight="1" x14ac:dyDescent="0.25">
      <c r="A4609" s="30">
        <v>2014</v>
      </c>
      <c r="B4609" s="3" t="s">
        <v>36</v>
      </c>
      <c r="C4609" s="3" t="s">
        <v>50</v>
      </c>
      <c r="D4609" s="3" t="s">
        <v>50</v>
      </c>
      <c r="E4609" s="3">
        <v>42634</v>
      </c>
      <c r="F4609" s="3">
        <v>158108</v>
      </c>
      <c r="G4609" s="3">
        <v>158108</v>
      </c>
      <c r="H4609" s="3">
        <v>71552174321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 t="str">
        <f>B4609&amp;" | "&amp;C4609&amp;" | "&amp;D4609</f>
        <v>documentazione_amministrativa / documenti_protocollati | DOCUMENTO PROTOCOLLATO | DOCUMENTO PROTOCOLLATO</v>
      </c>
      <c r="Q4609" s="3" t="str">
        <f>VLOOKUP(P4609,'Classificazione UD'!A:B,2,FALSE)</f>
        <v>Protocollo</v>
      </c>
    </row>
    <row r="4610" spans="1:17" ht="15" customHeight="1" x14ac:dyDescent="0.25">
      <c r="A4610" s="30">
        <v>2015</v>
      </c>
      <c r="B4610" s="3" t="s">
        <v>36</v>
      </c>
      <c r="C4610" s="3" t="s">
        <v>50</v>
      </c>
      <c r="D4610" s="3" t="s">
        <v>50</v>
      </c>
      <c r="E4610" s="3">
        <v>51216</v>
      </c>
      <c r="F4610" s="3">
        <v>187796</v>
      </c>
      <c r="G4610" s="3">
        <v>187796</v>
      </c>
      <c r="H4610" s="3">
        <v>101856824169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 t="str">
        <f>B4610&amp;" | "&amp;C4610&amp;" | "&amp;D4610</f>
        <v>documentazione_amministrativa / documenti_protocollati | DOCUMENTO PROTOCOLLATO | DOCUMENTO PROTOCOLLATO</v>
      </c>
      <c r="Q4610" s="3" t="str">
        <f>VLOOKUP(P4610,'Classificazione UD'!A:B,2,FALSE)</f>
        <v>Protocollo</v>
      </c>
    </row>
    <row r="4611" spans="1:17" ht="15" customHeight="1" x14ac:dyDescent="0.25">
      <c r="A4611" s="30">
        <v>2016</v>
      </c>
      <c r="B4611" s="3" t="s">
        <v>36</v>
      </c>
      <c r="C4611" s="3" t="s">
        <v>50</v>
      </c>
      <c r="D4611" s="3" t="s">
        <v>50</v>
      </c>
      <c r="E4611" s="3">
        <v>1</v>
      </c>
      <c r="F4611" s="3">
        <v>6</v>
      </c>
      <c r="G4611" s="3">
        <v>6</v>
      </c>
      <c r="H4611" s="3">
        <v>576311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 t="str">
        <f>B4611&amp;" | "&amp;C4611&amp;" | "&amp;D4611</f>
        <v>documentazione_amministrativa / documenti_protocollati | DOCUMENTO PROTOCOLLATO | DOCUMENTO PROTOCOLLATO</v>
      </c>
      <c r="Q4611" s="3" t="str">
        <f>VLOOKUP(P4611,'Classificazione UD'!A:B,2,FALSE)</f>
        <v>Protocollo</v>
      </c>
    </row>
    <row r="4612" spans="1:17" ht="15" customHeight="1" x14ac:dyDescent="0.25">
      <c r="A4612" s="30">
        <v>2007</v>
      </c>
      <c r="B4612" s="3" t="s">
        <v>48</v>
      </c>
      <c r="C4612" s="3" t="s">
        <v>116</v>
      </c>
      <c r="D4612" s="3" t="s">
        <v>116</v>
      </c>
      <c r="E4612" s="3">
        <v>1170</v>
      </c>
      <c r="F4612" s="3">
        <v>2596</v>
      </c>
      <c r="G4612" s="3">
        <v>2596</v>
      </c>
      <c r="H4612" s="3">
        <v>563780066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 t="str">
        <f>B4612&amp;" | "&amp;C4612&amp;" | "&amp;D4612</f>
        <v>documentazione_amministrativa / determinazioni | DETERMINAZIONE DEL DIRIGENTE | DETERMINAZIONE DEL DIRIGENTE</v>
      </c>
      <c r="Q4612" s="3" t="str">
        <f>VLOOKUP(P4612,'Classificazione UD'!A:B,2,FALSE)</f>
        <v>Amministrativo</v>
      </c>
    </row>
    <row r="4613" spans="1:17" ht="15" customHeight="1" x14ac:dyDescent="0.25">
      <c r="A4613" s="30">
        <v>2008</v>
      </c>
      <c r="B4613" s="3" t="s">
        <v>48</v>
      </c>
      <c r="C4613" s="3" t="s">
        <v>116</v>
      </c>
      <c r="D4613" s="3" t="s">
        <v>116</v>
      </c>
      <c r="E4613" s="3">
        <v>1067</v>
      </c>
      <c r="F4613" s="3">
        <v>2356</v>
      </c>
      <c r="G4613" s="3">
        <v>2356</v>
      </c>
      <c r="H4613" s="3">
        <v>536695647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 t="str">
        <f>B4613&amp;" | "&amp;C4613&amp;" | "&amp;D4613</f>
        <v>documentazione_amministrativa / determinazioni | DETERMINAZIONE DEL DIRIGENTE | DETERMINAZIONE DEL DIRIGENTE</v>
      </c>
      <c r="Q4613" s="3" t="str">
        <f>VLOOKUP(P4613,'Classificazione UD'!A:B,2,FALSE)</f>
        <v>Amministrativo</v>
      </c>
    </row>
    <row r="4614" spans="1:17" ht="15" customHeight="1" x14ac:dyDescent="0.25">
      <c r="A4614" s="30">
        <v>2009</v>
      </c>
      <c r="B4614" s="3" t="s">
        <v>48</v>
      </c>
      <c r="C4614" s="3" t="s">
        <v>116</v>
      </c>
      <c r="D4614" s="3" t="s">
        <v>116</v>
      </c>
      <c r="E4614" s="3">
        <v>1314</v>
      </c>
      <c r="F4614" s="3">
        <v>3016</v>
      </c>
      <c r="G4614" s="3">
        <v>3016</v>
      </c>
      <c r="H4614" s="3">
        <v>706164377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 t="str">
        <f>B4614&amp;" | "&amp;C4614&amp;" | "&amp;D4614</f>
        <v>documentazione_amministrativa / determinazioni | DETERMINAZIONE DEL DIRIGENTE | DETERMINAZIONE DEL DIRIGENTE</v>
      </c>
      <c r="Q4614" s="3" t="str">
        <f>VLOOKUP(P4614,'Classificazione UD'!A:B,2,FALSE)</f>
        <v>Amministrativo</v>
      </c>
    </row>
    <row r="4615" spans="1:17" ht="15" customHeight="1" x14ac:dyDescent="0.25">
      <c r="A4615" s="30">
        <v>2010</v>
      </c>
      <c r="B4615" s="3" t="s">
        <v>48</v>
      </c>
      <c r="C4615" s="3" t="s">
        <v>116</v>
      </c>
      <c r="D4615" s="3" t="s">
        <v>116</v>
      </c>
      <c r="E4615" s="3">
        <v>1179</v>
      </c>
      <c r="F4615" s="3">
        <v>2849</v>
      </c>
      <c r="G4615" s="3">
        <v>2849</v>
      </c>
      <c r="H4615" s="3">
        <v>779523151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 t="str">
        <f>B4615&amp;" | "&amp;C4615&amp;" | "&amp;D4615</f>
        <v>documentazione_amministrativa / determinazioni | DETERMINAZIONE DEL DIRIGENTE | DETERMINAZIONE DEL DIRIGENTE</v>
      </c>
      <c r="Q4615" s="3" t="str">
        <f>VLOOKUP(P4615,'Classificazione UD'!A:B,2,FALSE)</f>
        <v>Amministrativo</v>
      </c>
    </row>
    <row r="4616" spans="1:17" ht="15" customHeight="1" x14ac:dyDescent="0.25">
      <c r="A4616" s="30">
        <v>2011</v>
      </c>
      <c r="B4616" s="3" t="s">
        <v>48</v>
      </c>
      <c r="C4616" s="3" t="s">
        <v>116</v>
      </c>
      <c r="D4616" s="3" t="s">
        <v>116</v>
      </c>
      <c r="E4616" s="3">
        <v>1232</v>
      </c>
      <c r="F4616" s="3">
        <v>3148</v>
      </c>
      <c r="G4616" s="3">
        <v>3148</v>
      </c>
      <c r="H4616" s="3">
        <v>782374907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 t="str">
        <f>B4616&amp;" | "&amp;C4616&amp;" | "&amp;D4616</f>
        <v>documentazione_amministrativa / determinazioni | DETERMINAZIONE DEL DIRIGENTE | DETERMINAZIONE DEL DIRIGENTE</v>
      </c>
      <c r="Q4616" s="3" t="str">
        <f>VLOOKUP(P4616,'Classificazione UD'!A:B,2,FALSE)</f>
        <v>Amministrativo</v>
      </c>
    </row>
    <row r="4617" spans="1:17" ht="15" customHeight="1" x14ac:dyDescent="0.25">
      <c r="A4617" s="30">
        <v>2012</v>
      </c>
      <c r="B4617" s="3" t="s">
        <v>48</v>
      </c>
      <c r="C4617" s="3" t="s">
        <v>116</v>
      </c>
      <c r="D4617" s="3" t="s">
        <v>116</v>
      </c>
      <c r="E4617" s="3">
        <v>1191</v>
      </c>
      <c r="F4617" s="3">
        <v>3091</v>
      </c>
      <c r="G4617" s="3">
        <v>3091</v>
      </c>
      <c r="H4617" s="3">
        <v>951880653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 t="str">
        <f>B4617&amp;" | "&amp;C4617&amp;" | "&amp;D4617</f>
        <v>documentazione_amministrativa / determinazioni | DETERMINAZIONE DEL DIRIGENTE | DETERMINAZIONE DEL DIRIGENTE</v>
      </c>
      <c r="Q4617" s="3" t="str">
        <f>VLOOKUP(P4617,'Classificazione UD'!A:B,2,FALSE)</f>
        <v>Amministrativo</v>
      </c>
    </row>
    <row r="4618" spans="1:17" ht="15" customHeight="1" x14ac:dyDescent="0.25">
      <c r="A4618" s="30">
        <v>2013</v>
      </c>
      <c r="B4618" s="3" t="s">
        <v>48</v>
      </c>
      <c r="C4618" s="3" t="s">
        <v>116</v>
      </c>
      <c r="D4618" s="3" t="s">
        <v>116</v>
      </c>
      <c r="E4618" s="3">
        <v>1086</v>
      </c>
      <c r="F4618" s="3">
        <v>3094</v>
      </c>
      <c r="G4618" s="3">
        <v>3094</v>
      </c>
      <c r="H4618" s="3">
        <v>1116338181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 t="str">
        <f>B4618&amp;" | "&amp;C4618&amp;" | "&amp;D4618</f>
        <v>documentazione_amministrativa / determinazioni | DETERMINAZIONE DEL DIRIGENTE | DETERMINAZIONE DEL DIRIGENTE</v>
      </c>
      <c r="Q4618" s="3" t="str">
        <f>VLOOKUP(P4618,'Classificazione UD'!A:B,2,FALSE)</f>
        <v>Amministrativo</v>
      </c>
    </row>
    <row r="4619" spans="1:17" ht="15" customHeight="1" x14ac:dyDescent="0.25">
      <c r="A4619" s="30">
        <v>2014</v>
      </c>
      <c r="B4619" s="3" t="s">
        <v>48</v>
      </c>
      <c r="C4619" s="3" t="s">
        <v>116</v>
      </c>
      <c r="D4619" s="3" t="s">
        <v>116</v>
      </c>
      <c r="E4619" s="3">
        <v>1198</v>
      </c>
      <c r="F4619" s="3">
        <v>3604</v>
      </c>
      <c r="G4619" s="3">
        <v>3604</v>
      </c>
      <c r="H4619" s="3">
        <v>1180910852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 t="str">
        <f>B4619&amp;" | "&amp;C4619&amp;" | "&amp;D4619</f>
        <v>documentazione_amministrativa / determinazioni | DETERMINAZIONE DEL DIRIGENTE | DETERMINAZIONE DEL DIRIGENTE</v>
      </c>
      <c r="Q4619" s="3" t="str">
        <f>VLOOKUP(P4619,'Classificazione UD'!A:B,2,FALSE)</f>
        <v>Amministrativo</v>
      </c>
    </row>
    <row r="4620" spans="1:17" ht="15" customHeight="1" x14ac:dyDescent="0.25">
      <c r="A4620" s="30">
        <v>2015</v>
      </c>
      <c r="B4620" s="3" t="s">
        <v>48</v>
      </c>
      <c r="C4620" s="3" t="s">
        <v>116</v>
      </c>
      <c r="D4620" s="3" t="s">
        <v>116</v>
      </c>
      <c r="E4620" s="3">
        <v>1442</v>
      </c>
      <c r="F4620" s="3">
        <v>4347</v>
      </c>
      <c r="G4620" s="3">
        <v>4347</v>
      </c>
      <c r="H4620" s="3">
        <v>1321780907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 t="str">
        <f>B4620&amp;" | "&amp;C4620&amp;" | "&amp;D4620</f>
        <v>documentazione_amministrativa / determinazioni | DETERMINAZIONE DEL DIRIGENTE | DETERMINAZIONE DEL DIRIGENTE</v>
      </c>
      <c r="Q4620" s="3" t="str">
        <f>VLOOKUP(P4620,'Classificazione UD'!A:B,2,FALSE)</f>
        <v>Amministrativo</v>
      </c>
    </row>
    <row r="4621" spans="1:17" ht="15" customHeight="1" x14ac:dyDescent="0.25">
      <c r="A4621" s="30">
        <v>2013</v>
      </c>
      <c r="B4621" s="3" t="s">
        <v>23</v>
      </c>
      <c r="C4621" s="3" t="s">
        <v>34</v>
      </c>
      <c r="D4621" s="3" t="s">
        <v>34</v>
      </c>
      <c r="E4621" s="3">
        <v>12</v>
      </c>
      <c r="F4621" s="3">
        <v>29</v>
      </c>
      <c r="G4621" s="3">
        <v>29</v>
      </c>
      <c r="H4621" s="3">
        <v>11316544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 t="str">
        <f>B4621&amp;" | "&amp;C4621&amp;" | "&amp;D4621</f>
        <v>documentazione_amministrativa / altri_documenti | CONTRATTO | CONTRATTO</v>
      </c>
      <c r="Q4621" s="3" t="str">
        <f>VLOOKUP(P4621,'Classificazione UD'!A:B,2,FALSE)</f>
        <v>Contratto</v>
      </c>
    </row>
    <row r="4622" spans="1:17" ht="15" customHeight="1" x14ac:dyDescent="0.25">
      <c r="A4622" s="30">
        <v>2014</v>
      </c>
      <c r="B4622" s="3" t="s">
        <v>23</v>
      </c>
      <c r="C4622" s="3" t="s">
        <v>34</v>
      </c>
      <c r="D4622" s="3" t="s">
        <v>34</v>
      </c>
      <c r="E4622" s="3">
        <v>22</v>
      </c>
      <c r="F4622" s="3">
        <v>55</v>
      </c>
      <c r="G4622" s="3">
        <v>55</v>
      </c>
      <c r="H4622" s="3">
        <v>15292034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 t="str">
        <f>B4622&amp;" | "&amp;C4622&amp;" | "&amp;D4622</f>
        <v>documentazione_amministrativa / altri_documenti | CONTRATTO | CONTRATTO</v>
      </c>
      <c r="Q4622" s="3" t="str">
        <f>VLOOKUP(P4622,'Classificazione UD'!A:B,2,FALSE)</f>
        <v>Contratto</v>
      </c>
    </row>
    <row r="4623" spans="1:17" ht="15" customHeight="1" x14ac:dyDescent="0.25">
      <c r="A4623" s="30">
        <v>2015</v>
      </c>
      <c r="B4623" s="3" t="s">
        <v>23</v>
      </c>
      <c r="C4623" s="3" t="s">
        <v>34</v>
      </c>
      <c r="D4623" s="3" t="s">
        <v>34</v>
      </c>
      <c r="E4623" s="3">
        <v>25</v>
      </c>
      <c r="F4623" s="3">
        <v>70</v>
      </c>
      <c r="G4623" s="3">
        <v>70</v>
      </c>
      <c r="H4623" s="3">
        <v>18623247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 t="str">
        <f>B4623&amp;" | "&amp;C4623&amp;" | "&amp;D4623</f>
        <v>documentazione_amministrativa / altri_documenti | CONTRATTO | CONTRATTO</v>
      </c>
      <c r="Q4623" s="3" t="str">
        <f>VLOOKUP(P4623,'Classificazione UD'!A:B,2,FALSE)</f>
        <v>Contratto</v>
      </c>
    </row>
    <row r="4624" spans="1:17" ht="15" customHeight="1" x14ac:dyDescent="0.25">
      <c r="A4624" s="30">
        <v>2016</v>
      </c>
      <c r="B4624" s="3" t="s">
        <v>23</v>
      </c>
      <c r="C4624" s="3" t="s">
        <v>34</v>
      </c>
      <c r="D4624" s="3" t="s">
        <v>34</v>
      </c>
      <c r="E4624" s="3">
        <v>19</v>
      </c>
      <c r="F4624" s="3">
        <v>43</v>
      </c>
      <c r="G4624" s="3">
        <v>43</v>
      </c>
      <c r="H4624" s="3">
        <v>21815015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 t="str">
        <f>B4624&amp;" | "&amp;C4624&amp;" | "&amp;D4624</f>
        <v>documentazione_amministrativa / altri_documenti | CONTRATTO | CONTRATTO</v>
      </c>
      <c r="Q4624" s="3" t="str">
        <f>VLOOKUP(P4624,'Classificazione UD'!A:B,2,FALSE)</f>
        <v>Contratto</v>
      </c>
    </row>
    <row r="4625" spans="1:17" ht="15" customHeight="1" x14ac:dyDescent="0.25">
      <c r="A4625" s="30">
        <v>2015</v>
      </c>
      <c r="B4625" s="3" t="s">
        <v>20</v>
      </c>
      <c r="C4625" s="3" t="s">
        <v>21</v>
      </c>
      <c r="D4625" s="3" t="s">
        <v>21</v>
      </c>
      <c r="E4625" s="3">
        <v>25</v>
      </c>
      <c r="F4625" s="3">
        <v>25</v>
      </c>
      <c r="G4625" s="3">
        <v>25</v>
      </c>
      <c r="H4625" s="3">
        <v>4330762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 t="str">
        <f>B4625&amp;" | "&amp;C4625&amp;" | "&amp;D4625</f>
        <v>documentazione_amministrativa / registri | REGISTRO GIORNALIERO | REGISTRO GIORNALIERO</v>
      </c>
      <c r="Q4625" s="3" t="str">
        <f>VLOOKUP(P4625,'Classificazione UD'!A:B,2,FALSE)</f>
        <v>RGP</v>
      </c>
    </row>
    <row r="4626" spans="1:17" ht="15" customHeight="1" x14ac:dyDescent="0.25">
      <c r="A4626" s="30">
        <v>2016</v>
      </c>
      <c r="B4626" s="3" t="s">
        <v>20</v>
      </c>
      <c r="C4626" s="3" t="s">
        <v>21</v>
      </c>
      <c r="D4626" s="3" t="s">
        <v>21</v>
      </c>
      <c r="E4626" s="3">
        <v>331</v>
      </c>
      <c r="F4626" s="3">
        <v>331</v>
      </c>
      <c r="G4626" s="3">
        <v>331</v>
      </c>
      <c r="H4626" s="3">
        <v>67177437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 t="str">
        <f>B4626&amp;" | "&amp;C4626&amp;" | "&amp;D4626</f>
        <v>documentazione_amministrativa / registri | REGISTRO GIORNALIERO | REGISTRO GIORNALIERO</v>
      </c>
      <c r="Q4626" s="3" t="str">
        <f>VLOOKUP(P4626,'Classificazione UD'!A:B,2,FALSE)</f>
        <v>RGP</v>
      </c>
    </row>
    <row r="4627" spans="1:17" ht="15" customHeight="1" x14ac:dyDescent="0.25">
      <c r="A4627" s="30">
        <v>2015</v>
      </c>
      <c r="B4627" s="3" t="s">
        <v>17</v>
      </c>
      <c r="C4627" s="3" t="s">
        <v>27</v>
      </c>
      <c r="D4627" s="3" t="s">
        <v>19</v>
      </c>
      <c r="E4627" s="3">
        <v>3</v>
      </c>
      <c r="F4627" s="3">
        <v>9</v>
      </c>
      <c r="G4627" s="3">
        <v>9</v>
      </c>
      <c r="H4627" s="3">
        <v>421369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 t="str">
        <f>B4627&amp;" | "&amp;C4627&amp;" | "&amp;D4627</f>
        <v>documentazione_amministrativa / documentazione_contabile | FATTURA PASSIVA | FATTURA</v>
      </c>
      <c r="Q4627" s="3" t="str">
        <f>VLOOKUP(P4627,'Classificazione UD'!A:B,2,FALSE)</f>
        <v>Fiscale</v>
      </c>
    </row>
    <row r="4628" spans="1:17" ht="15" customHeight="1" x14ac:dyDescent="0.25">
      <c r="A4628" s="30">
        <v>2016</v>
      </c>
      <c r="B4628" s="3" t="s">
        <v>17</v>
      </c>
      <c r="C4628" s="3" t="s">
        <v>27</v>
      </c>
      <c r="D4628" s="3" t="s">
        <v>19</v>
      </c>
      <c r="E4628" s="3">
        <v>76</v>
      </c>
      <c r="F4628" s="3">
        <v>266</v>
      </c>
      <c r="G4628" s="3">
        <v>266</v>
      </c>
      <c r="H4628" s="3">
        <v>6788892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 t="str">
        <f>B4628&amp;" | "&amp;C4628&amp;" | "&amp;D4628</f>
        <v>documentazione_amministrativa / documentazione_contabile | FATTURA PASSIVA | FATTURA</v>
      </c>
      <c r="Q4628" s="3" t="str">
        <f>VLOOKUP(P4628,'Classificazione UD'!A:B,2,FALSE)</f>
        <v>Fiscale</v>
      </c>
    </row>
    <row r="4629" spans="1:17" ht="15" customHeight="1" x14ac:dyDescent="0.25">
      <c r="A4629" s="30">
        <v>2015</v>
      </c>
      <c r="B4629" s="3" t="s">
        <v>17</v>
      </c>
      <c r="C4629" s="3" t="s">
        <v>27</v>
      </c>
      <c r="D4629" s="3" t="s">
        <v>19</v>
      </c>
      <c r="E4629" s="3">
        <v>483</v>
      </c>
      <c r="F4629" s="3">
        <v>966</v>
      </c>
      <c r="G4629" s="3">
        <v>966</v>
      </c>
      <c r="H4629" s="3">
        <v>124743635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 t="str">
        <f>B4629&amp;" | "&amp;C4629&amp;" | "&amp;D4629</f>
        <v>documentazione_amministrativa / documentazione_contabile | FATTURA PASSIVA | FATTURA</v>
      </c>
      <c r="Q4629" s="3" t="str">
        <f>VLOOKUP(P4629,'Classificazione UD'!A:B,2,FALSE)</f>
        <v>Fiscale</v>
      </c>
    </row>
    <row r="4630" spans="1:17" ht="15" customHeight="1" x14ac:dyDescent="0.25">
      <c r="A4630" s="30">
        <v>2015</v>
      </c>
      <c r="B4630" s="3" t="s">
        <v>17</v>
      </c>
      <c r="C4630" s="3" t="s">
        <v>27</v>
      </c>
      <c r="D4630" s="3" t="s">
        <v>28</v>
      </c>
      <c r="E4630" s="3">
        <v>38</v>
      </c>
      <c r="F4630" s="3">
        <v>76</v>
      </c>
      <c r="G4630" s="3">
        <v>76</v>
      </c>
      <c r="H4630" s="3">
        <v>10099422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 t="str">
        <f>B4630&amp;" | "&amp;C4630&amp;" | "&amp;D4630</f>
        <v>documentazione_amministrativa / documentazione_contabile | FATTURA PASSIVA | NOTA DI CREDITO</v>
      </c>
      <c r="Q4630" s="3" t="str">
        <f>VLOOKUP(P4630,'Classificazione UD'!A:B,2,FALSE)</f>
        <v>Fiscale</v>
      </c>
    </row>
    <row r="4631" spans="1:17" ht="15" customHeight="1" x14ac:dyDescent="0.25">
      <c r="A4631" s="30">
        <v>2015</v>
      </c>
      <c r="B4631" s="3" t="s">
        <v>17</v>
      </c>
      <c r="C4631" s="3" t="s">
        <v>27</v>
      </c>
      <c r="D4631" s="3" t="s">
        <v>32</v>
      </c>
      <c r="E4631" s="3">
        <v>1</v>
      </c>
      <c r="F4631" s="3">
        <v>2</v>
      </c>
      <c r="G4631" s="3">
        <v>2</v>
      </c>
      <c r="H4631" s="3">
        <v>30176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 t="str">
        <f>B4631&amp;" | "&amp;C4631&amp;" | "&amp;D4631</f>
        <v>documentazione_amministrativa / documentazione_contabile | FATTURA PASSIVA | NOTA DI DEBITO</v>
      </c>
      <c r="Q4631" s="3" t="str">
        <f>VLOOKUP(P4631,'Classificazione UD'!A:B,2,FALSE)</f>
        <v>Fiscale</v>
      </c>
    </row>
    <row r="4632" spans="1:17" ht="15" customHeight="1" x14ac:dyDescent="0.25">
      <c r="A4632" s="30">
        <v>2015</v>
      </c>
      <c r="B4632" s="3" t="s">
        <v>17</v>
      </c>
      <c r="C4632" s="3" t="s">
        <v>27</v>
      </c>
      <c r="D4632" s="3" t="s">
        <v>86</v>
      </c>
      <c r="E4632" s="3">
        <v>1</v>
      </c>
      <c r="F4632" s="3">
        <v>2</v>
      </c>
      <c r="G4632" s="3">
        <v>2</v>
      </c>
      <c r="H4632" s="3">
        <v>6408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 t="str">
        <f>B4632&amp;" | "&amp;C4632&amp;" | "&amp;D4632</f>
        <v>documentazione_amministrativa / documentazione_contabile | FATTURA PASSIVA | PARCELLA</v>
      </c>
      <c r="Q4632" s="3" t="str">
        <f>VLOOKUP(P4632,'Classificazione UD'!A:B,2,FALSE)</f>
        <v>Fiscale</v>
      </c>
    </row>
    <row r="4633" spans="1:17" ht="15" customHeight="1" x14ac:dyDescent="0.25">
      <c r="A4633" s="30">
        <v>2015</v>
      </c>
      <c r="B4633" s="3" t="s">
        <v>36</v>
      </c>
      <c r="C4633" s="3" t="s">
        <v>37</v>
      </c>
      <c r="D4633" s="3" t="s">
        <v>37</v>
      </c>
      <c r="E4633" s="3">
        <v>2865</v>
      </c>
      <c r="F4633" s="3">
        <v>2865</v>
      </c>
      <c r="G4633" s="3">
        <v>2865</v>
      </c>
      <c r="H4633" s="3">
        <v>911352067</v>
      </c>
      <c r="I4633" s="3">
        <v>2928</v>
      </c>
      <c r="J4633" s="3">
        <v>2928</v>
      </c>
      <c r="K4633" s="3">
        <v>823794950</v>
      </c>
      <c r="L4633" s="3">
        <v>0</v>
      </c>
      <c r="M4633" s="3">
        <v>0</v>
      </c>
      <c r="N4633" s="3">
        <v>0</v>
      </c>
      <c r="O4633" s="3">
        <v>0</v>
      </c>
      <c r="P4633" s="3" t="str">
        <f>B4633&amp;" | "&amp;C4633&amp;" | "&amp;D4633</f>
        <v>documentazione_amministrativa / documenti_protocollati | Documento protocollato | Documento protocollato</v>
      </c>
      <c r="Q4633" s="3" t="str">
        <f>VLOOKUP(P4633,'Classificazione UD'!A:B,2,FALSE)</f>
        <v>Protocollo</v>
      </c>
    </row>
    <row r="4634" spans="1:17" ht="15" customHeight="1" x14ac:dyDescent="0.25">
      <c r="A4634" s="30">
        <v>2015</v>
      </c>
      <c r="B4634" s="3" t="s">
        <v>20</v>
      </c>
      <c r="C4634" s="3" t="s">
        <v>21</v>
      </c>
      <c r="D4634" s="3" t="s">
        <v>21</v>
      </c>
      <c r="E4634" s="3">
        <v>69</v>
      </c>
      <c r="F4634" s="3">
        <v>69</v>
      </c>
      <c r="G4634" s="3">
        <v>69</v>
      </c>
      <c r="H4634" s="3">
        <v>8430757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 t="str">
        <f>B4634&amp;" | "&amp;C4634&amp;" | "&amp;D4634</f>
        <v>documentazione_amministrativa / registri | REGISTRO GIORNALIERO | REGISTRO GIORNALIERO</v>
      </c>
      <c r="Q4634" s="3" t="str">
        <f>VLOOKUP(P4634,'Classificazione UD'!A:B,2,FALSE)</f>
        <v>RGP</v>
      </c>
    </row>
    <row r="4635" spans="1:17" ht="15" customHeight="1" x14ac:dyDescent="0.25">
      <c r="A4635" s="30">
        <v>2016</v>
      </c>
      <c r="B4635" s="3" t="s">
        <v>17</v>
      </c>
      <c r="C4635" s="3" t="s">
        <v>27</v>
      </c>
      <c r="D4635" s="3" t="s">
        <v>19</v>
      </c>
      <c r="E4635" s="3">
        <v>986</v>
      </c>
      <c r="F4635" s="3">
        <v>1970</v>
      </c>
      <c r="G4635" s="3">
        <v>1970</v>
      </c>
      <c r="H4635" s="3">
        <v>178555744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 t="str">
        <f>B4635&amp;" | "&amp;C4635&amp;" | "&amp;D4635</f>
        <v>documentazione_amministrativa / documentazione_contabile | FATTURA PASSIVA | FATTURA</v>
      </c>
      <c r="Q4635" s="3" t="str">
        <f>VLOOKUP(P4635,'Classificazione UD'!A:B,2,FALSE)</f>
        <v>Fiscale</v>
      </c>
    </row>
    <row r="4636" spans="1:17" ht="15" customHeight="1" x14ac:dyDescent="0.25">
      <c r="A4636" s="30">
        <v>2016</v>
      </c>
      <c r="B4636" s="3" t="s">
        <v>17</v>
      </c>
      <c r="C4636" s="3" t="s">
        <v>27</v>
      </c>
      <c r="D4636" s="3" t="s">
        <v>28</v>
      </c>
      <c r="E4636" s="3">
        <v>24</v>
      </c>
      <c r="F4636" s="3">
        <v>46</v>
      </c>
      <c r="G4636" s="3">
        <v>46</v>
      </c>
      <c r="H4636" s="3">
        <v>3231551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 t="str">
        <f>B4636&amp;" | "&amp;C4636&amp;" | "&amp;D4636</f>
        <v>documentazione_amministrativa / documentazione_contabile | FATTURA PASSIVA | NOTA DI CREDITO</v>
      </c>
      <c r="Q4636" s="3" t="str">
        <f>VLOOKUP(P4636,'Classificazione UD'!A:B,2,FALSE)</f>
        <v>Fiscale</v>
      </c>
    </row>
    <row r="4637" spans="1:17" ht="15" customHeight="1" x14ac:dyDescent="0.25">
      <c r="A4637" s="30">
        <v>2016</v>
      </c>
      <c r="B4637" s="3" t="s">
        <v>17</v>
      </c>
      <c r="C4637" s="3" t="s">
        <v>27</v>
      </c>
      <c r="D4637" s="3" t="s">
        <v>32</v>
      </c>
      <c r="E4637" s="3">
        <v>1</v>
      </c>
      <c r="F4637" s="3">
        <v>2</v>
      </c>
      <c r="G4637" s="3">
        <v>2</v>
      </c>
      <c r="H4637" s="3">
        <v>25455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 t="str">
        <f>B4637&amp;" | "&amp;C4637&amp;" | "&amp;D4637</f>
        <v>documentazione_amministrativa / documentazione_contabile | FATTURA PASSIVA | NOTA DI DEBITO</v>
      </c>
      <c r="Q4637" s="3" t="str">
        <f>VLOOKUP(P4637,'Classificazione UD'!A:B,2,FALSE)</f>
        <v>Fiscale</v>
      </c>
    </row>
    <row r="4638" spans="1:17" ht="15" customHeight="1" x14ac:dyDescent="0.25">
      <c r="A4638" s="30">
        <v>2016</v>
      </c>
      <c r="B4638" s="3" t="s">
        <v>17</v>
      </c>
      <c r="C4638" s="3" t="s">
        <v>27</v>
      </c>
      <c r="D4638" s="3" t="s">
        <v>86</v>
      </c>
      <c r="E4638" s="3">
        <v>5</v>
      </c>
      <c r="F4638" s="3">
        <v>10</v>
      </c>
      <c r="G4638" s="3">
        <v>10</v>
      </c>
      <c r="H4638" s="3">
        <v>40889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 t="str">
        <f>B4638&amp;" | "&amp;C4638&amp;" | "&amp;D4638</f>
        <v>documentazione_amministrativa / documentazione_contabile | FATTURA PASSIVA | PARCELLA</v>
      </c>
      <c r="Q4638" s="3" t="str">
        <f>VLOOKUP(P4638,'Classificazione UD'!A:B,2,FALSE)</f>
        <v>Fiscale</v>
      </c>
    </row>
    <row r="4639" spans="1:17" ht="15" customHeight="1" x14ac:dyDescent="0.25">
      <c r="A4639" s="30">
        <v>2016</v>
      </c>
      <c r="B4639" s="3" t="s">
        <v>36</v>
      </c>
      <c r="C4639" s="3" t="s">
        <v>37</v>
      </c>
      <c r="D4639" s="3" t="s">
        <v>37</v>
      </c>
      <c r="E4639" s="3">
        <v>2350</v>
      </c>
      <c r="F4639" s="3">
        <v>2350</v>
      </c>
      <c r="G4639" s="3">
        <v>2350</v>
      </c>
      <c r="H4639" s="3">
        <v>335748352</v>
      </c>
      <c r="I4639" s="3">
        <v>3078</v>
      </c>
      <c r="J4639" s="3">
        <v>3078</v>
      </c>
      <c r="K4639" s="3">
        <v>35289427</v>
      </c>
      <c r="L4639" s="3">
        <v>0</v>
      </c>
      <c r="M4639" s="3">
        <v>0</v>
      </c>
      <c r="N4639" s="3">
        <v>0</v>
      </c>
      <c r="O4639" s="3">
        <v>0</v>
      </c>
      <c r="P4639" s="3" t="str">
        <f>B4639&amp;" | "&amp;C4639&amp;" | "&amp;D4639</f>
        <v>documentazione_amministrativa / documenti_protocollati | Documento protocollato | Documento protocollato</v>
      </c>
      <c r="Q4639" s="3" t="str">
        <f>VLOOKUP(P4639,'Classificazione UD'!A:B,2,FALSE)</f>
        <v>Protocollo</v>
      </c>
    </row>
    <row r="4640" spans="1:17" ht="15" customHeight="1" x14ac:dyDescent="0.25">
      <c r="A4640" s="30">
        <v>2016</v>
      </c>
      <c r="B4640" s="3" t="s">
        <v>20</v>
      </c>
      <c r="C4640" s="3" t="s">
        <v>21</v>
      </c>
      <c r="D4640" s="3" t="s">
        <v>21</v>
      </c>
      <c r="E4640" s="3">
        <v>195</v>
      </c>
      <c r="F4640" s="3">
        <v>195</v>
      </c>
      <c r="G4640" s="3">
        <v>195</v>
      </c>
      <c r="H4640" s="3">
        <v>22081755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 t="str">
        <f>B4640&amp;" | "&amp;C4640&amp;" | "&amp;D4640</f>
        <v>documentazione_amministrativa / registri | REGISTRO GIORNALIERO | REGISTRO GIORNALIERO</v>
      </c>
      <c r="Q4640" s="3" t="str">
        <f>VLOOKUP(P4640,'Classificazione UD'!A:B,2,FALSE)</f>
        <v>RGP</v>
      </c>
    </row>
    <row r="4641" spans="1:17" ht="15" customHeight="1" x14ac:dyDescent="0.25">
      <c r="A4641" s="30">
        <v>2016</v>
      </c>
      <c r="B4641" s="3" t="s">
        <v>20</v>
      </c>
      <c r="C4641" s="3" t="s">
        <v>21</v>
      </c>
      <c r="D4641" s="3" t="s">
        <v>21</v>
      </c>
      <c r="E4641" s="3">
        <v>167</v>
      </c>
      <c r="F4641" s="3">
        <v>167</v>
      </c>
      <c r="G4641" s="3">
        <v>184</v>
      </c>
      <c r="H4641" s="3">
        <v>64591496</v>
      </c>
      <c r="I4641" s="3">
        <v>0</v>
      </c>
      <c r="J4641" s="3">
        <v>0</v>
      </c>
      <c r="K4641" s="3">
        <v>0</v>
      </c>
      <c r="L4641" s="3">
        <v>3</v>
      </c>
      <c r="M4641" s="3">
        <v>3</v>
      </c>
      <c r="N4641" s="3">
        <v>3</v>
      </c>
      <c r="O4641" s="3">
        <v>935641</v>
      </c>
      <c r="P4641" s="3" t="str">
        <f>B4641&amp;" | "&amp;C4641&amp;" | "&amp;D4641</f>
        <v>documentazione_amministrativa / registri | REGISTRO GIORNALIERO | REGISTRO GIORNALIERO</v>
      </c>
      <c r="Q4641" s="3" t="str">
        <f>VLOOKUP(P4641,'Classificazione UD'!A:B,2,FALSE)</f>
        <v>RGP</v>
      </c>
    </row>
    <row r="4642" spans="1:17" ht="15" customHeight="1" x14ac:dyDescent="0.25">
      <c r="A4642" s="30">
        <v>2015</v>
      </c>
      <c r="B4642" s="3" t="s">
        <v>44</v>
      </c>
      <c r="C4642" s="3" t="s">
        <v>46</v>
      </c>
      <c r="D4642" s="3" t="s">
        <v>46</v>
      </c>
      <c r="E4642" s="3">
        <v>52</v>
      </c>
      <c r="F4642" s="3">
        <v>177</v>
      </c>
      <c r="G4642" s="3">
        <v>177</v>
      </c>
      <c r="H4642" s="3">
        <v>56942155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 t="str">
        <f>B4642&amp;" | "&amp;C4642&amp;" | "&amp;D4642</f>
        <v>documentazione_amministrativa / deliberazioni | DELIBERA | DELIBERA</v>
      </c>
      <c r="Q4642" s="3" t="str">
        <f>VLOOKUP(P4642,'Classificazione UD'!A:B,2,FALSE)</f>
        <v>Amministrativo</v>
      </c>
    </row>
    <row r="4643" spans="1:17" ht="15" customHeight="1" x14ac:dyDescent="0.25">
      <c r="A4643" s="30">
        <v>2016</v>
      </c>
      <c r="B4643" s="3" t="s">
        <v>44</v>
      </c>
      <c r="C4643" s="3" t="s">
        <v>46</v>
      </c>
      <c r="D4643" s="3" t="s">
        <v>46</v>
      </c>
      <c r="E4643" s="3">
        <v>24</v>
      </c>
      <c r="F4643" s="3">
        <v>101</v>
      </c>
      <c r="G4643" s="3">
        <v>101</v>
      </c>
      <c r="H4643" s="3">
        <v>44543874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 t="str">
        <f>B4643&amp;" | "&amp;C4643&amp;" | "&amp;D4643</f>
        <v>documentazione_amministrativa / deliberazioni | DELIBERA | DELIBERA</v>
      </c>
      <c r="Q4643" s="3" t="str">
        <f>VLOOKUP(P4643,'Classificazione UD'!A:B,2,FALSE)</f>
        <v>Amministrativo</v>
      </c>
    </row>
    <row r="4644" spans="1:17" ht="15" customHeight="1" x14ac:dyDescent="0.25">
      <c r="A4644" s="30">
        <v>2015</v>
      </c>
      <c r="B4644" s="3" t="s">
        <v>44</v>
      </c>
      <c r="C4644" s="3" t="s">
        <v>46</v>
      </c>
      <c r="D4644" s="3" t="s">
        <v>46</v>
      </c>
      <c r="E4644" s="3">
        <v>76</v>
      </c>
      <c r="F4644" s="3">
        <v>258</v>
      </c>
      <c r="G4644" s="3">
        <v>258</v>
      </c>
      <c r="H4644" s="3">
        <v>87115322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 t="str">
        <f>B4644&amp;" | "&amp;C4644&amp;" | "&amp;D4644</f>
        <v>documentazione_amministrativa / deliberazioni | DELIBERA | DELIBERA</v>
      </c>
      <c r="Q4644" s="3" t="str">
        <f>VLOOKUP(P4644,'Classificazione UD'!A:B,2,FALSE)</f>
        <v>Amministrativo</v>
      </c>
    </row>
    <row r="4645" spans="1:17" ht="15" customHeight="1" x14ac:dyDescent="0.25">
      <c r="A4645" s="30">
        <v>2016</v>
      </c>
      <c r="B4645" s="3" t="s">
        <v>44</v>
      </c>
      <c r="C4645" s="3" t="s">
        <v>46</v>
      </c>
      <c r="D4645" s="3" t="s">
        <v>46</v>
      </c>
      <c r="E4645" s="3">
        <v>57</v>
      </c>
      <c r="F4645" s="3">
        <v>220</v>
      </c>
      <c r="G4645" s="3">
        <v>220</v>
      </c>
      <c r="H4645" s="3">
        <v>75061183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 t="str">
        <f>B4645&amp;" | "&amp;C4645&amp;" | "&amp;D4645</f>
        <v>documentazione_amministrativa / deliberazioni | DELIBERA | DELIBERA</v>
      </c>
      <c r="Q4645" s="3" t="str">
        <f>VLOOKUP(P4645,'Classificazione UD'!A:B,2,FALSE)</f>
        <v>Amministrativo</v>
      </c>
    </row>
    <row r="4646" spans="1:17" ht="15" customHeight="1" x14ac:dyDescent="0.25">
      <c r="A4646" s="30">
        <v>2015</v>
      </c>
      <c r="B4646" s="3" t="s">
        <v>17</v>
      </c>
      <c r="C4646" s="3" t="s">
        <v>27</v>
      </c>
      <c r="D4646" s="3" t="s">
        <v>19</v>
      </c>
      <c r="E4646" s="3">
        <v>552</v>
      </c>
      <c r="F4646" s="3">
        <v>2206</v>
      </c>
      <c r="G4646" s="3">
        <v>2206</v>
      </c>
      <c r="H4646" s="3">
        <v>424401802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 t="str">
        <f>B4646&amp;" | "&amp;C4646&amp;" | "&amp;D4646</f>
        <v>documentazione_amministrativa / documentazione_contabile | FATTURA PASSIVA | FATTURA</v>
      </c>
      <c r="Q4646" s="3" t="str">
        <f>VLOOKUP(P4646,'Classificazione UD'!A:B,2,FALSE)</f>
        <v>Fiscale</v>
      </c>
    </row>
    <row r="4647" spans="1:17" ht="15" customHeight="1" x14ac:dyDescent="0.25">
      <c r="A4647" s="30">
        <v>2016</v>
      </c>
      <c r="B4647" s="3" t="s">
        <v>17</v>
      </c>
      <c r="C4647" s="3" t="s">
        <v>27</v>
      </c>
      <c r="D4647" s="3" t="s">
        <v>19</v>
      </c>
      <c r="E4647" s="3">
        <v>641</v>
      </c>
      <c r="F4647" s="3">
        <v>2564</v>
      </c>
      <c r="G4647" s="3">
        <v>2564</v>
      </c>
      <c r="H4647" s="3">
        <v>649933578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 t="str">
        <f>B4647&amp;" | "&amp;C4647&amp;" | "&amp;D4647</f>
        <v>documentazione_amministrativa / documentazione_contabile | FATTURA PASSIVA | FATTURA</v>
      </c>
      <c r="Q4647" s="3" t="str">
        <f>VLOOKUP(P4647,'Classificazione UD'!A:B,2,FALSE)</f>
        <v>Fiscale</v>
      </c>
    </row>
    <row r="4648" spans="1:17" ht="15" customHeight="1" x14ac:dyDescent="0.25">
      <c r="A4648" s="30">
        <v>2015</v>
      </c>
      <c r="B4648" s="3" t="s">
        <v>23</v>
      </c>
      <c r="C4648" s="3" t="s">
        <v>117</v>
      </c>
      <c r="D4648" s="3" t="s">
        <v>117</v>
      </c>
      <c r="E4648" s="3">
        <v>17</v>
      </c>
      <c r="F4648" s="3">
        <v>18</v>
      </c>
      <c r="G4648" s="3">
        <v>18</v>
      </c>
      <c r="H4648" s="3">
        <v>6384003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 t="str">
        <f>B4648&amp;" | "&amp;C4648&amp;" | "&amp;D4648</f>
        <v>documentazione_amministrativa / altri_documenti | DOCUMENTO NON PROTOCOLLATO | DOCUMENTO NON PROTOCOLLATO</v>
      </c>
      <c r="Q4648" s="3" t="str">
        <f>VLOOKUP(P4648,'Classificazione UD'!A:B,2,FALSE)</f>
        <v>Amministrativo</v>
      </c>
    </row>
    <row r="4649" spans="1:17" ht="15" customHeight="1" x14ac:dyDescent="0.25">
      <c r="A4649" s="30">
        <v>2016</v>
      </c>
      <c r="B4649" s="3" t="s">
        <v>23</v>
      </c>
      <c r="C4649" s="3" t="s">
        <v>117</v>
      </c>
      <c r="D4649" s="3" t="s">
        <v>117</v>
      </c>
      <c r="E4649" s="3">
        <v>16</v>
      </c>
      <c r="F4649" s="3">
        <v>16</v>
      </c>
      <c r="G4649" s="3">
        <v>16</v>
      </c>
      <c r="H4649" s="3">
        <v>5657063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 t="str">
        <f>B4649&amp;" | "&amp;C4649&amp;" | "&amp;D4649</f>
        <v>documentazione_amministrativa / altri_documenti | DOCUMENTO NON PROTOCOLLATO | DOCUMENTO NON PROTOCOLLATO</v>
      </c>
      <c r="Q4649" s="3" t="str">
        <f>VLOOKUP(P4649,'Classificazione UD'!A:B,2,FALSE)</f>
        <v>Amministrativo</v>
      </c>
    </row>
    <row r="4650" spans="1:17" ht="15" customHeight="1" x14ac:dyDescent="0.25">
      <c r="A4650" s="30">
        <v>2015</v>
      </c>
      <c r="B4650" s="3" t="s">
        <v>36</v>
      </c>
      <c r="C4650" s="3" t="s">
        <v>50</v>
      </c>
      <c r="D4650" s="3" t="s">
        <v>50</v>
      </c>
      <c r="E4650" s="3">
        <v>14</v>
      </c>
      <c r="F4650" s="3">
        <v>16</v>
      </c>
      <c r="G4650" s="3">
        <v>16</v>
      </c>
      <c r="H4650" s="3">
        <v>4954922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 t="str">
        <f>B4650&amp;" | "&amp;C4650&amp;" | "&amp;D4650</f>
        <v>documentazione_amministrativa / documenti_protocollati | DOCUMENTO PROTOCOLLATO | DOCUMENTO PROTOCOLLATO</v>
      </c>
      <c r="Q4650" s="3" t="str">
        <f>VLOOKUP(P4650,'Classificazione UD'!A:B,2,FALSE)</f>
        <v>Protocollo</v>
      </c>
    </row>
    <row r="4651" spans="1:17" ht="15" customHeight="1" x14ac:dyDescent="0.25">
      <c r="A4651" s="30">
        <v>2016</v>
      </c>
      <c r="B4651" s="3" t="s">
        <v>36</v>
      </c>
      <c r="C4651" s="3" t="s">
        <v>50</v>
      </c>
      <c r="D4651" s="3" t="s">
        <v>50</v>
      </c>
      <c r="E4651" s="3">
        <v>286</v>
      </c>
      <c r="F4651" s="3">
        <v>1047</v>
      </c>
      <c r="G4651" s="3">
        <v>1047</v>
      </c>
      <c r="H4651" s="3">
        <v>627442801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 t="str">
        <f>B4651&amp;" | "&amp;C4651&amp;" | "&amp;D4651</f>
        <v>documentazione_amministrativa / documenti_protocollati | DOCUMENTO PROTOCOLLATO | DOCUMENTO PROTOCOLLATO</v>
      </c>
      <c r="Q4651" s="3" t="str">
        <f>VLOOKUP(P4651,'Classificazione UD'!A:B,2,FALSE)</f>
        <v>Protocollo</v>
      </c>
    </row>
    <row r="4652" spans="1:17" ht="15" customHeight="1" x14ac:dyDescent="0.25">
      <c r="A4652" s="30">
        <v>2015</v>
      </c>
      <c r="B4652" s="3" t="s">
        <v>20</v>
      </c>
      <c r="C4652" s="3" t="s">
        <v>21</v>
      </c>
      <c r="D4652" s="3" t="s">
        <v>21</v>
      </c>
      <c r="E4652" s="3">
        <v>38</v>
      </c>
      <c r="F4652" s="3">
        <v>38</v>
      </c>
      <c r="G4652" s="3">
        <v>38</v>
      </c>
      <c r="H4652" s="3">
        <v>1543392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 t="str">
        <f>B4652&amp;" | "&amp;C4652&amp;" | "&amp;D4652</f>
        <v>documentazione_amministrativa / registri | REGISTRO GIORNALIERO | REGISTRO GIORNALIERO</v>
      </c>
      <c r="Q4652" s="3" t="str">
        <f>VLOOKUP(P4652,'Classificazione UD'!A:B,2,FALSE)</f>
        <v>RGP</v>
      </c>
    </row>
    <row r="4653" spans="1:17" ht="15" customHeight="1" x14ac:dyDescent="0.25">
      <c r="A4653" s="30">
        <v>2016</v>
      </c>
      <c r="B4653" s="3" t="s">
        <v>20</v>
      </c>
      <c r="C4653" s="3" t="s">
        <v>21</v>
      </c>
      <c r="D4653" s="3" t="s">
        <v>21</v>
      </c>
      <c r="E4653" s="3">
        <v>349</v>
      </c>
      <c r="F4653" s="3">
        <v>349</v>
      </c>
      <c r="G4653" s="3">
        <v>349</v>
      </c>
      <c r="H4653" s="3">
        <v>14885921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 t="str">
        <f>B4653&amp;" | "&amp;C4653&amp;" | "&amp;D4653</f>
        <v>documentazione_amministrativa / registri | REGISTRO GIORNALIERO | REGISTRO GIORNALIERO</v>
      </c>
      <c r="Q4653" s="3" t="str">
        <f>VLOOKUP(P4653,'Classificazione UD'!A:B,2,FALSE)</f>
        <v>RGP</v>
      </c>
    </row>
    <row r="4654" spans="1:17" ht="15" customHeight="1" x14ac:dyDescent="0.25">
      <c r="A4654" s="30">
        <v>2013</v>
      </c>
      <c r="B4654" s="3" t="s">
        <v>33</v>
      </c>
      <c r="C4654" s="3" t="s">
        <v>133</v>
      </c>
      <c r="D4654" s="3" t="s">
        <v>34</v>
      </c>
      <c r="E4654" s="3">
        <v>8</v>
      </c>
      <c r="F4654" s="3">
        <v>31</v>
      </c>
      <c r="G4654" s="3">
        <v>31</v>
      </c>
      <c r="H4654" s="3">
        <v>490937966</v>
      </c>
      <c r="I4654" s="3">
        <v>6</v>
      </c>
      <c r="J4654" s="3">
        <v>6</v>
      </c>
      <c r="K4654" s="3">
        <v>57207</v>
      </c>
      <c r="L4654" s="3">
        <v>0</v>
      </c>
      <c r="M4654" s="3">
        <v>0</v>
      </c>
      <c r="N4654" s="3">
        <v>0</v>
      </c>
      <c r="O4654" s="3">
        <v>0</v>
      </c>
      <c r="P4654" s="3" t="str">
        <f>B4654&amp;" | "&amp;C4654&amp;" | "&amp;D4654</f>
        <v>documentazione_amministrativa / contratti_accordi | Contratto | CONTRATTO</v>
      </c>
      <c r="Q4654" s="3" t="str">
        <f>VLOOKUP(P4654,'Classificazione UD'!A:B,2,FALSE)</f>
        <v>Contratto</v>
      </c>
    </row>
    <row r="4655" spans="1:17" ht="15" customHeight="1" x14ac:dyDescent="0.25">
      <c r="A4655" s="30">
        <v>2014</v>
      </c>
      <c r="B4655" s="3" t="s">
        <v>33</v>
      </c>
      <c r="C4655" s="3" t="s">
        <v>133</v>
      </c>
      <c r="D4655" s="3" t="s">
        <v>34</v>
      </c>
      <c r="E4655" s="3">
        <v>6</v>
      </c>
      <c r="F4655" s="3">
        <v>19</v>
      </c>
      <c r="G4655" s="3">
        <v>19</v>
      </c>
      <c r="H4655" s="3">
        <v>40970695</v>
      </c>
      <c r="I4655" s="3">
        <v>3</v>
      </c>
      <c r="J4655" s="3">
        <v>3</v>
      </c>
      <c r="K4655" s="3">
        <v>28657</v>
      </c>
      <c r="L4655" s="3">
        <v>0</v>
      </c>
      <c r="M4655" s="3">
        <v>0</v>
      </c>
      <c r="N4655" s="3">
        <v>0</v>
      </c>
      <c r="O4655" s="3">
        <v>0</v>
      </c>
      <c r="P4655" s="3" t="str">
        <f>B4655&amp;" | "&amp;C4655&amp;" | "&amp;D4655</f>
        <v>documentazione_amministrativa / contratti_accordi | Contratto | CONTRATTO</v>
      </c>
      <c r="Q4655" s="3" t="str">
        <f>VLOOKUP(P4655,'Classificazione UD'!A:B,2,FALSE)</f>
        <v>Contratto</v>
      </c>
    </row>
    <row r="4656" spans="1:17" ht="15" customHeight="1" x14ac:dyDescent="0.25">
      <c r="A4656" s="30">
        <v>2015</v>
      </c>
      <c r="B4656" s="3" t="s">
        <v>33</v>
      </c>
      <c r="C4656" s="3" t="s">
        <v>133</v>
      </c>
      <c r="D4656" s="3" t="s">
        <v>34</v>
      </c>
      <c r="E4656" s="3">
        <v>6</v>
      </c>
      <c r="F4656" s="3">
        <v>18</v>
      </c>
      <c r="G4656" s="3">
        <v>18</v>
      </c>
      <c r="H4656" s="3">
        <v>73687447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 t="str">
        <f>B4656&amp;" | "&amp;C4656&amp;" | "&amp;D4656</f>
        <v>documentazione_amministrativa / contratti_accordi | Contratto | CONTRATTO</v>
      </c>
      <c r="Q4656" s="3" t="str">
        <f>VLOOKUP(P4656,'Classificazione UD'!A:B,2,FALSE)</f>
        <v>Contratto</v>
      </c>
    </row>
    <row r="4657" spans="1:17" ht="15" customHeight="1" x14ac:dyDescent="0.25">
      <c r="A4657" s="30">
        <v>2016</v>
      </c>
      <c r="B4657" s="3" t="s">
        <v>33</v>
      </c>
      <c r="C4657" s="3" t="s">
        <v>133</v>
      </c>
      <c r="D4657" s="3" t="s">
        <v>34</v>
      </c>
      <c r="E4657" s="3">
        <v>1</v>
      </c>
      <c r="F4657" s="3">
        <v>3</v>
      </c>
      <c r="G4657" s="3">
        <v>3</v>
      </c>
      <c r="H4657" s="3">
        <v>4517306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 t="str">
        <f>B4657&amp;" | "&amp;C4657&amp;" | "&amp;D4657</f>
        <v>documentazione_amministrativa / contratti_accordi | Contratto | CONTRATTO</v>
      </c>
      <c r="Q4657" s="3" t="str">
        <f>VLOOKUP(P4657,'Classificazione UD'!A:B,2,FALSE)</f>
        <v>Contratto</v>
      </c>
    </row>
    <row r="4658" spans="1:17" ht="15" customHeight="1" x14ac:dyDescent="0.25">
      <c r="A4658" s="30">
        <v>2015</v>
      </c>
      <c r="B4658" s="3" t="s">
        <v>20</v>
      </c>
      <c r="C4658" s="3" t="s">
        <v>21</v>
      </c>
      <c r="D4658" s="3" t="s">
        <v>21</v>
      </c>
      <c r="E4658" s="3">
        <v>32</v>
      </c>
      <c r="F4658" s="3">
        <v>32</v>
      </c>
      <c r="G4658" s="3">
        <v>32</v>
      </c>
      <c r="H4658" s="3">
        <v>478613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 t="str">
        <f>B4658&amp;" | "&amp;C4658&amp;" | "&amp;D4658</f>
        <v>documentazione_amministrativa / registri | REGISTRO GIORNALIERO | REGISTRO GIORNALIERO</v>
      </c>
      <c r="Q4658" s="3" t="str">
        <f>VLOOKUP(P4658,'Classificazione UD'!A:B,2,FALSE)</f>
        <v>RGP</v>
      </c>
    </row>
    <row r="4659" spans="1:17" ht="15" customHeight="1" x14ac:dyDescent="0.25">
      <c r="A4659" s="30">
        <v>2016</v>
      </c>
      <c r="B4659" s="3" t="s">
        <v>20</v>
      </c>
      <c r="C4659" s="3" t="s">
        <v>21</v>
      </c>
      <c r="D4659" s="3" t="s">
        <v>21</v>
      </c>
      <c r="E4659" s="3">
        <v>190</v>
      </c>
      <c r="F4659" s="3">
        <v>190</v>
      </c>
      <c r="G4659" s="3">
        <v>190</v>
      </c>
      <c r="H4659" s="3">
        <v>2640809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 t="str">
        <f>B4659&amp;" | "&amp;C4659&amp;" | "&amp;D4659</f>
        <v>documentazione_amministrativa / registri | REGISTRO GIORNALIERO | REGISTRO GIORNALIERO</v>
      </c>
      <c r="Q4659" s="3" t="str">
        <f>VLOOKUP(P4659,'Classificazione UD'!A:B,2,FALSE)</f>
        <v>RGP</v>
      </c>
    </row>
    <row r="4660" spans="1:17" ht="15" customHeight="1" x14ac:dyDescent="0.25">
      <c r="A4660" s="30">
        <v>2010</v>
      </c>
      <c r="B4660" s="3" t="s">
        <v>44</v>
      </c>
      <c r="C4660" s="3" t="s">
        <v>46</v>
      </c>
      <c r="D4660" s="3" t="s">
        <v>46</v>
      </c>
      <c r="E4660" s="3">
        <v>106</v>
      </c>
      <c r="F4660" s="3">
        <v>453</v>
      </c>
      <c r="G4660" s="3">
        <v>453</v>
      </c>
      <c r="H4660" s="3">
        <v>167909895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 t="str">
        <f>B4660&amp;" | "&amp;C4660&amp;" | "&amp;D4660</f>
        <v>documentazione_amministrativa / deliberazioni | DELIBERA | DELIBERA</v>
      </c>
      <c r="Q4660" s="3" t="str">
        <f>VLOOKUP(P4660,'Classificazione UD'!A:B,2,FALSE)</f>
        <v>Amministrativo</v>
      </c>
    </row>
    <row r="4661" spans="1:17" ht="15" customHeight="1" x14ac:dyDescent="0.25">
      <c r="A4661" s="30">
        <v>2011</v>
      </c>
      <c r="B4661" s="3" t="s">
        <v>44</v>
      </c>
      <c r="C4661" s="3" t="s">
        <v>46</v>
      </c>
      <c r="D4661" s="3" t="s">
        <v>46</v>
      </c>
      <c r="E4661" s="3">
        <v>90</v>
      </c>
      <c r="F4661" s="3">
        <v>429</v>
      </c>
      <c r="G4661" s="3">
        <v>429</v>
      </c>
      <c r="H4661" s="3">
        <v>141977268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 t="str">
        <f>B4661&amp;" | "&amp;C4661&amp;" | "&amp;D4661</f>
        <v>documentazione_amministrativa / deliberazioni | DELIBERA | DELIBERA</v>
      </c>
      <c r="Q4661" s="3" t="str">
        <f>VLOOKUP(P4661,'Classificazione UD'!A:B,2,FALSE)</f>
        <v>Amministrativo</v>
      </c>
    </row>
    <row r="4662" spans="1:17" ht="15" customHeight="1" x14ac:dyDescent="0.25">
      <c r="A4662" s="30">
        <v>2012</v>
      </c>
      <c r="B4662" s="3" t="s">
        <v>44</v>
      </c>
      <c r="C4662" s="3" t="s">
        <v>46</v>
      </c>
      <c r="D4662" s="3" t="s">
        <v>46</v>
      </c>
      <c r="E4662" s="3">
        <v>98</v>
      </c>
      <c r="F4662" s="3">
        <v>456</v>
      </c>
      <c r="G4662" s="3">
        <v>456</v>
      </c>
      <c r="H4662" s="3">
        <v>132455610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 t="str">
        <f>B4662&amp;" | "&amp;C4662&amp;" | "&amp;D4662</f>
        <v>documentazione_amministrativa / deliberazioni | DELIBERA | DELIBERA</v>
      </c>
      <c r="Q4662" s="3" t="str">
        <f>VLOOKUP(P4662,'Classificazione UD'!A:B,2,FALSE)</f>
        <v>Amministrativo</v>
      </c>
    </row>
    <row r="4663" spans="1:17" ht="15" customHeight="1" x14ac:dyDescent="0.25">
      <c r="A4663" s="30">
        <v>2013</v>
      </c>
      <c r="B4663" s="3" t="s">
        <v>44</v>
      </c>
      <c r="C4663" s="3" t="s">
        <v>46</v>
      </c>
      <c r="D4663" s="3" t="s">
        <v>46</v>
      </c>
      <c r="E4663" s="3">
        <v>106</v>
      </c>
      <c r="F4663" s="3">
        <v>462</v>
      </c>
      <c r="G4663" s="3">
        <v>462</v>
      </c>
      <c r="H4663" s="3">
        <v>143400744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 t="str">
        <f>B4663&amp;" | "&amp;C4663&amp;" | "&amp;D4663</f>
        <v>documentazione_amministrativa / deliberazioni | DELIBERA | DELIBERA</v>
      </c>
      <c r="Q4663" s="3" t="str">
        <f>VLOOKUP(P4663,'Classificazione UD'!A:B,2,FALSE)</f>
        <v>Amministrativo</v>
      </c>
    </row>
    <row r="4664" spans="1:17" ht="15" customHeight="1" x14ac:dyDescent="0.25">
      <c r="A4664" s="30">
        <v>2014</v>
      </c>
      <c r="B4664" s="3" t="s">
        <v>44</v>
      </c>
      <c r="C4664" s="3" t="s">
        <v>46</v>
      </c>
      <c r="D4664" s="3" t="s">
        <v>46</v>
      </c>
      <c r="E4664" s="3">
        <v>111</v>
      </c>
      <c r="F4664" s="3">
        <v>565</v>
      </c>
      <c r="G4664" s="3">
        <v>565</v>
      </c>
      <c r="H4664" s="3">
        <v>166681676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 t="str">
        <f>B4664&amp;" | "&amp;C4664&amp;" | "&amp;D4664</f>
        <v>documentazione_amministrativa / deliberazioni | DELIBERA | DELIBERA</v>
      </c>
      <c r="Q4664" s="3" t="str">
        <f>VLOOKUP(P4664,'Classificazione UD'!A:B,2,FALSE)</f>
        <v>Amministrativo</v>
      </c>
    </row>
    <row r="4665" spans="1:17" ht="15" customHeight="1" x14ac:dyDescent="0.25">
      <c r="A4665" s="30">
        <v>2015</v>
      </c>
      <c r="B4665" s="3" t="s">
        <v>44</v>
      </c>
      <c r="C4665" s="3" t="s">
        <v>46</v>
      </c>
      <c r="D4665" s="3" t="s">
        <v>46</v>
      </c>
      <c r="E4665" s="3">
        <v>82</v>
      </c>
      <c r="F4665" s="3">
        <v>434</v>
      </c>
      <c r="G4665" s="3">
        <v>434</v>
      </c>
      <c r="H4665" s="3">
        <v>186815525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 t="str">
        <f>B4665&amp;" | "&amp;C4665&amp;" | "&amp;D4665</f>
        <v>documentazione_amministrativa / deliberazioni | DELIBERA | DELIBERA</v>
      </c>
      <c r="Q4665" s="3" t="str">
        <f>VLOOKUP(P4665,'Classificazione UD'!A:B,2,FALSE)</f>
        <v>Amministrativo</v>
      </c>
    </row>
    <row r="4666" spans="1:17" ht="15" customHeight="1" x14ac:dyDescent="0.25">
      <c r="A4666" s="30">
        <v>2016</v>
      </c>
      <c r="B4666" s="3" t="s">
        <v>44</v>
      </c>
      <c r="C4666" s="3" t="s">
        <v>46</v>
      </c>
      <c r="D4666" s="3" t="s">
        <v>46</v>
      </c>
      <c r="E4666" s="3">
        <v>43</v>
      </c>
      <c r="F4666" s="3">
        <v>234</v>
      </c>
      <c r="G4666" s="3">
        <v>234</v>
      </c>
      <c r="H4666" s="3">
        <v>72454731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 t="str">
        <f>B4666&amp;" | "&amp;C4666&amp;" | "&amp;D4666</f>
        <v>documentazione_amministrativa / deliberazioni | DELIBERA | DELIBERA</v>
      </c>
      <c r="Q4666" s="3" t="str">
        <f>VLOOKUP(P4666,'Classificazione UD'!A:B,2,FALSE)</f>
        <v>Amministrativo</v>
      </c>
    </row>
    <row r="4667" spans="1:17" ht="15" customHeight="1" x14ac:dyDescent="0.25">
      <c r="A4667" s="30">
        <v>2010</v>
      </c>
      <c r="B4667" s="3" t="s">
        <v>44</v>
      </c>
      <c r="C4667" s="3" t="s">
        <v>46</v>
      </c>
      <c r="D4667" s="3" t="s">
        <v>46</v>
      </c>
      <c r="E4667" s="3">
        <v>145</v>
      </c>
      <c r="F4667" s="3">
        <v>470</v>
      </c>
      <c r="G4667" s="3">
        <v>470</v>
      </c>
      <c r="H4667" s="3">
        <v>295213424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 t="str">
        <f>B4667&amp;" | "&amp;C4667&amp;" | "&amp;D4667</f>
        <v>documentazione_amministrativa / deliberazioni | DELIBERA | DELIBERA</v>
      </c>
      <c r="Q4667" s="3" t="str">
        <f>VLOOKUP(P4667,'Classificazione UD'!A:B,2,FALSE)</f>
        <v>Amministrativo</v>
      </c>
    </row>
    <row r="4668" spans="1:17" ht="15" customHeight="1" x14ac:dyDescent="0.25">
      <c r="A4668" s="30">
        <v>2011</v>
      </c>
      <c r="B4668" s="3" t="s">
        <v>44</v>
      </c>
      <c r="C4668" s="3" t="s">
        <v>46</v>
      </c>
      <c r="D4668" s="3" t="s">
        <v>46</v>
      </c>
      <c r="E4668" s="3">
        <v>182</v>
      </c>
      <c r="F4668" s="3">
        <v>638</v>
      </c>
      <c r="G4668" s="3">
        <v>638</v>
      </c>
      <c r="H4668" s="3">
        <v>200155031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 t="str">
        <f>B4668&amp;" | "&amp;C4668&amp;" | "&amp;D4668</f>
        <v>documentazione_amministrativa / deliberazioni | DELIBERA | DELIBERA</v>
      </c>
      <c r="Q4668" s="3" t="str">
        <f>VLOOKUP(P4668,'Classificazione UD'!A:B,2,FALSE)</f>
        <v>Amministrativo</v>
      </c>
    </row>
    <row r="4669" spans="1:17" ht="15" customHeight="1" x14ac:dyDescent="0.25">
      <c r="A4669" s="30">
        <v>2012</v>
      </c>
      <c r="B4669" s="3" t="s">
        <v>44</v>
      </c>
      <c r="C4669" s="3" t="s">
        <v>46</v>
      </c>
      <c r="D4669" s="3" t="s">
        <v>46</v>
      </c>
      <c r="E4669" s="3">
        <v>171</v>
      </c>
      <c r="F4669" s="3">
        <v>610</v>
      </c>
      <c r="G4669" s="3">
        <v>610</v>
      </c>
      <c r="H4669" s="3">
        <v>280057768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 t="str">
        <f>B4669&amp;" | "&amp;C4669&amp;" | "&amp;D4669</f>
        <v>documentazione_amministrativa / deliberazioni | DELIBERA | DELIBERA</v>
      </c>
      <c r="Q4669" s="3" t="str">
        <f>VLOOKUP(P4669,'Classificazione UD'!A:B,2,FALSE)</f>
        <v>Amministrativo</v>
      </c>
    </row>
    <row r="4670" spans="1:17" ht="15" customHeight="1" x14ac:dyDescent="0.25">
      <c r="A4670" s="30">
        <v>2013</v>
      </c>
      <c r="B4670" s="3" t="s">
        <v>44</v>
      </c>
      <c r="C4670" s="3" t="s">
        <v>46</v>
      </c>
      <c r="D4670" s="3" t="s">
        <v>46</v>
      </c>
      <c r="E4670" s="3">
        <v>197</v>
      </c>
      <c r="F4670" s="3">
        <v>696</v>
      </c>
      <c r="G4670" s="3">
        <v>696</v>
      </c>
      <c r="H4670" s="3">
        <v>217299877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 t="str">
        <f>B4670&amp;" | "&amp;C4670&amp;" | "&amp;D4670</f>
        <v>documentazione_amministrativa / deliberazioni | DELIBERA | DELIBERA</v>
      </c>
      <c r="Q4670" s="3" t="str">
        <f>VLOOKUP(P4670,'Classificazione UD'!A:B,2,FALSE)</f>
        <v>Amministrativo</v>
      </c>
    </row>
    <row r="4671" spans="1:17" ht="15" customHeight="1" x14ac:dyDescent="0.25">
      <c r="A4671" s="30">
        <v>2014</v>
      </c>
      <c r="B4671" s="3" t="s">
        <v>44</v>
      </c>
      <c r="C4671" s="3" t="s">
        <v>46</v>
      </c>
      <c r="D4671" s="3" t="s">
        <v>46</v>
      </c>
      <c r="E4671" s="3">
        <v>179</v>
      </c>
      <c r="F4671" s="3">
        <v>661</v>
      </c>
      <c r="G4671" s="3">
        <v>661</v>
      </c>
      <c r="H4671" s="3">
        <v>250604302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 t="str">
        <f>B4671&amp;" | "&amp;C4671&amp;" | "&amp;D4671</f>
        <v>documentazione_amministrativa / deliberazioni | DELIBERA | DELIBERA</v>
      </c>
      <c r="Q4671" s="3" t="str">
        <f>VLOOKUP(P4671,'Classificazione UD'!A:B,2,FALSE)</f>
        <v>Amministrativo</v>
      </c>
    </row>
    <row r="4672" spans="1:17" ht="15" customHeight="1" x14ac:dyDescent="0.25">
      <c r="A4672" s="30">
        <v>2015</v>
      </c>
      <c r="B4672" s="3" t="s">
        <v>44</v>
      </c>
      <c r="C4672" s="3" t="s">
        <v>46</v>
      </c>
      <c r="D4672" s="3" t="s">
        <v>46</v>
      </c>
      <c r="E4672" s="3">
        <v>182</v>
      </c>
      <c r="F4672" s="3">
        <v>691</v>
      </c>
      <c r="G4672" s="3">
        <v>691</v>
      </c>
      <c r="H4672" s="3">
        <v>251154177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 t="str">
        <f>B4672&amp;" | "&amp;C4672&amp;" | "&amp;D4672</f>
        <v>documentazione_amministrativa / deliberazioni | DELIBERA | DELIBERA</v>
      </c>
      <c r="Q4672" s="3" t="str">
        <f>VLOOKUP(P4672,'Classificazione UD'!A:B,2,FALSE)</f>
        <v>Amministrativo</v>
      </c>
    </row>
    <row r="4673" spans="1:17" ht="15" customHeight="1" x14ac:dyDescent="0.25">
      <c r="A4673" s="30">
        <v>2016</v>
      </c>
      <c r="B4673" s="3" t="s">
        <v>44</v>
      </c>
      <c r="C4673" s="3" t="s">
        <v>46</v>
      </c>
      <c r="D4673" s="3" t="s">
        <v>46</v>
      </c>
      <c r="E4673" s="3">
        <v>125</v>
      </c>
      <c r="F4673" s="3">
        <v>442</v>
      </c>
      <c r="G4673" s="3">
        <v>442</v>
      </c>
      <c r="H4673" s="3">
        <v>104922237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 t="str">
        <f>B4673&amp;" | "&amp;C4673&amp;" | "&amp;D4673</f>
        <v>documentazione_amministrativa / deliberazioni | DELIBERA | DELIBERA</v>
      </c>
      <c r="Q4673" s="3" t="str">
        <f>VLOOKUP(P4673,'Classificazione UD'!A:B,2,FALSE)</f>
        <v>Amministrativo</v>
      </c>
    </row>
    <row r="4674" spans="1:17" ht="15" customHeight="1" x14ac:dyDescent="0.25">
      <c r="A4674" s="30">
        <v>2010</v>
      </c>
      <c r="B4674" s="3" t="s">
        <v>48</v>
      </c>
      <c r="C4674" s="3" t="s">
        <v>116</v>
      </c>
      <c r="D4674" s="3" t="s">
        <v>116</v>
      </c>
      <c r="E4674" s="3">
        <v>1</v>
      </c>
      <c r="F4674" s="3">
        <v>4</v>
      </c>
      <c r="G4674" s="3">
        <v>4</v>
      </c>
      <c r="H4674" s="3">
        <v>256800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 t="str">
        <f>B4674&amp;" | "&amp;C4674&amp;" | "&amp;D4674</f>
        <v>documentazione_amministrativa / determinazioni | DETERMINAZIONE DEL DIRIGENTE | DETERMINAZIONE DEL DIRIGENTE</v>
      </c>
      <c r="Q4674" s="3" t="str">
        <f>VLOOKUP(P4674,'Classificazione UD'!A:B,2,FALSE)</f>
        <v>Amministrativo</v>
      </c>
    </row>
    <row r="4675" spans="1:17" ht="15" customHeight="1" x14ac:dyDescent="0.25">
      <c r="A4675" s="30">
        <v>2011</v>
      </c>
      <c r="B4675" s="3" t="s">
        <v>48</v>
      </c>
      <c r="C4675" s="3" t="s">
        <v>116</v>
      </c>
      <c r="D4675" s="3" t="s">
        <v>116</v>
      </c>
      <c r="E4675" s="3">
        <v>577</v>
      </c>
      <c r="F4675" s="3">
        <v>1677</v>
      </c>
      <c r="G4675" s="3">
        <v>1677</v>
      </c>
      <c r="H4675" s="3">
        <v>128762199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 t="str">
        <f>B4675&amp;" | "&amp;C4675&amp;" | "&amp;D4675</f>
        <v>documentazione_amministrativa / determinazioni | DETERMINAZIONE DEL DIRIGENTE | DETERMINAZIONE DEL DIRIGENTE</v>
      </c>
      <c r="Q4675" s="3" t="str">
        <f>VLOOKUP(P4675,'Classificazione UD'!A:B,2,FALSE)</f>
        <v>Amministrativo</v>
      </c>
    </row>
    <row r="4676" spans="1:17" ht="15" customHeight="1" x14ac:dyDescent="0.25">
      <c r="A4676" s="30">
        <v>2012</v>
      </c>
      <c r="B4676" s="3" t="s">
        <v>48</v>
      </c>
      <c r="C4676" s="3" t="s">
        <v>116</v>
      </c>
      <c r="D4676" s="3" t="s">
        <v>116</v>
      </c>
      <c r="E4676" s="3">
        <v>478</v>
      </c>
      <c r="F4676" s="3">
        <v>1450</v>
      </c>
      <c r="G4676" s="3">
        <v>1450</v>
      </c>
      <c r="H4676" s="3">
        <v>110765377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 t="str">
        <f>B4676&amp;" | "&amp;C4676&amp;" | "&amp;D4676</f>
        <v>documentazione_amministrativa / determinazioni | DETERMINAZIONE DEL DIRIGENTE | DETERMINAZIONE DEL DIRIGENTE</v>
      </c>
      <c r="Q4676" s="3" t="str">
        <f>VLOOKUP(P4676,'Classificazione UD'!A:B,2,FALSE)</f>
        <v>Amministrativo</v>
      </c>
    </row>
    <row r="4677" spans="1:17" ht="15" customHeight="1" x14ac:dyDescent="0.25">
      <c r="A4677" s="30">
        <v>2013</v>
      </c>
      <c r="B4677" s="3" t="s">
        <v>48</v>
      </c>
      <c r="C4677" s="3" t="s">
        <v>116</v>
      </c>
      <c r="D4677" s="3" t="s">
        <v>116</v>
      </c>
      <c r="E4677" s="3">
        <v>445</v>
      </c>
      <c r="F4677" s="3">
        <v>1436</v>
      </c>
      <c r="G4677" s="3">
        <v>1436</v>
      </c>
      <c r="H4677" s="3">
        <v>123971687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 t="str">
        <f>B4677&amp;" | "&amp;C4677&amp;" | "&amp;D4677</f>
        <v>documentazione_amministrativa / determinazioni | DETERMINAZIONE DEL DIRIGENTE | DETERMINAZIONE DEL DIRIGENTE</v>
      </c>
      <c r="Q4677" s="3" t="str">
        <f>VLOOKUP(P4677,'Classificazione UD'!A:B,2,FALSE)</f>
        <v>Amministrativo</v>
      </c>
    </row>
    <row r="4678" spans="1:17" ht="15" customHeight="1" x14ac:dyDescent="0.25">
      <c r="A4678" s="30">
        <v>2014</v>
      </c>
      <c r="B4678" s="3" t="s">
        <v>48</v>
      </c>
      <c r="C4678" s="3" t="s">
        <v>116</v>
      </c>
      <c r="D4678" s="3" t="s">
        <v>116</v>
      </c>
      <c r="E4678" s="3">
        <v>477</v>
      </c>
      <c r="F4678" s="3">
        <v>1434</v>
      </c>
      <c r="G4678" s="3">
        <v>1434</v>
      </c>
      <c r="H4678" s="3">
        <v>109266177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 t="str">
        <f>B4678&amp;" | "&amp;C4678&amp;" | "&amp;D4678</f>
        <v>documentazione_amministrativa / determinazioni | DETERMINAZIONE DEL DIRIGENTE | DETERMINAZIONE DEL DIRIGENTE</v>
      </c>
      <c r="Q4678" s="3" t="str">
        <f>VLOOKUP(P4678,'Classificazione UD'!A:B,2,FALSE)</f>
        <v>Amministrativo</v>
      </c>
    </row>
    <row r="4679" spans="1:17" ht="15" customHeight="1" x14ac:dyDescent="0.25">
      <c r="A4679" s="30">
        <v>2015</v>
      </c>
      <c r="B4679" s="3" t="s">
        <v>48</v>
      </c>
      <c r="C4679" s="3" t="s">
        <v>116</v>
      </c>
      <c r="D4679" s="3" t="s">
        <v>116</v>
      </c>
      <c r="E4679" s="3">
        <v>408</v>
      </c>
      <c r="F4679" s="3">
        <v>1251</v>
      </c>
      <c r="G4679" s="3">
        <v>1251</v>
      </c>
      <c r="H4679" s="3">
        <v>126182107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 t="str">
        <f>B4679&amp;" | "&amp;C4679&amp;" | "&amp;D4679</f>
        <v>documentazione_amministrativa / determinazioni | DETERMINAZIONE DEL DIRIGENTE | DETERMINAZIONE DEL DIRIGENTE</v>
      </c>
      <c r="Q4679" s="3" t="str">
        <f>VLOOKUP(P4679,'Classificazione UD'!A:B,2,FALSE)</f>
        <v>Amministrativo</v>
      </c>
    </row>
    <row r="4680" spans="1:17" ht="15" customHeight="1" x14ac:dyDescent="0.25">
      <c r="A4680" s="30">
        <v>2016</v>
      </c>
      <c r="B4680" s="3" t="s">
        <v>48</v>
      </c>
      <c r="C4680" s="3" t="s">
        <v>116</v>
      </c>
      <c r="D4680" s="3" t="s">
        <v>116</v>
      </c>
      <c r="E4680" s="3">
        <v>224</v>
      </c>
      <c r="F4680" s="3">
        <v>688</v>
      </c>
      <c r="G4680" s="3">
        <v>688</v>
      </c>
      <c r="H4680" s="3">
        <v>50034542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 t="str">
        <f>B4680&amp;" | "&amp;C4680&amp;" | "&amp;D4680</f>
        <v>documentazione_amministrativa / determinazioni | DETERMINAZIONE DEL DIRIGENTE | DETERMINAZIONE DEL DIRIGENTE</v>
      </c>
      <c r="Q4680" s="3" t="str">
        <f>VLOOKUP(P4680,'Classificazione UD'!A:B,2,FALSE)</f>
        <v>Amministrativo</v>
      </c>
    </row>
    <row r="4681" spans="1:17" ht="15" customHeight="1" x14ac:dyDescent="0.25">
      <c r="A4681" s="30">
        <v>2015</v>
      </c>
      <c r="B4681" s="3" t="s">
        <v>17</v>
      </c>
      <c r="C4681" s="3" t="s">
        <v>27</v>
      </c>
      <c r="D4681" s="3" t="s">
        <v>19</v>
      </c>
      <c r="E4681" s="3">
        <v>799</v>
      </c>
      <c r="F4681" s="3">
        <v>3314</v>
      </c>
      <c r="G4681" s="3">
        <v>3314</v>
      </c>
      <c r="H4681" s="3">
        <v>509789796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 t="str">
        <f>B4681&amp;" | "&amp;C4681&amp;" | "&amp;D4681</f>
        <v>documentazione_amministrativa / documentazione_contabile | FATTURA PASSIVA | FATTURA</v>
      </c>
      <c r="Q4681" s="3" t="str">
        <f>VLOOKUP(P4681,'Classificazione UD'!A:B,2,FALSE)</f>
        <v>Fiscale</v>
      </c>
    </row>
    <row r="4682" spans="1:17" ht="15" customHeight="1" x14ac:dyDescent="0.25">
      <c r="A4682" s="30">
        <v>2016</v>
      </c>
      <c r="B4682" s="3" t="s">
        <v>17</v>
      </c>
      <c r="C4682" s="3" t="s">
        <v>27</v>
      </c>
      <c r="D4682" s="3" t="s">
        <v>19</v>
      </c>
      <c r="E4682" s="3">
        <v>749</v>
      </c>
      <c r="F4682" s="3">
        <v>3025</v>
      </c>
      <c r="G4682" s="3">
        <v>3025</v>
      </c>
      <c r="H4682" s="3">
        <v>658457541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 t="str">
        <f>B4682&amp;" | "&amp;C4682&amp;" | "&amp;D4682</f>
        <v>documentazione_amministrativa / documentazione_contabile | FATTURA PASSIVA | FATTURA</v>
      </c>
      <c r="Q4682" s="3" t="str">
        <f>VLOOKUP(P4682,'Classificazione UD'!A:B,2,FALSE)</f>
        <v>Fiscale</v>
      </c>
    </row>
    <row r="4683" spans="1:17" ht="15" customHeight="1" x14ac:dyDescent="0.25">
      <c r="A4683" s="30">
        <v>2011</v>
      </c>
      <c r="B4683" s="3" t="s">
        <v>23</v>
      </c>
      <c r="C4683" s="3" t="s">
        <v>117</v>
      </c>
      <c r="D4683" s="3" t="s">
        <v>117</v>
      </c>
      <c r="E4683" s="3">
        <v>84</v>
      </c>
      <c r="F4683" s="3">
        <v>85</v>
      </c>
      <c r="G4683" s="3">
        <v>85</v>
      </c>
      <c r="H4683" s="3">
        <v>14293154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 t="str">
        <f>B4683&amp;" | "&amp;C4683&amp;" | "&amp;D4683</f>
        <v>documentazione_amministrativa / altri_documenti | DOCUMENTO NON PROTOCOLLATO | DOCUMENTO NON PROTOCOLLATO</v>
      </c>
      <c r="Q4683" s="3" t="str">
        <f>VLOOKUP(P4683,'Classificazione UD'!A:B,2,FALSE)</f>
        <v>Amministrativo</v>
      </c>
    </row>
    <row r="4684" spans="1:17" ht="15" customHeight="1" x14ac:dyDescent="0.25">
      <c r="A4684" s="30">
        <v>2012</v>
      </c>
      <c r="B4684" s="3" t="s">
        <v>23</v>
      </c>
      <c r="C4684" s="3" t="s">
        <v>117</v>
      </c>
      <c r="D4684" s="3" t="s">
        <v>117</v>
      </c>
      <c r="E4684" s="3">
        <v>153</v>
      </c>
      <c r="F4684" s="3">
        <v>398</v>
      </c>
      <c r="G4684" s="3">
        <v>398</v>
      </c>
      <c r="H4684" s="3">
        <v>158897050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 t="str">
        <f>B4684&amp;" | "&amp;C4684&amp;" | "&amp;D4684</f>
        <v>documentazione_amministrativa / altri_documenti | DOCUMENTO NON PROTOCOLLATO | DOCUMENTO NON PROTOCOLLATO</v>
      </c>
      <c r="Q4684" s="3" t="str">
        <f>VLOOKUP(P4684,'Classificazione UD'!A:B,2,FALSE)</f>
        <v>Amministrativo</v>
      </c>
    </row>
    <row r="4685" spans="1:17" ht="15" customHeight="1" x14ac:dyDescent="0.25">
      <c r="A4685" s="30">
        <v>2013</v>
      </c>
      <c r="B4685" s="3" t="s">
        <v>23</v>
      </c>
      <c r="C4685" s="3" t="s">
        <v>117</v>
      </c>
      <c r="D4685" s="3" t="s">
        <v>117</v>
      </c>
      <c r="E4685" s="3">
        <v>210</v>
      </c>
      <c r="F4685" s="3">
        <v>658</v>
      </c>
      <c r="G4685" s="3">
        <v>658</v>
      </c>
      <c r="H4685" s="3">
        <v>173468075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 t="str">
        <f>B4685&amp;" | "&amp;C4685&amp;" | "&amp;D4685</f>
        <v>documentazione_amministrativa / altri_documenti | DOCUMENTO NON PROTOCOLLATO | DOCUMENTO NON PROTOCOLLATO</v>
      </c>
      <c r="Q4685" s="3" t="str">
        <f>VLOOKUP(P4685,'Classificazione UD'!A:B,2,FALSE)</f>
        <v>Amministrativo</v>
      </c>
    </row>
    <row r="4686" spans="1:17" ht="15" customHeight="1" x14ac:dyDescent="0.25">
      <c r="A4686" s="30">
        <v>2014</v>
      </c>
      <c r="B4686" s="3" t="s">
        <v>23</v>
      </c>
      <c r="C4686" s="3" t="s">
        <v>117</v>
      </c>
      <c r="D4686" s="3" t="s">
        <v>117</v>
      </c>
      <c r="E4686" s="3">
        <v>6</v>
      </c>
      <c r="F4686" s="3">
        <v>6</v>
      </c>
      <c r="G4686" s="3">
        <v>6</v>
      </c>
      <c r="H4686" s="3">
        <v>2939394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 t="str">
        <f>B4686&amp;" | "&amp;C4686&amp;" | "&amp;D4686</f>
        <v>documentazione_amministrativa / altri_documenti | DOCUMENTO NON PROTOCOLLATO | DOCUMENTO NON PROTOCOLLATO</v>
      </c>
      <c r="Q4686" s="3" t="str">
        <f>VLOOKUP(P4686,'Classificazione UD'!A:B,2,FALSE)</f>
        <v>Amministrativo</v>
      </c>
    </row>
    <row r="4687" spans="1:17" ht="15" customHeight="1" x14ac:dyDescent="0.25">
      <c r="A4687" s="30">
        <v>2015</v>
      </c>
      <c r="B4687" s="3" t="s">
        <v>23</v>
      </c>
      <c r="C4687" s="3" t="s">
        <v>117</v>
      </c>
      <c r="D4687" s="3" t="s">
        <v>117</v>
      </c>
      <c r="E4687" s="3">
        <v>7</v>
      </c>
      <c r="F4687" s="3">
        <v>28</v>
      </c>
      <c r="G4687" s="3">
        <v>28</v>
      </c>
      <c r="H4687" s="3">
        <v>56054126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 t="str">
        <f>B4687&amp;" | "&amp;C4687&amp;" | "&amp;D4687</f>
        <v>documentazione_amministrativa / altri_documenti | DOCUMENTO NON PROTOCOLLATO | DOCUMENTO NON PROTOCOLLATO</v>
      </c>
      <c r="Q4687" s="3" t="str">
        <f>VLOOKUP(P4687,'Classificazione UD'!A:B,2,FALSE)</f>
        <v>Amministrativo</v>
      </c>
    </row>
    <row r="4688" spans="1:17" ht="15" customHeight="1" x14ac:dyDescent="0.25">
      <c r="A4688" s="30">
        <v>2010</v>
      </c>
      <c r="B4688" s="3" t="s">
        <v>36</v>
      </c>
      <c r="C4688" s="3" t="s">
        <v>50</v>
      </c>
      <c r="D4688" s="3" t="s">
        <v>50</v>
      </c>
      <c r="E4688" s="3">
        <v>8577</v>
      </c>
      <c r="F4688" s="3">
        <v>8735</v>
      </c>
      <c r="G4688" s="3">
        <v>8735</v>
      </c>
      <c r="H4688" s="3">
        <v>2477642741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 t="str">
        <f>B4688&amp;" | "&amp;C4688&amp;" | "&amp;D4688</f>
        <v>documentazione_amministrativa / documenti_protocollati | DOCUMENTO PROTOCOLLATO | DOCUMENTO PROTOCOLLATO</v>
      </c>
      <c r="Q4688" s="3" t="str">
        <f>VLOOKUP(P4688,'Classificazione UD'!A:B,2,FALSE)</f>
        <v>Protocollo</v>
      </c>
    </row>
    <row r="4689" spans="1:17" ht="15" customHeight="1" x14ac:dyDescent="0.25">
      <c r="A4689" s="30">
        <v>2011</v>
      </c>
      <c r="B4689" s="3" t="s">
        <v>36</v>
      </c>
      <c r="C4689" s="3" t="s">
        <v>50</v>
      </c>
      <c r="D4689" s="3" t="s">
        <v>50</v>
      </c>
      <c r="E4689" s="3">
        <v>8491</v>
      </c>
      <c r="F4689" s="3">
        <v>9469</v>
      </c>
      <c r="G4689" s="3">
        <v>9469</v>
      </c>
      <c r="H4689" s="3">
        <v>3184476624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 t="str">
        <f>B4689&amp;" | "&amp;C4689&amp;" | "&amp;D4689</f>
        <v>documentazione_amministrativa / documenti_protocollati | DOCUMENTO PROTOCOLLATO | DOCUMENTO PROTOCOLLATO</v>
      </c>
      <c r="Q4689" s="3" t="str">
        <f>VLOOKUP(P4689,'Classificazione UD'!A:B,2,FALSE)</f>
        <v>Protocollo</v>
      </c>
    </row>
    <row r="4690" spans="1:17" ht="15" customHeight="1" x14ac:dyDescent="0.25">
      <c r="A4690" s="30">
        <v>2012</v>
      </c>
      <c r="B4690" s="3" t="s">
        <v>36</v>
      </c>
      <c r="C4690" s="3" t="s">
        <v>50</v>
      </c>
      <c r="D4690" s="3" t="s">
        <v>50</v>
      </c>
      <c r="E4690" s="3">
        <v>8196</v>
      </c>
      <c r="F4690" s="3">
        <v>11160</v>
      </c>
      <c r="G4690" s="3">
        <v>11160</v>
      </c>
      <c r="H4690" s="3">
        <v>4207127579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 t="str">
        <f>B4690&amp;" | "&amp;C4690&amp;" | "&amp;D4690</f>
        <v>documentazione_amministrativa / documenti_protocollati | DOCUMENTO PROTOCOLLATO | DOCUMENTO PROTOCOLLATO</v>
      </c>
      <c r="Q4690" s="3" t="str">
        <f>VLOOKUP(P4690,'Classificazione UD'!A:B,2,FALSE)</f>
        <v>Protocollo</v>
      </c>
    </row>
    <row r="4691" spans="1:17" ht="15" customHeight="1" x14ac:dyDescent="0.25">
      <c r="A4691" s="30">
        <v>2013</v>
      </c>
      <c r="B4691" s="3" t="s">
        <v>36</v>
      </c>
      <c r="C4691" s="3" t="s">
        <v>50</v>
      </c>
      <c r="D4691" s="3" t="s">
        <v>50</v>
      </c>
      <c r="E4691" s="3">
        <v>8942</v>
      </c>
      <c r="F4691" s="3">
        <v>16248</v>
      </c>
      <c r="G4691" s="3">
        <v>16248</v>
      </c>
      <c r="H4691" s="3">
        <v>13386849644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 t="str">
        <f>B4691&amp;" | "&amp;C4691&amp;" | "&amp;D4691</f>
        <v>documentazione_amministrativa / documenti_protocollati | DOCUMENTO PROTOCOLLATO | DOCUMENTO PROTOCOLLATO</v>
      </c>
      <c r="Q4691" s="3" t="str">
        <f>VLOOKUP(P4691,'Classificazione UD'!A:B,2,FALSE)</f>
        <v>Protocollo</v>
      </c>
    </row>
    <row r="4692" spans="1:17" ht="15" customHeight="1" x14ac:dyDescent="0.25">
      <c r="A4692" s="30">
        <v>2014</v>
      </c>
      <c r="B4692" s="3" t="s">
        <v>36</v>
      </c>
      <c r="C4692" s="3" t="s">
        <v>50</v>
      </c>
      <c r="D4692" s="3" t="s">
        <v>50</v>
      </c>
      <c r="E4692" s="3">
        <v>10877</v>
      </c>
      <c r="F4692" s="3">
        <v>27226</v>
      </c>
      <c r="G4692" s="3">
        <v>27226</v>
      </c>
      <c r="H4692" s="3">
        <v>20317728368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 t="str">
        <f>B4692&amp;" | "&amp;C4692&amp;" | "&amp;D4692</f>
        <v>documentazione_amministrativa / documenti_protocollati | DOCUMENTO PROTOCOLLATO | DOCUMENTO PROTOCOLLATO</v>
      </c>
      <c r="Q4692" s="3" t="str">
        <f>VLOOKUP(P4692,'Classificazione UD'!A:B,2,FALSE)</f>
        <v>Protocollo</v>
      </c>
    </row>
    <row r="4693" spans="1:17" ht="15" customHeight="1" x14ac:dyDescent="0.25">
      <c r="A4693" s="30">
        <v>2015</v>
      </c>
      <c r="B4693" s="3" t="s">
        <v>36</v>
      </c>
      <c r="C4693" s="3" t="s">
        <v>50</v>
      </c>
      <c r="D4693" s="3" t="s">
        <v>50</v>
      </c>
      <c r="E4693" s="3">
        <v>12044</v>
      </c>
      <c r="F4693" s="3">
        <v>30440</v>
      </c>
      <c r="G4693" s="3">
        <v>30440</v>
      </c>
      <c r="H4693" s="3">
        <v>20906217894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 t="str">
        <f>B4693&amp;" | "&amp;C4693&amp;" | "&amp;D4693</f>
        <v>documentazione_amministrativa / documenti_protocollati | DOCUMENTO PROTOCOLLATO | DOCUMENTO PROTOCOLLATO</v>
      </c>
      <c r="Q4693" s="3" t="str">
        <f>VLOOKUP(P4693,'Classificazione UD'!A:B,2,FALSE)</f>
        <v>Protocollo</v>
      </c>
    </row>
    <row r="4694" spans="1:17" ht="15" customHeight="1" x14ac:dyDescent="0.25">
      <c r="A4694" s="30">
        <v>2016</v>
      </c>
      <c r="B4694" s="3" t="s">
        <v>36</v>
      </c>
      <c r="C4694" s="3" t="s">
        <v>50</v>
      </c>
      <c r="D4694" s="3" t="s">
        <v>50</v>
      </c>
      <c r="E4694" s="3">
        <v>8483</v>
      </c>
      <c r="F4694" s="3">
        <v>23159</v>
      </c>
      <c r="G4694" s="3">
        <v>23159</v>
      </c>
      <c r="H4694" s="3">
        <v>11106817054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 t="str">
        <f>B4694&amp;" | "&amp;C4694&amp;" | "&amp;D4694</f>
        <v>documentazione_amministrativa / documenti_protocollati | DOCUMENTO PROTOCOLLATO | DOCUMENTO PROTOCOLLATO</v>
      </c>
      <c r="Q4694" s="3" t="str">
        <f>VLOOKUP(P4694,'Classificazione UD'!A:B,2,FALSE)</f>
        <v>Protocollo</v>
      </c>
    </row>
    <row r="4695" spans="1:17" ht="15" customHeight="1" x14ac:dyDescent="0.25">
      <c r="A4695" s="30">
        <v>2013</v>
      </c>
      <c r="B4695" s="3" t="s">
        <v>33</v>
      </c>
      <c r="C4695" s="3" t="s">
        <v>133</v>
      </c>
      <c r="D4695" s="3" t="s">
        <v>34</v>
      </c>
      <c r="E4695" s="3">
        <v>4</v>
      </c>
      <c r="F4695" s="3">
        <v>24</v>
      </c>
      <c r="G4695" s="3">
        <v>24</v>
      </c>
      <c r="H4695" s="3">
        <v>41394767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 t="str">
        <f>B4695&amp;" | "&amp;C4695&amp;" | "&amp;D4695</f>
        <v>documentazione_amministrativa / contratti_accordi | Contratto | CONTRATTO</v>
      </c>
      <c r="Q4695" s="3" t="str">
        <f>VLOOKUP(P4695,'Classificazione UD'!A:B,2,FALSE)</f>
        <v>Contratto</v>
      </c>
    </row>
    <row r="4696" spans="1:17" ht="15" customHeight="1" x14ac:dyDescent="0.25">
      <c r="A4696" s="30">
        <v>2014</v>
      </c>
      <c r="B4696" s="3" t="s">
        <v>33</v>
      </c>
      <c r="C4696" s="3" t="s">
        <v>133</v>
      </c>
      <c r="D4696" s="3" t="s">
        <v>34</v>
      </c>
      <c r="E4696" s="3">
        <v>4</v>
      </c>
      <c r="F4696" s="3">
        <v>23</v>
      </c>
      <c r="G4696" s="3">
        <v>23</v>
      </c>
      <c r="H4696" s="3">
        <v>23573954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 t="str">
        <f>B4696&amp;" | "&amp;C4696&amp;" | "&amp;D4696</f>
        <v>documentazione_amministrativa / contratti_accordi | Contratto | CONTRATTO</v>
      </c>
      <c r="Q4696" s="3" t="str">
        <f>VLOOKUP(P4696,'Classificazione UD'!A:B,2,FALSE)</f>
        <v>Contratto</v>
      </c>
    </row>
    <row r="4697" spans="1:17" ht="15" customHeight="1" x14ac:dyDescent="0.25">
      <c r="A4697" s="30">
        <v>2015</v>
      </c>
      <c r="B4697" s="3" t="s">
        <v>33</v>
      </c>
      <c r="C4697" s="3" t="s">
        <v>133</v>
      </c>
      <c r="D4697" s="3" t="s">
        <v>34</v>
      </c>
      <c r="E4697" s="3">
        <v>3</v>
      </c>
      <c r="F4697" s="3">
        <v>13</v>
      </c>
      <c r="G4697" s="3">
        <v>13</v>
      </c>
      <c r="H4697" s="3">
        <v>13218343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 t="str">
        <f>B4697&amp;" | "&amp;C4697&amp;" | "&amp;D4697</f>
        <v>documentazione_amministrativa / contratti_accordi | Contratto | CONTRATTO</v>
      </c>
      <c r="Q4697" s="3" t="str">
        <f>VLOOKUP(P4697,'Classificazione UD'!A:B,2,FALSE)</f>
        <v>Contratto</v>
      </c>
    </row>
    <row r="4698" spans="1:17" ht="15" customHeight="1" x14ac:dyDescent="0.25">
      <c r="A4698" s="30">
        <v>2016</v>
      </c>
      <c r="B4698" s="3" t="s">
        <v>20</v>
      </c>
      <c r="C4698" s="3" t="s">
        <v>21</v>
      </c>
      <c r="D4698" s="3" t="s">
        <v>21</v>
      </c>
      <c r="E4698" s="3">
        <v>250</v>
      </c>
      <c r="F4698" s="3">
        <v>250</v>
      </c>
      <c r="G4698" s="3">
        <v>250</v>
      </c>
      <c r="H4698" s="3">
        <v>14972904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 t="str">
        <f>B4698&amp;" | "&amp;C4698&amp;" | "&amp;D4698</f>
        <v>documentazione_amministrativa / registri | REGISTRO GIORNALIERO | REGISTRO GIORNALIERO</v>
      </c>
      <c r="Q4698" s="3" t="str">
        <f>VLOOKUP(P4698,'Classificazione UD'!A:B,2,FALSE)</f>
        <v>RGP</v>
      </c>
    </row>
    <row r="4699" spans="1:17" ht="15" customHeight="1" x14ac:dyDescent="0.25">
      <c r="A4699" s="30">
        <v>2011</v>
      </c>
      <c r="B4699" s="3" t="s">
        <v>44</v>
      </c>
      <c r="C4699" s="3" t="s">
        <v>46</v>
      </c>
      <c r="D4699" s="3" t="s">
        <v>46</v>
      </c>
      <c r="E4699" s="3">
        <v>48</v>
      </c>
      <c r="F4699" s="3">
        <v>126</v>
      </c>
      <c r="G4699" s="3">
        <v>126</v>
      </c>
      <c r="H4699" s="3">
        <v>26571788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 t="str">
        <f>B4699&amp;" | "&amp;C4699&amp;" | "&amp;D4699</f>
        <v>documentazione_amministrativa / deliberazioni | DELIBERA | DELIBERA</v>
      </c>
      <c r="Q4699" s="3" t="str">
        <f>VLOOKUP(P4699,'Classificazione UD'!A:B,2,FALSE)</f>
        <v>Amministrativo</v>
      </c>
    </row>
    <row r="4700" spans="1:17" ht="15" customHeight="1" x14ac:dyDescent="0.25">
      <c r="A4700" s="30">
        <v>2012</v>
      </c>
      <c r="B4700" s="3" t="s">
        <v>44</v>
      </c>
      <c r="C4700" s="3" t="s">
        <v>46</v>
      </c>
      <c r="D4700" s="3" t="s">
        <v>46</v>
      </c>
      <c r="E4700" s="3">
        <v>28</v>
      </c>
      <c r="F4700" s="3">
        <v>76</v>
      </c>
      <c r="G4700" s="3">
        <v>76</v>
      </c>
      <c r="H4700" s="3">
        <v>36437922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 t="str">
        <f>B4700&amp;" | "&amp;C4700&amp;" | "&amp;D4700</f>
        <v>documentazione_amministrativa / deliberazioni | DELIBERA | DELIBERA</v>
      </c>
      <c r="Q4700" s="3" t="str">
        <f>VLOOKUP(P4700,'Classificazione UD'!A:B,2,FALSE)</f>
        <v>Amministrativo</v>
      </c>
    </row>
    <row r="4701" spans="1:17" ht="15" customHeight="1" x14ac:dyDescent="0.25">
      <c r="A4701" s="30">
        <v>2013</v>
      </c>
      <c r="B4701" s="3" t="s">
        <v>44</v>
      </c>
      <c r="C4701" s="3" t="s">
        <v>46</v>
      </c>
      <c r="D4701" s="3" t="s">
        <v>46</v>
      </c>
      <c r="E4701" s="3">
        <v>42</v>
      </c>
      <c r="F4701" s="3">
        <v>130</v>
      </c>
      <c r="G4701" s="3">
        <v>130</v>
      </c>
      <c r="H4701" s="3">
        <v>31538574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 t="str">
        <f>B4701&amp;" | "&amp;C4701&amp;" | "&amp;D4701</f>
        <v>documentazione_amministrativa / deliberazioni | DELIBERA | DELIBERA</v>
      </c>
      <c r="Q4701" s="3" t="str">
        <f>VLOOKUP(P4701,'Classificazione UD'!A:B,2,FALSE)</f>
        <v>Amministrativo</v>
      </c>
    </row>
    <row r="4702" spans="1:17" ht="15" customHeight="1" x14ac:dyDescent="0.25">
      <c r="A4702" s="30">
        <v>2014</v>
      </c>
      <c r="B4702" s="3" t="s">
        <v>44</v>
      </c>
      <c r="C4702" s="3" t="s">
        <v>46</v>
      </c>
      <c r="D4702" s="3" t="s">
        <v>46</v>
      </c>
      <c r="E4702" s="3">
        <v>77</v>
      </c>
      <c r="F4702" s="3">
        <v>252</v>
      </c>
      <c r="G4702" s="3">
        <v>252</v>
      </c>
      <c r="H4702" s="3">
        <v>77947718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 t="str">
        <f>B4702&amp;" | "&amp;C4702&amp;" | "&amp;D4702</f>
        <v>documentazione_amministrativa / deliberazioni | DELIBERA | DELIBERA</v>
      </c>
      <c r="Q4702" s="3" t="str">
        <f>VLOOKUP(P4702,'Classificazione UD'!A:B,2,FALSE)</f>
        <v>Amministrativo</v>
      </c>
    </row>
    <row r="4703" spans="1:17" ht="15" customHeight="1" x14ac:dyDescent="0.25">
      <c r="A4703" s="30">
        <v>2015</v>
      </c>
      <c r="B4703" s="3" t="s">
        <v>44</v>
      </c>
      <c r="C4703" s="3" t="s">
        <v>46</v>
      </c>
      <c r="D4703" s="3" t="s">
        <v>46</v>
      </c>
      <c r="E4703" s="3">
        <v>38</v>
      </c>
      <c r="F4703" s="3">
        <v>114</v>
      </c>
      <c r="G4703" s="3">
        <v>114</v>
      </c>
      <c r="H4703" s="3">
        <v>106445852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 t="str">
        <f>B4703&amp;" | "&amp;C4703&amp;" | "&amp;D4703</f>
        <v>documentazione_amministrativa / deliberazioni | DELIBERA | DELIBERA</v>
      </c>
      <c r="Q4703" s="3" t="str">
        <f>VLOOKUP(P4703,'Classificazione UD'!A:B,2,FALSE)</f>
        <v>Amministrativo</v>
      </c>
    </row>
    <row r="4704" spans="1:17" ht="15" customHeight="1" x14ac:dyDescent="0.25">
      <c r="A4704" s="30">
        <v>2016</v>
      </c>
      <c r="B4704" s="3" t="s">
        <v>44</v>
      </c>
      <c r="C4704" s="3" t="s">
        <v>46</v>
      </c>
      <c r="D4704" s="3" t="s">
        <v>46</v>
      </c>
      <c r="E4704" s="3">
        <v>27</v>
      </c>
      <c r="F4704" s="3">
        <v>90</v>
      </c>
      <c r="G4704" s="3">
        <v>90</v>
      </c>
      <c r="H4704" s="3">
        <v>156004145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 t="str">
        <f>B4704&amp;" | "&amp;C4704&amp;" | "&amp;D4704</f>
        <v>documentazione_amministrativa / deliberazioni | DELIBERA | DELIBERA</v>
      </c>
      <c r="Q4704" s="3" t="str">
        <f>VLOOKUP(P4704,'Classificazione UD'!A:B,2,FALSE)</f>
        <v>Amministrativo</v>
      </c>
    </row>
    <row r="4705" spans="1:17" ht="15" customHeight="1" x14ac:dyDescent="0.25">
      <c r="A4705" s="30">
        <v>2011</v>
      </c>
      <c r="B4705" s="3" t="s">
        <v>44</v>
      </c>
      <c r="C4705" s="3" t="s">
        <v>46</v>
      </c>
      <c r="D4705" s="3" t="s">
        <v>46</v>
      </c>
      <c r="E4705" s="3">
        <v>69</v>
      </c>
      <c r="F4705" s="3">
        <v>183</v>
      </c>
      <c r="G4705" s="3">
        <v>183</v>
      </c>
      <c r="H4705" s="3">
        <v>22466089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 t="str">
        <f>B4705&amp;" | "&amp;C4705&amp;" | "&amp;D4705</f>
        <v>documentazione_amministrativa / deliberazioni | DELIBERA | DELIBERA</v>
      </c>
      <c r="Q4705" s="3" t="str">
        <f>VLOOKUP(P4705,'Classificazione UD'!A:B,2,FALSE)</f>
        <v>Amministrativo</v>
      </c>
    </row>
    <row r="4706" spans="1:17" ht="15" customHeight="1" x14ac:dyDescent="0.25">
      <c r="A4706" s="30">
        <v>2012</v>
      </c>
      <c r="B4706" s="3" t="s">
        <v>44</v>
      </c>
      <c r="C4706" s="3" t="s">
        <v>46</v>
      </c>
      <c r="D4706" s="3" t="s">
        <v>46</v>
      </c>
      <c r="E4706" s="3">
        <v>53</v>
      </c>
      <c r="F4706" s="3">
        <v>164</v>
      </c>
      <c r="G4706" s="3">
        <v>164</v>
      </c>
      <c r="H4706" s="3">
        <v>33806351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 t="str">
        <f>B4706&amp;" | "&amp;C4706&amp;" | "&amp;D4706</f>
        <v>documentazione_amministrativa / deliberazioni | DELIBERA | DELIBERA</v>
      </c>
      <c r="Q4706" s="3" t="str">
        <f>VLOOKUP(P4706,'Classificazione UD'!A:B,2,FALSE)</f>
        <v>Amministrativo</v>
      </c>
    </row>
    <row r="4707" spans="1:17" ht="15" customHeight="1" x14ac:dyDescent="0.25">
      <c r="A4707" s="30">
        <v>2013</v>
      </c>
      <c r="B4707" s="3" t="s">
        <v>44</v>
      </c>
      <c r="C4707" s="3" t="s">
        <v>46</v>
      </c>
      <c r="D4707" s="3" t="s">
        <v>46</v>
      </c>
      <c r="E4707" s="3">
        <v>58</v>
      </c>
      <c r="F4707" s="3">
        <v>167</v>
      </c>
      <c r="G4707" s="3">
        <v>167</v>
      </c>
      <c r="H4707" s="3">
        <v>29408946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 t="str">
        <f>B4707&amp;" | "&amp;C4707&amp;" | "&amp;D4707</f>
        <v>documentazione_amministrativa / deliberazioni | DELIBERA | DELIBERA</v>
      </c>
      <c r="Q4707" s="3" t="str">
        <f>VLOOKUP(P4707,'Classificazione UD'!A:B,2,FALSE)</f>
        <v>Amministrativo</v>
      </c>
    </row>
    <row r="4708" spans="1:17" ht="15" customHeight="1" x14ac:dyDescent="0.25">
      <c r="A4708" s="30">
        <v>2014</v>
      </c>
      <c r="B4708" s="3" t="s">
        <v>44</v>
      </c>
      <c r="C4708" s="3" t="s">
        <v>46</v>
      </c>
      <c r="D4708" s="3" t="s">
        <v>46</v>
      </c>
      <c r="E4708" s="3">
        <v>66</v>
      </c>
      <c r="F4708" s="3">
        <v>169</v>
      </c>
      <c r="G4708" s="3">
        <v>169</v>
      </c>
      <c r="H4708" s="3">
        <v>44462233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 t="str">
        <f>B4708&amp;" | "&amp;C4708&amp;" | "&amp;D4708</f>
        <v>documentazione_amministrativa / deliberazioni | DELIBERA | DELIBERA</v>
      </c>
      <c r="Q4708" s="3" t="str">
        <f>VLOOKUP(P4708,'Classificazione UD'!A:B,2,FALSE)</f>
        <v>Amministrativo</v>
      </c>
    </row>
    <row r="4709" spans="1:17" ht="15" customHeight="1" x14ac:dyDescent="0.25">
      <c r="A4709" s="30">
        <v>2015</v>
      </c>
      <c r="B4709" s="3" t="s">
        <v>44</v>
      </c>
      <c r="C4709" s="3" t="s">
        <v>46</v>
      </c>
      <c r="D4709" s="3" t="s">
        <v>46</v>
      </c>
      <c r="E4709" s="3">
        <v>76</v>
      </c>
      <c r="F4709" s="3">
        <v>216</v>
      </c>
      <c r="G4709" s="3">
        <v>216</v>
      </c>
      <c r="H4709" s="3">
        <v>131792303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 t="str">
        <f>B4709&amp;" | "&amp;C4709&amp;" | "&amp;D4709</f>
        <v>documentazione_amministrativa / deliberazioni | DELIBERA | DELIBERA</v>
      </c>
      <c r="Q4709" s="3" t="str">
        <f>VLOOKUP(P4709,'Classificazione UD'!A:B,2,FALSE)</f>
        <v>Amministrativo</v>
      </c>
    </row>
    <row r="4710" spans="1:17" ht="15" customHeight="1" x14ac:dyDescent="0.25">
      <c r="A4710" s="30">
        <v>2016</v>
      </c>
      <c r="B4710" s="3" t="s">
        <v>44</v>
      </c>
      <c r="C4710" s="3" t="s">
        <v>46</v>
      </c>
      <c r="D4710" s="3" t="s">
        <v>46</v>
      </c>
      <c r="E4710" s="3">
        <v>40</v>
      </c>
      <c r="F4710" s="3">
        <v>114</v>
      </c>
      <c r="G4710" s="3">
        <v>114</v>
      </c>
      <c r="H4710" s="3">
        <v>84299394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 t="str">
        <f>B4710&amp;" | "&amp;C4710&amp;" | "&amp;D4710</f>
        <v>documentazione_amministrativa / deliberazioni | DELIBERA | DELIBERA</v>
      </c>
      <c r="Q4710" s="3" t="str">
        <f>VLOOKUP(P4710,'Classificazione UD'!A:B,2,FALSE)</f>
        <v>Amministrativo</v>
      </c>
    </row>
    <row r="4711" spans="1:17" ht="15" customHeight="1" x14ac:dyDescent="0.25">
      <c r="A4711" s="30">
        <v>2011</v>
      </c>
      <c r="B4711" s="3" t="s">
        <v>48</v>
      </c>
      <c r="C4711" s="3" t="s">
        <v>116</v>
      </c>
      <c r="D4711" s="3" t="s">
        <v>116</v>
      </c>
      <c r="E4711" s="3">
        <v>53</v>
      </c>
      <c r="F4711" s="3">
        <v>59</v>
      </c>
      <c r="G4711" s="3">
        <v>59</v>
      </c>
      <c r="H4711" s="3">
        <v>4189620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 t="str">
        <f>B4711&amp;" | "&amp;C4711&amp;" | "&amp;D4711</f>
        <v>documentazione_amministrativa / determinazioni | DETERMINAZIONE DEL DIRIGENTE | DETERMINAZIONE DEL DIRIGENTE</v>
      </c>
      <c r="Q4711" s="3" t="str">
        <f>VLOOKUP(P4711,'Classificazione UD'!A:B,2,FALSE)</f>
        <v>Amministrativo</v>
      </c>
    </row>
    <row r="4712" spans="1:17" ht="15" customHeight="1" x14ac:dyDescent="0.25">
      <c r="A4712" s="30">
        <v>2012</v>
      </c>
      <c r="B4712" s="3" t="s">
        <v>48</v>
      </c>
      <c r="C4712" s="3" t="s">
        <v>116</v>
      </c>
      <c r="D4712" s="3" t="s">
        <v>116</v>
      </c>
      <c r="E4712" s="3">
        <v>49</v>
      </c>
      <c r="F4712" s="3">
        <v>58</v>
      </c>
      <c r="G4712" s="3">
        <v>58</v>
      </c>
      <c r="H4712" s="3">
        <v>4111742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 t="str">
        <f>B4712&amp;" | "&amp;C4712&amp;" | "&amp;D4712</f>
        <v>documentazione_amministrativa / determinazioni | DETERMINAZIONE DEL DIRIGENTE | DETERMINAZIONE DEL DIRIGENTE</v>
      </c>
      <c r="Q4712" s="3" t="str">
        <f>VLOOKUP(P4712,'Classificazione UD'!A:B,2,FALSE)</f>
        <v>Amministrativo</v>
      </c>
    </row>
    <row r="4713" spans="1:17" ht="15" customHeight="1" x14ac:dyDescent="0.25">
      <c r="A4713" s="30">
        <v>2013</v>
      </c>
      <c r="B4713" s="3" t="s">
        <v>48</v>
      </c>
      <c r="C4713" s="3" t="s">
        <v>116</v>
      </c>
      <c r="D4713" s="3" t="s">
        <v>116</v>
      </c>
      <c r="E4713" s="3">
        <v>48</v>
      </c>
      <c r="F4713" s="3">
        <v>65</v>
      </c>
      <c r="G4713" s="3">
        <v>65</v>
      </c>
      <c r="H4713" s="3">
        <v>7775369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 t="str">
        <f>B4713&amp;" | "&amp;C4713&amp;" | "&amp;D4713</f>
        <v>documentazione_amministrativa / determinazioni | DETERMINAZIONE DEL DIRIGENTE | DETERMINAZIONE DEL DIRIGENTE</v>
      </c>
      <c r="Q4713" s="3" t="str">
        <f>VLOOKUP(P4713,'Classificazione UD'!A:B,2,FALSE)</f>
        <v>Amministrativo</v>
      </c>
    </row>
    <row r="4714" spans="1:17" ht="15" customHeight="1" x14ac:dyDescent="0.25">
      <c r="A4714" s="30">
        <v>2014</v>
      </c>
      <c r="B4714" s="3" t="s">
        <v>48</v>
      </c>
      <c r="C4714" s="3" t="s">
        <v>116</v>
      </c>
      <c r="D4714" s="3" t="s">
        <v>116</v>
      </c>
      <c r="E4714" s="3">
        <v>38</v>
      </c>
      <c r="F4714" s="3">
        <v>80</v>
      </c>
      <c r="G4714" s="3">
        <v>80</v>
      </c>
      <c r="H4714" s="3">
        <v>9986778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 t="str">
        <f>B4714&amp;" | "&amp;C4714&amp;" | "&amp;D4714</f>
        <v>documentazione_amministrativa / determinazioni | DETERMINAZIONE DEL DIRIGENTE | DETERMINAZIONE DEL DIRIGENTE</v>
      </c>
      <c r="Q4714" s="3" t="str">
        <f>VLOOKUP(P4714,'Classificazione UD'!A:B,2,FALSE)</f>
        <v>Amministrativo</v>
      </c>
    </row>
    <row r="4715" spans="1:17" ht="15" customHeight="1" x14ac:dyDescent="0.25">
      <c r="A4715" s="30">
        <v>2015</v>
      </c>
      <c r="B4715" s="3" t="s">
        <v>48</v>
      </c>
      <c r="C4715" s="3" t="s">
        <v>116</v>
      </c>
      <c r="D4715" s="3" t="s">
        <v>116</v>
      </c>
      <c r="E4715" s="3">
        <v>47</v>
      </c>
      <c r="F4715" s="3">
        <v>84</v>
      </c>
      <c r="G4715" s="3">
        <v>84</v>
      </c>
      <c r="H4715" s="3">
        <v>8138196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 t="str">
        <f>B4715&amp;" | "&amp;C4715&amp;" | "&amp;D4715</f>
        <v>documentazione_amministrativa / determinazioni | DETERMINAZIONE DEL DIRIGENTE | DETERMINAZIONE DEL DIRIGENTE</v>
      </c>
      <c r="Q4715" s="3" t="str">
        <f>VLOOKUP(P4715,'Classificazione UD'!A:B,2,FALSE)</f>
        <v>Amministrativo</v>
      </c>
    </row>
    <row r="4716" spans="1:17" ht="15" customHeight="1" x14ac:dyDescent="0.25">
      <c r="A4716" s="30">
        <v>2016</v>
      </c>
      <c r="B4716" s="3" t="s">
        <v>48</v>
      </c>
      <c r="C4716" s="3" t="s">
        <v>116</v>
      </c>
      <c r="D4716" s="3" t="s">
        <v>116</v>
      </c>
      <c r="E4716" s="3">
        <v>24</v>
      </c>
      <c r="F4716" s="3">
        <v>40</v>
      </c>
      <c r="G4716" s="3">
        <v>40</v>
      </c>
      <c r="H4716" s="3">
        <v>3401413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 t="str">
        <f>B4716&amp;" | "&amp;C4716&amp;" | "&amp;D4716</f>
        <v>documentazione_amministrativa / determinazioni | DETERMINAZIONE DEL DIRIGENTE | DETERMINAZIONE DEL DIRIGENTE</v>
      </c>
      <c r="Q4716" s="3" t="str">
        <f>VLOOKUP(P4716,'Classificazione UD'!A:B,2,FALSE)</f>
        <v>Amministrativo</v>
      </c>
    </row>
    <row r="4717" spans="1:17" ht="15" customHeight="1" x14ac:dyDescent="0.25">
      <c r="A4717" s="30">
        <v>2015</v>
      </c>
      <c r="B4717" s="3" t="s">
        <v>17</v>
      </c>
      <c r="C4717" s="3" t="s">
        <v>27</v>
      </c>
      <c r="D4717" s="3" t="s">
        <v>19</v>
      </c>
      <c r="E4717" s="3">
        <v>261</v>
      </c>
      <c r="F4717" s="3">
        <v>1043</v>
      </c>
      <c r="G4717" s="3">
        <v>1043</v>
      </c>
      <c r="H4717" s="3">
        <v>277892947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 t="str">
        <f>B4717&amp;" | "&amp;C4717&amp;" | "&amp;D4717</f>
        <v>documentazione_amministrativa / documentazione_contabile | FATTURA PASSIVA | FATTURA</v>
      </c>
      <c r="Q4717" s="3" t="str">
        <f>VLOOKUP(P4717,'Classificazione UD'!A:B,2,FALSE)</f>
        <v>Fiscale</v>
      </c>
    </row>
    <row r="4718" spans="1:17" ht="15" customHeight="1" x14ac:dyDescent="0.25">
      <c r="A4718" s="30">
        <v>2016</v>
      </c>
      <c r="B4718" s="3" t="s">
        <v>17</v>
      </c>
      <c r="C4718" s="3" t="s">
        <v>27</v>
      </c>
      <c r="D4718" s="3" t="s">
        <v>19</v>
      </c>
      <c r="E4718" s="3">
        <v>215</v>
      </c>
      <c r="F4718" s="3">
        <v>859</v>
      </c>
      <c r="G4718" s="3">
        <v>859</v>
      </c>
      <c r="H4718" s="3">
        <v>271068139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 t="str">
        <f>B4718&amp;" | "&amp;C4718&amp;" | "&amp;D4718</f>
        <v>documentazione_amministrativa / documentazione_contabile | FATTURA PASSIVA | FATTURA</v>
      </c>
      <c r="Q4718" s="3" t="str">
        <f>VLOOKUP(P4718,'Classificazione UD'!A:B,2,FALSE)</f>
        <v>Fiscale</v>
      </c>
    </row>
    <row r="4719" spans="1:17" ht="15" customHeight="1" x14ac:dyDescent="0.25">
      <c r="A4719" s="30">
        <v>2011</v>
      </c>
      <c r="B4719" s="3" t="s">
        <v>23</v>
      </c>
      <c r="C4719" s="3" t="s">
        <v>117</v>
      </c>
      <c r="D4719" s="3" t="s">
        <v>117</v>
      </c>
      <c r="E4719" s="3">
        <v>8</v>
      </c>
      <c r="F4719" s="3">
        <v>19</v>
      </c>
      <c r="G4719" s="3">
        <v>19</v>
      </c>
      <c r="H4719" s="3">
        <v>2199102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 t="str">
        <f>B4719&amp;" | "&amp;C4719&amp;" | "&amp;D4719</f>
        <v>documentazione_amministrativa / altri_documenti | DOCUMENTO NON PROTOCOLLATO | DOCUMENTO NON PROTOCOLLATO</v>
      </c>
      <c r="Q4719" s="3" t="str">
        <f>VLOOKUP(P4719,'Classificazione UD'!A:B,2,FALSE)</f>
        <v>Amministrativo</v>
      </c>
    </row>
    <row r="4720" spans="1:17" ht="15" customHeight="1" x14ac:dyDescent="0.25">
      <c r="A4720" s="30">
        <v>2012</v>
      </c>
      <c r="B4720" s="3" t="s">
        <v>23</v>
      </c>
      <c r="C4720" s="3" t="s">
        <v>117</v>
      </c>
      <c r="D4720" s="3" t="s">
        <v>117</v>
      </c>
      <c r="E4720" s="3">
        <v>18</v>
      </c>
      <c r="F4720" s="3">
        <v>29</v>
      </c>
      <c r="G4720" s="3">
        <v>29</v>
      </c>
      <c r="H4720" s="3">
        <v>47705656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 t="str">
        <f>B4720&amp;" | "&amp;C4720&amp;" | "&amp;D4720</f>
        <v>documentazione_amministrativa / altri_documenti | DOCUMENTO NON PROTOCOLLATO | DOCUMENTO NON PROTOCOLLATO</v>
      </c>
      <c r="Q4720" s="3" t="str">
        <f>VLOOKUP(P4720,'Classificazione UD'!A:B,2,FALSE)</f>
        <v>Amministrativo</v>
      </c>
    </row>
    <row r="4721" spans="1:17" ht="15" customHeight="1" x14ac:dyDescent="0.25">
      <c r="A4721" s="30">
        <v>2013</v>
      </c>
      <c r="B4721" s="3" t="s">
        <v>23</v>
      </c>
      <c r="C4721" s="3" t="s">
        <v>117</v>
      </c>
      <c r="D4721" s="3" t="s">
        <v>117</v>
      </c>
      <c r="E4721" s="3">
        <v>50</v>
      </c>
      <c r="F4721" s="3">
        <v>68</v>
      </c>
      <c r="G4721" s="3">
        <v>68</v>
      </c>
      <c r="H4721" s="3">
        <v>22143923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 t="str">
        <f>B4721&amp;" | "&amp;C4721&amp;" | "&amp;D4721</f>
        <v>documentazione_amministrativa / altri_documenti | DOCUMENTO NON PROTOCOLLATO | DOCUMENTO NON PROTOCOLLATO</v>
      </c>
      <c r="Q4721" s="3" t="str">
        <f>VLOOKUP(P4721,'Classificazione UD'!A:B,2,FALSE)</f>
        <v>Amministrativo</v>
      </c>
    </row>
    <row r="4722" spans="1:17" ht="15" customHeight="1" x14ac:dyDescent="0.25">
      <c r="A4722" s="30">
        <v>2014</v>
      </c>
      <c r="B4722" s="3" t="s">
        <v>23</v>
      </c>
      <c r="C4722" s="3" t="s">
        <v>117</v>
      </c>
      <c r="D4722" s="3" t="s">
        <v>117</v>
      </c>
      <c r="E4722" s="3">
        <v>44</v>
      </c>
      <c r="F4722" s="3">
        <v>50</v>
      </c>
      <c r="G4722" s="3">
        <v>50</v>
      </c>
      <c r="H4722" s="3">
        <v>10731197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 t="str">
        <f>B4722&amp;" | "&amp;C4722&amp;" | "&amp;D4722</f>
        <v>documentazione_amministrativa / altri_documenti | DOCUMENTO NON PROTOCOLLATO | DOCUMENTO NON PROTOCOLLATO</v>
      </c>
      <c r="Q4722" s="3" t="str">
        <f>VLOOKUP(P4722,'Classificazione UD'!A:B,2,FALSE)</f>
        <v>Amministrativo</v>
      </c>
    </row>
    <row r="4723" spans="1:17" ht="15" customHeight="1" x14ac:dyDescent="0.25">
      <c r="A4723" s="30">
        <v>2015</v>
      </c>
      <c r="B4723" s="3" t="s">
        <v>23</v>
      </c>
      <c r="C4723" s="3" t="s">
        <v>117</v>
      </c>
      <c r="D4723" s="3" t="s">
        <v>117</v>
      </c>
      <c r="E4723" s="3">
        <v>38</v>
      </c>
      <c r="F4723" s="3">
        <v>61</v>
      </c>
      <c r="G4723" s="3">
        <v>61</v>
      </c>
      <c r="H4723" s="3">
        <v>45758644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 t="str">
        <f>B4723&amp;" | "&amp;C4723&amp;" | "&amp;D4723</f>
        <v>documentazione_amministrativa / altri_documenti | DOCUMENTO NON PROTOCOLLATO | DOCUMENTO NON PROTOCOLLATO</v>
      </c>
      <c r="Q4723" s="3" t="str">
        <f>VLOOKUP(P4723,'Classificazione UD'!A:B,2,FALSE)</f>
        <v>Amministrativo</v>
      </c>
    </row>
    <row r="4724" spans="1:17" ht="15" customHeight="1" x14ac:dyDescent="0.25">
      <c r="A4724" s="30">
        <v>2016</v>
      </c>
      <c r="B4724" s="3" t="s">
        <v>23</v>
      </c>
      <c r="C4724" s="3" t="s">
        <v>117</v>
      </c>
      <c r="D4724" s="3" t="s">
        <v>117</v>
      </c>
      <c r="E4724" s="3">
        <v>7</v>
      </c>
      <c r="F4724" s="3">
        <v>11</v>
      </c>
      <c r="G4724" s="3">
        <v>11</v>
      </c>
      <c r="H4724" s="3">
        <v>8001302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 t="str">
        <f>B4724&amp;" | "&amp;C4724&amp;" | "&amp;D4724</f>
        <v>documentazione_amministrativa / altri_documenti | DOCUMENTO NON PROTOCOLLATO | DOCUMENTO NON PROTOCOLLATO</v>
      </c>
      <c r="Q4724" s="3" t="str">
        <f>VLOOKUP(P4724,'Classificazione UD'!A:B,2,FALSE)</f>
        <v>Amministrativo</v>
      </c>
    </row>
    <row r="4725" spans="1:17" ht="15" customHeight="1" x14ac:dyDescent="0.25">
      <c r="A4725" s="30">
        <v>2011</v>
      </c>
      <c r="B4725" s="3" t="s">
        <v>36</v>
      </c>
      <c r="C4725" s="3" t="s">
        <v>50</v>
      </c>
      <c r="D4725" s="3" t="s">
        <v>50</v>
      </c>
      <c r="E4725" s="3">
        <v>858</v>
      </c>
      <c r="F4725" s="3">
        <v>1757</v>
      </c>
      <c r="G4725" s="3">
        <v>1757</v>
      </c>
      <c r="H4725" s="3">
        <v>562074295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 t="str">
        <f>B4725&amp;" | "&amp;C4725&amp;" | "&amp;D4725</f>
        <v>documentazione_amministrativa / documenti_protocollati | DOCUMENTO PROTOCOLLATO | DOCUMENTO PROTOCOLLATO</v>
      </c>
      <c r="Q4725" s="3" t="str">
        <f>VLOOKUP(P4725,'Classificazione UD'!A:B,2,FALSE)</f>
        <v>Protocollo</v>
      </c>
    </row>
    <row r="4726" spans="1:17" ht="15" customHeight="1" x14ac:dyDescent="0.25">
      <c r="A4726" s="30">
        <v>2012</v>
      </c>
      <c r="B4726" s="3" t="s">
        <v>36</v>
      </c>
      <c r="C4726" s="3" t="s">
        <v>50</v>
      </c>
      <c r="D4726" s="3" t="s">
        <v>50</v>
      </c>
      <c r="E4726" s="3">
        <v>1109</v>
      </c>
      <c r="F4726" s="3">
        <v>3015</v>
      </c>
      <c r="G4726" s="3">
        <v>3015</v>
      </c>
      <c r="H4726" s="3">
        <v>1093153867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 t="str">
        <f>B4726&amp;" | "&amp;C4726&amp;" | "&amp;D4726</f>
        <v>documentazione_amministrativa / documenti_protocollati | DOCUMENTO PROTOCOLLATO | DOCUMENTO PROTOCOLLATO</v>
      </c>
      <c r="Q4726" s="3" t="str">
        <f>VLOOKUP(P4726,'Classificazione UD'!A:B,2,FALSE)</f>
        <v>Protocollo</v>
      </c>
    </row>
    <row r="4727" spans="1:17" ht="15" customHeight="1" x14ac:dyDescent="0.25">
      <c r="A4727" s="30">
        <v>2013</v>
      </c>
      <c r="B4727" s="3" t="s">
        <v>36</v>
      </c>
      <c r="C4727" s="3" t="s">
        <v>50</v>
      </c>
      <c r="D4727" s="3" t="s">
        <v>50</v>
      </c>
      <c r="E4727" s="3">
        <v>2164</v>
      </c>
      <c r="F4727" s="3">
        <v>6113</v>
      </c>
      <c r="G4727" s="3">
        <v>6113</v>
      </c>
      <c r="H4727" s="3">
        <v>2572778497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 t="str">
        <f>B4727&amp;" | "&amp;C4727&amp;" | "&amp;D4727</f>
        <v>documentazione_amministrativa / documenti_protocollati | DOCUMENTO PROTOCOLLATO | DOCUMENTO PROTOCOLLATO</v>
      </c>
      <c r="Q4727" s="3" t="str">
        <f>VLOOKUP(P4727,'Classificazione UD'!A:B,2,FALSE)</f>
        <v>Protocollo</v>
      </c>
    </row>
    <row r="4728" spans="1:17" ht="15" customHeight="1" x14ac:dyDescent="0.25">
      <c r="A4728" s="30">
        <v>2014</v>
      </c>
      <c r="B4728" s="3" t="s">
        <v>36</v>
      </c>
      <c r="C4728" s="3" t="s">
        <v>50</v>
      </c>
      <c r="D4728" s="3" t="s">
        <v>50</v>
      </c>
      <c r="E4728" s="3">
        <v>4892</v>
      </c>
      <c r="F4728" s="3">
        <v>12659</v>
      </c>
      <c r="G4728" s="3">
        <v>12659</v>
      </c>
      <c r="H4728" s="3">
        <v>5821919379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 t="str">
        <f>B4728&amp;" | "&amp;C4728&amp;" | "&amp;D4728</f>
        <v>documentazione_amministrativa / documenti_protocollati | DOCUMENTO PROTOCOLLATO | DOCUMENTO PROTOCOLLATO</v>
      </c>
      <c r="Q4728" s="3" t="str">
        <f>VLOOKUP(P4728,'Classificazione UD'!A:B,2,FALSE)</f>
        <v>Protocollo</v>
      </c>
    </row>
    <row r="4729" spans="1:17" ht="15" customHeight="1" x14ac:dyDescent="0.25">
      <c r="A4729" s="30">
        <v>2015</v>
      </c>
      <c r="B4729" s="3" t="s">
        <v>36</v>
      </c>
      <c r="C4729" s="3" t="s">
        <v>50</v>
      </c>
      <c r="D4729" s="3" t="s">
        <v>50</v>
      </c>
      <c r="E4729" s="3">
        <v>4978</v>
      </c>
      <c r="F4729" s="3">
        <v>13966</v>
      </c>
      <c r="G4729" s="3">
        <v>13966</v>
      </c>
      <c r="H4729" s="3">
        <v>7153633576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 t="str">
        <f>B4729&amp;" | "&amp;C4729&amp;" | "&amp;D4729</f>
        <v>documentazione_amministrativa / documenti_protocollati | DOCUMENTO PROTOCOLLATO | DOCUMENTO PROTOCOLLATO</v>
      </c>
      <c r="Q4729" s="3" t="str">
        <f>VLOOKUP(P4729,'Classificazione UD'!A:B,2,FALSE)</f>
        <v>Protocollo</v>
      </c>
    </row>
    <row r="4730" spans="1:17" ht="15" customHeight="1" x14ac:dyDescent="0.25">
      <c r="A4730" s="30">
        <v>2016</v>
      </c>
      <c r="B4730" s="3" t="s">
        <v>36</v>
      </c>
      <c r="C4730" s="3" t="s">
        <v>50</v>
      </c>
      <c r="D4730" s="3" t="s">
        <v>50</v>
      </c>
      <c r="E4730" s="3">
        <v>3491</v>
      </c>
      <c r="F4730" s="3">
        <v>10534</v>
      </c>
      <c r="G4730" s="3">
        <v>10534</v>
      </c>
      <c r="H4730" s="3">
        <v>5685923831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 t="str">
        <f>B4730&amp;" | "&amp;C4730&amp;" | "&amp;D4730</f>
        <v>documentazione_amministrativa / documenti_protocollati | DOCUMENTO PROTOCOLLATO | DOCUMENTO PROTOCOLLATO</v>
      </c>
      <c r="Q4730" s="3" t="str">
        <f>VLOOKUP(P4730,'Classificazione UD'!A:B,2,FALSE)</f>
        <v>Protocollo</v>
      </c>
    </row>
    <row r="4731" spans="1:17" ht="15" customHeight="1" x14ac:dyDescent="0.25">
      <c r="A4731" s="30">
        <v>2016</v>
      </c>
      <c r="B4731" s="3" t="s">
        <v>20</v>
      </c>
      <c r="C4731" s="3" t="s">
        <v>21</v>
      </c>
      <c r="D4731" s="3" t="s">
        <v>21</v>
      </c>
      <c r="E4731" s="3">
        <v>238</v>
      </c>
      <c r="F4731" s="3">
        <v>238</v>
      </c>
      <c r="G4731" s="3">
        <v>238</v>
      </c>
      <c r="H4731" s="3">
        <v>11533348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 t="str">
        <f>B4731&amp;" | "&amp;C4731&amp;" | "&amp;D4731</f>
        <v>documentazione_amministrativa / registri | REGISTRO GIORNALIERO | REGISTRO GIORNALIERO</v>
      </c>
      <c r="Q4731" s="3" t="str">
        <f>VLOOKUP(P4731,'Classificazione UD'!A:B,2,FALSE)</f>
        <v>RGP</v>
      </c>
    </row>
    <row r="4732" spans="1:17" ht="15" customHeight="1" x14ac:dyDescent="0.25">
      <c r="A4732" s="30">
        <v>2015</v>
      </c>
      <c r="B4732" s="3" t="s">
        <v>36</v>
      </c>
      <c r="C4732" s="3" t="s">
        <v>37</v>
      </c>
      <c r="D4732" s="3" t="s">
        <v>37</v>
      </c>
      <c r="E4732" s="3">
        <v>22</v>
      </c>
      <c r="F4732" s="3">
        <v>22</v>
      </c>
      <c r="G4732" s="3">
        <v>22</v>
      </c>
      <c r="H4732" s="3">
        <v>5091526</v>
      </c>
      <c r="I4732" s="3">
        <v>19</v>
      </c>
      <c r="J4732" s="3">
        <v>19</v>
      </c>
      <c r="K4732" s="3">
        <v>1830618</v>
      </c>
      <c r="L4732" s="3">
        <v>0</v>
      </c>
      <c r="M4732" s="3">
        <v>0</v>
      </c>
      <c r="N4732" s="3">
        <v>0</v>
      </c>
      <c r="O4732" s="3">
        <v>0</v>
      </c>
      <c r="P4732" s="3" t="str">
        <f>B4732&amp;" | "&amp;C4732&amp;" | "&amp;D4732</f>
        <v>documentazione_amministrativa / documenti_protocollati | Documento protocollato | Documento protocollato</v>
      </c>
      <c r="Q4732" s="3" t="str">
        <f>VLOOKUP(P4732,'Classificazione UD'!A:B,2,FALSE)</f>
        <v>Protocollo</v>
      </c>
    </row>
    <row r="4733" spans="1:17" ht="15" customHeight="1" x14ac:dyDescent="0.25">
      <c r="A4733" s="30">
        <v>2016</v>
      </c>
      <c r="B4733" s="3" t="s">
        <v>36</v>
      </c>
      <c r="C4733" s="3" t="s">
        <v>37</v>
      </c>
      <c r="D4733" s="3" t="s">
        <v>37</v>
      </c>
      <c r="E4733" s="3">
        <v>1976</v>
      </c>
      <c r="F4733" s="3">
        <v>1976</v>
      </c>
      <c r="G4733" s="3">
        <v>1976</v>
      </c>
      <c r="H4733" s="3">
        <v>352162966</v>
      </c>
      <c r="I4733" s="3">
        <v>2022</v>
      </c>
      <c r="J4733" s="3">
        <v>2022</v>
      </c>
      <c r="K4733" s="3">
        <v>384032591</v>
      </c>
      <c r="L4733" s="3">
        <v>0</v>
      </c>
      <c r="M4733" s="3">
        <v>0</v>
      </c>
      <c r="N4733" s="3">
        <v>0</v>
      </c>
      <c r="O4733" s="3">
        <v>0</v>
      </c>
      <c r="P4733" s="3" t="str">
        <f>B4733&amp;" | "&amp;C4733&amp;" | "&amp;D4733</f>
        <v>documentazione_amministrativa / documenti_protocollati | Documento protocollato | Documento protocollato</v>
      </c>
      <c r="Q4733" s="3" t="str">
        <f>VLOOKUP(P4733,'Classificazione UD'!A:B,2,FALSE)</f>
        <v>Protocollo</v>
      </c>
    </row>
    <row r="4734" spans="1:17" ht="15" customHeight="1" x14ac:dyDescent="0.25">
      <c r="A4734" s="30">
        <v>2015</v>
      </c>
      <c r="B4734" s="3" t="s">
        <v>20</v>
      </c>
      <c r="C4734" s="3" t="s">
        <v>21</v>
      </c>
      <c r="D4734" s="3" t="s">
        <v>21</v>
      </c>
      <c r="E4734" s="3">
        <v>2</v>
      </c>
      <c r="F4734" s="3">
        <v>2</v>
      </c>
      <c r="G4734" s="3">
        <v>2</v>
      </c>
      <c r="H4734" s="3">
        <v>265070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 t="str">
        <f>B4734&amp;" | "&amp;C4734&amp;" | "&amp;D4734</f>
        <v>documentazione_amministrativa / registri | REGISTRO GIORNALIERO | REGISTRO GIORNALIERO</v>
      </c>
      <c r="Q4734" s="3" t="str">
        <f>VLOOKUP(P4734,'Classificazione UD'!A:B,2,FALSE)</f>
        <v>RGP</v>
      </c>
    </row>
    <row r="4735" spans="1:17" ht="15" customHeight="1" x14ac:dyDescent="0.25">
      <c r="A4735" s="30">
        <v>2016</v>
      </c>
      <c r="B4735" s="3" t="s">
        <v>20</v>
      </c>
      <c r="C4735" s="3" t="s">
        <v>21</v>
      </c>
      <c r="D4735" s="3" t="s">
        <v>21</v>
      </c>
      <c r="E4735" s="3">
        <v>65</v>
      </c>
      <c r="F4735" s="3">
        <v>65</v>
      </c>
      <c r="G4735" s="3">
        <v>65</v>
      </c>
      <c r="H4735" s="3">
        <v>8573857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 t="str">
        <f>B4735&amp;" | "&amp;C4735&amp;" | "&amp;D4735</f>
        <v>documentazione_amministrativa / registri | REGISTRO GIORNALIERO | REGISTRO GIORNALIERO</v>
      </c>
      <c r="Q4735" s="3" t="str">
        <f>VLOOKUP(P4735,'Classificazione UD'!A:B,2,FALSE)</f>
        <v>RGP</v>
      </c>
    </row>
    <row r="4736" spans="1:17" ht="15" customHeight="1" x14ac:dyDescent="0.25">
      <c r="A4736" s="30">
        <v>2015</v>
      </c>
      <c r="B4736" s="3" t="s">
        <v>17</v>
      </c>
      <c r="C4736" s="3" t="s">
        <v>27</v>
      </c>
      <c r="D4736" s="3" t="s">
        <v>19</v>
      </c>
      <c r="E4736" s="3">
        <v>252</v>
      </c>
      <c r="F4736" s="3">
        <v>504</v>
      </c>
      <c r="G4736" s="3">
        <v>504</v>
      </c>
      <c r="H4736" s="3">
        <v>80367843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 t="str">
        <f>B4736&amp;" | "&amp;C4736&amp;" | "&amp;D4736</f>
        <v>documentazione_amministrativa / documentazione_contabile | FATTURA PASSIVA | FATTURA</v>
      </c>
      <c r="Q4736" s="3" t="str">
        <f>VLOOKUP(P4736,'Classificazione UD'!A:B,2,FALSE)</f>
        <v>Fiscale</v>
      </c>
    </row>
    <row r="4737" spans="1:17" ht="15" customHeight="1" x14ac:dyDescent="0.25">
      <c r="A4737" s="30">
        <v>2015</v>
      </c>
      <c r="B4737" s="3" t="s">
        <v>17</v>
      </c>
      <c r="C4737" s="3" t="s">
        <v>27</v>
      </c>
      <c r="D4737" s="3" t="s">
        <v>28</v>
      </c>
      <c r="E4737" s="3">
        <v>3</v>
      </c>
      <c r="F4737" s="3">
        <v>6</v>
      </c>
      <c r="G4737" s="3">
        <v>6</v>
      </c>
      <c r="H4737" s="3">
        <v>17895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 t="str">
        <f>B4737&amp;" | "&amp;C4737&amp;" | "&amp;D4737</f>
        <v>documentazione_amministrativa / documentazione_contabile | FATTURA PASSIVA | NOTA DI CREDITO</v>
      </c>
      <c r="Q4737" s="3" t="str">
        <f>VLOOKUP(P4737,'Classificazione UD'!A:B,2,FALSE)</f>
        <v>Fiscale</v>
      </c>
    </row>
    <row r="4738" spans="1:17" ht="15" customHeight="1" x14ac:dyDescent="0.25">
      <c r="A4738" s="30">
        <v>2015</v>
      </c>
      <c r="B4738" s="3" t="s">
        <v>17</v>
      </c>
      <c r="C4738" s="3" t="s">
        <v>27</v>
      </c>
      <c r="D4738" s="3" t="s">
        <v>86</v>
      </c>
      <c r="E4738" s="3">
        <v>1</v>
      </c>
      <c r="F4738" s="3">
        <v>2</v>
      </c>
      <c r="G4738" s="3">
        <v>2</v>
      </c>
      <c r="H4738" s="3">
        <v>17057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 t="str">
        <f>B4738&amp;" | "&amp;C4738&amp;" | "&amp;D4738</f>
        <v>documentazione_amministrativa / documentazione_contabile | FATTURA PASSIVA | PARCELLA</v>
      </c>
      <c r="Q4738" s="3" t="str">
        <f>VLOOKUP(P4738,'Classificazione UD'!A:B,2,FALSE)</f>
        <v>Fiscale</v>
      </c>
    </row>
    <row r="4739" spans="1:17" ht="15" customHeight="1" x14ac:dyDescent="0.25">
      <c r="A4739" s="30">
        <v>2015</v>
      </c>
      <c r="B4739" s="3" t="s">
        <v>36</v>
      </c>
      <c r="C4739" s="3" t="s">
        <v>37</v>
      </c>
      <c r="D4739" s="3" t="s">
        <v>37</v>
      </c>
      <c r="E4739" s="3">
        <v>1368</v>
      </c>
      <c r="F4739" s="3">
        <v>1368</v>
      </c>
      <c r="G4739" s="3">
        <v>1368</v>
      </c>
      <c r="H4739" s="3">
        <v>430002602</v>
      </c>
      <c r="I4739" s="3">
        <v>1459</v>
      </c>
      <c r="J4739" s="3">
        <v>1459</v>
      </c>
      <c r="K4739" s="3">
        <v>429285554</v>
      </c>
      <c r="L4739" s="3">
        <v>0</v>
      </c>
      <c r="M4739" s="3">
        <v>0</v>
      </c>
      <c r="N4739" s="3">
        <v>0</v>
      </c>
      <c r="O4739" s="3">
        <v>0</v>
      </c>
      <c r="P4739" s="3" t="str">
        <f>B4739&amp;" | "&amp;C4739&amp;" | "&amp;D4739</f>
        <v>documentazione_amministrativa / documenti_protocollati | Documento protocollato | Documento protocollato</v>
      </c>
      <c r="Q4739" s="3" t="str">
        <f>VLOOKUP(P4739,'Classificazione UD'!A:B,2,FALSE)</f>
        <v>Protocollo</v>
      </c>
    </row>
    <row r="4740" spans="1:17" ht="15" customHeight="1" x14ac:dyDescent="0.25">
      <c r="A4740" s="30">
        <v>2015</v>
      </c>
      <c r="B4740" s="3" t="s">
        <v>20</v>
      </c>
      <c r="C4740" s="3" t="s">
        <v>21</v>
      </c>
      <c r="D4740" s="3" t="s">
        <v>21</v>
      </c>
      <c r="E4740" s="3">
        <v>59</v>
      </c>
      <c r="F4740" s="3">
        <v>59</v>
      </c>
      <c r="G4740" s="3">
        <v>59</v>
      </c>
      <c r="H4740" s="3">
        <v>491012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 t="str">
        <f>B4740&amp;" | "&amp;C4740&amp;" | "&amp;D4740</f>
        <v>documentazione_amministrativa / registri | REGISTRO GIORNALIERO | REGISTRO GIORNALIERO</v>
      </c>
      <c r="Q4740" s="3" t="str">
        <f>VLOOKUP(P4740,'Classificazione UD'!A:B,2,FALSE)</f>
        <v>RGP</v>
      </c>
    </row>
    <row r="4741" spans="1:17" ht="15" customHeight="1" x14ac:dyDescent="0.25">
      <c r="A4741" s="30">
        <v>2016</v>
      </c>
      <c r="B4741" s="3" t="s">
        <v>44</v>
      </c>
      <c r="C4741" s="3" t="s">
        <v>46</v>
      </c>
      <c r="D4741" s="3" t="s">
        <v>46</v>
      </c>
      <c r="E4741" s="3">
        <v>46</v>
      </c>
      <c r="F4741" s="3">
        <v>92</v>
      </c>
      <c r="G4741" s="3">
        <v>92</v>
      </c>
      <c r="H4741" s="3">
        <v>75959078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 t="str">
        <f>B4741&amp;" | "&amp;C4741&amp;" | "&amp;D4741</f>
        <v>documentazione_amministrativa / deliberazioni | DELIBERA | DELIBERA</v>
      </c>
      <c r="Q4741" s="3" t="str">
        <f>VLOOKUP(P4741,'Classificazione UD'!A:B,2,FALSE)</f>
        <v>Amministrativo</v>
      </c>
    </row>
    <row r="4742" spans="1:17" ht="15" customHeight="1" x14ac:dyDescent="0.25">
      <c r="A4742" s="30">
        <v>2016</v>
      </c>
      <c r="B4742" s="3" t="s">
        <v>118</v>
      </c>
      <c r="C4742" s="3" t="s">
        <v>119</v>
      </c>
      <c r="D4742" s="3" t="s">
        <v>119</v>
      </c>
      <c r="E4742" s="3">
        <v>13</v>
      </c>
      <c r="F4742" s="3">
        <v>25</v>
      </c>
      <c r="G4742" s="3">
        <v>25</v>
      </c>
      <c r="H4742" s="3">
        <v>696901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 t="str">
        <f>B4742&amp;" | "&amp;C4742&amp;" | "&amp;D4742</f>
        <v>documentazione_amministrativa / decreti_ordinanze | DECRETO | DECRETO</v>
      </c>
      <c r="Q4742" s="3" t="str">
        <f>VLOOKUP(P4742,'Classificazione UD'!A:B,2,FALSE)</f>
        <v>Amministrativo</v>
      </c>
    </row>
    <row r="4743" spans="1:17" ht="15" customHeight="1" x14ac:dyDescent="0.25">
      <c r="A4743" s="30">
        <v>2016</v>
      </c>
      <c r="B4743" s="3" t="s">
        <v>48</v>
      </c>
      <c r="C4743" s="3" t="s">
        <v>81</v>
      </c>
      <c r="D4743" s="3" t="s">
        <v>81</v>
      </c>
      <c r="E4743" s="3">
        <v>547</v>
      </c>
      <c r="F4743" s="3">
        <v>1454</v>
      </c>
      <c r="G4743" s="3">
        <v>1454</v>
      </c>
      <c r="H4743" s="3">
        <v>187387864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 t="str">
        <f>B4743&amp;" | "&amp;C4743&amp;" | "&amp;D4743</f>
        <v>documentazione_amministrativa / determinazioni | DETERMINA | DETERMINA</v>
      </c>
      <c r="Q4743" s="3" t="str">
        <f>VLOOKUP(P4743,'Classificazione UD'!A:B,2,FALSE)</f>
        <v>Amministrativo</v>
      </c>
    </row>
    <row r="4744" spans="1:17" ht="15" customHeight="1" x14ac:dyDescent="0.25">
      <c r="A4744" s="30">
        <v>2015</v>
      </c>
      <c r="B4744" s="3" t="s">
        <v>17</v>
      </c>
      <c r="C4744" s="3" t="s">
        <v>27</v>
      </c>
      <c r="D4744" s="3" t="s">
        <v>19</v>
      </c>
      <c r="E4744" s="3">
        <v>796</v>
      </c>
      <c r="F4744" s="3">
        <v>5963</v>
      </c>
      <c r="G4744" s="3">
        <v>8806</v>
      </c>
      <c r="H4744" s="3">
        <v>217486254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 t="str">
        <f>B4744&amp;" | "&amp;C4744&amp;" | "&amp;D4744</f>
        <v>documentazione_amministrativa / documentazione_contabile | FATTURA PASSIVA | FATTURA</v>
      </c>
      <c r="Q4744" s="3" t="str">
        <f>VLOOKUP(P4744,'Classificazione UD'!A:B,2,FALSE)</f>
        <v>Fiscale</v>
      </c>
    </row>
    <row r="4745" spans="1:17" ht="15" customHeight="1" x14ac:dyDescent="0.25">
      <c r="A4745" s="30">
        <v>2016</v>
      </c>
      <c r="B4745" s="3" t="s">
        <v>17</v>
      </c>
      <c r="C4745" s="3" t="s">
        <v>27</v>
      </c>
      <c r="D4745" s="3" t="s">
        <v>19</v>
      </c>
      <c r="E4745" s="3">
        <v>1386</v>
      </c>
      <c r="F4745" s="3">
        <v>10598</v>
      </c>
      <c r="G4745" s="3">
        <v>15796</v>
      </c>
      <c r="H4745" s="3">
        <v>418177789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 t="str">
        <f>B4745&amp;" | "&amp;C4745&amp;" | "&amp;D4745</f>
        <v>documentazione_amministrativa / documentazione_contabile | FATTURA PASSIVA | FATTURA</v>
      </c>
      <c r="Q4745" s="3" t="str">
        <f>VLOOKUP(P4745,'Classificazione UD'!A:B,2,FALSE)</f>
        <v>Fiscale</v>
      </c>
    </row>
    <row r="4746" spans="1:17" ht="15" customHeight="1" x14ac:dyDescent="0.25">
      <c r="A4746" s="30">
        <v>2015</v>
      </c>
      <c r="B4746" s="3" t="s">
        <v>17</v>
      </c>
      <c r="C4746" s="3" t="s">
        <v>24</v>
      </c>
      <c r="D4746" s="3" t="s">
        <v>24</v>
      </c>
      <c r="E4746" s="3">
        <v>10</v>
      </c>
      <c r="F4746" s="3">
        <v>10</v>
      </c>
      <c r="G4746" s="3">
        <v>10</v>
      </c>
      <c r="H4746" s="3">
        <v>145067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 t="str">
        <f>B4746&amp;" | "&amp;C4746&amp;" | "&amp;D4746</f>
        <v>documentazione_amministrativa / documentazione_contabile | FOGLIO DI TRASFORMAZIONE | FOGLIO DI TRASFORMAZIONE</v>
      </c>
      <c r="Q4746" s="3" t="str">
        <f>VLOOKUP(P4746,'Classificazione UD'!A:B,2,FALSE)</f>
        <v>Tecnico</v>
      </c>
    </row>
    <row r="4747" spans="1:17" ht="15" customHeight="1" x14ac:dyDescent="0.25">
      <c r="A4747" s="30">
        <v>2016</v>
      </c>
      <c r="B4747" s="3" t="s">
        <v>44</v>
      </c>
      <c r="C4747" s="3" t="s">
        <v>46</v>
      </c>
      <c r="D4747" s="3" t="s">
        <v>46</v>
      </c>
      <c r="E4747" s="3">
        <v>188</v>
      </c>
      <c r="F4747" s="3">
        <v>377</v>
      </c>
      <c r="G4747" s="3">
        <v>377</v>
      </c>
      <c r="H4747" s="3">
        <v>144871553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 t="str">
        <f>B4747&amp;" | "&amp;C4747&amp;" | "&amp;D4747</f>
        <v>documentazione_amministrativa / deliberazioni | DELIBERA | DELIBERA</v>
      </c>
      <c r="Q4747" s="3" t="str">
        <f>VLOOKUP(P4747,'Classificazione UD'!A:B,2,FALSE)</f>
        <v>Amministrativo</v>
      </c>
    </row>
    <row r="4748" spans="1:17" ht="15" customHeight="1" x14ac:dyDescent="0.25">
      <c r="A4748" s="30">
        <v>2016</v>
      </c>
      <c r="B4748" s="3" t="s">
        <v>118</v>
      </c>
      <c r="C4748" s="3" t="s">
        <v>122</v>
      </c>
      <c r="D4748" s="3" t="s">
        <v>122</v>
      </c>
      <c r="E4748" s="3">
        <v>51</v>
      </c>
      <c r="F4748" s="3">
        <v>102</v>
      </c>
      <c r="G4748" s="3">
        <v>102</v>
      </c>
      <c r="H4748" s="3">
        <v>3299629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 t="str">
        <f>B4748&amp;" | "&amp;C4748&amp;" | "&amp;D4748</f>
        <v>documentazione_amministrativa / decreti_ordinanze | ORDINANZA | ORDINANZA</v>
      </c>
      <c r="Q4748" s="3" t="str">
        <f>VLOOKUP(P4748,'Classificazione UD'!A:B,2,FALSE)</f>
        <v>Amministrativo</v>
      </c>
    </row>
    <row r="4749" spans="1:17" ht="15" customHeight="1" x14ac:dyDescent="0.25">
      <c r="A4749" s="30">
        <v>2016</v>
      </c>
      <c r="B4749" s="3" t="s">
        <v>118</v>
      </c>
      <c r="C4749" s="3" t="s">
        <v>122</v>
      </c>
      <c r="D4749" s="3" t="s">
        <v>122</v>
      </c>
      <c r="E4749" s="3">
        <v>21</v>
      </c>
      <c r="F4749" s="3">
        <v>42</v>
      </c>
      <c r="G4749" s="3">
        <v>42</v>
      </c>
      <c r="H4749" s="3">
        <v>2392630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 t="str">
        <f>B4749&amp;" | "&amp;C4749&amp;" | "&amp;D4749</f>
        <v>documentazione_amministrativa / decreti_ordinanze | ORDINANZA | ORDINANZA</v>
      </c>
      <c r="Q4749" s="3" t="str">
        <f>VLOOKUP(P4749,'Classificazione UD'!A:B,2,FALSE)</f>
        <v>Amministrativo</v>
      </c>
    </row>
    <row r="4750" spans="1:17" ht="15" customHeight="1" x14ac:dyDescent="0.25">
      <c r="A4750" s="30">
        <v>2015</v>
      </c>
      <c r="B4750" s="3" t="s">
        <v>36</v>
      </c>
      <c r="C4750" s="3" t="s">
        <v>50</v>
      </c>
      <c r="D4750" s="3" t="s">
        <v>50</v>
      </c>
      <c r="E4750" s="3">
        <v>12154</v>
      </c>
      <c r="F4750" s="3">
        <v>34946</v>
      </c>
      <c r="G4750" s="3">
        <v>34946</v>
      </c>
      <c r="H4750" s="3">
        <v>13830796925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 t="str">
        <f>B4750&amp;" | "&amp;C4750&amp;" | "&amp;D4750</f>
        <v>documentazione_amministrativa / documenti_protocollati | DOCUMENTO PROTOCOLLATO | DOCUMENTO PROTOCOLLATO</v>
      </c>
      <c r="Q4750" s="3" t="str">
        <f>VLOOKUP(P4750,'Classificazione UD'!A:B,2,FALSE)</f>
        <v>Protocollo</v>
      </c>
    </row>
    <row r="4751" spans="1:17" ht="15" customHeight="1" x14ac:dyDescent="0.25">
      <c r="A4751" s="30">
        <v>2016</v>
      </c>
      <c r="B4751" s="3" t="s">
        <v>36</v>
      </c>
      <c r="C4751" s="3" t="s">
        <v>50</v>
      </c>
      <c r="D4751" s="3" t="s">
        <v>50</v>
      </c>
      <c r="E4751" s="3">
        <v>13293</v>
      </c>
      <c r="F4751" s="3">
        <v>42160</v>
      </c>
      <c r="G4751" s="3">
        <v>42160</v>
      </c>
      <c r="H4751" s="3">
        <v>15237492382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 t="str">
        <f>B4751&amp;" | "&amp;C4751&amp;" | "&amp;D4751</f>
        <v>documentazione_amministrativa / documenti_protocollati | DOCUMENTO PROTOCOLLATO | DOCUMENTO PROTOCOLLATO</v>
      </c>
      <c r="Q4751" s="3" t="str">
        <f>VLOOKUP(P4751,'Classificazione UD'!A:B,2,FALSE)</f>
        <v>Protocollo</v>
      </c>
    </row>
    <row r="4752" spans="1:17" ht="15" customHeight="1" x14ac:dyDescent="0.25">
      <c r="A4752" s="30">
        <v>2015</v>
      </c>
      <c r="B4752" s="3" t="s">
        <v>20</v>
      </c>
      <c r="C4752" s="3" t="s">
        <v>21</v>
      </c>
      <c r="D4752" s="3" t="s">
        <v>21</v>
      </c>
      <c r="E4752" s="3">
        <v>53</v>
      </c>
      <c r="F4752" s="3">
        <v>53</v>
      </c>
      <c r="G4752" s="3">
        <v>53</v>
      </c>
      <c r="H4752" s="3">
        <v>19698874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 t="str">
        <f>B4752&amp;" | "&amp;C4752&amp;" | "&amp;D4752</f>
        <v>documentazione_amministrativa / registri | REGISTRO GIORNALIERO | REGISTRO GIORNALIERO</v>
      </c>
      <c r="Q4752" s="3" t="str">
        <f>VLOOKUP(P4752,'Classificazione UD'!A:B,2,FALSE)</f>
        <v>RGP</v>
      </c>
    </row>
    <row r="4753" spans="1:17" ht="15" customHeight="1" x14ac:dyDescent="0.25">
      <c r="A4753" s="30">
        <v>2016</v>
      </c>
      <c r="B4753" s="3" t="s">
        <v>20</v>
      </c>
      <c r="C4753" s="3" t="s">
        <v>21</v>
      </c>
      <c r="D4753" s="3" t="s">
        <v>21</v>
      </c>
      <c r="E4753" s="3">
        <v>251</v>
      </c>
      <c r="F4753" s="3">
        <v>731</v>
      </c>
      <c r="G4753" s="3">
        <v>731</v>
      </c>
      <c r="H4753" s="3">
        <v>101916965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 t="str">
        <f>B4753&amp;" | "&amp;C4753&amp;" | "&amp;D4753</f>
        <v>documentazione_amministrativa / registri | REGISTRO GIORNALIERO | REGISTRO GIORNALIERO</v>
      </c>
      <c r="Q4753" s="3" t="str">
        <f>VLOOKUP(P4753,'Classificazione UD'!A:B,2,FALSE)</f>
        <v>RGP</v>
      </c>
    </row>
    <row r="4754" spans="1:17" ht="15" customHeight="1" x14ac:dyDescent="0.25">
      <c r="A4754" s="30">
        <v>2016</v>
      </c>
      <c r="B4754" s="3" t="s">
        <v>48</v>
      </c>
      <c r="C4754" s="3" t="s">
        <v>116</v>
      </c>
      <c r="D4754" s="3" t="s">
        <v>116</v>
      </c>
      <c r="E4754" s="3">
        <v>26</v>
      </c>
      <c r="F4754" s="3">
        <v>56</v>
      </c>
      <c r="G4754" s="3">
        <v>56</v>
      </c>
      <c r="H4754" s="3">
        <v>12571417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 t="str">
        <f>B4754&amp;" | "&amp;C4754&amp;" | "&amp;D4754</f>
        <v>documentazione_amministrativa / determinazioni | DETERMINAZIONE DEL DIRIGENTE | DETERMINAZIONE DEL DIRIGENTE</v>
      </c>
      <c r="Q4754" s="3" t="str">
        <f>VLOOKUP(P4754,'Classificazione UD'!A:B,2,FALSE)</f>
        <v>Amministrativo</v>
      </c>
    </row>
    <row r="4755" spans="1:17" ht="15" customHeight="1" x14ac:dyDescent="0.25">
      <c r="A4755" s="30">
        <v>2011</v>
      </c>
      <c r="B4755" s="3" t="s">
        <v>48</v>
      </c>
      <c r="C4755" s="3" t="s">
        <v>116</v>
      </c>
      <c r="D4755" s="3" t="s">
        <v>116</v>
      </c>
      <c r="E4755" s="3">
        <v>67</v>
      </c>
      <c r="F4755" s="3">
        <v>68</v>
      </c>
      <c r="G4755" s="3">
        <v>68</v>
      </c>
      <c r="H4755" s="3">
        <v>11409676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 t="str">
        <f>B4755&amp;" | "&amp;C4755&amp;" | "&amp;D4755</f>
        <v>documentazione_amministrativa / determinazioni | DETERMINAZIONE DEL DIRIGENTE | DETERMINAZIONE DEL DIRIGENTE</v>
      </c>
      <c r="Q4755" s="3" t="str">
        <f>VLOOKUP(P4755,'Classificazione UD'!A:B,2,FALSE)</f>
        <v>Amministrativo</v>
      </c>
    </row>
    <row r="4756" spans="1:17" ht="15" customHeight="1" x14ac:dyDescent="0.25">
      <c r="A4756" s="30">
        <v>2012</v>
      </c>
      <c r="B4756" s="3" t="s">
        <v>48</v>
      </c>
      <c r="C4756" s="3" t="s">
        <v>116</v>
      </c>
      <c r="D4756" s="3" t="s">
        <v>116</v>
      </c>
      <c r="E4756" s="3">
        <v>47</v>
      </c>
      <c r="F4756" s="3">
        <v>47</v>
      </c>
      <c r="G4756" s="3">
        <v>47</v>
      </c>
      <c r="H4756" s="3">
        <v>10111073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 t="str">
        <f>B4756&amp;" | "&amp;C4756&amp;" | "&amp;D4756</f>
        <v>documentazione_amministrativa / determinazioni | DETERMINAZIONE DEL DIRIGENTE | DETERMINAZIONE DEL DIRIGENTE</v>
      </c>
      <c r="Q4756" s="3" t="str">
        <f>VLOOKUP(P4756,'Classificazione UD'!A:B,2,FALSE)</f>
        <v>Amministrativo</v>
      </c>
    </row>
    <row r="4757" spans="1:17" ht="15" customHeight="1" x14ac:dyDescent="0.25">
      <c r="A4757" s="30">
        <v>2013</v>
      </c>
      <c r="B4757" s="3" t="s">
        <v>48</v>
      </c>
      <c r="C4757" s="3" t="s">
        <v>116</v>
      </c>
      <c r="D4757" s="3" t="s">
        <v>116</v>
      </c>
      <c r="E4757" s="3">
        <v>69</v>
      </c>
      <c r="F4757" s="3">
        <v>85</v>
      </c>
      <c r="G4757" s="3">
        <v>85</v>
      </c>
      <c r="H4757" s="3">
        <v>19066386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 t="str">
        <f>B4757&amp;" | "&amp;C4757&amp;" | "&amp;D4757</f>
        <v>documentazione_amministrativa / determinazioni | DETERMINAZIONE DEL DIRIGENTE | DETERMINAZIONE DEL DIRIGENTE</v>
      </c>
      <c r="Q4757" s="3" t="str">
        <f>VLOOKUP(P4757,'Classificazione UD'!A:B,2,FALSE)</f>
        <v>Amministrativo</v>
      </c>
    </row>
    <row r="4758" spans="1:17" ht="15" customHeight="1" x14ac:dyDescent="0.25">
      <c r="A4758" s="30">
        <v>2014</v>
      </c>
      <c r="B4758" s="3" t="s">
        <v>48</v>
      </c>
      <c r="C4758" s="3" t="s">
        <v>116</v>
      </c>
      <c r="D4758" s="3" t="s">
        <v>116</v>
      </c>
      <c r="E4758" s="3">
        <v>65</v>
      </c>
      <c r="F4758" s="3">
        <v>65</v>
      </c>
      <c r="G4758" s="3">
        <v>65</v>
      </c>
      <c r="H4758" s="3">
        <v>11077586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 t="str">
        <f>B4758&amp;" | "&amp;C4758&amp;" | "&amp;D4758</f>
        <v>documentazione_amministrativa / determinazioni | DETERMINAZIONE DEL DIRIGENTE | DETERMINAZIONE DEL DIRIGENTE</v>
      </c>
      <c r="Q4758" s="3" t="str">
        <f>VLOOKUP(P4758,'Classificazione UD'!A:B,2,FALSE)</f>
        <v>Amministrativo</v>
      </c>
    </row>
    <row r="4759" spans="1:17" ht="15" customHeight="1" x14ac:dyDescent="0.25">
      <c r="A4759" s="30">
        <v>2015</v>
      </c>
      <c r="B4759" s="3" t="s">
        <v>48</v>
      </c>
      <c r="C4759" s="3" t="s">
        <v>116</v>
      </c>
      <c r="D4759" s="3" t="s">
        <v>116</v>
      </c>
      <c r="E4759" s="3">
        <v>75</v>
      </c>
      <c r="F4759" s="3">
        <v>79</v>
      </c>
      <c r="G4759" s="3">
        <v>79</v>
      </c>
      <c r="H4759" s="3">
        <v>12100383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 t="str">
        <f>B4759&amp;" | "&amp;C4759&amp;" | "&amp;D4759</f>
        <v>documentazione_amministrativa / determinazioni | DETERMINAZIONE DEL DIRIGENTE | DETERMINAZIONE DEL DIRIGENTE</v>
      </c>
      <c r="Q4759" s="3" t="str">
        <f>VLOOKUP(P4759,'Classificazione UD'!A:B,2,FALSE)</f>
        <v>Amministrativo</v>
      </c>
    </row>
    <row r="4760" spans="1:17" ht="15" customHeight="1" x14ac:dyDescent="0.25">
      <c r="A4760" s="30">
        <v>2016</v>
      </c>
      <c r="B4760" s="3" t="s">
        <v>48</v>
      </c>
      <c r="C4760" s="3" t="s">
        <v>116</v>
      </c>
      <c r="D4760" s="3" t="s">
        <v>116</v>
      </c>
      <c r="E4760" s="3">
        <v>64</v>
      </c>
      <c r="F4760" s="3">
        <v>67</v>
      </c>
      <c r="G4760" s="3">
        <v>67</v>
      </c>
      <c r="H4760" s="3">
        <v>10043232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 t="str">
        <f>B4760&amp;" | "&amp;C4760&amp;" | "&amp;D4760</f>
        <v>documentazione_amministrativa / determinazioni | DETERMINAZIONE DEL DIRIGENTE | DETERMINAZIONE DEL DIRIGENTE</v>
      </c>
      <c r="Q4760" s="3" t="str">
        <f>VLOOKUP(P4760,'Classificazione UD'!A:B,2,FALSE)</f>
        <v>Amministrativo</v>
      </c>
    </row>
    <row r="4761" spans="1:17" ht="15" customHeight="1" x14ac:dyDescent="0.25">
      <c r="A4761" s="30">
        <v>2011</v>
      </c>
      <c r="B4761" s="3" t="s">
        <v>48</v>
      </c>
      <c r="C4761" s="3" t="s">
        <v>116</v>
      </c>
      <c r="D4761" s="3" t="s">
        <v>116</v>
      </c>
      <c r="E4761" s="3">
        <v>17</v>
      </c>
      <c r="F4761" s="3">
        <v>36</v>
      </c>
      <c r="G4761" s="3">
        <v>36</v>
      </c>
      <c r="H4761" s="3">
        <v>3538686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 t="str">
        <f>B4761&amp;" | "&amp;C4761&amp;" | "&amp;D4761</f>
        <v>documentazione_amministrativa / determinazioni | DETERMINAZIONE DEL DIRIGENTE | DETERMINAZIONE DEL DIRIGENTE</v>
      </c>
      <c r="Q4761" s="3" t="str">
        <f>VLOOKUP(P4761,'Classificazione UD'!A:B,2,FALSE)</f>
        <v>Amministrativo</v>
      </c>
    </row>
    <row r="4762" spans="1:17" ht="15" customHeight="1" x14ac:dyDescent="0.25">
      <c r="A4762" s="30">
        <v>2012</v>
      </c>
      <c r="B4762" s="3" t="s">
        <v>48</v>
      </c>
      <c r="C4762" s="3" t="s">
        <v>116</v>
      </c>
      <c r="D4762" s="3" t="s">
        <v>116</v>
      </c>
      <c r="E4762" s="3">
        <v>28</v>
      </c>
      <c r="F4762" s="3">
        <v>62</v>
      </c>
      <c r="G4762" s="3">
        <v>62</v>
      </c>
      <c r="H4762" s="3">
        <v>7736135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 t="str">
        <f>B4762&amp;" | "&amp;C4762&amp;" | "&amp;D4762</f>
        <v>documentazione_amministrativa / determinazioni | DETERMINAZIONE DEL DIRIGENTE | DETERMINAZIONE DEL DIRIGENTE</v>
      </c>
      <c r="Q4762" s="3" t="str">
        <f>VLOOKUP(P4762,'Classificazione UD'!A:B,2,FALSE)</f>
        <v>Amministrativo</v>
      </c>
    </row>
    <row r="4763" spans="1:17" ht="15" customHeight="1" x14ac:dyDescent="0.25">
      <c r="A4763" s="30">
        <v>2013</v>
      </c>
      <c r="B4763" s="3" t="s">
        <v>48</v>
      </c>
      <c r="C4763" s="3" t="s">
        <v>116</v>
      </c>
      <c r="D4763" s="3" t="s">
        <v>116</v>
      </c>
      <c r="E4763" s="3">
        <v>13</v>
      </c>
      <c r="F4763" s="3">
        <v>24</v>
      </c>
      <c r="G4763" s="3">
        <v>24</v>
      </c>
      <c r="H4763" s="3">
        <v>3429421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 t="str">
        <f>B4763&amp;" | "&amp;C4763&amp;" | "&amp;D4763</f>
        <v>documentazione_amministrativa / determinazioni | DETERMINAZIONE DEL DIRIGENTE | DETERMINAZIONE DEL DIRIGENTE</v>
      </c>
      <c r="Q4763" s="3" t="str">
        <f>VLOOKUP(P4763,'Classificazione UD'!A:B,2,FALSE)</f>
        <v>Amministrativo</v>
      </c>
    </row>
    <row r="4764" spans="1:17" ht="15" customHeight="1" x14ac:dyDescent="0.25">
      <c r="A4764" s="30">
        <v>2010</v>
      </c>
      <c r="B4764" s="3" t="s">
        <v>48</v>
      </c>
      <c r="C4764" s="3" t="s">
        <v>116</v>
      </c>
      <c r="D4764" s="3" t="s">
        <v>116</v>
      </c>
      <c r="E4764" s="3">
        <v>70</v>
      </c>
      <c r="F4764" s="3">
        <v>153</v>
      </c>
      <c r="G4764" s="3">
        <v>153</v>
      </c>
      <c r="H4764" s="3">
        <v>29962544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 t="str">
        <f>B4764&amp;" | "&amp;C4764&amp;" | "&amp;D4764</f>
        <v>documentazione_amministrativa / determinazioni | DETERMINAZIONE DEL DIRIGENTE | DETERMINAZIONE DEL DIRIGENTE</v>
      </c>
      <c r="Q4764" s="3" t="str">
        <f>VLOOKUP(P4764,'Classificazione UD'!A:B,2,FALSE)</f>
        <v>Amministrativo</v>
      </c>
    </row>
    <row r="4765" spans="1:17" ht="15" customHeight="1" x14ac:dyDescent="0.25">
      <c r="A4765" s="30">
        <v>2011</v>
      </c>
      <c r="B4765" s="3" t="s">
        <v>48</v>
      </c>
      <c r="C4765" s="3" t="s">
        <v>116</v>
      </c>
      <c r="D4765" s="3" t="s">
        <v>116</v>
      </c>
      <c r="E4765" s="3">
        <v>18</v>
      </c>
      <c r="F4765" s="3">
        <v>38</v>
      </c>
      <c r="G4765" s="3">
        <v>38</v>
      </c>
      <c r="H4765" s="3">
        <v>15789371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 t="str">
        <f>B4765&amp;" | "&amp;C4765&amp;" | "&amp;D4765</f>
        <v>documentazione_amministrativa / determinazioni | DETERMINAZIONE DEL DIRIGENTE | DETERMINAZIONE DEL DIRIGENTE</v>
      </c>
      <c r="Q4765" s="3" t="str">
        <f>VLOOKUP(P4765,'Classificazione UD'!A:B,2,FALSE)</f>
        <v>Amministrativo</v>
      </c>
    </row>
    <row r="4766" spans="1:17" ht="15" customHeight="1" x14ac:dyDescent="0.25">
      <c r="A4766" s="30">
        <v>2012</v>
      </c>
      <c r="B4766" s="3" t="s">
        <v>48</v>
      </c>
      <c r="C4766" s="3" t="s">
        <v>116</v>
      </c>
      <c r="D4766" s="3" t="s">
        <v>116</v>
      </c>
      <c r="E4766" s="3">
        <v>11</v>
      </c>
      <c r="F4766" s="3">
        <v>22</v>
      </c>
      <c r="G4766" s="3">
        <v>22</v>
      </c>
      <c r="H4766" s="3">
        <v>3189596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 t="str">
        <f>B4766&amp;" | "&amp;C4766&amp;" | "&amp;D4766</f>
        <v>documentazione_amministrativa / determinazioni | DETERMINAZIONE DEL DIRIGENTE | DETERMINAZIONE DEL DIRIGENTE</v>
      </c>
      <c r="Q4766" s="3" t="str">
        <f>VLOOKUP(P4766,'Classificazione UD'!A:B,2,FALSE)</f>
        <v>Amministrativo</v>
      </c>
    </row>
    <row r="4767" spans="1:17" ht="15" customHeight="1" x14ac:dyDescent="0.25">
      <c r="A4767" s="30">
        <v>2013</v>
      </c>
      <c r="B4767" s="3" t="s">
        <v>48</v>
      </c>
      <c r="C4767" s="3" t="s">
        <v>116</v>
      </c>
      <c r="D4767" s="3" t="s">
        <v>116</v>
      </c>
      <c r="E4767" s="3">
        <v>12</v>
      </c>
      <c r="F4767" s="3">
        <v>25</v>
      </c>
      <c r="G4767" s="3">
        <v>25</v>
      </c>
      <c r="H4767" s="3">
        <v>12723655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 t="str">
        <f>B4767&amp;" | "&amp;C4767&amp;" | "&amp;D4767</f>
        <v>documentazione_amministrativa / determinazioni | DETERMINAZIONE DEL DIRIGENTE | DETERMINAZIONE DEL DIRIGENTE</v>
      </c>
      <c r="Q4767" s="3" t="str">
        <f>VLOOKUP(P4767,'Classificazione UD'!A:B,2,FALSE)</f>
        <v>Amministrativo</v>
      </c>
    </row>
    <row r="4768" spans="1:17" ht="15" customHeight="1" x14ac:dyDescent="0.25">
      <c r="A4768" s="30">
        <v>2014</v>
      </c>
      <c r="B4768" s="3" t="s">
        <v>48</v>
      </c>
      <c r="C4768" s="3" t="s">
        <v>116</v>
      </c>
      <c r="D4768" s="3" t="s">
        <v>116</v>
      </c>
      <c r="E4768" s="3">
        <v>15</v>
      </c>
      <c r="F4768" s="3">
        <v>34</v>
      </c>
      <c r="G4768" s="3">
        <v>34</v>
      </c>
      <c r="H4768" s="3">
        <v>4842781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 t="str">
        <f>B4768&amp;" | "&amp;C4768&amp;" | "&amp;D4768</f>
        <v>documentazione_amministrativa / determinazioni | DETERMINAZIONE DEL DIRIGENTE | DETERMINAZIONE DEL DIRIGENTE</v>
      </c>
      <c r="Q4768" s="3" t="str">
        <f>VLOOKUP(P4768,'Classificazione UD'!A:B,2,FALSE)</f>
        <v>Amministrativo</v>
      </c>
    </row>
    <row r="4769" spans="1:17" ht="15" customHeight="1" x14ac:dyDescent="0.25">
      <c r="A4769" s="30">
        <v>2015</v>
      </c>
      <c r="B4769" s="3" t="s">
        <v>48</v>
      </c>
      <c r="C4769" s="3" t="s">
        <v>116</v>
      </c>
      <c r="D4769" s="3" t="s">
        <v>116</v>
      </c>
      <c r="E4769" s="3">
        <v>46</v>
      </c>
      <c r="F4769" s="3">
        <v>102</v>
      </c>
      <c r="G4769" s="3">
        <v>102</v>
      </c>
      <c r="H4769" s="3">
        <v>16947448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 t="str">
        <f>B4769&amp;" | "&amp;C4769&amp;" | "&amp;D4769</f>
        <v>documentazione_amministrativa / determinazioni | DETERMINAZIONE DEL DIRIGENTE | DETERMINAZIONE DEL DIRIGENTE</v>
      </c>
      <c r="Q4769" s="3" t="str">
        <f>VLOOKUP(P4769,'Classificazione UD'!A:B,2,FALSE)</f>
        <v>Amministrativo</v>
      </c>
    </row>
    <row r="4770" spans="1:17" ht="15" customHeight="1" x14ac:dyDescent="0.25">
      <c r="A4770" s="30">
        <v>2016</v>
      </c>
      <c r="B4770" s="3" t="s">
        <v>48</v>
      </c>
      <c r="C4770" s="3" t="s">
        <v>116</v>
      </c>
      <c r="D4770" s="3" t="s">
        <v>116</v>
      </c>
      <c r="E4770" s="3">
        <v>47</v>
      </c>
      <c r="F4770" s="3">
        <v>120</v>
      </c>
      <c r="G4770" s="3">
        <v>120</v>
      </c>
      <c r="H4770" s="3">
        <v>46292692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 t="str">
        <f>B4770&amp;" | "&amp;C4770&amp;" | "&amp;D4770</f>
        <v>documentazione_amministrativa / determinazioni | DETERMINAZIONE DEL DIRIGENTE | DETERMINAZIONE DEL DIRIGENTE</v>
      </c>
      <c r="Q4770" s="3" t="str">
        <f>VLOOKUP(P4770,'Classificazione UD'!A:B,2,FALSE)</f>
        <v>Amministrativo</v>
      </c>
    </row>
    <row r="4771" spans="1:17" ht="15" customHeight="1" x14ac:dyDescent="0.25">
      <c r="A4771" s="30">
        <v>2010</v>
      </c>
      <c r="B4771" s="3" t="s">
        <v>48</v>
      </c>
      <c r="C4771" s="3" t="s">
        <v>116</v>
      </c>
      <c r="D4771" s="3" t="s">
        <v>116</v>
      </c>
      <c r="E4771" s="3">
        <v>219</v>
      </c>
      <c r="F4771" s="3">
        <v>590</v>
      </c>
      <c r="G4771" s="3">
        <v>590</v>
      </c>
      <c r="H4771" s="3">
        <v>130797575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 t="str">
        <f>B4771&amp;" | "&amp;C4771&amp;" | "&amp;D4771</f>
        <v>documentazione_amministrativa / determinazioni | DETERMINAZIONE DEL DIRIGENTE | DETERMINAZIONE DEL DIRIGENTE</v>
      </c>
      <c r="Q4771" s="3" t="str">
        <f>VLOOKUP(P4771,'Classificazione UD'!A:B,2,FALSE)</f>
        <v>Amministrativo</v>
      </c>
    </row>
    <row r="4772" spans="1:17" ht="15" customHeight="1" x14ac:dyDescent="0.25">
      <c r="A4772" s="30">
        <v>2011</v>
      </c>
      <c r="B4772" s="3" t="s">
        <v>48</v>
      </c>
      <c r="C4772" s="3" t="s">
        <v>116</v>
      </c>
      <c r="D4772" s="3" t="s">
        <v>116</v>
      </c>
      <c r="E4772" s="3">
        <v>141</v>
      </c>
      <c r="F4772" s="3">
        <v>365</v>
      </c>
      <c r="G4772" s="3">
        <v>365</v>
      </c>
      <c r="H4772" s="3">
        <v>77544748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 t="str">
        <f>B4772&amp;" | "&amp;C4772&amp;" | "&amp;D4772</f>
        <v>documentazione_amministrativa / determinazioni | DETERMINAZIONE DEL DIRIGENTE | DETERMINAZIONE DEL DIRIGENTE</v>
      </c>
      <c r="Q4772" s="3" t="str">
        <f>VLOOKUP(P4772,'Classificazione UD'!A:B,2,FALSE)</f>
        <v>Amministrativo</v>
      </c>
    </row>
    <row r="4773" spans="1:17" ht="15" customHeight="1" x14ac:dyDescent="0.25">
      <c r="A4773" s="30">
        <v>2012</v>
      </c>
      <c r="B4773" s="3" t="s">
        <v>48</v>
      </c>
      <c r="C4773" s="3" t="s">
        <v>116</v>
      </c>
      <c r="D4773" s="3" t="s">
        <v>116</v>
      </c>
      <c r="E4773" s="3">
        <v>153</v>
      </c>
      <c r="F4773" s="3">
        <v>348</v>
      </c>
      <c r="G4773" s="3">
        <v>348</v>
      </c>
      <c r="H4773" s="3">
        <v>90075248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 t="str">
        <f>B4773&amp;" | "&amp;C4773&amp;" | "&amp;D4773</f>
        <v>documentazione_amministrativa / determinazioni | DETERMINAZIONE DEL DIRIGENTE | DETERMINAZIONE DEL DIRIGENTE</v>
      </c>
      <c r="Q4773" s="3" t="str">
        <f>VLOOKUP(P4773,'Classificazione UD'!A:B,2,FALSE)</f>
        <v>Amministrativo</v>
      </c>
    </row>
    <row r="4774" spans="1:17" ht="15" customHeight="1" x14ac:dyDescent="0.25">
      <c r="A4774" s="30">
        <v>2013</v>
      </c>
      <c r="B4774" s="3" t="s">
        <v>48</v>
      </c>
      <c r="C4774" s="3" t="s">
        <v>116</v>
      </c>
      <c r="D4774" s="3" t="s">
        <v>116</v>
      </c>
      <c r="E4774" s="3">
        <v>139</v>
      </c>
      <c r="F4774" s="3">
        <v>291</v>
      </c>
      <c r="G4774" s="3">
        <v>291</v>
      </c>
      <c r="H4774" s="3">
        <v>100230610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 t="str">
        <f>B4774&amp;" | "&amp;C4774&amp;" | "&amp;D4774</f>
        <v>documentazione_amministrativa / determinazioni | DETERMINAZIONE DEL DIRIGENTE | DETERMINAZIONE DEL DIRIGENTE</v>
      </c>
      <c r="Q4774" s="3" t="str">
        <f>VLOOKUP(P4774,'Classificazione UD'!A:B,2,FALSE)</f>
        <v>Amministrativo</v>
      </c>
    </row>
    <row r="4775" spans="1:17" ht="15" customHeight="1" x14ac:dyDescent="0.25">
      <c r="A4775" s="30">
        <v>2014</v>
      </c>
      <c r="B4775" s="3" t="s">
        <v>48</v>
      </c>
      <c r="C4775" s="3" t="s">
        <v>116</v>
      </c>
      <c r="D4775" s="3" t="s">
        <v>116</v>
      </c>
      <c r="E4775" s="3">
        <v>125</v>
      </c>
      <c r="F4775" s="3">
        <v>285</v>
      </c>
      <c r="G4775" s="3">
        <v>285</v>
      </c>
      <c r="H4775" s="3">
        <v>101951485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 t="str">
        <f>B4775&amp;" | "&amp;C4775&amp;" | "&amp;D4775</f>
        <v>documentazione_amministrativa / determinazioni | DETERMINAZIONE DEL DIRIGENTE | DETERMINAZIONE DEL DIRIGENTE</v>
      </c>
      <c r="Q4775" s="3" t="str">
        <f>VLOOKUP(P4775,'Classificazione UD'!A:B,2,FALSE)</f>
        <v>Amministrativo</v>
      </c>
    </row>
    <row r="4776" spans="1:17" ht="15" customHeight="1" x14ac:dyDescent="0.25">
      <c r="A4776" s="30">
        <v>2015</v>
      </c>
      <c r="B4776" s="3" t="s">
        <v>48</v>
      </c>
      <c r="C4776" s="3" t="s">
        <v>116</v>
      </c>
      <c r="D4776" s="3" t="s">
        <v>116</v>
      </c>
      <c r="E4776" s="3">
        <v>166</v>
      </c>
      <c r="F4776" s="3">
        <v>402</v>
      </c>
      <c r="G4776" s="3">
        <v>402</v>
      </c>
      <c r="H4776" s="3">
        <v>180470807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 t="str">
        <f>B4776&amp;" | "&amp;C4776&amp;" | "&amp;D4776</f>
        <v>documentazione_amministrativa / determinazioni | DETERMINAZIONE DEL DIRIGENTE | DETERMINAZIONE DEL DIRIGENTE</v>
      </c>
      <c r="Q4776" s="3" t="str">
        <f>VLOOKUP(P4776,'Classificazione UD'!A:B,2,FALSE)</f>
        <v>Amministrativo</v>
      </c>
    </row>
    <row r="4777" spans="1:17" ht="15" customHeight="1" x14ac:dyDescent="0.25">
      <c r="A4777" s="30">
        <v>2016</v>
      </c>
      <c r="B4777" s="3" t="s">
        <v>48</v>
      </c>
      <c r="C4777" s="3" t="s">
        <v>116</v>
      </c>
      <c r="D4777" s="3" t="s">
        <v>116</v>
      </c>
      <c r="E4777" s="3">
        <v>147</v>
      </c>
      <c r="F4777" s="3">
        <v>403</v>
      </c>
      <c r="G4777" s="3">
        <v>403</v>
      </c>
      <c r="H4777" s="3">
        <v>167707095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 t="str">
        <f>B4777&amp;" | "&amp;C4777&amp;" | "&amp;D4777</f>
        <v>documentazione_amministrativa / determinazioni | DETERMINAZIONE DEL DIRIGENTE | DETERMINAZIONE DEL DIRIGENTE</v>
      </c>
      <c r="Q4777" s="3" t="str">
        <f>VLOOKUP(P4777,'Classificazione UD'!A:B,2,FALSE)</f>
        <v>Amministrativo</v>
      </c>
    </row>
    <row r="4778" spans="1:17" ht="15" customHeight="1" x14ac:dyDescent="0.25">
      <c r="A4778" s="30">
        <v>2010</v>
      </c>
      <c r="B4778" s="3" t="s">
        <v>48</v>
      </c>
      <c r="C4778" s="3" t="s">
        <v>116</v>
      </c>
      <c r="D4778" s="3" t="s">
        <v>116</v>
      </c>
      <c r="E4778" s="3">
        <v>24</v>
      </c>
      <c r="F4778" s="3">
        <v>57</v>
      </c>
      <c r="G4778" s="3">
        <v>57</v>
      </c>
      <c r="H4778" s="3">
        <v>7239066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 t="str">
        <f>B4778&amp;" | "&amp;C4778&amp;" | "&amp;D4778</f>
        <v>documentazione_amministrativa / determinazioni | DETERMINAZIONE DEL DIRIGENTE | DETERMINAZIONE DEL DIRIGENTE</v>
      </c>
      <c r="Q4778" s="3" t="str">
        <f>VLOOKUP(P4778,'Classificazione UD'!A:B,2,FALSE)</f>
        <v>Amministrativo</v>
      </c>
    </row>
    <row r="4779" spans="1:17" ht="15" customHeight="1" x14ac:dyDescent="0.25">
      <c r="A4779" s="30">
        <v>2011</v>
      </c>
      <c r="B4779" s="3" t="s">
        <v>48</v>
      </c>
      <c r="C4779" s="3" t="s">
        <v>116</v>
      </c>
      <c r="D4779" s="3" t="s">
        <v>116</v>
      </c>
      <c r="E4779" s="3">
        <v>19</v>
      </c>
      <c r="F4779" s="3">
        <v>41</v>
      </c>
      <c r="G4779" s="3">
        <v>41</v>
      </c>
      <c r="H4779" s="3">
        <v>5755440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 t="str">
        <f>B4779&amp;" | "&amp;C4779&amp;" | "&amp;D4779</f>
        <v>documentazione_amministrativa / determinazioni | DETERMINAZIONE DEL DIRIGENTE | DETERMINAZIONE DEL DIRIGENTE</v>
      </c>
      <c r="Q4779" s="3" t="str">
        <f>VLOOKUP(P4779,'Classificazione UD'!A:B,2,FALSE)</f>
        <v>Amministrativo</v>
      </c>
    </row>
    <row r="4780" spans="1:17" ht="15" customHeight="1" x14ac:dyDescent="0.25">
      <c r="A4780" s="30">
        <v>2012</v>
      </c>
      <c r="B4780" s="3" t="s">
        <v>48</v>
      </c>
      <c r="C4780" s="3" t="s">
        <v>116</v>
      </c>
      <c r="D4780" s="3" t="s">
        <v>116</v>
      </c>
      <c r="E4780" s="3">
        <v>28</v>
      </c>
      <c r="F4780" s="3">
        <v>71</v>
      </c>
      <c r="G4780" s="3">
        <v>71</v>
      </c>
      <c r="H4780" s="3">
        <v>15041502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 t="str">
        <f>B4780&amp;" | "&amp;C4780&amp;" | "&amp;D4780</f>
        <v>documentazione_amministrativa / determinazioni | DETERMINAZIONE DEL DIRIGENTE | DETERMINAZIONE DEL DIRIGENTE</v>
      </c>
      <c r="Q4780" s="3" t="str">
        <f>VLOOKUP(P4780,'Classificazione UD'!A:B,2,FALSE)</f>
        <v>Amministrativo</v>
      </c>
    </row>
    <row r="4781" spans="1:17" ht="15" customHeight="1" x14ac:dyDescent="0.25">
      <c r="A4781" s="30">
        <v>2013</v>
      </c>
      <c r="B4781" s="3" t="s">
        <v>48</v>
      </c>
      <c r="C4781" s="3" t="s">
        <v>116</v>
      </c>
      <c r="D4781" s="3" t="s">
        <v>116</v>
      </c>
      <c r="E4781" s="3">
        <v>27</v>
      </c>
      <c r="F4781" s="3">
        <v>74</v>
      </c>
      <c r="G4781" s="3">
        <v>74</v>
      </c>
      <c r="H4781" s="3">
        <v>9464816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 t="str">
        <f>B4781&amp;" | "&amp;C4781&amp;" | "&amp;D4781</f>
        <v>documentazione_amministrativa / determinazioni | DETERMINAZIONE DEL DIRIGENTE | DETERMINAZIONE DEL DIRIGENTE</v>
      </c>
      <c r="Q4781" s="3" t="str">
        <f>VLOOKUP(P4781,'Classificazione UD'!A:B,2,FALSE)</f>
        <v>Amministrativo</v>
      </c>
    </row>
    <row r="4782" spans="1:17" ht="15" customHeight="1" x14ac:dyDescent="0.25">
      <c r="A4782" s="30">
        <v>2014</v>
      </c>
      <c r="B4782" s="3" t="s">
        <v>48</v>
      </c>
      <c r="C4782" s="3" t="s">
        <v>116</v>
      </c>
      <c r="D4782" s="3" t="s">
        <v>116</v>
      </c>
      <c r="E4782" s="3">
        <v>27</v>
      </c>
      <c r="F4782" s="3">
        <v>70</v>
      </c>
      <c r="G4782" s="3">
        <v>70</v>
      </c>
      <c r="H4782" s="3">
        <v>15451062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 t="str">
        <f>B4782&amp;" | "&amp;C4782&amp;" | "&amp;D4782</f>
        <v>documentazione_amministrativa / determinazioni | DETERMINAZIONE DEL DIRIGENTE | DETERMINAZIONE DEL DIRIGENTE</v>
      </c>
      <c r="Q4782" s="3" t="str">
        <f>VLOOKUP(P4782,'Classificazione UD'!A:B,2,FALSE)</f>
        <v>Amministrativo</v>
      </c>
    </row>
    <row r="4783" spans="1:17" ht="15" customHeight="1" x14ac:dyDescent="0.25">
      <c r="A4783" s="30">
        <v>2015</v>
      </c>
      <c r="B4783" s="3" t="s">
        <v>48</v>
      </c>
      <c r="C4783" s="3" t="s">
        <v>116</v>
      </c>
      <c r="D4783" s="3" t="s">
        <v>116</v>
      </c>
      <c r="E4783" s="3">
        <v>8</v>
      </c>
      <c r="F4783" s="3">
        <v>20</v>
      </c>
      <c r="G4783" s="3">
        <v>20</v>
      </c>
      <c r="H4783" s="3">
        <v>9142424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 t="str">
        <f>B4783&amp;" | "&amp;C4783&amp;" | "&amp;D4783</f>
        <v>documentazione_amministrativa / determinazioni | DETERMINAZIONE DEL DIRIGENTE | DETERMINAZIONE DEL DIRIGENTE</v>
      </c>
      <c r="Q4783" s="3" t="str">
        <f>VLOOKUP(P4783,'Classificazione UD'!A:B,2,FALSE)</f>
        <v>Amministrativo</v>
      </c>
    </row>
    <row r="4784" spans="1:17" ht="15" customHeight="1" x14ac:dyDescent="0.25">
      <c r="A4784" s="30">
        <v>2016</v>
      </c>
      <c r="B4784" s="3" t="s">
        <v>48</v>
      </c>
      <c r="C4784" s="3" t="s">
        <v>116</v>
      </c>
      <c r="D4784" s="3" t="s">
        <v>116</v>
      </c>
      <c r="E4784" s="3">
        <v>10</v>
      </c>
      <c r="F4784" s="3">
        <v>30</v>
      </c>
      <c r="G4784" s="3">
        <v>30</v>
      </c>
      <c r="H4784" s="3">
        <v>14660296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 t="str">
        <f>B4784&amp;" | "&amp;C4784&amp;" | "&amp;D4784</f>
        <v>documentazione_amministrativa / determinazioni | DETERMINAZIONE DEL DIRIGENTE | DETERMINAZIONE DEL DIRIGENTE</v>
      </c>
      <c r="Q4784" s="3" t="str">
        <f>VLOOKUP(P4784,'Classificazione UD'!A:B,2,FALSE)</f>
        <v>Amministrativo</v>
      </c>
    </row>
    <row r="4785" spans="1:17" ht="15" customHeight="1" x14ac:dyDescent="0.25">
      <c r="A4785" s="30">
        <v>2010</v>
      </c>
      <c r="B4785" s="3" t="s">
        <v>48</v>
      </c>
      <c r="C4785" s="3" t="s">
        <v>116</v>
      </c>
      <c r="D4785" s="3" t="s">
        <v>116</v>
      </c>
      <c r="E4785" s="3">
        <v>20</v>
      </c>
      <c r="F4785" s="3">
        <v>48</v>
      </c>
      <c r="G4785" s="3">
        <v>48</v>
      </c>
      <c r="H4785" s="3">
        <v>4805466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 t="str">
        <f>B4785&amp;" | "&amp;C4785&amp;" | "&amp;D4785</f>
        <v>documentazione_amministrativa / determinazioni | DETERMINAZIONE DEL DIRIGENTE | DETERMINAZIONE DEL DIRIGENTE</v>
      </c>
      <c r="Q4785" s="3" t="str">
        <f>VLOOKUP(P4785,'Classificazione UD'!A:B,2,FALSE)</f>
        <v>Amministrativo</v>
      </c>
    </row>
    <row r="4786" spans="1:17" ht="15" customHeight="1" x14ac:dyDescent="0.25">
      <c r="A4786" s="30">
        <v>2011</v>
      </c>
      <c r="B4786" s="3" t="s">
        <v>48</v>
      </c>
      <c r="C4786" s="3" t="s">
        <v>116</v>
      </c>
      <c r="D4786" s="3" t="s">
        <v>116</v>
      </c>
      <c r="E4786" s="3">
        <v>61</v>
      </c>
      <c r="F4786" s="3">
        <v>130</v>
      </c>
      <c r="G4786" s="3">
        <v>130</v>
      </c>
      <c r="H4786" s="3">
        <v>13775343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 t="str">
        <f>B4786&amp;" | "&amp;C4786&amp;" | "&amp;D4786</f>
        <v>documentazione_amministrativa / determinazioni | DETERMINAZIONE DEL DIRIGENTE | DETERMINAZIONE DEL DIRIGENTE</v>
      </c>
      <c r="Q4786" s="3" t="str">
        <f>VLOOKUP(P4786,'Classificazione UD'!A:B,2,FALSE)</f>
        <v>Amministrativo</v>
      </c>
    </row>
    <row r="4787" spans="1:17" ht="15" customHeight="1" x14ac:dyDescent="0.25">
      <c r="A4787" s="30">
        <v>2012</v>
      </c>
      <c r="B4787" s="3" t="s">
        <v>48</v>
      </c>
      <c r="C4787" s="3" t="s">
        <v>116</v>
      </c>
      <c r="D4787" s="3" t="s">
        <v>116</v>
      </c>
      <c r="E4787" s="3">
        <v>64</v>
      </c>
      <c r="F4787" s="3">
        <v>139</v>
      </c>
      <c r="G4787" s="3">
        <v>139</v>
      </c>
      <c r="H4787" s="3">
        <v>14183937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 t="str">
        <f>B4787&amp;" | "&amp;C4787&amp;" | "&amp;D4787</f>
        <v>documentazione_amministrativa / determinazioni | DETERMINAZIONE DEL DIRIGENTE | DETERMINAZIONE DEL DIRIGENTE</v>
      </c>
      <c r="Q4787" s="3" t="str">
        <f>VLOOKUP(P4787,'Classificazione UD'!A:B,2,FALSE)</f>
        <v>Amministrativo</v>
      </c>
    </row>
    <row r="4788" spans="1:17" ht="15" customHeight="1" x14ac:dyDescent="0.25">
      <c r="A4788" s="30">
        <v>2013</v>
      </c>
      <c r="B4788" s="3" t="s">
        <v>48</v>
      </c>
      <c r="C4788" s="3" t="s">
        <v>116</v>
      </c>
      <c r="D4788" s="3" t="s">
        <v>116</v>
      </c>
      <c r="E4788" s="3">
        <v>59</v>
      </c>
      <c r="F4788" s="3">
        <v>139</v>
      </c>
      <c r="G4788" s="3">
        <v>139</v>
      </c>
      <c r="H4788" s="3">
        <v>16299276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 t="str">
        <f>B4788&amp;" | "&amp;C4788&amp;" | "&amp;D4788</f>
        <v>documentazione_amministrativa / determinazioni | DETERMINAZIONE DEL DIRIGENTE | DETERMINAZIONE DEL DIRIGENTE</v>
      </c>
      <c r="Q4788" s="3" t="str">
        <f>VLOOKUP(P4788,'Classificazione UD'!A:B,2,FALSE)</f>
        <v>Amministrativo</v>
      </c>
    </row>
    <row r="4789" spans="1:17" ht="15" customHeight="1" x14ac:dyDescent="0.25">
      <c r="A4789" s="30">
        <v>2014</v>
      </c>
      <c r="B4789" s="3" t="s">
        <v>48</v>
      </c>
      <c r="C4789" s="3" t="s">
        <v>116</v>
      </c>
      <c r="D4789" s="3" t="s">
        <v>116</v>
      </c>
      <c r="E4789" s="3">
        <v>73</v>
      </c>
      <c r="F4789" s="3">
        <v>172</v>
      </c>
      <c r="G4789" s="3">
        <v>172</v>
      </c>
      <c r="H4789" s="3">
        <v>20811970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 t="str">
        <f>B4789&amp;" | "&amp;C4789&amp;" | "&amp;D4789</f>
        <v>documentazione_amministrativa / determinazioni | DETERMINAZIONE DEL DIRIGENTE | DETERMINAZIONE DEL DIRIGENTE</v>
      </c>
      <c r="Q4789" s="3" t="str">
        <f>VLOOKUP(P4789,'Classificazione UD'!A:B,2,FALSE)</f>
        <v>Amministrativo</v>
      </c>
    </row>
    <row r="4790" spans="1:17" ht="15" customHeight="1" x14ac:dyDescent="0.25">
      <c r="A4790" s="30">
        <v>2015</v>
      </c>
      <c r="B4790" s="3" t="s">
        <v>48</v>
      </c>
      <c r="C4790" s="3" t="s">
        <v>116</v>
      </c>
      <c r="D4790" s="3" t="s">
        <v>116</v>
      </c>
      <c r="E4790" s="3">
        <v>34</v>
      </c>
      <c r="F4790" s="3">
        <v>84</v>
      </c>
      <c r="G4790" s="3">
        <v>84</v>
      </c>
      <c r="H4790" s="3">
        <v>13863694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 t="str">
        <f>B4790&amp;" | "&amp;C4790&amp;" | "&amp;D4790</f>
        <v>documentazione_amministrativa / determinazioni | DETERMINAZIONE DEL DIRIGENTE | DETERMINAZIONE DEL DIRIGENTE</v>
      </c>
      <c r="Q4790" s="3" t="str">
        <f>VLOOKUP(P4790,'Classificazione UD'!A:B,2,FALSE)</f>
        <v>Amministrativo</v>
      </c>
    </row>
    <row r="4791" spans="1:17" ht="15" customHeight="1" x14ac:dyDescent="0.25">
      <c r="A4791" s="30">
        <v>2016</v>
      </c>
      <c r="B4791" s="3" t="s">
        <v>48</v>
      </c>
      <c r="C4791" s="3" t="s">
        <v>116</v>
      </c>
      <c r="D4791" s="3" t="s">
        <v>116</v>
      </c>
      <c r="E4791" s="3">
        <v>37</v>
      </c>
      <c r="F4791" s="3">
        <v>84</v>
      </c>
      <c r="G4791" s="3">
        <v>84</v>
      </c>
      <c r="H4791" s="3">
        <v>11371855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 t="str">
        <f>B4791&amp;" | "&amp;C4791&amp;" | "&amp;D4791</f>
        <v>documentazione_amministrativa / determinazioni | DETERMINAZIONE DEL DIRIGENTE | DETERMINAZIONE DEL DIRIGENTE</v>
      </c>
      <c r="Q4791" s="3" t="str">
        <f>VLOOKUP(P4791,'Classificazione UD'!A:B,2,FALSE)</f>
        <v>Amministrativo</v>
      </c>
    </row>
    <row r="4792" spans="1:17" ht="15" customHeight="1" x14ac:dyDescent="0.25">
      <c r="A4792" s="30">
        <v>2010</v>
      </c>
      <c r="B4792" s="3" t="s">
        <v>48</v>
      </c>
      <c r="C4792" s="3" t="s">
        <v>116</v>
      </c>
      <c r="D4792" s="3" t="s">
        <v>116</v>
      </c>
      <c r="E4792" s="3">
        <v>42</v>
      </c>
      <c r="F4792" s="3">
        <v>119</v>
      </c>
      <c r="G4792" s="3">
        <v>119</v>
      </c>
      <c r="H4792" s="3">
        <v>25027391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 t="str">
        <f>B4792&amp;" | "&amp;C4792&amp;" | "&amp;D4792</f>
        <v>documentazione_amministrativa / determinazioni | DETERMINAZIONE DEL DIRIGENTE | DETERMINAZIONE DEL DIRIGENTE</v>
      </c>
      <c r="Q4792" s="3" t="str">
        <f>VLOOKUP(P4792,'Classificazione UD'!A:B,2,FALSE)</f>
        <v>Amministrativo</v>
      </c>
    </row>
    <row r="4793" spans="1:17" ht="15" customHeight="1" x14ac:dyDescent="0.25">
      <c r="A4793" s="30">
        <v>2011</v>
      </c>
      <c r="B4793" s="3" t="s">
        <v>48</v>
      </c>
      <c r="C4793" s="3" t="s">
        <v>116</v>
      </c>
      <c r="D4793" s="3" t="s">
        <v>116</v>
      </c>
      <c r="E4793" s="3">
        <v>28</v>
      </c>
      <c r="F4793" s="3">
        <v>82</v>
      </c>
      <c r="G4793" s="3">
        <v>82</v>
      </c>
      <c r="H4793" s="3">
        <v>11712821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 t="str">
        <f>B4793&amp;" | "&amp;C4793&amp;" | "&amp;D4793</f>
        <v>documentazione_amministrativa / determinazioni | DETERMINAZIONE DEL DIRIGENTE | DETERMINAZIONE DEL DIRIGENTE</v>
      </c>
      <c r="Q4793" s="3" t="str">
        <f>VLOOKUP(P4793,'Classificazione UD'!A:B,2,FALSE)</f>
        <v>Amministrativo</v>
      </c>
    </row>
    <row r="4794" spans="1:17" ht="15" customHeight="1" x14ac:dyDescent="0.25">
      <c r="A4794" s="30">
        <v>2012</v>
      </c>
      <c r="B4794" s="3" t="s">
        <v>48</v>
      </c>
      <c r="C4794" s="3" t="s">
        <v>116</v>
      </c>
      <c r="D4794" s="3" t="s">
        <v>116</v>
      </c>
      <c r="E4794" s="3">
        <v>30</v>
      </c>
      <c r="F4794" s="3">
        <v>103</v>
      </c>
      <c r="G4794" s="3">
        <v>103</v>
      </c>
      <c r="H4794" s="3">
        <v>16980418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 t="str">
        <f>B4794&amp;" | "&amp;C4794&amp;" | "&amp;D4794</f>
        <v>documentazione_amministrativa / determinazioni | DETERMINAZIONE DEL DIRIGENTE | DETERMINAZIONE DEL DIRIGENTE</v>
      </c>
      <c r="Q4794" s="3" t="str">
        <f>VLOOKUP(P4794,'Classificazione UD'!A:B,2,FALSE)</f>
        <v>Amministrativo</v>
      </c>
    </row>
    <row r="4795" spans="1:17" ht="15" customHeight="1" x14ac:dyDescent="0.25">
      <c r="A4795" s="30">
        <v>2013</v>
      </c>
      <c r="B4795" s="3" t="s">
        <v>48</v>
      </c>
      <c r="C4795" s="3" t="s">
        <v>116</v>
      </c>
      <c r="D4795" s="3" t="s">
        <v>116</v>
      </c>
      <c r="E4795" s="3">
        <v>34</v>
      </c>
      <c r="F4795" s="3">
        <v>111</v>
      </c>
      <c r="G4795" s="3">
        <v>111</v>
      </c>
      <c r="H4795" s="3">
        <v>27604890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 t="str">
        <f>B4795&amp;" | "&amp;C4795&amp;" | "&amp;D4795</f>
        <v>documentazione_amministrativa / determinazioni | DETERMINAZIONE DEL DIRIGENTE | DETERMINAZIONE DEL DIRIGENTE</v>
      </c>
      <c r="Q4795" s="3" t="str">
        <f>VLOOKUP(P4795,'Classificazione UD'!A:B,2,FALSE)</f>
        <v>Amministrativo</v>
      </c>
    </row>
    <row r="4796" spans="1:17" ht="15" customHeight="1" x14ac:dyDescent="0.25">
      <c r="A4796" s="30">
        <v>2014</v>
      </c>
      <c r="B4796" s="3" t="s">
        <v>48</v>
      </c>
      <c r="C4796" s="3" t="s">
        <v>116</v>
      </c>
      <c r="D4796" s="3" t="s">
        <v>116</v>
      </c>
      <c r="E4796" s="3">
        <v>25</v>
      </c>
      <c r="F4796" s="3">
        <v>94</v>
      </c>
      <c r="G4796" s="3">
        <v>94</v>
      </c>
      <c r="H4796" s="3">
        <v>34385344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 t="str">
        <f>B4796&amp;" | "&amp;C4796&amp;" | "&amp;D4796</f>
        <v>documentazione_amministrativa / determinazioni | DETERMINAZIONE DEL DIRIGENTE | DETERMINAZIONE DEL DIRIGENTE</v>
      </c>
      <c r="Q4796" s="3" t="str">
        <f>VLOOKUP(P4796,'Classificazione UD'!A:B,2,FALSE)</f>
        <v>Amministrativo</v>
      </c>
    </row>
    <row r="4797" spans="1:17" ht="15" customHeight="1" x14ac:dyDescent="0.25">
      <c r="A4797" s="30">
        <v>2015</v>
      </c>
      <c r="B4797" s="3" t="s">
        <v>48</v>
      </c>
      <c r="C4797" s="3" t="s">
        <v>116</v>
      </c>
      <c r="D4797" s="3" t="s">
        <v>116</v>
      </c>
      <c r="E4797" s="3">
        <v>53</v>
      </c>
      <c r="F4797" s="3">
        <v>204</v>
      </c>
      <c r="G4797" s="3">
        <v>204</v>
      </c>
      <c r="H4797" s="3">
        <v>124180074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 t="str">
        <f>B4797&amp;" | "&amp;C4797&amp;" | "&amp;D4797</f>
        <v>documentazione_amministrativa / determinazioni | DETERMINAZIONE DEL DIRIGENTE | DETERMINAZIONE DEL DIRIGENTE</v>
      </c>
      <c r="Q4797" s="3" t="str">
        <f>VLOOKUP(P4797,'Classificazione UD'!A:B,2,FALSE)</f>
        <v>Amministrativo</v>
      </c>
    </row>
    <row r="4798" spans="1:17" ht="15" customHeight="1" x14ac:dyDescent="0.25">
      <c r="A4798" s="30">
        <v>2016</v>
      </c>
      <c r="B4798" s="3" t="s">
        <v>48</v>
      </c>
      <c r="C4798" s="3" t="s">
        <v>116</v>
      </c>
      <c r="D4798" s="3" t="s">
        <v>116</v>
      </c>
      <c r="E4798" s="3">
        <v>39</v>
      </c>
      <c r="F4798" s="3">
        <v>149</v>
      </c>
      <c r="G4798" s="3">
        <v>149</v>
      </c>
      <c r="H4798" s="3">
        <v>65823685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 t="str">
        <f>B4798&amp;" | "&amp;C4798&amp;" | "&amp;D4798</f>
        <v>documentazione_amministrativa / determinazioni | DETERMINAZIONE DEL DIRIGENTE | DETERMINAZIONE DEL DIRIGENTE</v>
      </c>
      <c r="Q4798" s="3" t="str">
        <f>VLOOKUP(P4798,'Classificazione UD'!A:B,2,FALSE)</f>
        <v>Amministrativo</v>
      </c>
    </row>
    <row r="4799" spans="1:17" ht="15" customHeight="1" x14ac:dyDescent="0.25">
      <c r="A4799" s="30">
        <v>2010</v>
      </c>
      <c r="B4799" s="3" t="s">
        <v>48</v>
      </c>
      <c r="C4799" s="3" t="s">
        <v>116</v>
      </c>
      <c r="D4799" s="3" t="s">
        <v>116</v>
      </c>
      <c r="E4799" s="3">
        <v>20</v>
      </c>
      <c r="F4799" s="3">
        <v>40</v>
      </c>
      <c r="G4799" s="3">
        <v>40</v>
      </c>
      <c r="H4799" s="3">
        <v>7277134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 t="str">
        <f>B4799&amp;" | "&amp;C4799&amp;" | "&amp;D4799</f>
        <v>documentazione_amministrativa / determinazioni | DETERMINAZIONE DEL DIRIGENTE | DETERMINAZIONE DEL DIRIGENTE</v>
      </c>
      <c r="Q4799" s="3" t="str">
        <f>VLOOKUP(P4799,'Classificazione UD'!A:B,2,FALSE)</f>
        <v>Amministrativo</v>
      </c>
    </row>
    <row r="4800" spans="1:17" ht="15" customHeight="1" x14ac:dyDescent="0.25">
      <c r="A4800" s="30">
        <v>2011</v>
      </c>
      <c r="B4800" s="3" t="s">
        <v>48</v>
      </c>
      <c r="C4800" s="3" t="s">
        <v>116</v>
      </c>
      <c r="D4800" s="3" t="s">
        <v>116</v>
      </c>
      <c r="E4800" s="3">
        <v>9</v>
      </c>
      <c r="F4800" s="3">
        <v>24</v>
      </c>
      <c r="G4800" s="3">
        <v>24</v>
      </c>
      <c r="H4800" s="3">
        <v>12620124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 t="str">
        <f>B4800&amp;" | "&amp;C4800&amp;" | "&amp;D4800</f>
        <v>documentazione_amministrativa / determinazioni | DETERMINAZIONE DEL DIRIGENTE | DETERMINAZIONE DEL DIRIGENTE</v>
      </c>
      <c r="Q4800" s="3" t="str">
        <f>VLOOKUP(P4800,'Classificazione UD'!A:B,2,FALSE)</f>
        <v>Amministrativo</v>
      </c>
    </row>
    <row r="4801" spans="1:17" ht="15" customHeight="1" x14ac:dyDescent="0.25">
      <c r="A4801" s="30">
        <v>2012</v>
      </c>
      <c r="B4801" s="3" t="s">
        <v>48</v>
      </c>
      <c r="C4801" s="3" t="s">
        <v>116</v>
      </c>
      <c r="D4801" s="3" t="s">
        <v>116</v>
      </c>
      <c r="E4801" s="3">
        <v>11</v>
      </c>
      <c r="F4801" s="3">
        <v>24</v>
      </c>
      <c r="G4801" s="3">
        <v>24</v>
      </c>
      <c r="H4801" s="3">
        <v>4000520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 t="str">
        <f>B4801&amp;" | "&amp;C4801&amp;" | "&amp;D4801</f>
        <v>documentazione_amministrativa / determinazioni | DETERMINAZIONE DEL DIRIGENTE | DETERMINAZIONE DEL DIRIGENTE</v>
      </c>
      <c r="Q4801" s="3" t="str">
        <f>VLOOKUP(P4801,'Classificazione UD'!A:B,2,FALSE)</f>
        <v>Amministrativo</v>
      </c>
    </row>
    <row r="4802" spans="1:17" ht="15" customHeight="1" x14ac:dyDescent="0.25">
      <c r="A4802" s="30">
        <v>2013</v>
      </c>
      <c r="B4802" s="3" t="s">
        <v>48</v>
      </c>
      <c r="C4802" s="3" t="s">
        <v>116</v>
      </c>
      <c r="D4802" s="3" t="s">
        <v>116</v>
      </c>
      <c r="E4802" s="3">
        <v>19</v>
      </c>
      <c r="F4802" s="3">
        <v>62</v>
      </c>
      <c r="G4802" s="3">
        <v>62</v>
      </c>
      <c r="H4802" s="3">
        <v>29723359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 t="str">
        <f>B4802&amp;" | "&amp;C4802&amp;" | "&amp;D4802</f>
        <v>documentazione_amministrativa / determinazioni | DETERMINAZIONE DEL DIRIGENTE | DETERMINAZIONE DEL DIRIGENTE</v>
      </c>
      <c r="Q4802" s="3" t="str">
        <f>VLOOKUP(P4802,'Classificazione UD'!A:B,2,FALSE)</f>
        <v>Amministrativo</v>
      </c>
    </row>
    <row r="4803" spans="1:17" ht="15" customHeight="1" x14ac:dyDescent="0.25">
      <c r="A4803" s="30">
        <v>2014</v>
      </c>
      <c r="B4803" s="3" t="s">
        <v>48</v>
      </c>
      <c r="C4803" s="3" t="s">
        <v>116</v>
      </c>
      <c r="D4803" s="3" t="s">
        <v>116</v>
      </c>
      <c r="E4803" s="3">
        <v>22</v>
      </c>
      <c r="F4803" s="3">
        <v>62</v>
      </c>
      <c r="G4803" s="3">
        <v>62</v>
      </c>
      <c r="H4803" s="3">
        <v>74946225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 t="str">
        <f>B4803&amp;" | "&amp;C4803&amp;" | "&amp;D4803</f>
        <v>documentazione_amministrativa / determinazioni | DETERMINAZIONE DEL DIRIGENTE | DETERMINAZIONE DEL DIRIGENTE</v>
      </c>
      <c r="Q4803" s="3" t="str">
        <f>VLOOKUP(P4803,'Classificazione UD'!A:B,2,FALSE)</f>
        <v>Amministrativo</v>
      </c>
    </row>
    <row r="4804" spans="1:17" ht="15" customHeight="1" x14ac:dyDescent="0.25">
      <c r="A4804" s="30">
        <v>2015</v>
      </c>
      <c r="B4804" s="3" t="s">
        <v>48</v>
      </c>
      <c r="C4804" s="3" t="s">
        <v>116</v>
      </c>
      <c r="D4804" s="3" t="s">
        <v>116</v>
      </c>
      <c r="E4804" s="3">
        <v>30</v>
      </c>
      <c r="F4804" s="3">
        <v>75</v>
      </c>
      <c r="G4804" s="3">
        <v>75</v>
      </c>
      <c r="H4804" s="3">
        <v>77540364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 t="str">
        <f>B4804&amp;" | "&amp;C4804&amp;" | "&amp;D4804</f>
        <v>documentazione_amministrativa / determinazioni | DETERMINAZIONE DEL DIRIGENTE | DETERMINAZIONE DEL DIRIGENTE</v>
      </c>
      <c r="Q4804" s="3" t="str">
        <f>VLOOKUP(P4804,'Classificazione UD'!A:B,2,FALSE)</f>
        <v>Amministrativo</v>
      </c>
    </row>
    <row r="4805" spans="1:17" ht="15" customHeight="1" x14ac:dyDescent="0.25">
      <c r="A4805" s="30">
        <v>2016</v>
      </c>
      <c r="B4805" s="3" t="s">
        <v>48</v>
      </c>
      <c r="C4805" s="3" t="s">
        <v>116</v>
      </c>
      <c r="D4805" s="3" t="s">
        <v>116</v>
      </c>
      <c r="E4805" s="3">
        <v>20</v>
      </c>
      <c r="F4805" s="3">
        <v>48</v>
      </c>
      <c r="G4805" s="3">
        <v>48</v>
      </c>
      <c r="H4805" s="3">
        <v>83864363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 t="str">
        <f>B4805&amp;" | "&amp;C4805&amp;" | "&amp;D4805</f>
        <v>documentazione_amministrativa / determinazioni | DETERMINAZIONE DEL DIRIGENTE | DETERMINAZIONE DEL DIRIGENTE</v>
      </c>
      <c r="Q4805" s="3" t="str">
        <f>VLOOKUP(P4805,'Classificazione UD'!A:B,2,FALSE)</f>
        <v>Amministrativo</v>
      </c>
    </row>
    <row r="4806" spans="1:17" ht="15" customHeight="1" x14ac:dyDescent="0.25">
      <c r="A4806" s="30">
        <v>2010</v>
      </c>
      <c r="B4806" s="3" t="s">
        <v>48</v>
      </c>
      <c r="C4806" s="3" t="s">
        <v>116</v>
      </c>
      <c r="D4806" s="3" t="s">
        <v>116</v>
      </c>
      <c r="E4806" s="3">
        <v>197</v>
      </c>
      <c r="F4806" s="3">
        <v>437</v>
      </c>
      <c r="G4806" s="3">
        <v>437</v>
      </c>
      <c r="H4806" s="3">
        <v>53534590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 t="str">
        <f>B4806&amp;" | "&amp;C4806&amp;" | "&amp;D4806</f>
        <v>documentazione_amministrativa / determinazioni | DETERMINAZIONE DEL DIRIGENTE | DETERMINAZIONE DEL DIRIGENTE</v>
      </c>
      <c r="Q4806" s="3" t="str">
        <f>VLOOKUP(P4806,'Classificazione UD'!A:B,2,FALSE)</f>
        <v>Amministrativo</v>
      </c>
    </row>
    <row r="4807" spans="1:17" ht="15" customHeight="1" x14ac:dyDescent="0.25">
      <c r="A4807" s="30">
        <v>2011</v>
      </c>
      <c r="B4807" s="3" t="s">
        <v>48</v>
      </c>
      <c r="C4807" s="3" t="s">
        <v>116</v>
      </c>
      <c r="D4807" s="3" t="s">
        <v>116</v>
      </c>
      <c r="E4807" s="3">
        <v>139</v>
      </c>
      <c r="F4807" s="3">
        <v>311</v>
      </c>
      <c r="G4807" s="3">
        <v>311</v>
      </c>
      <c r="H4807" s="3">
        <v>37328974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 t="str">
        <f>B4807&amp;" | "&amp;C4807&amp;" | "&amp;D4807</f>
        <v>documentazione_amministrativa / determinazioni | DETERMINAZIONE DEL DIRIGENTE | DETERMINAZIONE DEL DIRIGENTE</v>
      </c>
      <c r="Q4807" s="3" t="str">
        <f>VLOOKUP(P4807,'Classificazione UD'!A:B,2,FALSE)</f>
        <v>Amministrativo</v>
      </c>
    </row>
    <row r="4808" spans="1:17" ht="15" customHeight="1" x14ac:dyDescent="0.25">
      <c r="A4808" s="30">
        <v>2012</v>
      </c>
      <c r="B4808" s="3" t="s">
        <v>48</v>
      </c>
      <c r="C4808" s="3" t="s">
        <v>116</v>
      </c>
      <c r="D4808" s="3" t="s">
        <v>116</v>
      </c>
      <c r="E4808" s="3">
        <v>120</v>
      </c>
      <c r="F4808" s="3">
        <v>259</v>
      </c>
      <c r="G4808" s="3">
        <v>259</v>
      </c>
      <c r="H4808" s="3">
        <v>43399282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 t="str">
        <f>B4808&amp;" | "&amp;C4808&amp;" | "&amp;D4808</f>
        <v>documentazione_amministrativa / determinazioni | DETERMINAZIONE DEL DIRIGENTE | DETERMINAZIONE DEL DIRIGENTE</v>
      </c>
      <c r="Q4808" s="3" t="str">
        <f>VLOOKUP(P4808,'Classificazione UD'!A:B,2,FALSE)</f>
        <v>Amministrativo</v>
      </c>
    </row>
    <row r="4809" spans="1:17" ht="15" customHeight="1" x14ac:dyDescent="0.25">
      <c r="A4809" s="30">
        <v>2013</v>
      </c>
      <c r="B4809" s="3" t="s">
        <v>48</v>
      </c>
      <c r="C4809" s="3" t="s">
        <v>116</v>
      </c>
      <c r="D4809" s="3" t="s">
        <v>116</v>
      </c>
      <c r="E4809" s="3">
        <v>127</v>
      </c>
      <c r="F4809" s="3">
        <v>300</v>
      </c>
      <c r="G4809" s="3">
        <v>300</v>
      </c>
      <c r="H4809" s="3">
        <v>61722232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 t="str">
        <f>B4809&amp;" | "&amp;C4809&amp;" | "&amp;D4809</f>
        <v>documentazione_amministrativa / determinazioni | DETERMINAZIONE DEL DIRIGENTE | DETERMINAZIONE DEL DIRIGENTE</v>
      </c>
      <c r="Q4809" s="3" t="str">
        <f>VLOOKUP(P4809,'Classificazione UD'!A:B,2,FALSE)</f>
        <v>Amministrativo</v>
      </c>
    </row>
    <row r="4810" spans="1:17" ht="15" customHeight="1" x14ac:dyDescent="0.25">
      <c r="A4810" s="30">
        <v>2014</v>
      </c>
      <c r="B4810" s="3" t="s">
        <v>48</v>
      </c>
      <c r="C4810" s="3" t="s">
        <v>116</v>
      </c>
      <c r="D4810" s="3" t="s">
        <v>116</v>
      </c>
      <c r="E4810" s="3">
        <v>159</v>
      </c>
      <c r="F4810" s="3">
        <v>399</v>
      </c>
      <c r="G4810" s="3">
        <v>399</v>
      </c>
      <c r="H4810" s="3">
        <v>122603533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 t="str">
        <f>B4810&amp;" | "&amp;C4810&amp;" | "&amp;D4810</f>
        <v>documentazione_amministrativa / determinazioni | DETERMINAZIONE DEL DIRIGENTE | DETERMINAZIONE DEL DIRIGENTE</v>
      </c>
      <c r="Q4810" s="3" t="str">
        <f>VLOOKUP(P4810,'Classificazione UD'!A:B,2,FALSE)</f>
        <v>Amministrativo</v>
      </c>
    </row>
    <row r="4811" spans="1:17" ht="15" customHeight="1" x14ac:dyDescent="0.25">
      <c r="A4811" s="30">
        <v>2015</v>
      </c>
      <c r="B4811" s="3" t="s">
        <v>48</v>
      </c>
      <c r="C4811" s="3" t="s">
        <v>116</v>
      </c>
      <c r="D4811" s="3" t="s">
        <v>116</v>
      </c>
      <c r="E4811" s="3">
        <v>139</v>
      </c>
      <c r="F4811" s="3">
        <v>348</v>
      </c>
      <c r="G4811" s="3">
        <v>348</v>
      </c>
      <c r="H4811" s="3">
        <v>122813345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 t="str">
        <f>B4811&amp;" | "&amp;C4811&amp;" | "&amp;D4811</f>
        <v>documentazione_amministrativa / determinazioni | DETERMINAZIONE DEL DIRIGENTE | DETERMINAZIONE DEL DIRIGENTE</v>
      </c>
      <c r="Q4811" s="3" t="str">
        <f>VLOOKUP(P4811,'Classificazione UD'!A:B,2,FALSE)</f>
        <v>Amministrativo</v>
      </c>
    </row>
    <row r="4812" spans="1:17" ht="15" customHeight="1" x14ac:dyDescent="0.25">
      <c r="A4812" s="30">
        <v>2016</v>
      </c>
      <c r="B4812" s="3" t="s">
        <v>48</v>
      </c>
      <c r="C4812" s="3" t="s">
        <v>116</v>
      </c>
      <c r="D4812" s="3" t="s">
        <v>116</v>
      </c>
      <c r="E4812" s="3">
        <v>112</v>
      </c>
      <c r="F4812" s="3">
        <v>287</v>
      </c>
      <c r="G4812" s="3">
        <v>287</v>
      </c>
      <c r="H4812" s="3">
        <v>122147071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 t="str">
        <f>B4812&amp;" | "&amp;C4812&amp;" | "&amp;D4812</f>
        <v>documentazione_amministrativa / determinazioni | DETERMINAZIONE DEL DIRIGENTE | DETERMINAZIONE DEL DIRIGENTE</v>
      </c>
      <c r="Q4812" s="3" t="str">
        <f>VLOOKUP(P4812,'Classificazione UD'!A:B,2,FALSE)</f>
        <v>Amministrativo</v>
      </c>
    </row>
    <row r="4813" spans="1:17" ht="15" customHeight="1" x14ac:dyDescent="0.25">
      <c r="A4813" s="30">
        <v>2010</v>
      </c>
      <c r="B4813" s="3" t="s">
        <v>48</v>
      </c>
      <c r="C4813" s="3" t="s">
        <v>116</v>
      </c>
      <c r="D4813" s="3" t="s">
        <v>116</v>
      </c>
      <c r="E4813" s="3">
        <v>228</v>
      </c>
      <c r="F4813" s="3">
        <v>228</v>
      </c>
      <c r="G4813" s="3">
        <v>228</v>
      </c>
      <c r="H4813" s="3">
        <v>42973640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 t="str">
        <f>B4813&amp;" | "&amp;C4813&amp;" | "&amp;D4813</f>
        <v>documentazione_amministrativa / determinazioni | DETERMINAZIONE DEL DIRIGENTE | DETERMINAZIONE DEL DIRIGENTE</v>
      </c>
      <c r="Q4813" s="3" t="str">
        <f>VLOOKUP(P4813,'Classificazione UD'!A:B,2,FALSE)</f>
        <v>Amministrativo</v>
      </c>
    </row>
    <row r="4814" spans="1:17" ht="15" customHeight="1" x14ac:dyDescent="0.25">
      <c r="A4814" s="30">
        <v>2011</v>
      </c>
      <c r="B4814" s="3" t="s">
        <v>48</v>
      </c>
      <c r="C4814" s="3" t="s">
        <v>116</v>
      </c>
      <c r="D4814" s="3" t="s">
        <v>116</v>
      </c>
      <c r="E4814" s="3">
        <v>170</v>
      </c>
      <c r="F4814" s="3">
        <v>176</v>
      </c>
      <c r="G4814" s="3">
        <v>176</v>
      </c>
      <c r="H4814" s="3">
        <v>15804328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 t="str">
        <f>B4814&amp;" | "&amp;C4814&amp;" | "&amp;D4814</f>
        <v>documentazione_amministrativa / determinazioni | DETERMINAZIONE DEL DIRIGENTE | DETERMINAZIONE DEL DIRIGENTE</v>
      </c>
      <c r="Q4814" s="3" t="str">
        <f>VLOOKUP(P4814,'Classificazione UD'!A:B,2,FALSE)</f>
        <v>Amministrativo</v>
      </c>
    </row>
    <row r="4815" spans="1:17" ht="15" customHeight="1" x14ac:dyDescent="0.25">
      <c r="A4815" s="30">
        <v>2012</v>
      </c>
      <c r="B4815" s="3" t="s">
        <v>48</v>
      </c>
      <c r="C4815" s="3" t="s">
        <v>116</v>
      </c>
      <c r="D4815" s="3" t="s">
        <v>116</v>
      </c>
      <c r="E4815" s="3">
        <v>191</v>
      </c>
      <c r="F4815" s="3">
        <v>217</v>
      </c>
      <c r="G4815" s="3">
        <v>217</v>
      </c>
      <c r="H4815" s="3">
        <v>24319672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 t="str">
        <f>B4815&amp;" | "&amp;C4815&amp;" | "&amp;D4815</f>
        <v>documentazione_amministrativa / determinazioni | DETERMINAZIONE DEL DIRIGENTE | DETERMINAZIONE DEL DIRIGENTE</v>
      </c>
      <c r="Q4815" s="3" t="str">
        <f>VLOOKUP(P4815,'Classificazione UD'!A:B,2,FALSE)</f>
        <v>Amministrativo</v>
      </c>
    </row>
    <row r="4816" spans="1:17" ht="15" customHeight="1" x14ac:dyDescent="0.25">
      <c r="A4816" s="30">
        <v>2013</v>
      </c>
      <c r="B4816" s="3" t="s">
        <v>48</v>
      </c>
      <c r="C4816" s="3" t="s">
        <v>116</v>
      </c>
      <c r="D4816" s="3" t="s">
        <v>116</v>
      </c>
      <c r="E4816" s="3">
        <v>190</v>
      </c>
      <c r="F4816" s="3">
        <v>219</v>
      </c>
      <c r="G4816" s="3">
        <v>219</v>
      </c>
      <c r="H4816" s="3">
        <v>33766638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 t="str">
        <f>B4816&amp;" | "&amp;C4816&amp;" | "&amp;D4816</f>
        <v>documentazione_amministrativa / determinazioni | DETERMINAZIONE DEL DIRIGENTE | DETERMINAZIONE DEL DIRIGENTE</v>
      </c>
      <c r="Q4816" s="3" t="str">
        <f>VLOOKUP(P4816,'Classificazione UD'!A:B,2,FALSE)</f>
        <v>Amministrativo</v>
      </c>
    </row>
    <row r="4817" spans="1:17" ht="15" customHeight="1" x14ac:dyDescent="0.25">
      <c r="A4817" s="30">
        <v>2014</v>
      </c>
      <c r="B4817" s="3" t="s">
        <v>48</v>
      </c>
      <c r="C4817" s="3" t="s">
        <v>116</v>
      </c>
      <c r="D4817" s="3" t="s">
        <v>116</v>
      </c>
      <c r="E4817" s="3">
        <v>171</v>
      </c>
      <c r="F4817" s="3">
        <v>189</v>
      </c>
      <c r="G4817" s="3">
        <v>189</v>
      </c>
      <c r="H4817" s="3">
        <v>34905503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 t="str">
        <f>B4817&amp;" | "&amp;C4817&amp;" | "&amp;D4817</f>
        <v>documentazione_amministrativa / determinazioni | DETERMINAZIONE DEL DIRIGENTE | DETERMINAZIONE DEL DIRIGENTE</v>
      </c>
      <c r="Q4817" s="3" t="str">
        <f>VLOOKUP(P4817,'Classificazione UD'!A:B,2,FALSE)</f>
        <v>Amministrativo</v>
      </c>
    </row>
    <row r="4818" spans="1:17" ht="15" customHeight="1" x14ac:dyDescent="0.25">
      <c r="A4818" s="30">
        <v>2015</v>
      </c>
      <c r="B4818" s="3" t="s">
        <v>48</v>
      </c>
      <c r="C4818" s="3" t="s">
        <v>116</v>
      </c>
      <c r="D4818" s="3" t="s">
        <v>116</v>
      </c>
      <c r="E4818" s="3">
        <v>133</v>
      </c>
      <c r="F4818" s="3">
        <v>145</v>
      </c>
      <c r="G4818" s="3">
        <v>145</v>
      </c>
      <c r="H4818" s="3">
        <v>26096754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 t="str">
        <f>B4818&amp;" | "&amp;C4818&amp;" | "&amp;D4818</f>
        <v>documentazione_amministrativa / determinazioni | DETERMINAZIONE DEL DIRIGENTE | DETERMINAZIONE DEL DIRIGENTE</v>
      </c>
      <c r="Q4818" s="3" t="str">
        <f>VLOOKUP(P4818,'Classificazione UD'!A:B,2,FALSE)</f>
        <v>Amministrativo</v>
      </c>
    </row>
    <row r="4819" spans="1:17" ht="15" customHeight="1" x14ac:dyDescent="0.25">
      <c r="A4819" s="30">
        <v>2016</v>
      </c>
      <c r="B4819" s="3" t="s">
        <v>48</v>
      </c>
      <c r="C4819" s="3" t="s">
        <v>116</v>
      </c>
      <c r="D4819" s="3" t="s">
        <v>116</v>
      </c>
      <c r="E4819" s="3">
        <v>91</v>
      </c>
      <c r="F4819" s="3">
        <v>91</v>
      </c>
      <c r="G4819" s="3">
        <v>91</v>
      </c>
      <c r="H4819" s="3">
        <v>17773093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 t="str">
        <f>B4819&amp;" | "&amp;C4819&amp;" | "&amp;D4819</f>
        <v>documentazione_amministrativa / determinazioni | DETERMINAZIONE DEL DIRIGENTE | DETERMINAZIONE DEL DIRIGENTE</v>
      </c>
      <c r="Q4819" s="3" t="str">
        <f>VLOOKUP(P4819,'Classificazione UD'!A:B,2,FALSE)</f>
        <v>Amministrativo</v>
      </c>
    </row>
    <row r="4820" spans="1:17" ht="15" customHeight="1" x14ac:dyDescent="0.25">
      <c r="A4820" s="30">
        <v>2010</v>
      </c>
      <c r="B4820" s="3" t="s">
        <v>48</v>
      </c>
      <c r="C4820" s="3" t="s">
        <v>116</v>
      </c>
      <c r="D4820" s="3" t="s">
        <v>116</v>
      </c>
      <c r="E4820" s="3">
        <v>124</v>
      </c>
      <c r="F4820" s="3">
        <v>373</v>
      </c>
      <c r="G4820" s="3">
        <v>373</v>
      </c>
      <c r="H4820" s="3">
        <v>65238965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 t="str">
        <f>B4820&amp;" | "&amp;C4820&amp;" | "&amp;D4820</f>
        <v>documentazione_amministrativa / determinazioni | DETERMINAZIONE DEL DIRIGENTE | DETERMINAZIONE DEL DIRIGENTE</v>
      </c>
      <c r="Q4820" s="3" t="str">
        <f>VLOOKUP(P4820,'Classificazione UD'!A:B,2,FALSE)</f>
        <v>Amministrativo</v>
      </c>
    </row>
    <row r="4821" spans="1:17" ht="15" customHeight="1" x14ac:dyDescent="0.25">
      <c r="A4821" s="30">
        <v>2011</v>
      </c>
      <c r="B4821" s="3" t="s">
        <v>48</v>
      </c>
      <c r="C4821" s="3" t="s">
        <v>116</v>
      </c>
      <c r="D4821" s="3" t="s">
        <v>116</v>
      </c>
      <c r="E4821" s="3">
        <v>38</v>
      </c>
      <c r="F4821" s="3">
        <v>133</v>
      </c>
      <c r="G4821" s="3">
        <v>133</v>
      </c>
      <c r="H4821" s="3">
        <v>24173916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 t="str">
        <f>B4821&amp;" | "&amp;C4821&amp;" | "&amp;D4821</f>
        <v>documentazione_amministrativa / determinazioni | DETERMINAZIONE DEL DIRIGENTE | DETERMINAZIONE DEL DIRIGENTE</v>
      </c>
      <c r="Q4821" s="3" t="str">
        <f>VLOOKUP(P4821,'Classificazione UD'!A:B,2,FALSE)</f>
        <v>Amministrativo</v>
      </c>
    </row>
    <row r="4822" spans="1:17" ht="15" customHeight="1" x14ac:dyDescent="0.25">
      <c r="A4822" s="30">
        <v>2010</v>
      </c>
      <c r="B4822" s="3" t="s">
        <v>48</v>
      </c>
      <c r="C4822" s="3" t="s">
        <v>116</v>
      </c>
      <c r="D4822" s="3" t="s">
        <v>116</v>
      </c>
      <c r="E4822" s="3">
        <v>190</v>
      </c>
      <c r="F4822" s="3">
        <v>620</v>
      </c>
      <c r="G4822" s="3">
        <v>620</v>
      </c>
      <c r="H4822" s="3">
        <v>134642439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 t="str">
        <f>B4822&amp;" | "&amp;C4822&amp;" | "&amp;D4822</f>
        <v>documentazione_amministrativa / determinazioni | DETERMINAZIONE DEL DIRIGENTE | DETERMINAZIONE DEL DIRIGENTE</v>
      </c>
      <c r="Q4822" s="3" t="str">
        <f>VLOOKUP(P4822,'Classificazione UD'!A:B,2,FALSE)</f>
        <v>Amministrativo</v>
      </c>
    </row>
    <row r="4823" spans="1:17" ht="15" customHeight="1" x14ac:dyDescent="0.25">
      <c r="A4823" s="30">
        <v>2011</v>
      </c>
      <c r="B4823" s="3" t="s">
        <v>48</v>
      </c>
      <c r="C4823" s="3" t="s">
        <v>116</v>
      </c>
      <c r="D4823" s="3" t="s">
        <v>116</v>
      </c>
      <c r="E4823" s="3">
        <v>170</v>
      </c>
      <c r="F4823" s="3">
        <v>586</v>
      </c>
      <c r="G4823" s="3">
        <v>586</v>
      </c>
      <c r="H4823" s="3">
        <v>137567890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 t="str">
        <f>B4823&amp;" | "&amp;C4823&amp;" | "&amp;D4823</f>
        <v>documentazione_amministrativa / determinazioni | DETERMINAZIONE DEL DIRIGENTE | DETERMINAZIONE DEL DIRIGENTE</v>
      </c>
      <c r="Q4823" s="3" t="str">
        <f>VLOOKUP(P4823,'Classificazione UD'!A:B,2,FALSE)</f>
        <v>Amministrativo</v>
      </c>
    </row>
    <row r="4824" spans="1:17" ht="15" customHeight="1" x14ac:dyDescent="0.25">
      <c r="A4824" s="30">
        <v>2012</v>
      </c>
      <c r="B4824" s="3" t="s">
        <v>48</v>
      </c>
      <c r="C4824" s="3" t="s">
        <v>116</v>
      </c>
      <c r="D4824" s="3" t="s">
        <v>116</v>
      </c>
      <c r="E4824" s="3">
        <v>252</v>
      </c>
      <c r="F4824" s="3">
        <v>661</v>
      </c>
      <c r="G4824" s="3">
        <v>661</v>
      </c>
      <c r="H4824" s="3">
        <v>115273513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 t="str">
        <f>B4824&amp;" | "&amp;C4824&amp;" | "&amp;D4824</f>
        <v>documentazione_amministrativa / determinazioni | DETERMINAZIONE DEL DIRIGENTE | DETERMINAZIONE DEL DIRIGENTE</v>
      </c>
      <c r="Q4824" s="3" t="str">
        <f>VLOOKUP(P4824,'Classificazione UD'!A:B,2,FALSE)</f>
        <v>Amministrativo</v>
      </c>
    </row>
    <row r="4825" spans="1:17" ht="15" customHeight="1" x14ac:dyDescent="0.25">
      <c r="A4825" s="30">
        <v>2013</v>
      </c>
      <c r="B4825" s="3" t="s">
        <v>48</v>
      </c>
      <c r="C4825" s="3" t="s">
        <v>116</v>
      </c>
      <c r="D4825" s="3" t="s">
        <v>116</v>
      </c>
      <c r="E4825" s="3">
        <v>284</v>
      </c>
      <c r="F4825" s="3">
        <v>750</v>
      </c>
      <c r="G4825" s="3">
        <v>750</v>
      </c>
      <c r="H4825" s="3">
        <v>151232380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 t="str">
        <f>B4825&amp;" | "&amp;C4825&amp;" | "&amp;D4825</f>
        <v>documentazione_amministrativa / determinazioni | DETERMINAZIONE DEL DIRIGENTE | DETERMINAZIONE DEL DIRIGENTE</v>
      </c>
      <c r="Q4825" s="3" t="str">
        <f>VLOOKUP(P4825,'Classificazione UD'!A:B,2,FALSE)</f>
        <v>Amministrativo</v>
      </c>
    </row>
    <row r="4826" spans="1:17" ht="15" customHeight="1" x14ac:dyDescent="0.25">
      <c r="A4826" s="30">
        <v>2014</v>
      </c>
      <c r="B4826" s="3" t="s">
        <v>48</v>
      </c>
      <c r="C4826" s="3" t="s">
        <v>116</v>
      </c>
      <c r="D4826" s="3" t="s">
        <v>116</v>
      </c>
      <c r="E4826" s="3">
        <v>332</v>
      </c>
      <c r="F4826" s="3">
        <v>910</v>
      </c>
      <c r="G4826" s="3">
        <v>910</v>
      </c>
      <c r="H4826" s="3">
        <v>345239193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 t="str">
        <f>B4826&amp;" | "&amp;C4826&amp;" | "&amp;D4826</f>
        <v>documentazione_amministrativa / determinazioni | DETERMINAZIONE DEL DIRIGENTE | DETERMINAZIONE DEL DIRIGENTE</v>
      </c>
      <c r="Q4826" s="3" t="str">
        <f>VLOOKUP(P4826,'Classificazione UD'!A:B,2,FALSE)</f>
        <v>Amministrativo</v>
      </c>
    </row>
    <row r="4827" spans="1:17" ht="15" customHeight="1" x14ac:dyDescent="0.25">
      <c r="A4827" s="30">
        <v>2015</v>
      </c>
      <c r="B4827" s="3" t="s">
        <v>48</v>
      </c>
      <c r="C4827" s="3" t="s">
        <v>116</v>
      </c>
      <c r="D4827" s="3" t="s">
        <v>116</v>
      </c>
      <c r="E4827" s="3">
        <v>330</v>
      </c>
      <c r="F4827" s="3">
        <v>900</v>
      </c>
      <c r="G4827" s="3">
        <v>900</v>
      </c>
      <c r="H4827" s="3">
        <v>358061913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 t="str">
        <f>B4827&amp;" | "&amp;C4827&amp;" | "&amp;D4827</f>
        <v>documentazione_amministrativa / determinazioni | DETERMINAZIONE DEL DIRIGENTE | DETERMINAZIONE DEL DIRIGENTE</v>
      </c>
      <c r="Q4827" s="3" t="str">
        <f>VLOOKUP(P4827,'Classificazione UD'!A:B,2,FALSE)</f>
        <v>Amministrativo</v>
      </c>
    </row>
    <row r="4828" spans="1:17" ht="15" customHeight="1" x14ac:dyDescent="0.25">
      <c r="A4828" s="30">
        <v>2016</v>
      </c>
      <c r="B4828" s="3" t="s">
        <v>48</v>
      </c>
      <c r="C4828" s="3" t="s">
        <v>116</v>
      </c>
      <c r="D4828" s="3" t="s">
        <v>116</v>
      </c>
      <c r="E4828" s="3">
        <v>343</v>
      </c>
      <c r="F4828" s="3">
        <v>918</v>
      </c>
      <c r="G4828" s="3">
        <v>918</v>
      </c>
      <c r="H4828" s="3">
        <v>294655873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 t="str">
        <f>B4828&amp;" | "&amp;C4828&amp;" | "&amp;D4828</f>
        <v>documentazione_amministrativa / determinazioni | DETERMINAZIONE DEL DIRIGENTE | DETERMINAZIONE DEL DIRIGENTE</v>
      </c>
      <c r="Q4828" s="3" t="str">
        <f>VLOOKUP(P4828,'Classificazione UD'!A:B,2,FALSE)</f>
        <v>Amministrativo</v>
      </c>
    </row>
    <row r="4829" spans="1:17" ht="15" customHeight="1" x14ac:dyDescent="0.25">
      <c r="A4829" s="30">
        <v>2010</v>
      </c>
      <c r="B4829" s="3" t="s">
        <v>48</v>
      </c>
      <c r="C4829" s="3" t="s">
        <v>116</v>
      </c>
      <c r="D4829" s="3" t="s">
        <v>116</v>
      </c>
      <c r="E4829" s="3">
        <v>2</v>
      </c>
      <c r="F4829" s="3">
        <v>3</v>
      </c>
      <c r="G4829" s="3">
        <v>3</v>
      </c>
      <c r="H4829" s="3">
        <v>359302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 t="str">
        <f>B4829&amp;" | "&amp;C4829&amp;" | "&amp;D4829</f>
        <v>documentazione_amministrativa / determinazioni | DETERMINAZIONE DEL DIRIGENTE | DETERMINAZIONE DEL DIRIGENTE</v>
      </c>
      <c r="Q4829" s="3" t="str">
        <f>VLOOKUP(P4829,'Classificazione UD'!A:B,2,FALSE)</f>
        <v>Amministrativo</v>
      </c>
    </row>
    <row r="4830" spans="1:17" ht="15" customHeight="1" x14ac:dyDescent="0.25">
      <c r="A4830" s="30">
        <v>2010</v>
      </c>
      <c r="B4830" s="3" t="s">
        <v>48</v>
      </c>
      <c r="C4830" s="3" t="s">
        <v>116</v>
      </c>
      <c r="D4830" s="3" t="s">
        <v>116</v>
      </c>
      <c r="E4830" s="3">
        <v>28</v>
      </c>
      <c r="F4830" s="3">
        <v>63</v>
      </c>
      <c r="G4830" s="3">
        <v>63</v>
      </c>
      <c r="H4830" s="3">
        <v>17948416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 t="str">
        <f>B4830&amp;" | "&amp;C4830&amp;" | "&amp;D4830</f>
        <v>documentazione_amministrativa / determinazioni | DETERMINAZIONE DEL DIRIGENTE | DETERMINAZIONE DEL DIRIGENTE</v>
      </c>
      <c r="Q4830" s="3" t="str">
        <f>VLOOKUP(P4830,'Classificazione UD'!A:B,2,FALSE)</f>
        <v>Amministrativo</v>
      </c>
    </row>
    <row r="4831" spans="1:17" ht="15" customHeight="1" x14ac:dyDescent="0.25">
      <c r="A4831" s="30">
        <v>2011</v>
      </c>
      <c r="B4831" s="3" t="s">
        <v>48</v>
      </c>
      <c r="C4831" s="3" t="s">
        <v>116</v>
      </c>
      <c r="D4831" s="3" t="s">
        <v>116</v>
      </c>
      <c r="E4831" s="3">
        <v>24</v>
      </c>
      <c r="F4831" s="3">
        <v>52</v>
      </c>
      <c r="G4831" s="3">
        <v>52</v>
      </c>
      <c r="H4831" s="3">
        <v>20082366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 t="str">
        <f>B4831&amp;" | "&amp;C4831&amp;" | "&amp;D4831</f>
        <v>documentazione_amministrativa / determinazioni | DETERMINAZIONE DEL DIRIGENTE | DETERMINAZIONE DEL DIRIGENTE</v>
      </c>
      <c r="Q4831" s="3" t="str">
        <f>VLOOKUP(P4831,'Classificazione UD'!A:B,2,FALSE)</f>
        <v>Amministrativo</v>
      </c>
    </row>
    <row r="4832" spans="1:17" ht="15" customHeight="1" x14ac:dyDescent="0.25">
      <c r="A4832" s="30">
        <v>2012</v>
      </c>
      <c r="B4832" s="3" t="s">
        <v>48</v>
      </c>
      <c r="C4832" s="3" t="s">
        <v>116</v>
      </c>
      <c r="D4832" s="3" t="s">
        <v>116</v>
      </c>
      <c r="E4832" s="3">
        <v>18</v>
      </c>
      <c r="F4832" s="3">
        <v>50</v>
      </c>
      <c r="G4832" s="3">
        <v>50</v>
      </c>
      <c r="H4832" s="3">
        <v>7942986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 t="str">
        <f>B4832&amp;" | "&amp;C4832&amp;" | "&amp;D4832</f>
        <v>documentazione_amministrativa / determinazioni | DETERMINAZIONE DEL DIRIGENTE | DETERMINAZIONE DEL DIRIGENTE</v>
      </c>
      <c r="Q4832" s="3" t="str">
        <f>VLOOKUP(P4832,'Classificazione UD'!A:B,2,FALSE)</f>
        <v>Amministrativo</v>
      </c>
    </row>
    <row r="4833" spans="1:17" ht="15" customHeight="1" x14ac:dyDescent="0.25">
      <c r="A4833" s="30">
        <v>2013</v>
      </c>
      <c r="B4833" s="3" t="s">
        <v>48</v>
      </c>
      <c r="C4833" s="3" t="s">
        <v>116</v>
      </c>
      <c r="D4833" s="3" t="s">
        <v>116</v>
      </c>
      <c r="E4833" s="3">
        <v>21</v>
      </c>
      <c r="F4833" s="3">
        <v>49</v>
      </c>
      <c r="G4833" s="3">
        <v>49</v>
      </c>
      <c r="H4833" s="3">
        <v>7185001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 t="str">
        <f>B4833&amp;" | "&amp;C4833&amp;" | "&amp;D4833</f>
        <v>documentazione_amministrativa / determinazioni | DETERMINAZIONE DEL DIRIGENTE | DETERMINAZIONE DEL DIRIGENTE</v>
      </c>
      <c r="Q4833" s="3" t="str">
        <f>VLOOKUP(P4833,'Classificazione UD'!A:B,2,FALSE)</f>
        <v>Amministrativo</v>
      </c>
    </row>
    <row r="4834" spans="1:17" ht="15" customHeight="1" x14ac:dyDescent="0.25">
      <c r="A4834" s="30">
        <v>2014</v>
      </c>
      <c r="B4834" s="3" t="s">
        <v>48</v>
      </c>
      <c r="C4834" s="3" t="s">
        <v>116</v>
      </c>
      <c r="D4834" s="3" t="s">
        <v>116</v>
      </c>
      <c r="E4834" s="3">
        <v>24</v>
      </c>
      <c r="F4834" s="3">
        <v>70</v>
      </c>
      <c r="G4834" s="3">
        <v>70</v>
      </c>
      <c r="H4834" s="3">
        <v>12941424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 t="str">
        <f>B4834&amp;" | "&amp;C4834&amp;" | "&amp;D4834</f>
        <v>documentazione_amministrativa / determinazioni | DETERMINAZIONE DEL DIRIGENTE | DETERMINAZIONE DEL DIRIGENTE</v>
      </c>
      <c r="Q4834" s="3" t="str">
        <f>VLOOKUP(P4834,'Classificazione UD'!A:B,2,FALSE)</f>
        <v>Amministrativo</v>
      </c>
    </row>
    <row r="4835" spans="1:17" ht="15" customHeight="1" x14ac:dyDescent="0.25">
      <c r="A4835" s="30">
        <v>2015</v>
      </c>
      <c r="B4835" s="3" t="s">
        <v>48</v>
      </c>
      <c r="C4835" s="3" t="s">
        <v>116</v>
      </c>
      <c r="D4835" s="3" t="s">
        <v>116</v>
      </c>
      <c r="E4835" s="3">
        <v>28</v>
      </c>
      <c r="F4835" s="3">
        <v>84</v>
      </c>
      <c r="G4835" s="3">
        <v>84</v>
      </c>
      <c r="H4835" s="3">
        <v>26991019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 t="str">
        <f>B4835&amp;" | "&amp;C4835&amp;" | "&amp;D4835</f>
        <v>documentazione_amministrativa / determinazioni | DETERMINAZIONE DEL DIRIGENTE | DETERMINAZIONE DEL DIRIGENTE</v>
      </c>
      <c r="Q4835" s="3" t="str">
        <f>VLOOKUP(P4835,'Classificazione UD'!A:B,2,FALSE)</f>
        <v>Amministrativo</v>
      </c>
    </row>
    <row r="4836" spans="1:17" ht="15" customHeight="1" x14ac:dyDescent="0.25">
      <c r="A4836" s="30">
        <v>2016</v>
      </c>
      <c r="B4836" s="3" t="s">
        <v>48</v>
      </c>
      <c r="C4836" s="3" t="s">
        <v>116</v>
      </c>
      <c r="D4836" s="3" t="s">
        <v>116</v>
      </c>
      <c r="E4836" s="3">
        <v>31</v>
      </c>
      <c r="F4836" s="3">
        <v>63</v>
      </c>
      <c r="G4836" s="3">
        <v>63</v>
      </c>
      <c r="H4836" s="3">
        <v>9204842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 t="str">
        <f>B4836&amp;" | "&amp;C4836&amp;" | "&amp;D4836</f>
        <v>documentazione_amministrativa / determinazioni | DETERMINAZIONE DEL DIRIGENTE | DETERMINAZIONE DEL DIRIGENTE</v>
      </c>
      <c r="Q4836" s="3" t="str">
        <f>VLOOKUP(P4836,'Classificazione UD'!A:B,2,FALSE)</f>
        <v>Amministrativo</v>
      </c>
    </row>
    <row r="4837" spans="1:17" ht="15" customHeight="1" x14ac:dyDescent="0.25">
      <c r="A4837" s="30">
        <v>2010</v>
      </c>
      <c r="B4837" s="3" t="s">
        <v>48</v>
      </c>
      <c r="C4837" s="3" t="s">
        <v>116</v>
      </c>
      <c r="D4837" s="3" t="s">
        <v>116</v>
      </c>
      <c r="E4837" s="3">
        <v>130</v>
      </c>
      <c r="F4837" s="3">
        <v>279</v>
      </c>
      <c r="G4837" s="3">
        <v>279</v>
      </c>
      <c r="H4837" s="3">
        <v>55848024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 t="str">
        <f>B4837&amp;" | "&amp;C4837&amp;" | "&amp;D4837</f>
        <v>documentazione_amministrativa / determinazioni | DETERMINAZIONE DEL DIRIGENTE | DETERMINAZIONE DEL DIRIGENTE</v>
      </c>
      <c r="Q4837" s="3" t="str">
        <f>VLOOKUP(P4837,'Classificazione UD'!A:B,2,FALSE)</f>
        <v>Amministrativo</v>
      </c>
    </row>
    <row r="4838" spans="1:17" ht="15" customHeight="1" x14ac:dyDescent="0.25">
      <c r="A4838" s="30">
        <v>2011</v>
      </c>
      <c r="B4838" s="3" t="s">
        <v>48</v>
      </c>
      <c r="C4838" s="3" t="s">
        <v>116</v>
      </c>
      <c r="D4838" s="3" t="s">
        <v>116</v>
      </c>
      <c r="E4838" s="3">
        <v>110</v>
      </c>
      <c r="F4838" s="3">
        <v>229</v>
      </c>
      <c r="G4838" s="3">
        <v>229</v>
      </c>
      <c r="H4838" s="3">
        <v>42118412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 t="str">
        <f>B4838&amp;" | "&amp;C4838&amp;" | "&amp;D4838</f>
        <v>documentazione_amministrativa / determinazioni | DETERMINAZIONE DEL DIRIGENTE | DETERMINAZIONE DEL DIRIGENTE</v>
      </c>
      <c r="Q4838" s="3" t="str">
        <f>VLOOKUP(P4838,'Classificazione UD'!A:B,2,FALSE)</f>
        <v>Amministrativo</v>
      </c>
    </row>
    <row r="4839" spans="1:17" ht="15" customHeight="1" x14ac:dyDescent="0.25">
      <c r="A4839" s="30">
        <v>2012</v>
      </c>
      <c r="B4839" s="3" t="s">
        <v>48</v>
      </c>
      <c r="C4839" s="3" t="s">
        <v>116</v>
      </c>
      <c r="D4839" s="3" t="s">
        <v>116</v>
      </c>
      <c r="E4839" s="3">
        <v>110</v>
      </c>
      <c r="F4839" s="3">
        <v>277</v>
      </c>
      <c r="G4839" s="3">
        <v>277</v>
      </c>
      <c r="H4839" s="3">
        <v>56408447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 t="str">
        <f>B4839&amp;" | "&amp;C4839&amp;" | "&amp;D4839</f>
        <v>documentazione_amministrativa / determinazioni | DETERMINAZIONE DEL DIRIGENTE | DETERMINAZIONE DEL DIRIGENTE</v>
      </c>
      <c r="Q4839" s="3" t="str">
        <f>VLOOKUP(P4839,'Classificazione UD'!A:B,2,FALSE)</f>
        <v>Amministrativo</v>
      </c>
    </row>
    <row r="4840" spans="1:17" ht="15" customHeight="1" x14ac:dyDescent="0.25">
      <c r="A4840" s="30">
        <v>2013</v>
      </c>
      <c r="B4840" s="3" t="s">
        <v>48</v>
      </c>
      <c r="C4840" s="3" t="s">
        <v>116</v>
      </c>
      <c r="D4840" s="3" t="s">
        <v>116</v>
      </c>
      <c r="E4840" s="3">
        <v>93</v>
      </c>
      <c r="F4840" s="3">
        <v>208</v>
      </c>
      <c r="G4840" s="3">
        <v>208</v>
      </c>
      <c r="H4840" s="3">
        <v>35301457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 t="str">
        <f>B4840&amp;" | "&amp;C4840&amp;" | "&amp;D4840</f>
        <v>documentazione_amministrativa / determinazioni | DETERMINAZIONE DEL DIRIGENTE | DETERMINAZIONE DEL DIRIGENTE</v>
      </c>
      <c r="Q4840" s="3" t="str">
        <f>VLOOKUP(P4840,'Classificazione UD'!A:B,2,FALSE)</f>
        <v>Amministrativo</v>
      </c>
    </row>
    <row r="4841" spans="1:17" ht="15" customHeight="1" x14ac:dyDescent="0.25">
      <c r="A4841" s="30">
        <v>2014</v>
      </c>
      <c r="B4841" s="3" t="s">
        <v>48</v>
      </c>
      <c r="C4841" s="3" t="s">
        <v>116</v>
      </c>
      <c r="D4841" s="3" t="s">
        <v>116</v>
      </c>
      <c r="E4841" s="3">
        <v>121</v>
      </c>
      <c r="F4841" s="3">
        <v>320</v>
      </c>
      <c r="G4841" s="3">
        <v>320</v>
      </c>
      <c r="H4841" s="3">
        <v>70326644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 t="str">
        <f>B4841&amp;" | "&amp;C4841&amp;" | "&amp;D4841</f>
        <v>documentazione_amministrativa / determinazioni | DETERMINAZIONE DEL DIRIGENTE | DETERMINAZIONE DEL DIRIGENTE</v>
      </c>
      <c r="Q4841" s="3" t="str">
        <f>VLOOKUP(P4841,'Classificazione UD'!A:B,2,FALSE)</f>
        <v>Amministrativo</v>
      </c>
    </row>
    <row r="4842" spans="1:17" ht="15" customHeight="1" x14ac:dyDescent="0.25">
      <c r="A4842" s="30">
        <v>2015</v>
      </c>
      <c r="B4842" s="3" t="s">
        <v>48</v>
      </c>
      <c r="C4842" s="3" t="s">
        <v>116</v>
      </c>
      <c r="D4842" s="3" t="s">
        <v>116</v>
      </c>
      <c r="E4842" s="3">
        <v>172</v>
      </c>
      <c r="F4842" s="3">
        <v>602</v>
      </c>
      <c r="G4842" s="3">
        <v>602</v>
      </c>
      <c r="H4842" s="3">
        <v>71831757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 t="str">
        <f>B4842&amp;" | "&amp;C4842&amp;" | "&amp;D4842</f>
        <v>documentazione_amministrativa / determinazioni | DETERMINAZIONE DEL DIRIGENTE | DETERMINAZIONE DEL DIRIGENTE</v>
      </c>
      <c r="Q4842" s="3" t="str">
        <f>VLOOKUP(P4842,'Classificazione UD'!A:B,2,FALSE)</f>
        <v>Amministrativo</v>
      </c>
    </row>
    <row r="4843" spans="1:17" ht="15" customHeight="1" x14ac:dyDescent="0.25">
      <c r="A4843" s="30">
        <v>2016</v>
      </c>
      <c r="B4843" s="3" t="s">
        <v>48</v>
      </c>
      <c r="C4843" s="3" t="s">
        <v>116</v>
      </c>
      <c r="D4843" s="3" t="s">
        <v>116</v>
      </c>
      <c r="E4843" s="3">
        <v>68</v>
      </c>
      <c r="F4843" s="3">
        <v>193</v>
      </c>
      <c r="G4843" s="3">
        <v>193</v>
      </c>
      <c r="H4843" s="3">
        <v>24917940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 t="str">
        <f>B4843&amp;" | "&amp;C4843&amp;" | "&amp;D4843</f>
        <v>documentazione_amministrativa / determinazioni | DETERMINAZIONE DEL DIRIGENTE | DETERMINAZIONE DEL DIRIGENTE</v>
      </c>
      <c r="Q4843" s="3" t="str">
        <f>VLOOKUP(P4843,'Classificazione UD'!A:B,2,FALSE)</f>
        <v>Amministrativo</v>
      </c>
    </row>
    <row r="4844" spans="1:17" ht="15" customHeight="1" x14ac:dyDescent="0.25">
      <c r="A4844" s="30">
        <v>2010</v>
      </c>
      <c r="B4844" s="3" t="s">
        <v>48</v>
      </c>
      <c r="C4844" s="3" t="s">
        <v>116</v>
      </c>
      <c r="D4844" s="3" t="s">
        <v>116</v>
      </c>
      <c r="E4844" s="3">
        <v>67</v>
      </c>
      <c r="F4844" s="3">
        <v>177</v>
      </c>
      <c r="G4844" s="3">
        <v>177</v>
      </c>
      <c r="H4844" s="3">
        <v>23499729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 t="str">
        <f>B4844&amp;" | "&amp;C4844&amp;" | "&amp;D4844</f>
        <v>documentazione_amministrativa / determinazioni | DETERMINAZIONE DEL DIRIGENTE | DETERMINAZIONE DEL DIRIGENTE</v>
      </c>
      <c r="Q4844" s="3" t="str">
        <f>VLOOKUP(P4844,'Classificazione UD'!A:B,2,FALSE)</f>
        <v>Amministrativo</v>
      </c>
    </row>
    <row r="4845" spans="1:17" ht="15" customHeight="1" x14ac:dyDescent="0.25">
      <c r="A4845" s="30">
        <v>2011</v>
      </c>
      <c r="B4845" s="3" t="s">
        <v>48</v>
      </c>
      <c r="C4845" s="3" t="s">
        <v>116</v>
      </c>
      <c r="D4845" s="3" t="s">
        <v>116</v>
      </c>
      <c r="E4845" s="3">
        <v>14</v>
      </c>
      <c r="F4845" s="3">
        <v>50</v>
      </c>
      <c r="G4845" s="3">
        <v>50</v>
      </c>
      <c r="H4845" s="3">
        <v>6887780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 t="str">
        <f>B4845&amp;" | "&amp;C4845&amp;" | "&amp;D4845</f>
        <v>documentazione_amministrativa / determinazioni | DETERMINAZIONE DEL DIRIGENTE | DETERMINAZIONE DEL DIRIGENTE</v>
      </c>
      <c r="Q4845" s="3" t="str">
        <f>VLOOKUP(P4845,'Classificazione UD'!A:B,2,FALSE)</f>
        <v>Amministrativo</v>
      </c>
    </row>
    <row r="4846" spans="1:17" ht="15" customHeight="1" x14ac:dyDescent="0.25">
      <c r="A4846" s="30">
        <v>2012</v>
      </c>
      <c r="B4846" s="3" t="s">
        <v>48</v>
      </c>
      <c r="C4846" s="3" t="s">
        <v>116</v>
      </c>
      <c r="D4846" s="3" t="s">
        <v>116</v>
      </c>
      <c r="E4846" s="3">
        <v>6</v>
      </c>
      <c r="F4846" s="3">
        <v>29</v>
      </c>
      <c r="G4846" s="3">
        <v>29</v>
      </c>
      <c r="H4846" s="3">
        <v>3349798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 t="str">
        <f>B4846&amp;" | "&amp;C4846&amp;" | "&amp;D4846</f>
        <v>documentazione_amministrativa / determinazioni | DETERMINAZIONE DEL DIRIGENTE | DETERMINAZIONE DEL DIRIGENTE</v>
      </c>
      <c r="Q4846" s="3" t="str">
        <f>VLOOKUP(P4846,'Classificazione UD'!A:B,2,FALSE)</f>
        <v>Amministrativo</v>
      </c>
    </row>
    <row r="4847" spans="1:17" ht="15" customHeight="1" x14ac:dyDescent="0.25">
      <c r="A4847" s="30">
        <v>2013</v>
      </c>
      <c r="B4847" s="3" t="s">
        <v>48</v>
      </c>
      <c r="C4847" s="3" t="s">
        <v>116</v>
      </c>
      <c r="D4847" s="3" t="s">
        <v>116</v>
      </c>
      <c r="E4847" s="3">
        <v>8</v>
      </c>
      <c r="F4847" s="3">
        <v>40</v>
      </c>
      <c r="G4847" s="3">
        <v>40</v>
      </c>
      <c r="H4847" s="3">
        <v>39995439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 t="str">
        <f>B4847&amp;" | "&amp;C4847&amp;" | "&amp;D4847</f>
        <v>documentazione_amministrativa / determinazioni | DETERMINAZIONE DEL DIRIGENTE | DETERMINAZIONE DEL DIRIGENTE</v>
      </c>
      <c r="Q4847" s="3" t="str">
        <f>VLOOKUP(P4847,'Classificazione UD'!A:B,2,FALSE)</f>
        <v>Amministrativo</v>
      </c>
    </row>
    <row r="4848" spans="1:17" ht="15" customHeight="1" x14ac:dyDescent="0.25">
      <c r="A4848" s="30">
        <v>2014</v>
      </c>
      <c r="B4848" s="3" t="s">
        <v>48</v>
      </c>
      <c r="C4848" s="3" t="s">
        <v>116</v>
      </c>
      <c r="D4848" s="3" t="s">
        <v>116</v>
      </c>
      <c r="E4848" s="3">
        <v>22</v>
      </c>
      <c r="F4848" s="3">
        <v>48</v>
      </c>
      <c r="G4848" s="3">
        <v>48</v>
      </c>
      <c r="H4848" s="3">
        <v>18744933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 t="str">
        <f>B4848&amp;" | "&amp;C4848&amp;" | "&amp;D4848</f>
        <v>documentazione_amministrativa / determinazioni | DETERMINAZIONE DEL DIRIGENTE | DETERMINAZIONE DEL DIRIGENTE</v>
      </c>
      <c r="Q4848" s="3" t="str">
        <f>VLOOKUP(P4848,'Classificazione UD'!A:B,2,FALSE)</f>
        <v>Amministrativo</v>
      </c>
    </row>
    <row r="4849" spans="1:17" ht="15" customHeight="1" x14ac:dyDescent="0.25">
      <c r="A4849" s="30">
        <v>2015</v>
      </c>
      <c r="B4849" s="3" t="s">
        <v>48</v>
      </c>
      <c r="C4849" s="3" t="s">
        <v>116</v>
      </c>
      <c r="D4849" s="3" t="s">
        <v>116</v>
      </c>
      <c r="E4849" s="3">
        <v>24</v>
      </c>
      <c r="F4849" s="3">
        <v>46</v>
      </c>
      <c r="G4849" s="3">
        <v>46</v>
      </c>
      <c r="H4849" s="3">
        <v>5352850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 t="str">
        <f>B4849&amp;" | "&amp;C4849&amp;" | "&amp;D4849</f>
        <v>documentazione_amministrativa / determinazioni | DETERMINAZIONE DEL DIRIGENTE | DETERMINAZIONE DEL DIRIGENTE</v>
      </c>
      <c r="Q4849" s="3" t="str">
        <f>VLOOKUP(P4849,'Classificazione UD'!A:B,2,FALSE)</f>
        <v>Amministrativo</v>
      </c>
    </row>
    <row r="4850" spans="1:17" ht="15" customHeight="1" x14ac:dyDescent="0.25">
      <c r="A4850" s="30">
        <v>2016</v>
      </c>
      <c r="B4850" s="3" t="s">
        <v>48</v>
      </c>
      <c r="C4850" s="3" t="s">
        <v>116</v>
      </c>
      <c r="D4850" s="3" t="s">
        <v>116</v>
      </c>
      <c r="E4850" s="3">
        <v>15</v>
      </c>
      <c r="F4850" s="3">
        <v>35</v>
      </c>
      <c r="G4850" s="3">
        <v>35</v>
      </c>
      <c r="H4850" s="3">
        <v>13261806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 t="str">
        <f>B4850&amp;" | "&amp;C4850&amp;" | "&amp;D4850</f>
        <v>documentazione_amministrativa / determinazioni | DETERMINAZIONE DEL DIRIGENTE | DETERMINAZIONE DEL DIRIGENTE</v>
      </c>
      <c r="Q4850" s="3" t="str">
        <f>VLOOKUP(P4850,'Classificazione UD'!A:B,2,FALSE)</f>
        <v>Amministrativo</v>
      </c>
    </row>
    <row r="4851" spans="1:17" ht="15" customHeight="1" x14ac:dyDescent="0.25">
      <c r="A4851" s="30">
        <v>2010</v>
      </c>
      <c r="B4851" s="3" t="s">
        <v>48</v>
      </c>
      <c r="C4851" s="3" t="s">
        <v>116</v>
      </c>
      <c r="D4851" s="3" t="s">
        <v>116</v>
      </c>
      <c r="E4851" s="3">
        <v>5</v>
      </c>
      <c r="F4851" s="3">
        <v>14</v>
      </c>
      <c r="G4851" s="3">
        <v>14</v>
      </c>
      <c r="H4851" s="3">
        <v>1943712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 t="str">
        <f>B4851&amp;" | "&amp;C4851&amp;" | "&amp;D4851</f>
        <v>documentazione_amministrativa / determinazioni | DETERMINAZIONE DEL DIRIGENTE | DETERMINAZIONE DEL DIRIGENTE</v>
      </c>
      <c r="Q4851" s="3" t="str">
        <f>VLOOKUP(P4851,'Classificazione UD'!A:B,2,FALSE)</f>
        <v>Amministrativo</v>
      </c>
    </row>
    <row r="4852" spans="1:17" ht="15" customHeight="1" x14ac:dyDescent="0.25">
      <c r="A4852" s="30">
        <v>2011</v>
      </c>
      <c r="B4852" s="3" t="s">
        <v>48</v>
      </c>
      <c r="C4852" s="3" t="s">
        <v>116</v>
      </c>
      <c r="D4852" s="3" t="s">
        <v>116</v>
      </c>
      <c r="E4852" s="3">
        <v>2</v>
      </c>
      <c r="F4852" s="3">
        <v>12</v>
      </c>
      <c r="G4852" s="3">
        <v>12</v>
      </c>
      <c r="H4852" s="3">
        <v>2413901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 t="str">
        <f>B4852&amp;" | "&amp;C4852&amp;" | "&amp;D4852</f>
        <v>documentazione_amministrativa / determinazioni | DETERMINAZIONE DEL DIRIGENTE | DETERMINAZIONE DEL DIRIGENTE</v>
      </c>
      <c r="Q4852" s="3" t="str">
        <f>VLOOKUP(P4852,'Classificazione UD'!A:B,2,FALSE)</f>
        <v>Amministrativo</v>
      </c>
    </row>
    <row r="4853" spans="1:17" ht="15" customHeight="1" x14ac:dyDescent="0.25">
      <c r="A4853" s="30">
        <v>2012</v>
      </c>
      <c r="B4853" s="3" t="s">
        <v>48</v>
      </c>
      <c r="C4853" s="3" t="s">
        <v>116</v>
      </c>
      <c r="D4853" s="3" t="s">
        <v>116</v>
      </c>
      <c r="E4853" s="3">
        <v>4</v>
      </c>
      <c r="F4853" s="3">
        <v>16</v>
      </c>
      <c r="G4853" s="3">
        <v>16</v>
      </c>
      <c r="H4853" s="3">
        <v>3684170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 t="str">
        <f>B4853&amp;" | "&amp;C4853&amp;" | "&amp;D4853</f>
        <v>documentazione_amministrativa / determinazioni | DETERMINAZIONE DEL DIRIGENTE | DETERMINAZIONE DEL DIRIGENTE</v>
      </c>
      <c r="Q4853" s="3" t="str">
        <f>VLOOKUP(P4853,'Classificazione UD'!A:B,2,FALSE)</f>
        <v>Amministrativo</v>
      </c>
    </row>
    <row r="4854" spans="1:17" ht="15" customHeight="1" x14ac:dyDescent="0.25">
      <c r="A4854" s="30">
        <v>2013</v>
      </c>
      <c r="B4854" s="3" t="s">
        <v>48</v>
      </c>
      <c r="C4854" s="3" t="s">
        <v>116</v>
      </c>
      <c r="D4854" s="3" t="s">
        <v>116</v>
      </c>
      <c r="E4854" s="3">
        <v>1</v>
      </c>
      <c r="F4854" s="3">
        <v>3</v>
      </c>
      <c r="G4854" s="3">
        <v>3</v>
      </c>
      <c r="H4854" s="3">
        <v>370151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 t="str">
        <f>B4854&amp;" | "&amp;C4854&amp;" | "&amp;D4854</f>
        <v>documentazione_amministrativa / determinazioni | DETERMINAZIONE DEL DIRIGENTE | DETERMINAZIONE DEL DIRIGENTE</v>
      </c>
      <c r="Q4854" s="3" t="str">
        <f>VLOOKUP(P4854,'Classificazione UD'!A:B,2,FALSE)</f>
        <v>Amministrativo</v>
      </c>
    </row>
    <row r="4855" spans="1:17" ht="15" customHeight="1" x14ac:dyDescent="0.25">
      <c r="A4855" s="30">
        <v>2014</v>
      </c>
      <c r="B4855" s="3" t="s">
        <v>48</v>
      </c>
      <c r="C4855" s="3" t="s">
        <v>116</v>
      </c>
      <c r="D4855" s="3" t="s">
        <v>116</v>
      </c>
      <c r="E4855" s="3">
        <v>1</v>
      </c>
      <c r="F4855" s="3">
        <v>6</v>
      </c>
      <c r="G4855" s="3">
        <v>6</v>
      </c>
      <c r="H4855" s="3">
        <v>4126957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 t="str">
        <f>B4855&amp;" | "&amp;C4855&amp;" | "&amp;D4855</f>
        <v>documentazione_amministrativa / determinazioni | DETERMINAZIONE DEL DIRIGENTE | DETERMINAZIONE DEL DIRIGENTE</v>
      </c>
      <c r="Q4855" s="3" t="str">
        <f>VLOOKUP(P4855,'Classificazione UD'!A:B,2,FALSE)</f>
        <v>Amministrativo</v>
      </c>
    </row>
    <row r="4856" spans="1:17" ht="15" customHeight="1" x14ac:dyDescent="0.25">
      <c r="A4856" s="30">
        <v>2016</v>
      </c>
      <c r="B4856" s="3" t="s">
        <v>48</v>
      </c>
      <c r="C4856" s="3" t="s">
        <v>116</v>
      </c>
      <c r="D4856" s="3" t="s">
        <v>116</v>
      </c>
      <c r="E4856" s="3">
        <v>1</v>
      </c>
      <c r="F4856" s="3">
        <v>5</v>
      </c>
      <c r="G4856" s="3">
        <v>5</v>
      </c>
      <c r="H4856" s="3">
        <v>7909284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 t="str">
        <f>B4856&amp;" | "&amp;C4856&amp;" | "&amp;D4856</f>
        <v>documentazione_amministrativa / determinazioni | DETERMINAZIONE DEL DIRIGENTE | DETERMINAZIONE DEL DIRIGENTE</v>
      </c>
      <c r="Q4856" s="3" t="str">
        <f>VLOOKUP(P4856,'Classificazione UD'!A:B,2,FALSE)</f>
        <v>Amministrativo</v>
      </c>
    </row>
    <row r="4857" spans="1:17" ht="15" customHeight="1" x14ac:dyDescent="0.25">
      <c r="A4857" s="30">
        <v>2010</v>
      </c>
      <c r="B4857" s="3" t="s">
        <v>48</v>
      </c>
      <c r="C4857" s="3" t="s">
        <v>116</v>
      </c>
      <c r="D4857" s="3" t="s">
        <v>116</v>
      </c>
      <c r="E4857" s="3">
        <v>204</v>
      </c>
      <c r="F4857" s="3">
        <v>445</v>
      </c>
      <c r="G4857" s="3">
        <v>445</v>
      </c>
      <c r="H4857" s="3">
        <v>63779349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 t="str">
        <f>B4857&amp;" | "&amp;C4857&amp;" | "&amp;D4857</f>
        <v>documentazione_amministrativa / determinazioni | DETERMINAZIONE DEL DIRIGENTE | DETERMINAZIONE DEL DIRIGENTE</v>
      </c>
      <c r="Q4857" s="3" t="str">
        <f>VLOOKUP(P4857,'Classificazione UD'!A:B,2,FALSE)</f>
        <v>Amministrativo</v>
      </c>
    </row>
    <row r="4858" spans="1:17" ht="15" customHeight="1" x14ac:dyDescent="0.25">
      <c r="A4858" s="30">
        <v>2011</v>
      </c>
      <c r="B4858" s="3" t="s">
        <v>48</v>
      </c>
      <c r="C4858" s="3" t="s">
        <v>116</v>
      </c>
      <c r="D4858" s="3" t="s">
        <v>116</v>
      </c>
      <c r="E4858" s="3">
        <v>140</v>
      </c>
      <c r="F4858" s="3">
        <v>323</v>
      </c>
      <c r="G4858" s="3">
        <v>323</v>
      </c>
      <c r="H4858" s="3">
        <v>44662943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 t="str">
        <f>B4858&amp;" | "&amp;C4858&amp;" | "&amp;D4858</f>
        <v>documentazione_amministrativa / determinazioni | DETERMINAZIONE DEL DIRIGENTE | DETERMINAZIONE DEL DIRIGENTE</v>
      </c>
      <c r="Q4858" s="3" t="str">
        <f>VLOOKUP(P4858,'Classificazione UD'!A:B,2,FALSE)</f>
        <v>Amministrativo</v>
      </c>
    </row>
    <row r="4859" spans="1:17" ht="15" customHeight="1" x14ac:dyDescent="0.25">
      <c r="A4859" s="30">
        <v>2012</v>
      </c>
      <c r="B4859" s="3" t="s">
        <v>48</v>
      </c>
      <c r="C4859" s="3" t="s">
        <v>116</v>
      </c>
      <c r="D4859" s="3" t="s">
        <v>116</v>
      </c>
      <c r="E4859" s="3">
        <v>118</v>
      </c>
      <c r="F4859" s="3">
        <v>284</v>
      </c>
      <c r="G4859" s="3">
        <v>284</v>
      </c>
      <c r="H4859" s="3">
        <v>44840201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 t="str">
        <f>B4859&amp;" | "&amp;C4859&amp;" | "&amp;D4859</f>
        <v>documentazione_amministrativa / determinazioni | DETERMINAZIONE DEL DIRIGENTE | DETERMINAZIONE DEL DIRIGENTE</v>
      </c>
      <c r="Q4859" s="3" t="str">
        <f>VLOOKUP(P4859,'Classificazione UD'!A:B,2,FALSE)</f>
        <v>Amministrativo</v>
      </c>
    </row>
    <row r="4860" spans="1:17" ht="15" customHeight="1" x14ac:dyDescent="0.25">
      <c r="A4860" s="30">
        <v>2013</v>
      </c>
      <c r="B4860" s="3" t="s">
        <v>48</v>
      </c>
      <c r="C4860" s="3" t="s">
        <v>116</v>
      </c>
      <c r="D4860" s="3" t="s">
        <v>116</v>
      </c>
      <c r="E4860" s="3">
        <v>153</v>
      </c>
      <c r="F4860" s="3">
        <v>432</v>
      </c>
      <c r="G4860" s="3">
        <v>432</v>
      </c>
      <c r="H4860" s="3">
        <v>95348959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 t="str">
        <f>B4860&amp;" | "&amp;C4860&amp;" | "&amp;D4860</f>
        <v>documentazione_amministrativa / determinazioni | DETERMINAZIONE DEL DIRIGENTE | DETERMINAZIONE DEL DIRIGENTE</v>
      </c>
      <c r="Q4860" s="3" t="str">
        <f>VLOOKUP(P4860,'Classificazione UD'!A:B,2,FALSE)</f>
        <v>Amministrativo</v>
      </c>
    </row>
    <row r="4861" spans="1:17" ht="15" customHeight="1" x14ac:dyDescent="0.25">
      <c r="A4861" s="30">
        <v>2014</v>
      </c>
      <c r="B4861" s="3" t="s">
        <v>48</v>
      </c>
      <c r="C4861" s="3" t="s">
        <v>116</v>
      </c>
      <c r="D4861" s="3" t="s">
        <v>116</v>
      </c>
      <c r="E4861" s="3">
        <v>162</v>
      </c>
      <c r="F4861" s="3">
        <v>382</v>
      </c>
      <c r="G4861" s="3">
        <v>382</v>
      </c>
      <c r="H4861" s="3">
        <v>69098349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 t="str">
        <f>B4861&amp;" | "&amp;C4861&amp;" | "&amp;D4861</f>
        <v>documentazione_amministrativa / determinazioni | DETERMINAZIONE DEL DIRIGENTE | DETERMINAZIONE DEL DIRIGENTE</v>
      </c>
      <c r="Q4861" s="3" t="str">
        <f>VLOOKUP(P4861,'Classificazione UD'!A:B,2,FALSE)</f>
        <v>Amministrativo</v>
      </c>
    </row>
    <row r="4862" spans="1:17" ht="15" customHeight="1" x14ac:dyDescent="0.25">
      <c r="A4862" s="30">
        <v>2015</v>
      </c>
      <c r="B4862" s="3" t="s">
        <v>48</v>
      </c>
      <c r="C4862" s="3" t="s">
        <v>116</v>
      </c>
      <c r="D4862" s="3" t="s">
        <v>116</v>
      </c>
      <c r="E4862" s="3">
        <v>150</v>
      </c>
      <c r="F4862" s="3">
        <v>404</v>
      </c>
      <c r="G4862" s="3">
        <v>404</v>
      </c>
      <c r="H4862" s="3">
        <v>143977612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 t="str">
        <f>B4862&amp;" | "&amp;C4862&amp;" | "&amp;D4862</f>
        <v>documentazione_amministrativa / determinazioni | DETERMINAZIONE DEL DIRIGENTE | DETERMINAZIONE DEL DIRIGENTE</v>
      </c>
      <c r="Q4862" s="3" t="str">
        <f>VLOOKUP(P4862,'Classificazione UD'!A:B,2,FALSE)</f>
        <v>Amministrativo</v>
      </c>
    </row>
    <row r="4863" spans="1:17" ht="15" customHeight="1" x14ac:dyDescent="0.25">
      <c r="A4863" s="30">
        <v>2016</v>
      </c>
      <c r="B4863" s="3" t="s">
        <v>48</v>
      </c>
      <c r="C4863" s="3" t="s">
        <v>116</v>
      </c>
      <c r="D4863" s="3" t="s">
        <v>116</v>
      </c>
      <c r="E4863" s="3">
        <v>93</v>
      </c>
      <c r="F4863" s="3">
        <v>235</v>
      </c>
      <c r="G4863" s="3">
        <v>235</v>
      </c>
      <c r="H4863" s="3">
        <v>47705995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 t="str">
        <f>B4863&amp;" | "&amp;C4863&amp;" | "&amp;D4863</f>
        <v>documentazione_amministrativa / determinazioni | DETERMINAZIONE DEL DIRIGENTE | DETERMINAZIONE DEL DIRIGENTE</v>
      </c>
      <c r="Q4863" s="3" t="str">
        <f>VLOOKUP(P4863,'Classificazione UD'!A:B,2,FALSE)</f>
        <v>Amministrativo</v>
      </c>
    </row>
    <row r="4864" spans="1:17" ht="15" customHeight="1" x14ac:dyDescent="0.25">
      <c r="A4864" s="30">
        <v>2010</v>
      </c>
      <c r="B4864" s="3" t="s">
        <v>48</v>
      </c>
      <c r="C4864" s="3" t="s">
        <v>116</v>
      </c>
      <c r="D4864" s="3" t="s">
        <v>116</v>
      </c>
      <c r="E4864" s="3">
        <v>27</v>
      </c>
      <c r="F4864" s="3">
        <v>65</v>
      </c>
      <c r="G4864" s="3">
        <v>65</v>
      </c>
      <c r="H4864" s="3">
        <v>16057199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 t="str">
        <f>B4864&amp;" | "&amp;C4864&amp;" | "&amp;D4864</f>
        <v>documentazione_amministrativa / determinazioni | DETERMINAZIONE DEL DIRIGENTE | DETERMINAZIONE DEL DIRIGENTE</v>
      </c>
      <c r="Q4864" s="3" t="str">
        <f>VLOOKUP(P4864,'Classificazione UD'!A:B,2,FALSE)</f>
        <v>Amministrativo</v>
      </c>
    </row>
    <row r="4865" spans="1:17" ht="15" customHeight="1" x14ac:dyDescent="0.25">
      <c r="A4865" s="30">
        <v>2011</v>
      </c>
      <c r="B4865" s="3" t="s">
        <v>48</v>
      </c>
      <c r="C4865" s="3" t="s">
        <v>116</v>
      </c>
      <c r="D4865" s="3" t="s">
        <v>116</v>
      </c>
      <c r="E4865" s="3">
        <v>17</v>
      </c>
      <c r="F4865" s="3">
        <v>40</v>
      </c>
      <c r="G4865" s="3">
        <v>40</v>
      </c>
      <c r="H4865" s="3">
        <v>4689320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 t="str">
        <f>B4865&amp;" | "&amp;C4865&amp;" | "&amp;D4865</f>
        <v>documentazione_amministrativa / determinazioni | DETERMINAZIONE DEL DIRIGENTE | DETERMINAZIONE DEL DIRIGENTE</v>
      </c>
      <c r="Q4865" s="3" t="str">
        <f>VLOOKUP(P4865,'Classificazione UD'!A:B,2,FALSE)</f>
        <v>Amministrativo</v>
      </c>
    </row>
    <row r="4866" spans="1:17" ht="15" customHeight="1" x14ac:dyDescent="0.25">
      <c r="A4866" s="30">
        <v>2012</v>
      </c>
      <c r="B4866" s="3" t="s">
        <v>48</v>
      </c>
      <c r="C4866" s="3" t="s">
        <v>116</v>
      </c>
      <c r="D4866" s="3" t="s">
        <v>116</v>
      </c>
      <c r="E4866" s="3">
        <v>20</v>
      </c>
      <c r="F4866" s="3">
        <v>51</v>
      </c>
      <c r="G4866" s="3">
        <v>51</v>
      </c>
      <c r="H4866" s="3">
        <v>6237712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 t="str">
        <f>B4866&amp;" | "&amp;C4866&amp;" | "&amp;D4866</f>
        <v>documentazione_amministrativa / determinazioni | DETERMINAZIONE DEL DIRIGENTE | DETERMINAZIONE DEL DIRIGENTE</v>
      </c>
      <c r="Q4866" s="3" t="str">
        <f>VLOOKUP(P4866,'Classificazione UD'!A:B,2,FALSE)</f>
        <v>Amministrativo</v>
      </c>
    </row>
    <row r="4867" spans="1:17" ht="15" customHeight="1" x14ac:dyDescent="0.25">
      <c r="A4867" s="30">
        <v>2013</v>
      </c>
      <c r="B4867" s="3" t="s">
        <v>48</v>
      </c>
      <c r="C4867" s="3" t="s">
        <v>116</v>
      </c>
      <c r="D4867" s="3" t="s">
        <v>116</v>
      </c>
      <c r="E4867" s="3">
        <v>22</v>
      </c>
      <c r="F4867" s="3">
        <v>54</v>
      </c>
      <c r="G4867" s="3">
        <v>54</v>
      </c>
      <c r="H4867" s="3">
        <v>6461421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 t="str">
        <f>B4867&amp;" | "&amp;C4867&amp;" | "&amp;D4867</f>
        <v>documentazione_amministrativa / determinazioni | DETERMINAZIONE DEL DIRIGENTE | DETERMINAZIONE DEL DIRIGENTE</v>
      </c>
      <c r="Q4867" s="3" t="str">
        <f>VLOOKUP(P4867,'Classificazione UD'!A:B,2,FALSE)</f>
        <v>Amministrativo</v>
      </c>
    </row>
    <row r="4868" spans="1:17" ht="15" customHeight="1" x14ac:dyDescent="0.25">
      <c r="A4868" s="30">
        <v>2014</v>
      </c>
      <c r="B4868" s="3" t="s">
        <v>48</v>
      </c>
      <c r="C4868" s="3" t="s">
        <v>116</v>
      </c>
      <c r="D4868" s="3" t="s">
        <v>116</v>
      </c>
      <c r="E4868" s="3">
        <v>26</v>
      </c>
      <c r="F4868" s="3">
        <v>64</v>
      </c>
      <c r="G4868" s="3">
        <v>64</v>
      </c>
      <c r="H4868" s="3">
        <v>7304265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 t="str">
        <f>B4868&amp;" | "&amp;C4868&amp;" | "&amp;D4868</f>
        <v>documentazione_amministrativa / determinazioni | DETERMINAZIONE DEL DIRIGENTE | DETERMINAZIONE DEL DIRIGENTE</v>
      </c>
      <c r="Q4868" s="3" t="str">
        <f>VLOOKUP(P4868,'Classificazione UD'!A:B,2,FALSE)</f>
        <v>Amministrativo</v>
      </c>
    </row>
    <row r="4869" spans="1:17" ht="15" customHeight="1" x14ac:dyDescent="0.25">
      <c r="A4869" s="30">
        <v>2015</v>
      </c>
      <c r="B4869" s="3" t="s">
        <v>48</v>
      </c>
      <c r="C4869" s="3" t="s">
        <v>116</v>
      </c>
      <c r="D4869" s="3" t="s">
        <v>116</v>
      </c>
      <c r="E4869" s="3">
        <v>27</v>
      </c>
      <c r="F4869" s="3">
        <v>77</v>
      </c>
      <c r="G4869" s="3">
        <v>77</v>
      </c>
      <c r="H4869" s="3">
        <v>8630671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 t="str">
        <f>B4869&amp;" | "&amp;C4869&amp;" | "&amp;D4869</f>
        <v>documentazione_amministrativa / determinazioni | DETERMINAZIONE DEL DIRIGENTE | DETERMINAZIONE DEL DIRIGENTE</v>
      </c>
      <c r="Q4869" s="3" t="str">
        <f>VLOOKUP(P4869,'Classificazione UD'!A:B,2,FALSE)</f>
        <v>Amministrativo</v>
      </c>
    </row>
    <row r="4870" spans="1:17" ht="15" customHeight="1" x14ac:dyDescent="0.25">
      <c r="A4870" s="30">
        <v>2016</v>
      </c>
      <c r="B4870" s="3" t="s">
        <v>48</v>
      </c>
      <c r="C4870" s="3" t="s">
        <v>116</v>
      </c>
      <c r="D4870" s="3" t="s">
        <v>116</v>
      </c>
      <c r="E4870" s="3">
        <v>16</v>
      </c>
      <c r="F4870" s="3">
        <v>38</v>
      </c>
      <c r="G4870" s="3">
        <v>38</v>
      </c>
      <c r="H4870" s="3">
        <v>3848763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 t="str">
        <f>B4870&amp;" | "&amp;C4870&amp;" | "&amp;D4870</f>
        <v>documentazione_amministrativa / determinazioni | DETERMINAZIONE DEL DIRIGENTE | DETERMINAZIONE DEL DIRIGENTE</v>
      </c>
      <c r="Q4870" s="3" t="str">
        <f>VLOOKUP(P4870,'Classificazione UD'!A:B,2,FALSE)</f>
        <v>Amministrativo</v>
      </c>
    </row>
    <row r="4871" spans="1:17" ht="15" customHeight="1" x14ac:dyDescent="0.25">
      <c r="A4871" s="30">
        <v>2010</v>
      </c>
      <c r="B4871" s="3" t="s">
        <v>48</v>
      </c>
      <c r="C4871" s="3" t="s">
        <v>116</v>
      </c>
      <c r="D4871" s="3" t="s">
        <v>116</v>
      </c>
      <c r="E4871" s="3">
        <v>31</v>
      </c>
      <c r="F4871" s="3">
        <v>60</v>
      </c>
      <c r="G4871" s="3">
        <v>60</v>
      </c>
      <c r="H4871" s="3">
        <v>8438040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 t="str">
        <f>B4871&amp;" | "&amp;C4871&amp;" | "&amp;D4871</f>
        <v>documentazione_amministrativa / determinazioni | DETERMINAZIONE DEL DIRIGENTE | DETERMINAZIONE DEL DIRIGENTE</v>
      </c>
      <c r="Q4871" s="3" t="str">
        <f>VLOOKUP(P4871,'Classificazione UD'!A:B,2,FALSE)</f>
        <v>Amministrativo</v>
      </c>
    </row>
    <row r="4872" spans="1:17" ht="15" customHeight="1" x14ac:dyDescent="0.25">
      <c r="A4872" s="30">
        <v>2011</v>
      </c>
      <c r="B4872" s="3" t="s">
        <v>48</v>
      </c>
      <c r="C4872" s="3" t="s">
        <v>116</v>
      </c>
      <c r="D4872" s="3" t="s">
        <v>116</v>
      </c>
      <c r="E4872" s="3">
        <v>23</v>
      </c>
      <c r="F4872" s="3">
        <v>51</v>
      </c>
      <c r="G4872" s="3">
        <v>51</v>
      </c>
      <c r="H4872" s="3">
        <v>6984951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 t="str">
        <f>B4872&amp;" | "&amp;C4872&amp;" | "&amp;D4872</f>
        <v>documentazione_amministrativa / determinazioni | DETERMINAZIONE DEL DIRIGENTE | DETERMINAZIONE DEL DIRIGENTE</v>
      </c>
      <c r="Q4872" s="3" t="str">
        <f>VLOOKUP(P4872,'Classificazione UD'!A:B,2,FALSE)</f>
        <v>Amministrativo</v>
      </c>
    </row>
    <row r="4873" spans="1:17" ht="15" customHeight="1" x14ac:dyDescent="0.25">
      <c r="A4873" s="30">
        <v>2012</v>
      </c>
      <c r="B4873" s="3" t="s">
        <v>48</v>
      </c>
      <c r="C4873" s="3" t="s">
        <v>116</v>
      </c>
      <c r="D4873" s="3" t="s">
        <v>116</v>
      </c>
      <c r="E4873" s="3">
        <v>26</v>
      </c>
      <c r="F4873" s="3">
        <v>63</v>
      </c>
      <c r="G4873" s="3">
        <v>63</v>
      </c>
      <c r="H4873" s="3">
        <v>8770408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 t="str">
        <f>B4873&amp;" | "&amp;C4873&amp;" | "&amp;D4873</f>
        <v>documentazione_amministrativa / determinazioni | DETERMINAZIONE DEL DIRIGENTE | DETERMINAZIONE DEL DIRIGENTE</v>
      </c>
      <c r="Q4873" s="3" t="str">
        <f>VLOOKUP(P4873,'Classificazione UD'!A:B,2,FALSE)</f>
        <v>Amministrativo</v>
      </c>
    </row>
    <row r="4874" spans="1:17" ht="15" customHeight="1" x14ac:dyDescent="0.25">
      <c r="A4874" s="30">
        <v>2013</v>
      </c>
      <c r="B4874" s="3" t="s">
        <v>48</v>
      </c>
      <c r="C4874" s="3" t="s">
        <v>116</v>
      </c>
      <c r="D4874" s="3" t="s">
        <v>116</v>
      </c>
      <c r="E4874" s="3">
        <v>17</v>
      </c>
      <c r="F4874" s="3">
        <v>40</v>
      </c>
      <c r="G4874" s="3">
        <v>40</v>
      </c>
      <c r="H4874" s="3">
        <v>4790709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 t="str">
        <f>B4874&amp;" | "&amp;C4874&amp;" | "&amp;D4874</f>
        <v>documentazione_amministrativa / determinazioni | DETERMINAZIONE DEL DIRIGENTE | DETERMINAZIONE DEL DIRIGENTE</v>
      </c>
      <c r="Q4874" s="3" t="str">
        <f>VLOOKUP(P4874,'Classificazione UD'!A:B,2,FALSE)</f>
        <v>Amministrativo</v>
      </c>
    </row>
    <row r="4875" spans="1:17" ht="15" customHeight="1" x14ac:dyDescent="0.25">
      <c r="A4875" s="30">
        <v>2014</v>
      </c>
      <c r="B4875" s="3" t="s">
        <v>48</v>
      </c>
      <c r="C4875" s="3" t="s">
        <v>116</v>
      </c>
      <c r="D4875" s="3" t="s">
        <v>116</v>
      </c>
      <c r="E4875" s="3">
        <v>9</v>
      </c>
      <c r="F4875" s="3">
        <v>23</v>
      </c>
      <c r="G4875" s="3">
        <v>23</v>
      </c>
      <c r="H4875" s="3">
        <v>3376610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 t="str">
        <f>B4875&amp;" | "&amp;C4875&amp;" | "&amp;D4875</f>
        <v>documentazione_amministrativa / determinazioni | DETERMINAZIONE DEL DIRIGENTE | DETERMINAZIONE DEL DIRIGENTE</v>
      </c>
      <c r="Q4875" s="3" t="str">
        <f>VLOOKUP(P4875,'Classificazione UD'!A:B,2,FALSE)</f>
        <v>Amministrativo</v>
      </c>
    </row>
    <row r="4876" spans="1:17" ht="15" customHeight="1" x14ac:dyDescent="0.25">
      <c r="A4876" s="30">
        <v>2015</v>
      </c>
      <c r="B4876" s="3" t="s">
        <v>48</v>
      </c>
      <c r="C4876" s="3" t="s">
        <v>116</v>
      </c>
      <c r="D4876" s="3" t="s">
        <v>116</v>
      </c>
      <c r="E4876" s="3">
        <v>11</v>
      </c>
      <c r="F4876" s="3">
        <v>26</v>
      </c>
      <c r="G4876" s="3">
        <v>26</v>
      </c>
      <c r="H4876" s="3">
        <v>3555859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 t="str">
        <f>B4876&amp;" | "&amp;C4876&amp;" | "&amp;D4876</f>
        <v>documentazione_amministrativa / determinazioni | DETERMINAZIONE DEL DIRIGENTE | DETERMINAZIONE DEL DIRIGENTE</v>
      </c>
      <c r="Q4876" s="3" t="str">
        <f>VLOOKUP(P4876,'Classificazione UD'!A:B,2,FALSE)</f>
        <v>Amministrativo</v>
      </c>
    </row>
    <row r="4877" spans="1:17" ht="15" customHeight="1" x14ac:dyDescent="0.25">
      <c r="A4877" s="30">
        <v>2016</v>
      </c>
      <c r="B4877" s="3" t="s">
        <v>48</v>
      </c>
      <c r="C4877" s="3" t="s">
        <v>116</v>
      </c>
      <c r="D4877" s="3" t="s">
        <v>116</v>
      </c>
      <c r="E4877" s="3">
        <v>6</v>
      </c>
      <c r="F4877" s="3">
        <v>12</v>
      </c>
      <c r="G4877" s="3">
        <v>12</v>
      </c>
      <c r="H4877" s="3">
        <v>1497569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 t="str">
        <f>B4877&amp;" | "&amp;C4877&amp;" | "&amp;D4877</f>
        <v>documentazione_amministrativa / determinazioni | DETERMINAZIONE DEL DIRIGENTE | DETERMINAZIONE DEL DIRIGENTE</v>
      </c>
      <c r="Q4877" s="3" t="str">
        <f>VLOOKUP(P4877,'Classificazione UD'!A:B,2,FALSE)</f>
        <v>Amministrativo</v>
      </c>
    </row>
    <row r="4878" spans="1:17" ht="15" customHeight="1" x14ac:dyDescent="0.25">
      <c r="A4878" s="30">
        <v>2010</v>
      </c>
      <c r="B4878" s="3" t="s">
        <v>48</v>
      </c>
      <c r="C4878" s="3" t="s">
        <v>116</v>
      </c>
      <c r="D4878" s="3" t="s">
        <v>116</v>
      </c>
      <c r="E4878" s="3">
        <v>51</v>
      </c>
      <c r="F4878" s="3">
        <v>115</v>
      </c>
      <c r="G4878" s="3">
        <v>115</v>
      </c>
      <c r="H4878" s="3">
        <v>15789882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 t="str">
        <f>B4878&amp;" | "&amp;C4878&amp;" | "&amp;D4878</f>
        <v>documentazione_amministrativa / determinazioni | DETERMINAZIONE DEL DIRIGENTE | DETERMINAZIONE DEL DIRIGENTE</v>
      </c>
      <c r="Q4878" s="3" t="str">
        <f>VLOOKUP(P4878,'Classificazione UD'!A:B,2,FALSE)</f>
        <v>Amministrativo</v>
      </c>
    </row>
    <row r="4879" spans="1:17" ht="15" customHeight="1" x14ac:dyDescent="0.25">
      <c r="A4879" s="30">
        <v>2011</v>
      </c>
      <c r="B4879" s="3" t="s">
        <v>48</v>
      </c>
      <c r="C4879" s="3" t="s">
        <v>116</v>
      </c>
      <c r="D4879" s="3" t="s">
        <v>116</v>
      </c>
      <c r="E4879" s="3">
        <v>36</v>
      </c>
      <c r="F4879" s="3">
        <v>83</v>
      </c>
      <c r="G4879" s="3">
        <v>83</v>
      </c>
      <c r="H4879" s="3">
        <v>13284449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 t="str">
        <f>B4879&amp;" | "&amp;C4879&amp;" | "&amp;D4879</f>
        <v>documentazione_amministrativa / determinazioni | DETERMINAZIONE DEL DIRIGENTE | DETERMINAZIONE DEL DIRIGENTE</v>
      </c>
      <c r="Q4879" s="3" t="str">
        <f>VLOOKUP(P4879,'Classificazione UD'!A:B,2,FALSE)</f>
        <v>Amministrativo</v>
      </c>
    </row>
    <row r="4880" spans="1:17" ht="15" customHeight="1" x14ac:dyDescent="0.25">
      <c r="A4880" s="30">
        <v>2012</v>
      </c>
      <c r="B4880" s="3" t="s">
        <v>48</v>
      </c>
      <c r="C4880" s="3" t="s">
        <v>116</v>
      </c>
      <c r="D4880" s="3" t="s">
        <v>116</v>
      </c>
      <c r="E4880" s="3">
        <v>31</v>
      </c>
      <c r="F4880" s="3">
        <v>85</v>
      </c>
      <c r="G4880" s="3">
        <v>85</v>
      </c>
      <c r="H4880" s="3">
        <v>40099752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 t="str">
        <f>B4880&amp;" | "&amp;C4880&amp;" | "&amp;D4880</f>
        <v>documentazione_amministrativa / determinazioni | DETERMINAZIONE DEL DIRIGENTE | DETERMINAZIONE DEL DIRIGENTE</v>
      </c>
      <c r="Q4880" s="3" t="str">
        <f>VLOOKUP(P4880,'Classificazione UD'!A:B,2,FALSE)</f>
        <v>Amministrativo</v>
      </c>
    </row>
    <row r="4881" spans="1:17" ht="15" customHeight="1" x14ac:dyDescent="0.25">
      <c r="A4881" s="30">
        <v>2013</v>
      </c>
      <c r="B4881" s="3" t="s">
        <v>48</v>
      </c>
      <c r="C4881" s="3" t="s">
        <v>116</v>
      </c>
      <c r="D4881" s="3" t="s">
        <v>116</v>
      </c>
      <c r="E4881" s="3">
        <v>36</v>
      </c>
      <c r="F4881" s="3">
        <v>97</v>
      </c>
      <c r="G4881" s="3">
        <v>97</v>
      </c>
      <c r="H4881" s="3">
        <v>45738146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 t="str">
        <f>B4881&amp;" | "&amp;C4881&amp;" | "&amp;D4881</f>
        <v>documentazione_amministrativa / determinazioni | DETERMINAZIONE DEL DIRIGENTE | DETERMINAZIONE DEL DIRIGENTE</v>
      </c>
      <c r="Q4881" s="3" t="str">
        <f>VLOOKUP(P4881,'Classificazione UD'!A:B,2,FALSE)</f>
        <v>Amministrativo</v>
      </c>
    </row>
    <row r="4882" spans="1:17" ht="15" customHeight="1" x14ac:dyDescent="0.25">
      <c r="A4882" s="30">
        <v>2014</v>
      </c>
      <c r="B4882" s="3" t="s">
        <v>48</v>
      </c>
      <c r="C4882" s="3" t="s">
        <v>116</v>
      </c>
      <c r="D4882" s="3" t="s">
        <v>116</v>
      </c>
      <c r="E4882" s="3">
        <v>42</v>
      </c>
      <c r="F4882" s="3">
        <v>127</v>
      </c>
      <c r="G4882" s="3">
        <v>127</v>
      </c>
      <c r="H4882" s="3">
        <v>23601713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 t="str">
        <f>B4882&amp;" | "&amp;C4882&amp;" | "&amp;D4882</f>
        <v>documentazione_amministrativa / determinazioni | DETERMINAZIONE DEL DIRIGENTE | DETERMINAZIONE DEL DIRIGENTE</v>
      </c>
      <c r="Q4882" s="3" t="str">
        <f>VLOOKUP(P4882,'Classificazione UD'!A:B,2,FALSE)</f>
        <v>Amministrativo</v>
      </c>
    </row>
    <row r="4883" spans="1:17" ht="15" customHeight="1" x14ac:dyDescent="0.25">
      <c r="A4883" s="30">
        <v>2015</v>
      </c>
      <c r="B4883" s="3" t="s">
        <v>48</v>
      </c>
      <c r="C4883" s="3" t="s">
        <v>116</v>
      </c>
      <c r="D4883" s="3" t="s">
        <v>116</v>
      </c>
      <c r="E4883" s="3">
        <v>35</v>
      </c>
      <c r="F4883" s="3">
        <v>104</v>
      </c>
      <c r="G4883" s="3">
        <v>104</v>
      </c>
      <c r="H4883" s="3">
        <v>127843425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 t="str">
        <f>B4883&amp;" | "&amp;C4883&amp;" | "&amp;D4883</f>
        <v>documentazione_amministrativa / determinazioni | DETERMINAZIONE DEL DIRIGENTE | DETERMINAZIONE DEL DIRIGENTE</v>
      </c>
      <c r="Q4883" s="3" t="str">
        <f>VLOOKUP(P4883,'Classificazione UD'!A:B,2,FALSE)</f>
        <v>Amministrativo</v>
      </c>
    </row>
    <row r="4884" spans="1:17" ht="15" customHeight="1" x14ac:dyDescent="0.25">
      <c r="A4884" s="30">
        <v>2016</v>
      </c>
      <c r="B4884" s="3" t="s">
        <v>48</v>
      </c>
      <c r="C4884" s="3" t="s">
        <v>116</v>
      </c>
      <c r="D4884" s="3" t="s">
        <v>116</v>
      </c>
      <c r="E4884" s="3">
        <v>40</v>
      </c>
      <c r="F4884" s="3">
        <v>184</v>
      </c>
      <c r="G4884" s="3">
        <v>184</v>
      </c>
      <c r="H4884" s="3">
        <v>73476628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 t="str">
        <f>B4884&amp;" | "&amp;C4884&amp;" | "&amp;D4884</f>
        <v>documentazione_amministrativa / determinazioni | DETERMINAZIONE DEL DIRIGENTE | DETERMINAZIONE DEL DIRIGENTE</v>
      </c>
      <c r="Q4884" s="3" t="str">
        <f>VLOOKUP(P4884,'Classificazione UD'!A:B,2,FALSE)</f>
        <v>Amministrativo</v>
      </c>
    </row>
    <row r="4885" spans="1:17" ht="15" customHeight="1" x14ac:dyDescent="0.25">
      <c r="A4885" s="30">
        <v>2010</v>
      </c>
      <c r="B4885" s="3" t="s">
        <v>48</v>
      </c>
      <c r="C4885" s="3" t="s">
        <v>116</v>
      </c>
      <c r="D4885" s="3" t="s">
        <v>116</v>
      </c>
      <c r="E4885" s="3">
        <v>67</v>
      </c>
      <c r="F4885" s="3">
        <v>128</v>
      </c>
      <c r="G4885" s="3">
        <v>128</v>
      </c>
      <c r="H4885" s="3">
        <v>17202252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 t="str">
        <f>B4885&amp;" | "&amp;C4885&amp;" | "&amp;D4885</f>
        <v>documentazione_amministrativa / determinazioni | DETERMINAZIONE DEL DIRIGENTE | DETERMINAZIONE DEL DIRIGENTE</v>
      </c>
      <c r="Q4885" s="3" t="str">
        <f>VLOOKUP(P4885,'Classificazione UD'!A:B,2,FALSE)</f>
        <v>Amministrativo</v>
      </c>
    </row>
    <row r="4886" spans="1:17" ht="15" customHeight="1" x14ac:dyDescent="0.25">
      <c r="A4886" s="30">
        <v>2011</v>
      </c>
      <c r="B4886" s="3" t="s">
        <v>48</v>
      </c>
      <c r="C4886" s="3" t="s">
        <v>116</v>
      </c>
      <c r="D4886" s="3" t="s">
        <v>116</v>
      </c>
      <c r="E4886" s="3">
        <v>64</v>
      </c>
      <c r="F4886" s="3">
        <v>125</v>
      </c>
      <c r="G4886" s="3">
        <v>125</v>
      </c>
      <c r="H4886" s="3">
        <v>17503645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 t="str">
        <f>B4886&amp;" | "&amp;C4886&amp;" | "&amp;D4886</f>
        <v>documentazione_amministrativa / determinazioni | DETERMINAZIONE DEL DIRIGENTE | DETERMINAZIONE DEL DIRIGENTE</v>
      </c>
      <c r="Q4886" s="3" t="str">
        <f>VLOOKUP(P4886,'Classificazione UD'!A:B,2,FALSE)</f>
        <v>Amministrativo</v>
      </c>
    </row>
    <row r="4887" spans="1:17" ht="15" customHeight="1" x14ac:dyDescent="0.25">
      <c r="A4887" s="30">
        <v>2012</v>
      </c>
      <c r="B4887" s="3" t="s">
        <v>48</v>
      </c>
      <c r="C4887" s="3" t="s">
        <v>116</v>
      </c>
      <c r="D4887" s="3" t="s">
        <v>116</v>
      </c>
      <c r="E4887" s="3">
        <v>41</v>
      </c>
      <c r="F4887" s="3">
        <v>118</v>
      </c>
      <c r="G4887" s="3">
        <v>118</v>
      </c>
      <c r="H4887" s="3">
        <v>31854953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 t="str">
        <f>B4887&amp;" | "&amp;C4887&amp;" | "&amp;D4887</f>
        <v>documentazione_amministrativa / determinazioni | DETERMINAZIONE DEL DIRIGENTE | DETERMINAZIONE DEL DIRIGENTE</v>
      </c>
      <c r="Q4887" s="3" t="str">
        <f>VLOOKUP(P4887,'Classificazione UD'!A:B,2,FALSE)</f>
        <v>Amministrativo</v>
      </c>
    </row>
    <row r="4888" spans="1:17" ht="15" customHeight="1" x14ac:dyDescent="0.25">
      <c r="A4888" s="30">
        <v>2013</v>
      </c>
      <c r="B4888" s="3" t="s">
        <v>48</v>
      </c>
      <c r="C4888" s="3" t="s">
        <v>116</v>
      </c>
      <c r="D4888" s="3" t="s">
        <v>116</v>
      </c>
      <c r="E4888" s="3">
        <v>47</v>
      </c>
      <c r="F4888" s="3">
        <v>143</v>
      </c>
      <c r="G4888" s="3">
        <v>143</v>
      </c>
      <c r="H4888" s="3">
        <v>131269429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 t="str">
        <f>B4888&amp;" | "&amp;C4888&amp;" | "&amp;D4888</f>
        <v>documentazione_amministrativa / determinazioni | DETERMINAZIONE DEL DIRIGENTE | DETERMINAZIONE DEL DIRIGENTE</v>
      </c>
      <c r="Q4888" s="3" t="str">
        <f>VLOOKUP(P4888,'Classificazione UD'!A:B,2,FALSE)</f>
        <v>Amministrativo</v>
      </c>
    </row>
    <row r="4889" spans="1:17" ht="15" customHeight="1" x14ac:dyDescent="0.25">
      <c r="A4889" s="30">
        <v>2014</v>
      </c>
      <c r="B4889" s="3" t="s">
        <v>48</v>
      </c>
      <c r="C4889" s="3" t="s">
        <v>116</v>
      </c>
      <c r="D4889" s="3" t="s">
        <v>116</v>
      </c>
      <c r="E4889" s="3">
        <v>57</v>
      </c>
      <c r="F4889" s="3">
        <v>167</v>
      </c>
      <c r="G4889" s="3">
        <v>167</v>
      </c>
      <c r="H4889" s="3">
        <v>136918208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 t="str">
        <f>B4889&amp;" | "&amp;C4889&amp;" | "&amp;D4889</f>
        <v>documentazione_amministrativa / determinazioni | DETERMINAZIONE DEL DIRIGENTE | DETERMINAZIONE DEL DIRIGENTE</v>
      </c>
      <c r="Q4889" s="3" t="str">
        <f>VLOOKUP(P4889,'Classificazione UD'!A:B,2,FALSE)</f>
        <v>Amministrativo</v>
      </c>
    </row>
    <row r="4890" spans="1:17" ht="15" customHeight="1" x14ac:dyDescent="0.25">
      <c r="A4890" s="30">
        <v>2015</v>
      </c>
      <c r="B4890" s="3" t="s">
        <v>48</v>
      </c>
      <c r="C4890" s="3" t="s">
        <v>116</v>
      </c>
      <c r="D4890" s="3" t="s">
        <v>116</v>
      </c>
      <c r="E4890" s="3">
        <v>100</v>
      </c>
      <c r="F4890" s="3">
        <v>376</v>
      </c>
      <c r="G4890" s="3">
        <v>376</v>
      </c>
      <c r="H4890" s="3">
        <v>434035436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 t="str">
        <f>B4890&amp;" | "&amp;C4890&amp;" | "&amp;D4890</f>
        <v>documentazione_amministrativa / determinazioni | DETERMINAZIONE DEL DIRIGENTE | DETERMINAZIONE DEL DIRIGENTE</v>
      </c>
      <c r="Q4890" s="3" t="str">
        <f>VLOOKUP(P4890,'Classificazione UD'!A:B,2,FALSE)</f>
        <v>Amministrativo</v>
      </c>
    </row>
    <row r="4891" spans="1:17" ht="15" customHeight="1" x14ac:dyDescent="0.25">
      <c r="A4891" s="30">
        <v>2016</v>
      </c>
      <c r="B4891" s="3" t="s">
        <v>48</v>
      </c>
      <c r="C4891" s="3" t="s">
        <v>116</v>
      </c>
      <c r="D4891" s="3" t="s">
        <v>116</v>
      </c>
      <c r="E4891" s="3">
        <v>131</v>
      </c>
      <c r="F4891" s="3">
        <v>310</v>
      </c>
      <c r="G4891" s="3">
        <v>310</v>
      </c>
      <c r="H4891" s="3">
        <v>142832523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 t="str">
        <f>B4891&amp;" | "&amp;C4891&amp;" | "&amp;D4891</f>
        <v>documentazione_amministrativa / determinazioni | DETERMINAZIONE DEL DIRIGENTE | DETERMINAZIONE DEL DIRIGENTE</v>
      </c>
      <c r="Q4891" s="3" t="str">
        <f>VLOOKUP(P4891,'Classificazione UD'!A:B,2,FALSE)</f>
        <v>Amministrativo</v>
      </c>
    </row>
    <row r="4892" spans="1:17" ht="15" customHeight="1" x14ac:dyDescent="0.25">
      <c r="A4892" s="30">
        <v>2010</v>
      </c>
      <c r="B4892" s="3" t="s">
        <v>48</v>
      </c>
      <c r="C4892" s="3" t="s">
        <v>116</v>
      </c>
      <c r="D4892" s="3" t="s">
        <v>116</v>
      </c>
      <c r="E4892" s="3">
        <v>106</v>
      </c>
      <c r="F4892" s="3">
        <v>238</v>
      </c>
      <c r="G4892" s="3">
        <v>238</v>
      </c>
      <c r="H4892" s="3">
        <v>26793503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 t="str">
        <f>B4892&amp;" | "&amp;C4892&amp;" | "&amp;D4892</f>
        <v>documentazione_amministrativa / determinazioni | DETERMINAZIONE DEL DIRIGENTE | DETERMINAZIONE DEL DIRIGENTE</v>
      </c>
      <c r="Q4892" s="3" t="str">
        <f>VLOOKUP(P4892,'Classificazione UD'!A:B,2,FALSE)</f>
        <v>Amministrativo</v>
      </c>
    </row>
    <row r="4893" spans="1:17" ht="15" customHeight="1" x14ac:dyDescent="0.25">
      <c r="A4893" s="30">
        <v>2011</v>
      </c>
      <c r="B4893" s="3" t="s">
        <v>48</v>
      </c>
      <c r="C4893" s="3" t="s">
        <v>116</v>
      </c>
      <c r="D4893" s="3" t="s">
        <v>116</v>
      </c>
      <c r="E4893" s="3">
        <v>90</v>
      </c>
      <c r="F4893" s="3">
        <v>203</v>
      </c>
      <c r="G4893" s="3">
        <v>203</v>
      </c>
      <c r="H4893" s="3">
        <v>21671787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 t="str">
        <f>B4893&amp;" | "&amp;C4893&amp;" | "&amp;D4893</f>
        <v>documentazione_amministrativa / determinazioni | DETERMINAZIONE DEL DIRIGENTE | DETERMINAZIONE DEL DIRIGENTE</v>
      </c>
      <c r="Q4893" s="3" t="str">
        <f>VLOOKUP(P4893,'Classificazione UD'!A:B,2,FALSE)</f>
        <v>Amministrativo</v>
      </c>
    </row>
    <row r="4894" spans="1:17" ht="15" customHeight="1" x14ac:dyDescent="0.25">
      <c r="A4894" s="30">
        <v>2012</v>
      </c>
      <c r="B4894" s="3" t="s">
        <v>48</v>
      </c>
      <c r="C4894" s="3" t="s">
        <v>116</v>
      </c>
      <c r="D4894" s="3" t="s">
        <v>116</v>
      </c>
      <c r="E4894" s="3">
        <v>95</v>
      </c>
      <c r="F4894" s="3">
        <v>211</v>
      </c>
      <c r="G4894" s="3">
        <v>211</v>
      </c>
      <c r="H4894" s="3">
        <v>20636972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 t="str">
        <f>B4894&amp;" | "&amp;C4894&amp;" | "&amp;D4894</f>
        <v>documentazione_amministrativa / determinazioni | DETERMINAZIONE DEL DIRIGENTE | DETERMINAZIONE DEL DIRIGENTE</v>
      </c>
      <c r="Q4894" s="3" t="str">
        <f>VLOOKUP(P4894,'Classificazione UD'!A:B,2,FALSE)</f>
        <v>Amministrativo</v>
      </c>
    </row>
    <row r="4895" spans="1:17" ht="15" customHeight="1" x14ac:dyDescent="0.25">
      <c r="A4895" s="30">
        <v>2013</v>
      </c>
      <c r="B4895" s="3" t="s">
        <v>48</v>
      </c>
      <c r="C4895" s="3" t="s">
        <v>116</v>
      </c>
      <c r="D4895" s="3" t="s">
        <v>116</v>
      </c>
      <c r="E4895" s="3">
        <v>41</v>
      </c>
      <c r="F4895" s="3">
        <v>107</v>
      </c>
      <c r="G4895" s="3">
        <v>107</v>
      </c>
      <c r="H4895" s="3">
        <v>14359273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 t="str">
        <f>B4895&amp;" | "&amp;C4895&amp;" | "&amp;D4895</f>
        <v>documentazione_amministrativa / determinazioni | DETERMINAZIONE DEL DIRIGENTE | DETERMINAZIONE DEL DIRIGENTE</v>
      </c>
      <c r="Q4895" s="3" t="str">
        <f>VLOOKUP(P4895,'Classificazione UD'!A:B,2,FALSE)</f>
        <v>Amministrativo</v>
      </c>
    </row>
    <row r="4896" spans="1:17" ht="15" customHeight="1" x14ac:dyDescent="0.25">
      <c r="A4896" s="30">
        <v>2011</v>
      </c>
      <c r="B4896" s="3" t="s">
        <v>48</v>
      </c>
      <c r="C4896" s="3" t="s">
        <v>116</v>
      </c>
      <c r="D4896" s="3" t="s">
        <v>116</v>
      </c>
      <c r="E4896" s="3">
        <v>53</v>
      </c>
      <c r="F4896" s="3">
        <v>118</v>
      </c>
      <c r="G4896" s="3">
        <v>118</v>
      </c>
      <c r="H4896" s="3">
        <v>21260152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 t="str">
        <f>B4896&amp;" | "&amp;C4896&amp;" | "&amp;D4896</f>
        <v>documentazione_amministrativa / determinazioni | DETERMINAZIONE DEL DIRIGENTE | DETERMINAZIONE DEL DIRIGENTE</v>
      </c>
      <c r="Q4896" s="3" t="str">
        <f>VLOOKUP(P4896,'Classificazione UD'!A:B,2,FALSE)</f>
        <v>Amministrativo</v>
      </c>
    </row>
    <row r="4897" spans="1:17" ht="15" customHeight="1" x14ac:dyDescent="0.25">
      <c r="A4897" s="30">
        <v>2012</v>
      </c>
      <c r="B4897" s="3" t="s">
        <v>48</v>
      </c>
      <c r="C4897" s="3" t="s">
        <v>116</v>
      </c>
      <c r="D4897" s="3" t="s">
        <v>116</v>
      </c>
      <c r="E4897" s="3">
        <v>86</v>
      </c>
      <c r="F4897" s="3">
        <v>182</v>
      </c>
      <c r="G4897" s="3">
        <v>182</v>
      </c>
      <c r="H4897" s="3">
        <v>33169443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 t="str">
        <f>B4897&amp;" | "&amp;C4897&amp;" | "&amp;D4897</f>
        <v>documentazione_amministrativa / determinazioni | DETERMINAZIONE DEL DIRIGENTE | DETERMINAZIONE DEL DIRIGENTE</v>
      </c>
      <c r="Q4897" s="3" t="str">
        <f>VLOOKUP(P4897,'Classificazione UD'!A:B,2,FALSE)</f>
        <v>Amministrativo</v>
      </c>
    </row>
    <row r="4898" spans="1:17" ht="15" customHeight="1" x14ac:dyDescent="0.25">
      <c r="A4898" s="30">
        <v>2013</v>
      </c>
      <c r="B4898" s="3" t="s">
        <v>48</v>
      </c>
      <c r="C4898" s="3" t="s">
        <v>116</v>
      </c>
      <c r="D4898" s="3" t="s">
        <v>116</v>
      </c>
      <c r="E4898" s="3">
        <v>116</v>
      </c>
      <c r="F4898" s="3">
        <v>265</v>
      </c>
      <c r="G4898" s="3">
        <v>265</v>
      </c>
      <c r="H4898" s="3">
        <v>51500927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 t="str">
        <f>B4898&amp;" | "&amp;C4898&amp;" | "&amp;D4898</f>
        <v>documentazione_amministrativa / determinazioni | DETERMINAZIONE DEL DIRIGENTE | DETERMINAZIONE DEL DIRIGENTE</v>
      </c>
      <c r="Q4898" s="3" t="str">
        <f>VLOOKUP(P4898,'Classificazione UD'!A:B,2,FALSE)</f>
        <v>Amministrativo</v>
      </c>
    </row>
    <row r="4899" spans="1:17" ht="15" customHeight="1" x14ac:dyDescent="0.25">
      <c r="A4899" s="30">
        <v>2014</v>
      </c>
      <c r="B4899" s="3" t="s">
        <v>48</v>
      </c>
      <c r="C4899" s="3" t="s">
        <v>116</v>
      </c>
      <c r="D4899" s="3" t="s">
        <v>116</v>
      </c>
      <c r="E4899" s="3">
        <v>81</v>
      </c>
      <c r="F4899" s="3">
        <v>194</v>
      </c>
      <c r="G4899" s="3">
        <v>194</v>
      </c>
      <c r="H4899" s="3">
        <v>50636748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 t="str">
        <f>B4899&amp;" | "&amp;C4899&amp;" | "&amp;D4899</f>
        <v>documentazione_amministrativa / determinazioni | DETERMINAZIONE DEL DIRIGENTE | DETERMINAZIONE DEL DIRIGENTE</v>
      </c>
      <c r="Q4899" s="3" t="str">
        <f>VLOOKUP(P4899,'Classificazione UD'!A:B,2,FALSE)</f>
        <v>Amministrativo</v>
      </c>
    </row>
    <row r="4900" spans="1:17" ht="15" customHeight="1" x14ac:dyDescent="0.25">
      <c r="A4900" s="30">
        <v>2015</v>
      </c>
      <c r="B4900" s="3" t="s">
        <v>48</v>
      </c>
      <c r="C4900" s="3" t="s">
        <v>116</v>
      </c>
      <c r="D4900" s="3" t="s">
        <v>116</v>
      </c>
      <c r="E4900" s="3">
        <v>98</v>
      </c>
      <c r="F4900" s="3">
        <v>237</v>
      </c>
      <c r="G4900" s="3">
        <v>237</v>
      </c>
      <c r="H4900" s="3">
        <v>65541702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 t="str">
        <f>B4900&amp;" | "&amp;C4900&amp;" | "&amp;D4900</f>
        <v>documentazione_amministrativa / determinazioni | DETERMINAZIONE DEL DIRIGENTE | DETERMINAZIONE DEL DIRIGENTE</v>
      </c>
      <c r="Q4900" s="3" t="str">
        <f>VLOOKUP(P4900,'Classificazione UD'!A:B,2,FALSE)</f>
        <v>Amministrativo</v>
      </c>
    </row>
    <row r="4901" spans="1:17" ht="15" customHeight="1" x14ac:dyDescent="0.25">
      <c r="A4901" s="30">
        <v>2016</v>
      </c>
      <c r="B4901" s="3" t="s">
        <v>48</v>
      </c>
      <c r="C4901" s="3" t="s">
        <v>116</v>
      </c>
      <c r="D4901" s="3" t="s">
        <v>116</v>
      </c>
      <c r="E4901" s="3">
        <v>57</v>
      </c>
      <c r="F4901" s="3">
        <v>144</v>
      </c>
      <c r="G4901" s="3">
        <v>144</v>
      </c>
      <c r="H4901" s="3">
        <v>53334242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 t="str">
        <f>B4901&amp;" | "&amp;C4901&amp;" | "&amp;D4901</f>
        <v>documentazione_amministrativa / determinazioni | DETERMINAZIONE DEL DIRIGENTE | DETERMINAZIONE DEL DIRIGENTE</v>
      </c>
      <c r="Q4901" s="3" t="str">
        <f>VLOOKUP(P4901,'Classificazione UD'!A:B,2,FALSE)</f>
        <v>Amministrativo</v>
      </c>
    </row>
    <row r="4902" spans="1:17" ht="15" customHeight="1" x14ac:dyDescent="0.25">
      <c r="A4902" s="30">
        <v>2010</v>
      </c>
      <c r="B4902" s="3" t="s">
        <v>48</v>
      </c>
      <c r="C4902" s="3" t="s">
        <v>116</v>
      </c>
      <c r="D4902" s="3" t="s">
        <v>116</v>
      </c>
      <c r="E4902" s="3">
        <v>21</v>
      </c>
      <c r="F4902" s="3">
        <v>56</v>
      </c>
      <c r="G4902" s="3">
        <v>56</v>
      </c>
      <c r="H4902" s="3">
        <v>10240687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 t="str">
        <f>B4902&amp;" | "&amp;C4902&amp;" | "&amp;D4902</f>
        <v>documentazione_amministrativa / determinazioni | DETERMINAZIONE DEL DIRIGENTE | DETERMINAZIONE DEL DIRIGENTE</v>
      </c>
      <c r="Q4902" s="3" t="str">
        <f>VLOOKUP(P4902,'Classificazione UD'!A:B,2,FALSE)</f>
        <v>Amministrativo</v>
      </c>
    </row>
    <row r="4903" spans="1:17" ht="15" customHeight="1" x14ac:dyDescent="0.25">
      <c r="A4903" s="30">
        <v>2011</v>
      </c>
      <c r="B4903" s="3" t="s">
        <v>48</v>
      </c>
      <c r="C4903" s="3" t="s">
        <v>116</v>
      </c>
      <c r="D4903" s="3" t="s">
        <v>116</v>
      </c>
      <c r="E4903" s="3">
        <v>10</v>
      </c>
      <c r="F4903" s="3">
        <v>27</v>
      </c>
      <c r="G4903" s="3">
        <v>27</v>
      </c>
      <c r="H4903" s="3">
        <v>4515852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 t="str">
        <f>B4903&amp;" | "&amp;C4903&amp;" | "&amp;D4903</f>
        <v>documentazione_amministrativa / determinazioni | DETERMINAZIONE DEL DIRIGENTE | DETERMINAZIONE DEL DIRIGENTE</v>
      </c>
      <c r="Q4903" s="3" t="str">
        <f>VLOOKUP(P4903,'Classificazione UD'!A:B,2,FALSE)</f>
        <v>Amministrativo</v>
      </c>
    </row>
    <row r="4904" spans="1:17" ht="15" customHeight="1" x14ac:dyDescent="0.25">
      <c r="A4904" s="30">
        <v>2012</v>
      </c>
      <c r="B4904" s="3" t="s">
        <v>48</v>
      </c>
      <c r="C4904" s="3" t="s">
        <v>116</v>
      </c>
      <c r="D4904" s="3" t="s">
        <v>116</v>
      </c>
      <c r="E4904" s="3">
        <v>11</v>
      </c>
      <c r="F4904" s="3">
        <v>24</v>
      </c>
      <c r="G4904" s="3">
        <v>24</v>
      </c>
      <c r="H4904" s="3">
        <v>5301562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 t="str">
        <f>B4904&amp;" | "&amp;C4904&amp;" | "&amp;D4904</f>
        <v>documentazione_amministrativa / determinazioni | DETERMINAZIONE DEL DIRIGENTE | DETERMINAZIONE DEL DIRIGENTE</v>
      </c>
      <c r="Q4904" s="3" t="str">
        <f>VLOOKUP(P4904,'Classificazione UD'!A:B,2,FALSE)</f>
        <v>Amministrativo</v>
      </c>
    </row>
    <row r="4905" spans="1:17" ht="15" customHeight="1" x14ac:dyDescent="0.25">
      <c r="A4905" s="30">
        <v>2013</v>
      </c>
      <c r="B4905" s="3" t="s">
        <v>48</v>
      </c>
      <c r="C4905" s="3" t="s">
        <v>116</v>
      </c>
      <c r="D4905" s="3" t="s">
        <v>116</v>
      </c>
      <c r="E4905" s="3">
        <v>4</v>
      </c>
      <c r="F4905" s="3">
        <v>13</v>
      </c>
      <c r="G4905" s="3">
        <v>13</v>
      </c>
      <c r="H4905" s="3">
        <v>2205776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 t="str">
        <f>B4905&amp;" | "&amp;C4905&amp;" | "&amp;D4905</f>
        <v>documentazione_amministrativa / determinazioni | DETERMINAZIONE DEL DIRIGENTE | DETERMINAZIONE DEL DIRIGENTE</v>
      </c>
      <c r="Q4905" s="3" t="str">
        <f>VLOOKUP(P4905,'Classificazione UD'!A:B,2,FALSE)</f>
        <v>Amministrativo</v>
      </c>
    </row>
    <row r="4906" spans="1:17" ht="15" customHeight="1" x14ac:dyDescent="0.25">
      <c r="A4906" s="30">
        <v>2014</v>
      </c>
      <c r="B4906" s="3" t="s">
        <v>48</v>
      </c>
      <c r="C4906" s="3" t="s">
        <v>116</v>
      </c>
      <c r="D4906" s="3" t="s">
        <v>116</v>
      </c>
      <c r="E4906" s="3">
        <v>9</v>
      </c>
      <c r="F4906" s="3">
        <v>27</v>
      </c>
      <c r="G4906" s="3">
        <v>27</v>
      </c>
      <c r="H4906" s="3">
        <v>3974087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 t="str">
        <f>B4906&amp;" | "&amp;C4906&amp;" | "&amp;D4906</f>
        <v>documentazione_amministrativa / determinazioni | DETERMINAZIONE DEL DIRIGENTE | DETERMINAZIONE DEL DIRIGENTE</v>
      </c>
      <c r="Q4906" s="3" t="str">
        <f>VLOOKUP(P4906,'Classificazione UD'!A:B,2,FALSE)</f>
        <v>Amministrativo</v>
      </c>
    </row>
    <row r="4907" spans="1:17" ht="15" customHeight="1" x14ac:dyDescent="0.25">
      <c r="A4907" s="30">
        <v>2015</v>
      </c>
      <c r="B4907" s="3" t="s">
        <v>48</v>
      </c>
      <c r="C4907" s="3" t="s">
        <v>116</v>
      </c>
      <c r="D4907" s="3" t="s">
        <v>116</v>
      </c>
      <c r="E4907" s="3">
        <v>8</v>
      </c>
      <c r="F4907" s="3">
        <v>32</v>
      </c>
      <c r="G4907" s="3">
        <v>32</v>
      </c>
      <c r="H4907" s="3">
        <v>11035947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 t="str">
        <f>B4907&amp;" | "&amp;C4907&amp;" | "&amp;D4907</f>
        <v>documentazione_amministrativa / determinazioni | DETERMINAZIONE DEL DIRIGENTE | DETERMINAZIONE DEL DIRIGENTE</v>
      </c>
      <c r="Q4907" s="3" t="str">
        <f>VLOOKUP(P4907,'Classificazione UD'!A:B,2,FALSE)</f>
        <v>Amministrativo</v>
      </c>
    </row>
    <row r="4908" spans="1:17" ht="15" customHeight="1" x14ac:dyDescent="0.25">
      <c r="A4908" s="30">
        <v>2016</v>
      </c>
      <c r="B4908" s="3" t="s">
        <v>48</v>
      </c>
      <c r="C4908" s="3" t="s">
        <v>116</v>
      </c>
      <c r="D4908" s="3" t="s">
        <v>116</v>
      </c>
      <c r="E4908" s="3">
        <v>6</v>
      </c>
      <c r="F4908" s="3">
        <v>22</v>
      </c>
      <c r="G4908" s="3">
        <v>22</v>
      </c>
      <c r="H4908" s="3">
        <v>8561501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 t="str">
        <f>B4908&amp;" | "&amp;C4908&amp;" | "&amp;D4908</f>
        <v>documentazione_amministrativa / determinazioni | DETERMINAZIONE DEL DIRIGENTE | DETERMINAZIONE DEL DIRIGENTE</v>
      </c>
      <c r="Q4908" s="3" t="str">
        <f>VLOOKUP(P4908,'Classificazione UD'!A:B,2,FALSE)</f>
        <v>Amministrativo</v>
      </c>
    </row>
    <row r="4909" spans="1:17" ht="15" customHeight="1" x14ac:dyDescent="0.25">
      <c r="A4909" s="30">
        <v>2010</v>
      </c>
      <c r="B4909" s="3" t="s">
        <v>48</v>
      </c>
      <c r="C4909" s="3" t="s">
        <v>116</v>
      </c>
      <c r="D4909" s="3" t="s">
        <v>116</v>
      </c>
      <c r="E4909" s="3">
        <v>119</v>
      </c>
      <c r="F4909" s="3">
        <v>236</v>
      </c>
      <c r="G4909" s="3">
        <v>236</v>
      </c>
      <c r="H4909" s="3">
        <v>44358267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 t="str">
        <f>B4909&amp;" | "&amp;C4909&amp;" | "&amp;D4909</f>
        <v>documentazione_amministrativa / determinazioni | DETERMINAZIONE DEL DIRIGENTE | DETERMINAZIONE DEL DIRIGENTE</v>
      </c>
      <c r="Q4909" s="3" t="str">
        <f>VLOOKUP(P4909,'Classificazione UD'!A:B,2,FALSE)</f>
        <v>Amministrativo</v>
      </c>
    </row>
    <row r="4910" spans="1:17" ht="15" customHeight="1" x14ac:dyDescent="0.25">
      <c r="A4910" s="30">
        <v>2011</v>
      </c>
      <c r="B4910" s="3" t="s">
        <v>48</v>
      </c>
      <c r="C4910" s="3" t="s">
        <v>116</v>
      </c>
      <c r="D4910" s="3" t="s">
        <v>116</v>
      </c>
      <c r="E4910" s="3">
        <v>128</v>
      </c>
      <c r="F4910" s="3">
        <v>284</v>
      </c>
      <c r="G4910" s="3">
        <v>284</v>
      </c>
      <c r="H4910" s="3">
        <v>92536983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 t="str">
        <f>B4910&amp;" | "&amp;C4910&amp;" | "&amp;D4910</f>
        <v>documentazione_amministrativa / determinazioni | DETERMINAZIONE DEL DIRIGENTE | DETERMINAZIONE DEL DIRIGENTE</v>
      </c>
      <c r="Q4910" s="3" t="str">
        <f>VLOOKUP(P4910,'Classificazione UD'!A:B,2,FALSE)</f>
        <v>Amministrativo</v>
      </c>
    </row>
    <row r="4911" spans="1:17" ht="15" customHeight="1" x14ac:dyDescent="0.25">
      <c r="A4911" s="30">
        <v>2012</v>
      </c>
      <c r="B4911" s="3" t="s">
        <v>48</v>
      </c>
      <c r="C4911" s="3" t="s">
        <v>116</v>
      </c>
      <c r="D4911" s="3" t="s">
        <v>116</v>
      </c>
      <c r="E4911" s="3">
        <v>80</v>
      </c>
      <c r="F4911" s="3">
        <v>166</v>
      </c>
      <c r="G4911" s="3">
        <v>166</v>
      </c>
      <c r="H4911" s="3">
        <v>65775270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 t="str">
        <f>B4911&amp;" | "&amp;C4911&amp;" | "&amp;D4911</f>
        <v>documentazione_amministrativa / determinazioni | DETERMINAZIONE DEL DIRIGENTE | DETERMINAZIONE DEL DIRIGENTE</v>
      </c>
      <c r="Q4911" s="3" t="str">
        <f>VLOOKUP(P4911,'Classificazione UD'!A:B,2,FALSE)</f>
        <v>Amministrativo</v>
      </c>
    </row>
    <row r="4912" spans="1:17" ht="15" customHeight="1" x14ac:dyDescent="0.25">
      <c r="A4912" s="30">
        <v>2013</v>
      </c>
      <c r="B4912" s="3" t="s">
        <v>48</v>
      </c>
      <c r="C4912" s="3" t="s">
        <v>116</v>
      </c>
      <c r="D4912" s="3" t="s">
        <v>116</v>
      </c>
      <c r="E4912" s="3">
        <v>62</v>
      </c>
      <c r="F4912" s="3">
        <v>105</v>
      </c>
      <c r="G4912" s="3">
        <v>105</v>
      </c>
      <c r="H4912" s="3">
        <v>36540228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 t="str">
        <f>B4912&amp;" | "&amp;C4912&amp;" | "&amp;D4912</f>
        <v>documentazione_amministrativa / determinazioni | DETERMINAZIONE DEL DIRIGENTE | DETERMINAZIONE DEL DIRIGENTE</v>
      </c>
      <c r="Q4912" s="3" t="str">
        <f>VLOOKUP(P4912,'Classificazione UD'!A:B,2,FALSE)</f>
        <v>Amministrativo</v>
      </c>
    </row>
    <row r="4913" spans="1:17" ht="15" customHeight="1" x14ac:dyDescent="0.25">
      <c r="A4913" s="30">
        <v>2014</v>
      </c>
      <c r="B4913" s="3" t="s">
        <v>48</v>
      </c>
      <c r="C4913" s="3" t="s">
        <v>116</v>
      </c>
      <c r="D4913" s="3" t="s">
        <v>116</v>
      </c>
      <c r="E4913" s="3">
        <v>60</v>
      </c>
      <c r="F4913" s="3">
        <v>109</v>
      </c>
      <c r="G4913" s="3">
        <v>109</v>
      </c>
      <c r="H4913" s="3">
        <v>58335461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 t="str">
        <f>B4913&amp;" | "&amp;C4913&amp;" | "&amp;D4913</f>
        <v>documentazione_amministrativa / determinazioni | DETERMINAZIONE DEL DIRIGENTE | DETERMINAZIONE DEL DIRIGENTE</v>
      </c>
      <c r="Q4913" s="3" t="str">
        <f>VLOOKUP(P4913,'Classificazione UD'!A:B,2,FALSE)</f>
        <v>Amministrativo</v>
      </c>
    </row>
    <row r="4914" spans="1:17" ht="15" customHeight="1" x14ac:dyDescent="0.25">
      <c r="A4914" s="30">
        <v>2015</v>
      </c>
      <c r="B4914" s="3" t="s">
        <v>48</v>
      </c>
      <c r="C4914" s="3" t="s">
        <v>116</v>
      </c>
      <c r="D4914" s="3" t="s">
        <v>116</v>
      </c>
      <c r="E4914" s="3">
        <v>72</v>
      </c>
      <c r="F4914" s="3">
        <v>111</v>
      </c>
      <c r="G4914" s="3">
        <v>111</v>
      </c>
      <c r="H4914" s="3">
        <v>59743118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 t="str">
        <f>B4914&amp;" | "&amp;C4914&amp;" | "&amp;D4914</f>
        <v>documentazione_amministrativa / determinazioni | DETERMINAZIONE DEL DIRIGENTE | DETERMINAZIONE DEL DIRIGENTE</v>
      </c>
      <c r="Q4914" s="3" t="str">
        <f>VLOOKUP(P4914,'Classificazione UD'!A:B,2,FALSE)</f>
        <v>Amministrativo</v>
      </c>
    </row>
    <row r="4915" spans="1:17" ht="15" customHeight="1" x14ac:dyDescent="0.25">
      <c r="A4915" s="30">
        <v>2016</v>
      </c>
      <c r="B4915" s="3" t="s">
        <v>48</v>
      </c>
      <c r="C4915" s="3" t="s">
        <v>116</v>
      </c>
      <c r="D4915" s="3" t="s">
        <v>116</v>
      </c>
      <c r="E4915" s="3">
        <v>72</v>
      </c>
      <c r="F4915" s="3">
        <v>119</v>
      </c>
      <c r="G4915" s="3">
        <v>119</v>
      </c>
      <c r="H4915" s="3">
        <v>68268009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 t="str">
        <f>B4915&amp;" | "&amp;C4915&amp;" | "&amp;D4915</f>
        <v>documentazione_amministrativa / determinazioni | DETERMINAZIONE DEL DIRIGENTE | DETERMINAZIONE DEL DIRIGENTE</v>
      </c>
      <c r="Q4915" s="3" t="str">
        <f>VLOOKUP(P4915,'Classificazione UD'!A:B,2,FALSE)</f>
        <v>Amministrativo</v>
      </c>
    </row>
    <row r="4916" spans="1:17" ht="15" customHeight="1" x14ac:dyDescent="0.25">
      <c r="A4916" s="30">
        <v>2010</v>
      </c>
      <c r="B4916" s="3" t="s">
        <v>48</v>
      </c>
      <c r="C4916" s="3" t="s">
        <v>116</v>
      </c>
      <c r="D4916" s="3" t="s">
        <v>116</v>
      </c>
      <c r="E4916" s="3">
        <v>87</v>
      </c>
      <c r="F4916" s="3">
        <v>228</v>
      </c>
      <c r="G4916" s="3">
        <v>228</v>
      </c>
      <c r="H4916" s="3">
        <v>37716717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 t="str">
        <f>B4916&amp;" | "&amp;C4916&amp;" | "&amp;D4916</f>
        <v>documentazione_amministrativa / determinazioni | DETERMINAZIONE DEL DIRIGENTE | DETERMINAZIONE DEL DIRIGENTE</v>
      </c>
      <c r="Q4916" s="3" t="str">
        <f>VLOOKUP(P4916,'Classificazione UD'!A:B,2,FALSE)</f>
        <v>Amministrativo</v>
      </c>
    </row>
    <row r="4917" spans="1:17" ht="15" customHeight="1" x14ac:dyDescent="0.25">
      <c r="A4917" s="30">
        <v>2011</v>
      </c>
      <c r="B4917" s="3" t="s">
        <v>48</v>
      </c>
      <c r="C4917" s="3" t="s">
        <v>116</v>
      </c>
      <c r="D4917" s="3" t="s">
        <v>116</v>
      </c>
      <c r="E4917" s="3">
        <v>132</v>
      </c>
      <c r="F4917" s="3">
        <v>411</v>
      </c>
      <c r="G4917" s="3">
        <v>411</v>
      </c>
      <c r="H4917" s="3">
        <v>66648667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 t="str">
        <f>B4917&amp;" | "&amp;C4917&amp;" | "&amp;D4917</f>
        <v>documentazione_amministrativa / determinazioni | DETERMINAZIONE DEL DIRIGENTE | DETERMINAZIONE DEL DIRIGENTE</v>
      </c>
      <c r="Q4917" s="3" t="str">
        <f>VLOOKUP(P4917,'Classificazione UD'!A:B,2,FALSE)</f>
        <v>Amministrativo</v>
      </c>
    </row>
    <row r="4918" spans="1:17" ht="15" customHeight="1" x14ac:dyDescent="0.25">
      <c r="A4918" s="30">
        <v>2012</v>
      </c>
      <c r="B4918" s="3" t="s">
        <v>48</v>
      </c>
      <c r="C4918" s="3" t="s">
        <v>116</v>
      </c>
      <c r="D4918" s="3" t="s">
        <v>116</v>
      </c>
      <c r="E4918" s="3">
        <v>97</v>
      </c>
      <c r="F4918" s="3">
        <v>298</v>
      </c>
      <c r="G4918" s="3">
        <v>298</v>
      </c>
      <c r="H4918" s="3">
        <v>49470423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 t="str">
        <f>B4918&amp;" | "&amp;C4918&amp;" | "&amp;D4918</f>
        <v>documentazione_amministrativa / determinazioni | DETERMINAZIONE DEL DIRIGENTE | DETERMINAZIONE DEL DIRIGENTE</v>
      </c>
      <c r="Q4918" s="3" t="str">
        <f>VLOOKUP(P4918,'Classificazione UD'!A:B,2,FALSE)</f>
        <v>Amministrativo</v>
      </c>
    </row>
    <row r="4919" spans="1:17" ht="15" customHeight="1" x14ac:dyDescent="0.25">
      <c r="A4919" s="30">
        <v>2013</v>
      </c>
      <c r="B4919" s="3" t="s">
        <v>48</v>
      </c>
      <c r="C4919" s="3" t="s">
        <v>116</v>
      </c>
      <c r="D4919" s="3" t="s">
        <v>116</v>
      </c>
      <c r="E4919" s="3">
        <v>116</v>
      </c>
      <c r="F4919" s="3">
        <v>394</v>
      </c>
      <c r="G4919" s="3">
        <v>394</v>
      </c>
      <c r="H4919" s="3">
        <v>183842787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 t="str">
        <f>B4919&amp;" | "&amp;C4919&amp;" | "&amp;D4919</f>
        <v>documentazione_amministrativa / determinazioni | DETERMINAZIONE DEL DIRIGENTE | DETERMINAZIONE DEL DIRIGENTE</v>
      </c>
      <c r="Q4919" s="3" t="str">
        <f>VLOOKUP(P4919,'Classificazione UD'!A:B,2,FALSE)</f>
        <v>Amministrativo</v>
      </c>
    </row>
    <row r="4920" spans="1:17" ht="15" customHeight="1" x14ac:dyDescent="0.25">
      <c r="A4920" s="30">
        <v>2014</v>
      </c>
      <c r="B4920" s="3" t="s">
        <v>48</v>
      </c>
      <c r="C4920" s="3" t="s">
        <v>116</v>
      </c>
      <c r="D4920" s="3" t="s">
        <v>116</v>
      </c>
      <c r="E4920" s="3">
        <v>136</v>
      </c>
      <c r="F4920" s="3">
        <v>372</v>
      </c>
      <c r="G4920" s="3">
        <v>372</v>
      </c>
      <c r="H4920" s="3">
        <v>239212243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 t="str">
        <f>B4920&amp;" | "&amp;C4920&amp;" | "&amp;D4920</f>
        <v>documentazione_amministrativa / determinazioni | DETERMINAZIONE DEL DIRIGENTE | DETERMINAZIONE DEL DIRIGENTE</v>
      </c>
      <c r="Q4920" s="3" t="str">
        <f>VLOOKUP(P4920,'Classificazione UD'!A:B,2,FALSE)</f>
        <v>Amministrativo</v>
      </c>
    </row>
    <row r="4921" spans="1:17" ht="15" customHeight="1" x14ac:dyDescent="0.25">
      <c r="A4921" s="30">
        <v>2015</v>
      </c>
      <c r="B4921" s="3" t="s">
        <v>48</v>
      </c>
      <c r="C4921" s="3" t="s">
        <v>116</v>
      </c>
      <c r="D4921" s="3" t="s">
        <v>116</v>
      </c>
      <c r="E4921" s="3">
        <v>121</v>
      </c>
      <c r="F4921" s="3">
        <v>323</v>
      </c>
      <c r="G4921" s="3">
        <v>323</v>
      </c>
      <c r="H4921" s="3">
        <v>151611186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 t="str">
        <f>B4921&amp;" | "&amp;C4921&amp;" | "&amp;D4921</f>
        <v>documentazione_amministrativa / determinazioni | DETERMINAZIONE DEL DIRIGENTE | DETERMINAZIONE DEL DIRIGENTE</v>
      </c>
      <c r="Q4921" s="3" t="str">
        <f>VLOOKUP(P4921,'Classificazione UD'!A:B,2,FALSE)</f>
        <v>Amministrativo</v>
      </c>
    </row>
    <row r="4922" spans="1:17" ht="15" customHeight="1" x14ac:dyDescent="0.25">
      <c r="A4922" s="30">
        <v>2016</v>
      </c>
      <c r="B4922" s="3" t="s">
        <v>48</v>
      </c>
      <c r="C4922" s="3" t="s">
        <v>116</v>
      </c>
      <c r="D4922" s="3" t="s">
        <v>116</v>
      </c>
      <c r="E4922" s="3">
        <v>113</v>
      </c>
      <c r="F4922" s="3">
        <v>377</v>
      </c>
      <c r="G4922" s="3">
        <v>377</v>
      </c>
      <c r="H4922" s="3">
        <v>160474905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 t="str">
        <f>B4922&amp;" | "&amp;C4922&amp;" | "&amp;D4922</f>
        <v>documentazione_amministrativa / determinazioni | DETERMINAZIONE DEL DIRIGENTE | DETERMINAZIONE DEL DIRIGENTE</v>
      </c>
      <c r="Q4922" s="3" t="str">
        <f>VLOOKUP(P4922,'Classificazione UD'!A:B,2,FALSE)</f>
        <v>Amministrativo</v>
      </c>
    </row>
    <row r="4923" spans="1:17" ht="15" customHeight="1" x14ac:dyDescent="0.25">
      <c r="A4923" s="30">
        <v>2011</v>
      </c>
      <c r="B4923" s="3" t="s">
        <v>48</v>
      </c>
      <c r="C4923" s="3" t="s">
        <v>116</v>
      </c>
      <c r="D4923" s="3" t="s">
        <v>116</v>
      </c>
      <c r="E4923" s="3">
        <v>14</v>
      </c>
      <c r="F4923" s="3">
        <v>30</v>
      </c>
      <c r="G4923" s="3">
        <v>30</v>
      </c>
      <c r="H4923" s="3">
        <v>5812209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 t="str">
        <f>B4923&amp;" | "&amp;C4923&amp;" | "&amp;D4923</f>
        <v>documentazione_amministrativa / determinazioni | DETERMINAZIONE DEL DIRIGENTE | DETERMINAZIONE DEL DIRIGENTE</v>
      </c>
      <c r="Q4923" s="3" t="str">
        <f>VLOOKUP(P4923,'Classificazione UD'!A:B,2,FALSE)</f>
        <v>Amministrativo</v>
      </c>
    </row>
    <row r="4924" spans="1:17" ht="15" customHeight="1" x14ac:dyDescent="0.25">
      <c r="A4924" s="30">
        <v>2012</v>
      </c>
      <c r="B4924" s="3" t="s">
        <v>48</v>
      </c>
      <c r="C4924" s="3" t="s">
        <v>116</v>
      </c>
      <c r="D4924" s="3" t="s">
        <v>116</v>
      </c>
      <c r="E4924" s="3">
        <v>5</v>
      </c>
      <c r="F4924" s="3">
        <v>13</v>
      </c>
      <c r="G4924" s="3">
        <v>13</v>
      </c>
      <c r="H4924" s="3">
        <v>2068342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 t="str">
        <f>B4924&amp;" | "&amp;C4924&amp;" | "&amp;D4924</f>
        <v>documentazione_amministrativa / determinazioni | DETERMINAZIONE DEL DIRIGENTE | DETERMINAZIONE DEL DIRIGENTE</v>
      </c>
      <c r="Q4924" s="3" t="str">
        <f>VLOOKUP(P4924,'Classificazione UD'!A:B,2,FALSE)</f>
        <v>Amministrativo</v>
      </c>
    </row>
    <row r="4925" spans="1:17" ht="15" customHeight="1" x14ac:dyDescent="0.25">
      <c r="A4925" s="30">
        <v>2013</v>
      </c>
      <c r="B4925" s="3" t="s">
        <v>48</v>
      </c>
      <c r="C4925" s="3" t="s">
        <v>116</v>
      </c>
      <c r="D4925" s="3" t="s">
        <v>116</v>
      </c>
      <c r="E4925" s="3">
        <v>7</v>
      </c>
      <c r="F4925" s="3">
        <v>21</v>
      </c>
      <c r="G4925" s="3">
        <v>21</v>
      </c>
      <c r="H4925" s="3">
        <v>1483055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 t="str">
        <f>B4925&amp;" | "&amp;C4925&amp;" | "&amp;D4925</f>
        <v>documentazione_amministrativa / determinazioni | DETERMINAZIONE DEL DIRIGENTE | DETERMINAZIONE DEL DIRIGENTE</v>
      </c>
      <c r="Q4925" s="3" t="str">
        <f>VLOOKUP(P4925,'Classificazione UD'!A:B,2,FALSE)</f>
        <v>Amministrativo</v>
      </c>
    </row>
    <row r="4926" spans="1:17" ht="15" customHeight="1" x14ac:dyDescent="0.25">
      <c r="A4926" s="30">
        <v>2014</v>
      </c>
      <c r="B4926" s="3" t="s">
        <v>48</v>
      </c>
      <c r="C4926" s="3" t="s">
        <v>116</v>
      </c>
      <c r="D4926" s="3" t="s">
        <v>116</v>
      </c>
      <c r="E4926" s="3">
        <v>4</v>
      </c>
      <c r="F4926" s="3">
        <v>8</v>
      </c>
      <c r="G4926" s="3">
        <v>8</v>
      </c>
      <c r="H4926" s="3">
        <v>649806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 t="str">
        <f>B4926&amp;" | "&amp;C4926&amp;" | "&amp;D4926</f>
        <v>documentazione_amministrativa / determinazioni | DETERMINAZIONE DEL DIRIGENTE | DETERMINAZIONE DEL DIRIGENTE</v>
      </c>
      <c r="Q4926" s="3" t="str">
        <f>VLOOKUP(P4926,'Classificazione UD'!A:B,2,FALSE)</f>
        <v>Amministrativo</v>
      </c>
    </row>
    <row r="4927" spans="1:17" ht="15" customHeight="1" x14ac:dyDescent="0.25">
      <c r="A4927" s="30">
        <v>2015</v>
      </c>
      <c r="B4927" s="3" t="s">
        <v>48</v>
      </c>
      <c r="C4927" s="3" t="s">
        <v>116</v>
      </c>
      <c r="D4927" s="3" t="s">
        <v>116</v>
      </c>
      <c r="E4927" s="3">
        <v>4</v>
      </c>
      <c r="F4927" s="3">
        <v>8</v>
      </c>
      <c r="G4927" s="3">
        <v>8</v>
      </c>
      <c r="H4927" s="3">
        <v>786561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 t="str">
        <f>B4927&amp;" | "&amp;C4927&amp;" | "&amp;D4927</f>
        <v>documentazione_amministrativa / determinazioni | DETERMINAZIONE DEL DIRIGENTE | DETERMINAZIONE DEL DIRIGENTE</v>
      </c>
      <c r="Q4927" s="3" t="str">
        <f>VLOOKUP(P4927,'Classificazione UD'!A:B,2,FALSE)</f>
        <v>Amministrativo</v>
      </c>
    </row>
    <row r="4928" spans="1:17" ht="15" customHeight="1" x14ac:dyDescent="0.25">
      <c r="A4928" s="30">
        <v>2016</v>
      </c>
      <c r="B4928" s="3" t="s">
        <v>48</v>
      </c>
      <c r="C4928" s="3" t="s">
        <v>116</v>
      </c>
      <c r="D4928" s="3" t="s">
        <v>116</v>
      </c>
      <c r="E4928" s="3">
        <v>4</v>
      </c>
      <c r="F4928" s="3">
        <v>9</v>
      </c>
      <c r="G4928" s="3">
        <v>9</v>
      </c>
      <c r="H4928" s="3">
        <v>861338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 t="str">
        <f>B4928&amp;" | "&amp;C4928&amp;" | "&amp;D4928</f>
        <v>documentazione_amministrativa / determinazioni | DETERMINAZIONE DEL DIRIGENTE | DETERMINAZIONE DEL DIRIGENTE</v>
      </c>
      <c r="Q4928" s="3" t="str">
        <f>VLOOKUP(P4928,'Classificazione UD'!A:B,2,FALSE)</f>
        <v>Amministrativo</v>
      </c>
    </row>
    <row r="4929" spans="1:17" ht="15" customHeight="1" x14ac:dyDescent="0.25">
      <c r="A4929" s="30">
        <v>2011</v>
      </c>
      <c r="B4929" s="3" t="s">
        <v>48</v>
      </c>
      <c r="C4929" s="3" t="s">
        <v>116</v>
      </c>
      <c r="D4929" s="3" t="s">
        <v>116</v>
      </c>
      <c r="E4929" s="3">
        <v>54</v>
      </c>
      <c r="F4929" s="3">
        <v>158</v>
      </c>
      <c r="G4929" s="3">
        <v>158</v>
      </c>
      <c r="H4929" s="3">
        <v>32933536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 t="str">
        <f>B4929&amp;" | "&amp;C4929&amp;" | "&amp;D4929</f>
        <v>documentazione_amministrativa / determinazioni | DETERMINAZIONE DEL DIRIGENTE | DETERMINAZIONE DEL DIRIGENTE</v>
      </c>
      <c r="Q4929" s="3" t="str">
        <f>VLOOKUP(P4929,'Classificazione UD'!A:B,2,FALSE)</f>
        <v>Amministrativo</v>
      </c>
    </row>
    <row r="4930" spans="1:17" ht="15" customHeight="1" x14ac:dyDescent="0.25">
      <c r="A4930" s="30">
        <v>2012</v>
      </c>
      <c r="B4930" s="3" t="s">
        <v>48</v>
      </c>
      <c r="C4930" s="3" t="s">
        <v>116</v>
      </c>
      <c r="D4930" s="3" t="s">
        <v>116</v>
      </c>
      <c r="E4930" s="3">
        <v>49</v>
      </c>
      <c r="F4930" s="3">
        <v>180</v>
      </c>
      <c r="G4930" s="3">
        <v>180</v>
      </c>
      <c r="H4930" s="3">
        <v>34773615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 t="str">
        <f>B4930&amp;" | "&amp;C4930&amp;" | "&amp;D4930</f>
        <v>documentazione_amministrativa / determinazioni | DETERMINAZIONE DEL DIRIGENTE | DETERMINAZIONE DEL DIRIGENTE</v>
      </c>
      <c r="Q4930" s="3" t="str">
        <f>VLOOKUP(P4930,'Classificazione UD'!A:B,2,FALSE)</f>
        <v>Amministrativo</v>
      </c>
    </row>
    <row r="4931" spans="1:17" ht="15" customHeight="1" x14ac:dyDescent="0.25">
      <c r="A4931" s="30">
        <v>2013</v>
      </c>
      <c r="B4931" s="3" t="s">
        <v>48</v>
      </c>
      <c r="C4931" s="3" t="s">
        <v>116</v>
      </c>
      <c r="D4931" s="3" t="s">
        <v>116</v>
      </c>
      <c r="E4931" s="3">
        <v>35</v>
      </c>
      <c r="F4931" s="3">
        <v>94</v>
      </c>
      <c r="G4931" s="3">
        <v>94</v>
      </c>
      <c r="H4931" s="3">
        <v>24624616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 t="str">
        <f>B4931&amp;" | "&amp;C4931&amp;" | "&amp;D4931</f>
        <v>documentazione_amministrativa / determinazioni | DETERMINAZIONE DEL DIRIGENTE | DETERMINAZIONE DEL DIRIGENTE</v>
      </c>
      <c r="Q4931" s="3" t="str">
        <f>VLOOKUP(P4931,'Classificazione UD'!A:B,2,FALSE)</f>
        <v>Amministrativo</v>
      </c>
    </row>
    <row r="4932" spans="1:17" ht="15" customHeight="1" x14ac:dyDescent="0.25">
      <c r="A4932" s="30">
        <v>2014</v>
      </c>
      <c r="B4932" s="3" t="s">
        <v>48</v>
      </c>
      <c r="C4932" s="3" t="s">
        <v>116</v>
      </c>
      <c r="D4932" s="3" t="s">
        <v>116</v>
      </c>
      <c r="E4932" s="3">
        <v>36</v>
      </c>
      <c r="F4932" s="3">
        <v>130</v>
      </c>
      <c r="G4932" s="3">
        <v>130</v>
      </c>
      <c r="H4932" s="3">
        <v>29972902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 t="str">
        <f>B4932&amp;" | "&amp;C4932&amp;" | "&amp;D4932</f>
        <v>documentazione_amministrativa / determinazioni | DETERMINAZIONE DEL DIRIGENTE | DETERMINAZIONE DEL DIRIGENTE</v>
      </c>
      <c r="Q4932" s="3" t="str">
        <f>VLOOKUP(P4932,'Classificazione UD'!A:B,2,FALSE)</f>
        <v>Amministrativo</v>
      </c>
    </row>
    <row r="4933" spans="1:17" ht="15" customHeight="1" x14ac:dyDescent="0.25">
      <c r="A4933" s="30">
        <v>2015</v>
      </c>
      <c r="B4933" s="3" t="s">
        <v>48</v>
      </c>
      <c r="C4933" s="3" t="s">
        <v>116</v>
      </c>
      <c r="D4933" s="3" t="s">
        <v>116</v>
      </c>
      <c r="E4933" s="3">
        <v>40</v>
      </c>
      <c r="F4933" s="3">
        <v>114</v>
      </c>
      <c r="G4933" s="3">
        <v>114</v>
      </c>
      <c r="H4933" s="3">
        <v>32978592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 t="str">
        <f>B4933&amp;" | "&amp;C4933&amp;" | "&amp;D4933</f>
        <v>documentazione_amministrativa / determinazioni | DETERMINAZIONE DEL DIRIGENTE | DETERMINAZIONE DEL DIRIGENTE</v>
      </c>
      <c r="Q4933" s="3" t="str">
        <f>VLOOKUP(P4933,'Classificazione UD'!A:B,2,FALSE)</f>
        <v>Amministrativo</v>
      </c>
    </row>
    <row r="4934" spans="1:17" ht="15" customHeight="1" x14ac:dyDescent="0.25">
      <c r="A4934" s="30">
        <v>2016</v>
      </c>
      <c r="B4934" s="3" t="s">
        <v>48</v>
      </c>
      <c r="C4934" s="3" t="s">
        <v>116</v>
      </c>
      <c r="D4934" s="3" t="s">
        <v>116</v>
      </c>
      <c r="E4934" s="3">
        <v>30</v>
      </c>
      <c r="F4934" s="3">
        <v>99</v>
      </c>
      <c r="G4934" s="3">
        <v>99</v>
      </c>
      <c r="H4934" s="3">
        <v>26078650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 t="str">
        <f>B4934&amp;" | "&amp;C4934&amp;" | "&amp;D4934</f>
        <v>documentazione_amministrativa / determinazioni | DETERMINAZIONE DEL DIRIGENTE | DETERMINAZIONE DEL DIRIGENTE</v>
      </c>
      <c r="Q4934" s="3" t="str">
        <f>VLOOKUP(P4934,'Classificazione UD'!A:B,2,FALSE)</f>
        <v>Amministrativo</v>
      </c>
    </row>
    <row r="4935" spans="1:17" ht="15" customHeight="1" x14ac:dyDescent="0.25">
      <c r="A4935" s="30">
        <v>2011</v>
      </c>
      <c r="B4935" s="3" t="s">
        <v>48</v>
      </c>
      <c r="C4935" s="3" t="s">
        <v>116</v>
      </c>
      <c r="D4935" s="3" t="s">
        <v>116</v>
      </c>
      <c r="E4935" s="3">
        <v>21</v>
      </c>
      <c r="F4935" s="3">
        <v>45</v>
      </c>
      <c r="G4935" s="3">
        <v>45</v>
      </c>
      <c r="H4935" s="3">
        <v>6503923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 t="str">
        <f>B4935&amp;" | "&amp;C4935&amp;" | "&amp;D4935</f>
        <v>documentazione_amministrativa / determinazioni | DETERMINAZIONE DEL DIRIGENTE | DETERMINAZIONE DEL DIRIGENTE</v>
      </c>
      <c r="Q4935" s="3" t="str">
        <f>VLOOKUP(P4935,'Classificazione UD'!A:B,2,FALSE)</f>
        <v>Amministrativo</v>
      </c>
    </row>
    <row r="4936" spans="1:17" ht="15" customHeight="1" x14ac:dyDescent="0.25">
      <c r="A4936" s="30">
        <v>2012</v>
      </c>
      <c r="B4936" s="3" t="s">
        <v>48</v>
      </c>
      <c r="C4936" s="3" t="s">
        <v>116</v>
      </c>
      <c r="D4936" s="3" t="s">
        <v>116</v>
      </c>
      <c r="E4936" s="3">
        <v>23</v>
      </c>
      <c r="F4936" s="3">
        <v>49</v>
      </c>
      <c r="G4936" s="3">
        <v>49</v>
      </c>
      <c r="H4936" s="3">
        <v>6754389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 t="str">
        <f>B4936&amp;" | "&amp;C4936&amp;" | "&amp;D4936</f>
        <v>documentazione_amministrativa / determinazioni | DETERMINAZIONE DEL DIRIGENTE | DETERMINAZIONE DEL DIRIGENTE</v>
      </c>
      <c r="Q4936" s="3" t="str">
        <f>VLOOKUP(P4936,'Classificazione UD'!A:B,2,FALSE)</f>
        <v>Amministrativo</v>
      </c>
    </row>
    <row r="4937" spans="1:17" ht="15" customHeight="1" x14ac:dyDescent="0.25">
      <c r="A4937" s="30">
        <v>2013</v>
      </c>
      <c r="B4937" s="3" t="s">
        <v>48</v>
      </c>
      <c r="C4937" s="3" t="s">
        <v>116</v>
      </c>
      <c r="D4937" s="3" t="s">
        <v>116</v>
      </c>
      <c r="E4937" s="3">
        <v>26</v>
      </c>
      <c r="F4937" s="3">
        <v>57</v>
      </c>
      <c r="G4937" s="3">
        <v>57</v>
      </c>
      <c r="H4937" s="3">
        <v>6065898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 t="str">
        <f>B4937&amp;" | "&amp;C4937&amp;" | "&amp;D4937</f>
        <v>documentazione_amministrativa / determinazioni | DETERMINAZIONE DEL DIRIGENTE | DETERMINAZIONE DEL DIRIGENTE</v>
      </c>
      <c r="Q4937" s="3" t="str">
        <f>VLOOKUP(P4937,'Classificazione UD'!A:B,2,FALSE)</f>
        <v>Amministrativo</v>
      </c>
    </row>
    <row r="4938" spans="1:17" ht="15" customHeight="1" x14ac:dyDescent="0.25">
      <c r="A4938" s="30">
        <v>2014</v>
      </c>
      <c r="B4938" s="3" t="s">
        <v>48</v>
      </c>
      <c r="C4938" s="3" t="s">
        <v>116</v>
      </c>
      <c r="D4938" s="3" t="s">
        <v>116</v>
      </c>
      <c r="E4938" s="3">
        <v>21</v>
      </c>
      <c r="F4938" s="3">
        <v>54</v>
      </c>
      <c r="G4938" s="3">
        <v>54</v>
      </c>
      <c r="H4938" s="3">
        <v>10361724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 t="str">
        <f>B4938&amp;" | "&amp;C4938&amp;" | "&amp;D4938</f>
        <v>documentazione_amministrativa / determinazioni | DETERMINAZIONE DEL DIRIGENTE | DETERMINAZIONE DEL DIRIGENTE</v>
      </c>
      <c r="Q4938" s="3" t="str">
        <f>VLOOKUP(P4938,'Classificazione UD'!A:B,2,FALSE)</f>
        <v>Amministrativo</v>
      </c>
    </row>
    <row r="4939" spans="1:17" ht="15" customHeight="1" x14ac:dyDescent="0.25">
      <c r="A4939" s="30">
        <v>2015</v>
      </c>
      <c r="B4939" s="3" t="s">
        <v>48</v>
      </c>
      <c r="C4939" s="3" t="s">
        <v>116</v>
      </c>
      <c r="D4939" s="3" t="s">
        <v>116</v>
      </c>
      <c r="E4939" s="3">
        <v>20</v>
      </c>
      <c r="F4939" s="3">
        <v>53</v>
      </c>
      <c r="G4939" s="3">
        <v>53</v>
      </c>
      <c r="H4939" s="3">
        <v>9478431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 t="str">
        <f>B4939&amp;" | "&amp;C4939&amp;" | "&amp;D4939</f>
        <v>documentazione_amministrativa / determinazioni | DETERMINAZIONE DEL DIRIGENTE | DETERMINAZIONE DEL DIRIGENTE</v>
      </c>
      <c r="Q4939" s="3" t="str">
        <f>VLOOKUP(P4939,'Classificazione UD'!A:B,2,FALSE)</f>
        <v>Amministrativo</v>
      </c>
    </row>
    <row r="4940" spans="1:17" ht="15" customHeight="1" x14ac:dyDescent="0.25">
      <c r="A4940" s="30">
        <v>2016</v>
      </c>
      <c r="B4940" s="3" t="s">
        <v>48</v>
      </c>
      <c r="C4940" s="3" t="s">
        <v>116</v>
      </c>
      <c r="D4940" s="3" t="s">
        <v>116</v>
      </c>
      <c r="E4940" s="3">
        <v>14</v>
      </c>
      <c r="F4940" s="3">
        <v>50</v>
      </c>
      <c r="G4940" s="3">
        <v>50</v>
      </c>
      <c r="H4940" s="3">
        <v>51020652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 t="str">
        <f>B4940&amp;" | "&amp;C4940&amp;" | "&amp;D4940</f>
        <v>documentazione_amministrativa / determinazioni | DETERMINAZIONE DEL DIRIGENTE | DETERMINAZIONE DEL DIRIGENTE</v>
      </c>
      <c r="Q4940" s="3" t="str">
        <f>VLOOKUP(P4940,'Classificazione UD'!A:B,2,FALSE)</f>
        <v>Amministrativo</v>
      </c>
    </row>
    <row r="4941" spans="1:17" ht="15" customHeight="1" x14ac:dyDescent="0.25">
      <c r="A4941" s="30">
        <v>2010</v>
      </c>
      <c r="B4941" s="3" t="s">
        <v>48</v>
      </c>
      <c r="C4941" s="3" t="s">
        <v>116</v>
      </c>
      <c r="D4941" s="3" t="s">
        <v>116</v>
      </c>
      <c r="E4941" s="3">
        <v>120</v>
      </c>
      <c r="F4941" s="3">
        <v>253</v>
      </c>
      <c r="G4941" s="3">
        <v>253</v>
      </c>
      <c r="H4941" s="3">
        <v>32900360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 t="str">
        <f>B4941&amp;" | "&amp;C4941&amp;" | "&amp;D4941</f>
        <v>documentazione_amministrativa / determinazioni | DETERMINAZIONE DEL DIRIGENTE | DETERMINAZIONE DEL DIRIGENTE</v>
      </c>
      <c r="Q4941" s="3" t="str">
        <f>VLOOKUP(P4941,'Classificazione UD'!A:B,2,FALSE)</f>
        <v>Amministrativo</v>
      </c>
    </row>
    <row r="4942" spans="1:17" ht="15" customHeight="1" x14ac:dyDescent="0.25">
      <c r="A4942" s="30">
        <v>2011</v>
      </c>
      <c r="B4942" s="3" t="s">
        <v>48</v>
      </c>
      <c r="C4942" s="3" t="s">
        <v>116</v>
      </c>
      <c r="D4942" s="3" t="s">
        <v>116</v>
      </c>
      <c r="E4942" s="3">
        <v>110</v>
      </c>
      <c r="F4942" s="3">
        <v>236</v>
      </c>
      <c r="G4942" s="3">
        <v>236</v>
      </c>
      <c r="H4942" s="3">
        <v>34752598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 t="str">
        <f>B4942&amp;" | "&amp;C4942&amp;" | "&amp;D4942</f>
        <v>documentazione_amministrativa / determinazioni | DETERMINAZIONE DEL DIRIGENTE | DETERMINAZIONE DEL DIRIGENTE</v>
      </c>
      <c r="Q4942" s="3" t="str">
        <f>VLOOKUP(P4942,'Classificazione UD'!A:B,2,FALSE)</f>
        <v>Amministrativo</v>
      </c>
    </row>
    <row r="4943" spans="1:17" ht="15" customHeight="1" x14ac:dyDescent="0.25">
      <c r="A4943" s="30">
        <v>2010</v>
      </c>
      <c r="B4943" s="3" t="s">
        <v>48</v>
      </c>
      <c r="C4943" s="3" t="s">
        <v>116</v>
      </c>
      <c r="D4943" s="3" t="s">
        <v>116</v>
      </c>
      <c r="E4943" s="3">
        <v>9</v>
      </c>
      <c r="F4943" s="3">
        <v>19</v>
      </c>
      <c r="G4943" s="3">
        <v>19</v>
      </c>
      <c r="H4943" s="3">
        <v>1858867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 t="str">
        <f>B4943&amp;" | "&amp;C4943&amp;" | "&amp;D4943</f>
        <v>documentazione_amministrativa / determinazioni | DETERMINAZIONE DEL DIRIGENTE | DETERMINAZIONE DEL DIRIGENTE</v>
      </c>
      <c r="Q4943" s="3" t="str">
        <f>VLOOKUP(P4943,'Classificazione UD'!A:B,2,FALSE)</f>
        <v>Amministrativo</v>
      </c>
    </row>
    <row r="4944" spans="1:17" ht="15" customHeight="1" x14ac:dyDescent="0.25">
      <c r="A4944" s="30">
        <v>2011</v>
      </c>
      <c r="B4944" s="3" t="s">
        <v>48</v>
      </c>
      <c r="C4944" s="3" t="s">
        <v>116</v>
      </c>
      <c r="D4944" s="3" t="s">
        <v>116</v>
      </c>
      <c r="E4944" s="3">
        <v>11</v>
      </c>
      <c r="F4944" s="3">
        <v>23</v>
      </c>
      <c r="G4944" s="3">
        <v>23</v>
      </c>
      <c r="H4944" s="3">
        <v>2031251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 t="str">
        <f>B4944&amp;" | "&amp;C4944&amp;" | "&amp;D4944</f>
        <v>documentazione_amministrativa / determinazioni | DETERMINAZIONE DEL DIRIGENTE | DETERMINAZIONE DEL DIRIGENTE</v>
      </c>
      <c r="Q4944" s="3" t="str">
        <f>VLOOKUP(P4944,'Classificazione UD'!A:B,2,FALSE)</f>
        <v>Amministrativo</v>
      </c>
    </row>
    <row r="4945" spans="1:17" ht="15" customHeight="1" x14ac:dyDescent="0.25">
      <c r="A4945" s="30">
        <v>2012</v>
      </c>
      <c r="B4945" s="3" t="s">
        <v>48</v>
      </c>
      <c r="C4945" s="3" t="s">
        <v>116</v>
      </c>
      <c r="D4945" s="3" t="s">
        <v>116</v>
      </c>
      <c r="E4945" s="3">
        <v>10</v>
      </c>
      <c r="F4945" s="3">
        <v>25</v>
      </c>
      <c r="G4945" s="3">
        <v>25</v>
      </c>
      <c r="H4945" s="3">
        <v>2016610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 t="str">
        <f>B4945&amp;" | "&amp;C4945&amp;" | "&amp;D4945</f>
        <v>documentazione_amministrativa / determinazioni | DETERMINAZIONE DEL DIRIGENTE | DETERMINAZIONE DEL DIRIGENTE</v>
      </c>
      <c r="Q4945" s="3" t="str">
        <f>VLOOKUP(P4945,'Classificazione UD'!A:B,2,FALSE)</f>
        <v>Amministrativo</v>
      </c>
    </row>
    <row r="4946" spans="1:17" ht="15" customHeight="1" x14ac:dyDescent="0.25">
      <c r="A4946" s="30">
        <v>2013</v>
      </c>
      <c r="B4946" s="3" t="s">
        <v>48</v>
      </c>
      <c r="C4946" s="3" t="s">
        <v>116</v>
      </c>
      <c r="D4946" s="3" t="s">
        <v>116</v>
      </c>
      <c r="E4946" s="3">
        <v>6</v>
      </c>
      <c r="F4946" s="3">
        <v>14</v>
      </c>
      <c r="G4946" s="3">
        <v>14</v>
      </c>
      <c r="H4946" s="3">
        <v>1335839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 t="str">
        <f>B4946&amp;" | "&amp;C4946&amp;" | "&amp;D4946</f>
        <v>documentazione_amministrativa / determinazioni | DETERMINAZIONE DEL DIRIGENTE | DETERMINAZIONE DEL DIRIGENTE</v>
      </c>
      <c r="Q4946" s="3" t="str">
        <f>VLOOKUP(P4946,'Classificazione UD'!A:B,2,FALSE)</f>
        <v>Amministrativo</v>
      </c>
    </row>
    <row r="4947" spans="1:17" ht="15" customHeight="1" x14ac:dyDescent="0.25">
      <c r="A4947" s="30">
        <v>2014</v>
      </c>
      <c r="B4947" s="3" t="s">
        <v>48</v>
      </c>
      <c r="C4947" s="3" t="s">
        <v>116</v>
      </c>
      <c r="D4947" s="3" t="s">
        <v>116</v>
      </c>
      <c r="E4947" s="3">
        <v>8</v>
      </c>
      <c r="F4947" s="3">
        <v>19</v>
      </c>
      <c r="G4947" s="3">
        <v>19</v>
      </c>
      <c r="H4947" s="3">
        <v>2103905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 t="str">
        <f>B4947&amp;" | "&amp;C4947&amp;" | "&amp;D4947</f>
        <v>documentazione_amministrativa / determinazioni | DETERMINAZIONE DEL DIRIGENTE | DETERMINAZIONE DEL DIRIGENTE</v>
      </c>
      <c r="Q4947" s="3" t="str">
        <f>VLOOKUP(P4947,'Classificazione UD'!A:B,2,FALSE)</f>
        <v>Amministrativo</v>
      </c>
    </row>
    <row r="4948" spans="1:17" ht="15" customHeight="1" x14ac:dyDescent="0.25">
      <c r="A4948" s="30">
        <v>2015</v>
      </c>
      <c r="B4948" s="3" t="s">
        <v>48</v>
      </c>
      <c r="C4948" s="3" t="s">
        <v>116</v>
      </c>
      <c r="D4948" s="3" t="s">
        <v>116</v>
      </c>
      <c r="E4948" s="3">
        <v>6</v>
      </c>
      <c r="F4948" s="3">
        <v>17</v>
      </c>
      <c r="G4948" s="3">
        <v>17</v>
      </c>
      <c r="H4948" s="3">
        <v>3923848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 t="str">
        <f>B4948&amp;" | "&amp;C4948&amp;" | "&amp;D4948</f>
        <v>documentazione_amministrativa / determinazioni | DETERMINAZIONE DEL DIRIGENTE | DETERMINAZIONE DEL DIRIGENTE</v>
      </c>
      <c r="Q4948" s="3" t="str">
        <f>VLOOKUP(P4948,'Classificazione UD'!A:B,2,FALSE)</f>
        <v>Amministrativo</v>
      </c>
    </row>
    <row r="4949" spans="1:17" ht="15" customHeight="1" x14ac:dyDescent="0.25">
      <c r="A4949" s="30">
        <v>2016</v>
      </c>
      <c r="B4949" s="3" t="s">
        <v>48</v>
      </c>
      <c r="C4949" s="3" t="s">
        <v>116</v>
      </c>
      <c r="D4949" s="3" t="s">
        <v>116</v>
      </c>
      <c r="E4949" s="3">
        <v>4</v>
      </c>
      <c r="F4949" s="3">
        <v>11</v>
      </c>
      <c r="G4949" s="3">
        <v>11</v>
      </c>
      <c r="H4949" s="3">
        <v>1354343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 t="str">
        <f>B4949&amp;" | "&amp;C4949&amp;" | "&amp;D4949</f>
        <v>documentazione_amministrativa / determinazioni | DETERMINAZIONE DEL DIRIGENTE | DETERMINAZIONE DEL DIRIGENTE</v>
      </c>
      <c r="Q4949" s="3" t="str">
        <f>VLOOKUP(P4949,'Classificazione UD'!A:B,2,FALSE)</f>
        <v>Amministrativo</v>
      </c>
    </row>
    <row r="4950" spans="1:17" ht="15" customHeight="1" x14ac:dyDescent="0.25">
      <c r="A4950" s="30">
        <v>2013</v>
      </c>
      <c r="B4950" s="3" t="s">
        <v>48</v>
      </c>
      <c r="C4950" s="3" t="s">
        <v>116</v>
      </c>
      <c r="D4950" s="3" t="s">
        <v>116</v>
      </c>
      <c r="E4950" s="3">
        <v>76</v>
      </c>
      <c r="F4950" s="3">
        <v>174</v>
      </c>
      <c r="G4950" s="3">
        <v>174</v>
      </c>
      <c r="H4950" s="3">
        <v>40572679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 t="str">
        <f>B4950&amp;" | "&amp;C4950&amp;" | "&amp;D4950</f>
        <v>documentazione_amministrativa / determinazioni | DETERMINAZIONE DEL DIRIGENTE | DETERMINAZIONE DEL DIRIGENTE</v>
      </c>
      <c r="Q4950" s="3" t="str">
        <f>VLOOKUP(P4950,'Classificazione UD'!A:B,2,FALSE)</f>
        <v>Amministrativo</v>
      </c>
    </row>
    <row r="4951" spans="1:17" ht="15" customHeight="1" x14ac:dyDescent="0.25">
      <c r="A4951" s="30">
        <v>2014</v>
      </c>
      <c r="B4951" s="3" t="s">
        <v>48</v>
      </c>
      <c r="C4951" s="3" t="s">
        <v>116</v>
      </c>
      <c r="D4951" s="3" t="s">
        <v>116</v>
      </c>
      <c r="E4951" s="3">
        <v>107</v>
      </c>
      <c r="F4951" s="3">
        <v>230</v>
      </c>
      <c r="G4951" s="3">
        <v>230</v>
      </c>
      <c r="H4951" s="3">
        <v>42969517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 t="str">
        <f>B4951&amp;" | "&amp;C4951&amp;" | "&amp;D4951</f>
        <v>documentazione_amministrativa / determinazioni | DETERMINAZIONE DEL DIRIGENTE | DETERMINAZIONE DEL DIRIGENTE</v>
      </c>
      <c r="Q4951" s="3" t="str">
        <f>VLOOKUP(P4951,'Classificazione UD'!A:B,2,FALSE)</f>
        <v>Amministrativo</v>
      </c>
    </row>
    <row r="4952" spans="1:17" ht="15" customHeight="1" x14ac:dyDescent="0.25">
      <c r="A4952" s="30">
        <v>2015</v>
      </c>
      <c r="B4952" s="3" t="s">
        <v>48</v>
      </c>
      <c r="C4952" s="3" t="s">
        <v>116</v>
      </c>
      <c r="D4952" s="3" t="s">
        <v>116</v>
      </c>
      <c r="E4952" s="3">
        <v>110</v>
      </c>
      <c r="F4952" s="3">
        <v>246</v>
      </c>
      <c r="G4952" s="3">
        <v>246</v>
      </c>
      <c r="H4952" s="3">
        <v>47580918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 t="str">
        <f>B4952&amp;" | "&amp;C4952&amp;" | "&amp;D4952</f>
        <v>documentazione_amministrativa / determinazioni | DETERMINAZIONE DEL DIRIGENTE | DETERMINAZIONE DEL DIRIGENTE</v>
      </c>
      <c r="Q4952" s="3" t="str">
        <f>VLOOKUP(P4952,'Classificazione UD'!A:B,2,FALSE)</f>
        <v>Amministrativo</v>
      </c>
    </row>
    <row r="4953" spans="1:17" ht="15" customHeight="1" x14ac:dyDescent="0.25">
      <c r="A4953" s="30">
        <v>2016</v>
      </c>
      <c r="B4953" s="3" t="s">
        <v>48</v>
      </c>
      <c r="C4953" s="3" t="s">
        <v>116</v>
      </c>
      <c r="D4953" s="3" t="s">
        <v>116</v>
      </c>
      <c r="E4953" s="3">
        <v>90</v>
      </c>
      <c r="F4953" s="3">
        <v>188</v>
      </c>
      <c r="G4953" s="3">
        <v>188</v>
      </c>
      <c r="H4953" s="3">
        <v>33642359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 t="str">
        <f>B4953&amp;" | "&amp;C4953&amp;" | "&amp;D4953</f>
        <v>documentazione_amministrativa / determinazioni | DETERMINAZIONE DEL DIRIGENTE | DETERMINAZIONE DEL DIRIGENTE</v>
      </c>
      <c r="Q4953" s="3" t="str">
        <f>VLOOKUP(P4953,'Classificazione UD'!A:B,2,FALSE)</f>
        <v>Amministrativo</v>
      </c>
    </row>
    <row r="4954" spans="1:17" ht="15" customHeight="1" x14ac:dyDescent="0.25">
      <c r="A4954" s="30">
        <v>2013</v>
      </c>
      <c r="B4954" s="3" t="s">
        <v>48</v>
      </c>
      <c r="C4954" s="3" t="s">
        <v>116</v>
      </c>
      <c r="D4954" s="3" t="s">
        <v>116</v>
      </c>
      <c r="E4954" s="3">
        <v>11</v>
      </c>
      <c r="F4954" s="3">
        <v>28</v>
      </c>
      <c r="G4954" s="3">
        <v>28</v>
      </c>
      <c r="H4954" s="3">
        <v>3544510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 t="str">
        <f>B4954&amp;" | "&amp;C4954&amp;" | "&amp;D4954</f>
        <v>documentazione_amministrativa / determinazioni | DETERMINAZIONE DEL DIRIGENTE | DETERMINAZIONE DEL DIRIGENTE</v>
      </c>
      <c r="Q4954" s="3" t="str">
        <f>VLOOKUP(P4954,'Classificazione UD'!A:B,2,FALSE)</f>
        <v>Amministrativo</v>
      </c>
    </row>
    <row r="4955" spans="1:17" ht="15" customHeight="1" x14ac:dyDescent="0.25">
      <c r="A4955" s="30">
        <v>2014</v>
      </c>
      <c r="B4955" s="3" t="s">
        <v>48</v>
      </c>
      <c r="C4955" s="3" t="s">
        <v>116</v>
      </c>
      <c r="D4955" s="3" t="s">
        <v>116</v>
      </c>
      <c r="E4955" s="3">
        <v>20</v>
      </c>
      <c r="F4955" s="3">
        <v>50</v>
      </c>
      <c r="G4955" s="3">
        <v>50</v>
      </c>
      <c r="H4955" s="3">
        <v>6334109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 t="str">
        <f>B4955&amp;" | "&amp;C4955&amp;" | "&amp;D4955</f>
        <v>documentazione_amministrativa / determinazioni | DETERMINAZIONE DEL DIRIGENTE | DETERMINAZIONE DEL DIRIGENTE</v>
      </c>
      <c r="Q4955" s="3" t="str">
        <f>VLOOKUP(P4955,'Classificazione UD'!A:B,2,FALSE)</f>
        <v>Amministrativo</v>
      </c>
    </row>
    <row r="4956" spans="1:17" ht="15" customHeight="1" x14ac:dyDescent="0.25">
      <c r="A4956" s="30">
        <v>2015</v>
      </c>
      <c r="B4956" s="3" t="s">
        <v>48</v>
      </c>
      <c r="C4956" s="3" t="s">
        <v>116</v>
      </c>
      <c r="D4956" s="3" t="s">
        <v>116</v>
      </c>
      <c r="E4956" s="3">
        <v>16</v>
      </c>
      <c r="F4956" s="3">
        <v>41</v>
      </c>
      <c r="G4956" s="3">
        <v>41</v>
      </c>
      <c r="H4956" s="3">
        <v>5072621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 t="str">
        <f>B4956&amp;" | "&amp;C4956&amp;" | "&amp;D4956</f>
        <v>documentazione_amministrativa / determinazioni | DETERMINAZIONE DEL DIRIGENTE | DETERMINAZIONE DEL DIRIGENTE</v>
      </c>
      <c r="Q4956" s="3" t="str">
        <f>VLOOKUP(P4956,'Classificazione UD'!A:B,2,FALSE)</f>
        <v>Amministrativo</v>
      </c>
    </row>
    <row r="4957" spans="1:17" ht="15" customHeight="1" x14ac:dyDescent="0.25">
      <c r="A4957" s="30">
        <v>2016</v>
      </c>
      <c r="B4957" s="3" t="s">
        <v>48</v>
      </c>
      <c r="C4957" s="3" t="s">
        <v>116</v>
      </c>
      <c r="D4957" s="3" t="s">
        <v>116</v>
      </c>
      <c r="E4957" s="3">
        <v>26</v>
      </c>
      <c r="F4957" s="3">
        <v>57</v>
      </c>
      <c r="G4957" s="3">
        <v>57</v>
      </c>
      <c r="H4957" s="3">
        <v>7268371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 t="str">
        <f>B4957&amp;" | "&amp;C4957&amp;" | "&amp;D4957</f>
        <v>documentazione_amministrativa / determinazioni | DETERMINAZIONE DEL DIRIGENTE | DETERMINAZIONE DEL DIRIGENTE</v>
      </c>
      <c r="Q4957" s="3" t="str">
        <f>VLOOKUP(P4957,'Classificazione UD'!A:B,2,FALSE)</f>
        <v>Amministrativo</v>
      </c>
    </row>
    <row r="4958" spans="1:17" ht="15" customHeight="1" x14ac:dyDescent="0.25">
      <c r="A4958" s="30">
        <v>2013</v>
      </c>
      <c r="B4958" s="3" t="s">
        <v>48</v>
      </c>
      <c r="C4958" s="3" t="s">
        <v>116</v>
      </c>
      <c r="D4958" s="3" t="s">
        <v>116</v>
      </c>
      <c r="E4958" s="3">
        <v>74</v>
      </c>
      <c r="F4958" s="3">
        <v>164</v>
      </c>
      <c r="G4958" s="3">
        <v>164</v>
      </c>
      <c r="H4958" s="3">
        <v>18955820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 t="str">
        <f>B4958&amp;" | "&amp;C4958&amp;" | "&amp;D4958</f>
        <v>documentazione_amministrativa / determinazioni | DETERMINAZIONE DEL DIRIGENTE | DETERMINAZIONE DEL DIRIGENTE</v>
      </c>
      <c r="Q4958" s="3" t="str">
        <f>VLOOKUP(P4958,'Classificazione UD'!A:B,2,FALSE)</f>
        <v>Amministrativo</v>
      </c>
    </row>
    <row r="4959" spans="1:17" ht="15" customHeight="1" x14ac:dyDescent="0.25">
      <c r="A4959" s="30">
        <v>2014</v>
      </c>
      <c r="B4959" s="3" t="s">
        <v>48</v>
      </c>
      <c r="C4959" s="3" t="s">
        <v>116</v>
      </c>
      <c r="D4959" s="3" t="s">
        <v>116</v>
      </c>
      <c r="E4959" s="3">
        <v>161</v>
      </c>
      <c r="F4959" s="3">
        <v>327</v>
      </c>
      <c r="G4959" s="3">
        <v>327</v>
      </c>
      <c r="H4959" s="3">
        <v>41158765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 t="str">
        <f>B4959&amp;" | "&amp;C4959&amp;" | "&amp;D4959</f>
        <v>documentazione_amministrativa / determinazioni | DETERMINAZIONE DEL DIRIGENTE | DETERMINAZIONE DEL DIRIGENTE</v>
      </c>
      <c r="Q4959" s="3" t="str">
        <f>VLOOKUP(P4959,'Classificazione UD'!A:B,2,FALSE)</f>
        <v>Amministrativo</v>
      </c>
    </row>
    <row r="4960" spans="1:17" ht="15" customHeight="1" x14ac:dyDescent="0.25">
      <c r="A4960" s="30">
        <v>2015</v>
      </c>
      <c r="B4960" s="3" t="s">
        <v>48</v>
      </c>
      <c r="C4960" s="3" t="s">
        <v>116</v>
      </c>
      <c r="D4960" s="3" t="s">
        <v>116</v>
      </c>
      <c r="E4960" s="3">
        <v>160</v>
      </c>
      <c r="F4960" s="3">
        <v>339</v>
      </c>
      <c r="G4960" s="3">
        <v>339</v>
      </c>
      <c r="H4960" s="3">
        <v>67376530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 t="str">
        <f>B4960&amp;" | "&amp;C4960&amp;" | "&amp;D4960</f>
        <v>documentazione_amministrativa / determinazioni | DETERMINAZIONE DEL DIRIGENTE | DETERMINAZIONE DEL DIRIGENTE</v>
      </c>
      <c r="Q4960" s="3" t="str">
        <f>VLOOKUP(P4960,'Classificazione UD'!A:B,2,FALSE)</f>
        <v>Amministrativo</v>
      </c>
    </row>
    <row r="4961" spans="1:17" ht="15" customHeight="1" x14ac:dyDescent="0.25">
      <c r="A4961" s="30">
        <v>2016</v>
      </c>
      <c r="B4961" s="3" t="s">
        <v>48</v>
      </c>
      <c r="C4961" s="3" t="s">
        <v>116</v>
      </c>
      <c r="D4961" s="3" t="s">
        <v>116</v>
      </c>
      <c r="E4961" s="3">
        <v>126</v>
      </c>
      <c r="F4961" s="3">
        <v>252</v>
      </c>
      <c r="G4961" s="3">
        <v>252</v>
      </c>
      <c r="H4961" s="3">
        <v>36630534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 t="str">
        <f>B4961&amp;" | "&amp;C4961&amp;" | "&amp;D4961</f>
        <v>documentazione_amministrativa / determinazioni | DETERMINAZIONE DEL DIRIGENTE | DETERMINAZIONE DEL DIRIGENTE</v>
      </c>
      <c r="Q4961" s="3" t="str">
        <f>VLOOKUP(P4961,'Classificazione UD'!A:B,2,FALSE)</f>
        <v>Amministrativo</v>
      </c>
    </row>
    <row r="4962" spans="1:17" ht="15" customHeight="1" x14ac:dyDescent="0.25">
      <c r="A4962" s="30">
        <v>2013</v>
      </c>
      <c r="B4962" s="3" t="s">
        <v>48</v>
      </c>
      <c r="C4962" s="3" t="s">
        <v>116</v>
      </c>
      <c r="D4962" s="3" t="s">
        <v>116</v>
      </c>
      <c r="E4962" s="3">
        <v>32</v>
      </c>
      <c r="F4962" s="3">
        <v>82</v>
      </c>
      <c r="G4962" s="3">
        <v>82</v>
      </c>
      <c r="H4962" s="3">
        <v>9421935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 t="str">
        <f>B4962&amp;" | "&amp;C4962&amp;" | "&amp;D4962</f>
        <v>documentazione_amministrativa / determinazioni | DETERMINAZIONE DEL DIRIGENTE | DETERMINAZIONE DEL DIRIGENTE</v>
      </c>
      <c r="Q4962" s="3" t="str">
        <f>VLOOKUP(P4962,'Classificazione UD'!A:B,2,FALSE)</f>
        <v>Amministrativo</v>
      </c>
    </row>
    <row r="4963" spans="1:17" ht="15" customHeight="1" x14ac:dyDescent="0.25">
      <c r="A4963" s="30">
        <v>2014</v>
      </c>
      <c r="B4963" s="3" t="s">
        <v>48</v>
      </c>
      <c r="C4963" s="3" t="s">
        <v>116</v>
      </c>
      <c r="D4963" s="3" t="s">
        <v>116</v>
      </c>
      <c r="E4963" s="3">
        <v>49</v>
      </c>
      <c r="F4963" s="3">
        <v>139</v>
      </c>
      <c r="G4963" s="3">
        <v>139</v>
      </c>
      <c r="H4963" s="3">
        <v>18296438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 t="str">
        <f>B4963&amp;" | "&amp;C4963&amp;" | "&amp;D4963</f>
        <v>documentazione_amministrativa / determinazioni | DETERMINAZIONE DEL DIRIGENTE | DETERMINAZIONE DEL DIRIGENTE</v>
      </c>
      <c r="Q4963" s="3" t="str">
        <f>VLOOKUP(P4963,'Classificazione UD'!A:B,2,FALSE)</f>
        <v>Amministrativo</v>
      </c>
    </row>
    <row r="4964" spans="1:17" ht="15" customHeight="1" x14ac:dyDescent="0.25">
      <c r="A4964" s="30">
        <v>2015</v>
      </c>
      <c r="B4964" s="3" t="s">
        <v>48</v>
      </c>
      <c r="C4964" s="3" t="s">
        <v>116</v>
      </c>
      <c r="D4964" s="3" t="s">
        <v>116</v>
      </c>
      <c r="E4964" s="3">
        <v>39</v>
      </c>
      <c r="F4964" s="3">
        <v>110</v>
      </c>
      <c r="G4964" s="3">
        <v>110</v>
      </c>
      <c r="H4964" s="3">
        <v>27142515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 t="str">
        <f>B4964&amp;" | "&amp;C4964&amp;" | "&amp;D4964</f>
        <v>documentazione_amministrativa / determinazioni | DETERMINAZIONE DEL DIRIGENTE | DETERMINAZIONE DEL DIRIGENTE</v>
      </c>
      <c r="Q4964" s="3" t="str">
        <f>VLOOKUP(P4964,'Classificazione UD'!A:B,2,FALSE)</f>
        <v>Amministrativo</v>
      </c>
    </row>
    <row r="4965" spans="1:17" ht="15" customHeight="1" x14ac:dyDescent="0.25">
      <c r="A4965" s="30">
        <v>2016</v>
      </c>
      <c r="B4965" s="3" t="s">
        <v>48</v>
      </c>
      <c r="C4965" s="3" t="s">
        <v>116</v>
      </c>
      <c r="D4965" s="3" t="s">
        <v>116</v>
      </c>
      <c r="E4965" s="3">
        <v>29</v>
      </c>
      <c r="F4965" s="3">
        <v>94</v>
      </c>
      <c r="G4965" s="3">
        <v>94</v>
      </c>
      <c r="H4965" s="3">
        <v>36817439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 t="str">
        <f>B4965&amp;" | "&amp;C4965&amp;" | "&amp;D4965</f>
        <v>documentazione_amministrativa / determinazioni | DETERMINAZIONE DEL DIRIGENTE | DETERMINAZIONE DEL DIRIGENTE</v>
      </c>
      <c r="Q4965" s="3" t="str">
        <f>VLOOKUP(P4965,'Classificazione UD'!A:B,2,FALSE)</f>
        <v>Amministrativo</v>
      </c>
    </row>
    <row r="4966" spans="1:17" ht="15" customHeight="1" x14ac:dyDescent="0.25">
      <c r="A4966" s="30">
        <v>2010</v>
      </c>
      <c r="B4966" s="3" t="s">
        <v>48</v>
      </c>
      <c r="C4966" s="3" t="s">
        <v>116</v>
      </c>
      <c r="D4966" s="3" t="s">
        <v>116</v>
      </c>
      <c r="E4966" s="3">
        <v>51</v>
      </c>
      <c r="F4966" s="3">
        <v>124</v>
      </c>
      <c r="G4966" s="3">
        <v>124</v>
      </c>
      <c r="H4966" s="3">
        <v>22619285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 t="str">
        <f>B4966&amp;" | "&amp;C4966&amp;" | "&amp;D4966</f>
        <v>documentazione_amministrativa / determinazioni | DETERMINAZIONE DEL DIRIGENTE | DETERMINAZIONE DEL DIRIGENTE</v>
      </c>
      <c r="Q4966" s="3" t="str">
        <f>VLOOKUP(P4966,'Classificazione UD'!A:B,2,FALSE)</f>
        <v>Amministrativo</v>
      </c>
    </row>
    <row r="4967" spans="1:17" ht="15" customHeight="1" x14ac:dyDescent="0.25">
      <c r="A4967" s="30">
        <v>2011</v>
      </c>
      <c r="B4967" s="3" t="s">
        <v>48</v>
      </c>
      <c r="C4967" s="3" t="s">
        <v>116</v>
      </c>
      <c r="D4967" s="3" t="s">
        <v>116</v>
      </c>
      <c r="E4967" s="3">
        <v>5</v>
      </c>
      <c r="F4967" s="3">
        <v>9</v>
      </c>
      <c r="G4967" s="3">
        <v>9</v>
      </c>
      <c r="H4967" s="3">
        <v>1535307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 t="str">
        <f>B4967&amp;" | "&amp;C4967&amp;" | "&amp;D4967</f>
        <v>documentazione_amministrativa / determinazioni | DETERMINAZIONE DEL DIRIGENTE | DETERMINAZIONE DEL DIRIGENTE</v>
      </c>
      <c r="Q4967" s="3" t="str">
        <f>VLOOKUP(P4967,'Classificazione UD'!A:B,2,FALSE)</f>
        <v>Amministrativo</v>
      </c>
    </row>
    <row r="4968" spans="1:17" ht="15" customHeight="1" x14ac:dyDescent="0.25">
      <c r="A4968" s="30">
        <v>2012</v>
      </c>
      <c r="B4968" s="3" t="s">
        <v>48</v>
      </c>
      <c r="C4968" s="3" t="s">
        <v>116</v>
      </c>
      <c r="D4968" s="3" t="s">
        <v>116</v>
      </c>
      <c r="E4968" s="3">
        <v>18</v>
      </c>
      <c r="F4968" s="3">
        <v>38</v>
      </c>
      <c r="G4968" s="3">
        <v>38</v>
      </c>
      <c r="H4968" s="3">
        <v>5407064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 t="str">
        <f>B4968&amp;" | "&amp;C4968&amp;" | "&amp;D4968</f>
        <v>documentazione_amministrativa / determinazioni | DETERMINAZIONE DEL DIRIGENTE | DETERMINAZIONE DEL DIRIGENTE</v>
      </c>
      <c r="Q4968" s="3" t="str">
        <f>VLOOKUP(P4968,'Classificazione UD'!A:B,2,FALSE)</f>
        <v>Amministrativo</v>
      </c>
    </row>
    <row r="4969" spans="1:17" ht="15" customHeight="1" x14ac:dyDescent="0.25">
      <c r="A4969" s="30">
        <v>2013</v>
      </c>
      <c r="B4969" s="3" t="s">
        <v>48</v>
      </c>
      <c r="C4969" s="3" t="s">
        <v>116</v>
      </c>
      <c r="D4969" s="3" t="s">
        <v>116</v>
      </c>
      <c r="E4969" s="3">
        <v>18</v>
      </c>
      <c r="F4969" s="3">
        <v>44</v>
      </c>
      <c r="G4969" s="3">
        <v>44</v>
      </c>
      <c r="H4969" s="3">
        <v>18652574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 t="str">
        <f>B4969&amp;" | "&amp;C4969&amp;" | "&amp;D4969</f>
        <v>documentazione_amministrativa / determinazioni | DETERMINAZIONE DEL DIRIGENTE | DETERMINAZIONE DEL DIRIGENTE</v>
      </c>
      <c r="Q4969" s="3" t="str">
        <f>VLOOKUP(P4969,'Classificazione UD'!A:B,2,FALSE)</f>
        <v>Amministrativo</v>
      </c>
    </row>
    <row r="4970" spans="1:17" ht="15" customHeight="1" x14ac:dyDescent="0.25">
      <c r="A4970" s="30">
        <v>2014</v>
      </c>
      <c r="B4970" s="3" t="s">
        <v>48</v>
      </c>
      <c r="C4970" s="3" t="s">
        <v>116</v>
      </c>
      <c r="D4970" s="3" t="s">
        <v>116</v>
      </c>
      <c r="E4970" s="3">
        <v>13</v>
      </c>
      <c r="F4970" s="3">
        <v>28</v>
      </c>
      <c r="G4970" s="3">
        <v>28</v>
      </c>
      <c r="H4970" s="3">
        <v>3935700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 t="str">
        <f>B4970&amp;" | "&amp;C4970&amp;" | "&amp;D4970</f>
        <v>documentazione_amministrativa / determinazioni | DETERMINAZIONE DEL DIRIGENTE | DETERMINAZIONE DEL DIRIGENTE</v>
      </c>
      <c r="Q4970" s="3" t="str">
        <f>VLOOKUP(P4970,'Classificazione UD'!A:B,2,FALSE)</f>
        <v>Amministrativo</v>
      </c>
    </row>
    <row r="4971" spans="1:17" ht="15" customHeight="1" x14ac:dyDescent="0.25">
      <c r="A4971" s="30">
        <v>2015</v>
      </c>
      <c r="B4971" s="3" t="s">
        <v>48</v>
      </c>
      <c r="C4971" s="3" t="s">
        <v>116</v>
      </c>
      <c r="D4971" s="3" t="s">
        <v>116</v>
      </c>
      <c r="E4971" s="3">
        <v>25</v>
      </c>
      <c r="F4971" s="3">
        <v>55</v>
      </c>
      <c r="G4971" s="3">
        <v>55</v>
      </c>
      <c r="H4971" s="3">
        <v>7309779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 t="str">
        <f>B4971&amp;" | "&amp;C4971&amp;" | "&amp;D4971</f>
        <v>documentazione_amministrativa / determinazioni | DETERMINAZIONE DEL DIRIGENTE | DETERMINAZIONE DEL DIRIGENTE</v>
      </c>
      <c r="Q4971" s="3" t="str">
        <f>VLOOKUP(P4971,'Classificazione UD'!A:B,2,FALSE)</f>
        <v>Amministrativo</v>
      </c>
    </row>
    <row r="4972" spans="1:17" ht="15" customHeight="1" x14ac:dyDescent="0.25">
      <c r="A4972" s="30">
        <v>2016</v>
      </c>
      <c r="B4972" s="3" t="s">
        <v>48</v>
      </c>
      <c r="C4972" s="3" t="s">
        <v>116</v>
      </c>
      <c r="D4972" s="3" t="s">
        <v>116</v>
      </c>
      <c r="E4972" s="3">
        <v>15</v>
      </c>
      <c r="F4972" s="3">
        <v>32</v>
      </c>
      <c r="G4972" s="3">
        <v>32</v>
      </c>
      <c r="H4972" s="3">
        <v>4971786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 t="str">
        <f>B4972&amp;" | "&amp;C4972&amp;" | "&amp;D4972</f>
        <v>documentazione_amministrativa / determinazioni | DETERMINAZIONE DEL DIRIGENTE | DETERMINAZIONE DEL DIRIGENTE</v>
      </c>
      <c r="Q4972" s="3" t="str">
        <f>VLOOKUP(P4972,'Classificazione UD'!A:B,2,FALSE)</f>
        <v>Amministrativo</v>
      </c>
    </row>
    <row r="4973" spans="1:17" ht="15" customHeight="1" x14ac:dyDescent="0.25">
      <c r="A4973" s="30">
        <v>2010</v>
      </c>
      <c r="B4973" s="3" t="s">
        <v>48</v>
      </c>
      <c r="C4973" s="3" t="s">
        <v>116</v>
      </c>
      <c r="D4973" s="3" t="s">
        <v>116</v>
      </c>
      <c r="E4973" s="3">
        <v>11</v>
      </c>
      <c r="F4973" s="3">
        <v>32</v>
      </c>
      <c r="G4973" s="3">
        <v>32</v>
      </c>
      <c r="H4973" s="3">
        <v>8522678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 t="str">
        <f>B4973&amp;" | "&amp;C4973&amp;" | "&amp;D4973</f>
        <v>documentazione_amministrativa / determinazioni | DETERMINAZIONE DEL DIRIGENTE | DETERMINAZIONE DEL DIRIGENTE</v>
      </c>
      <c r="Q4973" s="3" t="str">
        <f>VLOOKUP(P4973,'Classificazione UD'!A:B,2,FALSE)</f>
        <v>Amministrativo</v>
      </c>
    </row>
    <row r="4974" spans="1:17" ht="15" customHeight="1" x14ac:dyDescent="0.25">
      <c r="A4974" s="30">
        <v>2011</v>
      </c>
      <c r="B4974" s="3" t="s">
        <v>48</v>
      </c>
      <c r="C4974" s="3" t="s">
        <v>116</v>
      </c>
      <c r="D4974" s="3" t="s">
        <v>116</v>
      </c>
      <c r="E4974" s="3">
        <v>7</v>
      </c>
      <c r="F4974" s="3">
        <v>18</v>
      </c>
      <c r="G4974" s="3">
        <v>18</v>
      </c>
      <c r="H4974" s="3">
        <v>3899419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 t="str">
        <f>B4974&amp;" | "&amp;C4974&amp;" | "&amp;D4974</f>
        <v>documentazione_amministrativa / determinazioni | DETERMINAZIONE DEL DIRIGENTE | DETERMINAZIONE DEL DIRIGENTE</v>
      </c>
      <c r="Q4974" s="3" t="str">
        <f>VLOOKUP(P4974,'Classificazione UD'!A:B,2,FALSE)</f>
        <v>Amministrativo</v>
      </c>
    </row>
    <row r="4975" spans="1:17" ht="15" customHeight="1" x14ac:dyDescent="0.25">
      <c r="A4975" s="30">
        <v>2012</v>
      </c>
      <c r="B4975" s="3" t="s">
        <v>48</v>
      </c>
      <c r="C4975" s="3" t="s">
        <v>116</v>
      </c>
      <c r="D4975" s="3" t="s">
        <v>116</v>
      </c>
      <c r="E4975" s="3">
        <v>10</v>
      </c>
      <c r="F4975" s="3">
        <v>28</v>
      </c>
      <c r="G4975" s="3">
        <v>28</v>
      </c>
      <c r="H4975" s="3">
        <v>5100372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 t="str">
        <f>B4975&amp;" | "&amp;C4975&amp;" | "&amp;D4975</f>
        <v>documentazione_amministrativa / determinazioni | DETERMINAZIONE DEL DIRIGENTE | DETERMINAZIONE DEL DIRIGENTE</v>
      </c>
      <c r="Q4975" s="3" t="str">
        <f>VLOOKUP(P4975,'Classificazione UD'!A:B,2,FALSE)</f>
        <v>Amministrativo</v>
      </c>
    </row>
    <row r="4976" spans="1:17" ht="15" customHeight="1" x14ac:dyDescent="0.25">
      <c r="A4976" s="30">
        <v>2013</v>
      </c>
      <c r="B4976" s="3" t="s">
        <v>48</v>
      </c>
      <c r="C4976" s="3" t="s">
        <v>116</v>
      </c>
      <c r="D4976" s="3" t="s">
        <v>116</v>
      </c>
      <c r="E4976" s="3">
        <v>4</v>
      </c>
      <c r="F4976" s="3">
        <v>15</v>
      </c>
      <c r="G4976" s="3">
        <v>15</v>
      </c>
      <c r="H4976" s="3">
        <v>2695889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 t="str">
        <f>B4976&amp;" | "&amp;C4976&amp;" | "&amp;D4976</f>
        <v>documentazione_amministrativa / determinazioni | DETERMINAZIONE DEL DIRIGENTE | DETERMINAZIONE DEL DIRIGENTE</v>
      </c>
      <c r="Q4976" s="3" t="str">
        <f>VLOOKUP(P4976,'Classificazione UD'!A:B,2,FALSE)</f>
        <v>Amministrativo</v>
      </c>
    </row>
    <row r="4977" spans="1:17" ht="15" customHeight="1" x14ac:dyDescent="0.25">
      <c r="A4977" s="30">
        <v>2010</v>
      </c>
      <c r="B4977" s="3" t="s">
        <v>48</v>
      </c>
      <c r="C4977" s="3" t="s">
        <v>116</v>
      </c>
      <c r="D4977" s="3" t="s">
        <v>116</v>
      </c>
      <c r="E4977" s="3">
        <v>186</v>
      </c>
      <c r="F4977" s="3">
        <v>416</v>
      </c>
      <c r="G4977" s="3">
        <v>416</v>
      </c>
      <c r="H4977" s="3">
        <v>54450203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 t="str">
        <f>B4977&amp;" | "&amp;C4977&amp;" | "&amp;D4977</f>
        <v>documentazione_amministrativa / determinazioni | DETERMINAZIONE DEL DIRIGENTE | DETERMINAZIONE DEL DIRIGENTE</v>
      </c>
      <c r="Q4977" s="3" t="str">
        <f>VLOOKUP(P4977,'Classificazione UD'!A:B,2,FALSE)</f>
        <v>Amministrativo</v>
      </c>
    </row>
    <row r="4978" spans="1:17" ht="15" customHeight="1" x14ac:dyDescent="0.25">
      <c r="A4978" s="30">
        <v>2011</v>
      </c>
      <c r="B4978" s="3" t="s">
        <v>48</v>
      </c>
      <c r="C4978" s="3" t="s">
        <v>116</v>
      </c>
      <c r="D4978" s="3" t="s">
        <v>116</v>
      </c>
      <c r="E4978" s="3">
        <v>204</v>
      </c>
      <c r="F4978" s="3">
        <v>460</v>
      </c>
      <c r="G4978" s="3">
        <v>460</v>
      </c>
      <c r="H4978" s="3">
        <v>56302773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 t="str">
        <f>B4978&amp;" | "&amp;C4978&amp;" | "&amp;D4978</f>
        <v>documentazione_amministrativa / determinazioni | DETERMINAZIONE DEL DIRIGENTE | DETERMINAZIONE DEL DIRIGENTE</v>
      </c>
      <c r="Q4978" s="3" t="str">
        <f>VLOOKUP(P4978,'Classificazione UD'!A:B,2,FALSE)</f>
        <v>Amministrativo</v>
      </c>
    </row>
    <row r="4979" spans="1:17" ht="15" customHeight="1" x14ac:dyDescent="0.25">
      <c r="A4979" s="30">
        <v>2012</v>
      </c>
      <c r="B4979" s="3" t="s">
        <v>48</v>
      </c>
      <c r="C4979" s="3" t="s">
        <v>116</v>
      </c>
      <c r="D4979" s="3" t="s">
        <v>116</v>
      </c>
      <c r="E4979" s="3">
        <v>170</v>
      </c>
      <c r="F4979" s="3">
        <v>375</v>
      </c>
      <c r="G4979" s="3">
        <v>375</v>
      </c>
      <c r="H4979" s="3">
        <v>44926940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 t="str">
        <f>B4979&amp;" | "&amp;C4979&amp;" | "&amp;D4979</f>
        <v>documentazione_amministrativa / determinazioni | DETERMINAZIONE DEL DIRIGENTE | DETERMINAZIONE DEL DIRIGENTE</v>
      </c>
      <c r="Q4979" s="3" t="str">
        <f>VLOOKUP(P4979,'Classificazione UD'!A:B,2,FALSE)</f>
        <v>Amministrativo</v>
      </c>
    </row>
    <row r="4980" spans="1:17" ht="15" customHeight="1" x14ac:dyDescent="0.25">
      <c r="A4980" s="30">
        <v>2013</v>
      </c>
      <c r="B4980" s="3" t="s">
        <v>48</v>
      </c>
      <c r="C4980" s="3" t="s">
        <v>116</v>
      </c>
      <c r="D4980" s="3" t="s">
        <v>116</v>
      </c>
      <c r="E4980" s="3">
        <v>55</v>
      </c>
      <c r="F4980" s="3">
        <v>131</v>
      </c>
      <c r="G4980" s="3">
        <v>131</v>
      </c>
      <c r="H4980" s="3">
        <v>16450245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 t="str">
        <f>B4980&amp;" | "&amp;C4980&amp;" | "&amp;D4980</f>
        <v>documentazione_amministrativa / determinazioni | DETERMINAZIONE DEL DIRIGENTE | DETERMINAZIONE DEL DIRIGENTE</v>
      </c>
      <c r="Q4980" s="3" t="str">
        <f>VLOOKUP(P4980,'Classificazione UD'!A:B,2,FALSE)</f>
        <v>Amministrativo</v>
      </c>
    </row>
    <row r="4981" spans="1:17" ht="15" customHeight="1" x14ac:dyDescent="0.25">
      <c r="A4981" s="30">
        <v>2010</v>
      </c>
      <c r="B4981" s="3" t="s">
        <v>48</v>
      </c>
      <c r="C4981" s="3" t="s">
        <v>116</v>
      </c>
      <c r="D4981" s="3" t="s">
        <v>116</v>
      </c>
      <c r="E4981" s="3">
        <v>34</v>
      </c>
      <c r="F4981" s="3">
        <v>84</v>
      </c>
      <c r="G4981" s="3">
        <v>84</v>
      </c>
      <c r="H4981" s="3">
        <v>10824742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 t="str">
        <f>B4981&amp;" | "&amp;C4981&amp;" | "&amp;D4981</f>
        <v>documentazione_amministrativa / determinazioni | DETERMINAZIONE DEL DIRIGENTE | DETERMINAZIONE DEL DIRIGENTE</v>
      </c>
      <c r="Q4981" s="3" t="str">
        <f>VLOOKUP(P4981,'Classificazione UD'!A:B,2,FALSE)</f>
        <v>Amministrativo</v>
      </c>
    </row>
    <row r="4982" spans="1:17" ht="15" customHeight="1" x14ac:dyDescent="0.25">
      <c r="A4982" s="30">
        <v>2011</v>
      </c>
      <c r="B4982" s="3" t="s">
        <v>48</v>
      </c>
      <c r="C4982" s="3" t="s">
        <v>116</v>
      </c>
      <c r="D4982" s="3" t="s">
        <v>116</v>
      </c>
      <c r="E4982" s="3">
        <v>41</v>
      </c>
      <c r="F4982" s="3">
        <v>82</v>
      </c>
      <c r="G4982" s="3">
        <v>82</v>
      </c>
      <c r="H4982" s="3">
        <v>11101404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 t="str">
        <f>B4982&amp;" | "&amp;C4982&amp;" | "&amp;D4982</f>
        <v>documentazione_amministrativa / determinazioni | DETERMINAZIONE DEL DIRIGENTE | DETERMINAZIONE DEL DIRIGENTE</v>
      </c>
      <c r="Q4982" s="3" t="str">
        <f>VLOOKUP(P4982,'Classificazione UD'!A:B,2,FALSE)</f>
        <v>Amministrativo</v>
      </c>
    </row>
    <row r="4983" spans="1:17" ht="15" customHeight="1" x14ac:dyDescent="0.25">
      <c r="A4983" s="30">
        <v>2012</v>
      </c>
      <c r="B4983" s="3" t="s">
        <v>48</v>
      </c>
      <c r="C4983" s="3" t="s">
        <v>116</v>
      </c>
      <c r="D4983" s="3" t="s">
        <v>116</v>
      </c>
      <c r="E4983" s="3">
        <v>94</v>
      </c>
      <c r="F4983" s="3">
        <v>231</v>
      </c>
      <c r="G4983" s="3">
        <v>231</v>
      </c>
      <c r="H4983" s="3">
        <v>39383591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 t="str">
        <f>B4983&amp;" | "&amp;C4983&amp;" | "&amp;D4983</f>
        <v>documentazione_amministrativa / determinazioni | DETERMINAZIONE DEL DIRIGENTE | DETERMINAZIONE DEL DIRIGENTE</v>
      </c>
      <c r="Q4983" s="3" t="str">
        <f>VLOOKUP(P4983,'Classificazione UD'!A:B,2,FALSE)</f>
        <v>Amministrativo</v>
      </c>
    </row>
    <row r="4984" spans="1:17" ht="15" customHeight="1" x14ac:dyDescent="0.25">
      <c r="A4984" s="30">
        <v>2013</v>
      </c>
      <c r="B4984" s="3" t="s">
        <v>48</v>
      </c>
      <c r="C4984" s="3" t="s">
        <v>116</v>
      </c>
      <c r="D4984" s="3" t="s">
        <v>116</v>
      </c>
      <c r="E4984" s="3">
        <v>75</v>
      </c>
      <c r="F4984" s="3">
        <v>240</v>
      </c>
      <c r="G4984" s="3">
        <v>240</v>
      </c>
      <c r="H4984" s="3">
        <v>39444028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 t="str">
        <f>B4984&amp;" | "&amp;C4984&amp;" | "&amp;D4984</f>
        <v>documentazione_amministrativa / determinazioni | DETERMINAZIONE DEL DIRIGENTE | DETERMINAZIONE DEL DIRIGENTE</v>
      </c>
      <c r="Q4984" s="3" t="str">
        <f>VLOOKUP(P4984,'Classificazione UD'!A:B,2,FALSE)</f>
        <v>Amministrativo</v>
      </c>
    </row>
    <row r="4985" spans="1:17" ht="15" customHeight="1" x14ac:dyDescent="0.25">
      <c r="A4985" s="30">
        <v>2014</v>
      </c>
      <c r="B4985" s="3" t="s">
        <v>48</v>
      </c>
      <c r="C4985" s="3" t="s">
        <v>116</v>
      </c>
      <c r="D4985" s="3" t="s">
        <v>116</v>
      </c>
      <c r="E4985" s="3">
        <v>67</v>
      </c>
      <c r="F4985" s="3">
        <v>174</v>
      </c>
      <c r="G4985" s="3">
        <v>174</v>
      </c>
      <c r="H4985" s="3">
        <v>25141223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 t="str">
        <f>B4985&amp;" | "&amp;C4985&amp;" | "&amp;D4985</f>
        <v>documentazione_amministrativa / determinazioni | DETERMINAZIONE DEL DIRIGENTE | DETERMINAZIONE DEL DIRIGENTE</v>
      </c>
      <c r="Q4985" s="3" t="str">
        <f>VLOOKUP(P4985,'Classificazione UD'!A:B,2,FALSE)</f>
        <v>Amministrativo</v>
      </c>
    </row>
    <row r="4986" spans="1:17" ht="15" customHeight="1" x14ac:dyDescent="0.25">
      <c r="A4986" s="30">
        <v>2015</v>
      </c>
      <c r="B4986" s="3" t="s">
        <v>48</v>
      </c>
      <c r="C4986" s="3" t="s">
        <v>116</v>
      </c>
      <c r="D4986" s="3" t="s">
        <v>116</v>
      </c>
      <c r="E4986" s="3">
        <v>49</v>
      </c>
      <c r="F4986" s="3">
        <v>121</v>
      </c>
      <c r="G4986" s="3">
        <v>121</v>
      </c>
      <c r="H4986" s="3">
        <v>20344134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 t="str">
        <f>B4986&amp;" | "&amp;C4986&amp;" | "&amp;D4986</f>
        <v>documentazione_amministrativa / determinazioni | DETERMINAZIONE DEL DIRIGENTE | DETERMINAZIONE DEL DIRIGENTE</v>
      </c>
      <c r="Q4986" s="3" t="str">
        <f>VLOOKUP(P4986,'Classificazione UD'!A:B,2,FALSE)</f>
        <v>Amministrativo</v>
      </c>
    </row>
    <row r="4987" spans="1:17" ht="15" customHeight="1" x14ac:dyDescent="0.25">
      <c r="A4987" s="30">
        <v>2016</v>
      </c>
      <c r="B4987" s="3" t="s">
        <v>48</v>
      </c>
      <c r="C4987" s="3" t="s">
        <v>116</v>
      </c>
      <c r="D4987" s="3" t="s">
        <v>116</v>
      </c>
      <c r="E4987" s="3">
        <v>18</v>
      </c>
      <c r="F4987" s="3">
        <v>47</v>
      </c>
      <c r="G4987" s="3">
        <v>47</v>
      </c>
      <c r="H4987" s="3">
        <v>17133476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 t="str">
        <f>B4987&amp;" | "&amp;C4987&amp;" | "&amp;D4987</f>
        <v>documentazione_amministrativa / determinazioni | DETERMINAZIONE DEL DIRIGENTE | DETERMINAZIONE DEL DIRIGENTE</v>
      </c>
      <c r="Q4987" s="3" t="str">
        <f>VLOOKUP(P4987,'Classificazione UD'!A:B,2,FALSE)</f>
        <v>Amministrativo</v>
      </c>
    </row>
    <row r="4988" spans="1:17" ht="15" customHeight="1" x14ac:dyDescent="0.25">
      <c r="A4988" s="30">
        <v>2010</v>
      </c>
      <c r="B4988" s="3" t="s">
        <v>48</v>
      </c>
      <c r="C4988" s="3" t="s">
        <v>116</v>
      </c>
      <c r="D4988" s="3" t="s">
        <v>116</v>
      </c>
      <c r="E4988" s="3">
        <v>189</v>
      </c>
      <c r="F4988" s="3">
        <v>415</v>
      </c>
      <c r="G4988" s="3">
        <v>415</v>
      </c>
      <c r="H4988" s="3">
        <v>61864800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 t="str">
        <f>B4988&amp;" | "&amp;C4988&amp;" | "&amp;D4988</f>
        <v>documentazione_amministrativa / determinazioni | DETERMINAZIONE DEL DIRIGENTE | DETERMINAZIONE DEL DIRIGENTE</v>
      </c>
      <c r="Q4988" s="3" t="str">
        <f>VLOOKUP(P4988,'Classificazione UD'!A:B,2,FALSE)</f>
        <v>Amministrativo</v>
      </c>
    </row>
    <row r="4989" spans="1:17" ht="15" customHeight="1" x14ac:dyDescent="0.25">
      <c r="A4989" s="30">
        <v>2011</v>
      </c>
      <c r="B4989" s="3" t="s">
        <v>48</v>
      </c>
      <c r="C4989" s="3" t="s">
        <v>116</v>
      </c>
      <c r="D4989" s="3" t="s">
        <v>116</v>
      </c>
      <c r="E4989" s="3">
        <v>116</v>
      </c>
      <c r="F4989" s="3">
        <v>263</v>
      </c>
      <c r="G4989" s="3">
        <v>263</v>
      </c>
      <c r="H4989" s="3">
        <v>35484533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 t="str">
        <f>B4989&amp;" | "&amp;C4989&amp;" | "&amp;D4989</f>
        <v>documentazione_amministrativa / determinazioni | DETERMINAZIONE DEL DIRIGENTE | DETERMINAZIONE DEL DIRIGENTE</v>
      </c>
      <c r="Q4989" s="3" t="str">
        <f>VLOOKUP(P4989,'Classificazione UD'!A:B,2,FALSE)</f>
        <v>Amministrativo</v>
      </c>
    </row>
    <row r="4990" spans="1:17" ht="15" customHeight="1" x14ac:dyDescent="0.25">
      <c r="A4990" s="30">
        <v>2012</v>
      </c>
      <c r="B4990" s="3" t="s">
        <v>48</v>
      </c>
      <c r="C4990" s="3" t="s">
        <v>116</v>
      </c>
      <c r="D4990" s="3" t="s">
        <v>116</v>
      </c>
      <c r="E4990" s="3">
        <v>112</v>
      </c>
      <c r="F4990" s="3">
        <v>246</v>
      </c>
      <c r="G4990" s="3">
        <v>246</v>
      </c>
      <c r="H4990" s="3">
        <v>39151169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 t="str">
        <f>B4990&amp;" | "&amp;C4990&amp;" | "&amp;D4990</f>
        <v>documentazione_amministrativa / determinazioni | DETERMINAZIONE DEL DIRIGENTE | DETERMINAZIONE DEL DIRIGENTE</v>
      </c>
      <c r="Q4990" s="3" t="str">
        <f>VLOOKUP(P4990,'Classificazione UD'!A:B,2,FALSE)</f>
        <v>Amministrativo</v>
      </c>
    </row>
    <row r="4991" spans="1:17" ht="15" customHeight="1" x14ac:dyDescent="0.25">
      <c r="A4991" s="30">
        <v>2013</v>
      </c>
      <c r="B4991" s="3" t="s">
        <v>48</v>
      </c>
      <c r="C4991" s="3" t="s">
        <v>116</v>
      </c>
      <c r="D4991" s="3" t="s">
        <v>116</v>
      </c>
      <c r="E4991" s="3">
        <v>77</v>
      </c>
      <c r="F4991" s="3">
        <v>164</v>
      </c>
      <c r="G4991" s="3">
        <v>164</v>
      </c>
      <c r="H4991" s="3">
        <v>26307617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 t="str">
        <f>B4991&amp;" | "&amp;C4991&amp;" | "&amp;D4991</f>
        <v>documentazione_amministrativa / determinazioni | DETERMINAZIONE DEL DIRIGENTE | DETERMINAZIONE DEL DIRIGENTE</v>
      </c>
      <c r="Q4991" s="3" t="str">
        <f>VLOOKUP(P4991,'Classificazione UD'!A:B,2,FALSE)</f>
        <v>Amministrativo</v>
      </c>
    </row>
    <row r="4992" spans="1:17" ht="15" customHeight="1" x14ac:dyDescent="0.25">
      <c r="A4992" s="30">
        <v>2014</v>
      </c>
      <c r="B4992" s="3" t="s">
        <v>48</v>
      </c>
      <c r="C4992" s="3" t="s">
        <v>116</v>
      </c>
      <c r="D4992" s="3" t="s">
        <v>116</v>
      </c>
      <c r="E4992" s="3">
        <v>113</v>
      </c>
      <c r="F4992" s="3">
        <v>227</v>
      </c>
      <c r="G4992" s="3">
        <v>227</v>
      </c>
      <c r="H4992" s="3">
        <v>31977448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 t="str">
        <f>B4992&amp;" | "&amp;C4992&amp;" | "&amp;D4992</f>
        <v>documentazione_amministrativa / determinazioni | DETERMINAZIONE DEL DIRIGENTE | DETERMINAZIONE DEL DIRIGENTE</v>
      </c>
      <c r="Q4992" s="3" t="str">
        <f>VLOOKUP(P4992,'Classificazione UD'!A:B,2,FALSE)</f>
        <v>Amministrativo</v>
      </c>
    </row>
    <row r="4993" spans="1:17" ht="15" customHeight="1" x14ac:dyDescent="0.25">
      <c r="A4993" s="30">
        <v>2015</v>
      </c>
      <c r="B4993" s="3" t="s">
        <v>48</v>
      </c>
      <c r="C4993" s="3" t="s">
        <v>116</v>
      </c>
      <c r="D4993" s="3" t="s">
        <v>116</v>
      </c>
      <c r="E4993" s="3">
        <v>110</v>
      </c>
      <c r="F4993" s="3">
        <v>219</v>
      </c>
      <c r="G4993" s="3">
        <v>219</v>
      </c>
      <c r="H4993" s="3">
        <v>34908777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 t="str">
        <f>B4993&amp;" | "&amp;C4993&amp;" | "&amp;D4993</f>
        <v>documentazione_amministrativa / determinazioni | DETERMINAZIONE DEL DIRIGENTE | DETERMINAZIONE DEL DIRIGENTE</v>
      </c>
      <c r="Q4993" s="3" t="str">
        <f>VLOOKUP(P4993,'Classificazione UD'!A:B,2,FALSE)</f>
        <v>Amministrativo</v>
      </c>
    </row>
    <row r="4994" spans="1:17" ht="15" customHeight="1" x14ac:dyDescent="0.25">
      <c r="A4994" s="30">
        <v>2016</v>
      </c>
      <c r="B4994" s="3" t="s">
        <v>48</v>
      </c>
      <c r="C4994" s="3" t="s">
        <v>116</v>
      </c>
      <c r="D4994" s="3" t="s">
        <v>116</v>
      </c>
      <c r="E4994" s="3">
        <v>117</v>
      </c>
      <c r="F4994" s="3">
        <v>215</v>
      </c>
      <c r="G4994" s="3">
        <v>215</v>
      </c>
      <c r="H4994" s="3">
        <v>29964217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 t="str">
        <f>B4994&amp;" | "&amp;C4994&amp;" | "&amp;D4994</f>
        <v>documentazione_amministrativa / determinazioni | DETERMINAZIONE DEL DIRIGENTE | DETERMINAZIONE DEL DIRIGENTE</v>
      </c>
      <c r="Q4994" s="3" t="str">
        <f>VLOOKUP(P4994,'Classificazione UD'!A:B,2,FALSE)</f>
        <v>Amministrativo</v>
      </c>
    </row>
    <row r="4995" spans="1:17" ht="15" customHeight="1" x14ac:dyDescent="0.25">
      <c r="A4995" s="30">
        <v>2010</v>
      </c>
      <c r="B4995" s="3" t="s">
        <v>48</v>
      </c>
      <c r="C4995" s="3" t="s">
        <v>116</v>
      </c>
      <c r="D4995" s="3" t="s">
        <v>116</v>
      </c>
      <c r="E4995" s="3">
        <v>140</v>
      </c>
      <c r="F4995" s="3">
        <v>284</v>
      </c>
      <c r="G4995" s="3">
        <v>284</v>
      </c>
      <c r="H4995" s="3">
        <v>34592133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 t="str">
        <f>B4995&amp;" | "&amp;C4995&amp;" | "&amp;D4995</f>
        <v>documentazione_amministrativa / determinazioni | DETERMINAZIONE DEL DIRIGENTE | DETERMINAZIONE DEL DIRIGENTE</v>
      </c>
      <c r="Q4995" s="3" t="str">
        <f>VLOOKUP(P4995,'Classificazione UD'!A:B,2,FALSE)</f>
        <v>Amministrativo</v>
      </c>
    </row>
    <row r="4996" spans="1:17" ht="15" customHeight="1" x14ac:dyDescent="0.25">
      <c r="A4996" s="30">
        <v>2011</v>
      </c>
      <c r="B4996" s="3" t="s">
        <v>48</v>
      </c>
      <c r="C4996" s="3" t="s">
        <v>116</v>
      </c>
      <c r="D4996" s="3" t="s">
        <v>116</v>
      </c>
      <c r="E4996" s="3">
        <v>85</v>
      </c>
      <c r="F4996" s="3">
        <v>167</v>
      </c>
      <c r="G4996" s="3">
        <v>167</v>
      </c>
      <c r="H4996" s="3">
        <v>18608918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 t="str">
        <f>B4996&amp;" | "&amp;C4996&amp;" | "&amp;D4996</f>
        <v>documentazione_amministrativa / determinazioni | DETERMINAZIONE DEL DIRIGENTE | DETERMINAZIONE DEL DIRIGENTE</v>
      </c>
      <c r="Q4996" s="3" t="str">
        <f>VLOOKUP(P4996,'Classificazione UD'!A:B,2,FALSE)</f>
        <v>Amministrativo</v>
      </c>
    </row>
    <row r="4997" spans="1:17" ht="15" customHeight="1" x14ac:dyDescent="0.25">
      <c r="A4997" s="30">
        <v>2012</v>
      </c>
      <c r="B4997" s="3" t="s">
        <v>48</v>
      </c>
      <c r="C4997" s="3" t="s">
        <v>116</v>
      </c>
      <c r="D4997" s="3" t="s">
        <v>116</v>
      </c>
      <c r="E4997" s="3">
        <v>60</v>
      </c>
      <c r="F4997" s="3">
        <v>116</v>
      </c>
      <c r="G4997" s="3">
        <v>116</v>
      </c>
      <c r="H4997" s="3">
        <v>11299078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 t="str">
        <f>B4997&amp;" | "&amp;C4997&amp;" | "&amp;D4997</f>
        <v>documentazione_amministrativa / determinazioni | DETERMINAZIONE DEL DIRIGENTE | DETERMINAZIONE DEL DIRIGENTE</v>
      </c>
      <c r="Q4997" s="3" t="str">
        <f>VLOOKUP(P4997,'Classificazione UD'!A:B,2,FALSE)</f>
        <v>Amministrativo</v>
      </c>
    </row>
    <row r="4998" spans="1:17" ht="15" customHeight="1" x14ac:dyDescent="0.25">
      <c r="A4998" s="30">
        <v>2013</v>
      </c>
      <c r="B4998" s="3" t="s">
        <v>48</v>
      </c>
      <c r="C4998" s="3" t="s">
        <v>116</v>
      </c>
      <c r="D4998" s="3" t="s">
        <v>116</v>
      </c>
      <c r="E4998" s="3">
        <v>38</v>
      </c>
      <c r="F4998" s="3">
        <v>73</v>
      </c>
      <c r="G4998" s="3">
        <v>73</v>
      </c>
      <c r="H4998" s="3">
        <v>12928012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 t="str">
        <f>B4998&amp;" | "&amp;C4998&amp;" | "&amp;D4998</f>
        <v>documentazione_amministrativa / determinazioni | DETERMINAZIONE DEL DIRIGENTE | DETERMINAZIONE DEL DIRIGENTE</v>
      </c>
      <c r="Q4998" s="3" t="str">
        <f>VLOOKUP(P4998,'Classificazione UD'!A:B,2,FALSE)</f>
        <v>Amministrativo</v>
      </c>
    </row>
    <row r="4999" spans="1:17" ht="15" customHeight="1" x14ac:dyDescent="0.25">
      <c r="A4999" s="30">
        <v>2016</v>
      </c>
      <c r="B4999" s="3" t="s">
        <v>48</v>
      </c>
      <c r="C4999" s="3" t="s">
        <v>116</v>
      </c>
      <c r="D4999" s="3" t="s">
        <v>116</v>
      </c>
      <c r="E4999" s="3">
        <v>29</v>
      </c>
      <c r="F4999" s="3">
        <v>47</v>
      </c>
      <c r="G4999" s="3">
        <v>47</v>
      </c>
      <c r="H4999" s="3">
        <v>9207448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 t="str">
        <f>B4999&amp;" | "&amp;C4999&amp;" | "&amp;D4999</f>
        <v>documentazione_amministrativa / determinazioni | DETERMINAZIONE DEL DIRIGENTE | DETERMINAZIONE DEL DIRIGENTE</v>
      </c>
      <c r="Q4999" s="3" t="str">
        <f>VLOOKUP(P4999,'Classificazione UD'!A:B,2,FALSE)</f>
        <v>Amministrativo</v>
      </c>
    </row>
    <row r="5000" spans="1:17" ht="15" customHeight="1" x14ac:dyDescent="0.25">
      <c r="A5000" s="30">
        <v>2010</v>
      </c>
      <c r="B5000" s="3" t="s">
        <v>48</v>
      </c>
      <c r="C5000" s="3" t="s">
        <v>116</v>
      </c>
      <c r="D5000" s="3" t="s">
        <v>116</v>
      </c>
      <c r="E5000" s="3">
        <v>54</v>
      </c>
      <c r="F5000" s="3">
        <v>165</v>
      </c>
      <c r="G5000" s="3">
        <v>165</v>
      </c>
      <c r="H5000" s="3">
        <v>22122391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 t="str">
        <f>B5000&amp;" | "&amp;C5000&amp;" | "&amp;D5000</f>
        <v>documentazione_amministrativa / determinazioni | DETERMINAZIONE DEL DIRIGENTE | DETERMINAZIONE DEL DIRIGENTE</v>
      </c>
      <c r="Q5000" s="3" t="str">
        <f>VLOOKUP(P5000,'Classificazione UD'!A:B,2,FALSE)</f>
        <v>Amministrativo</v>
      </c>
    </row>
    <row r="5001" spans="1:17" ht="15" customHeight="1" x14ac:dyDescent="0.25">
      <c r="A5001" s="30">
        <v>2011</v>
      </c>
      <c r="B5001" s="3" t="s">
        <v>48</v>
      </c>
      <c r="C5001" s="3" t="s">
        <v>116</v>
      </c>
      <c r="D5001" s="3" t="s">
        <v>116</v>
      </c>
      <c r="E5001" s="3">
        <v>32</v>
      </c>
      <c r="F5001" s="3">
        <v>98</v>
      </c>
      <c r="G5001" s="3">
        <v>98</v>
      </c>
      <c r="H5001" s="3">
        <v>15292131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 t="str">
        <f>B5001&amp;" | "&amp;C5001&amp;" | "&amp;D5001</f>
        <v>documentazione_amministrativa / determinazioni | DETERMINAZIONE DEL DIRIGENTE | DETERMINAZIONE DEL DIRIGENTE</v>
      </c>
      <c r="Q5001" s="3" t="str">
        <f>VLOOKUP(P5001,'Classificazione UD'!A:B,2,FALSE)</f>
        <v>Amministrativo</v>
      </c>
    </row>
    <row r="5002" spans="1:17" ht="15" customHeight="1" x14ac:dyDescent="0.25">
      <c r="A5002" s="30">
        <v>2012</v>
      </c>
      <c r="B5002" s="3" t="s">
        <v>48</v>
      </c>
      <c r="C5002" s="3" t="s">
        <v>116</v>
      </c>
      <c r="D5002" s="3" t="s">
        <v>116</v>
      </c>
      <c r="E5002" s="3">
        <v>38</v>
      </c>
      <c r="F5002" s="3">
        <v>92</v>
      </c>
      <c r="G5002" s="3">
        <v>92</v>
      </c>
      <c r="H5002" s="3">
        <v>10041955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 t="str">
        <f>B5002&amp;" | "&amp;C5002&amp;" | "&amp;D5002</f>
        <v>documentazione_amministrativa / determinazioni | DETERMINAZIONE DEL DIRIGENTE | DETERMINAZIONE DEL DIRIGENTE</v>
      </c>
      <c r="Q5002" s="3" t="str">
        <f>VLOOKUP(P5002,'Classificazione UD'!A:B,2,FALSE)</f>
        <v>Amministrativo</v>
      </c>
    </row>
    <row r="5003" spans="1:17" ht="15" customHeight="1" x14ac:dyDescent="0.25">
      <c r="A5003" s="30">
        <v>2013</v>
      </c>
      <c r="B5003" s="3" t="s">
        <v>48</v>
      </c>
      <c r="C5003" s="3" t="s">
        <v>116</v>
      </c>
      <c r="D5003" s="3" t="s">
        <v>116</v>
      </c>
      <c r="E5003" s="3">
        <v>25</v>
      </c>
      <c r="F5003" s="3">
        <v>80</v>
      </c>
      <c r="G5003" s="3">
        <v>80</v>
      </c>
      <c r="H5003" s="3">
        <v>10787952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 t="str">
        <f>B5003&amp;" | "&amp;C5003&amp;" | "&amp;D5003</f>
        <v>documentazione_amministrativa / determinazioni | DETERMINAZIONE DEL DIRIGENTE | DETERMINAZIONE DEL DIRIGENTE</v>
      </c>
      <c r="Q5003" s="3" t="str">
        <f>VLOOKUP(P5003,'Classificazione UD'!A:B,2,FALSE)</f>
        <v>Amministrativo</v>
      </c>
    </row>
    <row r="5004" spans="1:17" ht="15" customHeight="1" x14ac:dyDescent="0.25">
      <c r="A5004" s="30">
        <v>2014</v>
      </c>
      <c r="B5004" s="3" t="s">
        <v>48</v>
      </c>
      <c r="C5004" s="3" t="s">
        <v>116</v>
      </c>
      <c r="D5004" s="3" t="s">
        <v>116</v>
      </c>
      <c r="E5004" s="3">
        <v>20</v>
      </c>
      <c r="F5004" s="3">
        <v>67</v>
      </c>
      <c r="G5004" s="3">
        <v>67</v>
      </c>
      <c r="H5004" s="3">
        <v>10900598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 t="str">
        <f>B5004&amp;" | "&amp;C5004&amp;" | "&amp;D5004</f>
        <v>documentazione_amministrativa / determinazioni | DETERMINAZIONE DEL DIRIGENTE | DETERMINAZIONE DEL DIRIGENTE</v>
      </c>
      <c r="Q5004" s="3" t="str">
        <f>VLOOKUP(P5004,'Classificazione UD'!A:B,2,FALSE)</f>
        <v>Amministrativo</v>
      </c>
    </row>
    <row r="5005" spans="1:17" ht="15" customHeight="1" x14ac:dyDescent="0.25">
      <c r="A5005" s="30">
        <v>2015</v>
      </c>
      <c r="B5005" s="3" t="s">
        <v>48</v>
      </c>
      <c r="C5005" s="3" t="s">
        <v>116</v>
      </c>
      <c r="D5005" s="3" t="s">
        <v>116</v>
      </c>
      <c r="E5005" s="3">
        <v>19</v>
      </c>
      <c r="F5005" s="3">
        <v>51</v>
      </c>
      <c r="G5005" s="3">
        <v>51</v>
      </c>
      <c r="H5005" s="3">
        <v>9545003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 t="str">
        <f>B5005&amp;" | "&amp;C5005&amp;" | "&amp;D5005</f>
        <v>documentazione_amministrativa / determinazioni | DETERMINAZIONE DEL DIRIGENTE | DETERMINAZIONE DEL DIRIGENTE</v>
      </c>
      <c r="Q5005" s="3" t="str">
        <f>VLOOKUP(P5005,'Classificazione UD'!A:B,2,FALSE)</f>
        <v>Amministrativo</v>
      </c>
    </row>
    <row r="5006" spans="1:17" ht="15" customHeight="1" x14ac:dyDescent="0.25">
      <c r="A5006" s="30">
        <v>2016</v>
      </c>
      <c r="B5006" s="3" t="s">
        <v>48</v>
      </c>
      <c r="C5006" s="3" t="s">
        <v>116</v>
      </c>
      <c r="D5006" s="3" t="s">
        <v>116</v>
      </c>
      <c r="E5006" s="3">
        <v>8</v>
      </c>
      <c r="F5006" s="3">
        <v>25</v>
      </c>
      <c r="G5006" s="3">
        <v>25</v>
      </c>
      <c r="H5006" s="3">
        <v>4751095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 t="str">
        <f>B5006&amp;" | "&amp;C5006&amp;" | "&amp;D5006</f>
        <v>documentazione_amministrativa / determinazioni | DETERMINAZIONE DEL DIRIGENTE | DETERMINAZIONE DEL DIRIGENTE</v>
      </c>
      <c r="Q5006" s="3" t="str">
        <f>VLOOKUP(P5006,'Classificazione UD'!A:B,2,FALSE)</f>
        <v>Amministrativo</v>
      </c>
    </row>
    <row r="5007" spans="1:17" ht="15" customHeight="1" x14ac:dyDescent="0.25">
      <c r="A5007" s="30">
        <v>2010</v>
      </c>
      <c r="B5007" s="3" t="s">
        <v>48</v>
      </c>
      <c r="C5007" s="3" t="s">
        <v>116</v>
      </c>
      <c r="D5007" s="3" t="s">
        <v>116</v>
      </c>
      <c r="E5007" s="3">
        <v>80</v>
      </c>
      <c r="F5007" s="3">
        <v>197</v>
      </c>
      <c r="G5007" s="3">
        <v>197</v>
      </c>
      <c r="H5007" s="3">
        <v>31766885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 t="str">
        <f>B5007&amp;" | "&amp;C5007&amp;" | "&amp;D5007</f>
        <v>documentazione_amministrativa / determinazioni | DETERMINAZIONE DEL DIRIGENTE | DETERMINAZIONE DEL DIRIGENTE</v>
      </c>
      <c r="Q5007" s="3" t="str">
        <f>VLOOKUP(P5007,'Classificazione UD'!A:B,2,FALSE)</f>
        <v>Amministrativo</v>
      </c>
    </row>
    <row r="5008" spans="1:17" ht="15" customHeight="1" x14ac:dyDescent="0.25">
      <c r="A5008" s="30">
        <v>2011</v>
      </c>
      <c r="B5008" s="3" t="s">
        <v>48</v>
      </c>
      <c r="C5008" s="3" t="s">
        <v>116</v>
      </c>
      <c r="D5008" s="3" t="s">
        <v>116</v>
      </c>
      <c r="E5008" s="3">
        <v>54</v>
      </c>
      <c r="F5008" s="3">
        <v>122</v>
      </c>
      <c r="G5008" s="3">
        <v>122</v>
      </c>
      <c r="H5008" s="3">
        <v>16862636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 t="str">
        <f>B5008&amp;" | "&amp;C5008&amp;" | "&amp;D5008</f>
        <v>documentazione_amministrativa / determinazioni | DETERMINAZIONE DEL DIRIGENTE | DETERMINAZIONE DEL DIRIGENTE</v>
      </c>
      <c r="Q5008" s="3" t="str">
        <f>VLOOKUP(P5008,'Classificazione UD'!A:B,2,FALSE)</f>
        <v>Amministrativo</v>
      </c>
    </row>
    <row r="5009" spans="1:17" ht="15" customHeight="1" x14ac:dyDescent="0.25">
      <c r="A5009" s="30">
        <v>2012</v>
      </c>
      <c r="B5009" s="3" t="s">
        <v>48</v>
      </c>
      <c r="C5009" s="3" t="s">
        <v>116</v>
      </c>
      <c r="D5009" s="3" t="s">
        <v>116</v>
      </c>
      <c r="E5009" s="3">
        <v>30</v>
      </c>
      <c r="F5009" s="3">
        <v>70</v>
      </c>
      <c r="G5009" s="3">
        <v>70</v>
      </c>
      <c r="H5009" s="3">
        <v>9633878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 t="str">
        <f>B5009&amp;" | "&amp;C5009&amp;" | "&amp;D5009</f>
        <v>documentazione_amministrativa / determinazioni | DETERMINAZIONE DEL DIRIGENTE | DETERMINAZIONE DEL DIRIGENTE</v>
      </c>
      <c r="Q5009" s="3" t="str">
        <f>VLOOKUP(P5009,'Classificazione UD'!A:B,2,FALSE)</f>
        <v>Amministrativo</v>
      </c>
    </row>
    <row r="5010" spans="1:17" ht="15" customHeight="1" x14ac:dyDescent="0.25">
      <c r="A5010" s="30">
        <v>2013</v>
      </c>
      <c r="B5010" s="3" t="s">
        <v>48</v>
      </c>
      <c r="C5010" s="3" t="s">
        <v>116</v>
      </c>
      <c r="D5010" s="3" t="s">
        <v>116</v>
      </c>
      <c r="E5010" s="3">
        <v>2</v>
      </c>
      <c r="F5010" s="3">
        <v>6</v>
      </c>
      <c r="G5010" s="3">
        <v>6</v>
      </c>
      <c r="H5010" s="3">
        <v>850831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 t="str">
        <f>B5010&amp;" | "&amp;C5010&amp;" | "&amp;D5010</f>
        <v>documentazione_amministrativa / determinazioni | DETERMINAZIONE DEL DIRIGENTE | DETERMINAZIONE DEL DIRIGENTE</v>
      </c>
      <c r="Q5010" s="3" t="str">
        <f>VLOOKUP(P5010,'Classificazione UD'!A:B,2,FALSE)</f>
        <v>Amministrativo</v>
      </c>
    </row>
    <row r="5011" spans="1:17" ht="15" customHeight="1" x14ac:dyDescent="0.25">
      <c r="A5011" s="30">
        <v>2010</v>
      </c>
      <c r="B5011" s="3" t="s">
        <v>48</v>
      </c>
      <c r="C5011" s="3" t="s">
        <v>116</v>
      </c>
      <c r="D5011" s="3" t="s">
        <v>116</v>
      </c>
      <c r="E5011" s="3">
        <v>18</v>
      </c>
      <c r="F5011" s="3">
        <v>53</v>
      </c>
      <c r="G5011" s="3">
        <v>53</v>
      </c>
      <c r="H5011" s="3">
        <v>7774769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 t="str">
        <f>B5011&amp;" | "&amp;C5011&amp;" | "&amp;D5011</f>
        <v>documentazione_amministrativa / determinazioni | DETERMINAZIONE DEL DIRIGENTE | DETERMINAZIONE DEL DIRIGENTE</v>
      </c>
      <c r="Q5011" s="3" t="str">
        <f>VLOOKUP(P5011,'Classificazione UD'!A:B,2,FALSE)</f>
        <v>Amministrativo</v>
      </c>
    </row>
    <row r="5012" spans="1:17" ht="15" customHeight="1" x14ac:dyDescent="0.25">
      <c r="A5012" s="30">
        <v>2011</v>
      </c>
      <c r="B5012" s="3" t="s">
        <v>48</v>
      </c>
      <c r="C5012" s="3" t="s">
        <v>116</v>
      </c>
      <c r="D5012" s="3" t="s">
        <v>116</v>
      </c>
      <c r="E5012" s="3">
        <v>17</v>
      </c>
      <c r="F5012" s="3">
        <v>45</v>
      </c>
      <c r="G5012" s="3">
        <v>45</v>
      </c>
      <c r="H5012" s="3">
        <v>6492463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 t="str">
        <f>B5012&amp;" | "&amp;C5012&amp;" | "&amp;D5012</f>
        <v>documentazione_amministrativa / determinazioni | DETERMINAZIONE DEL DIRIGENTE | DETERMINAZIONE DEL DIRIGENTE</v>
      </c>
      <c r="Q5012" s="3" t="str">
        <f>VLOOKUP(P5012,'Classificazione UD'!A:B,2,FALSE)</f>
        <v>Amministrativo</v>
      </c>
    </row>
    <row r="5013" spans="1:17" ht="15" customHeight="1" x14ac:dyDescent="0.25">
      <c r="A5013" s="30">
        <v>2012</v>
      </c>
      <c r="B5013" s="3" t="s">
        <v>48</v>
      </c>
      <c r="C5013" s="3" t="s">
        <v>116</v>
      </c>
      <c r="D5013" s="3" t="s">
        <v>116</v>
      </c>
      <c r="E5013" s="3">
        <v>24</v>
      </c>
      <c r="F5013" s="3">
        <v>67</v>
      </c>
      <c r="G5013" s="3">
        <v>67</v>
      </c>
      <c r="H5013" s="3">
        <v>8955887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 t="str">
        <f>B5013&amp;" | "&amp;C5013&amp;" | "&amp;D5013</f>
        <v>documentazione_amministrativa / determinazioni | DETERMINAZIONE DEL DIRIGENTE | DETERMINAZIONE DEL DIRIGENTE</v>
      </c>
      <c r="Q5013" s="3" t="str">
        <f>VLOOKUP(P5013,'Classificazione UD'!A:B,2,FALSE)</f>
        <v>Amministrativo</v>
      </c>
    </row>
    <row r="5014" spans="1:17" ht="15" customHeight="1" x14ac:dyDescent="0.25">
      <c r="A5014" s="30">
        <v>2013</v>
      </c>
      <c r="B5014" s="3" t="s">
        <v>48</v>
      </c>
      <c r="C5014" s="3" t="s">
        <v>116</v>
      </c>
      <c r="D5014" s="3" t="s">
        <v>116</v>
      </c>
      <c r="E5014" s="3">
        <v>25</v>
      </c>
      <c r="F5014" s="3">
        <v>65</v>
      </c>
      <c r="G5014" s="3">
        <v>65</v>
      </c>
      <c r="H5014" s="3">
        <v>8182670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 t="str">
        <f>B5014&amp;" | "&amp;C5014&amp;" | "&amp;D5014</f>
        <v>documentazione_amministrativa / determinazioni | DETERMINAZIONE DEL DIRIGENTE | DETERMINAZIONE DEL DIRIGENTE</v>
      </c>
      <c r="Q5014" s="3" t="str">
        <f>VLOOKUP(P5014,'Classificazione UD'!A:B,2,FALSE)</f>
        <v>Amministrativo</v>
      </c>
    </row>
    <row r="5015" spans="1:17" ht="15" customHeight="1" x14ac:dyDescent="0.25">
      <c r="A5015" s="30">
        <v>2014</v>
      </c>
      <c r="B5015" s="3" t="s">
        <v>48</v>
      </c>
      <c r="C5015" s="3" t="s">
        <v>116</v>
      </c>
      <c r="D5015" s="3" t="s">
        <v>116</v>
      </c>
      <c r="E5015" s="3">
        <v>20</v>
      </c>
      <c r="F5015" s="3">
        <v>54</v>
      </c>
      <c r="G5015" s="3">
        <v>54</v>
      </c>
      <c r="H5015" s="3">
        <v>7080392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 t="str">
        <f>B5015&amp;" | "&amp;C5015&amp;" | "&amp;D5015</f>
        <v>documentazione_amministrativa / determinazioni | DETERMINAZIONE DEL DIRIGENTE | DETERMINAZIONE DEL DIRIGENTE</v>
      </c>
      <c r="Q5015" s="3" t="str">
        <f>VLOOKUP(P5015,'Classificazione UD'!A:B,2,FALSE)</f>
        <v>Amministrativo</v>
      </c>
    </row>
    <row r="5016" spans="1:17" ht="15" customHeight="1" x14ac:dyDescent="0.25">
      <c r="A5016" s="30">
        <v>2015</v>
      </c>
      <c r="B5016" s="3" t="s">
        <v>48</v>
      </c>
      <c r="C5016" s="3" t="s">
        <v>116</v>
      </c>
      <c r="D5016" s="3" t="s">
        <v>116</v>
      </c>
      <c r="E5016" s="3">
        <v>18</v>
      </c>
      <c r="F5016" s="3">
        <v>47</v>
      </c>
      <c r="G5016" s="3">
        <v>47</v>
      </c>
      <c r="H5016" s="3">
        <v>7431479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 t="str">
        <f>B5016&amp;" | "&amp;C5016&amp;" | "&amp;D5016</f>
        <v>documentazione_amministrativa / determinazioni | DETERMINAZIONE DEL DIRIGENTE | DETERMINAZIONE DEL DIRIGENTE</v>
      </c>
      <c r="Q5016" s="3" t="str">
        <f>VLOOKUP(P5016,'Classificazione UD'!A:B,2,FALSE)</f>
        <v>Amministrativo</v>
      </c>
    </row>
    <row r="5017" spans="1:17" ht="15" customHeight="1" x14ac:dyDescent="0.25">
      <c r="A5017" s="30">
        <v>2016</v>
      </c>
      <c r="B5017" s="3" t="s">
        <v>48</v>
      </c>
      <c r="C5017" s="3" t="s">
        <v>116</v>
      </c>
      <c r="D5017" s="3" t="s">
        <v>116</v>
      </c>
      <c r="E5017" s="3">
        <v>11</v>
      </c>
      <c r="F5017" s="3">
        <v>28</v>
      </c>
      <c r="G5017" s="3">
        <v>28</v>
      </c>
      <c r="H5017" s="3">
        <v>3949514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 t="str">
        <f>B5017&amp;" | "&amp;C5017&amp;" | "&amp;D5017</f>
        <v>documentazione_amministrativa / determinazioni | DETERMINAZIONE DEL DIRIGENTE | DETERMINAZIONE DEL DIRIGENTE</v>
      </c>
      <c r="Q5017" s="3" t="str">
        <f>VLOOKUP(P5017,'Classificazione UD'!A:B,2,FALSE)</f>
        <v>Amministrativo</v>
      </c>
    </row>
    <row r="5018" spans="1:17" ht="15" customHeight="1" x14ac:dyDescent="0.25">
      <c r="A5018" s="30">
        <v>2010</v>
      </c>
      <c r="B5018" s="3" t="s">
        <v>48</v>
      </c>
      <c r="C5018" s="3" t="s">
        <v>116</v>
      </c>
      <c r="D5018" s="3" t="s">
        <v>116</v>
      </c>
      <c r="E5018" s="3">
        <v>184</v>
      </c>
      <c r="F5018" s="3">
        <v>201</v>
      </c>
      <c r="G5018" s="3">
        <v>201</v>
      </c>
      <c r="H5018" s="3">
        <v>38019858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 t="str">
        <f>B5018&amp;" | "&amp;C5018&amp;" | "&amp;D5018</f>
        <v>documentazione_amministrativa / determinazioni | DETERMINAZIONE DEL DIRIGENTE | DETERMINAZIONE DEL DIRIGENTE</v>
      </c>
      <c r="Q5018" s="3" t="str">
        <f>VLOOKUP(P5018,'Classificazione UD'!A:B,2,FALSE)</f>
        <v>Amministrativo</v>
      </c>
    </row>
    <row r="5019" spans="1:17" ht="15" customHeight="1" x14ac:dyDescent="0.25">
      <c r="A5019" s="30">
        <v>2011</v>
      </c>
      <c r="B5019" s="3" t="s">
        <v>48</v>
      </c>
      <c r="C5019" s="3" t="s">
        <v>116</v>
      </c>
      <c r="D5019" s="3" t="s">
        <v>116</v>
      </c>
      <c r="E5019" s="3">
        <v>215</v>
      </c>
      <c r="F5019" s="3">
        <v>224</v>
      </c>
      <c r="G5019" s="3">
        <v>224</v>
      </c>
      <c r="H5019" s="3">
        <v>14663615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 t="str">
        <f>B5019&amp;" | "&amp;C5019&amp;" | "&amp;D5019</f>
        <v>documentazione_amministrativa / determinazioni | DETERMINAZIONE DEL DIRIGENTE | DETERMINAZIONE DEL DIRIGENTE</v>
      </c>
      <c r="Q5019" s="3" t="str">
        <f>VLOOKUP(P5019,'Classificazione UD'!A:B,2,FALSE)</f>
        <v>Amministrativo</v>
      </c>
    </row>
    <row r="5020" spans="1:17" ht="15" customHeight="1" x14ac:dyDescent="0.25">
      <c r="A5020" s="30">
        <v>2012</v>
      </c>
      <c r="B5020" s="3" t="s">
        <v>48</v>
      </c>
      <c r="C5020" s="3" t="s">
        <v>116</v>
      </c>
      <c r="D5020" s="3" t="s">
        <v>116</v>
      </c>
      <c r="E5020" s="3">
        <v>196</v>
      </c>
      <c r="F5020" s="3">
        <v>209</v>
      </c>
      <c r="G5020" s="3">
        <v>209</v>
      </c>
      <c r="H5020" s="3">
        <v>14408920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 t="str">
        <f>B5020&amp;" | "&amp;C5020&amp;" | "&amp;D5020</f>
        <v>documentazione_amministrativa / determinazioni | DETERMINAZIONE DEL DIRIGENTE | DETERMINAZIONE DEL DIRIGENTE</v>
      </c>
      <c r="Q5020" s="3" t="str">
        <f>VLOOKUP(P5020,'Classificazione UD'!A:B,2,FALSE)</f>
        <v>Amministrativo</v>
      </c>
    </row>
    <row r="5021" spans="1:17" ht="15" customHeight="1" x14ac:dyDescent="0.25">
      <c r="A5021" s="30">
        <v>2013</v>
      </c>
      <c r="B5021" s="3" t="s">
        <v>48</v>
      </c>
      <c r="C5021" s="3" t="s">
        <v>116</v>
      </c>
      <c r="D5021" s="3" t="s">
        <v>116</v>
      </c>
      <c r="E5021" s="3">
        <v>210</v>
      </c>
      <c r="F5021" s="3">
        <v>237</v>
      </c>
      <c r="G5021" s="3">
        <v>237</v>
      </c>
      <c r="H5021" s="3">
        <v>17267028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 t="str">
        <f>B5021&amp;" | "&amp;C5021&amp;" | "&amp;D5021</f>
        <v>documentazione_amministrativa / determinazioni | DETERMINAZIONE DEL DIRIGENTE | DETERMINAZIONE DEL DIRIGENTE</v>
      </c>
      <c r="Q5021" s="3" t="str">
        <f>VLOOKUP(P5021,'Classificazione UD'!A:B,2,FALSE)</f>
        <v>Amministrativo</v>
      </c>
    </row>
    <row r="5022" spans="1:17" ht="15" customHeight="1" x14ac:dyDescent="0.25">
      <c r="A5022" s="30">
        <v>2014</v>
      </c>
      <c r="B5022" s="3" t="s">
        <v>48</v>
      </c>
      <c r="C5022" s="3" t="s">
        <v>116</v>
      </c>
      <c r="D5022" s="3" t="s">
        <v>116</v>
      </c>
      <c r="E5022" s="3">
        <v>14</v>
      </c>
      <c r="F5022" s="3">
        <v>42</v>
      </c>
      <c r="G5022" s="3">
        <v>42</v>
      </c>
      <c r="H5022" s="3">
        <v>10416396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 t="str">
        <f>B5022&amp;" | "&amp;C5022&amp;" | "&amp;D5022</f>
        <v>documentazione_amministrativa / determinazioni | DETERMINAZIONE DEL DIRIGENTE | DETERMINAZIONE DEL DIRIGENTE</v>
      </c>
      <c r="Q5022" s="3" t="str">
        <f>VLOOKUP(P5022,'Classificazione UD'!A:B,2,FALSE)</f>
        <v>Amministrativo</v>
      </c>
    </row>
    <row r="5023" spans="1:17" ht="15" customHeight="1" x14ac:dyDescent="0.25">
      <c r="A5023" s="30">
        <v>2010</v>
      </c>
      <c r="B5023" s="3" t="s">
        <v>48</v>
      </c>
      <c r="C5023" s="3" t="s">
        <v>116</v>
      </c>
      <c r="D5023" s="3" t="s">
        <v>116</v>
      </c>
      <c r="E5023" s="3">
        <v>181</v>
      </c>
      <c r="F5023" s="3">
        <v>510</v>
      </c>
      <c r="G5023" s="3">
        <v>510</v>
      </c>
      <c r="H5023" s="3">
        <v>175057009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 t="str">
        <f>B5023&amp;" | "&amp;C5023&amp;" | "&amp;D5023</f>
        <v>documentazione_amministrativa / determinazioni | DETERMINAZIONE DEL DIRIGENTE | DETERMINAZIONE DEL DIRIGENTE</v>
      </c>
      <c r="Q5023" s="3" t="str">
        <f>VLOOKUP(P5023,'Classificazione UD'!A:B,2,FALSE)</f>
        <v>Amministrativo</v>
      </c>
    </row>
    <row r="5024" spans="1:17" ht="15" customHeight="1" x14ac:dyDescent="0.25">
      <c r="A5024" s="30">
        <v>2011</v>
      </c>
      <c r="B5024" s="3" t="s">
        <v>48</v>
      </c>
      <c r="C5024" s="3" t="s">
        <v>116</v>
      </c>
      <c r="D5024" s="3" t="s">
        <v>116</v>
      </c>
      <c r="E5024" s="3">
        <v>132</v>
      </c>
      <c r="F5024" s="3">
        <v>353</v>
      </c>
      <c r="G5024" s="3">
        <v>353</v>
      </c>
      <c r="H5024" s="3">
        <v>142311250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 t="str">
        <f>B5024&amp;" | "&amp;C5024&amp;" | "&amp;D5024</f>
        <v>documentazione_amministrativa / determinazioni | DETERMINAZIONE DEL DIRIGENTE | DETERMINAZIONE DEL DIRIGENTE</v>
      </c>
      <c r="Q5024" s="3" t="str">
        <f>VLOOKUP(P5024,'Classificazione UD'!A:B,2,FALSE)</f>
        <v>Amministrativo</v>
      </c>
    </row>
    <row r="5025" spans="1:17" ht="15" customHeight="1" x14ac:dyDescent="0.25">
      <c r="A5025" s="30">
        <v>2012</v>
      </c>
      <c r="B5025" s="3" t="s">
        <v>48</v>
      </c>
      <c r="C5025" s="3" t="s">
        <v>116</v>
      </c>
      <c r="D5025" s="3" t="s">
        <v>116</v>
      </c>
      <c r="E5025" s="3">
        <v>111</v>
      </c>
      <c r="F5025" s="3">
        <v>362</v>
      </c>
      <c r="G5025" s="3">
        <v>362</v>
      </c>
      <c r="H5025" s="3">
        <v>146389218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 t="str">
        <f>B5025&amp;" | "&amp;C5025&amp;" | "&amp;D5025</f>
        <v>documentazione_amministrativa / determinazioni | DETERMINAZIONE DEL DIRIGENTE | DETERMINAZIONE DEL DIRIGENTE</v>
      </c>
      <c r="Q5025" s="3" t="str">
        <f>VLOOKUP(P5025,'Classificazione UD'!A:B,2,FALSE)</f>
        <v>Amministrativo</v>
      </c>
    </row>
    <row r="5026" spans="1:17" ht="15" customHeight="1" x14ac:dyDescent="0.25">
      <c r="A5026" s="30">
        <v>2013</v>
      </c>
      <c r="B5026" s="3" t="s">
        <v>48</v>
      </c>
      <c r="C5026" s="3" t="s">
        <v>116</v>
      </c>
      <c r="D5026" s="3" t="s">
        <v>116</v>
      </c>
      <c r="E5026" s="3">
        <v>124</v>
      </c>
      <c r="F5026" s="3">
        <v>370</v>
      </c>
      <c r="G5026" s="3">
        <v>370</v>
      </c>
      <c r="H5026" s="3">
        <v>131511086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 t="str">
        <f>B5026&amp;" | "&amp;C5026&amp;" | "&amp;D5026</f>
        <v>documentazione_amministrativa / determinazioni | DETERMINAZIONE DEL DIRIGENTE | DETERMINAZIONE DEL DIRIGENTE</v>
      </c>
      <c r="Q5026" s="3" t="str">
        <f>VLOOKUP(P5026,'Classificazione UD'!A:B,2,FALSE)</f>
        <v>Amministrativo</v>
      </c>
    </row>
    <row r="5027" spans="1:17" ht="15" customHeight="1" x14ac:dyDescent="0.25">
      <c r="A5027" s="30">
        <v>2014</v>
      </c>
      <c r="B5027" s="3" t="s">
        <v>48</v>
      </c>
      <c r="C5027" s="3" t="s">
        <v>116</v>
      </c>
      <c r="D5027" s="3" t="s">
        <v>116</v>
      </c>
      <c r="E5027" s="3">
        <v>109</v>
      </c>
      <c r="F5027" s="3">
        <v>357</v>
      </c>
      <c r="G5027" s="3">
        <v>357</v>
      </c>
      <c r="H5027" s="3">
        <v>200567541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 t="str">
        <f>B5027&amp;" | "&amp;C5027&amp;" | "&amp;D5027</f>
        <v>documentazione_amministrativa / determinazioni | DETERMINAZIONE DEL DIRIGENTE | DETERMINAZIONE DEL DIRIGENTE</v>
      </c>
      <c r="Q5027" s="3" t="str">
        <f>VLOOKUP(P5027,'Classificazione UD'!A:B,2,FALSE)</f>
        <v>Amministrativo</v>
      </c>
    </row>
    <row r="5028" spans="1:17" ht="15" customHeight="1" x14ac:dyDescent="0.25">
      <c r="A5028" s="30">
        <v>2015</v>
      </c>
      <c r="B5028" s="3" t="s">
        <v>48</v>
      </c>
      <c r="C5028" s="3" t="s">
        <v>116</v>
      </c>
      <c r="D5028" s="3" t="s">
        <v>116</v>
      </c>
      <c r="E5028" s="3">
        <v>106</v>
      </c>
      <c r="F5028" s="3">
        <v>319</v>
      </c>
      <c r="G5028" s="3">
        <v>319</v>
      </c>
      <c r="H5028" s="3">
        <v>390743094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 t="str">
        <f>B5028&amp;" | "&amp;C5028&amp;" | "&amp;D5028</f>
        <v>documentazione_amministrativa / determinazioni | DETERMINAZIONE DEL DIRIGENTE | DETERMINAZIONE DEL DIRIGENTE</v>
      </c>
      <c r="Q5028" s="3" t="str">
        <f>VLOOKUP(P5028,'Classificazione UD'!A:B,2,FALSE)</f>
        <v>Amministrativo</v>
      </c>
    </row>
    <row r="5029" spans="1:17" ht="15" customHeight="1" x14ac:dyDescent="0.25">
      <c r="A5029" s="30">
        <v>2016</v>
      </c>
      <c r="B5029" s="3" t="s">
        <v>48</v>
      </c>
      <c r="C5029" s="3" t="s">
        <v>116</v>
      </c>
      <c r="D5029" s="3" t="s">
        <v>116</v>
      </c>
      <c r="E5029" s="3">
        <v>90</v>
      </c>
      <c r="F5029" s="3">
        <v>236</v>
      </c>
      <c r="G5029" s="3">
        <v>236</v>
      </c>
      <c r="H5029" s="3">
        <v>76162731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 t="str">
        <f>B5029&amp;" | "&amp;C5029&amp;" | "&amp;D5029</f>
        <v>documentazione_amministrativa / determinazioni | DETERMINAZIONE DEL DIRIGENTE | DETERMINAZIONE DEL DIRIGENTE</v>
      </c>
      <c r="Q5029" s="3" t="str">
        <f>VLOOKUP(P5029,'Classificazione UD'!A:B,2,FALSE)</f>
        <v>Amministrativo</v>
      </c>
    </row>
    <row r="5030" spans="1:17" ht="15" customHeight="1" x14ac:dyDescent="0.25">
      <c r="A5030" s="30">
        <v>2010</v>
      </c>
      <c r="B5030" s="3" t="s">
        <v>48</v>
      </c>
      <c r="C5030" s="3" t="s">
        <v>116</v>
      </c>
      <c r="D5030" s="3" t="s">
        <v>116</v>
      </c>
      <c r="E5030" s="3">
        <v>74</v>
      </c>
      <c r="F5030" s="3">
        <v>304</v>
      </c>
      <c r="G5030" s="3">
        <v>304</v>
      </c>
      <c r="H5030" s="3">
        <v>38970570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 t="str">
        <f>B5030&amp;" | "&amp;C5030&amp;" | "&amp;D5030</f>
        <v>documentazione_amministrativa / determinazioni | DETERMINAZIONE DEL DIRIGENTE | DETERMINAZIONE DEL DIRIGENTE</v>
      </c>
      <c r="Q5030" s="3" t="str">
        <f>VLOOKUP(P5030,'Classificazione UD'!A:B,2,FALSE)</f>
        <v>Amministrativo</v>
      </c>
    </row>
    <row r="5031" spans="1:17" ht="15" customHeight="1" x14ac:dyDescent="0.25">
      <c r="A5031" s="30">
        <v>2011</v>
      </c>
      <c r="B5031" s="3" t="s">
        <v>48</v>
      </c>
      <c r="C5031" s="3" t="s">
        <v>116</v>
      </c>
      <c r="D5031" s="3" t="s">
        <v>116</v>
      </c>
      <c r="E5031" s="3">
        <v>28</v>
      </c>
      <c r="F5031" s="3">
        <v>104</v>
      </c>
      <c r="G5031" s="3">
        <v>104</v>
      </c>
      <c r="H5031" s="3">
        <v>14883694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 t="str">
        <f>B5031&amp;" | "&amp;C5031&amp;" | "&amp;D5031</f>
        <v>documentazione_amministrativa / determinazioni | DETERMINAZIONE DEL DIRIGENTE | DETERMINAZIONE DEL DIRIGENTE</v>
      </c>
      <c r="Q5031" s="3" t="str">
        <f>VLOOKUP(P5031,'Classificazione UD'!A:B,2,FALSE)</f>
        <v>Amministrativo</v>
      </c>
    </row>
    <row r="5032" spans="1:17" ht="15" customHeight="1" x14ac:dyDescent="0.25">
      <c r="A5032" s="30">
        <v>2012</v>
      </c>
      <c r="B5032" s="3" t="s">
        <v>48</v>
      </c>
      <c r="C5032" s="3" t="s">
        <v>116</v>
      </c>
      <c r="D5032" s="3" t="s">
        <v>116</v>
      </c>
      <c r="E5032" s="3">
        <v>38</v>
      </c>
      <c r="F5032" s="3">
        <v>176</v>
      </c>
      <c r="G5032" s="3">
        <v>176</v>
      </c>
      <c r="H5032" s="3">
        <v>20919724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 t="str">
        <f>B5032&amp;" | "&amp;C5032&amp;" | "&amp;D5032</f>
        <v>documentazione_amministrativa / determinazioni | DETERMINAZIONE DEL DIRIGENTE | DETERMINAZIONE DEL DIRIGENTE</v>
      </c>
      <c r="Q5032" s="3" t="str">
        <f>VLOOKUP(P5032,'Classificazione UD'!A:B,2,FALSE)</f>
        <v>Amministrativo</v>
      </c>
    </row>
    <row r="5033" spans="1:17" ht="15" customHeight="1" x14ac:dyDescent="0.25">
      <c r="A5033" s="30">
        <v>2013</v>
      </c>
      <c r="B5033" s="3" t="s">
        <v>48</v>
      </c>
      <c r="C5033" s="3" t="s">
        <v>116</v>
      </c>
      <c r="D5033" s="3" t="s">
        <v>116</v>
      </c>
      <c r="E5033" s="3">
        <v>39</v>
      </c>
      <c r="F5033" s="3">
        <v>175</v>
      </c>
      <c r="G5033" s="3">
        <v>175</v>
      </c>
      <c r="H5033" s="3">
        <v>22010493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 t="str">
        <f>B5033&amp;" | "&amp;C5033&amp;" | "&amp;D5033</f>
        <v>documentazione_amministrativa / determinazioni | DETERMINAZIONE DEL DIRIGENTE | DETERMINAZIONE DEL DIRIGENTE</v>
      </c>
      <c r="Q5033" s="3" t="str">
        <f>VLOOKUP(P5033,'Classificazione UD'!A:B,2,FALSE)</f>
        <v>Amministrativo</v>
      </c>
    </row>
    <row r="5034" spans="1:17" ht="15" customHeight="1" x14ac:dyDescent="0.25">
      <c r="A5034" s="30">
        <v>2014</v>
      </c>
      <c r="B5034" s="3" t="s">
        <v>48</v>
      </c>
      <c r="C5034" s="3" t="s">
        <v>116</v>
      </c>
      <c r="D5034" s="3" t="s">
        <v>116</v>
      </c>
      <c r="E5034" s="3">
        <v>53</v>
      </c>
      <c r="F5034" s="3">
        <v>286</v>
      </c>
      <c r="G5034" s="3">
        <v>286</v>
      </c>
      <c r="H5034" s="3">
        <v>65808090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 t="str">
        <f>B5034&amp;" | "&amp;C5034&amp;" | "&amp;D5034</f>
        <v>documentazione_amministrativa / determinazioni | DETERMINAZIONE DEL DIRIGENTE | DETERMINAZIONE DEL DIRIGENTE</v>
      </c>
      <c r="Q5034" s="3" t="str">
        <f>VLOOKUP(P5034,'Classificazione UD'!A:B,2,FALSE)</f>
        <v>Amministrativo</v>
      </c>
    </row>
    <row r="5035" spans="1:17" ht="15" customHeight="1" x14ac:dyDescent="0.25">
      <c r="A5035" s="30">
        <v>2015</v>
      </c>
      <c r="B5035" s="3" t="s">
        <v>48</v>
      </c>
      <c r="C5035" s="3" t="s">
        <v>116</v>
      </c>
      <c r="D5035" s="3" t="s">
        <v>116</v>
      </c>
      <c r="E5035" s="3">
        <v>67</v>
      </c>
      <c r="F5035" s="3">
        <v>386</v>
      </c>
      <c r="G5035" s="3">
        <v>386</v>
      </c>
      <c r="H5035" s="3">
        <v>64454371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 t="str">
        <f>B5035&amp;" | "&amp;C5035&amp;" | "&amp;D5035</f>
        <v>documentazione_amministrativa / determinazioni | DETERMINAZIONE DEL DIRIGENTE | DETERMINAZIONE DEL DIRIGENTE</v>
      </c>
      <c r="Q5035" s="3" t="str">
        <f>VLOOKUP(P5035,'Classificazione UD'!A:B,2,FALSE)</f>
        <v>Amministrativo</v>
      </c>
    </row>
    <row r="5036" spans="1:17" ht="15" customHeight="1" x14ac:dyDescent="0.25">
      <c r="A5036" s="30">
        <v>2016</v>
      </c>
      <c r="B5036" s="3" t="s">
        <v>48</v>
      </c>
      <c r="C5036" s="3" t="s">
        <v>116</v>
      </c>
      <c r="D5036" s="3" t="s">
        <v>116</v>
      </c>
      <c r="E5036" s="3">
        <v>33</v>
      </c>
      <c r="F5036" s="3">
        <v>143</v>
      </c>
      <c r="G5036" s="3">
        <v>143</v>
      </c>
      <c r="H5036" s="3">
        <v>24484947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 t="str">
        <f>B5036&amp;" | "&amp;C5036&amp;" | "&amp;D5036</f>
        <v>documentazione_amministrativa / determinazioni | DETERMINAZIONE DEL DIRIGENTE | DETERMINAZIONE DEL DIRIGENTE</v>
      </c>
      <c r="Q5036" s="3" t="str">
        <f>VLOOKUP(P5036,'Classificazione UD'!A:B,2,FALSE)</f>
        <v>Amministrativo</v>
      </c>
    </row>
    <row r="5037" spans="1:17" ht="15" customHeight="1" x14ac:dyDescent="0.25">
      <c r="A5037" s="30">
        <v>2010</v>
      </c>
      <c r="B5037" s="3" t="s">
        <v>48</v>
      </c>
      <c r="C5037" s="3" t="s">
        <v>116</v>
      </c>
      <c r="D5037" s="3" t="s">
        <v>116</v>
      </c>
      <c r="E5037" s="3">
        <v>57</v>
      </c>
      <c r="F5037" s="3">
        <v>117</v>
      </c>
      <c r="G5037" s="3">
        <v>117</v>
      </c>
      <c r="H5037" s="3">
        <v>17838685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 t="str">
        <f>B5037&amp;" | "&amp;C5037&amp;" | "&amp;D5037</f>
        <v>documentazione_amministrativa / determinazioni | DETERMINAZIONE DEL DIRIGENTE | DETERMINAZIONE DEL DIRIGENTE</v>
      </c>
      <c r="Q5037" s="3" t="str">
        <f>VLOOKUP(P5037,'Classificazione UD'!A:B,2,FALSE)</f>
        <v>Amministrativo</v>
      </c>
    </row>
    <row r="5038" spans="1:17" ht="15" customHeight="1" x14ac:dyDescent="0.25">
      <c r="A5038" s="30">
        <v>2011</v>
      </c>
      <c r="B5038" s="3" t="s">
        <v>48</v>
      </c>
      <c r="C5038" s="3" t="s">
        <v>116</v>
      </c>
      <c r="D5038" s="3" t="s">
        <v>116</v>
      </c>
      <c r="E5038" s="3">
        <v>46</v>
      </c>
      <c r="F5038" s="3">
        <v>98</v>
      </c>
      <c r="G5038" s="3">
        <v>98</v>
      </c>
      <c r="H5038" s="3">
        <v>20845977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 t="str">
        <f>B5038&amp;" | "&amp;C5038&amp;" | "&amp;D5038</f>
        <v>documentazione_amministrativa / determinazioni | DETERMINAZIONE DEL DIRIGENTE | DETERMINAZIONE DEL DIRIGENTE</v>
      </c>
      <c r="Q5038" s="3" t="str">
        <f>VLOOKUP(P5038,'Classificazione UD'!A:B,2,FALSE)</f>
        <v>Amministrativo</v>
      </c>
    </row>
    <row r="5039" spans="1:17" ht="15" customHeight="1" x14ac:dyDescent="0.25">
      <c r="A5039" s="30">
        <v>2012</v>
      </c>
      <c r="B5039" s="3" t="s">
        <v>48</v>
      </c>
      <c r="C5039" s="3" t="s">
        <v>116</v>
      </c>
      <c r="D5039" s="3" t="s">
        <v>116</v>
      </c>
      <c r="E5039" s="3">
        <v>33</v>
      </c>
      <c r="F5039" s="3">
        <v>79</v>
      </c>
      <c r="G5039" s="3">
        <v>79</v>
      </c>
      <c r="H5039" s="3">
        <v>15315994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 t="str">
        <f>B5039&amp;" | "&amp;C5039&amp;" | "&amp;D5039</f>
        <v>documentazione_amministrativa / determinazioni | DETERMINAZIONE DEL DIRIGENTE | DETERMINAZIONE DEL DIRIGENTE</v>
      </c>
      <c r="Q5039" s="3" t="str">
        <f>VLOOKUP(P5039,'Classificazione UD'!A:B,2,FALSE)</f>
        <v>Amministrativo</v>
      </c>
    </row>
    <row r="5040" spans="1:17" ht="15" customHeight="1" x14ac:dyDescent="0.25">
      <c r="A5040" s="30">
        <v>2013</v>
      </c>
      <c r="B5040" s="3" t="s">
        <v>48</v>
      </c>
      <c r="C5040" s="3" t="s">
        <v>116</v>
      </c>
      <c r="D5040" s="3" t="s">
        <v>116</v>
      </c>
      <c r="E5040" s="3">
        <v>40</v>
      </c>
      <c r="F5040" s="3">
        <v>95</v>
      </c>
      <c r="G5040" s="3">
        <v>95</v>
      </c>
      <c r="H5040" s="3">
        <v>16032073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 t="str">
        <f>B5040&amp;" | "&amp;C5040&amp;" | "&amp;D5040</f>
        <v>documentazione_amministrativa / determinazioni | DETERMINAZIONE DEL DIRIGENTE | DETERMINAZIONE DEL DIRIGENTE</v>
      </c>
      <c r="Q5040" s="3" t="str">
        <f>VLOOKUP(P5040,'Classificazione UD'!A:B,2,FALSE)</f>
        <v>Amministrativo</v>
      </c>
    </row>
    <row r="5041" spans="1:17" ht="15" customHeight="1" x14ac:dyDescent="0.25">
      <c r="A5041" s="30">
        <v>2014</v>
      </c>
      <c r="B5041" s="3" t="s">
        <v>48</v>
      </c>
      <c r="C5041" s="3" t="s">
        <v>116</v>
      </c>
      <c r="D5041" s="3" t="s">
        <v>116</v>
      </c>
      <c r="E5041" s="3">
        <v>36</v>
      </c>
      <c r="F5041" s="3">
        <v>78</v>
      </c>
      <c r="G5041" s="3">
        <v>78</v>
      </c>
      <c r="H5041" s="3">
        <v>15873148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 t="str">
        <f>B5041&amp;" | "&amp;C5041&amp;" | "&amp;D5041</f>
        <v>documentazione_amministrativa / determinazioni | DETERMINAZIONE DEL DIRIGENTE | DETERMINAZIONE DEL DIRIGENTE</v>
      </c>
      <c r="Q5041" s="3" t="str">
        <f>VLOOKUP(P5041,'Classificazione UD'!A:B,2,FALSE)</f>
        <v>Amministrativo</v>
      </c>
    </row>
    <row r="5042" spans="1:17" ht="15" customHeight="1" x14ac:dyDescent="0.25">
      <c r="A5042" s="30">
        <v>2015</v>
      </c>
      <c r="B5042" s="3" t="s">
        <v>48</v>
      </c>
      <c r="C5042" s="3" t="s">
        <v>116</v>
      </c>
      <c r="D5042" s="3" t="s">
        <v>116</v>
      </c>
      <c r="E5042" s="3">
        <v>40</v>
      </c>
      <c r="F5042" s="3">
        <v>90</v>
      </c>
      <c r="G5042" s="3">
        <v>90</v>
      </c>
      <c r="H5042" s="3">
        <v>38516865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 t="str">
        <f>B5042&amp;" | "&amp;C5042&amp;" | "&amp;D5042</f>
        <v>documentazione_amministrativa / determinazioni | DETERMINAZIONE DEL DIRIGENTE | DETERMINAZIONE DEL DIRIGENTE</v>
      </c>
      <c r="Q5042" s="3" t="str">
        <f>VLOOKUP(P5042,'Classificazione UD'!A:B,2,FALSE)</f>
        <v>Amministrativo</v>
      </c>
    </row>
    <row r="5043" spans="1:17" ht="15" customHeight="1" x14ac:dyDescent="0.25">
      <c r="A5043" s="30">
        <v>2016</v>
      </c>
      <c r="B5043" s="3" t="s">
        <v>48</v>
      </c>
      <c r="C5043" s="3" t="s">
        <v>116</v>
      </c>
      <c r="D5043" s="3" t="s">
        <v>116</v>
      </c>
      <c r="E5043" s="3">
        <v>48</v>
      </c>
      <c r="F5043" s="3">
        <v>114</v>
      </c>
      <c r="G5043" s="3">
        <v>114</v>
      </c>
      <c r="H5043" s="3">
        <v>64703175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 t="str">
        <f>B5043&amp;" | "&amp;C5043&amp;" | "&amp;D5043</f>
        <v>documentazione_amministrativa / determinazioni | DETERMINAZIONE DEL DIRIGENTE | DETERMINAZIONE DEL DIRIGENTE</v>
      </c>
      <c r="Q5043" s="3" t="str">
        <f>VLOOKUP(P5043,'Classificazione UD'!A:B,2,FALSE)</f>
        <v>Amministrativo</v>
      </c>
    </row>
    <row r="5044" spans="1:17" ht="15" customHeight="1" x14ac:dyDescent="0.25">
      <c r="A5044" s="30">
        <v>2010</v>
      </c>
      <c r="B5044" s="3" t="s">
        <v>48</v>
      </c>
      <c r="C5044" s="3" t="s">
        <v>116</v>
      </c>
      <c r="D5044" s="3" t="s">
        <v>116</v>
      </c>
      <c r="E5044" s="3">
        <v>8</v>
      </c>
      <c r="F5044" s="3">
        <v>21</v>
      </c>
      <c r="G5044" s="3">
        <v>21</v>
      </c>
      <c r="H5044" s="3">
        <v>2629729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 t="str">
        <f>B5044&amp;" | "&amp;C5044&amp;" | "&amp;D5044</f>
        <v>documentazione_amministrativa / determinazioni | DETERMINAZIONE DEL DIRIGENTE | DETERMINAZIONE DEL DIRIGENTE</v>
      </c>
      <c r="Q5044" s="3" t="str">
        <f>VLOOKUP(P5044,'Classificazione UD'!A:B,2,FALSE)</f>
        <v>Amministrativo</v>
      </c>
    </row>
    <row r="5045" spans="1:17" ht="15" customHeight="1" x14ac:dyDescent="0.25">
      <c r="A5045" s="30">
        <v>2011</v>
      </c>
      <c r="B5045" s="3" t="s">
        <v>48</v>
      </c>
      <c r="C5045" s="3" t="s">
        <v>116</v>
      </c>
      <c r="D5045" s="3" t="s">
        <v>116</v>
      </c>
      <c r="E5045" s="3">
        <v>6</v>
      </c>
      <c r="F5045" s="3">
        <v>14</v>
      </c>
      <c r="G5045" s="3">
        <v>14</v>
      </c>
      <c r="H5045" s="3">
        <v>2273127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 t="str">
        <f>B5045&amp;" | "&amp;C5045&amp;" | "&amp;D5045</f>
        <v>documentazione_amministrativa / determinazioni | DETERMINAZIONE DEL DIRIGENTE | DETERMINAZIONE DEL DIRIGENTE</v>
      </c>
      <c r="Q5045" s="3" t="str">
        <f>VLOOKUP(P5045,'Classificazione UD'!A:B,2,FALSE)</f>
        <v>Amministrativo</v>
      </c>
    </row>
    <row r="5046" spans="1:17" ht="15" customHeight="1" x14ac:dyDescent="0.25">
      <c r="A5046" s="30">
        <v>2008</v>
      </c>
      <c r="B5046" s="3" t="s">
        <v>36</v>
      </c>
      <c r="C5046" s="3" t="s">
        <v>50</v>
      </c>
      <c r="D5046" s="3" t="s">
        <v>50</v>
      </c>
      <c r="E5046" s="3">
        <v>66</v>
      </c>
      <c r="F5046" s="3">
        <v>115</v>
      </c>
      <c r="G5046" s="3">
        <v>115</v>
      </c>
      <c r="H5046" s="3">
        <v>3204109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 t="str">
        <f>B5046&amp;" | "&amp;C5046&amp;" | "&amp;D5046</f>
        <v>documentazione_amministrativa / documenti_protocollati | DOCUMENTO PROTOCOLLATO | DOCUMENTO PROTOCOLLATO</v>
      </c>
      <c r="Q5046" s="3" t="str">
        <f>VLOOKUP(P5046,'Classificazione UD'!A:B,2,FALSE)</f>
        <v>Protocollo</v>
      </c>
    </row>
    <row r="5047" spans="1:17" ht="15" customHeight="1" x14ac:dyDescent="0.25">
      <c r="A5047" s="30">
        <v>2009</v>
      </c>
      <c r="B5047" s="3" t="s">
        <v>36</v>
      </c>
      <c r="C5047" s="3" t="s">
        <v>50</v>
      </c>
      <c r="D5047" s="3" t="s">
        <v>50</v>
      </c>
      <c r="E5047" s="3">
        <v>1108</v>
      </c>
      <c r="F5047" s="3">
        <v>3061</v>
      </c>
      <c r="G5047" s="3">
        <v>3061</v>
      </c>
      <c r="H5047" s="3">
        <v>1406466527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 t="str">
        <f>B5047&amp;" | "&amp;C5047&amp;" | "&amp;D5047</f>
        <v>documentazione_amministrativa / documenti_protocollati | DOCUMENTO PROTOCOLLATO | DOCUMENTO PROTOCOLLATO</v>
      </c>
      <c r="Q5047" s="3" t="str">
        <f>VLOOKUP(P5047,'Classificazione UD'!A:B,2,FALSE)</f>
        <v>Protocollo</v>
      </c>
    </row>
    <row r="5048" spans="1:17" ht="15" customHeight="1" x14ac:dyDescent="0.25">
      <c r="A5048" s="30">
        <v>2010</v>
      </c>
      <c r="B5048" s="3" t="s">
        <v>36</v>
      </c>
      <c r="C5048" s="3" t="s">
        <v>50</v>
      </c>
      <c r="D5048" s="3" t="s">
        <v>50</v>
      </c>
      <c r="E5048" s="3">
        <v>2149</v>
      </c>
      <c r="F5048" s="3">
        <v>10274</v>
      </c>
      <c r="G5048" s="3">
        <v>10274</v>
      </c>
      <c r="H5048" s="3">
        <v>2584917027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 t="str">
        <f>B5048&amp;" | "&amp;C5048&amp;" | "&amp;D5048</f>
        <v>documentazione_amministrativa / documenti_protocollati | DOCUMENTO PROTOCOLLATO | DOCUMENTO PROTOCOLLATO</v>
      </c>
      <c r="Q5048" s="3" t="str">
        <f>VLOOKUP(P5048,'Classificazione UD'!A:B,2,FALSE)</f>
        <v>Protocollo</v>
      </c>
    </row>
    <row r="5049" spans="1:17" ht="15" customHeight="1" x14ac:dyDescent="0.25">
      <c r="A5049" s="30">
        <v>2011</v>
      </c>
      <c r="B5049" s="3" t="s">
        <v>36</v>
      </c>
      <c r="C5049" s="3" t="s">
        <v>50</v>
      </c>
      <c r="D5049" s="3" t="s">
        <v>50</v>
      </c>
      <c r="E5049" s="3">
        <v>20863</v>
      </c>
      <c r="F5049" s="3">
        <v>50012</v>
      </c>
      <c r="G5049" s="3">
        <v>50012</v>
      </c>
      <c r="H5049" s="3">
        <v>24574097908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 t="str">
        <f>B5049&amp;" | "&amp;C5049&amp;" | "&amp;D5049</f>
        <v>documentazione_amministrativa / documenti_protocollati | DOCUMENTO PROTOCOLLATO | DOCUMENTO PROTOCOLLATO</v>
      </c>
      <c r="Q5049" s="3" t="str">
        <f>VLOOKUP(P5049,'Classificazione UD'!A:B,2,FALSE)</f>
        <v>Protocollo</v>
      </c>
    </row>
    <row r="5050" spans="1:17" ht="15" customHeight="1" x14ac:dyDescent="0.25">
      <c r="A5050" s="30">
        <v>2012</v>
      </c>
      <c r="B5050" s="3" t="s">
        <v>36</v>
      </c>
      <c r="C5050" s="3" t="s">
        <v>50</v>
      </c>
      <c r="D5050" s="3" t="s">
        <v>50</v>
      </c>
      <c r="E5050" s="3">
        <v>36843</v>
      </c>
      <c r="F5050" s="3">
        <v>126931</v>
      </c>
      <c r="G5050" s="3">
        <v>126931</v>
      </c>
      <c r="H5050" s="3">
        <v>64061938647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 t="str">
        <f>B5050&amp;" | "&amp;C5050&amp;" | "&amp;D5050</f>
        <v>documentazione_amministrativa / documenti_protocollati | DOCUMENTO PROTOCOLLATO | DOCUMENTO PROTOCOLLATO</v>
      </c>
      <c r="Q5050" s="3" t="str">
        <f>VLOOKUP(P5050,'Classificazione UD'!A:B,2,FALSE)</f>
        <v>Protocollo</v>
      </c>
    </row>
    <row r="5051" spans="1:17" ht="15" customHeight="1" x14ac:dyDescent="0.25">
      <c r="A5051" s="30">
        <v>2013</v>
      </c>
      <c r="B5051" s="3" t="s">
        <v>36</v>
      </c>
      <c r="C5051" s="3" t="s">
        <v>50</v>
      </c>
      <c r="D5051" s="3" t="s">
        <v>50</v>
      </c>
      <c r="E5051" s="3">
        <v>59452</v>
      </c>
      <c r="F5051" s="3">
        <v>224654</v>
      </c>
      <c r="G5051" s="3">
        <v>224654</v>
      </c>
      <c r="H5051" s="3">
        <v>101460507372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 t="str">
        <f>B5051&amp;" | "&amp;C5051&amp;" | "&amp;D5051</f>
        <v>documentazione_amministrativa / documenti_protocollati | DOCUMENTO PROTOCOLLATO | DOCUMENTO PROTOCOLLATO</v>
      </c>
      <c r="Q5051" s="3" t="str">
        <f>VLOOKUP(P5051,'Classificazione UD'!A:B,2,FALSE)</f>
        <v>Protocollo</v>
      </c>
    </row>
    <row r="5052" spans="1:17" ht="15" customHeight="1" x14ac:dyDescent="0.25">
      <c r="A5052" s="30">
        <v>2014</v>
      </c>
      <c r="B5052" s="3" t="s">
        <v>36</v>
      </c>
      <c r="C5052" s="3" t="s">
        <v>50</v>
      </c>
      <c r="D5052" s="3" t="s">
        <v>50</v>
      </c>
      <c r="E5052" s="3">
        <v>71184</v>
      </c>
      <c r="F5052" s="3">
        <v>284550</v>
      </c>
      <c r="G5052" s="3">
        <v>284550</v>
      </c>
      <c r="H5052" s="3">
        <v>135988564050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 t="str">
        <f>B5052&amp;" | "&amp;C5052&amp;" | "&amp;D5052</f>
        <v>documentazione_amministrativa / documenti_protocollati | DOCUMENTO PROTOCOLLATO | DOCUMENTO PROTOCOLLATO</v>
      </c>
      <c r="Q5052" s="3" t="str">
        <f>VLOOKUP(P5052,'Classificazione UD'!A:B,2,FALSE)</f>
        <v>Protocollo</v>
      </c>
    </row>
    <row r="5053" spans="1:17" ht="15" customHeight="1" x14ac:dyDescent="0.25">
      <c r="A5053" s="30">
        <v>2015</v>
      </c>
      <c r="B5053" s="3" t="s">
        <v>36</v>
      </c>
      <c r="C5053" s="3" t="s">
        <v>50</v>
      </c>
      <c r="D5053" s="3" t="s">
        <v>50</v>
      </c>
      <c r="E5053" s="3">
        <v>91649</v>
      </c>
      <c r="F5053" s="3">
        <v>358186</v>
      </c>
      <c r="G5053" s="3">
        <v>358186</v>
      </c>
      <c r="H5053" s="3">
        <v>185464624026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 t="str">
        <f>B5053&amp;" | "&amp;C5053&amp;" | "&amp;D5053</f>
        <v>documentazione_amministrativa / documenti_protocollati | DOCUMENTO PROTOCOLLATO | DOCUMENTO PROTOCOLLATO</v>
      </c>
      <c r="Q5053" s="3" t="str">
        <f>VLOOKUP(P5053,'Classificazione UD'!A:B,2,FALSE)</f>
        <v>Protocollo</v>
      </c>
    </row>
    <row r="5054" spans="1:17" ht="15" customHeight="1" x14ac:dyDescent="0.25">
      <c r="A5054" s="30">
        <v>2016</v>
      </c>
      <c r="B5054" s="3" t="s">
        <v>36</v>
      </c>
      <c r="C5054" s="3" t="s">
        <v>50</v>
      </c>
      <c r="D5054" s="3" t="s">
        <v>50</v>
      </c>
      <c r="E5054" s="3">
        <v>87683</v>
      </c>
      <c r="F5054" s="3">
        <v>339796</v>
      </c>
      <c r="G5054" s="3">
        <v>339796</v>
      </c>
      <c r="H5054" s="3">
        <v>185693759607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 t="str">
        <f>B5054&amp;" | "&amp;C5054&amp;" | "&amp;D5054</f>
        <v>documentazione_amministrativa / documenti_protocollati | DOCUMENTO PROTOCOLLATO | DOCUMENTO PROTOCOLLATO</v>
      </c>
      <c r="Q5054" s="3" t="str">
        <f>VLOOKUP(P5054,'Classificazione UD'!A:B,2,FALSE)</f>
        <v>Protocollo</v>
      </c>
    </row>
    <row r="5055" spans="1:17" ht="15" customHeight="1" x14ac:dyDescent="0.25">
      <c r="A5055" s="30">
        <v>2015</v>
      </c>
      <c r="B5055" s="3" t="s">
        <v>17</v>
      </c>
      <c r="C5055" s="3" t="s">
        <v>18</v>
      </c>
      <c r="D5055" s="3" t="s">
        <v>19</v>
      </c>
      <c r="E5055" s="3">
        <v>8</v>
      </c>
      <c r="F5055" s="3">
        <v>8</v>
      </c>
      <c r="G5055" s="3">
        <v>8</v>
      </c>
      <c r="H5055" s="3">
        <v>4318903</v>
      </c>
      <c r="I5055" s="3">
        <v>17</v>
      </c>
      <c r="J5055" s="3">
        <v>17</v>
      </c>
      <c r="K5055" s="3">
        <v>70476</v>
      </c>
      <c r="L5055" s="3">
        <v>0</v>
      </c>
      <c r="M5055" s="3">
        <v>0</v>
      </c>
      <c r="N5055" s="3">
        <v>0</v>
      </c>
      <c r="O5055" s="3">
        <v>0</v>
      </c>
      <c r="P5055" s="3" t="str">
        <f>B5055&amp;" | "&amp;C5055&amp;" | "&amp;D5055</f>
        <v>documentazione_amministrativa / documentazione_contabile | FATTURA ATTIVA | FATTURA</v>
      </c>
      <c r="Q5055" s="3" t="str">
        <f>VLOOKUP(P5055,'Classificazione UD'!A:B,2,FALSE)</f>
        <v>Fiscale</v>
      </c>
    </row>
    <row r="5056" spans="1:17" ht="15" customHeight="1" x14ac:dyDescent="0.25">
      <c r="A5056" s="30">
        <v>2015</v>
      </c>
      <c r="B5056" s="3" t="s">
        <v>17</v>
      </c>
      <c r="C5056" s="3" t="s">
        <v>27</v>
      </c>
      <c r="D5056" s="3" t="s">
        <v>19</v>
      </c>
      <c r="E5056" s="3">
        <v>6622</v>
      </c>
      <c r="F5056" s="3">
        <v>6622</v>
      </c>
      <c r="G5056" s="3">
        <v>6622</v>
      </c>
      <c r="H5056" s="3">
        <v>1578121471</v>
      </c>
      <c r="I5056" s="3">
        <v>13572</v>
      </c>
      <c r="J5056" s="3">
        <v>13572</v>
      </c>
      <c r="K5056" s="3">
        <v>22862620</v>
      </c>
      <c r="L5056" s="3">
        <v>0</v>
      </c>
      <c r="M5056" s="3">
        <v>0</v>
      </c>
      <c r="N5056" s="3">
        <v>0</v>
      </c>
      <c r="O5056" s="3">
        <v>0</v>
      </c>
      <c r="P5056" s="3" t="str">
        <f>B5056&amp;" | "&amp;C5056&amp;" | "&amp;D5056</f>
        <v>documentazione_amministrativa / documentazione_contabile | FATTURA PASSIVA | FATTURA</v>
      </c>
      <c r="Q5056" s="3" t="str">
        <f>VLOOKUP(P5056,'Classificazione UD'!A:B,2,FALSE)</f>
        <v>Fiscale</v>
      </c>
    </row>
    <row r="5057" spans="1:17" ht="15" customHeight="1" x14ac:dyDescent="0.25">
      <c r="A5057" s="30">
        <v>2015</v>
      </c>
      <c r="B5057" s="3" t="s">
        <v>17</v>
      </c>
      <c r="C5057" s="3" t="s">
        <v>27</v>
      </c>
      <c r="D5057" s="3" t="s">
        <v>28</v>
      </c>
      <c r="E5057" s="3">
        <v>450</v>
      </c>
      <c r="F5057" s="3">
        <v>450</v>
      </c>
      <c r="G5057" s="3">
        <v>450</v>
      </c>
      <c r="H5057" s="3">
        <v>85030484</v>
      </c>
      <c r="I5057" s="3">
        <v>925</v>
      </c>
      <c r="J5057" s="3">
        <v>925</v>
      </c>
      <c r="K5057" s="3">
        <v>1592984</v>
      </c>
      <c r="L5057" s="3">
        <v>0</v>
      </c>
      <c r="M5057" s="3">
        <v>0</v>
      </c>
      <c r="N5057" s="3">
        <v>0</v>
      </c>
      <c r="O5057" s="3">
        <v>0</v>
      </c>
      <c r="P5057" s="3" t="str">
        <f>B5057&amp;" | "&amp;C5057&amp;" | "&amp;D5057</f>
        <v>documentazione_amministrativa / documentazione_contabile | FATTURA PASSIVA | NOTA DI CREDITO</v>
      </c>
      <c r="Q5057" s="3" t="str">
        <f>VLOOKUP(P5057,'Classificazione UD'!A:B,2,FALSE)</f>
        <v>Fiscale</v>
      </c>
    </row>
    <row r="5058" spans="1:17" ht="15" customHeight="1" x14ac:dyDescent="0.25">
      <c r="A5058" s="30">
        <v>2015</v>
      </c>
      <c r="B5058" s="3" t="s">
        <v>17</v>
      </c>
      <c r="C5058" s="3" t="s">
        <v>27</v>
      </c>
      <c r="D5058" s="3" t="s">
        <v>32</v>
      </c>
      <c r="E5058" s="3">
        <v>14</v>
      </c>
      <c r="F5058" s="3">
        <v>14</v>
      </c>
      <c r="G5058" s="3">
        <v>14</v>
      </c>
      <c r="H5058" s="3">
        <v>347631</v>
      </c>
      <c r="I5058" s="3">
        <v>28</v>
      </c>
      <c r="J5058" s="3">
        <v>28</v>
      </c>
      <c r="K5058" s="3">
        <v>36089</v>
      </c>
      <c r="L5058" s="3">
        <v>0</v>
      </c>
      <c r="M5058" s="3">
        <v>0</v>
      </c>
      <c r="N5058" s="3">
        <v>0</v>
      </c>
      <c r="O5058" s="3">
        <v>0</v>
      </c>
      <c r="P5058" s="3" t="str">
        <f>B5058&amp;" | "&amp;C5058&amp;" | "&amp;D5058</f>
        <v>documentazione_amministrativa / documentazione_contabile | FATTURA PASSIVA | NOTA DI DEBITO</v>
      </c>
      <c r="Q5058" s="3" t="str">
        <f>VLOOKUP(P5058,'Classificazione UD'!A:B,2,FALSE)</f>
        <v>Fiscale</v>
      </c>
    </row>
    <row r="5059" spans="1:17" ht="15" customHeight="1" x14ac:dyDescent="0.25">
      <c r="A5059" s="30">
        <v>2015</v>
      </c>
      <c r="B5059" s="3" t="s">
        <v>17</v>
      </c>
      <c r="C5059" s="3" t="s">
        <v>27</v>
      </c>
      <c r="D5059" s="3" t="s">
        <v>86</v>
      </c>
      <c r="E5059" s="3">
        <v>35</v>
      </c>
      <c r="F5059" s="3">
        <v>35</v>
      </c>
      <c r="G5059" s="3">
        <v>35</v>
      </c>
      <c r="H5059" s="3">
        <v>2424807</v>
      </c>
      <c r="I5059" s="3">
        <v>85</v>
      </c>
      <c r="J5059" s="3">
        <v>85</v>
      </c>
      <c r="K5059" s="3">
        <v>111783</v>
      </c>
      <c r="L5059" s="3">
        <v>0</v>
      </c>
      <c r="M5059" s="3">
        <v>0</v>
      </c>
      <c r="N5059" s="3">
        <v>0</v>
      </c>
      <c r="O5059" s="3">
        <v>0</v>
      </c>
      <c r="P5059" s="3" t="str">
        <f>B5059&amp;" | "&amp;C5059&amp;" | "&amp;D5059</f>
        <v>documentazione_amministrativa / documentazione_contabile | FATTURA PASSIVA | PARCELLA</v>
      </c>
      <c r="Q5059" s="3" t="str">
        <f>VLOOKUP(P5059,'Classificazione UD'!A:B,2,FALSE)</f>
        <v>Fiscale</v>
      </c>
    </row>
    <row r="5060" spans="1:17" ht="15" customHeight="1" x14ac:dyDescent="0.25">
      <c r="A5060" s="30">
        <v>2016</v>
      </c>
      <c r="B5060" s="3" t="s">
        <v>17</v>
      </c>
      <c r="C5060" s="3" t="s">
        <v>27</v>
      </c>
      <c r="D5060" s="3" t="s">
        <v>111</v>
      </c>
      <c r="E5060" s="3">
        <v>1</v>
      </c>
      <c r="F5060" s="3">
        <v>1</v>
      </c>
      <c r="G5060" s="3">
        <v>1</v>
      </c>
      <c r="H5060" s="3">
        <v>6827</v>
      </c>
      <c r="I5060" s="3">
        <v>2</v>
      </c>
      <c r="J5060" s="3">
        <v>2</v>
      </c>
      <c r="K5060" s="3">
        <v>991</v>
      </c>
      <c r="L5060" s="3">
        <v>0</v>
      </c>
      <c r="M5060" s="3">
        <v>0</v>
      </c>
      <c r="N5060" s="3">
        <v>0</v>
      </c>
      <c r="O5060" s="3">
        <v>0</v>
      </c>
      <c r="P5060" s="3" t="str">
        <f>B5060&amp;" | "&amp;C5060&amp;" | "&amp;D5060</f>
        <v>documentazione_amministrativa / documentazione_contabile | FATTURA PASSIVA | ACCONTO/ANTICIPO SU FATTURA</v>
      </c>
      <c r="Q5060" s="3" t="str">
        <f>VLOOKUP(P5060,'Classificazione UD'!A:B,2,FALSE)</f>
        <v>Fiscale</v>
      </c>
    </row>
    <row r="5061" spans="1:17" ht="15" customHeight="1" x14ac:dyDescent="0.25">
      <c r="A5061" s="30">
        <v>2016</v>
      </c>
      <c r="B5061" s="3" t="s">
        <v>17</v>
      </c>
      <c r="C5061" s="3" t="s">
        <v>27</v>
      </c>
      <c r="D5061" s="3" t="s">
        <v>19</v>
      </c>
      <c r="E5061" s="3">
        <v>200</v>
      </c>
      <c r="F5061" s="3">
        <v>200</v>
      </c>
      <c r="G5061" s="3">
        <v>200</v>
      </c>
      <c r="H5061" s="3">
        <v>21224882</v>
      </c>
      <c r="I5061" s="3">
        <v>401</v>
      </c>
      <c r="J5061" s="3">
        <v>401</v>
      </c>
      <c r="K5061" s="3">
        <v>761906</v>
      </c>
      <c r="L5061" s="3">
        <v>0</v>
      </c>
      <c r="M5061" s="3">
        <v>0</v>
      </c>
      <c r="N5061" s="3">
        <v>0</v>
      </c>
      <c r="O5061" s="3">
        <v>0</v>
      </c>
      <c r="P5061" s="3" t="str">
        <f>B5061&amp;" | "&amp;C5061&amp;" | "&amp;D5061</f>
        <v>documentazione_amministrativa / documentazione_contabile | FATTURA PASSIVA | FATTURA</v>
      </c>
      <c r="Q5061" s="3" t="str">
        <f>VLOOKUP(P5061,'Classificazione UD'!A:B,2,FALSE)</f>
        <v>Fiscale</v>
      </c>
    </row>
    <row r="5062" spans="1:17" ht="15" customHeight="1" x14ac:dyDescent="0.25">
      <c r="A5062" s="30">
        <v>2016</v>
      </c>
      <c r="B5062" s="3" t="s">
        <v>17</v>
      </c>
      <c r="C5062" s="3" t="s">
        <v>27</v>
      </c>
      <c r="D5062" s="3" t="s">
        <v>28</v>
      </c>
      <c r="E5062" s="3">
        <v>18</v>
      </c>
      <c r="F5062" s="3">
        <v>18</v>
      </c>
      <c r="G5062" s="3">
        <v>18</v>
      </c>
      <c r="H5062" s="3">
        <v>448974</v>
      </c>
      <c r="I5062" s="3">
        <v>36</v>
      </c>
      <c r="J5062" s="3">
        <v>36</v>
      </c>
      <c r="K5062" s="3">
        <v>84548</v>
      </c>
      <c r="L5062" s="3">
        <v>0</v>
      </c>
      <c r="M5062" s="3">
        <v>0</v>
      </c>
      <c r="N5062" s="3">
        <v>0</v>
      </c>
      <c r="O5062" s="3">
        <v>0</v>
      </c>
      <c r="P5062" s="3" t="str">
        <f>B5062&amp;" | "&amp;C5062&amp;" | "&amp;D5062</f>
        <v>documentazione_amministrativa / documentazione_contabile | FATTURA PASSIVA | NOTA DI CREDITO</v>
      </c>
      <c r="Q5062" s="3" t="str">
        <f>VLOOKUP(P5062,'Classificazione UD'!A:B,2,FALSE)</f>
        <v>Fiscale</v>
      </c>
    </row>
    <row r="5063" spans="1:17" ht="15" customHeight="1" x14ac:dyDescent="0.25">
      <c r="A5063" s="30">
        <v>2016</v>
      </c>
      <c r="B5063" s="3" t="s">
        <v>17</v>
      </c>
      <c r="C5063" s="3" t="s">
        <v>27</v>
      </c>
      <c r="D5063" s="3" t="s">
        <v>86</v>
      </c>
      <c r="E5063" s="3">
        <v>3</v>
      </c>
      <c r="F5063" s="3">
        <v>3</v>
      </c>
      <c r="G5063" s="3">
        <v>3</v>
      </c>
      <c r="H5063" s="3">
        <v>30657</v>
      </c>
      <c r="I5063" s="3">
        <v>7</v>
      </c>
      <c r="J5063" s="3">
        <v>7</v>
      </c>
      <c r="K5063" s="3">
        <v>10887</v>
      </c>
      <c r="L5063" s="3">
        <v>0</v>
      </c>
      <c r="M5063" s="3">
        <v>0</v>
      </c>
      <c r="N5063" s="3">
        <v>0</v>
      </c>
      <c r="O5063" s="3">
        <v>0</v>
      </c>
      <c r="P5063" s="3" t="str">
        <f>B5063&amp;" | "&amp;C5063&amp;" | "&amp;D5063</f>
        <v>documentazione_amministrativa / documentazione_contabile | FATTURA PASSIVA | PARCELLA</v>
      </c>
      <c r="Q5063" s="3" t="str">
        <f>VLOOKUP(P5063,'Classificazione UD'!A:B,2,FALSE)</f>
        <v>Fiscale</v>
      </c>
    </row>
    <row r="5064" spans="1:17" ht="15" customHeight="1" x14ac:dyDescent="0.25">
      <c r="A5064" s="30">
        <v>2015</v>
      </c>
      <c r="B5064" s="3" t="s">
        <v>17</v>
      </c>
      <c r="C5064" s="3" t="s">
        <v>27</v>
      </c>
      <c r="D5064" s="3" t="s">
        <v>19</v>
      </c>
      <c r="E5064" s="3">
        <v>182</v>
      </c>
      <c r="F5064" s="3">
        <v>182</v>
      </c>
      <c r="G5064" s="3">
        <v>182</v>
      </c>
      <c r="H5064" s="3">
        <v>11869452</v>
      </c>
      <c r="I5064" s="3">
        <v>364</v>
      </c>
      <c r="J5064" s="3">
        <v>364</v>
      </c>
      <c r="K5064" s="3">
        <v>836050</v>
      </c>
      <c r="L5064" s="3">
        <v>0</v>
      </c>
      <c r="M5064" s="3">
        <v>0</v>
      </c>
      <c r="N5064" s="3">
        <v>0</v>
      </c>
      <c r="O5064" s="3">
        <v>0</v>
      </c>
      <c r="P5064" s="3" t="str">
        <f>B5064&amp;" | "&amp;C5064&amp;" | "&amp;D5064</f>
        <v>documentazione_amministrativa / documentazione_contabile | FATTURA PASSIVA | FATTURA</v>
      </c>
      <c r="Q5064" s="3" t="str">
        <f>VLOOKUP(P5064,'Classificazione UD'!A:B,2,FALSE)</f>
        <v>Fiscale</v>
      </c>
    </row>
    <row r="5065" spans="1:17" ht="15" customHeight="1" x14ac:dyDescent="0.25">
      <c r="A5065" s="30">
        <v>2015</v>
      </c>
      <c r="B5065" s="3" t="s">
        <v>17</v>
      </c>
      <c r="C5065" s="3" t="s">
        <v>27</v>
      </c>
      <c r="D5065" s="3" t="s">
        <v>28</v>
      </c>
      <c r="E5065" s="3">
        <v>30</v>
      </c>
      <c r="F5065" s="3">
        <v>30</v>
      </c>
      <c r="G5065" s="3">
        <v>30</v>
      </c>
      <c r="H5065" s="3">
        <v>249235</v>
      </c>
      <c r="I5065" s="3">
        <v>60</v>
      </c>
      <c r="J5065" s="3">
        <v>60</v>
      </c>
      <c r="K5065" s="3">
        <v>140878</v>
      </c>
      <c r="L5065" s="3">
        <v>0</v>
      </c>
      <c r="M5065" s="3">
        <v>0</v>
      </c>
      <c r="N5065" s="3">
        <v>0</v>
      </c>
      <c r="O5065" s="3">
        <v>0</v>
      </c>
      <c r="P5065" s="3" t="str">
        <f>B5065&amp;" | "&amp;C5065&amp;" | "&amp;D5065</f>
        <v>documentazione_amministrativa / documentazione_contabile | FATTURA PASSIVA | NOTA DI CREDITO</v>
      </c>
      <c r="Q5065" s="3" t="str">
        <f>VLOOKUP(P5065,'Classificazione UD'!A:B,2,FALSE)</f>
        <v>Fiscale</v>
      </c>
    </row>
    <row r="5066" spans="1:17" ht="15" customHeight="1" x14ac:dyDescent="0.25">
      <c r="A5066" s="30">
        <v>2015</v>
      </c>
      <c r="B5066" s="3" t="s">
        <v>17</v>
      </c>
      <c r="C5066" s="3" t="s">
        <v>27</v>
      </c>
      <c r="D5066" s="3" t="s">
        <v>86</v>
      </c>
      <c r="E5066" s="3">
        <v>1</v>
      </c>
      <c r="F5066" s="3">
        <v>1</v>
      </c>
      <c r="G5066" s="3">
        <v>1</v>
      </c>
      <c r="H5066" s="3">
        <v>8562</v>
      </c>
      <c r="I5066" s="3">
        <v>2</v>
      </c>
      <c r="J5066" s="3">
        <v>2</v>
      </c>
      <c r="K5066" s="3">
        <v>4686</v>
      </c>
      <c r="L5066" s="3">
        <v>0</v>
      </c>
      <c r="M5066" s="3">
        <v>0</v>
      </c>
      <c r="N5066" s="3">
        <v>0</v>
      </c>
      <c r="O5066" s="3">
        <v>0</v>
      </c>
      <c r="P5066" s="3" t="str">
        <f>B5066&amp;" | "&amp;C5066&amp;" | "&amp;D5066</f>
        <v>documentazione_amministrativa / documentazione_contabile | FATTURA PASSIVA | PARCELLA</v>
      </c>
      <c r="Q5066" s="3" t="str">
        <f>VLOOKUP(P5066,'Classificazione UD'!A:B,2,FALSE)</f>
        <v>Fiscale</v>
      </c>
    </row>
    <row r="5067" spans="1:17" ht="15" customHeight="1" x14ac:dyDescent="0.25">
      <c r="A5067" s="30">
        <v>2016</v>
      </c>
      <c r="B5067" s="3" t="s">
        <v>17</v>
      </c>
      <c r="C5067" s="3" t="s">
        <v>27</v>
      </c>
      <c r="D5067" s="3" t="s">
        <v>19</v>
      </c>
      <c r="E5067" s="3">
        <v>17</v>
      </c>
      <c r="F5067" s="3">
        <v>17</v>
      </c>
      <c r="G5067" s="3">
        <v>17</v>
      </c>
      <c r="H5067" s="3">
        <v>495032</v>
      </c>
      <c r="I5067" s="3">
        <v>34</v>
      </c>
      <c r="J5067" s="3">
        <v>34</v>
      </c>
      <c r="K5067" s="3">
        <v>79840</v>
      </c>
      <c r="L5067" s="3">
        <v>0</v>
      </c>
      <c r="M5067" s="3">
        <v>0</v>
      </c>
      <c r="N5067" s="3">
        <v>0</v>
      </c>
      <c r="O5067" s="3">
        <v>0</v>
      </c>
      <c r="P5067" s="3" t="str">
        <f>B5067&amp;" | "&amp;C5067&amp;" | "&amp;D5067</f>
        <v>documentazione_amministrativa / documentazione_contabile | FATTURA PASSIVA | FATTURA</v>
      </c>
      <c r="Q5067" s="3" t="str">
        <f>VLOOKUP(P5067,'Classificazione UD'!A:B,2,FALSE)</f>
        <v>Fiscale</v>
      </c>
    </row>
    <row r="5068" spans="1:17" ht="15" customHeight="1" x14ac:dyDescent="0.25">
      <c r="A5068" s="30">
        <v>2015</v>
      </c>
      <c r="B5068" s="3" t="s">
        <v>17</v>
      </c>
      <c r="C5068" s="3" t="s">
        <v>27</v>
      </c>
      <c r="D5068" s="3" t="s">
        <v>19</v>
      </c>
      <c r="E5068" s="3">
        <v>165</v>
      </c>
      <c r="F5068" s="3">
        <v>165</v>
      </c>
      <c r="G5068" s="3">
        <v>165</v>
      </c>
      <c r="H5068" s="3">
        <v>3245314</v>
      </c>
      <c r="I5068" s="3">
        <v>393</v>
      </c>
      <c r="J5068" s="3">
        <v>393</v>
      </c>
      <c r="K5068" s="3">
        <v>385104</v>
      </c>
      <c r="L5068" s="3">
        <v>0</v>
      </c>
      <c r="M5068" s="3">
        <v>0</v>
      </c>
      <c r="N5068" s="3">
        <v>0</v>
      </c>
      <c r="O5068" s="3">
        <v>0</v>
      </c>
      <c r="P5068" s="3" t="str">
        <f>B5068&amp;" | "&amp;C5068&amp;" | "&amp;D5068</f>
        <v>documentazione_amministrativa / documentazione_contabile | FATTURA PASSIVA | FATTURA</v>
      </c>
      <c r="Q5068" s="3" t="str">
        <f>VLOOKUP(P5068,'Classificazione UD'!A:B,2,FALSE)</f>
        <v>Fiscale</v>
      </c>
    </row>
    <row r="5069" spans="1:17" ht="15" customHeight="1" x14ac:dyDescent="0.25">
      <c r="A5069" s="30">
        <v>2015</v>
      </c>
      <c r="B5069" s="3" t="s">
        <v>17</v>
      </c>
      <c r="C5069" s="3" t="s">
        <v>27</v>
      </c>
      <c r="D5069" s="3" t="s">
        <v>28</v>
      </c>
      <c r="E5069" s="3">
        <v>9</v>
      </c>
      <c r="F5069" s="3">
        <v>9</v>
      </c>
      <c r="G5069" s="3">
        <v>9</v>
      </c>
      <c r="H5069" s="3">
        <v>66413</v>
      </c>
      <c r="I5069" s="3">
        <v>18</v>
      </c>
      <c r="J5069" s="3">
        <v>18</v>
      </c>
      <c r="K5069" s="3">
        <v>12595</v>
      </c>
      <c r="L5069" s="3">
        <v>0</v>
      </c>
      <c r="M5069" s="3">
        <v>0</v>
      </c>
      <c r="N5069" s="3">
        <v>0</v>
      </c>
      <c r="O5069" s="3">
        <v>0</v>
      </c>
      <c r="P5069" s="3" t="str">
        <f>B5069&amp;" | "&amp;C5069&amp;" | "&amp;D5069</f>
        <v>documentazione_amministrativa / documentazione_contabile | FATTURA PASSIVA | NOTA DI CREDITO</v>
      </c>
      <c r="Q5069" s="3" t="str">
        <f>VLOOKUP(P5069,'Classificazione UD'!A:B,2,FALSE)</f>
        <v>Fiscale</v>
      </c>
    </row>
    <row r="5070" spans="1:17" ht="15" customHeight="1" x14ac:dyDescent="0.25">
      <c r="A5070" s="30">
        <v>2015</v>
      </c>
      <c r="B5070" s="3" t="s">
        <v>17</v>
      </c>
      <c r="C5070" s="3" t="s">
        <v>27</v>
      </c>
      <c r="D5070" s="3" t="s">
        <v>32</v>
      </c>
      <c r="E5070" s="3">
        <v>2</v>
      </c>
      <c r="F5070" s="3">
        <v>2</v>
      </c>
      <c r="G5070" s="3">
        <v>2</v>
      </c>
      <c r="H5070" s="3">
        <v>16115</v>
      </c>
      <c r="I5070" s="3">
        <v>4</v>
      </c>
      <c r="J5070" s="3">
        <v>4</v>
      </c>
      <c r="K5070" s="3">
        <v>5688</v>
      </c>
      <c r="L5070" s="3">
        <v>0</v>
      </c>
      <c r="M5070" s="3">
        <v>0</v>
      </c>
      <c r="N5070" s="3">
        <v>0</v>
      </c>
      <c r="O5070" s="3">
        <v>0</v>
      </c>
      <c r="P5070" s="3" t="str">
        <f>B5070&amp;" | "&amp;C5070&amp;" | "&amp;D5070</f>
        <v>documentazione_amministrativa / documentazione_contabile | FATTURA PASSIVA | NOTA DI DEBITO</v>
      </c>
      <c r="Q5070" s="3" t="str">
        <f>VLOOKUP(P5070,'Classificazione UD'!A:B,2,FALSE)</f>
        <v>Fiscale</v>
      </c>
    </row>
    <row r="5071" spans="1:17" ht="15" customHeight="1" x14ac:dyDescent="0.25">
      <c r="A5071" s="30">
        <v>2015</v>
      </c>
      <c r="B5071" s="3" t="s">
        <v>33</v>
      </c>
      <c r="C5071" s="3" t="s">
        <v>34</v>
      </c>
      <c r="D5071" s="3" t="s">
        <v>34</v>
      </c>
      <c r="E5071" s="3">
        <v>19</v>
      </c>
      <c r="F5071" s="3">
        <v>38</v>
      </c>
      <c r="G5071" s="3">
        <v>38</v>
      </c>
      <c r="H5071" s="3">
        <v>11385875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 t="str">
        <f>B5071&amp;" | "&amp;C5071&amp;" | "&amp;D5071</f>
        <v>documentazione_amministrativa / contratti_accordi | CONTRATTO | CONTRATTO</v>
      </c>
      <c r="Q5071" s="3" t="str">
        <f>VLOOKUP(P5071,'Classificazione UD'!A:B,2,FALSE)</f>
        <v>Contratto</v>
      </c>
    </row>
    <row r="5072" spans="1:17" ht="15" customHeight="1" x14ac:dyDescent="0.25">
      <c r="A5072" s="30">
        <v>2016</v>
      </c>
      <c r="B5072" s="3" t="s">
        <v>33</v>
      </c>
      <c r="C5072" s="3" t="s">
        <v>34</v>
      </c>
      <c r="D5072" s="3" t="s">
        <v>34</v>
      </c>
      <c r="E5072" s="3">
        <v>20</v>
      </c>
      <c r="F5072" s="3">
        <v>41</v>
      </c>
      <c r="G5072" s="3">
        <v>41</v>
      </c>
      <c r="H5072" s="3">
        <v>3695388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 t="str">
        <f>B5072&amp;" | "&amp;C5072&amp;" | "&amp;D5072</f>
        <v>documentazione_amministrativa / contratti_accordi | CONTRATTO | CONTRATTO</v>
      </c>
      <c r="Q5072" s="3" t="str">
        <f>VLOOKUP(P5072,'Classificazione UD'!A:B,2,FALSE)</f>
        <v>Contratto</v>
      </c>
    </row>
    <row r="5073" spans="1:17" ht="15" customHeight="1" x14ac:dyDescent="0.25">
      <c r="A5073" s="30">
        <v>2015</v>
      </c>
      <c r="B5073" s="3" t="s">
        <v>33</v>
      </c>
      <c r="C5073" s="3" t="s">
        <v>113</v>
      </c>
      <c r="D5073" s="3" t="s">
        <v>113</v>
      </c>
      <c r="E5073" s="3">
        <v>25</v>
      </c>
      <c r="F5073" s="3">
        <v>27</v>
      </c>
      <c r="G5073" s="3">
        <v>27</v>
      </c>
      <c r="H5073" s="3">
        <v>30614359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 t="str">
        <f>B5073&amp;" | "&amp;C5073&amp;" | "&amp;D5073</f>
        <v>documentazione_amministrativa / contratti_accordi | SCRITTURA PRIVATA | SCRITTURA PRIVATA</v>
      </c>
      <c r="Q5073" s="3" t="str">
        <f>VLOOKUP(P5073,'Classificazione UD'!A:B,2,FALSE)</f>
        <v>Contratto</v>
      </c>
    </row>
    <row r="5074" spans="1:17" ht="15" customHeight="1" x14ac:dyDescent="0.25">
      <c r="A5074" s="30">
        <v>2016</v>
      </c>
      <c r="B5074" s="3" t="s">
        <v>33</v>
      </c>
      <c r="C5074" s="3" t="s">
        <v>113</v>
      </c>
      <c r="D5074" s="3" t="s">
        <v>113</v>
      </c>
      <c r="E5074" s="3">
        <v>37</v>
      </c>
      <c r="F5074" s="3">
        <v>40</v>
      </c>
      <c r="G5074" s="3">
        <v>44</v>
      </c>
      <c r="H5074" s="3">
        <v>21413304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 t="str">
        <f>B5074&amp;" | "&amp;C5074&amp;" | "&amp;D5074</f>
        <v>documentazione_amministrativa / contratti_accordi | SCRITTURA PRIVATA | SCRITTURA PRIVATA</v>
      </c>
      <c r="Q5074" s="3" t="str">
        <f>VLOOKUP(P5074,'Classificazione UD'!A:B,2,FALSE)</f>
        <v>Contratto</v>
      </c>
    </row>
    <row r="5075" spans="1:17" ht="15" customHeight="1" x14ac:dyDescent="0.25">
      <c r="A5075" s="30">
        <v>2016</v>
      </c>
      <c r="B5075" s="3" t="s">
        <v>36</v>
      </c>
      <c r="C5075" s="3" t="s">
        <v>37</v>
      </c>
      <c r="D5075" s="3" t="s">
        <v>37</v>
      </c>
      <c r="E5075" s="3">
        <v>8504</v>
      </c>
      <c r="F5075" s="3">
        <v>8504</v>
      </c>
      <c r="G5075" s="3">
        <v>8504</v>
      </c>
      <c r="H5075" s="3">
        <v>2476019890</v>
      </c>
      <c r="I5075" s="3">
        <v>5637</v>
      </c>
      <c r="J5075" s="3">
        <v>5637</v>
      </c>
      <c r="K5075" s="3">
        <v>1419227666</v>
      </c>
      <c r="L5075" s="3">
        <v>0</v>
      </c>
      <c r="M5075" s="3">
        <v>0</v>
      </c>
      <c r="N5075" s="3">
        <v>0</v>
      </c>
      <c r="O5075" s="3">
        <v>0</v>
      </c>
      <c r="P5075" s="3" t="str">
        <f>B5075&amp;" | "&amp;C5075&amp;" | "&amp;D5075</f>
        <v>documentazione_amministrativa / documenti_protocollati | Documento protocollato | Documento protocollato</v>
      </c>
      <c r="Q5075" s="3" t="str">
        <f>VLOOKUP(P5075,'Classificazione UD'!A:B,2,FALSE)</f>
        <v>Protocollo</v>
      </c>
    </row>
    <row r="5076" spans="1:17" ht="15" customHeight="1" x14ac:dyDescent="0.25">
      <c r="A5076" s="30">
        <v>2016</v>
      </c>
      <c r="B5076" s="3" t="s">
        <v>20</v>
      </c>
      <c r="C5076" s="3" t="s">
        <v>21</v>
      </c>
      <c r="D5076" s="3" t="s">
        <v>21</v>
      </c>
      <c r="E5076" s="3">
        <v>229</v>
      </c>
      <c r="F5076" s="3">
        <v>229</v>
      </c>
      <c r="G5076" s="3">
        <v>229</v>
      </c>
      <c r="H5076" s="3">
        <v>30368676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 t="str">
        <f>B5076&amp;" | "&amp;C5076&amp;" | "&amp;D5076</f>
        <v>documentazione_amministrativa / registri | REGISTRO GIORNALIERO | REGISTRO GIORNALIERO</v>
      </c>
      <c r="Q5076" s="3" t="str">
        <f>VLOOKUP(P5076,'Classificazione UD'!A:B,2,FALSE)</f>
        <v>RGP</v>
      </c>
    </row>
    <row r="5077" spans="1:17" ht="15" customHeight="1" x14ac:dyDescent="0.25">
      <c r="A5077" s="30">
        <v>2015</v>
      </c>
      <c r="B5077" s="3" t="s">
        <v>17</v>
      </c>
      <c r="C5077" s="3" t="s">
        <v>27</v>
      </c>
      <c r="D5077" s="3" t="s">
        <v>19</v>
      </c>
      <c r="E5077" s="3">
        <v>1793</v>
      </c>
      <c r="F5077" s="3">
        <v>7292</v>
      </c>
      <c r="G5077" s="3">
        <v>13576</v>
      </c>
      <c r="H5077" s="3">
        <v>816134526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 t="str">
        <f>B5077&amp;" | "&amp;C5077&amp;" | "&amp;D5077</f>
        <v>documentazione_amministrativa / documentazione_contabile | FATTURA PASSIVA | FATTURA</v>
      </c>
      <c r="Q5077" s="3" t="str">
        <f>VLOOKUP(P5077,'Classificazione UD'!A:B,2,FALSE)</f>
        <v>Fiscale</v>
      </c>
    </row>
    <row r="5078" spans="1:17" ht="15" customHeight="1" x14ac:dyDescent="0.25">
      <c r="A5078" s="30">
        <v>2015</v>
      </c>
      <c r="B5078" s="3" t="s">
        <v>17</v>
      </c>
      <c r="C5078" s="3" t="s">
        <v>27</v>
      </c>
      <c r="D5078" s="3" t="s">
        <v>28</v>
      </c>
      <c r="E5078" s="3">
        <v>69</v>
      </c>
      <c r="F5078" s="3">
        <v>300</v>
      </c>
      <c r="G5078" s="3">
        <v>552</v>
      </c>
      <c r="H5078" s="3">
        <v>43372673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 t="str">
        <f>B5078&amp;" | "&amp;C5078&amp;" | "&amp;D5078</f>
        <v>documentazione_amministrativa / documentazione_contabile | FATTURA PASSIVA | NOTA DI CREDITO</v>
      </c>
      <c r="Q5078" s="3" t="str">
        <f>VLOOKUP(P5078,'Classificazione UD'!A:B,2,FALSE)</f>
        <v>Fiscale</v>
      </c>
    </row>
    <row r="5079" spans="1:17" ht="15" customHeight="1" x14ac:dyDescent="0.25">
      <c r="A5079" s="30">
        <v>2015</v>
      </c>
      <c r="B5079" s="3" t="s">
        <v>17</v>
      </c>
      <c r="C5079" s="3" t="s">
        <v>27</v>
      </c>
      <c r="D5079" s="3" t="s">
        <v>86</v>
      </c>
      <c r="E5079" s="3">
        <v>6</v>
      </c>
      <c r="F5079" s="3">
        <v>21</v>
      </c>
      <c r="G5079" s="3">
        <v>41</v>
      </c>
      <c r="H5079" s="3">
        <v>810097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 t="str">
        <f>B5079&amp;" | "&amp;C5079&amp;" | "&amp;D5079</f>
        <v>documentazione_amministrativa / documentazione_contabile | FATTURA PASSIVA | PARCELLA</v>
      </c>
      <c r="Q5079" s="3" t="str">
        <f>VLOOKUP(P5079,'Classificazione UD'!A:B,2,FALSE)</f>
        <v>Fiscale</v>
      </c>
    </row>
    <row r="5080" spans="1:17" ht="15" customHeight="1" x14ac:dyDescent="0.25">
      <c r="A5080" s="30">
        <v>2016</v>
      </c>
      <c r="B5080" s="3" t="s">
        <v>17</v>
      </c>
      <c r="C5080" s="3" t="s">
        <v>27</v>
      </c>
      <c r="D5080" s="3" t="s">
        <v>19</v>
      </c>
      <c r="E5080" s="3">
        <v>2</v>
      </c>
      <c r="F5080" s="3">
        <v>13</v>
      </c>
      <c r="G5080" s="3">
        <v>24</v>
      </c>
      <c r="H5080" s="3">
        <v>1566313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 t="str">
        <f>B5080&amp;" | "&amp;C5080&amp;" | "&amp;D5080</f>
        <v>documentazione_amministrativa / documentazione_contabile | FATTURA PASSIVA | FATTURA</v>
      </c>
      <c r="Q5080" s="3" t="str">
        <f>VLOOKUP(P5080,'Classificazione UD'!A:B,2,FALSE)</f>
        <v>Fiscale</v>
      </c>
    </row>
    <row r="5081" spans="1:17" ht="15" customHeight="1" x14ac:dyDescent="0.25">
      <c r="A5081" s="30">
        <v>2015</v>
      </c>
      <c r="B5081" s="3" t="s">
        <v>20</v>
      </c>
      <c r="C5081" s="3" t="s">
        <v>21</v>
      </c>
      <c r="D5081" s="3" t="s">
        <v>21</v>
      </c>
      <c r="E5081" s="3">
        <v>54</v>
      </c>
      <c r="F5081" s="3">
        <v>54</v>
      </c>
      <c r="G5081" s="3">
        <v>67</v>
      </c>
      <c r="H5081" s="3">
        <v>28598883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 t="str">
        <f>B5081&amp;" | "&amp;C5081&amp;" | "&amp;D5081</f>
        <v>documentazione_amministrativa / registri | REGISTRO GIORNALIERO | REGISTRO GIORNALIERO</v>
      </c>
      <c r="Q5081" s="3" t="str">
        <f>VLOOKUP(P5081,'Classificazione UD'!A:B,2,FALSE)</f>
        <v>RGP</v>
      </c>
    </row>
    <row r="5082" spans="1:17" ht="15" customHeight="1" x14ac:dyDescent="0.25">
      <c r="A5082" s="30">
        <v>2016</v>
      </c>
      <c r="B5082" s="3" t="s">
        <v>20</v>
      </c>
      <c r="C5082" s="3" t="s">
        <v>21</v>
      </c>
      <c r="D5082" s="3" t="s">
        <v>21</v>
      </c>
      <c r="E5082" s="3">
        <v>266</v>
      </c>
      <c r="F5082" s="3">
        <v>266</v>
      </c>
      <c r="G5082" s="3">
        <v>311</v>
      </c>
      <c r="H5082" s="3">
        <v>75882589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 t="str">
        <f>B5082&amp;" | "&amp;C5082&amp;" | "&amp;D5082</f>
        <v>documentazione_amministrativa / registri | REGISTRO GIORNALIERO | REGISTRO GIORNALIERO</v>
      </c>
      <c r="Q5082" s="3" t="str">
        <f>VLOOKUP(P5082,'Classificazione UD'!A:B,2,FALSE)</f>
        <v>RGP</v>
      </c>
    </row>
    <row r="5083" spans="1:17" ht="15" customHeight="1" x14ac:dyDescent="0.25">
      <c r="A5083" s="30">
        <v>2003</v>
      </c>
      <c r="B5083" s="3" t="s">
        <v>44</v>
      </c>
      <c r="C5083" s="3" t="s">
        <v>46</v>
      </c>
      <c r="D5083" s="3" t="s">
        <v>46</v>
      </c>
      <c r="E5083" s="3">
        <v>196</v>
      </c>
      <c r="F5083" s="3">
        <v>392</v>
      </c>
      <c r="G5083" s="3">
        <v>392</v>
      </c>
      <c r="H5083" s="3">
        <v>18542320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 t="str">
        <f>B5083&amp;" | "&amp;C5083&amp;" | "&amp;D5083</f>
        <v>documentazione_amministrativa / deliberazioni | DELIBERA | DELIBERA</v>
      </c>
      <c r="Q5083" s="3" t="str">
        <f>VLOOKUP(P5083,'Classificazione UD'!A:B,2,FALSE)</f>
        <v>Amministrativo</v>
      </c>
    </row>
    <row r="5084" spans="1:17" ht="15" customHeight="1" x14ac:dyDescent="0.25">
      <c r="A5084" s="30">
        <v>2004</v>
      </c>
      <c r="B5084" s="3" t="s">
        <v>44</v>
      </c>
      <c r="C5084" s="3" t="s">
        <v>46</v>
      </c>
      <c r="D5084" s="3" t="s">
        <v>46</v>
      </c>
      <c r="E5084" s="3">
        <v>163</v>
      </c>
      <c r="F5084" s="3">
        <v>326</v>
      </c>
      <c r="G5084" s="3">
        <v>326</v>
      </c>
      <c r="H5084" s="3">
        <v>18835180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 t="str">
        <f>B5084&amp;" | "&amp;C5084&amp;" | "&amp;D5084</f>
        <v>documentazione_amministrativa / deliberazioni | DELIBERA | DELIBERA</v>
      </c>
      <c r="Q5084" s="3" t="str">
        <f>VLOOKUP(P5084,'Classificazione UD'!A:B,2,FALSE)</f>
        <v>Amministrativo</v>
      </c>
    </row>
    <row r="5085" spans="1:17" ht="15" customHeight="1" x14ac:dyDescent="0.25">
      <c r="A5085" s="30">
        <v>2005</v>
      </c>
      <c r="B5085" s="3" t="s">
        <v>44</v>
      </c>
      <c r="C5085" s="3" t="s">
        <v>46</v>
      </c>
      <c r="D5085" s="3" t="s">
        <v>46</v>
      </c>
      <c r="E5085" s="3">
        <v>171</v>
      </c>
      <c r="F5085" s="3">
        <v>344</v>
      </c>
      <c r="G5085" s="3">
        <v>344</v>
      </c>
      <c r="H5085" s="3">
        <v>24970669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 t="str">
        <f>B5085&amp;" | "&amp;C5085&amp;" | "&amp;D5085</f>
        <v>documentazione_amministrativa / deliberazioni | DELIBERA | DELIBERA</v>
      </c>
      <c r="Q5085" s="3" t="str">
        <f>VLOOKUP(P5085,'Classificazione UD'!A:B,2,FALSE)</f>
        <v>Amministrativo</v>
      </c>
    </row>
    <row r="5086" spans="1:17" ht="15" customHeight="1" x14ac:dyDescent="0.25">
      <c r="A5086" s="30">
        <v>2006</v>
      </c>
      <c r="B5086" s="3" t="s">
        <v>44</v>
      </c>
      <c r="C5086" s="3" t="s">
        <v>46</v>
      </c>
      <c r="D5086" s="3" t="s">
        <v>46</v>
      </c>
      <c r="E5086" s="3">
        <v>185</v>
      </c>
      <c r="F5086" s="3">
        <v>373</v>
      </c>
      <c r="G5086" s="3">
        <v>373</v>
      </c>
      <c r="H5086" s="3">
        <v>65063457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 t="str">
        <f>B5086&amp;" | "&amp;C5086&amp;" | "&amp;D5086</f>
        <v>documentazione_amministrativa / deliberazioni | DELIBERA | DELIBERA</v>
      </c>
      <c r="Q5086" s="3" t="str">
        <f>VLOOKUP(P5086,'Classificazione UD'!A:B,2,FALSE)</f>
        <v>Amministrativo</v>
      </c>
    </row>
    <row r="5087" spans="1:17" ht="15" customHeight="1" x14ac:dyDescent="0.25">
      <c r="A5087" s="30">
        <v>2007</v>
      </c>
      <c r="B5087" s="3" t="s">
        <v>44</v>
      </c>
      <c r="C5087" s="3" t="s">
        <v>46</v>
      </c>
      <c r="D5087" s="3" t="s">
        <v>46</v>
      </c>
      <c r="E5087" s="3">
        <v>146</v>
      </c>
      <c r="F5087" s="3">
        <v>292</v>
      </c>
      <c r="G5087" s="3">
        <v>292</v>
      </c>
      <c r="H5087" s="3">
        <v>72636805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 t="str">
        <f>B5087&amp;" | "&amp;C5087&amp;" | "&amp;D5087</f>
        <v>documentazione_amministrativa / deliberazioni | DELIBERA | DELIBERA</v>
      </c>
      <c r="Q5087" s="3" t="str">
        <f>VLOOKUP(P5087,'Classificazione UD'!A:B,2,FALSE)</f>
        <v>Amministrativo</v>
      </c>
    </row>
    <row r="5088" spans="1:17" ht="15" customHeight="1" x14ac:dyDescent="0.25">
      <c r="A5088" s="30">
        <v>2008</v>
      </c>
      <c r="B5088" s="3" t="s">
        <v>44</v>
      </c>
      <c r="C5088" s="3" t="s">
        <v>46</v>
      </c>
      <c r="D5088" s="3" t="s">
        <v>46</v>
      </c>
      <c r="E5088" s="3">
        <v>120</v>
      </c>
      <c r="F5088" s="3">
        <v>243</v>
      </c>
      <c r="G5088" s="3">
        <v>243</v>
      </c>
      <c r="H5088" s="3">
        <v>62421106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 t="str">
        <f>B5088&amp;" | "&amp;C5088&amp;" | "&amp;D5088</f>
        <v>documentazione_amministrativa / deliberazioni | DELIBERA | DELIBERA</v>
      </c>
      <c r="Q5088" s="3" t="str">
        <f>VLOOKUP(P5088,'Classificazione UD'!A:B,2,FALSE)</f>
        <v>Amministrativo</v>
      </c>
    </row>
    <row r="5089" spans="1:17" ht="15" customHeight="1" x14ac:dyDescent="0.25">
      <c r="A5089" s="30">
        <v>2009</v>
      </c>
      <c r="B5089" s="3" t="s">
        <v>44</v>
      </c>
      <c r="C5089" s="3" t="s">
        <v>46</v>
      </c>
      <c r="D5089" s="3" t="s">
        <v>46</v>
      </c>
      <c r="E5089" s="3">
        <v>160</v>
      </c>
      <c r="F5089" s="3">
        <v>321</v>
      </c>
      <c r="G5089" s="3">
        <v>321</v>
      </c>
      <c r="H5089" s="3">
        <v>82366719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 t="str">
        <f>B5089&amp;" | "&amp;C5089&amp;" | "&amp;D5089</f>
        <v>documentazione_amministrativa / deliberazioni | DELIBERA | DELIBERA</v>
      </c>
      <c r="Q5089" s="3" t="str">
        <f>VLOOKUP(P5089,'Classificazione UD'!A:B,2,FALSE)</f>
        <v>Amministrativo</v>
      </c>
    </row>
    <row r="5090" spans="1:17" ht="15" customHeight="1" x14ac:dyDescent="0.25">
      <c r="A5090" s="30">
        <v>2010</v>
      </c>
      <c r="B5090" s="3" t="s">
        <v>44</v>
      </c>
      <c r="C5090" s="3" t="s">
        <v>46</v>
      </c>
      <c r="D5090" s="3" t="s">
        <v>46</v>
      </c>
      <c r="E5090" s="3">
        <v>123</v>
      </c>
      <c r="F5090" s="3">
        <v>288</v>
      </c>
      <c r="G5090" s="3">
        <v>288</v>
      </c>
      <c r="H5090" s="3">
        <v>90054957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 t="str">
        <f>B5090&amp;" | "&amp;C5090&amp;" | "&amp;D5090</f>
        <v>documentazione_amministrativa / deliberazioni | DELIBERA | DELIBERA</v>
      </c>
      <c r="Q5090" s="3" t="str">
        <f>VLOOKUP(P5090,'Classificazione UD'!A:B,2,FALSE)</f>
        <v>Amministrativo</v>
      </c>
    </row>
    <row r="5091" spans="1:17" ht="15" customHeight="1" x14ac:dyDescent="0.25">
      <c r="A5091" s="30">
        <v>2011</v>
      </c>
      <c r="B5091" s="3" t="s">
        <v>44</v>
      </c>
      <c r="C5091" s="3" t="s">
        <v>46</v>
      </c>
      <c r="D5091" s="3" t="s">
        <v>46</v>
      </c>
      <c r="E5091" s="3">
        <v>132</v>
      </c>
      <c r="F5091" s="3">
        <v>587</v>
      </c>
      <c r="G5091" s="3">
        <v>587</v>
      </c>
      <c r="H5091" s="3">
        <v>179184866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 t="str">
        <f>B5091&amp;" | "&amp;C5091&amp;" | "&amp;D5091</f>
        <v>documentazione_amministrativa / deliberazioni | DELIBERA | DELIBERA</v>
      </c>
      <c r="Q5091" s="3" t="str">
        <f>VLOOKUP(P5091,'Classificazione UD'!A:B,2,FALSE)</f>
        <v>Amministrativo</v>
      </c>
    </row>
    <row r="5092" spans="1:17" ht="15" customHeight="1" x14ac:dyDescent="0.25">
      <c r="A5092" s="30">
        <v>2012</v>
      </c>
      <c r="B5092" s="3" t="s">
        <v>44</v>
      </c>
      <c r="C5092" s="3" t="s">
        <v>46</v>
      </c>
      <c r="D5092" s="3" t="s">
        <v>46</v>
      </c>
      <c r="E5092" s="3">
        <v>86</v>
      </c>
      <c r="F5092" s="3">
        <v>470</v>
      </c>
      <c r="G5092" s="3">
        <v>470</v>
      </c>
      <c r="H5092" s="3">
        <v>168363309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 t="str">
        <f>B5092&amp;" | "&amp;C5092&amp;" | "&amp;D5092</f>
        <v>documentazione_amministrativa / deliberazioni | DELIBERA | DELIBERA</v>
      </c>
      <c r="Q5092" s="3" t="str">
        <f>VLOOKUP(P5092,'Classificazione UD'!A:B,2,FALSE)</f>
        <v>Amministrativo</v>
      </c>
    </row>
    <row r="5093" spans="1:17" ht="15" customHeight="1" x14ac:dyDescent="0.25">
      <c r="A5093" s="30">
        <v>2013</v>
      </c>
      <c r="B5093" s="3" t="s">
        <v>44</v>
      </c>
      <c r="C5093" s="3" t="s">
        <v>46</v>
      </c>
      <c r="D5093" s="3" t="s">
        <v>46</v>
      </c>
      <c r="E5093" s="3">
        <v>84</v>
      </c>
      <c r="F5093" s="3">
        <v>505</v>
      </c>
      <c r="G5093" s="3">
        <v>505</v>
      </c>
      <c r="H5093" s="3">
        <v>358403333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 t="str">
        <f>B5093&amp;" | "&amp;C5093&amp;" | "&amp;D5093</f>
        <v>documentazione_amministrativa / deliberazioni | DELIBERA | DELIBERA</v>
      </c>
      <c r="Q5093" s="3" t="str">
        <f>VLOOKUP(P5093,'Classificazione UD'!A:B,2,FALSE)</f>
        <v>Amministrativo</v>
      </c>
    </row>
    <row r="5094" spans="1:17" ht="15" customHeight="1" x14ac:dyDescent="0.25">
      <c r="A5094" s="30">
        <v>2014</v>
      </c>
      <c r="B5094" s="3" t="s">
        <v>44</v>
      </c>
      <c r="C5094" s="3" t="s">
        <v>46</v>
      </c>
      <c r="D5094" s="3" t="s">
        <v>46</v>
      </c>
      <c r="E5094" s="3">
        <v>155</v>
      </c>
      <c r="F5094" s="3">
        <v>869</v>
      </c>
      <c r="G5094" s="3">
        <v>869</v>
      </c>
      <c r="H5094" s="3">
        <v>644739558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 t="str">
        <f>B5094&amp;" | "&amp;C5094&amp;" | "&amp;D5094</f>
        <v>documentazione_amministrativa / deliberazioni | DELIBERA | DELIBERA</v>
      </c>
      <c r="Q5094" s="3" t="str">
        <f>VLOOKUP(P5094,'Classificazione UD'!A:B,2,FALSE)</f>
        <v>Amministrativo</v>
      </c>
    </row>
    <row r="5095" spans="1:17" ht="15" customHeight="1" x14ac:dyDescent="0.25">
      <c r="A5095" s="30">
        <v>2015</v>
      </c>
      <c r="B5095" s="3" t="s">
        <v>44</v>
      </c>
      <c r="C5095" s="3" t="s">
        <v>46</v>
      </c>
      <c r="D5095" s="3" t="s">
        <v>46</v>
      </c>
      <c r="E5095" s="3">
        <v>106</v>
      </c>
      <c r="F5095" s="3">
        <v>859</v>
      </c>
      <c r="G5095" s="3">
        <v>859</v>
      </c>
      <c r="H5095" s="3">
        <v>1713988710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 t="str">
        <f>B5095&amp;" | "&amp;C5095&amp;" | "&amp;D5095</f>
        <v>documentazione_amministrativa / deliberazioni | DELIBERA | DELIBERA</v>
      </c>
      <c r="Q5095" s="3" t="str">
        <f>VLOOKUP(P5095,'Classificazione UD'!A:B,2,FALSE)</f>
        <v>Amministrativo</v>
      </c>
    </row>
    <row r="5096" spans="1:17" ht="15" customHeight="1" x14ac:dyDescent="0.25">
      <c r="A5096" s="30">
        <v>2016</v>
      </c>
      <c r="B5096" s="3" t="s">
        <v>44</v>
      </c>
      <c r="C5096" s="3" t="s">
        <v>46</v>
      </c>
      <c r="D5096" s="3" t="s">
        <v>46</v>
      </c>
      <c r="E5096" s="3">
        <v>31</v>
      </c>
      <c r="F5096" s="3">
        <v>267</v>
      </c>
      <c r="G5096" s="3">
        <v>267</v>
      </c>
      <c r="H5096" s="3">
        <v>197445582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 t="str">
        <f>B5096&amp;" | "&amp;C5096&amp;" | "&amp;D5096</f>
        <v>documentazione_amministrativa / deliberazioni | DELIBERA | DELIBERA</v>
      </c>
      <c r="Q5096" s="3" t="str">
        <f>VLOOKUP(P5096,'Classificazione UD'!A:B,2,FALSE)</f>
        <v>Amministrativo</v>
      </c>
    </row>
    <row r="5097" spans="1:17" ht="15" customHeight="1" x14ac:dyDescent="0.25">
      <c r="A5097" s="30">
        <v>2003</v>
      </c>
      <c r="B5097" s="3" t="s">
        <v>44</v>
      </c>
      <c r="C5097" s="3" t="s">
        <v>46</v>
      </c>
      <c r="D5097" s="3" t="s">
        <v>46</v>
      </c>
      <c r="E5097" s="3">
        <v>556</v>
      </c>
      <c r="F5097" s="3">
        <v>1113</v>
      </c>
      <c r="G5097" s="3">
        <v>1113</v>
      </c>
      <c r="H5097" s="3">
        <v>41381110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 t="str">
        <f>B5097&amp;" | "&amp;C5097&amp;" | "&amp;D5097</f>
        <v>documentazione_amministrativa / deliberazioni | DELIBERA | DELIBERA</v>
      </c>
      <c r="Q5097" s="3" t="str">
        <f>VLOOKUP(P5097,'Classificazione UD'!A:B,2,FALSE)</f>
        <v>Amministrativo</v>
      </c>
    </row>
    <row r="5098" spans="1:17" ht="15" customHeight="1" x14ac:dyDescent="0.25">
      <c r="A5098" s="30">
        <v>2004</v>
      </c>
      <c r="B5098" s="3" t="s">
        <v>44</v>
      </c>
      <c r="C5098" s="3" t="s">
        <v>46</v>
      </c>
      <c r="D5098" s="3" t="s">
        <v>46</v>
      </c>
      <c r="E5098" s="3">
        <v>530</v>
      </c>
      <c r="F5098" s="3">
        <v>1060</v>
      </c>
      <c r="G5098" s="3">
        <v>1060</v>
      </c>
      <c r="H5098" s="3">
        <v>43906084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 t="str">
        <f>B5098&amp;" | "&amp;C5098&amp;" | "&amp;D5098</f>
        <v>documentazione_amministrativa / deliberazioni | DELIBERA | DELIBERA</v>
      </c>
      <c r="Q5098" s="3" t="str">
        <f>VLOOKUP(P5098,'Classificazione UD'!A:B,2,FALSE)</f>
        <v>Amministrativo</v>
      </c>
    </row>
    <row r="5099" spans="1:17" ht="15" customHeight="1" x14ac:dyDescent="0.25">
      <c r="A5099" s="30">
        <v>2005</v>
      </c>
      <c r="B5099" s="3" t="s">
        <v>44</v>
      </c>
      <c r="C5099" s="3" t="s">
        <v>46</v>
      </c>
      <c r="D5099" s="3" t="s">
        <v>46</v>
      </c>
      <c r="E5099" s="3">
        <v>501</v>
      </c>
      <c r="F5099" s="3">
        <v>1004</v>
      </c>
      <c r="G5099" s="3">
        <v>1004</v>
      </c>
      <c r="H5099" s="3">
        <v>41306090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 t="str">
        <f>B5099&amp;" | "&amp;C5099&amp;" | "&amp;D5099</f>
        <v>documentazione_amministrativa / deliberazioni | DELIBERA | DELIBERA</v>
      </c>
      <c r="Q5099" s="3" t="str">
        <f>VLOOKUP(P5099,'Classificazione UD'!A:B,2,FALSE)</f>
        <v>Amministrativo</v>
      </c>
    </row>
    <row r="5100" spans="1:17" ht="15" customHeight="1" x14ac:dyDescent="0.25">
      <c r="A5100" s="30">
        <v>2006</v>
      </c>
      <c r="B5100" s="3" t="s">
        <v>44</v>
      </c>
      <c r="C5100" s="3" t="s">
        <v>46</v>
      </c>
      <c r="D5100" s="3" t="s">
        <v>46</v>
      </c>
      <c r="E5100" s="3">
        <v>457</v>
      </c>
      <c r="F5100" s="3">
        <v>921</v>
      </c>
      <c r="G5100" s="3">
        <v>921</v>
      </c>
      <c r="H5100" s="3">
        <v>76285223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 t="str">
        <f>B5100&amp;" | "&amp;C5100&amp;" | "&amp;D5100</f>
        <v>documentazione_amministrativa / deliberazioni | DELIBERA | DELIBERA</v>
      </c>
      <c r="Q5100" s="3" t="str">
        <f>VLOOKUP(P5100,'Classificazione UD'!A:B,2,FALSE)</f>
        <v>Amministrativo</v>
      </c>
    </row>
    <row r="5101" spans="1:17" ht="15" customHeight="1" x14ac:dyDescent="0.25">
      <c r="A5101" s="30">
        <v>2007</v>
      </c>
      <c r="B5101" s="3" t="s">
        <v>44</v>
      </c>
      <c r="C5101" s="3" t="s">
        <v>46</v>
      </c>
      <c r="D5101" s="3" t="s">
        <v>46</v>
      </c>
      <c r="E5101" s="3">
        <v>429</v>
      </c>
      <c r="F5101" s="3">
        <v>857</v>
      </c>
      <c r="G5101" s="3">
        <v>857</v>
      </c>
      <c r="H5101" s="3">
        <v>104833694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 t="str">
        <f>B5101&amp;" | "&amp;C5101&amp;" | "&amp;D5101</f>
        <v>documentazione_amministrativa / deliberazioni | DELIBERA | DELIBERA</v>
      </c>
      <c r="Q5101" s="3" t="str">
        <f>VLOOKUP(P5101,'Classificazione UD'!A:B,2,FALSE)</f>
        <v>Amministrativo</v>
      </c>
    </row>
    <row r="5102" spans="1:17" ht="15" customHeight="1" x14ac:dyDescent="0.25">
      <c r="A5102" s="30">
        <v>2008</v>
      </c>
      <c r="B5102" s="3" t="s">
        <v>44</v>
      </c>
      <c r="C5102" s="3" t="s">
        <v>46</v>
      </c>
      <c r="D5102" s="3" t="s">
        <v>46</v>
      </c>
      <c r="E5102" s="3">
        <v>439</v>
      </c>
      <c r="F5102" s="3">
        <v>880</v>
      </c>
      <c r="G5102" s="3">
        <v>880</v>
      </c>
      <c r="H5102" s="3">
        <v>108861500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 t="str">
        <f>B5102&amp;" | "&amp;C5102&amp;" | "&amp;D5102</f>
        <v>documentazione_amministrativa / deliberazioni | DELIBERA | DELIBERA</v>
      </c>
      <c r="Q5102" s="3" t="str">
        <f>VLOOKUP(P5102,'Classificazione UD'!A:B,2,FALSE)</f>
        <v>Amministrativo</v>
      </c>
    </row>
    <row r="5103" spans="1:17" ht="15" customHeight="1" x14ac:dyDescent="0.25">
      <c r="A5103" s="30">
        <v>2009</v>
      </c>
      <c r="B5103" s="3" t="s">
        <v>44</v>
      </c>
      <c r="C5103" s="3" t="s">
        <v>46</v>
      </c>
      <c r="D5103" s="3" t="s">
        <v>46</v>
      </c>
      <c r="E5103" s="3">
        <v>436</v>
      </c>
      <c r="F5103" s="3">
        <v>876</v>
      </c>
      <c r="G5103" s="3">
        <v>876</v>
      </c>
      <c r="H5103" s="3">
        <v>125769004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 t="str">
        <f>B5103&amp;" | "&amp;C5103&amp;" | "&amp;D5103</f>
        <v>documentazione_amministrativa / deliberazioni | DELIBERA | DELIBERA</v>
      </c>
      <c r="Q5103" s="3" t="str">
        <f>VLOOKUP(P5103,'Classificazione UD'!A:B,2,FALSE)</f>
        <v>Amministrativo</v>
      </c>
    </row>
    <row r="5104" spans="1:17" ht="15" customHeight="1" x14ac:dyDescent="0.25">
      <c r="A5104" s="30">
        <v>2010</v>
      </c>
      <c r="B5104" s="3" t="s">
        <v>44</v>
      </c>
      <c r="C5104" s="3" t="s">
        <v>46</v>
      </c>
      <c r="D5104" s="3" t="s">
        <v>46</v>
      </c>
      <c r="E5104" s="3">
        <v>445</v>
      </c>
      <c r="F5104" s="3">
        <v>969</v>
      </c>
      <c r="G5104" s="3">
        <v>969</v>
      </c>
      <c r="H5104" s="3">
        <v>132484878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 t="str">
        <f>B5104&amp;" | "&amp;C5104&amp;" | "&amp;D5104</f>
        <v>documentazione_amministrativa / deliberazioni | DELIBERA | DELIBERA</v>
      </c>
      <c r="Q5104" s="3" t="str">
        <f>VLOOKUP(P5104,'Classificazione UD'!A:B,2,FALSE)</f>
        <v>Amministrativo</v>
      </c>
    </row>
    <row r="5105" spans="1:17" ht="15" customHeight="1" x14ac:dyDescent="0.25">
      <c r="A5105" s="30">
        <v>2011</v>
      </c>
      <c r="B5105" s="3" t="s">
        <v>44</v>
      </c>
      <c r="C5105" s="3" t="s">
        <v>46</v>
      </c>
      <c r="D5105" s="3" t="s">
        <v>46</v>
      </c>
      <c r="E5105" s="3">
        <v>366</v>
      </c>
      <c r="F5105" s="3">
        <v>1310</v>
      </c>
      <c r="G5105" s="3">
        <v>1310</v>
      </c>
      <c r="H5105" s="3">
        <v>175372472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 t="str">
        <f>B5105&amp;" | "&amp;C5105&amp;" | "&amp;D5105</f>
        <v>documentazione_amministrativa / deliberazioni | DELIBERA | DELIBERA</v>
      </c>
      <c r="Q5105" s="3" t="str">
        <f>VLOOKUP(P5105,'Classificazione UD'!A:B,2,FALSE)</f>
        <v>Amministrativo</v>
      </c>
    </row>
    <row r="5106" spans="1:17" ht="15" customHeight="1" x14ac:dyDescent="0.25">
      <c r="A5106" s="30">
        <v>2012</v>
      </c>
      <c r="B5106" s="3" t="s">
        <v>44</v>
      </c>
      <c r="C5106" s="3" t="s">
        <v>46</v>
      </c>
      <c r="D5106" s="3" t="s">
        <v>46</v>
      </c>
      <c r="E5106" s="3">
        <v>358</v>
      </c>
      <c r="F5106" s="3">
        <v>1478</v>
      </c>
      <c r="G5106" s="3">
        <v>1478</v>
      </c>
      <c r="H5106" s="3">
        <v>306271012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 t="str">
        <f>B5106&amp;" | "&amp;C5106&amp;" | "&amp;D5106</f>
        <v>documentazione_amministrativa / deliberazioni | DELIBERA | DELIBERA</v>
      </c>
      <c r="Q5106" s="3" t="str">
        <f>VLOOKUP(P5106,'Classificazione UD'!A:B,2,FALSE)</f>
        <v>Amministrativo</v>
      </c>
    </row>
    <row r="5107" spans="1:17" ht="15" customHeight="1" x14ac:dyDescent="0.25">
      <c r="A5107" s="30">
        <v>2013</v>
      </c>
      <c r="B5107" s="3" t="s">
        <v>44</v>
      </c>
      <c r="C5107" s="3" t="s">
        <v>46</v>
      </c>
      <c r="D5107" s="3" t="s">
        <v>46</v>
      </c>
      <c r="E5107" s="3">
        <v>242</v>
      </c>
      <c r="F5107" s="3">
        <v>1225</v>
      </c>
      <c r="G5107" s="3">
        <v>1225</v>
      </c>
      <c r="H5107" s="3">
        <v>485486903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 t="str">
        <f>B5107&amp;" | "&amp;C5107&amp;" | "&amp;D5107</f>
        <v>documentazione_amministrativa / deliberazioni | DELIBERA | DELIBERA</v>
      </c>
      <c r="Q5107" s="3" t="str">
        <f>VLOOKUP(P5107,'Classificazione UD'!A:B,2,FALSE)</f>
        <v>Amministrativo</v>
      </c>
    </row>
    <row r="5108" spans="1:17" ht="15" customHeight="1" x14ac:dyDescent="0.25">
      <c r="A5108" s="30">
        <v>2014</v>
      </c>
      <c r="B5108" s="3" t="s">
        <v>44</v>
      </c>
      <c r="C5108" s="3" t="s">
        <v>46</v>
      </c>
      <c r="D5108" s="3" t="s">
        <v>46</v>
      </c>
      <c r="E5108" s="3">
        <v>380</v>
      </c>
      <c r="F5108" s="3">
        <v>2035</v>
      </c>
      <c r="G5108" s="3">
        <v>2035</v>
      </c>
      <c r="H5108" s="3">
        <v>633488603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 t="str">
        <f>B5108&amp;" | "&amp;C5108&amp;" | "&amp;D5108</f>
        <v>documentazione_amministrativa / deliberazioni | DELIBERA | DELIBERA</v>
      </c>
      <c r="Q5108" s="3" t="str">
        <f>VLOOKUP(P5108,'Classificazione UD'!A:B,2,FALSE)</f>
        <v>Amministrativo</v>
      </c>
    </row>
    <row r="5109" spans="1:17" ht="15" customHeight="1" x14ac:dyDescent="0.25">
      <c r="A5109" s="30">
        <v>2015</v>
      </c>
      <c r="B5109" s="3" t="s">
        <v>44</v>
      </c>
      <c r="C5109" s="3" t="s">
        <v>46</v>
      </c>
      <c r="D5109" s="3" t="s">
        <v>46</v>
      </c>
      <c r="E5109" s="3">
        <v>508</v>
      </c>
      <c r="F5109" s="3">
        <v>4223</v>
      </c>
      <c r="G5109" s="3">
        <v>4223</v>
      </c>
      <c r="H5109" s="3">
        <v>4629921379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 t="str">
        <f>B5109&amp;" | "&amp;C5109&amp;" | "&amp;D5109</f>
        <v>documentazione_amministrativa / deliberazioni | DELIBERA | DELIBERA</v>
      </c>
      <c r="Q5109" s="3" t="str">
        <f>VLOOKUP(P5109,'Classificazione UD'!A:B,2,FALSE)</f>
        <v>Amministrativo</v>
      </c>
    </row>
    <row r="5110" spans="1:17" ht="15" customHeight="1" x14ac:dyDescent="0.25">
      <c r="A5110" s="30">
        <v>2016</v>
      </c>
      <c r="B5110" s="3" t="s">
        <v>44</v>
      </c>
      <c r="C5110" s="3" t="s">
        <v>46</v>
      </c>
      <c r="D5110" s="3" t="s">
        <v>46</v>
      </c>
      <c r="E5110" s="3">
        <v>203</v>
      </c>
      <c r="F5110" s="3">
        <v>1927</v>
      </c>
      <c r="G5110" s="3">
        <v>1927</v>
      </c>
      <c r="H5110" s="3">
        <v>2330872990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 t="str">
        <f>B5110&amp;" | "&amp;C5110&amp;" | "&amp;D5110</f>
        <v>documentazione_amministrativa / deliberazioni | DELIBERA | DELIBERA</v>
      </c>
      <c r="Q5110" s="3" t="str">
        <f>VLOOKUP(P5110,'Classificazione UD'!A:B,2,FALSE)</f>
        <v>Amministrativo</v>
      </c>
    </row>
    <row r="5111" spans="1:17" ht="15" customHeight="1" x14ac:dyDescent="0.25">
      <c r="A5111" s="30">
        <v>2003</v>
      </c>
      <c r="B5111" s="3" t="s">
        <v>48</v>
      </c>
      <c r="C5111" s="3" t="s">
        <v>116</v>
      </c>
      <c r="D5111" s="3" t="s">
        <v>116</v>
      </c>
      <c r="E5111" s="3">
        <v>2121</v>
      </c>
      <c r="F5111" s="3">
        <v>2128</v>
      </c>
      <c r="G5111" s="3">
        <v>2128</v>
      </c>
      <c r="H5111" s="3">
        <v>235061476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 t="str">
        <f>B5111&amp;" | "&amp;C5111&amp;" | "&amp;D5111</f>
        <v>documentazione_amministrativa / determinazioni | DETERMINAZIONE DEL DIRIGENTE | DETERMINAZIONE DEL DIRIGENTE</v>
      </c>
      <c r="Q5111" s="3" t="str">
        <f>VLOOKUP(P5111,'Classificazione UD'!A:B,2,FALSE)</f>
        <v>Amministrativo</v>
      </c>
    </row>
    <row r="5112" spans="1:17" ht="15" customHeight="1" x14ac:dyDescent="0.25">
      <c r="A5112" s="30">
        <v>2004</v>
      </c>
      <c r="B5112" s="3" t="s">
        <v>48</v>
      </c>
      <c r="C5112" s="3" t="s">
        <v>116</v>
      </c>
      <c r="D5112" s="3" t="s">
        <v>116</v>
      </c>
      <c r="E5112" s="3">
        <v>2008</v>
      </c>
      <c r="F5112" s="3">
        <v>2010</v>
      </c>
      <c r="G5112" s="3">
        <v>2010</v>
      </c>
      <c r="H5112" s="3">
        <v>244797056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 t="str">
        <f>B5112&amp;" | "&amp;C5112&amp;" | "&amp;D5112</f>
        <v>documentazione_amministrativa / determinazioni | DETERMINAZIONE DEL DIRIGENTE | DETERMINAZIONE DEL DIRIGENTE</v>
      </c>
      <c r="Q5112" s="3" t="str">
        <f>VLOOKUP(P5112,'Classificazione UD'!A:B,2,FALSE)</f>
        <v>Amministrativo</v>
      </c>
    </row>
    <row r="5113" spans="1:17" ht="15" customHeight="1" x14ac:dyDescent="0.25">
      <c r="A5113" s="30">
        <v>2005</v>
      </c>
      <c r="B5113" s="3" t="s">
        <v>48</v>
      </c>
      <c r="C5113" s="3" t="s">
        <v>116</v>
      </c>
      <c r="D5113" s="3" t="s">
        <v>116</v>
      </c>
      <c r="E5113" s="3">
        <v>2123</v>
      </c>
      <c r="F5113" s="3">
        <v>2128</v>
      </c>
      <c r="G5113" s="3">
        <v>2128</v>
      </c>
      <c r="H5113" s="3">
        <v>251767303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 t="str">
        <f>B5113&amp;" | "&amp;C5113&amp;" | "&amp;D5113</f>
        <v>documentazione_amministrativa / determinazioni | DETERMINAZIONE DEL DIRIGENTE | DETERMINAZIONE DEL DIRIGENTE</v>
      </c>
      <c r="Q5113" s="3" t="str">
        <f>VLOOKUP(P5113,'Classificazione UD'!A:B,2,FALSE)</f>
        <v>Amministrativo</v>
      </c>
    </row>
    <row r="5114" spans="1:17" ht="15" customHeight="1" x14ac:dyDescent="0.25">
      <c r="A5114" s="30">
        <v>2006</v>
      </c>
      <c r="B5114" s="3" t="s">
        <v>48</v>
      </c>
      <c r="C5114" s="3" t="s">
        <v>116</v>
      </c>
      <c r="D5114" s="3" t="s">
        <v>116</v>
      </c>
      <c r="E5114" s="3">
        <v>2161</v>
      </c>
      <c r="F5114" s="3">
        <v>2318</v>
      </c>
      <c r="G5114" s="3">
        <v>2318</v>
      </c>
      <c r="H5114" s="3">
        <v>281437248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 t="str">
        <f>B5114&amp;" | "&amp;C5114&amp;" | "&amp;D5114</f>
        <v>documentazione_amministrativa / determinazioni | DETERMINAZIONE DEL DIRIGENTE | DETERMINAZIONE DEL DIRIGENTE</v>
      </c>
      <c r="Q5114" s="3" t="str">
        <f>VLOOKUP(P5114,'Classificazione UD'!A:B,2,FALSE)</f>
        <v>Amministrativo</v>
      </c>
    </row>
    <row r="5115" spans="1:17" ht="15" customHeight="1" x14ac:dyDescent="0.25">
      <c r="A5115" s="30">
        <v>2007</v>
      </c>
      <c r="B5115" s="3" t="s">
        <v>48</v>
      </c>
      <c r="C5115" s="3" t="s">
        <v>116</v>
      </c>
      <c r="D5115" s="3" t="s">
        <v>116</v>
      </c>
      <c r="E5115" s="3">
        <v>2300</v>
      </c>
      <c r="F5115" s="3">
        <v>2412</v>
      </c>
      <c r="G5115" s="3">
        <v>2412</v>
      </c>
      <c r="H5115" s="3">
        <v>298103523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 t="str">
        <f>B5115&amp;" | "&amp;C5115&amp;" | "&amp;D5115</f>
        <v>documentazione_amministrativa / determinazioni | DETERMINAZIONE DEL DIRIGENTE | DETERMINAZIONE DEL DIRIGENTE</v>
      </c>
      <c r="Q5115" s="3" t="str">
        <f>VLOOKUP(P5115,'Classificazione UD'!A:B,2,FALSE)</f>
        <v>Amministrativo</v>
      </c>
    </row>
    <row r="5116" spans="1:17" ht="15" customHeight="1" x14ac:dyDescent="0.25">
      <c r="A5116" s="30">
        <v>2008</v>
      </c>
      <c r="B5116" s="3" t="s">
        <v>48</v>
      </c>
      <c r="C5116" s="3" t="s">
        <v>116</v>
      </c>
      <c r="D5116" s="3" t="s">
        <v>116</v>
      </c>
      <c r="E5116" s="3">
        <v>2212</v>
      </c>
      <c r="F5116" s="3">
        <v>2383</v>
      </c>
      <c r="G5116" s="3">
        <v>2383</v>
      </c>
      <c r="H5116" s="3">
        <v>321128893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 t="str">
        <f>B5116&amp;" | "&amp;C5116&amp;" | "&amp;D5116</f>
        <v>documentazione_amministrativa / determinazioni | DETERMINAZIONE DEL DIRIGENTE | DETERMINAZIONE DEL DIRIGENTE</v>
      </c>
      <c r="Q5116" s="3" t="str">
        <f>VLOOKUP(P5116,'Classificazione UD'!A:B,2,FALSE)</f>
        <v>Amministrativo</v>
      </c>
    </row>
    <row r="5117" spans="1:17" ht="15" customHeight="1" x14ac:dyDescent="0.25">
      <c r="A5117" s="30">
        <v>2009</v>
      </c>
      <c r="B5117" s="3" t="s">
        <v>48</v>
      </c>
      <c r="C5117" s="3" t="s">
        <v>116</v>
      </c>
      <c r="D5117" s="3" t="s">
        <v>116</v>
      </c>
      <c r="E5117" s="3">
        <v>2047</v>
      </c>
      <c r="F5117" s="3">
        <v>2362</v>
      </c>
      <c r="G5117" s="3">
        <v>2362</v>
      </c>
      <c r="H5117" s="3">
        <v>330952713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 t="str">
        <f>B5117&amp;" | "&amp;C5117&amp;" | "&amp;D5117</f>
        <v>documentazione_amministrativa / determinazioni | DETERMINAZIONE DEL DIRIGENTE | DETERMINAZIONE DEL DIRIGENTE</v>
      </c>
      <c r="Q5117" s="3" t="str">
        <f>VLOOKUP(P5117,'Classificazione UD'!A:B,2,FALSE)</f>
        <v>Amministrativo</v>
      </c>
    </row>
    <row r="5118" spans="1:17" ht="15" customHeight="1" x14ac:dyDescent="0.25">
      <c r="A5118" s="30">
        <v>2010</v>
      </c>
      <c r="B5118" s="3" t="s">
        <v>48</v>
      </c>
      <c r="C5118" s="3" t="s">
        <v>116</v>
      </c>
      <c r="D5118" s="3" t="s">
        <v>116</v>
      </c>
      <c r="E5118" s="3">
        <v>2043</v>
      </c>
      <c r="F5118" s="3">
        <v>2978</v>
      </c>
      <c r="G5118" s="3">
        <v>2978</v>
      </c>
      <c r="H5118" s="3">
        <v>437174815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 t="str">
        <f>B5118&amp;" | "&amp;C5118&amp;" | "&amp;D5118</f>
        <v>documentazione_amministrativa / determinazioni | DETERMINAZIONE DEL DIRIGENTE | DETERMINAZIONE DEL DIRIGENTE</v>
      </c>
      <c r="Q5118" s="3" t="str">
        <f>VLOOKUP(P5118,'Classificazione UD'!A:B,2,FALSE)</f>
        <v>Amministrativo</v>
      </c>
    </row>
    <row r="5119" spans="1:17" ht="15" customHeight="1" x14ac:dyDescent="0.25">
      <c r="A5119" s="30">
        <v>2011</v>
      </c>
      <c r="B5119" s="3" t="s">
        <v>48</v>
      </c>
      <c r="C5119" s="3" t="s">
        <v>116</v>
      </c>
      <c r="D5119" s="3" t="s">
        <v>116</v>
      </c>
      <c r="E5119" s="3">
        <v>1940</v>
      </c>
      <c r="F5119" s="3">
        <v>6376</v>
      </c>
      <c r="G5119" s="3">
        <v>6376</v>
      </c>
      <c r="H5119" s="3">
        <v>1004222978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 t="str">
        <f>B5119&amp;" | "&amp;C5119&amp;" | "&amp;D5119</f>
        <v>documentazione_amministrativa / determinazioni | DETERMINAZIONE DEL DIRIGENTE | DETERMINAZIONE DEL DIRIGENTE</v>
      </c>
      <c r="Q5119" s="3" t="str">
        <f>VLOOKUP(P5119,'Classificazione UD'!A:B,2,FALSE)</f>
        <v>Amministrativo</v>
      </c>
    </row>
    <row r="5120" spans="1:17" ht="15" customHeight="1" x14ac:dyDescent="0.25">
      <c r="A5120" s="30">
        <v>2012</v>
      </c>
      <c r="B5120" s="3" t="s">
        <v>48</v>
      </c>
      <c r="C5120" s="3" t="s">
        <v>116</v>
      </c>
      <c r="D5120" s="3" t="s">
        <v>116</v>
      </c>
      <c r="E5120" s="3">
        <v>1805</v>
      </c>
      <c r="F5120" s="3">
        <v>6306</v>
      </c>
      <c r="G5120" s="3">
        <v>6306</v>
      </c>
      <c r="H5120" s="3">
        <v>993795393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 t="str">
        <f>B5120&amp;" | "&amp;C5120&amp;" | "&amp;D5120</f>
        <v>documentazione_amministrativa / determinazioni | DETERMINAZIONE DEL DIRIGENTE | DETERMINAZIONE DEL DIRIGENTE</v>
      </c>
      <c r="Q5120" s="3" t="str">
        <f>VLOOKUP(P5120,'Classificazione UD'!A:B,2,FALSE)</f>
        <v>Amministrativo</v>
      </c>
    </row>
    <row r="5121" spans="1:17" ht="15" customHeight="1" x14ac:dyDescent="0.25">
      <c r="A5121" s="30">
        <v>2013</v>
      </c>
      <c r="B5121" s="3" t="s">
        <v>48</v>
      </c>
      <c r="C5121" s="3" t="s">
        <v>116</v>
      </c>
      <c r="D5121" s="3" t="s">
        <v>116</v>
      </c>
      <c r="E5121" s="3">
        <v>867</v>
      </c>
      <c r="F5121" s="3">
        <v>3079</v>
      </c>
      <c r="G5121" s="3">
        <v>3079</v>
      </c>
      <c r="H5121" s="3">
        <v>664749466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 t="str">
        <f>B5121&amp;" | "&amp;C5121&amp;" | "&amp;D5121</f>
        <v>documentazione_amministrativa / determinazioni | DETERMINAZIONE DEL DIRIGENTE | DETERMINAZIONE DEL DIRIGENTE</v>
      </c>
      <c r="Q5121" s="3" t="str">
        <f>VLOOKUP(P5121,'Classificazione UD'!A:B,2,FALSE)</f>
        <v>Amministrativo</v>
      </c>
    </row>
    <row r="5122" spans="1:17" ht="15" customHeight="1" x14ac:dyDescent="0.25">
      <c r="A5122" s="30">
        <v>2014</v>
      </c>
      <c r="B5122" s="3" t="s">
        <v>48</v>
      </c>
      <c r="C5122" s="3" t="s">
        <v>116</v>
      </c>
      <c r="D5122" s="3" t="s">
        <v>116</v>
      </c>
      <c r="E5122" s="3">
        <v>2054</v>
      </c>
      <c r="F5122" s="3">
        <v>7037</v>
      </c>
      <c r="G5122" s="3">
        <v>7037</v>
      </c>
      <c r="H5122" s="3">
        <v>2295161344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 t="str">
        <f>B5122&amp;" | "&amp;C5122&amp;" | "&amp;D5122</f>
        <v>documentazione_amministrativa / determinazioni | DETERMINAZIONE DEL DIRIGENTE | DETERMINAZIONE DEL DIRIGENTE</v>
      </c>
      <c r="Q5122" s="3" t="str">
        <f>VLOOKUP(P5122,'Classificazione UD'!A:B,2,FALSE)</f>
        <v>Amministrativo</v>
      </c>
    </row>
    <row r="5123" spans="1:17" ht="15" customHeight="1" x14ac:dyDescent="0.25">
      <c r="A5123" s="30">
        <v>2015</v>
      </c>
      <c r="B5123" s="3" t="s">
        <v>48</v>
      </c>
      <c r="C5123" s="3" t="s">
        <v>116</v>
      </c>
      <c r="D5123" s="3" t="s">
        <v>116</v>
      </c>
      <c r="E5123" s="3">
        <v>2070</v>
      </c>
      <c r="F5123" s="3">
        <v>6950</v>
      </c>
      <c r="G5123" s="3">
        <v>6950</v>
      </c>
      <c r="H5123" s="3">
        <v>2853848137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 t="str">
        <f>B5123&amp;" | "&amp;C5123&amp;" | "&amp;D5123</f>
        <v>documentazione_amministrativa / determinazioni | DETERMINAZIONE DEL DIRIGENTE | DETERMINAZIONE DEL DIRIGENTE</v>
      </c>
      <c r="Q5123" s="3" t="str">
        <f>VLOOKUP(P5123,'Classificazione UD'!A:B,2,FALSE)</f>
        <v>Amministrativo</v>
      </c>
    </row>
    <row r="5124" spans="1:17" ht="15" customHeight="1" x14ac:dyDescent="0.25">
      <c r="A5124" s="30">
        <v>2016</v>
      </c>
      <c r="B5124" s="3" t="s">
        <v>48</v>
      </c>
      <c r="C5124" s="3" t="s">
        <v>116</v>
      </c>
      <c r="D5124" s="3" t="s">
        <v>116</v>
      </c>
      <c r="E5124" s="3">
        <v>1414</v>
      </c>
      <c r="F5124" s="3">
        <v>4902</v>
      </c>
      <c r="G5124" s="3">
        <v>4902</v>
      </c>
      <c r="H5124" s="3">
        <v>2328481324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 t="str">
        <f>B5124&amp;" | "&amp;C5124&amp;" | "&amp;D5124</f>
        <v>documentazione_amministrativa / determinazioni | DETERMINAZIONE DEL DIRIGENTE | DETERMINAZIONE DEL DIRIGENTE</v>
      </c>
      <c r="Q5124" s="3" t="str">
        <f>VLOOKUP(P5124,'Classificazione UD'!A:B,2,FALSE)</f>
        <v>Amministrativo</v>
      </c>
    </row>
    <row r="5125" spans="1:17" ht="15" customHeight="1" x14ac:dyDescent="0.25">
      <c r="A5125" s="30">
        <v>2008</v>
      </c>
      <c r="B5125" s="3" t="s">
        <v>23</v>
      </c>
      <c r="C5125" s="3" t="s">
        <v>117</v>
      </c>
      <c r="D5125" s="3" t="s">
        <v>117</v>
      </c>
      <c r="E5125" s="3">
        <v>3</v>
      </c>
      <c r="F5125" s="3">
        <v>4</v>
      </c>
      <c r="G5125" s="3">
        <v>4</v>
      </c>
      <c r="H5125" s="3">
        <v>2058511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 t="str">
        <f>B5125&amp;" | "&amp;C5125&amp;" | "&amp;D5125</f>
        <v>documentazione_amministrativa / altri_documenti | DOCUMENTO NON PROTOCOLLATO | DOCUMENTO NON PROTOCOLLATO</v>
      </c>
      <c r="Q5125" s="3" t="str">
        <f>VLOOKUP(P5125,'Classificazione UD'!A:B,2,FALSE)</f>
        <v>Amministrativo</v>
      </c>
    </row>
    <row r="5126" spans="1:17" ht="15" customHeight="1" x14ac:dyDescent="0.25">
      <c r="A5126" s="30">
        <v>2009</v>
      </c>
      <c r="B5126" s="3" t="s">
        <v>23</v>
      </c>
      <c r="C5126" s="3" t="s">
        <v>117</v>
      </c>
      <c r="D5126" s="3" t="s">
        <v>117</v>
      </c>
      <c r="E5126" s="3">
        <v>7</v>
      </c>
      <c r="F5126" s="3">
        <v>7</v>
      </c>
      <c r="G5126" s="3">
        <v>7</v>
      </c>
      <c r="H5126" s="3">
        <v>2734880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 t="str">
        <f>B5126&amp;" | "&amp;C5126&amp;" | "&amp;D5126</f>
        <v>documentazione_amministrativa / altri_documenti | DOCUMENTO NON PROTOCOLLATO | DOCUMENTO NON PROTOCOLLATO</v>
      </c>
      <c r="Q5126" s="3" t="str">
        <f>VLOOKUP(P5126,'Classificazione UD'!A:B,2,FALSE)</f>
        <v>Amministrativo</v>
      </c>
    </row>
    <row r="5127" spans="1:17" ht="15" customHeight="1" x14ac:dyDescent="0.25">
      <c r="A5127" s="30">
        <v>2010</v>
      </c>
      <c r="B5127" s="3" t="s">
        <v>23</v>
      </c>
      <c r="C5127" s="3" t="s">
        <v>117</v>
      </c>
      <c r="D5127" s="3" t="s">
        <v>117</v>
      </c>
      <c r="E5127" s="3">
        <v>15</v>
      </c>
      <c r="F5127" s="3">
        <v>34</v>
      </c>
      <c r="G5127" s="3">
        <v>34</v>
      </c>
      <c r="H5127" s="3">
        <v>2500124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 t="str">
        <f>B5127&amp;" | "&amp;C5127&amp;" | "&amp;D5127</f>
        <v>documentazione_amministrativa / altri_documenti | DOCUMENTO NON PROTOCOLLATO | DOCUMENTO NON PROTOCOLLATO</v>
      </c>
      <c r="Q5127" s="3" t="str">
        <f>VLOOKUP(P5127,'Classificazione UD'!A:B,2,FALSE)</f>
        <v>Amministrativo</v>
      </c>
    </row>
    <row r="5128" spans="1:17" ht="15" customHeight="1" x14ac:dyDescent="0.25">
      <c r="A5128" s="30">
        <v>2011</v>
      </c>
      <c r="B5128" s="3" t="s">
        <v>23</v>
      </c>
      <c r="C5128" s="3" t="s">
        <v>117</v>
      </c>
      <c r="D5128" s="3" t="s">
        <v>117</v>
      </c>
      <c r="E5128" s="3">
        <v>866</v>
      </c>
      <c r="F5128" s="3">
        <v>1875</v>
      </c>
      <c r="G5128" s="3">
        <v>1875</v>
      </c>
      <c r="H5128" s="3">
        <v>165163842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 t="str">
        <f>B5128&amp;" | "&amp;C5128&amp;" | "&amp;D5128</f>
        <v>documentazione_amministrativa / altri_documenti | DOCUMENTO NON PROTOCOLLATO | DOCUMENTO NON PROTOCOLLATO</v>
      </c>
      <c r="Q5128" s="3" t="str">
        <f>VLOOKUP(P5128,'Classificazione UD'!A:B,2,FALSE)</f>
        <v>Amministrativo</v>
      </c>
    </row>
    <row r="5129" spans="1:17" ht="15" customHeight="1" x14ac:dyDescent="0.25">
      <c r="A5129" s="30">
        <v>2012</v>
      </c>
      <c r="B5129" s="3" t="s">
        <v>23</v>
      </c>
      <c r="C5129" s="3" t="s">
        <v>117</v>
      </c>
      <c r="D5129" s="3" t="s">
        <v>117</v>
      </c>
      <c r="E5129" s="3">
        <v>253</v>
      </c>
      <c r="F5129" s="3">
        <v>607</v>
      </c>
      <c r="G5129" s="3">
        <v>607</v>
      </c>
      <c r="H5129" s="3">
        <v>129916632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 t="str">
        <f>B5129&amp;" | "&amp;C5129&amp;" | "&amp;D5129</f>
        <v>documentazione_amministrativa / altri_documenti | DOCUMENTO NON PROTOCOLLATO | DOCUMENTO NON PROTOCOLLATO</v>
      </c>
      <c r="Q5129" s="3" t="str">
        <f>VLOOKUP(P5129,'Classificazione UD'!A:B,2,FALSE)</f>
        <v>Amministrativo</v>
      </c>
    </row>
    <row r="5130" spans="1:17" ht="15" customHeight="1" x14ac:dyDescent="0.25">
      <c r="A5130" s="30">
        <v>2013</v>
      </c>
      <c r="B5130" s="3" t="s">
        <v>23</v>
      </c>
      <c r="C5130" s="3" t="s">
        <v>117</v>
      </c>
      <c r="D5130" s="3" t="s">
        <v>117</v>
      </c>
      <c r="E5130" s="3">
        <v>498</v>
      </c>
      <c r="F5130" s="3">
        <v>1206</v>
      </c>
      <c r="G5130" s="3">
        <v>1206</v>
      </c>
      <c r="H5130" s="3">
        <v>527881840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 t="str">
        <f>B5130&amp;" | "&amp;C5130&amp;" | "&amp;D5130</f>
        <v>documentazione_amministrativa / altri_documenti | DOCUMENTO NON PROTOCOLLATO | DOCUMENTO NON PROTOCOLLATO</v>
      </c>
      <c r="Q5130" s="3" t="str">
        <f>VLOOKUP(P5130,'Classificazione UD'!A:B,2,FALSE)</f>
        <v>Amministrativo</v>
      </c>
    </row>
    <row r="5131" spans="1:17" ht="15" customHeight="1" x14ac:dyDescent="0.25">
      <c r="A5131" s="30">
        <v>2014</v>
      </c>
      <c r="B5131" s="3" t="s">
        <v>23</v>
      </c>
      <c r="C5131" s="3" t="s">
        <v>117</v>
      </c>
      <c r="D5131" s="3" t="s">
        <v>117</v>
      </c>
      <c r="E5131" s="3">
        <v>733</v>
      </c>
      <c r="F5131" s="3">
        <v>1466</v>
      </c>
      <c r="G5131" s="3">
        <v>1466</v>
      </c>
      <c r="H5131" s="3">
        <v>847898520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 t="str">
        <f>B5131&amp;" | "&amp;C5131&amp;" | "&amp;D5131</f>
        <v>documentazione_amministrativa / altri_documenti | DOCUMENTO NON PROTOCOLLATO | DOCUMENTO NON PROTOCOLLATO</v>
      </c>
      <c r="Q5131" s="3" t="str">
        <f>VLOOKUP(P5131,'Classificazione UD'!A:B,2,FALSE)</f>
        <v>Amministrativo</v>
      </c>
    </row>
    <row r="5132" spans="1:17" ht="15" customHeight="1" x14ac:dyDescent="0.25">
      <c r="A5132" s="30">
        <v>2015</v>
      </c>
      <c r="B5132" s="3" t="s">
        <v>23</v>
      </c>
      <c r="C5132" s="3" t="s">
        <v>117</v>
      </c>
      <c r="D5132" s="3" t="s">
        <v>117</v>
      </c>
      <c r="E5132" s="3">
        <v>840</v>
      </c>
      <c r="F5132" s="3">
        <v>2999</v>
      </c>
      <c r="G5132" s="3">
        <v>2999</v>
      </c>
      <c r="H5132" s="3">
        <v>4516951142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 t="str">
        <f>B5132&amp;" | "&amp;C5132&amp;" | "&amp;D5132</f>
        <v>documentazione_amministrativa / altri_documenti | DOCUMENTO NON PROTOCOLLATO | DOCUMENTO NON PROTOCOLLATO</v>
      </c>
      <c r="Q5132" s="3" t="str">
        <f>VLOOKUP(P5132,'Classificazione UD'!A:B,2,FALSE)</f>
        <v>Amministrativo</v>
      </c>
    </row>
    <row r="5133" spans="1:17" ht="15" customHeight="1" x14ac:dyDescent="0.25">
      <c r="A5133" s="30">
        <v>2016</v>
      </c>
      <c r="B5133" s="3" t="s">
        <v>23</v>
      </c>
      <c r="C5133" s="3" t="s">
        <v>117</v>
      </c>
      <c r="D5133" s="3" t="s">
        <v>117</v>
      </c>
      <c r="E5133" s="3">
        <v>544</v>
      </c>
      <c r="F5133" s="3">
        <v>2198</v>
      </c>
      <c r="G5133" s="3">
        <v>2198</v>
      </c>
      <c r="H5133" s="3">
        <v>2381238158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 t="str">
        <f>B5133&amp;" | "&amp;C5133&amp;" | "&amp;D5133</f>
        <v>documentazione_amministrativa / altri_documenti | DOCUMENTO NON PROTOCOLLATO | DOCUMENTO NON PROTOCOLLATO</v>
      </c>
      <c r="Q5133" s="3" t="str">
        <f>VLOOKUP(P5133,'Classificazione UD'!A:B,2,FALSE)</f>
        <v>Amministrativo</v>
      </c>
    </row>
    <row r="5134" spans="1:17" ht="15" customHeight="1" x14ac:dyDescent="0.25">
      <c r="A5134" s="30">
        <v>2003</v>
      </c>
      <c r="B5134" s="3" t="s">
        <v>36</v>
      </c>
      <c r="C5134" s="3" t="s">
        <v>50</v>
      </c>
      <c r="D5134" s="3" t="s">
        <v>50</v>
      </c>
      <c r="E5134" s="3">
        <v>45</v>
      </c>
      <c r="F5134" s="3">
        <v>45</v>
      </c>
      <c r="G5134" s="3">
        <v>45</v>
      </c>
      <c r="H5134" s="3">
        <v>14078614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 t="str">
        <f>B5134&amp;" | "&amp;C5134&amp;" | "&amp;D5134</f>
        <v>documentazione_amministrativa / documenti_protocollati | DOCUMENTO PROTOCOLLATO | DOCUMENTO PROTOCOLLATO</v>
      </c>
      <c r="Q5134" s="3" t="str">
        <f>VLOOKUP(P5134,'Classificazione UD'!A:B,2,FALSE)</f>
        <v>Protocollo</v>
      </c>
    </row>
    <row r="5135" spans="1:17" ht="15" customHeight="1" x14ac:dyDescent="0.25">
      <c r="A5135" s="30">
        <v>2004</v>
      </c>
      <c r="B5135" s="3" t="s">
        <v>36</v>
      </c>
      <c r="C5135" s="3" t="s">
        <v>50</v>
      </c>
      <c r="D5135" s="3" t="s">
        <v>50</v>
      </c>
      <c r="E5135" s="3">
        <v>64</v>
      </c>
      <c r="F5135" s="3">
        <v>64</v>
      </c>
      <c r="G5135" s="3">
        <v>64</v>
      </c>
      <c r="H5135" s="3">
        <v>37120855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 t="str">
        <f>B5135&amp;" | "&amp;C5135&amp;" | "&amp;D5135</f>
        <v>documentazione_amministrativa / documenti_protocollati | DOCUMENTO PROTOCOLLATO | DOCUMENTO PROTOCOLLATO</v>
      </c>
      <c r="Q5135" s="3" t="str">
        <f>VLOOKUP(P5135,'Classificazione UD'!A:B,2,FALSE)</f>
        <v>Protocollo</v>
      </c>
    </row>
    <row r="5136" spans="1:17" ht="15" customHeight="1" x14ac:dyDescent="0.25">
      <c r="A5136" s="30">
        <v>2005</v>
      </c>
      <c r="B5136" s="3" t="s">
        <v>36</v>
      </c>
      <c r="C5136" s="3" t="s">
        <v>50</v>
      </c>
      <c r="D5136" s="3" t="s">
        <v>50</v>
      </c>
      <c r="E5136" s="3">
        <v>88</v>
      </c>
      <c r="F5136" s="3">
        <v>102</v>
      </c>
      <c r="G5136" s="3">
        <v>102</v>
      </c>
      <c r="H5136" s="3">
        <v>44815687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 t="str">
        <f>B5136&amp;" | "&amp;C5136&amp;" | "&amp;D5136</f>
        <v>documentazione_amministrativa / documenti_protocollati | DOCUMENTO PROTOCOLLATO | DOCUMENTO PROTOCOLLATO</v>
      </c>
      <c r="Q5136" s="3" t="str">
        <f>VLOOKUP(P5136,'Classificazione UD'!A:B,2,FALSE)</f>
        <v>Protocollo</v>
      </c>
    </row>
    <row r="5137" spans="1:17" ht="15" customHeight="1" x14ac:dyDescent="0.25">
      <c r="A5137" s="30">
        <v>2006</v>
      </c>
      <c r="B5137" s="3" t="s">
        <v>36</v>
      </c>
      <c r="C5137" s="3" t="s">
        <v>50</v>
      </c>
      <c r="D5137" s="3" t="s">
        <v>50</v>
      </c>
      <c r="E5137" s="3">
        <v>4885</v>
      </c>
      <c r="F5137" s="3">
        <v>4980</v>
      </c>
      <c r="G5137" s="3">
        <v>4980</v>
      </c>
      <c r="H5137" s="3">
        <v>937412223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 t="str">
        <f>B5137&amp;" | "&amp;C5137&amp;" | "&amp;D5137</f>
        <v>documentazione_amministrativa / documenti_protocollati | DOCUMENTO PROTOCOLLATO | DOCUMENTO PROTOCOLLATO</v>
      </c>
      <c r="Q5137" s="3" t="str">
        <f>VLOOKUP(P5137,'Classificazione UD'!A:B,2,FALSE)</f>
        <v>Protocollo</v>
      </c>
    </row>
    <row r="5138" spans="1:17" ht="15" customHeight="1" x14ac:dyDescent="0.25">
      <c r="A5138" s="30">
        <v>2007</v>
      </c>
      <c r="B5138" s="3" t="s">
        <v>36</v>
      </c>
      <c r="C5138" s="3" t="s">
        <v>50</v>
      </c>
      <c r="D5138" s="3" t="s">
        <v>50</v>
      </c>
      <c r="E5138" s="3">
        <v>18957</v>
      </c>
      <c r="F5138" s="3">
        <v>19152</v>
      </c>
      <c r="G5138" s="3">
        <v>19152</v>
      </c>
      <c r="H5138" s="3">
        <v>3360607096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 t="str">
        <f>B5138&amp;" | "&amp;C5138&amp;" | "&amp;D5138</f>
        <v>documentazione_amministrativa / documenti_protocollati | DOCUMENTO PROTOCOLLATO | DOCUMENTO PROTOCOLLATO</v>
      </c>
      <c r="Q5138" s="3" t="str">
        <f>VLOOKUP(P5138,'Classificazione UD'!A:B,2,FALSE)</f>
        <v>Protocollo</v>
      </c>
    </row>
    <row r="5139" spans="1:17" ht="15" customHeight="1" x14ac:dyDescent="0.25">
      <c r="A5139" s="30">
        <v>2008</v>
      </c>
      <c r="B5139" s="3" t="s">
        <v>36</v>
      </c>
      <c r="C5139" s="3" t="s">
        <v>50</v>
      </c>
      <c r="D5139" s="3" t="s">
        <v>50</v>
      </c>
      <c r="E5139" s="3">
        <v>26642</v>
      </c>
      <c r="F5139" s="3">
        <v>26825</v>
      </c>
      <c r="G5139" s="3">
        <v>26825</v>
      </c>
      <c r="H5139" s="3">
        <v>4697241850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 t="str">
        <f>B5139&amp;" | "&amp;C5139&amp;" | "&amp;D5139</f>
        <v>documentazione_amministrativa / documenti_protocollati | DOCUMENTO PROTOCOLLATO | DOCUMENTO PROTOCOLLATO</v>
      </c>
      <c r="Q5139" s="3" t="str">
        <f>VLOOKUP(P5139,'Classificazione UD'!A:B,2,FALSE)</f>
        <v>Protocollo</v>
      </c>
    </row>
    <row r="5140" spans="1:17" ht="15" customHeight="1" x14ac:dyDescent="0.25">
      <c r="A5140" s="30">
        <v>2009</v>
      </c>
      <c r="B5140" s="3" t="s">
        <v>36</v>
      </c>
      <c r="C5140" s="3" t="s">
        <v>50</v>
      </c>
      <c r="D5140" s="3" t="s">
        <v>50</v>
      </c>
      <c r="E5140" s="3">
        <v>43654</v>
      </c>
      <c r="F5140" s="3">
        <v>44617</v>
      </c>
      <c r="G5140" s="3">
        <v>44617</v>
      </c>
      <c r="H5140" s="3">
        <v>5486797194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 t="str">
        <f>B5140&amp;" | "&amp;C5140&amp;" | "&amp;D5140</f>
        <v>documentazione_amministrativa / documenti_protocollati | DOCUMENTO PROTOCOLLATO | DOCUMENTO PROTOCOLLATO</v>
      </c>
      <c r="Q5140" s="3" t="str">
        <f>VLOOKUP(P5140,'Classificazione UD'!A:B,2,FALSE)</f>
        <v>Protocollo</v>
      </c>
    </row>
    <row r="5141" spans="1:17" ht="15" customHeight="1" x14ac:dyDescent="0.25">
      <c r="A5141" s="30">
        <v>2010</v>
      </c>
      <c r="B5141" s="3" t="s">
        <v>36</v>
      </c>
      <c r="C5141" s="3" t="s">
        <v>50</v>
      </c>
      <c r="D5141" s="3" t="s">
        <v>50</v>
      </c>
      <c r="E5141" s="3">
        <v>68553</v>
      </c>
      <c r="F5141" s="3">
        <v>71736</v>
      </c>
      <c r="G5141" s="3">
        <v>71736</v>
      </c>
      <c r="H5141" s="3">
        <v>9491517264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 t="str">
        <f>B5141&amp;" | "&amp;C5141&amp;" | "&amp;D5141</f>
        <v>documentazione_amministrativa / documenti_protocollati | DOCUMENTO PROTOCOLLATO | DOCUMENTO PROTOCOLLATO</v>
      </c>
      <c r="Q5141" s="3" t="str">
        <f>VLOOKUP(P5141,'Classificazione UD'!A:B,2,FALSE)</f>
        <v>Protocollo</v>
      </c>
    </row>
    <row r="5142" spans="1:17" ht="15" customHeight="1" x14ac:dyDescent="0.25">
      <c r="A5142" s="30">
        <v>2011</v>
      </c>
      <c r="B5142" s="3" t="s">
        <v>36</v>
      </c>
      <c r="C5142" s="3" t="s">
        <v>50</v>
      </c>
      <c r="D5142" s="3" t="s">
        <v>50</v>
      </c>
      <c r="E5142" s="3">
        <v>67080</v>
      </c>
      <c r="F5142" s="3">
        <v>77316</v>
      </c>
      <c r="G5142" s="3">
        <v>77316</v>
      </c>
      <c r="H5142" s="3">
        <v>11527516913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 t="str">
        <f>B5142&amp;" | "&amp;C5142&amp;" | "&amp;D5142</f>
        <v>documentazione_amministrativa / documenti_protocollati | DOCUMENTO PROTOCOLLATO | DOCUMENTO PROTOCOLLATO</v>
      </c>
      <c r="Q5142" s="3" t="str">
        <f>VLOOKUP(P5142,'Classificazione UD'!A:B,2,FALSE)</f>
        <v>Protocollo</v>
      </c>
    </row>
    <row r="5143" spans="1:17" ht="15" customHeight="1" x14ac:dyDescent="0.25">
      <c r="A5143" s="30">
        <v>2012</v>
      </c>
      <c r="B5143" s="3" t="s">
        <v>36</v>
      </c>
      <c r="C5143" s="3" t="s">
        <v>50</v>
      </c>
      <c r="D5143" s="3" t="s">
        <v>50</v>
      </c>
      <c r="E5143" s="3">
        <v>88086</v>
      </c>
      <c r="F5143" s="3">
        <v>137138</v>
      </c>
      <c r="G5143" s="3">
        <v>137138</v>
      </c>
      <c r="H5143" s="3">
        <v>67506060171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 t="str">
        <f>B5143&amp;" | "&amp;C5143&amp;" | "&amp;D5143</f>
        <v>documentazione_amministrativa / documenti_protocollati | DOCUMENTO PROTOCOLLATO | DOCUMENTO PROTOCOLLATO</v>
      </c>
      <c r="Q5143" s="3" t="str">
        <f>VLOOKUP(P5143,'Classificazione UD'!A:B,2,FALSE)</f>
        <v>Protocollo</v>
      </c>
    </row>
    <row r="5144" spans="1:17" ht="15" customHeight="1" x14ac:dyDescent="0.25">
      <c r="A5144" s="30">
        <v>2013</v>
      </c>
      <c r="B5144" s="3" t="s">
        <v>36</v>
      </c>
      <c r="C5144" s="3" t="s">
        <v>50</v>
      </c>
      <c r="D5144" s="3" t="s">
        <v>50</v>
      </c>
      <c r="E5144" s="3">
        <v>125746</v>
      </c>
      <c r="F5144" s="3">
        <v>213620</v>
      </c>
      <c r="G5144" s="3">
        <v>213620</v>
      </c>
      <c r="H5144" s="3">
        <v>105354698692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 t="str">
        <f>B5144&amp;" | "&amp;C5144&amp;" | "&amp;D5144</f>
        <v>documentazione_amministrativa / documenti_protocollati | DOCUMENTO PROTOCOLLATO | DOCUMENTO PROTOCOLLATO</v>
      </c>
      <c r="Q5144" s="3" t="str">
        <f>VLOOKUP(P5144,'Classificazione UD'!A:B,2,FALSE)</f>
        <v>Protocollo</v>
      </c>
    </row>
    <row r="5145" spans="1:17" ht="15" customHeight="1" x14ac:dyDescent="0.25">
      <c r="A5145" s="30">
        <v>2014</v>
      </c>
      <c r="B5145" s="3" t="s">
        <v>36</v>
      </c>
      <c r="C5145" s="3" t="s">
        <v>50</v>
      </c>
      <c r="D5145" s="3" t="s">
        <v>50</v>
      </c>
      <c r="E5145" s="3">
        <v>144559</v>
      </c>
      <c r="F5145" s="3">
        <v>300245</v>
      </c>
      <c r="G5145" s="3">
        <v>300245</v>
      </c>
      <c r="H5145" s="3">
        <v>187258395809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 t="str">
        <f>B5145&amp;" | "&amp;C5145&amp;" | "&amp;D5145</f>
        <v>documentazione_amministrativa / documenti_protocollati | DOCUMENTO PROTOCOLLATO | DOCUMENTO PROTOCOLLATO</v>
      </c>
      <c r="Q5145" s="3" t="str">
        <f>VLOOKUP(P5145,'Classificazione UD'!A:B,2,FALSE)</f>
        <v>Protocollo</v>
      </c>
    </row>
    <row r="5146" spans="1:17" ht="15" customHeight="1" x14ac:dyDescent="0.25">
      <c r="A5146" s="30">
        <v>2015</v>
      </c>
      <c r="B5146" s="3" t="s">
        <v>36</v>
      </c>
      <c r="C5146" s="3" t="s">
        <v>50</v>
      </c>
      <c r="D5146" s="3" t="s">
        <v>50</v>
      </c>
      <c r="E5146" s="3">
        <v>191421</v>
      </c>
      <c r="F5146" s="3">
        <v>443411</v>
      </c>
      <c r="G5146" s="3">
        <v>443411</v>
      </c>
      <c r="H5146" s="3">
        <v>277808556473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 t="str">
        <f>B5146&amp;" | "&amp;C5146&amp;" | "&amp;D5146</f>
        <v>documentazione_amministrativa / documenti_protocollati | DOCUMENTO PROTOCOLLATO | DOCUMENTO PROTOCOLLATO</v>
      </c>
      <c r="Q5146" s="3" t="str">
        <f>VLOOKUP(P5146,'Classificazione UD'!A:B,2,FALSE)</f>
        <v>Protocollo</v>
      </c>
    </row>
    <row r="5147" spans="1:17" ht="15" customHeight="1" x14ac:dyDescent="0.25">
      <c r="A5147" s="30">
        <v>2016</v>
      </c>
      <c r="B5147" s="3" t="s">
        <v>36</v>
      </c>
      <c r="C5147" s="3" t="s">
        <v>50</v>
      </c>
      <c r="D5147" s="3" t="s">
        <v>50</v>
      </c>
      <c r="E5147" s="3">
        <v>1520</v>
      </c>
      <c r="F5147" s="3">
        <v>4190</v>
      </c>
      <c r="G5147" s="3">
        <v>4190</v>
      </c>
      <c r="H5147" s="3">
        <v>2654125550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 t="str">
        <f>B5147&amp;" | "&amp;C5147&amp;" | "&amp;D5147</f>
        <v>documentazione_amministrativa / documenti_protocollati | DOCUMENTO PROTOCOLLATO | DOCUMENTO PROTOCOLLATO</v>
      </c>
      <c r="Q5147" s="3" t="str">
        <f>VLOOKUP(P5147,'Classificazione UD'!A:B,2,FALSE)</f>
        <v>Protocollo</v>
      </c>
    </row>
    <row r="5148" spans="1:17" ht="15" customHeight="1" x14ac:dyDescent="0.25">
      <c r="A5148" s="30">
        <v>2014</v>
      </c>
      <c r="B5148" s="3" t="s">
        <v>33</v>
      </c>
      <c r="C5148" s="3" t="s">
        <v>34</v>
      </c>
      <c r="D5148" s="3" t="s">
        <v>34</v>
      </c>
      <c r="E5148" s="3">
        <v>13</v>
      </c>
      <c r="F5148" s="3">
        <v>80</v>
      </c>
      <c r="G5148" s="3">
        <v>80</v>
      </c>
      <c r="H5148" s="3">
        <v>101680808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 t="str">
        <f>B5148&amp;" | "&amp;C5148&amp;" | "&amp;D5148</f>
        <v>documentazione_amministrativa / contratti_accordi | CONTRATTO | CONTRATTO</v>
      </c>
      <c r="Q5148" s="3" t="str">
        <f>VLOOKUP(P5148,'Classificazione UD'!A:B,2,FALSE)</f>
        <v>Contratto</v>
      </c>
    </row>
    <row r="5149" spans="1:17" ht="15" customHeight="1" x14ac:dyDescent="0.25">
      <c r="A5149" s="30">
        <v>2015</v>
      </c>
      <c r="B5149" s="3" t="s">
        <v>33</v>
      </c>
      <c r="C5149" s="3" t="s">
        <v>34</v>
      </c>
      <c r="D5149" s="3" t="s">
        <v>34</v>
      </c>
      <c r="E5149" s="3">
        <v>13</v>
      </c>
      <c r="F5149" s="3">
        <v>76</v>
      </c>
      <c r="G5149" s="3">
        <v>76</v>
      </c>
      <c r="H5149" s="3">
        <v>94899384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 t="str">
        <f>B5149&amp;" | "&amp;C5149&amp;" | "&amp;D5149</f>
        <v>documentazione_amministrativa / contratti_accordi | CONTRATTO | CONTRATTO</v>
      </c>
      <c r="Q5149" s="3" t="str">
        <f>VLOOKUP(P5149,'Classificazione UD'!A:B,2,FALSE)</f>
        <v>Contratto</v>
      </c>
    </row>
    <row r="5150" spans="1:17" ht="15" customHeight="1" x14ac:dyDescent="0.25">
      <c r="A5150" s="30">
        <v>2016</v>
      </c>
      <c r="B5150" s="3" t="s">
        <v>33</v>
      </c>
      <c r="C5150" s="3" t="s">
        <v>34</v>
      </c>
      <c r="D5150" s="3" t="s">
        <v>34</v>
      </c>
      <c r="E5150" s="3">
        <v>10</v>
      </c>
      <c r="F5150" s="3">
        <v>43</v>
      </c>
      <c r="G5150" s="3">
        <v>43</v>
      </c>
      <c r="H5150" s="3">
        <v>53174023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 t="str">
        <f>B5150&amp;" | "&amp;C5150&amp;" | "&amp;D5150</f>
        <v>documentazione_amministrativa / contratti_accordi | CONTRATTO | CONTRATTO</v>
      </c>
      <c r="Q5150" s="3" t="str">
        <f>VLOOKUP(P5150,'Classificazione UD'!A:B,2,FALSE)</f>
        <v>Contratto</v>
      </c>
    </row>
    <row r="5151" spans="1:17" ht="15" customHeight="1" x14ac:dyDescent="0.25">
      <c r="A5151" s="30">
        <v>2016</v>
      </c>
      <c r="B5151" s="3" t="s">
        <v>20</v>
      </c>
      <c r="C5151" s="3" t="s">
        <v>21</v>
      </c>
      <c r="D5151" s="3" t="s">
        <v>21</v>
      </c>
      <c r="E5151" s="3">
        <v>472</v>
      </c>
      <c r="F5151" s="3">
        <v>473</v>
      </c>
      <c r="G5151" s="3">
        <v>473</v>
      </c>
      <c r="H5151" s="3">
        <v>190432061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 t="str">
        <f>B5151&amp;" | "&amp;C5151&amp;" | "&amp;D5151</f>
        <v>documentazione_amministrativa / registri | REGISTRO GIORNALIERO | REGISTRO GIORNALIERO</v>
      </c>
      <c r="Q5151" s="3" t="str">
        <f>VLOOKUP(P5151,'Classificazione UD'!A:B,2,FALSE)</f>
        <v>RGP</v>
      </c>
    </row>
    <row r="5152" spans="1:17" ht="15" customHeight="1" x14ac:dyDescent="0.25">
      <c r="A5152" s="30">
        <v>2015</v>
      </c>
      <c r="B5152" s="3" t="s">
        <v>20</v>
      </c>
      <c r="C5152" s="3" t="s">
        <v>130</v>
      </c>
      <c r="D5152" s="3" t="s">
        <v>130</v>
      </c>
      <c r="E5152" s="3">
        <v>1</v>
      </c>
      <c r="F5152" s="3">
        <v>1</v>
      </c>
      <c r="G5152" s="3">
        <v>1</v>
      </c>
      <c r="H5152" s="3">
        <v>435310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 t="str">
        <f>B5152&amp;" | "&amp;C5152&amp;" | "&amp;D5152</f>
        <v>documentazione_amministrativa / registri | REGISTRO UNICO FATTURE | REGISTRO UNICO FATTURE</v>
      </c>
      <c r="Q5152" s="3" t="str">
        <f>VLOOKUP(P5152,'Classificazione UD'!A:B,2,FALSE)</f>
        <v>Fiscale</v>
      </c>
    </row>
    <row r="5153" spans="1:17" ht="15" customHeight="1" x14ac:dyDescent="0.25">
      <c r="A5153" s="30">
        <v>2015</v>
      </c>
      <c r="B5153" s="3" t="s">
        <v>17</v>
      </c>
      <c r="C5153" s="3" t="s">
        <v>27</v>
      </c>
      <c r="D5153" s="3" t="s">
        <v>19</v>
      </c>
      <c r="E5153" s="3">
        <v>782</v>
      </c>
      <c r="F5153" s="3">
        <v>2793</v>
      </c>
      <c r="G5153" s="3">
        <v>5139</v>
      </c>
      <c r="H5153" s="3">
        <v>292178915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 t="str">
        <f>B5153&amp;" | "&amp;C5153&amp;" | "&amp;D5153</f>
        <v>documentazione_amministrativa / documentazione_contabile | FATTURA PASSIVA | FATTURA</v>
      </c>
      <c r="Q5153" s="3" t="str">
        <f>VLOOKUP(P5153,'Classificazione UD'!A:B,2,FALSE)</f>
        <v>Fiscale</v>
      </c>
    </row>
    <row r="5154" spans="1:17" ht="15" customHeight="1" x14ac:dyDescent="0.25">
      <c r="A5154" s="30">
        <v>2015</v>
      </c>
      <c r="B5154" s="3" t="s">
        <v>17</v>
      </c>
      <c r="C5154" s="3" t="s">
        <v>27</v>
      </c>
      <c r="D5154" s="3" t="s">
        <v>28</v>
      </c>
      <c r="E5154" s="3">
        <v>21</v>
      </c>
      <c r="F5154" s="3">
        <v>73</v>
      </c>
      <c r="G5154" s="3">
        <v>136</v>
      </c>
      <c r="H5154" s="3">
        <v>6238748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 t="str">
        <f>B5154&amp;" | "&amp;C5154&amp;" | "&amp;D5154</f>
        <v>documentazione_amministrativa / documentazione_contabile | FATTURA PASSIVA | NOTA DI CREDITO</v>
      </c>
      <c r="Q5154" s="3" t="str">
        <f>VLOOKUP(P5154,'Classificazione UD'!A:B,2,FALSE)</f>
        <v>Fiscale</v>
      </c>
    </row>
    <row r="5155" spans="1:17" ht="15" customHeight="1" x14ac:dyDescent="0.25">
      <c r="A5155" s="30">
        <v>2015</v>
      </c>
      <c r="B5155" s="3" t="s">
        <v>17</v>
      </c>
      <c r="C5155" s="3" t="s">
        <v>27</v>
      </c>
      <c r="D5155" s="3" t="s">
        <v>86</v>
      </c>
      <c r="E5155" s="3">
        <v>2</v>
      </c>
      <c r="F5155" s="3">
        <v>6</v>
      </c>
      <c r="G5155" s="3">
        <v>12</v>
      </c>
      <c r="H5155" s="3">
        <v>247530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 t="str">
        <f>B5155&amp;" | "&amp;C5155&amp;" | "&amp;D5155</f>
        <v>documentazione_amministrativa / documentazione_contabile | FATTURA PASSIVA | PARCELLA</v>
      </c>
      <c r="Q5155" s="3" t="str">
        <f>VLOOKUP(P5155,'Classificazione UD'!A:B,2,FALSE)</f>
        <v>Fiscale</v>
      </c>
    </row>
    <row r="5156" spans="1:17" ht="15" customHeight="1" x14ac:dyDescent="0.25">
      <c r="A5156" s="30">
        <v>2015</v>
      </c>
      <c r="B5156" s="3" t="s">
        <v>17</v>
      </c>
      <c r="C5156" s="3" t="s">
        <v>18</v>
      </c>
      <c r="D5156" s="3" t="s">
        <v>19</v>
      </c>
      <c r="E5156" s="3">
        <v>2</v>
      </c>
      <c r="F5156" s="3">
        <v>2</v>
      </c>
      <c r="G5156" s="3">
        <v>4</v>
      </c>
      <c r="H5156" s="3">
        <v>225196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 t="str">
        <f>B5156&amp;" | "&amp;C5156&amp;" | "&amp;D5156</f>
        <v>documentazione_amministrativa / documentazione_contabile | FATTURA ATTIVA | FATTURA</v>
      </c>
      <c r="Q5156" s="3" t="str">
        <f>VLOOKUP(P5156,'Classificazione UD'!A:B,2,FALSE)</f>
        <v>Fiscale</v>
      </c>
    </row>
    <row r="5157" spans="1:17" ht="15" customHeight="1" x14ac:dyDescent="0.25">
      <c r="A5157" s="30">
        <v>2014</v>
      </c>
      <c r="B5157" s="3" t="s">
        <v>118</v>
      </c>
      <c r="C5157" s="3" t="s">
        <v>119</v>
      </c>
      <c r="D5157" s="3" t="s">
        <v>119</v>
      </c>
      <c r="E5157" s="3">
        <v>2</v>
      </c>
      <c r="F5157" s="3">
        <v>4</v>
      </c>
      <c r="G5157" s="3">
        <v>4</v>
      </c>
      <c r="H5157" s="3">
        <v>201538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 t="str">
        <f>B5157&amp;" | "&amp;C5157&amp;" | "&amp;D5157</f>
        <v>documentazione_amministrativa / decreti_ordinanze | DECRETO | DECRETO</v>
      </c>
      <c r="Q5157" s="3" t="str">
        <f>VLOOKUP(P5157,'Classificazione UD'!A:B,2,FALSE)</f>
        <v>Amministrativo</v>
      </c>
    </row>
    <row r="5158" spans="1:17" ht="15" customHeight="1" x14ac:dyDescent="0.25">
      <c r="A5158" s="30">
        <v>2016</v>
      </c>
      <c r="B5158" s="3" t="s">
        <v>118</v>
      </c>
      <c r="C5158" s="3" t="s">
        <v>119</v>
      </c>
      <c r="D5158" s="3" t="s">
        <v>119</v>
      </c>
      <c r="E5158" s="3">
        <v>9</v>
      </c>
      <c r="F5158" s="3">
        <v>25</v>
      </c>
      <c r="G5158" s="3">
        <v>25</v>
      </c>
      <c r="H5158" s="3">
        <v>5404659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 t="str">
        <f>B5158&amp;" | "&amp;C5158&amp;" | "&amp;D5158</f>
        <v>documentazione_amministrativa / decreti_ordinanze | DECRETO | DECRETO</v>
      </c>
      <c r="Q5158" s="3" t="str">
        <f>VLOOKUP(P5158,'Classificazione UD'!A:B,2,FALSE)</f>
        <v>Amministrativo</v>
      </c>
    </row>
    <row r="5159" spans="1:17" ht="15" customHeight="1" x14ac:dyDescent="0.25">
      <c r="A5159" s="30">
        <v>2014</v>
      </c>
      <c r="B5159" s="3" t="s">
        <v>44</v>
      </c>
      <c r="C5159" s="3" t="s">
        <v>135</v>
      </c>
      <c r="D5159" s="3" t="s">
        <v>135</v>
      </c>
      <c r="E5159" s="3">
        <v>64</v>
      </c>
      <c r="F5159" s="3">
        <v>450</v>
      </c>
      <c r="G5159" s="3">
        <v>450</v>
      </c>
      <c r="H5159" s="3">
        <v>63888610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 t="str">
        <f>B5159&amp;" | "&amp;C5159&amp;" | "&amp;D5159</f>
        <v>documentazione_amministrativa / deliberazioni | DELIBERA DI CONSIGLIO | DELIBERA DI CONSIGLIO</v>
      </c>
      <c r="Q5159" s="3" t="str">
        <f>VLOOKUP(P5159,'Classificazione UD'!A:B,2,FALSE)</f>
        <v>Amministrativo</v>
      </c>
    </row>
    <row r="5160" spans="1:17" ht="15" customHeight="1" x14ac:dyDescent="0.25">
      <c r="A5160" s="30">
        <v>2015</v>
      </c>
      <c r="B5160" s="3" t="s">
        <v>44</v>
      </c>
      <c r="C5160" s="3" t="s">
        <v>135</v>
      </c>
      <c r="D5160" s="3" t="s">
        <v>135</v>
      </c>
      <c r="E5160" s="3">
        <v>67</v>
      </c>
      <c r="F5160" s="3">
        <v>473</v>
      </c>
      <c r="G5160" s="3">
        <v>473</v>
      </c>
      <c r="H5160" s="3">
        <v>59593694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 t="str">
        <f>B5160&amp;" | "&amp;C5160&amp;" | "&amp;D5160</f>
        <v>documentazione_amministrativa / deliberazioni | DELIBERA DI CONSIGLIO | DELIBERA DI CONSIGLIO</v>
      </c>
      <c r="Q5160" s="3" t="str">
        <f>VLOOKUP(P5160,'Classificazione UD'!A:B,2,FALSE)</f>
        <v>Amministrativo</v>
      </c>
    </row>
    <row r="5161" spans="1:17" ht="15" customHeight="1" x14ac:dyDescent="0.25">
      <c r="A5161" s="30">
        <v>2016</v>
      </c>
      <c r="B5161" s="3" t="s">
        <v>44</v>
      </c>
      <c r="C5161" s="3" t="s">
        <v>135</v>
      </c>
      <c r="D5161" s="3" t="s">
        <v>135</v>
      </c>
      <c r="E5161" s="3">
        <v>21</v>
      </c>
      <c r="F5161" s="3">
        <v>154</v>
      </c>
      <c r="G5161" s="3">
        <v>154</v>
      </c>
      <c r="H5161" s="3">
        <v>58674473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 t="str">
        <f>B5161&amp;" | "&amp;C5161&amp;" | "&amp;D5161</f>
        <v>documentazione_amministrativa / deliberazioni | DELIBERA DI CONSIGLIO | DELIBERA DI CONSIGLIO</v>
      </c>
      <c r="Q5161" s="3" t="str">
        <f>VLOOKUP(P5161,'Classificazione UD'!A:B,2,FALSE)</f>
        <v>Amministrativo</v>
      </c>
    </row>
    <row r="5162" spans="1:17" ht="15" customHeight="1" x14ac:dyDescent="0.25">
      <c r="A5162" s="30">
        <v>2014</v>
      </c>
      <c r="B5162" s="3" t="s">
        <v>44</v>
      </c>
      <c r="C5162" s="3" t="s">
        <v>136</v>
      </c>
      <c r="D5162" s="3" t="s">
        <v>136</v>
      </c>
      <c r="E5162" s="3">
        <v>110</v>
      </c>
      <c r="F5162" s="3">
        <v>810</v>
      </c>
      <c r="G5162" s="3">
        <v>810</v>
      </c>
      <c r="H5162" s="3">
        <v>193483607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 t="str">
        <f>B5162&amp;" | "&amp;C5162&amp;" | "&amp;D5162</f>
        <v>documentazione_amministrativa / deliberazioni | DELIBERA DI GIUNTA | DELIBERA DI GIUNTA</v>
      </c>
      <c r="Q5162" s="3" t="str">
        <f>VLOOKUP(P5162,'Classificazione UD'!A:B,2,FALSE)</f>
        <v>Amministrativo</v>
      </c>
    </row>
    <row r="5163" spans="1:17" ht="15" customHeight="1" x14ac:dyDescent="0.25">
      <c r="A5163" s="30">
        <v>2015</v>
      </c>
      <c r="B5163" s="3" t="s">
        <v>44</v>
      </c>
      <c r="C5163" s="3" t="s">
        <v>136</v>
      </c>
      <c r="D5163" s="3" t="s">
        <v>136</v>
      </c>
      <c r="E5163" s="3">
        <v>160</v>
      </c>
      <c r="F5163" s="3">
        <v>1235</v>
      </c>
      <c r="G5163" s="3">
        <v>1235</v>
      </c>
      <c r="H5163" s="3">
        <v>221599355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 t="str">
        <f>B5163&amp;" | "&amp;C5163&amp;" | "&amp;D5163</f>
        <v>documentazione_amministrativa / deliberazioni | DELIBERA DI GIUNTA | DELIBERA DI GIUNTA</v>
      </c>
      <c r="Q5163" s="3" t="str">
        <f>VLOOKUP(P5163,'Classificazione UD'!A:B,2,FALSE)</f>
        <v>Amministrativo</v>
      </c>
    </row>
    <row r="5164" spans="1:17" ht="15" customHeight="1" x14ac:dyDescent="0.25">
      <c r="A5164" s="30">
        <v>2016</v>
      </c>
      <c r="B5164" s="3" t="s">
        <v>44</v>
      </c>
      <c r="C5164" s="3" t="s">
        <v>136</v>
      </c>
      <c r="D5164" s="3" t="s">
        <v>136</v>
      </c>
      <c r="E5164" s="3">
        <v>99</v>
      </c>
      <c r="F5164" s="3">
        <v>729</v>
      </c>
      <c r="G5164" s="3">
        <v>729</v>
      </c>
      <c r="H5164" s="3">
        <v>109760792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 t="str">
        <f>B5164&amp;" | "&amp;C5164&amp;" | "&amp;D5164</f>
        <v>documentazione_amministrativa / deliberazioni | DELIBERA DI GIUNTA | DELIBERA DI GIUNTA</v>
      </c>
      <c r="Q5164" s="3" t="str">
        <f>VLOOKUP(P5164,'Classificazione UD'!A:B,2,FALSE)</f>
        <v>Amministrativo</v>
      </c>
    </row>
    <row r="5165" spans="1:17" ht="15" customHeight="1" x14ac:dyDescent="0.25">
      <c r="A5165" s="30">
        <v>2014</v>
      </c>
      <c r="B5165" s="3" t="s">
        <v>48</v>
      </c>
      <c r="C5165" s="3" t="s">
        <v>81</v>
      </c>
      <c r="D5165" s="3" t="s">
        <v>81</v>
      </c>
      <c r="E5165" s="3">
        <v>325</v>
      </c>
      <c r="F5165" s="3">
        <v>1190</v>
      </c>
      <c r="G5165" s="3">
        <v>1190</v>
      </c>
      <c r="H5165" s="3">
        <v>144919582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 t="str">
        <f>B5165&amp;" | "&amp;C5165&amp;" | "&amp;D5165</f>
        <v>documentazione_amministrativa / determinazioni | DETERMINA | DETERMINA</v>
      </c>
      <c r="Q5165" s="3" t="str">
        <f>VLOOKUP(P5165,'Classificazione UD'!A:B,2,FALSE)</f>
        <v>Amministrativo</v>
      </c>
    </row>
    <row r="5166" spans="1:17" ht="15" customHeight="1" x14ac:dyDescent="0.25">
      <c r="A5166" s="30">
        <v>2015</v>
      </c>
      <c r="B5166" s="3" t="s">
        <v>48</v>
      </c>
      <c r="C5166" s="3" t="s">
        <v>81</v>
      </c>
      <c r="D5166" s="3" t="s">
        <v>81</v>
      </c>
      <c r="E5166" s="3">
        <v>378</v>
      </c>
      <c r="F5166" s="3">
        <v>1423</v>
      </c>
      <c r="G5166" s="3">
        <v>1423</v>
      </c>
      <c r="H5166" s="3">
        <v>190028515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 t="str">
        <f>B5166&amp;" | "&amp;C5166&amp;" | "&amp;D5166</f>
        <v>documentazione_amministrativa / determinazioni | DETERMINA | DETERMINA</v>
      </c>
      <c r="Q5166" s="3" t="str">
        <f>VLOOKUP(P5166,'Classificazione UD'!A:B,2,FALSE)</f>
        <v>Amministrativo</v>
      </c>
    </row>
    <row r="5167" spans="1:17" ht="15" customHeight="1" x14ac:dyDescent="0.25">
      <c r="A5167" s="30">
        <v>2016</v>
      </c>
      <c r="B5167" s="3" t="s">
        <v>48</v>
      </c>
      <c r="C5167" s="3" t="s">
        <v>81</v>
      </c>
      <c r="D5167" s="3" t="s">
        <v>81</v>
      </c>
      <c r="E5167" s="3">
        <v>256</v>
      </c>
      <c r="F5167" s="3">
        <v>1175</v>
      </c>
      <c r="G5167" s="3">
        <v>1175</v>
      </c>
      <c r="H5167" s="3">
        <v>182452649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 t="str">
        <f>B5167&amp;" | "&amp;C5167&amp;" | "&amp;D5167</f>
        <v>documentazione_amministrativa / determinazioni | DETERMINA | DETERMINA</v>
      </c>
      <c r="Q5167" s="3" t="str">
        <f>VLOOKUP(P5167,'Classificazione UD'!A:B,2,FALSE)</f>
        <v>Amministrativo</v>
      </c>
    </row>
    <row r="5168" spans="1:17" ht="15" customHeight="1" x14ac:dyDescent="0.25">
      <c r="A5168" s="30">
        <v>2014</v>
      </c>
      <c r="B5168" s="3" t="s">
        <v>17</v>
      </c>
      <c r="C5168" s="3" t="s">
        <v>137</v>
      </c>
      <c r="D5168" s="3" t="s">
        <v>137</v>
      </c>
      <c r="E5168" s="3">
        <v>336</v>
      </c>
      <c r="F5168" s="3">
        <v>451</v>
      </c>
      <c r="G5168" s="3">
        <v>451</v>
      </c>
      <c r="H5168" s="3">
        <v>57205318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 t="str">
        <f>B5168&amp;" | "&amp;C5168&amp;" | "&amp;D5168</f>
        <v>documentazione_amministrativa / documentazione_contabile | COMUNICAZIONE DI LIQUIDAZIONE | COMUNICAZIONE DI LIQUIDAZIONE</v>
      </c>
      <c r="Q5168" s="3" t="str">
        <f>VLOOKUP(P5168,'Classificazione UD'!A:B,2,FALSE)</f>
        <v>Ordinativo</v>
      </c>
    </row>
    <row r="5169" spans="1:17" ht="15" customHeight="1" x14ac:dyDescent="0.25">
      <c r="A5169" s="30">
        <v>2015</v>
      </c>
      <c r="B5169" s="3" t="s">
        <v>17</v>
      </c>
      <c r="C5169" s="3" t="s">
        <v>137</v>
      </c>
      <c r="D5169" s="3" t="s">
        <v>137</v>
      </c>
      <c r="E5169" s="3">
        <v>445</v>
      </c>
      <c r="F5169" s="3">
        <v>625</v>
      </c>
      <c r="G5169" s="3">
        <v>625</v>
      </c>
      <c r="H5169" s="3">
        <v>91730314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 t="str">
        <f>B5169&amp;" | "&amp;C5169&amp;" | "&amp;D5169</f>
        <v>documentazione_amministrativa / documentazione_contabile | COMUNICAZIONE DI LIQUIDAZIONE | COMUNICAZIONE DI LIQUIDAZIONE</v>
      </c>
      <c r="Q5169" s="3" t="str">
        <f>VLOOKUP(P5169,'Classificazione UD'!A:B,2,FALSE)</f>
        <v>Ordinativo</v>
      </c>
    </row>
    <row r="5170" spans="1:17" ht="15" customHeight="1" x14ac:dyDescent="0.25">
      <c r="A5170" s="30">
        <v>2016</v>
      </c>
      <c r="B5170" s="3" t="s">
        <v>17</v>
      </c>
      <c r="C5170" s="3" t="s">
        <v>137</v>
      </c>
      <c r="D5170" s="3" t="s">
        <v>137</v>
      </c>
      <c r="E5170" s="3">
        <v>398</v>
      </c>
      <c r="F5170" s="3">
        <v>598</v>
      </c>
      <c r="G5170" s="3">
        <v>598</v>
      </c>
      <c r="H5170" s="3">
        <v>84352862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 t="str">
        <f>B5170&amp;" | "&amp;C5170&amp;" | "&amp;D5170</f>
        <v>documentazione_amministrativa / documentazione_contabile | COMUNICAZIONE DI LIQUIDAZIONE | COMUNICAZIONE DI LIQUIDAZIONE</v>
      </c>
      <c r="Q5170" s="3" t="str">
        <f>VLOOKUP(P5170,'Classificazione UD'!A:B,2,FALSE)</f>
        <v>Ordinativo</v>
      </c>
    </row>
    <row r="5171" spans="1:17" ht="15" customHeight="1" x14ac:dyDescent="0.25">
      <c r="A5171" s="30">
        <v>2014</v>
      </c>
      <c r="B5171" s="3" t="s">
        <v>118</v>
      </c>
      <c r="C5171" s="3" t="s">
        <v>138</v>
      </c>
      <c r="D5171" s="3" t="s">
        <v>138</v>
      </c>
      <c r="E5171" s="3">
        <v>37</v>
      </c>
      <c r="F5171" s="3">
        <v>74</v>
      </c>
      <c r="G5171" s="3">
        <v>74</v>
      </c>
      <c r="H5171" s="3">
        <v>5365008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 t="str">
        <f>B5171&amp;" | "&amp;C5171&amp;" | "&amp;D5171</f>
        <v>documentazione_amministrativa / decreti_ordinanze | ORDINANZA DIRIGENZIALE | ORDINANZA DIRIGENZIALE</v>
      </c>
      <c r="Q5171" s="3" t="str">
        <f>VLOOKUP(P5171,'Classificazione UD'!A:B,2,FALSE)</f>
        <v>Amministrativo</v>
      </c>
    </row>
    <row r="5172" spans="1:17" ht="15" customHeight="1" x14ac:dyDescent="0.25">
      <c r="A5172" s="30">
        <v>2015</v>
      </c>
      <c r="B5172" s="3" t="s">
        <v>118</v>
      </c>
      <c r="C5172" s="3" t="s">
        <v>138</v>
      </c>
      <c r="D5172" s="3" t="s">
        <v>138</v>
      </c>
      <c r="E5172" s="3">
        <v>59</v>
      </c>
      <c r="F5172" s="3">
        <v>118</v>
      </c>
      <c r="G5172" s="3">
        <v>118</v>
      </c>
      <c r="H5172" s="3">
        <v>6838700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 t="str">
        <f>B5172&amp;" | "&amp;C5172&amp;" | "&amp;D5172</f>
        <v>documentazione_amministrativa / decreti_ordinanze | ORDINANZA DIRIGENZIALE | ORDINANZA DIRIGENZIALE</v>
      </c>
      <c r="Q5172" s="3" t="str">
        <f>VLOOKUP(P5172,'Classificazione UD'!A:B,2,FALSE)</f>
        <v>Amministrativo</v>
      </c>
    </row>
    <row r="5173" spans="1:17" ht="15" customHeight="1" x14ac:dyDescent="0.25">
      <c r="A5173" s="30">
        <v>2014</v>
      </c>
      <c r="B5173" s="3" t="s">
        <v>118</v>
      </c>
      <c r="C5173" s="3" t="s">
        <v>139</v>
      </c>
      <c r="D5173" s="3" t="s">
        <v>139</v>
      </c>
      <c r="E5173" s="3">
        <v>6</v>
      </c>
      <c r="F5173" s="3">
        <v>13</v>
      </c>
      <c r="G5173" s="3">
        <v>13</v>
      </c>
      <c r="H5173" s="3">
        <v>18671313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 t="str">
        <f>B5173&amp;" | "&amp;C5173&amp;" | "&amp;D5173</f>
        <v>documentazione_amministrativa / decreti_ordinanze | ORDINANZA SINDACALE | ORDINANZA SINDACALE</v>
      </c>
      <c r="Q5173" s="3" t="str">
        <f>VLOOKUP(P5173,'Classificazione UD'!A:B,2,FALSE)</f>
        <v>Amministrativo</v>
      </c>
    </row>
    <row r="5174" spans="1:17" ht="15" customHeight="1" x14ac:dyDescent="0.25">
      <c r="A5174" s="30">
        <v>2015</v>
      </c>
      <c r="B5174" s="3" t="s">
        <v>118</v>
      </c>
      <c r="C5174" s="3" t="s">
        <v>139</v>
      </c>
      <c r="D5174" s="3" t="s">
        <v>139</v>
      </c>
      <c r="E5174" s="3">
        <v>2</v>
      </c>
      <c r="F5174" s="3">
        <v>4</v>
      </c>
      <c r="G5174" s="3">
        <v>4</v>
      </c>
      <c r="H5174" s="3">
        <v>337495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 t="str">
        <f>B5174&amp;" | "&amp;C5174&amp;" | "&amp;D5174</f>
        <v>documentazione_amministrativa / decreti_ordinanze | ORDINANZA SINDACALE | ORDINANZA SINDACALE</v>
      </c>
      <c r="Q5174" s="3" t="str">
        <f>VLOOKUP(P5174,'Classificazione UD'!A:B,2,FALSE)</f>
        <v>Amministrativo</v>
      </c>
    </row>
    <row r="5175" spans="1:17" ht="15" customHeight="1" x14ac:dyDescent="0.25">
      <c r="A5175" s="30">
        <v>2016</v>
      </c>
      <c r="B5175" s="3" t="s">
        <v>118</v>
      </c>
      <c r="C5175" s="3" t="s">
        <v>139</v>
      </c>
      <c r="D5175" s="3" t="s">
        <v>139</v>
      </c>
      <c r="E5175" s="3">
        <v>2</v>
      </c>
      <c r="F5175" s="3">
        <v>4</v>
      </c>
      <c r="G5175" s="3">
        <v>4</v>
      </c>
      <c r="H5175" s="3">
        <v>312898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 t="str">
        <f>B5175&amp;" | "&amp;C5175&amp;" | "&amp;D5175</f>
        <v>documentazione_amministrativa / decreti_ordinanze | ORDINANZA SINDACALE | ORDINANZA SINDACALE</v>
      </c>
      <c r="Q5175" s="3" t="str">
        <f>VLOOKUP(P5175,'Classificazione UD'!A:B,2,FALSE)</f>
        <v>Amministrativo</v>
      </c>
    </row>
    <row r="5176" spans="1:17" ht="15" customHeight="1" x14ac:dyDescent="0.25">
      <c r="A5176" s="30">
        <v>2014</v>
      </c>
      <c r="B5176" s="3" t="s">
        <v>36</v>
      </c>
      <c r="C5176" s="3" t="s">
        <v>50</v>
      </c>
      <c r="D5176" s="3" t="s">
        <v>50</v>
      </c>
      <c r="E5176" s="3">
        <v>3132</v>
      </c>
      <c r="F5176" s="3">
        <v>13726</v>
      </c>
      <c r="G5176" s="3">
        <v>13726</v>
      </c>
      <c r="H5176" s="3">
        <v>3344277872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 t="str">
        <f>B5176&amp;" | "&amp;C5176&amp;" | "&amp;D5176</f>
        <v>documentazione_amministrativa / documenti_protocollati | DOCUMENTO PROTOCOLLATO | DOCUMENTO PROTOCOLLATO</v>
      </c>
      <c r="Q5176" s="3" t="str">
        <f>VLOOKUP(P5176,'Classificazione UD'!A:B,2,FALSE)</f>
        <v>Protocollo</v>
      </c>
    </row>
    <row r="5177" spans="1:17" ht="15" customHeight="1" x14ac:dyDescent="0.25">
      <c r="A5177" s="30">
        <v>2015</v>
      </c>
      <c r="B5177" s="3" t="s">
        <v>36</v>
      </c>
      <c r="C5177" s="3" t="s">
        <v>50</v>
      </c>
      <c r="D5177" s="3" t="s">
        <v>50</v>
      </c>
      <c r="E5177" s="3">
        <v>5604</v>
      </c>
      <c r="F5177" s="3">
        <v>22283</v>
      </c>
      <c r="G5177" s="3">
        <v>22283</v>
      </c>
      <c r="H5177" s="3">
        <v>4654330463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 t="str">
        <f>B5177&amp;" | "&amp;C5177&amp;" | "&amp;D5177</f>
        <v>documentazione_amministrativa / documenti_protocollati | DOCUMENTO PROTOCOLLATO | DOCUMENTO PROTOCOLLATO</v>
      </c>
      <c r="Q5177" s="3" t="str">
        <f>VLOOKUP(P5177,'Classificazione UD'!A:B,2,FALSE)</f>
        <v>Protocollo</v>
      </c>
    </row>
    <row r="5178" spans="1:17" ht="15" customHeight="1" x14ac:dyDescent="0.25">
      <c r="A5178" s="30">
        <v>2016</v>
      </c>
      <c r="B5178" s="3" t="s">
        <v>36</v>
      </c>
      <c r="C5178" s="3" t="s">
        <v>50</v>
      </c>
      <c r="D5178" s="3" t="s">
        <v>50</v>
      </c>
      <c r="E5178" s="3">
        <v>4508</v>
      </c>
      <c r="F5178" s="3">
        <v>17594</v>
      </c>
      <c r="G5178" s="3">
        <v>17594</v>
      </c>
      <c r="H5178" s="3">
        <v>3894306114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 t="str">
        <f>B5178&amp;" | "&amp;C5178&amp;" | "&amp;D5178</f>
        <v>documentazione_amministrativa / documenti_protocollati | DOCUMENTO PROTOCOLLATO | DOCUMENTO PROTOCOLLATO</v>
      </c>
      <c r="Q5178" s="3" t="str">
        <f>VLOOKUP(P5178,'Classificazione UD'!A:B,2,FALSE)</f>
        <v>Protocollo</v>
      </c>
    </row>
    <row r="5179" spans="1:17" ht="15" customHeight="1" x14ac:dyDescent="0.25">
      <c r="A5179" s="30">
        <v>2015</v>
      </c>
      <c r="B5179" s="3" t="s">
        <v>36</v>
      </c>
      <c r="C5179" s="3" t="s">
        <v>50</v>
      </c>
      <c r="D5179" s="3" t="s">
        <v>50</v>
      </c>
      <c r="E5179" s="3">
        <v>69</v>
      </c>
      <c r="F5179" s="3">
        <v>69</v>
      </c>
      <c r="G5179" s="3">
        <v>69</v>
      </c>
      <c r="H5179" s="3">
        <v>98764633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 t="str">
        <f>B5179&amp;" | "&amp;C5179&amp;" | "&amp;D5179</f>
        <v>documentazione_amministrativa / documenti_protocollati | DOCUMENTO PROTOCOLLATO | DOCUMENTO PROTOCOLLATO</v>
      </c>
      <c r="Q5179" s="3" t="str">
        <f>VLOOKUP(P5179,'Classificazione UD'!A:B,2,FALSE)</f>
        <v>Protocollo</v>
      </c>
    </row>
    <row r="5180" spans="1:17" ht="15" customHeight="1" x14ac:dyDescent="0.25">
      <c r="A5180" s="30">
        <v>2016</v>
      </c>
      <c r="B5180" s="3" t="s">
        <v>36</v>
      </c>
      <c r="C5180" s="3" t="s">
        <v>50</v>
      </c>
      <c r="D5180" s="3" t="s">
        <v>50</v>
      </c>
      <c r="E5180" s="3">
        <v>256</v>
      </c>
      <c r="F5180" s="3">
        <v>256</v>
      </c>
      <c r="G5180" s="3">
        <v>256</v>
      </c>
      <c r="H5180" s="3">
        <v>129397821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 t="str">
        <f>B5180&amp;" | "&amp;C5180&amp;" | "&amp;D5180</f>
        <v>documentazione_amministrativa / documenti_protocollati | DOCUMENTO PROTOCOLLATO | DOCUMENTO PROTOCOLLATO</v>
      </c>
      <c r="Q5180" s="3" t="str">
        <f>VLOOKUP(P5180,'Classificazione UD'!A:B,2,FALSE)</f>
        <v>Protocollo</v>
      </c>
    </row>
    <row r="5181" spans="1:17" ht="15" customHeight="1" x14ac:dyDescent="0.25">
      <c r="A5181" s="30">
        <v>2015</v>
      </c>
      <c r="B5181" s="3" t="s">
        <v>44</v>
      </c>
      <c r="C5181" s="3" t="s">
        <v>135</v>
      </c>
      <c r="D5181" s="3" t="s">
        <v>135</v>
      </c>
      <c r="E5181" s="3">
        <v>1</v>
      </c>
      <c r="F5181" s="3">
        <v>6</v>
      </c>
      <c r="G5181" s="3">
        <v>6</v>
      </c>
      <c r="H5181" s="3">
        <v>494036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 t="str">
        <f>B5181&amp;" | "&amp;C5181&amp;" | "&amp;D5181</f>
        <v>documentazione_amministrativa / deliberazioni | DELIBERA DI CONSIGLIO | DELIBERA DI CONSIGLIO</v>
      </c>
      <c r="Q5181" s="3" t="str">
        <f>VLOOKUP(P5181,'Classificazione UD'!A:B,2,FALSE)</f>
        <v>Amministrativo</v>
      </c>
    </row>
    <row r="5182" spans="1:17" ht="15" customHeight="1" x14ac:dyDescent="0.25">
      <c r="A5182" s="30">
        <v>2015</v>
      </c>
      <c r="B5182" s="3" t="s">
        <v>44</v>
      </c>
      <c r="C5182" s="3" t="s">
        <v>136</v>
      </c>
      <c r="D5182" s="3" t="s">
        <v>136</v>
      </c>
      <c r="E5182" s="3">
        <v>1</v>
      </c>
      <c r="F5182" s="3">
        <v>6</v>
      </c>
      <c r="G5182" s="3">
        <v>6</v>
      </c>
      <c r="H5182" s="3">
        <v>421673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 t="str">
        <f>B5182&amp;" | "&amp;C5182&amp;" | "&amp;D5182</f>
        <v>documentazione_amministrativa / deliberazioni | DELIBERA DI GIUNTA | DELIBERA DI GIUNTA</v>
      </c>
      <c r="Q5182" s="3" t="str">
        <f>VLOOKUP(P5182,'Classificazione UD'!A:B,2,FALSE)</f>
        <v>Amministrativo</v>
      </c>
    </row>
    <row r="5183" spans="1:17" ht="15" customHeight="1" x14ac:dyDescent="0.25">
      <c r="A5183" s="30">
        <v>2015</v>
      </c>
      <c r="B5183" s="3" t="s">
        <v>48</v>
      </c>
      <c r="C5183" s="3" t="s">
        <v>145</v>
      </c>
      <c r="D5183" s="3" t="s">
        <v>145</v>
      </c>
      <c r="E5183" s="3">
        <v>3</v>
      </c>
      <c r="F5183" s="3">
        <v>6</v>
      </c>
      <c r="G5183" s="3">
        <v>6</v>
      </c>
      <c r="H5183" s="3">
        <v>1003440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 t="str">
        <f>B5183&amp;" | "&amp;C5183&amp;" | "&amp;D5183</f>
        <v>documentazione_amministrativa / determinazioni | DETERMINAZIONE DIRIGENZIALE | DETERMINAZIONE DIRIGENZIALE</v>
      </c>
      <c r="Q5183" s="3" t="str">
        <f>VLOOKUP(P5183,'Classificazione UD'!A:B,2,FALSE)</f>
        <v>Amministrativo</v>
      </c>
    </row>
    <row r="5184" spans="1:17" ht="15" customHeight="1" x14ac:dyDescent="0.25">
      <c r="A5184" s="30">
        <v>2015</v>
      </c>
      <c r="B5184" s="3" t="s">
        <v>17</v>
      </c>
      <c r="C5184" s="3" t="s">
        <v>27</v>
      </c>
      <c r="D5184" s="3" t="s">
        <v>19</v>
      </c>
      <c r="E5184" s="3">
        <v>2556</v>
      </c>
      <c r="F5184" s="3">
        <v>8048</v>
      </c>
      <c r="G5184" s="3">
        <v>8048</v>
      </c>
      <c r="H5184" s="3">
        <v>610339271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 t="str">
        <f>B5184&amp;" | "&amp;C5184&amp;" | "&amp;D5184</f>
        <v>documentazione_amministrativa / documentazione_contabile | FATTURA PASSIVA | FATTURA</v>
      </c>
      <c r="Q5184" s="3" t="str">
        <f>VLOOKUP(P5184,'Classificazione UD'!A:B,2,FALSE)</f>
        <v>Fiscale</v>
      </c>
    </row>
    <row r="5185" spans="1:17" ht="15" customHeight="1" x14ac:dyDescent="0.25">
      <c r="A5185" s="30">
        <v>2004</v>
      </c>
      <c r="B5185" s="3" t="s">
        <v>36</v>
      </c>
      <c r="C5185" s="3" t="s">
        <v>50</v>
      </c>
      <c r="D5185" s="3" t="s">
        <v>50</v>
      </c>
      <c r="E5185" s="3">
        <v>10</v>
      </c>
      <c r="F5185" s="3">
        <v>11</v>
      </c>
      <c r="G5185" s="3">
        <v>11</v>
      </c>
      <c r="H5185" s="3">
        <v>404206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 t="str">
        <f>B5185&amp;" | "&amp;C5185&amp;" | "&amp;D5185</f>
        <v>documentazione_amministrativa / documenti_protocollati | DOCUMENTO PROTOCOLLATO | DOCUMENTO PROTOCOLLATO</v>
      </c>
      <c r="Q5185" s="3" t="str">
        <f>VLOOKUP(P5185,'Classificazione UD'!A:B,2,FALSE)</f>
        <v>Protocollo</v>
      </c>
    </row>
    <row r="5186" spans="1:17" ht="15" customHeight="1" x14ac:dyDescent="0.25">
      <c r="A5186" s="30">
        <v>2005</v>
      </c>
      <c r="B5186" s="3" t="s">
        <v>36</v>
      </c>
      <c r="C5186" s="3" t="s">
        <v>50</v>
      </c>
      <c r="D5186" s="3" t="s">
        <v>50</v>
      </c>
      <c r="E5186" s="3">
        <v>2</v>
      </c>
      <c r="F5186" s="3">
        <v>2</v>
      </c>
      <c r="G5186" s="3">
        <v>2</v>
      </c>
      <c r="H5186" s="3">
        <v>976581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 t="str">
        <f>B5186&amp;" | "&amp;C5186&amp;" | "&amp;D5186</f>
        <v>documentazione_amministrativa / documenti_protocollati | DOCUMENTO PROTOCOLLATO | DOCUMENTO PROTOCOLLATO</v>
      </c>
      <c r="Q5186" s="3" t="str">
        <f>VLOOKUP(P5186,'Classificazione UD'!A:B,2,FALSE)</f>
        <v>Protocollo</v>
      </c>
    </row>
    <row r="5187" spans="1:17" ht="15" customHeight="1" x14ac:dyDescent="0.25">
      <c r="A5187" s="30">
        <v>2006</v>
      </c>
      <c r="B5187" s="3" t="s">
        <v>36</v>
      </c>
      <c r="C5187" s="3" t="s">
        <v>50</v>
      </c>
      <c r="D5187" s="3" t="s">
        <v>50</v>
      </c>
      <c r="E5187" s="3">
        <v>1</v>
      </c>
      <c r="F5187" s="3">
        <v>1</v>
      </c>
      <c r="G5187" s="3">
        <v>1</v>
      </c>
      <c r="H5187" s="3">
        <v>131072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 t="str">
        <f>B5187&amp;" | "&amp;C5187&amp;" | "&amp;D5187</f>
        <v>documentazione_amministrativa / documenti_protocollati | DOCUMENTO PROTOCOLLATO | DOCUMENTO PROTOCOLLATO</v>
      </c>
      <c r="Q5187" s="3" t="str">
        <f>VLOOKUP(P5187,'Classificazione UD'!A:B,2,FALSE)</f>
        <v>Protocollo</v>
      </c>
    </row>
    <row r="5188" spans="1:17" ht="15" customHeight="1" x14ac:dyDescent="0.25">
      <c r="A5188" s="30">
        <v>2007</v>
      </c>
      <c r="B5188" s="3" t="s">
        <v>36</v>
      </c>
      <c r="C5188" s="3" t="s">
        <v>50</v>
      </c>
      <c r="D5188" s="3" t="s">
        <v>50</v>
      </c>
      <c r="E5188" s="3">
        <v>2</v>
      </c>
      <c r="F5188" s="3">
        <v>2</v>
      </c>
      <c r="G5188" s="3">
        <v>2</v>
      </c>
      <c r="H5188" s="3">
        <v>198015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 t="str">
        <f>B5188&amp;" | "&amp;C5188&amp;" | "&amp;D5188</f>
        <v>documentazione_amministrativa / documenti_protocollati | DOCUMENTO PROTOCOLLATO | DOCUMENTO PROTOCOLLATO</v>
      </c>
      <c r="Q5188" s="3" t="str">
        <f>VLOOKUP(P5188,'Classificazione UD'!A:B,2,FALSE)</f>
        <v>Protocollo</v>
      </c>
    </row>
    <row r="5189" spans="1:17" ht="15" customHeight="1" x14ac:dyDescent="0.25">
      <c r="A5189" s="30">
        <v>2009</v>
      </c>
      <c r="B5189" s="3" t="s">
        <v>36</v>
      </c>
      <c r="C5189" s="3" t="s">
        <v>50</v>
      </c>
      <c r="D5189" s="3" t="s">
        <v>50</v>
      </c>
      <c r="E5189" s="3">
        <v>4333</v>
      </c>
      <c r="F5189" s="3">
        <v>4333</v>
      </c>
      <c r="G5189" s="3">
        <v>4333</v>
      </c>
      <c r="H5189" s="3">
        <v>857959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 t="str">
        <f>B5189&amp;" | "&amp;C5189&amp;" | "&amp;D5189</f>
        <v>documentazione_amministrativa / documenti_protocollati | DOCUMENTO PROTOCOLLATO | DOCUMENTO PROTOCOLLATO</v>
      </c>
      <c r="Q5189" s="3" t="str">
        <f>VLOOKUP(P5189,'Classificazione UD'!A:B,2,FALSE)</f>
        <v>Protocollo</v>
      </c>
    </row>
    <row r="5190" spans="1:17" ht="15" customHeight="1" x14ac:dyDescent="0.25">
      <c r="A5190" s="30">
        <v>2010</v>
      </c>
      <c r="B5190" s="3" t="s">
        <v>36</v>
      </c>
      <c r="C5190" s="3" t="s">
        <v>50</v>
      </c>
      <c r="D5190" s="3" t="s">
        <v>50</v>
      </c>
      <c r="E5190" s="3">
        <v>5245</v>
      </c>
      <c r="F5190" s="3">
        <v>5481</v>
      </c>
      <c r="G5190" s="3">
        <v>5481</v>
      </c>
      <c r="H5190" s="3">
        <v>117383076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 t="str">
        <f>B5190&amp;" | "&amp;C5190&amp;" | "&amp;D5190</f>
        <v>documentazione_amministrativa / documenti_protocollati | DOCUMENTO PROTOCOLLATO | DOCUMENTO PROTOCOLLATO</v>
      </c>
      <c r="Q5190" s="3" t="str">
        <f>VLOOKUP(P5190,'Classificazione UD'!A:B,2,FALSE)</f>
        <v>Protocollo</v>
      </c>
    </row>
    <row r="5191" spans="1:17" ht="15" customHeight="1" x14ac:dyDescent="0.25">
      <c r="A5191" s="30">
        <v>2011</v>
      </c>
      <c r="B5191" s="3" t="s">
        <v>36</v>
      </c>
      <c r="C5191" s="3" t="s">
        <v>50</v>
      </c>
      <c r="D5191" s="3" t="s">
        <v>50</v>
      </c>
      <c r="E5191" s="3">
        <v>4197</v>
      </c>
      <c r="F5191" s="3">
        <v>4286</v>
      </c>
      <c r="G5191" s="3">
        <v>4286</v>
      </c>
      <c r="H5191" s="3">
        <v>217904296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 t="str">
        <f>B5191&amp;" | "&amp;C5191&amp;" | "&amp;D5191</f>
        <v>documentazione_amministrativa / documenti_protocollati | DOCUMENTO PROTOCOLLATO | DOCUMENTO PROTOCOLLATO</v>
      </c>
      <c r="Q5191" s="3" t="str">
        <f>VLOOKUP(P5191,'Classificazione UD'!A:B,2,FALSE)</f>
        <v>Protocollo</v>
      </c>
    </row>
    <row r="5192" spans="1:17" ht="15" customHeight="1" x14ac:dyDescent="0.25">
      <c r="A5192" s="30">
        <v>2015</v>
      </c>
      <c r="B5192" s="3" t="s">
        <v>36</v>
      </c>
      <c r="C5192" s="3" t="s">
        <v>50</v>
      </c>
      <c r="D5192" s="3" t="s">
        <v>50</v>
      </c>
      <c r="E5192" s="3">
        <v>850</v>
      </c>
      <c r="F5192" s="3">
        <v>3195</v>
      </c>
      <c r="G5192" s="3">
        <v>3195</v>
      </c>
      <c r="H5192" s="3">
        <v>551523622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 t="str">
        <f>B5192&amp;" | "&amp;C5192&amp;" | "&amp;D5192</f>
        <v>documentazione_amministrativa / documenti_protocollati | DOCUMENTO PROTOCOLLATO | DOCUMENTO PROTOCOLLATO</v>
      </c>
      <c r="Q5192" s="3" t="str">
        <f>VLOOKUP(P5192,'Classificazione UD'!A:B,2,FALSE)</f>
        <v>Protocollo</v>
      </c>
    </row>
    <row r="5193" spans="1:17" ht="15" customHeight="1" x14ac:dyDescent="0.25">
      <c r="A5193" s="30">
        <v>2016</v>
      </c>
      <c r="B5193" s="3" t="s">
        <v>36</v>
      </c>
      <c r="C5193" s="3" t="s">
        <v>50</v>
      </c>
      <c r="D5193" s="3" t="s">
        <v>50</v>
      </c>
      <c r="E5193" s="3">
        <v>98</v>
      </c>
      <c r="F5193" s="3">
        <v>257</v>
      </c>
      <c r="G5193" s="3">
        <v>257</v>
      </c>
      <c r="H5193" s="3">
        <v>59087357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 t="str">
        <f>B5193&amp;" | "&amp;C5193&amp;" | "&amp;D5193</f>
        <v>documentazione_amministrativa / documenti_protocollati | DOCUMENTO PROTOCOLLATO | DOCUMENTO PROTOCOLLATO</v>
      </c>
      <c r="Q5193" s="3" t="str">
        <f>VLOOKUP(P5193,'Classificazione UD'!A:B,2,FALSE)</f>
        <v>Protocollo</v>
      </c>
    </row>
    <row r="5194" spans="1:17" ht="15" customHeight="1" x14ac:dyDescent="0.25">
      <c r="A5194" s="30">
        <v>2011</v>
      </c>
      <c r="B5194" s="3" t="s">
        <v>44</v>
      </c>
      <c r="C5194" s="3" t="s">
        <v>46</v>
      </c>
      <c r="D5194" s="3" t="s">
        <v>46</v>
      </c>
      <c r="E5194" s="3">
        <v>38</v>
      </c>
      <c r="F5194" s="3">
        <v>81</v>
      </c>
      <c r="G5194" s="3">
        <v>81</v>
      </c>
      <c r="H5194" s="3">
        <v>12375628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 t="str">
        <f>B5194&amp;" | "&amp;C5194&amp;" | "&amp;D5194</f>
        <v>documentazione_amministrativa / deliberazioni | DELIBERA | DELIBERA</v>
      </c>
      <c r="Q5194" s="3" t="str">
        <f>VLOOKUP(P5194,'Classificazione UD'!A:B,2,FALSE)</f>
        <v>Amministrativo</v>
      </c>
    </row>
    <row r="5195" spans="1:17" ht="15" customHeight="1" x14ac:dyDescent="0.25">
      <c r="A5195" s="30">
        <v>2012</v>
      </c>
      <c r="B5195" s="3" t="s">
        <v>44</v>
      </c>
      <c r="C5195" s="3" t="s">
        <v>46</v>
      </c>
      <c r="D5195" s="3" t="s">
        <v>46</v>
      </c>
      <c r="E5195" s="3">
        <v>31</v>
      </c>
      <c r="F5195" s="3">
        <v>85</v>
      </c>
      <c r="G5195" s="3">
        <v>85</v>
      </c>
      <c r="H5195" s="3">
        <v>11687065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 t="str">
        <f>B5195&amp;" | "&amp;C5195&amp;" | "&amp;D5195</f>
        <v>documentazione_amministrativa / deliberazioni | DELIBERA | DELIBERA</v>
      </c>
      <c r="Q5195" s="3" t="str">
        <f>VLOOKUP(P5195,'Classificazione UD'!A:B,2,FALSE)</f>
        <v>Amministrativo</v>
      </c>
    </row>
    <row r="5196" spans="1:17" ht="15" customHeight="1" x14ac:dyDescent="0.25">
      <c r="A5196" s="30">
        <v>2013</v>
      </c>
      <c r="B5196" s="3" t="s">
        <v>44</v>
      </c>
      <c r="C5196" s="3" t="s">
        <v>46</v>
      </c>
      <c r="D5196" s="3" t="s">
        <v>46</v>
      </c>
      <c r="E5196" s="3">
        <v>38</v>
      </c>
      <c r="F5196" s="3">
        <v>102</v>
      </c>
      <c r="G5196" s="3">
        <v>102</v>
      </c>
      <c r="H5196" s="3">
        <v>21195666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 t="str">
        <f>B5196&amp;" | "&amp;C5196&amp;" | "&amp;D5196</f>
        <v>documentazione_amministrativa / deliberazioni | DELIBERA | DELIBERA</v>
      </c>
      <c r="Q5196" s="3" t="str">
        <f>VLOOKUP(P5196,'Classificazione UD'!A:B,2,FALSE)</f>
        <v>Amministrativo</v>
      </c>
    </row>
    <row r="5197" spans="1:17" ht="15" customHeight="1" x14ac:dyDescent="0.25">
      <c r="A5197" s="30">
        <v>2014</v>
      </c>
      <c r="B5197" s="3" t="s">
        <v>44</v>
      </c>
      <c r="C5197" s="3" t="s">
        <v>46</v>
      </c>
      <c r="D5197" s="3" t="s">
        <v>46</v>
      </c>
      <c r="E5197" s="3">
        <v>52</v>
      </c>
      <c r="F5197" s="3">
        <v>164</v>
      </c>
      <c r="G5197" s="3">
        <v>164</v>
      </c>
      <c r="H5197" s="3">
        <v>38126555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 t="str">
        <f>B5197&amp;" | "&amp;C5197&amp;" | "&amp;D5197</f>
        <v>documentazione_amministrativa / deliberazioni | DELIBERA | DELIBERA</v>
      </c>
      <c r="Q5197" s="3" t="str">
        <f>VLOOKUP(P5197,'Classificazione UD'!A:B,2,FALSE)</f>
        <v>Amministrativo</v>
      </c>
    </row>
    <row r="5198" spans="1:17" ht="15" customHeight="1" x14ac:dyDescent="0.25">
      <c r="A5198" s="30">
        <v>2015</v>
      </c>
      <c r="B5198" s="3" t="s">
        <v>44</v>
      </c>
      <c r="C5198" s="3" t="s">
        <v>46</v>
      </c>
      <c r="D5198" s="3" t="s">
        <v>46</v>
      </c>
      <c r="E5198" s="3">
        <v>28</v>
      </c>
      <c r="F5198" s="3">
        <v>91</v>
      </c>
      <c r="G5198" s="3">
        <v>91</v>
      </c>
      <c r="H5198" s="3">
        <v>54320501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 t="str">
        <f>B5198&amp;" | "&amp;C5198&amp;" | "&amp;D5198</f>
        <v>documentazione_amministrativa / deliberazioni | DELIBERA | DELIBERA</v>
      </c>
      <c r="Q5198" s="3" t="str">
        <f>VLOOKUP(P5198,'Classificazione UD'!A:B,2,FALSE)</f>
        <v>Amministrativo</v>
      </c>
    </row>
    <row r="5199" spans="1:17" ht="15" customHeight="1" x14ac:dyDescent="0.25">
      <c r="A5199" s="30">
        <v>2016</v>
      </c>
      <c r="B5199" s="3" t="s">
        <v>44</v>
      </c>
      <c r="C5199" s="3" t="s">
        <v>46</v>
      </c>
      <c r="D5199" s="3" t="s">
        <v>46</v>
      </c>
      <c r="E5199" s="3">
        <v>25</v>
      </c>
      <c r="F5199" s="3">
        <v>68</v>
      </c>
      <c r="G5199" s="3">
        <v>68</v>
      </c>
      <c r="H5199" s="3">
        <v>51440869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 t="str">
        <f>B5199&amp;" | "&amp;C5199&amp;" | "&amp;D5199</f>
        <v>documentazione_amministrativa / deliberazioni | DELIBERA | DELIBERA</v>
      </c>
      <c r="Q5199" s="3" t="str">
        <f>VLOOKUP(P5199,'Classificazione UD'!A:B,2,FALSE)</f>
        <v>Amministrativo</v>
      </c>
    </row>
    <row r="5200" spans="1:17" ht="15" customHeight="1" x14ac:dyDescent="0.25">
      <c r="A5200" s="30">
        <v>2011</v>
      </c>
      <c r="B5200" s="3" t="s">
        <v>44</v>
      </c>
      <c r="C5200" s="3" t="s">
        <v>46</v>
      </c>
      <c r="D5200" s="3" t="s">
        <v>46</v>
      </c>
      <c r="E5200" s="3">
        <v>97</v>
      </c>
      <c r="F5200" s="3">
        <v>195</v>
      </c>
      <c r="G5200" s="3">
        <v>195</v>
      </c>
      <c r="H5200" s="3">
        <v>30641472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 t="str">
        <f>B5200&amp;" | "&amp;C5200&amp;" | "&amp;D5200</f>
        <v>documentazione_amministrativa / deliberazioni | DELIBERA | DELIBERA</v>
      </c>
      <c r="Q5200" s="3" t="str">
        <f>VLOOKUP(P5200,'Classificazione UD'!A:B,2,FALSE)</f>
        <v>Amministrativo</v>
      </c>
    </row>
    <row r="5201" spans="1:17" ht="15" customHeight="1" x14ac:dyDescent="0.25">
      <c r="A5201" s="30">
        <v>2012</v>
      </c>
      <c r="B5201" s="3" t="s">
        <v>44</v>
      </c>
      <c r="C5201" s="3" t="s">
        <v>46</v>
      </c>
      <c r="D5201" s="3" t="s">
        <v>46</v>
      </c>
      <c r="E5201" s="3">
        <v>82</v>
      </c>
      <c r="F5201" s="3">
        <v>200</v>
      </c>
      <c r="G5201" s="3">
        <v>200</v>
      </c>
      <c r="H5201" s="3">
        <v>35800745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 t="str">
        <f>B5201&amp;" | "&amp;C5201&amp;" | "&amp;D5201</f>
        <v>documentazione_amministrativa / deliberazioni | DELIBERA | DELIBERA</v>
      </c>
      <c r="Q5201" s="3" t="str">
        <f>VLOOKUP(P5201,'Classificazione UD'!A:B,2,FALSE)</f>
        <v>Amministrativo</v>
      </c>
    </row>
    <row r="5202" spans="1:17" ht="15" customHeight="1" x14ac:dyDescent="0.25">
      <c r="A5202" s="30">
        <v>2013</v>
      </c>
      <c r="B5202" s="3" t="s">
        <v>44</v>
      </c>
      <c r="C5202" s="3" t="s">
        <v>46</v>
      </c>
      <c r="D5202" s="3" t="s">
        <v>46</v>
      </c>
      <c r="E5202" s="3">
        <v>100</v>
      </c>
      <c r="F5202" s="3">
        <v>235</v>
      </c>
      <c r="G5202" s="3">
        <v>235</v>
      </c>
      <c r="H5202" s="3">
        <v>46801132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 t="str">
        <f>B5202&amp;" | "&amp;C5202&amp;" | "&amp;D5202</f>
        <v>documentazione_amministrativa / deliberazioni | DELIBERA | DELIBERA</v>
      </c>
      <c r="Q5202" s="3" t="str">
        <f>VLOOKUP(P5202,'Classificazione UD'!A:B,2,FALSE)</f>
        <v>Amministrativo</v>
      </c>
    </row>
    <row r="5203" spans="1:17" ht="15" customHeight="1" x14ac:dyDescent="0.25">
      <c r="A5203" s="30">
        <v>2014</v>
      </c>
      <c r="B5203" s="3" t="s">
        <v>44</v>
      </c>
      <c r="C5203" s="3" t="s">
        <v>46</v>
      </c>
      <c r="D5203" s="3" t="s">
        <v>46</v>
      </c>
      <c r="E5203" s="3">
        <v>80</v>
      </c>
      <c r="F5203" s="3">
        <v>192</v>
      </c>
      <c r="G5203" s="3">
        <v>192</v>
      </c>
      <c r="H5203" s="3">
        <v>37534979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 t="str">
        <f>B5203&amp;" | "&amp;C5203&amp;" | "&amp;D5203</f>
        <v>documentazione_amministrativa / deliberazioni | DELIBERA | DELIBERA</v>
      </c>
      <c r="Q5203" s="3" t="str">
        <f>VLOOKUP(P5203,'Classificazione UD'!A:B,2,FALSE)</f>
        <v>Amministrativo</v>
      </c>
    </row>
    <row r="5204" spans="1:17" ht="15" customHeight="1" x14ac:dyDescent="0.25">
      <c r="A5204" s="30">
        <v>2015</v>
      </c>
      <c r="B5204" s="3" t="s">
        <v>44</v>
      </c>
      <c r="C5204" s="3" t="s">
        <v>46</v>
      </c>
      <c r="D5204" s="3" t="s">
        <v>46</v>
      </c>
      <c r="E5204" s="3">
        <v>87</v>
      </c>
      <c r="F5204" s="3">
        <v>226</v>
      </c>
      <c r="G5204" s="3">
        <v>226</v>
      </c>
      <c r="H5204" s="3">
        <v>82835399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 t="str">
        <f>B5204&amp;" | "&amp;C5204&amp;" | "&amp;D5204</f>
        <v>documentazione_amministrativa / deliberazioni | DELIBERA | DELIBERA</v>
      </c>
      <c r="Q5204" s="3" t="str">
        <f>VLOOKUP(P5204,'Classificazione UD'!A:B,2,FALSE)</f>
        <v>Amministrativo</v>
      </c>
    </row>
    <row r="5205" spans="1:17" ht="15" customHeight="1" x14ac:dyDescent="0.25">
      <c r="A5205" s="30">
        <v>2016</v>
      </c>
      <c r="B5205" s="3" t="s">
        <v>44</v>
      </c>
      <c r="C5205" s="3" t="s">
        <v>46</v>
      </c>
      <c r="D5205" s="3" t="s">
        <v>46</v>
      </c>
      <c r="E5205" s="3">
        <v>51</v>
      </c>
      <c r="F5205" s="3">
        <v>142</v>
      </c>
      <c r="G5205" s="3">
        <v>142</v>
      </c>
      <c r="H5205" s="3">
        <v>76758827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 t="str">
        <f>B5205&amp;" | "&amp;C5205&amp;" | "&amp;D5205</f>
        <v>documentazione_amministrativa / deliberazioni | DELIBERA | DELIBERA</v>
      </c>
      <c r="Q5205" s="3" t="str">
        <f>VLOOKUP(P5205,'Classificazione UD'!A:B,2,FALSE)</f>
        <v>Amministrativo</v>
      </c>
    </row>
    <row r="5206" spans="1:17" ht="15" customHeight="1" x14ac:dyDescent="0.25">
      <c r="A5206" s="30">
        <v>2015</v>
      </c>
      <c r="B5206" s="3" t="s">
        <v>17</v>
      </c>
      <c r="C5206" s="3" t="s">
        <v>27</v>
      </c>
      <c r="D5206" s="3" t="s">
        <v>19</v>
      </c>
      <c r="E5206" s="3">
        <v>559</v>
      </c>
      <c r="F5206" s="3">
        <v>2235</v>
      </c>
      <c r="G5206" s="3">
        <v>2235</v>
      </c>
      <c r="H5206" s="3">
        <v>304173353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 t="str">
        <f>B5206&amp;" | "&amp;C5206&amp;" | "&amp;D5206</f>
        <v>documentazione_amministrativa / documentazione_contabile | FATTURA PASSIVA | FATTURA</v>
      </c>
      <c r="Q5206" s="3" t="str">
        <f>VLOOKUP(P5206,'Classificazione UD'!A:B,2,FALSE)</f>
        <v>Fiscale</v>
      </c>
    </row>
    <row r="5207" spans="1:17" ht="15" customHeight="1" x14ac:dyDescent="0.25">
      <c r="A5207" s="30">
        <v>2016</v>
      </c>
      <c r="B5207" s="3" t="s">
        <v>17</v>
      </c>
      <c r="C5207" s="3" t="s">
        <v>27</v>
      </c>
      <c r="D5207" s="3" t="s">
        <v>19</v>
      </c>
      <c r="E5207" s="3">
        <v>554</v>
      </c>
      <c r="F5207" s="3">
        <v>2208</v>
      </c>
      <c r="G5207" s="3">
        <v>2208</v>
      </c>
      <c r="H5207" s="3">
        <v>382075458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 t="str">
        <f>B5207&amp;" | "&amp;C5207&amp;" | "&amp;D5207</f>
        <v>documentazione_amministrativa / documentazione_contabile | FATTURA PASSIVA | FATTURA</v>
      </c>
      <c r="Q5207" s="3" t="str">
        <f>VLOOKUP(P5207,'Classificazione UD'!A:B,2,FALSE)</f>
        <v>Fiscale</v>
      </c>
    </row>
    <row r="5208" spans="1:17" ht="15" customHeight="1" x14ac:dyDescent="0.25">
      <c r="A5208" s="30">
        <v>2011</v>
      </c>
      <c r="B5208" s="3" t="s">
        <v>23</v>
      </c>
      <c r="C5208" s="3" t="s">
        <v>117</v>
      </c>
      <c r="D5208" s="3" t="s">
        <v>117</v>
      </c>
      <c r="E5208" s="3">
        <v>299</v>
      </c>
      <c r="F5208" s="3">
        <v>318</v>
      </c>
      <c r="G5208" s="3">
        <v>318</v>
      </c>
      <c r="H5208" s="3">
        <v>54849675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 t="str">
        <f>B5208&amp;" | "&amp;C5208&amp;" | "&amp;D5208</f>
        <v>documentazione_amministrativa / altri_documenti | DOCUMENTO NON PROTOCOLLATO | DOCUMENTO NON PROTOCOLLATO</v>
      </c>
      <c r="Q5208" s="3" t="str">
        <f>VLOOKUP(P5208,'Classificazione UD'!A:B,2,FALSE)</f>
        <v>Amministrativo</v>
      </c>
    </row>
    <row r="5209" spans="1:17" ht="15" customHeight="1" x14ac:dyDescent="0.25">
      <c r="A5209" s="30">
        <v>2012</v>
      </c>
      <c r="B5209" s="3" t="s">
        <v>23</v>
      </c>
      <c r="C5209" s="3" t="s">
        <v>117</v>
      </c>
      <c r="D5209" s="3" t="s">
        <v>117</v>
      </c>
      <c r="E5209" s="3">
        <v>270</v>
      </c>
      <c r="F5209" s="3">
        <v>308</v>
      </c>
      <c r="G5209" s="3">
        <v>308</v>
      </c>
      <c r="H5209" s="3">
        <v>36894831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 t="str">
        <f>B5209&amp;" | "&amp;C5209&amp;" | "&amp;D5209</f>
        <v>documentazione_amministrativa / altri_documenti | DOCUMENTO NON PROTOCOLLATO | DOCUMENTO NON PROTOCOLLATO</v>
      </c>
      <c r="Q5209" s="3" t="str">
        <f>VLOOKUP(P5209,'Classificazione UD'!A:B,2,FALSE)</f>
        <v>Amministrativo</v>
      </c>
    </row>
    <row r="5210" spans="1:17" ht="15" customHeight="1" x14ac:dyDescent="0.25">
      <c r="A5210" s="30">
        <v>2013</v>
      </c>
      <c r="B5210" s="3" t="s">
        <v>23</v>
      </c>
      <c r="C5210" s="3" t="s">
        <v>117</v>
      </c>
      <c r="D5210" s="3" t="s">
        <v>117</v>
      </c>
      <c r="E5210" s="3">
        <v>203</v>
      </c>
      <c r="F5210" s="3">
        <v>230</v>
      </c>
      <c r="G5210" s="3">
        <v>230</v>
      </c>
      <c r="H5210" s="3">
        <v>39006939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 t="str">
        <f>B5210&amp;" | "&amp;C5210&amp;" | "&amp;D5210</f>
        <v>documentazione_amministrativa / altri_documenti | DOCUMENTO NON PROTOCOLLATO | DOCUMENTO NON PROTOCOLLATO</v>
      </c>
      <c r="Q5210" s="3" t="str">
        <f>VLOOKUP(P5210,'Classificazione UD'!A:B,2,FALSE)</f>
        <v>Amministrativo</v>
      </c>
    </row>
    <row r="5211" spans="1:17" ht="15" customHeight="1" x14ac:dyDescent="0.25">
      <c r="A5211" s="30">
        <v>2014</v>
      </c>
      <c r="B5211" s="3" t="s">
        <v>23</v>
      </c>
      <c r="C5211" s="3" t="s">
        <v>117</v>
      </c>
      <c r="D5211" s="3" t="s">
        <v>117</v>
      </c>
      <c r="E5211" s="3">
        <v>237</v>
      </c>
      <c r="F5211" s="3">
        <v>290</v>
      </c>
      <c r="G5211" s="3">
        <v>290</v>
      </c>
      <c r="H5211" s="3">
        <v>65269193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 t="str">
        <f>B5211&amp;" | "&amp;C5211&amp;" | "&amp;D5211</f>
        <v>documentazione_amministrativa / altri_documenti | DOCUMENTO NON PROTOCOLLATO | DOCUMENTO NON PROTOCOLLATO</v>
      </c>
      <c r="Q5211" s="3" t="str">
        <f>VLOOKUP(P5211,'Classificazione UD'!A:B,2,FALSE)</f>
        <v>Amministrativo</v>
      </c>
    </row>
    <row r="5212" spans="1:17" ht="15" customHeight="1" x14ac:dyDescent="0.25">
      <c r="A5212" s="30">
        <v>2015</v>
      </c>
      <c r="B5212" s="3" t="s">
        <v>23</v>
      </c>
      <c r="C5212" s="3" t="s">
        <v>117</v>
      </c>
      <c r="D5212" s="3" t="s">
        <v>117</v>
      </c>
      <c r="E5212" s="3">
        <v>99</v>
      </c>
      <c r="F5212" s="3">
        <v>117</v>
      </c>
      <c r="G5212" s="3">
        <v>117</v>
      </c>
      <c r="H5212" s="3">
        <v>23112852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 t="str">
        <f>B5212&amp;" | "&amp;C5212&amp;" | "&amp;D5212</f>
        <v>documentazione_amministrativa / altri_documenti | DOCUMENTO NON PROTOCOLLATO | DOCUMENTO NON PROTOCOLLATO</v>
      </c>
      <c r="Q5212" s="3" t="str">
        <f>VLOOKUP(P5212,'Classificazione UD'!A:B,2,FALSE)</f>
        <v>Amministrativo</v>
      </c>
    </row>
    <row r="5213" spans="1:17" ht="15" customHeight="1" x14ac:dyDescent="0.25">
      <c r="A5213" s="30">
        <v>2016</v>
      </c>
      <c r="B5213" s="3" t="s">
        <v>23</v>
      </c>
      <c r="C5213" s="3" t="s">
        <v>117</v>
      </c>
      <c r="D5213" s="3" t="s">
        <v>117</v>
      </c>
      <c r="E5213" s="3">
        <v>100</v>
      </c>
      <c r="F5213" s="3">
        <v>104</v>
      </c>
      <c r="G5213" s="3">
        <v>104</v>
      </c>
      <c r="H5213" s="3">
        <v>8846030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 t="str">
        <f>B5213&amp;" | "&amp;C5213&amp;" | "&amp;D5213</f>
        <v>documentazione_amministrativa / altri_documenti | DOCUMENTO NON PROTOCOLLATO | DOCUMENTO NON PROTOCOLLATO</v>
      </c>
      <c r="Q5213" s="3" t="str">
        <f>VLOOKUP(P5213,'Classificazione UD'!A:B,2,FALSE)</f>
        <v>Amministrativo</v>
      </c>
    </row>
    <row r="5214" spans="1:17" ht="15" customHeight="1" x14ac:dyDescent="0.25">
      <c r="A5214" s="30">
        <v>2011</v>
      </c>
      <c r="B5214" s="3" t="s">
        <v>36</v>
      </c>
      <c r="C5214" s="3" t="s">
        <v>50</v>
      </c>
      <c r="D5214" s="3" t="s">
        <v>50</v>
      </c>
      <c r="E5214" s="3">
        <v>40</v>
      </c>
      <c r="F5214" s="3">
        <v>45</v>
      </c>
      <c r="G5214" s="3">
        <v>45</v>
      </c>
      <c r="H5214" s="3">
        <v>6034276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 t="str">
        <f>B5214&amp;" | "&amp;C5214&amp;" | "&amp;D5214</f>
        <v>documentazione_amministrativa / documenti_protocollati | DOCUMENTO PROTOCOLLATO | DOCUMENTO PROTOCOLLATO</v>
      </c>
      <c r="Q5214" s="3" t="str">
        <f>VLOOKUP(P5214,'Classificazione UD'!A:B,2,FALSE)</f>
        <v>Protocollo</v>
      </c>
    </row>
    <row r="5215" spans="1:17" ht="15" customHeight="1" x14ac:dyDescent="0.25">
      <c r="A5215" s="30">
        <v>2012</v>
      </c>
      <c r="B5215" s="3" t="s">
        <v>36</v>
      </c>
      <c r="C5215" s="3" t="s">
        <v>50</v>
      </c>
      <c r="D5215" s="3" t="s">
        <v>50</v>
      </c>
      <c r="E5215" s="3">
        <v>55</v>
      </c>
      <c r="F5215" s="3">
        <v>68</v>
      </c>
      <c r="G5215" s="3">
        <v>68</v>
      </c>
      <c r="H5215" s="3">
        <v>9781292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 t="str">
        <f>B5215&amp;" | "&amp;C5215&amp;" | "&amp;D5215</f>
        <v>documentazione_amministrativa / documenti_protocollati | DOCUMENTO PROTOCOLLATO | DOCUMENTO PROTOCOLLATO</v>
      </c>
      <c r="Q5215" s="3" t="str">
        <f>VLOOKUP(P5215,'Classificazione UD'!A:B,2,FALSE)</f>
        <v>Protocollo</v>
      </c>
    </row>
    <row r="5216" spans="1:17" ht="15" customHeight="1" x14ac:dyDescent="0.25">
      <c r="A5216" s="30">
        <v>2013</v>
      </c>
      <c r="B5216" s="3" t="s">
        <v>36</v>
      </c>
      <c r="C5216" s="3" t="s">
        <v>50</v>
      </c>
      <c r="D5216" s="3" t="s">
        <v>50</v>
      </c>
      <c r="E5216" s="3">
        <v>39</v>
      </c>
      <c r="F5216" s="3">
        <v>43</v>
      </c>
      <c r="G5216" s="3">
        <v>43</v>
      </c>
      <c r="H5216" s="3">
        <v>8245387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 t="str">
        <f>B5216&amp;" | "&amp;C5216&amp;" | "&amp;D5216</f>
        <v>documentazione_amministrativa / documenti_protocollati | DOCUMENTO PROTOCOLLATO | DOCUMENTO PROTOCOLLATO</v>
      </c>
      <c r="Q5216" s="3" t="str">
        <f>VLOOKUP(P5216,'Classificazione UD'!A:B,2,FALSE)</f>
        <v>Protocollo</v>
      </c>
    </row>
    <row r="5217" spans="1:17" ht="15" customHeight="1" x14ac:dyDescent="0.25">
      <c r="A5217" s="30">
        <v>2014</v>
      </c>
      <c r="B5217" s="3" t="s">
        <v>36</v>
      </c>
      <c r="C5217" s="3" t="s">
        <v>50</v>
      </c>
      <c r="D5217" s="3" t="s">
        <v>50</v>
      </c>
      <c r="E5217" s="3">
        <v>3844</v>
      </c>
      <c r="F5217" s="3">
        <v>4713</v>
      </c>
      <c r="G5217" s="3">
        <v>4713</v>
      </c>
      <c r="H5217" s="3">
        <v>1152423117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 t="str">
        <f>B5217&amp;" | "&amp;C5217&amp;" | "&amp;D5217</f>
        <v>documentazione_amministrativa / documenti_protocollati | DOCUMENTO PROTOCOLLATO | DOCUMENTO PROTOCOLLATO</v>
      </c>
      <c r="Q5217" s="3" t="str">
        <f>VLOOKUP(P5217,'Classificazione UD'!A:B,2,FALSE)</f>
        <v>Protocollo</v>
      </c>
    </row>
    <row r="5218" spans="1:17" ht="15" customHeight="1" x14ac:dyDescent="0.25">
      <c r="A5218" s="30">
        <v>2015</v>
      </c>
      <c r="B5218" s="3" t="s">
        <v>36</v>
      </c>
      <c r="C5218" s="3" t="s">
        <v>50</v>
      </c>
      <c r="D5218" s="3" t="s">
        <v>50</v>
      </c>
      <c r="E5218" s="3">
        <v>4754</v>
      </c>
      <c r="F5218" s="3">
        <v>10250</v>
      </c>
      <c r="G5218" s="3">
        <v>10250</v>
      </c>
      <c r="H5218" s="3">
        <v>3675784260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 t="str">
        <f>B5218&amp;" | "&amp;C5218&amp;" | "&amp;D5218</f>
        <v>documentazione_amministrativa / documenti_protocollati | DOCUMENTO PROTOCOLLATO | DOCUMENTO PROTOCOLLATO</v>
      </c>
      <c r="Q5218" s="3" t="str">
        <f>VLOOKUP(P5218,'Classificazione UD'!A:B,2,FALSE)</f>
        <v>Protocollo</v>
      </c>
    </row>
    <row r="5219" spans="1:17" ht="15" customHeight="1" x14ac:dyDescent="0.25">
      <c r="A5219" s="30">
        <v>2016</v>
      </c>
      <c r="B5219" s="3" t="s">
        <v>36</v>
      </c>
      <c r="C5219" s="3" t="s">
        <v>50</v>
      </c>
      <c r="D5219" s="3" t="s">
        <v>50</v>
      </c>
      <c r="E5219" s="3">
        <v>3316</v>
      </c>
      <c r="F5219" s="3">
        <v>8542</v>
      </c>
      <c r="G5219" s="3">
        <v>8542</v>
      </c>
      <c r="H5219" s="3">
        <v>3769660997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 t="str">
        <f>B5219&amp;" | "&amp;C5219&amp;" | "&amp;D5219</f>
        <v>documentazione_amministrativa / documenti_protocollati | DOCUMENTO PROTOCOLLATO | DOCUMENTO PROTOCOLLATO</v>
      </c>
      <c r="Q5219" s="3" t="str">
        <f>VLOOKUP(P5219,'Classificazione UD'!A:B,2,FALSE)</f>
        <v>Protocollo</v>
      </c>
    </row>
    <row r="5220" spans="1:17" ht="15" customHeight="1" x14ac:dyDescent="0.25">
      <c r="A5220" s="30">
        <v>2016</v>
      </c>
      <c r="B5220" s="3" t="s">
        <v>20</v>
      </c>
      <c r="C5220" s="3" t="s">
        <v>21</v>
      </c>
      <c r="D5220" s="3" t="s">
        <v>21</v>
      </c>
      <c r="E5220" s="3">
        <v>355</v>
      </c>
      <c r="F5220" s="3">
        <v>355</v>
      </c>
      <c r="G5220" s="3">
        <v>355</v>
      </c>
      <c r="H5220" s="3">
        <v>16759294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 t="str">
        <f>B5220&amp;" | "&amp;C5220&amp;" | "&amp;D5220</f>
        <v>documentazione_amministrativa / registri | REGISTRO GIORNALIERO | REGISTRO GIORNALIERO</v>
      </c>
      <c r="Q5220" s="3" t="str">
        <f>VLOOKUP(P5220,'Classificazione UD'!A:B,2,FALSE)</f>
        <v>RGP</v>
      </c>
    </row>
    <row r="5221" spans="1:17" ht="15" customHeight="1" x14ac:dyDescent="0.25">
      <c r="A5221" s="30">
        <v>2015</v>
      </c>
      <c r="B5221" s="3" t="s">
        <v>36</v>
      </c>
      <c r="C5221" s="3" t="s">
        <v>37</v>
      </c>
      <c r="D5221" s="3" t="s">
        <v>37</v>
      </c>
      <c r="E5221" s="3">
        <v>4132</v>
      </c>
      <c r="F5221" s="3">
        <v>4132</v>
      </c>
      <c r="G5221" s="3">
        <v>4132</v>
      </c>
      <c r="H5221" s="3">
        <v>1266537576</v>
      </c>
      <c r="I5221" s="3">
        <v>4109</v>
      </c>
      <c r="J5221" s="3">
        <v>4109</v>
      </c>
      <c r="K5221" s="3">
        <v>965964882</v>
      </c>
      <c r="L5221" s="3">
        <v>0</v>
      </c>
      <c r="M5221" s="3">
        <v>0</v>
      </c>
      <c r="N5221" s="3">
        <v>0</v>
      </c>
      <c r="O5221" s="3">
        <v>0</v>
      </c>
      <c r="P5221" s="3" t="str">
        <f>B5221&amp;" | "&amp;C5221&amp;" | "&amp;D5221</f>
        <v>documentazione_amministrativa / documenti_protocollati | Documento protocollato | Documento protocollato</v>
      </c>
      <c r="Q5221" s="3" t="str">
        <f>VLOOKUP(P5221,'Classificazione UD'!A:B,2,FALSE)</f>
        <v>Protocollo</v>
      </c>
    </row>
    <row r="5222" spans="1:17" ht="15" customHeight="1" x14ac:dyDescent="0.25">
      <c r="A5222" s="30">
        <v>2016</v>
      </c>
      <c r="B5222" s="3" t="s">
        <v>36</v>
      </c>
      <c r="C5222" s="3" t="s">
        <v>37</v>
      </c>
      <c r="D5222" s="3" t="s">
        <v>37</v>
      </c>
      <c r="E5222" s="3">
        <v>5191</v>
      </c>
      <c r="F5222" s="3">
        <v>5191</v>
      </c>
      <c r="G5222" s="3">
        <v>5191</v>
      </c>
      <c r="H5222" s="3">
        <v>1425105163</v>
      </c>
      <c r="I5222" s="3">
        <v>6113</v>
      </c>
      <c r="J5222" s="3">
        <v>6113</v>
      </c>
      <c r="K5222" s="3">
        <v>940789414</v>
      </c>
      <c r="L5222" s="3">
        <v>0</v>
      </c>
      <c r="M5222" s="3">
        <v>0</v>
      </c>
      <c r="N5222" s="3">
        <v>0</v>
      </c>
      <c r="O5222" s="3">
        <v>0</v>
      </c>
      <c r="P5222" s="3" t="str">
        <f>B5222&amp;" | "&amp;C5222&amp;" | "&amp;D5222</f>
        <v>documentazione_amministrativa / documenti_protocollati | Documento protocollato | Documento protocollato</v>
      </c>
      <c r="Q5222" s="3" t="str">
        <f>VLOOKUP(P5222,'Classificazione UD'!A:B,2,FALSE)</f>
        <v>Protocollo</v>
      </c>
    </row>
    <row r="5223" spans="1:17" ht="15" customHeight="1" x14ac:dyDescent="0.25">
      <c r="A5223" s="30">
        <v>2015</v>
      </c>
      <c r="B5223" s="3" t="s">
        <v>20</v>
      </c>
      <c r="C5223" s="3" t="s">
        <v>21</v>
      </c>
      <c r="D5223" s="3" t="s">
        <v>21</v>
      </c>
      <c r="E5223" s="3">
        <v>66</v>
      </c>
      <c r="F5223" s="3">
        <v>66</v>
      </c>
      <c r="G5223" s="3">
        <v>66</v>
      </c>
      <c r="H5223" s="3">
        <v>1298439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 t="str">
        <f>B5223&amp;" | "&amp;C5223&amp;" | "&amp;D5223</f>
        <v>documentazione_amministrativa / registri | REGISTRO GIORNALIERO | REGISTRO GIORNALIERO</v>
      </c>
      <c r="Q5223" s="3" t="str">
        <f>VLOOKUP(P5223,'Classificazione UD'!A:B,2,FALSE)</f>
        <v>RGP</v>
      </c>
    </row>
    <row r="5224" spans="1:17" ht="15" customHeight="1" x14ac:dyDescent="0.25">
      <c r="A5224" s="30">
        <v>2016</v>
      </c>
      <c r="B5224" s="3" t="s">
        <v>20</v>
      </c>
      <c r="C5224" s="3" t="s">
        <v>21</v>
      </c>
      <c r="D5224" s="3" t="s">
        <v>21</v>
      </c>
      <c r="E5224" s="3">
        <v>301</v>
      </c>
      <c r="F5224" s="3">
        <v>301</v>
      </c>
      <c r="G5224" s="3">
        <v>301</v>
      </c>
      <c r="H5224" s="3">
        <v>6496065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 t="str">
        <f>B5224&amp;" | "&amp;C5224&amp;" | "&amp;D5224</f>
        <v>documentazione_amministrativa / registri | REGISTRO GIORNALIERO | REGISTRO GIORNALIERO</v>
      </c>
      <c r="Q5224" s="3" t="str">
        <f>VLOOKUP(P5224,'Classificazione UD'!A:B,2,FALSE)</f>
        <v>RGP</v>
      </c>
    </row>
    <row r="5225" spans="1:17" ht="15" customHeight="1" x14ac:dyDescent="0.25">
      <c r="A5225" s="30">
        <v>2015</v>
      </c>
      <c r="B5225" s="3" t="s">
        <v>17</v>
      </c>
      <c r="C5225" s="3" t="s">
        <v>27</v>
      </c>
      <c r="D5225" s="3" t="s">
        <v>134</v>
      </c>
      <c r="E5225" s="3">
        <v>1</v>
      </c>
      <c r="F5225" s="3">
        <v>3</v>
      </c>
      <c r="G5225" s="3">
        <v>3</v>
      </c>
      <c r="H5225" s="3">
        <v>7235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 t="str">
        <f>B5225&amp;" | "&amp;C5225&amp;" | "&amp;D5225</f>
        <v>documentazione_amministrativa / documentazione_contabile | FATTURA PASSIVA | ACCONTO/ANTICIPO SU PARCELLA</v>
      </c>
      <c r="Q5225" s="3" t="str">
        <f>VLOOKUP(P5225,'Classificazione UD'!A:B,2,FALSE)</f>
        <v>Fiscale</v>
      </c>
    </row>
    <row r="5226" spans="1:17" ht="15" customHeight="1" x14ac:dyDescent="0.25">
      <c r="A5226" s="30">
        <v>2015</v>
      </c>
      <c r="B5226" s="3" t="s">
        <v>17</v>
      </c>
      <c r="C5226" s="3" t="s">
        <v>27</v>
      </c>
      <c r="D5226" s="3" t="s">
        <v>19</v>
      </c>
      <c r="E5226" s="3">
        <v>1448</v>
      </c>
      <c r="F5226" s="3">
        <v>4388</v>
      </c>
      <c r="G5226" s="3">
        <v>4388</v>
      </c>
      <c r="H5226" s="3">
        <v>222981603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 t="str">
        <f>B5226&amp;" | "&amp;C5226&amp;" | "&amp;D5226</f>
        <v>documentazione_amministrativa / documentazione_contabile | FATTURA PASSIVA | FATTURA</v>
      </c>
      <c r="Q5226" s="3" t="str">
        <f>VLOOKUP(P5226,'Classificazione UD'!A:B,2,FALSE)</f>
        <v>Fiscale</v>
      </c>
    </row>
    <row r="5227" spans="1:17" ht="15" customHeight="1" x14ac:dyDescent="0.25">
      <c r="A5227" s="30">
        <v>2015</v>
      </c>
      <c r="B5227" s="3" t="s">
        <v>17</v>
      </c>
      <c r="C5227" s="3" t="s">
        <v>27</v>
      </c>
      <c r="D5227" s="3" t="s">
        <v>28</v>
      </c>
      <c r="E5227" s="3">
        <v>47</v>
      </c>
      <c r="F5227" s="3">
        <v>144</v>
      </c>
      <c r="G5227" s="3">
        <v>144</v>
      </c>
      <c r="H5227" s="3">
        <v>4491901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 t="str">
        <f>B5227&amp;" | "&amp;C5227&amp;" | "&amp;D5227</f>
        <v>documentazione_amministrativa / documentazione_contabile | FATTURA PASSIVA | NOTA DI CREDITO</v>
      </c>
      <c r="Q5227" s="3" t="str">
        <f>VLOOKUP(P5227,'Classificazione UD'!A:B,2,FALSE)</f>
        <v>Fiscale</v>
      </c>
    </row>
    <row r="5228" spans="1:17" ht="15" customHeight="1" x14ac:dyDescent="0.25">
      <c r="A5228" s="30">
        <v>2015</v>
      </c>
      <c r="B5228" s="3" t="s">
        <v>17</v>
      </c>
      <c r="C5228" s="3" t="s">
        <v>27</v>
      </c>
      <c r="D5228" s="3" t="s">
        <v>86</v>
      </c>
      <c r="E5228" s="3">
        <v>7</v>
      </c>
      <c r="F5228" s="3">
        <v>21</v>
      </c>
      <c r="G5228" s="3">
        <v>21</v>
      </c>
      <c r="H5228" s="3">
        <v>177764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 t="str">
        <f>B5228&amp;" | "&amp;C5228&amp;" | "&amp;D5228</f>
        <v>documentazione_amministrativa / documentazione_contabile | FATTURA PASSIVA | PARCELLA</v>
      </c>
      <c r="Q5228" s="3" t="str">
        <f>VLOOKUP(P5228,'Classificazione UD'!A:B,2,FALSE)</f>
        <v>Fiscale</v>
      </c>
    </row>
    <row r="5229" spans="1:17" ht="15" customHeight="1" x14ac:dyDescent="0.25">
      <c r="A5229" s="30">
        <v>2015</v>
      </c>
      <c r="B5229" s="3" t="s">
        <v>48</v>
      </c>
      <c r="C5229" s="3" t="s">
        <v>81</v>
      </c>
      <c r="D5229" s="3" t="s">
        <v>81</v>
      </c>
      <c r="E5229" s="3">
        <v>634</v>
      </c>
      <c r="F5229" s="3">
        <v>634</v>
      </c>
      <c r="G5229" s="3">
        <v>634</v>
      </c>
      <c r="H5229" s="3">
        <v>171111631</v>
      </c>
      <c r="I5229" s="3">
        <v>1661</v>
      </c>
      <c r="J5229" s="3">
        <v>1661</v>
      </c>
      <c r="K5229" s="3">
        <v>241060978</v>
      </c>
      <c r="L5229" s="3">
        <v>0</v>
      </c>
      <c r="M5229" s="3">
        <v>0</v>
      </c>
      <c r="N5229" s="3">
        <v>0</v>
      </c>
      <c r="O5229" s="3">
        <v>0</v>
      </c>
      <c r="P5229" s="3" t="str">
        <f>B5229&amp;" | "&amp;C5229&amp;" | "&amp;D5229</f>
        <v>documentazione_amministrativa / determinazioni | DETERMINA | DETERMINA</v>
      </c>
      <c r="Q5229" s="3" t="str">
        <f>VLOOKUP(P5229,'Classificazione UD'!A:B,2,FALSE)</f>
        <v>Amministrativo</v>
      </c>
    </row>
    <row r="5230" spans="1:17" ht="15" customHeight="1" x14ac:dyDescent="0.25">
      <c r="A5230" s="30">
        <v>2016</v>
      </c>
      <c r="B5230" s="3" t="s">
        <v>48</v>
      </c>
      <c r="C5230" s="3" t="s">
        <v>81</v>
      </c>
      <c r="D5230" s="3" t="s">
        <v>81</v>
      </c>
      <c r="E5230" s="3">
        <v>495</v>
      </c>
      <c r="F5230" s="3">
        <v>495</v>
      </c>
      <c r="G5230" s="3">
        <v>495</v>
      </c>
      <c r="H5230" s="3">
        <v>43091468</v>
      </c>
      <c r="I5230" s="3">
        <v>3375</v>
      </c>
      <c r="J5230" s="3">
        <v>3375</v>
      </c>
      <c r="K5230" s="3">
        <v>472502364</v>
      </c>
      <c r="L5230" s="3">
        <v>0</v>
      </c>
      <c r="M5230" s="3">
        <v>0</v>
      </c>
      <c r="N5230" s="3">
        <v>0</v>
      </c>
      <c r="O5230" s="3">
        <v>0</v>
      </c>
      <c r="P5230" s="3" t="str">
        <f>B5230&amp;" | "&amp;C5230&amp;" | "&amp;D5230</f>
        <v>documentazione_amministrativa / determinazioni | DETERMINA | DETERMINA</v>
      </c>
      <c r="Q5230" s="3" t="str">
        <f>VLOOKUP(P5230,'Classificazione UD'!A:B,2,FALSE)</f>
        <v>Amministrativo</v>
      </c>
    </row>
    <row r="5231" spans="1:17" ht="15" customHeight="1" x14ac:dyDescent="0.25">
      <c r="A5231" s="30">
        <v>2015</v>
      </c>
      <c r="B5231" s="3" t="s">
        <v>36</v>
      </c>
      <c r="C5231" s="3" t="s">
        <v>50</v>
      </c>
      <c r="D5231" s="3" t="s">
        <v>50</v>
      </c>
      <c r="E5231" s="3">
        <v>13896</v>
      </c>
      <c r="F5231" s="3">
        <v>13896</v>
      </c>
      <c r="G5231" s="3">
        <v>13896</v>
      </c>
      <c r="H5231" s="3">
        <v>3282724457</v>
      </c>
      <c r="I5231" s="3">
        <v>19734</v>
      </c>
      <c r="J5231" s="3">
        <v>19734</v>
      </c>
      <c r="K5231" s="3">
        <v>7176847776</v>
      </c>
      <c r="L5231" s="3">
        <v>0</v>
      </c>
      <c r="M5231" s="3">
        <v>0</v>
      </c>
      <c r="N5231" s="3">
        <v>0</v>
      </c>
      <c r="O5231" s="3">
        <v>0</v>
      </c>
      <c r="P5231" s="3" t="str">
        <f>B5231&amp;" | "&amp;C5231&amp;" | "&amp;D5231</f>
        <v>documentazione_amministrativa / documenti_protocollati | DOCUMENTO PROTOCOLLATO | DOCUMENTO PROTOCOLLATO</v>
      </c>
      <c r="Q5231" s="3" t="str">
        <f>VLOOKUP(P5231,'Classificazione UD'!A:B,2,FALSE)</f>
        <v>Protocollo</v>
      </c>
    </row>
    <row r="5232" spans="1:17" ht="15" customHeight="1" x14ac:dyDescent="0.25">
      <c r="A5232" s="30">
        <v>2016</v>
      </c>
      <c r="B5232" s="3" t="s">
        <v>20</v>
      </c>
      <c r="C5232" s="3" t="s">
        <v>21</v>
      </c>
      <c r="D5232" s="3" t="s">
        <v>21</v>
      </c>
      <c r="E5232" s="3">
        <v>278</v>
      </c>
      <c r="F5232" s="3">
        <v>278</v>
      </c>
      <c r="G5232" s="3">
        <v>278</v>
      </c>
      <c r="H5232" s="3">
        <v>154922676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 t="str">
        <f>B5232&amp;" | "&amp;C5232&amp;" | "&amp;D5232</f>
        <v>documentazione_amministrativa / registri | REGISTRO GIORNALIERO | REGISTRO GIORNALIERO</v>
      </c>
      <c r="Q5232" s="3" t="str">
        <f>VLOOKUP(P5232,'Classificazione UD'!A:B,2,FALSE)</f>
        <v>RGP</v>
      </c>
    </row>
    <row r="5233" spans="1:17" ht="15" customHeight="1" x14ac:dyDescent="0.25">
      <c r="A5233" s="30">
        <v>2015</v>
      </c>
      <c r="B5233" s="3" t="s">
        <v>17</v>
      </c>
      <c r="C5233" s="3" t="s">
        <v>27</v>
      </c>
      <c r="D5233" s="3" t="s">
        <v>19</v>
      </c>
      <c r="E5233" s="3">
        <v>2169</v>
      </c>
      <c r="F5233" s="3">
        <v>2169</v>
      </c>
      <c r="G5233" s="3">
        <v>2169</v>
      </c>
      <c r="H5233" s="3">
        <v>682529141</v>
      </c>
      <c r="I5233" s="3">
        <v>4338</v>
      </c>
      <c r="J5233" s="3">
        <v>4338</v>
      </c>
      <c r="K5233" s="3">
        <v>10182294</v>
      </c>
      <c r="L5233" s="3">
        <v>0</v>
      </c>
      <c r="M5233" s="3">
        <v>0</v>
      </c>
      <c r="N5233" s="3">
        <v>0</v>
      </c>
      <c r="O5233" s="3">
        <v>0</v>
      </c>
      <c r="P5233" s="3" t="str">
        <f>B5233&amp;" | "&amp;C5233&amp;" | "&amp;D5233</f>
        <v>documentazione_amministrativa / documentazione_contabile | FATTURA PASSIVA | FATTURA</v>
      </c>
      <c r="Q5233" s="3" t="str">
        <f>VLOOKUP(P5233,'Classificazione UD'!A:B,2,FALSE)</f>
        <v>Fiscale</v>
      </c>
    </row>
    <row r="5234" spans="1:17" ht="15" customHeight="1" x14ac:dyDescent="0.25">
      <c r="A5234" s="30">
        <v>2015</v>
      </c>
      <c r="B5234" s="3" t="s">
        <v>17</v>
      </c>
      <c r="C5234" s="3" t="s">
        <v>27</v>
      </c>
      <c r="D5234" s="3" t="s">
        <v>28</v>
      </c>
      <c r="E5234" s="3">
        <v>175</v>
      </c>
      <c r="F5234" s="3">
        <v>175</v>
      </c>
      <c r="G5234" s="3">
        <v>175</v>
      </c>
      <c r="H5234" s="3">
        <v>71646121</v>
      </c>
      <c r="I5234" s="3">
        <v>350</v>
      </c>
      <c r="J5234" s="3">
        <v>350</v>
      </c>
      <c r="K5234" s="3">
        <v>827642</v>
      </c>
      <c r="L5234" s="3">
        <v>0</v>
      </c>
      <c r="M5234" s="3">
        <v>0</v>
      </c>
      <c r="N5234" s="3">
        <v>0</v>
      </c>
      <c r="O5234" s="3">
        <v>0</v>
      </c>
      <c r="P5234" s="3" t="str">
        <f>B5234&amp;" | "&amp;C5234&amp;" | "&amp;D5234</f>
        <v>documentazione_amministrativa / documentazione_contabile | FATTURA PASSIVA | NOTA DI CREDITO</v>
      </c>
      <c r="Q5234" s="3" t="str">
        <f>VLOOKUP(P5234,'Classificazione UD'!A:B,2,FALSE)</f>
        <v>Fiscale</v>
      </c>
    </row>
    <row r="5235" spans="1:17" ht="15" customHeight="1" x14ac:dyDescent="0.25">
      <c r="A5235" s="30">
        <v>2015</v>
      </c>
      <c r="B5235" s="3" t="s">
        <v>17</v>
      </c>
      <c r="C5235" s="3" t="s">
        <v>27</v>
      </c>
      <c r="D5235" s="3" t="s">
        <v>32</v>
      </c>
      <c r="E5235" s="3">
        <v>2</v>
      </c>
      <c r="F5235" s="3">
        <v>2</v>
      </c>
      <c r="G5235" s="3">
        <v>2</v>
      </c>
      <c r="H5235" s="3">
        <v>163331</v>
      </c>
      <c r="I5235" s="3">
        <v>4</v>
      </c>
      <c r="J5235" s="3">
        <v>4</v>
      </c>
      <c r="K5235" s="3">
        <v>5732</v>
      </c>
      <c r="L5235" s="3">
        <v>0</v>
      </c>
      <c r="M5235" s="3">
        <v>0</v>
      </c>
      <c r="N5235" s="3">
        <v>0</v>
      </c>
      <c r="O5235" s="3">
        <v>0</v>
      </c>
      <c r="P5235" s="3" t="str">
        <f>B5235&amp;" | "&amp;C5235&amp;" | "&amp;D5235</f>
        <v>documentazione_amministrativa / documentazione_contabile | FATTURA PASSIVA | NOTA DI DEBITO</v>
      </c>
      <c r="Q5235" s="3" t="str">
        <f>VLOOKUP(P5235,'Classificazione UD'!A:B,2,FALSE)</f>
        <v>Fiscale</v>
      </c>
    </row>
    <row r="5236" spans="1:17" ht="15" customHeight="1" x14ac:dyDescent="0.25">
      <c r="A5236" s="30">
        <v>2015</v>
      </c>
      <c r="B5236" s="3" t="s">
        <v>17</v>
      </c>
      <c r="C5236" s="3" t="s">
        <v>27</v>
      </c>
      <c r="D5236" s="3" t="s">
        <v>86</v>
      </c>
      <c r="E5236" s="3">
        <v>2</v>
      </c>
      <c r="F5236" s="3">
        <v>2</v>
      </c>
      <c r="G5236" s="3">
        <v>2</v>
      </c>
      <c r="H5236" s="3">
        <v>13507</v>
      </c>
      <c r="I5236" s="3">
        <v>4</v>
      </c>
      <c r="J5236" s="3">
        <v>4</v>
      </c>
      <c r="K5236" s="3">
        <v>5733</v>
      </c>
      <c r="L5236" s="3">
        <v>0</v>
      </c>
      <c r="M5236" s="3">
        <v>0</v>
      </c>
      <c r="N5236" s="3">
        <v>0</v>
      </c>
      <c r="O5236" s="3">
        <v>0</v>
      </c>
      <c r="P5236" s="3" t="str">
        <f>B5236&amp;" | "&amp;C5236&amp;" | "&amp;D5236</f>
        <v>documentazione_amministrativa / documentazione_contabile | FATTURA PASSIVA | PARCELLA</v>
      </c>
      <c r="Q5236" s="3" t="str">
        <f>VLOOKUP(P5236,'Classificazione UD'!A:B,2,FALSE)</f>
        <v>Fiscale</v>
      </c>
    </row>
    <row r="5237" spans="1:17" ht="15" customHeight="1" x14ac:dyDescent="0.25">
      <c r="A5237" s="30">
        <v>2016</v>
      </c>
      <c r="B5237" s="3" t="s">
        <v>17</v>
      </c>
      <c r="C5237" s="3" t="s">
        <v>27</v>
      </c>
      <c r="D5237" s="3" t="s">
        <v>19</v>
      </c>
      <c r="E5237" s="3">
        <v>5</v>
      </c>
      <c r="F5237" s="3">
        <v>5</v>
      </c>
      <c r="G5237" s="3">
        <v>5</v>
      </c>
      <c r="H5237" s="3">
        <v>717920</v>
      </c>
      <c r="I5237" s="3">
        <v>10</v>
      </c>
      <c r="J5237" s="3">
        <v>10</v>
      </c>
      <c r="K5237" s="3">
        <v>19930</v>
      </c>
      <c r="L5237" s="3">
        <v>0</v>
      </c>
      <c r="M5237" s="3">
        <v>0</v>
      </c>
      <c r="N5237" s="3">
        <v>0</v>
      </c>
      <c r="O5237" s="3">
        <v>0</v>
      </c>
      <c r="P5237" s="3" t="str">
        <f>B5237&amp;" | "&amp;C5237&amp;" | "&amp;D5237</f>
        <v>documentazione_amministrativa / documentazione_contabile | FATTURA PASSIVA | FATTURA</v>
      </c>
      <c r="Q5237" s="3" t="str">
        <f>VLOOKUP(P5237,'Classificazione UD'!A:B,2,FALSE)</f>
        <v>Fiscale</v>
      </c>
    </row>
    <row r="5238" spans="1:17" ht="15" customHeight="1" x14ac:dyDescent="0.25">
      <c r="A5238" s="30">
        <v>2016</v>
      </c>
      <c r="B5238" s="3" t="s">
        <v>17</v>
      </c>
      <c r="C5238" s="3" t="s">
        <v>27</v>
      </c>
      <c r="D5238" s="3" t="s">
        <v>28</v>
      </c>
      <c r="E5238" s="3">
        <v>2</v>
      </c>
      <c r="F5238" s="3">
        <v>2</v>
      </c>
      <c r="G5238" s="3">
        <v>2</v>
      </c>
      <c r="H5238" s="3">
        <v>16806</v>
      </c>
      <c r="I5238" s="3">
        <v>4</v>
      </c>
      <c r="J5238" s="3">
        <v>4</v>
      </c>
      <c r="K5238" s="3">
        <v>9470</v>
      </c>
      <c r="L5238" s="3">
        <v>0</v>
      </c>
      <c r="M5238" s="3">
        <v>0</v>
      </c>
      <c r="N5238" s="3">
        <v>0</v>
      </c>
      <c r="O5238" s="3">
        <v>0</v>
      </c>
      <c r="P5238" s="3" t="str">
        <f>B5238&amp;" | "&amp;C5238&amp;" | "&amp;D5238</f>
        <v>documentazione_amministrativa / documentazione_contabile | FATTURA PASSIVA | NOTA DI CREDITO</v>
      </c>
      <c r="Q5238" s="3" t="str">
        <f>VLOOKUP(P5238,'Classificazione UD'!A:B,2,FALSE)</f>
        <v>Fiscale</v>
      </c>
    </row>
    <row r="5239" spans="1:17" ht="15" customHeight="1" x14ac:dyDescent="0.25">
      <c r="A5239" s="30">
        <v>2016</v>
      </c>
      <c r="B5239" s="3" t="s">
        <v>17</v>
      </c>
      <c r="C5239" s="3" t="s">
        <v>27</v>
      </c>
      <c r="D5239" s="3" t="s">
        <v>32</v>
      </c>
      <c r="E5239" s="3">
        <v>1</v>
      </c>
      <c r="F5239" s="3">
        <v>1</v>
      </c>
      <c r="G5239" s="3">
        <v>1</v>
      </c>
      <c r="H5239" s="3">
        <v>31395</v>
      </c>
      <c r="I5239" s="3">
        <v>2</v>
      </c>
      <c r="J5239" s="3">
        <v>2</v>
      </c>
      <c r="K5239" s="3">
        <v>4734</v>
      </c>
      <c r="L5239" s="3">
        <v>0</v>
      </c>
      <c r="M5239" s="3">
        <v>0</v>
      </c>
      <c r="N5239" s="3">
        <v>0</v>
      </c>
      <c r="O5239" s="3">
        <v>0</v>
      </c>
      <c r="P5239" s="3" t="str">
        <f>B5239&amp;" | "&amp;C5239&amp;" | "&amp;D5239</f>
        <v>documentazione_amministrativa / documentazione_contabile | FATTURA PASSIVA | NOTA DI DEBITO</v>
      </c>
      <c r="Q5239" s="3" t="str">
        <f>VLOOKUP(P5239,'Classificazione UD'!A:B,2,FALSE)</f>
        <v>Fiscale</v>
      </c>
    </row>
    <row r="5240" spans="1:17" ht="15" customHeight="1" x14ac:dyDescent="0.25">
      <c r="A5240" s="30">
        <v>2015</v>
      </c>
      <c r="B5240" s="3" t="s">
        <v>17</v>
      </c>
      <c r="C5240" s="3" t="s">
        <v>27</v>
      </c>
      <c r="D5240" s="3" t="s">
        <v>19</v>
      </c>
      <c r="E5240" s="3">
        <v>2</v>
      </c>
      <c r="F5240" s="3">
        <v>6</v>
      </c>
      <c r="G5240" s="3">
        <v>6</v>
      </c>
      <c r="H5240" s="3">
        <v>73349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 t="str">
        <f>B5240&amp;" | "&amp;C5240&amp;" | "&amp;D5240</f>
        <v>documentazione_amministrativa / documentazione_contabile | FATTURA PASSIVA | FATTURA</v>
      </c>
      <c r="Q5240" s="3" t="str">
        <f>VLOOKUP(P5240,'Classificazione UD'!A:B,2,FALSE)</f>
        <v>Fiscale</v>
      </c>
    </row>
    <row r="5241" spans="1:17" ht="15" customHeight="1" x14ac:dyDescent="0.25">
      <c r="A5241" s="30">
        <v>2008</v>
      </c>
      <c r="B5241" s="3" t="s">
        <v>44</v>
      </c>
      <c r="C5241" s="3" t="s">
        <v>46</v>
      </c>
      <c r="D5241" s="3" t="s">
        <v>46</v>
      </c>
      <c r="E5241" s="3">
        <v>36</v>
      </c>
      <c r="F5241" s="3">
        <v>108</v>
      </c>
      <c r="G5241" s="3">
        <v>108</v>
      </c>
      <c r="H5241" s="3">
        <v>37603421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 t="str">
        <f>B5241&amp;" | "&amp;C5241&amp;" | "&amp;D5241</f>
        <v>documentazione_amministrativa / deliberazioni | DELIBERA | DELIBERA</v>
      </c>
      <c r="Q5241" s="3" t="str">
        <f>VLOOKUP(P5241,'Classificazione UD'!A:B,2,FALSE)</f>
        <v>Amministrativo</v>
      </c>
    </row>
    <row r="5242" spans="1:17" ht="15" customHeight="1" x14ac:dyDescent="0.25">
      <c r="A5242" s="30">
        <v>2009</v>
      </c>
      <c r="B5242" s="3" t="s">
        <v>44</v>
      </c>
      <c r="C5242" s="3" t="s">
        <v>46</v>
      </c>
      <c r="D5242" s="3" t="s">
        <v>46</v>
      </c>
      <c r="E5242" s="3">
        <v>83</v>
      </c>
      <c r="F5242" s="3">
        <v>249</v>
      </c>
      <c r="G5242" s="3">
        <v>249</v>
      </c>
      <c r="H5242" s="3">
        <v>162955691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 t="str">
        <f>B5242&amp;" | "&amp;C5242&amp;" | "&amp;D5242</f>
        <v>documentazione_amministrativa / deliberazioni | DELIBERA | DELIBERA</v>
      </c>
      <c r="Q5242" s="3" t="str">
        <f>VLOOKUP(P5242,'Classificazione UD'!A:B,2,FALSE)</f>
        <v>Amministrativo</v>
      </c>
    </row>
    <row r="5243" spans="1:17" ht="15" customHeight="1" x14ac:dyDescent="0.25">
      <c r="A5243" s="30">
        <v>2010</v>
      </c>
      <c r="B5243" s="3" t="s">
        <v>44</v>
      </c>
      <c r="C5243" s="3" t="s">
        <v>46</v>
      </c>
      <c r="D5243" s="3" t="s">
        <v>46</v>
      </c>
      <c r="E5243" s="3">
        <v>79</v>
      </c>
      <c r="F5243" s="3">
        <v>237</v>
      </c>
      <c r="G5243" s="3">
        <v>237</v>
      </c>
      <c r="H5243" s="3">
        <v>82116949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 t="str">
        <f>B5243&amp;" | "&amp;C5243&amp;" | "&amp;D5243</f>
        <v>documentazione_amministrativa / deliberazioni | DELIBERA | DELIBERA</v>
      </c>
      <c r="Q5243" s="3" t="str">
        <f>VLOOKUP(P5243,'Classificazione UD'!A:B,2,FALSE)</f>
        <v>Amministrativo</v>
      </c>
    </row>
    <row r="5244" spans="1:17" ht="15" customHeight="1" x14ac:dyDescent="0.25">
      <c r="A5244" s="30">
        <v>2011</v>
      </c>
      <c r="B5244" s="3" t="s">
        <v>44</v>
      </c>
      <c r="C5244" s="3" t="s">
        <v>46</v>
      </c>
      <c r="D5244" s="3" t="s">
        <v>46</v>
      </c>
      <c r="E5244" s="3">
        <v>76</v>
      </c>
      <c r="F5244" s="3">
        <v>244</v>
      </c>
      <c r="G5244" s="3">
        <v>244</v>
      </c>
      <c r="H5244" s="3">
        <v>163753431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 t="str">
        <f>B5244&amp;" | "&amp;C5244&amp;" | "&amp;D5244</f>
        <v>documentazione_amministrativa / deliberazioni | DELIBERA | DELIBERA</v>
      </c>
      <c r="Q5244" s="3" t="str">
        <f>VLOOKUP(P5244,'Classificazione UD'!A:B,2,FALSE)</f>
        <v>Amministrativo</v>
      </c>
    </row>
    <row r="5245" spans="1:17" ht="15" customHeight="1" x14ac:dyDescent="0.25">
      <c r="A5245" s="30">
        <v>2012</v>
      </c>
      <c r="B5245" s="3" t="s">
        <v>44</v>
      </c>
      <c r="C5245" s="3" t="s">
        <v>46</v>
      </c>
      <c r="D5245" s="3" t="s">
        <v>46</v>
      </c>
      <c r="E5245" s="3">
        <v>75</v>
      </c>
      <c r="F5245" s="3">
        <v>225</v>
      </c>
      <c r="G5245" s="3">
        <v>225</v>
      </c>
      <c r="H5245" s="3">
        <v>135672995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 t="str">
        <f>B5245&amp;" | "&amp;C5245&amp;" | "&amp;D5245</f>
        <v>documentazione_amministrativa / deliberazioni | DELIBERA | DELIBERA</v>
      </c>
      <c r="Q5245" s="3" t="str">
        <f>VLOOKUP(P5245,'Classificazione UD'!A:B,2,FALSE)</f>
        <v>Amministrativo</v>
      </c>
    </row>
    <row r="5246" spans="1:17" ht="15" customHeight="1" x14ac:dyDescent="0.25">
      <c r="A5246" s="30">
        <v>2013</v>
      </c>
      <c r="B5246" s="3" t="s">
        <v>44</v>
      </c>
      <c r="C5246" s="3" t="s">
        <v>46</v>
      </c>
      <c r="D5246" s="3" t="s">
        <v>46</v>
      </c>
      <c r="E5246" s="3">
        <v>77</v>
      </c>
      <c r="F5246" s="3">
        <v>237</v>
      </c>
      <c r="G5246" s="3">
        <v>237</v>
      </c>
      <c r="H5246" s="3">
        <v>93781774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 t="str">
        <f>B5246&amp;" | "&amp;C5246&amp;" | "&amp;D5246</f>
        <v>documentazione_amministrativa / deliberazioni | DELIBERA | DELIBERA</v>
      </c>
      <c r="Q5246" s="3" t="str">
        <f>VLOOKUP(P5246,'Classificazione UD'!A:B,2,FALSE)</f>
        <v>Amministrativo</v>
      </c>
    </row>
    <row r="5247" spans="1:17" ht="15" customHeight="1" x14ac:dyDescent="0.25">
      <c r="A5247" s="30">
        <v>2014</v>
      </c>
      <c r="B5247" s="3" t="s">
        <v>44</v>
      </c>
      <c r="C5247" s="3" t="s">
        <v>46</v>
      </c>
      <c r="D5247" s="3" t="s">
        <v>46</v>
      </c>
      <c r="E5247" s="3">
        <v>74</v>
      </c>
      <c r="F5247" s="3">
        <v>211</v>
      </c>
      <c r="G5247" s="3">
        <v>211</v>
      </c>
      <c r="H5247" s="3">
        <v>73561506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 t="str">
        <f>B5247&amp;" | "&amp;C5247&amp;" | "&amp;D5247</f>
        <v>documentazione_amministrativa / deliberazioni | DELIBERA | DELIBERA</v>
      </c>
      <c r="Q5247" s="3" t="str">
        <f>VLOOKUP(P5247,'Classificazione UD'!A:B,2,FALSE)</f>
        <v>Amministrativo</v>
      </c>
    </row>
    <row r="5248" spans="1:17" ht="15" customHeight="1" x14ac:dyDescent="0.25">
      <c r="A5248" s="30">
        <v>2015</v>
      </c>
      <c r="B5248" s="3" t="s">
        <v>44</v>
      </c>
      <c r="C5248" s="3" t="s">
        <v>46</v>
      </c>
      <c r="D5248" s="3" t="s">
        <v>46</v>
      </c>
      <c r="E5248" s="3">
        <v>65</v>
      </c>
      <c r="F5248" s="3">
        <v>268</v>
      </c>
      <c r="G5248" s="3">
        <v>268</v>
      </c>
      <c r="H5248" s="3">
        <v>63523872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 t="str">
        <f>B5248&amp;" | "&amp;C5248&amp;" | "&amp;D5248</f>
        <v>documentazione_amministrativa / deliberazioni | DELIBERA | DELIBERA</v>
      </c>
      <c r="Q5248" s="3" t="str">
        <f>VLOOKUP(P5248,'Classificazione UD'!A:B,2,FALSE)</f>
        <v>Amministrativo</v>
      </c>
    </row>
    <row r="5249" spans="1:17" ht="15" customHeight="1" x14ac:dyDescent="0.25">
      <c r="A5249" s="30">
        <v>2016</v>
      </c>
      <c r="B5249" s="3" t="s">
        <v>44</v>
      </c>
      <c r="C5249" s="3" t="s">
        <v>46</v>
      </c>
      <c r="D5249" s="3" t="s">
        <v>46</v>
      </c>
      <c r="E5249" s="3">
        <v>64</v>
      </c>
      <c r="F5249" s="3">
        <v>208</v>
      </c>
      <c r="G5249" s="3">
        <v>208</v>
      </c>
      <c r="H5249" s="3">
        <v>93621545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 t="str">
        <f>B5249&amp;" | "&amp;C5249&amp;" | "&amp;D5249</f>
        <v>documentazione_amministrativa / deliberazioni | DELIBERA | DELIBERA</v>
      </c>
      <c r="Q5249" s="3" t="str">
        <f>VLOOKUP(P5249,'Classificazione UD'!A:B,2,FALSE)</f>
        <v>Amministrativo</v>
      </c>
    </row>
    <row r="5250" spans="1:17" ht="15" customHeight="1" x14ac:dyDescent="0.25">
      <c r="A5250" s="30">
        <v>2008</v>
      </c>
      <c r="B5250" s="3" t="s">
        <v>118</v>
      </c>
      <c r="C5250" s="3" t="s">
        <v>119</v>
      </c>
      <c r="D5250" s="3" t="s">
        <v>119</v>
      </c>
      <c r="E5250" s="3">
        <v>10</v>
      </c>
      <c r="F5250" s="3">
        <v>20</v>
      </c>
      <c r="G5250" s="3">
        <v>20</v>
      </c>
      <c r="H5250" s="3">
        <v>3611167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 t="str">
        <f>B5250&amp;" | "&amp;C5250&amp;" | "&amp;D5250</f>
        <v>documentazione_amministrativa / decreti_ordinanze | DECRETO | DECRETO</v>
      </c>
      <c r="Q5250" s="3" t="str">
        <f>VLOOKUP(P5250,'Classificazione UD'!A:B,2,FALSE)</f>
        <v>Amministrativo</v>
      </c>
    </row>
    <row r="5251" spans="1:17" ht="15" customHeight="1" x14ac:dyDescent="0.25">
      <c r="A5251" s="30">
        <v>2009</v>
      </c>
      <c r="B5251" s="3" t="s">
        <v>118</v>
      </c>
      <c r="C5251" s="3" t="s">
        <v>119</v>
      </c>
      <c r="D5251" s="3" t="s">
        <v>119</v>
      </c>
      <c r="E5251" s="3">
        <v>23</v>
      </c>
      <c r="F5251" s="3">
        <v>45</v>
      </c>
      <c r="G5251" s="3">
        <v>45</v>
      </c>
      <c r="H5251" s="3">
        <v>10443389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 t="str">
        <f>B5251&amp;" | "&amp;C5251&amp;" | "&amp;D5251</f>
        <v>documentazione_amministrativa / decreti_ordinanze | DECRETO | DECRETO</v>
      </c>
      <c r="Q5251" s="3" t="str">
        <f>VLOOKUP(P5251,'Classificazione UD'!A:B,2,FALSE)</f>
        <v>Amministrativo</v>
      </c>
    </row>
    <row r="5252" spans="1:17" ht="15" customHeight="1" x14ac:dyDescent="0.25">
      <c r="A5252" s="30">
        <v>2010</v>
      </c>
      <c r="B5252" s="3" t="s">
        <v>118</v>
      </c>
      <c r="C5252" s="3" t="s">
        <v>119</v>
      </c>
      <c r="D5252" s="3" t="s">
        <v>119</v>
      </c>
      <c r="E5252" s="3">
        <v>8</v>
      </c>
      <c r="F5252" s="3">
        <v>16</v>
      </c>
      <c r="G5252" s="3">
        <v>16</v>
      </c>
      <c r="H5252" s="3">
        <v>3610520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 t="str">
        <f>B5252&amp;" | "&amp;C5252&amp;" | "&amp;D5252</f>
        <v>documentazione_amministrativa / decreti_ordinanze | DECRETO | DECRETO</v>
      </c>
      <c r="Q5252" s="3" t="str">
        <f>VLOOKUP(P5252,'Classificazione UD'!A:B,2,FALSE)</f>
        <v>Amministrativo</v>
      </c>
    </row>
    <row r="5253" spans="1:17" ht="15" customHeight="1" x14ac:dyDescent="0.25">
      <c r="A5253" s="30">
        <v>2011</v>
      </c>
      <c r="B5253" s="3" t="s">
        <v>118</v>
      </c>
      <c r="C5253" s="3" t="s">
        <v>119</v>
      </c>
      <c r="D5253" s="3" t="s">
        <v>119</v>
      </c>
      <c r="E5253" s="3">
        <v>13</v>
      </c>
      <c r="F5253" s="3">
        <v>26</v>
      </c>
      <c r="G5253" s="3">
        <v>26</v>
      </c>
      <c r="H5253" s="3">
        <v>6598904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 t="str">
        <f>B5253&amp;" | "&amp;C5253&amp;" | "&amp;D5253</f>
        <v>documentazione_amministrativa / decreti_ordinanze | DECRETO | DECRETO</v>
      </c>
      <c r="Q5253" s="3" t="str">
        <f>VLOOKUP(P5253,'Classificazione UD'!A:B,2,FALSE)</f>
        <v>Amministrativo</v>
      </c>
    </row>
    <row r="5254" spans="1:17" ht="15" customHeight="1" x14ac:dyDescent="0.25">
      <c r="A5254" s="30">
        <v>2012</v>
      </c>
      <c r="B5254" s="3" t="s">
        <v>118</v>
      </c>
      <c r="C5254" s="3" t="s">
        <v>119</v>
      </c>
      <c r="D5254" s="3" t="s">
        <v>119</v>
      </c>
      <c r="E5254" s="3">
        <v>14</v>
      </c>
      <c r="F5254" s="3">
        <v>28</v>
      </c>
      <c r="G5254" s="3">
        <v>28</v>
      </c>
      <c r="H5254" s="3">
        <v>6818146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 t="str">
        <f>B5254&amp;" | "&amp;C5254&amp;" | "&amp;D5254</f>
        <v>documentazione_amministrativa / decreti_ordinanze | DECRETO | DECRETO</v>
      </c>
      <c r="Q5254" s="3" t="str">
        <f>VLOOKUP(P5254,'Classificazione UD'!A:B,2,FALSE)</f>
        <v>Amministrativo</v>
      </c>
    </row>
    <row r="5255" spans="1:17" ht="15" customHeight="1" x14ac:dyDescent="0.25">
      <c r="A5255" s="30">
        <v>2013</v>
      </c>
      <c r="B5255" s="3" t="s">
        <v>118</v>
      </c>
      <c r="C5255" s="3" t="s">
        <v>119</v>
      </c>
      <c r="D5255" s="3" t="s">
        <v>119</v>
      </c>
      <c r="E5255" s="3">
        <v>15</v>
      </c>
      <c r="F5255" s="3">
        <v>30</v>
      </c>
      <c r="G5255" s="3">
        <v>30</v>
      </c>
      <c r="H5255" s="3">
        <v>7766655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 t="str">
        <f>B5255&amp;" | "&amp;C5255&amp;" | "&amp;D5255</f>
        <v>documentazione_amministrativa / decreti_ordinanze | DECRETO | DECRETO</v>
      </c>
      <c r="Q5255" s="3" t="str">
        <f>VLOOKUP(P5255,'Classificazione UD'!A:B,2,FALSE)</f>
        <v>Amministrativo</v>
      </c>
    </row>
    <row r="5256" spans="1:17" ht="15" customHeight="1" x14ac:dyDescent="0.25">
      <c r="A5256" s="30">
        <v>2014</v>
      </c>
      <c r="B5256" s="3" t="s">
        <v>118</v>
      </c>
      <c r="C5256" s="3" t="s">
        <v>119</v>
      </c>
      <c r="D5256" s="3" t="s">
        <v>119</v>
      </c>
      <c r="E5256" s="3">
        <v>25</v>
      </c>
      <c r="F5256" s="3">
        <v>48</v>
      </c>
      <c r="G5256" s="3">
        <v>48</v>
      </c>
      <c r="H5256" s="3">
        <v>13125747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 t="str">
        <f>B5256&amp;" | "&amp;C5256&amp;" | "&amp;D5256</f>
        <v>documentazione_amministrativa / decreti_ordinanze | DECRETO | DECRETO</v>
      </c>
      <c r="Q5256" s="3" t="str">
        <f>VLOOKUP(P5256,'Classificazione UD'!A:B,2,FALSE)</f>
        <v>Amministrativo</v>
      </c>
    </row>
    <row r="5257" spans="1:17" ht="15" customHeight="1" x14ac:dyDescent="0.25">
      <c r="A5257" s="30">
        <v>2015</v>
      </c>
      <c r="B5257" s="3" t="s">
        <v>118</v>
      </c>
      <c r="C5257" s="3" t="s">
        <v>119</v>
      </c>
      <c r="D5257" s="3" t="s">
        <v>119</v>
      </c>
      <c r="E5257" s="3">
        <v>15</v>
      </c>
      <c r="F5257" s="3">
        <v>35</v>
      </c>
      <c r="G5257" s="3">
        <v>35</v>
      </c>
      <c r="H5257" s="3">
        <v>3465953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 t="str">
        <f>B5257&amp;" | "&amp;C5257&amp;" | "&amp;D5257</f>
        <v>documentazione_amministrativa / decreti_ordinanze | DECRETO | DECRETO</v>
      </c>
      <c r="Q5257" s="3" t="str">
        <f>VLOOKUP(P5257,'Classificazione UD'!A:B,2,FALSE)</f>
        <v>Amministrativo</v>
      </c>
    </row>
    <row r="5258" spans="1:17" ht="15" customHeight="1" x14ac:dyDescent="0.25">
      <c r="A5258" s="30">
        <v>2016</v>
      </c>
      <c r="B5258" s="3" t="s">
        <v>118</v>
      </c>
      <c r="C5258" s="3" t="s">
        <v>119</v>
      </c>
      <c r="D5258" s="3" t="s">
        <v>119</v>
      </c>
      <c r="E5258" s="3">
        <v>10</v>
      </c>
      <c r="F5258" s="3">
        <v>21</v>
      </c>
      <c r="G5258" s="3">
        <v>21</v>
      </c>
      <c r="H5258" s="3">
        <v>2082570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 t="str">
        <f>B5258&amp;" | "&amp;C5258&amp;" | "&amp;D5258</f>
        <v>documentazione_amministrativa / decreti_ordinanze | DECRETO | DECRETO</v>
      </c>
      <c r="Q5258" s="3" t="str">
        <f>VLOOKUP(P5258,'Classificazione UD'!A:B,2,FALSE)</f>
        <v>Amministrativo</v>
      </c>
    </row>
    <row r="5259" spans="1:17" ht="15" customHeight="1" x14ac:dyDescent="0.25">
      <c r="A5259" s="30">
        <v>2008</v>
      </c>
      <c r="B5259" s="3" t="s">
        <v>48</v>
      </c>
      <c r="C5259" s="3" t="s">
        <v>81</v>
      </c>
      <c r="D5259" s="3" t="s">
        <v>81</v>
      </c>
      <c r="E5259" s="3">
        <v>496</v>
      </c>
      <c r="F5259" s="3">
        <v>1488</v>
      </c>
      <c r="G5259" s="3">
        <v>1488</v>
      </c>
      <c r="H5259" s="3">
        <v>154514202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 t="str">
        <f>B5259&amp;" | "&amp;C5259&amp;" | "&amp;D5259</f>
        <v>documentazione_amministrativa / determinazioni | DETERMINA | DETERMINA</v>
      </c>
      <c r="Q5259" s="3" t="str">
        <f>VLOOKUP(P5259,'Classificazione UD'!A:B,2,FALSE)</f>
        <v>Amministrativo</v>
      </c>
    </row>
    <row r="5260" spans="1:17" ht="15" customHeight="1" x14ac:dyDescent="0.25">
      <c r="A5260" s="30">
        <v>2009</v>
      </c>
      <c r="B5260" s="3" t="s">
        <v>48</v>
      </c>
      <c r="C5260" s="3" t="s">
        <v>81</v>
      </c>
      <c r="D5260" s="3" t="s">
        <v>81</v>
      </c>
      <c r="E5260" s="3">
        <v>495</v>
      </c>
      <c r="F5260" s="3">
        <v>1485</v>
      </c>
      <c r="G5260" s="3">
        <v>1485</v>
      </c>
      <c r="H5260" s="3">
        <v>146157537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 t="str">
        <f>B5260&amp;" | "&amp;C5260&amp;" | "&amp;D5260</f>
        <v>documentazione_amministrativa / determinazioni | DETERMINA | DETERMINA</v>
      </c>
      <c r="Q5260" s="3" t="str">
        <f>VLOOKUP(P5260,'Classificazione UD'!A:B,2,FALSE)</f>
        <v>Amministrativo</v>
      </c>
    </row>
    <row r="5261" spans="1:17" ht="15" customHeight="1" x14ac:dyDescent="0.25">
      <c r="A5261" s="30">
        <v>2010</v>
      </c>
      <c r="B5261" s="3" t="s">
        <v>48</v>
      </c>
      <c r="C5261" s="3" t="s">
        <v>81</v>
      </c>
      <c r="D5261" s="3" t="s">
        <v>81</v>
      </c>
      <c r="E5261" s="3">
        <v>469</v>
      </c>
      <c r="F5261" s="3">
        <v>1407</v>
      </c>
      <c r="G5261" s="3">
        <v>1407</v>
      </c>
      <c r="H5261" s="3">
        <v>133373506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 t="str">
        <f>B5261&amp;" | "&amp;C5261&amp;" | "&amp;D5261</f>
        <v>documentazione_amministrativa / determinazioni | DETERMINA | DETERMINA</v>
      </c>
      <c r="Q5261" s="3" t="str">
        <f>VLOOKUP(P5261,'Classificazione UD'!A:B,2,FALSE)</f>
        <v>Amministrativo</v>
      </c>
    </row>
    <row r="5262" spans="1:17" ht="15" customHeight="1" x14ac:dyDescent="0.25">
      <c r="A5262" s="30">
        <v>2011</v>
      </c>
      <c r="B5262" s="3" t="s">
        <v>48</v>
      </c>
      <c r="C5262" s="3" t="s">
        <v>81</v>
      </c>
      <c r="D5262" s="3" t="s">
        <v>81</v>
      </c>
      <c r="E5262" s="3">
        <v>426</v>
      </c>
      <c r="F5262" s="3">
        <v>1278</v>
      </c>
      <c r="G5262" s="3">
        <v>1278</v>
      </c>
      <c r="H5262" s="3">
        <v>120699648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 t="str">
        <f>B5262&amp;" | "&amp;C5262&amp;" | "&amp;D5262</f>
        <v>documentazione_amministrativa / determinazioni | DETERMINA | DETERMINA</v>
      </c>
      <c r="Q5262" s="3" t="str">
        <f>VLOOKUP(P5262,'Classificazione UD'!A:B,2,FALSE)</f>
        <v>Amministrativo</v>
      </c>
    </row>
    <row r="5263" spans="1:17" ht="15" customHeight="1" x14ac:dyDescent="0.25">
      <c r="A5263" s="30">
        <v>2012</v>
      </c>
      <c r="B5263" s="3" t="s">
        <v>48</v>
      </c>
      <c r="C5263" s="3" t="s">
        <v>81</v>
      </c>
      <c r="D5263" s="3" t="s">
        <v>81</v>
      </c>
      <c r="E5263" s="3">
        <v>447</v>
      </c>
      <c r="F5263" s="3">
        <v>1341</v>
      </c>
      <c r="G5263" s="3">
        <v>1341</v>
      </c>
      <c r="H5263" s="3">
        <v>136253946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 t="str">
        <f>B5263&amp;" | "&amp;C5263&amp;" | "&amp;D5263</f>
        <v>documentazione_amministrativa / determinazioni | DETERMINA | DETERMINA</v>
      </c>
      <c r="Q5263" s="3" t="str">
        <f>VLOOKUP(P5263,'Classificazione UD'!A:B,2,FALSE)</f>
        <v>Amministrativo</v>
      </c>
    </row>
    <row r="5264" spans="1:17" ht="15" customHeight="1" x14ac:dyDescent="0.25">
      <c r="A5264" s="30">
        <v>2013</v>
      </c>
      <c r="B5264" s="3" t="s">
        <v>48</v>
      </c>
      <c r="C5264" s="3" t="s">
        <v>81</v>
      </c>
      <c r="D5264" s="3" t="s">
        <v>81</v>
      </c>
      <c r="E5264" s="3">
        <v>514</v>
      </c>
      <c r="F5264" s="3">
        <v>1542</v>
      </c>
      <c r="G5264" s="3">
        <v>1542</v>
      </c>
      <c r="H5264" s="3">
        <v>161724988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 t="str">
        <f>B5264&amp;" | "&amp;C5264&amp;" | "&amp;D5264</f>
        <v>documentazione_amministrativa / determinazioni | DETERMINA | DETERMINA</v>
      </c>
      <c r="Q5264" s="3" t="str">
        <f>VLOOKUP(P5264,'Classificazione UD'!A:B,2,FALSE)</f>
        <v>Amministrativo</v>
      </c>
    </row>
    <row r="5265" spans="1:17" ht="15" customHeight="1" x14ac:dyDescent="0.25">
      <c r="A5265" s="30">
        <v>2014</v>
      </c>
      <c r="B5265" s="3" t="s">
        <v>48</v>
      </c>
      <c r="C5265" s="3" t="s">
        <v>81</v>
      </c>
      <c r="D5265" s="3" t="s">
        <v>81</v>
      </c>
      <c r="E5265" s="3">
        <v>550</v>
      </c>
      <c r="F5265" s="3">
        <v>1653</v>
      </c>
      <c r="G5265" s="3">
        <v>1653</v>
      </c>
      <c r="H5265" s="3">
        <v>199392001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 t="str">
        <f>B5265&amp;" | "&amp;C5265&amp;" | "&amp;D5265</f>
        <v>documentazione_amministrativa / determinazioni | DETERMINA | DETERMINA</v>
      </c>
      <c r="Q5265" s="3" t="str">
        <f>VLOOKUP(P5265,'Classificazione UD'!A:B,2,FALSE)</f>
        <v>Amministrativo</v>
      </c>
    </row>
    <row r="5266" spans="1:17" ht="15" customHeight="1" x14ac:dyDescent="0.25">
      <c r="A5266" s="30">
        <v>2015</v>
      </c>
      <c r="B5266" s="3" t="s">
        <v>48</v>
      </c>
      <c r="C5266" s="3" t="s">
        <v>81</v>
      </c>
      <c r="D5266" s="3" t="s">
        <v>81</v>
      </c>
      <c r="E5266" s="3">
        <v>524</v>
      </c>
      <c r="F5266" s="3">
        <v>1886</v>
      </c>
      <c r="G5266" s="3">
        <v>1886</v>
      </c>
      <c r="H5266" s="3">
        <v>220544181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 t="str">
        <f>B5266&amp;" | "&amp;C5266&amp;" | "&amp;D5266</f>
        <v>documentazione_amministrativa / determinazioni | DETERMINA | DETERMINA</v>
      </c>
      <c r="Q5266" s="3" t="str">
        <f>VLOOKUP(P5266,'Classificazione UD'!A:B,2,FALSE)</f>
        <v>Amministrativo</v>
      </c>
    </row>
    <row r="5267" spans="1:17" ht="15" customHeight="1" x14ac:dyDescent="0.25">
      <c r="A5267" s="30">
        <v>2016</v>
      </c>
      <c r="B5267" s="3" t="s">
        <v>48</v>
      </c>
      <c r="C5267" s="3" t="s">
        <v>81</v>
      </c>
      <c r="D5267" s="3" t="s">
        <v>81</v>
      </c>
      <c r="E5267" s="3">
        <v>556</v>
      </c>
      <c r="F5267" s="3">
        <v>2401</v>
      </c>
      <c r="G5267" s="3">
        <v>2401</v>
      </c>
      <c r="H5267" s="3">
        <v>182365502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 t="str">
        <f>B5267&amp;" | "&amp;C5267&amp;" | "&amp;D5267</f>
        <v>documentazione_amministrativa / determinazioni | DETERMINA | DETERMINA</v>
      </c>
      <c r="Q5267" s="3" t="str">
        <f>VLOOKUP(P5267,'Classificazione UD'!A:B,2,FALSE)</f>
        <v>Amministrativo</v>
      </c>
    </row>
    <row r="5268" spans="1:17" ht="15" customHeight="1" x14ac:dyDescent="0.25">
      <c r="A5268" s="30">
        <v>2015</v>
      </c>
      <c r="B5268" s="3" t="s">
        <v>17</v>
      </c>
      <c r="C5268" s="3" t="s">
        <v>27</v>
      </c>
      <c r="D5268" s="3" t="s">
        <v>19</v>
      </c>
      <c r="E5268" s="3">
        <v>1143</v>
      </c>
      <c r="F5268" s="3">
        <v>6541</v>
      </c>
      <c r="G5268" s="3">
        <v>11203</v>
      </c>
      <c r="H5268" s="3">
        <v>664099124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 t="str">
        <f>B5268&amp;" | "&amp;C5268&amp;" | "&amp;D5268</f>
        <v>documentazione_amministrativa / documentazione_contabile | FATTURA PASSIVA | FATTURA</v>
      </c>
      <c r="Q5268" s="3" t="str">
        <f>VLOOKUP(P5268,'Classificazione UD'!A:B,2,FALSE)</f>
        <v>Fiscale</v>
      </c>
    </row>
    <row r="5269" spans="1:17" ht="15" customHeight="1" x14ac:dyDescent="0.25">
      <c r="A5269" s="30">
        <v>2016</v>
      </c>
      <c r="B5269" s="3" t="s">
        <v>17</v>
      </c>
      <c r="C5269" s="3" t="s">
        <v>27</v>
      </c>
      <c r="D5269" s="3" t="s">
        <v>19</v>
      </c>
      <c r="E5269" s="3">
        <v>1502</v>
      </c>
      <c r="F5269" s="3">
        <v>7111</v>
      </c>
      <c r="G5269" s="3">
        <v>11427</v>
      </c>
      <c r="H5269" s="3">
        <v>988480062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 t="str">
        <f>B5269&amp;" | "&amp;C5269&amp;" | "&amp;D5269</f>
        <v>documentazione_amministrativa / documentazione_contabile | FATTURA PASSIVA | FATTURA</v>
      </c>
      <c r="Q5269" s="3" t="str">
        <f>VLOOKUP(P5269,'Classificazione UD'!A:B,2,FALSE)</f>
        <v>Fiscale</v>
      </c>
    </row>
    <row r="5270" spans="1:17" ht="15" customHeight="1" x14ac:dyDescent="0.25">
      <c r="A5270" s="30">
        <v>2015</v>
      </c>
      <c r="B5270" s="3" t="s">
        <v>17</v>
      </c>
      <c r="C5270" s="3" t="s">
        <v>24</v>
      </c>
      <c r="D5270" s="3" t="s">
        <v>24</v>
      </c>
      <c r="E5270" s="3">
        <v>10</v>
      </c>
      <c r="F5270" s="3">
        <v>10</v>
      </c>
      <c r="G5270" s="3">
        <v>10</v>
      </c>
      <c r="H5270" s="3">
        <v>145067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 t="str">
        <f>B5270&amp;" | "&amp;C5270&amp;" | "&amp;D5270</f>
        <v>documentazione_amministrativa / documentazione_contabile | FOGLIO DI TRASFORMAZIONE | FOGLIO DI TRASFORMAZIONE</v>
      </c>
      <c r="Q5270" s="3" t="str">
        <f>VLOOKUP(P5270,'Classificazione UD'!A:B,2,FALSE)</f>
        <v>Tecnico</v>
      </c>
    </row>
    <row r="5271" spans="1:17" ht="15" customHeight="1" x14ac:dyDescent="0.25">
      <c r="A5271" s="30">
        <v>2008</v>
      </c>
      <c r="B5271" s="3" t="s">
        <v>44</v>
      </c>
      <c r="C5271" s="3" t="s">
        <v>46</v>
      </c>
      <c r="D5271" s="3" t="s">
        <v>46</v>
      </c>
      <c r="E5271" s="3">
        <v>126</v>
      </c>
      <c r="F5271" s="3">
        <v>378</v>
      </c>
      <c r="G5271" s="3">
        <v>378</v>
      </c>
      <c r="H5271" s="3">
        <v>88398969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 t="str">
        <f>B5271&amp;" | "&amp;C5271&amp;" | "&amp;D5271</f>
        <v>documentazione_amministrativa / deliberazioni | DELIBERA | DELIBERA</v>
      </c>
      <c r="Q5271" s="3" t="str">
        <f>VLOOKUP(P5271,'Classificazione UD'!A:B,2,FALSE)</f>
        <v>Amministrativo</v>
      </c>
    </row>
    <row r="5272" spans="1:17" ht="15" customHeight="1" x14ac:dyDescent="0.25">
      <c r="A5272" s="30">
        <v>2009</v>
      </c>
      <c r="B5272" s="3" t="s">
        <v>44</v>
      </c>
      <c r="C5272" s="3" t="s">
        <v>46</v>
      </c>
      <c r="D5272" s="3" t="s">
        <v>46</v>
      </c>
      <c r="E5272" s="3">
        <v>135</v>
      </c>
      <c r="F5272" s="3">
        <v>405</v>
      </c>
      <c r="G5272" s="3">
        <v>405</v>
      </c>
      <c r="H5272" s="3">
        <v>85796825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 t="str">
        <f>B5272&amp;" | "&amp;C5272&amp;" | "&amp;D5272</f>
        <v>documentazione_amministrativa / deliberazioni | DELIBERA | DELIBERA</v>
      </c>
      <c r="Q5272" s="3" t="str">
        <f>VLOOKUP(P5272,'Classificazione UD'!A:B,2,FALSE)</f>
        <v>Amministrativo</v>
      </c>
    </row>
    <row r="5273" spans="1:17" ht="15" customHeight="1" x14ac:dyDescent="0.25">
      <c r="A5273" s="30">
        <v>2010</v>
      </c>
      <c r="B5273" s="3" t="s">
        <v>44</v>
      </c>
      <c r="C5273" s="3" t="s">
        <v>46</v>
      </c>
      <c r="D5273" s="3" t="s">
        <v>46</v>
      </c>
      <c r="E5273" s="3">
        <v>150</v>
      </c>
      <c r="F5273" s="3">
        <v>449</v>
      </c>
      <c r="G5273" s="3">
        <v>449</v>
      </c>
      <c r="H5273" s="3">
        <v>113200137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 t="str">
        <f>B5273&amp;" | "&amp;C5273&amp;" | "&amp;D5273</f>
        <v>documentazione_amministrativa / deliberazioni | DELIBERA | DELIBERA</v>
      </c>
      <c r="Q5273" s="3" t="str">
        <f>VLOOKUP(P5273,'Classificazione UD'!A:B,2,FALSE)</f>
        <v>Amministrativo</v>
      </c>
    </row>
    <row r="5274" spans="1:17" ht="15" customHeight="1" x14ac:dyDescent="0.25">
      <c r="A5274" s="30">
        <v>2011</v>
      </c>
      <c r="B5274" s="3" t="s">
        <v>44</v>
      </c>
      <c r="C5274" s="3" t="s">
        <v>46</v>
      </c>
      <c r="D5274" s="3" t="s">
        <v>46</v>
      </c>
      <c r="E5274" s="3">
        <v>141</v>
      </c>
      <c r="F5274" s="3">
        <v>423</v>
      </c>
      <c r="G5274" s="3">
        <v>423</v>
      </c>
      <c r="H5274" s="3">
        <v>132330110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 t="str">
        <f>B5274&amp;" | "&amp;C5274&amp;" | "&amp;D5274</f>
        <v>documentazione_amministrativa / deliberazioni | DELIBERA | DELIBERA</v>
      </c>
      <c r="Q5274" s="3" t="str">
        <f>VLOOKUP(P5274,'Classificazione UD'!A:B,2,FALSE)</f>
        <v>Amministrativo</v>
      </c>
    </row>
    <row r="5275" spans="1:17" ht="15" customHeight="1" x14ac:dyDescent="0.25">
      <c r="A5275" s="30">
        <v>2012</v>
      </c>
      <c r="B5275" s="3" t="s">
        <v>44</v>
      </c>
      <c r="C5275" s="3" t="s">
        <v>46</v>
      </c>
      <c r="D5275" s="3" t="s">
        <v>46</v>
      </c>
      <c r="E5275" s="3">
        <v>129</v>
      </c>
      <c r="F5275" s="3">
        <v>387</v>
      </c>
      <c r="G5275" s="3">
        <v>387</v>
      </c>
      <c r="H5275" s="3">
        <v>112496579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 t="str">
        <f>B5275&amp;" | "&amp;C5275&amp;" | "&amp;D5275</f>
        <v>documentazione_amministrativa / deliberazioni | DELIBERA | DELIBERA</v>
      </c>
      <c r="Q5275" s="3" t="str">
        <f>VLOOKUP(P5275,'Classificazione UD'!A:B,2,FALSE)</f>
        <v>Amministrativo</v>
      </c>
    </row>
    <row r="5276" spans="1:17" ht="15" customHeight="1" x14ac:dyDescent="0.25">
      <c r="A5276" s="30">
        <v>2013</v>
      </c>
      <c r="B5276" s="3" t="s">
        <v>44</v>
      </c>
      <c r="C5276" s="3" t="s">
        <v>46</v>
      </c>
      <c r="D5276" s="3" t="s">
        <v>46</v>
      </c>
      <c r="E5276" s="3">
        <v>156</v>
      </c>
      <c r="F5276" s="3">
        <v>468</v>
      </c>
      <c r="G5276" s="3">
        <v>468</v>
      </c>
      <c r="H5276" s="3">
        <v>161544543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 t="str">
        <f>B5276&amp;" | "&amp;C5276&amp;" | "&amp;D5276</f>
        <v>documentazione_amministrativa / deliberazioni | DELIBERA | DELIBERA</v>
      </c>
      <c r="Q5276" s="3" t="str">
        <f>VLOOKUP(P5276,'Classificazione UD'!A:B,2,FALSE)</f>
        <v>Amministrativo</v>
      </c>
    </row>
    <row r="5277" spans="1:17" ht="15" customHeight="1" x14ac:dyDescent="0.25">
      <c r="A5277" s="30">
        <v>2014</v>
      </c>
      <c r="B5277" s="3" t="s">
        <v>44</v>
      </c>
      <c r="C5277" s="3" t="s">
        <v>46</v>
      </c>
      <c r="D5277" s="3" t="s">
        <v>46</v>
      </c>
      <c r="E5277" s="3">
        <v>147</v>
      </c>
      <c r="F5277" s="3">
        <v>442</v>
      </c>
      <c r="G5277" s="3">
        <v>442</v>
      </c>
      <c r="H5277" s="3">
        <v>105434530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 t="str">
        <f>B5277&amp;" | "&amp;C5277&amp;" | "&amp;D5277</f>
        <v>documentazione_amministrativa / deliberazioni | DELIBERA | DELIBERA</v>
      </c>
      <c r="Q5277" s="3" t="str">
        <f>VLOOKUP(P5277,'Classificazione UD'!A:B,2,FALSE)</f>
        <v>Amministrativo</v>
      </c>
    </row>
    <row r="5278" spans="1:17" ht="15" customHeight="1" x14ac:dyDescent="0.25">
      <c r="A5278" s="30">
        <v>2015</v>
      </c>
      <c r="B5278" s="3" t="s">
        <v>44</v>
      </c>
      <c r="C5278" s="3" t="s">
        <v>46</v>
      </c>
      <c r="D5278" s="3" t="s">
        <v>46</v>
      </c>
      <c r="E5278" s="3">
        <v>167</v>
      </c>
      <c r="F5278" s="3">
        <v>668</v>
      </c>
      <c r="G5278" s="3">
        <v>668</v>
      </c>
      <c r="H5278" s="3">
        <v>130454822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 t="str">
        <f>B5278&amp;" | "&amp;C5278&amp;" | "&amp;D5278</f>
        <v>documentazione_amministrativa / deliberazioni | DELIBERA | DELIBERA</v>
      </c>
      <c r="Q5278" s="3" t="str">
        <f>VLOOKUP(P5278,'Classificazione UD'!A:B,2,FALSE)</f>
        <v>Amministrativo</v>
      </c>
    </row>
    <row r="5279" spans="1:17" ht="15" customHeight="1" x14ac:dyDescent="0.25">
      <c r="A5279" s="30">
        <v>2016</v>
      </c>
      <c r="B5279" s="3" t="s">
        <v>44</v>
      </c>
      <c r="C5279" s="3" t="s">
        <v>46</v>
      </c>
      <c r="D5279" s="3" t="s">
        <v>46</v>
      </c>
      <c r="E5279" s="3">
        <v>145</v>
      </c>
      <c r="F5279" s="3">
        <v>472</v>
      </c>
      <c r="G5279" s="3">
        <v>472</v>
      </c>
      <c r="H5279" s="3">
        <v>83138640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 t="str">
        <f>B5279&amp;" | "&amp;C5279&amp;" | "&amp;D5279</f>
        <v>documentazione_amministrativa / deliberazioni | DELIBERA | DELIBERA</v>
      </c>
      <c r="Q5279" s="3" t="str">
        <f>VLOOKUP(P5279,'Classificazione UD'!A:B,2,FALSE)</f>
        <v>Amministrativo</v>
      </c>
    </row>
    <row r="5280" spans="1:17" ht="15" customHeight="1" x14ac:dyDescent="0.25">
      <c r="A5280" s="30">
        <v>2011</v>
      </c>
      <c r="B5280" s="3" t="s">
        <v>23</v>
      </c>
      <c r="C5280" s="3" t="s">
        <v>121</v>
      </c>
      <c r="D5280" s="3" t="s">
        <v>121</v>
      </c>
      <c r="E5280" s="3">
        <v>3</v>
      </c>
      <c r="F5280" s="3">
        <v>3</v>
      </c>
      <c r="G5280" s="3">
        <v>3</v>
      </c>
      <c r="H5280" s="3">
        <v>534635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 t="str">
        <f>B5280&amp;" | "&amp;C5280&amp;" | "&amp;D5280</f>
        <v>documentazione_amministrativa / altri_documenti | NOTIFICA | NOTIFICA</v>
      </c>
      <c r="Q5280" s="3" t="str">
        <f>VLOOKUP(P5280,'Classificazione UD'!A:B,2,FALSE)</f>
        <v>Amministrativo</v>
      </c>
    </row>
    <row r="5281" spans="1:17" ht="15" customHeight="1" x14ac:dyDescent="0.25">
      <c r="A5281" s="30">
        <v>2012</v>
      </c>
      <c r="B5281" s="3" t="s">
        <v>23</v>
      </c>
      <c r="C5281" s="3" t="s">
        <v>121</v>
      </c>
      <c r="D5281" s="3" t="s">
        <v>121</v>
      </c>
      <c r="E5281" s="3">
        <v>3</v>
      </c>
      <c r="F5281" s="3">
        <v>3</v>
      </c>
      <c r="G5281" s="3">
        <v>3</v>
      </c>
      <c r="H5281" s="3">
        <v>13454854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 t="str">
        <f>B5281&amp;" | "&amp;C5281&amp;" | "&amp;D5281</f>
        <v>documentazione_amministrativa / altri_documenti | NOTIFICA | NOTIFICA</v>
      </c>
      <c r="Q5281" s="3" t="str">
        <f>VLOOKUP(P5281,'Classificazione UD'!A:B,2,FALSE)</f>
        <v>Amministrativo</v>
      </c>
    </row>
    <row r="5282" spans="1:17" ht="15" customHeight="1" x14ac:dyDescent="0.25">
      <c r="A5282" s="30">
        <v>2016</v>
      </c>
      <c r="B5282" s="3" t="s">
        <v>23</v>
      </c>
      <c r="C5282" s="3" t="s">
        <v>121</v>
      </c>
      <c r="D5282" s="3" t="s">
        <v>121</v>
      </c>
      <c r="E5282" s="3">
        <v>4</v>
      </c>
      <c r="F5282" s="3">
        <v>4</v>
      </c>
      <c r="G5282" s="3">
        <v>4</v>
      </c>
      <c r="H5282" s="3">
        <v>4119560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 t="str">
        <f>B5282&amp;" | "&amp;C5282&amp;" | "&amp;D5282</f>
        <v>documentazione_amministrativa / altri_documenti | NOTIFICA | NOTIFICA</v>
      </c>
      <c r="Q5282" s="3" t="str">
        <f>VLOOKUP(P5282,'Classificazione UD'!A:B,2,FALSE)</f>
        <v>Amministrativo</v>
      </c>
    </row>
    <row r="5283" spans="1:17" ht="15" customHeight="1" x14ac:dyDescent="0.25">
      <c r="A5283" s="30">
        <v>2009</v>
      </c>
      <c r="B5283" s="3" t="s">
        <v>118</v>
      </c>
      <c r="C5283" s="3" t="s">
        <v>122</v>
      </c>
      <c r="D5283" s="3" t="s">
        <v>122</v>
      </c>
      <c r="E5283" s="3">
        <v>52</v>
      </c>
      <c r="F5283" s="3">
        <v>104</v>
      </c>
      <c r="G5283" s="3">
        <v>104</v>
      </c>
      <c r="H5283" s="3">
        <v>7917979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 t="str">
        <f>B5283&amp;" | "&amp;C5283&amp;" | "&amp;D5283</f>
        <v>documentazione_amministrativa / decreti_ordinanze | ORDINANZA | ORDINANZA</v>
      </c>
      <c r="Q5283" s="3" t="str">
        <f>VLOOKUP(P5283,'Classificazione UD'!A:B,2,FALSE)</f>
        <v>Amministrativo</v>
      </c>
    </row>
    <row r="5284" spans="1:17" ht="15" customHeight="1" x14ac:dyDescent="0.25">
      <c r="A5284" s="30">
        <v>2010</v>
      </c>
      <c r="B5284" s="3" t="s">
        <v>118</v>
      </c>
      <c r="C5284" s="3" t="s">
        <v>122</v>
      </c>
      <c r="D5284" s="3" t="s">
        <v>122</v>
      </c>
      <c r="E5284" s="3">
        <v>48</v>
      </c>
      <c r="F5284" s="3">
        <v>96</v>
      </c>
      <c r="G5284" s="3">
        <v>96</v>
      </c>
      <c r="H5284" s="3">
        <v>6331753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 t="str">
        <f>B5284&amp;" | "&amp;C5284&amp;" | "&amp;D5284</f>
        <v>documentazione_amministrativa / decreti_ordinanze | ORDINANZA | ORDINANZA</v>
      </c>
      <c r="Q5284" s="3" t="str">
        <f>VLOOKUP(P5284,'Classificazione UD'!A:B,2,FALSE)</f>
        <v>Amministrativo</v>
      </c>
    </row>
    <row r="5285" spans="1:17" ht="15" customHeight="1" x14ac:dyDescent="0.25">
      <c r="A5285" s="30">
        <v>2011</v>
      </c>
      <c r="B5285" s="3" t="s">
        <v>118</v>
      </c>
      <c r="C5285" s="3" t="s">
        <v>122</v>
      </c>
      <c r="D5285" s="3" t="s">
        <v>122</v>
      </c>
      <c r="E5285" s="3">
        <v>56</v>
      </c>
      <c r="F5285" s="3">
        <v>112</v>
      </c>
      <c r="G5285" s="3">
        <v>112</v>
      </c>
      <c r="H5285" s="3">
        <v>7278076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 t="str">
        <f>B5285&amp;" | "&amp;C5285&amp;" | "&amp;D5285</f>
        <v>documentazione_amministrativa / decreti_ordinanze | ORDINANZA | ORDINANZA</v>
      </c>
      <c r="Q5285" s="3" t="str">
        <f>VLOOKUP(P5285,'Classificazione UD'!A:B,2,FALSE)</f>
        <v>Amministrativo</v>
      </c>
    </row>
    <row r="5286" spans="1:17" ht="15" customHeight="1" x14ac:dyDescent="0.25">
      <c r="A5286" s="30">
        <v>2012</v>
      </c>
      <c r="B5286" s="3" t="s">
        <v>118</v>
      </c>
      <c r="C5286" s="3" t="s">
        <v>122</v>
      </c>
      <c r="D5286" s="3" t="s">
        <v>122</v>
      </c>
      <c r="E5286" s="3">
        <v>108</v>
      </c>
      <c r="F5286" s="3">
        <v>216</v>
      </c>
      <c r="G5286" s="3">
        <v>216</v>
      </c>
      <c r="H5286" s="3">
        <v>19393452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 t="str">
        <f>B5286&amp;" | "&amp;C5286&amp;" | "&amp;D5286</f>
        <v>documentazione_amministrativa / decreti_ordinanze | ORDINANZA | ORDINANZA</v>
      </c>
      <c r="Q5286" s="3" t="str">
        <f>VLOOKUP(P5286,'Classificazione UD'!A:B,2,FALSE)</f>
        <v>Amministrativo</v>
      </c>
    </row>
    <row r="5287" spans="1:17" ht="15" customHeight="1" x14ac:dyDescent="0.25">
      <c r="A5287" s="30">
        <v>2013</v>
      </c>
      <c r="B5287" s="3" t="s">
        <v>118</v>
      </c>
      <c r="C5287" s="3" t="s">
        <v>122</v>
      </c>
      <c r="D5287" s="3" t="s">
        <v>122</v>
      </c>
      <c r="E5287" s="3">
        <v>19</v>
      </c>
      <c r="F5287" s="3">
        <v>38</v>
      </c>
      <c r="G5287" s="3">
        <v>38</v>
      </c>
      <c r="H5287" s="3">
        <v>5003377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 t="str">
        <f>B5287&amp;" | "&amp;C5287&amp;" | "&amp;D5287</f>
        <v>documentazione_amministrativa / decreti_ordinanze | ORDINANZA | ORDINANZA</v>
      </c>
      <c r="Q5287" s="3" t="str">
        <f>VLOOKUP(P5287,'Classificazione UD'!A:B,2,FALSE)</f>
        <v>Amministrativo</v>
      </c>
    </row>
    <row r="5288" spans="1:17" ht="15" customHeight="1" x14ac:dyDescent="0.25">
      <c r="A5288" s="30">
        <v>2014</v>
      </c>
      <c r="B5288" s="3" t="s">
        <v>118</v>
      </c>
      <c r="C5288" s="3" t="s">
        <v>122</v>
      </c>
      <c r="D5288" s="3" t="s">
        <v>122</v>
      </c>
      <c r="E5288" s="3">
        <v>27</v>
      </c>
      <c r="F5288" s="3">
        <v>56</v>
      </c>
      <c r="G5288" s="3">
        <v>56</v>
      </c>
      <c r="H5288" s="3">
        <v>39847765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 t="str">
        <f>B5288&amp;" | "&amp;C5288&amp;" | "&amp;D5288</f>
        <v>documentazione_amministrativa / decreti_ordinanze | ORDINANZA | ORDINANZA</v>
      </c>
      <c r="Q5288" s="3" t="str">
        <f>VLOOKUP(P5288,'Classificazione UD'!A:B,2,FALSE)</f>
        <v>Amministrativo</v>
      </c>
    </row>
    <row r="5289" spans="1:17" ht="15" customHeight="1" x14ac:dyDescent="0.25">
      <c r="A5289" s="30">
        <v>2015</v>
      </c>
      <c r="B5289" s="3" t="s">
        <v>118</v>
      </c>
      <c r="C5289" s="3" t="s">
        <v>122</v>
      </c>
      <c r="D5289" s="3" t="s">
        <v>122</v>
      </c>
      <c r="E5289" s="3">
        <v>39</v>
      </c>
      <c r="F5289" s="3">
        <v>85</v>
      </c>
      <c r="G5289" s="3">
        <v>85</v>
      </c>
      <c r="H5289" s="3">
        <v>37190712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 t="str">
        <f>B5289&amp;" | "&amp;C5289&amp;" | "&amp;D5289</f>
        <v>documentazione_amministrativa / decreti_ordinanze | ORDINANZA | ORDINANZA</v>
      </c>
      <c r="Q5289" s="3" t="str">
        <f>VLOOKUP(P5289,'Classificazione UD'!A:B,2,FALSE)</f>
        <v>Amministrativo</v>
      </c>
    </row>
    <row r="5290" spans="1:17" ht="15" customHeight="1" x14ac:dyDescent="0.25">
      <c r="A5290" s="30">
        <v>2016</v>
      </c>
      <c r="B5290" s="3" t="s">
        <v>118</v>
      </c>
      <c r="C5290" s="3" t="s">
        <v>122</v>
      </c>
      <c r="D5290" s="3" t="s">
        <v>122</v>
      </c>
      <c r="E5290" s="3">
        <v>23</v>
      </c>
      <c r="F5290" s="3">
        <v>59</v>
      </c>
      <c r="G5290" s="3">
        <v>59</v>
      </c>
      <c r="H5290" s="3">
        <v>10597242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 t="str">
        <f>B5290&amp;" | "&amp;C5290&amp;" | "&amp;D5290</f>
        <v>documentazione_amministrativa / decreti_ordinanze | ORDINANZA | ORDINANZA</v>
      </c>
      <c r="Q5290" s="3" t="str">
        <f>VLOOKUP(P5290,'Classificazione UD'!A:B,2,FALSE)</f>
        <v>Amministrativo</v>
      </c>
    </row>
    <row r="5291" spans="1:17" ht="15" customHeight="1" x14ac:dyDescent="0.25">
      <c r="A5291" s="30">
        <v>2003</v>
      </c>
      <c r="B5291" s="3" t="s">
        <v>36</v>
      </c>
      <c r="C5291" s="3" t="s">
        <v>50</v>
      </c>
      <c r="D5291" s="3" t="s">
        <v>50</v>
      </c>
      <c r="E5291" s="3">
        <v>1</v>
      </c>
      <c r="F5291" s="3">
        <v>1</v>
      </c>
      <c r="G5291" s="3">
        <v>1</v>
      </c>
      <c r="H5291" s="3">
        <v>19458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 t="str">
        <f>B5291&amp;" | "&amp;C5291&amp;" | "&amp;D5291</f>
        <v>documentazione_amministrativa / documenti_protocollati | DOCUMENTO PROTOCOLLATO | DOCUMENTO PROTOCOLLATO</v>
      </c>
      <c r="Q5291" s="3" t="str">
        <f>VLOOKUP(P5291,'Classificazione UD'!A:B,2,FALSE)</f>
        <v>Protocollo</v>
      </c>
    </row>
    <row r="5292" spans="1:17" ht="15" customHeight="1" x14ac:dyDescent="0.25">
      <c r="A5292" s="30">
        <v>2004</v>
      </c>
      <c r="B5292" s="3" t="s">
        <v>36</v>
      </c>
      <c r="C5292" s="3" t="s">
        <v>50</v>
      </c>
      <c r="D5292" s="3" t="s">
        <v>50</v>
      </c>
      <c r="E5292" s="3">
        <v>56</v>
      </c>
      <c r="F5292" s="3">
        <v>56</v>
      </c>
      <c r="G5292" s="3">
        <v>56</v>
      </c>
      <c r="H5292" s="3">
        <v>181945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 t="str">
        <f>B5292&amp;" | "&amp;C5292&amp;" | "&amp;D5292</f>
        <v>documentazione_amministrativa / documenti_protocollati | DOCUMENTO PROTOCOLLATO | DOCUMENTO PROTOCOLLATO</v>
      </c>
      <c r="Q5292" s="3" t="str">
        <f>VLOOKUP(P5292,'Classificazione UD'!A:B,2,FALSE)</f>
        <v>Protocollo</v>
      </c>
    </row>
    <row r="5293" spans="1:17" ht="15" customHeight="1" x14ac:dyDescent="0.25">
      <c r="A5293" s="30">
        <v>2005</v>
      </c>
      <c r="B5293" s="3" t="s">
        <v>36</v>
      </c>
      <c r="C5293" s="3" t="s">
        <v>50</v>
      </c>
      <c r="D5293" s="3" t="s">
        <v>50</v>
      </c>
      <c r="E5293" s="3">
        <v>172</v>
      </c>
      <c r="F5293" s="3">
        <v>175</v>
      </c>
      <c r="G5293" s="3">
        <v>175</v>
      </c>
      <c r="H5293" s="3">
        <v>741886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 t="str">
        <f>B5293&amp;" | "&amp;C5293&amp;" | "&amp;D5293</f>
        <v>documentazione_amministrativa / documenti_protocollati | DOCUMENTO PROTOCOLLATO | DOCUMENTO PROTOCOLLATO</v>
      </c>
      <c r="Q5293" s="3" t="str">
        <f>VLOOKUP(P5293,'Classificazione UD'!A:B,2,FALSE)</f>
        <v>Protocollo</v>
      </c>
    </row>
    <row r="5294" spans="1:17" ht="15" customHeight="1" x14ac:dyDescent="0.25">
      <c r="A5294" s="30">
        <v>2006</v>
      </c>
      <c r="B5294" s="3" t="s">
        <v>36</v>
      </c>
      <c r="C5294" s="3" t="s">
        <v>50</v>
      </c>
      <c r="D5294" s="3" t="s">
        <v>50</v>
      </c>
      <c r="E5294" s="3">
        <v>1080</v>
      </c>
      <c r="F5294" s="3">
        <v>2003</v>
      </c>
      <c r="G5294" s="3">
        <v>2003</v>
      </c>
      <c r="H5294" s="3">
        <v>490242862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 t="str">
        <f>B5294&amp;" | "&amp;C5294&amp;" | "&amp;D5294</f>
        <v>documentazione_amministrativa / documenti_protocollati | DOCUMENTO PROTOCOLLATO | DOCUMENTO PROTOCOLLATO</v>
      </c>
      <c r="Q5294" s="3" t="str">
        <f>VLOOKUP(P5294,'Classificazione UD'!A:B,2,FALSE)</f>
        <v>Protocollo</v>
      </c>
    </row>
    <row r="5295" spans="1:17" ht="15" customHeight="1" x14ac:dyDescent="0.25">
      <c r="A5295" s="30">
        <v>2007</v>
      </c>
      <c r="B5295" s="3" t="s">
        <v>36</v>
      </c>
      <c r="C5295" s="3" t="s">
        <v>50</v>
      </c>
      <c r="D5295" s="3" t="s">
        <v>50</v>
      </c>
      <c r="E5295" s="3">
        <v>2211</v>
      </c>
      <c r="F5295" s="3">
        <v>4537</v>
      </c>
      <c r="G5295" s="3">
        <v>4537</v>
      </c>
      <c r="H5295" s="3">
        <v>1340186035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 t="str">
        <f>B5295&amp;" | "&amp;C5295&amp;" | "&amp;D5295</f>
        <v>documentazione_amministrativa / documenti_protocollati | DOCUMENTO PROTOCOLLATO | DOCUMENTO PROTOCOLLATO</v>
      </c>
      <c r="Q5295" s="3" t="str">
        <f>VLOOKUP(P5295,'Classificazione UD'!A:B,2,FALSE)</f>
        <v>Protocollo</v>
      </c>
    </row>
    <row r="5296" spans="1:17" ht="15" customHeight="1" x14ac:dyDescent="0.25">
      <c r="A5296" s="30">
        <v>2008</v>
      </c>
      <c r="B5296" s="3" t="s">
        <v>36</v>
      </c>
      <c r="C5296" s="3" t="s">
        <v>50</v>
      </c>
      <c r="D5296" s="3" t="s">
        <v>50</v>
      </c>
      <c r="E5296" s="3">
        <v>2625</v>
      </c>
      <c r="F5296" s="3">
        <v>5432</v>
      </c>
      <c r="G5296" s="3">
        <v>5432</v>
      </c>
      <c r="H5296" s="3">
        <v>910791852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 t="str">
        <f>B5296&amp;" | "&amp;C5296&amp;" | "&amp;D5296</f>
        <v>documentazione_amministrativa / documenti_protocollati | DOCUMENTO PROTOCOLLATO | DOCUMENTO PROTOCOLLATO</v>
      </c>
      <c r="Q5296" s="3" t="str">
        <f>VLOOKUP(P5296,'Classificazione UD'!A:B,2,FALSE)</f>
        <v>Protocollo</v>
      </c>
    </row>
    <row r="5297" spans="1:17" ht="15" customHeight="1" x14ac:dyDescent="0.25">
      <c r="A5297" s="30">
        <v>2009</v>
      </c>
      <c r="B5297" s="3" t="s">
        <v>36</v>
      </c>
      <c r="C5297" s="3" t="s">
        <v>50</v>
      </c>
      <c r="D5297" s="3" t="s">
        <v>50</v>
      </c>
      <c r="E5297" s="3">
        <v>2120</v>
      </c>
      <c r="F5297" s="3">
        <v>4328</v>
      </c>
      <c r="G5297" s="3">
        <v>4328</v>
      </c>
      <c r="H5297" s="3">
        <v>742592054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 t="str">
        <f>B5297&amp;" | "&amp;C5297&amp;" | "&amp;D5297</f>
        <v>documentazione_amministrativa / documenti_protocollati | DOCUMENTO PROTOCOLLATO | DOCUMENTO PROTOCOLLATO</v>
      </c>
      <c r="Q5297" s="3" t="str">
        <f>VLOOKUP(P5297,'Classificazione UD'!A:B,2,FALSE)</f>
        <v>Protocollo</v>
      </c>
    </row>
    <row r="5298" spans="1:17" ht="15" customHeight="1" x14ac:dyDescent="0.25">
      <c r="A5298" s="30">
        <v>2010</v>
      </c>
      <c r="B5298" s="3" t="s">
        <v>36</v>
      </c>
      <c r="C5298" s="3" t="s">
        <v>50</v>
      </c>
      <c r="D5298" s="3" t="s">
        <v>50</v>
      </c>
      <c r="E5298" s="3">
        <v>3322</v>
      </c>
      <c r="F5298" s="3">
        <v>6778</v>
      </c>
      <c r="G5298" s="3">
        <v>6778</v>
      </c>
      <c r="H5298" s="3">
        <v>1207439588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 t="str">
        <f>B5298&amp;" | "&amp;C5298&amp;" | "&amp;D5298</f>
        <v>documentazione_amministrativa / documenti_protocollati | DOCUMENTO PROTOCOLLATO | DOCUMENTO PROTOCOLLATO</v>
      </c>
      <c r="Q5298" s="3" t="str">
        <f>VLOOKUP(P5298,'Classificazione UD'!A:B,2,FALSE)</f>
        <v>Protocollo</v>
      </c>
    </row>
    <row r="5299" spans="1:17" ht="15" customHeight="1" x14ac:dyDescent="0.25">
      <c r="A5299" s="30">
        <v>2011</v>
      </c>
      <c r="B5299" s="3" t="s">
        <v>36</v>
      </c>
      <c r="C5299" s="3" t="s">
        <v>50</v>
      </c>
      <c r="D5299" s="3" t="s">
        <v>50</v>
      </c>
      <c r="E5299" s="3">
        <v>6974</v>
      </c>
      <c r="F5299" s="3">
        <v>11970</v>
      </c>
      <c r="G5299" s="3">
        <v>11970</v>
      </c>
      <c r="H5299" s="3">
        <v>1616279437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 t="str">
        <f>B5299&amp;" | "&amp;C5299&amp;" | "&amp;D5299</f>
        <v>documentazione_amministrativa / documenti_protocollati | DOCUMENTO PROTOCOLLATO | DOCUMENTO PROTOCOLLATO</v>
      </c>
      <c r="Q5299" s="3" t="str">
        <f>VLOOKUP(P5299,'Classificazione UD'!A:B,2,FALSE)</f>
        <v>Protocollo</v>
      </c>
    </row>
    <row r="5300" spans="1:17" ht="15" customHeight="1" x14ac:dyDescent="0.25">
      <c r="A5300" s="30">
        <v>2012</v>
      </c>
      <c r="B5300" s="3" t="s">
        <v>36</v>
      </c>
      <c r="C5300" s="3" t="s">
        <v>50</v>
      </c>
      <c r="D5300" s="3" t="s">
        <v>50</v>
      </c>
      <c r="E5300" s="3">
        <v>10333</v>
      </c>
      <c r="F5300" s="3">
        <v>18152</v>
      </c>
      <c r="G5300" s="3">
        <v>18152</v>
      </c>
      <c r="H5300" s="3">
        <v>3083096891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 t="str">
        <f>B5300&amp;" | "&amp;C5300&amp;" | "&amp;D5300</f>
        <v>documentazione_amministrativa / documenti_protocollati | DOCUMENTO PROTOCOLLATO | DOCUMENTO PROTOCOLLATO</v>
      </c>
      <c r="Q5300" s="3" t="str">
        <f>VLOOKUP(P5300,'Classificazione UD'!A:B,2,FALSE)</f>
        <v>Protocollo</v>
      </c>
    </row>
    <row r="5301" spans="1:17" ht="15" customHeight="1" x14ac:dyDescent="0.25">
      <c r="A5301" s="30">
        <v>2013</v>
      </c>
      <c r="B5301" s="3" t="s">
        <v>36</v>
      </c>
      <c r="C5301" s="3" t="s">
        <v>50</v>
      </c>
      <c r="D5301" s="3" t="s">
        <v>50</v>
      </c>
      <c r="E5301" s="3">
        <v>10815</v>
      </c>
      <c r="F5301" s="3">
        <v>24456</v>
      </c>
      <c r="G5301" s="3">
        <v>24456</v>
      </c>
      <c r="H5301" s="3">
        <v>4861263776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 t="str">
        <f>B5301&amp;" | "&amp;C5301&amp;" | "&amp;D5301</f>
        <v>documentazione_amministrativa / documenti_protocollati | DOCUMENTO PROTOCOLLATO | DOCUMENTO PROTOCOLLATO</v>
      </c>
      <c r="Q5301" s="3" t="str">
        <f>VLOOKUP(P5301,'Classificazione UD'!A:B,2,FALSE)</f>
        <v>Protocollo</v>
      </c>
    </row>
    <row r="5302" spans="1:17" ht="15" customHeight="1" x14ac:dyDescent="0.25">
      <c r="A5302" s="30">
        <v>2014</v>
      </c>
      <c r="B5302" s="3" t="s">
        <v>36</v>
      </c>
      <c r="C5302" s="3" t="s">
        <v>50</v>
      </c>
      <c r="D5302" s="3" t="s">
        <v>50</v>
      </c>
      <c r="E5302" s="3">
        <v>12346</v>
      </c>
      <c r="F5302" s="3">
        <v>37045</v>
      </c>
      <c r="G5302" s="3">
        <v>37045</v>
      </c>
      <c r="H5302" s="3">
        <v>6878397713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 t="str">
        <f>B5302&amp;" | "&amp;C5302&amp;" | "&amp;D5302</f>
        <v>documentazione_amministrativa / documenti_protocollati | DOCUMENTO PROTOCOLLATO | DOCUMENTO PROTOCOLLATO</v>
      </c>
      <c r="Q5302" s="3" t="str">
        <f>VLOOKUP(P5302,'Classificazione UD'!A:B,2,FALSE)</f>
        <v>Protocollo</v>
      </c>
    </row>
    <row r="5303" spans="1:17" ht="15" customHeight="1" x14ac:dyDescent="0.25">
      <c r="A5303" s="30">
        <v>2015</v>
      </c>
      <c r="B5303" s="3" t="s">
        <v>36</v>
      </c>
      <c r="C5303" s="3" t="s">
        <v>50</v>
      </c>
      <c r="D5303" s="3" t="s">
        <v>50</v>
      </c>
      <c r="E5303" s="3">
        <v>13731</v>
      </c>
      <c r="F5303" s="3">
        <v>51261</v>
      </c>
      <c r="G5303" s="3">
        <v>51261</v>
      </c>
      <c r="H5303" s="3">
        <v>10388408676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 t="str">
        <f>B5303&amp;" | "&amp;C5303&amp;" | "&amp;D5303</f>
        <v>documentazione_amministrativa / documenti_protocollati | DOCUMENTO PROTOCOLLATO | DOCUMENTO PROTOCOLLATO</v>
      </c>
      <c r="Q5303" s="3" t="str">
        <f>VLOOKUP(P5303,'Classificazione UD'!A:B,2,FALSE)</f>
        <v>Protocollo</v>
      </c>
    </row>
    <row r="5304" spans="1:17" ht="15" customHeight="1" x14ac:dyDescent="0.25">
      <c r="A5304" s="30">
        <v>2016</v>
      </c>
      <c r="B5304" s="3" t="s">
        <v>36</v>
      </c>
      <c r="C5304" s="3" t="s">
        <v>50</v>
      </c>
      <c r="D5304" s="3" t="s">
        <v>50</v>
      </c>
      <c r="E5304" s="3">
        <v>13849</v>
      </c>
      <c r="F5304" s="3">
        <v>50873</v>
      </c>
      <c r="G5304" s="3">
        <v>50873</v>
      </c>
      <c r="H5304" s="3">
        <v>15077699711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 t="str">
        <f>B5304&amp;" | "&amp;C5304&amp;" | "&amp;D5304</f>
        <v>documentazione_amministrativa / documenti_protocollati | DOCUMENTO PROTOCOLLATO | DOCUMENTO PROTOCOLLATO</v>
      </c>
      <c r="Q5304" s="3" t="str">
        <f>VLOOKUP(P5304,'Classificazione UD'!A:B,2,FALSE)</f>
        <v>Protocollo</v>
      </c>
    </row>
    <row r="5305" spans="1:17" ht="15" customHeight="1" x14ac:dyDescent="0.25">
      <c r="A5305" s="30">
        <v>2015</v>
      </c>
      <c r="B5305" s="3" t="s">
        <v>20</v>
      </c>
      <c r="C5305" s="3" t="s">
        <v>21</v>
      </c>
      <c r="D5305" s="3" t="s">
        <v>21</v>
      </c>
      <c r="E5305" s="3">
        <v>62</v>
      </c>
      <c r="F5305" s="3">
        <v>62</v>
      </c>
      <c r="G5305" s="3">
        <v>62</v>
      </c>
      <c r="H5305" s="3">
        <v>7046788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 t="str">
        <f>B5305&amp;" | "&amp;C5305&amp;" | "&amp;D5305</f>
        <v>documentazione_amministrativa / registri | REGISTRO GIORNALIERO | REGISTRO GIORNALIERO</v>
      </c>
      <c r="Q5305" s="3" t="str">
        <f>VLOOKUP(P5305,'Classificazione UD'!A:B,2,FALSE)</f>
        <v>RGP</v>
      </c>
    </row>
    <row r="5306" spans="1:17" ht="15" customHeight="1" x14ac:dyDescent="0.25">
      <c r="A5306" s="30">
        <v>2016</v>
      </c>
      <c r="B5306" s="3" t="s">
        <v>20</v>
      </c>
      <c r="C5306" s="3" t="s">
        <v>21</v>
      </c>
      <c r="D5306" s="3" t="s">
        <v>21</v>
      </c>
      <c r="E5306" s="3">
        <v>284</v>
      </c>
      <c r="F5306" s="3">
        <v>284</v>
      </c>
      <c r="G5306" s="3">
        <v>284</v>
      </c>
      <c r="H5306" s="3">
        <v>38395277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 t="str">
        <f>B5306&amp;" | "&amp;C5306&amp;" | "&amp;D5306</f>
        <v>documentazione_amministrativa / registri | REGISTRO GIORNALIERO | REGISTRO GIORNALIERO</v>
      </c>
      <c r="Q5306" s="3" t="str">
        <f>VLOOKUP(P5306,'Classificazione UD'!A:B,2,FALSE)</f>
        <v>RGP</v>
      </c>
    </row>
    <row r="5307" spans="1:17" ht="15" customHeight="1" x14ac:dyDescent="0.25">
      <c r="A5307" s="30">
        <v>2015</v>
      </c>
      <c r="B5307" s="3" t="s">
        <v>17</v>
      </c>
      <c r="C5307" s="3" t="s">
        <v>27</v>
      </c>
      <c r="D5307" s="3" t="s">
        <v>19</v>
      </c>
      <c r="E5307" s="3">
        <v>180</v>
      </c>
      <c r="F5307" s="3">
        <v>364</v>
      </c>
      <c r="G5307" s="3">
        <v>724</v>
      </c>
      <c r="H5307" s="3">
        <v>160014695</v>
      </c>
      <c r="I5307" s="3">
        <v>191</v>
      </c>
      <c r="J5307" s="3">
        <v>382</v>
      </c>
      <c r="K5307" s="3">
        <v>115527</v>
      </c>
      <c r="L5307" s="3">
        <v>0</v>
      </c>
      <c r="M5307" s="3">
        <v>0</v>
      </c>
      <c r="N5307" s="3">
        <v>0</v>
      </c>
      <c r="O5307" s="3">
        <v>0</v>
      </c>
      <c r="P5307" s="3" t="str">
        <f>B5307&amp;" | "&amp;C5307&amp;" | "&amp;D5307</f>
        <v>documentazione_amministrativa / documentazione_contabile | FATTURA PASSIVA | FATTURA</v>
      </c>
      <c r="Q5307" s="3" t="str">
        <f>VLOOKUP(P5307,'Classificazione UD'!A:B,2,FALSE)</f>
        <v>Fiscale</v>
      </c>
    </row>
    <row r="5308" spans="1:17" ht="15" customHeight="1" x14ac:dyDescent="0.25">
      <c r="A5308" s="30">
        <v>2015</v>
      </c>
      <c r="B5308" s="3" t="s">
        <v>17</v>
      </c>
      <c r="C5308" s="3" t="s">
        <v>27</v>
      </c>
      <c r="D5308" s="3" t="s">
        <v>28</v>
      </c>
      <c r="E5308" s="3">
        <v>46</v>
      </c>
      <c r="F5308" s="3">
        <v>92</v>
      </c>
      <c r="G5308" s="3">
        <v>184</v>
      </c>
      <c r="H5308" s="3">
        <v>150414669</v>
      </c>
      <c r="I5308" s="3">
        <v>46</v>
      </c>
      <c r="J5308" s="3">
        <v>92</v>
      </c>
      <c r="K5308" s="3">
        <v>21521</v>
      </c>
      <c r="L5308" s="3">
        <v>0</v>
      </c>
      <c r="M5308" s="3">
        <v>0</v>
      </c>
      <c r="N5308" s="3">
        <v>0</v>
      </c>
      <c r="O5308" s="3">
        <v>0</v>
      </c>
      <c r="P5308" s="3" t="str">
        <f>B5308&amp;" | "&amp;C5308&amp;" | "&amp;D5308</f>
        <v>documentazione_amministrativa / documentazione_contabile | FATTURA PASSIVA | NOTA DI CREDITO</v>
      </c>
      <c r="Q5308" s="3" t="str">
        <f>VLOOKUP(P5308,'Classificazione UD'!A:B,2,FALSE)</f>
        <v>Fiscale</v>
      </c>
    </row>
    <row r="5309" spans="1:17" ht="15" customHeight="1" x14ac:dyDescent="0.25">
      <c r="A5309" s="30">
        <v>2016</v>
      </c>
      <c r="B5309" s="3" t="s">
        <v>17</v>
      </c>
      <c r="C5309" s="3" t="s">
        <v>27</v>
      </c>
      <c r="D5309" s="3" t="s">
        <v>19</v>
      </c>
      <c r="E5309" s="3">
        <v>1860</v>
      </c>
      <c r="F5309" s="3">
        <v>3835</v>
      </c>
      <c r="G5309" s="3">
        <v>7555</v>
      </c>
      <c r="H5309" s="3">
        <v>583494655</v>
      </c>
      <c r="I5309" s="3">
        <v>2096</v>
      </c>
      <c r="J5309" s="3">
        <v>4192</v>
      </c>
      <c r="K5309" s="3">
        <v>1831608</v>
      </c>
      <c r="L5309" s="3">
        <v>0</v>
      </c>
      <c r="M5309" s="3">
        <v>0</v>
      </c>
      <c r="N5309" s="3">
        <v>0</v>
      </c>
      <c r="O5309" s="3">
        <v>0</v>
      </c>
      <c r="P5309" s="3" t="str">
        <f>B5309&amp;" | "&amp;C5309&amp;" | "&amp;D5309</f>
        <v>documentazione_amministrativa / documentazione_contabile | FATTURA PASSIVA | FATTURA</v>
      </c>
      <c r="Q5309" s="3" t="str">
        <f>VLOOKUP(P5309,'Classificazione UD'!A:B,2,FALSE)</f>
        <v>Fiscale</v>
      </c>
    </row>
    <row r="5310" spans="1:17" ht="15" customHeight="1" x14ac:dyDescent="0.25">
      <c r="A5310" s="30">
        <v>2016</v>
      </c>
      <c r="B5310" s="3" t="s">
        <v>17</v>
      </c>
      <c r="C5310" s="3" t="s">
        <v>27</v>
      </c>
      <c r="D5310" s="3" t="s">
        <v>28</v>
      </c>
      <c r="E5310" s="3">
        <v>90</v>
      </c>
      <c r="F5310" s="3">
        <v>181</v>
      </c>
      <c r="G5310" s="3">
        <v>361</v>
      </c>
      <c r="H5310" s="3">
        <v>28590691</v>
      </c>
      <c r="I5310" s="3">
        <v>94</v>
      </c>
      <c r="J5310" s="3">
        <v>188</v>
      </c>
      <c r="K5310" s="3">
        <v>63994</v>
      </c>
      <c r="L5310" s="3">
        <v>0</v>
      </c>
      <c r="M5310" s="3">
        <v>0</v>
      </c>
      <c r="N5310" s="3">
        <v>0</v>
      </c>
      <c r="O5310" s="3">
        <v>0</v>
      </c>
      <c r="P5310" s="3" t="str">
        <f>B5310&amp;" | "&amp;C5310&amp;" | "&amp;D5310</f>
        <v>documentazione_amministrativa / documentazione_contabile | FATTURA PASSIVA | NOTA DI CREDITO</v>
      </c>
      <c r="Q5310" s="3" t="str">
        <f>VLOOKUP(P5310,'Classificazione UD'!A:B,2,FALSE)</f>
        <v>Fiscale</v>
      </c>
    </row>
    <row r="5311" spans="1:17" ht="15" customHeight="1" x14ac:dyDescent="0.25">
      <c r="A5311" s="30">
        <v>2014</v>
      </c>
      <c r="B5311" s="3" t="s">
        <v>23</v>
      </c>
      <c r="C5311" s="3" t="s">
        <v>24</v>
      </c>
      <c r="D5311" s="3" t="s">
        <v>24</v>
      </c>
      <c r="E5311" s="3">
        <v>15</v>
      </c>
      <c r="F5311" s="3">
        <v>15</v>
      </c>
      <c r="G5311" s="3">
        <v>15</v>
      </c>
      <c r="H5311" s="3">
        <v>629461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 t="str">
        <f>B5311&amp;" | "&amp;C5311&amp;" | "&amp;D5311</f>
        <v>documentazione_amministrativa / altri_documenti | FOGLIO DI TRASFORMAZIONE | FOGLIO DI TRASFORMAZIONE</v>
      </c>
      <c r="Q5311" s="3" t="str">
        <f>VLOOKUP(P5311,'Classificazione UD'!A:B,2,FALSE)</f>
        <v>Tecnico</v>
      </c>
    </row>
    <row r="5312" spans="1:17" ht="15" customHeight="1" x14ac:dyDescent="0.25">
      <c r="A5312" s="30">
        <v>2015</v>
      </c>
      <c r="B5312" s="3" t="s">
        <v>23</v>
      </c>
      <c r="C5312" s="3" t="s">
        <v>24</v>
      </c>
      <c r="D5312" s="3" t="s">
        <v>24</v>
      </c>
      <c r="E5312" s="3">
        <v>11</v>
      </c>
      <c r="F5312" s="3">
        <v>11</v>
      </c>
      <c r="G5312" s="3">
        <v>11</v>
      </c>
      <c r="H5312" s="3">
        <v>965132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 t="str">
        <f>B5312&amp;" | "&amp;C5312&amp;" | "&amp;D5312</f>
        <v>documentazione_amministrativa / altri_documenti | FOGLIO DI TRASFORMAZIONE | FOGLIO DI TRASFORMAZIONE</v>
      </c>
      <c r="Q5312" s="3" t="str">
        <f>VLOOKUP(P5312,'Classificazione UD'!A:B,2,FALSE)</f>
        <v>Tecnico</v>
      </c>
    </row>
    <row r="5313" spans="1:17" ht="15" customHeight="1" x14ac:dyDescent="0.25">
      <c r="A5313" s="30">
        <v>2016</v>
      </c>
      <c r="B5313" s="3" t="s">
        <v>23</v>
      </c>
      <c r="C5313" s="3" t="s">
        <v>24</v>
      </c>
      <c r="D5313" s="3" t="s">
        <v>24</v>
      </c>
      <c r="E5313" s="3">
        <v>3</v>
      </c>
      <c r="F5313" s="3">
        <v>3</v>
      </c>
      <c r="G5313" s="3">
        <v>3</v>
      </c>
      <c r="H5313" s="3">
        <v>186354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 t="str">
        <f>B5313&amp;" | "&amp;C5313&amp;" | "&amp;D5313</f>
        <v>documentazione_amministrativa / altri_documenti | FOGLIO DI TRASFORMAZIONE | FOGLIO DI TRASFORMAZIONE</v>
      </c>
      <c r="Q5313" s="3" t="str">
        <f>VLOOKUP(P5313,'Classificazione UD'!A:B,2,FALSE)</f>
        <v>Tecnico</v>
      </c>
    </row>
    <row r="5314" spans="1:17" ht="15" customHeight="1" x14ac:dyDescent="0.25">
      <c r="A5314" s="30">
        <v>2015</v>
      </c>
      <c r="B5314" s="3" t="s">
        <v>44</v>
      </c>
      <c r="C5314" s="3" t="s">
        <v>46</v>
      </c>
      <c r="D5314" s="3" t="s">
        <v>46</v>
      </c>
      <c r="E5314" s="3">
        <v>38</v>
      </c>
      <c r="F5314" s="3">
        <v>266</v>
      </c>
      <c r="G5314" s="3">
        <v>266</v>
      </c>
      <c r="H5314" s="3">
        <v>298809116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 t="str">
        <f>B5314&amp;" | "&amp;C5314&amp;" | "&amp;D5314</f>
        <v>documentazione_amministrativa / deliberazioni | DELIBERA | DELIBERA</v>
      </c>
      <c r="Q5314" s="3" t="str">
        <f>VLOOKUP(P5314,'Classificazione UD'!A:B,2,FALSE)</f>
        <v>Amministrativo</v>
      </c>
    </row>
    <row r="5315" spans="1:17" ht="15" customHeight="1" x14ac:dyDescent="0.25">
      <c r="A5315" s="30">
        <v>2016</v>
      </c>
      <c r="B5315" s="3" t="s">
        <v>44</v>
      </c>
      <c r="C5315" s="3" t="s">
        <v>46</v>
      </c>
      <c r="D5315" s="3" t="s">
        <v>46</v>
      </c>
      <c r="E5315" s="3">
        <v>51</v>
      </c>
      <c r="F5315" s="3">
        <v>362</v>
      </c>
      <c r="G5315" s="3">
        <v>362</v>
      </c>
      <c r="H5315" s="3">
        <v>413756892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 t="str">
        <f>B5315&amp;" | "&amp;C5315&amp;" | "&amp;D5315</f>
        <v>documentazione_amministrativa / deliberazioni | DELIBERA | DELIBERA</v>
      </c>
      <c r="Q5315" s="3" t="str">
        <f>VLOOKUP(P5315,'Classificazione UD'!A:B,2,FALSE)</f>
        <v>Amministrativo</v>
      </c>
    </row>
    <row r="5316" spans="1:17" ht="15" customHeight="1" x14ac:dyDescent="0.25">
      <c r="A5316" s="30">
        <v>2015</v>
      </c>
      <c r="B5316" s="3" t="s">
        <v>44</v>
      </c>
      <c r="C5316" s="3" t="s">
        <v>46</v>
      </c>
      <c r="D5316" s="3" t="s">
        <v>46</v>
      </c>
      <c r="E5316" s="3">
        <v>112</v>
      </c>
      <c r="F5316" s="3">
        <v>883</v>
      </c>
      <c r="G5316" s="3">
        <v>883</v>
      </c>
      <c r="H5316" s="3">
        <v>583690633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 t="str">
        <f>B5316&amp;" | "&amp;C5316&amp;" | "&amp;D5316</f>
        <v>documentazione_amministrativa / deliberazioni | DELIBERA | DELIBERA</v>
      </c>
      <c r="Q5316" s="3" t="str">
        <f>VLOOKUP(P5316,'Classificazione UD'!A:B,2,FALSE)</f>
        <v>Amministrativo</v>
      </c>
    </row>
    <row r="5317" spans="1:17" ht="15" customHeight="1" x14ac:dyDescent="0.25">
      <c r="A5317" s="30">
        <v>2016</v>
      </c>
      <c r="B5317" s="3" t="s">
        <v>44</v>
      </c>
      <c r="C5317" s="3" t="s">
        <v>46</v>
      </c>
      <c r="D5317" s="3" t="s">
        <v>46</v>
      </c>
      <c r="E5317" s="3">
        <v>173</v>
      </c>
      <c r="F5317" s="3">
        <v>1310</v>
      </c>
      <c r="G5317" s="3">
        <v>1310</v>
      </c>
      <c r="H5317" s="3">
        <v>536485326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 t="str">
        <f>B5317&amp;" | "&amp;C5317&amp;" | "&amp;D5317</f>
        <v>documentazione_amministrativa / deliberazioni | DELIBERA | DELIBERA</v>
      </c>
      <c r="Q5317" s="3" t="str">
        <f>VLOOKUP(P5317,'Classificazione UD'!A:B,2,FALSE)</f>
        <v>Amministrativo</v>
      </c>
    </row>
    <row r="5318" spans="1:17" ht="15" customHeight="1" x14ac:dyDescent="0.25">
      <c r="A5318" s="30">
        <v>2015</v>
      </c>
      <c r="B5318" s="3" t="s">
        <v>48</v>
      </c>
      <c r="C5318" s="3" t="s">
        <v>175</v>
      </c>
      <c r="D5318" s="3" t="s">
        <v>175</v>
      </c>
      <c r="E5318" s="3">
        <v>459</v>
      </c>
      <c r="F5318" s="3">
        <v>2448</v>
      </c>
      <c r="G5318" s="3">
        <v>2448</v>
      </c>
      <c r="H5318" s="3">
        <v>453862989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 t="str">
        <f>B5318&amp;" | "&amp;C5318&amp;" | "&amp;D5318</f>
        <v>documentazione_amministrativa / determinazioni | DETERMINAZIONE | DETERMINAZIONE</v>
      </c>
      <c r="Q5318" s="3" t="str">
        <f>VLOOKUP(P5318,'Classificazione UD'!A:B,2,FALSE)</f>
        <v>Amministrativo</v>
      </c>
    </row>
    <row r="5319" spans="1:17" ht="15" customHeight="1" x14ac:dyDescent="0.25">
      <c r="A5319" s="30">
        <v>2016</v>
      </c>
      <c r="B5319" s="3" t="s">
        <v>48</v>
      </c>
      <c r="C5319" s="3" t="s">
        <v>175</v>
      </c>
      <c r="D5319" s="3" t="s">
        <v>175</v>
      </c>
      <c r="E5319" s="3">
        <v>645</v>
      </c>
      <c r="F5319" s="3">
        <v>3435</v>
      </c>
      <c r="G5319" s="3">
        <v>3435</v>
      </c>
      <c r="H5319" s="3">
        <v>670187853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 t="str">
        <f>B5319&amp;" | "&amp;C5319&amp;" | "&amp;D5319</f>
        <v>documentazione_amministrativa / determinazioni | DETERMINAZIONE | DETERMINAZIONE</v>
      </c>
      <c r="Q5319" s="3" t="str">
        <f>VLOOKUP(P5319,'Classificazione UD'!A:B,2,FALSE)</f>
        <v>Amministrativo</v>
      </c>
    </row>
    <row r="5320" spans="1:17" ht="15" customHeight="1" x14ac:dyDescent="0.25">
      <c r="A5320" s="30">
        <v>2013</v>
      </c>
      <c r="B5320" s="3" t="s">
        <v>118</v>
      </c>
      <c r="C5320" s="3" t="s">
        <v>176</v>
      </c>
      <c r="D5320" s="3" t="s">
        <v>176</v>
      </c>
      <c r="E5320" s="3">
        <v>5</v>
      </c>
      <c r="F5320" s="3">
        <v>5</v>
      </c>
      <c r="G5320" s="3">
        <v>5</v>
      </c>
      <c r="H5320" s="3">
        <v>909471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 t="str">
        <f>B5320&amp;" | "&amp;C5320&amp;" | "&amp;D5320</f>
        <v>documentazione_amministrativa / decreti_ordinanze | ORDINANZE PRESIDENZIALI | ORDINANZE PRESIDENZIALI</v>
      </c>
      <c r="Q5320" s="3" t="str">
        <f>VLOOKUP(P5320,'Classificazione UD'!A:B,2,FALSE)</f>
        <v>Amministrativo</v>
      </c>
    </row>
    <row r="5321" spans="1:17" ht="15" customHeight="1" x14ac:dyDescent="0.25">
      <c r="A5321" s="30">
        <v>2008</v>
      </c>
      <c r="B5321" s="3" t="s">
        <v>36</v>
      </c>
      <c r="C5321" s="3" t="s">
        <v>50</v>
      </c>
      <c r="D5321" s="3" t="s">
        <v>50</v>
      </c>
      <c r="E5321" s="3">
        <v>20748</v>
      </c>
      <c r="F5321" s="3">
        <v>20748</v>
      </c>
      <c r="G5321" s="3">
        <v>20748</v>
      </c>
      <c r="H5321" s="3">
        <v>2709075939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 t="str">
        <f>B5321&amp;" | "&amp;C5321&amp;" | "&amp;D5321</f>
        <v>documentazione_amministrativa / documenti_protocollati | DOCUMENTO PROTOCOLLATO | DOCUMENTO PROTOCOLLATO</v>
      </c>
      <c r="Q5321" s="3" t="str">
        <f>VLOOKUP(P5321,'Classificazione UD'!A:B,2,FALSE)</f>
        <v>Protocollo</v>
      </c>
    </row>
    <row r="5322" spans="1:17" ht="15" customHeight="1" x14ac:dyDescent="0.25">
      <c r="A5322" s="30">
        <v>2009</v>
      </c>
      <c r="B5322" s="3" t="s">
        <v>36</v>
      </c>
      <c r="C5322" s="3" t="s">
        <v>50</v>
      </c>
      <c r="D5322" s="3" t="s">
        <v>50</v>
      </c>
      <c r="E5322" s="3">
        <v>19184</v>
      </c>
      <c r="F5322" s="3">
        <v>19328</v>
      </c>
      <c r="G5322" s="3">
        <v>19328</v>
      </c>
      <c r="H5322" s="3">
        <v>3832730811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 t="str">
        <f>B5322&amp;" | "&amp;C5322&amp;" | "&amp;D5322</f>
        <v>documentazione_amministrativa / documenti_protocollati | DOCUMENTO PROTOCOLLATO | DOCUMENTO PROTOCOLLATO</v>
      </c>
      <c r="Q5322" s="3" t="str">
        <f>VLOOKUP(P5322,'Classificazione UD'!A:B,2,FALSE)</f>
        <v>Protocollo</v>
      </c>
    </row>
    <row r="5323" spans="1:17" ht="15" customHeight="1" x14ac:dyDescent="0.25">
      <c r="A5323" s="30">
        <v>2010</v>
      </c>
      <c r="B5323" s="3" t="s">
        <v>36</v>
      </c>
      <c r="C5323" s="3" t="s">
        <v>50</v>
      </c>
      <c r="D5323" s="3" t="s">
        <v>50</v>
      </c>
      <c r="E5323" s="3">
        <v>18465</v>
      </c>
      <c r="F5323" s="3">
        <v>18665</v>
      </c>
      <c r="G5323" s="3">
        <v>18665</v>
      </c>
      <c r="H5323" s="3">
        <v>5416494002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 t="str">
        <f>B5323&amp;" | "&amp;C5323&amp;" | "&amp;D5323</f>
        <v>documentazione_amministrativa / documenti_protocollati | DOCUMENTO PROTOCOLLATO | DOCUMENTO PROTOCOLLATO</v>
      </c>
      <c r="Q5323" s="3" t="str">
        <f>VLOOKUP(P5323,'Classificazione UD'!A:B,2,FALSE)</f>
        <v>Protocollo</v>
      </c>
    </row>
    <row r="5324" spans="1:17" ht="15" customHeight="1" x14ac:dyDescent="0.25">
      <c r="A5324" s="30">
        <v>2011</v>
      </c>
      <c r="B5324" s="3" t="s">
        <v>36</v>
      </c>
      <c r="C5324" s="3" t="s">
        <v>50</v>
      </c>
      <c r="D5324" s="3" t="s">
        <v>50</v>
      </c>
      <c r="E5324" s="3">
        <v>18521</v>
      </c>
      <c r="F5324" s="3">
        <v>19432</v>
      </c>
      <c r="G5324" s="3">
        <v>19432</v>
      </c>
      <c r="H5324" s="3">
        <v>6715420203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 t="str">
        <f>B5324&amp;" | "&amp;C5324&amp;" | "&amp;D5324</f>
        <v>documentazione_amministrativa / documenti_protocollati | DOCUMENTO PROTOCOLLATO | DOCUMENTO PROTOCOLLATO</v>
      </c>
      <c r="Q5324" s="3" t="str">
        <f>VLOOKUP(P5324,'Classificazione UD'!A:B,2,FALSE)</f>
        <v>Protocollo</v>
      </c>
    </row>
    <row r="5325" spans="1:17" ht="15" customHeight="1" x14ac:dyDescent="0.25">
      <c r="A5325" s="30">
        <v>2012</v>
      </c>
      <c r="B5325" s="3" t="s">
        <v>36</v>
      </c>
      <c r="C5325" s="3" t="s">
        <v>50</v>
      </c>
      <c r="D5325" s="3" t="s">
        <v>50</v>
      </c>
      <c r="E5325" s="3">
        <v>17808</v>
      </c>
      <c r="F5325" s="3">
        <v>20223</v>
      </c>
      <c r="G5325" s="3">
        <v>20223</v>
      </c>
      <c r="H5325" s="3">
        <v>4400763647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 t="str">
        <f>B5325&amp;" | "&amp;C5325&amp;" | "&amp;D5325</f>
        <v>documentazione_amministrativa / documenti_protocollati | DOCUMENTO PROTOCOLLATO | DOCUMENTO PROTOCOLLATO</v>
      </c>
      <c r="Q5325" s="3" t="str">
        <f>VLOOKUP(P5325,'Classificazione UD'!A:B,2,FALSE)</f>
        <v>Protocollo</v>
      </c>
    </row>
    <row r="5326" spans="1:17" ht="15" customHeight="1" x14ac:dyDescent="0.25">
      <c r="A5326" s="30">
        <v>2013</v>
      </c>
      <c r="B5326" s="3" t="s">
        <v>36</v>
      </c>
      <c r="C5326" s="3" t="s">
        <v>50</v>
      </c>
      <c r="D5326" s="3" t="s">
        <v>50</v>
      </c>
      <c r="E5326" s="3">
        <v>17369</v>
      </c>
      <c r="F5326" s="3">
        <v>24917</v>
      </c>
      <c r="G5326" s="3">
        <v>24917</v>
      </c>
      <c r="H5326" s="3">
        <v>5825645877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 t="str">
        <f>B5326&amp;" | "&amp;C5326&amp;" | "&amp;D5326</f>
        <v>documentazione_amministrativa / documenti_protocollati | DOCUMENTO PROTOCOLLATO | DOCUMENTO PROTOCOLLATO</v>
      </c>
      <c r="Q5326" s="3" t="str">
        <f>VLOOKUP(P5326,'Classificazione UD'!A:B,2,FALSE)</f>
        <v>Protocollo</v>
      </c>
    </row>
    <row r="5327" spans="1:17" ht="15" customHeight="1" x14ac:dyDescent="0.25">
      <c r="A5327" s="30">
        <v>2014</v>
      </c>
      <c r="B5327" s="3" t="s">
        <v>36</v>
      </c>
      <c r="C5327" s="3" t="s">
        <v>50</v>
      </c>
      <c r="D5327" s="3" t="s">
        <v>50</v>
      </c>
      <c r="E5327" s="3">
        <v>18711</v>
      </c>
      <c r="F5327" s="3">
        <v>34256</v>
      </c>
      <c r="G5327" s="3">
        <v>34256</v>
      </c>
      <c r="H5327" s="3">
        <v>6457672649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 t="str">
        <f>B5327&amp;" | "&amp;C5327&amp;" | "&amp;D5327</f>
        <v>documentazione_amministrativa / documenti_protocollati | DOCUMENTO PROTOCOLLATO | DOCUMENTO PROTOCOLLATO</v>
      </c>
      <c r="Q5327" s="3" t="str">
        <f>VLOOKUP(P5327,'Classificazione UD'!A:B,2,FALSE)</f>
        <v>Protocollo</v>
      </c>
    </row>
    <row r="5328" spans="1:17" ht="15" customHeight="1" x14ac:dyDescent="0.25">
      <c r="A5328" s="30">
        <v>2015</v>
      </c>
      <c r="B5328" s="3" t="s">
        <v>36</v>
      </c>
      <c r="C5328" s="3" t="s">
        <v>50</v>
      </c>
      <c r="D5328" s="3" t="s">
        <v>50</v>
      </c>
      <c r="E5328" s="3">
        <v>17080</v>
      </c>
      <c r="F5328" s="3">
        <v>37332</v>
      </c>
      <c r="G5328" s="3">
        <v>37332</v>
      </c>
      <c r="H5328" s="3">
        <v>6387502870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 t="str">
        <f>B5328&amp;" | "&amp;C5328&amp;" | "&amp;D5328</f>
        <v>documentazione_amministrativa / documenti_protocollati | DOCUMENTO PROTOCOLLATO | DOCUMENTO PROTOCOLLATO</v>
      </c>
      <c r="Q5328" s="3" t="str">
        <f>VLOOKUP(P5328,'Classificazione UD'!A:B,2,FALSE)</f>
        <v>Protocollo</v>
      </c>
    </row>
    <row r="5329" spans="1:17" ht="15" customHeight="1" x14ac:dyDescent="0.25">
      <c r="A5329" s="30">
        <v>2016</v>
      </c>
      <c r="B5329" s="3" t="s">
        <v>36</v>
      </c>
      <c r="C5329" s="3" t="s">
        <v>50</v>
      </c>
      <c r="D5329" s="3" t="s">
        <v>50</v>
      </c>
      <c r="E5329" s="3">
        <v>18361</v>
      </c>
      <c r="F5329" s="3">
        <v>40905</v>
      </c>
      <c r="G5329" s="3">
        <v>40905</v>
      </c>
      <c r="H5329" s="3">
        <v>7758409249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 t="str">
        <f>B5329&amp;" | "&amp;C5329&amp;" | "&amp;D5329</f>
        <v>documentazione_amministrativa / documenti_protocollati | DOCUMENTO PROTOCOLLATO | DOCUMENTO PROTOCOLLATO</v>
      </c>
      <c r="Q5329" s="3" t="str">
        <f>VLOOKUP(P5329,'Classificazione UD'!A:B,2,FALSE)</f>
        <v>Protocollo</v>
      </c>
    </row>
    <row r="5330" spans="1:17" ht="15" customHeight="1" x14ac:dyDescent="0.25">
      <c r="A5330" s="30">
        <v>2016</v>
      </c>
      <c r="B5330" s="3" t="s">
        <v>20</v>
      </c>
      <c r="C5330" s="3" t="s">
        <v>21</v>
      </c>
      <c r="D5330" s="3" t="s">
        <v>21</v>
      </c>
      <c r="E5330" s="3">
        <v>135</v>
      </c>
      <c r="F5330" s="3">
        <v>249</v>
      </c>
      <c r="G5330" s="3">
        <v>249</v>
      </c>
      <c r="H5330" s="3">
        <v>20799603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 t="str">
        <f>B5330&amp;" | "&amp;C5330&amp;" | "&amp;D5330</f>
        <v>documentazione_amministrativa / registri | REGISTRO GIORNALIERO | REGISTRO GIORNALIERO</v>
      </c>
      <c r="Q5330" s="3" t="str">
        <f>VLOOKUP(P5330,'Classificazione UD'!A:B,2,FALSE)</f>
        <v>RGP</v>
      </c>
    </row>
    <row r="5331" spans="1:17" ht="15" customHeight="1" x14ac:dyDescent="0.25">
      <c r="A5331" s="30">
        <v>2015</v>
      </c>
      <c r="B5331" s="3" t="s">
        <v>20</v>
      </c>
      <c r="C5331" s="3" t="s">
        <v>130</v>
      </c>
      <c r="D5331" s="3" t="s">
        <v>130</v>
      </c>
      <c r="E5331" s="3">
        <v>1</v>
      </c>
      <c r="F5331" s="3">
        <v>1</v>
      </c>
      <c r="G5331" s="3">
        <v>1</v>
      </c>
      <c r="H5331" s="3">
        <v>824330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 t="str">
        <f>B5331&amp;" | "&amp;C5331&amp;" | "&amp;D5331</f>
        <v>documentazione_amministrativa / registri | REGISTRO UNICO FATTURE | REGISTRO UNICO FATTURE</v>
      </c>
      <c r="Q5331" s="3" t="str">
        <f>VLOOKUP(P5331,'Classificazione UD'!A:B,2,FALSE)</f>
        <v>Fiscale</v>
      </c>
    </row>
    <row r="5332" spans="1:17" ht="15" customHeight="1" x14ac:dyDescent="0.25">
      <c r="A5332" s="30">
        <v>2015</v>
      </c>
      <c r="B5332" s="3" t="s">
        <v>17</v>
      </c>
      <c r="C5332" s="3" t="s">
        <v>27</v>
      </c>
      <c r="D5332" s="3" t="s">
        <v>111</v>
      </c>
      <c r="E5332" s="3">
        <v>26</v>
      </c>
      <c r="F5332" s="3">
        <v>104</v>
      </c>
      <c r="G5332" s="3">
        <v>182</v>
      </c>
      <c r="H5332" s="3">
        <v>20277752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 t="str">
        <f>B5332&amp;" | "&amp;C5332&amp;" | "&amp;D5332</f>
        <v>documentazione_amministrativa / documentazione_contabile | FATTURA PASSIVA | ACCONTO/ANTICIPO SU FATTURA</v>
      </c>
      <c r="Q5332" s="3" t="str">
        <f>VLOOKUP(P5332,'Classificazione UD'!A:B,2,FALSE)</f>
        <v>Fiscale</v>
      </c>
    </row>
    <row r="5333" spans="1:17" ht="15" customHeight="1" x14ac:dyDescent="0.25">
      <c r="A5333" s="30">
        <v>2015</v>
      </c>
      <c r="B5333" s="3" t="s">
        <v>17</v>
      </c>
      <c r="C5333" s="3" t="s">
        <v>27</v>
      </c>
      <c r="D5333" s="3" t="s">
        <v>19</v>
      </c>
      <c r="E5333" s="3">
        <v>669</v>
      </c>
      <c r="F5333" s="3">
        <v>5664</v>
      </c>
      <c r="G5333" s="3">
        <v>11037</v>
      </c>
      <c r="H5333" s="3">
        <v>357995146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 t="str">
        <f>B5333&amp;" | "&amp;C5333&amp;" | "&amp;D5333</f>
        <v>documentazione_amministrativa / documentazione_contabile | FATTURA PASSIVA | FATTURA</v>
      </c>
      <c r="Q5333" s="3" t="str">
        <f>VLOOKUP(P5333,'Classificazione UD'!A:B,2,FALSE)</f>
        <v>Fiscale</v>
      </c>
    </row>
    <row r="5334" spans="1:17" ht="15" customHeight="1" x14ac:dyDescent="0.25">
      <c r="A5334" s="30">
        <v>2015</v>
      </c>
      <c r="B5334" s="3" t="s">
        <v>17</v>
      </c>
      <c r="C5334" s="3" t="s">
        <v>27</v>
      </c>
      <c r="D5334" s="3" t="s">
        <v>28</v>
      </c>
      <c r="E5334" s="3">
        <v>52</v>
      </c>
      <c r="F5334" s="3">
        <v>185</v>
      </c>
      <c r="G5334" s="3">
        <v>341</v>
      </c>
      <c r="H5334" s="3">
        <v>15845199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 t="str">
        <f>B5334&amp;" | "&amp;C5334&amp;" | "&amp;D5334</f>
        <v>documentazione_amministrativa / documentazione_contabile | FATTURA PASSIVA | NOTA DI CREDITO</v>
      </c>
      <c r="Q5334" s="3" t="str">
        <f>VLOOKUP(P5334,'Classificazione UD'!A:B,2,FALSE)</f>
        <v>Fiscale</v>
      </c>
    </row>
    <row r="5335" spans="1:17" ht="15" customHeight="1" x14ac:dyDescent="0.25">
      <c r="A5335" s="30">
        <v>2015</v>
      </c>
      <c r="B5335" s="3" t="s">
        <v>17</v>
      </c>
      <c r="C5335" s="3" t="s">
        <v>27</v>
      </c>
      <c r="D5335" s="3" t="s">
        <v>86</v>
      </c>
      <c r="E5335" s="3">
        <v>5</v>
      </c>
      <c r="F5335" s="3">
        <v>15</v>
      </c>
      <c r="G5335" s="3">
        <v>30</v>
      </c>
      <c r="H5335" s="3">
        <v>603918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 t="str">
        <f>B5335&amp;" | "&amp;C5335&amp;" | "&amp;D5335</f>
        <v>documentazione_amministrativa / documentazione_contabile | FATTURA PASSIVA | PARCELLA</v>
      </c>
      <c r="Q5335" s="3" t="str">
        <f>VLOOKUP(P5335,'Classificazione UD'!A:B,2,FALSE)</f>
        <v>Fiscale</v>
      </c>
    </row>
    <row r="5336" spans="1:17" ht="15" customHeight="1" x14ac:dyDescent="0.25">
      <c r="A5336" s="30">
        <v>2016</v>
      </c>
      <c r="B5336" s="3" t="s">
        <v>17</v>
      </c>
      <c r="C5336" s="3" t="s">
        <v>27</v>
      </c>
      <c r="D5336" s="3" t="s">
        <v>111</v>
      </c>
      <c r="E5336" s="3">
        <v>28</v>
      </c>
      <c r="F5336" s="3">
        <v>112</v>
      </c>
      <c r="G5336" s="3">
        <v>196</v>
      </c>
      <c r="H5336" s="3">
        <v>62141824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 t="str">
        <f>B5336&amp;" | "&amp;C5336&amp;" | "&amp;D5336</f>
        <v>documentazione_amministrativa / documentazione_contabile | FATTURA PASSIVA | ACCONTO/ANTICIPO SU FATTURA</v>
      </c>
      <c r="Q5336" s="3" t="str">
        <f>VLOOKUP(P5336,'Classificazione UD'!A:B,2,FALSE)</f>
        <v>Fiscale</v>
      </c>
    </row>
    <row r="5337" spans="1:17" ht="15" customHeight="1" x14ac:dyDescent="0.25">
      <c r="A5337" s="30">
        <v>2016</v>
      </c>
      <c r="B5337" s="3" t="s">
        <v>17</v>
      </c>
      <c r="C5337" s="3" t="s">
        <v>27</v>
      </c>
      <c r="D5337" s="3" t="s">
        <v>19</v>
      </c>
      <c r="E5337" s="3">
        <v>22</v>
      </c>
      <c r="F5337" s="3">
        <v>70</v>
      </c>
      <c r="G5337" s="3">
        <v>136</v>
      </c>
      <c r="H5337" s="3">
        <v>9138311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 t="str">
        <f>B5337&amp;" | "&amp;C5337&amp;" | "&amp;D5337</f>
        <v>documentazione_amministrativa / documentazione_contabile | FATTURA PASSIVA | FATTURA</v>
      </c>
      <c r="Q5337" s="3" t="str">
        <f>VLOOKUP(P5337,'Classificazione UD'!A:B,2,FALSE)</f>
        <v>Fiscale</v>
      </c>
    </row>
    <row r="5338" spans="1:17" ht="15" customHeight="1" x14ac:dyDescent="0.25">
      <c r="A5338" s="30">
        <v>2016</v>
      </c>
      <c r="B5338" s="3" t="s">
        <v>17</v>
      </c>
      <c r="C5338" s="3" t="s">
        <v>27</v>
      </c>
      <c r="D5338" s="3" t="s">
        <v>28</v>
      </c>
      <c r="E5338" s="3">
        <v>16</v>
      </c>
      <c r="F5338" s="3">
        <v>60</v>
      </c>
      <c r="G5338" s="3">
        <v>108</v>
      </c>
      <c r="H5338" s="3">
        <v>1961900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 t="str">
        <f>B5338&amp;" | "&amp;C5338&amp;" | "&amp;D5338</f>
        <v>documentazione_amministrativa / documentazione_contabile | FATTURA PASSIVA | NOTA DI CREDITO</v>
      </c>
      <c r="Q5338" s="3" t="str">
        <f>VLOOKUP(P5338,'Classificazione UD'!A:B,2,FALSE)</f>
        <v>Fiscale</v>
      </c>
    </row>
    <row r="5339" spans="1:17" ht="15" customHeight="1" x14ac:dyDescent="0.25">
      <c r="A5339" s="30">
        <v>2016</v>
      </c>
      <c r="B5339" s="3" t="s">
        <v>17</v>
      </c>
      <c r="C5339" s="3" t="s">
        <v>27</v>
      </c>
      <c r="D5339" s="3" t="s">
        <v>86</v>
      </c>
      <c r="E5339" s="3">
        <v>1</v>
      </c>
      <c r="F5339" s="3">
        <v>3</v>
      </c>
      <c r="G5339" s="3">
        <v>6</v>
      </c>
      <c r="H5339" s="3">
        <v>120114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 t="str">
        <f>B5339&amp;" | "&amp;C5339&amp;" | "&amp;D5339</f>
        <v>documentazione_amministrativa / documentazione_contabile | FATTURA PASSIVA | PARCELLA</v>
      </c>
      <c r="Q5339" s="3" t="str">
        <f>VLOOKUP(P5339,'Classificazione UD'!A:B,2,FALSE)</f>
        <v>Fiscale</v>
      </c>
    </row>
    <row r="5340" spans="1:17" ht="15" customHeight="1" x14ac:dyDescent="0.25">
      <c r="A5340" s="30">
        <v>2015</v>
      </c>
      <c r="B5340" s="3" t="s">
        <v>44</v>
      </c>
      <c r="C5340" s="3" t="s">
        <v>46</v>
      </c>
      <c r="D5340" s="3" t="s">
        <v>46</v>
      </c>
      <c r="E5340" s="3">
        <v>105</v>
      </c>
      <c r="F5340" s="3">
        <v>779</v>
      </c>
      <c r="G5340" s="3">
        <v>779</v>
      </c>
      <c r="H5340" s="3">
        <v>376923080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 t="str">
        <f>B5340&amp;" | "&amp;C5340&amp;" | "&amp;D5340</f>
        <v>documentazione_amministrativa / deliberazioni | DELIBERA | DELIBERA</v>
      </c>
      <c r="Q5340" s="3" t="str">
        <f>VLOOKUP(P5340,'Classificazione UD'!A:B,2,FALSE)</f>
        <v>Amministrativo</v>
      </c>
    </row>
    <row r="5341" spans="1:17" ht="15" customHeight="1" x14ac:dyDescent="0.25">
      <c r="A5341" s="30">
        <v>2016</v>
      </c>
      <c r="B5341" s="3" t="s">
        <v>44</v>
      </c>
      <c r="C5341" s="3" t="s">
        <v>46</v>
      </c>
      <c r="D5341" s="3" t="s">
        <v>46</v>
      </c>
      <c r="E5341" s="3">
        <v>31</v>
      </c>
      <c r="F5341" s="3">
        <v>254</v>
      </c>
      <c r="G5341" s="3">
        <v>254</v>
      </c>
      <c r="H5341" s="3">
        <v>83269919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 t="str">
        <f>B5341&amp;" | "&amp;C5341&amp;" | "&amp;D5341</f>
        <v>documentazione_amministrativa / deliberazioni | DELIBERA | DELIBERA</v>
      </c>
      <c r="Q5341" s="3" t="str">
        <f>VLOOKUP(P5341,'Classificazione UD'!A:B,2,FALSE)</f>
        <v>Amministrativo</v>
      </c>
    </row>
    <row r="5342" spans="1:17" ht="15" customHeight="1" x14ac:dyDescent="0.25">
      <c r="A5342" s="30">
        <v>2015</v>
      </c>
      <c r="B5342" s="3" t="s">
        <v>44</v>
      </c>
      <c r="C5342" s="3" t="s">
        <v>46</v>
      </c>
      <c r="D5342" s="3" t="s">
        <v>46</v>
      </c>
      <c r="E5342" s="3">
        <v>119</v>
      </c>
      <c r="F5342" s="3">
        <v>971</v>
      </c>
      <c r="G5342" s="3">
        <v>971</v>
      </c>
      <c r="H5342" s="3">
        <v>383909365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 t="str">
        <f>B5342&amp;" | "&amp;C5342&amp;" | "&amp;D5342</f>
        <v>documentazione_amministrativa / deliberazioni | DELIBERA | DELIBERA</v>
      </c>
      <c r="Q5342" s="3" t="str">
        <f>VLOOKUP(P5342,'Classificazione UD'!A:B,2,FALSE)</f>
        <v>Amministrativo</v>
      </c>
    </row>
    <row r="5343" spans="1:17" ht="15" customHeight="1" x14ac:dyDescent="0.25">
      <c r="A5343" s="30">
        <v>2016</v>
      </c>
      <c r="B5343" s="3" t="s">
        <v>44</v>
      </c>
      <c r="C5343" s="3" t="s">
        <v>46</v>
      </c>
      <c r="D5343" s="3" t="s">
        <v>46</v>
      </c>
      <c r="E5343" s="3">
        <v>47</v>
      </c>
      <c r="F5343" s="3">
        <v>397</v>
      </c>
      <c r="G5343" s="3">
        <v>397</v>
      </c>
      <c r="H5343" s="3">
        <v>98181483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 t="str">
        <f>B5343&amp;" | "&amp;C5343&amp;" | "&amp;D5343</f>
        <v>documentazione_amministrativa / deliberazioni | DELIBERA | DELIBERA</v>
      </c>
      <c r="Q5343" s="3" t="str">
        <f>VLOOKUP(P5343,'Classificazione UD'!A:B,2,FALSE)</f>
        <v>Amministrativo</v>
      </c>
    </row>
    <row r="5344" spans="1:17" ht="15" customHeight="1" x14ac:dyDescent="0.25">
      <c r="A5344" s="30">
        <v>2015</v>
      </c>
      <c r="B5344" s="3" t="s">
        <v>48</v>
      </c>
      <c r="C5344" s="3" t="s">
        <v>116</v>
      </c>
      <c r="D5344" s="3" t="s">
        <v>116</v>
      </c>
      <c r="E5344" s="3">
        <v>573</v>
      </c>
      <c r="F5344" s="3">
        <v>1889</v>
      </c>
      <c r="G5344" s="3">
        <v>1889</v>
      </c>
      <c r="H5344" s="3">
        <v>543771137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 t="str">
        <f>B5344&amp;" | "&amp;C5344&amp;" | "&amp;D5344</f>
        <v>documentazione_amministrativa / determinazioni | DETERMINAZIONE DEL DIRIGENTE | DETERMINAZIONE DEL DIRIGENTE</v>
      </c>
      <c r="Q5344" s="3" t="str">
        <f>VLOOKUP(P5344,'Classificazione UD'!A:B,2,FALSE)</f>
        <v>Amministrativo</v>
      </c>
    </row>
    <row r="5345" spans="1:17" ht="15" customHeight="1" x14ac:dyDescent="0.25">
      <c r="A5345" s="30">
        <v>2016</v>
      </c>
      <c r="B5345" s="3" t="s">
        <v>48</v>
      </c>
      <c r="C5345" s="3" t="s">
        <v>116</v>
      </c>
      <c r="D5345" s="3" t="s">
        <v>116</v>
      </c>
      <c r="E5345" s="3">
        <v>300</v>
      </c>
      <c r="F5345" s="3">
        <v>996</v>
      </c>
      <c r="G5345" s="3">
        <v>996</v>
      </c>
      <c r="H5345" s="3">
        <v>256345059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 t="str">
        <f>B5345&amp;" | "&amp;C5345&amp;" | "&amp;D5345</f>
        <v>documentazione_amministrativa / determinazioni | DETERMINAZIONE DEL DIRIGENTE | DETERMINAZIONE DEL DIRIGENTE</v>
      </c>
      <c r="Q5345" s="3" t="str">
        <f>VLOOKUP(P5345,'Classificazione UD'!A:B,2,FALSE)</f>
        <v>Amministrativo</v>
      </c>
    </row>
    <row r="5346" spans="1:17" ht="15" customHeight="1" x14ac:dyDescent="0.25">
      <c r="A5346" s="30">
        <v>2015</v>
      </c>
      <c r="B5346" s="3" t="s">
        <v>23</v>
      </c>
      <c r="C5346" s="3" t="s">
        <v>117</v>
      </c>
      <c r="D5346" s="3" t="s">
        <v>117</v>
      </c>
      <c r="E5346" s="3">
        <v>2</v>
      </c>
      <c r="F5346" s="3">
        <v>2</v>
      </c>
      <c r="G5346" s="3">
        <v>2</v>
      </c>
      <c r="H5346" s="3">
        <v>130125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 t="str">
        <f>B5346&amp;" | "&amp;C5346&amp;" | "&amp;D5346</f>
        <v>documentazione_amministrativa / altri_documenti | DOCUMENTO NON PROTOCOLLATO | DOCUMENTO NON PROTOCOLLATO</v>
      </c>
      <c r="Q5346" s="3" t="str">
        <f>VLOOKUP(P5346,'Classificazione UD'!A:B,2,FALSE)</f>
        <v>Amministrativo</v>
      </c>
    </row>
    <row r="5347" spans="1:17" ht="15" customHeight="1" x14ac:dyDescent="0.25">
      <c r="A5347" s="30">
        <v>2011</v>
      </c>
      <c r="B5347" s="3" t="s">
        <v>36</v>
      </c>
      <c r="C5347" s="3" t="s">
        <v>50</v>
      </c>
      <c r="D5347" s="3" t="s">
        <v>50</v>
      </c>
      <c r="E5347" s="3">
        <v>4066</v>
      </c>
      <c r="F5347" s="3">
        <v>6201</v>
      </c>
      <c r="G5347" s="3">
        <v>6201</v>
      </c>
      <c r="H5347" s="3">
        <v>1463439859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 t="str">
        <f>B5347&amp;" | "&amp;C5347&amp;" | "&amp;D5347</f>
        <v>documentazione_amministrativa / documenti_protocollati | DOCUMENTO PROTOCOLLATO | DOCUMENTO PROTOCOLLATO</v>
      </c>
      <c r="Q5347" s="3" t="str">
        <f>VLOOKUP(P5347,'Classificazione UD'!A:B,2,FALSE)</f>
        <v>Protocollo</v>
      </c>
    </row>
    <row r="5348" spans="1:17" ht="15" customHeight="1" x14ac:dyDescent="0.25">
      <c r="A5348" s="30">
        <v>2012</v>
      </c>
      <c r="B5348" s="3" t="s">
        <v>36</v>
      </c>
      <c r="C5348" s="3" t="s">
        <v>50</v>
      </c>
      <c r="D5348" s="3" t="s">
        <v>50</v>
      </c>
      <c r="E5348" s="3">
        <v>10632</v>
      </c>
      <c r="F5348" s="3">
        <v>17921</v>
      </c>
      <c r="G5348" s="3">
        <v>17921</v>
      </c>
      <c r="H5348" s="3">
        <v>7031988601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 t="str">
        <f>B5348&amp;" | "&amp;C5348&amp;" | "&amp;D5348</f>
        <v>documentazione_amministrativa / documenti_protocollati | DOCUMENTO PROTOCOLLATO | DOCUMENTO PROTOCOLLATO</v>
      </c>
      <c r="Q5348" s="3" t="str">
        <f>VLOOKUP(P5348,'Classificazione UD'!A:B,2,FALSE)</f>
        <v>Protocollo</v>
      </c>
    </row>
    <row r="5349" spans="1:17" ht="15" customHeight="1" x14ac:dyDescent="0.25">
      <c r="A5349" s="30">
        <v>2013</v>
      </c>
      <c r="B5349" s="3" t="s">
        <v>36</v>
      </c>
      <c r="C5349" s="3" t="s">
        <v>50</v>
      </c>
      <c r="D5349" s="3" t="s">
        <v>50</v>
      </c>
      <c r="E5349" s="3">
        <v>11868</v>
      </c>
      <c r="F5349" s="3">
        <v>25104</v>
      </c>
      <c r="G5349" s="3">
        <v>25104</v>
      </c>
      <c r="H5349" s="3">
        <v>10442015790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 t="str">
        <f>B5349&amp;" | "&amp;C5349&amp;" | "&amp;D5349</f>
        <v>documentazione_amministrativa / documenti_protocollati | DOCUMENTO PROTOCOLLATO | DOCUMENTO PROTOCOLLATO</v>
      </c>
      <c r="Q5349" s="3" t="str">
        <f>VLOOKUP(P5349,'Classificazione UD'!A:B,2,FALSE)</f>
        <v>Protocollo</v>
      </c>
    </row>
    <row r="5350" spans="1:17" ht="15" customHeight="1" x14ac:dyDescent="0.25">
      <c r="A5350" s="30">
        <v>2014</v>
      </c>
      <c r="B5350" s="3" t="s">
        <v>36</v>
      </c>
      <c r="C5350" s="3" t="s">
        <v>50</v>
      </c>
      <c r="D5350" s="3" t="s">
        <v>50</v>
      </c>
      <c r="E5350" s="3">
        <v>12435</v>
      </c>
      <c r="F5350" s="3">
        <v>31565</v>
      </c>
      <c r="G5350" s="3">
        <v>31565</v>
      </c>
      <c r="H5350" s="3">
        <v>15776910521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 t="str">
        <f>B5350&amp;" | "&amp;C5350&amp;" | "&amp;D5350</f>
        <v>documentazione_amministrativa / documenti_protocollati | DOCUMENTO PROTOCOLLATO | DOCUMENTO PROTOCOLLATO</v>
      </c>
      <c r="Q5350" s="3" t="str">
        <f>VLOOKUP(P5350,'Classificazione UD'!A:B,2,FALSE)</f>
        <v>Protocollo</v>
      </c>
    </row>
    <row r="5351" spans="1:17" ht="15" customHeight="1" x14ac:dyDescent="0.25">
      <c r="A5351" s="30">
        <v>2015</v>
      </c>
      <c r="B5351" s="3" t="s">
        <v>36</v>
      </c>
      <c r="C5351" s="3" t="s">
        <v>50</v>
      </c>
      <c r="D5351" s="3" t="s">
        <v>50</v>
      </c>
      <c r="E5351" s="3">
        <v>16053</v>
      </c>
      <c r="F5351" s="3">
        <v>42471</v>
      </c>
      <c r="G5351" s="3">
        <v>42471</v>
      </c>
      <c r="H5351" s="3">
        <v>17044871069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 t="str">
        <f>B5351&amp;" | "&amp;C5351&amp;" | "&amp;D5351</f>
        <v>documentazione_amministrativa / documenti_protocollati | DOCUMENTO PROTOCOLLATO | DOCUMENTO PROTOCOLLATO</v>
      </c>
      <c r="Q5351" s="3" t="str">
        <f>VLOOKUP(P5351,'Classificazione UD'!A:B,2,FALSE)</f>
        <v>Protocollo</v>
      </c>
    </row>
    <row r="5352" spans="1:17" ht="15" customHeight="1" x14ac:dyDescent="0.25">
      <c r="A5352" s="30">
        <v>2016</v>
      </c>
      <c r="B5352" s="3" t="s">
        <v>36</v>
      </c>
      <c r="C5352" s="3" t="s">
        <v>50</v>
      </c>
      <c r="D5352" s="3" t="s">
        <v>50</v>
      </c>
      <c r="E5352" s="3">
        <v>9679</v>
      </c>
      <c r="F5352" s="3">
        <v>25846</v>
      </c>
      <c r="G5352" s="3">
        <v>25846</v>
      </c>
      <c r="H5352" s="3">
        <v>10038938619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 t="str">
        <f>B5352&amp;" | "&amp;C5352&amp;" | "&amp;D5352</f>
        <v>documentazione_amministrativa / documenti_protocollati | DOCUMENTO PROTOCOLLATO | DOCUMENTO PROTOCOLLATO</v>
      </c>
      <c r="Q5352" s="3" t="str">
        <f>VLOOKUP(P5352,'Classificazione UD'!A:B,2,FALSE)</f>
        <v>Protocollo</v>
      </c>
    </row>
    <row r="5353" spans="1:17" ht="15" customHeight="1" x14ac:dyDescent="0.25">
      <c r="A5353" s="30">
        <v>2015</v>
      </c>
      <c r="B5353" s="3" t="s">
        <v>23</v>
      </c>
      <c r="C5353" s="3" t="s">
        <v>34</v>
      </c>
      <c r="D5353" s="3" t="s">
        <v>34</v>
      </c>
      <c r="E5353" s="3">
        <v>8</v>
      </c>
      <c r="F5353" s="3">
        <v>60</v>
      </c>
      <c r="G5353" s="3">
        <v>60</v>
      </c>
      <c r="H5353" s="3">
        <v>58112841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 t="str">
        <f>B5353&amp;" | "&amp;C5353&amp;" | "&amp;D5353</f>
        <v>documentazione_amministrativa / altri_documenti | CONTRATTO | CONTRATTO</v>
      </c>
      <c r="Q5353" s="3" t="str">
        <f>VLOOKUP(P5353,'Classificazione UD'!A:B,2,FALSE)</f>
        <v>Contratto</v>
      </c>
    </row>
    <row r="5354" spans="1:17" ht="15" customHeight="1" x14ac:dyDescent="0.25">
      <c r="A5354" s="30">
        <v>2016</v>
      </c>
      <c r="B5354" s="3" t="s">
        <v>23</v>
      </c>
      <c r="C5354" s="3" t="s">
        <v>34</v>
      </c>
      <c r="D5354" s="3" t="s">
        <v>34</v>
      </c>
      <c r="E5354" s="3">
        <v>3</v>
      </c>
      <c r="F5354" s="3">
        <v>23</v>
      </c>
      <c r="G5354" s="3">
        <v>23</v>
      </c>
      <c r="H5354" s="3">
        <v>26335697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 t="str">
        <f>B5354&amp;" | "&amp;C5354&amp;" | "&amp;D5354</f>
        <v>documentazione_amministrativa / altri_documenti | CONTRATTO | CONTRATTO</v>
      </c>
      <c r="Q5354" s="3" t="str">
        <f>VLOOKUP(P5354,'Classificazione UD'!A:B,2,FALSE)</f>
        <v>Contratto</v>
      </c>
    </row>
    <row r="5355" spans="1:17" ht="15" customHeight="1" x14ac:dyDescent="0.25">
      <c r="A5355" s="30">
        <v>2016</v>
      </c>
      <c r="B5355" s="3" t="s">
        <v>20</v>
      </c>
      <c r="C5355" s="3" t="s">
        <v>21</v>
      </c>
      <c r="D5355" s="3" t="s">
        <v>21</v>
      </c>
      <c r="E5355" s="3">
        <v>268</v>
      </c>
      <c r="F5355" s="3">
        <v>268</v>
      </c>
      <c r="G5355" s="3">
        <v>268</v>
      </c>
      <c r="H5355" s="3">
        <v>18365955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 t="str">
        <f>B5355&amp;" | "&amp;C5355&amp;" | "&amp;D5355</f>
        <v>documentazione_amministrativa / registri | REGISTRO GIORNALIERO | REGISTRO GIORNALIERO</v>
      </c>
      <c r="Q5355" s="3" t="str">
        <f>VLOOKUP(P5355,'Classificazione UD'!A:B,2,FALSE)</f>
        <v>RGP</v>
      </c>
    </row>
    <row r="5356" spans="1:17" ht="15" customHeight="1" x14ac:dyDescent="0.25">
      <c r="A5356" s="30">
        <v>2014</v>
      </c>
      <c r="B5356" s="3" t="s">
        <v>48</v>
      </c>
      <c r="C5356" s="3" t="s">
        <v>145</v>
      </c>
      <c r="D5356" s="3" t="s">
        <v>145</v>
      </c>
      <c r="E5356" s="3">
        <v>37</v>
      </c>
      <c r="F5356" s="3">
        <v>124</v>
      </c>
      <c r="G5356" s="3">
        <v>124</v>
      </c>
      <c r="H5356" s="3">
        <v>53935703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 t="str">
        <f>B5356&amp;" | "&amp;C5356&amp;" | "&amp;D5356</f>
        <v>documentazione_amministrativa / determinazioni | DETERMINAZIONE DIRIGENZIALE | DETERMINAZIONE DIRIGENZIALE</v>
      </c>
      <c r="Q5356" s="3" t="str">
        <f>VLOOKUP(P5356,'Classificazione UD'!A:B,2,FALSE)</f>
        <v>Amministrativo</v>
      </c>
    </row>
    <row r="5357" spans="1:17" ht="15" customHeight="1" x14ac:dyDescent="0.25">
      <c r="A5357" s="30">
        <v>2015</v>
      </c>
      <c r="B5357" s="3" t="s">
        <v>48</v>
      </c>
      <c r="C5357" s="3" t="s">
        <v>145</v>
      </c>
      <c r="D5357" s="3" t="s">
        <v>145</v>
      </c>
      <c r="E5357" s="3">
        <v>2</v>
      </c>
      <c r="F5357" s="3">
        <v>8</v>
      </c>
      <c r="G5357" s="3">
        <v>8</v>
      </c>
      <c r="H5357" s="3">
        <v>547538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 t="str">
        <f>B5357&amp;" | "&amp;C5357&amp;" | "&amp;D5357</f>
        <v>documentazione_amministrativa / determinazioni | DETERMINAZIONE DIRIGENZIALE | DETERMINAZIONE DIRIGENZIALE</v>
      </c>
      <c r="Q5357" s="3" t="str">
        <f>VLOOKUP(P5357,'Classificazione UD'!A:B,2,FALSE)</f>
        <v>Amministrativo</v>
      </c>
    </row>
    <row r="5358" spans="1:17" ht="15" customHeight="1" x14ac:dyDescent="0.25">
      <c r="A5358" s="30">
        <v>2014</v>
      </c>
      <c r="B5358" s="3" t="s">
        <v>48</v>
      </c>
      <c r="C5358" s="3" t="s">
        <v>145</v>
      </c>
      <c r="D5358" s="3" t="s">
        <v>145</v>
      </c>
      <c r="E5358" s="3">
        <v>14</v>
      </c>
      <c r="F5358" s="3">
        <v>44</v>
      </c>
      <c r="G5358" s="3">
        <v>44</v>
      </c>
      <c r="H5358" s="3">
        <v>3779760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 t="str">
        <f>B5358&amp;" | "&amp;C5358&amp;" | "&amp;D5358</f>
        <v>documentazione_amministrativa / determinazioni | DETERMINAZIONE DIRIGENZIALE | DETERMINAZIONE DIRIGENZIALE</v>
      </c>
      <c r="Q5358" s="3" t="str">
        <f>VLOOKUP(P5358,'Classificazione UD'!A:B,2,FALSE)</f>
        <v>Amministrativo</v>
      </c>
    </row>
    <row r="5359" spans="1:17" ht="15" customHeight="1" x14ac:dyDescent="0.25">
      <c r="A5359" s="30">
        <v>2015</v>
      </c>
      <c r="B5359" s="3" t="s">
        <v>48</v>
      </c>
      <c r="C5359" s="3" t="s">
        <v>145</v>
      </c>
      <c r="D5359" s="3" t="s">
        <v>145</v>
      </c>
      <c r="E5359" s="3">
        <v>2</v>
      </c>
      <c r="F5359" s="3">
        <v>7</v>
      </c>
      <c r="G5359" s="3">
        <v>7</v>
      </c>
      <c r="H5359" s="3">
        <v>843472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 t="str">
        <f>B5359&amp;" | "&amp;C5359&amp;" | "&amp;D5359</f>
        <v>documentazione_amministrativa / determinazioni | DETERMINAZIONE DIRIGENZIALE | DETERMINAZIONE DIRIGENZIALE</v>
      </c>
      <c r="Q5359" s="3" t="str">
        <f>VLOOKUP(P5359,'Classificazione UD'!A:B,2,FALSE)</f>
        <v>Amministrativo</v>
      </c>
    </row>
    <row r="5360" spans="1:17" ht="15" customHeight="1" x14ac:dyDescent="0.25">
      <c r="A5360" s="30">
        <v>2014</v>
      </c>
      <c r="B5360" s="3" t="s">
        <v>48</v>
      </c>
      <c r="C5360" s="3" t="s">
        <v>145</v>
      </c>
      <c r="D5360" s="3" t="s">
        <v>145</v>
      </c>
      <c r="E5360" s="3">
        <v>79</v>
      </c>
      <c r="F5360" s="3">
        <v>257</v>
      </c>
      <c r="G5360" s="3">
        <v>257</v>
      </c>
      <c r="H5360" s="3">
        <v>27053579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 t="str">
        <f>B5360&amp;" | "&amp;C5360&amp;" | "&amp;D5360</f>
        <v>documentazione_amministrativa / determinazioni | DETERMINAZIONE DIRIGENZIALE | DETERMINAZIONE DIRIGENZIALE</v>
      </c>
      <c r="Q5360" s="3" t="str">
        <f>VLOOKUP(P5360,'Classificazione UD'!A:B,2,FALSE)</f>
        <v>Amministrativo</v>
      </c>
    </row>
    <row r="5361" spans="1:17" ht="15" customHeight="1" x14ac:dyDescent="0.25">
      <c r="A5361" s="30">
        <v>2014</v>
      </c>
      <c r="B5361" s="3" t="s">
        <v>44</v>
      </c>
      <c r="C5361" s="3" t="s">
        <v>46</v>
      </c>
      <c r="D5361" s="3" t="s">
        <v>46</v>
      </c>
      <c r="E5361" s="3">
        <v>10</v>
      </c>
      <c r="F5361" s="3">
        <v>60</v>
      </c>
      <c r="G5361" s="3">
        <v>60</v>
      </c>
      <c r="H5361" s="3">
        <v>22578076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 t="str">
        <f>B5361&amp;" | "&amp;C5361&amp;" | "&amp;D5361</f>
        <v>documentazione_amministrativa / deliberazioni | DELIBERA | DELIBERA</v>
      </c>
      <c r="Q5361" s="3" t="str">
        <f>VLOOKUP(P5361,'Classificazione UD'!A:B,2,FALSE)</f>
        <v>Amministrativo</v>
      </c>
    </row>
    <row r="5362" spans="1:17" ht="15" customHeight="1" x14ac:dyDescent="0.25">
      <c r="A5362" s="30">
        <v>2015</v>
      </c>
      <c r="B5362" s="3" t="s">
        <v>44</v>
      </c>
      <c r="C5362" s="3" t="s">
        <v>46</v>
      </c>
      <c r="D5362" s="3" t="s">
        <v>46</v>
      </c>
      <c r="E5362" s="3">
        <v>33</v>
      </c>
      <c r="F5362" s="3">
        <v>275</v>
      </c>
      <c r="G5362" s="3">
        <v>275</v>
      </c>
      <c r="H5362" s="3">
        <v>102736322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 t="str">
        <f>B5362&amp;" | "&amp;C5362&amp;" | "&amp;D5362</f>
        <v>documentazione_amministrativa / deliberazioni | DELIBERA | DELIBERA</v>
      </c>
      <c r="Q5362" s="3" t="str">
        <f>VLOOKUP(P5362,'Classificazione UD'!A:B,2,FALSE)</f>
        <v>Amministrativo</v>
      </c>
    </row>
    <row r="5363" spans="1:17" ht="15" customHeight="1" x14ac:dyDescent="0.25">
      <c r="A5363" s="30">
        <v>2016</v>
      </c>
      <c r="B5363" s="3" t="s">
        <v>44</v>
      </c>
      <c r="C5363" s="3" t="s">
        <v>46</v>
      </c>
      <c r="D5363" s="3" t="s">
        <v>46</v>
      </c>
      <c r="E5363" s="3">
        <v>26</v>
      </c>
      <c r="F5363" s="3">
        <v>218</v>
      </c>
      <c r="G5363" s="3">
        <v>218</v>
      </c>
      <c r="H5363" s="3">
        <v>124214252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 t="str">
        <f>B5363&amp;" | "&amp;C5363&amp;" | "&amp;D5363</f>
        <v>documentazione_amministrativa / deliberazioni | DELIBERA | DELIBERA</v>
      </c>
      <c r="Q5363" s="3" t="str">
        <f>VLOOKUP(P5363,'Classificazione UD'!A:B,2,FALSE)</f>
        <v>Amministrativo</v>
      </c>
    </row>
    <row r="5364" spans="1:17" ht="15" customHeight="1" x14ac:dyDescent="0.25">
      <c r="A5364" s="30">
        <v>2014</v>
      </c>
      <c r="B5364" s="3" t="s">
        <v>33</v>
      </c>
      <c r="C5364" s="3" t="s">
        <v>34</v>
      </c>
      <c r="D5364" s="3" t="s">
        <v>34</v>
      </c>
      <c r="E5364" s="3">
        <v>5</v>
      </c>
      <c r="F5364" s="3">
        <v>18</v>
      </c>
      <c r="G5364" s="3">
        <v>18</v>
      </c>
      <c r="H5364" s="3">
        <v>6838909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 t="str">
        <f>B5364&amp;" | "&amp;C5364&amp;" | "&amp;D5364</f>
        <v>documentazione_amministrativa / contratti_accordi | CONTRATTO | CONTRATTO</v>
      </c>
      <c r="Q5364" s="3" t="str">
        <f>VLOOKUP(P5364,'Classificazione UD'!A:B,2,FALSE)</f>
        <v>Contratto</v>
      </c>
    </row>
    <row r="5365" spans="1:17" ht="15" customHeight="1" x14ac:dyDescent="0.25">
      <c r="A5365" s="30">
        <v>2015</v>
      </c>
      <c r="B5365" s="3" t="s">
        <v>17</v>
      </c>
      <c r="C5365" s="3" t="s">
        <v>18</v>
      </c>
      <c r="D5365" s="3" t="s">
        <v>19</v>
      </c>
      <c r="E5365" s="3">
        <v>4</v>
      </c>
      <c r="F5365" s="3">
        <v>12</v>
      </c>
      <c r="G5365" s="3">
        <v>12</v>
      </c>
      <c r="H5365" s="3">
        <v>54257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 t="str">
        <f>B5365&amp;" | "&amp;C5365&amp;" | "&amp;D5365</f>
        <v>documentazione_amministrativa / documentazione_contabile | FATTURA ATTIVA | FATTURA</v>
      </c>
      <c r="Q5365" s="3" t="str">
        <f>VLOOKUP(P5365,'Classificazione UD'!A:B,2,FALSE)</f>
        <v>Fiscale</v>
      </c>
    </row>
    <row r="5366" spans="1:17" ht="15" customHeight="1" x14ac:dyDescent="0.25">
      <c r="A5366" s="30">
        <v>2016</v>
      </c>
      <c r="B5366" s="3" t="s">
        <v>17</v>
      </c>
      <c r="C5366" s="3" t="s">
        <v>18</v>
      </c>
      <c r="D5366" s="3" t="s">
        <v>19</v>
      </c>
      <c r="E5366" s="3">
        <v>2</v>
      </c>
      <c r="F5366" s="3">
        <v>6</v>
      </c>
      <c r="G5366" s="3">
        <v>6</v>
      </c>
      <c r="H5366" s="3">
        <v>28031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 t="str">
        <f>B5366&amp;" | "&amp;C5366&amp;" | "&amp;D5366</f>
        <v>documentazione_amministrativa / documentazione_contabile | FATTURA ATTIVA | FATTURA</v>
      </c>
      <c r="Q5366" s="3" t="str">
        <f>VLOOKUP(P5366,'Classificazione UD'!A:B,2,FALSE)</f>
        <v>Fiscale</v>
      </c>
    </row>
    <row r="5367" spans="1:17" ht="15" customHeight="1" x14ac:dyDescent="0.25">
      <c r="A5367" s="30">
        <v>2015</v>
      </c>
      <c r="B5367" s="3" t="s">
        <v>17</v>
      </c>
      <c r="C5367" s="3" t="s">
        <v>27</v>
      </c>
      <c r="D5367" s="3" t="s">
        <v>19</v>
      </c>
      <c r="E5367" s="3">
        <v>2544</v>
      </c>
      <c r="F5367" s="3">
        <v>7766</v>
      </c>
      <c r="G5367" s="3">
        <v>7766</v>
      </c>
      <c r="H5367" s="3">
        <v>619986483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 t="str">
        <f>B5367&amp;" | "&amp;C5367&amp;" | "&amp;D5367</f>
        <v>documentazione_amministrativa / documentazione_contabile | FATTURA PASSIVA | FATTURA</v>
      </c>
      <c r="Q5367" s="3" t="str">
        <f>VLOOKUP(P5367,'Classificazione UD'!A:B,2,FALSE)</f>
        <v>Fiscale</v>
      </c>
    </row>
    <row r="5368" spans="1:17" ht="15" customHeight="1" x14ac:dyDescent="0.25">
      <c r="A5368" s="30">
        <v>2016</v>
      </c>
      <c r="B5368" s="3" t="s">
        <v>17</v>
      </c>
      <c r="C5368" s="3" t="s">
        <v>27</v>
      </c>
      <c r="D5368" s="3" t="s">
        <v>19</v>
      </c>
      <c r="E5368" s="3">
        <v>1713</v>
      </c>
      <c r="F5368" s="3">
        <v>5262</v>
      </c>
      <c r="G5368" s="3">
        <v>5262</v>
      </c>
      <c r="H5368" s="3">
        <v>657712093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 t="str">
        <f>B5368&amp;" | "&amp;C5368&amp;" | "&amp;D5368</f>
        <v>documentazione_amministrativa / documentazione_contabile | FATTURA PASSIVA | FATTURA</v>
      </c>
      <c r="Q5368" s="3" t="str">
        <f>VLOOKUP(P5368,'Classificazione UD'!A:B,2,FALSE)</f>
        <v>Fiscale</v>
      </c>
    </row>
    <row r="5369" spans="1:17" ht="15" customHeight="1" x14ac:dyDescent="0.25">
      <c r="A5369" s="30">
        <v>2014</v>
      </c>
      <c r="B5369" s="3" t="s">
        <v>44</v>
      </c>
      <c r="C5369" s="3" t="s">
        <v>46</v>
      </c>
      <c r="D5369" s="3" t="s">
        <v>46</v>
      </c>
      <c r="E5369" s="3">
        <v>52</v>
      </c>
      <c r="F5369" s="3">
        <v>292</v>
      </c>
      <c r="G5369" s="3">
        <v>292</v>
      </c>
      <c r="H5369" s="3">
        <v>62467045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 t="str">
        <f>B5369&amp;" | "&amp;C5369&amp;" | "&amp;D5369</f>
        <v>documentazione_amministrativa / deliberazioni | DELIBERA | DELIBERA</v>
      </c>
      <c r="Q5369" s="3" t="str">
        <f>VLOOKUP(P5369,'Classificazione UD'!A:B,2,FALSE)</f>
        <v>Amministrativo</v>
      </c>
    </row>
    <row r="5370" spans="1:17" ht="15" customHeight="1" x14ac:dyDescent="0.25">
      <c r="A5370" s="30">
        <v>2015</v>
      </c>
      <c r="B5370" s="3" t="s">
        <v>44</v>
      </c>
      <c r="C5370" s="3" t="s">
        <v>46</v>
      </c>
      <c r="D5370" s="3" t="s">
        <v>46</v>
      </c>
      <c r="E5370" s="3">
        <v>248</v>
      </c>
      <c r="F5370" s="3">
        <v>1579</v>
      </c>
      <c r="G5370" s="3">
        <v>1579</v>
      </c>
      <c r="H5370" s="3">
        <v>722163251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 t="str">
        <f>B5370&amp;" | "&amp;C5370&amp;" | "&amp;D5370</f>
        <v>documentazione_amministrativa / deliberazioni | DELIBERA | DELIBERA</v>
      </c>
      <c r="Q5370" s="3" t="str">
        <f>VLOOKUP(P5370,'Classificazione UD'!A:B,2,FALSE)</f>
        <v>Amministrativo</v>
      </c>
    </row>
    <row r="5371" spans="1:17" ht="15" customHeight="1" x14ac:dyDescent="0.25">
      <c r="A5371" s="30">
        <v>2016</v>
      </c>
      <c r="B5371" s="3" t="s">
        <v>44</v>
      </c>
      <c r="C5371" s="3" t="s">
        <v>46</v>
      </c>
      <c r="D5371" s="3" t="s">
        <v>46</v>
      </c>
      <c r="E5371" s="3">
        <v>153</v>
      </c>
      <c r="F5371" s="3">
        <v>930</v>
      </c>
      <c r="G5371" s="3">
        <v>930</v>
      </c>
      <c r="H5371" s="3">
        <v>390778291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 t="str">
        <f>B5371&amp;" | "&amp;C5371&amp;" | "&amp;D5371</f>
        <v>documentazione_amministrativa / deliberazioni | DELIBERA | DELIBERA</v>
      </c>
      <c r="Q5371" s="3" t="str">
        <f>VLOOKUP(P5371,'Classificazione UD'!A:B,2,FALSE)</f>
        <v>Amministrativo</v>
      </c>
    </row>
    <row r="5372" spans="1:17" ht="15" customHeight="1" x14ac:dyDescent="0.25">
      <c r="A5372" s="30">
        <v>2015</v>
      </c>
      <c r="B5372" s="3" t="s">
        <v>36</v>
      </c>
      <c r="C5372" s="3" t="s">
        <v>50</v>
      </c>
      <c r="D5372" s="3" t="s">
        <v>50</v>
      </c>
      <c r="E5372" s="3">
        <v>70</v>
      </c>
      <c r="F5372" s="3">
        <v>70</v>
      </c>
      <c r="G5372" s="3">
        <v>70</v>
      </c>
      <c r="H5372" s="3">
        <v>9422184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 t="str">
        <f>B5372&amp;" | "&amp;C5372&amp;" | "&amp;D5372</f>
        <v>documentazione_amministrativa / documenti_protocollati | DOCUMENTO PROTOCOLLATO | DOCUMENTO PROTOCOLLATO</v>
      </c>
      <c r="Q5372" s="3" t="str">
        <f>VLOOKUP(P5372,'Classificazione UD'!A:B,2,FALSE)</f>
        <v>Protocollo</v>
      </c>
    </row>
    <row r="5373" spans="1:17" ht="15" customHeight="1" x14ac:dyDescent="0.25">
      <c r="A5373" s="30">
        <v>2016</v>
      </c>
      <c r="B5373" s="3" t="s">
        <v>36</v>
      </c>
      <c r="C5373" s="3" t="s">
        <v>50</v>
      </c>
      <c r="D5373" s="3" t="s">
        <v>50</v>
      </c>
      <c r="E5373" s="3">
        <v>319</v>
      </c>
      <c r="F5373" s="3">
        <v>319</v>
      </c>
      <c r="G5373" s="3">
        <v>319</v>
      </c>
      <c r="H5373" s="3">
        <v>356008247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 t="str">
        <f>B5373&amp;" | "&amp;C5373&amp;" | "&amp;D5373</f>
        <v>documentazione_amministrativa / documenti_protocollati | DOCUMENTO PROTOCOLLATO | DOCUMENTO PROTOCOLLATO</v>
      </c>
      <c r="Q5373" s="3" t="str">
        <f>VLOOKUP(P5373,'Classificazione UD'!A:B,2,FALSE)</f>
        <v>Protocollo</v>
      </c>
    </row>
    <row r="5374" spans="1:17" ht="15" customHeight="1" x14ac:dyDescent="0.25">
      <c r="A5374" s="30">
        <v>2015</v>
      </c>
      <c r="B5374" s="3" t="s">
        <v>118</v>
      </c>
      <c r="C5374" s="3" t="s">
        <v>138</v>
      </c>
      <c r="D5374" s="3" t="s">
        <v>138</v>
      </c>
      <c r="E5374" s="3">
        <v>66</v>
      </c>
      <c r="F5374" s="3">
        <v>86</v>
      </c>
      <c r="G5374" s="3">
        <v>86</v>
      </c>
      <c r="H5374" s="3">
        <v>23860198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 t="str">
        <f>B5374&amp;" | "&amp;C5374&amp;" | "&amp;D5374</f>
        <v>documentazione_amministrativa / decreti_ordinanze | ORDINANZA DIRIGENZIALE | ORDINANZA DIRIGENZIALE</v>
      </c>
      <c r="Q5374" s="3" t="str">
        <f>VLOOKUP(P5374,'Classificazione UD'!A:B,2,FALSE)</f>
        <v>Amministrativo</v>
      </c>
    </row>
    <row r="5375" spans="1:17" ht="15" customHeight="1" x14ac:dyDescent="0.25">
      <c r="A5375" s="30">
        <v>2016</v>
      </c>
      <c r="B5375" s="3" t="s">
        <v>118</v>
      </c>
      <c r="C5375" s="3" t="s">
        <v>138</v>
      </c>
      <c r="D5375" s="3" t="s">
        <v>138</v>
      </c>
      <c r="E5375" s="3">
        <v>41</v>
      </c>
      <c r="F5375" s="3">
        <v>44</v>
      </c>
      <c r="G5375" s="3">
        <v>44</v>
      </c>
      <c r="H5375" s="3">
        <v>6301249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 t="str">
        <f>B5375&amp;" | "&amp;C5375&amp;" | "&amp;D5375</f>
        <v>documentazione_amministrativa / decreti_ordinanze | ORDINANZA DIRIGENZIALE | ORDINANZA DIRIGENZIALE</v>
      </c>
      <c r="Q5375" s="3" t="str">
        <f>VLOOKUP(P5375,'Classificazione UD'!A:B,2,FALSE)</f>
        <v>Amministrativo</v>
      </c>
    </row>
    <row r="5376" spans="1:17" ht="15" customHeight="1" x14ac:dyDescent="0.25">
      <c r="A5376" s="30">
        <v>2015</v>
      </c>
      <c r="B5376" s="3" t="s">
        <v>118</v>
      </c>
      <c r="C5376" s="3" t="s">
        <v>139</v>
      </c>
      <c r="D5376" s="3" t="s">
        <v>139</v>
      </c>
      <c r="E5376" s="3">
        <v>20</v>
      </c>
      <c r="F5376" s="3">
        <v>28</v>
      </c>
      <c r="G5376" s="3">
        <v>28</v>
      </c>
      <c r="H5376" s="3">
        <v>6361738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 t="str">
        <f>B5376&amp;" | "&amp;C5376&amp;" | "&amp;D5376</f>
        <v>documentazione_amministrativa / decreti_ordinanze | ORDINANZA SINDACALE | ORDINANZA SINDACALE</v>
      </c>
      <c r="Q5376" s="3" t="str">
        <f>VLOOKUP(P5376,'Classificazione UD'!A:B,2,FALSE)</f>
        <v>Amministrativo</v>
      </c>
    </row>
    <row r="5377" spans="1:17" ht="15" customHeight="1" x14ac:dyDescent="0.25">
      <c r="A5377" s="30">
        <v>2016</v>
      </c>
      <c r="B5377" s="3" t="s">
        <v>118</v>
      </c>
      <c r="C5377" s="3" t="s">
        <v>139</v>
      </c>
      <c r="D5377" s="3" t="s">
        <v>139</v>
      </c>
      <c r="E5377" s="3">
        <v>11</v>
      </c>
      <c r="F5377" s="3">
        <v>13</v>
      </c>
      <c r="G5377" s="3">
        <v>13</v>
      </c>
      <c r="H5377" s="3">
        <v>2356201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 t="str">
        <f>B5377&amp;" | "&amp;C5377&amp;" | "&amp;D5377</f>
        <v>documentazione_amministrativa / decreti_ordinanze | ORDINANZA SINDACALE | ORDINANZA SINDACALE</v>
      </c>
      <c r="Q5377" s="3" t="str">
        <f>VLOOKUP(P5377,'Classificazione UD'!A:B,2,FALSE)</f>
        <v>Amministrativo</v>
      </c>
    </row>
    <row r="5378" spans="1:17" ht="15" customHeight="1" x14ac:dyDescent="0.25">
      <c r="A5378" s="30">
        <v>2015</v>
      </c>
      <c r="B5378" s="3" t="s">
        <v>36</v>
      </c>
      <c r="C5378" s="3" t="s">
        <v>50</v>
      </c>
      <c r="D5378" s="3" t="s">
        <v>50</v>
      </c>
      <c r="E5378" s="3">
        <v>10068</v>
      </c>
      <c r="F5378" s="3">
        <v>25486</v>
      </c>
      <c r="G5378" s="3">
        <v>25486</v>
      </c>
      <c r="H5378" s="3">
        <v>8809937391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 t="str">
        <f>B5378&amp;" | "&amp;C5378&amp;" | "&amp;D5378</f>
        <v>documentazione_amministrativa / documenti_protocollati | DOCUMENTO PROTOCOLLATO | DOCUMENTO PROTOCOLLATO</v>
      </c>
      <c r="Q5378" s="3" t="str">
        <f>VLOOKUP(P5378,'Classificazione UD'!A:B,2,FALSE)</f>
        <v>Protocollo</v>
      </c>
    </row>
    <row r="5379" spans="1:17" ht="15" customHeight="1" x14ac:dyDescent="0.25">
      <c r="A5379" s="30">
        <v>2016</v>
      </c>
      <c r="B5379" s="3" t="s">
        <v>36</v>
      </c>
      <c r="C5379" s="3" t="s">
        <v>50</v>
      </c>
      <c r="D5379" s="3" t="s">
        <v>50</v>
      </c>
      <c r="E5379" s="3">
        <v>34616</v>
      </c>
      <c r="F5379" s="3">
        <v>92709</v>
      </c>
      <c r="G5379" s="3">
        <v>92709</v>
      </c>
      <c r="H5379" s="3">
        <v>29882663433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 t="str">
        <f>B5379&amp;" | "&amp;C5379&amp;" | "&amp;D5379</f>
        <v>documentazione_amministrativa / documenti_protocollati | DOCUMENTO PROTOCOLLATO | DOCUMENTO PROTOCOLLATO</v>
      </c>
      <c r="Q5379" s="3" t="str">
        <f>VLOOKUP(P5379,'Classificazione UD'!A:B,2,FALSE)</f>
        <v>Protocollo</v>
      </c>
    </row>
    <row r="5380" spans="1:17" ht="15" customHeight="1" x14ac:dyDescent="0.25">
      <c r="A5380" s="30">
        <v>2015</v>
      </c>
      <c r="B5380" s="3" t="s">
        <v>118</v>
      </c>
      <c r="C5380" s="3" t="s">
        <v>177</v>
      </c>
      <c r="D5380" s="3" t="s">
        <v>177</v>
      </c>
      <c r="E5380" s="3">
        <v>37</v>
      </c>
      <c r="F5380" s="3">
        <v>37</v>
      </c>
      <c r="G5380" s="3">
        <v>37</v>
      </c>
      <c r="H5380" s="3">
        <v>3455531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 t="str">
        <f>B5380&amp;" | "&amp;C5380&amp;" | "&amp;D5380</f>
        <v>documentazione_amministrativa / decreti_ordinanze | PROVVEDIMENTO DIRIGENZIALE | PROVVEDIMENTO DIRIGENZIALE</v>
      </c>
      <c r="Q5380" s="3" t="str">
        <f>VLOOKUP(P5380,'Classificazione UD'!A:B,2,FALSE)</f>
        <v>Amministrativo</v>
      </c>
    </row>
    <row r="5381" spans="1:17" ht="15" customHeight="1" x14ac:dyDescent="0.25">
      <c r="A5381" s="30">
        <v>2015</v>
      </c>
      <c r="B5381" s="3" t="s">
        <v>118</v>
      </c>
      <c r="C5381" s="3" t="s">
        <v>177</v>
      </c>
      <c r="D5381" s="3" t="s">
        <v>177</v>
      </c>
      <c r="E5381" s="3">
        <v>1</v>
      </c>
      <c r="F5381" s="3">
        <v>1</v>
      </c>
      <c r="G5381" s="3">
        <v>1</v>
      </c>
      <c r="H5381" s="3">
        <v>90135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 t="str">
        <f>B5381&amp;" | "&amp;C5381&amp;" | "&amp;D5381</f>
        <v>documentazione_amministrativa / decreti_ordinanze | PROVVEDIMENTO DIRIGENZIALE | PROVVEDIMENTO DIRIGENZIALE</v>
      </c>
      <c r="Q5381" s="3" t="str">
        <f>VLOOKUP(P5381,'Classificazione UD'!A:B,2,FALSE)</f>
        <v>Amministrativo</v>
      </c>
    </row>
    <row r="5382" spans="1:17" ht="15" customHeight="1" x14ac:dyDescent="0.25">
      <c r="A5382" s="30">
        <v>2015</v>
      </c>
      <c r="B5382" s="3" t="s">
        <v>118</v>
      </c>
      <c r="C5382" s="3" t="s">
        <v>178</v>
      </c>
      <c r="D5382" s="3" t="s">
        <v>178</v>
      </c>
      <c r="E5382" s="3">
        <v>140</v>
      </c>
      <c r="F5382" s="3">
        <v>140</v>
      </c>
      <c r="G5382" s="3">
        <v>140</v>
      </c>
      <c r="H5382" s="3">
        <v>13898549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 t="str">
        <f>B5382&amp;" | "&amp;C5382&amp;" | "&amp;D5382</f>
        <v>documentazione_amministrativa / decreti_ordinanze | PROVVEDIMENTO DEL SINDACO | PROVVEDIMENTO DEL SINDACO</v>
      </c>
      <c r="Q5382" s="3" t="str">
        <f>VLOOKUP(P5382,'Classificazione UD'!A:B,2,FALSE)</f>
        <v>Amministrativo</v>
      </c>
    </row>
    <row r="5383" spans="1:17" ht="15" customHeight="1" x14ac:dyDescent="0.25">
      <c r="A5383" s="30">
        <v>2016</v>
      </c>
      <c r="B5383" s="3" t="s">
        <v>118</v>
      </c>
      <c r="C5383" s="3" t="s">
        <v>178</v>
      </c>
      <c r="D5383" s="3" t="s">
        <v>178</v>
      </c>
      <c r="E5383" s="3">
        <v>78</v>
      </c>
      <c r="F5383" s="3">
        <v>83</v>
      </c>
      <c r="G5383" s="3">
        <v>83</v>
      </c>
      <c r="H5383" s="3">
        <v>9013919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 t="str">
        <f>B5383&amp;" | "&amp;C5383&amp;" | "&amp;D5383</f>
        <v>documentazione_amministrativa / decreti_ordinanze | PROVVEDIMENTO DEL SINDACO | PROVVEDIMENTO DEL SINDACO</v>
      </c>
      <c r="Q5383" s="3" t="str">
        <f>VLOOKUP(P5383,'Classificazione UD'!A:B,2,FALSE)</f>
        <v>Amministrativo</v>
      </c>
    </row>
    <row r="5384" spans="1:17" ht="15" customHeight="1" x14ac:dyDescent="0.25">
      <c r="A5384" s="30">
        <v>2014</v>
      </c>
      <c r="B5384" s="3" t="s">
        <v>48</v>
      </c>
      <c r="C5384" s="3" t="s">
        <v>145</v>
      </c>
      <c r="D5384" s="3" t="s">
        <v>145</v>
      </c>
      <c r="E5384" s="3">
        <v>15</v>
      </c>
      <c r="F5384" s="3">
        <v>52</v>
      </c>
      <c r="G5384" s="3">
        <v>52</v>
      </c>
      <c r="H5384" s="3">
        <v>9854436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 t="str">
        <f>B5384&amp;" | "&amp;C5384&amp;" | "&amp;D5384</f>
        <v>documentazione_amministrativa / determinazioni | DETERMINAZIONE DIRIGENZIALE | DETERMINAZIONE DIRIGENZIALE</v>
      </c>
      <c r="Q5384" s="3" t="str">
        <f>VLOOKUP(P5384,'Classificazione UD'!A:B,2,FALSE)</f>
        <v>Amministrativo</v>
      </c>
    </row>
    <row r="5385" spans="1:17" ht="15" customHeight="1" x14ac:dyDescent="0.25">
      <c r="A5385" s="30">
        <v>2015</v>
      </c>
      <c r="B5385" s="3" t="s">
        <v>48</v>
      </c>
      <c r="C5385" s="3" t="s">
        <v>145</v>
      </c>
      <c r="D5385" s="3" t="s">
        <v>145</v>
      </c>
      <c r="E5385" s="3">
        <v>1</v>
      </c>
      <c r="F5385" s="3">
        <v>4</v>
      </c>
      <c r="G5385" s="3">
        <v>4</v>
      </c>
      <c r="H5385" s="3">
        <v>261160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 t="str">
        <f>B5385&amp;" | "&amp;C5385&amp;" | "&amp;D5385</f>
        <v>documentazione_amministrativa / determinazioni | DETERMINAZIONE DIRIGENZIALE | DETERMINAZIONE DIRIGENZIALE</v>
      </c>
      <c r="Q5385" s="3" t="str">
        <f>VLOOKUP(P5385,'Classificazione UD'!A:B,2,FALSE)</f>
        <v>Amministrativo</v>
      </c>
    </row>
    <row r="5386" spans="1:17" ht="15" customHeight="1" x14ac:dyDescent="0.25">
      <c r="A5386" s="30">
        <v>2014</v>
      </c>
      <c r="B5386" s="3" t="s">
        <v>48</v>
      </c>
      <c r="C5386" s="3" t="s">
        <v>145</v>
      </c>
      <c r="D5386" s="3" t="s">
        <v>145</v>
      </c>
      <c r="E5386" s="3">
        <v>79</v>
      </c>
      <c r="F5386" s="3">
        <v>244</v>
      </c>
      <c r="G5386" s="3">
        <v>244</v>
      </c>
      <c r="H5386" s="3">
        <v>21007825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 t="str">
        <f>B5386&amp;" | "&amp;C5386&amp;" | "&amp;D5386</f>
        <v>documentazione_amministrativa / determinazioni | DETERMINAZIONE DIRIGENZIALE | DETERMINAZIONE DIRIGENZIALE</v>
      </c>
      <c r="Q5386" s="3" t="str">
        <f>VLOOKUP(P5386,'Classificazione UD'!A:B,2,FALSE)</f>
        <v>Amministrativo</v>
      </c>
    </row>
    <row r="5387" spans="1:17" ht="15" customHeight="1" x14ac:dyDescent="0.25">
      <c r="A5387" s="30">
        <v>2015</v>
      </c>
      <c r="B5387" s="3" t="s">
        <v>48</v>
      </c>
      <c r="C5387" s="3" t="s">
        <v>145</v>
      </c>
      <c r="D5387" s="3" t="s">
        <v>145</v>
      </c>
      <c r="E5387" s="3">
        <v>1</v>
      </c>
      <c r="F5387" s="3">
        <v>2</v>
      </c>
      <c r="G5387" s="3">
        <v>2</v>
      </c>
      <c r="H5387" s="3">
        <v>604409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 t="str">
        <f>B5387&amp;" | "&amp;C5387&amp;" | "&amp;D5387</f>
        <v>documentazione_amministrativa / determinazioni | DETERMINAZIONE DIRIGENZIALE | DETERMINAZIONE DIRIGENZIALE</v>
      </c>
      <c r="Q5387" s="3" t="str">
        <f>VLOOKUP(P5387,'Classificazione UD'!A:B,2,FALSE)</f>
        <v>Amministrativo</v>
      </c>
    </row>
    <row r="5388" spans="1:17" ht="15" customHeight="1" x14ac:dyDescent="0.25">
      <c r="A5388" s="30">
        <v>2015</v>
      </c>
      <c r="B5388" s="3" t="s">
        <v>33</v>
      </c>
      <c r="C5388" s="3" t="s">
        <v>34</v>
      </c>
      <c r="D5388" s="3" t="s">
        <v>34</v>
      </c>
      <c r="E5388" s="3">
        <v>6</v>
      </c>
      <c r="F5388" s="3">
        <v>16</v>
      </c>
      <c r="G5388" s="3">
        <v>16</v>
      </c>
      <c r="H5388" s="3">
        <v>3022764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 t="str">
        <f>B5388&amp;" | "&amp;C5388&amp;" | "&amp;D5388</f>
        <v>documentazione_amministrativa / contratti_accordi | CONTRATTO | CONTRATTO</v>
      </c>
      <c r="Q5388" s="3" t="str">
        <f>VLOOKUP(P5388,'Classificazione UD'!A:B,2,FALSE)</f>
        <v>Contratto</v>
      </c>
    </row>
    <row r="5389" spans="1:17" ht="15" customHeight="1" x14ac:dyDescent="0.25">
      <c r="A5389" s="30">
        <v>2014</v>
      </c>
      <c r="B5389" s="3" t="s">
        <v>48</v>
      </c>
      <c r="C5389" s="3" t="s">
        <v>145</v>
      </c>
      <c r="D5389" s="3" t="s">
        <v>145</v>
      </c>
      <c r="E5389" s="3">
        <v>102</v>
      </c>
      <c r="F5389" s="3">
        <v>399</v>
      </c>
      <c r="G5389" s="3">
        <v>399</v>
      </c>
      <c r="H5389" s="3">
        <v>223154698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 t="str">
        <f>B5389&amp;" | "&amp;C5389&amp;" | "&amp;D5389</f>
        <v>documentazione_amministrativa / determinazioni | DETERMINAZIONE DIRIGENZIALE | DETERMINAZIONE DIRIGENZIALE</v>
      </c>
      <c r="Q5389" s="3" t="str">
        <f>VLOOKUP(P5389,'Classificazione UD'!A:B,2,FALSE)</f>
        <v>Amministrativo</v>
      </c>
    </row>
    <row r="5390" spans="1:17" ht="15" customHeight="1" x14ac:dyDescent="0.25">
      <c r="A5390" s="30">
        <v>2015</v>
      </c>
      <c r="B5390" s="3" t="s">
        <v>48</v>
      </c>
      <c r="C5390" s="3" t="s">
        <v>145</v>
      </c>
      <c r="D5390" s="3" t="s">
        <v>145</v>
      </c>
      <c r="E5390" s="3">
        <v>1</v>
      </c>
      <c r="F5390" s="3">
        <v>4</v>
      </c>
      <c r="G5390" s="3">
        <v>4</v>
      </c>
      <c r="H5390" s="3">
        <v>235867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 t="str">
        <f>B5390&amp;" | "&amp;C5390&amp;" | "&amp;D5390</f>
        <v>documentazione_amministrativa / determinazioni | DETERMINAZIONE DIRIGENZIALE | DETERMINAZIONE DIRIGENZIALE</v>
      </c>
      <c r="Q5390" s="3" t="str">
        <f>VLOOKUP(P5390,'Classificazione UD'!A:B,2,FALSE)</f>
        <v>Amministrativo</v>
      </c>
    </row>
    <row r="5391" spans="1:17" ht="15" customHeight="1" x14ac:dyDescent="0.25">
      <c r="A5391" s="30">
        <v>2015</v>
      </c>
      <c r="B5391" s="3" t="s">
        <v>20</v>
      </c>
      <c r="C5391" s="3" t="s">
        <v>130</v>
      </c>
      <c r="D5391" s="3" t="s">
        <v>130</v>
      </c>
      <c r="E5391" s="3">
        <v>1</v>
      </c>
      <c r="F5391" s="3">
        <v>1</v>
      </c>
      <c r="G5391" s="3">
        <v>1</v>
      </c>
      <c r="H5391" s="3">
        <v>745749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 t="str">
        <f>B5391&amp;" | "&amp;C5391&amp;" | "&amp;D5391</f>
        <v>documentazione_amministrativa / registri | REGISTRO UNICO FATTURE | REGISTRO UNICO FATTURE</v>
      </c>
      <c r="Q5391" s="3" t="str">
        <f>VLOOKUP(P5391,'Classificazione UD'!A:B,2,FALSE)</f>
        <v>Fiscale</v>
      </c>
    </row>
    <row r="5392" spans="1:17" ht="15" customHeight="1" x14ac:dyDescent="0.25">
      <c r="A5392" s="30">
        <v>2015</v>
      </c>
      <c r="B5392" s="3" t="s">
        <v>17</v>
      </c>
      <c r="C5392" s="3" t="s">
        <v>27</v>
      </c>
      <c r="D5392" s="3" t="s">
        <v>19</v>
      </c>
      <c r="E5392" s="3">
        <v>1387</v>
      </c>
      <c r="F5392" s="3">
        <v>4851</v>
      </c>
      <c r="G5392" s="3">
        <v>9020</v>
      </c>
      <c r="H5392" s="3">
        <v>474774442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 t="str">
        <f>B5392&amp;" | "&amp;C5392&amp;" | "&amp;D5392</f>
        <v>documentazione_amministrativa / documentazione_contabile | FATTURA PASSIVA | FATTURA</v>
      </c>
      <c r="Q5392" s="3" t="str">
        <f>VLOOKUP(P5392,'Classificazione UD'!A:B,2,FALSE)</f>
        <v>Fiscale</v>
      </c>
    </row>
    <row r="5393" spans="1:17" ht="15" customHeight="1" x14ac:dyDescent="0.25">
      <c r="A5393" s="30">
        <v>2015</v>
      </c>
      <c r="B5393" s="3" t="s">
        <v>17</v>
      </c>
      <c r="C5393" s="3" t="s">
        <v>27</v>
      </c>
      <c r="D5393" s="3" t="s">
        <v>28</v>
      </c>
      <c r="E5393" s="3">
        <v>35</v>
      </c>
      <c r="F5393" s="3">
        <v>132</v>
      </c>
      <c r="G5393" s="3">
        <v>237</v>
      </c>
      <c r="H5393" s="3">
        <v>14778557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 t="str">
        <f>B5393&amp;" | "&amp;C5393&amp;" | "&amp;D5393</f>
        <v>documentazione_amministrativa / documentazione_contabile | FATTURA PASSIVA | NOTA DI CREDITO</v>
      </c>
      <c r="Q5393" s="3" t="str">
        <f>VLOOKUP(P5393,'Classificazione UD'!A:B,2,FALSE)</f>
        <v>Fiscale</v>
      </c>
    </row>
    <row r="5394" spans="1:17" ht="15" customHeight="1" x14ac:dyDescent="0.25">
      <c r="A5394" s="30">
        <v>2015</v>
      </c>
      <c r="B5394" s="3" t="s">
        <v>17</v>
      </c>
      <c r="C5394" s="3" t="s">
        <v>27</v>
      </c>
      <c r="D5394" s="3" t="s">
        <v>32</v>
      </c>
      <c r="E5394" s="3">
        <v>2</v>
      </c>
      <c r="F5394" s="3">
        <v>8</v>
      </c>
      <c r="G5394" s="3">
        <v>14</v>
      </c>
      <c r="H5394" s="3">
        <v>336747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 t="str">
        <f>B5394&amp;" | "&amp;C5394&amp;" | "&amp;D5394</f>
        <v>documentazione_amministrativa / documentazione_contabile | FATTURA PASSIVA | NOTA DI DEBITO</v>
      </c>
      <c r="Q5394" s="3" t="str">
        <f>VLOOKUP(P5394,'Classificazione UD'!A:B,2,FALSE)</f>
        <v>Fiscale</v>
      </c>
    </row>
    <row r="5395" spans="1:17" ht="15" customHeight="1" x14ac:dyDescent="0.25">
      <c r="A5395" s="30">
        <v>2015</v>
      </c>
      <c r="B5395" s="3" t="s">
        <v>17</v>
      </c>
      <c r="C5395" s="3" t="s">
        <v>27</v>
      </c>
      <c r="D5395" s="3" t="s">
        <v>86</v>
      </c>
      <c r="E5395" s="3">
        <v>1</v>
      </c>
      <c r="F5395" s="3">
        <v>3</v>
      </c>
      <c r="G5395" s="3">
        <v>6</v>
      </c>
      <c r="H5395" s="3">
        <v>122562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 t="str">
        <f>B5395&amp;" | "&amp;C5395&amp;" | "&amp;D5395</f>
        <v>documentazione_amministrativa / documentazione_contabile | FATTURA PASSIVA | PARCELLA</v>
      </c>
      <c r="Q5395" s="3" t="str">
        <f>VLOOKUP(P5395,'Classificazione UD'!A:B,2,FALSE)</f>
        <v>Fiscale</v>
      </c>
    </row>
    <row r="5396" spans="1:17" ht="15" customHeight="1" x14ac:dyDescent="0.25">
      <c r="A5396" s="30">
        <v>2016</v>
      </c>
      <c r="B5396" s="3" t="s">
        <v>17</v>
      </c>
      <c r="C5396" s="3" t="s">
        <v>27</v>
      </c>
      <c r="D5396" s="3" t="s">
        <v>19</v>
      </c>
      <c r="E5396" s="3">
        <v>33</v>
      </c>
      <c r="F5396" s="3">
        <v>111</v>
      </c>
      <c r="G5396" s="3">
        <v>210</v>
      </c>
      <c r="H5396" s="3">
        <v>12183713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 t="str">
        <f>B5396&amp;" | "&amp;C5396&amp;" | "&amp;D5396</f>
        <v>documentazione_amministrativa / documentazione_contabile | FATTURA PASSIVA | FATTURA</v>
      </c>
      <c r="Q5396" s="3" t="str">
        <f>VLOOKUP(P5396,'Classificazione UD'!A:B,2,FALSE)</f>
        <v>Fiscale</v>
      </c>
    </row>
    <row r="5397" spans="1:17" ht="15" customHeight="1" x14ac:dyDescent="0.25">
      <c r="A5397" s="30">
        <v>2016</v>
      </c>
      <c r="B5397" s="3" t="s">
        <v>17</v>
      </c>
      <c r="C5397" s="3" t="s">
        <v>27</v>
      </c>
      <c r="D5397" s="3" t="s">
        <v>28</v>
      </c>
      <c r="E5397" s="3">
        <v>6</v>
      </c>
      <c r="F5397" s="3">
        <v>21</v>
      </c>
      <c r="G5397" s="3">
        <v>39</v>
      </c>
      <c r="H5397" s="3">
        <v>2196579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 t="str">
        <f>B5397&amp;" | "&amp;C5397&amp;" | "&amp;D5397</f>
        <v>documentazione_amministrativa / documentazione_contabile | FATTURA PASSIVA | NOTA DI CREDITO</v>
      </c>
      <c r="Q5397" s="3" t="str">
        <f>VLOOKUP(P5397,'Classificazione UD'!A:B,2,FALSE)</f>
        <v>Fiscale</v>
      </c>
    </row>
    <row r="5398" spans="1:17" ht="15" customHeight="1" x14ac:dyDescent="0.25">
      <c r="A5398" s="30">
        <v>2006</v>
      </c>
      <c r="B5398" s="3" t="s">
        <v>44</v>
      </c>
      <c r="C5398" s="3" t="s">
        <v>46</v>
      </c>
      <c r="D5398" s="3" t="s">
        <v>46</v>
      </c>
      <c r="E5398" s="3">
        <v>73</v>
      </c>
      <c r="F5398" s="3">
        <v>120</v>
      </c>
      <c r="G5398" s="3">
        <v>120</v>
      </c>
      <c r="H5398" s="3">
        <v>19475971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 t="str">
        <f>B5398&amp;" | "&amp;C5398&amp;" | "&amp;D5398</f>
        <v>documentazione_amministrativa / deliberazioni | DELIBERA | DELIBERA</v>
      </c>
      <c r="Q5398" s="3" t="str">
        <f>VLOOKUP(P5398,'Classificazione UD'!A:B,2,FALSE)</f>
        <v>Amministrativo</v>
      </c>
    </row>
    <row r="5399" spans="1:17" ht="15" customHeight="1" x14ac:dyDescent="0.25">
      <c r="A5399" s="30">
        <v>2007</v>
      </c>
      <c r="B5399" s="3" t="s">
        <v>44</v>
      </c>
      <c r="C5399" s="3" t="s">
        <v>46</v>
      </c>
      <c r="D5399" s="3" t="s">
        <v>46</v>
      </c>
      <c r="E5399" s="3">
        <v>97</v>
      </c>
      <c r="F5399" s="3">
        <v>146</v>
      </c>
      <c r="G5399" s="3">
        <v>146</v>
      </c>
      <c r="H5399" s="3">
        <v>37564979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 t="str">
        <f>B5399&amp;" | "&amp;C5399&amp;" | "&amp;D5399</f>
        <v>documentazione_amministrativa / deliberazioni | DELIBERA | DELIBERA</v>
      </c>
      <c r="Q5399" s="3" t="str">
        <f>VLOOKUP(P5399,'Classificazione UD'!A:B,2,FALSE)</f>
        <v>Amministrativo</v>
      </c>
    </row>
    <row r="5400" spans="1:17" ht="15" customHeight="1" x14ac:dyDescent="0.25">
      <c r="A5400" s="30">
        <v>2008</v>
      </c>
      <c r="B5400" s="3" t="s">
        <v>44</v>
      </c>
      <c r="C5400" s="3" t="s">
        <v>46</v>
      </c>
      <c r="D5400" s="3" t="s">
        <v>46</v>
      </c>
      <c r="E5400" s="3">
        <v>84</v>
      </c>
      <c r="F5400" s="3">
        <v>144</v>
      </c>
      <c r="G5400" s="3">
        <v>144</v>
      </c>
      <c r="H5400" s="3">
        <v>21768065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 t="str">
        <f>B5400&amp;" | "&amp;C5400&amp;" | "&amp;D5400</f>
        <v>documentazione_amministrativa / deliberazioni | DELIBERA | DELIBERA</v>
      </c>
      <c r="Q5400" s="3" t="str">
        <f>VLOOKUP(P5400,'Classificazione UD'!A:B,2,FALSE)</f>
        <v>Amministrativo</v>
      </c>
    </row>
    <row r="5401" spans="1:17" ht="15" customHeight="1" x14ac:dyDescent="0.25">
      <c r="A5401" s="30">
        <v>2009</v>
      </c>
      <c r="B5401" s="3" t="s">
        <v>44</v>
      </c>
      <c r="C5401" s="3" t="s">
        <v>46</v>
      </c>
      <c r="D5401" s="3" t="s">
        <v>46</v>
      </c>
      <c r="E5401" s="3">
        <v>93</v>
      </c>
      <c r="F5401" s="3">
        <v>181</v>
      </c>
      <c r="G5401" s="3">
        <v>181</v>
      </c>
      <c r="H5401" s="3">
        <v>19327134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 t="str">
        <f>B5401&amp;" | "&amp;C5401&amp;" | "&amp;D5401</f>
        <v>documentazione_amministrativa / deliberazioni | DELIBERA | DELIBERA</v>
      </c>
      <c r="Q5401" s="3" t="str">
        <f>VLOOKUP(P5401,'Classificazione UD'!A:B,2,FALSE)</f>
        <v>Amministrativo</v>
      </c>
    </row>
    <row r="5402" spans="1:17" ht="15" customHeight="1" x14ac:dyDescent="0.25">
      <c r="A5402" s="30">
        <v>2010</v>
      </c>
      <c r="B5402" s="3" t="s">
        <v>44</v>
      </c>
      <c r="C5402" s="3" t="s">
        <v>46</v>
      </c>
      <c r="D5402" s="3" t="s">
        <v>46</v>
      </c>
      <c r="E5402" s="3">
        <v>89</v>
      </c>
      <c r="F5402" s="3">
        <v>167</v>
      </c>
      <c r="G5402" s="3">
        <v>167</v>
      </c>
      <c r="H5402" s="3">
        <v>45493069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 t="str">
        <f>B5402&amp;" | "&amp;C5402&amp;" | "&amp;D5402</f>
        <v>documentazione_amministrativa / deliberazioni | DELIBERA | DELIBERA</v>
      </c>
      <c r="Q5402" s="3" t="str">
        <f>VLOOKUP(P5402,'Classificazione UD'!A:B,2,FALSE)</f>
        <v>Amministrativo</v>
      </c>
    </row>
    <row r="5403" spans="1:17" ht="15" customHeight="1" x14ac:dyDescent="0.25">
      <c r="A5403" s="30">
        <v>2006</v>
      </c>
      <c r="B5403" s="3" t="s">
        <v>44</v>
      </c>
      <c r="C5403" s="3" t="s">
        <v>46</v>
      </c>
      <c r="D5403" s="3" t="s">
        <v>46</v>
      </c>
      <c r="E5403" s="3">
        <v>106</v>
      </c>
      <c r="F5403" s="3">
        <v>145</v>
      </c>
      <c r="G5403" s="3">
        <v>145</v>
      </c>
      <c r="H5403" s="3">
        <v>27434025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 t="str">
        <f>B5403&amp;" | "&amp;C5403&amp;" | "&amp;D5403</f>
        <v>documentazione_amministrativa / deliberazioni | DELIBERA | DELIBERA</v>
      </c>
      <c r="Q5403" s="3" t="str">
        <f>VLOOKUP(P5403,'Classificazione UD'!A:B,2,FALSE)</f>
        <v>Amministrativo</v>
      </c>
    </row>
    <row r="5404" spans="1:17" ht="15" customHeight="1" x14ac:dyDescent="0.25">
      <c r="A5404" s="30">
        <v>2007</v>
      </c>
      <c r="B5404" s="3" t="s">
        <v>44</v>
      </c>
      <c r="C5404" s="3" t="s">
        <v>46</v>
      </c>
      <c r="D5404" s="3" t="s">
        <v>46</v>
      </c>
      <c r="E5404" s="3">
        <v>104</v>
      </c>
      <c r="F5404" s="3">
        <v>146</v>
      </c>
      <c r="G5404" s="3">
        <v>146</v>
      </c>
      <c r="H5404" s="3">
        <v>17877373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 t="str">
        <f>B5404&amp;" | "&amp;C5404&amp;" | "&amp;D5404</f>
        <v>documentazione_amministrativa / deliberazioni | DELIBERA | DELIBERA</v>
      </c>
      <c r="Q5404" s="3" t="str">
        <f>VLOOKUP(P5404,'Classificazione UD'!A:B,2,FALSE)</f>
        <v>Amministrativo</v>
      </c>
    </row>
    <row r="5405" spans="1:17" ht="15" customHeight="1" x14ac:dyDescent="0.25">
      <c r="A5405" s="30">
        <v>2008</v>
      </c>
      <c r="B5405" s="3" t="s">
        <v>44</v>
      </c>
      <c r="C5405" s="3" t="s">
        <v>46</v>
      </c>
      <c r="D5405" s="3" t="s">
        <v>46</v>
      </c>
      <c r="E5405" s="3">
        <v>123</v>
      </c>
      <c r="F5405" s="3">
        <v>180</v>
      </c>
      <c r="G5405" s="3">
        <v>180</v>
      </c>
      <c r="H5405" s="3">
        <v>21266671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 t="str">
        <f>B5405&amp;" | "&amp;C5405&amp;" | "&amp;D5405</f>
        <v>documentazione_amministrativa / deliberazioni | DELIBERA | DELIBERA</v>
      </c>
      <c r="Q5405" s="3" t="str">
        <f>VLOOKUP(P5405,'Classificazione UD'!A:B,2,FALSE)</f>
        <v>Amministrativo</v>
      </c>
    </row>
    <row r="5406" spans="1:17" ht="15" customHeight="1" x14ac:dyDescent="0.25">
      <c r="A5406" s="30">
        <v>2009</v>
      </c>
      <c r="B5406" s="3" t="s">
        <v>44</v>
      </c>
      <c r="C5406" s="3" t="s">
        <v>46</v>
      </c>
      <c r="D5406" s="3" t="s">
        <v>46</v>
      </c>
      <c r="E5406" s="3">
        <v>112</v>
      </c>
      <c r="F5406" s="3">
        <v>200</v>
      </c>
      <c r="G5406" s="3">
        <v>200</v>
      </c>
      <c r="H5406" s="3">
        <v>25517188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 t="str">
        <f>B5406&amp;" | "&amp;C5406&amp;" | "&amp;D5406</f>
        <v>documentazione_amministrativa / deliberazioni | DELIBERA | DELIBERA</v>
      </c>
      <c r="Q5406" s="3" t="str">
        <f>VLOOKUP(P5406,'Classificazione UD'!A:B,2,FALSE)</f>
        <v>Amministrativo</v>
      </c>
    </row>
    <row r="5407" spans="1:17" ht="15" customHeight="1" x14ac:dyDescent="0.25">
      <c r="A5407" s="30">
        <v>2010</v>
      </c>
      <c r="B5407" s="3" t="s">
        <v>44</v>
      </c>
      <c r="C5407" s="3" t="s">
        <v>46</v>
      </c>
      <c r="D5407" s="3" t="s">
        <v>46</v>
      </c>
      <c r="E5407" s="3">
        <v>104</v>
      </c>
      <c r="F5407" s="3">
        <v>178</v>
      </c>
      <c r="G5407" s="3">
        <v>178</v>
      </c>
      <c r="H5407" s="3">
        <v>45479334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 t="str">
        <f>B5407&amp;" | "&amp;C5407&amp;" | "&amp;D5407</f>
        <v>documentazione_amministrativa / deliberazioni | DELIBERA | DELIBERA</v>
      </c>
      <c r="Q5407" s="3" t="str">
        <f>VLOOKUP(P5407,'Classificazione UD'!A:B,2,FALSE)</f>
        <v>Amministrativo</v>
      </c>
    </row>
    <row r="5408" spans="1:17" ht="15" customHeight="1" x14ac:dyDescent="0.25">
      <c r="A5408" s="30">
        <v>2009</v>
      </c>
      <c r="B5408" s="3" t="s">
        <v>48</v>
      </c>
      <c r="C5408" s="3" t="s">
        <v>81</v>
      </c>
      <c r="D5408" s="3" t="s">
        <v>81</v>
      </c>
      <c r="E5408" s="3">
        <v>8</v>
      </c>
      <c r="F5408" s="3">
        <v>15</v>
      </c>
      <c r="G5408" s="3">
        <v>15</v>
      </c>
      <c r="H5408" s="3">
        <v>1038848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 t="str">
        <f>B5408&amp;" | "&amp;C5408&amp;" | "&amp;D5408</f>
        <v>documentazione_amministrativa / determinazioni | DETERMINA | DETERMINA</v>
      </c>
      <c r="Q5408" s="3" t="str">
        <f>VLOOKUP(P5408,'Classificazione UD'!A:B,2,FALSE)</f>
        <v>Amministrativo</v>
      </c>
    </row>
    <row r="5409" spans="1:17" ht="15" customHeight="1" x14ac:dyDescent="0.25">
      <c r="A5409" s="30">
        <v>2010</v>
      </c>
      <c r="B5409" s="3" t="s">
        <v>48</v>
      </c>
      <c r="C5409" s="3" t="s">
        <v>81</v>
      </c>
      <c r="D5409" s="3" t="s">
        <v>81</v>
      </c>
      <c r="E5409" s="3">
        <v>5</v>
      </c>
      <c r="F5409" s="3">
        <v>13</v>
      </c>
      <c r="G5409" s="3">
        <v>13</v>
      </c>
      <c r="H5409" s="3">
        <v>851278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 t="str">
        <f>B5409&amp;" | "&amp;C5409&amp;" | "&amp;D5409</f>
        <v>documentazione_amministrativa / determinazioni | DETERMINA | DETERMINA</v>
      </c>
      <c r="Q5409" s="3" t="str">
        <f>VLOOKUP(P5409,'Classificazione UD'!A:B,2,FALSE)</f>
        <v>Amministrativo</v>
      </c>
    </row>
    <row r="5410" spans="1:17" ht="15" customHeight="1" x14ac:dyDescent="0.25">
      <c r="A5410" s="30">
        <v>2006</v>
      </c>
      <c r="B5410" s="3" t="s">
        <v>48</v>
      </c>
      <c r="C5410" s="3" t="s">
        <v>81</v>
      </c>
      <c r="D5410" s="3" t="s">
        <v>81</v>
      </c>
      <c r="E5410" s="3">
        <v>125</v>
      </c>
      <c r="F5410" s="3">
        <v>145</v>
      </c>
      <c r="G5410" s="3">
        <v>145</v>
      </c>
      <c r="H5410" s="3">
        <v>8963584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 t="str">
        <f>B5410&amp;" | "&amp;C5410&amp;" | "&amp;D5410</f>
        <v>documentazione_amministrativa / determinazioni | DETERMINA | DETERMINA</v>
      </c>
      <c r="Q5410" s="3" t="str">
        <f>VLOOKUP(P5410,'Classificazione UD'!A:B,2,FALSE)</f>
        <v>Amministrativo</v>
      </c>
    </row>
    <row r="5411" spans="1:17" ht="15" customHeight="1" x14ac:dyDescent="0.25">
      <c r="A5411" s="30">
        <v>2007</v>
      </c>
      <c r="B5411" s="3" t="s">
        <v>48</v>
      </c>
      <c r="C5411" s="3" t="s">
        <v>81</v>
      </c>
      <c r="D5411" s="3" t="s">
        <v>81</v>
      </c>
      <c r="E5411" s="3">
        <v>87</v>
      </c>
      <c r="F5411" s="3">
        <v>88</v>
      </c>
      <c r="G5411" s="3">
        <v>88</v>
      </c>
      <c r="H5411" s="3">
        <v>4204544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 t="str">
        <f>B5411&amp;" | "&amp;C5411&amp;" | "&amp;D5411</f>
        <v>documentazione_amministrativa / determinazioni | DETERMINA | DETERMINA</v>
      </c>
      <c r="Q5411" s="3" t="str">
        <f>VLOOKUP(P5411,'Classificazione UD'!A:B,2,FALSE)</f>
        <v>Amministrativo</v>
      </c>
    </row>
    <row r="5412" spans="1:17" ht="15" customHeight="1" x14ac:dyDescent="0.25">
      <c r="A5412" s="30">
        <v>2008</v>
      </c>
      <c r="B5412" s="3" t="s">
        <v>48</v>
      </c>
      <c r="C5412" s="3" t="s">
        <v>81</v>
      </c>
      <c r="D5412" s="3" t="s">
        <v>81</v>
      </c>
      <c r="E5412" s="3">
        <v>92</v>
      </c>
      <c r="F5412" s="3">
        <v>102</v>
      </c>
      <c r="G5412" s="3">
        <v>102</v>
      </c>
      <c r="H5412" s="3">
        <v>6915072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 t="str">
        <f>B5412&amp;" | "&amp;C5412&amp;" | "&amp;D5412</f>
        <v>documentazione_amministrativa / determinazioni | DETERMINA | DETERMINA</v>
      </c>
      <c r="Q5412" s="3" t="str">
        <f>VLOOKUP(P5412,'Classificazione UD'!A:B,2,FALSE)</f>
        <v>Amministrativo</v>
      </c>
    </row>
    <row r="5413" spans="1:17" ht="15" customHeight="1" x14ac:dyDescent="0.25">
      <c r="A5413" s="30">
        <v>2009</v>
      </c>
      <c r="B5413" s="3" t="s">
        <v>48</v>
      </c>
      <c r="C5413" s="3" t="s">
        <v>81</v>
      </c>
      <c r="D5413" s="3" t="s">
        <v>81</v>
      </c>
      <c r="E5413" s="3">
        <v>86</v>
      </c>
      <c r="F5413" s="3">
        <v>151</v>
      </c>
      <c r="G5413" s="3">
        <v>151</v>
      </c>
      <c r="H5413" s="3">
        <v>112084126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 t="str">
        <f>B5413&amp;" | "&amp;C5413&amp;" | "&amp;D5413</f>
        <v>documentazione_amministrativa / determinazioni | DETERMINA | DETERMINA</v>
      </c>
      <c r="Q5413" s="3" t="str">
        <f>VLOOKUP(P5413,'Classificazione UD'!A:B,2,FALSE)</f>
        <v>Amministrativo</v>
      </c>
    </row>
    <row r="5414" spans="1:17" ht="15" customHeight="1" x14ac:dyDescent="0.25">
      <c r="A5414" s="30">
        <v>2010</v>
      </c>
      <c r="B5414" s="3" t="s">
        <v>48</v>
      </c>
      <c r="C5414" s="3" t="s">
        <v>81</v>
      </c>
      <c r="D5414" s="3" t="s">
        <v>81</v>
      </c>
      <c r="E5414" s="3">
        <v>68</v>
      </c>
      <c r="F5414" s="3">
        <v>196</v>
      </c>
      <c r="G5414" s="3">
        <v>196</v>
      </c>
      <c r="H5414" s="3">
        <v>11138560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 t="str">
        <f>B5414&amp;" | "&amp;C5414&amp;" | "&amp;D5414</f>
        <v>documentazione_amministrativa / determinazioni | DETERMINA | DETERMINA</v>
      </c>
      <c r="Q5414" s="3" t="str">
        <f>VLOOKUP(P5414,'Classificazione UD'!A:B,2,FALSE)</f>
        <v>Amministrativo</v>
      </c>
    </row>
    <row r="5415" spans="1:17" ht="15" customHeight="1" x14ac:dyDescent="0.25">
      <c r="A5415" s="30">
        <v>2006</v>
      </c>
      <c r="B5415" s="3" t="s">
        <v>48</v>
      </c>
      <c r="C5415" s="3" t="s">
        <v>81</v>
      </c>
      <c r="D5415" s="3" t="s">
        <v>81</v>
      </c>
      <c r="E5415" s="3">
        <v>353</v>
      </c>
      <c r="F5415" s="3">
        <v>362</v>
      </c>
      <c r="G5415" s="3">
        <v>362</v>
      </c>
      <c r="H5415" s="3">
        <v>34080256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 t="str">
        <f>B5415&amp;" | "&amp;C5415&amp;" | "&amp;D5415</f>
        <v>documentazione_amministrativa / determinazioni | DETERMINA | DETERMINA</v>
      </c>
      <c r="Q5415" s="3" t="str">
        <f>VLOOKUP(P5415,'Classificazione UD'!A:B,2,FALSE)</f>
        <v>Amministrativo</v>
      </c>
    </row>
    <row r="5416" spans="1:17" ht="15" customHeight="1" x14ac:dyDescent="0.25">
      <c r="A5416" s="30">
        <v>2007</v>
      </c>
      <c r="B5416" s="3" t="s">
        <v>48</v>
      </c>
      <c r="C5416" s="3" t="s">
        <v>81</v>
      </c>
      <c r="D5416" s="3" t="s">
        <v>81</v>
      </c>
      <c r="E5416" s="3">
        <v>305</v>
      </c>
      <c r="F5416" s="3">
        <v>324</v>
      </c>
      <c r="G5416" s="3">
        <v>324</v>
      </c>
      <c r="H5416" s="3">
        <v>22947989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 t="str">
        <f>B5416&amp;" | "&amp;C5416&amp;" | "&amp;D5416</f>
        <v>documentazione_amministrativa / determinazioni | DETERMINA | DETERMINA</v>
      </c>
      <c r="Q5416" s="3" t="str">
        <f>VLOOKUP(P5416,'Classificazione UD'!A:B,2,FALSE)</f>
        <v>Amministrativo</v>
      </c>
    </row>
    <row r="5417" spans="1:17" ht="15" customHeight="1" x14ac:dyDescent="0.25">
      <c r="A5417" s="30">
        <v>2008</v>
      </c>
      <c r="B5417" s="3" t="s">
        <v>48</v>
      </c>
      <c r="C5417" s="3" t="s">
        <v>81</v>
      </c>
      <c r="D5417" s="3" t="s">
        <v>81</v>
      </c>
      <c r="E5417" s="3">
        <v>256</v>
      </c>
      <c r="F5417" s="3">
        <v>276</v>
      </c>
      <c r="G5417" s="3">
        <v>276</v>
      </c>
      <c r="H5417" s="3">
        <v>22317568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 t="str">
        <f>B5417&amp;" | "&amp;C5417&amp;" | "&amp;D5417</f>
        <v>documentazione_amministrativa / determinazioni | DETERMINA | DETERMINA</v>
      </c>
      <c r="Q5417" s="3" t="str">
        <f>VLOOKUP(P5417,'Classificazione UD'!A:B,2,FALSE)</f>
        <v>Amministrativo</v>
      </c>
    </row>
    <row r="5418" spans="1:17" ht="15" customHeight="1" x14ac:dyDescent="0.25">
      <c r="A5418" s="30">
        <v>2009</v>
      </c>
      <c r="B5418" s="3" t="s">
        <v>48</v>
      </c>
      <c r="C5418" s="3" t="s">
        <v>81</v>
      </c>
      <c r="D5418" s="3" t="s">
        <v>81</v>
      </c>
      <c r="E5418" s="3">
        <v>261</v>
      </c>
      <c r="F5418" s="3">
        <v>486</v>
      </c>
      <c r="G5418" s="3">
        <v>486</v>
      </c>
      <c r="H5418" s="3">
        <v>314123886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 t="str">
        <f>B5418&amp;" | "&amp;C5418&amp;" | "&amp;D5418</f>
        <v>documentazione_amministrativa / determinazioni | DETERMINA | DETERMINA</v>
      </c>
      <c r="Q5418" s="3" t="str">
        <f>VLOOKUP(P5418,'Classificazione UD'!A:B,2,FALSE)</f>
        <v>Amministrativo</v>
      </c>
    </row>
    <row r="5419" spans="1:17" ht="15" customHeight="1" x14ac:dyDescent="0.25">
      <c r="A5419" s="30">
        <v>2010</v>
      </c>
      <c r="B5419" s="3" t="s">
        <v>48</v>
      </c>
      <c r="C5419" s="3" t="s">
        <v>81</v>
      </c>
      <c r="D5419" s="3" t="s">
        <v>81</v>
      </c>
      <c r="E5419" s="3">
        <v>219</v>
      </c>
      <c r="F5419" s="3">
        <v>606</v>
      </c>
      <c r="G5419" s="3">
        <v>606</v>
      </c>
      <c r="H5419" s="3">
        <v>38024704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 t="str">
        <f>B5419&amp;" | "&amp;C5419&amp;" | "&amp;D5419</f>
        <v>documentazione_amministrativa / determinazioni | DETERMINA | DETERMINA</v>
      </c>
      <c r="Q5419" s="3" t="str">
        <f>VLOOKUP(P5419,'Classificazione UD'!A:B,2,FALSE)</f>
        <v>Amministrativo</v>
      </c>
    </row>
    <row r="5420" spans="1:17" ht="15" customHeight="1" x14ac:dyDescent="0.25">
      <c r="A5420" s="30">
        <v>2006</v>
      </c>
      <c r="B5420" s="3" t="s">
        <v>48</v>
      </c>
      <c r="C5420" s="3" t="s">
        <v>81</v>
      </c>
      <c r="D5420" s="3" t="s">
        <v>81</v>
      </c>
      <c r="E5420" s="3">
        <v>157</v>
      </c>
      <c r="F5420" s="3">
        <v>163</v>
      </c>
      <c r="G5420" s="3">
        <v>163</v>
      </c>
      <c r="H5420" s="3">
        <v>8617321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 t="str">
        <f>B5420&amp;" | "&amp;C5420&amp;" | "&amp;D5420</f>
        <v>documentazione_amministrativa / determinazioni | DETERMINA | DETERMINA</v>
      </c>
      <c r="Q5420" s="3" t="str">
        <f>VLOOKUP(P5420,'Classificazione UD'!A:B,2,FALSE)</f>
        <v>Amministrativo</v>
      </c>
    </row>
    <row r="5421" spans="1:17" ht="15" customHeight="1" x14ac:dyDescent="0.25">
      <c r="A5421" s="30">
        <v>2007</v>
      </c>
      <c r="B5421" s="3" t="s">
        <v>48</v>
      </c>
      <c r="C5421" s="3" t="s">
        <v>81</v>
      </c>
      <c r="D5421" s="3" t="s">
        <v>81</v>
      </c>
      <c r="E5421" s="3">
        <v>113</v>
      </c>
      <c r="F5421" s="3">
        <v>123</v>
      </c>
      <c r="G5421" s="3">
        <v>123</v>
      </c>
      <c r="H5421" s="3">
        <v>6428845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 t="str">
        <f>B5421&amp;" | "&amp;C5421&amp;" | "&amp;D5421</f>
        <v>documentazione_amministrativa / determinazioni | DETERMINA | DETERMINA</v>
      </c>
      <c r="Q5421" s="3" t="str">
        <f>VLOOKUP(P5421,'Classificazione UD'!A:B,2,FALSE)</f>
        <v>Amministrativo</v>
      </c>
    </row>
    <row r="5422" spans="1:17" ht="15" customHeight="1" x14ac:dyDescent="0.25">
      <c r="A5422" s="30">
        <v>2008</v>
      </c>
      <c r="B5422" s="3" t="s">
        <v>48</v>
      </c>
      <c r="C5422" s="3" t="s">
        <v>81</v>
      </c>
      <c r="D5422" s="3" t="s">
        <v>81</v>
      </c>
      <c r="E5422" s="3">
        <v>64</v>
      </c>
      <c r="F5422" s="3">
        <v>85</v>
      </c>
      <c r="G5422" s="3">
        <v>85</v>
      </c>
      <c r="H5422" s="3">
        <v>10619990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 t="str">
        <f>B5422&amp;" | "&amp;C5422&amp;" | "&amp;D5422</f>
        <v>documentazione_amministrativa / determinazioni | DETERMINA | DETERMINA</v>
      </c>
      <c r="Q5422" s="3" t="str">
        <f>VLOOKUP(P5422,'Classificazione UD'!A:B,2,FALSE)</f>
        <v>Amministrativo</v>
      </c>
    </row>
    <row r="5423" spans="1:17" ht="15" customHeight="1" x14ac:dyDescent="0.25">
      <c r="A5423" s="30">
        <v>2009</v>
      </c>
      <c r="B5423" s="3" t="s">
        <v>48</v>
      </c>
      <c r="C5423" s="3" t="s">
        <v>81</v>
      </c>
      <c r="D5423" s="3" t="s">
        <v>81</v>
      </c>
      <c r="E5423" s="3">
        <v>62</v>
      </c>
      <c r="F5423" s="3">
        <v>104</v>
      </c>
      <c r="G5423" s="3">
        <v>104</v>
      </c>
      <c r="H5423" s="3">
        <v>65354963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 t="str">
        <f>B5423&amp;" | "&amp;C5423&amp;" | "&amp;D5423</f>
        <v>documentazione_amministrativa / determinazioni | DETERMINA | DETERMINA</v>
      </c>
      <c r="Q5423" s="3" t="str">
        <f>VLOOKUP(P5423,'Classificazione UD'!A:B,2,FALSE)</f>
        <v>Amministrativo</v>
      </c>
    </row>
    <row r="5424" spans="1:17" ht="15" customHeight="1" x14ac:dyDescent="0.25">
      <c r="A5424" s="30">
        <v>2010</v>
      </c>
      <c r="B5424" s="3" t="s">
        <v>48</v>
      </c>
      <c r="C5424" s="3" t="s">
        <v>81</v>
      </c>
      <c r="D5424" s="3" t="s">
        <v>81</v>
      </c>
      <c r="E5424" s="3">
        <v>44</v>
      </c>
      <c r="F5424" s="3">
        <v>133</v>
      </c>
      <c r="G5424" s="3">
        <v>133</v>
      </c>
      <c r="H5424" s="3">
        <v>8140492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 t="str">
        <f>B5424&amp;" | "&amp;C5424&amp;" | "&amp;D5424</f>
        <v>documentazione_amministrativa / determinazioni | DETERMINA | DETERMINA</v>
      </c>
      <c r="Q5424" s="3" t="str">
        <f>VLOOKUP(P5424,'Classificazione UD'!A:B,2,FALSE)</f>
        <v>Amministrativo</v>
      </c>
    </row>
    <row r="5425" spans="1:17" ht="15" customHeight="1" x14ac:dyDescent="0.25">
      <c r="A5425" s="30">
        <v>2006</v>
      </c>
      <c r="B5425" s="3" t="s">
        <v>48</v>
      </c>
      <c r="C5425" s="3" t="s">
        <v>81</v>
      </c>
      <c r="D5425" s="3" t="s">
        <v>81</v>
      </c>
      <c r="E5425" s="3">
        <v>497</v>
      </c>
      <c r="F5425" s="3">
        <v>497</v>
      </c>
      <c r="G5425" s="3">
        <v>497</v>
      </c>
      <c r="H5425" s="3">
        <v>114823168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 t="str">
        <f>B5425&amp;" | "&amp;C5425&amp;" | "&amp;D5425</f>
        <v>documentazione_amministrativa / determinazioni | DETERMINA | DETERMINA</v>
      </c>
      <c r="Q5425" s="3" t="str">
        <f>VLOOKUP(P5425,'Classificazione UD'!A:B,2,FALSE)</f>
        <v>Amministrativo</v>
      </c>
    </row>
    <row r="5426" spans="1:17" ht="15" customHeight="1" x14ac:dyDescent="0.25">
      <c r="A5426" s="30">
        <v>2007</v>
      </c>
      <c r="B5426" s="3" t="s">
        <v>48</v>
      </c>
      <c r="C5426" s="3" t="s">
        <v>81</v>
      </c>
      <c r="D5426" s="3" t="s">
        <v>81</v>
      </c>
      <c r="E5426" s="3">
        <v>372</v>
      </c>
      <c r="F5426" s="3">
        <v>372</v>
      </c>
      <c r="G5426" s="3">
        <v>372</v>
      </c>
      <c r="H5426" s="3">
        <v>79320064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 t="str">
        <f>B5426&amp;" | "&amp;C5426&amp;" | "&amp;D5426</f>
        <v>documentazione_amministrativa / determinazioni | DETERMINA | DETERMINA</v>
      </c>
      <c r="Q5426" s="3" t="str">
        <f>VLOOKUP(P5426,'Classificazione UD'!A:B,2,FALSE)</f>
        <v>Amministrativo</v>
      </c>
    </row>
    <row r="5427" spans="1:17" ht="15" customHeight="1" x14ac:dyDescent="0.25">
      <c r="A5427" s="30">
        <v>2008</v>
      </c>
      <c r="B5427" s="3" t="s">
        <v>48</v>
      </c>
      <c r="C5427" s="3" t="s">
        <v>81</v>
      </c>
      <c r="D5427" s="3" t="s">
        <v>81</v>
      </c>
      <c r="E5427" s="3">
        <v>338</v>
      </c>
      <c r="F5427" s="3">
        <v>340</v>
      </c>
      <c r="G5427" s="3">
        <v>340</v>
      </c>
      <c r="H5427" s="3">
        <v>74112512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 t="str">
        <f>B5427&amp;" | "&amp;C5427&amp;" | "&amp;D5427</f>
        <v>documentazione_amministrativa / determinazioni | DETERMINA | DETERMINA</v>
      </c>
      <c r="Q5427" s="3" t="str">
        <f>VLOOKUP(P5427,'Classificazione UD'!A:B,2,FALSE)</f>
        <v>Amministrativo</v>
      </c>
    </row>
    <row r="5428" spans="1:17" ht="15" customHeight="1" x14ac:dyDescent="0.25">
      <c r="A5428" s="30">
        <v>2009</v>
      </c>
      <c r="B5428" s="3" t="s">
        <v>48</v>
      </c>
      <c r="C5428" s="3" t="s">
        <v>81</v>
      </c>
      <c r="D5428" s="3" t="s">
        <v>81</v>
      </c>
      <c r="E5428" s="3">
        <v>298</v>
      </c>
      <c r="F5428" s="3">
        <v>452</v>
      </c>
      <c r="G5428" s="3">
        <v>452</v>
      </c>
      <c r="H5428" s="3">
        <v>71836160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 t="str">
        <f>B5428&amp;" | "&amp;C5428&amp;" | "&amp;D5428</f>
        <v>documentazione_amministrativa / determinazioni | DETERMINA | DETERMINA</v>
      </c>
      <c r="Q5428" s="3" t="str">
        <f>VLOOKUP(P5428,'Classificazione UD'!A:B,2,FALSE)</f>
        <v>Amministrativo</v>
      </c>
    </row>
    <row r="5429" spans="1:17" ht="15" customHeight="1" x14ac:dyDescent="0.25">
      <c r="A5429" s="30">
        <v>2010</v>
      </c>
      <c r="B5429" s="3" t="s">
        <v>48</v>
      </c>
      <c r="C5429" s="3" t="s">
        <v>81</v>
      </c>
      <c r="D5429" s="3" t="s">
        <v>81</v>
      </c>
      <c r="E5429" s="3">
        <v>172</v>
      </c>
      <c r="F5429" s="3">
        <v>463</v>
      </c>
      <c r="G5429" s="3">
        <v>463</v>
      </c>
      <c r="H5429" s="3">
        <v>28492800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 t="str">
        <f>B5429&amp;" | "&amp;C5429&amp;" | "&amp;D5429</f>
        <v>documentazione_amministrativa / determinazioni | DETERMINA | DETERMINA</v>
      </c>
      <c r="Q5429" s="3" t="str">
        <f>VLOOKUP(P5429,'Classificazione UD'!A:B,2,FALSE)</f>
        <v>Amministrativo</v>
      </c>
    </row>
    <row r="5430" spans="1:17" ht="15" customHeight="1" x14ac:dyDescent="0.25">
      <c r="A5430" s="30">
        <v>2015</v>
      </c>
      <c r="B5430" s="3" t="s">
        <v>17</v>
      </c>
      <c r="C5430" s="3" t="s">
        <v>27</v>
      </c>
      <c r="D5430" s="3" t="s">
        <v>19</v>
      </c>
      <c r="E5430" s="3">
        <v>1187</v>
      </c>
      <c r="F5430" s="3">
        <v>6744</v>
      </c>
      <c r="G5430" s="3">
        <v>10322</v>
      </c>
      <c r="H5430" s="3">
        <v>755895649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 t="str">
        <f>B5430&amp;" | "&amp;C5430&amp;" | "&amp;D5430</f>
        <v>documentazione_amministrativa / documentazione_contabile | FATTURA PASSIVA | FATTURA</v>
      </c>
      <c r="Q5430" s="3" t="str">
        <f>VLOOKUP(P5430,'Classificazione UD'!A:B,2,FALSE)</f>
        <v>Fiscale</v>
      </c>
    </row>
    <row r="5431" spans="1:17" ht="15" customHeight="1" x14ac:dyDescent="0.25">
      <c r="A5431" s="30">
        <v>2015</v>
      </c>
      <c r="B5431" s="3" t="s">
        <v>17</v>
      </c>
      <c r="C5431" s="3" t="s">
        <v>24</v>
      </c>
      <c r="D5431" s="3" t="s">
        <v>24</v>
      </c>
      <c r="E5431" s="3">
        <v>10</v>
      </c>
      <c r="F5431" s="3">
        <v>10</v>
      </c>
      <c r="G5431" s="3">
        <v>10</v>
      </c>
      <c r="H5431" s="3">
        <v>145067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 t="str">
        <f>B5431&amp;" | "&amp;C5431&amp;" | "&amp;D5431</f>
        <v>documentazione_amministrativa / documentazione_contabile | FOGLIO DI TRASFORMAZIONE | FOGLIO DI TRASFORMAZIONE</v>
      </c>
      <c r="Q5431" s="3" t="str">
        <f>VLOOKUP(P5431,'Classificazione UD'!A:B,2,FALSE)</f>
        <v>Tecnico</v>
      </c>
    </row>
    <row r="5432" spans="1:17" ht="15" customHeight="1" x14ac:dyDescent="0.25">
      <c r="A5432" s="30">
        <v>2006</v>
      </c>
      <c r="B5432" s="3" t="s">
        <v>36</v>
      </c>
      <c r="C5432" s="3" t="s">
        <v>50</v>
      </c>
      <c r="D5432" s="3" t="s">
        <v>50</v>
      </c>
      <c r="E5432" s="3">
        <v>19495</v>
      </c>
      <c r="F5432" s="3">
        <v>19507</v>
      </c>
      <c r="G5432" s="3">
        <v>19507</v>
      </c>
      <c r="H5432" s="3">
        <v>4452847414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 t="str">
        <f>B5432&amp;" | "&amp;C5432&amp;" | "&amp;D5432</f>
        <v>documentazione_amministrativa / documenti_protocollati | DOCUMENTO PROTOCOLLATO | DOCUMENTO PROTOCOLLATO</v>
      </c>
      <c r="Q5432" s="3" t="str">
        <f>VLOOKUP(P5432,'Classificazione UD'!A:B,2,FALSE)</f>
        <v>Protocollo</v>
      </c>
    </row>
    <row r="5433" spans="1:17" ht="15" customHeight="1" x14ac:dyDescent="0.25">
      <c r="A5433" s="30">
        <v>2007</v>
      </c>
      <c r="B5433" s="3" t="s">
        <v>36</v>
      </c>
      <c r="C5433" s="3" t="s">
        <v>50</v>
      </c>
      <c r="D5433" s="3" t="s">
        <v>50</v>
      </c>
      <c r="E5433" s="3">
        <v>19424</v>
      </c>
      <c r="F5433" s="3">
        <v>19427</v>
      </c>
      <c r="G5433" s="3">
        <v>19427</v>
      </c>
      <c r="H5433" s="3">
        <v>4563190998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 t="str">
        <f>B5433&amp;" | "&amp;C5433&amp;" | "&amp;D5433</f>
        <v>documentazione_amministrativa / documenti_protocollati | DOCUMENTO PROTOCOLLATO | DOCUMENTO PROTOCOLLATO</v>
      </c>
      <c r="Q5433" s="3" t="str">
        <f>VLOOKUP(P5433,'Classificazione UD'!A:B,2,FALSE)</f>
        <v>Protocollo</v>
      </c>
    </row>
    <row r="5434" spans="1:17" ht="15" customHeight="1" x14ac:dyDescent="0.25">
      <c r="A5434" s="30">
        <v>2008</v>
      </c>
      <c r="B5434" s="3" t="s">
        <v>36</v>
      </c>
      <c r="C5434" s="3" t="s">
        <v>50</v>
      </c>
      <c r="D5434" s="3" t="s">
        <v>50</v>
      </c>
      <c r="E5434" s="3">
        <v>18775</v>
      </c>
      <c r="F5434" s="3">
        <v>18810</v>
      </c>
      <c r="G5434" s="3">
        <v>18810</v>
      </c>
      <c r="H5434" s="3">
        <v>4719769186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 t="str">
        <f>B5434&amp;" | "&amp;C5434&amp;" | "&amp;D5434</f>
        <v>documentazione_amministrativa / documenti_protocollati | DOCUMENTO PROTOCOLLATO | DOCUMENTO PROTOCOLLATO</v>
      </c>
      <c r="Q5434" s="3" t="str">
        <f>VLOOKUP(P5434,'Classificazione UD'!A:B,2,FALSE)</f>
        <v>Protocollo</v>
      </c>
    </row>
    <row r="5435" spans="1:17" ht="15" customHeight="1" x14ac:dyDescent="0.25">
      <c r="A5435" s="30">
        <v>2009</v>
      </c>
      <c r="B5435" s="3" t="s">
        <v>36</v>
      </c>
      <c r="C5435" s="3" t="s">
        <v>50</v>
      </c>
      <c r="D5435" s="3" t="s">
        <v>50</v>
      </c>
      <c r="E5435" s="3">
        <v>17887</v>
      </c>
      <c r="F5435" s="3">
        <v>17946</v>
      </c>
      <c r="G5435" s="3">
        <v>17946</v>
      </c>
      <c r="H5435" s="3">
        <v>4803176747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 t="str">
        <f>B5435&amp;" | "&amp;C5435&amp;" | "&amp;D5435</f>
        <v>documentazione_amministrativa / documenti_protocollati | DOCUMENTO PROTOCOLLATO | DOCUMENTO PROTOCOLLATO</v>
      </c>
      <c r="Q5435" s="3" t="str">
        <f>VLOOKUP(P5435,'Classificazione UD'!A:B,2,FALSE)</f>
        <v>Protocollo</v>
      </c>
    </row>
    <row r="5436" spans="1:17" ht="15" customHeight="1" x14ac:dyDescent="0.25">
      <c r="A5436" s="30">
        <v>2010</v>
      </c>
      <c r="B5436" s="3" t="s">
        <v>36</v>
      </c>
      <c r="C5436" s="3" t="s">
        <v>50</v>
      </c>
      <c r="D5436" s="3" t="s">
        <v>50</v>
      </c>
      <c r="E5436" s="3">
        <v>16816</v>
      </c>
      <c r="F5436" s="3">
        <v>17068</v>
      </c>
      <c r="G5436" s="3">
        <v>17068</v>
      </c>
      <c r="H5436" s="3">
        <v>4577020218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 t="str">
        <f>B5436&amp;" | "&amp;C5436&amp;" | "&amp;D5436</f>
        <v>documentazione_amministrativa / documenti_protocollati | DOCUMENTO PROTOCOLLATO | DOCUMENTO PROTOCOLLATO</v>
      </c>
      <c r="Q5436" s="3" t="str">
        <f>VLOOKUP(P5436,'Classificazione UD'!A:B,2,FALSE)</f>
        <v>Protocollo</v>
      </c>
    </row>
    <row r="5437" spans="1:17" ht="15" customHeight="1" x14ac:dyDescent="0.25">
      <c r="A5437" s="30">
        <v>2006</v>
      </c>
      <c r="B5437" s="3" t="s">
        <v>17</v>
      </c>
      <c r="C5437" s="3" t="s">
        <v>147</v>
      </c>
      <c r="D5437" s="3" t="s">
        <v>147</v>
      </c>
      <c r="E5437" s="3">
        <v>173</v>
      </c>
      <c r="F5437" s="3">
        <v>173</v>
      </c>
      <c r="G5437" s="3">
        <v>173</v>
      </c>
      <c r="H5437" s="3">
        <v>39886336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 t="str">
        <f>B5437&amp;" | "&amp;C5437&amp;" | "&amp;D5437</f>
        <v>documentazione_amministrativa / documentazione_contabile | LIQUIDAZIONE | LIQUIDAZIONE</v>
      </c>
      <c r="Q5437" s="3" t="str">
        <f>VLOOKUP(P5437,'Classificazione UD'!A:B,2,FALSE)</f>
        <v>Ordinativo</v>
      </c>
    </row>
    <row r="5438" spans="1:17" ht="15" customHeight="1" x14ac:dyDescent="0.25">
      <c r="A5438" s="30">
        <v>2007</v>
      </c>
      <c r="B5438" s="3" t="s">
        <v>17</v>
      </c>
      <c r="C5438" s="3" t="s">
        <v>147</v>
      </c>
      <c r="D5438" s="3" t="s">
        <v>147</v>
      </c>
      <c r="E5438" s="3">
        <v>122</v>
      </c>
      <c r="F5438" s="3">
        <v>122</v>
      </c>
      <c r="G5438" s="3">
        <v>122</v>
      </c>
      <c r="H5438" s="3">
        <v>28224512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 t="str">
        <f>B5438&amp;" | "&amp;C5438&amp;" | "&amp;D5438</f>
        <v>documentazione_amministrativa / documentazione_contabile | LIQUIDAZIONE | LIQUIDAZIONE</v>
      </c>
      <c r="Q5438" s="3" t="str">
        <f>VLOOKUP(P5438,'Classificazione UD'!A:B,2,FALSE)</f>
        <v>Ordinativo</v>
      </c>
    </row>
    <row r="5439" spans="1:17" ht="15" customHeight="1" x14ac:dyDescent="0.25">
      <c r="A5439" s="30">
        <v>2008</v>
      </c>
      <c r="B5439" s="3" t="s">
        <v>17</v>
      </c>
      <c r="C5439" s="3" t="s">
        <v>147</v>
      </c>
      <c r="D5439" s="3" t="s">
        <v>147</v>
      </c>
      <c r="E5439" s="3">
        <v>492</v>
      </c>
      <c r="F5439" s="3">
        <v>492</v>
      </c>
      <c r="G5439" s="3">
        <v>492</v>
      </c>
      <c r="H5439" s="3">
        <v>89945150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 t="str">
        <f>B5439&amp;" | "&amp;C5439&amp;" | "&amp;D5439</f>
        <v>documentazione_amministrativa / documentazione_contabile | LIQUIDAZIONE | LIQUIDAZIONE</v>
      </c>
      <c r="Q5439" s="3" t="str">
        <f>VLOOKUP(P5439,'Classificazione UD'!A:B,2,FALSE)</f>
        <v>Ordinativo</v>
      </c>
    </row>
    <row r="5440" spans="1:17" ht="15" customHeight="1" x14ac:dyDescent="0.25">
      <c r="A5440" s="30">
        <v>2009</v>
      </c>
      <c r="B5440" s="3" t="s">
        <v>17</v>
      </c>
      <c r="C5440" s="3" t="s">
        <v>147</v>
      </c>
      <c r="D5440" s="3" t="s">
        <v>147</v>
      </c>
      <c r="E5440" s="3">
        <v>789</v>
      </c>
      <c r="F5440" s="3">
        <v>790</v>
      </c>
      <c r="G5440" s="3">
        <v>790</v>
      </c>
      <c r="H5440" s="3">
        <v>154960380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 t="str">
        <f>B5440&amp;" | "&amp;C5440&amp;" | "&amp;D5440</f>
        <v>documentazione_amministrativa / documentazione_contabile | LIQUIDAZIONE | LIQUIDAZIONE</v>
      </c>
      <c r="Q5440" s="3" t="str">
        <f>VLOOKUP(P5440,'Classificazione UD'!A:B,2,FALSE)</f>
        <v>Ordinativo</v>
      </c>
    </row>
    <row r="5441" spans="1:17" ht="15" customHeight="1" x14ac:dyDescent="0.25">
      <c r="A5441" s="30">
        <v>2010</v>
      </c>
      <c r="B5441" s="3" t="s">
        <v>17</v>
      </c>
      <c r="C5441" s="3" t="s">
        <v>147</v>
      </c>
      <c r="D5441" s="3" t="s">
        <v>147</v>
      </c>
      <c r="E5441" s="3">
        <v>576</v>
      </c>
      <c r="F5441" s="3">
        <v>576</v>
      </c>
      <c r="G5441" s="3">
        <v>576</v>
      </c>
      <c r="H5441" s="3">
        <v>124940053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 t="str">
        <f>B5441&amp;" | "&amp;C5441&amp;" | "&amp;D5441</f>
        <v>documentazione_amministrativa / documentazione_contabile | LIQUIDAZIONE | LIQUIDAZIONE</v>
      </c>
      <c r="Q5441" s="3" t="str">
        <f>VLOOKUP(P5441,'Classificazione UD'!A:B,2,FALSE)</f>
        <v>Ordinativo</v>
      </c>
    </row>
    <row r="5442" spans="1:17" ht="15" customHeight="1" x14ac:dyDescent="0.25">
      <c r="A5442" s="30">
        <v>2016</v>
      </c>
      <c r="B5442" s="3" t="s">
        <v>36</v>
      </c>
      <c r="C5442" s="3" t="s">
        <v>50</v>
      </c>
      <c r="D5442" s="3" t="s">
        <v>50</v>
      </c>
      <c r="E5442" s="3">
        <v>421</v>
      </c>
      <c r="F5442" s="3">
        <v>2123</v>
      </c>
      <c r="G5442" s="3">
        <v>2123</v>
      </c>
      <c r="H5442" s="3">
        <v>722404894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 t="str">
        <f>B5442&amp;" | "&amp;C5442&amp;" | "&amp;D5442</f>
        <v>documentazione_amministrativa / documenti_protocollati | DOCUMENTO PROTOCOLLATO | DOCUMENTO PROTOCOLLATO</v>
      </c>
      <c r="Q5442" s="3" t="str">
        <f>VLOOKUP(P5442,'Classificazione UD'!A:B,2,FALSE)</f>
        <v>Protocollo</v>
      </c>
    </row>
    <row r="5443" spans="1:17" ht="15" customHeight="1" x14ac:dyDescent="0.25">
      <c r="A5443" s="30">
        <v>2016</v>
      </c>
      <c r="B5443" s="3" t="s">
        <v>44</v>
      </c>
      <c r="C5443" s="3" t="s">
        <v>46</v>
      </c>
      <c r="D5443" s="3" t="s">
        <v>46</v>
      </c>
      <c r="E5443" s="3">
        <v>1</v>
      </c>
      <c r="F5443" s="3">
        <v>1</v>
      </c>
      <c r="G5443" s="3">
        <v>1</v>
      </c>
      <c r="H5443" s="3">
        <v>313647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 t="str">
        <f>B5443&amp;" | "&amp;C5443&amp;" | "&amp;D5443</f>
        <v>documentazione_amministrativa / deliberazioni | DELIBERA | DELIBERA</v>
      </c>
      <c r="Q5443" s="3" t="str">
        <f>VLOOKUP(P5443,'Classificazione UD'!A:B,2,FALSE)</f>
        <v>Amministrativo</v>
      </c>
    </row>
    <row r="5444" spans="1:17" ht="15" customHeight="1" x14ac:dyDescent="0.25">
      <c r="A5444" s="30">
        <v>2016</v>
      </c>
      <c r="B5444" s="3" t="s">
        <v>48</v>
      </c>
      <c r="C5444" s="3" t="s">
        <v>81</v>
      </c>
      <c r="D5444" s="3" t="s">
        <v>81</v>
      </c>
      <c r="E5444" s="3">
        <v>1</v>
      </c>
      <c r="F5444" s="3">
        <v>1</v>
      </c>
      <c r="G5444" s="3">
        <v>1</v>
      </c>
      <c r="H5444" s="3">
        <v>358156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 t="str">
        <f>B5444&amp;" | "&amp;C5444&amp;" | "&amp;D5444</f>
        <v>documentazione_amministrativa / determinazioni | DETERMINA | DETERMINA</v>
      </c>
      <c r="Q5444" s="3" t="str">
        <f>VLOOKUP(P5444,'Classificazione UD'!A:B,2,FALSE)</f>
        <v>Amministrativo</v>
      </c>
    </row>
    <row r="5445" spans="1:17" ht="15" customHeight="1" x14ac:dyDescent="0.25">
      <c r="A5445" s="30">
        <v>2016</v>
      </c>
      <c r="B5445" s="3" t="s">
        <v>48</v>
      </c>
      <c r="C5445" s="3" t="s">
        <v>81</v>
      </c>
      <c r="D5445" s="3" t="s">
        <v>81</v>
      </c>
      <c r="E5445" s="3">
        <v>1</v>
      </c>
      <c r="F5445" s="3">
        <v>1</v>
      </c>
      <c r="G5445" s="3">
        <v>1</v>
      </c>
      <c r="H5445" s="3">
        <v>20336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 t="str">
        <f>B5445&amp;" | "&amp;C5445&amp;" | "&amp;D5445</f>
        <v>documentazione_amministrativa / determinazioni | DETERMINA | DETERMINA</v>
      </c>
      <c r="Q5445" s="3" t="str">
        <f>VLOOKUP(P5445,'Classificazione UD'!A:B,2,FALSE)</f>
        <v>Amministrativo</v>
      </c>
    </row>
    <row r="5446" spans="1:17" ht="15" customHeight="1" x14ac:dyDescent="0.25">
      <c r="A5446" s="30">
        <v>2016</v>
      </c>
      <c r="B5446" s="3" t="s">
        <v>44</v>
      </c>
      <c r="C5446" s="3" t="s">
        <v>46</v>
      </c>
      <c r="D5446" s="3" t="s">
        <v>46</v>
      </c>
      <c r="E5446" s="3">
        <v>3</v>
      </c>
      <c r="F5446" s="3">
        <v>4</v>
      </c>
      <c r="G5446" s="3">
        <v>4</v>
      </c>
      <c r="H5446" s="3">
        <v>2127792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 t="str">
        <f>B5446&amp;" | "&amp;C5446&amp;" | "&amp;D5446</f>
        <v>documentazione_amministrativa / deliberazioni | DELIBERA | DELIBERA</v>
      </c>
      <c r="Q5446" s="3" t="str">
        <f>VLOOKUP(P5446,'Classificazione UD'!A:B,2,FALSE)</f>
        <v>Amministrativo</v>
      </c>
    </row>
    <row r="5447" spans="1:17" ht="15" customHeight="1" x14ac:dyDescent="0.25">
      <c r="A5447" s="30">
        <v>2016</v>
      </c>
      <c r="B5447" s="3" t="s">
        <v>20</v>
      </c>
      <c r="C5447" s="3" t="s">
        <v>21</v>
      </c>
      <c r="D5447" s="3" t="s">
        <v>21</v>
      </c>
      <c r="E5447" s="3">
        <v>119</v>
      </c>
      <c r="F5447" s="3">
        <v>119</v>
      </c>
      <c r="G5447" s="3">
        <v>119</v>
      </c>
      <c r="H5447" s="3">
        <v>4025600</v>
      </c>
      <c r="I5447" s="3">
        <v>0</v>
      </c>
      <c r="J5447" s="3">
        <v>0</v>
      </c>
      <c r="K5447" s="3">
        <v>0</v>
      </c>
      <c r="L5447" s="3">
        <v>6</v>
      </c>
      <c r="M5447" s="3">
        <v>6</v>
      </c>
      <c r="N5447" s="3">
        <v>6</v>
      </c>
      <c r="O5447" s="3">
        <v>3069012</v>
      </c>
      <c r="P5447" s="3" t="str">
        <f>B5447&amp;" | "&amp;C5447&amp;" | "&amp;D5447</f>
        <v>documentazione_amministrativa / registri | REGISTRO GIORNALIERO | REGISTRO GIORNALIERO</v>
      </c>
      <c r="Q5447" s="3" t="str">
        <f>VLOOKUP(P5447,'Classificazione UD'!A:B,2,FALSE)</f>
        <v>RGP</v>
      </c>
    </row>
    <row r="5448" spans="1:17" ht="15" customHeight="1" x14ac:dyDescent="0.25">
      <c r="A5448" s="30">
        <v>2016</v>
      </c>
      <c r="B5448" s="3" t="s">
        <v>44</v>
      </c>
      <c r="C5448" s="3" t="s">
        <v>179</v>
      </c>
      <c r="D5448" s="3" t="s">
        <v>179</v>
      </c>
      <c r="E5448" s="3">
        <v>76</v>
      </c>
      <c r="F5448" s="3">
        <v>296</v>
      </c>
      <c r="G5448" s="3">
        <v>296</v>
      </c>
      <c r="H5448" s="3">
        <v>124071072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 t="str">
        <f>B5448&amp;" | "&amp;C5448&amp;" | "&amp;D5448</f>
        <v>documentazione_amministrativa / deliberazioni | DELIBERAZIONE | DELIBERAZIONE</v>
      </c>
      <c r="Q5448" s="3" t="str">
        <f>VLOOKUP(P5448,'Classificazione UD'!A:B,2,FALSE)</f>
        <v>Amministrativo</v>
      </c>
    </row>
    <row r="5449" spans="1:17" ht="15" customHeight="1" x14ac:dyDescent="0.25">
      <c r="A5449" s="30">
        <v>2015</v>
      </c>
      <c r="B5449" s="3" t="s">
        <v>44</v>
      </c>
      <c r="C5449" s="3" t="s">
        <v>179</v>
      </c>
      <c r="D5449" s="3" t="s">
        <v>179</v>
      </c>
      <c r="E5449" s="3">
        <v>65</v>
      </c>
      <c r="F5449" s="3">
        <v>328</v>
      </c>
      <c r="G5449" s="3">
        <v>328</v>
      </c>
      <c r="H5449" s="3">
        <v>212763927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 t="str">
        <f>B5449&amp;" | "&amp;C5449&amp;" | "&amp;D5449</f>
        <v>documentazione_amministrativa / deliberazioni | DELIBERAZIONE | DELIBERAZIONE</v>
      </c>
      <c r="Q5449" s="3" t="str">
        <f>VLOOKUP(P5449,'Classificazione UD'!A:B,2,FALSE)</f>
        <v>Amministrativo</v>
      </c>
    </row>
    <row r="5450" spans="1:17" ht="15" customHeight="1" x14ac:dyDescent="0.25">
      <c r="A5450" s="30">
        <v>2016</v>
      </c>
      <c r="B5450" s="3" t="s">
        <v>44</v>
      </c>
      <c r="C5450" s="3" t="s">
        <v>179</v>
      </c>
      <c r="D5450" s="3" t="s">
        <v>179</v>
      </c>
      <c r="E5450" s="3">
        <v>31</v>
      </c>
      <c r="F5450" s="3">
        <v>158</v>
      </c>
      <c r="G5450" s="3">
        <v>158</v>
      </c>
      <c r="H5450" s="3">
        <v>58089411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 t="str">
        <f>B5450&amp;" | "&amp;C5450&amp;" | "&amp;D5450</f>
        <v>documentazione_amministrativa / deliberazioni | DELIBERAZIONE | DELIBERAZIONE</v>
      </c>
      <c r="Q5450" s="3" t="str">
        <f>VLOOKUP(P5450,'Classificazione UD'!A:B,2,FALSE)</f>
        <v>Amministrativo</v>
      </c>
    </row>
    <row r="5451" spans="1:17" ht="15" customHeight="1" x14ac:dyDescent="0.25">
      <c r="A5451" s="30">
        <v>2015</v>
      </c>
      <c r="B5451" s="3" t="s">
        <v>118</v>
      </c>
      <c r="C5451" s="3" t="s">
        <v>119</v>
      </c>
      <c r="D5451" s="3" t="s">
        <v>119</v>
      </c>
      <c r="E5451" s="3">
        <v>10</v>
      </c>
      <c r="F5451" s="3">
        <v>20</v>
      </c>
      <c r="G5451" s="3">
        <v>20</v>
      </c>
      <c r="H5451" s="3">
        <v>1146961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 t="str">
        <f>B5451&amp;" | "&amp;C5451&amp;" | "&amp;D5451</f>
        <v>documentazione_amministrativa / decreti_ordinanze | DECRETO | DECRETO</v>
      </c>
      <c r="Q5451" s="3" t="str">
        <f>VLOOKUP(P5451,'Classificazione UD'!A:B,2,FALSE)</f>
        <v>Amministrativo</v>
      </c>
    </row>
    <row r="5452" spans="1:17" ht="15" customHeight="1" x14ac:dyDescent="0.25">
      <c r="A5452" s="30">
        <v>2016</v>
      </c>
      <c r="B5452" s="3" t="s">
        <v>118</v>
      </c>
      <c r="C5452" s="3" t="s">
        <v>119</v>
      </c>
      <c r="D5452" s="3" t="s">
        <v>119</v>
      </c>
      <c r="E5452" s="3">
        <v>28</v>
      </c>
      <c r="F5452" s="3">
        <v>54</v>
      </c>
      <c r="G5452" s="3">
        <v>54</v>
      </c>
      <c r="H5452" s="3">
        <v>3114866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 t="str">
        <f>B5452&amp;" | "&amp;C5452&amp;" | "&amp;D5452</f>
        <v>documentazione_amministrativa / decreti_ordinanze | DECRETO | DECRETO</v>
      </c>
      <c r="Q5452" s="3" t="str">
        <f>VLOOKUP(P5452,'Classificazione UD'!A:B,2,FALSE)</f>
        <v>Amministrativo</v>
      </c>
    </row>
    <row r="5453" spans="1:17" ht="15" customHeight="1" x14ac:dyDescent="0.25">
      <c r="A5453" s="30">
        <v>2016</v>
      </c>
      <c r="B5453" s="3" t="s">
        <v>118</v>
      </c>
      <c r="C5453" s="3" t="s">
        <v>119</v>
      </c>
      <c r="D5453" s="3" t="s">
        <v>119</v>
      </c>
      <c r="E5453" s="3">
        <v>13</v>
      </c>
      <c r="F5453" s="3">
        <v>25</v>
      </c>
      <c r="G5453" s="3">
        <v>25</v>
      </c>
      <c r="H5453" s="3">
        <v>1427159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 t="str">
        <f>B5453&amp;" | "&amp;C5453&amp;" | "&amp;D5453</f>
        <v>documentazione_amministrativa / decreti_ordinanze | DECRETO | DECRETO</v>
      </c>
      <c r="Q5453" s="3" t="str">
        <f>VLOOKUP(P5453,'Classificazione UD'!A:B,2,FALSE)</f>
        <v>Amministrativo</v>
      </c>
    </row>
    <row r="5454" spans="1:17" ht="15" customHeight="1" x14ac:dyDescent="0.25">
      <c r="A5454" s="30">
        <v>2009</v>
      </c>
      <c r="B5454" s="3" t="s">
        <v>44</v>
      </c>
      <c r="C5454" s="3" t="s">
        <v>46</v>
      </c>
      <c r="D5454" s="3" t="s">
        <v>46</v>
      </c>
      <c r="E5454" s="3">
        <v>156</v>
      </c>
      <c r="F5454" s="3">
        <v>657</v>
      </c>
      <c r="G5454" s="3">
        <v>657</v>
      </c>
      <c r="H5454" s="3">
        <v>78606732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 t="str">
        <f>B5454&amp;" | "&amp;C5454&amp;" | "&amp;D5454</f>
        <v>documentazione_amministrativa / deliberazioni | DELIBERA | DELIBERA</v>
      </c>
      <c r="Q5454" s="3" t="str">
        <f>VLOOKUP(P5454,'Classificazione UD'!A:B,2,FALSE)</f>
        <v>Amministrativo</v>
      </c>
    </row>
    <row r="5455" spans="1:17" ht="15" customHeight="1" x14ac:dyDescent="0.25">
      <c r="A5455" s="30">
        <v>2010</v>
      </c>
      <c r="B5455" s="3" t="s">
        <v>44</v>
      </c>
      <c r="C5455" s="3" t="s">
        <v>46</v>
      </c>
      <c r="D5455" s="3" t="s">
        <v>46</v>
      </c>
      <c r="E5455" s="3">
        <v>121</v>
      </c>
      <c r="F5455" s="3">
        <v>617</v>
      </c>
      <c r="G5455" s="3">
        <v>617</v>
      </c>
      <c r="H5455" s="3">
        <v>87690801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 t="str">
        <f>B5455&amp;" | "&amp;C5455&amp;" | "&amp;D5455</f>
        <v>documentazione_amministrativa / deliberazioni | DELIBERA | DELIBERA</v>
      </c>
      <c r="Q5455" s="3" t="str">
        <f>VLOOKUP(P5455,'Classificazione UD'!A:B,2,FALSE)</f>
        <v>Amministrativo</v>
      </c>
    </row>
    <row r="5456" spans="1:17" ht="15" customHeight="1" x14ac:dyDescent="0.25">
      <c r="A5456" s="30">
        <v>2011</v>
      </c>
      <c r="B5456" s="3" t="s">
        <v>44</v>
      </c>
      <c r="C5456" s="3" t="s">
        <v>46</v>
      </c>
      <c r="D5456" s="3" t="s">
        <v>46</v>
      </c>
      <c r="E5456" s="3">
        <v>126</v>
      </c>
      <c r="F5456" s="3">
        <v>711</v>
      </c>
      <c r="G5456" s="3">
        <v>711</v>
      </c>
      <c r="H5456" s="3">
        <v>122967556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 t="str">
        <f>B5456&amp;" | "&amp;C5456&amp;" | "&amp;D5456</f>
        <v>documentazione_amministrativa / deliberazioni | DELIBERA | DELIBERA</v>
      </c>
      <c r="Q5456" s="3" t="str">
        <f>VLOOKUP(P5456,'Classificazione UD'!A:B,2,FALSE)</f>
        <v>Amministrativo</v>
      </c>
    </row>
    <row r="5457" spans="1:17" ht="15" customHeight="1" x14ac:dyDescent="0.25">
      <c r="A5457" s="30">
        <v>2012</v>
      </c>
      <c r="B5457" s="3" t="s">
        <v>44</v>
      </c>
      <c r="C5457" s="3" t="s">
        <v>46</v>
      </c>
      <c r="D5457" s="3" t="s">
        <v>46</v>
      </c>
      <c r="E5457" s="3">
        <v>106</v>
      </c>
      <c r="F5457" s="3">
        <v>571</v>
      </c>
      <c r="G5457" s="3">
        <v>571</v>
      </c>
      <c r="H5457" s="3">
        <v>83747588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 t="str">
        <f>B5457&amp;" | "&amp;C5457&amp;" | "&amp;D5457</f>
        <v>documentazione_amministrativa / deliberazioni | DELIBERA | DELIBERA</v>
      </c>
      <c r="Q5457" s="3" t="str">
        <f>VLOOKUP(P5457,'Classificazione UD'!A:B,2,FALSE)</f>
        <v>Amministrativo</v>
      </c>
    </row>
    <row r="5458" spans="1:17" ht="15" customHeight="1" x14ac:dyDescent="0.25">
      <c r="A5458" s="30">
        <v>2013</v>
      </c>
      <c r="B5458" s="3" t="s">
        <v>44</v>
      </c>
      <c r="C5458" s="3" t="s">
        <v>46</v>
      </c>
      <c r="D5458" s="3" t="s">
        <v>46</v>
      </c>
      <c r="E5458" s="3">
        <v>103</v>
      </c>
      <c r="F5458" s="3">
        <v>653</v>
      </c>
      <c r="G5458" s="3">
        <v>653</v>
      </c>
      <c r="H5458" s="3">
        <v>120265490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 t="str">
        <f>B5458&amp;" | "&amp;C5458&amp;" | "&amp;D5458</f>
        <v>documentazione_amministrativa / deliberazioni | DELIBERA | DELIBERA</v>
      </c>
      <c r="Q5458" s="3" t="str">
        <f>VLOOKUP(P5458,'Classificazione UD'!A:B,2,FALSE)</f>
        <v>Amministrativo</v>
      </c>
    </row>
    <row r="5459" spans="1:17" ht="15" customHeight="1" x14ac:dyDescent="0.25">
      <c r="A5459" s="30">
        <v>2014</v>
      </c>
      <c r="B5459" s="3" t="s">
        <v>44</v>
      </c>
      <c r="C5459" s="3" t="s">
        <v>46</v>
      </c>
      <c r="D5459" s="3" t="s">
        <v>46</v>
      </c>
      <c r="E5459" s="3">
        <v>104</v>
      </c>
      <c r="F5459" s="3">
        <v>560</v>
      </c>
      <c r="G5459" s="3">
        <v>560</v>
      </c>
      <c r="H5459" s="3">
        <v>125591161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 t="str">
        <f>B5459&amp;" | "&amp;C5459&amp;" | "&amp;D5459</f>
        <v>documentazione_amministrativa / deliberazioni | DELIBERA | DELIBERA</v>
      </c>
      <c r="Q5459" s="3" t="str">
        <f>VLOOKUP(P5459,'Classificazione UD'!A:B,2,FALSE)</f>
        <v>Amministrativo</v>
      </c>
    </row>
    <row r="5460" spans="1:17" ht="15" customHeight="1" x14ac:dyDescent="0.25">
      <c r="A5460" s="30">
        <v>2015</v>
      </c>
      <c r="B5460" s="3" t="s">
        <v>44</v>
      </c>
      <c r="C5460" s="3" t="s">
        <v>46</v>
      </c>
      <c r="D5460" s="3" t="s">
        <v>46</v>
      </c>
      <c r="E5460" s="3">
        <v>22</v>
      </c>
      <c r="F5460" s="3">
        <v>129</v>
      </c>
      <c r="G5460" s="3">
        <v>129</v>
      </c>
      <c r="H5460" s="3">
        <v>27639698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 t="str">
        <f>B5460&amp;" | "&amp;C5460&amp;" | "&amp;D5460</f>
        <v>documentazione_amministrativa / deliberazioni | DELIBERA | DELIBERA</v>
      </c>
      <c r="Q5460" s="3" t="str">
        <f>VLOOKUP(P5460,'Classificazione UD'!A:B,2,FALSE)</f>
        <v>Amministrativo</v>
      </c>
    </row>
    <row r="5461" spans="1:17" ht="15" customHeight="1" x14ac:dyDescent="0.25">
      <c r="A5461" s="30">
        <v>2009</v>
      </c>
      <c r="B5461" s="3" t="s">
        <v>44</v>
      </c>
      <c r="C5461" s="3" t="s">
        <v>46</v>
      </c>
      <c r="D5461" s="3" t="s">
        <v>46</v>
      </c>
      <c r="E5461" s="3">
        <v>267</v>
      </c>
      <c r="F5461" s="3">
        <v>826</v>
      </c>
      <c r="G5461" s="3">
        <v>826</v>
      </c>
      <c r="H5461" s="3">
        <v>97238482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 t="str">
        <f>B5461&amp;" | "&amp;C5461&amp;" | "&amp;D5461</f>
        <v>documentazione_amministrativa / deliberazioni | DELIBERA | DELIBERA</v>
      </c>
      <c r="Q5461" s="3" t="str">
        <f>VLOOKUP(P5461,'Classificazione UD'!A:B,2,FALSE)</f>
        <v>Amministrativo</v>
      </c>
    </row>
    <row r="5462" spans="1:17" ht="15" customHeight="1" x14ac:dyDescent="0.25">
      <c r="A5462" s="30">
        <v>2010</v>
      </c>
      <c r="B5462" s="3" t="s">
        <v>44</v>
      </c>
      <c r="C5462" s="3" t="s">
        <v>46</v>
      </c>
      <c r="D5462" s="3" t="s">
        <v>46</v>
      </c>
      <c r="E5462" s="3">
        <v>275</v>
      </c>
      <c r="F5462" s="3">
        <v>1051</v>
      </c>
      <c r="G5462" s="3">
        <v>1051</v>
      </c>
      <c r="H5462" s="3">
        <v>110100492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 t="str">
        <f>B5462&amp;" | "&amp;C5462&amp;" | "&amp;D5462</f>
        <v>documentazione_amministrativa / deliberazioni | DELIBERA | DELIBERA</v>
      </c>
      <c r="Q5462" s="3" t="str">
        <f>VLOOKUP(P5462,'Classificazione UD'!A:B,2,FALSE)</f>
        <v>Amministrativo</v>
      </c>
    </row>
    <row r="5463" spans="1:17" ht="15" customHeight="1" x14ac:dyDescent="0.25">
      <c r="A5463" s="30">
        <v>2011</v>
      </c>
      <c r="B5463" s="3" t="s">
        <v>44</v>
      </c>
      <c r="C5463" s="3" t="s">
        <v>46</v>
      </c>
      <c r="D5463" s="3" t="s">
        <v>46</v>
      </c>
      <c r="E5463" s="3">
        <v>314</v>
      </c>
      <c r="F5463" s="3">
        <v>1681</v>
      </c>
      <c r="G5463" s="3">
        <v>1681</v>
      </c>
      <c r="H5463" s="3">
        <v>233759422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 t="str">
        <f>B5463&amp;" | "&amp;C5463&amp;" | "&amp;D5463</f>
        <v>documentazione_amministrativa / deliberazioni | DELIBERA | DELIBERA</v>
      </c>
      <c r="Q5463" s="3" t="str">
        <f>VLOOKUP(P5463,'Classificazione UD'!A:B,2,FALSE)</f>
        <v>Amministrativo</v>
      </c>
    </row>
    <row r="5464" spans="1:17" ht="15" customHeight="1" x14ac:dyDescent="0.25">
      <c r="A5464" s="30">
        <v>2012</v>
      </c>
      <c r="B5464" s="3" t="s">
        <v>44</v>
      </c>
      <c r="C5464" s="3" t="s">
        <v>46</v>
      </c>
      <c r="D5464" s="3" t="s">
        <v>46</v>
      </c>
      <c r="E5464" s="3">
        <v>307</v>
      </c>
      <c r="F5464" s="3">
        <v>1745</v>
      </c>
      <c r="G5464" s="3">
        <v>1745</v>
      </c>
      <c r="H5464" s="3">
        <v>201368769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 t="str">
        <f>B5464&amp;" | "&amp;C5464&amp;" | "&amp;D5464</f>
        <v>documentazione_amministrativa / deliberazioni | DELIBERA | DELIBERA</v>
      </c>
      <c r="Q5464" s="3" t="str">
        <f>VLOOKUP(P5464,'Classificazione UD'!A:B,2,FALSE)</f>
        <v>Amministrativo</v>
      </c>
    </row>
    <row r="5465" spans="1:17" ht="15" customHeight="1" x14ac:dyDescent="0.25">
      <c r="A5465" s="30">
        <v>2013</v>
      </c>
      <c r="B5465" s="3" t="s">
        <v>44</v>
      </c>
      <c r="C5465" s="3" t="s">
        <v>46</v>
      </c>
      <c r="D5465" s="3" t="s">
        <v>46</v>
      </c>
      <c r="E5465" s="3">
        <v>283</v>
      </c>
      <c r="F5465" s="3">
        <v>1385</v>
      </c>
      <c r="G5465" s="3">
        <v>1385</v>
      </c>
      <c r="H5465" s="3">
        <v>166219107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 t="str">
        <f>B5465&amp;" | "&amp;C5465&amp;" | "&amp;D5465</f>
        <v>documentazione_amministrativa / deliberazioni | DELIBERA | DELIBERA</v>
      </c>
      <c r="Q5465" s="3" t="str">
        <f>VLOOKUP(P5465,'Classificazione UD'!A:B,2,FALSE)</f>
        <v>Amministrativo</v>
      </c>
    </row>
    <row r="5466" spans="1:17" ht="15" customHeight="1" x14ac:dyDescent="0.25">
      <c r="A5466" s="30">
        <v>2014</v>
      </c>
      <c r="B5466" s="3" t="s">
        <v>44</v>
      </c>
      <c r="C5466" s="3" t="s">
        <v>46</v>
      </c>
      <c r="D5466" s="3" t="s">
        <v>46</v>
      </c>
      <c r="E5466" s="3">
        <v>223</v>
      </c>
      <c r="F5466" s="3">
        <v>1342</v>
      </c>
      <c r="G5466" s="3">
        <v>1342</v>
      </c>
      <c r="H5466" s="3">
        <v>162906553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 t="str">
        <f>B5466&amp;" | "&amp;C5466&amp;" | "&amp;D5466</f>
        <v>documentazione_amministrativa / deliberazioni | DELIBERA | DELIBERA</v>
      </c>
      <c r="Q5466" s="3" t="str">
        <f>VLOOKUP(P5466,'Classificazione UD'!A:B,2,FALSE)</f>
        <v>Amministrativo</v>
      </c>
    </row>
    <row r="5467" spans="1:17" ht="15" customHeight="1" x14ac:dyDescent="0.25">
      <c r="A5467" s="30">
        <v>2015</v>
      </c>
      <c r="B5467" s="3" t="s">
        <v>44</v>
      </c>
      <c r="C5467" s="3" t="s">
        <v>46</v>
      </c>
      <c r="D5467" s="3" t="s">
        <v>46</v>
      </c>
      <c r="E5467" s="3">
        <v>41</v>
      </c>
      <c r="F5467" s="3">
        <v>223</v>
      </c>
      <c r="G5467" s="3">
        <v>223</v>
      </c>
      <c r="H5467" s="3">
        <v>37702193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 t="str">
        <f>B5467&amp;" | "&amp;C5467&amp;" | "&amp;D5467</f>
        <v>documentazione_amministrativa / deliberazioni | DELIBERA | DELIBERA</v>
      </c>
      <c r="Q5467" s="3" t="str">
        <f>VLOOKUP(P5467,'Classificazione UD'!A:B,2,FALSE)</f>
        <v>Amministrativo</v>
      </c>
    </row>
    <row r="5468" spans="1:17" ht="15" customHeight="1" x14ac:dyDescent="0.25">
      <c r="A5468" s="30">
        <v>2015</v>
      </c>
      <c r="B5468" s="3" t="s">
        <v>48</v>
      </c>
      <c r="C5468" s="3" t="s">
        <v>81</v>
      </c>
      <c r="D5468" s="3" t="s">
        <v>81</v>
      </c>
      <c r="E5468" s="3">
        <v>787</v>
      </c>
      <c r="F5468" s="3">
        <v>2910</v>
      </c>
      <c r="G5468" s="3">
        <v>2910</v>
      </c>
      <c r="H5468" s="3">
        <v>323558205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 t="str">
        <f>B5468&amp;" | "&amp;C5468&amp;" | "&amp;D5468</f>
        <v>documentazione_amministrativa / determinazioni | DETERMINA | DETERMINA</v>
      </c>
      <c r="Q5468" s="3" t="str">
        <f>VLOOKUP(P5468,'Classificazione UD'!A:B,2,FALSE)</f>
        <v>Amministrativo</v>
      </c>
    </row>
    <row r="5469" spans="1:17" ht="15" customHeight="1" x14ac:dyDescent="0.25">
      <c r="A5469" s="30">
        <v>2016</v>
      </c>
      <c r="B5469" s="3" t="s">
        <v>48</v>
      </c>
      <c r="C5469" s="3" t="s">
        <v>81</v>
      </c>
      <c r="D5469" s="3" t="s">
        <v>81</v>
      </c>
      <c r="E5469" s="3">
        <v>910</v>
      </c>
      <c r="F5469" s="3">
        <v>4072</v>
      </c>
      <c r="G5469" s="3">
        <v>4072</v>
      </c>
      <c r="H5469" s="3">
        <v>505888784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 t="str">
        <f>B5469&amp;" | "&amp;C5469&amp;" | "&amp;D5469</f>
        <v>documentazione_amministrativa / determinazioni | DETERMINA | DETERMINA</v>
      </c>
      <c r="Q5469" s="3" t="str">
        <f>VLOOKUP(P5469,'Classificazione UD'!A:B,2,FALSE)</f>
        <v>Amministrativo</v>
      </c>
    </row>
    <row r="5470" spans="1:17" ht="15" customHeight="1" x14ac:dyDescent="0.25">
      <c r="A5470" s="30">
        <v>2011</v>
      </c>
      <c r="B5470" s="3" t="s">
        <v>48</v>
      </c>
      <c r="C5470" s="3" t="s">
        <v>116</v>
      </c>
      <c r="D5470" s="3" t="s">
        <v>116</v>
      </c>
      <c r="E5470" s="3">
        <v>18</v>
      </c>
      <c r="F5470" s="3">
        <v>79</v>
      </c>
      <c r="G5470" s="3">
        <v>79</v>
      </c>
      <c r="H5470" s="3">
        <v>8339030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 t="str">
        <f>B5470&amp;" | "&amp;C5470&amp;" | "&amp;D5470</f>
        <v>documentazione_amministrativa / determinazioni | DETERMINAZIONE DEL DIRIGENTE | DETERMINAZIONE DEL DIRIGENTE</v>
      </c>
      <c r="Q5470" s="3" t="str">
        <f>VLOOKUP(P5470,'Classificazione UD'!A:B,2,FALSE)</f>
        <v>Amministrativo</v>
      </c>
    </row>
    <row r="5471" spans="1:17" ht="15" customHeight="1" x14ac:dyDescent="0.25">
      <c r="A5471" s="30">
        <v>2012</v>
      </c>
      <c r="B5471" s="3" t="s">
        <v>48</v>
      </c>
      <c r="C5471" s="3" t="s">
        <v>116</v>
      </c>
      <c r="D5471" s="3" t="s">
        <v>116</v>
      </c>
      <c r="E5471" s="3">
        <v>1211</v>
      </c>
      <c r="F5471" s="3">
        <v>5676</v>
      </c>
      <c r="G5471" s="3">
        <v>5676</v>
      </c>
      <c r="H5471" s="3">
        <v>609580560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 t="str">
        <f>B5471&amp;" | "&amp;C5471&amp;" | "&amp;D5471</f>
        <v>documentazione_amministrativa / determinazioni | DETERMINAZIONE DEL DIRIGENTE | DETERMINAZIONE DEL DIRIGENTE</v>
      </c>
      <c r="Q5471" s="3" t="str">
        <f>VLOOKUP(P5471,'Classificazione UD'!A:B,2,FALSE)</f>
        <v>Amministrativo</v>
      </c>
    </row>
    <row r="5472" spans="1:17" ht="15" customHeight="1" x14ac:dyDescent="0.25">
      <c r="A5472" s="30">
        <v>2013</v>
      </c>
      <c r="B5472" s="3" t="s">
        <v>48</v>
      </c>
      <c r="C5472" s="3" t="s">
        <v>116</v>
      </c>
      <c r="D5472" s="3" t="s">
        <v>116</v>
      </c>
      <c r="E5472" s="3">
        <v>945</v>
      </c>
      <c r="F5472" s="3">
        <v>5129</v>
      </c>
      <c r="G5472" s="3">
        <v>5129</v>
      </c>
      <c r="H5472" s="3">
        <v>438209546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 t="str">
        <f>B5472&amp;" | "&amp;C5472&amp;" | "&amp;D5472</f>
        <v>documentazione_amministrativa / determinazioni | DETERMINAZIONE DEL DIRIGENTE | DETERMINAZIONE DEL DIRIGENTE</v>
      </c>
      <c r="Q5472" s="3" t="str">
        <f>VLOOKUP(P5472,'Classificazione UD'!A:B,2,FALSE)</f>
        <v>Amministrativo</v>
      </c>
    </row>
    <row r="5473" spans="1:17" ht="15" customHeight="1" x14ac:dyDescent="0.25">
      <c r="A5473" s="30">
        <v>2014</v>
      </c>
      <c r="B5473" s="3" t="s">
        <v>48</v>
      </c>
      <c r="C5473" s="3" t="s">
        <v>116</v>
      </c>
      <c r="D5473" s="3" t="s">
        <v>116</v>
      </c>
      <c r="E5473" s="3">
        <v>1138</v>
      </c>
      <c r="F5473" s="3">
        <v>6187</v>
      </c>
      <c r="G5473" s="3">
        <v>6187</v>
      </c>
      <c r="H5473" s="3">
        <v>543546869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 t="str">
        <f>B5473&amp;" | "&amp;C5473&amp;" | "&amp;D5473</f>
        <v>documentazione_amministrativa / determinazioni | DETERMINAZIONE DEL DIRIGENTE | DETERMINAZIONE DEL DIRIGENTE</v>
      </c>
      <c r="Q5473" s="3" t="str">
        <f>VLOOKUP(P5473,'Classificazione UD'!A:B,2,FALSE)</f>
        <v>Amministrativo</v>
      </c>
    </row>
    <row r="5474" spans="1:17" ht="15" customHeight="1" x14ac:dyDescent="0.25">
      <c r="A5474" s="30">
        <v>2015</v>
      </c>
      <c r="B5474" s="3" t="s">
        <v>48</v>
      </c>
      <c r="C5474" s="3" t="s">
        <v>116</v>
      </c>
      <c r="D5474" s="3" t="s">
        <v>116</v>
      </c>
      <c r="E5474" s="3">
        <v>343</v>
      </c>
      <c r="F5474" s="3">
        <v>1895</v>
      </c>
      <c r="G5474" s="3">
        <v>1895</v>
      </c>
      <c r="H5474" s="3">
        <v>206870247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 t="str">
        <f>B5474&amp;" | "&amp;C5474&amp;" | "&amp;D5474</f>
        <v>documentazione_amministrativa / determinazioni | DETERMINAZIONE DEL DIRIGENTE | DETERMINAZIONE DEL DIRIGENTE</v>
      </c>
      <c r="Q5474" s="3" t="str">
        <f>VLOOKUP(P5474,'Classificazione UD'!A:B,2,FALSE)</f>
        <v>Amministrativo</v>
      </c>
    </row>
    <row r="5475" spans="1:17" ht="15" customHeight="1" x14ac:dyDescent="0.25">
      <c r="A5475" s="30">
        <v>2015</v>
      </c>
      <c r="B5475" s="3" t="s">
        <v>17</v>
      </c>
      <c r="C5475" s="3" t="s">
        <v>27</v>
      </c>
      <c r="D5475" s="3" t="s">
        <v>19</v>
      </c>
      <c r="E5475" s="3">
        <v>3386</v>
      </c>
      <c r="F5475" s="3">
        <v>18917</v>
      </c>
      <c r="G5475" s="3">
        <v>28744</v>
      </c>
      <c r="H5475" s="3">
        <v>1672438344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 t="str">
        <f>B5475&amp;" | "&amp;C5475&amp;" | "&amp;D5475</f>
        <v>documentazione_amministrativa / documentazione_contabile | FATTURA PASSIVA | FATTURA</v>
      </c>
      <c r="Q5475" s="3" t="str">
        <f>VLOOKUP(P5475,'Classificazione UD'!A:B,2,FALSE)</f>
        <v>Fiscale</v>
      </c>
    </row>
    <row r="5476" spans="1:17" ht="15" customHeight="1" x14ac:dyDescent="0.25">
      <c r="A5476" s="30">
        <v>2015</v>
      </c>
      <c r="B5476" s="3" t="s">
        <v>17</v>
      </c>
      <c r="C5476" s="3" t="s">
        <v>24</v>
      </c>
      <c r="D5476" s="3" t="s">
        <v>24</v>
      </c>
      <c r="E5476" s="3">
        <v>10</v>
      </c>
      <c r="F5476" s="3">
        <v>10</v>
      </c>
      <c r="G5476" s="3">
        <v>10</v>
      </c>
      <c r="H5476" s="3">
        <v>145067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 t="str">
        <f>B5476&amp;" | "&amp;C5476&amp;" | "&amp;D5476</f>
        <v>documentazione_amministrativa / documentazione_contabile | FOGLIO DI TRASFORMAZIONE | FOGLIO DI TRASFORMAZIONE</v>
      </c>
      <c r="Q5476" s="3" t="str">
        <f>VLOOKUP(P5476,'Classificazione UD'!A:B,2,FALSE)</f>
        <v>Tecnico</v>
      </c>
    </row>
    <row r="5477" spans="1:17" ht="15" customHeight="1" x14ac:dyDescent="0.25">
      <c r="A5477" s="30">
        <v>2015</v>
      </c>
      <c r="B5477" s="3" t="s">
        <v>44</v>
      </c>
      <c r="C5477" s="3" t="s">
        <v>179</v>
      </c>
      <c r="D5477" s="3" t="s">
        <v>179</v>
      </c>
      <c r="E5477" s="3">
        <v>151</v>
      </c>
      <c r="F5477" s="3">
        <v>833</v>
      </c>
      <c r="G5477" s="3">
        <v>833</v>
      </c>
      <c r="H5477" s="3">
        <v>177427526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 t="str">
        <f>B5477&amp;" | "&amp;C5477&amp;" | "&amp;D5477</f>
        <v>documentazione_amministrativa / deliberazioni | DELIBERAZIONE | DELIBERAZIONE</v>
      </c>
      <c r="Q5477" s="3" t="str">
        <f>VLOOKUP(P5477,'Classificazione UD'!A:B,2,FALSE)</f>
        <v>Amministrativo</v>
      </c>
    </row>
    <row r="5478" spans="1:17" ht="15" customHeight="1" x14ac:dyDescent="0.25">
      <c r="A5478" s="30">
        <v>2016</v>
      </c>
      <c r="B5478" s="3" t="s">
        <v>44</v>
      </c>
      <c r="C5478" s="3" t="s">
        <v>179</v>
      </c>
      <c r="D5478" s="3" t="s">
        <v>179</v>
      </c>
      <c r="E5478" s="3">
        <v>78</v>
      </c>
      <c r="F5478" s="3">
        <v>444</v>
      </c>
      <c r="G5478" s="3">
        <v>444</v>
      </c>
      <c r="H5478" s="3">
        <v>81542724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 t="str">
        <f>B5478&amp;" | "&amp;C5478&amp;" | "&amp;D5478</f>
        <v>documentazione_amministrativa / deliberazioni | DELIBERAZIONE | DELIBERAZIONE</v>
      </c>
      <c r="Q5478" s="3" t="str">
        <f>VLOOKUP(P5478,'Classificazione UD'!A:B,2,FALSE)</f>
        <v>Amministrativo</v>
      </c>
    </row>
    <row r="5479" spans="1:17" ht="15" customHeight="1" x14ac:dyDescent="0.25">
      <c r="A5479" s="30">
        <v>2012</v>
      </c>
      <c r="B5479" s="3" t="s">
        <v>23</v>
      </c>
      <c r="C5479" s="3" t="s">
        <v>117</v>
      </c>
      <c r="D5479" s="3" t="s">
        <v>117</v>
      </c>
      <c r="E5479" s="3">
        <v>1286</v>
      </c>
      <c r="F5479" s="3">
        <v>3030</v>
      </c>
      <c r="G5479" s="3">
        <v>3030</v>
      </c>
      <c r="H5479" s="3">
        <v>390427504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 t="str">
        <f>B5479&amp;" | "&amp;C5479&amp;" | "&amp;D5479</f>
        <v>documentazione_amministrativa / altri_documenti | DOCUMENTO NON PROTOCOLLATO | DOCUMENTO NON PROTOCOLLATO</v>
      </c>
      <c r="Q5479" s="3" t="str">
        <f>VLOOKUP(P5479,'Classificazione UD'!A:B,2,FALSE)</f>
        <v>Amministrativo</v>
      </c>
    </row>
    <row r="5480" spans="1:17" ht="15" customHeight="1" x14ac:dyDescent="0.25">
      <c r="A5480" s="30">
        <v>2013</v>
      </c>
      <c r="B5480" s="3" t="s">
        <v>23</v>
      </c>
      <c r="C5480" s="3" t="s">
        <v>117</v>
      </c>
      <c r="D5480" s="3" t="s">
        <v>117</v>
      </c>
      <c r="E5480" s="3">
        <v>1463</v>
      </c>
      <c r="F5480" s="3">
        <v>3445</v>
      </c>
      <c r="G5480" s="3">
        <v>3445</v>
      </c>
      <c r="H5480" s="3">
        <v>535455052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 t="str">
        <f>B5480&amp;" | "&amp;C5480&amp;" | "&amp;D5480</f>
        <v>documentazione_amministrativa / altri_documenti | DOCUMENTO NON PROTOCOLLATO | DOCUMENTO NON PROTOCOLLATO</v>
      </c>
      <c r="Q5480" s="3" t="str">
        <f>VLOOKUP(P5480,'Classificazione UD'!A:B,2,FALSE)</f>
        <v>Amministrativo</v>
      </c>
    </row>
    <row r="5481" spans="1:17" ht="15" customHeight="1" x14ac:dyDescent="0.25">
      <c r="A5481" s="30">
        <v>2014</v>
      </c>
      <c r="B5481" s="3" t="s">
        <v>23</v>
      </c>
      <c r="C5481" s="3" t="s">
        <v>117</v>
      </c>
      <c r="D5481" s="3" t="s">
        <v>117</v>
      </c>
      <c r="E5481" s="3">
        <v>1277</v>
      </c>
      <c r="F5481" s="3">
        <v>3508</v>
      </c>
      <c r="G5481" s="3">
        <v>3508</v>
      </c>
      <c r="H5481" s="3">
        <v>537696976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 t="str">
        <f>B5481&amp;" | "&amp;C5481&amp;" | "&amp;D5481</f>
        <v>documentazione_amministrativa / altri_documenti | DOCUMENTO NON PROTOCOLLATO | DOCUMENTO NON PROTOCOLLATO</v>
      </c>
      <c r="Q5481" s="3" t="str">
        <f>VLOOKUP(P5481,'Classificazione UD'!A:B,2,FALSE)</f>
        <v>Amministrativo</v>
      </c>
    </row>
    <row r="5482" spans="1:17" ht="15" customHeight="1" x14ac:dyDescent="0.25">
      <c r="A5482" s="30">
        <v>2015</v>
      </c>
      <c r="B5482" s="3" t="s">
        <v>23</v>
      </c>
      <c r="C5482" s="3" t="s">
        <v>117</v>
      </c>
      <c r="D5482" s="3" t="s">
        <v>117</v>
      </c>
      <c r="E5482" s="3">
        <v>586</v>
      </c>
      <c r="F5482" s="3">
        <v>1467</v>
      </c>
      <c r="G5482" s="3">
        <v>1467</v>
      </c>
      <c r="H5482" s="3">
        <v>208473227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 t="str">
        <f>B5482&amp;" | "&amp;C5482&amp;" | "&amp;D5482</f>
        <v>documentazione_amministrativa / altri_documenti | DOCUMENTO NON PROTOCOLLATO | DOCUMENTO NON PROTOCOLLATO</v>
      </c>
      <c r="Q5482" s="3" t="str">
        <f>VLOOKUP(P5482,'Classificazione UD'!A:B,2,FALSE)</f>
        <v>Amministrativo</v>
      </c>
    </row>
    <row r="5483" spans="1:17" ht="15" customHeight="1" x14ac:dyDescent="0.25">
      <c r="A5483" s="30">
        <v>2015</v>
      </c>
      <c r="B5483" s="3" t="s">
        <v>23</v>
      </c>
      <c r="C5483" s="3" t="s">
        <v>121</v>
      </c>
      <c r="D5483" s="3" t="s">
        <v>121</v>
      </c>
      <c r="E5483" s="3">
        <v>40</v>
      </c>
      <c r="F5483" s="3">
        <v>45</v>
      </c>
      <c r="G5483" s="3">
        <v>45</v>
      </c>
      <c r="H5483" s="3">
        <v>3306384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 t="str">
        <f>B5483&amp;" | "&amp;C5483&amp;" | "&amp;D5483</f>
        <v>documentazione_amministrativa / altri_documenti | NOTIFICA | NOTIFICA</v>
      </c>
      <c r="Q5483" s="3" t="str">
        <f>VLOOKUP(P5483,'Classificazione UD'!A:B,2,FALSE)</f>
        <v>Amministrativo</v>
      </c>
    </row>
    <row r="5484" spans="1:17" ht="15" customHeight="1" x14ac:dyDescent="0.25">
      <c r="A5484" s="30">
        <v>2016</v>
      </c>
      <c r="B5484" s="3" t="s">
        <v>23</v>
      </c>
      <c r="C5484" s="3" t="s">
        <v>121</v>
      </c>
      <c r="D5484" s="3" t="s">
        <v>121</v>
      </c>
      <c r="E5484" s="3">
        <v>29</v>
      </c>
      <c r="F5484" s="3">
        <v>31</v>
      </c>
      <c r="G5484" s="3">
        <v>31</v>
      </c>
      <c r="H5484" s="3">
        <v>1589616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 t="str">
        <f>B5484&amp;" | "&amp;C5484&amp;" | "&amp;D5484</f>
        <v>documentazione_amministrativa / altri_documenti | NOTIFICA | NOTIFICA</v>
      </c>
      <c r="Q5484" s="3" t="str">
        <f>VLOOKUP(P5484,'Classificazione UD'!A:B,2,FALSE)</f>
        <v>Amministrativo</v>
      </c>
    </row>
    <row r="5485" spans="1:17" ht="15" customHeight="1" x14ac:dyDescent="0.25">
      <c r="A5485" s="30">
        <v>2016</v>
      </c>
      <c r="B5485" s="3" t="s">
        <v>118</v>
      </c>
      <c r="C5485" s="3" t="s">
        <v>122</v>
      </c>
      <c r="D5485" s="3" t="s">
        <v>122</v>
      </c>
      <c r="E5485" s="3">
        <v>71</v>
      </c>
      <c r="F5485" s="3">
        <v>146</v>
      </c>
      <c r="G5485" s="3">
        <v>146</v>
      </c>
      <c r="H5485" s="3">
        <v>9856467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 t="str">
        <f>B5485&amp;" | "&amp;C5485&amp;" | "&amp;D5485</f>
        <v>documentazione_amministrativa / decreti_ordinanze | ORDINANZA | ORDINANZA</v>
      </c>
      <c r="Q5485" s="3" t="str">
        <f>VLOOKUP(P5485,'Classificazione UD'!A:B,2,FALSE)</f>
        <v>Amministrativo</v>
      </c>
    </row>
    <row r="5486" spans="1:17" ht="15" customHeight="1" x14ac:dyDescent="0.25">
      <c r="A5486" s="30">
        <v>2015</v>
      </c>
      <c r="B5486" s="3" t="s">
        <v>118</v>
      </c>
      <c r="C5486" s="3" t="s">
        <v>122</v>
      </c>
      <c r="D5486" s="3" t="s">
        <v>122</v>
      </c>
      <c r="E5486" s="3">
        <v>49</v>
      </c>
      <c r="F5486" s="3">
        <v>98</v>
      </c>
      <c r="G5486" s="3">
        <v>98</v>
      </c>
      <c r="H5486" s="3">
        <v>5143329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 t="str">
        <f>B5486&amp;" | "&amp;C5486&amp;" | "&amp;D5486</f>
        <v>documentazione_amministrativa / decreti_ordinanze | ORDINANZA | ORDINANZA</v>
      </c>
      <c r="Q5486" s="3" t="str">
        <f>VLOOKUP(P5486,'Classificazione UD'!A:B,2,FALSE)</f>
        <v>Amministrativo</v>
      </c>
    </row>
    <row r="5487" spans="1:17" ht="15" customHeight="1" x14ac:dyDescent="0.25">
      <c r="A5487" s="30">
        <v>2016</v>
      </c>
      <c r="B5487" s="3" t="s">
        <v>118</v>
      </c>
      <c r="C5487" s="3" t="s">
        <v>122</v>
      </c>
      <c r="D5487" s="3" t="s">
        <v>122</v>
      </c>
      <c r="E5487" s="3">
        <v>108</v>
      </c>
      <c r="F5487" s="3">
        <v>218</v>
      </c>
      <c r="G5487" s="3">
        <v>218</v>
      </c>
      <c r="H5487" s="3">
        <v>13780544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 t="str">
        <f>B5487&amp;" | "&amp;C5487&amp;" | "&amp;D5487</f>
        <v>documentazione_amministrativa / decreti_ordinanze | ORDINANZA | ORDINANZA</v>
      </c>
      <c r="Q5487" s="3" t="str">
        <f>VLOOKUP(P5487,'Classificazione UD'!A:B,2,FALSE)</f>
        <v>Amministrativo</v>
      </c>
    </row>
    <row r="5488" spans="1:17" ht="15" customHeight="1" x14ac:dyDescent="0.25">
      <c r="A5488" s="30">
        <v>2015</v>
      </c>
      <c r="B5488" s="3" t="s">
        <v>118</v>
      </c>
      <c r="C5488" s="3" t="s">
        <v>122</v>
      </c>
      <c r="D5488" s="3" t="s">
        <v>122</v>
      </c>
      <c r="E5488" s="3">
        <v>46</v>
      </c>
      <c r="F5488" s="3">
        <v>96</v>
      </c>
      <c r="G5488" s="3">
        <v>96</v>
      </c>
      <c r="H5488" s="3">
        <v>30360626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 t="str">
        <f>B5488&amp;" | "&amp;C5488&amp;" | "&amp;D5488</f>
        <v>documentazione_amministrativa / decreti_ordinanze | ORDINANZA | ORDINANZA</v>
      </c>
      <c r="Q5488" s="3" t="str">
        <f>VLOOKUP(P5488,'Classificazione UD'!A:B,2,FALSE)</f>
        <v>Amministrativo</v>
      </c>
    </row>
    <row r="5489" spans="1:17" ht="15" customHeight="1" x14ac:dyDescent="0.25">
      <c r="A5489" s="30">
        <v>2016</v>
      </c>
      <c r="B5489" s="3" t="s">
        <v>118</v>
      </c>
      <c r="C5489" s="3" t="s">
        <v>122</v>
      </c>
      <c r="D5489" s="3" t="s">
        <v>122</v>
      </c>
      <c r="E5489" s="3">
        <v>24</v>
      </c>
      <c r="F5489" s="3">
        <v>50</v>
      </c>
      <c r="G5489" s="3">
        <v>50</v>
      </c>
      <c r="H5489" s="3">
        <v>4723483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 t="str">
        <f>B5489&amp;" | "&amp;C5489&amp;" | "&amp;D5489</f>
        <v>documentazione_amministrativa / decreti_ordinanze | ORDINANZA | ORDINANZA</v>
      </c>
      <c r="Q5489" s="3" t="str">
        <f>VLOOKUP(P5489,'Classificazione UD'!A:B,2,FALSE)</f>
        <v>Amministrativo</v>
      </c>
    </row>
    <row r="5490" spans="1:17" ht="15" customHeight="1" x14ac:dyDescent="0.25">
      <c r="A5490" s="30">
        <v>2015</v>
      </c>
      <c r="B5490" s="3" t="s">
        <v>36</v>
      </c>
      <c r="C5490" s="3" t="s">
        <v>180</v>
      </c>
      <c r="D5490" s="3" t="s">
        <v>180</v>
      </c>
      <c r="E5490" s="3">
        <v>43208</v>
      </c>
      <c r="F5490" s="3">
        <v>117769</v>
      </c>
      <c r="G5490" s="3">
        <v>117769</v>
      </c>
      <c r="H5490" s="3">
        <v>36538296055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 t="str">
        <f>B5490&amp;" | "&amp;C5490&amp;" | "&amp;D5490</f>
        <v>documentazione_amministrativa / documenti_protocollati | DOCUMENTO_PROTOCOLLATO | DOCUMENTO_PROTOCOLLATO</v>
      </c>
      <c r="Q5490" s="3" t="str">
        <f>VLOOKUP(P5490,'Classificazione UD'!A:B,2,FALSE)</f>
        <v>Protocollo</v>
      </c>
    </row>
    <row r="5491" spans="1:17" ht="15" customHeight="1" x14ac:dyDescent="0.25">
      <c r="A5491" s="30">
        <v>2016</v>
      </c>
      <c r="B5491" s="3" t="s">
        <v>36</v>
      </c>
      <c r="C5491" s="3" t="s">
        <v>180</v>
      </c>
      <c r="D5491" s="3" t="s">
        <v>180</v>
      </c>
      <c r="E5491" s="3">
        <v>52000</v>
      </c>
      <c r="F5491" s="3">
        <v>133535</v>
      </c>
      <c r="G5491" s="3">
        <v>133535</v>
      </c>
      <c r="H5491" s="3">
        <v>42844534603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 t="str">
        <f>B5491&amp;" | "&amp;C5491&amp;" | "&amp;D5491</f>
        <v>documentazione_amministrativa / documenti_protocollati | DOCUMENTO_PROTOCOLLATO | DOCUMENTO_PROTOCOLLATO</v>
      </c>
      <c r="Q5491" s="3" t="str">
        <f>VLOOKUP(P5491,'Classificazione UD'!A:B,2,FALSE)</f>
        <v>Protocollo</v>
      </c>
    </row>
    <row r="5492" spans="1:17" ht="15" customHeight="1" x14ac:dyDescent="0.25">
      <c r="A5492" s="30">
        <v>2009</v>
      </c>
      <c r="B5492" s="3" t="s">
        <v>36</v>
      </c>
      <c r="C5492" s="3" t="s">
        <v>50</v>
      </c>
      <c r="D5492" s="3" t="s">
        <v>50</v>
      </c>
      <c r="E5492" s="3">
        <v>12134</v>
      </c>
      <c r="F5492" s="3">
        <v>12730</v>
      </c>
      <c r="G5492" s="3">
        <v>12730</v>
      </c>
      <c r="H5492" s="3">
        <v>1583593206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 t="str">
        <f>B5492&amp;" | "&amp;C5492&amp;" | "&amp;D5492</f>
        <v>documentazione_amministrativa / documenti_protocollati | DOCUMENTO PROTOCOLLATO | DOCUMENTO PROTOCOLLATO</v>
      </c>
      <c r="Q5492" s="3" t="str">
        <f>VLOOKUP(P5492,'Classificazione UD'!A:B,2,FALSE)</f>
        <v>Protocollo</v>
      </c>
    </row>
    <row r="5493" spans="1:17" ht="15" customHeight="1" x14ac:dyDescent="0.25">
      <c r="A5493" s="30">
        <v>2010</v>
      </c>
      <c r="B5493" s="3" t="s">
        <v>36</v>
      </c>
      <c r="C5493" s="3" t="s">
        <v>50</v>
      </c>
      <c r="D5493" s="3" t="s">
        <v>50</v>
      </c>
      <c r="E5493" s="3">
        <v>21569</v>
      </c>
      <c r="F5493" s="3">
        <v>23073</v>
      </c>
      <c r="G5493" s="3">
        <v>23073</v>
      </c>
      <c r="H5493" s="3">
        <v>3904673296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 t="str">
        <f>B5493&amp;" | "&amp;C5493&amp;" | "&amp;D5493</f>
        <v>documentazione_amministrativa / documenti_protocollati | DOCUMENTO PROTOCOLLATO | DOCUMENTO PROTOCOLLATO</v>
      </c>
      <c r="Q5493" s="3" t="str">
        <f>VLOOKUP(P5493,'Classificazione UD'!A:B,2,FALSE)</f>
        <v>Protocollo</v>
      </c>
    </row>
    <row r="5494" spans="1:17" ht="15" customHeight="1" x14ac:dyDescent="0.25">
      <c r="A5494" s="30">
        <v>2011</v>
      </c>
      <c r="B5494" s="3" t="s">
        <v>36</v>
      </c>
      <c r="C5494" s="3" t="s">
        <v>50</v>
      </c>
      <c r="D5494" s="3" t="s">
        <v>50</v>
      </c>
      <c r="E5494" s="3">
        <v>28078</v>
      </c>
      <c r="F5494" s="3">
        <v>30382</v>
      </c>
      <c r="G5494" s="3">
        <v>30382</v>
      </c>
      <c r="H5494" s="3">
        <v>4804421756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 t="str">
        <f>B5494&amp;" | "&amp;C5494&amp;" | "&amp;D5494</f>
        <v>documentazione_amministrativa / documenti_protocollati | DOCUMENTO PROTOCOLLATO | DOCUMENTO PROTOCOLLATO</v>
      </c>
      <c r="Q5494" s="3" t="str">
        <f>VLOOKUP(P5494,'Classificazione UD'!A:B,2,FALSE)</f>
        <v>Protocollo</v>
      </c>
    </row>
    <row r="5495" spans="1:17" ht="15" customHeight="1" x14ac:dyDescent="0.25">
      <c r="A5495" s="30">
        <v>2012</v>
      </c>
      <c r="B5495" s="3" t="s">
        <v>36</v>
      </c>
      <c r="C5495" s="3" t="s">
        <v>50</v>
      </c>
      <c r="D5495" s="3" t="s">
        <v>50</v>
      </c>
      <c r="E5495" s="3">
        <v>32713</v>
      </c>
      <c r="F5495" s="3">
        <v>40008</v>
      </c>
      <c r="G5495" s="3">
        <v>40008</v>
      </c>
      <c r="H5495" s="3">
        <v>8381159225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 t="str">
        <f>B5495&amp;" | "&amp;C5495&amp;" | "&amp;D5495</f>
        <v>documentazione_amministrativa / documenti_protocollati | DOCUMENTO PROTOCOLLATO | DOCUMENTO PROTOCOLLATO</v>
      </c>
      <c r="Q5495" s="3" t="str">
        <f>VLOOKUP(P5495,'Classificazione UD'!A:B,2,FALSE)</f>
        <v>Protocollo</v>
      </c>
    </row>
    <row r="5496" spans="1:17" ht="15" customHeight="1" x14ac:dyDescent="0.25">
      <c r="A5496" s="30">
        <v>2013</v>
      </c>
      <c r="B5496" s="3" t="s">
        <v>36</v>
      </c>
      <c r="C5496" s="3" t="s">
        <v>50</v>
      </c>
      <c r="D5496" s="3" t="s">
        <v>50</v>
      </c>
      <c r="E5496" s="3">
        <v>32648</v>
      </c>
      <c r="F5496" s="3">
        <v>48046</v>
      </c>
      <c r="G5496" s="3">
        <v>48046</v>
      </c>
      <c r="H5496" s="3">
        <v>16586193261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 t="str">
        <f>B5496&amp;" | "&amp;C5496&amp;" | "&amp;D5496</f>
        <v>documentazione_amministrativa / documenti_protocollati | DOCUMENTO PROTOCOLLATO | DOCUMENTO PROTOCOLLATO</v>
      </c>
      <c r="Q5496" s="3" t="str">
        <f>VLOOKUP(P5496,'Classificazione UD'!A:B,2,FALSE)</f>
        <v>Protocollo</v>
      </c>
    </row>
    <row r="5497" spans="1:17" ht="15" customHeight="1" x14ac:dyDescent="0.25">
      <c r="A5497" s="30">
        <v>2014</v>
      </c>
      <c r="B5497" s="3" t="s">
        <v>36</v>
      </c>
      <c r="C5497" s="3" t="s">
        <v>50</v>
      </c>
      <c r="D5497" s="3" t="s">
        <v>50</v>
      </c>
      <c r="E5497" s="3">
        <v>37146</v>
      </c>
      <c r="F5497" s="3">
        <v>72105</v>
      </c>
      <c r="G5497" s="3">
        <v>72105</v>
      </c>
      <c r="H5497" s="3">
        <v>42552081277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 t="str">
        <f>B5497&amp;" | "&amp;C5497&amp;" | "&amp;D5497</f>
        <v>documentazione_amministrativa / documenti_protocollati | DOCUMENTO PROTOCOLLATO | DOCUMENTO PROTOCOLLATO</v>
      </c>
      <c r="Q5497" s="3" t="str">
        <f>VLOOKUP(P5497,'Classificazione UD'!A:B,2,FALSE)</f>
        <v>Protocollo</v>
      </c>
    </row>
    <row r="5498" spans="1:17" ht="15" customHeight="1" x14ac:dyDescent="0.25">
      <c r="A5498" s="30">
        <v>2015</v>
      </c>
      <c r="B5498" s="3" t="s">
        <v>36</v>
      </c>
      <c r="C5498" s="3" t="s">
        <v>50</v>
      </c>
      <c r="D5498" s="3" t="s">
        <v>50</v>
      </c>
      <c r="E5498" s="3">
        <v>5717</v>
      </c>
      <c r="F5498" s="3">
        <v>12411</v>
      </c>
      <c r="G5498" s="3">
        <v>12411</v>
      </c>
      <c r="H5498" s="3">
        <v>6757647269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 t="str">
        <f>B5498&amp;" | "&amp;C5498&amp;" | "&amp;D5498</f>
        <v>documentazione_amministrativa / documenti_protocollati | DOCUMENTO PROTOCOLLATO | DOCUMENTO PROTOCOLLATO</v>
      </c>
      <c r="Q5498" s="3" t="str">
        <f>VLOOKUP(P5498,'Classificazione UD'!A:B,2,FALSE)</f>
        <v>Protocollo</v>
      </c>
    </row>
    <row r="5499" spans="1:17" ht="15" customHeight="1" x14ac:dyDescent="0.25">
      <c r="A5499" s="30">
        <v>2015</v>
      </c>
      <c r="B5499" s="3" t="s">
        <v>20</v>
      </c>
      <c r="C5499" s="3" t="s">
        <v>21</v>
      </c>
      <c r="D5499" s="3" t="s">
        <v>21</v>
      </c>
      <c r="E5499" s="3">
        <v>57</v>
      </c>
      <c r="F5499" s="3">
        <v>57</v>
      </c>
      <c r="G5499" s="3">
        <v>57</v>
      </c>
      <c r="H5499" s="3">
        <v>11490647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 t="str">
        <f>B5499&amp;" | "&amp;C5499&amp;" | "&amp;D5499</f>
        <v>documentazione_amministrativa / registri | REGISTRO GIORNALIERO | REGISTRO GIORNALIERO</v>
      </c>
      <c r="Q5499" s="3" t="str">
        <f>VLOOKUP(P5499,'Classificazione UD'!A:B,2,FALSE)</f>
        <v>RGP</v>
      </c>
    </row>
    <row r="5500" spans="1:17" ht="15" customHeight="1" x14ac:dyDescent="0.25">
      <c r="A5500" s="30">
        <v>2016</v>
      </c>
      <c r="B5500" s="3" t="s">
        <v>20</v>
      </c>
      <c r="C5500" s="3" t="s">
        <v>21</v>
      </c>
      <c r="D5500" s="3" t="s">
        <v>21</v>
      </c>
      <c r="E5500" s="3">
        <v>261</v>
      </c>
      <c r="F5500" s="3">
        <v>261</v>
      </c>
      <c r="G5500" s="3">
        <v>261</v>
      </c>
      <c r="H5500" s="3">
        <v>66083996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 t="str">
        <f>B5500&amp;" | "&amp;C5500&amp;" | "&amp;D5500</f>
        <v>documentazione_amministrativa / registri | REGISTRO GIORNALIERO | REGISTRO GIORNALIERO</v>
      </c>
      <c r="Q5500" s="3" t="str">
        <f>VLOOKUP(P5500,'Classificazione UD'!A:B,2,FALSE)</f>
        <v>RGP</v>
      </c>
    </row>
    <row r="5501" spans="1:17" ht="15" customHeight="1" x14ac:dyDescent="0.25">
      <c r="A5501" s="30">
        <v>2016</v>
      </c>
      <c r="B5501" s="3" t="s">
        <v>44</v>
      </c>
      <c r="C5501" s="3" t="s">
        <v>135</v>
      </c>
      <c r="D5501" s="3" t="s">
        <v>135</v>
      </c>
      <c r="E5501" s="3">
        <v>48</v>
      </c>
      <c r="F5501" s="3">
        <v>384</v>
      </c>
      <c r="G5501" s="3">
        <v>384</v>
      </c>
      <c r="H5501" s="3">
        <v>2985391421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 t="str">
        <f>B5501&amp;" | "&amp;C5501&amp;" | "&amp;D5501</f>
        <v>documentazione_amministrativa / deliberazioni | DELIBERA DI CONSIGLIO | DELIBERA DI CONSIGLIO</v>
      </c>
      <c r="Q5501" s="3" t="str">
        <f>VLOOKUP(P5501,'Classificazione UD'!A:B,2,FALSE)</f>
        <v>Amministrativo</v>
      </c>
    </row>
    <row r="5502" spans="1:17" ht="15" customHeight="1" x14ac:dyDescent="0.25">
      <c r="A5502" s="30">
        <v>2016</v>
      </c>
      <c r="B5502" s="3" t="s">
        <v>44</v>
      </c>
      <c r="C5502" s="3" t="s">
        <v>136</v>
      </c>
      <c r="D5502" s="3" t="s">
        <v>136</v>
      </c>
      <c r="E5502" s="3">
        <v>178</v>
      </c>
      <c r="F5502" s="3">
        <v>931</v>
      </c>
      <c r="G5502" s="3">
        <v>931</v>
      </c>
      <c r="H5502" s="3">
        <v>409582198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 t="str">
        <f>B5502&amp;" | "&amp;C5502&amp;" | "&amp;D5502</f>
        <v>documentazione_amministrativa / deliberazioni | DELIBERA DI GIUNTA | DELIBERA DI GIUNTA</v>
      </c>
      <c r="Q5502" s="3" t="str">
        <f>VLOOKUP(P5502,'Classificazione UD'!A:B,2,FALSE)</f>
        <v>Amministrativo</v>
      </c>
    </row>
    <row r="5503" spans="1:17" ht="15" customHeight="1" x14ac:dyDescent="0.25">
      <c r="A5503" s="30">
        <v>2016</v>
      </c>
      <c r="B5503" s="3" t="s">
        <v>48</v>
      </c>
      <c r="C5503" s="3" t="s">
        <v>145</v>
      </c>
      <c r="D5503" s="3" t="s">
        <v>145</v>
      </c>
      <c r="E5503" s="3">
        <v>910</v>
      </c>
      <c r="F5503" s="3">
        <v>3239</v>
      </c>
      <c r="G5503" s="3">
        <v>3239</v>
      </c>
      <c r="H5503" s="3">
        <v>822299813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 t="str">
        <f>B5503&amp;" | "&amp;C5503&amp;" | "&amp;D5503</f>
        <v>documentazione_amministrativa / determinazioni | DETERMINAZIONE DIRIGENZIALE | DETERMINAZIONE DIRIGENZIALE</v>
      </c>
      <c r="Q5503" s="3" t="str">
        <f>VLOOKUP(P5503,'Classificazione UD'!A:B,2,FALSE)</f>
        <v>Amministrativo</v>
      </c>
    </row>
    <row r="5504" spans="1:17" ht="15" customHeight="1" x14ac:dyDescent="0.25">
      <c r="A5504" s="30">
        <v>2015</v>
      </c>
      <c r="B5504" s="3" t="s">
        <v>17</v>
      </c>
      <c r="C5504" s="3" t="s">
        <v>27</v>
      </c>
      <c r="D5504" s="3" t="s">
        <v>19</v>
      </c>
      <c r="E5504" s="3">
        <v>2719</v>
      </c>
      <c r="F5504" s="3">
        <v>8166</v>
      </c>
      <c r="G5504" s="3">
        <v>8166</v>
      </c>
      <c r="H5504" s="3">
        <v>390413115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 t="str">
        <f>B5504&amp;" | "&amp;C5504&amp;" | "&amp;D5504</f>
        <v>documentazione_amministrativa / documentazione_contabile | FATTURA PASSIVA | FATTURA</v>
      </c>
      <c r="Q5504" s="3" t="str">
        <f>VLOOKUP(P5504,'Classificazione UD'!A:B,2,FALSE)</f>
        <v>Fiscale</v>
      </c>
    </row>
    <row r="5505" spans="1:17" ht="15" customHeight="1" x14ac:dyDescent="0.25">
      <c r="A5505" s="30">
        <v>2015</v>
      </c>
      <c r="B5505" s="3" t="s">
        <v>17</v>
      </c>
      <c r="C5505" s="3" t="s">
        <v>27</v>
      </c>
      <c r="D5505" s="3" t="s">
        <v>28</v>
      </c>
      <c r="E5505" s="3">
        <v>69</v>
      </c>
      <c r="F5505" s="3">
        <v>207</v>
      </c>
      <c r="G5505" s="3">
        <v>207</v>
      </c>
      <c r="H5505" s="3">
        <v>7282944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 t="str">
        <f>B5505&amp;" | "&amp;C5505&amp;" | "&amp;D5505</f>
        <v>documentazione_amministrativa / documentazione_contabile | FATTURA PASSIVA | NOTA DI CREDITO</v>
      </c>
      <c r="Q5505" s="3" t="str">
        <f>VLOOKUP(P5505,'Classificazione UD'!A:B,2,FALSE)</f>
        <v>Fiscale</v>
      </c>
    </row>
    <row r="5506" spans="1:17" ht="15" customHeight="1" x14ac:dyDescent="0.25">
      <c r="A5506" s="30">
        <v>2015</v>
      </c>
      <c r="B5506" s="3" t="s">
        <v>17</v>
      </c>
      <c r="C5506" s="3" t="s">
        <v>27</v>
      </c>
      <c r="D5506" s="3" t="s">
        <v>32</v>
      </c>
      <c r="E5506" s="3">
        <v>1</v>
      </c>
      <c r="F5506" s="3">
        <v>3</v>
      </c>
      <c r="G5506" s="3">
        <v>3</v>
      </c>
      <c r="H5506" s="3">
        <v>47703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 t="str">
        <f>B5506&amp;" | "&amp;C5506&amp;" | "&amp;D5506</f>
        <v>documentazione_amministrativa / documentazione_contabile | FATTURA PASSIVA | NOTA DI DEBITO</v>
      </c>
      <c r="Q5506" s="3" t="str">
        <f>VLOOKUP(P5506,'Classificazione UD'!A:B,2,FALSE)</f>
        <v>Fiscale</v>
      </c>
    </row>
    <row r="5507" spans="1:17" ht="15" customHeight="1" x14ac:dyDescent="0.25">
      <c r="A5507" s="30">
        <v>2015</v>
      </c>
      <c r="B5507" s="3" t="s">
        <v>17</v>
      </c>
      <c r="C5507" s="3" t="s">
        <v>27</v>
      </c>
      <c r="D5507" s="3" t="s">
        <v>86</v>
      </c>
      <c r="E5507" s="3">
        <v>3</v>
      </c>
      <c r="F5507" s="3">
        <v>9</v>
      </c>
      <c r="G5507" s="3">
        <v>9</v>
      </c>
      <c r="H5507" s="3">
        <v>32868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 t="str">
        <f>B5507&amp;" | "&amp;C5507&amp;" | "&amp;D5507</f>
        <v>documentazione_amministrativa / documentazione_contabile | FATTURA PASSIVA | PARCELLA</v>
      </c>
      <c r="Q5507" s="3" t="str">
        <f>VLOOKUP(P5507,'Classificazione UD'!A:B,2,FALSE)</f>
        <v>Fiscale</v>
      </c>
    </row>
    <row r="5508" spans="1:17" ht="15" customHeight="1" x14ac:dyDescent="0.25">
      <c r="A5508" s="30">
        <v>2016</v>
      </c>
      <c r="B5508" s="3" t="s">
        <v>17</v>
      </c>
      <c r="C5508" s="3" t="s">
        <v>27</v>
      </c>
      <c r="D5508" s="3" t="s">
        <v>19</v>
      </c>
      <c r="E5508" s="3">
        <v>2406</v>
      </c>
      <c r="F5508" s="3">
        <v>7229</v>
      </c>
      <c r="G5508" s="3">
        <v>7229</v>
      </c>
      <c r="H5508" s="3">
        <v>400378102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 t="str">
        <f>B5508&amp;" | "&amp;C5508&amp;" | "&amp;D5508</f>
        <v>documentazione_amministrativa / documentazione_contabile | FATTURA PASSIVA | FATTURA</v>
      </c>
      <c r="Q5508" s="3" t="str">
        <f>VLOOKUP(P5508,'Classificazione UD'!A:B,2,FALSE)</f>
        <v>Fiscale</v>
      </c>
    </row>
    <row r="5509" spans="1:17" ht="15" customHeight="1" x14ac:dyDescent="0.25">
      <c r="A5509" s="30">
        <v>2016</v>
      </c>
      <c r="B5509" s="3" t="s">
        <v>17</v>
      </c>
      <c r="C5509" s="3" t="s">
        <v>27</v>
      </c>
      <c r="D5509" s="3" t="s">
        <v>28</v>
      </c>
      <c r="E5509" s="3">
        <v>164</v>
      </c>
      <c r="F5509" s="3">
        <v>495</v>
      </c>
      <c r="G5509" s="3">
        <v>495</v>
      </c>
      <c r="H5509" s="3">
        <v>26710434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 t="str">
        <f>B5509&amp;" | "&amp;C5509&amp;" | "&amp;D5509</f>
        <v>documentazione_amministrativa / documentazione_contabile | FATTURA PASSIVA | NOTA DI CREDITO</v>
      </c>
      <c r="Q5509" s="3" t="str">
        <f>VLOOKUP(P5509,'Classificazione UD'!A:B,2,FALSE)</f>
        <v>Fiscale</v>
      </c>
    </row>
    <row r="5510" spans="1:17" ht="15" customHeight="1" x14ac:dyDescent="0.25">
      <c r="A5510" s="30">
        <v>2016</v>
      </c>
      <c r="B5510" s="3" t="s">
        <v>17</v>
      </c>
      <c r="C5510" s="3" t="s">
        <v>27</v>
      </c>
      <c r="D5510" s="3" t="s">
        <v>86</v>
      </c>
      <c r="E5510" s="3">
        <v>5</v>
      </c>
      <c r="F5510" s="3">
        <v>15</v>
      </c>
      <c r="G5510" s="3">
        <v>15</v>
      </c>
      <c r="H5510" s="3">
        <v>481061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 t="str">
        <f>B5510&amp;" | "&amp;C5510&amp;" | "&amp;D5510</f>
        <v>documentazione_amministrativa / documentazione_contabile | FATTURA PASSIVA | PARCELLA</v>
      </c>
      <c r="Q5510" s="3" t="str">
        <f>VLOOKUP(P5510,'Classificazione UD'!A:B,2,FALSE)</f>
        <v>Fiscale</v>
      </c>
    </row>
    <row r="5511" spans="1:17" ht="15" customHeight="1" x14ac:dyDescent="0.25">
      <c r="A5511" s="30">
        <v>2016</v>
      </c>
      <c r="B5511" s="3" t="s">
        <v>36</v>
      </c>
      <c r="C5511" s="3" t="s">
        <v>50</v>
      </c>
      <c r="D5511" s="3" t="s">
        <v>50</v>
      </c>
      <c r="E5511" s="3">
        <v>17</v>
      </c>
      <c r="F5511" s="3">
        <v>40</v>
      </c>
      <c r="G5511" s="3">
        <v>40</v>
      </c>
      <c r="H5511" s="3">
        <v>6288821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 t="str">
        <f>B5511&amp;" | "&amp;C5511&amp;" | "&amp;D5511</f>
        <v>documentazione_amministrativa / documenti_protocollati | DOCUMENTO PROTOCOLLATO | DOCUMENTO PROTOCOLLATO</v>
      </c>
      <c r="Q5511" s="3" t="str">
        <f>VLOOKUP(P5511,'Classificazione UD'!A:B,2,FALSE)</f>
        <v>Protocollo</v>
      </c>
    </row>
    <row r="5512" spans="1:17" ht="15" customHeight="1" x14ac:dyDescent="0.25">
      <c r="A5512" s="30">
        <v>2016</v>
      </c>
      <c r="B5512" s="3" t="s">
        <v>20</v>
      </c>
      <c r="C5512" s="3" t="s">
        <v>21</v>
      </c>
      <c r="D5512" s="3" t="s">
        <v>21</v>
      </c>
      <c r="E5512" s="3">
        <v>205</v>
      </c>
      <c r="F5512" s="3">
        <v>352</v>
      </c>
      <c r="G5512" s="3">
        <v>352</v>
      </c>
      <c r="H5512" s="3">
        <v>28957516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 t="str">
        <f>B5512&amp;" | "&amp;C5512&amp;" | "&amp;D5512</f>
        <v>documentazione_amministrativa / registri | REGISTRO GIORNALIERO | REGISTRO GIORNALIERO</v>
      </c>
      <c r="Q5512" s="3" t="str">
        <f>VLOOKUP(P5512,'Classificazione UD'!A:B,2,FALSE)</f>
        <v>RGP</v>
      </c>
    </row>
    <row r="5513" spans="1:17" ht="15" customHeight="1" x14ac:dyDescent="0.25">
      <c r="A5513" s="30">
        <v>2015</v>
      </c>
      <c r="B5513" s="3" t="s">
        <v>17</v>
      </c>
      <c r="C5513" s="3" t="s">
        <v>27</v>
      </c>
      <c r="D5513" s="3" t="s">
        <v>134</v>
      </c>
      <c r="E5513" s="3">
        <v>2</v>
      </c>
      <c r="F5513" s="3">
        <v>6</v>
      </c>
      <c r="G5513" s="3">
        <v>6</v>
      </c>
      <c r="H5513" s="3">
        <v>18233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 t="str">
        <f>B5513&amp;" | "&amp;C5513&amp;" | "&amp;D5513</f>
        <v>documentazione_amministrativa / documentazione_contabile | FATTURA PASSIVA | ACCONTO/ANTICIPO SU PARCELLA</v>
      </c>
      <c r="Q5513" s="3" t="str">
        <f>VLOOKUP(P5513,'Classificazione UD'!A:B,2,FALSE)</f>
        <v>Fiscale</v>
      </c>
    </row>
    <row r="5514" spans="1:17" ht="15" customHeight="1" x14ac:dyDescent="0.25">
      <c r="A5514" s="30">
        <v>2015</v>
      </c>
      <c r="B5514" s="3" t="s">
        <v>17</v>
      </c>
      <c r="C5514" s="3" t="s">
        <v>27</v>
      </c>
      <c r="D5514" s="3" t="s">
        <v>19</v>
      </c>
      <c r="E5514" s="3">
        <v>1793</v>
      </c>
      <c r="F5514" s="3">
        <v>5381</v>
      </c>
      <c r="G5514" s="3">
        <v>5381</v>
      </c>
      <c r="H5514" s="3">
        <v>471238980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 t="str">
        <f>B5514&amp;" | "&amp;C5514&amp;" | "&amp;D5514</f>
        <v>documentazione_amministrativa / documentazione_contabile | FATTURA PASSIVA | FATTURA</v>
      </c>
      <c r="Q5514" s="3" t="str">
        <f>VLOOKUP(P5514,'Classificazione UD'!A:B,2,FALSE)</f>
        <v>Fiscale</v>
      </c>
    </row>
    <row r="5515" spans="1:17" ht="15" customHeight="1" x14ac:dyDescent="0.25">
      <c r="A5515" s="30">
        <v>2015</v>
      </c>
      <c r="B5515" s="3" t="s">
        <v>17</v>
      </c>
      <c r="C5515" s="3" t="s">
        <v>27</v>
      </c>
      <c r="D5515" s="3" t="s">
        <v>28</v>
      </c>
      <c r="E5515" s="3">
        <v>125</v>
      </c>
      <c r="F5515" s="3">
        <v>375</v>
      </c>
      <c r="G5515" s="3">
        <v>375</v>
      </c>
      <c r="H5515" s="3">
        <v>24124464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 t="str">
        <f>B5515&amp;" | "&amp;C5515&amp;" | "&amp;D5515</f>
        <v>documentazione_amministrativa / documentazione_contabile | FATTURA PASSIVA | NOTA DI CREDITO</v>
      </c>
      <c r="Q5515" s="3" t="str">
        <f>VLOOKUP(P5515,'Classificazione UD'!A:B,2,FALSE)</f>
        <v>Fiscale</v>
      </c>
    </row>
    <row r="5516" spans="1:17" ht="15" customHeight="1" x14ac:dyDescent="0.25">
      <c r="A5516" s="30">
        <v>2015</v>
      </c>
      <c r="B5516" s="3" t="s">
        <v>17</v>
      </c>
      <c r="C5516" s="3" t="s">
        <v>27</v>
      </c>
      <c r="D5516" s="3" t="s">
        <v>32</v>
      </c>
      <c r="E5516" s="3">
        <v>3</v>
      </c>
      <c r="F5516" s="3">
        <v>9</v>
      </c>
      <c r="G5516" s="3">
        <v>9</v>
      </c>
      <c r="H5516" s="3">
        <v>1614639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 t="str">
        <f>B5516&amp;" | "&amp;C5516&amp;" | "&amp;D5516</f>
        <v>documentazione_amministrativa / documentazione_contabile | FATTURA PASSIVA | NOTA DI DEBITO</v>
      </c>
      <c r="Q5516" s="3" t="str">
        <f>VLOOKUP(P5516,'Classificazione UD'!A:B,2,FALSE)</f>
        <v>Fiscale</v>
      </c>
    </row>
    <row r="5517" spans="1:17" ht="15" customHeight="1" x14ac:dyDescent="0.25">
      <c r="A5517" s="30">
        <v>2015</v>
      </c>
      <c r="B5517" s="3" t="s">
        <v>17</v>
      </c>
      <c r="C5517" s="3" t="s">
        <v>27</v>
      </c>
      <c r="D5517" s="3" t="s">
        <v>86</v>
      </c>
      <c r="E5517" s="3">
        <v>9</v>
      </c>
      <c r="F5517" s="3">
        <v>27</v>
      </c>
      <c r="G5517" s="3">
        <v>27</v>
      </c>
      <c r="H5517" s="3">
        <v>78212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 t="str">
        <f>B5517&amp;" | "&amp;C5517&amp;" | "&amp;D5517</f>
        <v>documentazione_amministrativa / documentazione_contabile | FATTURA PASSIVA | PARCELLA</v>
      </c>
      <c r="Q5517" s="3" t="str">
        <f>VLOOKUP(P5517,'Classificazione UD'!A:B,2,FALSE)</f>
        <v>Fiscale</v>
      </c>
    </row>
    <row r="5518" spans="1:17" ht="15" customHeight="1" x14ac:dyDescent="0.25">
      <c r="A5518" s="30">
        <v>2009</v>
      </c>
      <c r="B5518" s="3" t="s">
        <v>17</v>
      </c>
      <c r="C5518" s="3" t="s">
        <v>57</v>
      </c>
      <c r="D5518" s="3" t="s">
        <v>57</v>
      </c>
      <c r="E5518" s="3">
        <v>84</v>
      </c>
      <c r="F5518" s="3">
        <v>5169</v>
      </c>
      <c r="G5518" s="3">
        <v>5253</v>
      </c>
      <c r="H5518" s="3">
        <v>85530308</v>
      </c>
      <c r="I5518" s="3">
        <v>0</v>
      </c>
      <c r="J5518" s="3">
        <v>0</v>
      </c>
      <c r="K5518" s="3">
        <v>0</v>
      </c>
      <c r="L5518" s="3">
        <v>1</v>
      </c>
      <c r="M5518" s="3">
        <v>29</v>
      </c>
      <c r="N5518" s="3">
        <v>30</v>
      </c>
      <c r="O5518" s="3">
        <v>461750</v>
      </c>
      <c r="P5518" s="3" t="str">
        <f>B5518&amp;" | "&amp;C5518&amp;" | "&amp;D5518</f>
        <v>documentazione_amministrativa / documentazione_contabile | FLUSSO ORDINATIVI | FLUSSO ORDINATIVI</v>
      </c>
      <c r="Q5518" s="3" t="str">
        <f>VLOOKUP(P5518,'Classificazione UD'!A:B,2,FALSE)</f>
        <v>Ordinativo</v>
      </c>
    </row>
    <row r="5519" spans="1:17" ht="15" customHeight="1" x14ac:dyDescent="0.25">
      <c r="A5519" s="30">
        <v>2010</v>
      </c>
      <c r="B5519" s="3" t="s">
        <v>17</v>
      </c>
      <c r="C5519" s="3" t="s">
        <v>57</v>
      </c>
      <c r="D5519" s="3" t="s">
        <v>57</v>
      </c>
      <c r="E5519" s="3">
        <v>322</v>
      </c>
      <c r="F5519" s="3">
        <v>14081</v>
      </c>
      <c r="G5519" s="3">
        <v>14403</v>
      </c>
      <c r="H5519" s="3">
        <v>250925838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 t="str">
        <f>B5519&amp;" | "&amp;C5519&amp;" | "&amp;D5519</f>
        <v>documentazione_amministrativa / documentazione_contabile | FLUSSO ORDINATIVI | FLUSSO ORDINATIVI</v>
      </c>
      <c r="Q5519" s="3" t="str">
        <f>VLOOKUP(P5519,'Classificazione UD'!A:B,2,FALSE)</f>
        <v>Ordinativo</v>
      </c>
    </row>
    <row r="5520" spans="1:17" ht="15" customHeight="1" x14ac:dyDescent="0.25">
      <c r="A5520" s="30">
        <v>2011</v>
      </c>
      <c r="B5520" s="3" t="s">
        <v>17</v>
      </c>
      <c r="C5520" s="3" t="s">
        <v>57</v>
      </c>
      <c r="D5520" s="3" t="s">
        <v>57</v>
      </c>
      <c r="E5520" s="3">
        <v>280</v>
      </c>
      <c r="F5520" s="3">
        <v>14715</v>
      </c>
      <c r="G5520" s="3">
        <v>14995</v>
      </c>
      <c r="H5520" s="3">
        <v>288844924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 t="str">
        <f>B5520&amp;" | "&amp;C5520&amp;" | "&amp;D5520</f>
        <v>documentazione_amministrativa / documentazione_contabile | FLUSSO ORDINATIVI | FLUSSO ORDINATIVI</v>
      </c>
      <c r="Q5520" s="3" t="str">
        <f>VLOOKUP(P5520,'Classificazione UD'!A:B,2,FALSE)</f>
        <v>Ordinativo</v>
      </c>
    </row>
    <row r="5521" spans="1:17" ht="15" customHeight="1" x14ac:dyDescent="0.25">
      <c r="A5521" s="30">
        <v>2012</v>
      </c>
      <c r="B5521" s="3" t="s">
        <v>17</v>
      </c>
      <c r="C5521" s="3" t="s">
        <v>57</v>
      </c>
      <c r="D5521" s="3" t="s">
        <v>57</v>
      </c>
      <c r="E5521" s="3">
        <v>357</v>
      </c>
      <c r="F5521" s="3">
        <v>14601</v>
      </c>
      <c r="G5521" s="3">
        <v>14958</v>
      </c>
      <c r="H5521" s="3">
        <v>290268303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 t="str">
        <f>B5521&amp;" | "&amp;C5521&amp;" | "&amp;D5521</f>
        <v>documentazione_amministrativa / documentazione_contabile | FLUSSO ORDINATIVI | FLUSSO ORDINATIVI</v>
      </c>
      <c r="Q5521" s="3" t="str">
        <f>VLOOKUP(P5521,'Classificazione UD'!A:B,2,FALSE)</f>
        <v>Ordinativo</v>
      </c>
    </row>
    <row r="5522" spans="1:17" ht="15" customHeight="1" x14ac:dyDescent="0.25">
      <c r="A5522" s="30">
        <v>2013</v>
      </c>
      <c r="B5522" s="3" t="s">
        <v>17</v>
      </c>
      <c r="C5522" s="3" t="s">
        <v>57</v>
      </c>
      <c r="D5522" s="3" t="s">
        <v>57</v>
      </c>
      <c r="E5522" s="3">
        <v>291</v>
      </c>
      <c r="F5522" s="3">
        <v>14899</v>
      </c>
      <c r="G5522" s="3">
        <v>15190</v>
      </c>
      <c r="H5522" s="3">
        <v>316796117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 t="str">
        <f>B5522&amp;" | "&amp;C5522&amp;" | "&amp;D5522</f>
        <v>documentazione_amministrativa / documentazione_contabile | FLUSSO ORDINATIVI | FLUSSO ORDINATIVI</v>
      </c>
      <c r="Q5522" s="3" t="str">
        <f>VLOOKUP(P5522,'Classificazione UD'!A:B,2,FALSE)</f>
        <v>Ordinativo</v>
      </c>
    </row>
    <row r="5523" spans="1:17" ht="15" customHeight="1" x14ac:dyDescent="0.25">
      <c r="A5523" s="30">
        <v>2014</v>
      </c>
      <c r="B5523" s="3" t="s">
        <v>17</v>
      </c>
      <c r="C5523" s="3" t="s">
        <v>57</v>
      </c>
      <c r="D5523" s="3" t="s">
        <v>57</v>
      </c>
      <c r="E5523" s="3">
        <v>325</v>
      </c>
      <c r="F5523" s="3">
        <v>12293</v>
      </c>
      <c r="G5523" s="3">
        <v>12618</v>
      </c>
      <c r="H5523" s="3">
        <v>304444088</v>
      </c>
      <c r="I5523" s="3">
        <v>0</v>
      </c>
      <c r="J5523" s="3">
        <v>0</v>
      </c>
      <c r="K5523" s="3">
        <v>0</v>
      </c>
      <c r="L5523" s="3">
        <v>5</v>
      </c>
      <c r="M5523" s="3">
        <v>65</v>
      </c>
      <c r="N5523" s="3">
        <v>70</v>
      </c>
      <c r="O5523" s="3">
        <v>1141226</v>
      </c>
      <c r="P5523" s="3" t="str">
        <f>B5523&amp;" | "&amp;C5523&amp;" | "&amp;D5523</f>
        <v>documentazione_amministrativa / documentazione_contabile | FLUSSO ORDINATIVI | FLUSSO ORDINATIVI</v>
      </c>
      <c r="Q5523" s="3" t="str">
        <f>VLOOKUP(P5523,'Classificazione UD'!A:B,2,FALSE)</f>
        <v>Ordinativo</v>
      </c>
    </row>
    <row r="5524" spans="1:17" ht="15" customHeight="1" x14ac:dyDescent="0.25">
      <c r="A5524" s="30">
        <v>2012</v>
      </c>
      <c r="B5524" s="3" t="s">
        <v>36</v>
      </c>
      <c r="C5524" s="3" t="s">
        <v>37</v>
      </c>
      <c r="D5524" s="3" t="s">
        <v>37</v>
      </c>
      <c r="E5524" s="3">
        <v>158</v>
      </c>
      <c r="F5524" s="3">
        <v>158</v>
      </c>
      <c r="G5524" s="3">
        <v>158</v>
      </c>
      <c r="H5524" s="3">
        <v>36838026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 t="str">
        <f>B5524&amp;" | "&amp;C5524&amp;" | "&amp;D5524</f>
        <v>documentazione_amministrativa / documenti_protocollati | Documento protocollato | Documento protocollato</v>
      </c>
      <c r="Q5524" s="3" t="str">
        <f>VLOOKUP(P5524,'Classificazione UD'!A:B,2,FALSE)</f>
        <v>Protocollo</v>
      </c>
    </row>
    <row r="5525" spans="1:17" ht="15" customHeight="1" x14ac:dyDescent="0.25">
      <c r="A5525" s="30">
        <v>2013</v>
      </c>
      <c r="B5525" s="3" t="s">
        <v>36</v>
      </c>
      <c r="C5525" s="3" t="s">
        <v>37</v>
      </c>
      <c r="D5525" s="3" t="s">
        <v>37</v>
      </c>
      <c r="E5525" s="3">
        <v>11183</v>
      </c>
      <c r="F5525" s="3">
        <v>31144</v>
      </c>
      <c r="G5525" s="3">
        <v>31144</v>
      </c>
      <c r="H5525" s="3">
        <v>10439188106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 t="str">
        <f>B5525&amp;" | "&amp;C5525&amp;" | "&amp;D5525</f>
        <v>documentazione_amministrativa / documenti_protocollati | Documento protocollato | Documento protocollato</v>
      </c>
      <c r="Q5525" s="3" t="str">
        <f>VLOOKUP(P5525,'Classificazione UD'!A:B,2,FALSE)</f>
        <v>Protocollo</v>
      </c>
    </row>
    <row r="5526" spans="1:17" ht="15" customHeight="1" x14ac:dyDescent="0.25">
      <c r="A5526" s="30">
        <v>2014</v>
      </c>
      <c r="B5526" s="3" t="s">
        <v>36</v>
      </c>
      <c r="C5526" s="3" t="s">
        <v>37</v>
      </c>
      <c r="D5526" s="3" t="s">
        <v>37</v>
      </c>
      <c r="E5526" s="3">
        <v>17689</v>
      </c>
      <c r="F5526" s="3">
        <v>57245</v>
      </c>
      <c r="G5526" s="3">
        <v>57245</v>
      </c>
      <c r="H5526" s="3">
        <v>21344423561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 t="str">
        <f>B5526&amp;" | "&amp;C5526&amp;" | "&amp;D5526</f>
        <v>documentazione_amministrativa / documenti_protocollati | Documento protocollato | Documento protocollato</v>
      </c>
      <c r="Q5526" s="3" t="str">
        <f>VLOOKUP(P5526,'Classificazione UD'!A:B,2,FALSE)</f>
        <v>Protocollo</v>
      </c>
    </row>
    <row r="5527" spans="1:17" ht="15" customHeight="1" x14ac:dyDescent="0.25">
      <c r="A5527" s="30">
        <v>2015</v>
      </c>
      <c r="B5527" s="3" t="s">
        <v>36</v>
      </c>
      <c r="C5527" s="3" t="s">
        <v>37</v>
      </c>
      <c r="D5527" s="3" t="s">
        <v>37</v>
      </c>
      <c r="E5527" s="3">
        <v>23031</v>
      </c>
      <c r="F5527" s="3">
        <v>78564</v>
      </c>
      <c r="G5527" s="3">
        <v>78564</v>
      </c>
      <c r="H5527" s="3">
        <v>26005053979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 t="str">
        <f>B5527&amp;" | "&amp;C5527&amp;" | "&amp;D5527</f>
        <v>documentazione_amministrativa / documenti_protocollati | Documento protocollato | Documento protocollato</v>
      </c>
      <c r="Q5527" s="3" t="str">
        <f>VLOOKUP(P5527,'Classificazione UD'!A:B,2,FALSE)</f>
        <v>Protocollo</v>
      </c>
    </row>
    <row r="5528" spans="1:17" ht="15" customHeight="1" x14ac:dyDescent="0.25">
      <c r="A5528" s="30">
        <v>2016</v>
      </c>
      <c r="B5528" s="3" t="s">
        <v>36</v>
      </c>
      <c r="C5528" s="3" t="s">
        <v>37</v>
      </c>
      <c r="D5528" s="3" t="s">
        <v>37</v>
      </c>
      <c r="E5528" s="3">
        <v>29015</v>
      </c>
      <c r="F5528" s="3">
        <v>94943</v>
      </c>
      <c r="G5528" s="3">
        <v>94943</v>
      </c>
      <c r="H5528" s="3">
        <v>39569836422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 t="str">
        <f>B5528&amp;" | "&amp;C5528&amp;" | "&amp;D5528</f>
        <v>documentazione_amministrativa / documenti_protocollati | Documento protocollato | Documento protocollato</v>
      </c>
      <c r="Q5528" s="3" t="str">
        <f>VLOOKUP(P5528,'Classificazione UD'!A:B,2,FALSE)</f>
        <v>Protocollo</v>
      </c>
    </row>
    <row r="5529" spans="1:17" ht="15" customHeight="1" x14ac:dyDescent="0.25">
      <c r="A5529" s="30">
        <v>2015</v>
      </c>
      <c r="B5529" s="3" t="s">
        <v>20</v>
      </c>
      <c r="C5529" s="3" t="s">
        <v>157</v>
      </c>
      <c r="D5529" s="3" t="s">
        <v>157</v>
      </c>
      <c r="E5529" s="3">
        <v>76</v>
      </c>
      <c r="F5529" s="3">
        <v>76</v>
      </c>
      <c r="G5529" s="3">
        <v>76</v>
      </c>
      <c r="H5529" s="3">
        <v>5264693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 t="str">
        <f>B5529&amp;" | "&amp;C5529&amp;" | "&amp;D5529</f>
        <v>documentazione_amministrativa / registri | REGISTRO GIORNALIERO DI PROTOCOLLO | REGISTRO GIORNALIERO DI PROTOCOLLO</v>
      </c>
      <c r="Q5529" s="3" t="str">
        <f>VLOOKUP(P5529,'Classificazione UD'!A:B,2,FALSE)</f>
        <v>RGP</v>
      </c>
    </row>
    <row r="5530" spans="1:17" ht="15" customHeight="1" x14ac:dyDescent="0.25">
      <c r="A5530" s="30">
        <v>2016</v>
      </c>
      <c r="B5530" s="3" t="s">
        <v>20</v>
      </c>
      <c r="C5530" s="3" t="s">
        <v>157</v>
      </c>
      <c r="D5530" s="3" t="s">
        <v>157</v>
      </c>
      <c r="E5530" s="3">
        <v>253</v>
      </c>
      <c r="F5530" s="3">
        <v>253</v>
      </c>
      <c r="G5530" s="3">
        <v>253</v>
      </c>
      <c r="H5530" s="3">
        <v>20944022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 t="str">
        <f>B5530&amp;" | "&amp;C5530&amp;" | "&amp;D5530</f>
        <v>documentazione_amministrativa / registri | REGISTRO GIORNALIERO DI PROTOCOLLO | REGISTRO GIORNALIERO DI PROTOCOLLO</v>
      </c>
      <c r="Q5530" s="3" t="str">
        <f>VLOOKUP(P5530,'Classificazione UD'!A:B,2,FALSE)</f>
        <v>RGP</v>
      </c>
    </row>
    <row r="5531" spans="1:17" ht="15" customHeight="1" x14ac:dyDescent="0.25">
      <c r="A5531" s="30">
        <v>2013</v>
      </c>
      <c r="B5531" s="3" t="s">
        <v>33</v>
      </c>
      <c r="C5531" s="3" t="s">
        <v>34</v>
      </c>
      <c r="D5531" s="3" t="s">
        <v>34</v>
      </c>
      <c r="E5531" s="3">
        <v>7</v>
      </c>
      <c r="F5531" s="3">
        <v>7</v>
      </c>
      <c r="G5531" s="3">
        <v>8</v>
      </c>
      <c r="H5531" s="3">
        <v>44962382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 t="str">
        <f>B5531&amp;" | "&amp;C5531&amp;" | "&amp;D5531</f>
        <v>documentazione_amministrativa / contratti_accordi | CONTRATTO | CONTRATTO</v>
      </c>
      <c r="Q5531" s="3" t="str">
        <f>VLOOKUP(P5531,'Classificazione UD'!A:B,2,FALSE)</f>
        <v>Contratto</v>
      </c>
    </row>
    <row r="5532" spans="1:17" ht="15" customHeight="1" x14ac:dyDescent="0.25">
      <c r="A5532" s="30">
        <v>2014</v>
      </c>
      <c r="B5532" s="3" t="s">
        <v>33</v>
      </c>
      <c r="C5532" s="3" t="s">
        <v>34</v>
      </c>
      <c r="D5532" s="3" t="s">
        <v>34</v>
      </c>
      <c r="E5532" s="3">
        <v>8</v>
      </c>
      <c r="F5532" s="3">
        <v>8</v>
      </c>
      <c r="G5532" s="3">
        <v>8</v>
      </c>
      <c r="H5532" s="3">
        <v>65940217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 t="str">
        <f>B5532&amp;" | "&amp;C5532&amp;" | "&amp;D5532</f>
        <v>documentazione_amministrativa / contratti_accordi | CONTRATTO | CONTRATTO</v>
      </c>
      <c r="Q5532" s="3" t="str">
        <f>VLOOKUP(P5532,'Classificazione UD'!A:B,2,FALSE)</f>
        <v>Contratto</v>
      </c>
    </row>
    <row r="5533" spans="1:17" ht="15" customHeight="1" x14ac:dyDescent="0.25">
      <c r="A5533" s="30">
        <v>2015</v>
      </c>
      <c r="B5533" s="3" t="s">
        <v>33</v>
      </c>
      <c r="C5533" s="3" t="s">
        <v>34</v>
      </c>
      <c r="D5533" s="3" t="s">
        <v>34</v>
      </c>
      <c r="E5533" s="3">
        <v>4</v>
      </c>
      <c r="F5533" s="3">
        <v>4</v>
      </c>
      <c r="G5533" s="3">
        <v>4</v>
      </c>
      <c r="H5533" s="3">
        <v>22936366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 t="str">
        <f>B5533&amp;" | "&amp;C5533&amp;" | "&amp;D5533</f>
        <v>documentazione_amministrativa / contratti_accordi | CONTRATTO | CONTRATTO</v>
      </c>
      <c r="Q5533" s="3" t="str">
        <f>VLOOKUP(P5533,'Classificazione UD'!A:B,2,FALSE)</f>
        <v>Contratto</v>
      </c>
    </row>
    <row r="5534" spans="1:17" ht="15" customHeight="1" x14ac:dyDescent="0.25">
      <c r="A5534" s="30">
        <v>2009</v>
      </c>
      <c r="B5534" s="3" t="s">
        <v>17</v>
      </c>
      <c r="C5534" s="3" t="s">
        <v>153</v>
      </c>
      <c r="D5534" s="3" t="s">
        <v>153</v>
      </c>
      <c r="E5534" s="3">
        <v>5247</v>
      </c>
      <c r="F5534" s="3">
        <v>10495</v>
      </c>
      <c r="G5534" s="3">
        <v>10495</v>
      </c>
      <c r="H5534" s="3">
        <v>48809013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 t="str">
        <f>B5534&amp;" | "&amp;C5534&amp;" | "&amp;D5534</f>
        <v>documentazione_amministrativa / documentazione_contabile | RICEVUTA APPLICATIVA | RICEVUTA APPLICATIVA</v>
      </c>
      <c r="Q5534" s="3" t="str">
        <f>VLOOKUP(P5534,'Classificazione UD'!A:B,2,FALSE)</f>
        <v>Ordinativo</v>
      </c>
    </row>
    <row r="5535" spans="1:17" ht="15" customHeight="1" x14ac:dyDescent="0.25">
      <c r="A5535" s="30">
        <v>2010</v>
      </c>
      <c r="B5535" s="3" t="s">
        <v>17</v>
      </c>
      <c r="C5535" s="3" t="s">
        <v>153</v>
      </c>
      <c r="D5535" s="3" t="s">
        <v>153</v>
      </c>
      <c r="E5535" s="3">
        <v>15348</v>
      </c>
      <c r="F5535" s="3">
        <v>30757</v>
      </c>
      <c r="G5535" s="3">
        <v>30757</v>
      </c>
      <c r="H5535" s="3">
        <v>149690442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 t="str">
        <f>B5535&amp;" | "&amp;C5535&amp;" | "&amp;D5535</f>
        <v>documentazione_amministrativa / documentazione_contabile | RICEVUTA APPLICATIVA | RICEVUTA APPLICATIVA</v>
      </c>
      <c r="Q5535" s="3" t="str">
        <f>VLOOKUP(P5535,'Classificazione UD'!A:B,2,FALSE)</f>
        <v>Ordinativo</v>
      </c>
    </row>
    <row r="5536" spans="1:17" ht="15" customHeight="1" x14ac:dyDescent="0.25">
      <c r="A5536" s="30">
        <v>2011</v>
      </c>
      <c r="B5536" s="3" t="s">
        <v>17</v>
      </c>
      <c r="C5536" s="3" t="s">
        <v>153</v>
      </c>
      <c r="D5536" s="3" t="s">
        <v>153</v>
      </c>
      <c r="E5536" s="3">
        <v>16841</v>
      </c>
      <c r="F5536" s="3">
        <v>33816</v>
      </c>
      <c r="G5536" s="3">
        <v>33816</v>
      </c>
      <c r="H5536" s="3">
        <v>180567900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 t="str">
        <f>B5536&amp;" | "&amp;C5536&amp;" | "&amp;D5536</f>
        <v>documentazione_amministrativa / documentazione_contabile | RICEVUTA APPLICATIVA | RICEVUTA APPLICATIVA</v>
      </c>
      <c r="Q5536" s="3" t="str">
        <f>VLOOKUP(P5536,'Classificazione UD'!A:B,2,FALSE)</f>
        <v>Ordinativo</v>
      </c>
    </row>
    <row r="5537" spans="1:17" ht="15" customHeight="1" x14ac:dyDescent="0.25">
      <c r="A5537" s="30">
        <v>2012</v>
      </c>
      <c r="B5537" s="3" t="s">
        <v>17</v>
      </c>
      <c r="C5537" s="3" t="s">
        <v>153</v>
      </c>
      <c r="D5537" s="3" t="s">
        <v>153</v>
      </c>
      <c r="E5537" s="3">
        <v>16849</v>
      </c>
      <c r="F5537" s="3">
        <v>33879</v>
      </c>
      <c r="G5537" s="3">
        <v>33879</v>
      </c>
      <c r="H5537" s="3">
        <v>187888009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 t="str">
        <f>B5537&amp;" | "&amp;C5537&amp;" | "&amp;D5537</f>
        <v>documentazione_amministrativa / documentazione_contabile | RICEVUTA APPLICATIVA | RICEVUTA APPLICATIVA</v>
      </c>
      <c r="Q5537" s="3" t="str">
        <f>VLOOKUP(P5537,'Classificazione UD'!A:B,2,FALSE)</f>
        <v>Ordinativo</v>
      </c>
    </row>
    <row r="5538" spans="1:17" ht="15" customHeight="1" x14ac:dyDescent="0.25">
      <c r="A5538" s="30">
        <v>2013</v>
      </c>
      <c r="B5538" s="3" t="s">
        <v>17</v>
      </c>
      <c r="C5538" s="3" t="s">
        <v>153</v>
      </c>
      <c r="D5538" s="3" t="s">
        <v>153</v>
      </c>
      <c r="E5538" s="3">
        <v>18262</v>
      </c>
      <c r="F5538" s="3">
        <v>36738</v>
      </c>
      <c r="G5538" s="3">
        <v>36738</v>
      </c>
      <c r="H5538" s="3">
        <v>238075576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 t="str">
        <f>B5538&amp;" | "&amp;C5538&amp;" | "&amp;D5538</f>
        <v>documentazione_amministrativa / documentazione_contabile | RICEVUTA APPLICATIVA | RICEVUTA APPLICATIVA</v>
      </c>
      <c r="Q5538" s="3" t="str">
        <f>VLOOKUP(P5538,'Classificazione UD'!A:B,2,FALSE)</f>
        <v>Ordinativo</v>
      </c>
    </row>
    <row r="5539" spans="1:17" ht="15" customHeight="1" x14ac:dyDescent="0.25">
      <c r="A5539" s="30">
        <v>2014</v>
      </c>
      <c r="B5539" s="3" t="s">
        <v>17</v>
      </c>
      <c r="C5539" s="3" t="s">
        <v>153</v>
      </c>
      <c r="D5539" s="3" t="s">
        <v>153</v>
      </c>
      <c r="E5539" s="3">
        <v>15194</v>
      </c>
      <c r="F5539" s="3">
        <v>30388</v>
      </c>
      <c r="G5539" s="3">
        <v>30388</v>
      </c>
      <c r="H5539" s="3">
        <v>204164146</v>
      </c>
      <c r="I5539" s="3">
        <v>0</v>
      </c>
      <c r="J5539" s="3">
        <v>0</v>
      </c>
      <c r="K5539" s="3">
        <v>0</v>
      </c>
      <c r="L5539" s="3">
        <v>9</v>
      </c>
      <c r="M5539" s="3">
        <v>18</v>
      </c>
      <c r="N5539" s="3">
        <v>18</v>
      </c>
      <c r="O5539" s="3">
        <v>119277</v>
      </c>
      <c r="P5539" s="3" t="str">
        <f>B5539&amp;" | "&amp;C5539&amp;" | "&amp;D5539</f>
        <v>documentazione_amministrativa / documentazione_contabile | RICEVUTA APPLICATIVA | RICEVUTA APPLICATIVA</v>
      </c>
      <c r="Q5539" s="3" t="str">
        <f>VLOOKUP(P5539,'Classificazione UD'!A:B,2,FALSE)</f>
        <v>Ordinativo</v>
      </c>
    </row>
    <row r="5540" spans="1:17" ht="15" customHeight="1" x14ac:dyDescent="0.25">
      <c r="A5540" s="30">
        <v>2015</v>
      </c>
      <c r="B5540" s="3" t="s">
        <v>20</v>
      </c>
      <c r="C5540" s="3" t="s">
        <v>130</v>
      </c>
      <c r="D5540" s="3" t="s">
        <v>130</v>
      </c>
      <c r="E5540" s="3">
        <v>1</v>
      </c>
      <c r="F5540" s="3">
        <v>1</v>
      </c>
      <c r="G5540" s="3">
        <v>1</v>
      </c>
      <c r="H5540" s="3">
        <v>672815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 t="str">
        <f>B5540&amp;" | "&amp;C5540&amp;" | "&amp;D5540</f>
        <v>documentazione_amministrativa / registri | REGISTRO UNICO FATTURE | REGISTRO UNICO FATTURE</v>
      </c>
      <c r="Q5540" s="3" t="str">
        <f>VLOOKUP(P5540,'Classificazione UD'!A:B,2,FALSE)</f>
        <v>Fiscale</v>
      </c>
    </row>
    <row r="5541" spans="1:17" ht="15" customHeight="1" x14ac:dyDescent="0.25">
      <c r="A5541" s="30">
        <v>2015</v>
      </c>
      <c r="B5541" s="3" t="s">
        <v>17</v>
      </c>
      <c r="C5541" s="3" t="s">
        <v>27</v>
      </c>
      <c r="D5541" s="3" t="s">
        <v>19</v>
      </c>
      <c r="E5541" s="3">
        <v>1288</v>
      </c>
      <c r="F5541" s="3">
        <v>4701</v>
      </c>
      <c r="G5541" s="3">
        <v>8575</v>
      </c>
      <c r="H5541" s="3">
        <v>799698499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 t="str">
        <f>B5541&amp;" | "&amp;C5541&amp;" | "&amp;D5541</f>
        <v>documentazione_amministrativa / documentazione_contabile | FATTURA PASSIVA | FATTURA</v>
      </c>
      <c r="Q5541" s="3" t="str">
        <f>VLOOKUP(P5541,'Classificazione UD'!A:B,2,FALSE)</f>
        <v>Fiscale</v>
      </c>
    </row>
    <row r="5542" spans="1:17" ht="15" customHeight="1" x14ac:dyDescent="0.25">
      <c r="A5542" s="30">
        <v>2015</v>
      </c>
      <c r="B5542" s="3" t="s">
        <v>17</v>
      </c>
      <c r="C5542" s="3" t="s">
        <v>27</v>
      </c>
      <c r="D5542" s="3" t="s">
        <v>28</v>
      </c>
      <c r="E5542" s="3">
        <v>158</v>
      </c>
      <c r="F5542" s="3">
        <v>624</v>
      </c>
      <c r="G5542" s="3">
        <v>1098</v>
      </c>
      <c r="H5542" s="3">
        <v>57055581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 t="str">
        <f>B5542&amp;" | "&amp;C5542&amp;" | "&amp;D5542</f>
        <v>documentazione_amministrativa / documentazione_contabile | FATTURA PASSIVA | NOTA DI CREDITO</v>
      </c>
      <c r="Q5542" s="3" t="str">
        <f>VLOOKUP(P5542,'Classificazione UD'!A:B,2,FALSE)</f>
        <v>Fiscale</v>
      </c>
    </row>
    <row r="5543" spans="1:17" ht="15" customHeight="1" x14ac:dyDescent="0.25">
      <c r="A5543" s="30">
        <v>2015</v>
      </c>
      <c r="B5543" s="3" t="s">
        <v>17</v>
      </c>
      <c r="C5543" s="3" t="s">
        <v>27</v>
      </c>
      <c r="D5543" s="3" t="s">
        <v>86</v>
      </c>
      <c r="E5543" s="3">
        <v>2</v>
      </c>
      <c r="F5543" s="3">
        <v>6</v>
      </c>
      <c r="G5543" s="3">
        <v>12</v>
      </c>
      <c r="H5543" s="3">
        <v>241327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 t="str">
        <f>B5543&amp;" | "&amp;C5543&amp;" | "&amp;D5543</f>
        <v>documentazione_amministrativa / documentazione_contabile | FATTURA PASSIVA | PARCELLA</v>
      </c>
      <c r="Q5543" s="3" t="str">
        <f>VLOOKUP(P5543,'Classificazione UD'!A:B,2,FALSE)</f>
        <v>Fiscale</v>
      </c>
    </row>
    <row r="5544" spans="1:17" ht="15" customHeight="1" x14ac:dyDescent="0.25">
      <c r="A5544" s="30">
        <v>2016</v>
      </c>
      <c r="B5544" s="3" t="s">
        <v>17</v>
      </c>
      <c r="C5544" s="3" t="s">
        <v>27</v>
      </c>
      <c r="D5544" s="3" t="s">
        <v>19</v>
      </c>
      <c r="E5544" s="3">
        <v>1</v>
      </c>
      <c r="F5544" s="3">
        <v>4</v>
      </c>
      <c r="G5544" s="3">
        <v>7</v>
      </c>
      <c r="H5544" s="3">
        <v>812334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 t="str">
        <f>B5544&amp;" | "&amp;C5544&amp;" | "&amp;D5544</f>
        <v>documentazione_amministrativa / documentazione_contabile | FATTURA PASSIVA | FATTURA</v>
      </c>
      <c r="Q5544" s="3" t="str">
        <f>VLOOKUP(P5544,'Classificazione UD'!A:B,2,FALSE)</f>
        <v>Fiscale</v>
      </c>
    </row>
    <row r="5545" spans="1:17" ht="15" customHeight="1" x14ac:dyDescent="0.25">
      <c r="A5545" s="30">
        <v>2010</v>
      </c>
      <c r="B5545" s="3" t="s">
        <v>48</v>
      </c>
      <c r="C5545" s="3" t="s">
        <v>81</v>
      </c>
      <c r="D5545" s="3" t="s">
        <v>81</v>
      </c>
      <c r="E5545" s="3">
        <v>5</v>
      </c>
      <c r="F5545" s="3">
        <v>8</v>
      </c>
      <c r="G5545" s="3">
        <v>8</v>
      </c>
      <c r="H5545" s="3">
        <v>441166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 t="str">
        <f>B5545&amp;" | "&amp;C5545&amp;" | "&amp;D5545</f>
        <v>documentazione_amministrativa / determinazioni | DETERMINA | DETERMINA</v>
      </c>
      <c r="Q5545" s="3" t="str">
        <f>VLOOKUP(P5545,'Classificazione UD'!A:B,2,FALSE)</f>
        <v>Amministrativo</v>
      </c>
    </row>
    <row r="5546" spans="1:17" ht="15" customHeight="1" x14ac:dyDescent="0.25">
      <c r="A5546" s="30">
        <v>2010</v>
      </c>
      <c r="B5546" s="3" t="s">
        <v>44</v>
      </c>
      <c r="C5546" s="3" t="s">
        <v>46</v>
      </c>
      <c r="D5546" s="3" t="s">
        <v>46</v>
      </c>
      <c r="E5546" s="3">
        <v>40</v>
      </c>
      <c r="F5546" s="3">
        <v>108</v>
      </c>
      <c r="G5546" s="3">
        <v>108</v>
      </c>
      <c r="H5546" s="3">
        <v>9710292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 t="str">
        <f>B5546&amp;" | "&amp;C5546&amp;" | "&amp;D5546</f>
        <v>documentazione_amministrativa / deliberazioni | DELIBERA | DELIBERA</v>
      </c>
      <c r="Q5546" s="3" t="str">
        <f>VLOOKUP(P5546,'Classificazione UD'!A:B,2,FALSE)</f>
        <v>Amministrativo</v>
      </c>
    </row>
    <row r="5547" spans="1:17" ht="15" customHeight="1" x14ac:dyDescent="0.25">
      <c r="A5547" s="30">
        <v>2010</v>
      </c>
      <c r="B5547" s="3" t="s">
        <v>44</v>
      </c>
      <c r="C5547" s="3" t="s">
        <v>46</v>
      </c>
      <c r="D5547" s="3" t="s">
        <v>46</v>
      </c>
      <c r="E5547" s="3">
        <v>38</v>
      </c>
      <c r="F5547" s="3">
        <v>85</v>
      </c>
      <c r="G5547" s="3">
        <v>85</v>
      </c>
      <c r="H5547" s="3">
        <v>12039032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 t="str">
        <f>B5547&amp;" | "&amp;C5547&amp;" | "&amp;D5547</f>
        <v>documentazione_amministrativa / deliberazioni | DELIBERA | DELIBERA</v>
      </c>
      <c r="Q5547" s="3" t="str">
        <f>VLOOKUP(P5547,'Classificazione UD'!A:B,2,FALSE)</f>
        <v>Amministrativo</v>
      </c>
    </row>
    <row r="5548" spans="1:17" ht="15" customHeight="1" x14ac:dyDescent="0.25">
      <c r="A5548" s="30">
        <v>2015</v>
      </c>
      <c r="B5548" s="3" t="s">
        <v>17</v>
      </c>
      <c r="C5548" s="3" t="s">
        <v>27</v>
      </c>
      <c r="D5548" s="3" t="s">
        <v>19</v>
      </c>
      <c r="E5548" s="3">
        <v>941</v>
      </c>
      <c r="F5548" s="3">
        <v>6046</v>
      </c>
      <c r="G5548" s="3">
        <v>8928</v>
      </c>
      <c r="H5548" s="3">
        <v>664427803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 t="str">
        <f>B5548&amp;" | "&amp;C5548&amp;" | "&amp;D5548</f>
        <v>documentazione_amministrativa / documentazione_contabile | FATTURA PASSIVA | FATTURA</v>
      </c>
      <c r="Q5548" s="3" t="str">
        <f>VLOOKUP(P5548,'Classificazione UD'!A:B,2,FALSE)</f>
        <v>Fiscale</v>
      </c>
    </row>
    <row r="5549" spans="1:17" ht="15" customHeight="1" x14ac:dyDescent="0.25">
      <c r="A5549" s="30">
        <v>2015</v>
      </c>
      <c r="B5549" s="3" t="s">
        <v>17</v>
      </c>
      <c r="C5549" s="3" t="s">
        <v>24</v>
      </c>
      <c r="D5549" s="3" t="s">
        <v>24</v>
      </c>
      <c r="E5549" s="3">
        <v>10</v>
      </c>
      <c r="F5549" s="3">
        <v>10</v>
      </c>
      <c r="G5549" s="3">
        <v>10</v>
      </c>
      <c r="H5549" s="3">
        <v>145067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 t="str">
        <f>B5549&amp;" | "&amp;C5549&amp;" | "&amp;D5549</f>
        <v>documentazione_amministrativa / documentazione_contabile | FOGLIO DI TRASFORMAZIONE | FOGLIO DI TRASFORMAZIONE</v>
      </c>
      <c r="Q5549" s="3" t="str">
        <f>VLOOKUP(P5549,'Classificazione UD'!A:B,2,FALSE)</f>
        <v>Tecnico</v>
      </c>
    </row>
    <row r="5550" spans="1:17" ht="15" customHeight="1" x14ac:dyDescent="0.25">
      <c r="A5550" s="30">
        <v>2010</v>
      </c>
      <c r="B5550" s="3" t="s">
        <v>48</v>
      </c>
      <c r="C5550" s="3" t="s">
        <v>81</v>
      </c>
      <c r="D5550" s="3" t="s">
        <v>81</v>
      </c>
      <c r="E5550" s="3">
        <v>85</v>
      </c>
      <c r="F5550" s="3">
        <v>127</v>
      </c>
      <c r="G5550" s="3">
        <v>127</v>
      </c>
      <c r="H5550" s="3">
        <v>6559970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 t="str">
        <f>B5550&amp;" | "&amp;C5550&amp;" | "&amp;D5550</f>
        <v>documentazione_amministrativa / determinazioni | DETERMINA | DETERMINA</v>
      </c>
      <c r="Q5550" s="3" t="str">
        <f>VLOOKUP(P5550,'Classificazione UD'!A:B,2,FALSE)</f>
        <v>Amministrativo</v>
      </c>
    </row>
    <row r="5551" spans="1:17" ht="15" customHeight="1" x14ac:dyDescent="0.25">
      <c r="A5551" s="30">
        <v>2006</v>
      </c>
      <c r="B5551" s="3" t="s">
        <v>36</v>
      </c>
      <c r="C5551" s="3" t="s">
        <v>50</v>
      </c>
      <c r="D5551" s="3" t="s">
        <v>50</v>
      </c>
      <c r="E5551" s="3">
        <v>128</v>
      </c>
      <c r="F5551" s="3">
        <v>128</v>
      </c>
      <c r="G5551" s="3">
        <v>128</v>
      </c>
      <c r="H5551" s="3">
        <v>15640029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 t="str">
        <f>B5551&amp;" | "&amp;C5551&amp;" | "&amp;D5551</f>
        <v>documentazione_amministrativa / documenti_protocollati | DOCUMENTO PROTOCOLLATO | DOCUMENTO PROTOCOLLATO</v>
      </c>
      <c r="Q5551" s="3" t="str">
        <f>VLOOKUP(P5551,'Classificazione UD'!A:B,2,FALSE)</f>
        <v>Protocollo</v>
      </c>
    </row>
    <row r="5552" spans="1:17" ht="15" customHeight="1" x14ac:dyDescent="0.25">
      <c r="A5552" s="30">
        <v>2007</v>
      </c>
      <c r="B5552" s="3" t="s">
        <v>36</v>
      </c>
      <c r="C5552" s="3" t="s">
        <v>50</v>
      </c>
      <c r="D5552" s="3" t="s">
        <v>50</v>
      </c>
      <c r="E5552" s="3">
        <v>12348</v>
      </c>
      <c r="F5552" s="3">
        <v>12369</v>
      </c>
      <c r="G5552" s="3">
        <v>12369</v>
      </c>
      <c r="H5552" s="3">
        <v>1164803149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 t="str">
        <f>B5552&amp;" | "&amp;C5552&amp;" | "&amp;D5552</f>
        <v>documentazione_amministrativa / documenti_protocollati | DOCUMENTO PROTOCOLLATO | DOCUMENTO PROTOCOLLATO</v>
      </c>
      <c r="Q5552" s="3" t="str">
        <f>VLOOKUP(P5552,'Classificazione UD'!A:B,2,FALSE)</f>
        <v>Protocollo</v>
      </c>
    </row>
    <row r="5553" spans="1:17" ht="15" customHeight="1" x14ac:dyDescent="0.25">
      <c r="A5553" s="30">
        <v>2008</v>
      </c>
      <c r="B5553" s="3" t="s">
        <v>36</v>
      </c>
      <c r="C5553" s="3" t="s">
        <v>50</v>
      </c>
      <c r="D5553" s="3" t="s">
        <v>50</v>
      </c>
      <c r="E5553" s="3">
        <v>12153</v>
      </c>
      <c r="F5553" s="3">
        <v>12153</v>
      </c>
      <c r="G5553" s="3">
        <v>12153</v>
      </c>
      <c r="H5553" s="3">
        <v>1197532561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 t="str">
        <f>B5553&amp;" | "&amp;C5553&amp;" | "&amp;D5553</f>
        <v>documentazione_amministrativa / documenti_protocollati | DOCUMENTO PROTOCOLLATO | DOCUMENTO PROTOCOLLATO</v>
      </c>
      <c r="Q5553" s="3" t="str">
        <f>VLOOKUP(P5553,'Classificazione UD'!A:B,2,FALSE)</f>
        <v>Protocollo</v>
      </c>
    </row>
    <row r="5554" spans="1:17" ht="15" customHeight="1" x14ac:dyDescent="0.25">
      <c r="A5554" s="30">
        <v>2009</v>
      </c>
      <c r="B5554" s="3" t="s">
        <v>36</v>
      </c>
      <c r="C5554" s="3" t="s">
        <v>50</v>
      </c>
      <c r="D5554" s="3" t="s">
        <v>50</v>
      </c>
      <c r="E5554" s="3">
        <v>12345</v>
      </c>
      <c r="F5554" s="3">
        <v>12435</v>
      </c>
      <c r="G5554" s="3">
        <v>12435</v>
      </c>
      <c r="H5554" s="3">
        <v>1159404464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 t="str">
        <f>B5554&amp;" | "&amp;C5554&amp;" | "&amp;D5554</f>
        <v>documentazione_amministrativa / documenti_protocollati | DOCUMENTO PROTOCOLLATO | DOCUMENTO PROTOCOLLATO</v>
      </c>
      <c r="Q5554" s="3" t="str">
        <f>VLOOKUP(P5554,'Classificazione UD'!A:B,2,FALSE)</f>
        <v>Protocollo</v>
      </c>
    </row>
    <row r="5555" spans="1:17" ht="15" customHeight="1" x14ac:dyDescent="0.25">
      <c r="A5555" s="30">
        <v>2010</v>
      </c>
      <c r="B5555" s="3" t="s">
        <v>36</v>
      </c>
      <c r="C5555" s="3" t="s">
        <v>50</v>
      </c>
      <c r="D5555" s="3" t="s">
        <v>50</v>
      </c>
      <c r="E5555" s="3">
        <v>15082</v>
      </c>
      <c r="F5555" s="3">
        <v>15638</v>
      </c>
      <c r="G5555" s="3">
        <v>15638</v>
      </c>
      <c r="H5555" s="3">
        <v>1582498463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 t="str">
        <f>B5555&amp;" | "&amp;C5555&amp;" | "&amp;D5555</f>
        <v>documentazione_amministrativa / documenti_protocollati | DOCUMENTO PROTOCOLLATO | DOCUMENTO PROTOCOLLATO</v>
      </c>
      <c r="Q5555" s="3" t="str">
        <f>VLOOKUP(P5555,'Classificazione UD'!A:B,2,FALSE)</f>
        <v>Protocollo</v>
      </c>
    </row>
    <row r="5556" spans="1:17" ht="15" customHeight="1" x14ac:dyDescent="0.25">
      <c r="A5556" s="30">
        <v>2011</v>
      </c>
      <c r="B5556" s="3" t="s">
        <v>36</v>
      </c>
      <c r="C5556" s="3" t="s">
        <v>148</v>
      </c>
      <c r="D5556" s="3" t="s">
        <v>148</v>
      </c>
      <c r="E5556" s="3">
        <v>6</v>
      </c>
      <c r="F5556" s="3">
        <v>6</v>
      </c>
      <c r="G5556" s="3">
        <v>6</v>
      </c>
      <c r="H5556" s="3">
        <v>427380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 t="str">
        <f>B5556&amp;" | "&amp;C5556&amp;" | "&amp;D5556</f>
        <v>documentazione_amministrativa / documenti_protocollati | DOCUMENTO_PROTOCOLLATO_DOCER | DOCUMENTO_PROTOCOLLATO_DOCER</v>
      </c>
      <c r="Q5556" s="3" t="str">
        <f>VLOOKUP(P5556,'Classificazione UD'!A:B,2,FALSE)</f>
        <v>Protocollo</v>
      </c>
    </row>
    <row r="5557" spans="1:17" ht="15" customHeight="1" x14ac:dyDescent="0.25">
      <c r="A5557" s="30">
        <v>2012</v>
      </c>
      <c r="B5557" s="3" t="s">
        <v>36</v>
      </c>
      <c r="C5557" s="3" t="s">
        <v>148</v>
      </c>
      <c r="D5557" s="3" t="s">
        <v>148</v>
      </c>
      <c r="E5557" s="3">
        <v>22</v>
      </c>
      <c r="F5557" s="3">
        <v>35</v>
      </c>
      <c r="G5557" s="3">
        <v>35</v>
      </c>
      <c r="H5557" s="3">
        <v>2012004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 t="str">
        <f>B5557&amp;" | "&amp;C5557&amp;" | "&amp;D5557</f>
        <v>documentazione_amministrativa / documenti_protocollati | DOCUMENTO_PROTOCOLLATO_DOCER | DOCUMENTO_PROTOCOLLATO_DOCER</v>
      </c>
      <c r="Q5557" s="3" t="str">
        <f>VLOOKUP(P5557,'Classificazione UD'!A:B,2,FALSE)</f>
        <v>Protocollo</v>
      </c>
    </row>
    <row r="5558" spans="1:17" ht="15" customHeight="1" x14ac:dyDescent="0.25">
      <c r="A5558" s="30">
        <v>2013</v>
      </c>
      <c r="B5558" s="3" t="s">
        <v>36</v>
      </c>
      <c r="C5558" s="3" t="s">
        <v>148</v>
      </c>
      <c r="D5558" s="3" t="s">
        <v>148</v>
      </c>
      <c r="E5558" s="3">
        <v>16</v>
      </c>
      <c r="F5558" s="3">
        <v>45</v>
      </c>
      <c r="G5558" s="3">
        <v>45</v>
      </c>
      <c r="H5558" s="3">
        <v>3182902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 t="str">
        <f>B5558&amp;" | "&amp;C5558&amp;" | "&amp;D5558</f>
        <v>documentazione_amministrativa / documenti_protocollati | DOCUMENTO_PROTOCOLLATO_DOCER | DOCUMENTO_PROTOCOLLATO_DOCER</v>
      </c>
      <c r="Q5558" s="3" t="str">
        <f>VLOOKUP(P5558,'Classificazione UD'!A:B,2,FALSE)</f>
        <v>Protocollo</v>
      </c>
    </row>
    <row r="5559" spans="1:17" ht="15" customHeight="1" x14ac:dyDescent="0.25">
      <c r="A5559" s="30">
        <v>2014</v>
      </c>
      <c r="B5559" s="3" t="s">
        <v>36</v>
      </c>
      <c r="C5559" s="3" t="s">
        <v>148</v>
      </c>
      <c r="D5559" s="3" t="s">
        <v>148</v>
      </c>
      <c r="E5559" s="3">
        <v>19691</v>
      </c>
      <c r="F5559" s="3">
        <v>40686</v>
      </c>
      <c r="G5559" s="3">
        <v>40686</v>
      </c>
      <c r="H5559" s="3">
        <v>8996608838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 t="str">
        <f>B5559&amp;" | "&amp;C5559&amp;" | "&amp;D5559</f>
        <v>documentazione_amministrativa / documenti_protocollati | DOCUMENTO_PROTOCOLLATO_DOCER | DOCUMENTO_PROTOCOLLATO_DOCER</v>
      </c>
      <c r="Q5559" s="3" t="str">
        <f>VLOOKUP(P5559,'Classificazione UD'!A:B,2,FALSE)</f>
        <v>Protocollo</v>
      </c>
    </row>
    <row r="5560" spans="1:17" ht="15" customHeight="1" x14ac:dyDescent="0.25">
      <c r="A5560" s="30">
        <v>2015</v>
      </c>
      <c r="B5560" s="3" t="s">
        <v>36</v>
      </c>
      <c r="C5560" s="3" t="s">
        <v>148</v>
      </c>
      <c r="D5560" s="3" t="s">
        <v>148</v>
      </c>
      <c r="E5560" s="3">
        <v>18482</v>
      </c>
      <c r="F5560" s="3">
        <v>42994</v>
      </c>
      <c r="G5560" s="3">
        <v>42994</v>
      </c>
      <c r="H5560" s="3">
        <v>11500789133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 t="str">
        <f>B5560&amp;" | "&amp;C5560&amp;" | "&amp;D5560</f>
        <v>documentazione_amministrativa / documenti_protocollati | DOCUMENTO_PROTOCOLLATO_DOCER | DOCUMENTO_PROTOCOLLATO_DOCER</v>
      </c>
      <c r="Q5560" s="3" t="str">
        <f>VLOOKUP(P5560,'Classificazione UD'!A:B,2,FALSE)</f>
        <v>Protocollo</v>
      </c>
    </row>
    <row r="5561" spans="1:17" ht="15" customHeight="1" x14ac:dyDescent="0.25">
      <c r="A5561" s="30">
        <v>2016</v>
      </c>
      <c r="B5561" s="3" t="s">
        <v>36</v>
      </c>
      <c r="C5561" s="3" t="s">
        <v>148</v>
      </c>
      <c r="D5561" s="3" t="s">
        <v>148</v>
      </c>
      <c r="E5561" s="3">
        <v>27</v>
      </c>
      <c r="F5561" s="3">
        <v>39</v>
      </c>
      <c r="G5561" s="3">
        <v>39</v>
      </c>
      <c r="H5561" s="3">
        <v>3850505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 t="str">
        <f>B5561&amp;" | "&amp;C5561&amp;" | "&amp;D5561</f>
        <v>documentazione_amministrativa / documenti_protocollati | DOCUMENTO_PROTOCOLLATO_DOCER | DOCUMENTO_PROTOCOLLATO_DOCER</v>
      </c>
      <c r="Q5561" s="3" t="str">
        <f>VLOOKUP(P5561,'Classificazione UD'!A:B,2,FALSE)</f>
        <v>Protocollo</v>
      </c>
    </row>
    <row r="5562" spans="1:17" ht="15" customHeight="1" x14ac:dyDescent="0.25">
      <c r="A5562" s="30">
        <v>2010</v>
      </c>
      <c r="B5562" s="3" t="s">
        <v>48</v>
      </c>
      <c r="C5562" s="3" t="s">
        <v>81</v>
      </c>
      <c r="D5562" s="3" t="s">
        <v>81</v>
      </c>
      <c r="E5562" s="3">
        <v>36</v>
      </c>
      <c r="F5562" s="3">
        <v>73</v>
      </c>
      <c r="G5562" s="3">
        <v>73</v>
      </c>
      <c r="H5562" s="3">
        <v>3190077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 t="str">
        <f>B5562&amp;" | "&amp;C5562&amp;" | "&amp;D5562</f>
        <v>documentazione_amministrativa / determinazioni | DETERMINA | DETERMINA</v>
      </c>
      <c r="Q5562" s="3" t="str">
        <f>VLOOKUP(P5562,'Classificazione UD'!A:B,2,FALSE)</f>
        <v>Amministrativo</v>
      </c>
    </row>
    <row r="5563" spans="1:17" ht="15" customHeight="1" x14ac:dyDescent="0.25">
      <c r="A5563" s="30">
        <v>2010</v>
      </c>
      <c r="B5563" s="3" t="s">
        <v>48</v>
      </c>
      <c r="C5563" s="3" t="s">
        <v>81</v>
      </c>
      <c r="D5563" s="3" t="s">
        <v>81</v>
      </c>
      <c r="E5563" s="3">
        <v>13</v>
      </c>
      <c r="F5563" s="3">
        <v>23</v>
      </c>
      <c r="G5563" s="3">
        <v>23</v>
      </c>
      <c r="H5563" s="3">
        <v>1073992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 t="str">
        <f>B5563&amp;" | "&amp;C5563&amp;" | "&amp;D5563</f>
        <v>documentazione_amministrativa / determinazioni | DETERMINA | DETERMINA</v>
      </c>
      <c r="Q5563" s="3" t="str">
        <f>VLOOKUP(P5563,'Classificazione UD'!A:B,2,FALSE)</f>
        <v>Amministrativo</v>
      </c>
    </row>
    <row r="5564" spans="1:17" ht="15" customHeight="1" x14ac:dyDescent="0.25">
      <c r="A5564" s="30">
        <v>2010</v>
      </c>
      <c r="B5564" s="3" t="s">
        <v>48</v>
      </c>
      <c r="C5564" s="3" t="s">
        <v>81</v>
      </c>
      <c r="D5564" s="3" t="s">
        <v>81</v>
      </c>
      <c r="E5564" s="3">
        <v>154</v>
      </c>
      <c r="F5564" s="3">
        <v>225</v>
      </c>
      <c r="G5564" s="3">
        <v>225</v>
      </c>
      <c r="H5564" s="3">
        <v>12758083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 t="str">
        <f>B5564&amp;" | "&amp;C5564&amp;" | "&amp;D5564</f>
        <v>documentazione_amministrativa / determinazioni | DETERMINA | DETERMINA</v>
      </c>
      <c r="Q5564" s="3" t="str">
        <f>VLOOKUP(P5564,'Classificazione UD'!A:B,2,FALSE)</f>
        <v>Amministrativo</v>
      </c>
    </row>
    <row r="5565" spans="1:17" ht="15" customHeight="1" x14ac:dyDescent="0.25">
      <c r="A5565" s="30">
        <v>2015</v>
      </c>
      <c r="B5565" s="3" t="s">
        <v>20</v>
      </c>
      <c r="C5565" s="3" t="s">
        <v>130</v>
      </c>
      <c r="D5565" s="3" t="s">
        <v>130</v>
      </c>
      <c r="E5565" s="3">
        <v>1</v>
      </c>
      <c r="F5565" s="3">
        <v>1</v>
      </c>
      <c r="G5565" s="3">
        <v>1</v>
      </c>
      <c r="H5565" s="3">
        <v>400239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 t="str">
        <f>B5565&amp;" | "&amp;C5565&amp;" | "&amp;D5565</f>
        <v>documentazione_amministrativa / registri | REGISTRO UNICO FATTURE | REGISTRO UNICO FATTURE</v>
      </c>
      <c r="Q5565" s="3" t="str">
        <f>VLOOKUP(P5565,'Classificazione UD'!A:B,2,FALSE)</f>
        <v>Fiscale</v>
      </c>
    </row>
    <row r="5566" spans="1:17" ht="15" customHeight="1" x14ac:dyDescent="0.25">
      <c r="A5566" s="30">
        <v>2015</v>
      </c>
      <c r="B5566" s="3" t="s">
        <v>17</v>
      </c>
      <c r="C5566" s="3" t="s">
        <v>27</v>
      </c>
      <c r="D5566" s="3" t="s">
        <v>19</v>
      </c>
      <c r="E5566" s="3">
        <v>38</v>
      </c>
      <c r="F5566" s="3">
        <v>112</v>
      </c>
      <c r="G5566" s="3">
        <v>195</v>
      </c>
      <c r="H5566" s="3">
        <v>30592332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 t="str">
        <f>B5566&amp;" | "&amp;C5566&amp;" | "&amp;D5566</f>
        <v>documentazione_amministrativa / documentazione_contabile | FATTURA PASSIVA | FATTURA</v>
      </c>
      <c r="Q5566" s="3" t="str">
        <f>VLOOKUP(P5566,'Classificazione UD'!A:B,2,FALSE)</f>
        <v>Fiscale</v>
      </c>
    </row>
    <row r="5567" spans="1:17" ht="15" customHeight="1" x14ac:dyDescent="0.25">
      <c r="A5567" s="30">
        <v>2015</v>
      </c>
      <c r="B5567" s="3" t="s">
        <v>20</v>
      </c>
      <c r="C5567" s="3" t="s">
        <v>130</v>
      </c>
      <c r="D5567" s="3" t="s">
        <v>130</v>
      </c>
      <c r="E5567" s="3">
        <v>1</v>
      </c>
      <c r="F5567" s="3">
        <v>1</v>
      </c>
      <c r="G5567" s="3">
        <v>1</v>
      </c>
      <c r="H5567" s="3">
        <v>371519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 t="str">
        <f>B5567&amp;" | "&amp;C5567&amp;" | "&amp;D5567</f>
        <v>documentazione_amministrativa / registri | REGISTRO UNICO FATTURE | REGISTRO UNICO FATTURE</v>
      </c>
      <c r="Q5567" s="3" t="str">
        <f>VLOOKUP(P5567,'Classificazione UD'!A:B,2,FALSE)</f>
        <v>Fiscale</v>
      </c>
    </row>
    <row r="5568" spans="1:17" ht="15" customHeight="1" x14ac:dyDescent="0.25">
      <c r="A5568" s="30">
        <v>2015</v>
      </c>
      <c r="B5568" s="3" t="s">
        <v>17</v>
      </c>
      <c r="C5568" s="3" t="s">
        <v>27</v>
      </c>
      <c r="D5568" s="3" t="s">
        <v>19</v>
      </c>
      <c r="E5568" s="3">
        <v>21</v>
      </c>
      <c r="F5568" s="3">
        <v>63</v>
      </c>
      <c r="G5568" s="3">
        <v>125</v>
      </c>
      <c r="H5568" s="3">
        <v>2620306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 t="str">
        <f>B5568&amp;" | "&amp;C5568&amp;" | "&amp;D5568</f>
        <v>documentazione_amministrativa / documentazione_contabile | FATTURA PASSIVA | FATTURA</v>
      </c>
      <c r="Q5568" s="3" t="str">
        <f>VLOOKUP(P5568,'Classificazione UD'!A:B,2,FALSE)</f>
        <v>Fiscale</v>
      </c>
    </row>
    <row r="5569" spans="1:17" ht="15" customHeight="1" x14ac:dyDescent="0.25">
      <c r="A5569" s="30">
        <v>2016</v>
      </c>
      <c r="B5569" s="3" t="s">
        <v>33</v>
      </c>
      <c r="C5569" s="3" t="s">
        <v>34</v>
      </c>
      <c r="D5569" s="3" t="s">
        <v>34</v>
      </c>
      <c r="E5569" s="3">
        <v>2</v>
      </c>
      <c r="F5569" s="3">
        <v>6</v>
      </c>
      <c r="G5569" s="3">
        <v>6</v>
      </c>
      <c r="H5569" s="3">
        <v>1701169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 t="str">
        <f>B5569&amp;" | "&amp;C5569&amp;" | "&amp;D5569</f>
        <v>documentazione_amministrativa / contratti_accordi | CONTRATTO | CONTRATTO</v>
      </c>
      <c r="Q5569" s="3" t="str">
        <f>VLOOKUP(P5569,'Classificazione UD'!A:B,2,FALSE)</f>
        <v>Contratto</v>
      </c>
    </row>
    <row r="5570" spans="1:17" ht="15" customHeight="1" x14ac:dyDescent="0.25">
      <c r="A5570" s="30">
        <v>2016</v>
      </c>
      <c r="B5570" s="3" t="s">
        <v>20</v>
      </c>
      <c r="C5570" s="3" t="s">
        <v>21</v>
      </c>
      <c r="D5570" s="3" t="s">
        <v>21</v>
      </c>
      <c r="E5570" s="3">
        <v>181</v>
      </c>
      <c r="F5570" s="3">
        <v>181</v>
      </c>
      <c r="G5570" s="3">
        <v>186</v>
      </c>
      <c r="H5570" s="3">
        <v>43802761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 t="str">
        <f>B5570&amp;" | "&amp;C5570&amp;" | "&amp;D5570</f>
        <v>documentazione_amministrativa / registri | REGISTRO GIORNALIERO | REGISTRO GIORNALIERO</v>
      </c>
      <c r="Q5570" s="3" t="str">
        <f>VLOOKUP(P5570,'Classificazione UD'!A:B,2,FALSE)</f>
        <v>RGP</v>
      </c>
    </row>
    <row r="5571" spans="1:17" ht="15" customHeight="1" x14ac:dyDescent="0.25">
      <c r="A5571" s="30">
        <v>2015</v>
      </c>
      <c r="B5571" s="3" t="s">
        <v>20</v>
      </c>
      <c r="C5571" s="3" t="s">
        <v>181</v>
      </c>
      <c r="D5571" s="3" t="s">
        <v>181</v>
      </c>
      <c r="E5571" s="3">
        <v>3</v>
      </c>
      <c r="F5571" s="3">
        <v>3</v>
      </c>
      <c r="G5571" s="3">
        <v>3</v>
      </c>
      <c r="H5571" s="3">
        <v>2172408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 t="str">
        <f>B5571&amp;" | "&amp;C5571&amp;" | "&amp;D5571</f>
        <v>documentazione_amministrativa / registri | REGISTRO MENSILE | REGISTRO MENSILE</v>
      </c>
      <c r="Q5571" s="3" t="str">
        <f>VLOOKUP(P5571,'Classificazione UD'!A:B,2,FALSE)</f>
        <v>Fiscale</v>
      </c>
    </row>
    <row r="5572" spans="1:17" ht="15" customHeight="1" x14ac:dyDescent="0.25">
      <c r="A5572" s="30">
        <v>2016</v>
      </c>
      <c r="B5572" s="3" t="s">
        <v>20</v>
      </c>
      <c r="C5572" s="3" t="s">
        <v>181</v>
      </c>
      <c r="D5572" s="3" t="s">
        <v>181</v>
      </c>
      <c r="E5572" s="3">
        <v>5</v>
      </c>
      <c r="F5572" s="3">
        <v>5</v>
      </c>
      <c r="G5572" s="3">
        <v>5</v>
      </c>
      <c r="H5572" s="3">
        <v>2914566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 t="str">
        <f>B5572&amp;" | "&amp;C5572&amp;" | "&amp;D5572</f>
        <v>documentazione_amministrativa / registri | REGISTRO MENSILE | REGISTRO MENSILE</v>
      </c>
      <c r="Q5572" s="3" t="str">
        <f>VLOOKUP(P5572,'Classificazione UD'!A:B,2,FALSE)</f>
        <v>Fiscale</v>
      </c>
    </row>
    <row r="5573" spans="1:17" ht="15" customHeight="1" x14ac:dyDescent="0.25">
      <c r="A5573" s="30">
        <v>2012</v>
      </c>
      <c r="B5573" s="3" t="s">
        <v>44</v>
      </c>
      <c r="C5573" s="3" t="s">
        <v>46</v>
      </c>
      <c r="D5573" s="3" t="s">
        <v>46</v>
      </c>
      <c r="E5573" s="3">
        <v>38</v>
      </c>
      <c r="F5573" s="3">
        <v>227</v>
      </c>
      <c r="G5573" s="3">
        <v>227</v>
      </c>
      <c r="H5573" s="3">
        <v>88313734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 t="str">
        <f>B5573&amp;" | "&amp;C5573&amp;" | "&amp;D5573</f>
        <v>documentazione_amministrativa / deliberazioni | DELIBERA | DELIBERA</v>
      </c>
      <c r="Q5573" s="3" t="str">
        <f>VLOOKUP(P5573,'Classificazione UD'!A:B,2,FALSE)</f>
        <v>Amministrativo</v>
      </c>
    </row>
    <row r="5574" spans="1:17" ht="15" customHeight="1" x14ac:dyDescent="0.25">
      <c r="A5574" s="30">
        <v>2013</v>
      </c>
      <c r="B5574" s="3" t="s">
        <v>44</v>
      </c>
      <c r="C5574" s="3" t="s">
        <v>46</v>
      </c>
      <c r="D5574" s="3" t="s">
        <v>46</v>
      </c>
      <c r="E5574" s="3">
        <v>41</v>
      </c>
      <c r="F5574" s="3">
        <v>243</v>
      </c>
      <c r="G5574" s="3">
        <v>243</v>
      </c>
      <c r="H5574" s="3">
        <v>136306681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 t="str">
        <f>B5574&amp;" | "&amp;C5574&amp;" | "&amp;D5574</f>
        <v>documentazione_amministrativa / deliberazioni | DELIBERA | DELIBERA</v>
      </c>
      <c r="Q5574" s="3" t="str">
        <f>VLOOKUP(P5574,'Classificazione UD'!A:B,2,FALSE)</f>
        <v>Amministrativo</v>
      </c>
    </row>
    <row r="5575" spans="1:17" ht="15" customHeight="1" x14ac:dyDescent="0.25">
      <c r="A5575" s="30">
        <v>2014</v>
      </c>
      <c r="B5575" s="3" t="s">
        <v>44</v>
      </c>
      <c r="C5575" s="3" t="s">
        <v>46</v>
      </c>
      <c r="D5575" s="3" t="s">
        <v>46</v>
      </c>
      <c r="E5575" s="3">
        <v>54</v>
      </c>
      <c r="F5575" s="3">
        <v>317</v>
      </c>
      <c r="G5575" s="3">
        <v>317</v>
      </c>
      <c r="H5575" s="3">
        <v>124283205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 t="str">
        <f>B5575&amp;" | "&amp;C5575&amp;" | "&amp;D5575</f>
        <v>documentazione_amministrativa / deliberazioni | DELIBERA | DELIBERA</v>
      </c>
      <c r="Q5575" s="3" t="str">
        <f>VLOOKUP(P5575,'Classificazione UD'!A:B,2,FALSE)</f>
        <v>Amministrativo</v>
      </c>
    </row>
    <row r="5576" spans="1:17" ht="15" customHeight="1" x14ac:dyDescent="0.25">
      <c r="A5576" s="30">
        <v>2015</v>
      </c>
      <c r="B5576" s="3" t="s">
        <v>44</v>
      </c>
      <c r="C5576" s="3" t="s">
        <v>46</v>
      </c>
      <c r="D5576" s="3" t="s">
        <v>46</v>
      </c>
      <c r="E5576" s="3">
        <v>39</v>
      </c>
      <c r="F5576" s="3">
        <v>253</v>
      </c>
      <c r="G5576" s="3">
        <v>253</v>
      </c>
      <c r="H5576" s="3">
        <v>75106359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 t="str">
        <f>B5576&amp;" | "&amp;C5576&amp;" | "&amp;D5576</f>
        <v>documentazione_amministrativa / deliberazioni | DELIBERA | DELIBERA</v>
      </c>
      <c r="Q5576" s="3" t="str">
        <f>VLOOKUP(P5576,'Classificazione UD'!A:B,2,FALSE)</f>
        <v>Amministrativo</v>
      </c>
    </row>
    <row r="5577" spans="1:17" ht="15" customHeight="1" x14ac:dyDescent="0.25">
      <c r="A5577" s="30">
        <v>2016</v>
      </c>
      <c r="B5577" s="3" t="s">
        <v>44</v>
      </c>
      <c r="C5577" s="3" t="s">
        <v>46</v>
      </c>
      <c r="D5577" s="3" t="s">
        <v>46</v>
      </c>
      <c r="E5577" s="3">
        <v>14</v>
      </c>
      <c r="F5577" s="3">
        <v>102</v>
      </c>
      <c r="G5577" s="3">
        <v>102</v>
      </c>
      <c r="H5577" s="3">
        <v>99197120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 t="str">
        <f>B5577&amp;" | "&amp;C5577&amp;" | "&amp;D5577</f>
        <v>documentazione_amministrativa / deliberazioni | DELIBERA | DELIBERA</v>
      </c>
      <c r="Q5577" s="3" t="str">
        <f>VLOOKUP(P5577,'Classificazione UD'!A:B,2,FALSE)</f>
        <v>Amministrativo</v>
      </c>
    </row>
    <row r="5578" spans="1:17" ht="15" customHeight="1" x14ac:dyDescent="0.25">
      <c r="A5578" s="30">
        <v>2012</v>
      </c>
      <c r="B5578" s="3" t="s">
        <v>44</v>
      </c>
      <c r="C5578" s="3" t="s">
        <v>46</v>
      </c>
      <c r="D5578" s="3" t="s">
        <v>46</v>
      </c>
      <c r="E5578" s="3">
        <v>65</v>
      </c>
      <c r="F5578" s="3">
        <v>408</v>
      </c>
      <c r="G5578" s="3">
        <v>408</v>
      </c>
      <c r="H5578" s="3">
        <v>214036957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 t="str">
        <f>B5578&amp;" | "&amp;C5578&amp;" | "&amp;D5578</f>
        <v>documentazione_amministrativa / deliberazioni | DELIBERA | DELIBERA</v>
      </c>
      <c r="Q5578" s="3" t="str">
        <f>VLOOKUP(P5578,'Classificazione UD'!A:B,2,FALSE)</f>
        <v>Amministrativo</v>
      </c>
    </row>
    <row r="5579" spans="1:17" ht="15" customHeight="1" x14ac:dyDescent="0.25">
      <c r="A5579" s="30">
        <v>2013</v>
      </c>
      <c r="B5579" s="3" t="s">
        <v>44</v>
      </c>
      <c r="C5579" s="3" t="s">
        <v>46</v>
      </c>
      <c r="D5579" s="3" t="s">
        <v>46</v>
      </c>
      <c r="E5579" s="3">
        <v>62</v>
      </c>
      <c r="F5579" s="3">
        <v>353</v>
      </c>
      <c r="G5579" s="3">
        <v>353</v>
      </c>
      <c r="H5579" s="3">
        <v>126529781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 t="str">
        <f>B5579&amp;" | "&amp;C5579&amp;" | "&amp;D5579</f>
        <v>documentazione_amministrativa / deliberazioni | DELIBERA | DELIBERA</v>
      </c>
      <c r="Q5579" s="3" t="str">
        <f>VLOOKUP(P5579,'Classificazione UD'!A:B,2,FALSE)</f>
        <v>Amministrativo</v>
      </c>
    </row>
    <row r="5580" spans="1:17" ht="15" customHeight="1" x14ac:dyDescent="0.25">
      <c r="A5580" s="30">
        <v>2014</v>
      </c>
      <c r="B5580" s="3" t="s">
        <v>44</v>
      </c>
      <c r="C5580" s="3" t="s">
        <v>46</v>
      </c>
      <c r="D5580" s="3" t="s">
        <v>46</v>
      </c>
      <c r="E5580" s="3">
        <v>93</v>
      </c>
      <c r="F5580" s="3">
        <v>527</v>
      </c>
      <c r="G5580" s="3">
        <v>527</v>
      </c>
      <c r="H5580" s="3">
        <v>132873277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 t="str">
        <f>B5580&amp;" | "&amp;C5580&amp;" | "&amp;D5580</f>
        <v>documentazione_amministrativa / deliberazioni | DELIBERA | DELIBERA</v>
      </c>
      <c r="Q5580" s="3" t="str">
        <f>VLOOKUP(P5580,'Classificazione UD'!A:B,2,FALSE)</f>
        <v>Amministrativo</v>
      </c>
    </row>
    <row r="5581" spans="1:17" ht="15" customHeight="1" x14ac:dyDescent="0.25">
      <c r="A5581" s="30">
        <v>2015</v>
      </c>
      <c r="B5581" s="3" t="s">
        <v>44</v>
      </c>
      <c r="C5581" s="3" t="s">
        <v>46</v>
      </c>
      <c r="D5581" s="3" t="s">
        <v>46</v>
      </c>
      <c r="E5581" s="3">
        <v>81</v>
      </c>
      <c r="F5581" s="3">
        <v>520</v>
      </c>
      <c r="G5581" s="3">
        <v>520</v>
      </c>
      <c r="H5581" s="3">
        <v>253897106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 t="str">
        <f>B5581&amp;" | "&amp;C5581&amp;" | "&amp;D5581</f>
        <v>documentazione_amministrativa / deliberazioni | DELIBERA | DELIBERA</v>
      </c>
      <c r="Q5581" s="3" t="str">
        <f>VLOOKUP(P5581,'Classificazione UD'!A:B,2,FALSE)</f>
        <v>Amministrativo</v>
      </c>
    </row>
    <row r="5582" spans="1:17" ht="15" customHeight="1" x14ac:dyDescent="0.25">
      <c r="A5582" s="30">
        <v>2016</v>
      </c>
      <c r="B5582" s="3" t="s">
        <v>44</v>
      </c>
      <c r="C5582" s="3" t="s">
        <v>46</v>
      </c>
      <c r="D5582" s="3" t="s">
        <v>46</v>
      </c>
      <c r="E5582" s="3">
        <v>38</v>
      </c>
      <c r="F5582" s="3">
        <v>244</v>
      </c>
      <c r="G5582" s="3">
        <v>244</v>
      </c>
      <c r="H5582" s="3">
        <v>49466190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 t="str">
        <f>B5582&amp;" | "&amp;C5582&amp;" | "&amp;D5582</f>
        <v>documentazione_amministrativa / deliberazioni | DELIBERA | DELIBERA</v>
      </c>
      <c r="Q5582" s="3" t="str">
        <f>VLOOKUP(P5582,'Classificazione UD'!A:B,2,FALSE)</f>
        <v>Amministrativo</v>
      </c>
    </row>
    <row r="5583" spans="1:17" ht="15" customHeight="1" x14ac:dyDescent="0.25">
      <c r="A5583" s="30">
        <v>2012</v>
      </c>
      <c r="B5583" s="3" t="s">
        <v>48</v>
      </c>
      <c r="C5583" s="3" t="s">
        <v>116</v>
      </c>
      <c r="D5583" s="3" t="s">
        <v>116</v>
      </c>
      <c r="E5583" s="3">
        <v>116</v>
      </c>
      <c r="F5583" s="3">
        <v>381</v>
      </c>
      <c r="G5583" s="3">
        <v>381</v>
      </c>
      <c r="H5583" s="3">
        <v>78267738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 t="str">
        <f>B5583&amp;" | "&amp;C5583&amp;" | "&amp;D5583</f>
        <v>documentazione_amministrativa / determinazioni | DETERMINAZIONE DEL DIRIGENTE | DETERMINAZIONE DEL DIRIGENTE</v>
      </c>
      <c r="Q5583" s="3" t="str">
        <f>VLOOKUP(P5583,'Classificazione UD'!A:B,2,FALSE)</f>
        <v>Amministrativo</v>
      </c>
    </row>
    <row r="5584" spans="1:17" ht="15" customHeight="1" x14ac:dyDescent="0.25">
      <c r="A5584" s="30">
        <v>2013</v>
      </c>
      <c r="B5584" s="3" t="s">
        <v>48</v>
      </c>
      <c r="C5584" s="3" t="s">
        <v>116</v>
      </c>
      <c r="D5584" s="3" t="s">
        <v>116</v>
      </c>
      <c r="E5584" s="3">
        <v>119</v>
      </c>
      <c r="F5584" s="3">
        <v>373</v>
      </c>
      <c r="G5584" s="3">
        <v>373</v>
      </c>
      <c r="H5584" s="3">
        <v>89986621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 t="str">
        <f>B5584&amp;" | "&amp;C5584&amp;" | "&amp;D5584</f>
        <v>documentazione_amministrativa / determinazioni | DETERMINAZIONE DEL DIRIGENTE | DETERMINAZIONE DEL DIRIGENTE</v>
      </c>
      <c r="Q5584" s="3" t="str">
        <f>VLOOKUP(P5584,'Classificazione UD'!A:B,2,FALSE)</f>
        <v>Amministrativo</v>
      </c>
    </row>
    <row r="5585" spans="1:17" ht="15" customHeight="1" x14ac:dyDescent="0.25">
      <c r="A5585" s="30">
        <v>2014</v>
      </c>
      <c r="B5585" s="3" t="s">
        <v>48</v>
      </c>
      <c r="C5585" s="3" t="s">
        <v>116</v>
      </c>
      <c r="D5585" s="3" t="s">
        <v>116</v>
      </c>
      <c r="E5585" s="3">
        <v>146</v>
      </c>
      <c r="F5585" s="3">
        <v>467</v>
      </c>
      <c r="G5585" s="3">
        <v>467</v>
      </c>
      <c r="H5585" s="3">
        <v>106548141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 t="str">
        <f>B5585&amp;" | "&amp;C5585&amp;" | "&amp;D5585</f>
        <v>documentazione_amministrativa / determinazioni | DETERMINAZIONE DEL DIRIGENTE | DETERMINAZIONE DEL DIRIGENTE</v>
      </c>
      <c r="Q5585" s="3" t="str">
        <f>VLOOKUP(P5585,'Classificazione UD'!A:B,2,FALSE)</f>
        <v>Amministrativo</v>
      </c>
    </row>
    <row r="5586" spans="1:17" ht="15" customHeight="1" x14ac:dyDescent="0.25">
      <c r="A5586" s="30">
        <v>2015</v>
      </c>
      <c r="B5586" s="3" t="s">
        <v>48</v>
      </c>
      <c r="C5586" s="3" t="s">
        <v>116</v>
      </c>
      <c r="D5586" s="3" t="s">
        <v>116</v>
      </c>
      <c r="E5586" s="3">
        <v>130</v>
      </c>
      <c r="F5586" s="3">
        <v>427</v>
      </c>
      <c r="G5586" s="3">
        <v>427</v>
      </c>
      <c r="H5586" s="3">
        <v>103543561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 t="str">
        <f>B5586&amp;" | "&amp;C5586&amp;" | "&amp;D5586</f>
        <v>documentazione_amministrativa / determinazioni | DETERMINAZIONE DEL DIRIGENTE | DETERMINAZIONE DEL DIRIGENTE</v>
      </c>
      <c r="Q5586" s="3" t="str">
        <f>VLOOKUP(P5586,'Classificazione UD'!A:B,2,FALSE)</f>
        <v>Amministrativo</v>
      </c>
    </row>
    <row r="5587" spans="1:17" ht="15" customHeight="1" x14ac:dyDescent="0.25">
      <c r="A5587" s="30">
        <v>2016</v>
      </c>
      <c r="B5587" s="3" t="s">
        <v>48</v>
      </c>
      <c r="C5587" s="3" t="s">
        <v>116</v>
      </c>
      <c r="D5587" s="3" t="s">
        <v>116</v>
      </c>
      <c r="E5587" s="3">
        <v>72</v>
      </c>
      <c r="F5587" s="3">
        <v>262</v>
      </c>
      <c r="G5587" s="3">
        <v>262</v>
      </c>
      <c r="H5587" s="3">
        <v>80646838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 t="str">
        <f>B5587&amp;" | "&amp;C5587&amp;" | "&amp;D5587</f>
        <v>documentazione_amministrativa / determinazioni | DETERMINAZIONE DEL DIRIGENTE | DETERMINAZIONE DEL DIRIGENTE</v>
      </c>
      <c r="Q5587" s="3" t="str">
        <f>VLOOKUP(P5587,'Classificazione UD'!A:B,2,FALSE)</f>
        <v>Amministrativo</v>
      </c>
    </row>
    <row r="5588" spans="1:17" ht="15" customHeight="1" x14ac:dyDescent="0.25">
      <c r="A5588" s="30">
        <v>2015</v>
      </c>
      <c r="B5588" s="3" t="s">
        <v>17</v>
      </c>
      <c r="C5588" s="3" t="s">
        <v>27</v>
      </c>
      <c r="D5588" s="3" t="s">
        <v>19</v>
      </c>
      <c r="E5588" s="3">
        <v>534</v>
      </c>
      <c r="F5588" s="3">
        <v>2138</v>
      </c>
      <c r="G5588" s="3">
        <v>2138</v>
      </c>
      <c r="H5588" s="3">
        <v>251102250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 t="str">
        <f>B5588&amp;" | "&amp;C5588&amp;" | "&amp;D5588</f>
        <v>documentazione_amministrativa / documentazione_contabile | FATTURA PASSIVA | FATTURA</v>
      </c>
      <c r="Q5588" s="3" t="str">
        <f>VLOOKUP(P5588,'Classificazione UD'!A:B,2,FALSE)</f>
        <v>Fiscale</v>
      </c>
    </row>
    <row r="5589" spans="1:17" ht="15" customHeight="1" x14ac:dyDescent="0.25">
      <c r="A5589" s="30">
        <v>2016</v>
      </c>
      <c r="B5589" s="3" t="s">
        <v>17</v>
      </c>
      <c r="C5589" s="3" t="s">
        <v>27</v>
      </c>
      <c r="D5589" s="3" t="s">
        <v>19</v>
      </c>
      <c r="E5589" s="3">
        <v>270</v>
      </c>
      <c r="F5589" s="3">
        <v>1080</v>
      </c>
      <c r="G5589" s="3">
        <v>1080</v>
      </c>
      <c r="H5589" s="3">
        <v>132731984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 t="str">
        <f>B5589&amp;" | "&amp;C5589&amp;" | "&amp;D5589</f>
        <v>documentazione_amministrativa / documentazione_contabile | FATTURA PASSIVA | FATTURA</v>
      </c>
      <c r="Q5589" s="3" t="str">
        <f>VLOOKUP(P5589,'Classificazione UD'!A:B,2,FALSE)</f>
        <v>Fiscale</v>
      </c>
    </row>
    <row r="5590" spans="1:17" ht="15" customHeight="1" x14ac:dyDescent="0.25">
      <c r="A5590" s="30">
        <v>2011</v>
      </c>
      <c r="B5590" s="3" t="s">
        <v>23</v>
      </c>
      <c r="C5590" s="3" t="s">
        <v>117</v>
      </c>
      <c r="D5590" s="3" t="s">
        <v>117</v>
      </c>
      <c r="E5590" s="3">
        <v>159</v>
      </c>
      <c r="F5590" s="3">
        <v>316</v>
      </c>
      <c r="G5590" s="3">
        <v>316</v>
      </c>
      <c r="H5590" s="3">
        <v>142572385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 t="str">
        <f>B5590&amp;" | "&amp;C5590&amp;" | "&amp;D5590</f>
        <v>documentazione_amministrativa / altri_documenti | DOCUMENTO NON PROTOCOLLATO | DOCUMENTO NON PROTOCOLLATO</v>
      </c>
      <c r="Q5590" s="3" t="str">
        <f>VLOOKUP(P5590,'Classificazione UD'!A:B,2,FALSE)</f>
        <v>Amministrativo</v>
      </c>
    </row>
    <row r="5591" spans="1:17" ht="15" customHeight="1" x14ac:dyDescent="0.25">
      <c r="A5591" s="30">
        <v>2012</v>
      </c>
      <c r="B5591" s="3" t="s">
        <v>23</v>
      </c>
      <c r="C5591" s="3" t="s">
        <v>117</v>
      </c>
      <c r="D5591" s="3" t="s">
        <v>117</v>
      </c>
      <c r="E5591" s="3">
        <v>1070</v>
      </c>
      <c r="F5591" s="3">
        <v>3141</v>
      </c>
      <c r="G5591" s="3">
        <v>3141</v>
      </c>
      <c r="H5591" s="3">
        <v>777643735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 t="str">
        <f>B5591&amp;" | "&amp;C5591&amp;" | "&amp;D5591</f>
        <v>documentazione_amministrativa / altri_documenti | DOCUMENTO NON PROTOCOLLATO | DOCUMENTO NON PROTOCOLLATO</v>
      </c>
      <c r="Q5591" s="3" t="str">
        <f>VLOOKUP(P5591,'Classificazione UD'!A:B,2,FALSE)</f>
        <v>Amministrativo</v>
      </c>
    </row>
    <row r="5592" spans="1:17" ht="15" customHeight="1" x14ac:dyDescent="0.25">
      <c r="A5592" s="30">
        <v>2013</v>
      </c>
      <c r="B5592" s="3" t="s">
        <v>23</v>
      </c>
      <c r="C5592" s="3" t="s">
        <v>117</v>
      </c>
      <c r="D5592" s="3" t="s">
        <v>117</v>
      </c>
      <c r="E5592" s="3">
        <v>1892</v>
      </c>
      <c r="F5592" s="3">
        <v>4613</v>
      </c>
      <c r="G5592" s="3">
        <v>4613</v>
      </c>
      <c r="H5592" s="3">
        <v>1843729349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 t="str">
        <f>B5592&amp;" | "&amp;C5592&amp;" | "&amp;D5592</f>
        <v>documentazione_amministrativa / altri_documenti | DOCUMENTO NON PROTOCOLLATO | DOCUMENTO NON PROTOCOLLATO</v>
      </c>
      <c r="Q5592" s="3" t="str">
        <f>VLOOKUP(P5592,'Classificazione UD'!A:B,2,FALSE)</f>
        <v>Amministrativo</v>
      </c>
    </row>
    <row r="5593" spans="1:17" ht="15" customHeight="1" x14ac:dyDescent="0.25">
      <c r="A5593" s="30">
        <v>2014</v>
      </c>
      <c r="B5593" s="3" t="s">
        <v>23</v>
      </c>
      <c r="C5593" s="3" t="s">
        <v>117</v>
      </c>
      <c r="D5593" s="3" t="s">
        <v>117</v>
      </c>
      <c r="E5593" s="3">
        <v>3650</v>
      </c>
      <c r="F5593" s="3">
        <v>8205</v>
      </c>
      <c r="G5593" s="3">
        <v>8205</v>
      </c>
      <c r="H5593" s="3">
        <v>2997150082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 t="str">
        <f>B5593&amp;" | "&amp;C5593&amp;" | "&amp;D5593</f>
        <v>documentazione_amministrativa / altri_documenti | DOCUMENTO NON PROTOCOLLATO | DOCUMENTO NON PROTOCOLLATO</v>
      </c>
      <c r="Q5593" s="3" t="str">
        <f>VLOOKUP(P5593,'Classificazione UD'!A:B,2,FALSE)</f>
        <v>Amministrativo</v>
      </c>
    </row>
    <row r="5594" spans="1:17" ht="15" customHeight="1" x14ac:dyDescent="0.25">
      <c r="A5594" s="30">
        <v>2015</v>
      </c>
      <c r="B5594" s="3" t="s">
        <v>23</v>
      </c>
      <c r="C5594" s="3" t="s">
        <v>117</v>
      </c>
      <c r="D5594" s="3" t="s">
        <v>117</v>
      </c>
      <c r="E5594" s="3">
        <v>3413</v>
      </c>
      <c r="F5594" s="3">
        <v>6355</v>
      </c>
      <c r="G5594" s="3">
        <v>6355</v>
      </c>
      <c r="H5594" s="3">
        <v>1729885675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 t="str">
        <f>B5594&amp;" | "&amp;C5594&amp;" | "&amp;D5594</f>
        <v>documentazione_amministrativa / altri_documenti | DOCUMENTO NON PROTOCOLLATO | DOCUMENTO NON PROTOCOLLATO</v>
      </c>
      <c r="Q5594" s="3" t="str">
        <f>VLOOKUP(P5594,'Classificazione UD'!A:B,2,FALSE)</f>
        <v>Amministrativo</v>
      </c>
    </row>
    <row r="5595" spans="1:17" ht="15" customHeight="1" x14ac:dyDescent="0.25">
      <c r="A5595" s="30">
        <v>2016</v>
      </c>
      <c r="B5595" s="3" t="s">
        <v>23</v>
      </c>
      <c r="C5595" s="3" t="s">
        <v>117</v>
      </c>
      <c r="D5595" s="3" t="s">
        <v>117</v>
      </c>
      <c r="E5595" s="3">
        <v>2122</v>
      </c>
      <c r="F5595" s="3">
        <v>3684</v>
      </c>
      <c r="G5595" s="3">
        <v>3684</v>
      </c>
      <c r="H5595" s="3">
        <v>938538677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 t="str">
        <f>B5595&amp;" | "&amp;C5595&amp;" | "&amp;D5595</f>
        <v>documentazione_amministrativa / altri_documenti | DOCUMENTO NON PROTOCOLLATO | DOCUMENTO NON PROTOCOLLATO</v>
      </c>
      <c r="Q5595" s="3" t="str">
        <f>VLOOKUP(P5595,'Classificazione UD'!A:B,2,FALSE)</f>
        <v>Amministrativo</v>
      </c>
    </row>
    <row r="5596" spans="1:17" ht="15" customHeight="1" x14ac:dyDescent="0.25">
      <c r="A5596" s="30">
        <v>2012</v>
      </c>
      <c r="B5596" s="3" t="s">
        <v>48</v>
      </c>
      <c r="C5596" s="3" t="s">
        <v>116</v>
      </c>
      <c r="D5596" s="3" t="s">
        <v>116</v>
      </c>
      <c r="E5596" s="3">
        <v>16</v>
      </c>
      <c r="F5596" s="3">
        <v>37</v>
      </c>
      <c r="G5596" s="3">
        <v>37</v>
      </c>
      <c r="H5596" s="3">
        <v>6279659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 t="str">
        <f>B5596&amp;" | "&amp;C5596&amp;" | "&amp;D5596</f>
        <v>documentazione_amministrativa / determinazioni | DETERMINAZIONE DEL DIRIGENTE | DETERMINAZIONE DEL DIRIGENTE</v>
      </c>
      <c r="Q5596" s="3" t="str">
        <f>VLOOKUP(P5596,'Classificazione UD'!A:B,2,FALSE)</f>
        <v>Amministrativo</v>
      </c>
    </row>
    <row r="5597" spans="1:17" ht="15" customHeight="1" x14ac:dyDescent="0.25">
      <c r="A5597" s="30">
        <v>2011</v>
      </c>
      <c r="B5597" s="3" t="s">
        <v>36</v>
      </c>
      <c r="C5597" s="3" t="s">
        <v>50</v>
      </c>
      <c r="D5597" s="3" t="s">
        <v>50</v>
      </c>
      <c r="E5597" s="3">
        <v>3431</v>
      </c>
      <c r="F5597" s="3">
        <v>4183</v>
      </c>
      <c r="G5597" s="3">
        <v>4183</v>
      </c>
      <c r="H5597" s="3">
        <v>1245380092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 t="str">
        <f>B5597&amp;" | "&amp;C5597&amp;" | "&amp;D5597</f>
        <v>documentazione_amministrativa / documenti_protocollati | DOCUMENTO PROTOCOLLATO | DOCUMENTO PROTOCOLLATO</v>
      </c>
      <c r="Q5597" s="3" t="str">
        <f>VLOOKUP(P5597,'Classificazione UD'!A:B,2,FALSE)</f>
        <v>Protocollo</v>
      </c>
    </row>
    <row r="5598" spans="1:17" ht="15" customHeight="1" x14ac:dyDescent="0.25">
      <c r="A5598" s="30">
        <v>2012</v>
      </c>
      <c r="B5598" s="3" t="s">
        <v>36</v>
      </c>
      <c r="C5598" s="3" t="s">
        <v>50</v>
      </c>
      <c r="D5598" s="3" t="s">
        <v>50</v>
      </c>
      <c r="E5598" s="3">
        <v>2472</v>
      </c>
      <c r="F5598" s="3">
        <v>3445</v>
      </c>
      <c r="G5598" s="3">
        <v>3445</v>
      </c>
      <c r="H5598" s="3">
        <v>1132347953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 t="str">
        <f>B5598&amp;" | "&amp;C5598&amp;" | "&amp;D5598</f>
        <v>documentazione_amministrativa / documenti_protocollati | DOCUMENTO PROTOCOLLATO | DOCUMENTO PROTOCOLLATO</v>
      </c>
      <c r="Q5598" s="3" t="str">
        <f>VLOOKUP(P5598,'Classificazione UD'!A:B,2,FALSE)</f>
        <v>Protocollo</v>
      </c>
    </row>
    <row r="5599" spans="1:17" ht="15" customHeight="1" x14ac:dyDescent="0.25">
      <c r="A5599" s="30">
        <v>2013</v>
      </c>
      <c r="B5599" s="3" t="s">
        <v>36</v>
      </c>
      <c r="C5599" s="3" t="s">
        <v>50</v>
      </c>
      <c r="D5599" s="3" t="s">
        <v>50</v>
      </c>
      <c r="E5599" s="3">
        <v>2430</v>
      </c>
      <c r="F5599" s="3">
        <v>4683</v>
      </c>
      <c r="G5599" s="3">
        <v>4683</v>
      </c>
      <c r="H5599" s="3">
        <v>2225661597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 t="str">
        <f>B5599&amp;" | "&amp;C5599&amp;" | "&amp;D5599</f>
        <v>documentazione_amministrativa / documenti_protocollati | DOCUMENTO PROTOCOLLATO | DOCUMENTO PROTOCOLLATO</v>
      </c>
      <c r="Q5599" s="3" t="str">
        <f>VLOOKUP(P5599,'Classificazione UD'!A:B,2,FALSE)</f>
        <v>Protocollo</v>
      </c>
    </row>
    <row r="5600" spans="1:17" ht="15" customHeight="1" x14ac:dyDescent="0.25">
      <c r="A5600" s="30">
        <v>2014</v>
      </c>
      <c r="B5600" s="3" t="s">
        <v>36</v>
      </c>
      <c r="C5600" s="3" t="s">
        <v>50</v>
      </c>
      <c r="D5600" s="3" t="s">
        <v>50</v>
      </c>
      <c r="E5600" s="3">
        <v>2373</v>
      </c>
      <c r="F5600" s="3">
        <v>5158</v>
      </c>
      <c r="G5600" s="3">
        <v>5158</v>
      </c>
      <c r="H5600" s="3">
        <v>2429844017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 t="str">
        <f>B5600&amp;" | "&amp;C5600&amp;" | "&amp;D5600</f>
        <v>documentazione_amministrativa / documenti_protocollati | DOCUMENTO PROTOCOLLATO | DOCUMENTO PROTOCOLLATO</v>
      </c>
      <c r="Q5600" s="3" t="str">
        <f>VLOOKUP(P5600,'Classificazione UD'!A:B,2,FALSE)</f>
        <v>Protocollo</v>
      </c>
    </row>
    <row r="5601" spans="1:17" ht="15" customHeight="1" x14ac:dyDescent="0.25">
      <c r="A5601" s="30">
        <v>2015</v>
      </c>
      <c r="B5601" s="3" t="s">
        <v>36</v>
      </c>
      <c r="C5601" s="3" t="s">
        <v>50</v>
      </c>
      <c r="D5601" s="3" t="s">
        <v>50</v>
      </c>
      <c r="E5601" s="3">
        <v>3337</v>
      </c>
      <c r="F5601" s="3">
        <v>9466</v>
      </c>
      <c r="G5601" s="3">
        <v>9466</v>
      </c>
      <c r="H5601" s="3">
        <v>3037677690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 t="str">
        <f>B5601&amp;" | "&amp;C5601&amp;" | "&amp;D5601</f>
        <v>documentazione_amministrativa / documenti_protocollati | DOCUMENTO PROTOCOLLATO | DOCUMENTO PROTOCOLLATO</v>
      </c>
      <c r="Q5601" s="3" t="str">
        <f>VLOOKUP(P5601,'Classificazione UD'!A:B,2,FALSE)</f>
        <v>Protocollo</v>
      </c>
    </row>
    <row r="5602" spans="1:17" ht="15" customHeight="1" x14ac:dyDescent="0.25">
      <c r="A5602" s="30">
        <v>2016</v>
      </c>
      <c r="B5602" s="3" t="s">
        <v>36</v>
      </c>
      <c r="C5602" s="3" t="s">
        <v>50</v>
      </c>
      <c r="D5602" s="3" t="s">
        <v>50</v>
      </c>
      <c r="E5602" s="3">
        <v>1939</v>
      </c>
      <c r="F5602" s="3">
        <v>5642</v>
      </c>
      <c r="G5602" s="3">
        <v>5642</v>
      </c>
      <c r="H5602" s="3">
        <v>2086401708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 t="str">
        <f>B5602&amp;" | "&amp;C5602&amp;" | "&amp;D5602</f>
        <v>documentazione_amministrativa / documenti_protocollati | DOCUMENTO PROTOCOLLATO | DOCUMENTO PROTOCOLLATO</v>
      </c>
      <c r="Q5602" s="3" t="str">
        <f>VLOOKUP(P5602,'Classificazione UD'!A:B,2,FALSE)</f>
        <v>Protocollo</v>
      </c>
    </row>
    <row r="5603" spans="1:17" ht="15" customHeight="1" x14ac:dyDescent="0.25">
      <c r="A5603" s="30">
        <v>2010</v>
      </c>
      <c r="B5603" s="3" t="s">
        <v>44</v>
      </c>
      <c r="C5603" s="3" t="s">
        <v>46</v>
      </c>
      <c r="D5603" s="3" t="s">
        <v>46</v>
      </c>
      <c r="E5603" s="3">
        <v>101</v>
      </c>
      <c r="F5603" s="3">
        <v>131</v>
      </c>
      <c r="G5603" s="3">
        <v>131</v>
      </c>
      <c r="H5603" s="3">
        <v>28889607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 t="str">
        <f>B5603&amp;" | "&amp;C5603&amp;" | "&amp;D5603</f>
        <v>documentazione_amministrativa / deliberazioni | DELIBERA | DELIBERA</v>
      </c>
      <c r="Q5603" s="3" t="str">
        <f>VLOOKUP(P5603,'Classificazione UD'!A:B,2,FALSE)</f>
        <v>Amministrativo</v>
      </c>
    </row>
    <row r="5604" spans="1:17" ht="15" customHeight="1" x14ac:dyDescent="0.25">
      <c r="A5604" s="30">
        <v>2011</v>
      </c>
      <c r="B5604" s="3" t="s">
        <v>44</v>
      </c>
      <c r="C5604" s="3" t="s">
        <v>46</v>
      </c>
      <c r="D5604" s="3" t="s">
        <v>46</v>
      </c>
      <c r="E5604" s="3">
        <v>69</v>
      </c>
      <c r="F5604" s="3">
        <v>199</v>
      </c>
      <c r="G5604" s="3">
        <v>199</v>
      </c>
      <c r="H5604" s="3">
        <v>48176462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 t="str">
        <f>B5604&amp;" | "&amp;C5604&amp;" | "&amp;D5604</f>
        <v>documentazione_amministrativa / deliberazioni | DELIBERA | DELIBERA</v>
      </c>
      <c r="Q5604" s="3" t="str">
        <f>VLOOKUP(P5604,'Classificazione UD'!A:B,2,FALSE)</f>
        <v>Amministrativo</v>
      </c>
    </row>
    <row r="5605" spans="1:17" ht="15" customHeight="1" x14ac:dyDescent="0.25">
      <c r="A5605" s="30">
        <v>2012</v>
      </c>
      <c r="B5605" s="3" t="s">
        <v>44</v>
      </c>
      <c r="C5605" s="3" t="s">
        <v>46</v>
      </c>
      <c r="D5605" s="3" t="s">
        <v>46</v>
      </c>
      <c r="E5605" s="3">
        <v>61</v>
      </c>
      <c r="F5605" s="3">
        <v>147</v>
      </c>
      <c r="G5605" s="3">
        <v>147</v>
      </c>
      <c r="H5605" s="3">
        <v>92755946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 t="str">
        <f>B5605&amp;" | "&amp;C5605&amp;" | "&amp;D5605</f>
        <v>documentazione_amministrativa / deliberazioni | DELIBERA | DELIBERA</v>
      </c>
      <c r="Q5605" s="3" t="str">
        <f>VLOOKUP(P5605,'Classificazione UD'!A:B,2,FALSE)</f>
        <v>Amministrativo</v>
      </c>
    </row>
    <row r="5606" spans="1:17" ht="15" customHeight="1" x14ac:dyDescent="0.25">
      <c r="A5606" s="30">
        <v>2013</v>
      </c>
      <c r="B5606" s="3" t="s">
        <v>44</v>
      </c>
      <c r="C5606" s="3" t="s">
        <v>46</v>
      </c>
      <c r="D5606" s="3" t="s">
        <v>46</v>
      </c>
      <c r="E5606" s="3">
        <v>64</v>
      </c>
      <c r="F5606" s="3">
        <v>141</v>
      </c>
      <c r="G5606" s="3">
        <v>141</v>
      </c>
      <c r="H5606" s="3">
        <v>60046768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 t="str">
        <f>B5606&amp;" | "&amp;C5606&amp;" | "&amp;D5606</f>
        <v>documentazione_amministrativa / deliberazioni | DELIBERA | DELIBERA</v>
      </c>
      <c r="Q5606" s="3" t="str">
        <f>VLOOKUP(P5606,'Classificazione UD'!A:B,2,FALSE)</f>
        <v>Amministrativo</v>
      </c>
    </row>
    <row r="5607" spans="1:17" ht="15" customHeight="1" x14ac:dyDescent="0.25">
      <c r="A5607" s="30">
        <v>2014</v>
      </c>
      <c r="B5607" s="3" t="s">
        <v>44</v>
      </c>
      <c r="C5607" s="3" t="s">
        <v>46</v>
      </c>
      <c r="D5607" s="3" t="s">
        <v>46</v>
      </c>
      <c r="E5607" s="3">
        <v>89</v>
      </c>
      <c r="F5607" s="3">
        <v>231</v>
      </c>
      <c r="G5607" s="3">
        <v>231</v>
      </c>
      <c r="H5607" s="3">
        <v>246482058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 t="str">
        <f>B5607&amp;" | "&amp;C5607&amp;" | "&amp;D5607</f>
        <v>documentazione_amministrativa / deliberazioni | DELIBERA | DELIBERA</v>
      </c>
      <c r="Q5607" s="3" t="str">
        <f>VLOOKUP(P5607,'Classificazione UD'!A:B,2,FALSE)</f>
        <v>Amministrativo</v>
      </c>
    </row>
    <row r="5608" spans="1:17" ht="15" customHeight="1" x14ac:dyDescent="0.25">
      <c r="A5608" s="30">
        <v>2015</v>
      </c>
      <c r="B5608" s="3" t="s">
        <v>44</v>
      </c>
      <c r="C5608" s="3" t="s">
        <v>46</v>
      </c>
      <c r="D5608" s="3" t="s">
        <v>46</v>
      </c>
      <c r="E5608" s="3">
        <v>52</v>
      </c>
      <c r="F5608" s="3">
        <v>141</v>
      </c>
      <c r="G5608" s="3">
        <v>141</v>
      </c>
      <c r="H5608" s="3">
        <v>183324353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 t="str">
        <f>B5608&amp;" | "&amp;C5608&amp;" | "&amp;D5608</f>
        <v>documentazione_amministrativa / deliberazioni | DELIBERA | DELIBERA</v>
      </c>
      <c r="Q5608" s="3" t="str">
        <f>VLOOKUP(P5608,'Classificazione UD'!A:B,2,FALSE)</f>
        <v>Amministrativo</v>
      </c>
    </row>
    <row r="5609" spans="1:17" ht="15" customHeight="1" x14ac:dyDescent="0.25">
      <c r="A5609" s="30">
        <v>2016</v>
      </c>
      <c r="B5609" s="3" t="s">
        <v>44</v>
      </c>
      <c r="C5609" s="3" t="s">
        <v>46</v>
      </c>
      <c r="D5609" s="3" t="s">
        <v>46</v>
      </c>
      <c r="E5609" s="3">
        <v>26</v>
      </c>
      <c r="F5609" s="3">
        <v>80</v>
      </c>
      <c r="G5609" s="3">
        <v>80</v>
      </c>
      <c r="H5609" s="3">
        <v>52123228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 t="str">
        <f>B5609&amp;" | "&amp;C5609&amp;" | "&amp;D5609</f>
        <v>documentazione_amministrativa / deliberazioni | DELIBERA | DELIBERA</v>
      </c>
      <c r="Q5609" s="3" t="str">
        <f>VLOOKUP(P5609,'Classificazione UD'!A:B,2,FALSE)</f>
        <v>Amministrativo</v>
      </c>
    </row>
    <row r="5610" spans="1:17" ht="15" customHeight="1" x14ac:dyDescent="0.25">
      <c r="A5610" s="30">
        <v>2010</v>
      </c>
      <c r="B5610" s="3" t="s">
        <v>44</v>
      </c>
      <c r="C5610" s="3" t="s">
        <v>46</v>
      </c>
      <c r="D5610" s="3" t="s">
        <v>46</v>
      </c>
      <c r="E5610" s="3">
        <v>152</v>
      </c>
      <c r="F5610" s="3">
        <v>173</v>
      </c>
      <c r="G5610" s="3">
        <v>173</v>
      </c>
      <c r="H5610" s="3">
        <v>34807278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 t="str">
        <f>B5610&amp;" | "&amp;C5610&amp;" | "&amp;D5610</f>
        <v>documentazione_amministrativa / deliberazioni | DELIBERA | DELIBERA</v>
      </c>
      <c r="Q5610" s="3" t="str">
        <f>VLOOKUP(P5610,'Classificazione UD'!A:B,2,FALSE)</f>
        <v>Amministrativo</v>
      </c>
    </row>
    <row r="5611" spans="1:17" ht="15" customHeight="1" x14ac:dyDescent="0.25">
      <c r="A5611" s="30">
        <v>2011</v>
      </c>
      <c r="B5611" s="3" t="s">
        <v>44</v>
      </c>
      <c r="C5611" s="3" t="s">
        <v>46</v>
      </c>
      <c r="D5611" s="3" t="s">
        <v>46</v>
      </c>
      <c r="E5611" s="3">
        <v>123</v>
      </c>
      <c r="F5611" s="3">
        <v>286</v>
      </c>
      <c r="G5611" s="3">
        <v>286</v>
      </c>
      <c r="H5611" s="3">
        <v>56603745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 t="str">
        <f>B5611&amp;" | "&amp;C5611&amp;" | "&amp;D5611</f>
        <v>documentazione_amministrativa / deliberazioni | DELIBERA | DELIBERA</v>
      </c>
      <c r="Q5611" s="3" t="str">
        <f>VLOOKUP(P5611,'Classificazione UD'!A:B,2,FALSE)</f>
        <v>Amministrativo</v>
      </c>
    </row>
    <row r="5612" spans="1:17" ht="15" customHeight="1" x14ac:dyDescent="0.25">
      <c r="A5612" s="30">
        <v>2012</v>
      </c>
      <c r="B5612" s="3" t="s">
        <v>44</v>
      </c>
      <c r="C5612" s="3" t="s">
        <v>46</v>
      </c>
      <c r="D5612" s="3" t="s">
        <v>46</v>
      </c>
      <c r="E5612" s="3">
        <v>122</v>
      </c>
      <c r="F5612" s="3">
        <v>289</v>
      </c>
      <c r="G5612" s="3">
        <v>289</v>
      </c>
      <c r="H5612" s="3">
        <v>95647946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 t="str">
        <f>B5612&amp;" | "&amp;C5612&amp;" | "&amp;D5612</f>
        <v>documentazione_amministrativa / deliberazioni | DELIBERA | DELIBERA</v>
      </c>
      <c r="Q5612" s="3" t="str">
        <f>VLOOKUP(P5612,'Classificazione UD'!A:B,2,FALSE)</f>
        <v>Amministrativo</v>
      </c>
    </row>
    <row r="5613" spans="1:17" ht="15" customHeight="1" x14ac:dyDescent="0.25">
      <c r="A5613" s="30">
        <v>2013</v>
      </c>
      <c r="B5613" s="3" t="s">
        <v>44</v>
      </c>
      <c r="C5613" s="3" t="s">
        <v>46</v>
      </c>
      <c r="D5613" s="3" t="s">
        <v>46</v>
      </c>
      <c r="E5613" s="3">
        <v>103</v>
      </c>
      <c r="F5613" s="3">
        <v>225</v>
      </c>
      <c r="G5613" s="3">
        <v>225</v>
      </c>
      <c r="H5613" s="3">
        <v>68133411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 t="str">
        <f>B5613&amp;" | "&amp;C5613&amp;" | "&amp;D5613</f>
        <v>documentazione_amministrativa / deliberazioni | DELIBERA | DELIBERA</v>
      </c>
      <c r="Q5613" s="3" t="str">
        <f>VLOOKUP(P5613,'Classificazione UD'!A:B,2,FALSE)</f>
        <v>Amministrativo</v>
      </c>
    </row>
    <row r="5614" spans="1:17" ht="15" customHeight="1" x14ac:dyDescent="0.25">
      <c r="A5614" s="30">
        <v>2014</v>
      </c>
      <c r="B5614" s="3" t="s">
        <v>44</v>
      </c>
      <c r="C5614" s="3" t="s">
        <v>46</v>
      </c>
      <c r="D5614" s="3" t="s">
        <v>46</v>
      </c>
      <c r="E5614" s="3">
        <v>125</v>
      </c>
      <c r="F5614" s="3">
        <v>302</v>
      </c>
      <c r="G5614" s="3">
        <v>302</v>
      </c>
      <c r="H5614" s="3">
        <v>170890834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 t="str">
        <f>B5614&amp;" | "&amp;C5614&amp;" | "&amp;D5614</f>
        <v>documentazione_amministrativa / deliberazioni | DELIBERA | DELIBERA</v>
      </c>
      <c r="Q5614" s="3" t="str">
        <f>VLOOKUP(P5614,'Classificazione UD'!A:B,2,FALSE)</f>
        <v>Amministrativo</v>
      </c>
    </row>
    <row r="5615" spans="1:17" ht="15" customHeight="1" x14ac:dyDescent="0.25">
      <c r="A5615" s="30">
        <v>2015</v>
      </c>
      <c r="B5615" s="3" t="s">
        <v>44</v>
      </c>
      <c r="C5615" s="3" t="s">
        <v>46</v>
      </c>
      <c r="D5615" s="3" t="s">
        <v>46</v>
      </c>
      <c r="E5615" s="3">
        <v>95</v>
      </c>
      <c r="F5615" s="3">
        <v>238</v>
      </c>
      <c r="G5615" s="3">
        <v>238</v>
      </c>
      <c r="H5615" s="3">
        <v>131821744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 t="str">
        <f>B5615&amp;" | "&amp;C5615&amp;" | "&amp;D5615</f>
        <v>documentazione_amministrativa / deliberazioni | DELIBERA | DELIBERA</v>
      </c>
      <c r="Q5615" s="3" t="str">
        <f>VLOOKUP(P5615,'Classificazione UD'!A:B,2,FALSE)</f>
        <v>Amministrativo</v>
      </c>
    </row>
    <row r="5616" spans="1:17" ht="15" customHeight="1" x14ac:dyDescent="0.25">
      <c r="A5616" s="30">
        <v>2016</v>
      </c>
      <c r="B5616" s="3" t="s">
        <v>44</v>
      </c>
      <c r="C5616" s="3" t="s">
        <v>46</v>
      </c>
      <c r="D5616" s="3" t="s">
        <v>46</v>
      </c>
      <c r="E5616" s="3">
        <v>53</v>
      </c>
      <c r="F5616" s="3">
        <v>132</v>
      </c>
      <c r="G5616" s="3">
        <v>132</v>
      </c>
      <c r="H5616" s="3">
        <v>85966860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 t="str">
        <f>B5616&amp;" | "&amp;C5616&amp;" | "&amp;D5616</f>
        <v>documentazione_amministrativa / deliberazioni | DELIBERA | DELIBERA</v>
      </c>
      <c r="Q5616" s="3" t="str">
        <f>VLOOKUP(P5616,'Classificazione UD'!A:B,2,FALSE)</f>
        <v>Amministrativo</v>
      </c>
    </row>
    <row r="5617" spans="1:17" ht="15" customHeight="1" x14ac:dyDescent="0.25">
      <c r="A5617" s="30">
        <v>2010</v>
      </c>
      <c r="B5617" s="3" t="s">
        <v>48</v>
      </c>
      <c r="C5617" s="3" t="s">
        <v>116</v>
      </c>
      <c r="D5617" s="3" t="s">
        <v>116</v>
      </c>
      <c r="E5617" s="3">
        <v>5</v>
      </c>
      <c r="F5617" s="3">
        <v>6</v>
      </c>
      <c r="G5617" s="3">
        <v>6</v>
      </c>
      <c r="H5617" s="3">
        <v>1371888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 t="str">
        <f>B5617&amp;" | "&amp;C5617&amp;" | "&amp;D5617</f>
        <v>documentazione_amministrativa / determinazioni | DETERMINAZIONE DEL DIRIGENTE | DETERMINAZIONE DEL DIRIGENTE</v>
      </c>
      <c r="Q5617" s="3" t="str">
        <f>VLOOKUP(P5617,'Classificazione UD'!A:B,2,FALSE)</f>
        <v>Amministrativo</v>
      </c>
    </row>
    <row r="5618" spans="1:17" ht="15" customHeight="1" x14ac:dyDescent="0.25">
      <c r="A5618" s="30">
        <v>2011</v>
      </c>
      <c r="B5618" s="3" t="s">
        <v>48</v>
      </c>
      <c r="C5618" s="3" t="s">
        <v>116</v>
      </c>
      <c r="D5618" s="3" t="s">
        <v>116</v>
      </c>
      <c r="E5618" s="3">
        <v>199</v>
      </c>
      <c r="F5618" s="3">
        <v>220</v>
      </c>
      <c r="G5618" s="3">
        <v>220</v>
      </c>
      <c r="H5618" s="3">
        <v>27002744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 t="str">
        <f>B5618&amp;" | "&amp;C5618&amp;" | "&amp;D5618</f>
        <v>documentazione_amministrativa / determinazioni | DETERMINAZIONE DEL DIRIGENTE | DETERMINAZIONE DEL DIRIGENTE</v>
      </c>
      <c r="Q5618" s="3" t="str">
        <f>VLOOKUP(P5618,'Classificazione UD'!A:B,2,FALSE)</f>
        <v>Amministrativo</v>
      </c>
    </row>
    <row r="5619" spans="1:17" ht="15" customHeight="1" x14ac:dyDescent="0.25">
      <c r="A5619" s="30">
        <v>2012</v>
      </c>
      <c r="B5619" s="3" t="s">
        <v>48</v>
      </c>
      <c r="C5619" s="3" t="s">
        <v>116</v>
      </c>
      <c r="D5619" s="3" t="s">
        <v>116</v>
      </c>
      <c r="E5619" s="3">
        <v>236</v>
      </c>
      <c r="F5619" s="3">
        <v>257</v>
      </c>
      <c r="G5619" s="3">
        <v>257</v>
      </c>
      <c r="H5619" s="3">
        <v>39409554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 t="str">
        <f>B5619&amp;" | "&amp;C5619&amp;" | "&amp;D5619</f>
        <v>documentazione_amministrativa / determinazioni | DETERMINAZIONE DEL DIRIGENTE | DETERMINAZIONE DEL DIRIGENTE</v>
      </c>
      <c r="Q5619" s="3" t="str">
        <f>VLOOKUP(P5619,'Classificazione UD'!A:B,2,FALSE)</f>
        <v>Amministrativo</v>
      </c>
    </row>
    <row r="5620" spans="1:17" ht="15" customHeight="1" x14ac:dyDescent="0.25">
      <c r="A5620" s="30">
        <v>2013</v>
      </c>
      <c r="B5620" s="3" t="s">
        <v>48</v>
      </c>
      <c r="C5620" s="3" t="s">
        <v>116</v>
      </c>
      <c r="D5620" s="3" t="s">
        <v>116</v>
      </c>
      <c r="E5620" s="3">
        <v>199</v>
      </c>
      <c r="F5620" s="3">
        <v>210</v>
      </c>
      <c r="G5620" s="3">
        <v>210</v>
      </c>
      <c r="H5620" s="3">
        <v>32896167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 t="str">
        <f>B5620&amp;" | "&amp;C5620&amp;" | "&amp;D5620</f>
        <v>documentazione_amministrativa / determinazioni | DETERMINAZIONE DEL DIRIGENTE | DETERMINAZIONE DEL DIRIGENTE</v>
      </c>
      <c r="Q5620" s="3" t="str">
        <f>VLOOKUP(P5620,'Classificazione UD'!A:B,2,FALSE)</f>
        <v>Amministrativo</v>
      </c>
    </row>
    <row r="5621" spans="1:17" ht="15" customHeight="1" x14ac:dyDescent="0.25">
      <c r="A5621" s="30">
        <v>2014</v>
      </c>
      <c r="B5621" s="3" t="s">
        <v>48</v>
      </c>
      <c r="C5621" s="3" t="s">
        <v>116</v>
      </c>
      <c r="D5621" s="3" t="s">
        <v>116</v>
      </c>
      <c r="E5621" s="3">
        <v>235</v>
      </c>
      <c r="F5621" s="3">
        <v>250</v>
      </c>
      <c r="G5621" s="3">
        <v>250</v>
      </c>
      <c r="H5621" s="3">
        <v>47527634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 t="str">
        <f>B5621&amp;" | "&amp;C5621&amp;" | "&amp;D5621</f>
        <v>documentazione_amministrativa / determinazioni | DETERMINAZIONE DEL DIRIGENTE | DETERMINAZIONE DEL DIRIGENTE</v>
      </c>
      <c r="Q5621" s="3" t="str">
        <f>VLOOKUP(P5621,'Classificazione UD'!A:B,2,FALSE)</f>
        <v>Amministrativo</v>
      </c>
    </row>
    <row r="5622" spans="1:17" ht="15" customHeight="1" x14ac:dyDescent="0.25">
      <c r="A5622" s="30">
        <v>2015</v>
      </c>
      <c r="B5622" s="3" t="s">
        <v>48</v>
      </c>
      <c r="C5622" s="3" t="s">
        <v>116</v>
      </c>
      <c r="D5622" s="3" t="s">
        <v>116</v>
      </c>
      <c r="E5622" s="3">
        <v>185</v>
      </c>
      <c r="F5622" s="3">
        <v>211</v>
      </c>
      <c r="G5622" s="3">
        <v>211</v>
      </c>
      <c r="H5622" s="3">
        <v>46771708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 t="str">
        <f>B5622&amp;" | "&amp;C5622&amp;" | "&amp;D5622</f>
        <v>documentazione_amministrativa / determinazioni | DETERMINAZIONE DEL DIRIGENTE | DETERMINAZIONE DEL DIRIGENTE</v>
      </c>
      <c r="Q5622" s="3" t="str">
        <f>VLOOKUP(P5622,'Classificazione UD'!A:B,2,FALSE)</f>
        <v>Amministrativo</v>
      </c>
    </row>
    <row r="5623" spans="1:17" ht="15" customHeight="1" x14ac:dyDescent="0.25">
      <c r="A5623" s="30">
        <v>2016</v>
      </c>
      <c r="B5623" s="3" t="s">
        <v>48</v>
      </c>
      <c r="C5623" s="3" t="s">
        <v>116</v>
      </c>
      <c r="D5623" s="3" t="s">
        <v>116</v>
      </c>
      <c r="E5623" s="3">
        <v>115</v>
      </c>
      <c r="F5623" s="3">
        <v>135</v>
      </c>
      <c r="G5623" s="3">
        <v>135</v>
      </c>
      <c r="H5623" s="3">
        <v>16913449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 t="str">
        <f>B5623&amp;" | "&amp;C5623&amp;" | "&amp;D5623</f>
        <v>documentazione_amministrativa / determinazioni | DETERMINAZIONE DEL DIRIGENTE | DETERMINAZIONE DEL DIRIGENTE</v>
      </c>
      <c r="Q5623" s="3" t="str">
        <f>VLOOKUP(P5623,'Classificazione UD'!A:B,2,FALSE)</f>
        <v>Amministrativo</v>
      </c>
    </row>
    <row r="5624" spans="1:17" ht="15" customHeight="1" x14ac:dyDescent="0.25">
      <c r="A5624" s="30">
        <v>2015</v>
      </c>
      <c r="B5624" s="3" t="s">
        <v>17</v>
      </c>
      <c r="C5624" s="3" t="s">
        <v>27</v>
      </c>
      <c r="D5624" s="3" t="s">
        <v>19</v>
      </c>
      <c r="E5624" s="3">
        <v>1247</v>
      </c>
      <c r="F5624" s="3">
        <v>4939</v>
      </c>
      <c r="G5624" s="3">
        <v>4939</v>
      </c>
      <c r="H5624" s="3">
        <v>910971777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 t="str">
        <f>B5624&amp;" | "&amp;C5624&amp;" | "&amp;D5624</f>
        <v>documentazione_amministrativa / documentazione_contabile | FATTURA PASSIVA | FATTURA</v>
      </c>
      <c r="Q5624" s="3" t="str">
        <f>VLOOKUP(P5624,'Classificazione UD'!A:B,2,FALSE)</f>
        <v>Fiscale</v>
      </c>
    </row>
    <row r="5625" spans="1:17" ht="15" customHeight="1" x14ac:dyDescent="0.25">
      <c r="A5625" s="30">
        <v>2016</v>
      </c>
      <c r="B5625" s="3" t="s">
        <v>17</v>
      </c>
      <c r="C5625" s="3" t="s">
        <v>27</v>
      </c>
      <c r="D5625" s="3" t="s">
        <v>19</v>
      </c>
      <c r="E5625" s="3">
        <v>1026</v>
      </c>
      <c r="F5625" s="3">
        <v>4099</v>
      </c>
      <c r="G5625" s="3">
        <v>4099</v>
      </c>
      <c r="H5625" s="3">
        <v>970577705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 t="str">
        <f>B5625&amp;" | "&amp;C5625&amp;" | "&amp;D5625</f>
        <v>documentazione_amministrativa / documentazione_contabile | FATTURA PASSIVA | FATTURA</v>
      </c>
      <c r="Q5625" s="3" t="str">
        <f>VLOOKUP(P5625,'Classificazione UD'!A:B,2,FALSE)</f>
        <v>Fiscale</v>
      </c>
    </row>
    <row r="5626" spans="1:17" ht="15" customHeight="1" x14ac:dyDescent="0.25">
      <c r="A5626" s="30">
        <v>2010</v>
      </c>
      <c r="B5626" s="3" t="s">
        <v>23</v>
      </c>
      <c r="C5626" s="3" t="s">
        <v>117</v>
      </c>
      <c r="D5626" s="3" t="s">
        <v>117</v>
      </c>
      <c r="E5626" s="3">
        <v>5</v>
      </c>
      <c r="F5626" s="3">
        <v>11</v>
      </c>
      <c r="G5626" s="3">
        <v>11</v>
      </c>
      <c r="H5626" s="3">
        <v>1832770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 t="str">
        <f>B5626&amp;" | "&amp;C5626&amp;" | "&amp;D5626</f>
        <v>documentazione_amministrativa / altri_documenti | DOCUMENTO NON PROTOCOLLATO | DOCUMENTO NON PROTOCOLLATO</v>
      </c>
      <c r="Q5626" s="3" t="str">
        <f>VLOOKUP(P5626,'Classificazione UD'!A:B,2,FALSE)</f>
        <v>Amministrativo</v>
      </c>
    </row>
    <row r="5627" spans="1:17" ht="15" customHeight="1" x14ac:dyDescent="0.25">
      <c r="A5627" s="30">
        <v>2011</v>
      </c>
      <c r="B5627" s="3" t="s">
        <v>23</v>
      </c>
      <c r="C5627" s="3" t="s">
        <v>117</v>
      </c>
      <c r="D5627" s="3" t="s">
        <v>117</v>
      </c>
      <c r="E5627" s="3">
        <v>253</v>
      </c>
      <c r="F5627" s="3">
        <v>298</v>
      </c>
      <c r="G5627" s="3">
        <v>298</v>
      </c>
      <c r="H5627" s="3">
        <v>78402106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 t="str">
        <f>B5627&amp;" | "&amp;C5627&amp;" | "&amp;D5627</f>
        <v>documentazione_amministrativa / altri_documenti | DOCUMENTO NON PROTOCOLLATO | DOCUMENTO NON PROTOCOLLATO</v>
      </c>
      <c r="Q5627" s="3" t="str">
        <f>VLOOKUP(P5627,'Classificazione UD'!A:B,2,FALSE)</f>
        <v>Amministrativo</v>
      </c>
    </row>
    <row r="5628" spans="1:17" ht="15" customHeight="1" x14ac:dyDescent="0.25">
      <c r="A5628" s="30">
        <v>2012</v>
      </c>
      <c r="B5628" s="3" t="s">
        <v>23</v>
      </c>
      <c r="C5628" s="3" t="s">
        <v>117</v>
      </c>
      <c r="D5628" s="3" t="s">
        <v>117</v>
      </c>
      <c r="E5628" s="3">
        <v>325</v>
      </c>
      <c r="F5628" s="3">
        <v>365</v>
      </c>
      <c r="G5628" s="3">
        <v>365</v>
      </c>
      <c r="H5628" s="3">
        <v>518402368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 t="str">
        <f>B5628&amp;" | "&amp;C5628&amp;" | "&amp;D5628</f>
        <v>documentazione_amministrativa / altri_documenti | DOCUMENTO NON PROTOCOLLATO | DOCUMENTO NON PROTOCOLLATO</v>
      </c>
      <c r="Q5628" s="3" t="str">
        <f>VLOOKUP(P5628,'Classificazione UD'!A:B,2,FALSE)</f>
        <v>Amministrativo</v>
      </c>
    </row>
    <row r="5629" spans="1:17" ht="15" customHeight="1" x14ac:dyDescent="0.25">
      <c r="A5629" s="30">
        <v>2013</v>
      </c>
      <c r="B5629" s="3" t="s">
        <v>23</v>
      </c>
      <c r="C5629" s="3" t="s">
        <v>117</v>
      </c>
      <c r="D5629" s="3" t="s">
        <v>117</v>
      </c>
      <c r="E5629" s="3">
        <v>276</v>
      </c>
      <c r="F5629" s="3">
        <v>375</v>
      </c>
      <c r="G5629" s="3">
        <v>375</v>
      </c>
      <c r="H5629" s="3">
        <v>222744791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 t="str">
        <f>B5629&amp;" | "&amp;C5629&amp;" | "&amp;D5629</f>
        <v>documentazione_amministrativa / altri_documenti | DOCUMENTO NON PROTOCOLLATO | DOCUMENTO NON PROTOCOLLATO</v>
      </c>
      <c r="Q5629" s="3" t="str">
        <f>VLOOKUP(P5629,'Classificazione UD'!A:B,2,FALSE)</f>
        <v>Amministrativo</v>
      </c>
    </row>
    <row r="5630" spans="1:17" ht="15" customHeight="1" x14ac:dyDescent="0.25">
      <c r="A5630" s="30">
        <v>2014</v>
      </c>
      <c r="B5630" s="3" t="s">
        <v>23</v>
      </c>
      <c r="C5630" s="3" t="s">
        <v>117</v>
      </c>
      <c r="D5630" s="3" t="s">
        <v>117</v>
      </c>
      <c r="E5630" s="3">
        <v>183</v>
      </c>
      <c r="F5630" s="3">
        <v>346</v>
      </c>
      <c r="G5630" s="3">
        <v>346</v>
      </c>
      <c r="H5630" s="3">
        <v>156057742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 t="str">
        <f>B5630&amp;" | "&amp;C5630&amp;" | "&amp;D5630</f>
        <v>documentazione_amministrativa / altri_documenti | DOCUMENTO NON PROTOCOLLATO | DOCUMENTO NON PROTOCOLLATO</v>
      </c>
      <c r="Q5630" s="3" t="str">
        <f>VLOOKUP(P5630,'Classificazione UD'!A:B,2,FALSE)</f>
        <v>Amministrativo</v>
      </c>
    </row>
    <row r="5631" spans="1:17" ht="15" customHeight="1" x14ac:dyDescent="0.25">
      <c r="A5631" s="30">
        <v>2015</v>
      </c>
      <c r="B5631" s="3" t="s">
        <v>23</v>
      </c>
      <c r="C5631" s="3" t="s">
        <v>117</v>
      </c>
      <c r="D5631" s="3" t="s">
        <v>117</v>
      </c>
      <c r="E5631" s="3">
        <v>165</v>
      </c>
      <c r="F5631" s="3">
        <v>360</v>
      </c>
      <c r="G5631" s="3">
        <v>360</v>
      </c>
      <c r="H5631" s="3">
        <v>253324401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 t="str">
        <f>B5631&amp;" | "&amp;C5631&amp;" | "&amp;D5631</f>
        <v>documentazione_amministrativa / altri_documenti | DOCUMENTO NON PROTOCOLLATO | DOCUMENTO NON PROTOCOLLATO</v>
      </c>
      <c r="Q5631" s="3" t="str">
        <f>VLOOKUP(P5631,'Classificazione UD'!A:B,2,FALSE)</f>
        <v>Amministrativo</v>
      </c>
    </row>
    <row r="5632" spans="1:17" ht="15" customHeight="1" x14ac:dyDescent="0.25">
      <c r="A5632" s="30">
        <v>2016</v>
      </c>
      <c r="B5632" s="3" t="s">
        <v>23</v>
      </c>
      <c r="C5632" s="3" t="s">
        <v>117</v>
      </c>
      <c r="D5632" s="3" t="s">
        <v>117</v>
      </c>
      <c r="E5632" s="3">
        <v>63</v>
      </c>
      <c r="F5632" s="3">
        <v>81</v>
      </c>
      <c r="G5632" s="3">
        <v>81</v>
      </c>
      <c r="H5632" s="3">
        <v>48079666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 t="str">
        <f>B5632&amp;" | "&amp;C5632&amp;" | "&amp;D5632</f>
        <v>documentazione_amministrativa / altri_documenti | DOCUMENTO NON PROTOCOLLATO | DOCUMENTO NON PROTOCOLLATO</v>
      </c>
      <c r="Q5632" s="3" t="str">
        <f>VLOOKUP(P5632,'Classificazione UD'!A:B,2,FALSE)</f>
        <v>Amministrativo</v>
      </c>
    </row>
    <row r="5633" spans="1:17" ht="15" customHeight="1" x14ac:dyDescent="0.25">
      <c r="A5633" s="30">
        <v>2010</v>
      </c>
      <c r="B5633" s="3" t="s">
        <v>36</v>
      </c>
      <c r="C5633" s="3" t="s">
        <v>50</v>
      </c>
      <c r="D5633" s="3" t="s">
        <v>50</v>
      </c>
      <c r="E5633" s="3">
        <v>1636</v>
      </c>
      <c r="F5633" s="3">
        <v>1819</v>
      </c>
      <c r="G5633" s="3">
        <v>1819</v>
      </c>
      <c r="H5633" s="3">
        <v>270878345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 t="str">
        <f>B5633&amp;" | "&amp;C5633&amp;" | "&amp;D5633</f>
        <v>documentazione_amministrativa / documenti_protocollati | DOCUMENTO PROTOCOLLATO | DOCUMENTO PROTOCOLLATO</v>
      </c>
      <c r="Q5633" s="3" t="str">
        <f>VLOOKUP(P5633,'Classificazione UD'!A:B,2,FALSE)</f>
        <v>Protocollo</v>
      </c>
    </row>
    <row r="5634" spans="1:17" ht="15" customHeight="1" x14ac:dyDescent="0.25">
      <c r="A5634" s="30">
        <v>2011</v>
      </c>
      <c r="B5634" s="3" t="s">
        <v>36</v>
      </c>
      <c r="C5634" s="3" t="s">
        <v>50</v>
      </c>
      <c r="D5634" s="3" t="s">
        <v>50</v>
      </c>
      <c r="E5634" s="3">
        <v>2207</v>
      </c>
      <c r="F5634" s="3">
        <v>3848</v>
      </c>
      <c r="G5634" s="3">
        <v>3848</v>
      </c>
      <c r="H5634" s="3">
        <v>850238998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 t="str">
        <f>B5634&amp;" | "&amp;C5634&amp;" | "&amp;D5634</f>
        <v>documentazione_amministrativa / documenti_protocollati | DOCUMENTO PROTOCOLLATO | DOCUMENTO PROTOCOLLATO</v>
      </c>
      <c r="Q5634" s="3" t="str">
        <f>VLOOKUP(P5634,'Classificazione UD'!A:B,2,FALSE)</f>
        <v>Protocollo</v>
      </c>
    </row>
    <row r="5635" spans="1:17" ht="15" customHeight="1" x14ac:dyDescent="0.25">
      <c r="A5635" s="30">
        <v>2012</v>
      </c>
      <c r="B5635" s="3" t="s">
        <v>36</v>
      </c>
      <c r="C5635" s="3" t="s">
        <v>50</v>
      </c>
      <c r="D5635" s="3" t="s">
        <v>50</v>
      </c>
      <c r="E5635" s="3">
        <v>3139</v>
      </c>
      <c r="F5635" s="3">
        <v>7052</v>
      </c>
      <c r="G5635" s="3">
        <v>7052</v>
      </c>
      <c r="H5635" s="3">
        <v>4095712762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 t="str">
        <f>B5635&amp;" | "&amp;C5635&amp;" | "&amp;D5635</f>
        <v>documentazione_amministrativa / documenti_protocollati | DOCUMENTO PROTOCOLLATO | DOCUMENTO PROTOCOLLATO</v>
      </c>
      <c r="Q5635" s="3" t="str">
        <f>VLOOKUP(P5635,'Classificazione UD'!A:B,2,FALSE)</f>
        <v>Protocollo</v>
      </c>
    </row>
    <row r="5636" spans="1:17" ht="15" customHeight="1" x14ac:dyDescent="0.25">
      <c r="A5636" s="30">
        <v>2013</v>
      </c>
      <c r="B5636" s="3" t="s">
        <v>36</v>
      </c>
      <c r="C5636" s="3" t="s">
        <v>50</v>
      </c>
      <c r="D5636" s="3" t="s">
        <v>50</v>
      </c>
      <c r="E5636" s="3">
        <v>4783</v>
      </c>
      <c r="F5636" s="3">
        <v>12767</v>
      </c>
      <c r="G5636" s="3">
        <v>12767</v>
      </c>
      <c r="H5636" s="3">
        <v>5753783257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 t="str">
        <f>B5636&amp;" | "&amp;C5636&amp;" | "&amp;D5636</f>
        <v>documentazione_amministrativa / documenti_protocollati | DOCUMENTO PROTOCOLLATO | DOCUMENTO PROTOCOLLATO</v>
      </c>
      <c r="Q5636" s="3" t="str">
        <f>VLOOKUP(P5636,'Classificazione UD'!A:B,2,FALSE)</f>
        <v>Protocollo</v>
      </c>
    </row>
    <row r="5637" spans="1:17" ht="15" customHeight="1" x14ac:dyDescent="0.25">
      <c r="A5637" s="30">
        <v>2014</v>
      </c>
      <c r="B5637" s="3" t="s">
        <v>36</v>
      </c>
      <c r="C5637" s="3" t="s">
        <v>50</v>
      </c>
      <c r="D5637" s="3" t="s">
        <v>50</v>
      </c>
      <c r="E5637" s="3">
        <v>7843</v>
      </c>
      <c r="F5637" s="3">
        <v>21945</v>
      </c>
      <c r="G5637" s="3">
        <v>21945</v>
      </c>
      <c r="H5637" s="3">
        <v>10859278413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 t="str">
        <f>B5637&amp;" | "&amp;C5637&amp;" | "&amp;D5637</f>
        <v>documentazione_amministrativa / documenti_protocollati | DOCUMENTO PROTOCOLLATO | DOCUMENTO PROTOCOLLATO</v>
      </c>
      <c r="Q5637" s="3" t="str">
        <f>VLOOKUP(P5637,'Classificazione UD'!A:B,2,FALSE)</f>
        <v>Protocollo</v>
      </c>
    </row>
    <row r="5638" spans="1:17" ht="15" customHeight="1" x14ac:dyDescent="0.25">
      <c r="A5638" s="30">
        <v>2015</v>
      </c>
      <c r="B5638" s="3" t="s">
        <v>36</v>
      </c>
      <c r="C5638" s="3" t="s">
        <v>50</v>
      </c>
      <c r="D5638" s="3" t="s">
        <v>50</v>
      </c>
      <c r="E5638" s="3">
        <v>9387</v>
      </c>
      <c r="F5638" s="3">
        <v>27754</v>
      </c>
      <c r="G5638" s="3">
        <v>27754</v>
      </c>
      <c r="H5638" s="3">
        <v>16147263323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 t="str">
        <f>B5638&amp;" | "&amp;C5638&amp;" | "&amp;D5638</f>
        <v>documentazione_amministrativa / documenti_protocollati | DOCUMENTO PROTOCOLLATO | DOCUMENTO PROTOCOLLATO</v>
      </c>
      <c r="Q5638" s="3" t="str">
        <f>VLOOKUP(P5638,'Classificazione UD'!A:B,2,FALSE)</f>
        <v>Protocollo</v>
      </c>
    </row>
    <row r="5639" spans="1:17" ht="15" customHeight="1" x14ac:dyDescent="0.25">
      <c r="A5639" s="30">
        <v>2016</v>
      </c>
      <c r="B5639" s="3" t="s">
        <v>36</v>
      </c>
      <c r="C5639" s="3" t="s">
        <v>50</v>
      </c>
      <c r="D5639" s="3" t="s">
        <v>50</v>
      </c>
      <c r="E5639" s="3">
        <v>7971</v>
      </c>
      <c r="F5639" s="3">
        <v>23030</v>
      </c>
      <c r="G5639" s="3">
        <v>23030</v>
      </c>
      <c r="H5639" s="3">
        <v>13739287723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 t="str">
        <f>B5639&amp;" | "&amp;C5639&amp;" | "&amp;D5639</f>
        <v>documentazione_amministrativa / documenti_protocollati | DOCUMENTO PROTOCOLLATO | DOCUMENTO PROTOCOLLATO</v>
      </c>
      <c r="Q5639" s="3" t="str">
        <f>VLOOKUP(P5639,'Classificazione UD'!A:B,2,FALSE)</f>
        <v>Protocollo</v>
      </c>
    </row>
    <row r="5640" spans="1:17" ht="15" customHeight="1" x14ac:dyDescent="0.25">
      <c r="A5640" s="30">
        <v>2016</v>
      </c>
      <c r="B5640" s="3" t="s">
        <v>20</v>
      </c>
      <c r="C5640" s="3" t="s">
        <v>112</v>
      </c>
      <c r="D5640" s="3" t="s">
        <v>112</v>
      </c>
      <c r="E5640" s="3">
        <v>88</v>
      </c>
      <c r="F5640" s="3">
        <v>88</v>
      </c>
      <c r="G5640" s="3">
        <v>103</v>
      </c>
      <c r="H5640" s="3">
        <v>6377663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 t="str">
        <f>B5640&amp;" | "&amp;C5640&amp;" | "&amp;D5640</f>
        <v>documentazione_amministrativa / registri | REGISTRO GIORNALIERO PROTOCOLLO | REGISTRO GIORNALIERO PROTOCOLLO</v>
      </c>
      <c r="Q5640" s="3" t="str">
        <f>VLOOKUP(P5640,'Classificazione UD'!A:B,2,FALSE)</f>
        <v>RGP</v>
      </c>
    </row>
    <row r="5641" spans="1:17" ht="15" customHeight="1" x14ac:dyDescent="0.25">
      <c r="A5641" s="30">
        <v>2016</v>
      </c>
      <c r="B5641" s="3" t="s">
        <v>20</v>
      </c>
      <c r="C5641" s="3" t="s">
        <v>21</v>
      </c>
      <c r="D5641" s="3" t="s">
        <v>21</v>
      </c>
      <c r="E5641" s="3">
        <v>246</v>
      </c>
      <c r="F5641" s="3">
        <v>246</v>
      </c>
      <c r="G5641" s="3">
        <v>246</v>
      </c>
      <c r="H5641" s="3">
        <v>13990645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 t="str">
        <f>B5641&amp;" | "&amp;C5641&amp;" | "&amp;D5641</f>
        <v>documentazione_amministrativa / registri | REGISTRO GIORNALIERO | REGISTRO GIORNALIERO</v>
      </c>
      <c r="Q5641" s="3" t="str">
        <f>VLOOKUP(P5641,'Classificazione UD'!A:B,2,FALSE)</f>
        <v>RGP</v>
      </c>
    </row>
    <row r="5642" spans="1:17" ht="15" customHeight="1" x14ac:dyDescent="0.25">
      <c r="A5642" s="30">
        <v>2007</v>
      </c>
      <c r="B5642" s="3" t="s">
        <v>44</v>
      </c>
      <c r="C5642" s="3" t="s">
        <v>46</v>
      </c>
      <c r="D5642" s="3" t="s">
        <v>46</v>
      </c>
      <c r="E5642" s="3">
        <v>19</v>
      </c>
      <c r="F5642" s="3">
        <v>57</v>
      </c>
      <c r="G5642" s="3">
        <v>57</v>
      </c>
      <c r="H5642" s="3">
        <v>7678326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 t="str">
        <f>B5642&amp;" | "&amp;C5642&amp;" | "&amp;D5642</f>
        <v>documentazione_amministrativa / deliberazioni | DELIBERA | DELIBERA</v>
      </c>
      <c r="Q5642" s="3" t="str">
        <f>VLOOKUP(P5642,'Classificazione UD'!A:B,2,FALSE)</f>
        <v>Amministrativo</v>
      </c>
    </row>
    <row r="5643" spans="1:17" ht="15" customHeight="1" x14ac:dyDescent="0.25">
      <c r="A5643" s="30">
        <v>2008</v>
      </c>
      <c r="B5643" s="3" t="s">
        <v>44</v>
      </c>
      <c r="C5643" s="3" t="s">
        <v>46</v>
      </c>
      <c r="D5643" s="3" t="s">
        <v>46</v>
      </c>
      <c r="E5643" s="3">
        <v>88</v>
      </c>
      <c r="F5643" s="3">
        <v>264</v>
      </c>
      <c r="G5643" s="3">
        <v>264</v>
      </c>
      <c r="H5643" s="3">
        <v>46588019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 t="str">
        <f>B5643&amp;" | "&amp;C5643&amp;" | "&amp;D5643</f>
        <v>documentazione_amministrativa / deliberazioni | DELIBERA | DELIBERA</v>
      </c>
      <c r="Q5643" s="3" t="str">
        <f>VLOOKUP(P5643,'Classificazione UD'!A:B,2,FALSE)</f>
        <v>Amministrativo</v>
      </c>
    </row>
    <row r="5644" spans="1:17" ht="15" customHeight="1" x14ac:dyDescent="0.25">
      <c r="A5644" s="30">
        <v>2009</v>
      </c>
      <c r="B5644" s="3" t="s">
        <v>44</v>
      </c>
      <c r="C5644" s="3" t="s">
        <v>46</v>
      </c>
      <c r="D5644" s="3" t="s">
        <v>46</v>
      </c>
      <c r="E5644" s="3">
        <v>99</v>
      </c>
      <c r="F5644" s="3">
        <v>297</v>
      </c>
      <c r="G5644" s="3">
        <v>297</v>
      </c>
      <c r="H5644" s="3">
        <v>197248330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 t="str">
        <f>B5644&amp;" | "&amp;C5644&amp;" | "&amp;D5644</f>
        <v>documentazione_amministrativa / deliberazioni | DELIBERA | DELIBERA</v>
      </c>
      <c r="Q5644" s="3" t="str">
        <f>VLOOKUP(P5644,'Classificazione UD'!A:B,2,FALSE)</f>
        <v>Amministrativo</v>
      </c>
    </row>
    <row r="5645" spans="1:17" ht="15" customHeight="1" x14ac:dyDescent="0.25">
      <c r="A5645" s="30">
        <v>2010</v>
      </c>
      <c r="B5645" s="3" t="s">
        <v>44</v>
      </c>
      <c r="C5645" s="3" t="s">
        <v>46</v>
      </c>
      <c r="D5645" s="3" t="s">
        <v>46</v>
      </c>
      <c r="E5645" s="3">
        <v>97</v>
      </c>
      <c r="F5645" s="3">
        <v>212</v>
      </c>
      <c r="G5645" s="3">
        <v>212</v>
      </c>
      <c r="H5645" s="3">
        <v>84479962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 t="str">
        <f>B5645&amp;" | "&amp;C5645&amp;" | "&amp;D5645</f>
        <v>documentazione_amministrativa / deliberazioni | DELIBERA | DELIBERA</v>
      </c>
      <c r="Q5645" s="3" t="str">
        <f>VLOOKUP(P5645,'Classificazione UD'!A:B,2,FALSE)</f>
        <v>Amministrativo</v>
      </c>
    </row>
    <row r="5646" spans="1:17" ht="15" customHeight="1" x14ac:dyDescent="0.25">
      <c r="A5646" s="30">
        <v>2011</v>
      </c>
      <c r="B5646" s="3" t="s">
        <v>44</v>
      </c>
      <c r="C5646" s="3" t="s">
        <v>46</v>
      </c>
      <c r="D5646" s="3" t="s">
        <v>46</v>
      </c>
      <c r="E5646" s="3">
        <v>104</v>
      </c>
      <c r="F5646" s="3">
        <v>208</v>
      </c>
      <c r="G5646" s="3">
        <v>208</v>
      </c>
      <c r="H5646" s="3">
        <v>75628549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 t="str">
        <f>B5646&amp;" | "&amp;C5646&amp;" | "&amp;D5646</f>
        <v>documentazione_amministrativa / deliberazioni | DELIBERA | DELIBERA</v>
      </c>
      <c r="Q5646" s="3" t="str">
        <f>VLOOKUP(P5646,'Classificazione UD'!A:B,2,FALSE)</f>
        <v>Amministrativo</v>
      </c>
    </row>
    <row r="5647" spans="1:17" ht="15" customHeight="1" x14ac:dyDescent="0.25">
      <c r="A5647" s="30">
        <v>2012</v>
      </c>
      <c r="B5647" s="3" t="s">
        <v>44</v>
      </c>
      <c r="C5647" s="3" t="s">
        <v>46</v>
      </c>
      <c r="D5647" s="3" t="s">
        <v>46</v>
      </c>
      <c r="E5647" s="3">
        <v>70</v>
      </c>
      <c r="F5647" s="3">
        <v>140</v>
      </c>
      <c r="G5647" s="3">
        <v>140</v>
      </c>
      <c r="H5647" s="3">
        <v>31716928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 t="str">
        <f>B5647&amp;" | "&amp;C5647&amp;" | "&amp;D5647</f>
        <v>documentazione_amministrativa / deliberazioni | DELIBERA | DELIBERA</v>
      </c>
      <c r="Q5647" s="3" t="str">
        <f>VLOOKUP(P5647,'Classificazione UD'!A:B,2,FALSE)</f>
        <v>Amministrativo</v>
      </c>
    </row>
    <row r="5648" spans="1:17" ht="15" customHeight="1" x14ac:dyDescent="0.25">
      <c r="A5648" s="30">
        <v>2013</v>
      </c>
      <c r="B5648" s="3" t="s">
        <v>44</v>
      </c>
      <c r="C5648" s="3" t="s">
        <v>46</v>
      </c>
      <c r="D5648" s="3" t="s">
        <v>46</v>
      </c>
      <c r="E5648" s="3">
        <v>87</v>
      </c>
      <c r="F5648" s="3">
        <v>174</v>
      </c>
      <c r="G5648" s="3">
        <v>174</v>
      </c>
      <c r="H5648" s="3">
        <v>40750315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 t="str">
        <f>B5648&amp;" | "&amp;C5648&amp;" | "&amp;D5648</f>
        <v>documentazione_amministrativa / deliberazioni | DELIBERA | DELIBERA</v>
      </c>
      <c r="Q5648" s="3" t="str">
        <f>VLOOKUP(P5648,'Classificazione UD'!A:B,2,FALSE)</f>
        <v>Amministrativo</v>
      </c>
    </row>
    <row r="5649" spans="1:17" ht="15" customHeight="1" x14ac:dyDescent="0.25">
      <c r="A5649" s="30">
        <v>2014</v>
      </c>
      <c r="B5649" s="3" t="s">
        <v>44</v>
      </c>
      <c r="C5649" s="3" t="s">
        <v>46</v>
      </c>
      <c r="D5649" s="3" t="s">
        <v>46</v>
      </c>
      <c r="E5649" s="3">
        <v>86</v>
      </c>
      <c r="F5649" s="3">
        <v>173</v>
      </c>
      <c r="G5649" s="3">
        <v>173</v>
      </c>
      <c r="H5649" s="3">
        <v>31440290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 t="str">
        <f>B5649&amp;" | "&amp;C5649&amp;" | "&amp;D5649</f>
        <v>documentazione_amministrativa / deliberazioni | DELIBERA | DELIBERA</v>
      </c>
      <c r="Q5649" s="3" t="str">
        <f>VLOOKUP(P5649,'Classificazione UD'!A:B,2,FALSE)</f>
        <v>Amministrativo</v>
      </c>
    </row>
    <row r="5650" spans="1:17" ht="15" customHeight="1" x14ac:dyDescent="0.25">
      <c r="A5650" s="30">
        <v>2015</v>
      </c>
      <c r="B5650" s="3" t="s">
        <v>44</v>
      </c>
      <c r="C5650" s="3" t="s">
        <v>46</v>
      </c>
      <c r="D5650" s="3" t="s">
        <v>46</v>
      </c>
      <c r="E5650" s="3">
        <v>59</v>
      </c>
      <c r="F5650" s="3">
        <v>126</v>
      </c>
      <c r="G5650" s="3">
        <v>126</v>
      </c>
      <c r="H5650" s="3">
        <v>39290573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 t="str">
        <f>B5650&amp;" | "&amp;C5650&amp;" | "&amp;D5650</f>
        <v>documentazione_amministrativa / deliberazioni | DELIBERA | DELIBERA</v>
      </c>
      <c r="Q5650" s="3" t="str">
        <f>VLOOKUP(P5650,'Classificazione UD'!A:B,2,FALSE)</f>
        <v>Amministrativo</v>
      </c>
    </row>
    <row r="5651" spans="1:17" ht="15" customHeight="1" x14ac:dyDescent="0.25">
      <c r="A5651" s="30">
        <v>2016</v>
      </c>
      <c r="B5651" s="3" t="s">
        <v>44</v>
      </c>
      <c r="C5651" s="3" t="s">
        <v>46</v>
      </c>
      <c r="D5651" s="3" t="s">
        <v>46</v>
      </c>
      <c r="E5651" s="3">
        <v>46</v>
      </c>
      <c r="F5651" s="3">
        <v>168</v>
      </c>
      <c r="G5651" s="3">
        <v>168</v>
      </c>
      <c r="H5651" s="3">
        <v>65711969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 t="str">
        <f>B5651&amp;" | "&amp;C5651&amp;" | "&amp;D5651</f>
        <v>documentazione_amministrativa / deliberazioni | DELIBERA | DELIBERA</v>
      </c>
      <c r="Q5651" s="3" t="str">
        <f>VLOOKUP(P5651,'Classificazione UD'!A:B,2,FALSE)</f>
        <v>Amministrativo</v>
      </c>
    </row>
    <row r="5652" spans="1:17" ht="15" customHeight="1" x14ac:dyDescent="0.25">
      <c r="A5652" s="30">
        <v>2007</v>
      </c>
      <c r="B5652" s="3" t="s">
        <v>118</v>
      </c>
      <c r="C5652" s="3" t="s">
        <v>119</v>
      </c>
      <c r="D5652" s="3" t="s">
        <v>119</v>
      </c>
      <c r="E5652" s="3">
        <v>5</v>
      </c>
      <c r="F5652" s="3">
        <v>9</v>
      </c>
      <c r="G5652" s="3">
        <v>9</v>
      </c>
      <c r="H5652" s="3">
        <v>362152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 t="str">
        <f>B5652&amp;" | "&amp;C5652&amp;" | "&amp;D5652</f>
        <v>documentazione_amministrativa / decreti_ordinanze | DECRETO | DECRETO</v>
      </c>
      <c r="Q5652" s="3" t="str">
        <f>VLOOKUP(P5652,'Classificazione UD'!A:B,2,FALSE)</f>
        <v>Amministrativo</v>
      </c>
    </row>
    <row r="5653" spans="1:17" ht="15" customHeight="1" x14ac:dyDescent="0.25">
      <c r="A5653" s="30">
        <v>2008</v>
      </c>
      <c r="B5653" s="3" t="s">
        <v>118</v>
      </c>
      <c r="C5653" s="3" t="s">
        <v>119</v>
      </c>
      <c r="D5653" s="3" t="s">
        <v>119</v>
      </c>
      <c r="E5653" s="3">
        <v>18</v>
      </c>
      <c r="F5653" s="3">
        <v>28</v>
      </c>
      <c r="G5653" s="3">
        <v>28</v>
      </c>
      <c r="H5653" s="3">
        <v>4979884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 t="str">
        <f>B5653&amp;" | "&amp;C5653&amp;" | "&amp;D5653</f>
        <v>documentazione_amministrativa / decreti_ordinanze | DECRETO | DECRETO</v>
      </c>
      <c r="Q5653" s="3" t="str">
        <f>VLOOKUP(P5653,'Classificazione UD'!A:B,2,FALSE)</f>
        <v>Amministrativo</v>
      </c>
    </row>
    <row r="5654" spans="1:17" ht="15" customHeight="1" x14ac:dyDescent="0.25">
      <c r="A5654" s="30">
        <v>2009</v>
      </c>
      <c r="B5654" s="3" t="s">
        <v>118</v>
      </c>
      <c r="C5654" s="3" t="s">
        <v>119</v>
      </c>
      <c r="D5654" s="3" t="s">
        <v>119</v>
      </c>
      <c r="E5654" s="3">
        <v>51</v>
      </c>
      <c r="F5654" s="3">
        <v>61</v>
      </c>
      <c r="G5654" s="3">
        <v>61</v>
      </c>
      <c r="H5654" s="3">
        <v>7541525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 t="str">
        <f>B5654&amp;" | "&amp;C5654&amp;" | "&amp;D5654</f>
        <v>documentazione_amministrativa / decreti_ordinanze | DECRETO | DECRETO</v>
      </c>
      <c r="Q5654" s="3" t="str">
        <f>VLOOKUP(P5654,'Classificazione UD'!A:B,2,FALSE)</f>
        <v>Amministrativo</v>
      </c>
    </row>
    <row r="5655" spans="1:17" ht="15" customHeight="1" x14ac:dyDescent="0.25">
      <c r="A5655" s="30">
        <v>2010</v>
      </c>
      <c r="B5655" s="3" t="s">
        <v>118</v>
      </c>
      <c r="C5655" s="3" t="s">
        <v>119</v>
      </c>
      <c r="D5655" s="3" t="s">
        <v>119</v>
      </c>
      <c r="E5655" s="3">
        <v>22</v>
      </c>
      <c r="F5655" s="3">
        <v>26</v>
      </c>
      <c r="G5655" s="3">
        <v>26</v>
      </c>
      <c r="H5655" s="3">
        <v>4308787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 t="str">
        <f>B5655&amp;" | "&amp;C5655&amp;" | "&amp;D5655</f>
        <v>documentazione_amministrativa / decreti_ordinanze | DECRETO | DECRETO</v>
      </c>
      <c r="Q5655" s="3" t="str">
        <f>VLOOKUP(P5655,'Classificazione UD'!A:B,2,FALSE)</f>
        <v>Amministrativo</v>
      </c>
    </row>
    <row r="5656" spans="1:17" ht="15" customHeight="1" x14ac:dyDescent="0.25">
      <c r="A5656" s="30">
        <v>2011</v>
      </c>
      <c r="B5656" s="3" t="s">
        <v>118</v>
      </c>
      <c r="C5656" s="3" t="s">
        <v>119</v>
      </c>
      <c r="D5656" s="3" t="s">
        <v>119</v>
      </c>
      <c r="E5656" s="3">
        <v>28</v>
      </c>
      <c r="F5656" s="3">
        <v>31</v>
      </c>
      <c r="G5656" s="3">
        <v>31</v>
      </c>
      <c r="H5656" s="3">
        <v>10124710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 t="str">
        <f>B5656&amp;" | "&amp;C5656&amp;" | "&amp;D5656</f>
        <v>documentazione_amministrativa / decreti_ordinanze | DECRETO | DECRETO</v>
      </c>
      <c r="Q5656" s="3" t="str">
        <f>VLOOKUP(P5656,'Classificazione UD'!A:B,2,FALSE)</f>
        <v>Amministrativo</v>
      </c>
    </row>
    <row r="5657" spans="1:17" ht="15" customHeight="1" x14ac:dyDescent="0.25">
      <c r="A5657" s="30">
        <v>2012</v>
      </c>
      <c r="B5657" s="3" t="s">
        <v>118</v>
      </c>
      <c r="C5657" s="3" t="s">
        <v>119</v>
      </c>
      <c r="D5657" s="3" t="s">
        <v>119</v>
      </c>
      <c r="E5657" s="3">
        <v>25</v>
      </c>
      <c r="F5657" s="3">
        <v>32</v>
      </c>
      <c r="G5657" s="3">
        <v>32</v>
      </c>
      <c r="H5657" s="3">
        <v>6354359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 t="str">
        <f>B5657&amp;" | "&amp;C5657&amp;" | "&amp;D5657</f>
        <v>documentazione_amministrativa / decreti_ordinanze | DECRETO | DECRETO</v>
      </c>
      <c r="Q5657" s="3" t="str">
        <f>VLOOKUP(P5657,'Classificazione UD'!A:B,2,FALSE)</f>
        <v>Amministrativo</v>
      </c>
    </row>
    <row r="5658" spans="1:17" ht="15" customHeight="1" x14ac:dyDescent="0.25">
      <c r="A5658" s="30">
        <v>2013</v>
      </c>
      <c r="B5658" s="3" t="s">
        <v>118</v>
      </c>
      <c r="C5658" s="3" t="s">
        <v>119</v>
      </c>
      <c r="D5658" s="3" t="s">
        <v>119</v>
      </c>
      <c r="E5658" s="3">
        <v>24</v>
      </c>
      <c r="F5658" s="3">
        <v>34</v>
      </c>
      <c r="G5658" s="3">
        <v>34</v>
      </c>
      <c r="H5658" s="3">
        <v>7620696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 t="str">
        <f>B5658&amp;" | "&amp;C5658&amp;" | "&amp;D5658</f>
        <v>documentazione_amministrativa / decreti_ordinanze | DECRETO | DECRETO</v>
      </c>
      <c r="Q5658" s="3" t="str">
        <f>VLOOKUP(P5658,'Classificazione UD'!A:B,2,FALSE)</f>
        <v>Amministrativo</v>
      </c>
    </row>
    <row r="5659" spans="1:17" ht="15" customHeight="1" x14ac:dyDescent="0.25">
      <c r="A5659" s="30">
        <v>2014</v>
      </c>
      <c r="B5659" s="3" t="s">
        <v>118</v>
      </c>
      <c r="C5659" s="3" t="s">
        <v>119</v>
      </c>
      <c r="D5659" s="3" t="s">
        <v>119</v>
      </c>
      <c r="E5659" s="3">
        <v>33</v>
      </c>
      <c r="F5659" s="3">
        <v>37</v>
      </c>
      <c r="G5659" s="3">
        <v>37</v>
      </c>
      <c r="H5659" s="3">
        <v>3071468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 t="str">
        <f>B5659&amp;" | "&amp;C5659&amp;" | "&amp;D5659</f>
        <v>documentazione_amministrativa / decreti_ordinanze | DECRETO | DECRETO</v>
      </c>
      <c r="Q5659" s="3" t="str">
        <f>VLOOKUP(P5659,'Classificazione UD'!A:B,2,FALSE)</f>
        <v>Amministrativo</v>
      </c>
    </row>
    <row r="5660" spans="1:17" ht="15" customHeight="1" x14ac:dyDescent="0.25">
      <c r="A5660" s="30">
        <v>2015</v>
      </c>
      <c r="B5660" s="3" t="s">
        <v>118</v>
      </c>
      <c r="C5660" s="3" t="s">
        <v>119</v>
      </c>
      <c r="D5660" s="3" t="s">
        <v>119</v>
      </c>
      <c r="E5660" s="3">
        <v>28</v>
      </c>
      <c r="F5660" s="3">
        <v>28</v>
      </c>
      <c r="G5660" s="3">
        <v>28</v>
      </c>
      <c r="H5660" s="3">
        <v>3834523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 t="str">
        <f>B5660&amp;" | "&amp;C5660&amp;" | "&amp;D5660</f>
        <v>documentazione_amministrativa / decreti_ordinanze | DECRETO | DECRETO</v>
      </c>
      <c r="Q5660" s="3" t="str">
        <f>VLOOKUP(P5660,'Classificazione UD'!A:B,2,FALSE)</f>
        <v>Amministrativo</v>
      </c>
    </row>
    <row r="5661" spans="1:17" ht="15" customHeight="1" x14ac:dyDescent="0.25">
      <c r="A5661" s="30">
        <v>2016</v>
      </c>
      <c r="B5661" s="3" t="s">
        <v>118</v>
      </c>
      <c r="C5661" s="3" t="s">
        <v>119</v>
      </c>
      <c r="D5661" s="3" t="s">
        <v>119</v>
      </c>
      <c r="E5661" s="3">
        <v>20</v>
      </c>
      <c r="F5661" s="3">
        <v>31</v>
      </c>
      <c r="G5661" s="3">
        <v>31</v>
      </c>
      <c r="H5661" s="3">
        <v>2199719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 t="str">
        <f>B5661&amp;" | "&amp;C5661&amp;" | "&amp;D5661</f>
        <v>documentazione_amministrativa / decreti_ordinanze | DECRETO | DECRETO</v>
      </c>
      <c r="Q5661" s="3" t="str">
        <f>VLOOKUP(P5661,'Classificazione UD'!A:B,2,FALSE)</f>
        <v>Amministrativo</v>
      </c>
    </row>
    <row r="5662" spans="1:17" ht="15" customHeight="1" x14ac:dyDescent="0.25">
      <c r="A5662" s="30">
        <v>2007</v>
      </c>
      <c r="B5662" s="3" t="s">
        <v>48</v>
      </c>
      <c r="C5662" s="3" t="s">
        <v>81</v>
      </c>
      <c r="D5662" s="3" t="s">
        <v>81</v>
      </c>
      <c r="E5662" s="3">
        <v>200</v>
      </c>
      <c r="F5662" s="3">
        <v>600</v>
      </c>
      <c r="G5662" s="3">
        <v>600</v>
      </c>
      <c r="H5662" s="3">
        <v>45876421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 t="str">
        <f>B5662&amp;" | "&amp;C5662&amp;" | "&amp;D5662</f>
        <v>documentazione_amministrativa / determinazioni | DETERMINA | DETERMINA</v>
      </c>
      <c r="Q5662" s="3" t="str">
        <f>VLOOKUP(P5662,'Classificazione UD'!A:B,2,FALSE)</f>
        <v>Amministrativo</v>
      </c>
    </row>
    <row r="5663" spans="1:17" ht="15" customHeight="1" x14ac:dyDescent="0.25">
      <c r="A5663" s="30">
        <v>2008</v>
      </c>
      <c r="B5663" s="3" t="s">
        <v>48</v>
      </c>
      <c r="C5663" s="3" t="s">
        <v>81</v>
      </c>
      <c r="D5663" s="3" t="s">
        <v>81</v>
      </c>
      <c r="E5663" s="3">
        <v>637</v>
      </c>
      <c r="F5663" s="3">
        <v>2210</v>
      </c>
      <c r="G5663" s="3">
        <v>2210</v>
      </c>
      <c r="H5663" s="3">
        <v>235950085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 t="str">
        <f>B5663&amp;" | "&amp;C5663&amp;" | "&amp;D5663</f>
        <v>documentazione_amministrativa / determinazioni | DETERMINA | DETERMINA</v>
      </c>
      <c r="Q5663" s="3" t="str">
        <f>VLOOKUP(P5663,'Classificazione UD'!A:B,2,FALSE)</f>
        <v>Amministrativo</v>
      </c>
    </row>
    <row r="5664" spans="1:17" ht="15" customHeight="1" x14ac:dyDescent="0.25">
      <c r="A5664" s="30">
        <v>2009</v>
      </c>
      <c r="B5664" s="3" t="s">
        <v>48</v>
      </c>
      <c r="C5664" s="3" t="s">
        <v>81</v>
      </c>
      <c r="D5664" s="3" t="s">
        <v>81</v>
      </c>
      <c r="E5664" s="3">
        <v>586</v>
      </c>
      <c r="F5664" s="3">
        <v>2137</v>
      </c>
      <c r="G5664" s="3">
        <v>2137</v>
      </c>
      <c r="H5664" s="3">
        <v>233173763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 t="str">
        <f>B5664&amp;" | "&amp;C5664&amp;" | "&amp;D5664</f>
        <v>documentazione_amministrativa / determinazioni | DETERMINA | DETERMINA</v>
      </c>
      <c r="Q5664" s="3" t="str">
        <f>VLOOKUP(P5664,'Classificazione UD'!A:B,2,FALSE)</f>
        <v>Amministrativo</v>
      </c>
    </row>
    <row r="5665" spans="1:17" ht="15" customHeight="1" x14ac:dyDescent="0.25">
      <c r="A5665" s="30">
        <v>2010</v>
      </c>
      <c r="B5665" s="3" t="s">
        <v>48</v>
      </c>
      <c r="C5665" s="3" t="s">
        <v>81</v>
      </c>
      <c r="D5665" s="3" t="s">
        <v>81</v>
      </c>
      <c r="E5665" s="3">
        <v>505</v>
      </c>
      <c r="F5665" s="3">
        <v>1601</v>
      </c>
      <c r="G5665" s="3">
        <v>1601</v>
      </c>
      <c r="H5665" s="3">
        <v>159034698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 t="str">
        <f>B5665&amp;" | "&amp;C5665&amp;" | "&amp;D5665</f>
        <v>documentazione_amministrativa / determinazioni | DETERMINA | DETERMINA</v>
      </c>
      <c r="Q5665" s="3" t="str">
        <f>VLOOKUP(P5665,'Classificazione UD'!A:B,2,FALSE)</f>
        <v>Amministrativo</v>
      </c>
    </row>
    <row r="5666" spans="1:17" ht="15" customHeight="1" x14ac:dyDescent="0.25">
      <c r="A5666" s="30">
        <v>2011</v>
      </c>
      <c r="B5666" s="3" t="s">
        <v>48</v>
      </c>
      <c r="C5666" s="3" t="s">
        <v>81</v>
      </c>
      <c r="D5666" s="3" t="s">
        <v>81</v>
      </c>
      <c r="E5666" s="3">
        <v>486</v>
      </c>
      <c r="F5666" s="3">
        <v>1312</v>
      </c>
      <c r="G5666" s="3">
        <v>1312</v>
      </c>
      <c r="H5666" s="3">
        <v>136424693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 t="str">
        <f>B5666&amp;" | "&amp;C5666&amp;" | "&amp;D5666</f>
        <v>documentazione_amministrativa / determinazioni | DETERMINA | DETERMINA</v>
      </c>
      <c r="Q5666" s="3" t="str">
        <f>VLOOKUP(P5666,'Classificazione UD'!A:B,2,FALSE)</f>
        <v>Amministrativo</v>
      </c>
    </row>
    <row r="5667" spans="1:17" ht="15" customHeight="1" x14ac:dyDescent="0.25">
      <c r="A5667" s="30">
        <v>2012</v>
      </c>
      <c r="B5667" s="3" t="s">
        <v>48</v>
      </c>
      <c r="C5667" s="3" t="s">
        <v>81</v>
      </c>
      <c r="D5667" s="3" t="s">
        <v>81</v>
      </c>
      <c r="E5667" s="3">
        <v>424</v>
      </c>
      <c r="F5667" s="3">
        <v>1151</v>
      </c>
      <c r="G5667" s="3">
        <v>1151</v>
      </c>
      <c r="H5667" s="3">
        <v>107325544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 t="str">
        <f>B5667&amp;" | "&amp;C5667&amp;" | "&amp;D5667</f>
        <v>documentazione_amministrativa / determinazioni | DETERMINA | DETERMINA</v>
      </c>
      <c r="Q5667" s="3" t="str">
        <f>VLOOKUP(P5667,'Classificazione UD'!A:B,2,FALSE)</f>
        <v>Amministrativo</v>
      </c>
    </row>
    <row r="5668" spans="1:17" ht="15" customHeight="1" x14ac:dyDescent="0.25">
      <c r="A5668" s="30">
        <v>2013</v>
      </c>
      <c r="B5668" s="3" t="s">
        <v>48</v>
      </c>
      <c r="C5668" s="3" t="s">
        <v>81</v>
      </c>
      <c r="D5668" s="3" t="s">
        <v>81</v>
      </c>
      <c r="E5668" s="3">
        <v>422</v>
      </c>
      <c r="F5668" s="3">
        <v>1186</v>
      </c>
      <c r="G5668" s="3">
        <v>1186</v>
      </c>
      <c r="H5668" s="3">
        <v>116615690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 t="str">
        <f>B5668&amp;" | "&amp;C5668&amp;" | "&amp;D5668</f>
        <v>documentazione_amministrativa / determinazioni | DETERMINA | DETERMINA</v>
      </c>
      <c r="Q5668" s="3" t="str">
        <f>VLOOKUP(P5668,'Classificazione UD'!A:B,2,FALSE)</f>
        <v>Amministrativo</v>
      </c>
    </row>
    <row r="5669" spans="1:17" ht="15" customHeight="1" x14ac:dyDescent="0.25">
      <c r="A5669" s="30">
        <v>2014</v>
      </c>
      <c r="B5669" s="3" t="s">
        <v>48</v>
      </c>
      <c r="C5669" s="3" t="s">
        <v>81</v>
      </c>
      <c r="D5669" s="3" t="s">
        <v>81</v>
      </c>
      <c r="E5669" s="3">
        <v>426</v>
      </c>
      <c r="F5669" s="3">
        <v>1201</v>
      </c>
      <c r="G5669" s="3">
        <v>1201</v>
      </c>
      <c r="H5669" s="3">
        <v>146646083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 t="str">
        <f>B5669&amp;" | "&amp;C5669&amp;" | "&amp;D5669</f>
        <v>documentazione_amministrativa / determinazioni | DETERMINA | DETERMINA</v>
      </c>
      <c r="Q5669" s="3" t="str">
        <f>VLOOKUP(P5669,'Classificazione UD'!A:B,2,FALSE)</f>
        <v>Amministrativo</v>
      </c>
    </row>
    <row r="5670" spans="1:17" ht="15" customHeight="1" x14ac:dyDescent="0.25">
      <c r="A5670" s="30">
        <v>2015</v>
      </c>
      <c r="B5670" s="3" t="s">
        <v>48</v>
      </c>
      <c r="C5670" s="3" t="s">
        <v>81</v>
      </c>
      <c r="D5670" s="3" t="s">
        <v>81</v>
      </c>
      <c r="E5670" s="3">
        <v>461</v>
      </c>
      <c r="F5670" s="3">
        <v>1306</v>
      </c>
      <c r="G5670" s="3">
        <v>1306</v>
      </c>
      <c r="H5670" s="3">
        <v>183579898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 t="str">
        <f>B5670&amp;" | "&amp;C5670&amp;" | "&amp;D5670</f>
        <v>documentazione_amministrativa / determinazioni | DETERMINA | DETERMINA</v>
      </c>
      <c r="Q5670" s="3" t="str">
        <f>VLOOKUP(P5670,'Classificazione UD'!A:B,2,FALSE)</f>
        <v>Amministrativo</v>
      </c>
    </row>
    <row r="5671" spans="1:17" ht="15" customHeight="1" x14ac:dyDescent="0.25">
      <c r="A5671" s="30">
        <v>2016</v>
      </c>
      <c r="B5671" s="3" t="s">
        <v>48</v>
      </c>
      <c r="C5671" s="3" t="s">
        <v>81</v>
      </c>
      <c r="D5671" s="3" t="s">
        <v>81</v>
      </c>
      <c r="E5671" s="3">
        <v>433</v>
      </c>
      <c r="F5671" s="3">
        <v>1259</v>
      </c>
      <c r="G5671" s="3">
        <v>1259</v>
      </c>
      <c r="H5671" s="3">
        <v>179538819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 t="str">
        <f>B5671&amp;" | "&amp;C5671&amp;" | "&amp;D5671</f>
        <v>documentazione_amministrativa / determinazioni | DETERMINA | DETERMINA</v>
      </c>
      <c r="Q5671" s="3" t="str">
        <f>VLOOKUP(P5671,'Classificazione UD'!A:B,2,FALSE)</f>
        <v>Amministrativo</v>
      </c>
    </row>
    <row r="5672" spans="1:17" ht="15" customHeight="1" x14ac:dyDescent="0.25">
      <c r="A5672" s="30">
        <v>2015</v>
      </c>
      <c r="B5672" s="3" t="s">
        <v>17</v>
      </c>
      <c r="C5672" s="3" t="s">
        <v>27</v>
      </c>
      <c r="D5672" s="3" t="s">
        <v>19</v>
      </c>
      <c r="E5672" s="3">
        <v>991</v>
      </c>
      <c r="F5672" s="3">
        <v>2631</v>
      </c>
      <c r="G5672" s="3">
        <v>4613</v>
      </c>
      <c r="H5672" s="3">
        <v>381506991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 t="str">
        <f>B5672&amp;" | "&amp;C5672&amp;" | "&amp;D5672</f>
        <v>documentazione_amministrativa / documentazione_contabile | FATTURA PASSIVA | FATTURA</v>
      </c>
      <c r="Q5672" s="3" t="str">
        <f>VLOOKUP(P5672,'Classificazione UD'!A:B,2,FALSE)</f>
        <v>Fiscale</v>
      </c>
    </row>
    <row r="5673" spans="1:17" ht="15" customHeight="1" x14ac:dyDescent="0.25">
      <c r="A5673" s="30">
        <v>2016</v>
      </c>
      <c r="B5673" s="3" t="s">
        <v>17</v>
      </c>
      <c r="C5673" s="3" t="s">
        <v>27</v>
      </c>
      <c r="D5673" s="3" t="s">
        <v>19</v>
      </c>
      <c r="E5673" s="3">
        <v>1168</v>
      </c>
      <c r="F5673" s="3">
        <v>5307</v>
      </c>
      <c r="G5673" s="3">
        <v>8413</v>
      </c>
      <c r="H5673" s="3">
        <v>591492938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 t="str">
        <f>B5673&amp;" | "&amp;C5673&amp;" | "&amp;D5673</f>
        <v>documentazione_amministrativa / documentazione_contabile | FATTURA PASSIVA | FATTURA</v>
      </c>
      <c r="Q5673" s="3" t="str">
        <f>VLOOKUP(P5673,'Classificazione UD'!A:B,2,FALSE)</f>
        <v>Fiscale</v>
      </c>
    </row>
    <row r="5674" spans="1:17" ht="15" customHeight="1" x14ac:dyDescent="0.25">
      <c r="A5674" s="30">
        <v>2015</v>
      </c>
      <c r="B5674" s="3" t="s">
        <v>17</v>
      </c>
      <c r="C5674" s="3" t="s">
        <v>24</v>
      </c>
      <c r="D5674" s="3" t="s">
        <v>24</v>
      </c>
      <c r="E5674" s="3">
        <v>10</v>
      </c>
      <c r="F5674" s="3">
        <v>10</v>
      </c>
      <c r="G5674" s="3">
        <v>10</v>
      </c>
      <c r="H5674" s="3">
        <v>145067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 t="str">
        <f>B5674&amp;" | "&amp;C5674&amp;" | "&amp;D5674</f>
        <v>documentazione_amministrativa / documentazione_contabile | FOGLIO DI TRASFORMAZIONE | FOGLIO DI TRASFORMAZIONE</v>
      </c>
      <c r="Q5674" s="3" t="str">
        <f>VLOOKUP(P5674,'Classificazione UD'!A:B,2,FALSE)</f>
        <v>Tecnico</v>
      </c>
    </row>
    <row r="5675" spans="1:17" ht="15" customHeight="1" x14ac:dyDescent="0.25">
      <c r="A5675" s="30">
        <v>2007</v>
      </c>
      <c r="B5675" s="3" t="s">
        <v>44</v>
      </c>
      <c r="C5675" s="3" t="s">
        <v>46</v>
      </c>
      <c r="D5675" s="3" t="s">
        <v>46</v>
      </c>
      <c r="E5675" s="3">
        <v>37</v>
      </c>
      <c r="F5675" s="3">
        <v>111</v>
      </c>
      <c r="G5675" s="3">
        <v>111</v>
      </c>
      <c r="H5675" s="3">
        <v>29306346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 t="str">
        <f>B5675&amp;" | "&amp;C5675&amp;" | "&amp;D5675</f>
        <v>documentazione_amministrativa / deliberazioni | DELIBERA | DELIBERA</v>
      </c>
      <c r="Q5675" s="3" t="str">
        <f>VLOOKUP(P5675,'Classificazione UD'!A:B,2,FALSE)</f>
        <v>Amministrativo</v>
      </c>
    </row>
    <row r="5676" spans="1:17" ht="15" customHeight="1" x14ac:dyDescent="0.25">
      <c r="A5676" s="30">
        <v>2008</v>
      </c>
      <c r="B5676" s="3" t="s">
        <v>44</v>
      </c>
      <c r="C5676" s="3" t="s">
        <v>46</v>
      </c>
      <c r="D5676" s="3" t="s">
        <v>46</v>
      </c>
      <c r="E5676" s="3">
        <v>127</v>
      </c>
      <c r="F5676" s="3">
        <v>381</v>
      </c>
      <c r="G5676" s="3">
        <v>381</v>
      </c>
      <c r="H5676" s="3">
        <v>76738573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 t="str">
        <f>B5676&amp;" | "&amp;C5676&amp;" | "&amp;D5676</f>
        <v>documentazione_amministrativa / deliberazioni | DELIBERA | DELIBERA</v>
      </c>
      <c r="Q5676" s="3" t="str">
        <f>VLOOKUP(P5676,'Classificazione UD'!A:B,2,FALSE)</f>
        <v>Amministrativo</v>
      </c>
    </row>
    <row r="5677" spans="1:17" ht="15" customHeight="1" x14ac:dyDescent="0.25">
      <c r="A5677" s="30">
        <v>2009</v>
      </c>
      <c r="B5677" s="3" t="s">
        <v>44</v>
      </c>
      <c r="C5677" s="3" t="s">
        <v>46</v>
      </c>
      <c r="D5677" s="3" t="s">
        <v>46</v>
      </c>
      <c r="E5677" s="3">
        <v>133</v>
      </c>
      <c r="F5677" s="3">
        <v>399</v>
      </c>
      <c r="G5677" s="3">
        <v>399</v>
      </c>
      <c r="H5677" s="3">
        <v>97671758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 t="str">
        <f>B5677&amp;" | "&amp;C5677&amp;" | "&amp;D5677</f>
        <v>documentazione_amministrativa / deliberazioni | DELIBERA | DELIBERA</v>
      </c>
      <c r="Q5677" s="3" t="str">
        <f>VLOOKUP(P5677,'Classificazione UD'!A:B,2,FALSE)</f>
        <v>Amministrativo</v>
      </c>
    </row>
    <row r="5678" spans="1:17" ht="15" customHeight="1" x14ac:dyDescent="0.25">
      <c r="A5678" s="30">
        <v>2010</v>
      </c>
      <c r="B5678" s="3" t="s">
        <v>44</v>
      </c>
      <c r="C5678" s="3" t="s">
        <v>46</v>
      </c>
      <c r="D5678" s="3" t="s">
        <v>46</v>
      </c>
      <c r="E5678" s="3">
        <v>160</v>
      </c>
      <c r="F5678" s="3">
        <v>360</v>
      </c>
      <c r="G5678" s="3">
        <v>360</v>
      </c>
      <c r="H5678" s="3">
        <v>65734282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 t="str">
        <f>B5678&amp;" | "&amp;C5678&amp;" | "&amp;D5678</f>
        <v>documentazione_amministrativa / deliberazioni | DELIBERA | DELIBERA</v>
      </c>
      <c r="Q5678" s="3" t="str">
        <f>VLOOKUP(P5678,'Classificazione UD'!A:B,2,FALSE)</f>
        <v>Amministrativo</v>
      </c>
    </row>
    <row r="5679" spans="1:17" ht="15" customHeight="1" x14ac:dyDescent="0.25">
      <c r="A5679" s="30">
        <v>2011</v>
      </c>
      <c r="B5679" s="3" t="s">
        <v>44</v>
      </c>
      <c r="C5679" s="3" t="s">
        <v>46</v>
      </c>
      <c r="D5679" s="3" t="s">
        <v>46</v>
      </c>
      <c r="E5679" s="3">
        <v>173</v>
      </c>
      <c r="F5679" s="3">
        <v>349</v>
      </c>
      <c r="G5679" s="3">
        <v>349</v>
      </c>
      <c r="H5679" s="3">
        <v>63560464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 t="str">
        <f>B5679&amp;" | "&amp;C5679&amp;" | "&amp;D5679</f>
        <v>documentazione_amministrativa / deliberazioni | DELIBERA | DELIBERA</v>
      </c>
      <c r="Q5679" s="3" t="str">
        <f>VLOOKUP(P5679,'Classificazione UD'!A:B,2,FALSE)</f>
        <v>Amministrativo</v>
      </c>
    </row>
    <row r="5680" spans="1:17" ht="15" customHeight="1" x14ac:dyDescent="0.25">
      <c r="A5680" s="30">
        <v>2012</v>
      </c>
      <c r="B5680" s="3" t="s">
        <v>44</v>
      </c>
      <c r="C5680" s="3" t="s">
        <v>46</v>
      </c>
      <c r="D5680" s="3" t="s">
        <v>46</v>
      </c>
      <c r="E5680" s="3">
        <v>145</v>
      </c>
      <c r="F5680" s="3">
        <v>291</v>
      </c>
      <c r="G5680" s="3">
        <v>291</v>
      </c>
      <c r="H5680" s="3">
        <v>51680957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 t="str">
        <f>B5680&amp;" | "&amp;C5680&amp;" | "&amp;D5680</f>
        <v>documentazione_amministrativa / deliberazioni | DELIBERA | DELIBERA</v>
      </c>
      <c r="Q5680" s="3" t="str">
        <f>VLOOKUP(P5680,'Classificazione UD'!A:B,2,FALSE)</f>
        <v>Amministrativo</v>
      </c>
    </row>
    <row r="5681" spans="1:17" ht="15" customHeight="1" x14ac:dyDescent="0.25">
      <c r="A5681" s="30">
        <v>2013</v>
      </c>
      <c r="B5681" s="3" t="s">
        <v>44</v>
      </c>
      <c r="C5681" s="3" t="s">
        <v>46</v>
      </c>
      <c r="D5681" s="3" t="s">
        <v>46</v>
      </c>
      <c r="E5681" s="3">
        <v>155</v>
      </c>
      <c r="F5681" s="3">
        <v>311</v>
      </c>
      <c r="G5681" s="3">
        <v>311</v>
      </c>
      <c r="H5681" s="3">
        <v>51585622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 t="str">
        <f>B5681&amp;" | "&amp;C5681&amp;" | "&amp;D5681</f>
        <v>documentazione_amministrativa / deliberazioni | DELIBERA | DELIBERA</v>
      </c>
      <c r="Q5681" s="3" t="str">
        <f>VLOOKUP(P5681,'Classificazione UD'!A:B,2,FALSE)</f>
        <v>Amministrativo</v>
      </c>
    </row>
    <row r="5682" spans="1:17" ht="15" customHeight="1" x14ac:dyDescent="0.25">
      <c r="A5682" s="30">
        <v>2014</v>
      </c>
      <c r="B5682" s="3" t="s">
        <v>44</v>
      </c>
      <c r="C5682" s="3" t="s">
        <v>46</v>
      </c>
      <c r="D5682" s="3" t="s">
        <v>46</v>
      </c>
      <c r="E5682" s="3">
        <v>137</v>
      </c>
      <c r="F5682" s="3">
        <v>274</v>
      </c>
      <c r="G5682" s="3">
        <v>274</v>
      </c>
      <c r="H5682" s="3">
        <v>47799095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 t="str">
        <f>B5682&amp;" | "&amp;C5682&amp;" | "&amp;D5682</f>
        <v>documentazione_amministrativa / deliberazioni | DELIBERA | DELIBERA</v>
      </c>
      <c r="Q5682" s="3" t="str">
        <f>VLOOKUP(P5682,'Classificazione UD'!A:B,2,FALSE)</f>
        <v>Amministrativo</v>
      </c>
    </row>
    <row r="5683" spans="1:17" ht="15" customHeight="1" x14ac:dyDescent="0.25">
      <c r="A5683" s="30">
        <v>2015</v>
      </c>
      <c r="B5683" s="3" t="s">
        <v>44</v>
      </c>
      <c r="C5683" s="3" t="s">
        <v>46</v>
      </c>
      <c r="D5683" s="3" t="s">
        <v>46</v>
      </c>
      <c r="E5683" s="3">
        <v>160</v>
      </c>
      <c r="F5683" s="3">
        <v>320</v>
      </c>
      <c r="G5683" s="3">
        <v>320</v>
      </c>
      <c r="H5683" s="3">
        <v>71793270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 t="str">
        <f>B5683&amp;" | "&amp;C5683&amp;" | "&amp;D5683</f>
        <v>documentazione_amministrativa / deliberazioni | DELIBERA | DELIBERA</v>
      </c>
      <c r="Q5683" s="3" t="str">
        <f>VLOOKUP(P5683,'Classificazione UD'!A:B,2,FALSE)</f>
        <v>Amministrativo</v>
      </c>
    </row>
    <row r="5684" spans="1:17" ht="15" customHeight="1" x14ac:dyDescent="0.25">
      <c r="A5684" s="30">
        <v>2016</v>
      </c>
      <c r="B5684" s="3" t="s">
        <v>44</v>
      </c>
      <c r="C5684" s="3" t="s">
        <v>46</v>
      </c>
      <c r="D5684" s="3" t="s">
        <v>46</v>
      </c>
      <c r="E5684" s="3">
        <v>151</v>
      </c>
      <c r="F5684" s="3">
        <v>479</v>
      </c>
      <c r="G5684" s="3">
        <v>479</v>
      </c>
      <c r="H5684" s="3">
        <v>108372620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 t="str">
        <f>B5684&amp;" | "&amp;C5684&amp;" | "&amp;D5684</f>
        <v>documentazione_amministrativa / deliberazioni | DELIBERA | DELIBERA</v>
      </c>
      <c r="Q5684" s="3" t="str">
        <f>VLOOKUP(P5684,'Classificazione UD'!A:B,2,FALSE)</f>
        <v>Amministrativo</v>
      </c>
    </row>
    <row r="5685" spans="1:17" ht="15" customHeight="1" x14ac:dyDescent="0.25">
      <c r="A5685" s="30">
        <v>2012</v>
      </c>
      <c r="B5685" s="3" t="s">
        <v>23</v>
      </c>
      <c r="C5685" s="3" t="s">
        <v>121</v>
      </c>
      <c r="D5685" s="3" t="s">
        <v>121</v>
      </c>
      <c r="E5685" s="3">
        <v>1</v>
      </c>
      <c r="F5685" s="3">
        <v>1</v>
      </c>
      <c r="G5685" s="3">
        <v>1</v>
      </c>
      <c r="H5685" s="3">
        <v>10067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 t="str">
        <f>B5685&amp;" | "&amp;C5685&amp;" | "&amp;D5685</f>
        <v>documentazione_amministrativa / altri_documenti | NOTIFICA | NOTIFICA</v>
      </c>
      <c r="Q5685" s="3" t="str">
        <f>VLOOKUP(P5685,'Classificazione UD'!A:B,2,FALSE)</f>
        <v>Amministrativo</v>
      </c>
    </row>
    <row r="5686" spans="1:17" ht="15" customHeight="1" x14ac:dyDescent="0.25">
      <c r="A5686" s="30">
        <v>2007</v>
      </c>
      <c r="B5686" s="3" t="s">
        <v>118</v>
      </c>
      <c r="C5686" s="3" t="s">
        <v>122</v>
      </c>
      <c r="D5686" s="3" t="s">
        <v>122</v>
      </c>
      <c r="E5686" s="3">
        <v>8</v>
      </c>
      <c r="F5686" s="3">
        <v>16</v>
      </c>
      <c r="G5686" s="3">
        <v>16</v>
      </c>
      <c r="H5686" s="3">
        <v>5064867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 t="str">
        <f>B5686&amp;" | "&amp;C5686&amp;" | "&amp;D5686</f>
        <v>documentazione_amministrativa / decreti_ordinanze | ORDINANZA | ORDINANZA</v>
      </c>
      <c r="Q5686" s="3" t="str">
        <f>VLOOKUP(P5686,'Classificazione UD'!A:B,2,FALSE)</f>
        <v>Amministrativo</v>
      </c>
    </row>
    <row r="5687" spans="1:17" ht="15" customHeight="1" x14ac:dyDescent="0.25">
      <c r="A5687" s="30">
        <v>2008</v>
      </c>
      <c r="B5687" s="3" t="s">
        <v>118</v>
      </c>
      <c r="C5687" s="3" t="s">
        <v>122</v>
      </c>
      <c r="D5687" s="3" t="s">
        <v>122</v>
      </c>
      <c r="E5687" s="3">
        <v>62</v>
      </c>
      <c r="F5687" s="3">
        <v>124</v>
      </c>
      <c r="G5687" s="3">
        <v>124</v>
      </c>
      <c r="H5687" s="3">
        <v>25487409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 t="str">
        <f>B5687&amp;" | "&amp;C5687&amp;" | "&amp;D5687</f>
        <v>documentazione_amministrativa / decreti_ordinanze | ORDINANZA | ORDINANZA</v>
      </c>
      <c r="Q5687" s="3" t="str">
        <f>VLOOKUP(P5687,'Classificazione UD'!A:B,2,FALSE)</f>
        <v>Amministrativo</v>
      </c>
    </row>
    <row r="5688" spans="1:17" ht="15" customHeight="1" x14ac:dyDescent="0.25">
      <c r="A5688" s="30">
        <v>2009</v>
      </c>
      <c r="B5688" s="3" t="s">
        <v>118</v>
      </c>
      <c r="C5688" s="3" t="s">
        <v>122</v>
      </c>
      <c r="D5688" s="3" t="s">
        <v>122</v>
      </c>
      <c r="E5688" s="3">
        <v>45</v>
      </c>
      <c r="F5688" s="3">
        <v>90</v>
      </c>
      <c r="G5688" s="3">
        <v>90</v>
      </c>
      <c r="H5688" s="3">
        <v>24209768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 t="str">
        <f>B5688&amp;" | "&amp;C5688&amp;" | "&amp;D5688</f>
        <v>documentazione_amministrativa / decreti_ordinanze | ORDINANZA | ORDINANZA</v>
      </c>
      <c r="Q5688" s="3" t="str">
        <f>VLOOKUP(P5688,'Classificazione UD'!A:B,2,FALSE)</f>
        <v>Amministrativo</v>
      </c>
    </row>
    <row r="5689" spans="1:17" ht="15" customHeight="1" x14ac:dyDescent="0.25">
      <c r="A5689" s="30">
        <v>2010</v>
      </c>
      <c r="B5689" s="3" t="s">
        <v>118</v>
      </c>
      <c r="C5689" s="3" t="s">
        <v>122</v>
      </c>
      <c r="D5689" s="3" t="s">
        <v>122</v>
      </c>
      <c r="E5689" s="3">
        <v>52</v>
      </c>
      <c r="F5689" s="3">
        <v>104</v>
      </c>
      <c r="G5689" s="3">
        <v>104</v>
      </c>
      <c r="H5689" s="3">
        <v>24131884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 t="str">
        <f>B5689&amp;" | "&amp;C5689&amp;" | "&amp;D5689</f>
        <v>documentazione_amministrativa / decreti_ordinanze | ORDINANZA | ORDINANZA</v>
      </c>
      <c r="Q5689" s="3" t="str">
        <f>VLOOKUP(P5689,'Classificazione UD'!A:B,2,FALSE)</f>
        <v>Amministrativo</v>
      </c>
    </row>
    <row r="5690" spans="1:17" ht="15" customHeight="1" x14ac:dyDescent="0.25">
      <c r="A5690" s="30">
        <v>2011</v>
      </c>
      <c r="B5690" s="3" t="s">
        <v>118</v>
      </c>
      <c r="C5690" s="3" t="s">
        <v>122</v>
      </c>
      <c r="D5690" s="3" t="s">
        <v>122</v>
      </c>
      <c r="E5690" s="3">
        <v>51</v>
      </c>
      <c r="F5690" s="3">
        <v>102</v>
      </c>
      <c r="G5690" s="3">
        <v>102</v>
      </c>
      <c r="H5690" s="3">
        <v>26637297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 t="str">
        <f>B5690&amp;" | "&amp;C5690&amp;" | "&amp;D5690</f>
        <v>documentazione_amministrativa / decreti_ordinanze | ORDINANZA | ORDINANZA</v>
      </c>
      <c r="Q5690" s="3" t="str">
        <f>VLOOKUP(P5690,'Classificazione UD'!A:B,2,FALSE)</f>
        <v>Amministrativo</v>
      </c>
    </row>
    <row r="5691" spans="1:17" ht="15" customHeight="1" x14ac:dyDescent="0.25">
      <c r="A5691" s="30">
        <v>2012</v>
      </c>
      <c r="B5691" s="3" t="s">
        <v>118</v>
      </c>
      <c r="C5691" s="3" t="s">
        <v>122</v>
      </c>
      <c r="D5691" s="3" t="s">
        <v>122</v>
      </c>
      <c r="E5691" s="3">
        <v>116</v>
      </c>
      <c r="F5691" s="3">
        <v>232</v>
      </c>
      <c r="G5691" s="3">
        <v>232</v>
      </c>
      <c r="H5691" s="3">
        <v>41797242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 t="str">
        <f>B5691&amp;" | "&amp;C5691&amp;" | "&amp;D5691</f>
        <v>documentazione_amministrativa / decreti_ordinanze | ORDINANZA | ORDINANZA</v>
      </c>
      <c r="Q5691" s="3" t="str">
        <f>VLOOKUP(P5691,'Classificazione UD'!A:B,2,FALSE)</f>
        <v>Amministrativo</v>
      </c>
    </row>
    <row r="5692" spans="1:17" ht="15" customHeight="1" x14ac:dyDescent="0.25">
      <c r="A5692" s="30">
        <v>2013</v>
      </c>
      <c r="B5692" s="3" t="s">
        <v>118</v>
      </c>
      <c r="C5692" s="3" t="s">
        <v>122</v>
      </c>
      <c r="D5692" s="3" t="s">
        <v>122</v>
      </c>
      <c r="E5692" s="3">
        <v>13</v>
      </c>
      <c r="F5692" s="3">
        <v>25</v>
      </c>
      <c r="G5692" s="3">
        <v>25</v>
      </c>
      <c r="H5692" s="3">
        <v>7275553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 t="str">
        <f>B5692&amp;" | "&amp;C5692&amp;" | "&amp;D5692</f>
        <v>documentazione_amministrativa / decreti_ordinanze | ORDINANZA | ORDINANZA</v>
      </c>
      <c r="Q5692" s="3" t="str">
        <f>VLOOKUP(P5692,'Classificazione UD'!A:B,2,FALSE)</f>
        <v>Amministrativo</v>
      </c>
    </row>
    <row r="5693" spans="1:17" ht="15" customHeight="1" x14ac:dyDescent="0.25">
      <c r="A5693" s="30">
        <v>2014</v>
      </c>
      <c r="B5693" s="3" t="s">
        <v>118</v>
      </c>
      <c r="C5693" s="3" t="s">
        <v>122</v>
      </c>
      <c r="D5693" s="3" t="s">
        <v>122</v>
      </c>
      <c r="E5693" s="3">
        <v>9</v>
      </c>
      <c r="F5693" s="3">
        <v>17</v>
      </c>
      <c r="G5693" s="3">
        <v>17</v>
      </c>
      <c r="H5693" s="3">
        <v>52501949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 t="str">
        <f>B5693&amp;" | "&amp;C5693&amp;" | "&amp;D5693</f>
        <v>documentazione_amministrativa / decreti_ordinanze | ORDINANZA | ORDINANZA</v>
      </c>
      <c r="Q5693" s="3" t="str">
        <f>VLOOKUP(P5693,'Classificazione UD'!A:B,2,FALSE)</f>
        <v>Amministrativo</v>
      </c>
    </row>
    <row r="5694" spans="1:17" ht="15" customHeight="1" x14ac:dyDescent="0.25">
      <c r="A5694" s="30">
        <v>2015</v>
      </c>
      <c r="B5694" s="3" t="s">
        <v>118</v>
      </c>
      <c r="C5694" s="3" t="s">
        <v>122</v>
      </c>
      <c r="D5694" s="3" t="s">
        <v>122</v>
      </c>
      <c r="E5694" s="3">
        <v>16</v>
      </c>
      <c r="F5694" s="3">
        <v>32</v>
      </c>
      <c r="G5694" s="3">
        <v>32</v>
      </c>
      <c r="H5694" s="3">
        <v>6482408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 t="str">
        <f>B5694&amp;" | "&amp;C5694&amp;" | "&amp;D5694</f>
        <v>documentazione_amministrativa / decreti_ordinanze | ORDINANZA | ORDINANZA</v>
      </c>
      <c r="Q5694" s="3" t="str">
        <f>VLOOKUP(P5694,'Classificazione UD'!A:B,2,FALSE)</f>
        <v>Amministrativo</v>
      </c>
    </row>
    <row r="5695" spans="1:17" ht="15" customHeight="1" x14ac:dyDescent="0.25">
      <c r="A5695" s="30">
        <v>2016</v>
      </c>
      <c r="B5695" s="3" t="s">
        <v>118</v>
      </c>
      <c r="C5695" s="3" t="s">
        <v>122</v>
      </c>
      <c r="D5695" s="3" t="s">
        <v>122</v>
      </c>
      <c r="E5695" s="3">
        <v>12</v>
      </c>
      <c r="F5695" s="3">
        <v>29</v>
      </c>
      <c r="G5695" s="3">
        <v>29</v>
      </c>
      <c r="H5695" s="3">
        <v>34139320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 t="str">
        <f>B5695&amp;" | "&amp;C5695&amp;" | "&amp;D5695</f>
        <v>documentazione_amministrativa / decreti_ordinanze | ORDINANZA | ORDINANZA</v>
      </c>
      <c r="Q5695" s="3" t="str">
        <f>VLOOKUP(P5695,'Classificazione UD'!A:B,2,FALSE)</f>
        <v>Amministrativo</v>
      </c>
    </row>
    <row r="5696" spans="1:17" ht="15" customHeight="1" x14ac:dyDescent="0.25">
      <c r="A5696" s="30">
        <v>2007</v>
      </c>
      <c r="B5696" s="3" t="s">
        <v>36</v>
      </c>
      <c r="C5696" s="3" t="s">
        <v>50</v>
      </c>
      <c r="D5696" s="3" t="s">
        <v>50</v>
      </c>
      <c r="E5696" s="3">
        <v>67</v>
      </c>
      <c r="F5696" s="3">
        <v>140</v>
      </c>
      <c r="G5696" s="3">
        <v>140</v>
      </c>
      <c r="H5696" s="3">
        <v>9913270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 t="str">
        <f>B5696&amp;" | "&amp;C5696&amp;" | "&amp;D5696</f>
        <v>documentazione_amministrativa / documenti_protocollati | DOCUMENTO PROTOCOLLATO | DOCUMENTO PROTOCOLLATO</v>
      </c>
      <c r="Q5696" s="3" t="str">
        <f>VLOOKUP(P5696,'Classificazione UD'!A:B,2,FALSE)</f>
        <v>Protocollo</v>
      </c>
    </row>
    <row r="5697" spans="1:17" ht="15" customHeight="1" x14ac:dyDescent="0.25">
      <c r="A5697" s="30">
        <v>2008</v>
      </c>
      <c r="B5697" s="3" t="s">
        <v>36</v>
      </c>
      <c r="C5697" s="3" t="s">
        <v>50</v>
      </c>
      <c r="D5697" s="3" t="s">
        <v>50</v>
      </c>
      <c r="E5697" s="3">
        <v>505</v>
      </c>
      <c r="F5697" s="3">
        <v>1054</v>
      </c>
      <c r="G5697" s="3">
        <v>1054</v>
      </c>
      <c r="H5697" s="3">
        <v>112991878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 t="str">
        <f>B5697&amp;" | "&amp;C5697&amp;" | "&amp;D5697</f>
        <v>documentazione_amministrativa / documenti_protocollati | DOCUMENTO PROTOCOLLATO | DOCUMENTO PROTOCOLLATO</v>
      </c>
      <c r="Q5697" s="3" t="str">
        <f>VLOOKUP(P5697,'Classificazione UD'!A:B,2,FALSE)</f>
        <v>Protocollo</v>
      </c>
    </row>
    <row r="5698" spans="1:17" ht="15" customHeight="1" x14ac:dyDescent="0.25">
      <c r="A5698" s="30">
        <v>2009</v>
      </c>
      <c r="B5698" s="3" t="s">
        <v>36</v>
      </c>
      <c r="C5698" s="3" t="s">
        <v>50</v>
      </c>
      <c r="D5698" s="3" t="s">
        <v>50</v>
      </c>
      <c r="E5698" s="3">
        <v>495</v>
      </c>
      <c r="F5698" s="3">
        <v>1060</v>
      </c>
      <c r="G5698" s="3">
        <v>1060</v>
      </c>
      <c r="H5698" s="3">
        <v>201540972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 t="str">
        <f>B5698&amp;" | "&amp;C5698&amp;" | "&amp;D5698</f>
        <v>documentazione_amministrativa / documenti_protocollati | DOCUMENTO PROTOCOLLATO | DOCUMENTO PROTOCOLLATO</v>
      </c>
      <c r="Q5698" s="3" t="str">
        <f>VLOOKUP(P5698,'Classificazione UD'!A:B,2,FALSE)</f>
        <v>Protocollo</v>
      </c>
    </row>
    <row r="5699" spans="1:17" ht="15" customHeight="1" x14ac:dyDescent="0.25">
      <c r="A5699" s="30">
        <v>2010</v>
      </c>
      <c r="B5699" s="3" t="s">
        <v>36</v>
      </c>
      <c r="C5699" s="3" t="s">
        <v>50</v>
      </c>
      <c r="D5699" s="3" t="s">
        <v>50</v>
      </c>
      <c r="E5699" s="3">
        <v>554</v>
      </c>
      <c r="F5699" s="3">
        <v>1168</v>
      </c>
      <c r="G5699" s="3">
        <v>1168</v>
      </c>
      <c r="H5699" s="3">
        <v>114064585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 t="str">
        <f>B5699&amp;" | "&amp;C5699&amp;" | "&amp;D5699</f>
        <v>documentazione_amministrativa / documenti_protocollati | DOCUMENTO PROTOCOLLATO | DOCUMENTO PROTOCOLLATO</v>
      </c>
      <c r="Q5699" s="3" t="str">
        <f>VLOOKUP(P5699,'Classificazione UD'!A:B,2,FALSE)</f>
        <v>Protocollo</v>
      </c>
    </row>
    <row r="5700" spans="1:17" ht="15" customHeight="1" x14ac:dyDescent="0.25">
      <c r="A5700" s="30">
        <v>2011</v>
      </c>
      <c r="B5700" s="3" t="s">
        <v>36</v>
      </c>
      <c r="C5700" s="3" t="s">
        <v>50</v>
      </c>
      <c r="D5700" s="3" t="s">
        <v>50</v>
      </c>
      <c r="E5700" s="3">
        <v>1202</v>
      </c>
      <c r="F5700" s="3">
        <v>2697</v>
      </c>
      <c r="G5700" s="3">
        <v>2697</v>
      </c>
      <c r="H5700" s="3">
        <v>389375629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 t="str">
        <f>B5700&amp;" | "&amp;C5700&amp;" | "&amp;D5700</f>
        <v>documentazione_amministrativa / documenti_protocollati | DOCUMENTO PROTOCOLLATO | DOCUMENTO PROTOCOLLATO</v>
      </c>
      <c r="Q5700" s="3" t="str">
        <f>VLOOKUP(P5700,'Classificazione UD'!A:B,2,FALSE)</f>
        <v>Protocollo</v>
      </c>
    </row>
    <row r="5701" spans="1:17" ht="15" customHeight="1" x14ac:dyDescent="0.25">
      <c r="A5701" s="30">
        <v>2012</v>
      </c>
      <c r="B5701" s="3" t="s">
        <v>36</v>
      </c>
      <c r="C5701" s="3" t="s">
        <v>50</v>
      </c>
      <c r="D5701" s="3" t="s">
        <v>50</v>
      </c>
      <c r="E5701" s="3">
        <v>2385</v>
      </c>
      <c r="F5701" s="3">
        <v>8829</v>
      </c>
      <c r="G5701" s="3">
        <v>8829</v>
      </c>
      <c r="H5701" s="3">
        <v>1013888591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 t="str">
        <f>B5701&amp;" | "&amp;C5701&amp;" | "&amp;D5701</f>
        <v>documentazione_amministrativa / documenti_protocollati | DOCUMENTO PROTOCOLLATO | DOCUMENTO PROTOCOLLATO</v>
      </c>
      <c r="Q5701" s="3" t="str">
        <f>VLOOKUP(P5701,'Classificazione UD'!A:B,2,FALSE)</f>
        <v>Protocollo</v>
      </c>
    </row>
    <row r="5702" spans="1:17" ht="15" customHeight="1" x14ac:dyDescent="0.25">
      <c r="A5702" s="30">
        <v>2013</v>
      </c>
      <c r="B5702" s="3" t="s">
        <v>36</v>
      </c>
      <c r="C5702" s="3" t="s">
        <v>50</v>
      </c>
      <c r="D5702" s="3" t="s">
        <v>50</v>
      </c>
      <c r="E5702" s="3">
        <v>5921</v>
      </c>
      <c r="F5702" s="3">
        <v>17439</v>
      </c>
      <c r="G5702" s="3">
        <v>17439</v>
      </c>
      <c r="H5702" s="3">
        <v>1860151056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 t="str">
        <f>B5702&amp;" | "&amp;C5702&amp;" | "&amp;D5702</f>
        <v>documentazione_amministrativa / documenti_protocollati | DOCUMENTO PROTOCOLLATO | DOCUMENTO PROTOCOLLATO</v>
      </c>
      <c r="Q5702" s="3" t="str">
        <f>VLOOKUP(P5702,'Classificazione UD'!A:B,2,FALSE)</f>
        <v>Protocollo</v>
      </c>
    </row>
    <row r="5703" spans="1:17" ht="15" customHeight="1" x14ac:dyDescent="0.25">
      <c r="A5703" s="30">
        <v>2014</v>
      </c>
      <c r="B5703" s="3" t="s">
        <v>36</v>
      </c>
      <c r="C5703" s="3" t="s">
        <v>50</v>
      </c>
      <c r="D5703" s="3" t="s">
        <v>50</v>
      </c>
      <c r="E5703" s="3">
        <v>10267</v>
      </c>
      <c r="F5703" s="3">
        <v>39823</v>
      </c>
      <c r="G5703" s="3">
        <v>39823</v>
      </c>
      <c r="H5703" s="3">
        <v>5582340612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 t="str">
        <f>B5703&amp;" | "&amp;C5703&amp;" | "&amp;D5703</f>
        <v>documentazione_amministrativa / documenti_protocollati | DOCUMENTO PROTOCOLLATO | DOCUMENTO PROTOCOLLATO</v>
      </c>
      <c r="Q5703" s="3" t="str">
        <f>VLOOKUP(P5703,'Classificazione UD'!A:B,2,FALSE)</f>
        <v>Protocollo</v>
      </c>
    </row>
    <row r="5704" spans="1:17" ht="15" customHeight="1" x14ac:dyDescent="0.25">
      <c r="A5704" s="30">
        <v>2015</v>
      </c>
      <c r="B5704" s="3" t="s">
        <v>36</v>
      </c>
      <c r="C5704" s="3" t="s">
        <v>50</v>
      </c>
      <c r="D5704" s="3" t="s">
        <v>50</v>
      </c>
      <c r="E5704" s="3">
        <v>13923</v>
      </c>
      <c r="F5704" s="3">
        <v>51909</v>
      </c>
      <c r="G5704" s="3">
        <v>51909</v>
      </c>
      <c r="H5704" s="3">
        <v>7012650874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 t="str">
        <f>B5704&amp;" | "&amp;C5704&amp;" | "&amp;D5704</f>
        <v>documentazione_amministrativa / documenti_protocollati | DOCUMENTO PROTOCOLLATO | DOCUMENTO PROTOCOLLATO</v>
      </c>
      <c r="Q5704" s="3" t="str">
        <f>VLOOKUP(P5704,'Classificazione UD'!A:B,2,FALSE)</f>
        <v>Protocollo</v>
      </c>
    </row>
    <row r="5705" spans="1:17" ht="15" customHeight="1" x14ac:dyDescent="0.25">
      <c r="A5705" s="30">
        <v>2016</v>
      </c>
      <c r="B5705" s="3" t="s">
        <v>36</v>
      </c>
      <c r="C5705" s="3" t="s">
        <v>50</v>
      </c>
      <c r="D5705" s="3" t="s">
        <v>50</v>
      </c>
      <c r="E5705" s="3">
        <v>16281</v>
      </c>
      <c r="F5705" s="3">
        <v>63263</v>
      </c>
      <c r="G5705" s="3">
        <v>63263</v>
      </c>
      <c r="H5705" s="3">
        <v>10509633888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 t="str">
        <f>B5705&amp;" | "&amp;C5705&amp;" | "&amp;D5705</f>
        <v>documentazione_amministrativa / documenti_protocollati | DOCUMENTO PROTOCOLLATO | DOCUMENTO PROTOCOLLATO</v>
      </c>
      <c r="Q5705" s="3" t="str">
        <f>VLOOKUP(P5705,'Classificazione UD'!A:B,2,FALSE)</f>
        <v>Protocollo</v>
      </c>
    </row>
    <row r="5706" spans="1:17" ht="15" customHeight="1" x14ac:dyDescent="0.25">
      <c r="A5706" s="30">
        <v>2015</v>
      </c>
      <c r="B5706" s="3" t="s">
        <v>20</v>
      </c>
      <c r="C5706" s="3" t="s">
        <v>21</v>
      </c>
      <c r="D5706" s="3" t="s">
        <v>21</v>
      </c>
      <c r="E5706" s="3">
        <v>63</v>
      </c>
      <c r="F5706" s="3">
        <v>63</v>
      </c>
      <c r="G5706" s="3">
        <v>63</v>
      </c>
      <c r="H5706" s="3">
        <v>7880437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 t="str">
        <f>B5706&amp;" | "&amp;C5706&amp;" | "&amp;D5706</f>
        <v>documentazione_amministrativa / registri | REGISTRO GIORNALIERO | REGISTRO GIORNALIERO</v>
      </c>
      <c r="Q5706" s="3" t="str">
        <f>VLOOKUP(P5706,'Classificazione UD'!A:B,2,FALSE)</f>
        <v>RGP</v>
      </c>
    </row>
    <row r="5707" spans="1:17" ht="15" customHeight="1" x14ac:dyDescent="0.25">
      <c r="A5707" s="30">
        <v>2016</v>
      </c>
      <c r="B5707" s="3" t="s">
        <v>20</v>
      </c>
      <c r="C5707" s="3" t="s">
        <v>21</v>
      </c>
      <c r="D5707" s="3" t="s">
        <v>21</v>
      </c>
      <c r="E5707" s="3">
        <v>295</v>
      </c>
      <c r="F5707" s="3">
        <v>295</v>
      </c>
      <c r="G5707" s="3">
        <v>295</v>
      </c>
      <c r="H5707" s="3">
        <v>44521766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 t="str">
        <f>B5707&amp;" | "&amp;C5707&amp;" | "&amp;D5707</f>
        <v>documentazione_amministrativa / registri | REGISTRO GIORNALIERO | REGISTRO GIORNALIERO</v>
      </c>
      <c r="Q5707" s="3" t="str">
        <f>VLOOKUP(P5707,'Classificazione UD'!A:B,2,FALSE)</f>
        <v>RGP</v>
      </c>
    </row>
    <row r="5708" spans="1:17" ht="15" customHeight="1" x14ac:dyDescent="0.25">
      <c r="A5708" s="30">
        <v>2016</v>
      </c>
      <c r="B5708" s="3" t="s">
        <v>36</v>
      </c>
      <c r="C5708" s="3" t="s">
        <v>37</v>
      </c>
      <c r="D5708" s="3" t="s">
        <v>37</v>
      </c>
      <c r="E5708" s="3">
        <v>12466</v>
      </c>
      <c r="F5708" s="3">
        <v>12466</v>
      </c>
      <c r="G5708" s="3">
        <v>12466</v>
      </c>
      <c r="H5708" s="3">
        <v>4603016236</v>
      </c>
      <c r="I5708" s="3">
        <v>8674</v>
      </c>
      <c r="J5708" s="3">
        <v>8674</v>
      </c>
      <c r="K5708" s="3">
        <v>1865163829</v>
      </c>
      <c r="L5708" s="3">
        <v>0</v>
      </c>
      <c r="M5708" s="3">
        <v>0</v>
      </c>
      <c r="N5708" s="3">
        <v>0</v>
      </c>
      <c r="O5708" s="3">
        <v>0</v>
      </c>
      <c r="P5708" s="3" t="str">
        <f>B5708&amp;" | "&amp;C5708&amp;" | "&amp;D5708</f>
        <v>documentazione_amministrativa / documenti_protocollati | Documento protocollato | Documento protocollato</v>
      </c>
      <c r="Q5708" s="3" t="str">
        <f>VLOOKUP(P5708,'Classificazione UD'!A:B,2,FALSE)</f>
        <v>Protocollo</v>
      </c>
    </row>
    <row r="5709" spans="1:17" ht="15" customHeight="1" x14ac:dyDescent="0.25">
      <c r="A5709" s="30">
        <v>2016</v>
      </c>
      <c r="B5709" s="3" t="s">
        <v>20</v>
      </c>
      <c r="C5709" s="3" t="s">
        <v>21</v>
      </c>
      <c r="D5709" s="3" t="s">
        <v>21</v>
      </c>
      <c r="E5709" s="3">
        <v>190</v>
      </c>
      <c r="F5709" s="3">
        <v>190</v>
      </c>
      <c r="G5709" s="3">
        <v>190</v>
      </c>
      <c r="H5709" s="3">
        <v>28275709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 t="str">
        <f>B5709&amp;" | "&amp;C5709&amp;" | "&amp;D5709</f>
        <v>documentazione_amministrativa / registri | REGISTRO GIORNALIERO | REGISTRO GIORNALIERO</v>
      </c>
      <c r="Q5709" s="3" t="str">
        <f>VLOOKUP(P5709,'Classificazione UD'!A:B,2,FALSE)</f>
        <v>RGP</v>
      </c>
    </row>
    <row r="5710" spans="1:17" ht="15" customHeight="1" x14ac:dyDescent="0.25">
      <c r="A5710" s="30">
        <v>2015</v>
      </c>
      <c r="B5710" s="3" t="s">
        <v>17</v>
      </c>
      <c r="C5710" s="3" t="s">
        <v>27</v>
      </c>
      <c r="D5710" s="3" t="s">
        <v>19</v>
      </c>
      <c r="E5710" s="3">
        <v>1579</v>
      </c>
      <c r="F5710" s="3">
        <v>4761</v>
      </c>
      <c r="G5710" s="3">
        <v>4761</v>
      </c>
      <c r="H5710" s="3">
        <v>388904488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 t="str">
        <f>B5710&amp;" | "&amp;C5710&amp;" | "&amp;D5710</f>
        <v>documentazione_amministrativa / documentazione_contabile | FATTURA PASSIVA | FATTURA</v>
      </c>
      <c r="Q5710" s="3" t="str">
        <f>VLOOKUP(P5710,'Classificazione UD'!A:B,2,FALSE)</f>
        <v>Fiscale</v>
      </c>
    </row>
    <row r="5711" spans="1:17" ht="15" customHeight="1" x14ac:dyDescent="0.25">
      <c r="A5711" s="30">
        <v>2015</v>
      </c>
      <c r="B5711" s="3" t="s">
        <v>17</v>
      </c>
      <c r="C5711" s="3" t="s">
        <v>27</v>
      </c>
      <c r="D5711" s="3" t="s">
        <v>28</v>
      </c>
      <c r="E5711" s="3">
        <v>94</v>
      </c>
      <c r="F5711" s="3">
        <v>283</v>
      </c>
      <c r="G5711" s="3">
        <v>283</v>
      </c>
      <c r="H5711" s="3">
        <v>7475990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 t="str">
        <f>B5711&amp;" | "&amp;C5711&amp;" | "&amp;D5711</f>
        <v>documentazione_amministrativa / documentazione_contabile | FATTURA PASSIVA | NOTA DI CREDITO</v>
      </c>
      <c r="Q5711" s="3" t="str">
        <f>VLOOKUP(P5711,'Classificazione UD'!A:B,2,FALSE)</f>
        <v>Fiscale</v>
      </c>
    </row>
    <row r="5712" spans="1:17" ht="15" customHeight="1" x14ac:dyDescent="0.25">
      <c r="A5712" s="30">
        <v>2015</v>
      </c>
      <c r="B5712" s="3" t="s">
        <v>17</v>
      </c>
      <c r="C5712" s="3" t="s">
        <v>27</v>
      </c>
      <c r="D5712" s="3" t="s">
        <v>86</v>
      </c>
      <c r="E5712" s="3">
        <v>6</v>
      </c>
      <c r="F5712" s="3">
        <v>18</v>
      </c>
      <c r="G5712" s="3">
        <v>18</v>
      </c>
      <c r="H5712" s="3">
        <v>799771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 t="str">
        <f>B5712&amp;" | "&amp;C5712&amp;" | "&amp;D5712</f>
        <v>documentazione_amministrativa / documentazione_contabile | FATTURA PASSIVA | PARCELLA</v>
      </c>
      <c r="Q5712" s="3" t="str">
        <f>VLOOKUP(P5712,'Classificazione UD'!A:B,2,FALSE)</f>
        <v>Fiscale</v>
      </c>
    </row>
    <row r="5713" spans="1:17" ht="15" customHeight="1" x14ac:dyDescent="0.25">
      <c r="A5713" s="30">
        <v>2016</v>
      </c>
      <c r="B5713" s="3" t="s">
        <v>17</v>
      </c>
      <c r="C5713" s="3" t="s">
        <v>27</v>
      </c>
      <c r="D5713" s="3" t="s">
        <v>111</v>
      </c>
      <c r="E5713" s="3">
        <v>1</v>
      </c>
      <c r="F5713" s="3">
        <v>3</v>
      </c>
      <c r="G5713" s="3">
        <v>3</v>
      </c>
      <c r="H5713" s="3">
        <v>12125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 t="str">
        <f>B5713&amp;" | "&amp;C5713&amp;" | "&amp;D5713</f>
        <v>documentazione_amministrativa / documentazione_contabile | FATTURA PASSIVA | ACCONTO/ANTICIPO SU FATTURA</v>
      </c>
      <c r="Q5713" s="3" t="str">
        <f>VLOOKUP(P5713,'Classificazione UD'!A:B,2,FALSE)</f>
        <v>Fiscale</v>
      </c>
    </row>
    <row r="5714" spans="1:17" ht="15" customHeight="1" x14ac:dyDescent="0.25">
      <c r="A5714" s="30">
        <v>2016</v>
      </c>
      <c r="B5714" s="3" t="s">
        <v>17</v>
      </c>
      <c r="C5714" s="3" t="s">
        <v>27</v>
      </c>
      <c r="D5714" s="3" t="s">
        <v>19</v>
      </c>
      <c r="E5714" s="3">
        <v>2172</v>
      </c>
      <c r="F5714" s="3">
        <v>6593</v>
      </c>
      <c r="G5714" s="3">
        <v>6593</v>
      </c>
      <c r="H5714" s="3">
        <v>531974013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 t="str">
        <f>B5714&amp;" | "&amp;C5714&amp;" | "&amp;D5714</f>
        <v>documentazione_amministrativa / documentazione_contabile | FATTURA PASSIVA | FATTURA</v>
      </c>
      <c r="Q5714" s="3" t="str">
        <f>VLOOKUP(P5714,'Classificazione UD'!A:B,2,FALSE)</f>
        <v>Fiscale</v>
      </c>
    </row>
    <row r="5715" spans="1:17" ht="15" customHeight="1" x14ac:dyDescent="0.25">
      <c r="A5715" s="30">
        <v>2016</v>
      </c>
      <c r="B5715" s="3" t="s">
        <v>17</v>
      </c>
      <c r="C5715" s="3" t="s">
        <v>27</v>
      </c>
      <c r="D5715" s="3" t="s">
        <v>28</v>
      </c>
      <c r="E5715" s="3">
        <v>105</v>
      </c>
      <c r="F5715" s="3">
        <v>319</v>
      </c>
      <c r="G5715" s="3">
        <v>319</v>
      </c>
      <c r="H5715" s="3">
        <v>6336375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 t="str">
        <f>B5715&amp;" | "&amp;C5715&amp;" | "&amp;D5715</f>
        <v>documentazione_amministrativa / documentazione_contabile | FATTURA PASSIVA | NOTA DI CREDITO</v>
      </c>
      <c r="Q5715" s="3" t="str">
        <f>VLOOKUP(P5715,'Classificazione UD'!A:B,2,FALSE)</f>
        <v>Fiscale</v>
      </c>
    </row>
    <row r="5716" spans="1:17" ht="15" customHeight="1" x14ac:dyDescent="0.25">
      <c r="A5716" s="30">
        <v>2016</v>
      </c>
      <c r="B5716" s="3" t="s">
        <v>17</v>
      </c>
      <c r="C5716" s="3" t="s">
        <v>27</v>
      </c>
      <c r="D5716" s="3" t="s">
        <v>86</v>
      </c>
      <c r="E5716" s="3">
        <v>4</v>
      </c>
      <c r="F5716" s="3">
        <v>12</v>
      </c>
      <c r="G5716" s="3">
        <v>12</v>
      </c>
      <c r="H5716" s="3">
        <v>43422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 t="str">
        <f>B5716&amp;" | "&amp;C5716&amp;" | "&amp;D5716</f>
        <v>documentazione_amministrativa / documentazione_contabile | FATTURA PASSIVA | PARCELLA</v>
      </c>
      <c r="Q5716" s="3" t="str">
        <f>VLOOKUP(P5716,'Classificazione UD'!A:B,2,FALSE)</f>
        <v>Fiscale</v>
      </c>
    </row>
    <row r="5717" spans="1:17" ht="15" customHeight="1" x14ac:dyDescent="0.25">
      <c r="A5717" s="30">
        <v>2015</v>
      </c>
      <c r="B5717" s="3" t="s">
        <v>20</v>
      </c>
      <c r="C5717" s="3" t="s">
        <v>21</v>
      </c>
      <c r="D5717" s="3" t="s">
        <v>21</v>
      </c>
      <c r="E5717" s="3">
        <v>72</v>
      </c>
      <c r="F5717" s="3">
        <v>81</v>
      </c>
      <c r="G5717" s="3">
        <v>81</v>
      </c>
      <c r="H5717" s="3">
        <v>8293669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 t="str">
        <f>B5717&amp;" | "&amp;C5717&amp;" | "&amp;D5717</f>
        <v>documentazione_amministrativa / registri | REGISTRO GIORNALIERO | REGISTRO GIORNALIERO</v>
      </c>
      <c r="Q5717" s="3" t="str">
        <f>VLOOKUP(P5717,'Classificazione UD'!A:B,2,FALSE)</f>
        <v>RGP</v>
      </c>
    </row>
    <row r="5718" spans="1:17" ht="15" customHeight="1" x14ac:dyDescent="0.25">
      <c r="A5718" s="30">
        <v>2016</v>
      </c>
      <c r="B5718" s="3" t="s">
        <v>20</v>
      </c>
      <c r="C5718" s="3" t="s">
        <v>21</v>
      </c>
      <c r="D5718" s="3" t="s">
        <v>21</v>
      </c>
      <c r="E5718" s="3">
        <v>311</v>
      </c>
      <c r="F5718" s="3">
        <v>343</v>
      </c>
      <c r="G5718" s="3">
        <v>343</v>
      </c>
      <c r="H5718" s="3">
        <v>34644795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 t="str">
        <f>B5718&amp;" | "&amp;C5718&amp;" | "&amp;D5718</f>
        <v>documentazione_amministrativa / registri | REGISTRO GIORNALIERO | REGISTRO GIORNALIERO</v>
      </c>
      <c r="Q5718" s="3" t="str">
        <f>VLOOKUP(P5718,'Classificazione UD'!A:B,2,FALSE)</f>
        <v>RGP</v>
      </c>
    </row>
    <row r="5719" spans="1:17" ht="15" customHeight="1" x14ac:dyDescent="0.25">
      <c r="A5719" s="30">
        <v>2016</v>
      </c>
      <c r="B5719" s="3" t="s">
        <v>17</v>
      </c>
      <c r="C5719" s="3" t="s">
        <v>27</v>
      </c>
      <c r="D5719" s="3" t="s">
        <v>19</v>
      </c>
      <c r="E5719" s="3">
        <v>1</v>
      </c>
      <c r="F5719" s="3">
        <v>4</v>
      </c>
      <c r="G5719" s="3">
        <v>4</v>
      </c>
      <c r="H5719" s="3">
        <v>2173879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 t="str">
        <f>B5719&amp;" | "&amp;C5719&amp;" | "&amp;D5719</f>
        <v>documentazione_amministrativa / documentazione_contabile | FATTURA PASSIVA | FATTURA</v>
      </c>
      <c r="Q5719" s="3" t="str">
        <f>VLOOKUP(P5719,'Classificazione UD'!A:B,2,FALSE)</f>
        <v>Fiscale</v>
      </c>
    </row>
    <row r="5720" spans="1:17" ht="15" customHeight="1" x14ac:dyDescent="0.25">
      <c r="A5720" s="30">
        <v>2015</v>
      </c>
      <c r="B5720" s="3" t="s">
        <v>20</v>
      </c>
      <c r="C5720" s="3" t="s">
        <v>130</v>
      </c>
      <c r="D5720" s="3" t="s">
        <v>130</v>
      </c>
      <c r="E5720" s="3">
        <v>1</v>
      </c>
      <c r="F5720" s="3">
        <v>1</v>
      </c>
      <c r="G5720" s="3">
        <v>1</v>
      </c>
      <c r="H5720" s="3">
        <v>1095175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 t="str">
        <f>B5720&amp;" | "&amp;C5720&amp;" | "&amp;D5720</f>
        <v>documentazione_amministrativa / registri | REGISTRO UNICO FATTURE | REGISTRO UNICO FATTURE</v>
      </c>
      <c r="Q5720" s="3" t="str">
        <f>VLOOKUP(P5720,'Classificazione UD'!A:B,2,FALSE)</f>
        <v>Fiscale</v>
      </c>
    </row>
    <row r="5721" spans="1:17" ht="15" customHeight="1" x14ac:dyDescent="0.25">
      <c r="A5721" s="30">
        <v>2015</v>
      </c>
      <c r="B5721" s="3" t="s">
        <v>17</v>
      </c>
      <c r="C5721" s="3" t="s">
        <v>27</v>
      </c>
      <c r="D5721" s="3" t="s">
        <v>134</v>
      </c>
      <c r="E5721" s="3">
        <v>1</v>
      </c>
      <c r="F5721" s="3">
        <v>3</v>
      </c>
      <c r="G5721" s="3">
        <v>6</v>
      </c>
      <c r="H5721" s="3">
        <v>120510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 t="str">
        <f>B5721&amp;" | "&amp;C5721&amp;" | "&amp;D5721</f>
        <v>documentazione_amministrativa / documentazione_contabile | FATTURA PASSIVA | ACCONTO/ANTICIPO SU PARCELLA</v>
      </c>
      <c r="Q5721" s="3" t="str">
        <f>VLOOKUP(P5721,'Classificazione UD'!A:B,2,FALSE)</f>
        <v>Fiscale</v>
      </c>
    </row>
    <row r="5722" spans="1:17" ht="15" customHeight="1" x14ac:dyDescent="0.25">
      <c r="A5722" s="30">
        <v>2015</v>
      </c>
      <c r="B5722" s="3" t="s">
        <v>17</v>
      </c>
      <c r="C5722" s="3" t="s">
        <v>27</v>
      </c>
      <c r="D5722" s="3" t="s">
        <v>19</v>
      </c>
      <c r="E5722" s="3">
        <v>1742</v>
      </c>
      <c r="F5722" s="3">
        <v>6119</v>
      </c>
      <c r="G5722" s="3">
        <v>11336</v>
      </c>
      <c r="H5722" s="3">
        <v>720101956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 t="str">
        <f>B5722&amp;" | "&amp;C5722&amp;" | "&amp;D5722</f>
        <v>documentazione_amministrativa / documentazione_contabile | FATTURA PASSIVA | FATTURA</v>
      </c>
      <c r="Q5722" s="3" t="str">
        <f>VLOOKUP(P5722,'Classificazione UD'!A:B,2,FALSE)</f>
        <v>Fiscale</v>
      </c>
    </row>
    <row r="5723" spans="1:17" ht="15" customHeight="1" x14ac:dyDescent="0.25">
      <c r="A5723" s="30">
        <v>2015</v>
      </c>
      <c r="B5723" s="3" t="s">
        <v>17</v>
      </c>
      <c r="C5723" s="3" t="s">
        <v>27</v>
      </c>
      <c r="D5723" s="3" t="s">
        <v>28</v>
      </c>
      <c r="E5723" s="3">
        <v>178</v>
      </c>
      <c r="F5723" s="3">
        <v>689</v>
      </c>
      <c r="G5723" s="3">
        <v>1223</v>
      </c>
      <c r="H5723" s="3">
        <v>75919924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 t="str">
        <f>B5723&amp;" | "&amp;C5723&amp;" | "&amp;D5723</f>
        <v>documentazione_amministrativa / documentazione_contabile | FATTURA PASSIVA | NOTA DI CREDITO</v>
      </c>
      <c r="Q5723" s="3" t="str">
        <f>VLOOKUP(P5723,'Classificazione UD'!A:B,2,FALSE)</f>
        <v>Fiscale</v>
      </c>
    </row>
    <row r="5724" spans="1:17" ht="15" customHeight="1" x14ac:dyDescent="0.25">
      <c r="A5724" s="30">
        <v>2015</v>
      </c>
      <c r="B5724" s="3" t="s">
        <v>17</v>
      </c>
      <c r="C5724" s="3" t="s">
        <v>27</v>
      </c>
      <c r="D5724" s="3" t="s">
        <v>32</v>
      </c>
      <c r="E5724" s="3">
        <v>2</v>
      </c>
      <c r="F5724" s="3">
        <v>8</v>
      </c>
      <c r="G5724" s="3">
        <v>14</v>
      </c>
      <c r="H5724" s="3">
        <v>332189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 t="str">
        <f>B5724&amp;" | "&amp;C5724&amp;" | "&amp;D5724</f>
        <v>documentazione_amministrativa / documentazione_contabile | FATTURA PASSIVA | NOTA DI DEBITO</v>
      </c>
      <c r="Q5724" s="3" t="str">
        <f>VLOOKUP(P5724,'Classificazione UD'!A:B,2,FALSE)</f>
        <v>Fiscale</v>
      </c>
    </row>
    <row r="5725" spans="1:17" ht="15" customHeight="1" x14ac:dyDescent="0.25">
      <c r="A5725" s="30">
        <v>2015</v>
      </c>
      <c r="B5725" s="3" t="s">
        <v>17</v>
      </c>
      <c r="C5725" s="3" t="s">
        <v>27</v>
      </c>
      <c r="D5725" s="3" t="s">
        <v>86</v>
      </c>
      <c r="E5725" s="3">
        <v>6</v>
      </c>
      <c r="F5725" s="3">
        <v>21</v>
      </c>
      <c r="G5725" s="3">
        <v>39</v>
      </c>
      <c r="H5725" s="3">
        <v>1199065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 t="str">
        <f>B5725&amp;" | "&amp;C5725&amp;" | "&amp;D5725</f>
        <v>documentazione_amministrativa / documentazione_contabile | FATTURA PASSIVA | PARCELLA</v>
      </c>
      <c r="Q5725" s="3" t="str">
        <f>VLOOKUP(P5725,'Classificazione UD'!A:B,2,FALSE)</f>
        <v>Fiscale</v>
      </c>
    </row>
    <row r="5726" spans="1:17" ht="15" customHeight="1" x14ac:dyDescent="0.25">
      <c r="A5726" s="30">
        <v>2015</v>
      </c>
      <c r="B5726" s="3" t="s">
        <v>17</v>
      </c>
      <c r="C5726" s="3" t="s">
        <v>18</v>
      </c>
      <c r="D5726" s="3" t="s">
        <v>19</v>
      </c>
      <c r="E5726" s="3">
        <v>1</v>
      </c>
      <c r="F5726" s="3">
        <v>1</v>
      </c>
      <c r="G5726" s="3">
        <v>2</v>
      </c>
      <c r="H5726" s="3">
        <v>112753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 t="str">
        <f>B5726&amp;" | "&amp;C5726&amp;" | "&amp;D5726</f>
        <v>documentazione_amministrativa / documentazione_contabile | FATTURA ATTIVA | FATTURA</v>
      </c>
      <c r="Q5726" s="3" t="str">
        <f>VLOOKUP(P5726,'Classificazione UD'!A:B,2,FALSE)</f>
        <v>Fiscale</v>
      </c>
    </row>
    <row r="5727" spans="1:17" ht="15" customHeight="1" x14ac:dyDescent="0.25">
      <c r="A5727" s="30">
        <v>2012</v>
      </c>
      <c r="B5727" s="3" t="s">
        <v>44</v>
      </c>
      <c r="C5727" s="3" t="s">
        <v>46</v>
      </c>
      <c r="D5727" s="3" t="s">
        <v>46</v>
      </c>
      <c r="E5727" s="3">
        <v>96</v>
      </c>
      <c r="F5727" s="3">
        <v>643</v>
      </c>
      <c r="G5727" s="3">
        <v>643</v>
      </c>
      <c r="H5727" s="3">
        <v>172038413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 t="str">
        <f>B5727&amp;" | "&amp;C5727&amp;" | "&amp;D5727</f>
        <v>documentazione_amministrativa / deliberazioni | DELIBERA | DELIBERA</v>
      </c>
      <c r="Q5727" s="3" t="str">
        <f>VLOOKUP(P5727,'Classificazione UD'!A:B,2,FALSE)</f>
        <v>Amministrativo</v>
      </c>
    </row>
    <row r="5728" spans="1:17" ht="15" customHeight="1" x14ac:dyDescent="0.25">
      <c r="A5728" s="30">
        <v>2013</v>
      </c>
      <c r="B5728" s="3" t="s">
        <v>44</v>
      </c>
      <c r="C5728" s="3" t="s">
        <v>46</v>
      </c>
      <c r="D5728" s="3" t="s">
        <v>46</v>
      </c>
      <c r="E5728" s="3">
        <v>109</v>
      </c>
      <c r="F5728" s="3">
        <v>652</v>
      </c>
      <c r="G5728" s="3">
        <v>652</v>
      </c>
      <c r="H5728" s="3">
        <v>189648608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 t="str">
        <f>B5728&amp;" | "&amp;C5728&amp;" | "&amp;D5728</f>
        <v>documentazione_amministrativa / deliberazioni | DELIBERA | DELIBERA</v>
      </c>
      <c r="Q5728" s="3" t="str">
        <f>VLOOKUP(P5728,'Classificazione UD'!A:B,2,FALSE)</f>
        <v>Amministrativo</v>
      </c>
    </row>
    <row r="5729" spans="1:17" ht="15" customHeight="1" x14ac:dyDescent="0.25">
      <c r="A5729" s="30">
        <v>2014</v>
      </c>
      <c r="B5729" s="3" t="s">
        <v>44</v>
      </c>
      <c r="C5729" s="3" t="s">
        <v>46</v>
      </c>
      <c r="D5729" s="3" t="s">
        <v>46</v>
      </c>
      <c r="E5729" s="3">
        <v>127</v>
      </c>
      <c r="F5729" s="3">
        <v>724</v>
      </c>
      <c r="G5729" s="3">
        <v>724</v>
      </c>
      <c r="H5729" s="3">
        <v>207495337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 t="str">
        <f>B5729&amp;" | "&amp;C5729&amp;" | "&amp;D5729</f>
        <v>documentazione_amministrativa / deliberazioni | DELIBERA | DELIBERA</v>
      </c>
      <c r="Q5729" s="3" t="str">
        <f>VLOOKUP(P5729,'Classificazione UD'!A:B,2,FALSE)</f>
        <v>Amministrativo</v>
      </c>
    </row>
    <row r="5730" spans="1:17" ht="15" customHeight="1" x14ac:dyDescent="0.25">
      <c r="A5730" s="30">
        <v>2015</v>
      </c>
      <c r="B5730" s="3" t="s">
        <v>44</v>
      </c>
      <c r="C5730" s="3" t="s">
        <v>46</v>
      </c>
      <c r="D5730" s="3" t="s">
        <v>46</v>
      </c>
      <c r="E5730" s="3">
        <v>132</v>
      </c>
      <c r="F5730" s="3">
        <v>766</v>
      </c>
      <c r="G5730" s="3">
        <v>766</v>
      </c>
      <c r="H5730" s="3">
        <v>229930910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 t="str">
        <f>B5730&amp;" | "&amp;C5730&amp;" | "&amp;D5730</f>
        <v>documentazione_amministrativa / deliberazioni | DELIBERA | DELIBERA</v>
      </c>
      <c r="Q5730" s="3" t="str">
        <f>VLOOKUP(P5730,'Classificazione UD'!A:B,2,FALSE)</f>
        <v>Amministrativo</v>
      </c>
    </row>
    <row r="5731" spans="1:17" ht="15" customHeight="1" x14ac:dyDescent="0.25">
      <c r="A5731" s="30">
        <v>2012</v>
      </c>
      <c r="B5731" s="3" t="s">
        <v>44</v>
      </c>
      <c r="C5731" s="3" t="s">
        <v>46</v>
      </c>
      <c r="D5731" s="3" t="s">
        <v>46</v>
      </c>
      <c r="E5731" s="3">
        <v>160</v>
      </c>
      <c r="F5731" s="3">
        <v>952</v>
      </c>
      <c r="G5731" s="3">
        <v>952</v>
      </c>
      <c r="H5731" s="3">
        <v>201773974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 t="str">
        <f>B5731&amp;" | "&amp;C5731&amp;" | "&amp;D5731</f>
        <v>documentazione_amministrativa / deliberazioni | DELIBERA | DELIBERA</v>
      </c>
      <c r="Q5731" s="3" t="str">
        <f>VLOOKUP(P5731,'Classificazione UD'!A:B,2,FALSE)</f>
        <v>Amministrativo</v>
      </c>
    </row>
    <row r="5732" spans="1:17" ht="15" customHeight="1" x14ac:dyDescent="0.25">
      <c r="A5732" s="30">
        <v>2013</v>
      </c>
      <c r="B5732" s="3" t="s">
        <v>44</v>
      </c>
      <c r="C5732" s="3" t="s">
        <v>46</v>
      </c>
      <c r="D5732" s="3" t="s">
        <v>46</v>
      </c>
      <c r="E5732" s="3">
        <v>150</v>
      </c>
      <c r="F5732" s="3">
        <v>887</v>
      </c>
      <c r="G5732" s="3">
        <v>887</v>
      </c>
      <c r="H5732" s="3">
        <v>172114990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 t="str">
        <f>B5732&amp;" | "&amp;C5732&amp;" | "&amp;D5732</f>
        <v>documentazione_amministrativa / deliberazioni | DELIBERA | DELIBERA</v>
      </c>
      <c r="Q5732" s="3" t="str">
        <f>VLOOKUP(P5732,'Classificazione UD'!A:B,2,FALSE)</f>
        <v>Amministrativo</v>
      </c>
    </row>
    <row r="5733" spans="1:17" ht="15" customHeight="1" x14ac:dyDescent="0.25">
      <c r="A5733" s="30">
        <v>2014</v>
      </c>
      <c r="B5733" s="3" t="s">
        <v>44</v>
      </c>
      <c r="C5733" s="3" t="s">
        <v>46</v>
      </c>
      <c r="D5733" s="3" t="s">
        <v>46</v>
      </c>
      <c r="E5733" s="3">
        <v>151</v>
      </c>
      <c r="F5733" s="3">
        <v>909</v>
      </c>
      <c r="G5733" s="3">
        <v>909</v>
      </c>
      <c r="H5733" s="3">
        <v>212593686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 t="str">
        <f>B5733&amp;" | "&amp;C5733&amp;" | "&amp;D5733</f>
        <v>documentazione_amministrativa / deliberazioni | DELIBERA | DELIBERA</v>
      </c>
      <c r="Q5733" s="3" t="str">
        <f>VLOOKUP(P5733,'Classificazione UD'!A:B,2,FALSE)</f>
        <v>Amministrativo</v>
      </c>
    </row>
    <row r="5734" spans="1:17" ht="15" customHeight="1" x14ac:dyDescent="0.25">
      <c r="A5734" s="30">
        <v>2015</v>
      </c>
      <c r="B5734" s="3" t="s">
        <v>44</v>
      </c>
      <c r="C5734" s="3" t="s">
        <v>46</v>
      </c>
      <c r="D5734" s="3" t="s">
        <v>46</v>
      </c>
      <c r="E5734" s="3">
        <v>150</v>
      </c>
      <c r="F5734" s="3">
        <v>955</v>
      </c>
      <c r="G5734" s="3">
        <v>955</v>
      </c>
      <c r="H5734" s="3">
        <v>357739641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 t="str">
        <f>B5734&amp;" | "&amp;C5734&amp;" | "&amp;D5734</f>
        <v>documentazione_amministrativa / deliberazioni | DELIBERA | DELIBERA</v>
      </c>
      <c r="Q5734" s="3" t="str">
        <f>VLOOKUP(P5734,'Classificazione UD'!A:B,2,FALSE)</f>
        <v>Amministrativo</v>
      </c>
    </row>
    <row r="5735" spans="1:17" ht="15" customHeight="1" x14ac:dyDescent="0.25">
      <c r="A5735" s="30">
        <v>2016</v>
      </c>
      <c r="B5735" s="3" t="s">
        <v>44</v>
      </c>
      <c r="C5735" s="3" t="s">
        <v>46</v>
      </c>
      <c r="D5735" s="3" t="s">
        <v>46</v>
      </c>
      <c r="E5735" s="3">
        <v>5</v>
      </c>
      <c r="F5735" s="3">
        <v>29</v>
      </c>
      <c r="G5735" s="3">
        <v>29</v>
      </c>
      <c r="H5735" s="3">
        <v>5704123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 t="str">
        <f>B5735&amp;" | "&amp;C5735&amp;" | "&amp;D5735</f>
        <v>documentazione_amministrativa / deliberazioni | DELIBERA | DELIBERA</v>
      </c>
      <c r="Q5735" s="3" t="str">
        <f>VLOOKUP(P5735,'Classificazione UD'!A:B,2,FALSE)</f>
        <v>Amministrativo</v>
      </c>
    </row>
    <row r="5736" spans="1:17" ht="15" customHeight="1" x14ac:dyDescent="0.25">
      <c r="A5736" s="30">
        <v>2012</v>
      </c>
      <c r="B5736" s="3" t="s">
        <v>23</v>
      </c>
      <c r="C5736" s="3" t="s">
        <v>117</v>
      </c>
      <c r="D5736" s="3" t="s">
        <v>117</v>
      </c>
      <c r="E5736" s="3">
        <v>1926</v>
      </c>
      <c r="F5736" s="3">
        <v>6046</v>
      </c>
      <c r="G5736" s="3">
        <v>6046</v>
      </c>
      <c r="H5736" s="3">
        <v>2019336555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 t="str">
        <f>B5736&amp;" | "&amp;C5736&amp;" | "&amp;D5736</f>
        <v>documentazione_amministrativa / altri_documenti | DOCUMENTO NON PROTOCOLLATO | DOCUMENTO NON PROTOCOLLATO</v>
      </c>
      <c r="Q5736" s="3" t="str">
        <f>VLOOKUP(P5736,'Classificazione UD'!A:B,2,FALSE)</f>
        <v>Amministrativo</v>
      </c>
    </row>
    <row r="5737" spans="1:17" ht="15" customHeight="1" x14ac:dyDescent="0.25">
      <c r="A5737" s="30">
        <v>2013</v>
      </c>
      <c r="B5737" s="3" t="s">
        <v>23</v>
      </c>
      <c r="C5737" s="3" t="s">
        <v>117</v>
      </c>
      <c r="D5737" s="3" t="s">
        <v>117</v>
      </c>
      <c r="E5737" s="3">
        <v>2457</v>
      </c>
      <c r="F5737" s="3">
        <v>7401</v>
      </c>
      <c r="G5737" s="3">
        <v>7401</v>
      </c>
      <c r="H5737" s="3">
        <v>2456519333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 t="str">
        <f>B5737&amp;" | "&amp;C5737&amp;" | "&amp;D5737</f>
        <v>documentazione_amministrativa / altri_documenti | DOCUMENTO NON PROTOCOLLATO | DOCUMENTO NON PROTOCOLLATO</v>
      </c>
      <c r="Q5737" s="3" t="str">
        <f>VLOOKUP(P5737,'Classificazione UD'!A:B,2,FALSE)</f>
        <v>Amministrativo</v>
      </c>
    </row>
    <row r="5738" spans="1:17" ht="15" customHeight="1" x14ac:dyDescent="0.25">
      <c r="A5738" s="30">
        <v>2014</v>
      </c>
      <c r="B5738" s="3" t="s">
        <v>23</v>
      </c>
      <c r="C5738" s="3" t="s">
        <v>117</v>
      </c>
      <c r="D5738" s="3" t="s">
        <v>117</v>
      </c>
      <c r="E5738" s="3">
        <v>2584</v>
      </c>
      <c r="F5738" s="3">
        <v>8176</v>
      </c>
      <c r="G5738" s="3">
        <v>8176</v>
      </c>
      <c r="H5738" s="3">
        <v>2527433191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 t="str">
        <f>B5738&amp;" | "&amp;C5738&amp;" | "&amp;D5738</f>
        <v>documentazione_amministrativa / altri_documenti | DOCUMENTO NON PROTOCOLLATO | DOCUMENTO NON PROTOCOLLATO</v>
      </c>
      <c r="Q5738" s="3" t="str">
        <f>VLOOKUP(P5738,'Classificazione UD'!A:B,2,FALSE)</f>
        <v>Amministrativo</v>
      </c>
    </row>
    <row r="5739" spans="1:17" ht="15" customHeight="1" x14ac:dyDescent="0.25">
      <c r="A5739" s="30">
        <v>2015</v>
      </c>
      <c r="B5739" s="3" t="s">
        <v>23</v>
      </c>
      <c r="C5739" s="3" t="s">
        <v>117</v>
      </c>
      <c r="D5739" s="3" t="s">
        <v>117</v>
      </c>
      <c r="E5739" s="3">
        <v>1874</v>
      </c>
      <c r="F5739" s="3">
        <v>6640</v>
      </c>
      <c r="G5739" s="3">
        <v>6640</v>
      </c>
      <c r="H5739" s="3">
        <v>2667592527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 t="str">
        <f>B5739&amp;" | "&amp;C5739&amp;" | "&amp;D5739</f>
        <v>documentazione_amministrativa / altri_documenti | DOCUMENTO NON PROTOCOLLATO | DOCUMENTO NON PROTOCOLLATO</v>
      </c>
      <c r="Q5739" s="3" t="str">
        <f>VLOOKUP(P5739,'Classificazione UD'!A:B,2,FALSE)</f>
        <v>Amministrativo</v>
      </c>
    </row>
    <row r="5740" spans="1:17" ht="15" customHeight="1" x14ac:dyDescent="0.25">
      <c r="A5740" s="30">
        <v>2016</v>
      </c>
      <c r="B5740" s="3" t="s">
        <v>23</v>
      </c>
      <c r="C5740" s="3" t="s">
        <v>117</v>
      </c>
      <c r="D5740" s="3" t="s">
        <v>117</v>
      </c>
      <c r="E5740" s="3">
        <v>208</v>
      </c>
      <c r="F5740" s="3">
        <v>696</v>
      </c>
      <c r="G5740" s="3">
        <v>696</v>
      </c>
      <c r="H5740" s="3">
        <v>187285319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 t="str">
        <f>B5740&amp;" | "&amp;C5740&amp;" | "&amp;D5740</f>
        <v>documentazione_amministrativa / altri_documenti | DOCUMENTO NON PROTOCOLLATO | DOCUMENTO NON PROTOCOLLATO</v>
      </c>
      <c r="Q5740" s="3" t="str">
        <f>VLOOKUP(P5740,'Classificazione UD'!A:B,2,FALSE)</f>
        <v>Amministrativo</v>
      </c>
    </row>
    <row r="5741" spans="1:17" ht="15" customHeight="1" x14ac:dyDescent="0.25">
      <c r="A5741" s="30">
        <v>2002</v>
      </c>
      <c r="B5741" s="3" t="s">
        <v>36</v>
      </c>
      <c r="C5741" s="3" t="s">
        <v>50</v>
      </c>
      <c r="D5741" s="3" t="s">
        <v>50</v>
      </c>
      <c r="E5741" s="3">
        <v>26</v>
      </c>
      <c r="F5741" s="3">
        <v>26</v>
      </c>
      <c r="G5741" s="3">
        <v>26</v>
      </c>
      <c r="H5741" s="3">
        <v>3556404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 t="str">
        <f>B5741&amp;" | "&amp;C5741&amp;" | "&amp;D5741</f>
        <v>documentazione_amministrativa / documenti_protocollati | DOCUMENTO PROTOCOLLATO | DOCUMENTO PROTOCOLLATO</v>
      </c>
      <c r="Q5741" s="3" t="str">
        <f>VLOOKUP(P5741,'Classificazione UD'!A:B,2,FALSE)</f>
        <v>Protocollo</v>
      </c>
    </row>
    <row r="5742" spans="1:17" ht="15" customHeight="1" x14ac:dyDescent="0.25">
      <c r="A5742" s="30">
        <v>2012</v>
      </c>
      <c r="B5742" s="3" t="s">
        <v>36</v>
      </c>
      <c r="C5742" s="3" t="s">
        <v>50</v>
      </c>
      <c r="D5742" s="3" t="s">
        <v>50</v>
      </c>
      <c r="E5742" s="3">
        <v>5135</v>
      </c>
      <c r="F5742" s="3">
        <v>16080</v>
      </c>
      <c r="G5742" s="3">
        <v>16080</v>
      </c>
      <c r="H5742" s="3">
        <v>5297810643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 t="str">
        <f>B5742&amp;" | "&amp;C5742&amp;" | "&amp;D5742</f>
        <v>documentazione_amministrativa / documenti_protocollati | DOCUMENTO PROTOCOLLATO | DOCUMENTO PROTOCOLLATO</v>
      </c>
      <c r="Q5742" s="3" t="str">
        <f>VLOOKUP(P5742,'Classificazione UD'!A:B,2,FALSE)</f>
        <v>Protocollo</v>
      </c>
    </row>
    <row r="5743" spans="1:17" ht="15" customHeight="1" x14ac:dyDescent="0.25">
      <c r="A5743" s="30">
        <v>2013</v>
      </c>
      <c r="B5743" s="3" t="s">
        <v>36</v>
      </c>
      <c r="C5743" s="3" t="s">
        <v>50</v>
      </c>
      <c r="D5743" s="3" t="s">
        <v>50</v>
      </c>
      <c r="E5743" s="3">
        <v>7859</v>
      </c>
      <c r="F5743" s="3">
        <v>28709</v>
      </c>
      <c r="G5743" s="3">
        <v>28709</v>
      </c>
      <c r="H5743" s="3">
        <v>10141710804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 t="str">
        <f>B5743&amp;" | "&amp;C5743&amp;" | "&amp;D5743</f>
        <v>documentazione_amministrativa / documenti_protocollati | DOCUMENTO PROTOCOLLATO | DOCUMENTO PROTOCOLLATO</v>
      </c>
      <c r="Q5743" s="3" t="str">
        <f>VLOOKUP(P5743,'Classificazione UD'!A:B,2,FALSE)</f>
        <v>Protocollo</v>
      </c>
    </row>
    <row r="5744" spans="1:17" ht="15" customHeight="1" x14ac:dyDescent="0.25">
      <c r="A5744" s="30">
        <v>2014</v>
      </c>
      <c r="B5744" s="3" t="s">
        <v>36</v>
      </c>
      <c r="C5744" s="3" t="s">
        <v>50</v>
      </c>
      <c r="D5744" s="3" t="s">
        <v>50</v>
      </c>
      <c r="E5744" s="3">
        <v>11969</v>
      </c>
      <c r="F5744" s="3">
        <v>48948</v>
      </c>
      <c r="G5744" s="3">
        <v>48948</v>
      </c>
      <c r="H5744" s="3">
        <v>20731733932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 t="str">
        <f>B5744&amp;" | "&amp;C5744&amp;" | "&amp;D5744</f>
        <v>documentazione_amministrativa / documenti_protocollati | DOCUMENTO PROTOCOLLATO | DOCUMENTO PROTOCOLLATO</v>
      </c>
      <c r="Q5744" s="3" t="str">
        <f>VLOOKUP(P5744,'Classificazione UD'!A:B,2,FALSE)</f>
        <v>Protocollo</v>
      </c>
    </row>
    <row r="5745" spans="1:17" ht="15" customHeight="1" x14ac:dyDescent="0.25">
      <c r="A5745" s="30">
        <v>2015</v>
      </c>
      <c r="B5745" s="3" t="s">
        <v>36</v>
      </c>
      <c r="C5745" s="3" t="s">
        <v>50</v>
      </c>
      <c r="D5745" s="3" t="s">
        <v>50</v>
      </c>
      <c r="E5745" s="3">
        <v>22341</v>
      </c>
      <c r="F5745" s="3">
        <v>67663</v>
      </c>
      <c r="G5745" s="3">
        <v>67663</v>
      </c>
      <c r="H5745" s="3">
        <v>25376413339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 t="str">
        <f>B5745&amp;" | "&amp;C5745&amp;" | "&amp;D5745</f>
        <v>documentazione_amministrativa / documenti_protocollati | DOCUMENTO PROTOCOLLATO | DOCUMENTO PROTOCOLLATO</v>
      </c>
      <c r="Q5745" s="3" t="str">
        <f>VLOOKUP(P5745,'Classificazione UD'!A:B,2,FALSE)</f>
        <v>Protocollo</v>
      </c>
    </row>
    <row r="5746" spans="1:17" ht="15" customHeight="1" x14ac:dyDescent="0.25">
      <c r="A5746" s="30">
        <v>2016</v>
      </c>
      <c r="B5746" s="3" t="s">
        <v>36</v>
      </c>
      <c r="C5746" s="3" t="s">
        <v>50</v>
      </c>
      <c r="D5746" s="3" t="s">
        <v>50</v>
      </c>
      <c r="E5746" s="3">
        <v>3784</v>
      </c>
      <c r="F5746" s="3">
        <v>11437</v>
      </c>
      <c r="G5746" s="3">
        <v>11437</v>
      </c>
      <c r="H5746" s="3">
        <v>3935747652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 t="str">
        <f>B5746&amp;" | "&amp;C5746&amp;" | "&amp;D5746</f>
        <v>documentazione_amministrativa / documenti_protocollati | DOCUMENTO PROTOCOLLATO | DOCUMENTO PROTOCOLLATO</v>
      </c>
      <c r="Q5746" s="3" t="str">
        <f>VLOOKUP(P5746,'Classificazione UD'!A:B,2,FALSE)</f>
        <v>Protocollo</v>
      </c>
    </row>
    <row r="5747" spans="1:17" ht="15" customHeight="1" x14ac:dyDescent="0.25">
      <c r="A5747" s="30">
        <v>2016</v>
      </c>
      <c r="B5747" s="3" t="s">
        <v>20</v>
      </c>
      <c r="C5747" s="3" t="s">
        <v>21</v>
      </c>
      <c r="D5747" s="3" t="s">
        <v>21</v>
      </c>
      <c r="E5747" s="3">
        <v>148</v>
      </c>
      <c r="F5747" s="3">
        <v>148</v>
      </c>
      <c r="G5747" s="3">
        <v>148</v>
      </c>
      <c r="H5747" s="3">
        <v>12538107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 t="str">
        <f>B5747&amp;" | "&amp;C5747&amp;" | "&amp;D5747</f>
        <v>documentazione_amministrativa / registri | REGISTRO GIORNALIERO | REGISTRO GIORNALIERO</v>
      </c>
      <c r="Q5747" s="3" t="str">
        <f>VLOOKUP(P5747,'Classificazione UD'!A:B,2,FALSE)</f>
        <v>RGP</v>
      </c>
    </row>
    <row r="5748" spans="1:17" ht="15" customHeight="1" x14ac:dyDescent="0.25">
      <c r="A5748" s="30">
        <v>2015</v>
      </c>
      <c r="B5748" s="3" t="s">
        <v>20</v>
      </c>
      <c r="C5748" s="3" t="s">
        <v>21</v>
      </c>
      <c r="D5748" s="3" t="s">
        <v>21</v>
      </c>
      <c r="E5748" s="3">
        <v>67</v>
      </c>
      <c r="F5748" s="3">
        <v>67</v>
      </c>
      <c r="G5748" s="3">
        <v>68</v>
      </c>
      <c r="H5748" s="3">
        <v>10163867</v>
      </c>
      <c r="I5748" s="3">
        <v>0</v>
      </c>
      <c r="J5748" s="3">
        <v>0</v>
      </c>
      <c r="K5748" s="3">
        <v>0</v>
      </c>
      <c r="L5748" s="3">
        <v>1</v>
      </c>
      <c r="M5748" s="3">
        <v>1</v>
      </c>
      <c r="N5748" s="3">
        <v>1</v>
      </c>
      <c r="O5748" s="3">
        <v>138835</v>
      </c>
      <c r="P5748" s="3" t="str">
        <f>B5748&amp;" | "&amp;C5748&amp;" | "&amp;D5748</f>
        <v>documentazione_amministrativa / registri | REGISTRO GIORNALIERO | REGISTRO GIORNALIERO</v>
      </c>
      <c r="Q5748" s="3" t="str">
        <f>VLOOKUP(P5748,'Classificazione UD'!A:B,2,FALSE)</f>
        <v>RGP</v>
      </c>
    </row>
    <row r="5749" spans="1:17" ht="15" customHeight="1" x14ac:dyDescent="0.25">
      <c r="A5749" s="30">
        <v>2016</v>
      </c>
      <c r="B5749" s="3" t="s">
        <v>20</v>
      </c>
      <c r="C5749" s="3" t="s">
        <v>21</v>
      </c>
      <c r="D5749" s="3" t="s">
        <v>21</v>
      </c>
      <c r="E5749" s="3">
        <v>222</v>
      </c>
      <c r="F5749" s="3">
        <v>233</v>
      </c>
      <c r="G5749" s="3">
        <v>235</v>
      </c>
      <c r="H5749" s="3">
        <v>25624844</v>
      </c>
      <c r="I5749" s="3">
        <v>0</v>
      </c>
      <c r="J5749" s="3">
        <v>0</v>
      </c>
      <c r="K5749" s="3">
        <v>0</v>
      </c>
      <c r="L5749" s="3">
        <v>2</v>
      </c>
      <c r="M5749" s="3">
        <v>2</v>
      </c>
      <c r="N5749" s="3">
        <v>2</v>
      </c>
      <c r="O5749" s="3">
        <v>250019</v>
      </c>
      <c r="P5749" s="3" t="str">
        <f>B5749&amp;" | "&amp;C5749&amp;" | "&amp;D5749</f>
        <v>documentazione_amministrativa / registri | REGISTRO GIORNALIERO | REGISTRO GIORNALIERO</v>
      </c>
      <c r="Q5749" s="3" t="str">
        <f>VLOOKUP(P5749,'Classificazione UD'!A:B,2,FALSE)</f>
        <v>RGP</v>
      </c>
    </row>
    <row r="5750" spans="1:17" ht="15" customHeight="1" x14ac:dyDescent="0.25">
      <c r="A5750" s="30">
        <v>2015</v>
      </c>
      <c r="B5750" s="3" t="s">
        <v>17</v>
      </c>
      <c r="C5750" s="3" t="s">
        <v>27</v>
      </c>
      <c r="D5750" s="3" t="s">
        <v>19</v>
      </c>
      <c r="E5750" s="3">
        <v>94</v>
      </c>
      <c r="F5750" s="3">
        <v>229</v>
      </c>
      <c r="G5750" s="3">
        <v>431</v>
      </c>
      <c r="H5750" s="3">
        <v>18408405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 t="str">
        <f>B5750&amp;" | "&amp;C5750&amp;" | "&amp;D5750</f>
        <v>documentazione_amministrativa / documentazione_contabile | FATTURA PASSIVA | FATTURA</v>
      </c>
      <c r="Q5750" s="3" t="str">
        <f>VLOOKUP(P5750,'Classificazione UD'!A:B,2,FALSE)</f>
        <v>Fiscale</v>
      </c>
    </row>
    <row r="5751" spans="1:17" ht="15" customHeight="1" x14ac:dyDescent="0.25">
      <c r="A5751" s="30">
        <v>2010</v>
      </c>
      <c r="B5751" s="3" t="s">
        <v>17</v>
      </c>
      <c r="C5751" s="3" t="s">
        <v>58</v>
      </c>
      <c r="D5751" s="3" t="s">
        <v>58</v>
      </c>
      <c r="E5751" s="3">
        <v>6629</v>
      </c>
      <c r="F5751" s="3">
        <v>26899</v>
      </c>
      <c r="G5751" s="3">
        <v>47139</v>
      </c>
      <c r="H5751" s="3">
        <v>7098724736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 t="str">
        <f>B5751&amp;" | "&amp;C5751&amp;" | "&amp;D5751</f>
        <v>documentazione_amministrativa / documentazione_contabile | MANDATO | MANDATO</v>
      </c>
      <c r="Q5751" s="3" t="str">
        <f>VLOOKUP(P5751,'Classificazione UD'!A:B,2,FALSE)</f>
        <v>Ordinativo</v>
      </c>
    </row>
    <row r="5752" spans="1:17" ht="15" customHeight="1" x14ac:dyDescent="0.25">
      <c r="A5752" s="30">
        <v>2011</v>
      </c>
      <c r="B5752" s="3" t="s">
        <v>17</v>
      </c>
      <c r="C5752" s="3" t="s">
        <v>58</v>
      </c>
      <c r="D5752" s="3" t="s">
        <v>58</v>
      </c>
      <c r="E5752" s="3">
        <v>6420</v>
      </c>
      <c r="F5752" s="3">
        <v>26032</v>
      </c>
      <c r="G5752" s="3">
        <v>45589</v>
      </c>
      <c r="H5752" s="3">
        <v>7511326857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 t="str">
        <f>B5752&amp;" | "&amp;C5752&amp;" | "&amp;D5752</f>
        <v>documentazione_amministrativa / documentazione_contabile | MANDATO | MANDATO</v>
      </c>
      <c r="Q5752" s="3" t="str">
        <f>VLOOKUP(P5752,'Classificazione UD'!A:B,2,FALSE)</f>
        <v>Ordinativo</v>
      </c>
    </row>
    <row r="5753" spans="1:17" ht="15" customHeight="1" x14ac:dyDescent="0.25">
      <c r="A5753" s="30">
        <v>2012</v>
      </c>
      <c r="B5753" s="3" t="s">
        <v>17</v>
      </c>
      <c r="C5753" s="3" t="s">
        <v>58</v>
      </c>
      <c r="D5753" s="3" t="s">
        <v>58</v>
      </c>
      <c r="E5753" s="3">
        <v>5946</v>
      </c>
      <c r="F5753" s="3">
        <v>23858</v>
      </c>
      <c r="G5753" s="3">
        <v>41726</v>
      </c>
      <c r="H5753" s="3">
        <v>6293599617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 t="str">
        <f>B5753&amp;" | "&amp;C5753&amp;" | "&amp;D5753</f>
        <v>documentazione_amministrativa / documentazione_contabile | MANDATO | MANDATO</v>
      </c>
      <c r="Q5753" s="3" t="str">
        <f>VLOOKUP(P5753,'Classificazione UD'!A:B,2,FALSE)</f>
        <v>Ordinativo</v>
      </c>
    </row>
    <row r="5754" spans="1:17" ht="15" customHeight="1" x14ac:dyDescent="0.25">
      <c r="A5754" s="30">
        <v>2009</v>
      </c>
      <c r="B5754" s="3" t="s">
        <v>17</v>
      </c>
      <c r="C5754" s="3" t="s">
        <v>127</v>
      </c>
      <c r="D5754" s="3" t="s">
        <v>127</v>
      </c>
      <c r="E5754" s="3">
        <v>6</v>
      </c>
      <c r="F5754" s="3">
        <v>6</v>
      </c>
      <c r="G5754" s="3">
        <v>6</v>
      </c>
      <c r="H5754" s="3">
        <v>176602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 t="str">
        <f>B5754&amp;" | "&amp;C5754&amp;" | "&amp;D5754</f>
        <v>documentazione_amministrativa / documentazione_contabile | PROVVISORIO DI INCASSO | PROVVISORIO DI INCASSO</v>
      </c>
      <c r="Q5754" s="3" t="str">
        <f>VLOOKUP(P5754,'Classificazione UD'!A:B,2,FALSE)</f>
        <v>Ordinativo</v>
      </c>
    </row>
    <row r="5755" spans="1:17" ht="15" customHeight="1" x14ac:dyDescent="0.25">
      <c r="A5755" s="30">
        <v>2010</v>
      </c>
      <c r="B5755" s="3" t="s">
        <v>17</v>
      </c>
      <c r="C5755" s="3" t="s">
        <v>127</v>
      </c>
      <c r="D5755" s="3" t="s">
        <v>127</v>
      </c>
      <c r="E5755" s="3">
        <v>3650</v>
      </c>
      <c r="F5755" s="3">
        <v>3650</v>
      </c>
      <c r="G5755" s="3">
        <v>7298</v>
      </c>
      <c r="H5755" s="3">
        <v>133785851</v>
      </c>
      <c r="I5755" s="3">
        <v>1</v>
      </c>
      <c r="J5755" s="3">
        <v>1</v>
      </c>
      <c r="K5755" s="3">
        <v>30266</v>
      </c>
      <c r="L5755" s="3">
        <v>0</v>
      </c>
      <c r="M5755" s="3">
        <v>0</v>
      </c>
      <c r="N5755" s="3">
        <v>0</v>
      </c>
      <c r="O5755" s="3">
        <v>0</v>
      </c>
      <c r="P5755" s="3" t="str">
        <f>B5755&amp;" | "&amp;C5755&amp;" | "&amp;D5755</f>
        <v>documentazione_amministrativa / documentazione_contabile | PROVVISORIO DI INCASSO | PROVVISORIO DI INCASSO</v>
      </c>
      <c r="Q5755" s="3" t="str">
        <f>VLOOKUP(P5755,'Classificazione UD'!A:B,2,FALSE)</f>
        <v>Ordinativo</v>
      </c>
    </row>
    <row r="5756" spans="1:17" ht="15" customHeight="1" x14ac:dyDescent="0.25">
      <c r="A5756" s="30">
        <v>2011</v>
      </c>
      <c r="B5756" s="3" t="s">
        <v>17</v>
      </c>
      <c r="C5756" s="3" t="s">
        <v>127</v>
      </c>
      <c r="D5756" s="3" t="s">
        <v>127</v>
      </c>
      <c r="E5756" s="3">
        <v>3626</v>
      </c>
      <c r="F5756" s="3">
        <v>3643</v>
      </c>
      <c r="G5756" s="3">
        <v>7276</v>
      </c>
      <c r="H5756" s="3">
        <v>139110025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 t="str">
        <f>B5756&amp;" | "&amp;C5756&amp;" | "&amp;D5756</f>
        <v>documentazione_amministrativa / documentazione_contabile | PROVVISORIO DI INCASSO | PROVVISORIO DI INCASSO</v>
      </c>
      <c r="Q5756" s="3" t="str">
        <f>VLOOKUP(P5756,'Classificazione UD'!A:B,2,FALSE)</f>
        <v>Ordinativo</v>
      </c>
    </row>
    <row r="5757" spans="1:17" ht="15" customHeight="1" x14ac:dyDescent="0.25">
      <c r="A5757" s="30">
        <v>2012</v>
      </c>
      <c r="B5757" s="3" t="s">
        <v>17</v>
      </c>
      <c r="C5757" s="3" t="s">
        <v>127</v>
      </c>
      <c r="D5757" s="3" t="s">
        <v>127</v>
      </c>
      <c r="E5757" s="3">
        <v>4037</v>
      </c>
      <c r="F5757" s="3">
        <v>4040</v>
      </c>
      <c r="G5757" s="3">
        <v>8051</v>
      </c>
      <c r="H5757" s="3">
        <v>169185195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 t="str">
        <f>B5757&amp;" | "&amp;C5757&amp;" | "&amp;D5757</f>
        <v>documentazione_amministrativa / documentazione_contabile | PROVVISORIO DI INCASSO | PROVVISORIO DI INCASSO</v>
      </c>
      <c r="Q5757" s="3" t="str">
        <f>VLOOKUP(P5757,'Classificazione UD'!A:B,2,FALSE)</f>
        <v>Ordinativo</v>
      </c>
    </row>
    <row r="5758" spans="1:17" ht="15" customHeight="1" x14ac:dyDescent="0.25">
      <c r="A5758" s="30">
        <v>2013</v>
      </c>
      <c r="B5758" s="3" t="s">
        <v>17</v>
      </c>
      <c r="C5758" s="3" t="s">
        <v>127</v>
      </c>
      <c r="D5758" s="3" t="s">
        <v>127</v>
      </c>
      <c r="E5758" s="3">
        <v>26</v>
      </c>
      <c r="F5758" s="3">
        <v>26</v>
      </c>
      <c r="G5758" s="3">
        <v>26</v>
      </c>
      <c r="H5758" s="3">
        <v>1382680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 t="str">
        <f>B5758&amp;" | "&amp;C5758&amp;" | "&amp;D5758</f>
        <v>documentazione_amministrativa / documentazione_contabile | PROVVISORIO DI INCASSO | PROVVISORIO DI INCASSO</v>
      </c>
      <c r="Q5758" s="3" t="str">
        <f>VLOOKUP(P5758,'Classificazione UD'!A:B,2,FALSE)</f>
        <v>Ordinativo</v>
      </c>
    </row>
    <row r="5759" spans="1:17" ht="15" customHeight="1" x14ac:dyDescent="0.25">
      <c r="A5759" s="30">
        <v>2010</v>
      </c>
      <c r="B5759" s="3" t="s">
        <v>17</v>
      </c>
      <c r="C5759" s="3" t="s">
        <v>128</v>
      </c>
      <c r="D5759" s="3" t="s">
        <v>128</v>
      </c>
      <c r="E5759" s="3">
        <v>271</v>
      </c>
      <c r="F5759" s="3">
        <v>271</v>
      </c>
      <c r="G5759" s="3">
        <v>542</v>
      </c>
      <c r="H5759" s="3">
        <v>4335003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 t="str">
        <f>B5759&amp;" | "&amp;C5759&amp;" | "&amp;D5759</f>
        <v>documentazione_amministrativa / documentazione_contabile | PROVVISORIO DI PAGAMENTO | PROVVISORIO DI PAGAMENTO</v>
      </c>
      <c r="Q5759" s="3" t="str">
        <f>VLOOKUP(P5759,'Classificazione UD'!A:B,2,FALSE)</f>
        <v>Ordinativo</v>
      </c>
    </row>
    <row r="5760" spans="1:17" ht="15" customHeight="1" x14ac:dyDescent="0.25">
      <c r="A5760" s="30">
        <v>2011</v>
      </c>
      <c r="B5760" s="3" t="s">
        <v>17</v>
      </c>
      <c r="C5760" s="3" t="s">
        <v>128</v>
      </c>
      <c r="D5760" s="3" t="s">
        <v>128</v>
      </c>
      <c r="E5760" s="3">
        <v>284</v>
      </c>
      <c r="F5760" s="3">
        <v>284</v>
      </c>
      <c r="G5760" s="3">
        <v>568</v>
      </c>
      <c r="H5760" s="3">
        <v>4622781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 t="str">
        <f>B5760&amp;" | "&amp;C5760&amp;" | "&amp;D5760</f>
        <v>documentazione_amministrativa / documentazione_contabile | PROVVISORIO DI PAGAMENTO | PROVVISORIO DI PAGAMENTO</v>
      </c>
      <c r="Q5760" s="3" t="str">
        <f>VLOOKUP(P5760,'Classificazione UD'!A:B,2,FALSE)</f>
        <v>Ordinativo</v>
      </c>
    </row>
    <row r="5761" spans="1:17" ht="15" customHeight="1" x14ac:dyDescent="0.25">
      <c r="A5761" s="30">
        <v>2012</v>
      </c>
      <c r="B5761" s="3" t="s">
        <v>17</v>
      </c>
      <c r="C5761" s="3" t="s">
        <v>128</v>
      </c>
      <c r="D5761" s="3" t="s">
        <v>128</v>
      </c>
      <c r="E5761" s="3">
        <v>312</v>
      </c>
      <c r="F5761" s="3">
        <v>315</v>
      </c>
      <c r="G5761" s="3">
        <v>621</v>
      </c>
      <c r="H5761" s="3">
        <v>5115009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 t="str">
        <f>B5761&amp;" | "&amp;C5761&amp;" | "&amp;D5761</f>
        <v>documentazione_amministrativa / documentazione_contabile | PROVVISORIO DI PAGAMENTO | PROVVISORIO DI PAGAMENTO</v>
      </c>
      <c r="Q5761" s="3" t="str">
        <f>VLOOKUP(P5761,'Classificazione UD'!A:B,2,FALSE)</f>
        <v>Ordinativo</v>
      </c>
    </row>
    <row r="5762" spans="1:17" ht="15" customHeight="1" x14ac:dyDescent="0.25">
      <c r="A5762" s="30">
        <v>2013</v>
      </c>
      <c r="B5762" s="3" t="s">
        <v>17</v>
      </c>
      <c r="C5762" s="3" t="s">
        <v>128</v>
      </c>
      <c r="D5762" s="3" t="s">
        <v>128</v>
      </c>
      <c r="E5762" s="3">
        <v>2</v>
      </c>
      <c r="F5762" s="3">
        <v>2</v>
      </c>
      <c r="G5762" s="3">
        <v>2</v>
      </c>
      <c r="H5762" s="3">
        <v>19400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 t="str">
        <f>B5762&amp;" | "&amp;C5762&amp;" | "&amp;D5762</f>
        <v>documentazione_amministrativa / documentazione_contabile | PROVVISORIO DI PAGAMENTO | PROVVISORIO DI PAGAMENTO</v>
      </c>
      <c r="Q5762" s="3" t="str">
        <f>VLOOKUP(P5762,'Classificazione UD'!A:B,2,FALSE)</f>
        <v>Ordinativo</v>
      </c>
    </row>
    <row r="5763" spans="1:17" ht="15" customHeight="1" x14ac:dyDescent="0.25">
      <c r="A5763" s="30">
        <v>2010</v>
      </c>
      <c r="B5763" s="3" t="s">
        <v>17</v>
      </c>
      <c r="C5763" s="3" t="s">
        <v>65</v>
      </c>
      <c r="D5763" s="3" t="s">
        <v>65</v>
      </c>
      <c r="E5763" s="3">
        <v>4172</v>
      </c>
      <c r="F5763" s="3">
        <v>16923</v>
      </c>
      <c r="G5763" s="3">
        <v>29664</v>
      </c>
      <c r="H5763" s="3">
        <v>1953726626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 t="str">
        <f>B5763&amp;" | "&amp;C5763&amp;" | "&amp;D5763</f>
        <v>documentazione_amministrativa / documentazione_contabile | REVERSALE | REVERSALE</v>
      </c>
      <c r="Q5763" s="3" t="str">
        <f>VLOOKUP(P5763,'Classificazione UD'!A:B,2,FALSE)</f>
        <v>Ordinativo</v>
      </c>
    </row>
    <row r="5764" spans="1:17" ht="15" customHeight="1" x14ac:dyDescent="0.25">
      <c r="A5764" s="30">
        <v>2011</v>
      </c>
      <c r="B5764" s="3" t="s">
        <v>17</v>
      </c>
      <c r="C5764" s="3" t="s">
        <v>65</v>
      </c>
      <c r="D5764" s="3" t="s">
        <v>65</v>
      </c>
      <c r="E5764" s="3">
        <v>4879</v>
      </c>
      <c r="F5764" s="3">
        <v>19608</v>
      </c>
      <c r="G5764" s="3">
        <v>34334</v>
      </c>
      <c r="H5764" s="3">
        <v>3083213491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 t="str">
        <f>B5764&amp;" | "&amp;C5764&amp;" | "&amp;D5764</f>
        <v>documentazione_amministrativa / documentazione_contabile | REVERSALE | REVERSALE</v>
      </c>
      <c r="Q5764" s="3" t="str">
        <f>VLOOKUP(P5764,'Classificazione UD'!A:B,2,FALSE)</f>
        <v>Ordinativo</v>
      </c>
    </row>
    <row r="5765" spans="1:17" ht="15" customHeight="1" x14ac:dyDescent="0.25">
      <c r="A5765" s="30">
        <v>2012</v>
      </c>
      <c r="B5765" s="3" t="s">
        <v>17</v>
      </c>
      <c r="C5765" s="3" t="s">
        <v>65</v>
      </c>
      <c r="D5765" s="3" t="s">
        <v>65</v>
      </c>
      <c r="E5765" s="3">
        <v>5640</v>
      </c>
      <c r="F5765" s="3">
        <v>22657</v>
      </c>
      <c r="G5765" s="3">
        <v>39632</v>
      </c>
      <c r="H5765" s="3">
        <v>3382947085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 t="str">
        <f>B5765&amp;" | "&amp;C5765&amp;" | "&amp;D5765</f>
        <v>documentazione_amministrativa / documentazione_contabile | REVERSALE | REVERSALE</v>
      </c>
      <c r="Q5765" s="3" t="str">
        <f>VLOOKUP(P5765,'Classificazione UD'!A:B,2,FALSE)</f>
        <v>Ordinativo</v>
      </c>
    </row>
    <row r="5766" spans="1:17" ht="15" customHeight="1" x14ac:dyDescent="0.25">
      <c r="A5766" s="30">
        <v>2015</v>
      </c>
      <c r="B5766" s="3" t="s">
        <v>20</v>
      </c>
      <c r="C5766" s="3" t="s">
        <v>21</v>
      </c>
      <c r="D5766" s="3" t="s">
        <v>21</v>
      </c>
      <c r="E5766" s="3">
        <v>64</v>
      </c>
      <c r="F5766" s="3">
        <v>128</v>
      </c>
      <c r="G5766" s="3">
        <v>128</v>
      </c>
      <c r="H5766" s="3">
        <v>5290581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 t="str">
        <f>B5766&amp;" | "&amp;C5766&amp;" | "&amp;D5766</f>
        <v>documentazione_amministrativa / registri | REGISTRO GIORNALIERO | REGISTRO GIORNALIERO</v>
      </c>
      <c r="Q5766" s="3" t="str">
        <f>VLOOKUP(P5766,'Classificazione UD'!A:B,2,FALSE)</f>
        <v>RGP</v>
      </c>
    </row>
    <row r="5767" spans="1:17" ht="15" customHeight="1" x14ac:dyDescent="0.25">
      <c r="A5767" s="30">
        <v>2016</v>
      </c>
      <c r="B5767" s="3" t="s">
        <v>20</v>
      </c>
      <c r="C5767" s="3" t="s">
        <v>21</v>
      </c>
      <c r="D5767" s="3" t="s">
        <v>21</v>
      </c>
      <c r="E5767" s="3">
        <v>290</v>
      </c>
      <c r="F5767" s="3">
        <v>580</v>
      </c>
      <c r="G5767" s="3">
        <v>580</v>
      </c>
      <c r="H5767" s="3">
        <v>24882790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 t="str">
        <f>B5767&amp;" | "&amp;C5767&amp;" | "&amp;D5767</f>
        <v>documentazione_amministrativa / registri | REGISTRO GIORNALIERO | REGISTRO GIORNALIERO</v>
      </c>
      <c r="Q5767" s="3" t="str">
        <f>VLOOKUP(P5767,'Classificazione UD'!A:B,2,FALSE)</f>
        <v>RGP</v>
      </c>
    </row>
    <row r="5768" spans="1:17" ht="15" customHeight="1" x14ac:dyDescent="0.25">
      <c r="A5768" s="30">
        <v>2016</v>
      </c>
      <c r="B5768" s="3" t="s">
        <v>118</v>
      </c>
      <c r="C5768" s="3" t="s">
        <v>119</v>
      </c>
      <c r="D5768" s="3" t="s">
        <v>119</v>
      </c>
      <c r="E5768" s="3">
        <v>6</v>
      </c>
      <c r="F5768" s="3">
        <v>6</v>
      </c>
      <c r="G5768" s="3">
        <v>6</v>
      </c>
      <c r="H5768" s="3">
        <v>325158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 t="str">
        <f>B5768&amp;" | "&amp;C5768&amp;" | "&amp;D5768</f>
        <v>documentazione_amministrativa / decreti_ordinanze | DECRETO | DECRETO</v>
      </c>
      <c r="Q5768" s="3" t="str">
        <f>VLOOKUP(P5768,'Classificazione UD'!A:B,2,FALSE)</f>
        <v>Amministrativo</v>
      </c>
    </row>
    <row r="5769" spans="1:17" ht="15" customHeight="1" x14ac:dyDescent="0.25">
      <c r="A5769" s="30">
        <v>2015</v>
      </c>
      <c r="B5769" s="3" t="s">
        <v>17</v>
      </c>
      <c r="C5769" s="3" t="s">
        <v>27</v>
      </c>
      <c r="D5769" s="3" t="s">
        <v>19</v>
      </c>
      <c r="E5769" s="3">
        <v>1198</v>
      </c>
      <c r="F5769" s="3">
        <v>7878</v>
      </c>
      <c r="G5769" s="3">
        <v>12895</v>
      </c>
      <c r="H5769" s="3">
        <v>291401193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 t="str">
        <f>B5769&amp;" | "&amp;C5769&amp;" | "&amp;D5769</f>
        <v>documentazione_amministrativa / documentazione_contabile | FATTURA PASSIVA | FATTURA</v>
      </c>
      <c r="Q5769" s="3" t="str">
        <f>VLOOKUP(P5769,'Classificazione UD'!A:B,2,FALSE)</f>
        <v>Fiscale</v>
      </c>
    </row>
    <row r="5770" spans="1:17" ht="15" customHeight="1" x14ac:dyDescent="0.25">
      <c r="A5770" s="30">
        <v>2016</v>
      </c>
      <c r="B5770" s="3" t="s">
        <v>17</v>
      </c>
      <c r="C5770" s="3" t="s">
        <v>27</v>
      </c>
      <c r="D5770" s="3" t="s">
        <v>19</v>
      </c>
      <c r="E5770" s="3">
        <v>1796</v>
      </c>
      <c r="F5770" s="3">
        <v>9025</v>
      </c>
      <c r="G5770" s="3">
        <v>14773</v>
      </c>
      <c r="H5770" s="3">
        <v>296663130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 t="str">
        <f>B5770&amp;" | "&amp;C5770&amp;" | "&amp;D5770</f>
        <v>documentazione_amministrativa / documentazione_contabile | FATTURA PASSIVA | FATTURA</v>
      </c>
      <c r="Q5770" s="3" t="str">
        <f>VLOOKUP(P5770,'Classificazione UD'!A:B,2,FALSE)</f>
        <v>Fiscale</v>
      </c>
    </row>
    <row r="5771" spans="1:17" ht="15" customHeight="1" x14ac:dyDescent="0.25">
      <c r="A5771" s="30">
        <v>2015</v>
      </c>
      <c r="B5771" s="3" t="s">
        <v>17</v>
      </c>
      <c r="C5771" s="3" t="s">
        <v>24</v>
      </c>
      <c r="D5771" s="3" t="s">
        <v>24</v>
      </c>
      <c r="E5771" s="3">
        <v>10</v>
      </c>
      <c r="F5771" s="3">
        <v>10</v>
      </c>
      <c r="G5771" s="3">
        <v>10</v>
      </c>
      <c r="H5771" s="3">
        <v>145067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 t="str">
        <f>B5771&amp;" | "&amp;C5771&amp;" | "&amp;D5771</f>
        <v>documentazione_amministrativa / documentazione_contabile | FOGLIO DI TRASFORMAZIONE | FOGLIO DI TRASFORMAZIONE</v>
      </c>
      <c r="Q5771" s="3" t="str">
        <f>VLOOKUP(P5771,'Classificazione UD'!A:B,2,FALSE)</f>
        <v>Tecnico</v>
      </c>
    </row>
    <row r="5772" spans="1:17" ht="15" customHeight="1" x14ac:dyDescent="0.25">
      <c r="A5772" s="30">
        <v>2016</v>
      </c>
      <c r="B5772" s="3" t="s">
        <v>118</v>
      </c>
      <c r="C5772" s="3" t="s">
        <v>122</v>
      </c>
      <c r="D5772" s="3" t="s">
        <v>122</v>
      </c>
      <c r="E5772" s="3">
        <v>3</v>
      </c>
      <c r="F5772" s="3">
        <v>6</v>
      </c>
      <c r="G5772" s="3">
        <v>6</v>
      </c>
      <c r="H5772" s="3">
        <v>1598423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 t="str">
        <f>B5772&amp;" | "&amp;C5772&amp;" | "&amp;D5772</f>
        <v>documentazione_amministrativa / decreti_ordinanze | ORDINANZA | ORDINANZA</v>
      </c>
      <c r="Q5772" s="3" t="str">
        <f>VLOOKUP(P5772,'Classificazione UD'!A:B,2,FALSE)</f>
        <v>Amministrativo</v>
      </c>
    </row>
    <row r="5773" spans="1:17" ht="15" customHeight="1" x14ac:dyDescent="0.25">
      <c r="A5773" s="30">
        <v>2006</v>
      </c>
      <c r="B5773" s="3" t="s">
        <v>36</v>
      </c>
      <c r="C5773" s="3" t="s">
        <v>50</v>
      </c>
      <c r="D5773" s="3" t="s">
        <v>50</v>
      </c>
      <c r="E5773" s="3">
        <v>569</v>
      </c>
      <c r="F5773" s="3">
        <v>1250</v>
      </c>
      <c r="G5773" s="3">
        <v>1250</v>
      </c>
      <c r="H5773" s="3">
        <v>130351473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 t="str">
        <f>B5773&amp;" | "&amp;C5773&amp;" | "&amp;D5773</f>
        <v>documentazione_amministrativa / documenti_protocollati | DOCUMENTO PROTOCOLLATO | DOCUMENTO PROTOCOLLATO</v>
      </c>
      <c r="Q5773" s="3" t="str">
        <f>VLOOKUP(P5773,'Classificazione UD'!A:B,2,FALSE)</f>
        <v>Protocollo</v>
      </c>
    </row>
    <row r="5774" spans="1:17" ht="15" customHeight="1" x14ac:dyDescent="0.25">
      <c r="A5774" s="30">
        <v>2007</v>
      </c>
      <c r="B5774" s="3" t="s">
        <v>36</v>
      </c>
      <c r="C5774" s="3" t="s">
        <v>50</v>
      </c>
      <c r="D5774" s="3" t="s">
        <v>50</v>
      </c>
      <c r="E5774" s="3">
        <v>738</v>
      </c>
      <c r="F5774" s="3">
        <v>1291</v>
      </c>
      <c r="G5774" s="3">
        <v>1291</v>
      </c>
      <c r="H5774" s="3">
        <v>120912760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 t="str">
        <f>B5774&amp;" | "&amp;C5774&amp;" | "&amp;D5774</f>
        <v>documentazione_amministrativa / documenti_protocollati | DOCUMENTO PROTOCOLLATO | DOCUMENTO PROTOCOLLATO</v>
      </c>
      <c r="Q5774" s="3" t="str">
        <f>VLOOKUP(P5774,'Classificazione UD'!A:B,2,FALSE)</f>
        <v>Protocollo</v>
      </c>
    </row>
    <row r="5775" spans="1:17" ht="15" customHeight="1" x14ac:dyDescent="0.25">
      <c r="A5775" s="30">
        <v>2008</v>
      </c>
      <c r="B5775" s="3" t="s">
        <v>36</v>
      </c>
      <c r="C5775" s="3" t="s">
        <v>50</v>
      </c>
      <c r="D5775" s="3" t="s">
        <v>50</v>
      </c>
      <c r="E5775" s="3">
        <v>4600</v>
      </c>
      <c r="F5775" s="3">
        <v>6119</v>
      </c>
      <c r="G5775" s="3">
        <v>6119</v>
      </c>
      <c r="H5775" s="3">
        <v>642100951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 t="str">
        <f>B5775&amp;" | "&amp;C5775&amp;" | "&amp;D5775</f>
        <v>documentazione_amministrativa / documenti_protocollati | DOCUMENTO PROTOCOLLATO | DOCUMENTO PROTOCOLLATO</v>
      </c>
      <c r="Q5775" s="3" t="str">
        <f>VLOOKUP(P5775,'Classificazione UD'!A:B,2,FALSE)</f>
        <v>Protocollo</v>
      </c>
    </row>
    <row r="5776" spans="1:17" ht="15" customHeight="1" x14ac:dyDescent="0.25">
      <c r="A5776" s="30">
        <v>2009</v>
      </c>
      <c r="B5776" s="3" t="s">
        <v>36</v>
      </c>
      <c r="C5776" s="3" t="s">
        <v>50</v>
      </c>
      <c r="D5776" s="3" t="s">
        <v>50</v>
      </c>
      <c r="E5776" s="3">
        <v>4721</v>
      </c>
      <c r="F5776" s="3">
        <v>6527</v>
      </c>
      <c r="G5776" s="3">
        <v>6527</v>
      </c>
      <c r="H5776" s="3">
        <v>1050870414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 t="str">
        <f>B5776&amp;" | "&amp;C5776&amp;" | "&amp;D5776</f>
        <v>documentazione_amministrativa / documenti_protocollati | DOCUMENTO PROTOCOLLATO | DOCUMENTO PROTOCOLLATO</v>
      </c>
      <c r="Q5776" s="3" t="str">
        <f>VLOOKUP(P5776,'Classificazione UD'!A:B,2,FALSE)</f>
        <v>Protocollo</v>
      </c>
    </row>
    <row r="5777" spans="1:17" ht="15" customHeight="1" x14ac:dyDescent="0.25">
      <c r="A5777" s="30">
        <v>2010</v>
      </c>
      <c r="B5777" s="3" t="s">
        <v>36</v>
      </c>
      <c r="C5777" s="3" t="s">
        <v>50</v>
      </c>
      <c r="D5777" s="3" t="s">
        <v>50</v>
      </c>
      <c r="E5777" s="3">
        <v>8595</v>
      </c>
      <c r="F5777" s="3">
        <v>10136</v>
      </c>
      <c r="G5777" s="3">
        <v>10136</v>
      </c>
      <c r="H5777" s="3">
        <v>1269566248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 t="str">
        <f>B5777&amp;" | "&amp;C5777&amp;" | "&amp;D5777</f>
        <v>documentazione_amministrativa / documenti_protocollati | DOCUMENTO PROTOCOLLATO | DOCUMENTO PROTOCOLLATO</v>
      </c>
      <c r="Q5777" s="3" t="str">
        <f>VLOOKUP(P5777,'Classificazione UD'!A:B,2,FALSE)</f>
        <v>Protocollo</v>
      </c>
    </row>
    <row r="5778" spans="1:17" ht="15" customHeight="1" x14ac:dyDescent="0.25">
      <c r="A5778" s="30">
        <v>2011</v>
      </c>
      <c r="B5778" s="3" t="s">
        <v>36</v>
      </c>
      <c r="C5778" s="3" t="s">
        <v>50</v>
      </c>
      <c r="D5778" s="3" t="s">
        <v>50</v>
      </c>
      <c r="E5778" s="3">
        <v>10326</v>
      </c>
      <c r="F5778" s="3">
        <v>14719</v>
      </c>
      <c r="G5778" s="3">
        <v>14719</v>
      </c>
      <c r="H5778" s="3">
        <v>1814721130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 t="str">
        <f>B5778&amp;" | "&amp;C5778&amp;" | "&amp;D5778</f>
        <v>documentazione_amministrativa / documenti_protocollati | DOCUMENTO PROTOCOLLATO | DOCUMENTO PROTOCOLLATO</v>
      </c>
      <c r="Q5778" s="3" t="str">
        <f>VLOOKUP(P5778,'Classificazione UD'!A:B,2,FALSE)</f>
        <v>Protocollo</v>
      </c>
    </row>
    <row r="5779" spans="1:17" ht="15" customHeight="1" x14ac:dyDescent="0.25">
      <c r="A5779" s="30">
        <v>2012</v>
      </c>
      <c r="B5779" s="3" t="s">
        <v>36</v>
      </c>
      <c r="C5779" s="3" t="s">
        <v>50</v>
      </c>
      <c r="D5779" s="3" t="s">
        <v>50</v>
      </c>
      <c r="E5779" s="3">
        <v>10908</v>
      </c>
      <c r="F5779" s="3">
        <v>19082</v>
      </c>
      <c r="G5779" s="3">
        <v>19082</v>
      </c>
      <c r="H5779" s="3">
        <v>2215287293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 t="str">
        <f>B5779&amp;" | "&amp;C5779&amp;" | "&amp;D5779</f>
        <v>documentazione_amministrativa / documenti_protocollati | DOCUMENTO PROTOCOLLATO | DOCUMENTO PROTOCOLLATO</v>
      </c>
      <c r="Q5779" s="3" t="str">
        <f>VLOOKUP(P5779,'Classificazione UD'!A:B,2,FALSE)</f>
        <v>Protocollo</v>
      </c>
    </row>
    <row r="5780" spans="1:17" ht="15" customHeight="1" x14ac:dyDescent="0.25">
      <c r="A5780" s="30">
        <v>2013</v>
      </c>
      <c r="B5780" s="3" t="s">
        <v>36</v>
      </c>
      <c r="C5780" s="3" t="s">
        <v>50</v>
      </c>
      <c r="D5780" s="3" t="s">
        <v>50</v>
      </c>
      <c r="E5780" s="3">
        <v>11210</v>
      </c>
      <c r="F5780" s="3">
        <v>24458</v>
      </c>
      <c r="G5780" s="3">
        <v>24458</v>
      </c>
      <c r="H5780" s="3">
        <v>3170749886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 t="str">
        <f>B5780&amp;" | "&amp;C5780&amp;" | "&amp;D5780</f>
        <v>documentazione_amministrativa / documenti_protocollati | DOCUMENTO PROTOCOLLATO | DOCUMENTO PROTOCOLLATO</v>
      </c>
      <c r="Q5780" s="3" t="str">
        <f>VLOOKUP(P5780,'Classificazione UD'!A:B,2,FALSE)</f>
        <v>Protocollo</v>
      </c>
    </row>
    <row r="5781" spans="1:17" ht="15" customHeight="1" x14ac:dyDescent="0.25">
      <c r="A5781" s="30">
        <v>2014</v>
      </c>
      <c r="B5781" s="3" t="s">
        <v>36</v>
      </c>
      <c r="C5781" s="3" t="s">
        <v>50</v>
      </c>
      <c r="D5781" s="3" t="s">
        <v>50</v>
      </c>
      <c r="E5781" s="3">
        <v>12881</v>
      </c>
      <c r="F5781" s="3">
        <v>31118</v>
      </c>
      <c r="G5781" s="3">
        <v>31118</v>
      </c>
      <c r="H5781" s="3">
        <v>7496652695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 t="str">
        <f>B5781&amp;" | "&amp;C5781&amp;" | "&amp;D5781</f>
        <v>documentazione_amministrativa / documenti_protocollati | DOCUMENTO PROTOCOLLATO | DOCUMENTO PROTOCOLLATO</v>
      </c>
      <c r="Q5781" s="3" t="str">
        <f>VLOOKUP(P5781,'Classificazione UD'!A:B,2,FALSE)</f>
        <v>Protocollo</v>
      </c>
    </row>
    <row r="5782" spans="1:17" ht="15" customHeight="1" x14ac:dyDescent="0.25">
      <c r="A5782" s="30">
        <v>2015</v>
      </c>
      <c r="B5782" s="3" t="s">
        <v>36</v>
      </c>
      <c r="C5782" s="3" t="s">
        <v>50</v>
      </c>
      <c r="D5782" s="3" t="s">
        <v>50</v>
      </c>
      <c r="E5782" s="3">
        <v>19340</v>
      </c>
      <c r="F5782" s="3">
        <v>49089</v>
      </c>
      <c r="G5782" s="3">
        <v>49089</v>
      </c>
      <c r="H5782" s="3">
        <v>9024980631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 t="str">
        <f>B5782&amp;" | "&amp;C5782&amp;" | "&amp;D5782</f>
        <v>documentazione_amministrativa / documenti_protocollati | DOCUMENTO PROTOCOLLATO | DOCUMENTO PROTOCOLLATO</v>
      </c>
      <c r="Q5782" s="3" t="str">
        <f>VLOOKUP(P5782,'Classificazione UD'!A:B,2,FALSE)</f>
        <v>Protocollo</v>
      </c>
    </row>
    <row r="5783" spans="1:17" ht="15" customHeight="1" x14ac:dyDescent="0.25">
      <c r="A5783" s="30">
        <v>2016</v>
      </c>
      <c r="B5783" s="3" t="s">
        <v>36</v>
      </c>
      <c r="C5783" s="3" t="s">
        <v>50</v>
      </c>
      <c r="D5783" s="3" t="s">
        <v>50</v>
      </c>
      <c r="E5783" s="3">
        <v>19288</v>
      </c>
      <c r="F5783" s="3">
        <v>50233</v>
      </c>
      <c r="G5783" s="3">
        <v>50233</v>
      </c>
      <c r="H5783" s="3">
        <v>10225501580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 t="str">
        <f>B5783&amp;" | "&amp;C5783&amp;" | "&amp;D5783</f>
        <v>documentazione_amministrativa / documenti_protocollati | DOCUMENTO PROTOCOLLATO | DOCUMENTO PROTOCOLLATO</v>
      </c>
      <c r="Q5783" s="3" t="str">
        <f>VLOOKUP(P5783,'Classificazione UD'!A:B,2,FALSE)</f>
        <v>Protocollo</v>
      </c>
    </row>
    <row r="5784" spans="1:17" ht="15" customHeight="1" x14ac:dyDescent="0.25">
      <c r="A5784" s="30">
        <v>2015</v>
      </c>
      <c r="B5784" s="3" t="s">
        <v>20</v>
      </c>
      <c r="C5784" s="3" t="s">
        <v>21</v>
      </c>
      <c r="D5784" s="3" t="s">
        <v>21</v>
      </c>
      <c r="E5784" s="3">
        <v>52</v>
      </c>
      <c r="F5784" s="3">
        <v>52</v>
      </c>
      <c r="G5784" s="3">
        <v>52</v>
      </c>
      <c r="H5784" s="3">
        <v>11659959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 t="str">
        <f>B5784&amp;" | "&amp;C5784&amp;" | "&amp;D5784</f>
        <v>documentazione_amministrativa / registri | REGISTRO GIORNALIERO | REGISTRO GIORNALIERO</v>
      </c>
      <c r="Q5784" s="3" t="str">
        <f>VLOOKUP(P5784,'Classificazione UD'!A:B,2,FALSE)</f>
        <v>RGP</v>
      </c>
    </row>
    <row r="5785" spans="1:17" ht="15" customHeight="1" x14ac:dyDescent="0.25">
      <c r="A5785" s="30">
        <v>2016</v>
      </c>
      <c r="B5785" s="3" t="s">
        <v>20</v>
      </c>
      <c r="C5785" s="3" t="s">
        <v>21</v>
      </c>
      <c r="D5785" s="3" t="s">
        <v>21</v>
      </c>
      <c r="E5785" s="3">
        <v>260</v>
      </c>
      <c r="F5785" s="3">
        <v>260</v>
      </c>
      <c r="G5785" s="3">
        <v>260</v>
      </c>
      <c r="H5785" s="3">
        <v>63053999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 t="str">
        <f>B5785&amp;" | "&amp;C5785&amp;" | "&amp;D5785</f>
        <v>documentazione_amministrativa / registri | REGISTRO GIORNALIERO | REGISTRO GIORNALIERO</v>
      </c>
      <c r="Q5785" s="3" t="str">
        <f>VLOOKUP(P5785,'Classificazione UD'!A:B,2,FALSE)</f>
        <v>RGP</v>
      </c>
    </row>
    <row r="5786" spans="1:17" ht="15" customHeight="1" x14ac:dyDescent="0.25">
      <c r="A5786" s="30">
        <v>2007</v>
      </c>
      <c r="B5786" s="3" t="s">
        <v>44</v>
      </c>
      <c r="C5786" s="3" t="s">
        <v>46</v>
      </c>
      <c r="D5786" s="3" t="s">
        <v>46</v>
      </c>
      <c r="E5786" s="3">
        <v>20</v>
      </c>
      <c r="F5786" s="3">
        <v>59</v>
      </c>
      <c r="G5786" s="3">
        <v>59</v>
      </c>
      <c r="H5786" s="3">
        <v>6765800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 t="str">
        <f>B5786&amp;" | "&amp;C5786&amp;" | "&amp;D5786</f>
        <v>documentazione_amministrativa / deliberazioni | DELIBERA | DELIBERA</v>
      </c>
      <c r="Q5786" s="3" t="str">
        <f>VLOOKUP(P5786,'Classificazione UD'!A:B,2,FALSE)</f>
        <v>Amministrativo</v>
      </c>
    </row>
    <row r="5787" spans="1:17" ht="15" customHeight="1" x14ac:dyDescent="0.25">
      <c r="A5787" s="30">
        <v>2008</v>
      </c>
      <c r="B5787" s="3" t="s">
        <v>44</v>
      </c>
      <c r="C5787" s="3" t="s">
        <v>46</v>
      </c>
      <c r="D5787" s="3" t="s">
        <v>46</v>
      </c>
      <c r="E5787" s="3">
        <v>70</v>
      </c>
      <c r="F5787" s="3">
        <v>182</v>
      </c>
      <c r="G5787" s="3">
        <v>182</v>
      </c>
      <c r="H5787" s="3">
        <v>49868158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 t="str">
        <f>B5787&amp;" | "&amp;C5787&amp;" | "&amp;D5787</f>
        <v>documentazione_amministrativa / deliberazioni | DELIBERA | DELIBERA</v>
      </c>
      <c r="Q5787" s="3" t="str">
        <f>VLOOKUP(P5787,'Classificazione UD'!A:B,2,FALSE)</f>
        <v>Amministrativo</v>
      </c>
    </row>
    <row r="5788" spans="1:17" ht="15" customHeight="1" x14ac:dyDescent="0.25">
      <c r="A5788" s="30">
        <v>2009</v>
      </c>
      <c r="B5788" s="3" t="s">
        <v>44</v>
      </c>
      <c r="C5788" s="3" t="s">
        <v>46</v>
      </c>
      <c r="D5788" s="3" t="s">
        <v>46</v>
      </c>
      <c r="E5788" s="3">
        <v>74</v>
      </c>
      <c r="F5788" s="3">
        <v>222</v>
      </c>
      <c r="G5788" s="3">
        <v>222</v>
      </c>
      <c r="H5788" s="3">
        <v>156275506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 t="str">
        <f>B5788&amp;" | "&amp;C5788&amp;" | "&amp;D5788</f>
        <v>documentazione_amministrativa / deliberazioni | DELIBERA | DELIBERA</v>
      </c>
      <c r="Q5788" s="3" t="str">
        <f>VLOOKUP(P5788,'Classificazione UD'!A:B,2,FALSE)</f>
        <v>Amministrativo</v>
      </c>
    </row>
    <row r="5789" spans="1:17" ht="15" customHeight="1" x14ac:dyDescent="0.25">
      <c r="A5789" s="30">
        <v>2010</v>
      </c>
      <c r="B5789" s="3" t="s">
        <v>44</v>
      </c>
      <c r="C5789" s="3" t="s">
        <v>46</v>
      </c>
      <c r="D5789" s="3" t="s">
        <v>46</v>
      </c>
      <c r="E5789" s="3">
        <v>62</v>
      </c>
      <c r="F5789" s="3">
        <v>186</v>
      </c>
      <c r="G5789" s="3">
        <v>186</v>
      </c>
      <c r="H5789" s="3">
        <v>187792487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 t="str">
        <f>B5789&amp;" | "&amp;C5789&amp;" | "&amp;D5789</f>
        <v>documentazione_amministrativa / deliberazioni | DELIBERA | DELIBERA</v>
      </c>
      <c r="Q5789" s="3" t="str">
        <f>VLOOKUP(P5789,'Classificazione UD'!A:B,2,FALSE)</f>
        <v>Amministrativo</v>
      </c>
    </row>
    <row r="5790" spans="1:17" ht="15" customHeight="1" x14ac:dyDescent="0.25">
      <c r="A5790" s="30">
        <v>2011</v>
      </c>
      <c r="B5790" s="3" t="s">
        <v>44</v>
      </c>
      <c r="C5790" s="3" t="s">
        <v>46</v>
      </c>
      <c r="D5790" s="3" t="s">
        <v>46</v>
      </c>
      <c r="E5790" s="3">
        <v>63</v>
      </c>
      <c r="F5790" s="3">
        <v>189</v>
      </c>
      <c r="G5790" s="3">
        <v>189</v>
      </c>
      <c r="H5790" s="3">
        <v>268678501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 t="str">
        <f>B5790&amp;" | "&amp;C5790&amp;" | "&amp;D5790</f>
        <v>documentazione_amministrativa / deliberazioni | DELIBERA | DELIBERA</v>
      </c>
      <c r="Q5790" s="3" t="str">
        <f>VLOOKUP(P5790,'Classificazione UD'!A:B,2,FALSE)</f>
        <v>Amministrativo</v>
      </c>
    </row>
    <row r="5791" spans="1:17" ht="15" customHeight="1" x14ac:dyDescent="0.25">
      <c r="A5791" s="30">
        <v>2012</v>
      </c>
      <c r="B5791" s="3" t="s">
        <v>44</v>
      </c>
      <c r="C5791" s="3" t="s">
        <v>46</v>
      </c>
      <c r="D5791" s="3" t="s">
        <v>46</v>
      </c>
      <c r="E5791" s="3">
        <v>49</v>
      </c>
      <c r="F5791" s="3">
        <v>147</v>
      </c>
      <c r="G5791" s="3">
        <v>147</v>
      </c>
      <c r="H5791" s="3">
        <v>62363016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 t="str">
        <f>B5791&amp;" | "&amp;C5791&amp;" | "&amp;D5791</f>
        <v>documentazione_amministrativa / deliberazioni | DELIBERA | DELIBERA</v>
      </c>
      <c r="Q5791" s="3" t="str">
        <f>VLOOKUP(P5791,'Classificazione UD'!A:B,2,FALSE)</f>
        <v>Amministrativo</v>
      </c>
    </row>
    <row r="5792" spans="1:17" ht="15" customHeight="1" x14ac:dyDescent="0.25">
      <c r="A5792" s="30">
        <v>2013</v>
      </c>
      <c r="B5792" s="3" t="s">
        <v>44</v>
      </c>
      <c r="C5792" s="3" t="s">
        <v>46</v>
      </c>
      <c r="D5792" s="3" t="s">
        <v>46</v>
      </c>
      <c r="E5792" s="3">
        <v>39</v>
      </c>
      <c r="F5792" s="3">
        <v>117</v>
      </c>
      <c r="G5792" s="3">
        <v>117</v>
      </c>
      <c r="H5792" s="3">
        <v>49694249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 t="str">
        <f>B5792&amp;" | "&amp;C5792&amp;" | "&amp;D5792</f>
        <v>documentazione_amministrativa / deliberazioni | DELIBERA | DELIBERA</v>
      </c>
      <c r="Q5792" s="3" t="str">
        <f>VLOOKUP(P5792,'Classificazione UD'!A:B,2,FALSE)</f>
        <v>Amministrativo</v>
      </c>
    </row>
    <row r="5793" spans="1:17" ht="15" customHeight="1" x14ac:dyDescent="0.25">
      <c r="A5793" s="30">
        <v>2014</v>
      </c>
      <c r="B5793" s="3" t="s">
        <v>44</v>
      </c>
      <c r="C5793" s="3" t="s">
        <v>46</v>
      </c>
      <c r="D5793" s="3" t="s">
        <v>46</v>
      </c>
      <c r="E5793" s="3">
        <v>80</v>
      </c>
      <c r="F5793" s="3">
        <v>240</v>
      </c>
      <c r="G5793" s="3">
        <v>240</v>
      </c>
      <c r="H5793" s="3">
        <v>105581198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 t="str">
        <f>B5793&amp;" | "&amp;C5793&amp;" | "&amp;D5793</f>
        <v>documentazione_amministrativa / deliberazioni | DELIBERA | DELIBERA</v>
      </c>
      <c r="Q5793" s="3" t="str">
        <f>VLOOKUP(P5793,'Classificazione UD'!A:B,2,FALSE)</f>
        <v>Amministrativo</v>
      </c>
    </row>
    <row r="5794" spans="1:17" ht="15" customHeight="1" x14ac:dyDescent="0.25">
      <c r="A5794" s="30">
        <v>2015</v>
      </c>
      <c r="B5794" s="3" t="s">
        <v>44</v>
      </c>
      <c r="C5794" s="3" t="s">
        <v>46</v>
      </c>
      <c r="D5794" s="3" t="s">
        <v>46</v>
      </c>
      <c r="E5794" s="3">
        <v>71</v>
      </c>
      <c r="F5794" s="3">
        <v>212</v>
      </c>
      <c r="G5794" s="3">
        <v>212</v>
      </c>
      <c r="H5794" s="3">
        <v>62468904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 t="str">
        <f>B5794&amp;" | "&amp;C5794&amp;" | "&amp;D5794</f>
        <v>documentazione_amministrativa / deliberazioni | DELIBERA | DELIBERA</v>
      </c>
      <c r="Q5794" s="3" t="str">
        <f>VLOOKUP(P5794,'Classificazione UD'!A:B,2,FALSE)</f>
        <v>Amministrativo</v>
      </c>
    </row>
    <row r="5795" spans="1:17" ht="15" customHeight="1" x14ac:dyDescent="0.25">
      <c r="A5795" s="30">
        <v>2016</v>
      </c>
      <c r="B5795" s="3" t="s">
        <v>44</v>
      </c>
      <c r="C5795" s="3" t="s">
        <v>46</v>
      </c>
      <c r="D5795" s="3" t="s">
        <v>46</v>
      </c>
      <c r="E5795" s="3">
        <v>66</v>
      </c>
      <c r="F5795" s="3">
        <v>283</v>
      </c>
      <c r="G5795" s="3">
        <v>283</v>
      </c>
      <c r="H5795" s="3">
        <v>111631609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 t="str">
        <f>B5795&amp;" | "&amp;C5795&amp;" | "&amp;D5795</f>
        <v>documentazione_amministrativa / deliberazioni | DELIBERA | DELIBERA</v>
      </c>
      <c r="Q5795" s="3" t="str">
        <f>VLOOKUP(P5795,'Classificazione UD'!A:B,2,FALSE)</f>
        <v>Amministrativo</v>
      </c>
    </row>
    <row r="5796" spans="1:17" ht="15" customHeight="1" x14ac:dyDescent="0.25">
      <c r="A5796" s="30">
        <v>2007</v>
      </c>
      <c r="B5796" s="3" t="s">
        <v>118</v>
      </c>
      <c r="C5796" s="3" t="s">
        <v>119</v>
      </c>
      <c r="D5796" s="3" t="s">
        <v>119</v>
      </c>
      <c r="E5796" s="3">
        <v>1</v>
      </c>
      <c r="F5796" s="3">
        <v>1</v>
      </c>
      <c r="G5796" s="3">
        <v>1</v>
      </c>
      <c r="H5796" s="3">
        <v>19970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 t="str">
        <f>B5796&amp;" | "&amp;C5796&amp;" | "&amp;D5796</f>
        <v>documentazione_amministrativa / decreti_ordinanze | DECRETO | DECRETO</v>
      </c>
      <c r="Q5796" s="3" t="str">
        <f>VLOOKUP(P5796,'Classificazione UD'!A:B,2,FALSE)</f>
        <v>Amministrativo</v>
      </c>
    </row>
    <row r="5797" spans="1:17" ht="15" customHeight="1" x14ac:dyDescent="0.25">
      <c r="A5797" s="30">
        <v>2008</v>
      </c>
      <c r="B5797" s="3" t="s">
        <v>118</v>
      </c>
      <c r="C5797" s="3" t="s">
        <v>119</v>
      </c>
      <c r="D5797" s="3" t="s">
        <v>119</v>
      </c>
      <c r="E5797" s="3">
        <v>3</v>
      </c>
      <c r="F5797" s="3">
        <v>6</v>
      </c>
      <c r="G5797" s="3">
        <v>6</v>
      </c>
      <c r="H5797" s="3">
        <v>386771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 t="str">
        <f>B5797&amp;" | "&amp;C5797&amp;" | "&amp;D5797</f>
        <v>documentazione_amministrativa / decreti_ordinanze | DECRETO | DECRETO</v>
      </c>
      <c r="Q5797" s="3" t="str">
        <f>VLOOKUP(P5797,'Classificazione UD'!A:B,2,FALSE)</f>
        <v>Amministrativo</v>
      </c>
    </row>
    <row r="5798" spans="1:17" ht="15" customHeight="1" x14ac:dyDescent="0.25">
      <c r="A5798" s="30">
        <v>2009</v>
      </c>
      <c r="B5798" s="3" t="s">
        <v>118</v>
      </c>
      <c r="C5798" s="3" t="s">
        <v>119</v>
      </c>
      <c r="D5798" s="3" t="s">
        <v>119</v>
      </c>
      <c r="E5798" s="3">
        <v>19</v>
      </c>
      <c r="F5798" s="3">
        <v>37</v>
      </c>
      <c r="G5798" s="3">
        <v>37</v>
      </c>
      <c r="H5798" s="3">
        <v>2006476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 t="str">
        <f>B5798&amp;" | "&amp;C5798&amp;" | "&amp;D5798</f>
        <v>documentazione_amministrativa / decreti_ordinanze | DECRETO | DECRETO</v>
      </c>
      <c r="Q5798" s="3" t="str">
        <f>VLOOKUP(P5798,'Classificazione UD'!A:B,2,FALSE)</f>
        <v>Amministrativo</v>
      </c>
    </row>
    <row r="5799" spans="1:17" ht="15" customHeight="1" x14ac:dyDescent="0.25">
      <c r="A5799" s="30">
        <v>2010</v>
      </c>
      <c r="B5799" s="3" t="s">
        <v>118</v>
      </c>
      <c r="C5799" s="3" t="s">
        <v>119</v>
      </c>
      <c r="D5799" s="3" t="s">
        <v>119</v>
      </c>
      <c r="E5799" s="3">
        <v>19</v>
      </c>
      <c r="F5799" s="3">
        <v>32</v>
      </c>
      <c r="G5799" s="3">
        <v>32</v>
      </c>
      <c r="H5799" s="3">
        <v>1882133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 t="str">
        <f>B5799&amp;" | "&amp;C5799&amp;" | "&amp;D5799</f>
        <v>documentazione_amministrativa / decreti_ordinanze | DECRETO | DECRETO</v>
      </c>
      <c r="Q5799" s="3" t="str">
        <f>VLOOKUP(P5799,'Classificazione UD'!A:B,2,FALSE)</f>
        <v>Amministrativo</v>
      </c>
    </row>
    <row r="5800" spans="1:17" ht="15" customHeight="1" x14ac:dyDescent="0.25">
      <c r="A5800" s="30">
        <v>2011</v>
      </c>
      <c r="B5800" s="3" t="s">
        <v>118</v>
      </c>
      <c r="C5800" s="3" t="s">
        <v>119</v>
      </c>
      <c r="D5800" s="3" t="s">
        <v>119</v>
      </c>
      <c r="E5800" s="3">
        <v>15</v>
      </c>
      <c r="F5800" s="3">
        <v>30</v>
      </c>
      <c r="G5800" s="3">
        <v>30</v>
      </c>
      <c r="H5800" s="3">
        <v>1795650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 t="str">
        <f>B5800&amp;" | "&amp;C5800&amp;" | "&amp;D5800</f>
        <v>documentazione_amministrativa / decreti_ordinanze | DECRETO | DECRETO</v>
      </c>
      <c r="Q5800" s="3" t="str">
        <f>VLOOKUP(P5800,'Classificazione UD'!A:B,2,FALSE)</f>
        <v>Amministrativo</v>
      </c>
    </row>
    <row r="5801" spans="1:17" ht="15" customHeight="1" x14ac:dyDescent="0.25">
      <c r="A5801" s="30">
        <v>2012</v>
      </c>
      <c r="B5801" s="3" t="s">
        <v>118</v>
      </c>
      <c r="C5801" s="3" t="s">
        <v>119</v>
      </c>
      <c r="D5801" s="3" t="s">
        <v>119</v>
      </c>
      <c r="E5801" s="3">
        <v>19</v>
      </c>
      <c r="F5801" s="3">
        <v>38</v>
      </c>
      <c r="G5801" s="3">
        <v>38</v>
      </c>
      <c r="H5801" s="3">
        <v>2359237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 t="str">
        <f>B5801&amp;" | "&amp;C5801&amp;" | "&amp;D5801</f>
        <v>documentazione_amministrativa / decreti_ordinanze | DECRETO | DECRETO</v>
      </c>
      <c r="Q5801" s="3" t="str">
        <f>VLOOKUP(P5801,'Classificazione UD'!A:B,2,FALSE)</f>
        <v>Amministrativo</v>
      </c>
    </row>
    <row r="5802" spans="1:17" ht="15" customHeight="1" x14ac:dyDescent="0.25">
      <c r="A5802" s="30">
        <v>2013</v>
      </c>
      <c r="B5802" s="3" t="s">
        <v>118</v>
      </c>
      <c r="C5802" s="3" t="s">
        <v>119</v>
      </c>
      <c r="D5802" s="3" t="s">
        <v>119</v>
      </c>
      <c r="E5802" s="3">
        <v>16</v>
      </c>
      <c r="F5802" s="3">
        <v>32</v>
      </c>
      <c r="G5802" s="3">
        <v>32</v>
      </c>
      <c r="H5802" s="3">
        <v>2218826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 t="str">
        <f>B5802&amp;" | "&amp;C5802&amp;" | "&amp;D5802</f>
        <v>documentazione_amministrativa / decreti_ordinanze | DECRETO | DECRETO</v>
      </c>
      <c r="Q5802" s="3" t="str">
        <f>VLOOKUP(P5802,'Classificazione UD'!A:B,2,FALSE)</f>
        <v>Amministrativo</v>
      </c>
    </row>
    <row r="5803" spans="1:17" ht="15" customHeight="1" x14ac:dyDescent="0.25">
      <c r="A5803" s="30">
        <v>2014</v>
      </c>
      <c r="B5803" s="3" t="s">
        <v>118</v>
      </c>
      <c r="C5803" s="3" t="s">
        <v>119</v>
      </c>
      <c r="D5803" s="3" t="s">
        <v>119</v>
      </c>
      <c r="E5803" s="3">
        <v>18</v>
      </c>
      <c r="F5803" s="3">
        <v>36</v>
      </c>
      <c r="G5803" s="3">
        <v>36</v>
      </c>
      <c r="H5803" s="3">
        <v>2608351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 t="str">
        <f>B5803&amp;" | "&amp;C5803&amp;" | "&amp;D5803</f>
        <v>documentazione_amministrativa / decreti_ordinanze | DECRETO | DECRETO</v>
      </c>
      <c r="Q5803" s="3" t="str">
        <f>VLOOKUP(P5803,'Classificazione UD'!A:B,2,FALSE)</f>
        <v>Amministrativo</v>
      </c>
    </row>
    <row r="5804" spans="1:17" ht="15" customHeight="1" x14ac:dyDescent="0.25">
      <c r="A5804" s="30">
        <v>2015</v>
      </c>
      <c r="B5804" s="3" t="s">
        <v>118</v>
      </c>
      <c r="C5804" s="3" t="s">
        <v>119</v>
      </c>
      <c r="D5804" s="3" t="s">
        <v>119</v>
      </c>
      <c r="E5804" s="3">
        <v>10</v>
      </c>
      <c r="F5804" s="3">
        <v>20</v>
      </c>
      <c r="G5804" s="3">
        <v>20</v>
      </c>
      <c r="H5804" s="3">
        <v>1449070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 t="str">
        <f>B5804&amp;" | "&amp;C5804&amp;" | "&amp;D5804</f>
        <v>documentazione_amministrativa / decreti_ordinanze | DECRETO | DECRETO</v>
      </c>
      <c r="Q5804" s="3" t="str">
        <f>VLOOKUP(P5804,'Classificazione UD'!A:B,2,FALSE)</f>
        <v>Amministrativo</v>
      </c>
    </row>
    <row r="5805" spans="1:17" ht="15" customHeight="1" x14ac:dyDescent="0.25">
      <c r="A5805" s="30">
        <v>2016</v>
      </c>
      <c r="B5805" s="3" t="s">
        <v>118</v>
      </c>
      <c r="C5805" s="3" t="s">
        <v>119</v>
      </c>
      <c r="D5805" s="3" t="s">
        <v>119</v>
      </c>
      <c r="E5805" s="3">
        <v>20</v>
      </c>
      <c r="F5805" s="3">
        <v>39</v>
      </c>
      <c r="G5805" s="3">
        <v>39</v>
      </c>
      <c r="H5805" s="3">
        <v>2727206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 t="str">
        <f>B5805&amp;" | "&amp;C5805&amp;" | "&amp;D5805</f>
        <v>documentazione_amministrativa / decreti_ordinanze | DECRETO | DECRETO</v>
      </c>
      <c r="Q5805" s="3" t="str">
        <f>VLOOKUP(P5805,'Classificazione UD'!A:B,2,FALSE)</f>
        <v>Amministrativo</v>
      </c>
    </row>
    <row r="5806" spans="1:17" ht="15" customHeight="1" x14ac:dyDescent="0.25">
      <c r="A5806" s="30">
        <v>2008</v>
      </c>
      <c r="B5806" s="3" t="s">
        <v>48</v>
      </c>
      <c r="C5806" s="3" t="s">
        <v>81</v>
      </c>
      <c r="D5806" s="3" t="s">
        <v>81</v>
      </c>
      <c r="E5806" s="3">
        <v>712</v>
      </c>
      <c r="F5806" s="3">
        <v>2136</v>
      </c>
      <c r="G5806" s="3">
        <v>2136</v>
      </c>
      <c r="H5806" s="3">
        <v>241987087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 t="str">
        <f>B5806&amp;" | "&amp;C5806&amp;" | "&amp;D5806</f>
        <v>documentazione_amministrativa / determinazioni | DETERMINA | DETERMINA</v>
      </c>
      <c r="Q5806" s="3" t="str">
        <f>VLOOKUP(P5806,'Classificazione UD'!A:B,2,FALSE)</f>
        <v>Amministrativo</v>
      </c>
    </row>
    <row r="5807" spans="1:17" ht="15" customHeight="1" x14ac:dyDescent="0.25">
      <c r="A5807" s="30">
        <v>2009</v>
      </c>
      <c r="B5807" s="3" t="s">
        <v>48</v>
      </c>
      <c r="C5807" s="3" t="s">
        <v>81</v>
      </c>
      <c r="D5807" s="3" t="s">
        <v>81</v>
      </c>
      <c r="E5807" s="3">
        <v>1406</v>
      </c>
      <c r="F5807" s="3">
        <v>4218</v>
      </c>
      <c r="G5807" s="3">
        <v>4218</v>
      </c>
      <c r="H5807" s="3">
        <v>458268859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 t="str">
        <f>B5807&amp;" | "&amp;C5807&amp;" | "&amp;D5807</f>
        <v>documentazione_amministrativa / determinazioni | DETERMINA | DETERMINA</v>
      </c>
      <c r="Q5807" s="3" t="str">
        <f>VLOOKUP(P5807,'Classificazione UD'!A:B,2,FALSE)</f>
        <v>Amministrativo</v>
      </c>
    </row>
    <row r="5808" spans="1:17" ht="15" customHeight="1" x14ac:dyDescent="0.25">
      <c r="A5808" s="30">
        <v>2010</v>
      </c>
      <c r="B5808" s="3" t="s">
        <v>48</v>
      </c>
      <c r="C5808" s="3" t="s">
        <v>81</v>
      </c>
      <c r="D5808" s="3" t="s">
        <v>81</v>
      </c>
      <c r="E5808" s="3">
        <v>1448</v>
      </c>
      <c r="F5808" s="3">
        <v>4344</v>
      </c>
      <c r="G5808" s="3">
        <v>4344</v>
      </c>
      <c r="H5808" s="3">
        <v>680485567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 t="str">
        <f>B5808&amp;" | "&amp;C5808&amp;" | "&amp;D5808</f>
        <v>documentazione_amministrativa / determinazioni | DETERMINA | DETERMINA</v>
      </c>
      <c r="Q5808" s="3" t="str">
        <f>VLOOKUP(P5808,'Classificazione UD'!A:B,2,FALSE)</f>
        <v>Amministrativo</v>
      </c>
    </row>
    <row r="5809" spans="1:17" ht="15" customHeight="1" x14ac:dyDescent="0.25">
      <c r="A5809" s="30">
        <v>2011</v>
      </c>
      <c r="B5809" s="3" t="s">
        <v>48</v>
      </c>
      <c r="C5809" s="3" t="s">
        <v>81</v>
      </c>
      <c r="D5809" s="3" t="s">
        <v>81</v>
      </c>
      <c r="E5809" s="3">
        <v>1246</v>
      </c>
      <c r="F5809" s="3">
        <v>3739</v>
      </c>
      <c r="G5809" s="3">
        <v>3739</v>
      </c>
      <c r="H5809" s="3">
        <v>377182760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 t="str">
        <f>B5809&amp;" | "&amp;C5809&amp;" | "&amp;D5809</f>
        <v>documentazione_amministrativa / determinazioni | DETERMINA | DETERMINA</v>
      </c>
      <c r="Q5809" s="3" t="str">
        <f>VLOOKUP(P5809,'Classificazione UD'!A:B,2,FALSE)</f>
        <v>Amministrativo</v>
      </c>
    </row>
    <row r="5810" spans="1:17" ht="15" customHeight="1" x14ac:dyDescent="0.25">
      <c r="A5810" s="30">
        <v>2012</v>
      </c>
      <c r="B5810" s="3" t="s">
        <v>48</v>
      </c>
      <c r="C5810" s="3" t="s">
        <v>81</v>
      </c>
      <c r="D5810" s="3" t="s">
        <v>81</v>
      </c>
      <c r="E5810" s="3">
        <v>1122</v>
      </c>
      <c r="F5810" s="3">
        <v>3386</v>
      </c>
      <c r="G5810" s="3">
        <v>3386</v>
      </c>
      <c r="H5810" s="3">
        <v>332252773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 t="str">
        <f>B5810&amp;" | "&amp;C5810&amp;" | "&amp;D5810</f>
        <v>documentazione_amministrativa / determinazioni | DETERMINA | DETERMINA</v>
      </c>
      <c r="Q5810" s="3" t="str">
        <f>VLOOKUP(P5810,'Classificazione UD'!A:B,2,FALSE)</f>
        <v>Amministrativo</v>
      </c>
    </row>
    <row r="5811" spans="1:17" ht="15" customHeight="1" x14ac:dyDescent="0.25">
      <c r="A5811" s="30">
        <v>2013</v>
      </c>
      <c r="B5811" s="3" t="s">
        <v>48</v>
      </c>
      <c r="C5811" s="3" t="s">
        <v>81</v>
      </c>
      <c r="D5811" s="3" t="s">
        <v>81</v>
      </c>
      <c r="E5811" s="3">
        <v>1042</v>
      </c>
      <c r="F5811" s="3">
        <v>3741</v>
      </c>
      <c r="G5811" s="3">
        <v>3741</v>
      </c>
      <c r="H5811" s="3">
        <v>596733302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 t="str">
        <f>B5811&amp;" | "&amp;C5811&amp;" | "&amp;D5811</f>
        <v>documentazione_amministrativa / determinazioni | DETERMINA | DETERMINA</v>
      </c>
      <c r="Q5811" s="3" t="str">
        <f>VLOOKUP(P5811,'Classificazione UD'!A:B,2,FALSE)</f>
        <v>Amministrativo</v>
      </c>
    </row>
    <row r="5812" spans="1:17" ht="15" customHeight="1" x14ac:dyDescent="0.25">
      <c r="A5812" s="30">
        <v>2014</v>
      </c>
      <c r="B5812" s="3" t="s">
        <v>48</v>
      </c>
      <c r="C5812" s="3" t="s">
        <v>81</v>
      </c>
      <c r="D5812" s="3" t="s">
        <v>81</v>
      </c>
      <c r="E5812" s="3">
        <v>1099</v>
      </c>
      <c r="F5812" s="3">
        <v>3391</v>
      </c>
      <c r="G5812" s="3">
        <v>3391</v>
      </c>
      <c r="H5812" s="3">
        <v>366009319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 t="str">
        <f>B5812&amp;" | "&amp;C5812&amp;" | "&amp;D5812</f>
        <v>documentazione_amministrativa / determinazioni | DETERMINA | DETERMINA</v>
      </c>
      <c r="Q5812" s="3" t="str">
        <f>VLOOKUP(P5812,'Classificazione UD'!A:B,2,FALSE)</f>
        <v>Amministrativo</v>
      </c>
    </row>
    <row r="5813" spans="1:17" ht="15" customHeight="1" x14ac:dyDescent="0.25">
      <c r="A5813" s="30">
        <v>2015</v>
      </c>
      <c r="B5813" s="3" t="s">
        <v>48</v>
      </c>
      <c r="C5813" s="3" t="s">
        <v>81</v>
      </c>
      <c r="D5813" s="3" t="s">
        <v>81</v>
      </c>
      <c r="E5813" s="3">
        <v>1072</v>
      </c>
      <c r="F5813" s="3">
        <v>3285</v>
      </c>
      <c r="G5813" s="3">
        <v>3285</v>
      </c>
      <c r="H5813" s="3">
        <v>342764890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 t="str">
        <f>B5813&amp;" | "&amp;C5813&amp;" | "&amp;D5813</f>
        <v>documentazione_amministrativa / determinazioni | DETERMINA | DETERMINA</v>
      </c>
      <c r="Q5813" s="3" t="str">
        <f>VLOOKUP(P5813,'Classificazione UD'!A:B,2,FALSE)</f>
        <v>Amministrativo</v>
      </c>
    </row>
    <row r="5814" spans="1:17" ht="15" customHeight="1" x14ac:dyDescent="0.25">
      <c r="A5814" s="30">
        <v>2016</v>
      </c>
      <c r="B5814" s="3" t="s">
        <v>48</v>
      </c>
      <c r="C5814" s="3" t="s">
        <v>81</v>
      </c>
      <c r="D5814" s="3" t="s">
        <v>81</v>
      </c>
      <c r="E5814" s="3">
        <v>1057</v>
      </c>
      <c r="F5814" s="3">
        <v>3884</v>
      </c>
      <c r="G5814" s="3">
        <v>3884</v>
      </c>
      <c r="H5814" s="3">
        <v>330786523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 t="str">
        <f>B5814&amp;" | "&amp;C5814&amp;" | "&amp;D5814</f>
        <v>documentazione_amministrativa / determinazioni | DETERMINA | DETERMINA</v>
      </c>
      <c r="Q5814" s="3" t="str">
        <f>VLOOKUP(P5814,'Classificazione UD'!A:B,2,FALSE)</f>
        <v>Amministrativo</v>
      </c>
    </row>
    <row r="5815" spans="1:17" ht="15" customHeight="1" x14ac:dyDescent="0.25">
      <c r="A5815" s="30">
        <v>2015</v>
      </c>
      <c r="B5815" s="3" t="s">
        <v>17</v>
      </c>
      <c r="C5815" s="3" t="s">
        <v>24</v>
      </c>
      <c r="D5815" s="3" t="s">
        <v>24</v>
      </c>
      <c r="E5815" s="3">
        <v>10</v>
      </c>
      <c r="F5815" s="3">
        <v>10</v>
      </c>
      <c r="G5815" s="3">
        <v>10</v>
      </c>
      <c r="H5815" s="3">
        <v>145067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 t="str">
        <f>B5815&amp;" | "&amp;C5815&amp;" | "&amp;D5815</f>
        <v>documentazione_amministrativa / documentazione_contabile | FOGLIO DI TRASFORMAZIONE | FOGLIO DI TRASFORMAZIONE</v>
      </c>
      <c r="Q5815" s="3" t="str">
        <f>VLOOKUP(P5815,'Classificazione UD'!A:B,2,FALSE)</f>
        <v>Tecnico</v>
      </c>
    </row>
    <row r="5816" spans="1:17" ht="15" customHeight="1" x14ac:dyDescent="0.25">
      <c r="A5816" s="30">
        <v>2015</v>
      </c>
      <c r="B5816" s="3" t="s">
        <v>17</v>
      </c>
      <c r="C5816" s="3" t="s">
        <v>27</v>
      </c>
      <c r="D5816" s="3" t="s">
        <v>19</v>
      </c>
      <c r="E5816" s="3">
        <v>2563</v>
      </c>
      <c r="F5816" s="3">
        <v>18762</v>
      </c>
      <c r="G5816" s="3">
        <v>31423</v>
      </c>
      <c r="H5816" s="3">
        <v>1311536179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 t="str">
        <f>B5816&amp;" | "&amp;C5816&amp;" | "&amp;D5816</f>
        <v>documentazione_amministrativa / documentazione_contabile | FATTURA PASSIVA | FATTURA</v>
      </c>
      <c r="Q5816" s="3" t="str">
        <f>VLOOKUP(P5816,'Classificazione UD'!A:B,2,FALSE)</f>
        <v>Fiscale</v>
      </c>
    </row>
    <row r="5817" spans="1:17" ht="15" customHeight="1" x14ac:dyDescent="0.25">
      <c r="A5817" s="30">
        <v>2016</v>
      </c>
      <c r="B5817" s="3" t="s">
        <v>17</v>
      </c>
      <c r="C5817" s="3" t="s">
        <v>27</v>
      </c>
      <c r="D5817" s="3" t="s">
        <v>19</v>
      </c>
      <c r="E5817" s="3">
        <v>3292</v>
      </c>
      <c r="F5817" s="3">
        <v>27158</v>
      </c>
      <c r="G5817" s="3">
        <v>40157</v>
      </c>
      <c r="H5817" s="3">
        <v>1993756103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 t="str">
        <f>B5817&amp;" | "&amp;C5817&amp;" | "&amp;D5817</f>
        <v>documentazione_amministrativa / documentazione_contabile | FATTURA PASSIVA | FATTURA</v>
      </c>
      <c r="Q5817" s="3" t="str">
        <f>VLOOKUP(P5817,'Classificazione UD'!A:B,2,FALSE)</f>
        <v>Fiscale</v>
      </c>
    </row>
    <row r="5818" spans="1:17" ht="15" customHeight="1" x14ac:dyDescent="0.25">
      <c r="A5818" s="30">
        <v>2007</v>
      </c>
      <c r="B5818" s="3" t="s">
        <v>44</v>
      </c>
      <c r="C5818" s="3" t="s">
        <v>46</v>
      </c>
      <c r="D5818" s="3" t="s">
        <v>46</v>
      </c>
      <c r="E5818" s="3">
        <v>168</v>
      </c>
      <c r="F5818" s="3">
        <v>488</v>
      </c>
      <c r="G5818" s="3">
        <v>488</v>
      </c>
      <c r="H5818" s="3">
        <v>60010353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 t="str">
        <f>B5818&amp;" | "&amp;C5818&amp;" | "&amp;D5818</f>
        <v>documentazione_amministrativa / deliberazioni | DELIBERA | DELIBERA</v>
      </c>
      <c r="Q5818" s="3" t="str">
        <f>VLOOKUP(P5818,'Classificazione UD'!A:B,2,FALSE)</f>
        <v>Amministrativo</v>
      </c>
    </row>
    <row r="5819" spans="1:17" ht="15" customHeight="1" x14ac:dyDescent="0.25">
      <c r="A5819" s="30">
        <v>2008</v>
      </c>
      <c r="B5819" s="3" t="s">
        <v>44</v>
      </c>
      <c r="C5819" s="3" t="s">
        <v>46</v>
      </c>
      <c r="D5819" s="3" t="s">
        <v>46</v>
      </c>
      <c r="E5819" s="3">
        <v>234</v>
      </c>
      <c r="F5819" s="3">
        <v>701</v>
      </c>
      <c r="G5819" s="3">
        <v>701</v>
      </c>
      <c r="H5819" s="3">
        <v>127616527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 t="str">
        <f>B5819&amp;" | "&amp;C5819&amp;" | "&amp;D5819</f>
        <v>documentazione_amministrativa / deliberazioni | DELIBERA | DELIBERA</v>
      </c>
      <c r="Q5819" s="3" t="str">
        <f>VLOOKUP(P5819,'Classificazione UD'!A:B,2,FALSE)</f>
        <v>Amministrativo</v>
      </c>
    </row>
    <row r="5820" spans="1:17" ht="15" customHeight="1" x14ac:dyDescent="0.25">
      <c r="A5820" s="30">
        <v>2009</v>
      </c>
      <c r="B5820" s="3" t="s">
        <v>44</v>
      </c>
      <c r="C5820" s="3" t="s">
        <v>46</v>
      </c>
      <c r="D5820" s="3" t="s">
        <v>46</v>
      </c>
      <c r="E5820" s="3">
        <v>255</v>
      </c>
      <c r="F5820" s="3">
        <v>765</v>
      </c>
      <c r="G5820" s="3">
        <v>765</v>
      </c>
      <c r="H5820" s="3">
        <v>162287674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 t="str">
        <f>B5820&amp;" | "&amp;C5820&amp;" | "&amp;D5820</f>
        <v>documentazione_amministrativa / deliberazioni | DELIBERA | DELIBERA</v>
      </c>
      <c r="Q5820" s="3" t="str">
        <f>VLOOKUP(P5820,'Classificazione UD'!A:B,2,FALSE)</f>
        <v>Amministrativo</v>
      </c>
    </row>
    <row r="5821" spans="1:17" ht="15" customHeight="1" x14ac:dyDescent="0.25">
      <c r="A5821" s="30">
        <v>2010</v>
      </c>
      <c r="B5821" s="3" t="s">
        <v>44</v>
      </c>
      <c r="C5821" s="3" t="s">
        <v>46</v>
      </c>
      <c r="D5821" s="3" t="s">
        <v>46</v>
      </c>
      <c r="E5821" s="3">
        <v>237</v>
      </c>
      <c r="F5821" s="3">
        <v>711</v>
      </c>
      <c r="G5821" s="3">
        <v>711</v>
      </c>
      <c r="H5821" s="3">
        <v>229746464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 t="str">
        <f>B5821&amp;" | "&amp;C5821&amp;" | "&amp;D5821</f>
        <v>documentazione_amministrativa / deliberazioni | DELIBERA | DELIBERA</v>
      </c>
      <c r="Q5821" s="3" t="str">
        <f>VLOOKUP(P5821,'Classificazione UD'!A:B,2,FALSE)</f>
        <v>Amministrativo</v>
      </c>
    </row>
    <row r="5822" spans="1:17" ht="15" customHeight="1" x14ac:dyDescent="0.25">
      <c r="A5822" s="30">
        <v>2011</v>
      </c>
      <c r="B5822" s="3" t="s">
        <v>44</v>
      </c>
      <c r="C5822" s="3" t="s">
        <v>46</v>
      </c>
      <c r="D5822" s="3" t="s">
        <v>46</v>
      </c>
      <c r="E5822" s="3">
        <v>174</v>
      </c>
      <c r="F5822" s="3">
        <v>521</v>
      </c>
      <c r="G5822" s="3">
        <v>521</v>
      </c>
      <c r="H5822" s="3">
        <v>244778936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 t="str">
        <f>B5822&amp;" | "&amp;C5822&amp;" | "&amp;D5822</f>
        <v>documentazione_amministrativa / deliberazioni | DELIBERA | DELIBERA</v>
      </c>
      <c r="Q5822" s="3" t="str">
        <f>VLOOKUP(P5822,'Classificazione UD'!A:B,2,FALSE)</f>
        <v>Amministrativo</v>
      </c>
    </row>
    <row r="5823" spans="1:17" ht="15" customHeight="1" x14ac:dyDescent="0.25">
      <c r="A5823" s="30">
        <v>2012</v>
      </c>
      <c r="B5823" s="3" t="s">
        <v>44</v>
      </c>
      <c r="C5823" s="3" t="s">
        <v>46</v>
      </c>
      <c r="D5823" s="3" t="s">
        <v>46</v>
      </c>
      <c r="E5823" s="3">
        <v>192</v>
      </c>
      <c r="F5823" s="3">
        <v>578</v>
      </c>
      <c r="G5823" s="3">
        <v>578</v>
      </c>
      <c r="H5823" s="3">
        <v>157422651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 t="str">
        <f>B5823&amp;" | "&amp;C5823&amp;" | "&amp;D5823</f>
        <v>documentazione_amministrativa / deliberazioni | DELIBERA | DELIBERA</v>
      </c>
      <c r="Q5823" s="3" t="str">
        <f>VLOOKUP(P5823,'Classificazione UD'!A:B,2,FALSE)</f>
        <v>Amministrativo</v>
      </c>
    </row>
    <row r="5824" spans="1:17" ht="15" customHeight="1" x14ac:dyDescent="0.25">
      <c r="A5824" s="30">
        <v>2013</v>
      </c>
      <c r="B5824" s="3" t="s">
        <v>44</v>
      </c>
      <c r="C5824" s="3" t="s">
        <v>46</v>
      </c>
      <c r="D5824" s="3" t="s">
        <v>46</v>
      </c>
      <c r="E5824" s="3">
        <v>200</v>
      </c>
      <c r="F5824" s="3">
        <v>609</v>
      </c>
      <c r="G5824" s="3">
        <v>609</v>
      </c>
      <c r="H5824" s="3">
        <v>109601178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 t="str">
        <f>B5824&amp;" | "&amp;C5824&amp;" | "&amp;D5824</f>
        <v>documentazione_amministrativa / deliberazioni | DELIBERA | DELIBERA</v>
      </c>
      <c r="Q5824" s="3" t="str">
        <f>VLOOKUP(P5824,'Classificazione UD'!A:B,2,FALSE)</f>
        <v>Amministrativo</v>
      </c>
    </row>
    <row r="5825" spans="1:17" ht="15" customHeight="1" x14ac:dyDescent="0.25">
      <c r="A5825" s="30">
        <v>2014</v>
      </c>
      <c r="B5825" s="3" t="s">
        <v>44</v>
      </c>
      <c r="C5825" s="3" t="s">
        <v>46</v>
      </c>
      <c r="D5825" s="3" t="s">
        <v>46</v>
      </c>
      <c r="E5825" s="3">
        <v>217</v>
      </c>
      <c r="F5825" s="3">
        <v>665</v>
      </c>
      <c r="G5825" s="3">
        <v>665</v>
      </c>
      <c r="H5825" s="3">
        <v>139230053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 t="str">
        <f>B5825&amp;" | "&amp;C5825&amp;" | "&amp;D5825</f>
        <v>documentazione_amministrativa / deliberazioni | DELIBERA | DELIBERA</v>
      </c>
      <c r="Q5825" s="3" t="str">
        <f>VLOOKUP(P5825,'Classificazione UD'!A:B,2,FALSE)</f>
        <v>Amministrativo</v>
      </c>
    </row>
    <row r="5826" spans="1:17" ht="15" customHeight="1" x14ac:dyDescent="0.25">
      <c r="A5826" s="30">
        <v>2015</v>
      </c>
      <c r="B5826" s="3" t="s">
        <v>44</v>
      </c>
      <c r="C5826" s="3" t="s">
        <v>46</v>
      </c>
      <c r="D5826" s="3" t="s">
        <v>46</v>
      </c>
      <c r="E5826" s="3">
        <v>217</v>
      </c>
      <c r="F5826" s="3">
        <v>654</v>
      </c>
      <c r="G5826" s="3">
        <v>654</v>
      </c>
      <c r="H5826" s="3">
        <v>177352167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 t="str">
        <f>B5826&amp;" | "&amp;C5826&amp;" | "&amp;D5826</f>
        <v>documentazione_amministrativa / deliberazioni | DELIBERA | DELIBERA</v>
      </c>
      <c r="Q5826" s="3" t="str">
        <f>VLOOKUP(P5826,'Classificazione UD'!A:B,2,FALSE)</f>
        <v>Amministrativo</v>
      </c>
    </row>
    <row r="5827" spans="1:17" ht="15" customHeight="1" x14ac:dyDescent="0.25">
      <c r="A5827" s="30">
        <v>2016</v>
      </c>
      <c r="B5827" s="3" t="s">
        <v>44</v>
      </c>
      <c r="C5827" s="3" t="s">
        <v>46</v>
      </c>
      <c r="D5827" s="3" t="s">
        <v>46</v>
      </c>
      <c r="E5827" s="3">
        <v>186</v>
      </c>
      <c r="F5827" s="3">
        <v>798</v>
      </c>
      <c r="G5827" s="3">
        <v>798</v>
      </c>
      <c r="H5827" s="3">
        <v>165676550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 t="str">
        <f>B5827&amp;" | "&amp;C5827&amp;" | "&amp;D5827</f>
        <v>documentazione_amministrativa / deliberazioni | DELIBERA | DELIBERA</v>
      </c>
      <c r="Q5827" s="3" t="str">
        <f>VLOOKUP(P5827,'Classificazione UD'!A:B,2,FALSE)</f>
        <v>Amministrativo</v>
      </c>
    </row>
    <row r="5828" spans="1:17" ht="15" customHeight="1" x14ac:dyDescent="0.25">
      <c r="A5828" s="30">
        <v>2010</v>
      </c>
      <c r="B5828" s="3" t="s">
        <v>23</v>
      </c>
      <c r="C5828" s="3" t="s">
        <v>121</v>
      </c>
      <c r="D5828" s="3" t="s">
        <v>121</v>
      </c>
      <c r="E5828" s="3">
        <v>6</v>
      </c>
      <c r="F5828" s="3">
        <v>6</v>
      </c>
      <c r="G5828" s="3">
        <v>6</v>
      </c>
      <c r="H5828" s="3">
        <v>814103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 t="str">
        <f>B5828&amp;" | "&amp;C5828&amp;" | "&amp;D5828</f>
        <v>documentazione_amministrativa / altri_documenti | NOTIFICA | NOTIFICA</v>
      </c>
      <c r="Q5828" s="3" t="str">
        <f>VLOOKUP(P5828,'Classificazione UD'!A:B,2,FALSE)</f>
        <v>Amministrativo</v>
      </c>
    </row>
    <row r="5829" spans="1:17" ht="15" customHeight="1" x14ac:dyDescent="0.25">
      <c r="A5829" s="30">
        <v>2011</v>
      </c>
      <c r="B5829" s="3" t="s">
        <v>23</v>
      </c>
      <c r="C5829" s="3" t="s">
        <v>121</v>
      </c>
      <c r="D5829" s="3" t="s">
        <v>121</v>
      </c>
      <c r="E5829" s="3">
        <v>380</v>
      </c>
      <c r="F5829" s="3">
        <v>380</v>
      </c>
      <c r="G5829" s="3">
        <v>380</v>
      </c>
      <c r="H5829" s="3">
        <v>27717702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 t="str">
        <f>B5829&amp;" | "&amp;C5829&amp;" | "&amp;D5829</f>
        <v>documentazione_amministrativa / altri_documenti | NOTIFICA | NOTIFICA</v>
      </c>
      <c r="Q5829" s="3" t="str">
        <f>VLOOKUP(P5829,'Classificazione UD'!A:B,2,FALSE)</f>
        <v>Amministrativo</v>
      </c>
    </row>
    <row r="5830" spans="1:17" ht="15" customHeight="1" x14ac:dyDescent="0.25">
      <c r="A5830" s="30">
        <v>2012</v>
      </c>
      <c r="B5830" s="3" t="s">
        <v>23</v>
      </c>
      <c r="C5830" s="3" t="s">
        <v>121</v>
      </c>
      <c r="D5830" s="3" t="s">
        <v>121</v>
      </c>
      <c r="E5830" s="3">
        <v>1508</v>
      </c>
      <c r="F5830" s="3">
        <v>1515</v>
      </c>
      <c r="G5830" s="3">
        <v>1515</v>
      </c>
      <c r="H5830" s="3">
        <v>101929514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 t="str">
        <f>B5830&amp;" | "&amp;C5830&amp;" | "&amp;D5830</f>
        <v>documentazione_amministrativa / altri_documenti | NOTIFICA | NOTIFICA</v>
      </c>
      <c r="Q5830" s="3" t="str">
        <f>VLOOKUP(P5830,'Classificazione UD'!A:B,2,FALSE)</f>
        <v>Amministrativo</v>
      </c>
    </row>
    <row r="5831" spans="1:17" ht="15" customHeight="1" x14ac:dyDescent="0.25">
      <c r="A5831" s="30">
        <v>2013</v>
      </c>
      <c r="B5831" s="3" t="s">
        <v>23</v>
      </c>
      <c r="C5831" s="3" t="s">
        <v>121</v>
      </c>
      <c r="D5831" s="3" t="s">
        <v>121</v>
      </c>
      <c r="E5831" s="3">
        <v>1917</v>
      </c>
      <c r="F5831" s="3">
        <v>1917</v>
      </c>
      <c r="G5831" s="3">
        <v>1917</v>
      </c>
      <c r="H5831" s="3">
        <v>83136887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 t="str">
        <f>B5831&amp;" | "&amp;C5831&amp;" | "&amp;D5831</f>
        <v>documentazione_amministrativa / altri_documenti | NOTIFICA | NOTIFICA</v>
      </c>
      <c r="Q5831" s="3" t="str">
        <f>VLOOKUP(P5831,'Classificazione UD'!A:B,2,FALSE)</f>
        <v>Amministrativo</v>
      </c>
    </row>
    <row r="5832" spans="1:17" ht="15" customHeight="1" x14ac:dyDescent="0.25">
      <c r="A5832" s="30">
        <v>2014</v>
      </c>
      <c r="B5832" s="3" t="s">
        <v>23</v>
      </c>
      <c r="C5832" s="3" t="s">
        <v>121</v>
      </c>
      <c r="D5832" s="3" t="s">
        <v>121</v>
      </c>
      <c r="E5832" s="3">
        <v>1765</v>
      </c>
      <c r="F5832" s="3">
        <v>1766</v>
      </c>
      <c r="G5832" s="3">
        <v>1766</v>
      </c>
      <c r="H5832" s="3">
        <v>115937756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 t="str">
        <f>B5832&amp;" | "&amp;C5832&amp;" | "&amp;D5832</f>
        <v>documentazione_amministrativa / altri_documenti | NOTIFICA | NOTIFICA</v>
      </c>
      <c r="Q5832" s="3" t="str">
        <f>VLOOKUP(P5832,'Classificazione UD'!A:B,2,FALSE)</f>
        <v>Amministrativo</v>
      </c>
    </row>
    <row r="5833" spans="1:17" ht="15" customHeight="1" x14ac:dyDescent="0.25">
      <c r="A5833" s="30">
        <v>2015</v>
      </c>
      <c r="B5833" s="3" t="s">
        <v>23</v>
      </c>
      <c r="C5833" s="3" t="s">
        <v>121</v>
      </c>
      <c r="D5833" s="3" t="s">
        <v>121</v>
      </c>
      <c r="E5833" s="3">
        <v>1882</v>
      </c>
      <c r="F5833" s="3">
        <v>1882</v>
      </c>
      <c r="G5833" s="3">
        <v>1882</v>
      </c>
      <c r="H5833" s="3">
        <v>154197563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 t="str">
        <f>B5833&amp;" | "&amp;C5833&amp;" | "&amp;D5833</f>
        <v>documentazione_amministrativa / altri_documenti | NOTIFICA | NOTIFICA</v>
      </c>
      <c r="Q5833" s="3" t="str">
        <f>VLOOKUP(P5833,'Classificazione UD'!A:B,2,FALSE)</f>
        <v>Amministrativo</v>
      </c>
    </row>
    <row r="5834" spans="1:17" ht="15" customHeight="1" x14ac:dyDescent="0.25">
      <c r="A5834" s="30">
        <v>2016</v>
      </c>
      <c r="B5834" s="3" t="s">
        <v>23</v>
      </c>
      <c r="C5834" s="3" t="s">
        <v>121</v>
      </c>
      <c r="D5834" s="3" t="s">
        <v>121</v>
      </c>
      <c r="E5834" s="3">
        <v>1533</v>
      </c>
      <c r="F5834" s="3">
        <v>1534</v>
      </c>
      <c r="G5834" s="3">
        <v>1534</v>
      </c>
      <c r="H5834" s="3">
        <v>523802168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 t="str">
        <f>B5834&amp;" | "&amp;C5834&amp;" | "&amp;D5834</f>
        <v>documentazione_amministrativa / altri_documenti | NOTIFICA | NOTIFICA</v>
      </c>
      <c r="Q5834" s="3" t="str">
        <f>VLOOKUP(P5834,'Classificazione UD'!A:B,2,FALSE)</f>
        <v>Amministrativo</v>
      </c>
    </row>
    <row r="5835" spans="1:17" ht="15" customHeight="1" x14ac:dyDescent="0.25">
      <c r="A5835" s="30">
        <v>2007</v>
      </c>
      <c r="B5835" s="3" t="s">
        <v>118</v>
      </c>
      <c r="C5835" s="3" t="s">
        <v>122</v>
      </c>
      <c r="D5835" s="3" t="s">
        <v>122</v>
      </c>
      <c r="E5835" s="3">
        <v>3</v>
      </c>
      <c r="F5835" s="3">
        <v>6</v>
      </c>
      <c r="G5835" s="3">
        <v>6</v>
      </c>
      <c r="H5835" s="3">
        <v>75859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 t="str">
        <f>B5835&amp;" | "&amp;C5835&amp;" | "&amp;D5835</f>
        <v>documentazione_amministrativa / decreti_ordinanze | ORDINANZA | ORDINANZA</v>
      </c>
      <c r="Q5835" s="3" t="str">
        <f>VLOOKUP(P5835,'Classificazione UD'!A:B,2,FALSE)</f>
        <v>Amministrativo</v>
      </c>
    </row>
    <row r="5836" spans="1:17" ht="15" customHeight="1" x14ac:dyDescent="0.25">
      <c r="A5836" s="30">
        <v>2008</v>
      </c>
      <c r="B5836" s="3" t="s">
        <v>118</v>
      </c>
      <c r="C5836" s="3" t="s">
        <v>122</v>
      </c>
      <c r="D5836" s="3" t="s">
        <v>122</v>
      </c>
      <c r="E5836" s="3">
        <v>109</v>
      </c>
      <c r="F5836" s="3">
        <v>218</v>
      </c>
      <c r="G5836" s="3">
        <v>218</v>
      </c>
      <c r="H5836" s="3">
        <v>19920822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 t="str">
        <f>B5836&amp;" | "&amp;C5836&amp;" | "&amp;D5836</f>
        <v>documentazione_amministrativa / decreti_ordinanze | ORDINANZA | ORDINANZA</v>
      </c>
      <c r="Q5836" s="3" t="str">
        <f>VLOOKUP(P5836,'Classificazione UD'!A:B,2,FALSE)</f>
        <v>Amministrativo</v>
      </c>
    </row>
    <row r="5837" spans="1:17" ht="15" customHeight="1" x14ac:dyDescent="0.25">
      <c r="A5837" s="30">
        <v>2009</v>
      </c>
      <c r="B5837" s="3" t="s">
        <v>118</v>
      </c>
      <c r="C5837" s="3" t="s">
        <v>122</v>
      </c>
      <c r="D5837" s="3" t="s">
        <v>122</v>
      </c>
      <c r="E5837" s="3">
        <v>108</v>
      </c>
      <c r="F5837" s="3">
        <v>215</v>
      </c>
      <c r="G5837" s="3">
        <v>215</v>
      </c>
      <c r="H5837" s="3">
        <v>15220082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 t="str">
        <f>B5837&amp;" | "&amp;C5837&amp;" | "&amp;D5837</f>
        <v>documentazione_amministrativa / decreti_ordinanze | ORDINANZA | ORDINANZA</v>
      </c>
      <c r="Q5837" s="3" t="str">
        <f>VLOOKUP(P5837,'Classificazione UD'!A:B,2,FALSE)</f>
        <v>Amministrativo</v>
      </c>
    </row>
    <row r="5838" spans="1:17" ht="15" customHeight="1" x14ac:dyDescent="0.25">
      <c r="A5838" s="30">
        <v>2010</v>
      </c>
      <c r="B5838" s="3" t="s">
        <v>118</v>
      </c>
      <c r="C5838" s="3" t="s">
        <v>122</v>
      </c>
      <c r="D5838" s="3" t="s">
        <v>122</v>
      </c>
      <c r="E5838" s="3">
        <v>105</v>
      </c>
      <c r="F5838" s="3">
        <v>210</v>
      </c>
      <c r="G5838" s="3">
        <v>210</v>
      </c>
      <c r="H5838" s="3">
        <v>16490034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 t="str">
        <f>B5838&amp;" | "&amp;C5838&amp;" | "&amp;D5838</f>
        <v>documentazione_amministrativa / decreti_ordinanze | ORDINANZA | ORDINANZA</v>
      </c>
      <c r="Q5838" s="3" t="str">
        <f>VLOOKUP(P5838,'Classificazione UD'!A:B,2,FALSE)</f>
        <v>Amministrativo</v>
      </c>
    </row>
    <row r="5839" spans="1:17" ht="15" customHeight="1" x14ac:dyDescent="0.25">
      <c r="A5839" s="30">
        <v>2011</v>
      </c>
      <c r="B5839" s="3" t="s">
        <v>118</v>
      </c>
      <c r="C5839" s="3" t="s">
        <v>122</v>
      </c>
      <c r="D5839" s="3" t="s">
        <v>122</v>
      </c>
      <c r="E5839" s="3">
        <v>99</v>
      </c>
      <c r="F5839" s="3">
        <v>198</v>
      </c>
      <c r="G5839" s="3">
        <v>198</v>
      </c>
      <c r="H5839" s="3">
        <v>21215877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 t="str">
        <f>B5839&amp;" | "&amp;C5839&amp;" | "&amp;D5839</f>
        <v>documentazione_amministrativa / decreti_ordinanze | ORDINANZA | ORDINANZA</v>
      </c>
      <c r="Q5839" s="3" t="str">
        <f>VLOOKUP(P5839,'Classificazione UD'!A:B,2,FALSE)</f>
        <v>Amministrativo</v>
      </c>
    </row>
    <row r="5840" spans="1:17" ht="15" customHeight="1" x14ac:dyDescent="0.25">
      <c r="A5840" s="30">
        <v>2012</v>
      </c>
      <c r="B5840" s="3" t="s">
        <v>118</v>
      </c>
      <c r="C5840" s="3" t="s">
        <v>122</v>
      </c>
      <c r="D5840" s="3" t="s">
        <v>122</v>
      </c>
      <c r="E5840" s="3">
        <v>117</v>
      </c>
      <c r="F5840" s="3">
        <v>233</v>
      </c>
      <c r="G5840" s="3">
        <v>233</v>
      </c>
      <c r="H5840" s="3">
        <v>24899246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 t="str">
        <f>B5840&amp;" | "&amp;C5840&amp;" | "&amp;D5840</f>
        <v>documentazione_amministrativa / decreti_ordinanze | ORDINANZA | ORDINANZA</v>
      </c>
      <c r="Q5840" s="3" t="str">
        <f>VLOOKUP(P5840,'Classificazione UD'!A:B,2,FALSE)</f>
        <v>Amministrativo</v>
      </c>
    </row>
    <row r="5841" spans="1:17" ht="15" customHeight="1" x14ac:dyDescent="0.25">
      <c r="A5841" s="30">
        <v>2013</v>
      </c>
      <c r="B5841" s="3" t="s">
        <v>118</v>
      </c>
      <c r="C5841" s="3" t="s">
        <v>122</v>
      </c>
      <c r="D5841" s="3" t="s">
        <v>122</v>
      </c>
      <c r="E5841" s="3">
        <v>84</v>
      </c>
      <c r="F5841" s="3">
        <v>168</v>
      </c>
      <c r="G5841" s="3">
        <v>168</v>
      </c>
      <c r="H5841" s="3">
        <v>18349486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 t="str">
        <f>B5841&amp;" | "&amp;C5841&amp;" | "&amp;D5841</f>
        <v>documentazione_amministrativa / decreti_ordinanze | ORDINANZA | ORDINANZA</v>
      </c>
      <c r="Q5841" s="3" t="str">
        <f>VLOOKUP(P5841,'Classificazione UD'!A:B,2,FALSE)</f>
        <v>Amministrativo</v>
      </c>
    </row>
    <row r="5842" spans="1:17" ht="15" customHeight="1" x14ac:dyDescent="0.25">
      <c r="A5842" s="30">
        <v>2014</v>
      </c>
      <c r="B5842" s="3" t="s">
        <v>118</v>
      </c>
      <c r="C5842" s="3" t="s">
        <v>122</v>
      </c>
      <c r="D5842" s="3" t="s">
        <v>122</v>
      </c>
      <c r="E5842" s="3">
        <v>70</v>
      </c>
      <c r="F5842" s="3">
        <v>140</v>
      </c>
      <c r="G5842" s="3">
        <v>140</v>
      </c>
      <c r="H5842" s="3">
        <v>16758091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 t="str">
        <f>B5842&amp;" | "&amp;C5842&amp;" | "&amp;D5842</f>
        <v>documentazione_amministrativa / decreti_ordinanze | ORDINANZA | ORDINANZA</v>
      </c>
      <c r="Q5842" s="3" t="str">
        <f>VLOOKUP(P5842,'Classificazione UD'!A:B,2,FALSE)</f>
        <v>Amministrativo</v>
      </c>
    </row>
    <row r="5843" spans="1:17" ht="15" customHeight="1" x14ac:dyDescent="0.25">
      <c r="A5843" s="30">
        <v>2015</v>
      </c>
      <c r="B5843" s="3" t="s">
        <v>118</v>
      </c>
      <c r="C5843" s="3" t="s">
        <v>122</v>
      </c>
      <c r="D5843" s="3" t="s">
        <v>122</v>
      </c>
      <c r="E5843" s="3">
        <v>108</v>
      </c>
      <c r="F5843" s="3">
        <v>216</v>
      </c>
      <c r="G5843" s="3">
        <v>216</v>
      </c>
      <c r="H5843" s="3">
        <v>33218918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 t="str">
        <f>B5843&amp;" | "&amp;C5843&amp;" | "&amp;D5843</f>
        <v>documentazione_amministrativa / decreti_ordinanze | ORDINANZA | ORDINANZA</v>
      </c>
      <c r="Q5843" s="3" t="str">
        <f>VLOOKUP(P5843,'Classificazione UD'!A:B,2,FALSE)</f>
        <v>Amministrativo</v>
      </c>
    </row>
    <row r="5844" spans="1:17" ht="15" customHeight="1" x14ac:dyDescent="0.25">
      <c r="A5844" s="30">
        <v>2016</v>
      </c>
      <c r="B5844" s="3" t="s">
        <v>118</v>
      </c>
      <c r="C5844" s="3" t="s">
        <v>122</v>
      </c>
      <c r="D5844" s="3" t="s">
        <v>122</v>
      </c>
      <c r="E5844" s="3">
        <v>88</v>
      </c>
      <c r="F5844" s="3">
        <v>176</v>
      </c>
      <c r="G5844" s="3">
        <v>176</v>
      </c>
      <c r="H5844" s="3">
        <v>32110804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 t="str">
        <f>B5844&amp;" | "&amp;C5844&amp;" | "&amp;D5844</f>
        <v>documentazione_amministrativa / decreti_ordinanze | ORDINANZA | ORDINANZA</v>
      </c>
      <c r="Q5844" s="3" t="str">
        <f>VLOOKUP(P5844,'Classificazione UD'!A:B,2,FALSE)</f>
        <v>Amministrativo</v>
      </c>
    </row>
    <row r="5845" spans="1:17" ht="15" customHeight="1" x14ac:dyDescent="0.25">
      <c r="A5845" s="30">
        <v>2002</v>
      </c>
      <c r="B5845" s="3" t="s">
        <v>36</v>
      </c>
      <c r="C5845" s="3" t="s">
        <v>50</v>
      </c>
      <c r="D5845" s="3" t="s">
        <v>50</v>
      </c>
      <c r="E5845" s="3">
        <v>33603</v>
      </c>
      <c r="F5845" s="3">
        <v>47028</v>
      </c>
      <c r="G5845" s="3">
        <v>47028</v>
      </c>
      <c r="H5845" s="3">
        <v>1746662781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 t="str">
        <f>B5845&amp;" | "&amp;C5845&amp;" | "&amp;D5845</f>
        <v>documentazione_amministrativa / documenti_protocollati | DOCUMENTO PROTOCOLLATO | DOCUMENTO PROTOCOLLATO</v>
      </c>
      <c r="Q5845" s="3" t="str">
        <f>VLOOKUP(P5845,'Classificazione UD'!A:B,2,FALSE)</f>
        <v>Protocollo</v>
      </c>
    </row>
    <row r="5846" spans="1:17" ht="15" customHeight="1" x14ac:dyDescent="0.25">
      <c r="A5846" s="30">
        <v>2003</v>
      </c>
      <c r="B5846" s="3" t="s">
        <v>36</v>
      </c>
      <c r="C5846" s="3" t="s">
        <v>50</v>
      </c>
      <c r="D5846" s="3" t="s">
        <v>50</v>
      </c>
      <c r="E5846" s="3">
        <v>32974</v>
      </c>
      <c r="F5846" s="3">
        <v>45587</v>
      </c>
      <c r="G5846" s="3">
        <v>45587</v>
      </c>
      <c r="H5846" s="3">
        <v>1426366392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 t="str">
        <f>B5846&amp;" | "&amp;C5846&amp;" | "&amp;D5846</f>
        <v>documentazione_amministrativa / documenti_protocollati | DOCUMENTO PROTOCOLLATO | DOCUMENTO PROTOCOLLATO</v>
      </c>
      <c r="Q5846" s="3" t="str">
        <f>VLOOKUP(P5846,'Classificazione UD'!A:B,2,FALSE)</f>
        <v>Protocollo</v>
      </c>
    </row>
    <row r="5847" spans="1:17" ht="15" customHeight="1" x14ac:dyDescent="0.25">
      <c r="A5847" s="30">
        <v>2004</v>
      </c>
      <c r="B5847" s="3" t="s">
        <v>36</v>
      </c>
      <c r="C5847" s="3" t="s">
        <v>50</v>
      </c>
      <c r="D5847" s="3" t="s">
        <v>50</v>
      </c>
      <c r="E5847" s="3">
        <v>35852</v>
      </c>
      <c r="F5847" s="3">
        <v>49331</v>
      </c>
      <c r="G5847" s="3">
        <v>49331</v>
      </c>
      <c r="H5847" s="3">
        <v>1737402861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 t="str">
        <f>B5847&amp;" | "&amp;C5847&amp;" | "&amp;D5847</f>
        <v>documentazione_amministrativa / documenti_protocollati | DOCUMENTO PROTOCOLLATO | DOCUMENTO PROTOCOLLATO</v>
      </c>
      <c r="Q5847" s="3" t="str">
        <f>VLOOKUP(P5847,'Classificazione UD'!A:B,2,FALSE)</f>
        <v>Protocollo</v>
      </c>
    </row>
    <row r="5848" spans="1:17" ht="15" customHeight="1" x14ac:dyDescent="0.25">
      <c r="A5848" s="30">
        <v>2005</v>
      </c>
      <c r="B5848" s="3" t="s">
        <v>36</v>
      </c>
      <c r="C5848" s="3" t="s">
        <v>50</v>
      </c>
      <c r="D5848" s="3" t="s">
        <v>50</v>
      </c>
      <c r="E5848" s="3">
        <v>33181</v>
      </c>
      <c r="F5848" s="3">
        <v>47074</v>
      </c>
      <c r="G5848" s="3">
        <v>47074</v>
      </c>
      <c r="H5848" s="3">
        <v>2383043910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 t="str">
        <f>B5848&amp;" | "&amp;C5848&amp;" | "&amp;D5848</f>
        <v>documentazione_amministrativa / documenti_protocollati | DOCUMENTO PROTOCOLLATO | DOCUMENTO PROTOCOLLATO</v>
      </c>
      <c r="Q5848" s="3" t="str">
        <f>VLOOKUP(P5848,'Classificazione UD'!A:B,2,FALSE)</f>
        <v>Protocollo</v>
      </c>
    </row>
    <row r="5849" spans="1:17" ht="15" customHeight="1" x14ac:dyDescent="0.25">
      <c r="A5849" s="30">
        <v>2006</v>
      </c>
      <c r="B5849" s="3" t="s">
        <v>36</v>
      </c>
      <c r="C5849" s="3" t="s">
        <v>50</v>
      </c>
      <c r="D5849" s="3" t="s">
        <v>50</v>
      </c>
      <c r="E5849" s="3">
        <v>28173</v>
      </c>
      <c r="F5849" s="3">
        <v>42911</v>
      </c>
      <c r="G5849" s="3">
        <v>42911</v>
      </c>
      <c r="H5849" s="3">
        <v>4316923987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 t="str">
        <f>B5849&amp;" | "&amp;C5849&amp;" | "&amp;D5849</f>
        <v>documentazione_amministrativa / documenti_protocollati | DOCUMENTO PROTOCOLLATO | DOCUMENTO PROTOCOLLATO</v>
      </c>
      <c r="Q5849" s="3" t="str">
        <f>VLOOKUP(P5849,'Classificazione UD'!A:B,2,FALSE)</f>
        <v>Protocollo</v>
      </c>
    </row>
    <row r="5850" spans="1:17" ht="15" customHeight="1" x14ac:dyDescent="0.25">
      <c r="A5850" s="30">
        <v>2007</v>
      </c>
      <c r="B5850" s="3" t="s">
        <v>36</v>
      </c>
      <c r="C5850" s="3" t="s">
        <v>50</v>
      </c>
      <c r="D5850" s="3" t="s">
        <v>50</v>
      </c>
      <c r="E5850" s="3">
        <v>26752</v>
      </c>
      <c r="F5850" s="3">
        <v>40508</v>
      </c>
      <c r="G5850" s="3">
        <v>40508</v>
      </c>
      <c r="H5850" s="3">
        <v>11940099022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 t="str">
        <f>B5850&amp;" | "&amp;C5850&amp;" | "&amp;D5850</f>
        <v>documentazione_amministrativa / documenti_protocollati | DOCUMENTO PROTOCOLLATO | DOCUMENTO PROTOCOLLATO</v>
      </c>
      <c r="Q5850" s="3" t="str">
        <f>VLOOKUP(P5850,'Classificazione UD'!A:B,2,FALSE)</f>
        <v>Protocollo</v>
      </c>
    </row>
    <row r="5851" spans="1:17" ht="15" customHeight="1" x14ac:dyDescent="0.25">
      <c r="A5851" s="30">
        <v>2008</v>
      </c>
      <c r="B5851" s="3" t="s">
        <v>36</v>
      </c>
      <c r="C5851" s="3" t="s">
        <v>50</v>
      </c>
      <c r="D5851" s="3" t="s">
        <v>50</v>
      </c>
      <c r="E5851" s="3">
        <v>29592</v>
      </c>
      <c r="F5851" s="3">
        <v>44507</v>
      </c>
      <c r="G5851" s="3">
        <v>44507</v>
      </c>
      <c r="H5851" s="3">
        <v>7624091756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 t="str">
        <f>B5851&amp;" | "&amp;C5851&amp;" | "&amp;D5851</f>
        <v>documentazione_amministrativa / documenti_protocollati | DOCUMENTO PROTOCOLLATO | DOCUMENTO PROTOCOLLATO</v>
      </c>
      <c r="Q5851" s="3" t="str">
        <f>VLOOKUP(P5851,'Classificazione UD'!A:B,2,FALSE)</f>
        <v>Protocollo</v>
      </c>
    </row>
    <row r="5852" spans="1:17" ht="15" customHeight="1" x14ac:dyDescent="0.25">
      <c r="A5852" s="30">
        <v>2009</v>
      </c>
      <c r="B5852" s="3" t="s">
        <v>36</v>
      </c>
      <c r="C5852" s="3" t="s">
        <v>50</v>
      </c>
      <c r="D5852" s="3" t="s">
        <v>50</v>
      </c>
      <c r="E5852" s="3">
        <v>29765</v>
      </c>
      <c r="F5852" s="3">
        <v>44708</v>
      </c>
      <c r="G5852" s="3">
        <v>44708</v>
      </c>
      <c r="H5852" s="3">
        <v>8449768548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 t="str">
        <f>B5852&amp;" | "&amp;C5852&amp;" | "&amp;D5852</f>
        <v>documentazione_amministrativa / documenti_protocollati | DOCUMENTO PROTOCOLLATO | DOCUMENTO PROTOCOLLATO</v>
      </c>
      <c r="Q5852" s="3" t="str">
        <f>VLOOKUP(P5852,'Classificazione UD'!A:B,2,FALSE)</f>
        <v>Protocollo</v>
      </c>
    </row>
    <row r="5853" spans="1:17" ht="15" customHeight="1" x14ac:dyDescent="0.25">
      <c r="A5853" s="30">
        <v>2010</v>
      </c>
      <c r="B5853" s="3" t="s">
        <v>36</v>
      </c>
      <c r="C5853" s="3" t="s">
        <v>50</v>
      </c>
      <c r="D5853" s="3" t="s">
        <v>50</v>
      </c>
      <c r="E5853" s="3">
        <v>26946</v>
      </c>
      <c r="F5853" s="3">
        <v>39644</v>
      </c>
      <c r="G5853" s="3">
        <v>39644</v>
      </c>
      <c r="H5853" s="3">
        <v>5696315147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 t="str">
        <f>B5853&amp;" | "&amp;C5853&amp;" | "&amp;D5853</f>
        <v>documentazione_amministrativa / documenti_protocollati | DOCUMENTO PROTOCOLLATO | DOCUMENTO PROTOCOLLATO</v>
      </c>
      <c r="Q5853" s="3" t="str">
        <f>VLOOKUP(P5853,'Classificazione UD'!A:B,2,FALSE)</f>
        <v>Protocollo</v>
      </c>
    </row>
    <row r="5854" spans="1:17" ht="15" customHeight="1" x14ac:dyDescent="0.25">
      <c r="A5854" s="30">
        <v>2011</v>
      </c>
      <c r="B5854" s="3" t="s">
        <v>36</v>
      </c>
      <c r="C5854" s="3" t="s">
        <v>50</v>
      </c>
      <c r="D5854" s="3" t="s">
        <v>50</v>
      </c>
      <c r="E5854" s="3">
        <v>29963</v>
      </c>
      <c r="F5854" s="3">
        <v>47585</v>
      </c>
      <c r="G5854" s="3">
        <v>47585</v>
      </c>
      <c r="H5854" s="3">
        <v>4076285362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 t="str">
        <f>B5854&amp;" | "&amp;C5854&amp;" | "&amp;D5854</f>
        <v>documentazione_amministrativa / documenti_protocollati | DOCUMENTO PROTOCOLLATO | DOCUMENTO PROTOCOLLATO</v>
      </c>
      <c r="Q5854" s="3" t="str">
        <f>VLOOKUP(P5854,'Classificazione UD'!A:B,2,FALSE)</f>
        <v>Protocollo</v>
      </c>
    </row>
    <row r="5855" spans="1:17" ht="15" customHeight="1" x14ac:dyDescent="0.25">
      <c r="A5855" s="30">
        <v>2012</v>
      </c>
      <c r="B5855" s="3" t="s">
        <v>36</v>
      </c>
      <c r="C5855" s="3" t="s">
        <v>50</v>
      </c>
      <c r="D5855" s="3" t="s">
        <v>50</v>
      </c>
      <c r="E5855" s="3">
        <v>26284</v>
      </c>
      <c r="F5855" s="3">
        <v>55180</v>
      </c>
      <c r="G5855" s="3">
        <v>55180</v>
      </c>
      <c r="H5855" s="3">
        <v>5909926424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 t="str">
        <f>B5855&amp;" | "&amp;C5855&amp;" | "&amp;D5855</f>
        <v>documentazione_amministrativa / documenti_protocollati | DOCUMENTO PROTOCOLLATO | DOCUMENTO PROTOCOLLATO</v>
      </c>
      <c r="Q5855" s="3" t="str">
        <f>VLOOKUP(P5855,'Classificazione UD'!A:B,2,FALSE)</f>
        <v>Protocollo</v>
      </c>
    </row>
    <row r="5856" spans="1:17" ht="15" customHeight="1" x14ac:dyDescent="0.25">
      <c r="A5856" s="30">
        <v>2013</v>
      </c>
      <c r="B5856" s="3" t="s">
        <v>36</v>
      </c>
      <c r="C5856" s="3" t="s">
        <v>50</v>
      </c>
      <c r="D5856" s="3" t="s">
        <v>50</v>
      </c>
      <c r="E5856" s="3">
        <v>31970</v>
      </c>
      <c r="F5856" s="3">
        <v>84646</v>
      </c>
      <c r="G5856" s="3">
        <v>84646</v>
      </c>
      <c r="H5856" s="3">
        <v>8637675923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 t="str">
        <f>B5856&amp;" | "&amp;C5856&amp;" | "&amp;D5856</f>
        <v>documentazione_amministrativa / documenti_protocollati | DOCUMENTO PROTOCOLLATO | DOCUMENTO PROTOCOLLATO</v>
      </c>
      <c r="Q5856" s="3" t="str">
        <f>VLOOKUP(P5856,'Classificazione UD'!A:B,2,FALSE)</f>
        <v>Protocollo</v>
      </c>
    </row>
    <row r="5857" spans="1:17" ht="15" customHeight="1" x14ac:dyDescent="0.25">
      <c r="A5857" s="30">
        <v>2014</v>
      </c>
      <c r="B5857" s="3" t="s">
        <v>36</v>
      </c>
      <c r="C5857" s="3" t="s">
        <v>50</v>
      </c>
      <c r="D5857" s="3" t="s">
        <v>50</v>
      </c>
      <c r="E5857" s="3">
        <v>37202</v>
      </c>
      <c r="F5857" s="3">
        <v>110068</v>
      </c>
      <c r="G5857" s="3">
        <v>110068</v>
      </c>
      <c r="H5857" s="3">
        <v>11666347315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 t="str">
        <f>B5857&amp;" | "&amp;C5857&amp;" | "&amp;D5857</f>
        <v>documentazione_amministrativa / documenti_protocollati | DOCUMENTO PROTOCOLLATO | DOCUMENTO PROTOCOLLATO</v>
      </c>
      <c r="Q5857" s="3" t="str">
        <f>VLOOKUP(P5857,'Classificazione UD'!A:B,2,FALSE)</f>
        <v>Protocollo</v>
      </c>
    </row>
    <row r="5858" spans="1:17" ht="15" customHeight="1" x14ac:dyDescent="0.25">
      <c r="A5858" s="30">
        <v>2015</v>
      </c>
      <c r="B5858" s="3" t="s">
        <v>36</v>
      </c>
      <c r="C5858" s="3" t="s">
        <v>50</v>
      </c>
      <c r="D5858" s="3" t="s">
        <v>50</v>
      </c>
      <c r="E5858" s="3">
        <v>41014</v>
      </c>
      <c r="F5858" s="3">
        <v>135314</v>
      </c>
      <c r="G5858" s="3">
        <v>135314</v>
      </c>
      <c r="H5858" s="3">
        <v>16871190772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 t="str">
        <f>B5858&amp;" | "&amp;C5858&amp;" | "&amp;D5858</f>
        <v>documentazione_amministrativa / documenti_protocollati | DOCUMENTO PROTOCOLLATO | DOCUMENTO PROTOCOLLATO</v>
      </c>
      <c r="Q5858" s="3" t="str">
        <f>VLOOKUP(P5858,'Classificazione UD'!A:B,2,FALSE)</f>
        <v>Protocollo</v>
      </c>
    </row>
    <row r="5859" spans="1:17" ht="15" customHeight="1" x14ac:dyDescent="0.25">
      <c r="A5859" s="30">
        <v>2016</v>
      </c>
      <c r="B5859" s="3" t="s">
        <v>36</v>
      </c>
      <c r="C5859" s="3" t="s">
        <v>50</v>
      </c>
      <c r="D5859" s="3" t="s">
        <v>50</v>
      </c>
      <c r="E5859" s="3">
        <v>45857</v>
      </c>
      <c r="F5859" s="3">
        <v>149462</v>
      </c>
      <c r="G5859" s="3">
        <v>149462</v>
      </c>
      <c r="H5859" s="3">
        <v>28081470832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 t="str">
        <f>B5859&amp;" | "&amp;C5859&amp;" | "&amp;D5859</f>
        <v>documentazione_amministrativa / documenti_protocollati | DOCUMENTO PROTOCOLLATO | DOCUMENTO PROTOCOLLATO</v>
      </c>
      <c r="Q5859" s="3" t="str">
        <f>VLOOKUP(P5859,'Classificazione UD'!A:B,2,FALSE)</f>
        <v>Protocollo</v>
      </c>
    </row>
    <row r="5860" spans="1:17" ht="15" customHeight="1" x14ac:dyDescent="0.25">
      <c r="A5860" s="30">
        <v>2015</v>
      </c>
      <c r="B5860" s="3" t="s">
        <v>20</v>
      </c>
      <c r="C5860" s="3" t="s">
        <v>21</v>
      </c>
      <c r="D5860" s="3" t="s">
        <v>21</v>
      </c>
      <c r="E5860" s="3">
        <v>64</v>
      </c>
      <c r="F5860" s="3">
        <v>64</v>
      </c>
      <c r="G5860" s="3">
        <v>64</v>
      </c>
      <c r="H5860" s="3">
        <v>13534847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 t="str">
        <f>B5860&amp;" | "&amp;C5860&amp;" | "&amp;D5860</f>
        <v>documentazione_amministrativa / registri | REGISTRO GIORNALIERO | REGISTRO GIORNALIERO</v>
      </c>
      <c r="Q5860" s="3" t="str">
        <f>VLOOKUP(P5860,'Classificazione UD'!A:B,2,FALSE)</f>
        <v>RGP</v>
      </c>
    </row>
    <row r="5861" spans="1:17" ht="15" customHeight="1" x14ac:dyDescent="0.25">
      <c r="A5861" s="30">
        <v>2016</v>
      </c>
      <c r="B5861" s="3" t="s">
        <v>20</v>
      </c>
      <c r="C5861" s="3" t="s">
        <v>21</v>
      </c>
      <c r="D5861" s="3" t="s">
        <v>21</v>
      </c>
      <c r="E5861" s="3">
        <v>307</v>
      </c>
      <c r="F5861" s="3">
        <v>307</v>
      </c>
      <c r="G5861" s="3">
        <v>307</v>
      </c>
      <c r="H5861" s="3">
        <v>81454424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 t="str">
        <f>B5861&amp;" | "&amp;C5861&amp;" | "&amp;D5861</f>
        <v>documentazione_amministrativa / registri | REGISTRO GIORNALIERO | REGISTRO GIORNALIERO</v>
      </c>
      <c r="Q5861" s="3" t="str">
        <f>VLOOKUP(P5861,'Classificazione UD'!A:B,2,FALSE)</f>
        <v>RGP</v>
      </c>
    </row>
    <row r="5862" spans="1:17" ht="15" customHeight="1" x14ac:dyDescent="0.25">
      <c r="A5862" s="30">
        <v>2016</v>
      </c>
      <c r="B5862" s="3" t="s">
        <v>17</v>
      </c>
      <c r="C5862" s="3" t="s">
        <v>18</v>
      </c>
      <c r="D5862" s="3" t="s">
        <v>19</v>
      </c>
      <c r="E5862" s="3">
        <v>1</v>
      </c>
      <c r="F5862" s="3">
        <v>1</v>
      </c>
      <c r="G5862" s="3">
        <v>1</v>
      </c>
      <c r="H5862" s="3">
        <v>3115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 t="str">
        <f>B5862&amp;" | "&amp;C5862&amp;" | "&amp;D5862</f>
        <v>documentazione_amministrativa / documentazione_contabile | FATTURA ATTIVA | FATTURA</v>
      </c>
      <c r="Q5862" s="3" t="str">
        <f>VLOOKUP(P5862,'Classificazione UD'!A:B,2,FALSE)</f>
        <v>Fiscale</v>
      </c>
    </row>
    <row r="5863" spans="1:17" ht="15" customHeight="1" x14ac:dyDescent="0.25">
      <c r="A5863" s="30">
        <v>2015</v>
      </c>
      <c r="B5863" s="3" t="s">
        <v>17</v>
      </c>
      <c r="C5863" s="3" t="s">
        <v>27</v>
      </c>
      <c r="D5863" s="3" t="s">
        <v>19</v>
      </c>
      <c r="E5863" s="3">
        <v>1175</v>
      </c>
      <c r="F5863" s="3">
        <v>2350</v>
      </c>
      <c r="G5863" s="3">
        <v>2350</v>
      </c>
      <c r="H5863" s="3">
        <v>580848277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 t="str">
        <f>B5863&amp;" | "&amp;C5863&amp;" | "&amp;D5863</f>
        <v>documentazione_amministrativa / documentazione_contabile | FATTURA PASSIVA | FATTURA</v>
      </c>
      <c r="Q5863" s="3" t="str">
        <f>VLOOKUP(P5863,'Classificazione UD'!A:B,2,FALSE)</f>
        <v>Fiscale</v>
      </c>
    </row>
    <row r="5864" spans="1:17" ht="15" customHeight="1" x14ac:dyDescent="0.25">
      <c r="A5864" s="30">
        <v>2015</v>
      </c>
      <c r="B5864" s="3" t="s">
        <v>17</v>
      </c>
      <c r="C5864" s="3" t="s">
        <v>27</v>
      </c>
      <c r="D5864" s="3" t="s">
        <v>28</v>
      </c>
      <c r="E5864" s="3">
        <v>37</v>
      </c>
      <c r="F5864" s="3">
        <v>74</v>
      </c>
      <c r="G5864" s="3">
        <v>74</v>
      </c>
      <c r="H5864" s="3">
        <v>14730181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 t="str">
        <f>B5864&amp;" | "&amp;C5864&amp;" | "&amp;D5864</f>
        <v>documentazione_amministrativa / documentazione_contabile | FATTURA PASSIVA | NOTA DI CREDITO</v>
      </c>
      <c r="Q5864" s="3" t="str">
        <f>VLOOKUP(P5864,'Classificazione UD'!A:B,2,FALSE)</f>
        <v>Fiscale</v>
      </c>
    </row>
    <row r="5865" spans="1:17" ht="15" customHeight="1" x14ac:dyDescent="0.25">
      <c r="A5865" s="30">
        <v>2015</v>
      </c>
      <c r="B5865" s="3" t="s">
        <v>17</v>
      </c>
      <c r="C5865" s="3" t="s">
        <v>27</v>
      </c>
      <c r="D5865" s="3" t="s">
        <v>86</v>
      </c>
      <c r="E5865" s="3">
        <v>1</v>
      </c>
      <c r="F5865" s="3">
        <v>2</v>
      </c>
      <c r="G5865" s="3">
        <v>2</v>
      </c>
      <c r="H5865" s="3">
        <v>7156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 t="str">
        <f>B5865&amp;" | "&amp;C5865&amp;" | "&amp;D5865</f>
        <v>documentazione_amministrativa / documentazione_contabile | FATTURA PASSIVA | PARCELLA</v>
      </c>
      <c r="Q5865" s="3" t="str">
        <f>VLOOKUP(P5865,'Classificazione UD'!A:B,2,FALSE)</f>
        <v>Fiscale</v>
      </c>
    </row>
    <row r="5866" spans="1:17" ht="15" customHeight="1" x14ac:dyDescent="0.25">
      <c r="A5866" s="30">
        <v>2016</v>
      </c>
      <c r="B5866" s="3" t="s">
        <v>17</v>
      </c>
      <c r="C5866" s="3" t="s">
        <v>27</v>
      </c>
      <c r="D5866" s="3" t="s">
        <v>19</v>
      </c>
      <c r="E5866" s="3">
        <v>2249</v>
      </c>
      <c r="F5866" s="3">
        <v>4498</v>
      </c>
      <c r="G5866" s="3">
        <v>4498</v>
      </c>
      <c r="H5866" s="3">
        <v>693974823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 t="str">
        <f>B5866&amp;" | "&amp;C5866&amp;" | "&amp;D5866</f>
        <v>documentazione_amministrativa / documentazione_contabile | FATTURA PASSIVA | FATTURA</v>
      </c>
      <c r="Q5866" s="3" t="str">
        <f>VLOOKUP(P5866,'Classificazione UD'!A:B,2,FALSE)</f>
        <v>Fiscale</v>
      </c>
    </row>
    <row r="5867" spans="1:17" ht="15" customHeight="1" x14ac:dyDescent="0.25">
      <c r="A5867" s="30">
        <v>2016</v>
      </c>
      <c r="B5867" s="3" t="s">
        <v>17</v>
      </c>
      <c r="C5867" s="3" t="s">
        <v>27</v>
      </c>
      <c r="D5867" s="3" t="s">
        <v>28</v>
      </c>
      <c r="E5867" s="3">
        <v>54</v>
      </c>
      <c r="F5867" s="3">
        <v>108</v>
      </c>
      <c r="G5867" s="3">
        <v>108</v>
      </c>
      <c r="H5867" s="3">
        <v>21431793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 t="str">
        <f>B5867&amp;" | "&amp;C5867&amp;" | "&amp;D5867</f>
        <v>documentazione_amministrativa / documentazione_contabile | FATTURA PASSIVA | NOTA DI CREDITO</v>
      </c>
      <c r="Q5867" s="3" t="str">
        <f>VLOOKUP(P5867,'Classificazione UD'!A:B,2,FALSE)</f>
        <v>Fiscale</v>
      </c>
    </row>
    <row r="5868" spans="1:17" ht="15" customHeight="1" x14ac:dyDescent="0.25">
      <c r="A5868" s="30">
        <v>2015</v>
      </c>
      <c r="B5868" s="3" t="s">
        <v>36</v>
      </c>
      <c r="C5868" s="3" t="s">
        <v>37</v>
      </c>
      <c r="D5868" s="3" t="s">
        <v>37</v>
      </c>
      <c r="E5868" s="3">
        <v>4535</v>
      </c>
      <c r="F5868" s="3">
        <v>4535</v>
      </c>
      <c r="G5868" s="3">
        <v>4535</v>
      </c>
      <c r="H5868" s="3">
        <v>869545527</v>
      </c>
      <c r="I5868" s="3">
        <v>4554</v>
      </c>
      <c r="J5868" s="3">
        <v>4554</v>
      </c>
      <c r="K5868" s="3">
        <v>633812014</v>
      </c>
      <c r="L5868" s="3">
        <v>0</v>
      </c>
      <c r="M5868" s="3">
        <v>0</v>
      </c>
      <c r="N5868" s="3">
        <v>0</v>
      </c>
      <c r="O5868" s="3">
        <v>0</v>
      </c>
      <c r="P5868" s="3" t="str">
        <f>B5868&amp;" | "&amp;C5868&amp;" | "&amp;D5868</f>
        <v>documentazione_amministrativa / documenti_protocollati | Documento protocollato | Documento protocollato</v>
      </c>
      <c r="Q5868" s="3" t="str">
        <f>VLOOKUP(P5868,'Classificazione UD'!A:B,2,FALSE)</f>
        <v>Protocollo</v>
      </c>
    </row>
    <row r="5869" spans="1:17" ht="15" customHeight="1" x14ac:dyDescent="0.25">
      <c r="A5869" s="30">
        <v>2016</v>
      </c>
      <c r="B5869" s="3" t="s">
        <v>36</v>
      </c>
      <c r="C5869" s="3" t="s">
        <v>37</v>
      </c>
      <c r="D5869" s="3" t="s">
        <v>37</v>
      </c>
      <c r="E5869" s="3">
        <v>6138</v>
      </c>
      <c r="F5869" s="3">
        <v>6138</v>
      </c>
      <c r="G5869" s="3">
        <v>6138</v>
      </c>
      <c r="H5869" s="3">
        <v>1467864232</v>
      </c>
      <c r="I5869" s="3">
        <v>8226</v>
      </c>
      <c r="J5869" s="3">
        <v>8226</v>
      </c>
      <c r="K5869" s="3">
        <v>1518352650</v>
      </c>
      <c r="L5869" s="3">
        <v>0</v>
      </c>
      <c r="M5869" s="3">
        <v>0</v>
      </c>
      <c r="N5869" s="3">
        <v>0</v>
      </c>
      <c r="O5869" s="3">
        <v>0</v>
      </c>
      <c r="P5869" s="3" t="str">
        <f>B5869&amp;" | "&amp;C5869&amp;" | "&amp;D5869</f>
        <v>documentazione_amministrativa / documenti_protocollati | Documento protocollato | Documento protocollato</v>
      </c>
      <c r="Q5869" s="3" t="str">
        <f>VLOOKUP(P5869,'Classificazione UD'!A:B,2,FALSE)</f>
        <v>Protocollo</v>
      </c>
    </row>
    <row r="5870" spans="1:17" ht="15" customHeight="1" x14ac:dyDescent="0.25">
      <c r="A5870" s="30">
        <v>2015</v>
      </c>
      <c r="B5870" s="3" t="s">
        <v>20</v>
      </c>
      <c r="C5870" s="3" t="s">
        <v>21</v>
      </c>
      <c r="D5870" s="3" t="s">
        <v>21</v>
      </c>
      <c r="E5870" s="3">
        <v>77</v>
      </c>
      <c r="F5870" s="3">
        <v>77</v>
      </c>
      <c r="G5870" s="3">
        <v>77</v>
      </c>
      <c r="H5870" s="3">
        <v>1254188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 t="str">
        <f>B5870&amp;" | "&amp;C5870&amp;" | "&amp;D5870</f>
        <v>documentazione_amministrativa / registri | REGISTRO GIORNALIERO | REGISTRO GIORNALIERO</v>
      </c>
      <c r="Q5870" s="3" t="str">
        <f>VLOOKUP(P5870,'Classificazione UD'!A:B,2,FALSE)</f>
        <v>RGP</v>
      </c>
    </row>
    <row r="5871" spans="1:17" ht="15" customHeight="1" x14ac:dyDescent="0.25">
      <c r="A5871" s="30">
        <v>2016</v>
      </c>
      <c r="B5871" s="3" t="s">
        <v>20</v>
      </c>
      <c r="C5871" s="3" t="s">
        <v>21</v>
      </c>
      <c r="D5871" s="3" t="s">
        <v>21</v>
      </c>
      <c r="E5871" s="3">
        <v>320</v>
      </c>
      <c r="F5871" s="3">
        <v>320</v>
      </c>
      <c r="G5871" s="3">
        <v>320</v>
      </c>
      <c r="H5871" s="3">
        <v>7239568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 t="str">
        <f>B5871&amp;" | "&amp;C5871&amp;" | "&amp;D5871</f>
        <v>documentazione_amministrativa / registri | REGISTRO GIORNALIERO | REGISTRO GIORNALIERO</v>
      </c>
      <c r="Q5871" s="3" t="str">
        <f>VLOOKUP(P5871,'Classificazione UD'!A:B,2,FALSE)</f>
        <v>RGP</v>
      </c>
    </row>
    <row r="5872" spans="1:17" ht="15" customHeight="1" x14ac:dyDescent="0.25">
      <c r="A5872" s="30">
        <v>2015</v>
      </c>
      <c r="B5872" s="3" t="s">
        <v>17</v>
      </c>
      <c r="C5872" s="3" t="s">
        <v>27</v>
      </c>
      <c r="D5872" s="3" t="s">
        <v>19</v>
      </c>
      <c r="E5872" s="3">
        <v>928</v>
      </c>
      <c r="F5872" s="3">
        <v>1856</v>
      </c>
      <c r="G5872" s="3">
        <v>1856</v>
      </c>
      <c r="H5872" s="3">
        <v>252472241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 t="str">
        <f>B5872&amp;" | "&amp;C5872&amp;" | "&amp;D5872</f>
        <v>documentazione_amministrativa / documentazione_contabile | FATTURA PASSIVA | FATTURA</v>
      </c>
      <c r="Q5872" s="3" t="str">
        <f>VLOOKUP(P5872,'Classificazione UD'!A:B,2,FALSE)</f>
        <v>Fiscale</v>
      </c>
    </row>
    <row r="5873" spans="1:17" ht="15" customHeight="1" x14ac:dyDescent="0.25">
      <c r="A5873" s="30">
        <v>2015</v>
      </c>
      <c r="B5873" s="3" t="s">
        <v>17</v>
      </c>
      <c r="C5873" s="3" t="s">
        <v>27</v>
      </c>
      <c r="D5873" s="3" t="s">
        <v>28</v>
      </c>
      <c r="E5873" s="3">
        <v>51</v>
      </c>
      <c r="F5873" s="3">
        <v>102</v>
      </c>
      <c r="G5873" s="3">
        <v>102</v>
      </c>
      <c r="H5873" s="3">
        <v>5680672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 t="str">
        <f>B5873&amp;" | "&amp;C5873&amp;" | "&amp;D5873</f>
        <v>documentazione_amministrativa / documentazione_contabile | FATTURA PASSIVA | NOTA DI CREDITO</v>
      </c>
      <c r="Q5873" s="3" t="str">
        <f>VLOOKUP(P5873,'Classificazione UD'!A:B,2,FALSE)</f>
        <v>Fiscale</v>
      </c>
    </row>
    <row r="5874" spans="1:17" ht="15" customHeight="1" x14ac:dyDescent="0.25">
      <c r="A5874" s="30">
        <v>2015</v>
      </c>
      <c r="B5874" s="3" t="s">
        <v>17</v>
      </c>
      <c r="C5874" s="3" t="s">
        <v>27</v>
      </c>
      <c r="D5874" s="3" t="s">
        <v>86</v>
      </c>
      <c r="E5874" s="3">
        <v>3</v>
      </c>
      <c r="F5874" s="3">
        <v>6</v>
      </c>
      <c r="G5874" s="3">
        <v>6</v>
      </c>
      <c r="H5874" s="3">
        <v>12690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 t="str">
        <f>B5874&amp;" | "&amp;C5874&amp;" | "&amp;D5874</f>
        <v>documentazione_amministrativa / documentazione_contabile | FATTURA PASSIVA | PARCELLA</v>
      </c>
      <c r="Q5874" s="3" t="str">
        <f>VLOOKUP(P5874,'Classificazione UD'!A:B,2,FALSE)</f>
        <v>Fiscale</v>
      </c>
    </row>
    <row r="5875" spans="1:17" ht="15" customHeight="1" x14ac:dyDescent="0.25">
      <c r="A5875" s="30">
        <v>2016</v>
      </c>
      <c r="B5875" s="3" t="s">
        <v>17</v>
      </c>
      <c r="C5875" s="3" t="s">
        <v>27</v>
      </c>
      <c r="D5875" s="3" t="s">
        <v>134</v>
      </c>
      <c r="E5875" s="3">
        <v>1</v>
      </c>
      <c r="F5875" s="3">
        <v>2</v>
      </c>
      <c r="G5875" s="3">
        <v>2</v>
      </c>
      <c r="H5875" s="3">
        <v>4555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 t="str">
        <f>B5875&amp;" | "&amp;C5875&amp;" | "&amp;D5875</f>
        <v>documentazione_amministrativa / documentazione_contabile | FATTURA PASSIVA | ACCONTO/ANTICIPO SU PARCELLA</v>
      </c>
      <c r="Q5875" s="3" t="str">
        <f>VLOOKUP(P5875,'Classificazione UD'!A:B,2,FALSE)</f>
        <v>Fiscale</v>
      </c>
    </row>
    <row r="5876" spans="1:17" ht="15" customHeight="1" x14ac:dyDescent="0.25">
      <c r="A5876" s="30">
        <v>2016</v>
      </c>
      <c r="B5876" s="3" t="s">
        <v>17</v>
      </c>
      <c r="C5876" s="3" t="s">
        <v>27</v>
      </c>
      <c r="D5876" s="3" t="s">
        <v>19</v>
      </c>
      <c r="E5876" s="3">
        <v>1574</v>
      </c>
      <c r="F5876" s="3">
        <v>3148</v>
      </c>
      <c r="G5876" s="3">
        <v>3148</v>
      </c>
      <c r="H5876" s="3">
        <v>326871449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 t="str">
        <f>B5876&amp;" | "&amp;C5876&amp;" | "&amp;D5876</f>
        <v>documentazione_amministrativa / documentazione_contabile | FATTURA PASSIVA | FATTURA</v>
      </c>
      <c r="Q5876" s="3" t="str">
        <f>VLOOKUP(P5876,'Classificazione UD'!A:B,2,FALSE)</f>
        <v>Fiscale</v>
      </c>
    </row>
    <row r="5877" spans="1:17" ht="15" customHeight="1" x14ac:dyDescent="0.25">
      <c r="A5877" s="30">
        <v>2016</v>
      </c>
      <c r="B5877" s="3" t="s">
        <v>17</v>
      </c>
      <c r="C5877" s="3" t="s">
        <v>27</v>
      </c>
      <c r="D5877" s="3" t="s">
        <v>28</v>
      </c>
      <c r="E5877" s="3">
        <v>39</v>
      </c>
      <c r="F5877" s="3">
        <v>78</v>
      </c>
      <c r="G5877" s="3">
        <v>78</v>
      </c>
      <c r="H5877" s="3">
        <v>4235304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 t="str">
        <f>B5877&amp;" | "&amp;C5877&amp;" | "&amp;D5877</f>
        <v>documentazione_amministrativa / documentazione_contabile | FATTURA PASSIVA | NOTA DI CREDITO</v>
      </c>
      <c r="Q5877" s="3" t="str">
        <f>VLOOKUP(P5877,'Classificazione UD'!A:B,2,FALSE)</f>
        <v>Fiscale</v>
      </c>
    </row>
    <row r="5878" spans="1:17" ht="15" customHeight="1" x14ac:dyDescent="0.25">
      <c r="A5878" s="30">
        <v>2016</v>
      </c>
      <c r="B5878" s="3" t="s">
        <v>17</v>
      </c>
      <c r="C5878" s="3" t="s">
        <v>27</v>
      </c>
      <c r="D5878" s="3" t="s">
        <v>32</v>
      </c>
      <c r="E5878" s="3">
        <v>1</v>
      </c>
      <c r="F5878" s="3">
        <v>2</v>
      </c>
      <c r="G5878" s="3">
        <v>2</v>
      </c>
      <c r="H5878" s="3">
        <v>23531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 t="str">
        <f>B5878&amp;" | "&amp;C5878&amp;" | "&amp;D5878</f>
        <v>documentazione_amministrativa / documentazione_contabile | FATTURA PASSIVA | NOTA DI DEBITO</v>
      </c>
      <c r="Q5878" s="3" t="str">
        <f>VLOOKUP(P5878,'Classificazione UD'!A:B,2,FALSE)</f>
        <v>Fiscale</v>
      </c>
    </row>
    <row r="5879" spans="1:17" ht="15" customHeight="1" x14ac:dyDescent="0.25">
      <c r="A5879" s="30">
        <v>2016</v>
      </c>
      <c r="B5879" s="3" t="s">
        <v>17</v>
      </c>
      <c r="C5879" s="3" t="s">
        <v>27</v>
      </c>
      <c r="D5879" s="3" t="s">
        <v>86</v>
      </c>
      <c r="E5879" s="3">
        <v>13</v>
      </c>
      <c r="F5879" s="3">
        <v>26</v>
      </c>
      <c r="G5879" s="3">
        <v>26</v>
      </c>
      <c r="H5879" s="3">
        <v>397846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 t="str">
        <f>B5879&amp;" | "&amp;C5879&amp;" | "&amp;D5879</f>
        <v>documentazione_amministrativa / documentazione_contabile | FATTURA PASSIVA | PARCELLA</v>
      </c>
      <c r="Q5879" s="3" t="str">
        <f>VLOOKUP(P5879,'Classificazione UD'!A:B,2,FALSE)</f>
        <v>Fiscale</v>
      </c>
    </row>
    <row r="5880" spans="1:17" ht="15" customHeight="1" x14ac:dyDescent="0.25">
      <c r="A5880" s="30">
        <v>2015</v>
      </c>
      <c r="B5880" s="3" t="s">
        <v>118</v>
      </c>
      <c r="C5880" s="3" t="s">
        <v>142</v>
      </c>
      <c r="D5880" s="3" t="s">
        <v>142</v>
      </c>
      <c r="E5880" s="3">
        <v>22</v>
      </c>
      <c r="F5880" s="3">
        <v>29</v>
      </c>
      <c r="G5880" s="3">
        <v>29</v>
      </c>
      <c r="H5880" s="3">
        <v>6481173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 t="str">
        <f>B5880&amp;" | "&amp;C5880&amp;" | "&amp;D5880</f>
        <v>documentazione_amministrativa / decreti_ordinanze | DECRETO DEL SINDACO | DECRETO DEL SINDACO</v>
      </c>
      <c r="Q5880" s="3" t="str">
        <f>VLOOKUP(P5880,'Classificazione UD'!A:B,2,FALSE)</f>
        <v>Amministrativo</v>
      </c>
    </row>
    <row r="5881" spans="1:17" ht="15" customHeight="1" x14ac:dyDescent="0.25">
      <c r="A5881" s="30">
        <v>2015</v>
      </c>
      <c r="B5881" s="3" t="s">
        <v>44</v>
      </c>
      <c r="C5881" s="3" t="s">
        <v>155</v>
      </c>
      <c r="D5881" s="3" t="s">
        <v>155</v>
      </c>
      <c r="E5881" s="3">
        <v>5</v>
      </c>
      <c r="F5881" s="3">
        <v>32</v>
      </c>
      <c r="G5881" s="3">
        <v>32</v>
      </c>
      <c r="H5881" s="3">
        <v>7384976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 t="str">
        <f>B5881&amp;" | "&amp;C5881&amp;" | "&amp;D5881</f>
        <v>documentazione_amministrativa / deliberazioni | DELIBERAZIONE CONSIGLIO COMUNALE | DELIBERAZIONE CONSIGLIO COMUNALE</v>
      </c>
      <c r="Q5881" s="3" t="str">
        <f>VLOOKUP(P5881,'Classificazione UD'!A:B,2,FALSE)</f>
        <v>Amministrativo</v>
      </c>
    </row>
    <row r="5882" spans="1:17" ht="15" customHeight="1" x14ac:dyDescent="0.25">
      <c r="A5882" s="30">
        <v>2015</v>
      </c>
      <c r="B5882" s="3" t="s">
        <v>44</v>
      </c>
      <c r="C5882" s="3" t="s">
        <v>156</v>
      </c>
      <c r="D5882" s="3" t="s">
        <v>156</v>
      </c>
      <c r="E5882" s="3">
        <v>5</v>
      </c>
      <c r="F5882" s="3">
        <v>27</v>
      </c>
      <c r="G5882" s="3">
        <v>27</v>
      </c>
      <c r="H5882" s="3">
        <v>3084568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 t="str">
        <f>B5882&amp;" | "&amp;C5882&amp;" | "&amp;D5882</f>
        <v>documentazione_amministrativa / deliberazioni | DELIBERAZIONE GIUNTA COMUNALE | DELIBERAZIONE GIUNTA COMUNALE</v>
      </c>
      <c r="Q5882" s="3" t="str">
        <f>VLOOKUP(P5882,'Classificazione UD'!A:B,2,FALSE)</f>
        <v>Amministrativo</v>
      </c>
    </row>
    <row r="5883" spans="1:17" ht="15" customHeight="1" x14ac:dyDescent="0.25">
      <c r="A5883" s="30">
        <v>2015</v>
      </c>
      <c r="B5883" s="3" t="s">
        <v>48</v>
      </c>
      <c r="C5883" s="3" t="s">
        <v>175</v>
      </c>
      <c r="D5883" s="3" t="s">
        <v>175</v>
      </c>
      <c r="E5883" s="3">
        <v>5</v>
      </c>
      <c r="F5883" s="3">
        <v>10</v>
      </c>
      <c r="G5883" s="3">
        <v>10</v>
      </c>
      <c r="H5883" s="3">
        <v>1166470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 t="str">
        <f>B5883&amp;" | "&amp;C5883&amp;" | "&amp;D5883</f>
        <v>documentazione_amministrativa / determinazioni | DETERMINAZIONE | DETERMINAZIONE</v>
      </c>
      <c r="Q5883" s="3" t="str">
        <f>VLOOKUP(P5883,'Classificazione UD'!A:B,2,FALSE)</f>
        <v>Amministrativo</v>
      </c>
    </row>
    <row r="5884" spans="1:17" ht="15" customHeight="1" x14ac:dyDescent="0.25">
      <c r="A5884" s="30">
        <v>2015</v>
      </c>
      <c r="B5884" s="3" t="s">
        <v>17</v>
      </c>
      <c r="C5884" s="3" t="s">
        <v>18</v>
      </c>
      <c r="D5884" s="3" t="s">
        <v>19</v>
      </c>
      <c r="E5884" s="3">
        <v>12</v>
      </c>
      <c r="F5884" s="3">
        <v>24</v>
      </c>
      <c r="G5884" s="3">
        <v>24</v>
      </c>
      <c r="H5884" s="3">
        <v>105103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 t="str">
        <f>B5884&amp;" | "&amp;C5884&amp;" | "&amp;D5884</f>
        <v>documentazione_amministrativa / documentazione_contabile | FATTURA ATTIVA | FATTURA</v>
      </c>
      <c r="Q5884" s="3" t="str">
        <f>VLOOKUP(P5884,'Classificazione UD'!A:B,2,FALSE)</f>
        <v>Fiscale</v>
      </c>
    </row>
    <row r="5885" spans="1:17" ht="15" customHeight="1" x14ac:dyDescent="0.25">
      <c r="A5885" s="30">
        <v>2015</v>
      </c>
      <c r="B5885" s="3" t="s">
        <v>17</v>
      </c>
      <c r="C5885" s="3" t="s">
        <v>27</v>
      </c>
      <c r="D5885" s="3" t="s">
        <v>19</v>
      </c>
      <c r="E5885" s="3">
        <v>1857</v>
      </c>
      <c r="F5885" s="3">
        <v>5898</v>
      </c>
      <c r="G5885" s="3">
        <v>5898</v>
      </c>
      <c r="H5885" s="3">
        <v>1206680753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 t="str">
        <f>B5885&amp;" | "&amp;C5885&amp;" | "&amp;D5885</f>
        <v>documentazione_amministrativa / documentazione_contabile | FATTURA PASSIVA | FATTURA</v>
      </c>
      <c r="Q5885" s="3" t="str">
        <f>VLOOKUP(P5885,'Classificazione UD'!A:B,2,FALSE)</f>
        <v>Fiscale</v>
      </c>
    </row>
    <row r="5886" spans="1:17" ht="15" customHeight="1" x14ac:dyDescent="0.25">
      <c r="A5886" s="30">
        <v>2015</v>
      </c>
      <c r="B5886" s="3" t="s">
        <v>17</v>
      </c>
      <c r="C5886" s="3" t="s">
        <v>27</v>
      </c>
      <c r="D5886" s="3" t="s">
        <v>28</v>
      </c>
      <c r="E5886" s="3">
        <v>62</v>
      </c>
      <c r="F5886" s="3">
        <v>212</v>
      </c>
      <c r="G5886" s="3">
        <v>212</v>
      </c>
      <c r="H5886" s="3">
        <v>100656103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 t="str">
        <f>B5886&amp;" | "&amp;C5886&amp;" | "&amp;D5886</f>
        <v>documentazione_amministrativa / documentazione_contabile | FATTURA PASSIVA | NOTA DI CREDITO</v>
      </c>
      <c r="Q5886" s="3" t="str">
        <f>VLOOKUP(P5886,'Classificazione UD'!A:B,2,FALSE)</f>
        <v>Fiscale</v>
      </c>
    </row>
    <row r="5887" spans="1:17" ht="15" customHeight="1" x14ac:dyDescent="0.25">
      <c r="A5887" s="30">
        <v>2015</v>
      </c>
      <c r="B5887" s="3" t="s">
        <v>17</v>
      </c>
      <c r="C5887" s="3" t="s">
        <v>27</v>
      </c>
      <c r="D5887" s="3" t="s">
        <v>86</v>
      </c>
      <c r="E5887" s="3">
        <v>11</v>
      </c>
      <c r="F5887" s="3">
        <v>33</v>
      </c>
      <c r="G5887" s="3">
        <v>33</v>
      </c>
      <c r="H5887" s="3">
        <v>121123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 t="str">
        <f>B5887&amp;" | "&amp;C5887&amp;" | "&amp;D5887</f>
        <v>documentazione_amministrativa / documentazione_contabile | FATTURA PASSIVA | PARCELLA</v>
      </c>
      <c r="Q5887" s="3" t="str">
        <f>VLOOKUP(P5887,'Classificazione UD'!A:B,2,FALSE)</f>
        <v>Fiscale</v>
      </c>
    </row>
    <row r="5888" spans="1:17" ht="15" customHeight="1" x14ac:dyDescent="0.25">
      <c r="A5888" s="30">
        <v>2016</v>
      </c>
      <c r="B5888" s="3" t="s">
        <v>17</v>
      </c>
      <c r="C5888" s="3" t="s">
        <v>27</v>
      </c>
      <c r="D5888" s="3" t="s">
        <v>19</v>
      </c>
      <c r="E5888" s="3">
        <v>832</v>
      </c>
      <c r="F5888" s="3">
        <v>2624</v>
      </c>
      <c r="G5888" s="3">
        <v>2624</v>
      </c>
      <c r="H5888" s="3">
        <v>652139930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 t="str">
        <f>B5888&amp;" | "&amp;C5888&amp;" | "&amp;D5888</f>
        <v>documentazione_amministrativa / documentazione_contabile | FATTURA PASSIVA | FATTURA</v>
      </c>
      <c r="Q5888" s="3" t="str">
        <f>VLOOKUP(P5888,'Classificazione UD'!A:B,2,FALSE)</f>
        <v>Fiscale</v>
      </c>
    </row>
    <row r="5889" spans="1:17" ht="15" customHeight="1" x14ac:dyDescent="0.25">
      <c r="A5889" s="30">
        <v>2016</v>
      </c>
      <c r="B5889" s="3" t="s">
        <v>17</v>
      </c>
      <c r="C5889" s="3" t="s">
        <v>27</v>
      </c>
      <c r="D5889" s="3" t="s">
        <v>28</v>
      </c>
      <c r="E5889" s="3">
        <v>51</v>
      </c>
      <c r="F5889" s="3">
        <v>163</v>
      </c>
      <c r="G5889" s="3">
        <v>163</v>
      </c>
      <c r="H5889" s="3">
        <v>16543950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 t="str">
        <f>B5889&amp;" | "&amp;C5889&amp;" | "&amp;D5889</f>
        <v>documentazione_amministrativa / documentazione_contabile | FATTURA PASSIVA | NOTA DI CREDITO</v>
      </c>
      <c r="Q5889" s="3" t="str">
        <f>VLOOKUP(P5889,'Classificazione UD'!A:B,2,FALSE)</f>
        <v>Fiscale</v>
      </c>
    </row>
    <row r="5890" spans="1:17" ht="15" customHeight="1" x14ac:dyDescent="0.25">
      <c r="A5890" s="30">
        <v>2016</v>
      </c>
      <c r="B5890" s="3" t="s">
        <v>17</v>
      </c>
      <c r="C5890" s="3" t="s">
        <v>27</v>
      </c>
      <c r="D5890" s="3" t="s">
        <v>86</v>
      </c>
      <c r="E5890" s="3">
        <v>2</v>
      </c>
      <c r="F5890" s="3">
        <v>6</v>
      </c>
      <c r="G5890" s="3">
        <v>6</v>
      </c>
      <c r="H5890" s="3">
        <v>22988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 t="str">
        <f>B5890&amp;" | "&amp;C5890&amp;" | "&amp;D5890</f>
        <v>documentazione_amministrativa / documentazione_contabile | FATTURA PASSIVA | PARCELLA</v>
      </c>
      <c r="Q5890" s="3" t="str">
        <f>VLOOKUP(P5890,'Classificazione UD'!A:B,2,FALSE)</f>
        <v>Fiscale</v>
      </c>
    </row>
    <row r="5891" spans="1:17" ht="15" customHeight="1" x14ac:dyDescent="0.25">
      <c r="A5891" s="30">
        <v>2015</v>
      </c>
      <c r="B5891" s="3" t="s">
        <v>118</v>
      </c>
      <c r="C5891" s="3" t="s">
        <v>122</v>
      </c>
      <c r="D5891" s="3" t="s">
        <v>122</v>
      </c>
      <c r="E5891" s="3">
        <v>5</v>
      </c>
      <c r="F5891" s="3">
        <v>5</v>
      </c>
      <c r="G5891" s="3">
        <v>5</v>
      </c>
      <c r="H5891" s="3">
        <v>1579637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 t="str">
        <f>B5891&amp;" | "&amp;C5891&amp;" | "&amp;D5891</f>
        <v>documentazione_amministrativa / decreti_ordinanze | ORDINANZA | ORDINANZA</v>
      </c>
      <c r="Q5891" s="3" t="str">
        <f>VLOOKUP(P5891,'Classificazione UD'!A:B,2,FALSE)</f>
        <v>Amministrativo</v>
      </c>
    </row>
    <row r="5892" spans="1:17" ht="15" customHeight="1" x14ac:dyDescent="0.25">
      <c r="A5892" s="30">
        <v>2015</v>
      </c>
      <c r="B5892" s="3" t="s">
        <v>36</v>
      </c>
      <c r="C5892" s="3" t="s">
        <v>50</v>
      </c>
      <c r="D5892" s="3" t="s">
        <v>50</v>
      </c>
      <c r="E5892" s="3">
        <v>34</v>
      </c>
      <c r="F5892" s="3">
        <v>39</v>
      </c>
      <c r="G5892" s="3">
        <v>39</v>
      </c>
      <c r="H5892" s="3">
        <v>4840916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 t="str">
        <f>B5892&amp;" | "&amp;C5892&amp;" | "&amp;D5892</f>
        <v>documentazione_amministrativa / documenti_protocollati | DOCUMENTO PROTOCOLLATO | DOCUMENTO PROTOCOLLATO</v>
      </c>
      <c r="Q5892" s="3" t="str">
        <f>VLOOKUP(P5892,'Classificazione UD'!A:B,2,FALSE)</f>
        <v>Protocollo</v>
      </c>
    </row>
    <row r="5893" spans="1:17" ht="15" customHeight="1" x14ac:dyDescent="0.25">
      <c r="A5893" s="30">
        <v>2014</v>
      </c>
      <c r="B5893" s="3" t="s">
        <v>118</v>
      </c>
      <c r="C5893" s="3" t="s">
        <v>119</v>
      </c>
      <c r="D5893" s="3" t="s">
        <v>119</v>
      </c>
      <c r="E5893" s="3">
        <v>4</v>
      </c>
      <c r="F5893" s="3">
        <v>8</v>
      </c>
      <c r="G5893" s="3">
        <v>8</v>
      </c>
      <c r="H5893" s="3">
        <v>482235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 t="str">
        <f>B5893&amp;" | "&amp;C5893&amp;" | "&amp;D5893</f>
        <v>documentazione_amministrativa / decreti_ordinanze | DECRETO | DECRETO</v>
      </c>
      <c r="Q5893" s="3" t="str">
        <f>VLOOKUP(P5893,'Classificazione UD'!A:B,2,FALSE)</f>
        <v>Amministrativo</v>
      </c>
    </row>
    <row r="5894" spans="1:17" ht="15" customHeight="1" x14ac:dyDescent="0.25">
      <c r="A5894" s="30">
        <v>2015</v>
      </c>
      <c r="B5894" s="3" t="s">
        <v>118</v>
      </c>
      <c r="C5894" s="3" t="s">
        <v>119</v>
      </c>
      <c r="D5894" s="3" t="s">
        <v>119</v>
      </c>
      <c r="E5894" s="3">
        <v>11</v>
      </c>
      <c r="F5894" s="3">
        <v>23</v>
      </c>
      <c r="G5894" s="3">
        <v>23</v>
      </c>
      <c r="H5894" s="3">
        <v>1752054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 t="str">
        <f>B5894&amp;" | "&amp;C5894&amp;" | "&amp;D5894</f>
        <v>documentazione_amministrativa / decreti_ordinanze | DECRETO | DECRETO</v>
      </c>
      <c r="Q5894" s="3" t="str">
        <f>VLOOKUP(P5894,'Classificazione UD'!A:B,2,FALSE)</f>
        <v>Amministrativo</v>
      </c>
    </row>
    <row r="5895" spans="1:17" ht="15" customHeight="1" x14ac:dyDescent="0.25">
      <c r="A5895" s="30">
        <v>2016</v>
      </c>
      <c r="B5895" s="3" t="s">
        <v>118</v>
      </c>
      <c r="C5895" s="3" t="s">
        <v>119</v>
      </c>
      <c r="D5895" s="3" t="s">
        <v>119</v>
      </c>
      <c r="E5895" s="3">
        <v>5</v>
      </c>
      <c r="F5895" s="3">
        <v>12</v>
      </c>
      <c r="G5895" s="3">
        <v>12</v>
      </c>
      <c r="H5895" s="3">
        <v>934103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 t="str">
        <f>B5895&amp;" | "&amp;C5895&amp;" | "&amp;D5895</f>
        <v>documentazione_amministrativa / decreti_ordinanze | DECRETO | DECRETO</v>
      </c>
      <c r="Q5895" s="3" t="str">
        <f>VLOOKUP(P5895,'Classificazione UD'!A:B,2,FALSE)</f>
        <v>Amministrativo</v>
      </c>
    </row>
    <row r="5896" spans="1:17" ht="15" customHeight="1" x14ac:dyDescent="0.25">
      <c r="A5896" s="30">
        <v>2014</v>
      </c>
      <c r="B5896" s="3" t="s">
        <v>44</v>
      </c>
      <c r="C5896" s="3" t="s">
        <v>135</v>
      </c>
      <c r="D5896" s="3" t="s">
        <v>135</v>
      </c>
      <c r="E5896" s="3">
        <v>46</v>
      </c>
      <c r="F5896" s="3">
        <v>339</v>
      </c>
      <c r="G5896" s="3">
        <v>339</v>
      </c>
      <c r="H5896" s="3">
        <v>44998412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 t="str">
        <f>B5896&amp;" | "&amp;C5896&amp;" | "&amp;D5896</f>
        <v>documentazione_amministrativa / deliberazioni | DELIBERA DI CONSIGLIO | DELIBERA DI CONSIGLIO</v>
      </c>
      <c r="Q5896" s="3" t="str">
        <f>VLOOKUP(P5896,'Classificazione UD'!A:B,2,FALSE)</f>
        <v>Amministrativo</v>
      </c>
    </row>
    <row r="5897" spans="1:17" ht="15" customHeight="1" x14ac:dyDescent="0.25">
      <c r="A5897" s="30">
        <v>2015</v>
      </c>
      <c r="B5897" s="3" t="s">
        <v>44</v>
      </c>
      <c r="C5897" s="3" t="s">
        <v>135</v>
      </c>
      <c r="D5897" s="3" t="s">
        <v>135</v>
      </c>
      <c r="E5897" s="3">
        <v>67</v>
      </c>
      <c r="F5897" s="3">
        <v>510</v>
      </c>
      <c r="G5897" s="3">
        <v>510</v>
      </c>
      <c r="H5897" s="3">
        <v>135266744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 t="str">
        <f>B5897&amp;" | "&amp;C5897&amp;" | "&amp;D5897</f>
        <v>documentazione_amministrativa / deliberazioni | DELIBERA DI CONSIGLIO | DELIBERA DI CONSIGLIO</v>
      </c>
      <c r="Q5897" s="3" t="str">
        <f>VLOOKUP(P5897,'Classificazione UD'!A:B,2,FALSE)</f>
        <v>Amministrativo</v>
      </c>
    </row>
    <row r="5898" spans="1:17" ht="15" customHeight="1" x14ac:dyDescent="0.25">
      <c r="A5898" s="30">
        <v>2016</v>
      </c>
      <c r="B5898" s="3" t="s">
        <v>44</v>
      </c>
      <c r="C5898" s="3" t="s">
        <v>135</v>
      </c>
      <c r="D5898" s="3" t="s">
        <v>135</v>
      </c>
      <c r="E5898" s="3">
        <v>32</v>
      </c>
      <c r="F5898" s="3">
        <v>248</v>
      </c>
      <c r="G5898" s="3">
        <v>248</v>
      </c>
      <c r="H5898" s="3">
        <v>40457691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 t="str">
        <f>B5898&amp;" | "&amp;C5898&amp;" | "&amp;D5898</f>
        <v>documentazione_amministrativa / deliberazioni | DELIBERA DI CONSIGLIO | DELIBERA DI CONSIGLIO</v>
      </c>
      <c r="Q5898" s="3" t="str">
        <f>VLOOKUP(P5898,'Classificazione UD'!A:B,2,FALSE)</f>
        <v>Amministrativo</v>
      </c>
    </row>
    <row r="5899" spans="1:17" ht="15" customHeight="1" x14ac:dyDescent="0.25">
      <c r="A5899" s="30">
        <v>2014</v>
      </c>
      <c r="B5899" s="3" t="s">
        <v>44</v>
      </c>
      <c r="C5899" s="3" t="s">
        <v>136</v>
      </c>
      <c r="D5899" s="3" t="s">
        <v>136</v>
      </c>
      <c r="E5899" s="3">
        <v>69</v>
      </c>
      <c r="F5899" s="3">
        <v>461</v>
      </c>
      <c r="G5899" s="3">
        <v>461</v>
      </c>
      <c r="H5899" s="3">
        <v>71688769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 t="str">
        <f>B5899&amp;" | "&amp;C5899&amp;" | "&amp;D5899</f>
        <v>documentazione_amministrativa / deliberazioni | DELIBERA DI GIUNTA | DELIBERA DI GIUNTA</v>
      </c>
      <c r="Q5899" s="3" t="str">
        <f>VLOOKUP(P5899,'Classificazione UD'!A:B,2,FALSE)</f>
        <v>Amministrativo</v>
      </c>
    </row>
    <row r="5900" spans="1:17" ht="15" customHeight="1" x14ac:dyDescent="0.25">
      <c r="A5900" s="30">
        <v>2015</v>
      </c>
      <c r="B5900" s="3" t="s">
        <v>44</v>
      </c>
      <c r="C5900" s="3" t="s">
        <v>136</v>
      </c>
      <c r="D5900" s="3" t="s">
        <v>136</v>
      </c>
      <c r="E5900" s="3">
        <v>116</v>
      </c>
      <c r="F5900" s="3">
        <v>841</v>
      </c>
      <c r="G5900" s="3">
        <v>841</v>
      </c>
      <c r="H5900" s="3">
        <v>139773739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 t="str">
        <f>B5900&amp;" | "&amp;C5900&amp;" | "&amp;D5900</f>
        <v>documentazione_amministrativa / deliberazioni | DELIBERA DI GIUNTA | DELIBERA DI GIUNTA</v>
      </c>
      <c r="Q5900" s="3" t="str">
        <f>VLOOKUP(P5900,'Classificazione UD'!A:B,2,FALSE)</f>
        <v>Amministrativo</v>
      </c>
    </row>
    <row r="5901" spans="1:17" ht="15" customHeight="1" x14ac:dyDescent="0.25">
      <c r="A5901" s="30">
        <v>2016</v>
      </c>
      <c r="B5901" s="3" t="s">
        <v>44</v>
      </c>
      <c r="C5901" s="3" t="s">
        <v>136</v>
      </c>
      <c r="D5901" s="3" t="s">
        <v>136</v>
      </c>
      <c r="E5901" s="3">
        <v>49</v>
      </c>
      <c r="F5901" s="3">
        <v>394</v>
      </c>
      <c r="G5901" s="3">
        <v>394</v>
      </c>
      <c r="H5901" s="3">
        <v>56258551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 t="str">
        <f>B5901&amp;" | "&amp;C5901&amp;" | "&amp;D5901</f>
        <v>documentazione_amministrativa / deliberazioni | DELIBERA DI GIUNTA | DELIBERA DI GIUNTA</v>
      </c>
      <c r="Q5901" s="3" t="str">
        <f>VLOOKUP(P5901,'Classificazione UD'!A:B,2,FALSE)</f>
        <v>Amministrativo</v>
      </c>
    </row>
    <row r="5902" spans="1:17" ht="15" customHeight="1" x14ac:dyDescent="0.25">
      <c r="A5902" s="30">
        <v>2014</v>
      </c>
      <c r="B5902" s="3" t="s">
        <v>48</v>
      </c>
      <c r="C5902" s="3" t="s">
        <v>81</v>
      </c>
      <c r="D5902" s="3" t="s">
        <v>81</v>
      </c>
      <c r="E5902" s="3">
        <v>280</v>
      </c>
      <c r="F5902" s="3">
        <v>842</v>
      </c>
      <c r="G5902" s="3">
        <v>842</v>
      </c>
      <c r="H5902" s="3">
        <v>69940669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 t="str">
        <f>B5902&amp;" | "&amp;C5902&amp;" | "&amp;D5902</f>
        <v>documentazione_amministrativa / determinazioni | DETERMINA | DETERMINA</v>
      </c>
      <c r="Q5902" s="3" t="str">
        <f>VLOOKUP(P5902,'Classificazione UD'!A:B,2,FALSE)</f>
        <v>Amministrativo</v>
      </c>
    </row>
    <row r="5903" spans="1:17" ht="15" customHeight="1" x14ac:dyDescent="0.25">
      <c r="A5903" s="30">
        <v>2015</v>
      </c>
      <c r="B5903" s="3" t="s">
        <v>48</v>
      </c>
      <c r="C5903" s="3" t="s">
        <v>81</v>
      </c>
      <c r="D5903" s="3" t="s">
        <v>81</v>
      </c>
      <c r="E5903" s="3">
        <v>401</v>
      </c>
      <c r="F5903" s="3">
        <v>1216</v>
      </c>
      <c r="G5903" s="3">
        <v>1216</v>
      </c>
      <c r="H5903" s="3">
        <v>178320519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 t="str">
        <f>B5903&amp;" | "&amp;C5903&amp;" | "&amp;D5903</f>
        <v>documentazione_amministrativa / determinazioni | DETERMINA | DETERMINA</v>
      </c>
      <c r="Q5903" s="3" t="str">
        <f>VLOOKUP(P5903,'Classificazione UD'!A:B,2,FALSE)</f>
        <v>Amministrativo</v>
      </c>
    </row>
    <row r="5904" spans="1:17" ht="15" customHeight="1" x14ac:dyDescent="0.25">
      <c r="A5904" s="30">
        <v>2016</v>
      </c>
      <c r="B5904" s="3" t="s">
        <v>48</v>
      </c>
      <c r="C5904" s="3" t="s">
        <v>81</v>
      </c>
      <c r="D5904" s="3" t="s">
        <v>81</v>
      </c>
      <c r="E5904" s="3">
        <v>168</v>
      </c>
      <c r="F5904" s="3">
        <v>624</v>
      </c>
      <c r="G5904" s="3">
        <v>624</v>
      </c>
      <c r="H5904" s="3">
        <v>65724047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 t="str">
        <f>B5904&amp;" | "&amp;C5904&amp;" | "&amp;D5904</f>
        <v>documentazione_amministrativa / determinazioni | DETERMINA | DETERMINA</v>
      </c>
      <c r="Q5904" s="3" t="str">
        <f>VLOOKUP(P5904,'Classificazione UD'!A:B,2,FALSE)</f>
        <v>Amministrativo</v>
      </c>
    </row>
    <row r="5905" spans="1:17" ht="15" customHeight="1" x14ac:dyDescent="0.25">
      <c r="A5905" s="30">
        <v>2014</v>
      </c>
      <c r="B5905" s="3" t="s">
        <v>17</v>
      </c>
      <c r="C5905" s="3" t="s">
        <v>137</v>
      </c>
      <c r="D5905" s="3" t="s">
        <v>137</v>
      </c>
      <c r="E5905" s="3">
        <v>257</v>
      </c>
      <c r="F5905" s="3">
        <v>261</v>
      </c>
      <c r="G5905" s="3">
        <v>261</v>
      </c>
      <c r="H5905" s="3">
        <v>25596247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 t="str">
        <f>B5905&amp;" | "&amp;C5905&amp;" | "&amp;D5905</f>
        <v>documentazione_amministrativa / documentazione_contabile | COMUNICAZIONE DI LIQUIDAZIONE | COMUNICAZIONE DI LIQUIDAZIONE</v>
      </c>
      <c r="Q5905" s="3" t="str">
        <f>VLOOKUP(P5905,'Classificazione UD'!A:B,2,FALSE)</f>
        <v>Ordinativo</v>
      </c>
    </row>
    <row r="5906" spans="1:17" ht="15" customHeight="1" x14ac:dyDescent="0.25">
      <c r="A5906" s="30">
        <v>2015</v>
      </c>
      <c r="B5906" s="3" t="s">
        <v>17</v>
      </c>
      <c r="C5906" s="3" t="s">
        <v>137</v>
      </c>
      <c r="D5906" s="3" t="s">
        <v>137</v>
      </c>
      <c r="E5906" s="3">
        <v>379</v>
      </c>
      <c r="F5906" s="3">
        <v>384</v>
      </c>
      <c r="G5906" s="3">
        <v>384</v>
      </c>
      <c r="H5906" s="3">
        <v>38938962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 t="str">
        <f>B5906&amp;" | "&amp;C5906&amp;" | "&amp;D5906</f>
        <v>documentazione_amministrativa / documentazione_contabile | COMUNICAZIONE DI LIQUIDAZIONE | COMUNICAZIONE DI LIQUIDAZIONE</v>
      </c>
      <c r="Q5906" s="3" t="str">
        <f>VLOOKUP(P5906,'Classificazione UD'!A:B,2,FALSE)</f>
        <v>Ordinativo</v>
      </c>
    </row>
    <row r="5907" spans="1:17" ht="15" customHeight="1" x14ac:dyDescent="0.25">
      <c r="A5907" s="30">
        <v>2016</v>
      </c>
      <c r="B5907" s="3" t="s">
        <v>17</v>
      </c>
      <c r="C5907" s="3" t="s">
        <v>137</v>
      </c>
      <c r="D5907" s="3" t="s">
        <v>137</v>
      </c>
      <c r="E5907" s="3">
        <v>164</v>
      </c>
      <c r="F5907" s="3">
        <v>169</v>
      </c>
      <c r="G5907" s="3">
        <v>169</v>
      </c>
      <c r="H5907" s="3">
        <v>22583792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 t="str">
        <f>B5907&amp;" | "&amp;C5907&amp;" | "&amp;D5907</f>
        <v>documentazione_amministrativa / documentazione_contabile | COMUNICAZIONE DI LIQUIDAZIONE | COMUNICAZIONE DI LIQUIDAZIONE</v>
      </c>
      <c r="Q5907" s="3" t="str">
        <f>VLOOKUP(P5907,'Classificazione UD'!A:B,2,FALSE)</f>
        <v>Ordinativo</v>
      </c>
    </row>
    <row r="5908" spans="1:17" ht="15" customHeight="1" x14ac:dyDescent="0.25">
      <c r="A5908" s="30">
        <v>2014</v>
      </c>
      <c r="B5908" s="3" t="s">
        <v>118</v>
      </c>
      <c r="C5908" s="3" t="s">
        <v>138</v>
      </c>
      <c r="D5908" s="3" t="s">
        <v>138</v>
      </c>
      <c r="E5908" s="3">
        <v>25</v>
      </c>
      <c r="F5908" s="3">
        <v>50</v>
      </c>
      <c r="G5908" s="3">
        <v>50</v>
      </c>
      <c r="H5908" s="3">
        <v>4362832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 t="str">
        <f>B5908&amp;" | "&amp;C5908&amp;" | "&amp;D5908</f>
        <v>documentazione_amministrativa / decreti_ordinanze | ORDINANZA DIRIGENZIALE | ORDINANZA DIRIGENZIALE</v>
      </c>
      <c r="Q5908" s="3" t="str">
        <f>VLOOKUP(P5908,'Classificazione UD'!A:B,2,FALSE)</f>
        <v>Amministrativo</v>
      </c>
    </row>
    <row r="5909" spans="1:17" ht="15" customHeight="1" x14ac:dyDescent="0.25">
      <c r="A5909" s="30">
        <v>2015</v>
      </c>
      <c r="B5909" s="3" t="s">
        <v>118</v>
      </c>
      <c r="C5909" s="3" t="s">
        <v>138</v>
      </c>
      <c r="D5909" s="3" t="s">
        <v>138</v>
      </c>
      <c r="E5909" s="3">
        <v>69</v>
      </c>
      <c r="F5909" s="3">
        <v>138</v>
      </c>
      <c r="G5909" s="3">
        <v>138</v>
      </c>
      <c r="H5909" s="3">
        <v>11884110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 t="str">
        <f>B5909&amp;" | "&amp;C5909&amp;" | "&amp;D5909</f>
        <v>documentazione_amministrativa / decreti_ordinanze | ORDINANZA DIRIGENZIALE | ORDINANZA DIRIGENZIALE</v>
      </c>
      <c r="Q5909" s="3" t="str">
        <f>VLOOKUP(P5909,'Classificazione UD'!A:B,2,FALSE)</f>
        <v>Amministrativo</v>
      </c>
    </row>
    <row r="5910" spans="1:17" ht="15" customHeight="1" x14ac:dyDescent="0.25">
      <c r="A5910" s="30">
        <v>2014</v>
      </c>
      <c r="B5910" s="3" t="s">
        <v>118</v>
      </c>
      <c r="C5910" s="3" t="s">
        <v>139</v>
      </c>
      <c r="D5910" s="3" t="s">
        <v>139</v>
      </c>
      <c r="E5910" s="3">
        <v>15</v>
      </c>
      <c r="F5910" s="3">
        <v>32</v>
      </c>
      <c r="G5910" s="3">
        <v>32</v>
      </c>
      <c r="H5910" s="3">
        <v>2687613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 t="str">
        <f>B5910&amp;" | "&amp;C5910&amp;" | "&amp;D5910</f>
        <v>documentazione_amministrativa / decreti_ordinanze | ORDINANZA SINDACALE | ORDINANZA SINDACALE</v>
      </c>
      <c r="Q5910" s="3" t="str">
        <f>VLOOKUP(P5910,'Classificazione UD'!A:B,2,FALSE)</f>
        <v>Amministrativo</v>
      </c>
    </row>
    <row r="5911" spans="1:17" ht="15" customHeight="1" x14ac:dyDescent="0.25">
      <c r="A5911" s="30">
        <v>2015</v>
      </c>
      <c r="B5911" s="3" t="s">
        <v>118</v>
      </c>
      <c r="C5911" s="3" t="s">
        <v>139</v>
      </c>
      <c r="D5911" s="3" t="s">
        <v>139</v>
      </c>
      <c r="E5911" s="3">
        <v>10</v>
      </c>
      <c r="F5911" s="3">
        <v>20</v>
      </c>
      <c r="G5911" s="3">
        <v>20</v>
      </c>
      <c r="H5911" s="3">
        <v>1841153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 t="str">
        <f>B5911&amp;" | "&amp;C5911&amp;" | "&amp;D5911</f>
        <v>documentazione_amministrativa / decreti_ordinanze | ORDINANZA SINDACALE | ORDINANZA SINDACALE</v>
      </c>
      <c r="Q5911" s="3" t="str">
        <f>VLOOKUP(P5911,'Classificazione UD'!A:B,2,FALSE)</f>
        <v>Amministrativo</v>
      </c>
    </row>
    <row r="5912" spans="1:17" ht="15" customHeight="1" x14ac:dyDescent="0.25">
      <c r="A5912" s="30">
        <v>2016</v>
      </c>
      <c r="B5912" s="3" t="s">
        <v>118</v>
      </c>
      <c r="C5912" s="3" t="s">
        <v>139</v>
      </c>
      <c r="D5912" s="3" t="s">
        <v>139</v>
      </c>
      <c r="E5912" s="3">
        <v>1</v>
      </c>
      <c r="F5912" s="3">
        <v>2</v>
      </c>
      <c r="G5912" s="3">
        <v>2</v>
      </c>
      <c r="H5912" s="3">
        <v>187589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 t="str">
        <f>B5912&amp;" | "&amp;C5912&amp;" | "&amp;D5912</f>
        <v>documentazione_amministrativa / decreti_ordinanze | ORDINANZA SINDACALE | ORDINANZA SINDACALE</v>
      </c>
      <c r="Q5912" s="3" t="str">
        <f>VLOOKUP(P5912,'Classificazione UD'!A:B,2,FALSE)</f>
        <v>Amministrativo</v>
      </c>
    </row>
    <row r="5913" spans="1:17" ht="15" customHeight="1" x14ac:dyDescent="0.25">
      <c r="A5913" s="30">
        <v>2014</v>
      </c>
      <c r="B5913" s="3" t="s">
        <v>36</v>
      </c>
      <c r="C5913" s="3" t="s">
        <v>50</v>
      </c>
      <c r="D5913" s="3" t="s">
        <v>50</v>
      </c>
      <c r="E5913" s="3">
        <v>2515</v>
      </c>
      <c r="F5913" s="3">
        <v>7031</v>
      </c>
      <c r="G5913" s="3">
        <v>7031</v>
      </c>
      <c r="H5913" s="3">
        <v>1734806983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 t="str">
        <f>B5913&amp;" | "&amp;C5913&amp;" | "&amp;D5913</f>
        <v>documentazione_amministrativa / documenti_protocollati | DOCUMENTO PROTOCOLLATO | DOCUMENTO PROTOCOLLATO</v>
      </c>
      <c r="Q5913" s="3" t="str">
        <f>VLOOKUP(P5913,'Classificazione UD'!A:B,2,FALSE)</f>
        <v>Protocollo</v>
      </c>
    </row>
    <row r="5914" spans="1:17" ht="15" customHeight="1" x14ac:dyDescent="0.25">
      <c r="A5914" s="30">
        <v>2015</v>
      </c>
      <c r="B5914" s="3" t="s">
        <v>36</v>
      </c>
      <c r="C5914" s="3" t="s">
        <v>50</v>
      </c>
      <c r="D5914" s="3" t="s">
        <v>50</v>
      </c>
      <c r="E5914" s="3">
        <v>5516</v>
      </c>
      <c r="F5914" s="3">
        <v>15273</v>
      </c>
      <c r="G5914" s="3">
        <v>15273</v>
      </c>
      <c r="H5914" s="3">
        <v>4231182367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 t="str">
        <f>B5914&amp;" | "&amp;C5914&amp;" | "&amp;D5914</f>
        <v>documentazione_amministrativa / documenti_protocollati | DOCUMENTO PROTOCOLLATO | DOCUMENTO PROTOCOLLATO</v>
      </c>
      <c r="Q5914" s="3" t="str">
        <f>VLOOKUP(P5914,'Classificazione UD'!A:B,2,FALSE)</f>
        <v>Protocollo</v>
      </c>
    </row>
    <row r="5915" spans="1:17" ht="15" customHeight="1" x14ac:dyDescent="0.25">
      <c r="A5915" s="30">
        <v>2016</v>
      </c>
      <c r="B5915" s="3" t="s">
        <v>36</v>
      </c>
      <c r="C5915" s="3" t="s">
        <v>50</v>
      </c>
      <c r="D5915" s="3" t="s">
        <v>50</v>
      </c>
      <c r="E5915" s="3">
        <v>683</v>
      </c>
      <c r="F5915" s="3">
        <v>2208</v>
      </c>
      <c r="G5915" s="3">
        <v>2208</v>
      </c>
      <c r="H5915" s="3">
        <v>613679262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 t="str">
        <f>B5915&amp;" | "&amp;C5915&amp;" | "&amp;D5915</f>
        <v>documentazione_amministrativa / documenti_protocollati | DOCUMENTO PROTOCOLLATO | DOCUMENTO PROTOCOLLATO</v>
      </c>
      <c r="Q5915" s="3" t="str">
        <f>VLOOKUP(P5915,'Classificazione UD'!A:B,2,FALSE)</f>
        <v>Protocollo</v>
      </c>
    </row>
    <row r="5916" spans="1:17" ht="15" customHeight="1" x14ac:dyDescent="0.25">
      <c r="A5916" s="30">
        <v>2016</v>
      </c>
      <c r="B5916" s="3" t="s">
        <v>36</v>
      </c>
      <c r="C5916" s="3" t="s">
        <v>50</v>
      </c>
      <c r="D5916" s="3" t="s">
        <v>50</v>
      </c>
      <c r="E5916" s="3">
        <v>4</v>
      </c>
      <c r="F5916" s="3">
        <v>4</v>
      </c>
      <c r="G5916" s="3">
        <v>4</v>
      </c>
      <c r="H5916" s="3">
        <v>79303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 t="str">
        <f>B5916&amp;" | "&amp;C5916&amp;" | "&amp;D5916</f>
        <v>documentazione_amministrativa / documenti_protocollati | DOCUMENTO PROTOCOLLATO | DOCUMENTO PROTOCOLLATO</v>
      </c>
      <c r="Q5916" s="3" t="str">
        <f>VLOOKUP(P5916,'Classificazione UD'!A:B,2,FALSE)</f>
        <v>Protocollo</v>
      </c>
    </row>
    <row r="5917" spans="1:17" ht="15" customHeight="1" x14ac:dyDescent="0.25">
      <c r="A5917" s="30">
        <v>2014</v>
      </c>
      <c r="B5917" s="3" t="s">
        <v>23</v>
      </c>
      <c r="C5917" s="3" t="s">
        <v>24</v>
      </c>
      <c r="D5917" s="3" t="s">
        <v>24</v>
      </c>
      <c r="E5917" s="3">
        <v>15</v>
      </c>
      <c r="F5917" s="3">
        <v>15</v>
      </c>
      <c r="G5917" s="3">
        <v>15</v>
      </c>
      <c r="H5917" s="3">
        <v>629461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 t="str">
        <f>B5917&amp;" | "&amp;C5917&amp;" | "&amp;D5917</f>
        <v>documentazione_amministrativa / altri_documenti | FOGLIO DI TRASFORMAZIONE | FOGLIO DI TRASFORMAZIONE</v>
      </c>
      <c r="Q5917" s="3" t="str">
        <f>VLOOKUP(P5917,'Classificazione UD'!A:B,2,FALSE)</f>
        <v>Tecnico</v>
      </c>
    </row>
    <row r="5918" spans="1:17" ht="15" customHeight="1" x14ac:dyDescent="0.25">
      <c r="A5918" s="30">
        <v>2015</v>
      </c>
      <c r="B5918" s="3" t="s">
        <v>23</v>
      </c>
      <c r="C5918" s="3" t="s">
        <v>24</v>
      </c>
      <c r="D5918" s="3" t="s">
        <v>24</v>
      </c>
      <c r="E5918" s="3">
        <v>12</v>
      </c>
      <c r="F5918" s="3">
        <v>12</v>
      </c>
      <c r="G5918" s="3">
        <v>12</v>
      </c>
      <c r="H5918" s="3">
        <v>973632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 t="str">
        <f>B5918&amp;" | "&amp;C5918&amp;" | "&amp;D5918</f>
        <v>documentazione_amministrativa / altri_documenti | FOGLIO DI TRASFORMAZIONE | FOGLIO DI TRASFORMAZIONE</v>
      </c>
      <c r="Q5918" s="3" t="str">
        <f>VLOOKUP(P5918,'Classificazione UD'!A:B,2,FALSE)</f>
        <v>Tecnico</v>
      </c>
    </row>
    <row r="5919" spans="1:17" ht="15" customHeight="1" x14ac:dyDescent="0.25">
      <c r="A5919" s="30">
        <v>2016</v>
      </c>
      <c r="B5919" s="3" t="s">
        <v>23</v>
      </c>
      <c r="C5919" s="3" t="s">
        <v>24</v>
      </c>
      <c r="D5919" s="3" t="s">
        <v>24</v>
      </c>
      <c r="E5919" s="3">
        <v>4</v>
      </c>
      <c r="F5919" s="3">
        <v>4</v>
      </c>
      <c r="G5919" s="3">
        <v>4</v>
      </c>
      <c r="H5919" s="3">
        <v>196053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 t="str">
        <f>B5919&amp;" | "&amp;C5919&amp;" | "&amp;D5919</f>
        <v>documentazione_amministrativa / altri_documenti | FOGLIO DI TRASFORMAZIONE | FOGLIO DI TRASFORMAZIONE</v>
      </c>
      <c r="Q5919" s="3" t="str">
        <f>VLOOKUP(P5919,'Classificazione UD'!A:B,2,FALSE)</f>
        <v>Tecnico</v>
      </c>
    </row>
    <row r="5920" spans="1:17" ht="15" customHeight="1" x14ac:dyDescent="0.25">
      <c r="A5920" s="30">
        <v>2015</v>
      </c>
      <c r="B5920" s="3" t="s">
        <v>17</v>
      </c>
      <c r="C5920" s="3" t="s">
        <v>27</v>
      </c>
      <c r="D5920" s="3" t="s">
        <v>19</v>
      </c>
      <c r="E5920" s="3">
        <v>734</v>
      </c>
      <c r="F5920" s="3">
        <v>1600</v>
      </c>
      <c r="G5920" s="3">
        <v>3068</v>
      </c>
      <c r="H5920" s="3">
        <v>166857784</v>
      </c>
      <c r="I5920" s="3">
        <v>1464</v>
      </c>
      <c r="J5920" s="3">
        <v>2928</v>
      </c>
      <c r="K5920" s="3">
        <v>977799</v>
      </c>
      <c r="L5920" s="3">
        <v>0</v>
      </c>
      <c r="M5920" s="3">
        <v>0</v>
      </c>
      <c r="N5920" s="3">
        <v>0</v>
      </c>
      <c r="O5920" s="3">
        <v>0</v>
      </c>
      <c r="P5920" s="3" t="str">
        <f>B5920&amp;" | "&amp;C5920&amp;" | "&amp;D5920</f>
        <v>documentazione_amministrativa / documentazione_contabile | FATTURA PASSIVA | FATTURA</v>
      </c>
      <c r="Q5920" s="3" t="str">
        <f>VLOOKUP(P5920,'Classificazione UD'!A:B,2,FALSE)</f>
        <v>Fiscale</v>
      </c>
    </row>
    <row r="5921" spans="1:17" ht="15" customHeight="1" x14ac:dyDescent="0.25">
      <c r="A5921" s="30">
        <v>2015</v>
      </c>
      <c r="B5921" s="3" t="s">
        <v>17</v>
      </c>
      <c r="C5921" s="3" t="s">
        <v>27</v>
      </c>
      <c r="D5921" s="3" t="s">
        <v>28</v>
      </c>
      <c r="E5921" s="3">
        <v>20</v>
      </c>
      <c r="F5921" s="3">
        <v>40</v>
      </c>
      <c r="G5921" s="3">
        <v>80</v>
      </c>
      <c r="H5921" s="3">
        <v>1397951</v>
      </c>
      <c r="I5921" s="3">
        <v>42</v>
      </c>
      <c r="J5921" s="3">
        <v>84</v>
      </c>
      <c r="K5921" s="3">
        <v>33405</v>
      </c>
      <c r="L5921" s="3">
        <v>0</v>
      </c>
      <c r="M5921" s="3">
        <v>0</v>
      </c>
      <c r="N5921" s="3">
        <v>0</v>
      </c>
      <c r="O5921" s="3">
        <v>0</v>
      </c>
      <c r="P5921" s="3" t="str">
        <f>B5921&amp;" | "&amp;C5921&amp;" | "&amp;D5921</f>
        <v>documentazione_amministrativa / documentazione_contabile | FATTURA PASSIVA | NOTA DI CREDITO</v>
      </c>
      <c r="Q5921" s="3" t="str">
        <f>VLOOKUP(P5921,'Classificazione UD'!A:B,2,FALSE)</f>
        <v>Fiscale</v>
      </c>
    </row>
    <row r="5922" spans="1:17" ht="15" customHeight="1" x14ac:dyDescent="0.25">
      <c r="A5922" s="30">
        <v>2016</v>
      </c>
      <c r="B5922" s="3" t="s">
        <v>17</v>
      </c>
      <c r="C5922" s="3" t="s">
        <v>27</v>
      </c>
      <c r="D5922" s="3" t="s">
        <v>19</v>
      </c>
      <c r="E5922" s="3">
        <v>86</v>
      </c>
      <c r="F5922" s="3">
        <v>179</v>
      </c>
      <c r="G5922" s="3">
        <v>351</v>
      </c>
      <c r="H5922" s="3">
        <v>23418140</v>
      </c>
      <c r="I5922" s="3">
        <v>244</v>
      </c>
      <c r="J5922" s="3">
        <v>488</v>
      </c>
      <c r="K5922" s="3">
        <v>376187</v>
      </c>
      <c r="L5922" s="3">
        <v>0</v>
      </c>
      <c r="M5922" s="3">
        <v>0</v>
      </c>
      <c r="N5922" s="3">
        <v>0</v>
      </c>
      <c r="O5922" s="3">
        <v>0</v>
      </c>
      <c r="P5922" s="3" t="str">
        <f>B5922&amp;" | "&amp;C5922&amp;" | "&amp;D5922</f>
        <v>documentazione_amministrativa / documentazione_contabile | FATTURA PASSIVA | FATTURA</v>
      </c>
      <c r="Q5922" s="3" t="str">
        <f>VLOOKUP(P5922,'Classificazione UD'!A:B,2,FALSE)</f>
        <v>Fiscale</v>
      </c>
    </row>
    <row r="5923" spans="1:17" ht="15" customHeight="1" x14ac:dyDescent="0.25">
      <c r="A5923" s="30">
        <v>2016</v>
      </c>
      <c r="B5923" s="3" t="s">
        <v>17</v>
      </c>
      <c r="C5923" s="3" t="s">
        <v>27</v>
      </c>
      <c r="D5923" s="3" t="s">
        <v>28</v>
      </c>
      <c r="E5923" s="3">
        <v>4</v>
      </c>
      <c r="F5923" s="3">
        <v>8</v>
      </c>
      <c r="G5923" s="3">
        <v>16</v>
      </c>
      <c r="H5923" s="3">
        <v>421486</v>
      </c>
      <c r="I5923" s="3">
        <v>12</v>
      </c>
      <c r="J5923" s="3">
        <v>24</v>
      </c>
      <c r="K5923" s="3">
        <v>19896</v>
      </c>
      <c r="L5923" s="3">
        <v>0</v>
      </c>
      <c r="M5923" s="3">
        <v>0</v>
      </c>
      <c r="N5923" s="3">
        <v>0</v>
      </c>
      <c r="O5923" s="3">
        <v>0</v>
      </c>
      <c r="P5923" s="3" t="str">
        <f>B5923&amp;" | "&amp;C5923&amp;" | "&amp;D5923</f>
        <v>documentazione_amministrativa / documentazione_contabile | FATTURA PASSIVA | NOTA DI CREDITO</v>
      </c>
      <c r="Q5923" s="3" t="str">
        <f>VLOOKUP(P5923,'Classificazione UD'!A:B,2,FALSE)</f>
        <v>Fiscale</v>
      </c>
    </row>
    <row r="5924" spans="1:17" ht="15" customHeight="1" x14ac:dyDescent="0.25">
      <c r="A5924" s="30">
        <v>2015</v>
      </c>
      <c r="B5924" s="3" t="s">
        <v>17</v>
      </c>
      <c r="C5924" s="3" t="s">
        <v>27</v>
      </c>
      <c r="D5924" s="3" t="s">
        <v>19</v>
      </c>
      <c r="E5924" s="3">
        <v>241</v>
      </c>
      <c r="F5924" s="3">
        <v>484</v>
      </c>
      <c r="G5924" s="3">
        <v>966</v>
      </c>
      <c r="H5924" s="3">
        <v>122086159</v>
      </c>
      <c r="I5924" s="3">
        <v>488</v>
      </c>
      <c r="J5924" s="3">
        <v>976</v>
      </c>
      <c r="K5924" s="3">
        <v>426693</v>
      </c>
      <c r="L5924" s="3">
        <v>0</v>
      </c>
      <c r="M5924" s="3">
        <v>0</v>
      </c>
      <c r="N5924" s="3">
        <v>0</v>
      </c>
      <c r="O5924" s="3">
        <v>0</v>
      </c>
      <c r="P5924" s="3" t="str">
        <f>B5924&amp;" | "&amp;C5924&amp;" | "&amp;D5924</f>
        <v>documentazione_amministrativa / documentazione_contabile | FATTURA PASSIVA | FATTURA</v>
      </c>
      <c r="Q5924" s="3" t="str">
        <f>VLOOKUP(P5924,'Classificazione UD'!A:B,2,FALSE)</f>
        <v>Fiscale</v>
      </c>
    </row>
    <row r="5925" spans="1:17" ht="15" customHeight="1" x14ac:dyDescent="0.25">
      <c r="A5925" s="30">
        <v>2015</v>
      </c>
      <c r="B5925" s="3" t="s">
        <v>17</v>
      </c>
      <c r="C5925" s="3" t="s">
        <v>27</v>
      </c>
      <c r="D5925" s="3" t="s">
        <v>28</v>
      </c>
      <c r="E5925" s="3">
        <v>51</v>
      </c>
      <c r="F5925" s="3">
        <v>102</v>
      </c>
      <c r="G5925" s="3">
        <v>204</v>
      </c>
      <c r="H5925" s="3">
        <v>7972277</v>
      </c>
      <c r="I5925" s="3">
        <v>102</v>
      </c>
      <c r="J5925" s="3">
        <v>204</v>
      </c>
      <c r="K5925" s="3">
        <v>83042</v>
      </c>
      <c r="L5925" s="3">
        <v>0</v>
      </c>
      <c r="M5925" s="3">
        <v>0</v>
      </c>
      <c r="N5925" s="3">
        <v>0</v>
      </c>
      <c r="O5925" s="3">
        <v>0</v>
      </c>
      <c r="P5925" s="3" t="str">
        <f>B5925&amp;" | "&amp;C5925&amp;" | "&amp;D5925</f>
        <v>documentazione_amministrativa / documentazione_contabile | FATTURA PASSIVA | NOTA DI CREDITO</v>
      </c>
      <c r="Q5925" s="3" t="str">
        <f>VLOOKUP(P5925,'Classificazione UD'!A:B,2,FALSE)</f>
        <v>Fiscale</v>
      </c>
    </row>
    <row r="5926" spans="1:17" ht="15" customHeight="1" x14ac:dyDescent="0.25">
      <c r="A5926" s="30">
        <v>2015</v>
      </c>
      <c r="B5926" s="3" t="s">
        <v>20</v>
      </c>
      <c r="C5926" s="3" t="s">
        <v>21</v>
      </c>
      <c r="D5926" s="3" t="s">
        <v>21</v>
      </c>
      <c r="E5926" s="3">
        <v>61</v>
      </c>
      <c r="F5926" s="3">
        <v>61</v>
      </c>
      <c r="G5926" s="3">
        <v>61</v>
      </c>
      <c r="H5926" s="3">
        <v>2177475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 t="str">
        <f>B5926&amp;" | "&amp;C5926&amp;" | "&amp;D5926</f>
        <v>documentazione_amministrativa / registri | REGISTRO GIORNALIERO | REGISTRO GIORNALIERO</v>
      </c>
      <c r="Q5926" s="3" t="str">
        <f>VLOOKUP(P5926,'Classificazione UD'!A:B,2,FALSE)</f>
        <v>RGP</v>
      </c>
    </row>
    <row r="5927" spans="1:17" ht="15" customHeight="1" x14ac:dyDescent="0.25">
      <c r="A5927" s="30">
        <v>2016</v>
      </c>
      <c r="B5927" s="3" t="s">
        <v>20</v>
      </c>
      <c r="C5927" s="3" t="s">
        <v>21</v>
      </c>
      <c r="D5927" s="3" t="s">
        <v>21</v>
      </c>
      <c r="E5927" s="3">
        <v>302</v>
      </c>
      <c r="F5927" s="3">
        <v>302</v>
      </c>
      <c r="G5927" s="3">
        <v>302</v>
      </c>
      <c r="H5927" s="3">
        <v>9743012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 t="str">
        <f>B5927&amp;" | "&amp;C5927&amp;" | "&amp;D5927</f>
        <v>documentazione_amministrativa / registri | REGISTRO GIORNALIERO | REGISTRO GIORNALIERO</v>
      </c>
      <c r="Q5927" s="3" t="str">
        <f>VLOOKUP(P5927,'Classificazione UD'!A:B,2,FALSE)</f>
        <v>RGP</v>
      </c>
    </row>
    <row r="5928" spans="1:17" ht="15" customHeight="1" x14ac:dyDescent="0.25">
      <c r="A5928" s="30">
        <v>2015</v>
      </c>
      <c r="B5928" s="3" t="s">
        <v>17</v>
      </c>
      <c r="C5928" s="3" t="s">
        <v>18</v>
      </c>
      <c r="D5928" s="3" t="s">
        <v>19</v>
      </c>
      <c r="E5928" s="3">
        <v>24</v>
      </c>
      <c r="F5928" s="3">
        <v>29</v>
      </c>
      <c r="G5928" s="3">
        <v>53</v>
      </c>
      <c r="H5928" s="3">
        <v>10420973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 t="str">
        <f>B5928&amp;" | "&amp;C5928&amp;" | "&amp;D5928</f>
        <v>documentazione_amministrativa / documentazione_contabile | FATTURA ATTIVA | FATTURA</v>
      </c>
      <c r="Q5928" s="3" t="str">
        <f>VLOOKUP(P5928,'Classificazione UD'!A:B,2,FALSE)</f>
        <v>Fiscale</v>
      </c>
    </row>
    <row r="5929" spans="1:17" ht="15" customHeight="1" x14ac:dyDescent="0.25">
      <c r="A5929" s="30">
        <v>2016</v>
      </c>
      <c r="B5929" s="3" t="s">
        <v>17</v>
      </c>
      <c r="C5929" s="3" t="s">
        <v>18</v>
      </c>
      <c r="D5929" s="3" t="s">
        <v>19</v>
      </c>
      <c r="E5929" s="3">
        <v>32</v>
      </c>
      <c r="F5929" s="3">
        <v>37</v>
      </c>
      <c r="G5929" s="3">
        <v>69</v>
      </c>
      <c r="H5929" s="3">
        <v>4783664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 t="str">
        <f>B5929&amp;" | "&amp;C5929&amp;" | "&amp;D5929</f>
        <v>documentazione_amministrativa / documentazione_contabile | FATTURA ATTIVA | FATTURA</v>
      </c>
      <c r="Q5929" s="3" t="str">
        <f>VLOOKUP(P5929,'Classificazione UD'!A:B,2,FALSE)</f>
        <v>Fiscale</v>
      </c>
    </row>
    <row r="5930" spans="1:17" ht="15" customHeight="1" x14ac:dyDescent="0.25">
      <c r="A5930" s="30">
        <v>2015</v>
      </c>
      <c r="B5930" s="3" t="s">
        <v>17</v>
      </c>
      <c r="C5930" s="3" t="s">
        <v>27</v>
      </c>
      <c r="D5930" s="3" t="s">
        <v>19</v>
      </c>
      <c r="E5930" s="3">
        <v>2935</v>
      </c>
      <c r="F5930" s="3">
        <v>5861</v>
      </c>
      <c r="G5930" s="3">
        <v>8796</v>
      </c>
      <c r="H5930" s="3">
        <v>668480598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 t="str">
        <f>B5930&amp;" | "&amp;C5930&amp;" | "&amp;D5930</f>
        <v>documentazione_amministrativa / documentazione_contabile | FATTURA PASSIVA | FATTURA</v>
      </c>
      <c r="Q5930" s="3" t="str">
        <f>VLOOKUP(P5930,'Classificazione UD'!A:B,2,FALSE)</f>
        <v>Fiscale</v>
      </c>
    </row>
    <row r="5931" spans="1:17" ht="15" customHeight="1" x14ac:dyDescent="0.25">
      <c r="A5931" s="30">
        <v>2016</v>
      </c>
      <c r="B5931" s="3" t="s">
        <v>17</v>
      </c>
      <c r="C5931" s="3" t="s">
        <v>27</v>
      </c>
      <c r="D5931" s="3" t="s">
        <v>19</v>
      </c>
      <c r="E5931" s="3">
        <v>2980</v>
      </c>
      <c r="F5931" s="3">
        <v>5954</v>
      </c>
      <c r="G5931" s="3">
        <v>8934</v>
      </c>
      <c r="H5931" s="3">
        <v>806886767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 t="str">
        <f>B5931&amp;" | "&amp;C5931&amp;" | "&amp;D5931</f>
        <v>documentazione_amministrativa / documentazione_contabile | FATTURA PASSIVA | FATTURA</v>
      </c>
      <c r="Q5931" s="3" t="str">
        <f>VLOOKUP(P5931,'Classificazione UD'!A:B,2,FALSE)</f>
        <v>Fiscale</v>
      </c>
    </row>
    <row r="5932" spans="1:17" ht="15" customHeight="1" x14ac:dyDescent="0.25">
      <c r="A5932" s="30">
        <v>2015</v>
      </c>
      <c r="B5932" s="3" t="s">
        <v>20</v>
      </c>
      <c r="C5932" s="3" t="s">
        <v>21</v>
      </c>
      <c r="D5932" s="3" t="s">
        <v>21</v>
      </c>
      <c r="E5932" s="3">
        <v>66</v>
      </c>
      <c r="F5932" s="3">
        <v>66</v>
      </c>
      <c r="G5932" s="3">
        <v>66</v>
      </c>
      <c r="H5932" s="3">
        <v>10161321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 t="str">
        <f>B5932&amp;" | "&amp;C5932&amp;" | "&amp;D5932</f>
        <v>documentazione_amministrativa / registri | REGISTRO GIORNALIERO | REGISTRO GIORNALIERO</v>
      </c>
      <c r="Q5932" s="3" t="str">
        <f>VLOOKUP(P5932,'Classificazione UD'!A:B,2,FALSE)</f>
        <v>RGP</v>
      </c>
    </row>
    <row r="5933" spans="1:17" ht="15" customHeight="1" x14ac:dyDescent="0.25">
      <c r="A5933" s="30">
        <v>2016</v>
      </c>
      <c r="B5933" s="3" t="s">
        <v>20</v>
      </c>
      <c r="C5933" s="3" t="s">
        <v>21</v>
      </c>
      <c r="D5933" s="3" t="s">
        <v>21</v>
      </c>
      <c r="E5933" s="3">
        <v>305</v>
      </c>
      <c r="F5933" s="3">
        <v>305</v>
      </c>
      <c r="G5933" s="3">
        <v>305</v>
      </c>
      <c r="H5933" s="3">
        <v>46090215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 t="str">
        <f>B5933&amp;" | "&amp;C5933&amp;" | "&amp;D5933</f>
        <v>documentazione_amministrativa / registri | REGISTRO GIORNALIERO | REGISTRO GIORNALIERO</v>
      </c>
      <c r="Q5933" s="3" t="str">
        <f>VLOOKUP(P5933,'Classificazione UD'!A:B,2,FALSE)</f>
        <v>RGP</v>
      </c>
    </row>
    <row r="5934" spans="1:17" ht="15" customHeight="1" x14ac:dyDescent="0.25">
      <c r="A5934" s="30">
        <v>2015</v>
      </c>
      <c r="B5934" s="3" t="s">
        <v>17</v>
      </c>
      <c r="C5934" s="3" t="s">
        <v>18</v>
      </c>
      <c r="D5934" s="3" t="s">
        <v>19</v>
      </c>
      <c r="E5934" s="3">
        <v>10</v>
      </c>
      <c r="F5934" s="3">
        <v>20</v>
      </c>
      <c r="G5934" s="3">
        <v>20</v>
      </c>
      <c r="H5934" s="3">
        <v>93755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 t="str">
        <f>B5934&amp;" | "&amp;C5934&amp;" | "&amp;D5934</f>
        <v>documentazione_amministrativa / documentazione_contabile | FATTURA ATTIVA | FATTURA</v>
      </c>
      <c r="Q5934" s="3" t="str">
        <f>VLOOKUP(P5934,'Classificazione UD'!A:B,2,FALSE)</f>
        <v>Fiscale</v>
      </c>
    </row>
    <row r="5935" spans="1:17" ht="15" customHeight="1" x14ac:dyDescent="0.25">
      <c r="A5935" s="30">
        <v>2016</v>
      </c>
      <c r="B5935" s="3" t="s">
        <v>17</v>
      </c>
      <c r="C5935" s="3" t="s">
        <v>18</v>
      </c>
      <c r="D5935" s="3" t="s">
        <v>19</v>
      </c>
      <c r="E5935" s="3">
        <v>3</v>
      </c>
      <c r="F5935" s="3">
        <v>9</v>
      </c>
      <c r="G5935" s="3">
        <v>9</v>
      </c>
      <c r="H5935" s="3">
        <v>41996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 t="str">
        <f>B5935&amp;" | "&amp;C5935&amp;" | "&amp;D5935</f>
        <v>documentazione_amministrativa / documentazione_contabile | FATTURA ATTIVA | FATTURA</v>
      </c>
      <c r="Q5935" s="3" t="str">
        <f>VLOOKUP(P5935,'Classificazione UD'!A:B,2,FALSE)</f>
        <v>Fiscale</v>
      </c>
    </row>
    <row r="5936" spans="1:17" ht="15" customHeight="1" x14ac:dyDescent="0.25">
      <c r="A5936" s="30">
        <v>2015</v>
      </c>
      <c r="B5936" s="3" t="s">
        <v>17</v>
      </c>
      <c r="C5936" s="3" t="s">
        <v>27</v>
      </c>
      <c r="D5936" s="3" t="s">
        <v>19</v>
      </c>
      <c r="E5936" s="3">
        <v>261</v>
      </c>
      <c r="F5936" s="3">
        <v>793</v>
      </c>
      <c r="G5936" s="3">
        <v>793</v>
      </c>
      <c r="H5936" s="3">
        <v>42551393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 t="str">
        <f>B5936&amp;" | "&amp;C5936&amp;" | "&amp;D5936</f>
        <v>documentazione_amministrativa / documentazione_contabile | FATTURA PASSIVA | FATTURA</v>
      </c>
      <c r="Q5936" s="3" t="str">
        <f>VLOOKUP(P5936,'Classificazione UD'!A:B,2,FALSE)</f>
        <v>Fiscale</v>
      </c>
    </row>
    <row r="5937" spans="1:17" ht="15" customHeight="1" x14ac:dyDescent="0.25">
      <c r="A5937" s="30">
        <v>2016</v>
      </c>
      <c r="B5937" s="3" t="s">
        <v>17</v>
      </c>
      <c r="C5937" s="3" t="s">
        <v>27</v>
      </c>
      <c r="D5937" s="3" t="s">
        <v>19</v>
      </c>
      <c r="E5937" s="3">
        <v>145</v>
      </c>
      <c r="F5937" s="3">
        <v>445</v>
      </c>
      <c r="G5937" s="3">
        <v>445</v>
      </c>
      <c r="H5937" s="3">
        <v>27935700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 t="str">
        <f>B5937&amp;" | "&amp;C5937&amp;" | "&amp;D5937</f>
        <v>documentazione_amministrativa / documentazione_contabile | FATTURA PASSIVA | FATTURA</v>
      </c>
      <c r="Q5937" s="3" t="str">
        <f>VLOOKUP(P5937,'Classificazione UD'!A:B,2,FALSE)</f>
        <v>Fiscale</v>
      </c>
    </row>
    <row r="5938" spans="1:17" ht="15" customHeight="1" x14ac:dyDescent="0.25">
      <c r="A5938" s="30">
        <v>2006</v>
      </c>
      <c r="B5938" s="3" t="s">
        <v>44</v>
      </c>
      <c r="C5938" s="3" t="s">
        <v>46</v>
      </c>
      <c r="D5938" s="3" t="s">
        <v>46</v>
      </c>
      <c r="E5938" s="3">
        <v>101</v>
      </c>
      <c r="F5938" s="3">
        <v>267</v>
      </c>
      <c r="G5938" s="3">
        <v>267</v>
      </c>
      <c r="H5938" s="3">
        <v>54456488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 t="str">
        <f>B5938&amp;" | "&amp;C5938&amp;" | "&amp;D5938</f>
        <v>documentazione_amministrativa / deliberazioni | DELIBERA | DELIBERA</v>
      </c>
      <c r="Q5938" s="3" t="str">
        <f>VLOOKUP(P5938,'Classificazione UD'!A:B,2,FALSE)</f>
        <v>Amministrativo</v>
      </c>
    </row>
    <row r="5939" spans="1:17" ht="15" customHeight="1" x14ac:dyDescent="0.25">
      <c r="A5939" s="30">
        <v>2007</v>
      </c>
      <c r="B5939" s="3" t="s">
        <v>44</v>
      </c>
      <c r="C5939" s="3" t="s">
        <v>46</v>
      </c>
      <c r="D5939" s="3" t="s">
        <v>46</v>
      </c>
      <c r="E5939" s="3">
        <v>91</v>
      </c>
      <c r="F5939" s="3">
        <v>270</v>
      </c>
      <c r="G5939" s="3">
        <v>270</v>
      </c>
      <c r="H5939" s="3">
        <v>48584714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 t="str">
        <f>B5939&amp;" | "&amp;C5939&amp;" | "&amp;D5939</f>
        <v>documentazione_amministrativa / deliberazioni | DELIBERA | DELIBERA</v>
      </c>
      <c r="Q5939" s="3" t="str">
        <f>VLOOKUP(P5939,'Classificazione UD'!A:B,2,FALSE)</f>
        <v>Amministrativo</v>
      </c>
    </row>
    <row r="5940" spans="1:17" ht="15" customHeight="1" x14ac:dyDescent="0.25">
      <c r="A5940" s="30">
        <v>2008</v>
      </c>
      <c r="B5940" s="3" t="s">
        <v>44</v>
      </c>
      <c r="C5940" s="3" t="s">
        <v>46</v>
      </c>
      <c r="D5940" s="3" t="s">
        <v>46</v>
      </c>
      <c r="E5940" s="3">
        <v>84</v>
      </c>
      <c r="F5940" s="3">
        <v>247</v>
      </c>
      <c r="G5940" s="3">
        <v>247</v>
      </c>
      <c r="H5940" s="3">
        <v>60367725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 t="str">
        <f>B5940&amp;" | "&amp;C5940&amp;" | "&amp;D5940</f>
        <v>documentazione_amministrativa / deliberazioni | DELIBERA | DELIBERA</v>
      </c>
      <c r="Q5940" s="3" t="str">
        <f>VLOOKUP(P5940,'Classificazione UD'!A:B,2,FALSE)</f>
        <v>Amministrativo</v>
      </c>
    </row>
    <row r="5941" spans="1:17" ht="15" customHeight="1" x14ac:dyDescent="0.25">
      <c r="A5941" s="30">
        <v>2009</v>
      </c>
      <c r="B5941" s="3" t="s">
        <v>44</v>
      </c>
      <c r="C5941" s="3" t="s">
        <v>46</v>
      </c>
      <c r="D5941" s="3" t="s">
        <v>46</v>
      </c>
      <c r="E5941" s="3">
        <v>98</v>
      </c>
      <c r="F5941" s="3">
        <v>294</v>
      </c>
      <c r="G5941" s="3">
        <v>294</v>
      </c>
      <c r="H5941" s="3">
        <v>57359714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 t="str">
        <f>B5941&amp;" | "&amp;C5941&amp;" | "&amp;D5941</f>
        <v>documentazione_amministrativa / deliberazioni | DELIBERA | DELIBERA</v>
      </c>
      <c r="Q5941" s="3" t="str">
        <f>VLOOKUP(P5941,'Classificazione UD'!A:B,2,FALSE)</f>
        <v>Amministrativo</v>
      </c>
    </row>
    <row r="5942" spans="1:17" ht="15" customHeight="1" x14ac:dyDescent="0.25">
      <c r="A5942" s="30">
        <v>2010</v>
      </c>
      <c r="B5942" s="3" t="s">
        <v>44</v>
      </c>
      <c r="C5942" s="3" t="s">
        <v>46</v>
      </c>
      <c r="D5942" s="3" t="s">
        <v>46</v>
      </c>
      <c r="E5942" s="3">
        <v>95</v>
      </c>
      <c r="F5942" s="3">
        <v>285</v>
      </c>
      <c r="G5942" s="3">
        <v>285</v>
      </c>
      <c r="H5942" s="3">
        <v>69864386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 t="str">
        <f>B5942&amp;" | "&amp;C5942&amp;" | "&amp;D5942</f>
        <v>documentazione_amministrativa / deliberazioni | DELIBERA | DELIBERA</v>
      </c>
      <c r="Q5942" s="3" t="str">
        <f>VLOOKUP(P5942,'Classificazione UD'!A:B,2,FALSE)</f>
        <v>Amministrativo</v>
      </c>
    </row>
    <row r="5943" spans="1:17" ht="15" customHeight="1" x14ac:dyDescent="0.25">
      <c r="A5943" s="30">
        <v>2011</v>
      </c>
      <c r="B5943" s="3" t="s">
        <v>44</v>
      </c>
      <c r="C5943" s="3" t="s">
        <v>46</v>
      </c>
      <c r="D5943" s="3" t="s">
        <v>46</v>
      </c>
      <c r="E5943" s="3">
        <v>98</v>
      </c>
      <c r="F5943" s="3">
        <v>264</v>
      </c>
      <c r="G5943" s="3">
        <v>264</v>
      </c>
      <c r="H5943" s="3">
        <v>86119203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 t="str">
        <f>B5943&amp;" | "&amp;C5943&amp;" | "&amp;D5943</f>
        <v>documentazione_amministrativa / deliberazioni | DELIBERA | DELIBERA</v>
      </c>
      <c r="Q5943" s="3" t="str">
        <f>VLOOKUP(P5943,'Classificazione UD'!A:B,2,FALSE)</f>
        <v>Amministrativo</v>
      </c>
    </row>
    <row r="5944" spans="1:17" ht="15" customHeight="1" x14ac:dyDescent="0.25">
      <c r="A5944" s="30">
        <v>2012</v>
      </c>
      <c r="B5944" s="3" t="s">
        <v>44</v>
      </c>
      <c r="C5944" s="3" t="s">
        <v>46</v>
      </c>
      <c r="D5944" s="3" t="s">
        <v>46</v>
      </c>
      <c r="E5944" s="3">
        <v>92</v>
      </c>
      <c r="F5944" s="3">
        <v>184</v>
      </c>
      <c r="G5944" s="3">
        <v>184</v>
      </c>
      <c r="H5944" s="3">
        <v>79580724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 t="str">
        <f>B5944&amp;" | "&amp;C5944&amp;" | "&amp;D5944</f>
        <v>documentazione_amministrativa / deliberazioni | DELIBERA | DELIBERA</v>
      </c>
      <c r="Q5944" s="3" t="str">
        <f>VLOOKUP(P5944,'Classificazione UD'!A:B,2,FALSE)</f>
        <v>Amministrativo</v>
      </c>
    </row>
    <row r="5945" spans="1:17" ht="15" customHeight="1" x14ac:dyDescent="0.25">
      <c r="A5945" s="30">
        <v>2013</v>
      </c>
      <c r="B5945" s="3" t="s">
        <v>44</v>
      </c>
      <c r="C5945" s="3" t="s">
        <v>46</v>
      </c>
      <c r="D5945" s="3" t="s">
        <v>46</v>
      </c>
      <c r="E5945" s="3">
        <v>82</v>
      </c>
      <c r="F5945" s="3">
        <v>164</v>
      </c>
      <c r="G5945" s="3">
        <v>164</v>
      </c>
      <c r="H5945" s="3">
        <v>57923308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 t="str">
        <f>B5945&amp;" | "&amp;C5945&amp;" | "&amp;D5945</f>
        <v>documentazione_amministrativa / deliberazioni | DELIBERA | DELIBERA</v>
      </c>
      <c r="Q5945" s="3" t="str">
        <f>VLOOKUP(P5945,'Classificazione UD'!A:B,2,FALSE)</f>
        <v>Amministrativo</v>
      </c>
    </row>
    <row r="5946" spans="1:17" ht="15" customHeight="1" x14ac:dyDescent="0.25">
      <c r="A5946" s="30">
        <v>2014</v>
      </c>
      <c r="B5946" s="3" t="s">
        <v>44</v>
      </c>
      <c r="C5946" s="3" t="s">
        <v>46</v>
      </c>
      <c r="D5946" s="3" t="s">
        <v>46</v>
      </c>
      <c r="E5946" s="3">
        <v>92</v>
      </c>
      <c r="F5946" s="3">
        <v>185</v>
      </c>
      <c r="G5946" s="3">
        <v>185</v>
      </c>
      <c r="H5946" s="3">
        <v>70357208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 t="str">
        <f>B5946&amp;" | "&amp;C5946&amp;" | "&amp;D5946</f>
        <v>documentazione_amministrativa / deliberazioni | DELIBERA | DELIBERA</v>
      </c>
      <c r="Q5946" s="3" t="str">
        <f>VLOOKUP(P5946,'Classificazione UD'!A:B,2,FALSE)</f>
        <v>Amministrativo</v>
      </c>
    </row>
    <row r="5947" spans="1:17" ht="15" customHeight="1" x14ac:dyDescent="0.25">
      <c r="A5947" s="30">
        <v>2015</v>
      </c>
      <c r="B5947" s="3" t="s">
        <v>44</v>
      </c>
      <c r="C5947" s="3" t="s">
        <v>46</v>
      </c>
      <c r="D5947" s="3" t="s">
        <v>46</v>
      </c>
      <c r="E5947" s="3">
        <v>92</v>
      </c>
      <c r="F5947" s="3">
        <v>184</v>
      </c>
      <c r="G5947" s="3">
        <v>184</v>
      </c>
      <c r="H5947" s="3">
        <v>89789655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 t="str">
        <f>B5947&amp;" | "&amp;C5947&amp;" | "&amp;D5947</f>
        <v>documentazione_amministrativa / deliberazioni | DELIBERA | DELIBERA</v>
      </c>
      <c r="Q5947" s="3" t="str">
        <f>VLOOKUP(P5947,'Classificazione UD'!A:B,2,FALSE)</f>
        <v>Amministrativo</v>
      </c>
    </row>
    <row r="5948" spans="1:17" ht="15" customHeight="1" x14ac:dyDescent="0.25">
      <c r="A5948" s="30">
        <v>2016</v>
      </c>
      <c r="B5948" s="3" t="s">
        <v>44</v>
      </c>
      <c r="C5948" s="3" t="s">
        <v>46</v>
      </c>
      <c r="D5948" s="3" t="s">
        <v>46</v>
      </c>
      <c r="E5948" s="3">
        <v>59</v>
      </c>
      <c r="F5948" s="3">
        <v>118</v>
      </c>
      <c r="G5948" s="3">
        <v>118</v>
      </c>
      <c r="H5948" s="3">
        <v>62195326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 t="str">
        <f>B5948&amp;" | "&amp;C5948&amp;" | "&amp;D5948</f>
        <v>documentazione_amministrativa / deliberazioni | DELIBERA | DELIBERA</v>
      </c>
      <c r="Q5948" s="3" t="str">
        <f>VLOOKUP(P5948,'Classificazione UD'!A:B,2,FALSE)</f>
        <v>Amministrativo</v>
      </c>
    </row>
    <row r="5949" spans="1:17" ht="15" customHeight="1" x14ac:dyDescent="0.25">
      <c r="A5949" s="30">
        <v>2014</v>
      </c>
      <c r="B5949" s="3" t="s">
        <v>48</v>
      </c>
      <c r="C5949" s="3" t="s">
        <v>81</v>
      </c>
      <c r="D5949" s="3" t="s">
        <v>81</v>
      </c>
      <c r="E5949" s="3">
        <v>419</v>
      </c>
      <c r="F5949" s="3">
        <v>1117</v>
      </c>
      <c r="G5949" s="3">
        <v>1117</v>
      </c>
      <c r="H5949" s="3">
        <v>237643409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 t="str">
        <f>B5949&amp;" | "&amp;C5949&amp;" | "&amp;D5949</f>
        <v>documentazione_amministrativa / determinazioni | DETERMINA | DETERMINA</v>
      </c>
      <c r="Q5949" s="3" t="str">
        <f>VLOOKUP(P5949,'Classificazione UD'!A:B,2,FALSE)</f>
        <v>Amministrativo</v>
      </c>
    </row>
    <row r="5950" spans="1:17" ht="15" customHeight="1" x14ac:dyDescent="0.25">
      <c r="A5950" s="30">
        <v>2015</v>
      </c>
      <c r="B5950" s="3" t="s">
        <v>48</v>
      </c>
      <c r="C5950" s="3" t="s">
        <v>81</v>
      </c>
      <c r="D5950" s="3" t="s">
        <v>81</v>
      </c>
      <c r="E5950" s="3">
        <v>399</v>
      </c>
      <c r="F5950" s="3">
        <v>813</v>
      </c>
      <c r="G5950" s="3">
        <v>813</v>
      </c>
      <c r="H5950" s="3">
        <v>132982707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 t="str">
        <f>B5950&amp;" | "&amp;C5950&amp;" | "&amp;D5950</f>
        <v>documentazione_amministrativa / determinazioni | DETERMINA | DETERMINA</v>
      </c>
      <c r="Q5950" s="3" t="str">
        <f>VLOOKUP(P5950,'Classificazione UD'!A:B,2,FALSE)</f>
        <v>Amministrativo</v>
      </c>
    </row>
    <row r="5951" spans="1:17" ht="15" customHeight="1" x14ac:dyDescent="0.25">
      <c r="A5951" s="30">
        <v>2016</v>
      </c>
      <c r="B5951" s="3" t="s">
        <v>48</v>
      </c>
      <c r="C5951" s="3" t="s">
        <v>81</v>
      </c>
      <c r="D5951" s="3" t="s">
        <v>81</v>
      </c>
      <c r="E5951" s="3">
        <v>271</v>
      </c>
      <c r="F5951" s="3">
        <v>930</v>
      </c>
      <c r="G5951" s="3">
        <v>930</v>
      </c>
      <c r="H5951" s="3">
        <v>210319531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 t="str">
        <f>B5951&amp;" | "&amp;C5951&amp;" | "&amp;D5951</f>
        <v>documentazione_amministrativa / determinazioni | DETERMINA | DETERMINA</v>
      </c>
      <c r="Q5951" s="3" t="str">
        <f>VLOOKUP(P5951,'Classificazione UD'!A:B,2,FALSE)</f>
        <v>Amministrativo</v>
      </c>
    </row>
    <row r="5952" spans="1:17" ht="15" customHeight="1" x14ac:dyDescent="0.25">
      <c r="A5952" s="30">
        <v>2015</v>
      </c>
      <c r="B5952" s="3" t="s">
        <v>17</v>
      </c>
      <c r="C5952" s="3" t="s">
        <v>27</v>
      </c>
      <c r="D5952" s="3" t="s">
        <v>19</v>
      </c>
      <c r="E5952" s="3">
        <v>1955</v>
      </c>
      <c r="F5952" s="3">
        <v>11081</v>
      </c>
      <c r="G5952" s="3">
        <v>16584</v>
      </c>
      <c r="H5952" s="3">
        <v>941639447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 t="str">
        <f>B5952&amp;" | "&amp;C5952&amp;" | "&amp;D5952</f>
        <v>documentazione_amministrativa / documentazione_contabile | FATTURA PASSIVA | FATTURA</v>
      </c>
      <c r="Q5952" s="3" t="str">
        <f>VLOOKUP(P5952,'Classificazione UD'!A:B,2,FALSE)</f>
        <v>Fiscale</v>
      </c>
    </row>
    <row r="5953" spans="1:17" ht="15" customHeight="1" x14ac:dyDescent="0.25">
      <c r="A5953" s="30">
        <v>2016</v>
      </c>
      <c r="B5953" s="3" t="s">
        <v>17</v>
      </c>
      <c r="C5953" s="3" t="s">
        <v>27</v>
      </c>
      <c r="D5953" s="3" t="s">
        <v>19</v>
      </c>
      <c r="E5953" s="3">
        <v>2291</v>
      </c>
      <c r="F5953" s="3">
        <v>13237</v>
      </c>
      <c r="G5953" s="3">
        <v>20108</v>
      </c>
      <c r="H5953" s="3">
        <v>1026143004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 t="str">
        <f>B5953&amp;" | "&amp;C5953&amp;" | "&amp;D5953</f>
        <v>documentazione_amministrativa / documentazione_contabile | FATTURA PASSIVA | FATTURA</v>
      </c>
      <c r="Q5953" s="3" t="str">
        <f>VLOOKUP(P5953,'Classificazione UD'!A:B,2,FALSE)</f>
        <v>Fiscale</v>
      </c>
    </row>
    <row r="5954" spans="1:17" ht="15" customHeight="1" x14ac:dyDescent="0.25">
      <c r="A5954" s="30">
        <v>2015</v>
      </c>
      <c r="B5954" s="3" t="s">
        <v>17</v>
      </c>
      <c r="C5954" s="3" t="s">
        <v>24</v>
      </c>
      <c r="D5954" s="3" t="s">
        <v>24</v>
      </c>
      <c r="E5954" s="3">
        <v>10</v>
      </c>
      <c r="F5954" s="3">
        <v>10</v>
      </c>
      <c r="G5954" s="3">
        <v>10</v>
      </c>
      <c r="H5954" s="3">
        <v>145067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 t="str">
        <f>B5954&amp;" | "&amp;C5954&amp;" | "&amp;D5954</f>
        <v>documentazione_amministrativa / documentazione_contabile | FOGLIO DI TRASFORMAZIONE | FOGLIO DI TRASFORMAZIONE</v>
      </c>
      <c r="Q5954" s="3" t="str">
        <f>VLOOKUP(P5954,'Classificazione UD'!A:B,2,FALSE)</f>
        <v>Tecnico</v>
      </c>
    </row>
    <row r="5955" spans="1:17" ht="15" customHeight="1" x14ac:dyDescent="0.25">
      <c r="A5955" s="30">
        <v>2006</v>
      </c>
      <c r="B5955" s="3" t="s">
        <v>44</v>
      </c>
      <c r="C5955" s="3" t="s">
        <v>46</v>
      </c>
      <c r="D5955" s="3" t="s">
        <v>46</v>
      </c>
      <c r="E5955" s="3">
        <v>150</v>
      </c>
      <c r="F5955" s="3">
        <v>395</v>
      </c>
      <c r="G5955" s="3">
        <v>395</v>
      </c>
      <c r="H5955" s="3">
        <v>50910473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 t="str">
        <f>B5955&amp;" | "&amp;C5955&amp;" | "&amp;D5955</f>
        <v>documentazione_amministrativa / deliberazioni | DELIBERA | DELIBERA</v>
      </c>
      <c r="Q5955" s="3" t="str">
        <f>VLOOKUP(P5955,'Classificazione UD'!A:B,2,FALSE)</f>
        <v>Amministrativo</v>
      </c>
    </row>
    <row r="5956" spans="1:17" ht="15" customHeight="1" x14ac:dyDescent="0.25">
      <c r="A5956" s="30">
        <v>2007</v>
      </c>
      <c r="B5956" s="3" t="s">
        <v>44</v>
      </c>
      <c r="C5956" s="3" t="s">
        <v>46</v>
      </c>
      <c r="D5956" s="3" t="s">
        <v>46</v>
      </c>
      <c r="E5956" s="3">
        <v>133</v>
      </c>
      <c r="F5956" s="3">
        <v>395</v>
      </c>
      <c r="G5956" s="3">
        <v>395</v>
      </c>
      <c r="H5956" s="3">
        <v>56202823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 t="str">
        <f>B5956&amp;" | "&amp;C5956&amp;" | "&amp;D5956</f>
        <v>documentazione_amministrativa / deliberazioni | DELIBERA | DELIBERA</v>
      </c>
      <c r="Q5956" s="3" t="str">
        <f>VLOOKUP(P5956,'Classificazione UD'!A:B,2,FALSE)</f>
        <v>Amministrativo</v>
      </c>
    </row>
    <row r="5957" spans="1:17" ht="15" customHeight="1" x14ac:dyDescent="0.25">
      <c r="A5957" s="30">
        <v>2008</v>
      </c>
      <c r="B5957" s="3" t="s">
        <v>44</v>
      </c>
      <c r="C5957" s="3" t="s">
        <v>46</v>
      </c>
      <c r="D5957" s="3" t="s">
        <v>46</v>
      </c>
      <c r="E5957" s="3">
        <v>141</v>
      </c>
      <c r="F5957" s="3">
        <v>423</v>
      </c>
      <c r="G5957" s="3">
        <v>423</v>
      </c>
      <c r="H5957" s="3">
        <v>71296557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 t="str">
        <f>B5957&amp;" | "&amp;C5957&amp;" | "&amp;D5957</f>
        <v>documentazione_amministrativa / deliberazioni | DELIBERA | DELIBERA</v>
      </c>
      <c r="Q5957" s="3" t="str">
        <f>VLOOKUP(P5957,'Classificazione UD'!A:B,2,FALSE)</f>
        <v>Amministrativo</v>
      </c>
    </row>
    <row r="5958" spans="1:17" ht="15" customHeight="1" x14ac:dyDescent="0.25">
      <c r="A5958" s="30">
        <v>2009</v>
      </c>
      <c r="B5958" s="3" t="s">
        <v>44</v>
      </c>
      <c r="C5958" s="3" t="s">
        <v>46</v>
      </c>
      <c r="D5958" s="3" t="s">
        <v>46</v>
      </c>
      <c r="E5958" s="3">
        <v>168</v>
      </c>
      <c r="F5958" s="3">
        <v>504</v>
      </c>
      <c r="G5958" s="3">
        <v>504</v>
      </c>
      <c r="H5958" s="3">
        <v>80212369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 t="str">
        <f>B5958&amp;" | "&amp;C5958&amp;" | "&amp;D5958</f>
        <v>documentazione_amministrativa / deliberazioni | DELIBERA | DELIBERA</v>
      </c>
      <c r="Q5958" s="3" t="str">
        <f>VLOOKUP(P5958,'Classificazione UD'!A:B,2,FALSE)</f>
        <v>Amministrativo</v>
      </c>
    </row>
    <row r="5959" spans="1:17" ht="15" customHeight="1" x14ac:dyDescent="0.25">
      <c r="A5959" s="30">
        <v>2010</v>
      </c>
      <c r="B5959" s="3" t="s">
        <v>44</v>
      </c>
      <c r="C5959" s="3" t="s">
        <v>46</v>
      </c>
      <c r="D5959" s="3" t="s">
        <v>46</v>
      </c>
      <c r="E5959" s="3">
        <v>177</v>
      </c>
      <c r="F5959" s="3">
        <v>525</v>
      </c>
      <c r="G5959" s="3">
        <v>525</v>
      </c>
      <c r="H5959" s="3">
        <v>91089647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 t="str">
        <f>B5959&amp;" | "&amp;C5959&amp;" | "&amp;D5959</f>
        <v>documentazione_amministrativa / deliberazioni | DELIBERA | DELIBERA</v>
      </c>
      <c r="Q5959" s="3" t="str">
        <f>VLOOKUP(P5959,'Classificazione UD'!A:B,2,FALSE)</f>
        <v>Amministrativo</v>
      </c>
    </row>
    <row r="5960" spans="1:17" ht="15" customHeight="1" x14ac:dyDescent="0.25">
      <c r="A5960" s="30">
        <v>2011</v>
      </c>
      <c r="B5960" s="3" t="s">
        <v>44</v>
      </c>
      <c r="C5960" s="3" t="s">
        <v>46</v>
      </c>
      <c r="D5960" s="3" t="s">
        <v>46</v>
      </c>
      <c r="E5960" s="3">
        <v>123</v>
      </c>
      <c r="F5960" s="3">
        <v>300</v>
      </c>
      <c r="G5960" s="3">
        <v>300</v>
      </c>
      <c r="H5960" s="3">
        <v>55506419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 t="str">
        <f>B5960&amp;" | "&amp;C5960&amp;" | "&amp;D5960</f>
        <v>documentazione_amministrativa / deliberazioni | DELIBERA | DELIBERA</v>
      </c>
      <c r="Q5960" s="3" t="str">
        <f>VLOOKUP(P5960,'Classificazione UD'!A:B,2,FALSE)</f>
        <v>Amministrativo</v>
      </c>
    </row>
    <row r="5961" spans="1:17" ht="15" customHeight="1" x14ac:dyDescent="0.25">
      <c r="A5961" s="30">
        <v>2012</v>
      </c>
      <c r="B5961" s="3" t="s">
        <v>44</v>
      </c>
      <c r="C5961" s="3" t="s">
        <v>46</v>
      </c>
      <c r="D5961" s="3" t="s">
        <v>46</v>
      </c>
      <c r="E5961" s="3">
        <v>111</v>
      </c>
      <c r="F5961" s="3">
        <v>223</v>
      </c>
      <c r="G5961" s="3">
        <v>223</v>
      </c>
      <c r="H5961" s="3">
        <v>43487370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 t="str">
        <f>B5961&amp;" | "&amp;C5961&amp;" | "&amp;D5961</f>
        <v>documentazione_amministrativa / deliberazioni | DELIBERA | DELIBERA</v>
      </c>
      <c r="Q5961" s="3" t="str">
        <f>VLOOKUP(P5961,'Classificazione UD'!A:B,2,FALSE)</f>
        <v>Amministrativo</v>
      </c>
    </row>
    <row r="5962" spans="1:17" ht="15" customHeight="1" x14ac:dyDescent="0.25">
      <c r="A5962" s="30">
        <v>2013</v>
      </c>
      <c r="B5962" s="3" t="s">
        <v>44</v>
      </c>
      <c r="C5962" s="3" t="s">
        <v>46</v>
      </c>
      <c r="D5962" s="3" t="s">
        <v>46</v>
      </c>
      <c r="E5962" s="3">
        <v>141</v>
      </c>
      <c r="F5962" s="3">
        <v>284</v>
      </c>
      <c r="G5962" s="3">
        <v>284</v>
      </c>
      <c r="H5962" s="3">
        <v>56758603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 t="str">
        <f>B5962&amp;" | "&amp;C5962&amp;" | "&amp;D5962</f>
        <v>documentazione_amministrativa / deliberazioni | DELIBERA | DELIBERA</v>
      </c>
      <c r="Q5962" s="3" t="str">
        <f>VLOOKUP(P5962,'Classificazione UD'!A:B,2,FALSE)</f>
        <v>Amministrativo</v>
      </c>
    </row>
    <row r="5963" spans="1:17" ht="15" customHeight="1" x14ac:dyDescent="0.25">
      <c r="A5963" s="30">
        <v>2014</v>
      </c>
      <c r="B5963" s="3" t="s">
        <v>44</v>
      </c>
      <c r="C5963" s="3" t="s">
        <v>46</v>
      </c>
      <c r="D5963" s="3" t="s">
        <v>46</v>
      </c>
      <c r="E5963" s="3">
        <v>130</v>
      </c>
      <c r="F5963" s="3">
        <v>266</v>
      </c>
      <c r="G5963" s="3">
        <v>266</v>
      </c>
      <c r="H5963" s="3">
        <v>47580412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 t="str">
        <f>B5963&amp;" | "&amp;C5963&amp;" | "&amp;D5963</f>
        <v>documentazione_amministrativa / deliberazioni | DELIBERA | DELIBERA</v>
      </c>
      <c r="Q5963" s="3" t="str">
        <f>VLOOKUP(P5963,'Classificazione UD'!A:B,2,FALSE)</f>
        <v>Amministrativo</v>
      </c>
    </row>
    <row r="5964" spans="1:17" ht="15" customHeight="1" x14ac:dyDescent="0.25">
      <c r="A5964" s="30">
        <v>2015</v>
      </c>
      <c r="B5964" s="3" t="s">
        <v>44</v>
      </c>
      <c r="C5964" s="3" t="s">
        <v>46</v>
      </c>
      <c r="D5964" s="3" t="s">
        <v>46</v>
      </c>
      <c r="E5964" s="3">
        <v>143</v>
      </c>
      <c r="F5964" s="3">
        <v>289</v>
      </c>
      <c r="G5964" s="3">
        <v>289</v>
      </c>
      <c r="H5964" s="3">
        <v>72952050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 t="str">
        <f>B5964&amp;" | "&amp;C5964&amp;" | "&amp;D5964</f>
        <v>documentazione_amministrativa / deliberazioni | DELIBERA | DELIBERA</v>
      </c>
      <c r="Q5964" s="3" t="str">
        <f>VLOOKUP(P5964,'Classificazione UD'!A:B,2,FALSE)</f>
        <v>Amministrativo</v>
      </c>
    </row>
    <row r="5965" spans="1:17" ht="15" customHeight="1" x14ac:dyDescent="0.25">
      <c r="A5965" s="30">
        <v>2016</v>
      </c>
      <c r="B5965" s="3" t="s">
        <v>44</v>
      </c>
      <c r="C5965" s="3" t="s">
        <v>46</v>
      </c>
      <c r="D5965" s="3" t="s">
        <v>46</v>
      </c>
      <c r="E5965" s="3">
        <v>68</v>
      </c>
      <c r="F5965" s="3">
        <v>245</v>
      </c>
      <c r="G5965" s="3">
        <v>245</v>
      </c>
      <c r="H5965" s="3">
        <v>88419477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 t="str">
        <f>B5965&amp;" | "&amp;C5965&amp;" | "&amp;D5965</f>
        <v>documentazione_amministrativa / deliberazioni | DELIBERA | DELIBERA</v>
      </c>
      <c r="Q5965" s="3" t="str">
        <f>VLOOKUP(P5965,'Classificazione UD'!A:B,2,FALSE)</f>
        <v>Amministrativo</v>
      </c>
    </row>
    <row r="5966" spans="1:17" ht="15" customHeight="1" x14ac:dyDescent="0.25">
      <c r="A5966" s="30">
        <v>2012</v>
      </c>
      <c r="B5966" s="3" t="s">
        <v>23</v>
      </c>
      <c r="C5966" s="3" t="s">
        <v>121</v>
      </c>
      <c r="D5966" s="3" t="s">
        <v>121</v>
      </c>
      <c r="E5966" s="3">
        <v>11</v>
      </c>
      <c r="F5966" s="3">
        <v>12</v>
      </c>
      <c r="G5966" s="3">
        <v>12</v>
      </c>
      <c r="H5966" s="3">
        <v>145458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 t="str">
        <f>B5966&amp;" | "&amp;C5966&amp;" | "&amp;D5966</f>
        <v>documentazione_amministrativa / altri_documenti | NOTIFICA | NOTIFICA</v>
      </c>
      <c r="Q5966" s="3" t="str">
        <f>VLOOKUP(P5966,'Classificazione UD'!A:B,2,FALSE)</f>
        <v>Amministrativo</v>
      </c>
    </row>
    <row r="5967" spans="1:17" ht="15" customHeight="1" x14ac:dyDescent="0.25">
      <c r="A5967" s="30">
        <v>2013</v>
      </c>
      <c r="B5967" s="3" t="s">
        <v>23</v>
      </c>
      <c r="C5967" s="3" t="s">
        <v>121</v>
      </c>
      <c r="D5967" s="3" t="s">
        <v>121</v>
      </c>
      <c r="E5967" s="3">
        <v>12</v>
      </c>
      <c r="F5967" s="3">
        <v>12</v>
      </c>
      <c r="G5967" s="3">
        <v>12</v>
      </c>
      <c r="H5967" s="3">
        <v>2607467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 t="str">
        <f>B5967&amp;" | "&amp;C5967&amp;" | "&amp;D5967</f>
        <v>documentazione_amministrativa / altri_documenti | NOTIFICA | NOTIFICA</v>
      </c>
      <c r="Q5967" s="3" t="str">
        <f>VLOOKUP(P5967,'Classificazione UD'!A:B,2,FALSE)</f>
        <v>Amministrativo</v>
      </c>
    </row>
    <row r="5968" spans="1:17" ht="15" customHeight="1" x14ac:dyDescent="0.25">
      <c r="A5968" s="30">
        <v>2014</v>
      </c>
      <c r="B5968" s="3" t="s">
        <v>23</v>
      </c>
      <c r="C5968" s="3" t="s">
        <v>121</v>
      </c>
      <c r="D5968" s="3" t="s">
        <v>121</v>
      </c>
      <c r="E5968" s="3">
        <v>21</v>
      </c>
      <c r="F5968" s="3">
        <v>21</v>
      </c>
      <c r="G5968" s="3">
        <v>21</v>
      </c>
      <c r="H5968" s="3">
        <v>1567868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 t="str">
        <f>B5968&amp;" | "&amp;C5968&amp;" | "&amp;D5968</f>
        <v>documentazione_amministrativa / altri_documenti | NOTIFICA | NOTIFICA</v>
      </c>
      <c r="Q5968" s="3" t="str">
        <f>VLOOKUP(P5968,'Classificazione UD'!A:B,2,FALSE)</f>
        <v>Amministrativo</v>
      </c>
    </row>
    <row r="5969" spans="1:17" ht="15" customHeight="1" x14ac:dyDescent="0.25">
      <c r="A5969" s="30">
        <v>2015</v>
      </c>
      <c r="B5969" s="3" t="s">
        <v>23</v>
      </c>
      <c r="C5969" s="3" t="s">
        <v>121</v>
      </c>
      <c r="D5969" s="3" t="s">
        <v>121</v>
      </c>
      <c r="E5969" s="3">
        <v>30</v>
      </c>
      <c r="F5969" s="3">
        <v>30</v>
      </c>
      <c r="G5969" s="3">
        <v>30</v>
      </c>
      <c r="H5969" s="3">
        <v>17645371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 t="str">
        <f>B5969&amp;" | "&amp;C5969&amp;" | "&amp;D5969</f>
        <v>documentazione_amministrativa / altri_documenti | NOTIFICA | NOTIFICA</v>
      </c>
      <c r="Q5969" s="3" t="str">
        <f>VLOOKUP(P5969,'Classificazione UD'!A:B,2,FALSE)</f>
        <v>Amministrativo</v>
      </c>
    </row>
    <row r="5970" spans="1:17" ht="15" customHeight="1" x14ac:dyDescent="0.25">
      <c r="A5970" s="30">
        <v>2016</v>
      </c>
      <c r="B5970" s="3" t="s">
        <v>23</v>
      </c>
      <c r="C5970" s="3" t="s">
        <v>121</v>
      </c>
      <c r="D5970" s="3" t="s">
        <v>121</v>
      </c>
      <c r="E5970" s="3">
        <v>651</v>
      </c>
      <c r="F5970" s="3">
        <v>655</v>
      </c>
      <c r="G5970" s="3">
        <v>655</v>
      </c>
      <c r="H5970" s="3">
        <v>789985563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 t="str">
        <f>B5970&amp;" | "&amp;C5970&amp;" | "&amp;D5970</f>
        <v>documentazione_amministrativa / altri_documenti | NOTIFICA | NOTIFICA</v>
      </c>
      <c r="Q5970" s="3" t="str">
        <f>VLOOKUP(P5970,'Classificazione UD'!A:B,2,FALSE)</f>
        <v>Amministrativo</v>
      </c>
    </row>
    <row r="5971" spans="1:17" ht="15" customHeight="1" x14ac:dyDescent="0.25">
      <c r="A5971" s="30">
        <v>2011</v>
      </c>
      <c r="B5971" s="3" t="s">
        <v>118</v>
      </c>
      <c r="C5971" s="3" t="s">
        <v>122</v>
      </c>
      <c r="D5971" s="3" t="s">
        <v>122</v>
      </c>
      <c r="E5971" s="3">
        <v>50</v>
      </c>
      <c r="F5971" s="3">
        <v>100</v>
      </c>
      <c r="G5971" s="3">
        <v>100</v>
      </c>
      <c r="H5971" s="3">
        <v>17584716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 t="str">
        <f>B5971&amp;" | "&amp;C5971&amp;" | "&amp;D5971</f>
        <v>documentazione_amministrativa / decreti_ordinanze | ORDINANZA | ORDINANZA</v>
      </c>
      <c r="Q5971" s="3" t="str">
        <f>VLOOKUP(P5971,'Classificazione UD'!A:B,2,FALSE)</f>
        <v>Amministrativo</v>
      </c>
    </row>
    <row r="5972" spans="1:17" ht="15" customHeight="1" x14ac:dyDescent="0.25">
      <c r="A5972" s="30">
        <v>2012</v>
      </c>
      <c r="B5972" s="3" t="s">
        <v>118</v>
      </c>
      <c r="C5972" s="3" t="s">
        <v>122</v>
      </c>
      <c r="D5972" s="3" t="s">
        <v>122</v>
      </c>
      <c r="E5972" s="3">
        <v>147</v>
      </c>
      <c r="F5972" s="3">
        <v>294</v>
      </c>
      <c r="G5972" s="3">
        <v>294</v>
      </c>
      <c r="H5972" s="3">
        <v>50759124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 t="str">
        <f>B5972&amp;" | "&amp;C5972&amp;" | "&amp;D5972</f>
        <v>documentazione_amministrativa / decreti_ordinanze | ORDINANZA | ORDINANZA</v>
      </c>
      <c r="Q5972" s="3" t="str">
        <f>VLOOKUP(P5972,'Classificazione UD'!A:B,2,FALSE)</f>
        <v>Amministrativo</v>
      </c>
    </row>
    <row r="5973" spans="1:17" ht="15" customHeight="1" x14ac:dyDescent="0.25">
      <c r="A5973" s="30">
        <v>2013</v>
      </c>
      <c r="B5973" s="3" t="s">
        <v>118</v>
      </c>
      <c r="C5973" s="3" t="s">
        <v>122</v>
      </c>
      <c r="D5973" s="3" t="s">
        <v>122</v>
      </c>
      <c r="E5973" s="3">
        <v>119</v>
      </c>
      <c r="F5973" s="3">
        <v>238</v>
      </c>
      <c r="G5973" s="3">
        <v>238</v>
      </c>
      <c r="H5973" s="3">
        <v>38429734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 t="str">
        <f>B5973&amp;" | "&amp;C5973&amp;" | "&amp;D5973</f>
        <v>documentazione_amministrativa / decreti_ordinanze | ORDINANZA | ORDINANZA</v>
      </c>
      <c r="Q5973" s="3" t="str">
        <f>VLOOKUP(P5973,'Classificazione UD'!A:B,2,FALSE)</f>
        <v>Amministrativo</v>
      </c>
    </row>
    <row r="5974" spans="1:17" ht="15" customHeight="1" x14ac:dyDescent="0.25">
      <c r="A5974" s="30">
        <v>2014</v>
      </c>
      <c r="B5974" s="3" t="s">
        <v>118</v>
      </c>
      <c r="C5974" s="3" t="s">
        <v>122</v>
      </c>
      <c r="D5974" s="3" t="s">
        <v>122</v>
      </c>
      <c r="E5974" s="3">
        <v>119</v>
      </c>
      <c r="F5974" s="3">
        <v>232</v>
      </c>
      <c r="G5974" s="3">
        <v>232</v>
      </c>
      <c r="H5974" s="3">
        <v>39356374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 t="str">
        <f>B5974&amp;" | "&amp;C5974&amp;" | "&amp;D5974</f>
        <v>documentazione_amministrativa / decreti_ordinanze | ORDINANZA | ORDINANZA</v>
      </c>
      <c r="Q5974" s="3" t="str">
        <f>VLOOKUP(P5974,'Classificazione UD'!A:B,2,FALSE)</f>
        <v>Amministrativo</v>
      </c>
    </row>
    <row r="5975" spans="1:17" ht="15" customHeight="1" x14ac:dyDescent="0.25">
      <c r="A5975" s="30">
        <v>2015</v>
      </c>
      <c r="B5975" s="3" t="s">
        <v>118</v>
      </c>
      <c r="C5975" s="3" t="s">
        <v>122</v>
      </c>
      <c r="D5975" s="3" t="s">
        <v>122</v>
      </c>
      <c r="E5975" s="3">
        <v>124</v>
      </c>
      <c r="F5975" s="3">
        <v>248</v>
      </c>
      <c r="G5975" s="3">
        <v>248</v>
      </c>
      <c r="H5975" s="3">
        <v>38892429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 t="str">
        <f>B5975&amp;" | "&amp;C5975&amp;" | "&amp;D5975</f>
        <v>documentazione_amministrativa / decreti_ordinanze | ORDINANZA | ORDINANZA</v>
      </c>
      <c r="Q5975" s="3" t="str">
        <f>VLOOKUP(P5975,'Classificazione UD'!A:B,2,FALSE)</f>
        <v>Amministrativo</v>
      </c>
    </row>
    <row r="5976" spans="1:17" ht="15" customHeight="1" x14ac:dyDescent="0.25">
      <c r="A5976" s="30">
        <v>2016</v>
      </c>
      <c r="B5976" s="3" t="s">
        <v>118</v>
      </c>
      <c r="C5976" s="3" t="s">
        <v>122</v>
      </c>
      <c r="D5976" s="3" t="s">
        <v>122</v>
      </c>
      <c r="E5976" s="3">
        <v>104</v>
      </c>
      <c r="F5976" s="3">
        <v>208</v>
      </c>
      <c r="G5976" s="3">
        <v>208</v>
      </c>
      <c r="H5976" s="3">
        <v>34945056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 t="str">
        <f>B5976&amp;" | "&amp;C5976&amp;" | "&amp;D5976</f>
        <v>documentazione_amministrativa / decreti_ordinanze | ORDINANZA | ORDINANZA</v>
      </c>
      <c r="Q5976" s="3" t="str">
        <f>VLOOKUP(P5976,'Classificazione UD'!A:B,2,FALSE)</f>
        <v>Amministrativo</v>
      </c>
    </row>
    <row r="5977" spans="1:17" ht="15" customHeight="1" x14ac:dyDescent="0.25">
      <c r="A5977" s="30">
        <v>2005</v>
      </c>
      <c r="B5977" s="3" t="s">
        <v>36</v>
      </c>
      <c r="C5977" s="3" t="s">
        <v>50</v>
      </c>
      <c r="D5977" s="3" t="s">
        <v>50</v>
      </c>
      <c r="E5977" s="3">
        <v>494</v>
      </c>
      <c r="F5977" s="3">
        <v>620</v>
      </c>
      <c r="G5977" s="3">
        <v>620</v>
      </c>
      <c r="H5977" s="3">
        <v>82511394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 t="str">
        <f>B5977&amp;" | "&amp;C5977&amp;" | "&amp;D5977</f>
        <v>documentazione_amministrativa / documenti_protocollati | DOCUMENTO PROTOCOLLATO | DOCUMENTO PROTOCOLLATO</v>
      </c>
      <c r="Q5977" s="3" t="str">
        <f>VLOOKUP(P5977,'Classificazione UD'!A:B,2,FALSE)</f>
        <v>Protocollo</v>
      </c>
    </row>
    <row r="5978" spans="1:17" ht="15" customHeight="1" x14ac:dyDescent="0.25">
      <c r="A5978" s="30">
        <v>2006</v>
      </c>
      <c r="B5978" s="3" t="s">
        <v>36</v>
      </c>
      <c r="C5978" s="3" t="s">
        <v>50</v>
      </c>
      <c r="D5978" s="3" t="s">
        <v>50</v>
      </c>
      <c r="E5978" s="3">
        <v>507</v>
      </c>
      <c r="F5978" s="3">
        <v>696</v>
      </c>
      <c r="G5978" s="3">
        <v>696</v>
      </c>
      <c r="H5978" s="3">
        <v>176999046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 t="str">
        <f>B5978&amp;" | "&amp;C5978&amp;" | "&amp;D5978</f>
        <v>documentazione_amministrativa / documenti_protocollati | DOCUMENTO PROTOCOLLATO | DOCUMENTO PROTOCOLLATO</v>
      </c>
      <c r="Q5978" s="3" t="str">
        <f>VLOOKUP(P5978,'Classificazione UD'!A:B,2,FALSE)</f>
        <v>Protocollo</v>
      </c>
    </row>
    <row r="5979" spans="1:17" ht="15" customHeight="1" x14ac:dyDescent="0.25">
      <c r="A5979" s="30">
        <v>2007</v>
      </c>
      <c r="B5979" s="3" t="s">
        <v>36</v>
      </c>
      <c r="C5979" s="3" t="s">
        <v>50</v>
      </c>
      <c r="D5979" s="3" t="s">
        <v>50</v>
      </c>
      <c r="E5979" s="3">
        <v>322</v>
      </c>
      <c r="F5979" s="3">
        <v>417</v>
      </c>
      <c r="G5979" s="3">
        <v>417</v>
      </c>
      <c r="H5979" s="3">
        <v>78998056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 t="str">
        <f>B5979&amp;" | "&amp;C5979&amp;" | "&amp;D5979</f>
        <v>documentazione_amministrativa / documenti_protocollati | DOCUMENTO PROTOCOLLATO | DOCUMENTO PROTOCOLLATO</v>
      </c>
      <c r="Q5979" s="3" t="str">
        <f>VLOOKUP(P5979,'Classificazione UD'!A:B,2,FALSE)</f>
        <v>Protocollo</v>
      </c>
    </row>
    <row r="5980" spans="1:17" ht="15" customHeight="1" x14ac:dyDescent="0.25">
      <c r="A5980" s="30">
        <v>2008</v>
      </c>
      <c r="B5980" s="3" t="s">
        <v>36</v>
      </c>
      <c r="C5980" s="3" t="s">
        <v>50</v>
      </c>
      <c r="D5980" s="3" t="s">
        <v>50</v>
      </c>
      <c r="E5980" s="3">
        <v>195</v>
      </c>
      <c r="F5980" s="3">
        <v>270</v>
      </c>
      <c r="G5980" s="3">
        <v>270</v>
      </c>
      <c r="H5980" s="3">
        <v>56036191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 t="str">
        <f>B5980&amp;" | "&amp;C5980&amp;" | "&amp;D5980</f>
        <v>documentazione_amministrativa / documenti_protocollati | DOCUMENTO PROTOCOLLATO | DOCUMENTO PROTOCOLLATO</v>
      </c>
      <c r="Q5980" s="3" t="str">
        <f>VLOOKUP(P5980,'Classificazione UD'!A:B,2,FALSE)</f>
        <v>Protocollo</v>
      </c>
    </row>
    <row r="5981" spans="1:17" ht="15" customHeight="1" x14ac:dyDescent="0.25">
      <c r="A5981" s="30">
        <v>2009</v>
      </c>
      <c r="B5981" s="3" t="s">
        <v>36</v>
      </c>
      <c r="C5981" s="3" t="s">
        <v>50</v>
      </c>
      <c r="D5981" s="3" t="s">
        <v>50</v>
      </c>
      <c r="E5981" s="3">
        <v>259</v>
      </c>
      <c r="F5981" s="3">
        <v>515</v>
      </c>
      <c r="G5981" s="3">
        <v>515</v>
      </c>
      <c r="H5981" s="3">
        <v>50023399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 t="str">
        <f>B5981&amp;" | "&amp;C5981&amp;" | "&amp;D5981</f>
        <v>documentazione_amministrativa / documenti_protocollati | DOCUMENTO PROTOCOLLATO | DOCUMENTO PROTOCOLLATO</v>
      </c>
      <c r="Q5981" s="3" t="str">
        <f>VLOOKUP(P5981,'Classificazione UD'!A:B,2,FALSE)</f>
        <v>Protocollo</v>
      </c>
    </row>
    <row r="5982" spans="1:17" ht="15" customHeight="1" x14ac:dyDescent="0.25">
      <c r="A5982" s="30">
        <v>2010</v>
      </c>
      <c r="B5982" s="3" t="s">
        <v>36</v>
      </c>
      <c r="C5982" s="3" t="s">
        <v>50</v>
      </c>
      <c r="D5982" s="3" t="s">
        <v>50</v>
      </c>
      <c r="E5982" s="3">
        <v>295</v>
      </c>
      <c r="F5982" s="3">
        <v>720</v>
      </c>
      <c r="G5982" s="3">
        <v>720</v>
      </c>
      <c r="H5982" s="3">
        <v>79600160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 t="str">
        <f>B5982&amp;" | "&amp;C5982&amp;" | "&amp;D5982</f>
        <v>documentazione_amministrativa / documenti_protocollati | DOCUMENTO PROTOCOLLATO | DOCUMENTO PROTOCOLLATO</v>
      </c>
      <c r="Q5982" s="3" t="str">
        <f>VLOOKUP(P5982,'Classificazione UD'!A:B,2,FALSE)</f>
        <v>Protocollo</v>
      </c>
    </row>
    <row r="5983" spans="1:17" ht="15" customHeight="1" x14ac:dyDescent="0.25">
      <c r="A5983" s="30">
        <v>2011</v>
      </c>
      <c r="B5983" s="3" t="s">
        <v>36</v>
      </c>
      <c r="C5983" s="3" t="s">
        <v>50</v>
      </c>
      <c r="D5983" s="3" t="s">
        <v>50</v>
      </c>
      <c r="E5983" s="3">
        <v>2975</v>
      </c>
      <c r="F5983" s="3">
        <v>6404</v>
      </c>
      <c r="G5983" s="3">
        <v>6404</v>
      </c>
      <c r="H5983" s="3">
        <v>1475970472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 t="str">
        <f>B5983&amp;" | "&amp;C5983&amp;" | "&amp;D5983</f>
        <v>documentazione_amministrativa / documenti_protocollati | DOCUMENTO PROTOCOLLATO | DOCUMENTO PROTOCOLLATO</v>
      </c>
      <c r="Q5983" s="3" t="str">
        <f>VLOOKUP(P5983,'Classificazione UD'!A:B,2,FALSE)</f>
        <v>Protocollo</v>
      </c>
    </row>
    <row r="5984" spans="1:17" ht="15" customHeight="1" x14ac:dyDescent="0.25">
      <c r="A5984" s="30">
        <v>2012</v>
      </c>
      <c r="B5984" s="3" t="s">
        <v>36</v>
      </c>
      <c r="C5984" s="3" t="s">
        <v>50</v>
      </c>
      <c r="D5984" s="3" t="s">
        <v>50</v>
      </c>
      <c r="E5984" s="3">
        <v>13960</v>
      </c>
      <c r="F5984" s="3">
        <v>31413</v>
      </c>
      <c r="G5984" s="3">
        <v>31413</v>
      </c>
      <c r="H5984" s="3">
        <v>7407108167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 t="str">
        <f>B5984&amp;" | "&amp;C5984&amp;" | "&amp;D5984</f>
        <v>documentazione_amministrativa / documenti_protocollati | DOCUMENTO PROTOCOLLATO | DOCUMENTO PROTOCOLLATO</v>
      </c>
      <c r="Q5984" s="3" t="str">
        <f>VLOOKUP(P5984,'Classificazione UD'!A:B,2,FALSE)</f>
        <v>Protocollo</v>
      </c>
    </row>
    <row r="5985" spans="1:17" ht="15" customHeight="1" x14ac:dyDescent="0.25">
      <c r="A5985" s="30">
        <v>2013</v>
      </c>
      <c r="B5985" s="3" t="s">
        <v>36</v>
      </c>
      <c r="C5985" s="3" t="s">
        <v>50</v>
      </c>
      <c r="D5985" s="3" t="s">
        <v>50</v>
      </c>
      <c r="E5985" s="3">
        <v>17527</v>
      </c>
      <c r="F5985" s="3">
        <v>45533</v>
      </c>
      <c r="G5985" s="3">
        <v>45533</v>
      </c>
      <c r="H5985" s="3">
        <v>9567527194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 t="str">
        <f>B5985&amp;" | "&amp;C5985&amp;" | "&amp;D5985</f>
        <v>documentazione_amministrativa / documenti_protocollati | DOCUMENTO PROTOCOLLATO | DOCUMENTO PROTOCOLLATO</v>
      </c>
      <c r="Q5985" s="3" t="str">
        <f>VLOOKUP(P5985,'Classificazione UD'!A:B,2,FALSE)</f>
        <v>Protocollo</v>
      </c>
    </row>
    <row r="5986" spans="1:17" ht="15" customHeight="1" x14ac:dyDescent="0.25">
      <c r="A5986" s="30">
        <v>2014</v>
      </c>
      <c r="B5986" s="3" t="s">
        <v>36</v>
      </c>
      <c r="C5986" s="3" t="s">
        <v>50</v>
      </c>
      <c r="D5986" s="3" t="s">
        <v>50</v>
      </c>
      <c r="E5986" s="3">
        <v>20273</v>
      </c>
      <c r="F5986" s="3">
        <v>55596</v>
      </c>
      <c r="G5986" s="3">
        <v>55596</v>
      </c>
      <c r="H5986" s="3">
        <v>11569415844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 t="str">
        <f>B5986&amp;" | "&amp;C5986&amp;" | "&amp;D5986</f>
        <v>documentazione_amministrativa / documenti_protocollati | DOCUMENTO PROTOCOLLATO | DOCUMENTO PROTOCOLLATO</v>
      </c>
      <c r="Q5986" s="3" t="str">
        <f>VLOOKUP(P5986,'Classificazione UD'!A:B,2,FALSE)</f>
        <v>Protocollo</v>
      </c>
    </row>
    <row r="5987" spans="1:17" ht="15" customHeight="1" x14ac:dyDescent="0.25">
      <c r="A5987" s="30">
        <v>2015</v>
      </c>
      <c r="B5987" s="3" t="s">
        <v>36</v>
      </c>
      <c r="C5987" s="3" t="s">
        <v>50</v>
      </c>
      <c r="D5987" s="3" t="s">
        <v>50</v>
      </c>
      <c r="E5987" s="3">
        <v>20471</v>
      </c>
      <c r="F5987" s="3">
        <v>69472</v>
      </c>
      <c r="G5987" s="3">
        <v>69472</v>
      </c>
      <c r="H5987" s="3">
        <v>20570204558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 t="str">
        <f>B5987&amp;" | "&amp;C5987&amp;" | "&amp;D5987</f>
        <v>documentazione_amministrativa / documenti_protocollati | DOCUMENTO PROTOCOLLATO | DOCUMENTO PROTOCOLLATO</v>
      </c>
      <c r="Q5987" s="3" t="str">
        <f>VLOOKUP(P5987,'Classificazione UD'!A:B,2,FALSE)</f>
        <v>Protocollo</v>
      </c>
    </row>
    <row r="5988" spans="1:17" ht="15" customHeight="1" x14ac:dyDescent="0.25">
      <c r="A5988" s="30">
        <v>2016</v>
      </c>
      <c r="B5988" s="3" t="s">
        <v>36</v>
      </c>
      <c r="C5988" s="3" t="s">
        <v>50</v>
      </c>
      <c r="D5988" s="3" t="s">
        <v>50</v>
      </c>
      <c r="E5988" s="3">
        <v>9248</v>
      </c>
      <c r="F5988" s="3">
        <v>32668</v>
      </c>
      <c r="G5988" s="3">
        <v>32668</v>
      </c>
      <c r="H5988" s="3">
        <v>9773133999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 t="str">
        <f>B5988&amp;" | "&amp;C5988&amp;" | "&amp;D5988</f>
        <v>documentazione_amministrativa / documenti_protocollati | DOCUMENTO PROTOCOLLATO | DOCUMENTO PROTOCOLLATO</v>
      </c>
      <c r="Q5988" s="3" t="str">
        <f>VLOOKUP(P5988,'Classificazione UD'!A:B,2,FALSE)</f>
        <v>Protocollo</v>
      </c>
    </row>
    <row r="5989" spans="1:17" ht="15" customHeight="1" x14ac:dyDescent="0.25">
      <c r="A5989" s="30">
        <v>2015</v>
      </c>
      <c r="B5989" s="3" t="s">
        <v>20</v>
      </c>
      <c r="C5989" s="3" t="s">
        <v>21</v>
      </c>
      <c r="D5989" s="3" t="s">
        <v>21</v>
      </c>
      <c r="E5989" s="3">
        <v>34</v>
      </c>
      <c r="F5989" s="3">
        <v>34</v>
      </c>
      <c r="G5989" s="3">
        <v>34</v>
      </c>
      <c r="H5989" s="3">
        <v>5697910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 t="str">
        <f>B5989&amp;" | "&amp;C5989&amp;" | "&amp;D5989</f>
        <v>documentazione_amministrativa / registri | REGISTRO GIORNALIERO | REGISTRO GIORNALIERO</v>
      </c>
      <c r="Q5989" s="3" t="str">
        <f>VLOOKUP(P5989,'Classificazione UD'!A:B,2,FALSE)</f>
        <v>RGP</v>
      </c>
    </row>
    <row r="5990" spans="1:17" ht="15" customHeight="1" x14ac:dyDescent="0.25">
      <c r="A5990" s="30">
        <v>2016</v>
      </c>
      <c r="B5990" s="3" t="s">
        <v>20</v>
      </c>
      <c r="C5990" s="3" t="s">
        <v>21</v>
      </c>
      <c r="D5990" s="3" t="s">
        <v>21</v>
      </c>
      <c r="E5990" s="3">
        <v>254</v>
      </c>
      <c r="F5990" s="3">
        <v>254</v>
      </c>
      <c r="G5990" s="3">
        <v>254</v>
      </c>
      <c r="H5990" s="3">
        <v>45269780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 t="str">
        <f>B5990&amp;" | "&amp;C5990&amp;" | "&amp;D5990</f>
        <v>documentazione_amministrativa / registri | REGISTRO GIORNALIERO | REGISTRO GIORNALIERO</v>
      </c>
      <c r="Q5990" s="3" t="str">
        <f>VLOOKUP(P5990,'Classificazione UD'!A:B,2,FALSE)</f>
        <v>RGP</v>
      </c>
    </row>
    <row r="5991" spans="1:17" ht="15" customHeight="1" x14ac:dyDescent="0.25">
      <c r="A5991" s="30">
        <v>2011</v>
      </c>
      <c r="B5991" s="3" t="s">
        <v>44</v>
      </c>
      <c r="C5991" s="3" t="s">
        <v>46</v>
      </c>
      <c r="D5991" s="3" t="s">
        <v>46</v>
      </c>
      <c r="E5991" s="3">
        <v>54</v>
      </c>
      <c r="F5991" s="3">
        <v>109</v>
      </c>
      <c r="G5991" s="3">
        <v>109</v>
      </c>
      <c r="H5991" s="3">
        <v>32023993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 t="str">
        <f>B5991&amp;" | "&amp;C5991&amp;" | "&amp;D5991</f>
        <v>documentazione_amministrativa / deliberazioni | DELIBERA | DELIBERA</v>
      </c>
      <c r="Q5991" s="3" t="str">
        <f>VLOOKUP(P5991,'Classificazione UD'!A:B,2,FALSE)</f>
        <v>Amministrativo</v>
      </c>
    </row>
    <row r="5992" spans="1:17" ht="15" customHeight="1" x14ac:dyDescent="0.25">
      <c r="A5992" s="30">
        <v>2012</v>
      </c>
      <c r="B5992" s="3" t="s">
        <v>44</v>
      </c>
      <c r="C5992" s="3" t="s">
        <v>46</v>
      </c>
      <c r="D5992" s="3" t="s">
        <v>46</v>
      </c>
      <c r="E5992" s="3">
        <v>53</v>
      </c>
      <c r="F5992" s="3">
        <v>107</v>
      </c>
      <c r="G5992" s="3">
        <v>107</v>
      </c>
      <c r="H5992" s="3">
        <v>38034847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 t="str">
        <f>B5992&amp;" | "&amp;C5992&amp;" | "&amp;D5992</f>
        <v>documentazione_amministrativa / deliberazioni | DELIBERA | DELIBERA</v>
      </c>
      <c r="Q5992" s="3" t="str">
        <f>VLOOKUP(P5992,'Classificazione UD'!A:B,2,FALSE)</f>
        <v>Amministrativo</v>
      </c>
    </row>
    <row r="5993" spans="1:17" ht="15" customHeight="1" x14ac:dyDescent="0.25">
      <c r="A5993" s="30">
        <v>2013</v>
      </c>
      <c r="B5993" s="3" t="s">
        <v>44</v>
      </c>
      <c r="C5993" s="3" t="s">
        <v>46</v>
      </c>
      <c r="D5993" s="3" t="s">
        <v>46</v>
      </c>
      <c r="E5993" s="3">
        <v>57</v>
      </c>
      <c r="F5993" s="3">
        <v>114</v>
      </c>
      <c r="G5993" s="3">
        <v>114</v>
      </c>
      <c r="H5993" s="3">
        <v>53980494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 t="str">
        <f>B5993&amp;" | "&amp;C5993&amp;" | "&amp;D5993</f>
        <v>documentazione_amministrativa / deliberazioni | DELIBERA | DELIBERA</v>
      </c>
      <c r="Q5993" s="3" t="str">
        <f>VLOOKUP(P5993,'Classificazione UD'!A:B,2,FALSE)</f>
        <v>Amministrativo</v>
      </c>
    </row>
    <row r="5994" spans="1:17" ht="15" customHeight="1" x14ac:dyDescent="0.25">
      <c r="A5994" s="30">
        <v>2014</v>
      </c>
      <c r="B5994" s="3" t="s">
        <v>44</v>
      </c>
      <c r="C5994" s="3" t="s">
        <v>46</v>
      </c>
      <c r="D5994" s="3" t="s">
        <v>46</v>
      </c>
      <c r="E5994" s="3">
        <v>61</v>
      </c>
      <c r="F5994" s="3">
        <v>122</v>
      </c>
      <c r="G5994" s="3">
        <v>122</v>
      </c>
      <c r="H5994" s="3">
        <v>135672403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 t="str">
        <f>B5994&amp;" | "&amp;C5994&amp;" | "&amp;D5994</f>
        <v>documentazione_amministrativa / deliberazioni | DELIBERA | DELIBERA</v>
      </c>
      <c r="Q5994" s="3" t="str">
        <f>VLOOKUP(P5994,'Classificazione UD'!A:B,2,FALSE)</f>
        <v>Amministrativo</v>
      </c>
    </row>
    <row r="5995" spans="1:17" ht="15" customHeight="1" x14ac:dyDescent="0.25">
      <c r="A5995" s="30">
        <v>2015</v>
      </c>
      <c r="B5995" s="3" t="s">
        <v>44</v>
      </c>
      <c r="C5995" s="3" t="s">
        <v>46</v>
      </c>
      <c r="D5995" s="3" t="s">
        <v>46</v>
      </c>
      <c r="E5995" s="3">
        <v>58</v>
      </c>
      <c r="F5995" s="3">
        <v>116</v>
      </c>
      <c r="G5995" s="3">
        <v>116</v>
      </c>
      <c r="H5995" s="3">
        <v>58648866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 t="str">
        <f>B5995&amp;" | "&amp;C5995&amp;" | "&amp;D5995</f>
        <v>documentazione_amministrativa / deliberazioni | DELIBERA | DELIBERA</v>
      </c>
      <c r="Q5995" s="3" t="str">
        <f>VLOOKUP(P5995,'Classificazione UD'!A:B,2,FALSE)</f>
        <v>Amministrativo</v>
      </c>
    </row>
    <row r="5996" spans="1:17" ht="15" customHeight="1" x14ac:dyDescent="0.25">
      <c r="A5996" s="30">
        <v>2016</v>
      </c>
      <c r="B5996" s="3" t="s">
        <v>44</v>
      </c>
      <c r="C5996" s="3" t="s">
        <v>46</v>
      </c>
      <c r="D5996" s="3" t="s">
        <v>46</v>
      </c>
      <c r="E5996" s="3">
        <v>33</v>
      </c>
      <c r="F5996" s="3">
        <v>66</v>
      </c>
      <c r="G5996" s="3">
        <v>66</v>
      </c>
      <c r="H5996" s="3">
        <v>33180076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 t="str">
        <f>B5996&amp;" | "&amp;C5996&amp;" | "&amp;D5996</f>
        <v>documentazione_amministrativa / deliberazioni | DELIBERA | DELIBERA</v>
      </c>
      <c r="Q5996" s="3" t="str">
        <f>VLOOKUP(P5996,'Classificazione UD'!A:B,2,FALSE)</f>
        <v>Amministrativo</v>
      </c>
    </row>
    <row r="5997" spans="1:17" ht="15" customHeight="1" x14ac:dyDescent="0.25">
      <c r="A5997" s="30">
        <v>2011</v>
      </c>
      <c r="B5997" s="3" t="s">
        <v>48</v>
      </c>
      <c r="C5997" s="3" t="s">
        <v>81</v>
      </c>
      <c r="D5997" s="3" t="s">
        <v>81</v>
      </c>
      <c r="E5997" s="3">
        <v>69</v>
      </c>
      <c r="F5997" s="3">
        <v>138</v>
      </c>
      <c r="G5997" s="3">
        <v>138</v>
      </c>
      <c r="H5997" s="3">
        <v>24479072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 t="str">
        <f>B5997&amp;" | "&amp;C5997&amp;" | "&amp;D5997</f>
        <v>documentazione_amministrativa / determinazioni | DETERMINA | DETERMINA</v>
      </c>
      <c r="Q5997" s="3" t="str">
        <f>VLOOKUP(P5997,'Classificazione UD'!A:B,2,FALSE)</f>
        <v>Amministrativo</v>
      </c>
    </row>
    <row r="5998" spans="1:17" ht="15" customHeight="1" x14ac:dyDescent="0.25">
      <c r="A5998" s="30">
        <v>2012</v>
      </c>
      <c r="B5998" s="3" t="s">
        <v>48</v>
      </c>
      <c r="C5998" s="3" t="s">
        <v>81</v>
      </c>
      <c r="D5998" s="3" t="s">
        <v>81</v>
      </c>
      <c r="E5998" s="3">
        <v>175</v>
      </c>
      <c r="F5998" s="3">
        <v>352</v>
      </c>
      <c r="G5998" s="3">
        <v>352</v>
      </c>
      <c r="H5998" s="3">
        <v>63761308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 t="str">
        <f>B5998&amp;" | "&amp;C5998&amp;" | "&amp;D5998</f>
        <v>documentazione_amministrativa / determinazioni | DETERMINA | DETERMINA</v>
      </c>
      <c r="Q5998" s="3" t="str">
        <f>VLOOKUP(P5998,'Classificazione UD'!A:B,2,FALSE)</f>
        <v>Amministrativo</v>
      </c>
    </row>
    <row r="5999" spans="1:17" ht="15" customHeight="1" x14ac:dyDescent="0.25">
      <c r="A5999" s="30">
        <v>2013</v>
      </c>
      <c r="B5999" s="3" t="s">
        <v>48</v>
      </c>
      <c r="C5999" s="3" t="s">
        <v>81</v>
      </c>
      <c r="D5999" s="3" t="s">
        <v>81</v>
      </c>
      <c r="E5999" s="3">
        <v>160</v>
      </c>
      <c r="F5999" s="3">
        <v>320</v>
      </c>
      <c r="G5999" s="3">
        <v>320</v>
      </c>
      <c r="H5999" s="3">
        <v>47126848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 t="str">
        <f>B5999&amp;" | "&amp;C5999&amp;" | "&amp;D5999</f>
        <v>documentazione_amministrativa / determinazioni | DETERMINA | DETERMINA</v>
      </c>
      <c r="Q5999" s="3" t="str">
        <f>VLOOKUP(P5999,'Classificazione UD'!A:B,2,FALSE)</f>
        <v>Amministrativo</v>
      </c>
    </row>
    <row r="6000" spans="1:17" ht="15" customHeight="1" x14ac:dyDescent="0.25">
      <c r="A6000" s="30">
        <v>2014</v>
      </c>
      <c r="B6000" s="3" t="s">
        <v>48</v>
      </c>
      <c r="C6000" s="3" t="s">
        <v>81</v>
      </c>
      <c r="D6000" s="3" t="s">
        <v>81</v>
      </c>
      <c r="E6000" s="3">
        <v>149</v>
      </c>
      <c r="F6000" s="3">
        <v>298</v>
      </c>
      <c r="G6000" s="3">
        <v>298</v>
      </c>
      <c r="H6000" s="3">
        <v>35669062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 t="str">
        <f>B6000&amp;" | "&amp;C6000&amp;" | "&amp;D6000</f>
        <v>documentazione_amministrativa / determinazioni | DETERMINA | DETERMINA</v>
      </c>
      <c r="Q6000" s="3" t="str">
        <f>VLOOKUP(P6000,'Classificazione UD'!A:B,2,FALSE)</f>
        <v>Amministrativo</v>
      </c>
    </row>
    <row r="6001" spans="1:17" ht="15" customHeight="1" x14ac:dyDescent="0.25">
      <c r="A6001" s="30">
        <v>2011</v>
      </c>
      <c r="B6001" s="3" t="s">
        <v>48</v>
      </c>
      <c r="C6001" s="3" t="s">
        <v>81</v>
      </c>
      <c r="D6001" s="3" t="s">
        <v>81</v>
      </c>
      <c r="E6001" s="3">
        <v>51</v>
      </c>
      <c r="F6001" s="3">
        <v>103</v>
      </c>
      <c r="G6001" s="3">
        <v>103</v>
      </c>
      <c r="H6001" s="3">
        <v>21504359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 t="str">
        <f>B6001&amp;" | "&amp;C6001&amp;" | "&amp;D6001</f>
        <v>documentazione_amministrativa / determinazioni | DETERMINA | DETERMINA</v>
      </c>
      <c r="Q6001" s="3" t="str">
        <f>VLOOKUP(P6001,'Classificazione UD'!A:B,2,FALSE)</f>
        <v>Amministrativo</v>
      </c>
    </row>
    <row r="6002" spans="1:17" ht="15" customHeight="1" x14ac:dyDescent="0.25">
      <c r="A6002" s="30">
        <v>2012</v>
      </c>
      <c r="B6002" s="3" t="s">
        <v>48</v>
      </c>
      <c r="C6002" s="3" t="s">
        <v>81</v>
      </c>
      <c r="D6002" s="3" t="s">
        <v>81</v>
      </c>
      <c r="E6002" s="3">
        <v>4</v>
      </c>
      <c r="F6002" s="3">
        <v>8</v>
      </c>
      <c r="G6002" s="3">
        <v>8</v>
      </c>
      <c r="H6002" s="3">
        <v>805078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 t="str">
        <f>B6002&amp;" | "&amp;C6002&amp;" | "&amp;D6002</f>
        <v>documentazione_amministrativa / determinazioni | DETERMINA | DETERMINA</v>
      </c>
      <c r="Q6002" s="3" t="str">
        <f>VLOOKUP(P6002,'Classificazione UD'!A:B,2,FALSE)</f>
        <v>Amministrativo</v>
      </c>
    </row>
    <row r="6003" spans="1:17" ht="15" customHeight="1" x14ac:dyDescent="0.25">
      <c r="A6003" s="30">
        <v>2014</v>
      </c>
      <c r="B6003" s="3" t="s">
        <v>48</v>
      </c>
      <c r="C6003" s="3" t="s">
        <v>81</v>
      </c>
      <c r="D6003" s="3" t="s">
        <v>81</v>
      </c>
      <c r="E6003" s="3">
        <v>54</v>
      </c>
      <c r="F6003" s="3">
        <v>108</v>
      </c>
      <c r="G6003" s="3">
        <v>108</v>
      </c>
      <c r="H6003" s="3">
        <v>15002884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 t="str">
        <f>B6003&amp;" | "&amp;C6003&amp;" | "&amp;D6003</f>
        <v>documentazione_amministrativa / determinazioni | DETERMINA | DETERMINA</v>
      </c>
      <c r="Q6003" s="3" t="str">
        <f>VLOOKUP(P6003,'Classificazione UD'!A:B,2,FALSE)</f>
        <v>Amministrativo</v>
      </c>
    </row>
    <row r="6004" spans="1:17" ht="15" customHeight="1" x14ac:dyDescent="0.25">
      <c r="A6004" s="30">
        <v>2015</v>
      </c>
      <c r="B6004" s="3" t="s">
        <v>48</v>
      </c>
      <c r="C6004" s="3" t="s">
        <v>81</v>
      </c>
      <c r="D6004" s="3" t="s">
        <v>81</v>
      </c>
      <c r="E6004" s="3">
        <v>130</v>
      </c>
      <c r="F6004" s="3">
        <v>260</v>
      </c>
      <c r="G6004" s="3">
        <v>260</v>
      </c>
      <c r="H6004" s="3">
        <v>32732888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 t="str">
        <f>B6004&amp;" | "&amp;C6004&amp;" | "&amp;D6004</f>
        <v>documentazione_amministrativa / determinazioni | DETERMINA | DETERMINA</v>
      </c>
      <c r="Q6004" s="3" t="str">
        <f>VLOOKUP(P6004,'Classificazione UD'!A:B,2,FALSE)</f>
        <v>Amministrativo</v>
      </c>
    </row>
    <row r="6005" spans="1:17" ht="15" customHeight="1" x14ac:dyDescent="0.25">
      <c r="A6005" s="30">
        <v>2016</v>
      </c>
      <c r="B6005" s="3" t="s">
        <v>48</v>
      </c>
      <c r="C6005" s="3" t="s">
        <v>81</v>
      </c>
      <c r="D6005" s="3" t="s">
        <v>81</v>
      </c>
      <c r="E6005" s="3">
        <v>84</v>
      </c>
      <c r="F6005" s="3">
        <v>168</v>
      </c>
      <c r="G6005" s="3">
        <v>168</v>
      </c>
      <c r="H6005" s="3">
        <v>19383891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 t="str">
        <f>B6005&amp;" | "&amp;C6005&amp;" | "&amp;D6005</f>
        <v>documentazione_amministrativa / determinazioni | DETERMINA | DETERMINA</v>
      </c>
      <c r="Q6005" s="3" t="str">
        <f>VLOOKUP(P6005,'Classificazione UD'!A:B,2,FALSE)</f>
        <v>Amministrativo</v>
      </c>
    </row>
    <row r="6006" spans="1:17" ht="15" customHeight="1" x14ac:dyDescent="0.25">
      <c r="A6006" s="30">
        <v>2011</v>
      </c>
      <c r="B6006" s="3" t="s">
        <v>48</v>
      </c>
      <c r="C6006" s="3" t="s">
        <v>81</v>
      </c>
      <c r="D6006" s="3" t="s">
        <v>81</v>
      </c>
      <c r="E6006" s="3">
        <v>12</v>
      </c>
      <c r="F6006" s="3">
        <v>24</v>
      </c>
      <c r="G6006" s="3">
        <v>24</v>
      </c>
      <c r="H6006" s="3">
        <v>2722825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 t="str">
        <f>B6006&amp;" | "&amp;C6006&amp;" | "&amp;D6006</f>
        <v>documentazione_amministrativa / determinazioni | DETERMINA | DETERMINA</v>
      </c>
      <c r="Q6006" s="3" t="str">
        <f>VLOOKUP(P6006,'Classificazione UD'!A:B,2,FALSE)</f>
        <v>Amministrativo</v>
      </c>
    </row>
    <row r="6007" spans="1:17" ht="15" customHeight="1" x14ac:dyDescent="0.25">
      <c r="A6007" s="30">
        <v>2014</v>
      </c>
      <c r="B6007" s="3" t="s">
        <v>48</v>
      </c>
      <c r="C6007" s="3" t="s">
        <v>81</v>
      </c>
      <c r="D6007" s="3" t="s">
        <v>81</v>
      </c>
      <c r="E6007" s="3">
        <v>11</v>
      </c>
      <c r="F6007" s="3">
        <v>22</v>
      </c>
      <c r="G6007" s="3">
        <v>22</v>
      </c>
      <c r="H6007" s="3">
        <v>2498605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 t="str">
        <f>B6007&amp;" | "&amp;C6007&amp;" | "&amp;D6007</f>
        <v>documentazione_amministrativa / determinazioni | DETERMINA | DETERMINA</v>
      </c>
      <c r="Q6007" s="3" t="str">
        <f>VLOOKUP(P6007,'Classificazione UD'!A:B,2,FALSE)</f>
        <v>Amministrativo</v>
      </c>
    </row>
    <row r="6008" spans="1:17" ht="15" customHeight="1" x14ac:dyDescent="0.25">
      <c r="A6008" s="30">
        <v>2015</v>
      </c>
      <c r="B6008" s="3" t="s">
        <v>48</v>
      </c>
      <c r="C6008" s="3" t="s">
        <v>81</v>
      </c>
      <c r="D6008" s="3" t="s">
        <v>81</v>
      </c>
      <c r="E6008" s="3">
        <v>28</v>
      </c>
      <c r="F6008" s="3">
        <v>56</v>
      </c>
      <c r="G6008" s="3">
        <v>56</v>
      </c>
      <c r="H6008" s="3">
        <v>6769571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 t="str">
        <f>B6008&amp;" | "&amp;C6008&amp;" | "&amp;D6008</f>
        <v>documentazione_amministrativa / determinazioni | DETERMINA | DETERMINA</v>
      </c>
      <c r="Q6008" s="3" t="str">
        <f>VLOOKUP(P6008,'Classificazione UD'!A:B,2,FALSE)</f>
        <v>Amministrativo</v>
      </c>
    </row>
    <row r="6009" spans="1:17" ht="15" customHeight="1" x14ac:dyDescent="0.25">
      <c r="A6009" s="30">
        <v>2016</v>
      </c>
      <c r="B6009" s="3" t="s">
        <v>48</v>
      </c>
      <c r="C6009" s="3" t="s">
        <v>81</v>
      </c>
      <c r="D6009" s="3" t="s">
        <v>81</v>
      </c>
      <c r="E6009" s="3">
        <v>3</v>
      </c>
      <c r="F6009" s="3">
        <v>6</v>
      </c>
      <c r="G6009" s="3">
        <v>6</v>
      </c>
      <c r="H6009" s="3">
        <v>630848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 t="str">
        <f>B6009&amp;" | "&amp;C6009&amp;" | "&amp;D6009</f>
        <v>documentazione_amministrativa / determinazioni | DETERMINA | DETERMINA</v>
      </c>
      <c r="Q6009" s="3" t="str">
        <f>VLOOKUP(P6009,'Classificazione UD'!A:B,2,FALSE)</f>
        <v>Amministrativo</v>
      </c>
    </row>
    <row r="6010" spans="1:17" ht="15" customHeight="1" x14ac:dyDescent="0.25">
      <c r="A6010" s="30">
        <v>2011</v>
      </c>
      <c r="B6010" s="3" t="s">
        <v>48</v>
      </c>
      <c r="C6010" s="3" t="s">
        <v>81</v>
      </c>
      <c r="D6010" s="3" t="s">
        <v>81</v>
      </c>
      <c r="E6010" s="3">
        <v>132</v>
      </c>
      <c r="F6010" s="3">
        <v>264</v>
      </c>
      <c r="G6010" s="3">
        <v>264</v>
      </c>
      <c r="H6010" s="3">
        <v>46045759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 t="str">
        <f>B6010&amp;" | "&amp;C6010&amp;" | "&amp;D6010</f>
        <v>documentazione_amministrativa / determinazioni | DETERMINA | DETERMINA</v>
      </c>
      <c r="Q6010" s="3" t="str">
        <f>VLOOKUP(P6010,'Classificazione UD'!A:B,2,FALSE)</f>
        <v>Amministrativo</v>
      </c>
    </row>
    <row r="6011" spans="1:17" ht="15" customHeight="1" x14ac:dyDescent="0.25">
      <c r="A6011" s="30">
        <v>2012</v>
      </c>
      <c r="B6011" s="3" t="s">
        <v>48</v>
      </c>
      <c r="C6011" s="3" t="s">
        <v>81</v>
      </c>
      <c r="D6011" s="3" t="s">
        <v>81</v>
      </c>
      <c r="E6011" s="3">
        <v>113</v>
      </c>
      <c r="F6011" s="3">
        <v>227</v>
      </c>
      <c r="G6011" s="3">
        <v>227</v>
      </c>
      <c r="H6011" s="3">
        <v>25341126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 t="str">
        <f>B6011&amp;" | "&amp;C6011&amp;" | "&amp;D6011</f>
        <v>documentazione_amministrativa / determinazioni | DETERMINA | DETERMINA</v>
      </c>
      <c r="Q6011" s="3" t="str">
        <f>VLOOKUP(P6011,'Classificazione UD'!A:B,2,FALSE)</f>
        <v>Amministrativo</v>
      </c>
    </row>
    <row r="6012" spans="1:17" ht="15" customHeight="1" x14ac:dyDescent="0.25">
      <c r="A6012" s="30">
        <v>2013</v>
      </c>
      <c r="B6012" s="3" t="s">
        <v>48</v>
      </c>
      <c r="C6012" s="3" t="s">
        <v>81</v>
      </c>
      <c r="D6012" s="3" t="s">
        <v>81</v>
      </c>
      <c r="E6012" s="3">
        <v>138</v>
      </c>
      <c r="F6012" s="3">
        <v>276</v>
      </c>
      <c r="G6012" s="3">
        <v>276</v>
      </c>
      <c r="H6012" s="3">
        <v>30635381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 t="str">
        <f>B6012&amp;" | "&amp;C6012&amp;" | "&amp;D6012</f>
        <v>documentazione_amministrativa / determinazioni | DETERMINA | DETERMINA</v>
      </c>
      <c r="Q6012" s="3" t="str">
        <f>VLOOKUP(P6012,'Classificazione UD'!A:B,2,FALSE)</f>
        <v>Amministrativo</v>
      </c>
    </row>
    <row r="6013" spans="1:17" ht="15" customHeight="1" x14ac:dyDescent="0.25">
      <c r="A6013" s="30">
        <v>2014</v>
      </c>
      <c r="B6013" s="3" t="s">
        <v>48</v>
      </c>
      <c r="C6013" s="3" t="s">
        <v>81</v>
      </c>
      <c r="D6013" s="3" t="s">
        <v>81</v>
      </c>
      <c r="E6013" s="3">
        <v>138</v>
      </c>
      <c r="F6013" s="3">
        <v>276</v>
      </c>
      <c r="G6013" s="3">
        <v>276</v>
      </c>
      <c r="H6013" s="3">
        <v>34733232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 t="str">
        <f>B6013&amp;" | "&amp;C6013&amp;" | "&amp;D6013</f>
        <v>documentazione_amministrativa / determinazioni | DETERMINA | DETERMINA</v>
      </c>
      <c r="Q6013" s="3" t="str">
        <f>VLOOKUP(P6013,'Classificazione UD'!A:B,2,FALSE)</f>
        <v>Amministrativo</v>
      </c>
    </row>
    <row r="6014" spans="1:17" ht="15" customHeight="1" x14ac:dyDescent="0.25">
      <c r="A6014" s="30">
        <v>2015</v>
      </c>
      <c r="B6014" s="3" t="s">
        <v>48</v>
      </c>
      <c r="C6014" s="3" t="s">
        <v>81</v>
      </c>
      <c r="D6014" s="3" t="s">
        <v>81</v>
      </c>
      <c r="E6014" s="3">
        <v>147</v>
      </c>
      <c r="F6014" s="3">
        <v>295</v>
      </c>
      <c r="G6014" s="3">
        <v>295</v>
      </c>
      <c r="H6014" s="3">
        <v>45977096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 t="str">
        <f>B6014&amp;" | "&amp;C6014&amp;" | "&amp;D6014</f>
        <v>documentazione_amministrativa / determinazioni | DETERMINA | DETERMINA</v>
      </c>
      <c r="Q6014" s="3" t="str">
        <f>VLOOKUP(P6014,'Classificazione UD'!A:B,2,FALSE)</f>
        <v>Amministrativo</v>
      </c>
    </row>
    <row r="6015" spans="1:17" ht="15" customHeight="1" x14ac:dyDescent="0.25">
      <c r="A6015" s="30">
        <v>2016</v>
      </c>
      <c r="B6015" s="3" t="s">
        <v>48</v>
      </c>
      <c r="C6015" s="3" t="s">
        <v>81</v>
      </c>
      <c r="D6015" s="3" t="s">
        <v>81</v>
      </c>
      <c r="E6015" s="3">
        <v>158</v>
      </c>
      <c r="F6015" s="3">
        <v>316</v>
      </c>
      <c r="G6015" s="3">
        <v>316</v>
      </c>
      <c r="H6015" s="3">
        <v>46646538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 t="str">
        <f>B6015&amp;" | "&amp;C6015&amp;" | "&amp;D6015</f>
        <v>documentazione_amministrativa / determinazioni | DETERMINA | DETERMINA</v>
      </c>
      <c r="Q6015" s="3" t="str">
        <f>VLOOKUP(P6015,'Classificazione UD'!A:B,2,FALSE)</f>
        <v>Amministrativo</v>
      </c>
    </row>
    <row r="6016" spans="1:17" ht="15" customHeight="1" x14ac:dyDescent="0.25">
      <c r="A6016" s="30">
        <v>2015</v>
      </c>
      <c r="B6016" s="3" t="s">
        <v>17</v>
      </c>
      <c r="C6016" s="3" t="s">
        <v>27</v>
      </c>
      <c r="D6016" s="3" t="s">
        <v>19</v>
      </c>
      <c r="E6016" s="3">
        <v>477</v>
      </c>
      <c r="F6016" s="3">
        <v>2342</v>
      </c>
      <c r="G6016" s="3">
        <v>3602</v>
      </c>
      <c r="H6016" s="3">
        <v>266093437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 t="str">
        <f>B6016&amp;" | "&amp;C6016&amp;" | "&amp;D6016</f>
        <v>documentazione_amministrativa / documentazione_contabile | FATTURA PASSIVA | FATTURA</v>
      </c>
      <c r="Q6016" s="3" t="str">
        <f>VLOOKUP(P6016,'Classificazione UD'!A:B,2,FALSE)</f>
        <v>Fiscale</v>
      </c>
    </row>
    <row r="6017" spans="1:17" ht="15" customHeight="1" x14ac:dyDescent="0.25">
      <c r="A6017" s="30">
        <v>2016</v>
      </c>
      <c r="B6017" s="3" t="s">
        <v>17</v>
      </c>
      <c r="C6017" s="3" t="s">
        <v>27</v>
      </c>
      <c r="D6017" s="3" t="s">
        <v>19</v>
      </c>
      <c r="E6017" s="3">
        <v>575</v>
      </c>
      <c r="F6017" s="3">
        <v>2752</v>
      </c>
      <c r="G6017" s="3">
        <v>4326</v>
      </c>
      <c r="H6017" s="3">
        <v>365448877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 t="str">
        <f>B6017&amp;" | "&amp;C6017&amp;" | "&amp;D6017</f>
        <v>documentazione_amministrativa / documentazione_contabile | FATTURA PASSIVA | FATTURA</v>
      </c>
      <c r="Q6017" s="3" t="str">
        <f>VLOOKUP(P6017,'Classificazione UD'!A:B,2,FALSE)</f>
        <v>Fiscale</v>
      </c>
    </row>
    <row r="6018" spans="1:17" ht="15" customHeight="1" x14ac:dyDescent="0.25">
      <c r="A6018" s="30">
        <v>2015</v>
      </c>
      <c r="B6018" s="3" t="s">
        <v>17</v>
      </c>
      <c r="C6018" s="3" t="s">
        <v>24</v>
      </c>
      <c r="D6018" s="3" t="s">
        <v>24</v>
      </c>
      <c r="E6018" s="3">
        <v>10</v>
      </c>
      <c r="F6018" s="3">
        <v>10</v>
      </c>
      <c r="G6018" s="3">
        <v>10</v>
      </c>
      <c r="H6018" s="3">
        <v>145067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 t="str">
        <f>B6018&amp;" | "&amp;C6018&amp;" | "&amp;D6018</f>
        <v>documentazione_amministrativa / documentazione_contabile | FOGLIO DI TRASFORMAZIONE | FOGLIO DI TRASFORMAZIONE</v>
      </c>
      <c r="Q6018" s="3" t="str">
        <f>VLOOKUP(P6018,'Classificazione UD'!A:B,2,FALSE)</f>
        <v>Tecnico</v>
      </c>
    </row>
    <row r="6019" spans="1:17" ht="15" customHeight="1" x14ac:dyDescent="0.25">
      <c r="A6019" s="30">
        <v>2011</v>
      </c>
      <c r="B6019" s="3" t="s">
        <v>44</v>
      </c>
      <c r="C6019" s="3" t="s">
        <v>46</v>
      </c>
      <c r="D6019" s="3" t="s">
        <v>46</v>
      </c>
      <c r="E6019" s="3">
        <v>106</v>
      </c>
      <c r="F6019" s="3">
        <v>213</v>
      </c>
      <c r="G6019" s="3">
        <v>213</v>
      </c>
      <c r="H6019" s="3">
        <v>75101897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 t="str">
        <f>B6019&amp;" | "&amp;C6019&amp;" | "&amp;D6019</f>
        <v>documentazione_amministrativa / deliberazioni | DELIBERA | DELIBERA</v>
      </c>
      <c r="Q6019" s="3" t="str">
        <f>VLOOKUP(P6019,'Classificazione UD'!A:B,2,FALSE)</f>
        <v>Amministrativo</v>
      </c>
    </row>
    <row r="6020" spans="1:17" ht="15" customHeight="1" x14ac:dyDescent="0.25">
      <c r="A6020" s="30">
        <v>2012</v>
      </c>
      <c r="B6020" s="3" t="s">
        <v>44</v>
      </c>
      <c r="C6020" s="3" t="s">
        <v>46</v>
      </c>
      <c r="D6020" s="3" t="s">
        <v>46</v>
      </c>
      <c r="E6020" s="3">
        <v>116</v>
      </c>
      <c r="F6020" s="3">
        <v>232</v>
      </c>
      <c r="G6020" s="3">
        <v>232</v>
      </c>
      <c r="H6020" s="3">
        <v>71245750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 t="str">
        <f>B6020&amp;" | "&amp;C6020&amp;" | "&amp;D6020</f>
        <v>documentazione_amministrativa / deliberazioni | DELIBERA | DELIBERA</v>
      </c>
      <c r="Q6020" s="3" t="str">
        <f>VLOOKUP(P6020,'Classificazione UD'!A:B,2,FALSE)</f>
        <v>Amministrativo</v>
      </c>
    </row>
    <row r="6021" spans="1:17" ht="15" customHeight="1" x14ac:dyDescent="0.25">
      <c r="A6021" s="30">
        <v>2013</v>
      </c>
      <c r="B6021" s="3" t="s">
        <v>44</v>
      </c>
      <c r="C6021" s="3" t="s">
        <v>46</v>
      </c>
      <c r="D6021" s="3" t="s">
        <v>46</v>
      </c>
      <c r="E6021" s="3">
        <v>105</v>
      </c>
      <c r="F6021" s="3">
        <v>210</v>
      </c>
      <c r="G6021" s="3">
        <v>210</v>
      </c>
      <c r="H6021" s="3">
        <v>85999392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 t="str">
        <f>B6021&amp;" | "&amp;C6021&amp;" | "&amp;D6021</f>
        <v>documentazione_amministrativa / deliberazioni | DELIBERA | DELIBERA</v>
      </c>
      <c r="Q6021" s="3" t="str">
        <f>VLOOKUP(P6021,'Classificazione UD'!A:B,2,FALSE)</f>
        <v>Amministrativo</v>
      </c>
    </row>
    <row r="6022" spans="1:17" ht="15" customHeight="1" x14ac:dyDescent="0.25">
      <c r="A6022" s="30">
        <v>2014</v>
      </c>
      <c r="B6022" s="3" t="s">
        <v>44</v>
      </c>
      <c r="C6022" s="3" t="s">
        <v>46</v>
      </c>
      <c r="D6022" s="3" t="s">
        <v>46</v>
      </c>
      <c r="E6022" s="3">
        <v>97</v>
      </c>
      <c r="F6022" s="3">
        <v>196</v>
      </c>
      <c r="G6022" s="3">
        <v>196</v>
      </c>
      <c r="H6022" s="3">
        <v>62219476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 t="str">
        <f>B6022&amp;" | "&amp;C6022&amp;" | "&amp;D6022</f>
        <v>documentazione_amministrativa / deliberazioni | DELIBERA | DELIBERA</v>
      </c>
      <c r="Q6022" s="3" t="str">
        <f>VLOOKUP(P6022,'Classificazione UD'!A:B,2,FALSE)</f>
        <v>Amministrativo</v>
      </c>
    </row>
    <row r="6023" spans="1:17" ht="15" customHeight="1" x14ac:dyDescent="0.25">
      <c r="A6023" s="30">
        <v>2015</v>
      </c>
      <c r="B6023" s="3" t="s">
        <v>44</v>
      </c>
      <c r="C6023" s="3" t="s">
        <v>46</v>
      </c>
      <c r="D6023" s="3" t="s">
        <v>46</v>
      </c>
      <c r="E6023" s="3">
        <v>101</v>
      </c>
      <c r="F6023" s="3">
        <v>202</v>
      </c>
      <c r="G6023" s="3">
        <v>202</v>
      </c>
      <c r="H6023" s="3">
        <v>61310292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 t="str">
        <f>B6023&amp;" | "&amp;C6023&amp;" | "&amp;D6023</f>
        <v>documentazione_amministrativa / deliberazioni | DELIBERA | DELIBERA</v>
      </c>
      <c r="Q6023" s="3" t="str">
        <f>VLOOKUP(P6023,'Classificazione UD'!A:B,2,FALSE)</f>
        <v>Amministrativo</v>
      </c>
    </row>
    <row r="6024" spans="1:17" ht="15" customHeight="1" x14ac:dyDescent="0.25">
      <c r="A6024" s="30">
        <v>2016</v>
      </c>
      <c r="B6024" s="3" t="s">
        <v>44</v>
      </c>
      <c r="C6024" s="3" t="s">
        <v>46</v>
      </c>
      <c r="D6024" s="3" t="s">
        <v>46</v>
      </c>
      <c r="E6024" s="3">
        <v>58</v>
      </c>
      <c r="F6024" s="3">
        <v>118</v>
      </c>
      <c r="G6024" s="3">
        <v>118</v>
      </c>
      <c r="H6024" s="3">
        <v>43293741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 t="str">
        <f>B6024&amp;" | "&amp;C6024&amp;" | "&amp;D6024</f>
        <v>documentazione_amministrativa / deliberazioni | DELIBERA | DELIBERA</v>
      </c>
      <c r="Q6024" s="3" t="str">
        <f>VLOOKUP(P6024,'Classificazione UD'!A:B,2,FALSE)</f>
        <v>Amministrativo</v>
      </c>
    </row>
    <row r="6025" spans="1:17" ht="15" customHeight="1" x14ac:dyDescent="0.25">
      <c r="A6025" s="30">
        <v>2011</v>
      </c>
      <c r="B6025" s="3" t="s">
        <v>36</v>
      </c>
      <c r="C6025" s="3" t="s">
        <v>50</v>
      </c>
      <c r="D6025" s="3" t="s">
        <v>50</v>
      </c>
      <c r="E6025" s="3">
        <v>156</v>
      </c>
      <c r="F6025" s="3">
        <v>256</v>
      </c>
      <c r="G6025" s="3">
        <v>256</v>
      </c>
      <c r="H6025" s="3">
        <v>48344774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 t="str">
        <f>B6025&amp;" | "&amp;C6025&amp;" | "&amp;D6025</f>
        <v>documentazione_amministrativa / documenti_protocollati | DOCUMENTO PROTOCOLLATO | DOCUMENTO PROTOCOLLATO</v>
      </c>
      <c r="Q6025" s="3" t="str">
        <f>VLOOKUP(P6025,'Classificazione UD'!A:B,2,FALSE)</f>
        <v>Protocollo</v>
      </c>
    </row>
    <row r="6026" spans="1:17" ht="15" customHeight="1" x14ac:dyDescent="0.25">
      <c r="A6026" s="30">
        <v>2012</v>
      </c>
      <c r="B6026" s="3" t="s">
        <v>36</v>
      </c>
      <c r="C6026" s="3" t="s">
        <v>50</v>
      </c>
      <c r="D6026" s="3" t="s">
        <v>50</v>
      </c>
      <c r="E6026" s="3">
        <v>324</v>
      </c>
      <c r="F6026" s="3">
        <v>697</v>
      </c>
      <c r="G6026" s="3">
        <v>697</v>
      </c>
      <c r="H6026" s="3">
        <v>188978799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 t="str">
        <f>B6026&amp;" | "&amp;C6026&amp;" | "&amp;D6026</f>
        <v>documentazione_amministrativa / documenti_protocollati | DOCUMENTO PROTOCOLLATO | DOCUMENTO PROTOCOLLATO</v>
      </c>
      <c r="Q6026" s="3" t="str">
        <f>VLOOKUP(P6026,'Classificazione UD'!A:B,2,FALSE)</f>
        <v>Protocollo</v>
      </c>
    </row>
    <row r="6027" spans="1:17" ht="15" customHeight="1" x14ac:dyDescent="0.25">
      <c r="A6027" s="30">
        <v>2013</v>
      </c>
      <c r="B6027" s="3" t="s">
        <v>36</v>
      </c>
      <c r="C6027" s="3" t="s">
        <v>50</v>
      </c>
      <c r="D6027" s="3" t="s">
        <v>50</v>
      </c>
      <c r="E6027" s="3">
        <v>1043</v>
      </c>
      <c r="F6027" s="3">
        <v>2815</v>
      </c>
      <c r="G6027" s="3">
        <v>2815</v>
      </c>
      <c r="H6027" s="3">
        <v>753832993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 t="str">
        <f>B6027&amp;" | "&amp;C6027&amp;" | "&amp;D6027</f>
        <v>documentazione_amministrativa / documenti_protocollati | DOCUMENTO PROTOCOLLATO | DOCUMENTO PROTOCOLLATO</v>
      </c>
      <c r="Q6027" s="3" t="str">
        <f>VLOOKUP(P6027,'Classificazione UD'!A:B,2,FALSE)</f>
        <v>Protocollo</v>
      </c>
    </row>
    <row r="6028" spans="1:17" ht="15" customHeight="1" x14ac:dyDescent="0.25">
      <c r="A6028" s="30">
        <v>2014</v>
      </c>
      <c r="B6028" s="3" t="s">
        <v>36</v>
      </c>
      <c r="C6028" s="3" t="s">
        <v>50</v>
      </c>
      <c r="D6028" s="3" t="s">
        <v>50</v>
      </c>
      <c r="E6028" s="3">
        <v>2597</v>
      </c>
      <c r="F6028" s="3">
        <v>6787</v>
      </c>
      <c r="G6028" s="3">
        <v>6787</v>
      </c>
      <c r="H6028" s="3">
        <v>1946648728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 t="str">
        <f>B6028&amp;" | "&amp;C6028&amp;" | "&amp;D6028</f>
        <v>documentazione_amministrativa / documenti_protocollati | DOCUMENTO PROTOCOLLATO | DOCUMENTO PROTOCOLLATO</v>
      </c>
      <c r="Q6028" s="3" t="str">
        <f>VLOOKUP(P6028,'Classificazione UD'!A:B,2,FALSE)</f>
        <v>Protocollo</v>
      </c>
    </row>
    <row r="6029" spans="1:17" ht="15" customHeight="1" x14ac:dyDescent="0.25">
      <c r="A6029" s="30">
        <v>2015</v>
      </c>
      <c r="B6029" s="3" t="s">
        <v>36</v>
      </c>
      <c r="C6029" s="3" t="s">
        <v>50</v>
      </c>
      <c r="D6029" s="3" t="s">
        <v>50</v>
      </c>
      <c r="E6029" s="3">
        <v>4443</v>
      </c>
      <c r="F6029" s="3">
        <v>10080</v>
      </c>
      <c r="G6029" s="3">
        <v>10080</v>
      </c>
      <c r="H6029" s="3">
        <v>1990203199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 t="str">
        <f>B6029&amp;" | "&amp;C6029&amp;" | "&amp;D6029</f>
        <v>documentazione_amministrativa / documenti_protocollati | DOCUMENTO PROTOCOLLATO | DOCUMENTO PROTOCOLLATO</v>
      </c>
      <c r="Q6029" s="3" t="str">
        <f>VLOOKUP(P6029,'Classificazione UD'!A:B,2,FALSE)</f>
        <v>Protocollo</v>
      </c>
    </row>
    <row r="6030" spans="1:17" ht="15" customHeight="1" x14ac:dyDescent="0.25">
      <c r="A6030" s="30">
        <v>2016</v>
      </c>
      <c r="B6030" s="3" t="s">
        <v>36</v>
      </c>
      <c r="C6030" s="3" t="s">
        <v>50</v>
      </c>
      <c r="D6030" s="3" t="s">
        <v>50</v>
      </c>
      <c r="E6030" s="3">
        <v>3566</v>
      </c>
      <c r="F6030" s="3">
        <v>9635</v>
      </c>
      <c r="G6030" s="3">
        <v>9635</v>
      </c>
      <c r="H6030" s="3">
        <v>2021728777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 t="str">
        <f>B6030&amp;" | "&amp;C6030&amp;" | "&amp;D6030</f>
        <v>documentazione_amministrativa / documenti_protocollati | DOCUMENTO PROTOCOLLATO | DOCUMENTO PROTOCOLLATO</v>
      </c>
      <c r="Q6030" s="3" t="str">
        <f>VLOOKUP(P6030,'Classificazione UD'!A:B,2,FALSE)</f>
        <v>Protocollo</v>
      </c>
    </row>
    <row r="6031" spans="1:17" ht="15" customHeight="1" x14ac:dyDescent="0.25">
      <c r="A6031" s="30">
        <v>2015</v>
      </c>
      <c r="B6031" s="3" t="s">
        <v>20</v>
      </c>
      <c r="C6031" s="3" t="s">
        <v>21</v>
      </c>
      <c r="D6031" s="3" t="s">
        <v>21</v>
      </c>
      <c r="E6031" s="3">
        <v>53</v>
      </c>
      <c r="F6031" s="3">
        <v>53</v>
      </c>
      <c r="G6031" s="3">
        <v>53</v>
      </c>
      <c r="H6031" s="3">
        <v>4177951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 t="str">
        <f>B6031&amp;" | "&amp;C6031&amp;" | "&amp;D6031</f>
        <v>documentazione_amministrativa / registri | REGISTRO GIORNALIERO | REGISTRO GIORNALIERO</v>
      </c>
      <c r="Q6031" s="3" t="str">
        <f>VLOOKUP(P6031,'Classificazione UD'!A:B,2,FALSE)</f>
        <v>RGP</v>
      </c>
    </row>
    <row r="6032" spans="1:17" ht="15" customHeight="1" x14ac:dyDescent="0.25">
      <c r="A6032" s="30">
        <v>2016</v>
      </c>
      <c r="B6032" s="3" t="s">
        <v>20</v>
      </c>
      <c r="C6032" s="3" t="s">
        <v>21</v>
      </c>
      <c r="D6032" s="3" t="s">
        <v>21</v>
      </c>
      <c r="E6032" s="3">
        <v>221</v>
      </c>
      <c r="F6032" s="3">
        <v>221</v>
      </c>
      <c r="G6032" s="3">
        <v>221</v>
      </c>
      <c r="H6032" s="3">
        <v>18501606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 t="str">
        <f>B6032&amp;" | "&amp;C6032&amp;" | "&amp;D6032</f>
        <v>documentazione_amministrativa / registri | REGISTRO GIORNALIERO | REGISTRO GIORNALIERO</v>
      </c>
      <c r="Q6032" s="3" t="str">
        <f>VLOOKUP(P6032,'Classificazione UD'!A:B,2,FALSE)</f>
        <v>RGP</v>
      </c>
    </row>
    <row r="6033" spans="1:17" ht="15" customHeight="1" x14ac:dyDescent="0.25">
      <c r="A6033" s="30">
        <v>2015</v>
      </c>
      <c r="B6033" s="3" t="s">
        <v>17</v>
      </c>
      <c r="C6033" s="3" t="s">
        <v>27</v>
      </c>
      <c r="D6033" s="3" t="s">
        <v>19</v>
      </c>
      <c r="E6033" s="3">
        <v>492</v>
      </c>
      <c r="F6033" s="3">
        <v>982</v>
      </c>
      <c r="G6033" s="3">
        <v>982</v>
      </c>
      <c r="H6033" s="3">
        <v>80575836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 t="str">
        <f>B6033&amp;" | "&amp;C6033&amp;" | "&amp;D6033</f>
        <v>documentazione_amministrativa / documentazione_contabile | FATTURA PASSIVA | FATTURA</v>
      </c>
      <c r="Q6033" s="3" t="str">
        <f>VLOOKUP(P6033,'Classificazione UD'!A:B,2,FALSE)</f>
        <v>Fiscale</v>
      </c>
    </row>
    <row r="6034" spans="1:17" ht="15" customHeight="1" x14ac:dyDescent="0.25">
      <c r="A6034" s="30">
        <v>2015</v>
      </c>
      <c r="B6034" s="3" t="s">
        <v>17</v>
      </c>
      <c r="C6034" s="3" t="s">
        <v>27</v>
      </c>
      <c r="D6034" s="3" t="s">
        <v>28</v>
      </c>
      <c r="E6034" s="3">
        <v>28</v>
      </c>
      <c r="F6034" s="3">
        <v>56</v>
      </c>
      <c r="G6034" s="3">
        <v>56</v>
      </c>
      <c r="H6034" s="3">
        <v>2026419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 t="str">
        <f>B6034&amp;" | "&amp;C6034&amp;" | "&amp;D6034</f>
        <v>documentazione_amministrativa / documentazione_contabile | FATTURA PASSIVA | NOTA DI CREDITO</v>
      </c>
      <c r="Q6034" s="3" t="str">
        <f>VLOOKUP(P6034,'Classificazione UD'!A:B,2,FALSE)</f>
        <v>Fiscale</v>
      </c>
    </row>
    <row r="6035" spans="1:17" ht="15" customHeight="1" x14ac:dyDescent="0.25">
      <c r="A6035" s="30">
        <v>2015</v>
      </c>
      <c r="B6035" s="3" t="s">
        <v>17</v>
      </c>
      <c r="C6035" s="3" t="s">
        <v>27</v>
      </c>
      <c r="D6035" s="3" t="s">
        <v>86</v>
      </c>
      <c r="E6035" s="3">
        <v>6</v>
      </c>
      <c r="F6035" s="3">
        <v>12</v>
      </c>
      <c r="G6035" s="3">
        <v>12</v>
      </c>
      <c r="H6035" s="3">
        <v>94320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 t="str">
        <f>B6035&amp;" | "&amp;C6035&amp;" | "&amp;D6035</f>
        <v>documentazione_amministrativa / documentazione_contabile | FATTURA PASSIVA | PARCELLA</v>
      </c>
      <c r="Q6035" s="3" t="str">
        <f>VLOOKUP(P6035,'Classificazione UD'!A:B,2,FALSE)</f>
        <v>Fiscale</v>
      </c>
    </row>
    <row r="6036" spans="1:17" ht="15" customHeight="1" x14ac:dyDescent="0.25">
      <c r="A6036" s="30">
        <v>2016</v>
      </c>
      <c r="B6036" s="3" t="s">
        <v>17</v>
      </c>
      <c r="C6036" s="3" t="s">
        <v>27</v>
      </c>
      <c r="D6036" s="3" t="s">
        <v>19</v>
      </c>
      <c r="E6036" s="3">
        <v>844</v>
      </c>
      <c r="F6036" s="3">
        <v>1686</v>
      </c>
      <c r="G6036" s="3">
        <v>1686</v>
      </c>
      <c r="H6036" s="3">
        <v>114072046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 t="str">
        <f>B6036&amp;" | "&amp;C6036&amp;" | "&amp;D6036</f>
        <v>documentazione_amministrativa / documentazione_contabile | FATTURA PASSIVA | FATTURA</v>
      </c>
      <c r="Q6036" s="3" t="str">
        <f>VLOOKUP(P6036,'Classificazione UD'!A:B,2,FALSE)</f>
        <v>Fiscale</v>
      </c>
    </row>
    <row r="6037" spans="1:17" ht="15" customHeight="1" x14ac:dyDescent="0.25">
      <c r="A6037" s="30">
        <v>2016</v>
      </c>
      <c r="B6037" s="3" t="s">
        <v>17</v>
      </c>
      <c r="C6037" s="3" t="s">
        <v>27</v>
      </c>
      <c r="D6037" s="3" t="s">
        <v>28</v>
      </c>
      <c r="E6037" s="3">
        <v>22</v>
      </c>
      <c r="F6037" s="3">
        <v>44</v>
      </c>
      <c r="G6037" s="3">
        <v>44</v>
      </c>
      <c r="H6037" s="3">
        <v>1806630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 t="str">
        <f>B6037&amp;" | "&amp;C6037&amp;" | "&amp;D6037</f>
        <v>documentazione_amministrativa / documentazione_contabile | FATTURA PASSIVA | NOTA DI CREDITO</v>
      </c>
      <c r="Q6037" s="3" t="str">
        <f>VLOOKUP(P6037,'Classificazione UD'!A:B,2,FALSE)</f>
        <v>Fiscale</v>
      </c>
    </row>
    <row r="6038" spans="1:17" ht="15" customHeight="1" x14ac:dyDescent="0.25">
      <c r="A6038" s="30">
        <v>2016</v>
      </c>
      <c r="B6038" s="3" t="s">
        <v>17</v>
      </c>
      <c r="C6038" s="3" t="s">
        <v>27</v>
      </c>
      <c r="D6038" s="3" t="s">
        <v>86</v>
      </c>
      <c r="E6038" s="3">
        <v>4</v>
      </c>
      <c r="F6038" s="3">
        <v>8</v>
      </c>
      <c r="G6038" s="3">
        <v>8</v>
      </c>
      <c r="H6038" s="3">
        <v>188570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 t="str">
        <f>B6038&amp;" | "&amp;C6038&amp;" | "&amp;D6038</f>
        <v>documentazione_amministrativa / documentazione_contabile | FATTURA PASSIVA | PARCELLA</v>
      </c>
      <c r="Q6038" s="3" t="str">
        <f>VLOOKUP(P6038,'Classificazione UD'!A:B,2,FALSE)</f>
        <v>Fiscale</v>
      </c>
    </row>
    <row r="6039" spans="1:17" ht="15" customHeight="1" x14ac:dyDescent="0.25">
      <c r="A6039" s="30">
        <v>2015</v>
      </c>
      <c r="B6039" s="3" t="s">
        <v>36</v>
      </c>
      <c r="C6039" s="3" t="s">
        <v>37</v>
      </c>
      <c r="D6039" s="3" t="s">
        <v>37</v>
      </c>
      <c r="E6039" s="3">
        <v>3531</v>
      </c>
      <c r="F6039" s="3">
        <v>3531</v>
      </c>
      <c r="G6039" s="3">
        <v>3531</v>
      </c>
      <c r="H6039" s="3">
        <v>985054492</v>
      </c>
      <c r="I6039" s="3">
        <v>2095</v>
      </c>
      <c r="J6039" s="3">
        <v>2095</v>
      </c>
      <c r="K6039" s="3">
        <v>465962993</v>
      </c>
      <c r="L6039" s="3">
        <v>0</v>
      </c>
      <c r="M6039" s="3">
        <v>0</v>
      </c>
      <c r="N6039" s="3">
        <v>0</v>
      </c>
      <c r="O6039" s="3">
        <v>0</v>
      </c>
      <c r="P6039" s="3" t="str">
        <f>B6039&amp;" | "&amp;C6039&amp;" | "&amp;D6039</f>
        <v>documentazione_amministrativa / documenti_protocollati | Documento protocollato | Documento protocollato</v>
      </c>
      <c r="Q6039" s="3" t="str">
        <f>VLOOKUP(P6039,'Classificazione UD'!A:B,2,FALSE)</f>
        <v>Protocollo</v>
      </c>
    </row>
    <row r="6040" spans="1:17" ht="15" customHeight="1" x14ac:dyDescent="0.25">
      <c r="A6040" s="30">
        <v>2016</v>
      </c>
      <c r="B6040" s="3" t="s">
        <v>36</v>
      </c>
      <c r="C6040" s="3" t="s">
        <v>37</v>
      </c>
      <c r="D6040" s="3" t="s">
        <v>37</v>
      </c>
      <c r="E6040" s="3">
        <v>6331</v>
      </c>
      <c r="F6040" s="3">
        <v>6331</v>
      </c>
      <c r="G6040" s="3">
        <v>6331</v>
      </c>
      <c r="H6040" s="3">
        <v>2080938099</v>
      </c>
      <c r="I6040" s="3">
        <v>4464</v>
      </c>
      <c r="J6040" s="3">
        <v>4464</v>
      </c>
      <c r="K6040" s="3">
        <v>897015156</v>
      </c>
      <c r="L6040" s="3">
        <v>0</v>
      </c>
      <c r="M6040" s="3">
        <v>0</v>
      </c>
      <c r="N6040" s="3">
        <v>0</v>
      </c>
      <c r="O6040" s="3">
        <v>0</v>
      </c>
      <c r="P6040" s="3" t="str">
        <f>B6040&amp;" | "&amp;C6040&amp;" | "&amp;D6040</f>
        <v>documentazione_amministrativa / documenti_protocollati | Documento protocollato | Documento protocollato</v>
      </c>
      <c r="Q6040" s="3" t="str">
        <f>VLOOKUP(P6040,'Classificazione UD'!A:B,2,FALSE)</f>
        <v>Protocollo</v>
      </c>
    </row>
    <row r="6041" spans="1:17" ht="15" customHeight="1" x14ac:dyDescent="0.25">
      <c r="A6041" s="30">
        <v>2015</v>
      </c>
      <c r="B6041" s="3" t="s">
        <v>20</v>
      </c>
      <c r="C6041" s="3" t="s">
        <v>21</v>
      </c>
      <c r="D6041" s="3" t="s">
        <v>21</v>
      </c>
      <c r="E6041" s="3">
        <v>70</v>
      </c>
      <c r="F6041" s="3">
        <v>70</v>
      </c>
      <c r="G6041" s="3">
        <v>70</v>
      </c>
      <c r="H6041" s="3">
        <v>988388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 t="str">
        <f>B6041&amp;" | "&amp;C6041&amp;" | "&amp;D6041</f>
        <v>documentazione_amministrativa / registri | REGISTRO GIORNALIERO | REGISTRO GIORNALIERO</v>
      </c>
      <c r="Q6041" s="3" t="str">
        <f>VLOOKUP(P6041,'Classificazione UD'!A:B,2,FALSE)</f>
        <v>RGP</v>
      </c>
    </row>
    <row r="6042" spans="1:17" ht="15" customHeight="1" x14ac:dyDescent="0.25">
      <c r="A6042" s="30">
        <v>2016</v>
      </c>
      <c r="B6042" s="3" t="s">
        <v>20</v>
      </c>
      <c r="C6042" s="3" t="s">
        <v>21</v>
      </c>
      <c r="D6042" s="3" t="s">
        <v>21</v>
      </c>
      <c r="E6042" s="3">
        <v>304</v>
      </c>
      <c r="F6042" s="3">
        <v>304</v>
      </c>
      <c r="G6042" s="3">
        <v>304</v>
      </c>
      <c r="H6042" s="3">
        <v>11976523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 t="str">
        <f>B6042&amp;" | "&amp;C6042&amp;" | "&amp;D6042</f>
        <v>documentazione_amministrativa / registri | REGISTRO GIORNALIERO | REGISTRO GIORNALIERO</v>
      </c>
      <c r="Q6042" s="3" t="str">
        <f>VLOOKUP(P6042,'Classificazione UD'!A:B,2,FALSE)</f>
        <v>RGP</v>
      </c>
    </row>
    <row r="6043" spans="1:17" ht="15" customHeight="1" x14ac:dyDescent="0.25">
      <c r="A6043" s="30">
        <v>2006</v>
      </c>
      <c r="B6043" s="3" t="s">
        <v>44</v>
      </c>
      <c r="C6043" s="3" t="s">
        <v>46</v>
      </c>
      <c r="D6043" s="3" t="s">
        <v>46</v>
      </c>
      <c r="E6043" s="3">
        <v>9</v>
      </c>
      <c r="F6043" s="3">
        <v>27</v>
      </c>
      <c r="G6043" s="3">
        <v>27</v>
      </c>
      <c r="H6043" s="3">
        <v>4203240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 t="str">
        <f>B6043&amp;" | "&amp;C6043&amp;" | "&amp;D6043</f>
        <v>documentazione_amministrativa / deliberazioni | DELIBERA | DELIBERA</v>
      </c>
      <c r="Q6043" s="3" t="str">
        <f>VLOOKUP(P6043,'Classificazione UD'!A:B,2,FALSE)</f>
        <v>Amministrativo</v>
      </c>
    </row>
    <row r="6044" spans="1:17" ht="15" customHeight="1" x14ac:dyDescent="0.25">
      <c r="A6044" s="30">
        <v>2007</v>
      </c>
      <c r="B6044" s="3" t="s">
        <v>44</v>
      </c>
      <c r="C6044" s="3" t="s">
        <v>46</v>
      </c>
      <c r="D6044" s="3" t="s">
        <v>46</v>
      </c>
      <c r="E6044" s="3">
        <v>62</v>
      </c>
      <c r="F6044" s="3">
        <v>176</v>
      </c>
      <c r="G6044" s="3">
        <v>176</v>
      </c>
      <c r="H6044" s="3">
        <v>27941736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 t="str">
        <f>B6044&amp;" | "&amp;C6044&amp;" | "&amp;D6044</f>
        <v>documentazione_amministrativa / deliberazioni | DELIBERA | DELIBERA</v>
      </c>
      <c r="Q6044" s="3" t="str">
        <f>VLOOKUP(P6044,'Classificazione UD'!A:B,2,FALSE)</f>
        <v>Amministrativo</v>
      </c>
    </row>
    <row r="6045" spans="1:17" ht="15" customHeight="1" x14ac:dyDescent="0.25">
      <c r="A6045" s="30">
        <v>2008</v>
      </c>
      <c r="B6045" s="3" t="s">
        <v>44</v>
      </c>
      <c r="C6045" s="3" t="s">
        <v>46</v>
      </c>
      <c r="D6045" s="3" t="s">
        <v>46</v>
      </c>
      <c r="E6045" s="3">
        <v>55</v>
      </c>
      <c r="F6045" s="3">
        <v>137</v>
      </c>
      <c r="G6045" s="3">
        <v>137</v>
      </c>
      <c r="H6045" s="3">
        <v>25444256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 t="str">
        <f>B6045&amp;" | "&amp;C6045&amp;" | "&amp;D6045</f>
        <v>documentazione_amministrativa / deliberazioni | DELIBERA | DELIBERA</v>
      </c>
      <c r="Q6045" s="3" t="str">
        <f>VLOOKUP(P6045,'Classificazione UD'!A:B,2,FALSE)</f>
        <v>Amministrativo</v>
      </c>
    </row>
    <row r="6046" spans="1:17" ht="15" customHeight="1" x14ac:dyDescent="0.25">
      <c r="A6046" s="30">
        <v>2009</v>
      </c>
      <c r="B6046" s="3" t="s">
        <v>44</v>
      </c>
      <c r="C6046" s="3" t="s">
        <v>46</v>
      </c>
      <c r="D6046" s="3" t="s">
        <v>46</v>
      </c>
      <c r="E6046" s="3">
        <v>88</v>
      </c>
      <c r="F6046" s="3">
        <v>176</v>
      </c>
      <c r="G6046" s="3">
        <v>176</v>
      </c>
      <c r="H6046" s="3">
        <v>38371275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 t="str">
        <f>B6046&amp;" | "&amp;C6046&amp;" | "&amp;D6046</f>
        <v>documentazione_amministrativa / deliberazioni | DELIBERA | DELIBERA</v>
      </c>
      <c r="Q6046" s="3" t="str">
        <f>VLOOKUP(P6046,'Classificazione UD'!A:B,2,FALSE)</f>
        <v>Amministrativo</v>
      </c>
    </row>
    <row r="6047" spans="1:17" ht="15" customHeight="1" x14ac:dyDescent="0.25">
      <c r="A6047" s="30">
        <v>2010</v>
      </c>
      <c r="B6047" s="3" t="s">
        <v>44</v>
      </c>
      <c r="C6047" s="3" t="s">
        <v>46</v>
      </c>
      <c r="D6047" s="3" t="s">
        <v>46</v>
      </c>
      <c r="E6047" s="3">
        <v>92</v>
      </c>
      <c r="F6047" s="3">
        <v>184</v>
      </c>
      <c r="G6047" s="3">
        <v>184</v>
      </c>
      <c r="H6047" s="3">
        <v>37177922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 t="str">
        <f>B6047&amp;" | "&amp;C6047&amp;" | "&amp;D6047</f>
        <v>documentazione_amministrativa / deliberazioni | DELIBERA | DELIBERA</v>
      </c>
      <c r="Q6047" s="3" t="str">
        <f>VLOOKUP(P6047,'Classificazione UD'!A:B,2,FALSE)</f>
        <v>Amministrativo</v>
      </c>
    </row>
    <row r="6048" spans="1:17" ht="15" customHeight="1" x14ac:dyDescent="0.25">
      <c r="A6048" s="30">
        <v>2011</v>
      </c>
      <c r="B6048" s="3" t="s">
        <v>44</v>
      </c>
      <c r="C6048" s="3" t="s">
        <v>46</v>
      </c>
      <c r="D6048" s="3" t="s">
        <v>46</v>
      </c>
      <c r="E6048" s="3">
        <v>78</v>
      </c>
      <c r="F6048" s="3">
        <v>156</v>
      </c>
      <c r="G6048" s="3">
        <v>156</v>
      </c>
      <c r="H6048" s="3">
        <v>57841329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 t="str">
        <f>B6048&amp;" | "&amp;C6048&amp;" | "&amp;D6048</f>
        <v>documentazione_amministrativa / deliberazioni | DELIBERA | DELIBERA</v>
      </c>
      <c r="Q6048" s="3" t="str">
        <f>VLOOKUP(P6048,'Classificazione UD'!A:B,2,FALSE)</f>
        <v>Amministrativo</v>
      </c>
    </row>
    <row r="6049" spans="1:17" ht="15" customHeight="1" x14ac:dyDescent="0.25">
      <c r="A6049" s="30">
        <v>2012</v>
      </c>
      <c r="B6049" s="3" t="s">
        <v>44</v>
      </c>
      <c r="C6049" s="3" t="s">
        <v>46</v>
      </c>
      <c r="D6049" s="3" t="s">
        <v>46</v>
      </c>
      <c r="E6049" s="3">
        <v>62</v>
      </c>
      <c r="F6049" s="3">
        <v>186</v>
      </c>
      <c r="G6049" s="3">
        <v>186</v>
      </c>
      <c r="H6049" s="3">
        <v>69565102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 t="str">
        <f>B6049&amp;" | "&amp;C6049&amp;" | "&amp;D6049</f>
        <v>documentazione_amministrativa / deliberazioni | DELIBERA | DELIBERA</v>
      </c>
      <c r="Q6049" s="3" t="str">
        <f>VLOOKUP(P6049,'Classificazione UD'!A:B,2,FALSE)</f>
        <v>Amministrativo</v>
      </c>
    </row>
    <row r="6050" spans="1:17" ht="15" customHeight="1" x14ac:dyDescent="0.25">
      <c r="A6050" s="30">
        <v>2013</v>
      </c>
      <c r="B6050" s="3" t="s">
        <v>44</v>
      </c>
      <c r="C6050" s="3" t="s">
        <v>46</v>
      </c>
      <c r="D6050" s="3" t="s">
        <v>46</v>
      </c>
      <c r="E6050" s="3">
        <v>55</v>
      </c>
      <c r="F6050" s="3">
        <v>165</v>
      </c>
      <c r="G6050" s="3">
        <v>165</v>
      </c>
      <c r="H6050" s="3">
        <v>98053426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 t="str">
        <f>B6050&amp;" | "&amp;C6050&amp;" | "&amp;D6050</f>
        <v>documentazione_amministrativa / deliberazioni | DELIBERA | DELIBERA</v>
      </c>
      <c r="Q6050" s="3" t="str">
        <f>VLOOKUP(P6050,'Classificazione UD'!A:B,2,FALSE)</f>
        <v>Amministrativo</v>
      </c>
    </row>
    <row r="6051" spans="1:17" ht="15" customHeight="1" x14ac:dyDescent="0.25">
      <c r="A6051" s="30">
        <v>2014</v>
      </c>
      <c r="B6051" s="3" t="s">
        <v>44</v>
      </c>
      <c r="C6051" s="3" t="s">
        <v>46</v>
      </c>
      <c r="D6051" s="3" t="s">
        <v>46</v>
      </c>
      <c r="E6051" s="3">
        <v>76</v>
      </c>
      <c r="F6051" s="3">
        <v>228</v>
      </c>
      <c r="G6051" s="3">
        <v>228</v>
      </c>
      <c r="H6051" s="3">
        <v>101371723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 t="str">
        <f>B6051&amp;" | "&amp;C6051&amp;" | "&amp;D6051</f>
        <v>documentazione_amministrativa / deliberazioni | DELIBERA | DELIBERA</v>
      </c>
      <c r="Q6051" s="3" t="str">
        <f>VLOOKUP(P6051,'Classificazione UD'!A:B,2,FALSE)</f>
        <v>Amministrativo</v>
      </c>
    </row>
    <row r="6052" spans="1:17" ht="15" customHeight="1" x14ac:dyDescent="0.25">
      <c r="A6052" s="30">
        <v>2006</v>
      </c>
      <c r="B6052" s="3" t="s">
        <v>48</v>
      </c>
      <c r="C6052" s="3" t="s">
        <v>81</v>
      </c>
      <c r="D6052" s="3" t="s">
        <v>81</v>
      </c>
      <c r="E6052" s="3">
        <v>2</v>
      </c>
      <c r="F6052" s="3">
        <v>6</v>
      </c>
      <c r="G6052" s="3">
        <v>6</v>
      </c>
      <c r="H6052" s="3">
        <v>673817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 t="str">
        <f>B6052&amp;" | "&amp;C6052&amp;" | "&amp;D6052</f>
        <v>documentazione_amministrativa / determinazioni | DETERMINA | DETERMINA</v>
      </c>
      <c r="Q6052" s="3" t="str">
        <f>VLOOKUP(P6052,'Classificazione UD'!A:B,2,FALSE)</f>
        <v>Amministrativo</v>
      </c>
    </row>
    <row r="6053" spans="1:17" ht="15" customHeight="1" x14ac:dyDescent="0.25">
      <c r="A6053" s="30">
        <v>2015</v>
      </c>
      <c r="B6053" s="3" t="s">
        <v>17</v>
      </c>
      <c r="C6053" s="3" t="s">
        <v>27</v>
      </c>
      <c r="D6053" s="3" t="s">
        <v>19</v>
      </c>
      <c r="E6053" s="3">
        <v>1324</v>
      </c>
      <c r="F6053" s="3">
        <v>4803</v>
      </c>
      <c r="G6053" s="3">
        <v>8776</v>
      </c>
      <c r="H6053" s="3">
        <v>405286304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 t="str">
        <f>B6053&amp;" | "&amp;C6053&amp;" | "&amp;D6053</f>
        <v>documentazione_amministrativa / documentazione_contabile | FATTURA PASSIVA | FATTURA</v>
      </c>
      <c r="Q6053" s="3" t="str">
        <f>VLOOKUP(P6053,'Classificazione UD'!A:B,2,FALSE)</f>
        <v>Fiscale</v>
      </c>
    </row>
    <row r="6054" spans="1:17" ht="15" customHeight="1" x14ac:dyDescent="0.25">
      <c r="A6054" s="30">
        <v>2016</v>
      </c>
      <c r="B6054" s="3" t="s">
        <v>17</v>
      </c>
      <c r="C6054" s="3" t="s">
        <v>27</v>
      </c>
      <c r="D6054" s="3" t="s">
        <v>19</v>
      </c>
      <c r="E6054" s="3">
        <v>1817</v>
      </c>
      <c r="F6054" s="3">
        <v>6894</v>
      </c>
      <c r="G6054" s="3">
        <v>12345</v>
      </c>
      <c r="H6054" s="3">
        <v>829494209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 t="str">
        <f>B6054&amp;" | "&amp;C6054&amp;" | "&amp;D6054</f>
        <v>documentazione_amministrativa / documentazione_contabile | FATTURA PASSIVA | FATTURA</v>
      </c>
      <c r="Q6054" s="3" t="str">
        <f>VLOOKUP(P6054,'Classificazione UD'!A:B,2,FALSE)</f>
        <v>Fiscale</v>
      </c>
    </row>
    <row r="6055" spans="1:17" ht="15" customHeight="1" x14ac:dyDescent="0.25">
      <c r="A6055" s="30">
        <v>2015</v>
      </c>
      <c r="B6055" s="3" t="s">
        <v>17</v>
      </c>
      <c r="C6055" s="3" t="s">
        <v>24</v>
      </c>
      <c r="D6055" s="3" t="s">
        <v>24</v>
      </c>
      <c r="E6055" s="3">
        <v>10</v>
      </c>
      <c r="F6055" s="3">
        <v>10</v>
      </c>
      <c r="G6055" s="3">
        <v>10</v>
      </c>
      <c r="H6055" s="3">
        <v>145067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 t="str">
        <f>B6055&amp;" | "&amp;C6055&amp;" | "&amp;D6055</f>
        <v>documentazione_amministrativa / documentazione_contabile | FOGLIO DI TRASFORMAZIONE | FOGLIO DI TRASFORMAZIONE</v>
      </c>
      <c r="Q6055" s="3" t="str">
        <f>VLOOKUP(P6055,'Classificazione UD'!A:B,2,FALSE)</f>
        <v>Tecnico</v>
      </c>
    </row>
    <row r="6056" spans="1:17" ht="15" customHeight="1" x14ac:dyDescent="0.25">
      <c r="A6056" s="30">
        <v>2006</v>
      </c>
      <c r="B6056" s="3" t="s">
        <v>44</v>
      </c>
      <c r="C6056" s="3" t="s">
        <v>46</v>
      </c>
      <c r="D6056" s="3" t="s">
        <v>46</v>
      </c>
      <c r="E6056" s="3">
        <v>68</v>
      </c>
      <c r="F6056" s="3">
        <v>202</v>
      </c>
      <c r="G6056" s="3">
        <v>202</v>
      </c>
      <c r="H6056" s="3">
        <v>31686457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 t="str">
        <f>B6056&amp;" | "&amp;C6056&amp;" | "&amp;D6056</f>
        <v>documentazione_amministrativa / deliberazioni | DELIBERA | DELIBERA</v>
      </c>
      <c r="Q6056" s="3" t="str">
        <f>VLOOKUP(P6056,'Classificazione UD'!A:B,2,FALSE)</f>
        <v>Amministrativo</v>
      </c>
    </row>
    <row r="6057" spans="1:17" ht="15" customHeight="1" x14ac:dyDescent="0.25">
      <c r="A6057" s="30">
        <v>2007</v>
      </c>
      <c r="B6057" s="3" t="s">
        <v>44</v>
      </c>
      <c r="C6057" s="3" t="s">
        <v>46</v>
      </c>
      <c r="D6057" s="3" t="s">
        <v>46</v>
      </c>
      <c r="E6057" s="3">
        <v>212</v>
      </c>
      <c r="F6057" s="3">
        <v>595</v>
      </c>
      <c r="G6057" s="3">
        <v>595</v>
      </c>
      <c r="H6057" s="3">
        <v>102112633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 t="str">
        <f>B6057&amp;" | "&amp;C6057&amp;" | "&amp;D6057</f>
        <v>documentazione_amministrativa / deliberazioni | DELIBERA | DELIBERA</v>
      </c>
      <c r="Q6057" s="3" t="str">
        <f>VLOOKUP(P6057,'Classificazione UD'!A:B,2,FALSE)</f>
        <v>Amministrativo</v>
      </c>
    </row>
    <row r="6058" spans="1:17" ht="15" customHeight="1" x14ac:dyDescent="0.25">
      <c r="A6058" s="30">
        <v>2008</v>
      </c>
      <c r="B6058" s="3" t="s">
        <v>44</v>
      </c>
      <c r="C6058" s="3" t="s">
        <v>46</v>
      </c>
      <c r="D6058" s="3" t="s">
        <v>46</v>
      </c>
      <c r="E6058" s="3">
        <v>215</v>
      </c>
      <c r="F6058" s="3">
        <v>526</v>
      </c>
      <c r="G6058" s="3">
        <v>526</v>
      </c>
      <c r="H6058" s="3">
        <v>93051781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 t="str">
        <f>B6058&amp;" | "&amp;C6058&amp;" | "&amp;D6058</f>
        <v>documentazione_amministrativa / deliberazioni | DELIBERA | DELIBERA</v>
      </c>
      <c r="Q6058" s="3" t="str">
        <f>VLOOKUP(P6058,'Classificazione UD'!A:B,2,FALSE)</f>
        <v>Amministrativo</v>
      </c>
    </row>
    <row r="6059" spans="1:17" ht="15" customHeight="1" x14ac:dyDescent="0.25">
      <c r="A6059" s="30">
        <v>2009</v>
      </c>
      <c r="B6059" s="3" t="s">
        <v>44</v>
      </c>
      <c r="C6059" s="3" t="s">
        <v>46</v>
      </c>
      <c r="D6059" s="3" t="s">
        <v>46</v>
      </c>
      <c r="E6059" s="3">
        <v>2</v>
      </c>
      <c r="F6059" s="3">
        <v>4</v>
      </c>
      <c r="G6059" s="3">
        <v>4</v>
      </c>
      <c r="H6059" s="3">
        <v>621892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 t="str">
        <f>B6059&amp;" | "&amp;C6059&amp;" | "&amp;D6059</f>
        <v>documentazione_amministrativa / deliberazioni | DELIBERA | DELIBERA</v>
      </c>
      <c r="Q6059" s="3" t="str">
        <f>VLOOKUP(P6059,'Classificazione UD'!A:B,2,FALSE)</f>
        <v>Amministrativo</v>
      </c>
    </row>
    <row r="6060" spans="1:17" ht="15" customHeight="1" x14ac:dyDescent="0.25">
      <c r="A6060" s="30">
        <v>2010</v>
      </c>
      <c r="B6060" s="3" t="s">
        <v>44</v>
      </c>
      <c r="C6060" s="3" t="s">
        <v>46</v>
      </c>
      <c r="D6060" s="3" t="s">
        <v>46</v>
      </c>
      <c r="E6060" s="3">
        <v>60</v>
      </c>
      <c r="F6060" s="3">
        <v>121</v>
      </c>
      <c r="G6060" s="3">
        <v>121</v>
      </c>
      <c r="H6060" s="3">
        <v>25150498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 t="str">
        <f>B6060&amp;" | "&amp;C6060&amp;" | "&amp;D6060</f>
        <v>documentazione_amministrativa / deliberazioni | DELIBERA | DELIBERA</v>
      </c>
      <c r="Q6060" s="3" t="str">
        <f>VLOOKUP(P6060,'Classificazione UD'!A:B,2,FALSE)</f>
        <v>Amministrativo</v>
      </c>
    </row>
    <row r="6061" spans="1:17" ht="15" customHeight="1" x14ac:dyDescent="0.25">
      <c r="A6061" s="30">
        <v>2011</v>
      </c>
      <c r="B6061" s="3" t="s">
        <v>44</v>
      </c>
      <c r="C6061" s="3" t="s">
        <v>46</v>
      </c>
      <c r="D6061" s="3" t="s">
        <v>46</v>
      </c>
      <c r="E6061" s="3">
        <v>208</v>
      </c>
      <c r="F6061" s="3">
        <v>419</v>
      </c>
      <c r="G6061" s="3">
        <v>419</v>
      </c>
      <c r="H6061" s="3">
        <v>95629561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 t="str">
        <f>B6061&amp;" | "&amp;C6061&amp;" | "&amp;D6061</f>
        <v>documentazione_amministrativa / deliberazioni | DELIBERA | DELIBERA</v>
      </c>
      <c r="Q6061" s="3" t="str">
        <f>VLOOKUP(P6061,'Classificazione UD'!A:B,2,FALSE)</f>
        <v>Amministrativo</v>
      </c>
    </row>
    <row r="6062" spans="1:17" ht="15" customHeight="1" x14ac:dyDescent="0.25">
      <c r="A6062" s="30">
        <v>2012</v>
      </c>
      <c r="B6062" s="3" t="s">
        <v>44</v>
      </c>
      <c r="C6062" s="3" t="s">
        <v>46</v>
      </c>
      <c r="D6062" s="3" t="s">
        <v>46</v>
      </c>
      <c r="E6062" s="3">
        <v>195</v>
      </c>
      <c r="F6062" s="3">
        <v>583</v>
      </c>
      <c r="G6062" s="3">
        <v>583</v>
      </c>
      <c r="H6062" s="3">
        <v>133608374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 t="str">
        <f>B6062&amp;" | "&amp;C6062&amp;" | "&amp;D6062</f>
        <v>documentazione_amministrativa / deliberazioni | DELIBERA | DELIBERA</v>
      </c>
      <c r="Q6062" s="3" t="str">
        <f>VLOOKUP(P6062,'Classificazione UD'!A:B,2,FALSE)</f>
        <v>Amministrativo</v>
      </c>
    </row>
    <row r="6063" spans="1:17" ht="15" customHeight="1" x14ac:dyDescent="0.25">
      <c r="A6063" s="30">
        <v>2013</v>
      </c>
      <c r="B6063" s="3" t="s">
        <v>36</v>
      </c>
      <c r="C6063" s="3" t="s">
        <v>50</v>
      </c>
      <c r="D6063" s="3" t="s">
        <v>50</v>
      </c>
      <c r="E6063" s="3">
        <v>275</v>
      </c>
      <c r="F6063" s="3">
        <v>580</v>
      </c>
      <c r="G6063" s="3">
        <v>580</v>
      </c>
      <c r="H6063" s="3">
        <v>16844881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 t="str">
        <f>B6063&amp;" | "&amp;C6063&amp;" | "&amp;D6063</f>
        <v>documentazione_amministrativa / documenti_protocollati | DOCUMENTO PROTOCOLLATO | DOCUMENTO PROTOCOLLATO</v>
      </c>
      <c r="Q6063" s="3" t="str">
        <f>VLOOKUP(P6063,'Classificazione UD'!A:B,2,FALSE)</f>
        <v>Protocollo</v>
      </c>
    </row>
    <row r="6064" spans="1:17" ht="15" customHeight="1" x14ac:dyDescent="0.25">
      <c r="A6064" s="30">
        <v>2014</v>
      </c>
      <c r="B6064" s="3" t="s">
        <v>36</v>
      </c>
      <c r="C6064" s="3" t="s">
        <v>50</v>
      </c>
      <c r="D6064" s="3" t="s">
        <v>50</v>
      </c>
      <c r="E6064" s="3">
        <v>2305</v>
      </c>
      <c r="F6064" s="3">
        <v>6619</v>
      </c>
      <c r="G6064" s="3">
        <v>6619</v>
      </c>
      <c r="H6064" s="3">
        <v>1052741777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 t="str">
        <f>B6064&amp;" | "&amp;C6064&amp;" | "&amp;D6064</f>
        <v>documentazione_amministrativa / documenti_protocollati | DOCUMENTO PROTOCOLLATO | DOCUMENTO PROTOCOLLATO</v>
      </c>
      <c r="Q6064" s="3" t="str">
        <f>VLOOKUP(P6064,'Classificazione UD'!A:B,2,FALSE)</f>
        <v>Protocollo</v>
      </c>
    </row>
    <row r="6065" spans="1:17" ht="15" customHeight="1" x14ac:dyDescent="0.25">
      <c r="A6065" s="30">
        <v>2015</v>
      </c>
      <c r="B6065" s="3" t="s">
        <v>36</v>
      </c>
      <c r="C6065" s="3" t="s">
        <v>50</v>
      </c>
      <c r="D6065" s="3" t="s">
        <v>50</v>
      </c>
      <c r="E6065" s="3">
        <v>7814</v>
      </c>
      <c r="F6065" s="3">
        <v>18845</v>
      </c>
      <c r="G6065" s="3">
        <v>18845</v>
      </c>
      <c r="H6065" s="3">
        <v>3436414901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 t="str">
        <f>B6065&amp;" | "&amp;C6065&amp;" | "&amp;D6065</f>
        <v>documentazione_amministrativa / documenti_protocollati | DOCUMENTO PROTOCOLLATO | DOCUMENTO PROTOCOLLATO</v>
      </c>
      <c r="Q6065" s="3" t="str">
        <f>VLOOKUP(P6065,'Classificazione UD'!A:B,2,FALSE)</f>
        <v>Protocollo</v>
      </c>
    </row>
    <row r="6066" spans="1:17" ht="15" customHeight="1" x14ac:dyDescent="0.25">
      <c r="A6066" s="30">
        <v>2016</v>
      </c>
      <c r="B6066" s="3" t="s">
        <v>36</v>
      </c>
      <c r="C6066" s="3" t="s">
        <v>50</v>
      </c>
      <c r="D6066" s="3" t="s">
        <v>50</v>
      </c>
      <c r="E6066" s="3">
        <v>8774</v>
      </c>
      <c r="F6066" s="3">
        <v>22252</v>
      </c>
      <c r="G6066" s="3">
        <v>22252</v>
      </c>
      <c r="H6066" s="3">
        <v>3958695165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 t="str">
        <f>B6066&amp;" | "&amp;C6066&amp;" | "&amp;D6066</f>
        <v>documentazione_amministrativa / documenti_protocollati | DOCUMENTO PROTOCOLLATO | DOCUMENTO PROTOCOLLATO</v>
      </c>
      <c r="Q6066" s="3" t="str">
        <f>VLOOKUP(P6066,'Classificazione UD'!A:B,2,FALSE)</f>
        <v>Protocollo</v>
      </c>
    </row>
    <row r="6067" spans="1:17" ht="15" customHeight="1" x14ac:dyDescent="0.25">
      <c r="A6067" s="30">
        <v>2015</v>
      </c>
      <c r="B6067" s="3" t="s">
        <v>20</v>
      </c>
      <c r="C6067" s="3" t="s">
        <v>21</v>
      </c>
      <c r="D6067" s="3" t="s">
        <v>21</v>
      </c>
      <c r="E6067" s="3">
        <v>19</v>
      </c>
      <c r="F6067" s="3">
        <v>19</v>
      </c>
      <c r="G6067" s="3">
        <v>19</v>
      </c>
      <c r="H6067" s="3">
        <v>4109745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 t="str">
        <f>B6067&amp;" | "&amp;C6067&amp;" | "&amp;D6067</f>
        <v>documentazione_amministrativa / registri | REGISTRO GIORNALIERO | REGISTRO GIORNALIERO</v>
      </c>
      <c r="Q6067" s="3" t="str">
        <f>VLOOKUP(P6067,'Classificazione UD'!A:B,2,FALSE)</f>
        <v>RGP</v>
      </c>
    </row>
    <row r="6068" spans="1:17" ht="15" customHeight="1" x14ac:dyDescent="0.25">
      <c r="A6068" s="30">
        <v>2016</v>
      </c>
      <c r="B6068" s="3" t="s">
        <v>20</v>
      </c>
      <c r="C6068" s="3" t="s">
        <v>21</v>
      </c>
      <c r="D6068" s="3" t="s">
        <v>21</v>
      </c>
      <c r="E6068" s="3">
        <v>243</v>
      </c>
      <c r="F6068" s="3">
        <v>243</v>
      </c>
      <c r="G6068" s="3">
        <v>243</v>
      </c>
      <c r="H6068" s="3">
        <v>44119669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 t="str">
        <f>B6068&amp;" | "&amp;C6068&amp;" | "&amp;D6068</f>
        <v>documentazione_amministrativa / registri | REGISTRO GIORNALIERO | REGISTRO GIORNALIERO</v>
      </c>
      <c r="Q6068" s="3" t="str">
        <f>VLOOKUP(P6068,'Classificazione UD'!A:B,2,FALSE)</f>
        <v>RGP</v>
      </c>
    </row>
    <row r="6069" spans="1:17" ht="15" customHeight="1" x14ac:dyDescent="0.25">
      <c r="A6069" s="30">
        <v>2015</v>
      </c>
      <c r="B6069" s="3" t="s">
        <v>17</v>
      </c>
      <c r="C6069" s="3" t="s">
        <v>27</v>
      </c>
      <c r="D6069" s="3" t="s">
        <v>19</v>
      </c>
      <c r="E6069" s="3">
        <v>2</v>
      </c>
      <c r="F6069" s="3">
        <v>8</v>
      </c>
      <c r="G6069" s="3">
        <v>8</v>
      </c>
      <c r="H6069" s="3">
        <v>106700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 t="str">
        <f>B6069&amp;" | "&amp;C6069&amp;" | "&amp;D6069</f>
        <v>documentazione_amministrativa / documentazione_contabile | FATTURA PASSIVA | FATTURA</v>
      </c>
      <c r="Q6069" s="3" t="str">
        <f>VLOOKUP(P6069,'Classificazione UD'!A:B,2,FALSE)</f>
        <v>Fiscale</v>
      </c>
    </row>
    <row r="6070" spans="1:17" ht="15" customHeight="1" x14ac:dyDescent="0.25">
      <c r="A6070" s="30">
        <v>2016</v>
      </c>
      <c r="B6070" s="3" t="s">
        <v>17</v>
      </c>
      <c r="C6070" s="3" t="s">
        <v>27</v>
      </c>
      <c r="D6070" s="3" t="s">
        <v>19</v>
      </c>
      <c r="E6070" s="3">
        <v>1</v>
      </c>
      <c r="F6070" s="3">
        <v>3</v>
      </c>
      <c r="G6070" s="3">
        <v>3</v>
      </c>
      <c r="H6070" s="3">
        <v>500941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 t="str">
        <f>B6070&amp;" | "&amp;C6070&amp;" | "&amp;D6070</f>
        <v>documentazione_amministrativa / documentazione_contabile | FATTURA PASSIVA | FATTURA</v>
      </c>
      <c r="Q6070" s="3" t="str">
        <f>VLOOKUP(P6070,'Classificazione UD'!A:B,2,FALSE)</f>
        <v>Fiscale</v>
      </c>
    </row>
    <row r="6071" spans="1:17" ht="15" customHeight="1" x14ac:dyDescent="0.25">
      <c r="A6071" s="30">
        <v>2015</v>
      </c>
      <c r="B6071" s="3" t="s">
        <v>17</v>
      </c>
      <c r="C6071" s="3" t="s">
        <v>27</v>
      </c>
      <c r="D6071" s="3" t="s">
        <v>19</v>
      </c>
      <c r="E6071" s="3">
        <v>477</v>
      </c>
      <c r="F6071" s="3">
        <v>1908</v>
      </c>
      <c r="G6071" s="3">
        <v>1908</v>
      </c>
      <c r="H6071" s="3">
        <v>284920378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 t="str">
        <f>B6071&amp;" | "&amp;C6071&amp;" | "&amp;D6071</f>
        <v>documentazione_amministrativa / documentazione_contabile | FATTURA PASSIVA | FATTURA</v>
      </c>
      <c r="Q6071" s="3" t="str">
        <f>VLOOKUP(P6071,'Classificazione UD'!A:B,2,FALSE)</f>
        <v>Fiscale</v>
      </c>
    </row>
    <row r="6072" spans="1:17" ht="15" customHeight="1" x14ac:dyDescent="0.25">
      <c r="A6072" s="30">
        <v>2016</v>
      </c>
      <c r="B6072" s="3" t="s">
        <v>17</v>
      </c>
      <c r="C6072" s="3" t="s">
        <v>27</v>
      </c>
      <c r="D6072" s="3" t="s">
        <v>19</v>
      </c>
      <c r="E6072" s="3">
        <v>421</v>
      </c>
      <c r="F6072" s="3">
        <v>1686</v>
      </c>
      <c r="G6072" s="3">
        <v>1686</v>
      </c>
      <c r="H6072" s="3">
        <v>421762634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 t="str">
        <f>B6072&amp;" | "&amp;C6072&amp;" | "&amp;D6072</f>
        <v>documentazione_amministrativa / documentazione_contabile | FATTURA PASSIVA | FATTURA</v>
      </c>
      <c r="Q6072" s="3" t="str">
        <f>VLOOKUP(P6072,'Classificazione UD'!A:B,2,FALSE)</f>
        <v>Fiscale</v>
      </c>
    </row>
    <row r="6073" spans="1:17" ht="15" customHeight="1" x14ac:dyDescent="0.25">
      <c r="A6073" s="30">
        <v>2015</v>
      </c>
      <c r="B6073" s="3" t="s">
        <v>23</v>
      </c>
      <c r="C6073" s="3" t="s">
        <v>117</v>
      </c>
      <c r="D6073" s="3" t="s">
        <v>117</v>
      </c>
      <c r="E6073" s="3">
        <v>161</v>
      </c>
      <c r="F6073" s="3">
        <v>296</v>
      </c>
      <c r="G6073" s="3">
        <v>296</v>
      </c>
      <c r="H6073" s="3">
        <v>66838934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 t="str">
        <f>B6073&amp;" | "&amp;C6073&amp;" | "&amp;D6073</f>
        <v>documentazione_amministrativa / altri_documenti | DOCUMENTO NON PROTOCOLLATO | DOCUMENTO NON PROTOCOLLATO</v>
      </c>
      <c r="Q6073" s="3" t="str">
        <f>VLOOKUP(P6073,'Classificazione UD'!A:B,2,FALSE)</f>
        <v>Amministrativo</v>
      </c>
    </row>
    <row r="6074" spans="1:17" ht="15" customHeight="1" x14ac:dyDescent="0.25">
      <c r="A6074" s="30">
        <v>2016</v>
      </c>
      <c r="B6074" s="3" t="s">
        <v>23</v>
      </c>
      <c r="C6074" s="3" t="s">
        <v>117</v>
      </c>
      <c r="D6074" s="3" t="s">
        <v>117</v>
      </c>
      <c r="E6074" s="3">
        <v>91</v>
      </c>
      <c r="F6074" s="3">
        <v>241</v>
      </c>
      <c r="G6074" s="3">
        <v>241</v>
      </c>
      <c r="H6074" s="3">
        <v>64813361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 t="str">
        <f>B6074&amp;" | "&amp;C6074&amp;" | "&amp;D6074</f>
        <v>documentazione_amministrativa / altri_documenti | DOCUMENTO NON PROTOCOLLATO | DOCUMENTO NON PROTOCOLLATO</v>
      </c>
      <c r="Q6074" s="3" t="str">
        <f>VLOOKUP(P6074,'Classificazione UD'!A:B,2,FALSE)</f>
        <v>Amministrativo</v>
      </c>
    </row>
    <row r="6075" spans="1:17" ht="15" customHeight="1" x14ac:dyDescent="0.25">
      <c r="A6075" s="30">
        <v>2015</v>
      </c>
      <c r="B6075" s="3" t="s">
        <v>36</v>
      </c>
      <c r="C6075" s="3" t="s">
        <v>50</v>
      </c>
      <c r="D6075" s="3" t="s">
        <v>50</v>
      </c>
      <c r="E6075" s="3">
        <v>2</v>
      </c>
      <c r="F6075" s="3">
        <v>2</v>
      </c>
      <c r="G6075" s="3">
        <v>2</v>
      </c>
      <c r="H6075" s="3">
        <v>343632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 t="str">
        <f>B6075&amp;" | "&amp;C6075&amp;" | "&amp;D6075</f>
        <v>documentazione_amministrativa / documenti_protocollati | DOCUMENTO PROTOCOLLATO | DOCUMENTO PROTOCOLLATO</v>
      </c>
      <c r="Q6075" s="3" t="str">
        <f>VLOOKUP(P6075,'Classificazione UD'!A:B,2,FALSE)</f>
        <v>Protocollo</v>
      </c>
    </row>
    <row r="6076" spans="1:17" ht="15" customHeight="1" x14ac:dyDescent="0.25">
      <c r="A6076" s="30">
        <v>2016</v>
      </c>
      <c r="B6076" s="3" t="s">
        <v>36</v>
      </c>
      <c r="C6076" s="3" t="s">
        <v>50</v>
      </c>
      <c r="D6076" s="3" t="s">
        <v>50</v>
      </c>
      <c r="E6076" s="3">
        <v>1488</v>
      </c>
      <c r="F6076" s="3">
        <v>4544</v>
      </c>
      <c r="G6076" s="3">
        <v>4544</v>
      </c>
      <c r="H6076" s="3">
        <v>1946347946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 t="str">
        <f>B6076&amp;" | "&amp;C6076&amp;" | "&amp;D6076</f>
        <v>documentazione_amministrativa / documenti_protocollati | DOCUMENTO PROTOCOLLATO | DOCUMENTO PROTOCOLLATO</v>
      </c>
      <c r="Q6076" s="3" t="str">
        <f>VLOOKUP(P6076,'Classificazione UD'!A:B,2,FALSE)</f>
        <v>Protocollo</v>
      </c>
    </row>
    <row r="6077" spans="1:17" ht="15" customHeight="1" x14ac:dyDescent="0.25">
      <c r="A6077" s="30">
        <v>2015</v>
      </c>
      <c r="B6077" s="3" t="s">
        <v>20</v>
      </c>
      <c r="C6077" s="3" t="s">
        <v>21</v>
      </c>
      <c r="D6077" s="3" t="s">
        <v>21</v>
      </c>
      <c r="E6077" s="3">
        <v>37</v>
      </c>
      <c r="F6077" s="3">
        <v>37</v>
      </c>
      <c r="G6077" s="3">
        <v>37</v>
      </c>
      <c r="H6077" s="3">
        <v>1734059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 t="str">
        <f>B6077&amp;" | "&amp;C6077&amp;" | "&amp;D6077</f>
        <v>documentazione_amministrativa / registri | REGISTRO GIORNALIERO | REGISTRO GIORNALIERO</v>
      </c>
      <c r="Q6077" s="3" t="str">
        <f>VLOOKUP(P6077,'Classificazione UD'!A:B,2,FALSE)</f>
        <v>RGP</v>
      </c>
    </row>
    <row r="6078" spans="1:17" ht="15" customHeight="1" x14ac:dyDescent="0.25">
      <c r="A6078" s="30">
        <v>2016</v>
      </c>
      <c r="B6078" s="3" t="s">
        <v>20</v>
      </c>
      <c r="C6078" s="3" t="s">
        <v>21</v>
      </c>
      <c r="D6078" s="3" t="s">
        <v>21</v>
      </c>
      <c r="E6078" s="3">
        <v>350</v>
      </c>
      <c r="F6078" s="3">
        <v>350</v>
      </c>
      <c r="G6078" s="3">
        <v>350</v>
      </c>
      <c r="H6078" s="3">
        <v>16460826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 t="str">
        <f>B6078&amp;" | "&amp;C6078&amp;" | "&amp;D6078</f>
        <v>documentazione_amministrativa / registri | REGISTRO GIORNALIERO | REGISTRO GIORNALIERO</v>
      </c>
      <c r="Q6078" s="3" t="str">
        <f>VLOOKUP(P6078,'Classificazione UD'!A:B,2,FALSE)</f>
        <v>RGP</v>
      </c>
    </row>
    <row r="6079" spans="1:17" ht="15" customHeight="1" x14ac:dyDescent="0.25">
      <c r="A6079" s="30">
        <v>2015</v>
      </c>
      <c r="B6079" s="3" t="s">
        <v>17</v>
      </c>
      <c r="C6079" s="3" t="s">
        <v>18</v>
      </c>
      <c r="D6079" s="3" t="s">
        <v>19</v>
      </c>
      <c r="E6079" s="3">
        <v>4</v>
      </c>
      <c r="F6079" s="3">
        <v>4</v>
      </c>
      <c r="G6079" s="3">
        <v>4</v>
      </c>
      <c r="H6079" s="3">
        <v>17023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 t="str">
        <f>B6079&amp;" | "&amp;C6079&amp;" | "&amp;D6079</f>
        <v>documentazione_amministrativa / documentazione_contabile | FATTURA ATTIVA | FATTURA</v>
      </c>
      <c r="Q6079" s="3" t="str">
        <f>VLOOKUP(P6079,'Classificazione UD'!A:B,2,FALSE)</f>
        <v>Fiscale</v>
      </c>
    </row>
    <row r="6080" spans="1:17" ht="15" customHeight="1" x14ac:dyDescent="0.25">
      <c r="A6080" s="30">
        <v>2015</v>
      </c>
      <c r="B6080" s="3" t="s">
        <v>17</v>
      </c>
      <c r="C6080" s="3" t="s">
        <v>27</v>
      </c>
      <c r="D6080" s="3" t="s">
        <v>19</v>
      </c>
      <c r="E6080" s="3">
        <v>502</v>
      </c>
      <c r="F6080" s="3">
        <v>1004</v>
      </c>
      <c r="G6080" s="3">
        <v>1004</v>
      </c>
      <c r="H6080" s="3">
        <v>109413010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 t="str">
        <f>B6080&amp;" | "&amp;C6080&amp;" | "&amp;D6080</f>
        <v>documentazione_amministrativa / documentazione_contabile | FATTURA PASSIVA | FATTURA</v>
      </c>
      <c r="Q6080" s="3" t="str">
        <f>VLOOKUP(P6080,'Classificazione UD'!A:B,2,FALSE)</f>
        <v>Fiscale</v>
      </c>
    </row>
    <row r="6081" spans="1:17" ht="15" customHeight="1" x14ac:dyDescent="0.25">
      <c r="A6081" s="30">
        <v>2015</v>
      </c>
      <c r="B6081" s="3" t="s">
        <v>17</v>
      </c>
      <c r="C6081" s="3" t="s">
        <v>27</v>
      </c>
      <c r="D6081" s="3" t="s">
        <v>28</v>
      </c>
      <c r="E6081" s="3">
        <v>22</v>
      </c>
      <c r="F6081" s="3">
        <v>44</v>
      </c>
      <c r="G6081" s="3">
        <v>44</v>
      </c>
      <c r="H6081" s="3">
        <v>9319170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 t="str">
        <f>B6081&amp;" | "&amp;C6081&amp;" | "&amp;D6081</f>
        <v>documentazione_amministrativa / documentazione_contabile | FATTURA PASSIVA | NOTA DI CREDITO</v>
      </c>
      <c r="Q6081" s="3" t="str">
        <f>VLOOKUP(P6081,'Classificazione UD'!A:B,2,FALSE)</f>
        <v>Fiscale</v>
      </c>
    </row>
    <row r="6082" spans="1:17" ht="15" customHeight="1" x14ac:dyDescent="0.25">
      <c r="A6082" s="30">
        <v>2015</v>
      </c>
      <c r="B6082" s="3" t="s">
        <v>17</v>
      </c>
      <c r="C6082" s="3" t="s">
        <v>27</v>
      </c>
      <c r="D6082" s="3" t="s">
        <v>32</v>
      </c>
      <c r="E6082" s="3">
        <v>1</v>
      </c>
      <c r="F6082" s="3">
        <v>2</v>
      </c>
      <c r="G6082" s="3">
        <v>2</v>
      </c>
      <c r="H6082" s="3">
        <v>30664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 t="str">
        <f>B6082&amp;" | "&amp;C6082&amp;" | "&amp;D6082</f>
        <v>documentazione_amministrativa / documentazione_contabile | FATTURA PASSIVA | NOTA DI DEBITO</v>
      </c>
      <c r="Q6082" s="3" t="str">
        <f>VLOOKUP(P6082,'Classificazione UD'!A:B,2,FALSE)</f>
        <v>Fiscale</v>
      </c>
    </row>
    <row r="6083" spans="1:17" ht="15" customHeight="1" x14ac:dyDescent="0.25">
      <c r="A6083" s="30">
        <v>2015</v>
      </c>
      <c r="B6083" s="3" t="s">
        <v>17</v>
      </c>
      <c r="C6083" s="3" t="s">
        <v>27</v>
      </c>
      <c r="D6083" s="3" t="s">
        <v>86</v>
      </c>
      <c r="E6083" s="3">
        <v>1</v>
      </c>
      <c r="F6083" s="3">
        <v>2</v>
      </c>
      <c r="G6083" s="3">
        <v>2</v>
      </c>
      <c r="H6083" s="3">
        <v>8901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 t="str">
        <f>B6083&amp;" | "&amp;C6083&amp;" | "&amp;D6083</f>
        <v>documentazione_amministrativa / documentazione_contabile | FATTURA PASSIVA | PARCELLA</v>
      </c>
      <c r="Q6083" s="3" t="str">
        <f>VLOOKUP(P6083,'Classificazione UD'!A:B,2,FALSE)</f>
        <v>Fiscale</v>
      </c>
    </row>
    <row r="6084" spans="1:17" ht="15" customHeight="1" x14ac:dyDescent="0.25">
      <c r="A6084" s="30">
        <v>2016</v>
      </c>
      <c r="B6084" s="3" t="s">
        <v>17</v>
      </c>
      <c r="C6084" s="3" t="s">
        <v>27</v>
      </c>
      <c r="D6084" s="3" t="s">
        <v>19</v>
      </c>
      <c r="E6084" s="3">
        <v>887</v>
      </c>
      <c r="F6084" s="3">
        <v>1774</v>
      </c>
      <c r="G6084" s="3">
        <v>1774</v>
      </c>
      <c r="H6084" s="3">
        <v>96411549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 t="str">
        <f>B6084&amp;" | "&amp;C6084&amp;" | "&amp;D6084</f>
        <v>documentazione_amministrativa / documentazione_contabile | FATTURA PASSIVA | FATTURA</v>
      </c>
      <c r="Q6084" s="3" t="str">
        <f>VLOOKUP(P6084,'Classificazione UD'!A:B,2,FALSE)</f>
        <v>Fiscale</v>
      </c>
    </row>
    <row r="6085" spans="1:17" ht="15" customHeight="1" x14ac:dyDescent="0.25">
      <c r="A6085" s="30">
        <v>2016</v>
      </c>
      <c r="B6085" s="3" t="s">
        <v>17</v>
      </c>
      <c r="C6085" s="3" t="s">
        <v>27</v>
      </c>
      <c r="D6085" s="3" t="s">
        <v>28</v>
      </c>
      <c r="E6085" s="3">
        <v>59</v>
      </c>
      <c r="F6085" s="3">
        <v>118</v>
      </c>
      <c r="G6085" s="3">
        <v>118</v>
      </c>
      <c r="H6085" s="3">
        <v>20846529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 t="str">
        <f>B6085&amp;" | "&amp;C6085&amp;" | "&amp;D6085</f>
        <v>documentazione_amministrativa / documentazione_contabile | FATTURA PASSIVA | NOTA DI CREDITO</v>
      </c>
      <c r="Q6085" s="3" t="str">
        <f>VLOOKUP(P6085,'Classificazione UD'!A:B,2,FALSE)</f>
        <v>Fiscale</v>
      </c>
    </row>
    <row r="6086" spans="1:17" ht="15" customHeight="1" x14ac:dyDescent="0.25">
      <c r="A6086" s="30">
        <v>2016</v>
      </c>
      <c r="B6086" s="3" t="s">
        <v>17</v>
      </c>
      <c r="C6086" s="3" t="s">
        <v>27</v>
      </c>
      <c r="D6086" s="3" t="s">
        <v>86</v>
      </c>
      <c r="E6086" s="3">
        <v>1</v>
      </c>
      <c r="F6086" s="3">
        <v>2</v>
      </c>
      <c r="G6086" s="3">
        <v>2</v>
      </c>
      <c r="H6086" s="3">
        <v>8860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 t="str">
        <f>B6086&amp;" | "&amp;C6086&amp;" | "&amp;D6086</f>
        <v>documentazione_amministrativa / documentazione_contabile | FATTURA PASSIVA | PARCELLA</v>
      </c>
      <c r="Q6086" s="3" t="str">
        <f>VLOOKUP(P6086,'Classificazione UD'!A:B,2,FALSE)</f>
        <v>Fiscale</v>
      </c>
    </row>
    <row r="6087" spans="1:17" ht="15" customHeight="1" x14ac:dyDescent="0.25">
      <c r="A6087" s="30">
        <v>2015</v>
      </c>
      <c r="B6087" s="3" t="s">
        <v>36</v>
      </c>
      <c r="C6087" s="3" t="s">
        <v>37</v>
      </c>
      <c r="D6087" s="3" t="s">
        <v>37</v>
      </c>
      <c r="E6087" s="3">
        <v>3721</v>
      </c>
      <c r="F6087" s="3">
        <v>3721</v>
      </c>
      <c r="G6087" s="3">
        <v>3721</v>
      </c>
      <c r="H6087" s="3">
        <v>1209462291</v>
      </c>
      <c r="I6087" s="3">
        <v>3384</v>
      </c>
      <c r="J6087" s="3">
        <v>3384</v>
      </c>
      <c r="K6087" s="3">
        <v>1564864811</v>
      </c>
      <c r="L6087" s="3">
        <v>0</v>
      </c>
      <c r="M6087" s="3">
        <v>0</v>
      </c>
      <c r="N6087" s="3">
        <v>0</v>
      </c>
      <c r="O6087" s="3">
        <v>0</v>
      </c>
      <c r="P6087" s="3" t="str">
        <f>B6087&amp;" | "&amp;C6087&amp;" | "&amp;D6087</f>
        <v>documentazione_amministrativa / documenti_protocollati | Documento protocollato | Documento protocollato</v>
      </c>
      <c r="Q6087" s="3" t="str">
        <f>VLOOKUP(P6087,'Classificazione UD'!A:B,2,FALSE)</f>
        <v>Protocollo</v>
      </c>
    </row>
    <row r="6088" spans="1:17" ht="15" customHeight="1" x14ac:dyDescent="0.25">
      <c r="A6088" s="30">
        <v>2016</v>
      </c>
      <c r="B6088" s="3" t="s">
        <v>36</v>
      </c>
      <c r="C6088" s="3" t="s">
        <v>37</v>
      </c>
      <c r="D6088" s="3" t="s">
        <v>37</v>
      </c>
      <c r="E6088" s="3">
        <v>6231</v>
      </c>
      <c r="F6088" s="3">
        <v>6231</v>
      </c>
      <c r="G6088" s="3">
        <v>6231</v>
      </c>
      <c r="H6088" s="3">
        <v>2014635375</v>
      </c>
      <c r="I6088" s="3">
        <v>5730</v>
      </c>
      <c r="J6088" s="3">
        <v>5730</v>
      </c>
      <c r="K6088" s="3">
        <v>2701489547</v>
      </c>
      <c r="L6088" s="3">
        <v>0</v>
      </c>
      <c r="M6088" s="3">
        <v>0</v>
      </c>
      <c r="N6088" s="3">
        <v>0</v>
      </c>
      <c r="O6088" s="3">
        <v>0</v>
      </c>
      <c r="P6088" s="3" t="str">
        <f>B6088&amp;" | "&amp;C6088&amp;" | "&amp;D6088</f>
        <v>documentazione_amministrativa / documenti_protocollati | Documento protocollato | Documento protocollato</v>
      </c>
      <c r="Q6088" s="3" t="str">
        <f>VLOOKUP(P6088,'Classificazione UD'!A:B,2,FALSE)</f>
        <v>Protocollo</v>
      </c>
    </row>
    <row r="6089" spans="1:17" ht="15" customHeight="1" x14ac:dyDescent="0.25">
      <c r="A6089" s="30">
        <v>2015</v>
      </c>
      <c r="B6089" s="3" t="s">
        <v>20</v>
      </c>
      <c r="C6089" s="3" t="s">
        <v>21</v>
      </c>
      <c r="D6089" s="3" t="s">
        <v>21</v>
      </c>
      <c r="E6089" s="3">
        <v>66</v>
      </c>
      <c r="F6089" s="3">
        <v>66</v>
      </c>
      <c r="G6089" s="3">
        <v>66</v>
      </c>
      <c r="H6089" s="3">
        <v>1138254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 t="str">
        <f>B6089&amp;" | "&amp;C6089&amp;" | "&amp;D6089</f>
        <v>documentazione_amministrativa / registri | REGISTRO GIORNALIERO | REGISTRO GIORNALIERO</v>
      </c>
      <c r="Q6089" s="3" t="str">
        <f>VLOOKUP(P6089,'Classificazione UD'!A:B,2,FALSE)</f>
        <v>RGP</v>
      </c>
    </row>
    <row r="6090" spans="1:17" ht="15" customHeight="1" x14ac:dyDescent="0.25">
      <c r="A6090" s="30">
        <v>2016</v>
      </c>
      <c r="B6090" s="3" t="s">
        <v>20</v>
      </c>
      <c r="C6090" s="3" t="s">
        <v>21</v>
      </c>
      <c r="D6090" s="3" t="s">
        <v>21</v>
      </c>
      <c r="E6090" s="3">
        <v>301</v>
      </c>
      <c r="F6090" s="3">
        <v>301</v>
      </c>
      <c r="G6090" s="3">
        <v>301</v>
      </c>
      <c r="H6090" s="3">
        <v>5006971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 t="str">
        <f>B6090&amp;" | "&amp;C6090&amp;" | "&amp;D6090</f>
        <v>documentazione_amministrativa / registri | REGISTRO GIORNALIERO | REGISTRO GIORNALIERO</v>
      </c>
      <c r="Q6090" s="3" t="str">
        <f>VLOOKUP(P6090,'Classificazione UD'!A:B,2,FALSE)</f>
        <v>RGP</v>
      </c>
    </row>
    <row r="6091" spans="1:17" ht="15" customHeight="1" x14ac:dyDescent="0.25">
      <c r="A6091" s="30">
        <v>2015</v>
      </c>
      <c r="B6091" s="3" t="s">
        <v>20</v>
      </c>
      <c r="C6091" s="3" t="s">
        <v>21</v>
      </c>
      <c r="D6091" s="3" t="s">
        <v>21</v>
      </c>
      <c r="E6091" s="3">
        <v>64</v>
      </c>
      <c r="F6091" s="3">
        <v>64</v>
      </c>
      <c r="G6091" s="3">
        <v>64</v>
      </c>
      <c r="H6091" s="3">
        <v>11852786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 t="str">
        <f>B6091&amp;" | "&amp;C6091&amp;" | "&amp;D6091</f>
        <v>documentazione_amministrativa / registri | REGISTRO GIORNALIERO | REGISTRO GIORNALIERO</v>
      </c>
      <c r="Q6091" s="3" t="str">
        <f>VLOOKUP(P6091,'Classificazione UD'!A:B,2,FALSE)</f>
        <v>RGP</v>
      </c>
    </row>
    <row r="6092" spans="1:17" ht="15" customHeight="1" x14ac:dyDescent="0.25">
      <c r="A6092" s="30">
        <v>2016</v>
      </c>
      <c r="B6092" s="3" t="s">
        <v>20</v>
      </c>
      <c r="C6092" s="3" t="s">
        <v>21</v>
      </c>
      <c r="D6092" s="3" t="s">
        <v>21</v>
      </c>
      <c r="E6092" s="3">
        <v>301</v>
      </c>
      <c r="F6092" s="3">
        <v>301</v>
      </c>
      <c r="G6092" s="3">
        <v>301</v>
      </c>
      <c r="H6092" s="3">
        <v>63418172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 t="str">
        <f>B6092&amp;" | "&amp;C6092&amp;" | "&amp;D6092</f>
        <v>documentazione_amministrativa / registri | REGISTRO GIORNALIERO | REGISTRO GIORNALIERO</v>
      </c>
      <c r="Q6092" s="3" t="str">
        <f>VLOOKUP(P6092,'Classificazione UD'!A:B,2,FALSE)</f>
        <v>RGP</v>
      </c>
    </row>
    <row r="6093" spans="1:17" ht="15" customHeight="1" x14ac:dyDescent="0.25">
      <c r="A6093" s="30">
        <v>2010</v>
      </c>
      <c r="B6093" s="3" t="s">
        <v>44</v>
      </c>
      <c r="C6093" s="3" t="s">
        <v>46</v>
      </c>
      <c r="D6093" s="3" t="s">
        <v>46</v>
      </c>
      <c r="E6093" s="3">
        <v>45</v>
      </c>
      <c r="F6093" s="3">
        <v>85</v>
      </c>
      <c r="G6093" s="3">
        <v>85</v>
      </c>
      <c r="H6093" s="3">
        <v>10987610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 t="str">
        <f>B6093&amp;" | "&amp;C6093&amp;" | "&amp;D6093</f>
        <v>documentazione_amministrativa / deliberazioni | DELIBERA | DELIBERA</v>
      </c>
      <c r="Q6093" s="3" t="str">
        <f>VLOOKUP(P6093,'Classificazione UD'!A:B,2,FALSE)</f>
        <v>Amministrativo</v>
      </c>
    </row>
    <row r="6094" spans="1:17" ht="15" customHeight="1" x14ac:dyDescent="0.25">
      <c r="A6094" s="30">
        <v>2011</v>
      </c>
      <c r="B6094" s="3" t="s">
        <v>44</v>
      </c>
      <c r="C6094" s="3" t="s">
        <v>46</v>
      </c>
      <c r="D6094" s="3" t="s">
        <v>46</v>
      </c>
      <c r="E6094" s="3">
        <v>66</v>
      </c>
      <c r="F6094" s="3">
        <v>147</v>
      </c>
      <c r="G6094" s="3">
        <v>147</v>
      </c>
      <c r="H6094" s="3">
        <v>30090482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 t="str">
        <f>B6094&amp;" | "&amp;C6094&amp;" | "&amp;D6094</f>
        <v>documentazione_amministrativa / deliberazioni | DELIBERA | DELIBERA</v>
      </c>
      <c r="Q6094" s="3" t="str">
        <f>VLOOKUP(P6094,'Classificazione UD'!A:B,2,FALSE)</f>
        <v>Amministrativo</v>
      </c>
    </row>
    <row r="6095" spans="1:17" ht="15" customHeight="1" x14ac:dyDescent="0.25">
      <c r="A6095" s="30">
        <v>2012</v>
      </c>
      <c r="B6095" s="3" t="s">
        <v>44</v>
      </c>
      <c r="C6095" s="3" t="s">
        <v>46</v>
      </c>
      <c r="D6095" s="3" t="s">
        <v>46</v>
      </c>
      <c r="E6095" s="3">
        <v>52</v>
      </c>
      <c r="F6095" s="3">
        <v>146</v>
      </c>
      <c r="G6095" s="3">
        <v>146</v>
      </c>
      <c r="H6095" s="3">
        <v>31658373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 t="str">
        <f>B6095&amp;" | "&amp;C6095&amp;" | "&amp;D6095</f>
        <v>documentazione_amministrativa / deliberazioni | DELIBERA | DELIBERA</v>
      </c>
      <c r="Q6095" s="3" t="str">
        <f>VLOOKUP(P6095,'Classificazione UD'!A:B,2,FALSE)</f>
        <v>Amministrativo</v>
      </c>
    </row>
    <row r="6096" spans="1:17" ht="15" customHeight="1" x14ac:dyDescent="0.25">
      <c r="A6096" s="30">
        <v>2013</v>
      </c>
      <c r="B6096" s="3" t="s">
        <v>44</v>
      </c>
      <c r="C6096" s="3" t="s">
        <v>46</v>
      </c>
      <c r="D6096" s="3" t="s">
        <v>46</v>
      </c>
      <c r="E6096" s="3">
        <v>73</v>
      </c>
      <c r="F6096" s="3">
        <v>187</v>
      </c>
      <c r="G6096" s="3">
        <v>187</v>
      </c>
      <c r="H6096" s="3">
        <v>39381813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 t="str">
        <f>B6096&amp;" | "&amp;C6096&amp;" | "&amp;D6096</f>
        <v>documentazione_amministrativa / deliberazioni | DELIBERA | DELIBERA</v>
      </c>
      <c r="Q6096" s="3" t="str">
        <f>VLOOKUP(P6096,'Classificazione UD'!A:B,2,FALSE)</f>
        <v>Amministrativo</v>
      </c>
    </row>
    <row r="6097" spans="1:17" ht="15" customHeight="1" x14ac:dyDescent="0.25">
      <c r="A6097" s="30">
        <v>2014</v>
      </c>
      <c r="B6097" s="3" t="s">
        <v>44</v>
      </c>
      <c r="C6097" s="3" t="s">
        <v>46</v>
      </c>
      <c r="D6097" s="3" t="s">
        <v>46</v>
      </c>
      <c r="E6097" s="3">
        <v>76</v>
      </c>
      <c r="F6097" s="3">
        <v>195</v>
      </c>
      <c r="G6097" s="3">
        <v>195</v>
      </c>
      <c r="H6097" s="3">
        <v>42020382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 t="str">
        <f>B6097&amp;" | "&amp;C6097&amp;" | "&amp;D6097</f>
        <v>documentazione_amministrativa / deliberazioni | DELIBERA | DELIBERA</v>
      </c>
      <c r="Q6097" s="3" t="str">
        <f>VLOOKUP(P6097,'Classificazione UD'!A:B,2,FALSE)</f>
        <v>Amministrativo</v>
      </c>
    </row>
    <row r="6098" spans="1:17" ht="15" customHeight="1" x14ac:dyDescent="0.25">
      <c r="A6098" s="30">
        <v>2015</v>
      </c>
      <c r="B6098" s="3" t="s">
        <v>44</v>
      </c>
      <c r="C6098" s="3" t="s">
        <v>46</v>
      </c>
      <c r="D6098" s="3" t="s">
        <v>46</v>
      </c>
      <c r="E6098" s="3">
        <v>51</v>
      </c>
      <c r="F6098" s="3">
        <v>157</v>
      </c>
      <c r="G6098" s="3">
        <v>157</v>
      </c>
      <c r="H6098" s="3">
        <v>35769599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 t="str">
        <f>B6098&amp;" | "&amp;C6098&amp;" | "&amp;D6098</f>
        <v>documentazione_amministrativa / deliberazioni | DELIBERA | DELIBERA</v>
      </c>
      <c r="Q6098" s="3" t="str">
        <f>VLOOKUP(P6098,'Classificazione UD'!A:B,2,FALSE)</f>
        <v>Amministrativo</v>
      </c>
    </row>
    <row r="6099" spans="1:17" ht="15" customHeight="1" x14ac:dyDescent="0.25">
      <c r="A6099" s="30">
        <v>2016</v>
      </c>
      <c r="B6099" s="3" t="s">
        <v>44</v>
      </c>
      <c r="C6099" s="3" t="s">
        <v>46</v>
      </c>
      <c r="D6099" s="3" t="s">
        <v>46</v>
      </c>
      <c r="E6099" s="3">
        <v>19</v>
      </c>
      <c r="F6099" s="3">
        <v>69</v>
      </c>
      <c r="G6099" s="3">
        <v>69</v>
      </c>
      <c r="H6099" s="3">
        <v>22803944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 t="str">
        <f>B6099&amp;" | "&amp;C6099&amp;" | "&amp;D6099</f>
        <v>documentazione_amministrativa / deliberazioni | DELIBERA | DELIBERA</v>
      </c>
      <c r="Q6099" s="3" t="str">
        <f>VLOOKUP(P6099,'Classificazione UD'!A:B,2,FALSE)</f>
        <v>Amministrativo</v>
      </c>
    </row>
    <row r="6100" spans="1:17" ht="15" customHeight="1" x14ac:dyDescent="0.25">
      <c r="A6100" s="30">
        <v>2010</v>
      </c>
      <c r="B6100" s="3" t="s">
        <v>44</v>
      </c>
      <c r="C6100" s="3" t="s">
        <v>46</v>
      </c>
      <c r="D6100" s="3" t="s">
        <v>46</v>
      </c>
      <c r="E6100" s="3">
        <v>116</v>
      </c>
      <c r="F6100" s="3">
        <v>234</v>
      </c>
      <c r="G6100" s="3">
        <v>234</v>
      </c>
      <c r="H6100" s="3">
        <v>26347673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 t="str">
        <f>B6100&amp;" | "&amp;C6100&amp;" | "&amp;D6100</f>
        <v>documentazione_amministrativa / deliberazioni | DELIBERA | DELIBERA</v>
      </c>
      <c r="Q6100" s="3" t="str">
        <f>VLOOKUP(P6100,'Classificazione UD'!A:B,2,FALSE)</f>
        <v>Amministrativo</v>
      </c>
    </row>
    <row r="6101" spans="1:17" ht="15" customHeight="1" x14ac:dyDescent="0.25">
      <c r="A6101" s="30">
        <v>2011</v>
      </c>
      <c r="B6101" s="3" t="s">
        <v>44</v>
      </c>
      <c r="C6101" s="3" t="s">
        <v>46</v>
      </c>
      <c r="D6101" s="3" t="s">
        <v>46</v>
      </c>
      <c r="E6101" s="3">
        <v>181</v>
      </c>
      <c r="F6101" s="3">
        <v>407</v>
      </c>
      <c r="G6101" s="3">
        <v>407</v>
      </c>
      <c r="H6101" s="3">
        <v>58214616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 t="str">
        <f>B6101&amp;" | "&amp;C6101&amp;" | "&amp;D6101</f>
        <v>documentazione_amministrativa / deliberazioni | DELIBERA | DELIBERA</v>
      </c>
      <c r="Q6101" s="3" t="str">
        <f>VLOOKUP(P6101,'Classificazione UD'!A:B,2,FALSE)</f>
        <v>Amministrativo</v>
      </c>
    </row>
    <row r="6102" spans="1:17" ht="15" customHeight="1" x14ac:dyDescent="0.25">
      <c r="A6102" s="30">
        <v>2012</v>
      </c>
      <c r="B6102" s="3" t="s">
        <v>44</v>
      </c>
      <c r="C6102" s="3" t="s">
        <v>46</v>
      </c>
      <c r="D6102" s="3" t="s">
        <v>46</v>
      </c>
      <c r="E6102" s="3">
        <v>169</v>
      </c>
      <c r="F6102" s="3">
        <v>381</v>
      </c>
      <c r="G6102" s="3">
        <v>381</v>
      </c>
      <c r="H6102" s="3">
        <v>50735510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 t="str">
        <f>B6102&amp;" | "&amp;C6102&amp;" | "&amp;D6102</f>
        <v>documentazione_amministrativa / deliberazioni | DELIBERA | DELIBERA</v>
      </c>
      <c r="Q6102" s="3" t="str">
        <f>VLOOKUP(P6102,'Classificazione UD'!A:B,2,FALSE)</f>
        <v>Amministrativo</v>
      </c>
    </row>
    <row r="6103" spans="1:17" ht="15" customHeight="1" x14ac:dyDescent="0.25">
      <c r="A6103" s="30">
        <v>2013</v>
      </c>
      <c r="B6103" s="3" t="s">
        <v>44</v>
      </c>
      <c r="C6103" s="3" t="s">
        <v>46</v>
      </c>
      <c r="D6103" s="3" t="s">
        <v>46</v>
      </c>
      <c r="E6103" s="3">
        <v>154</v>
      </c>
      <c r="F6103" s="3">
        <v>352</v>
      </c>
      <c r="G6103" s="3">
        <v>352</v>
      </c>
      <c r="H6103" s="3">
        <v>46111646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 t="str">
        <f>B6103&amp;" | "&amp;C6103&amp;" | "&amp;D6103</f>
        <v>documentazione_amministrativa / deliberazioni | DELIBERA | DELIBERA</v>
      </c>
      <c r="Q6103" s="3" t="str">
        <f>VLOOKUP(P6103,'Classificazione UD'!A:B,2,FALSE)</f>
        <v>Amministrativo</v>
      </c>
    </row>
    <row r="6104" spans="1:17" ht="15" customHeight="1" x14ac:dyDescent="0.25">
      <c r="A6104" s="30">
        <v>2014</v>
      </c>
      <c r="B6104" s="3" t="s">
        <v>44</v>
      </c>
      <c r="C6104" s="3" t="s">
        <v>46</v>
      </c>
      <c r="D6104" s="3" t="s">
        <v>46</v>
      </c>
      <c r="E6104" s="3">
        <v>144</v>
      </c>
      <c r="F6104" s="3">
        <v>326</v>
      </c>
      <c r="G6104" s="3">
        <v>326</v>
      </c>
      <c r="H6104" s="3">
        <v>48103637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 t="str">
        <f>B6104&amp;" | "&amp;C6104&amp;" | "&amp;D6104</f>
        <v>documentazione_amministrativa / deliberazioni | DELIBERA | DELIBERA</v>
      </c>
      <c r="Q6104" s="3" t="str">
        <f>VLOOKUP(P6104,'Classificazione UD'!A:B,2,FALSE)</f>
        <v>Amministrativo</v>
      </c>
    </row>
    <row r="6105" spans="1:17" ht="15" customHeight="1" x14ac:dyDescent="0.25">
      <c r="A6105" s="30">
        <v>2015</v>
      </c>
      <c r="B6105" s="3" t="s">
        <v>44</v>
      </c>
      <c r="C6105" s="3" t="s">
        <v>46</v>
      </c>
      <c r="D6105" s="3" t="s">
        <v>46</v>
      </c>
      <c r="E6105" s="3">
        <v>59</v>
      </c>
      <c r="F6105" s="3">
        <v>135</v>
      </c>
      <c r="G6105" s="3">
        <v>135</v>
      </c>
      <c r="H6105" s="3">
        <v>39685206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 t="str">
        <f>B6105&amp;" | "&amp;C6105&amp;" | "&amp;D6105</f>
        <v>documentazione_amministrativa / deliberazioni | DELIBERA | DELIBERA</v>
      </c>
      <c r="Q6105" s="3" t="str">
        <f>VLOOKUP(P6105,'Classificazione UD'!A:B,2,FALSE)</f>
        <v>Amministrativo</v>
      </c>
    </row>
    <row r="6106" spans="1:17" ht="15" customHeight="1" x14ac:dyDescent="0.25">
      <c r="A6106" s="30">
        <v>2016</v>
      </c>
      <c r="B6106" s="3" t="s">
        <v>44</v>
      </c>
      <c r="C6106" s="3" t="s">
        <v>46</v>
      </c>
      <c r="D6106" s="3" t="s">
        <v>46</v>
      </c>
      <c r="E6106" s="3">
        <v>31</v>
      </c>
      <c r="F6106" s="3">
        <v>91</v>
      </c>
      <c r="G6106" s="3">
        <v>91</v>
      </c>
      <c r="H6106" s="3">
        <v>16895144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 t="str">
        <f>B6106&amp;" | "&amp;C6106&amp;" | "&amp;D6106</f>
        <v>documentazione_amministrativa / deliberazioni | DELIBERA | DELIBERA</v>
      </c>
      <c r="Q6106" s="3" t="str">
        <f>VLOOKUP(P6106,'Classificazione UD'!A:B,2,FALSE)</f>
        <v>Amministrativo</v>
      </c>
    </row>
    <row r="6107" spans="1:17" ht="15" customHeight="1" x14ac:dyDescent="0.25">
      <c r="A6107" s="30">
        <v>2010</v>
      </c>
      <c r="B6107" s="3" t="s">
        <v>48</v>
      </c>
      <c r="C6107" s="3" t="s">
        <v>116</v>
      </c>
      <c r="D6107" s="3" t="s">
        <v>116</v>
      </c>
      <c r="E6107" s="3">
        <v>176</v>
      </c>
      <c r="F6107" s="3">
        <v>338</v>
      </c>
      <c r="G6107" s="3">
        <v>338</v>
      </c>
      <c r="H6107" s="3">
        <v>18796896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 t="str">
        <f>B6107&amp;" | "&amp;C6107&amp;" | "&amp;D6107</f>
        <v>documentazione_amministrativa / determinazioni | DETERMINAZIONE DEL DIRIGENTE | DETERMINAZIONE DEL DIRIGENTE</v>
      </c>
      <c r="Q6107" s="3" t="str">
        <f>VLOOKUP(P6107,'Classificazione UD'!A:B,2,FALSE)</f>
        <v>Amministrativo</v>
      </c>
    </row>
    <row r="6108" spans="1:17" ht="15" customHeight="1" x14ac:dyDescent="0.25">
      <c r="A6108" s="30">
        <v>2011</v>
      </c>
      <c r="B6108" s="3" t="s">
        <v>48</v>
      </c>
      <c r="C6108" s="3" t="s">
        <v>116</v>
      </c>
      <c r="D6108" s="3" t="s">
        <v>116</v>
      </c>
      <c r="E6108" s="3">
        <v>395</v>
      </c>
      <c r="F6108" s="3">
        <v>783</v>
      </c>
      <c r="G6108" s="3">
        <v>783</v>
      </c>
      <c r="H6108" s="3">
        <v>43172184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 t="str">
        <f>B6108&amp;" | "&amp;C6108&amp;" | "&amp;D6108</f>
        <v>documentazione_amministrativa / determinazioni | DETERMINAZIONE DEL DIRIGENTE | DETERMINAZIONE DEL DIRIGENTE</v>
      </c>
      <c r="Q6108" s="3" t="str">
        <f>VLOOKUP(P6108,'Classificazione UD'!A:B,2,FALSE)</f>
        <v>Amministrativo</v>
      </c>
    </row>
    <row r="6109" spans="1:17" ht="15" customHeight="1" x14ac:dyDescent="0.25">
      <c r="A6109" s="30">
        <v>2012</v>
      </c>
      <c r="B6109" s="3" t="s">
        <v>48</v>
      </c>
      <c r="C6109" s="3" t="s">
        <v>116</v>
      </c>
      <c r="D6109" s="3" t="s">
        <v>116</v>
      </c>
      <c r="E6109" s="3">
        <v>383</v>
      </c>
      <c r="F6109" s="3">
        <v>780</v>
      </c>
      <c r="G6109" s="3">
        <v>780</v>
      </c>
      <c r="H6109" s="3">
        <v>46131791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 t="str">
        <f>B6109&amp;" | "&amp;C6109&amp;" | "&amp;D6109</f>
        <v>documentazione_amministrativa / determinazioni | DETERMINAZIONE DEL DIRIGENTE | DETERMINAZIONE DEL DIRIGENTE</v>
      </c>
      <c r="Q6109" s="3" t="str">
        <f>VLOOKUP(P6109,'Classificazione UD'!A:B,2,FALSE)</f>
        <v>Amministrativo</v>
      </c>
    </row>
    <row r="6110" spans="1:17" ht="15" customHeight="1" x14ac:dyDescent="0.25">
      <c r="A6110" s="30">
        <v>2013</v>
      </c>
      <c r="B6110" s="3" t="s">
        <v>48</v>
      </c>
      <c r="C6110" s="3" t="s">
        <v>116</v>
      </c>
      <c r="D6110" s="3" t="s">
        <v>116</v>
      </c>
      <c r="E6110" s="3">
        <v>387</v>
      </c>
      <c r="F6110" s="3">
        <v>790</v>
      </c>
      <c r="G6110" s="3">
        <v>790</v>
      </c>
      <c r="H6110" s="3">
        <v>80661649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 t="str">
        <f>B6110&amp;" | "&amp;C6110&amp;" | "&amp;D6110</f>
        <v>documentazione_amministrativa / determinazioni | DETERMINAZIONE DEL DIRIGENTE | DETERMINAZIONE DEL DIRIGENTE</v>
      </c>
      <c r="Q6110" s="3" t="str">
        <f>VLOOKUP(P6110,'Classificazione UD'!A:B,2,FALSE)</f>
        <v>Amministrativo</v>
      </c>
    </row>
    <row r="6111" spans="1:17" ht="15" customHeight="1" x14ac:dyDescent="0.25">
      <c r="A6111" s="30">
        <v>2014</v>
      </c>
      <c r="B6111" s="3" t="s">
        <v>48</v>
      </c>
      <c r="C6111" s="3" t="s">
        <v>116</v>
      </c>
      <c r="D6111" s="3" t="s">
        <v>116</v>
      </c>
      <c r="E6111" s="3">
        <v>364</v>
      </c>
      <c r="F6111" s="3">
        <v>736</v>
      </c>
      <c r="G6111" s="3">
        <v>736</v>
      </c>
      <c r="H6111" s="3">
        <v>68521821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 t="str">
        <f>B6111&amp;" | "&amp;C6111&amp;" | "&amp;D6111</f>
        <v>documentazione_amministrativa / determinazioni | DETERMINAZIONE DEL DIRIGENTE | DETERMINAZIONE DEL DIRIGENTE</v>
      </c>
      <c r="Q6111" s="3" t="str">
        <f>VLOOKUP(P6111,'Classificazione UD'!A:B,2,FALSE)</f>
        <v>Amministrativo</v>
      </c>
    </row>
    <row r="6112" spans="1:17" ht="15" customHeight="1" x14ac:dyDescent="0.25">
      <c r="A6112" s="30">
        <v>2015</v>
      </c>
      <c r="B6112" s="3" t="s">
        <v>48</v>
      </c>
      <c r="C6112" s="3" t="s">
        <v>116</v>
      </c>
      <c r="D6112" s="3" t="s">
        <v>116</v>
      </c>
      <c r="E6112" s="3">
        <v>107</v>
      </c>
      <c r="F6112" s="3">
        <v>218</v>
      </c>
      <c r="G6112" s="3">
        <v>218</v>
      </c>
      <c r="H6112" s="3">
        <v>32964233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 t="str">
        <f>B6112&amp;" | "&amp;C6112&amp;" | "&amp;D6112</f>
        <v>documentazione_amministrativa / determinazioni | DETERMINAZIONE DEL DIRIGENTE | DETERMINAZIONE DEL DIRIGENTE</v>
      </c>
      <c r="Q6112" s="3" t="str">
        <f>VLOOKUP(P6112,'Classificazione UD'!A:B,2,FALSE)</f>
        <v>Amministrativo</v>
      </c>
    </row>
    <row r="6113" spans="1:17" ht="15" customHeight="1" x14ac:dyDescent="0.25">
      <c r="A6113" s="30">
        <v>2016</v>
      </c>
      <c r="B6113" s="3" t="s">
        <v>48</v>
      </c>
      <c r="C6113" s="3" t="s">
        <v>116</v>
      </c>
      <c r="D6113" s="3" t="s">
        <v>116</v>
      </c>
      <c r="E6113" s="3">
        <v>29</v>
      </c>
      <c r="F6113" s="3">
        <v>95</v>
      </c>
      <c r="G6113" s="3">
        <v>95</v>
      </c>
      <c r="H6113" s="3">
        <v>12919689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 t="str">
        <f>B6113&amp;" | "&amp;C6113&amp;" | "&amp;D6113</f>
        <v>documentazione_amministrativa / determinazioni | DETERMINAZIONE DEL DIRIGENTE | DETERMINAZIONE DEL DIRIGENTE</v>
      </c>
      <c r="Q6113" s="3" t="str">
        <f>VLOOKUP(P6113,'Classificazione UD'!A:B,2,FALSE)</f>
        <v>Amministrativo</v>
      </c>
    </row>
    <row r="6114" spans="1:17" ht="15" customHeight="1" x14ac:dyDescent="0.25">
      <c r="A6114" s="30">
        <v>2015</v>
      </c>
      <c r="B6114" s="3" t="s">
        <v>17</v>
      </c>
      <c r="C6114" s="3" t="s">
        <v>27</v>
      </c>
      <c r="D6114" s="3" t="s">
        <v>19</v>
      </c>
      <c r="E6114" s="3">
        <v>107</v>
      </c>
      <c r="F6114" s="3">
        <v>429</v>
      </c>
      <c r="G6114" s="3">
        <v>429</v>
      </c>
      <c r="H6114" s="3">
        <v>142063783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 t="str">
        <f>B6114&amp;" | "&amp;C6114&amp;" | "&amp;D6114</f>
        <v>documentazione_amministrativa / documentazione_contabile | FATTURA PASSIVA | FATTURA</v>
      </c>
      <c r="Q6114" s="3" t="str">
        <f>VLOOKUP(P6114,'Classificazione UD'!A:B,2,FALSE)</f>
        <v>Fiscale</v>
      </c>
    </row>
    <row r="6115" spans="1:17" ht="15" customHeight="1" x14ac:dyDescent="0.25">
      <c r="A6115" s="30">
        <v>2016</v>
      </c>
      <c r="B6115" s="3" t="s">
        <v>17</v>
      </c>
      <c r="C6115" s="3" t="s">
        <v>27</v>
      </c>
      <c r="D6115" s="3" t="s">
        <v>19</v>
      </c>
      <c r="E6115" s="3">
        <v>286</v>
      </c>
      <c r="F6115" s="3">
        <v>1177</v>
      </c>
      <c r="G6115" s="3">
        <v>1177</v>
      </c>
      <c r="H6115" s="3">
        <v>431716329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 t="str">
        <f>B6115&amp;" | "&amp;C6115&amp;" | "&amp;D6115</f>
        <v>documentazione_amministrativa / documentazione_contabile | FATTURA PASSIVA | FATTURA</v>
      </c>
      <c r="Q6115" s="3" t="str">
        <f>VLOOKUP(P6115,'Classificazione UD'!A:B,2,FALSE)</f>
        <v>Fiscale</v>
      </c>
    </row>
    <row r="6116" spans="1:17" ht="15" customHeight="1" x14ac:dyDescent="0.25">
      <c r="A6116" s="30">
        <v>2011</v>
      </c>
      <c r="B6116" s="3" t="s">
        <v>23</v>
      </c>
      <c r="C6116" s="3" t="s">
        <v>117</v>
      </c>
      <c r="D6116" s="3" t="s">
        <v>117</v>
      </c>
      <c r="E6116" s="3">
        <v>6</v>
      </c>
      <c r="F6116" s="3">
        <v>6</v>
      </c>
      <c r="G6116" s="3">
        <v>6</v>
      </c>
      <c r="H6116" s="3">
        <v>4144124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 t="str">
        <f>B6116&amp;" | "&amp;C6116&amp;" | "&amp;D6116</f>
        <v>documentazione_amministrativa / altri_documenti | DOCUMENTO NON PROTOCOLLATO | DOCUMENTO NON PROTOCOLLATO</v>
      </c>
      <c r="Q6116" s="3" t="str">
        <f>VLOOKUP(P6116,'Classificazione UD'!A:B,2,FALSE)</f>
        <v>Amministrativo</v>
      </c>
    </row>
    <row r="6117" spans="1:17" ht="15" customHeight="1" x14ac:dyDescent="0.25">
      <c r="A6117" s="30">
        <v>2015</v>
      </c>
      <c r="B6117" s="3" t="s">
        <v>23</v>
      </c>
      <c r="C6117" s="3" t="s">
        <v>117</v>
      </c>
      <c r="D6117" s="3" t="s">
        <v>117</v>
      </c>
      <c r="E6117" s="3">
        <v>2</v>
      </c>
      <c r="F6117" s="3">
        <v>7</v>
      </c>
      <c r="G6117" s="3">
        <v>7</v>
      </c>
      <c r="H6117" s="3">
        <v>100508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 t="str">
        <f>B6117&amp;" | "&amp;C6117&amp;" | "&amp;D6117</f>
        <v>documentazione_amministrativa / altri_documenti | DOCUMENTO NON PROTOCOLLATO | DOCUMENTO NON PROTOCOLLATO</v>
      </c>
      <c r="Q6117" s="3" t="str">
        <f>VLOOKUP(P6117,'Classificazione UD'!A:B,2,FALSE)</f>
        <v>Amministrativo</v>
      </c>
    </row>
    <row r="6118" spans="1:17" ht="15" customHeight="1" x14ac:dyDescent="0.25">
      <c r="A6118" s="30">
        <v>2010</v>
      </c>
      <c r="B6118" s="3" t="s">
        <v>36</v>
      </c>
      <c r="C6118" s="3" t="s">
        <v>50</v>
      </c>
      <c r="D6118" s="3" t="s">
        <v>50</v>
      </c>
      <c r="E6118" s="3">
        <v>4</v>
      </c>
      <c r="F6118" s="3">
        <v>10</v>
      </c>
      <c r="G6118" s="3">
        <v>10</v>
      </c>
      <c r="H6118" s="3">
        <v>1455087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 t="str">
        <f>B6118&amp;" | "&amp;C6118&amp;" | "&amp;D6118</f>
        <v>documentazione_amministrativa / documenti_protocollati | DOCUMENTO PROTOCOLLATO | DOCUMENTO PROTOCOLLATO</v>
      </c>
      <c r="Q6118" s="3" t="str">
        <f>VLOOKUP(P6118,'Classificazione UD'!A:B,2,FALSE)</f>
        <v>Protocollo</v>
      </c>
    </row>
    <row r="6119" spans="1:17" ht="15" customHeight="1" x14ac:dyDescent="0.25">
      <c r="A6119" s="30">
        <v>2011</v>
      </c>
      <c r="B6119" s="3" t="s">
        <v>36</v>
      </c>
      <c r="C6119" s="3" t="s">
        <v>50</v>
      </c>
      <c r="D6119" s="3" t="s">
        <v>50</v>
      </c>
      <c r="E6119" s="3">
        <v>272</v>
      </c>
      <c r="F6119" s="3">
        <v>421</v>
      </c>
      <c r="G6119" s="3">
        <v>421</v>
      </c>
      <c r="H6119" s="3">
        <v>234118842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 t="str">
        <f>B6119&amp;" | "&amp;C6119&amp;" | "&amp;D6119</f>
        <v>documentazione_amministrativa / documenti_protocollati | DOCUMENTO PROTOCOLLATO | DOCUMENTO PROTOCOLLATO</v>
      </c>
      <c r="Q6119" s="3" t="str">
        <f>VLOOKUP(P6119,'Classificazione UD'!A:B,2,FALSE)</f>
        <v>Protocollo</v>
      </c>
    </row>
    <row r="6120" spans="1:17" ht="15" customHeight="1" x14ac:dyDescent="0.25">
      <c r="A6120" s="30">
        <v>2012</v>
      </c>
      <c r="B6120" s="3" t="s">
        <v>36</v>
      </c>
      <c r="C6120" s="3" t="s">
        <v>50</v>
      </c>
      <c r="D6120" s="3" t="s">
        <v>50</v>
      </c>
      <c r="E6120" s="3">
        <v>834</v>
      </c>
      <c r="F6120" s="3">
        <v>1297</v>
      </c>
      <c r="G6120" s="3">
        <v>1297</v>
      </c>
      <c r="H6120" s="3">
        <v>593155598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 t="str">
        <f>B6120&amp;" | "&amp;C6120&amp;" | "&amp;D6120</f>
        <v>documentazione_amministrativa / documenti_protocollati | DOCUMENTO PROTOCOLLATO | DOCUMENTO PROTOCOLLATO</v>
      </c>
      <c r="Q6120" s="3" t="str">
        <f>VLOOKUP(P6120,'Classificazione UD'!A:B,2,FALSE)</f>
        <v>Protocollo</v>
      </c>
    </row>
    <row r="6121" spans="1:17" ht="15" customHeight="1" x14ac:dyDescent="0.25">
      <c r="A6121" s="30">
        <v>2013</v>
      </c>
      <c r="B6121" s="3" t="s">
        <v>36</v>
      </c>
      <c r="C6121" s="3" t="s">
        <v>50</v>
      </c>
      <c r="D6121" s="3" t="s">
        <v>50</v>
      </c>
      <c r="E6121" s="3">
        <v>5405</v>
      </c>
      <c r="F6121" s="3">
        <v>8857</v>
      </c>
      <c r="G6121" s="3">
        <v>8857</v>
      </c>
      <c r="H6121" s="3">
        <v>3164030953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 t="str">
        <f>B6121&amp;" | "&amp;C6121&amp;" | "&amp;D6121</f>
        <v>documentazione_amministrativa / documenti_protocollati | DOCUMENTO PROTOCOLLATO | DOCUMENTO PROTOCOLLATO</v>
      </c>
      <c r="Q6121" s="3" t="str">
        <f>VLOOKUP(P6121,'Classificazione UD'!A:B,2,FALSE)</f>
        <v>Protocollo</v>
      </c>
    </row>
    <row r="6122" spans="1:17" ht="15" customHeight="1" x14ac:dyDescent="0.25">
      <c r="A6122" s="30">
        <v>2014</v>
      </c>
      <c r="B6122" s="3" t="s">
        <v>36</v>
      </c>
      <c r="C6122" s="3" t="s">
        <v>50</v>
      </c>
      <c r="D6122" s="3" t="s">
        <v>50</v>
      </c>
      <c r="E6122" s="3">
        <v>5986</v>
      </c>
      <c r="F6122" s="3">
        <v>13004</v>
      </c>
      <c r="G6122" s="3">
        <v>13004</v>
      </c>
      <c r="H6122" s="3">
        <v>5742501251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 t="str">
        <f>B6122&amp;" | "&amp;C6122&amp;" | "&amp;D6122</f>
        <v>documentazione_amministrativa / documenti_protocollati | DOCUMENTO PROTOCOLLATO | DOCUMENTO PROTOCOLLATO</v>
      </c>
      <c r="Q6122" s="3" t="str">
        <f>VLOOKUP(P6122,'Classificazione UD'!A:B,2,FALSE)</f>
        <v>Protocollo</v>
      </c>
    </row>
    <row r="6123" spans="1:17" ht="15" customHeight="1" x14ac:dyDescent="0.25">
      <c r="A6123" s="30">
        <v>2015</v>
      </c>
      <c r="B6123" s="3" t="s">
        <v>36</v>
      </c>
      <c r="C6123" s="3" t="s">
        <v>50</v>
      </c>
      <c r="D6123" s="3" t="s">
        <v>50</v>
      </c>
      <c r="E6123" s="3">
        <v>2071</v>
      </c>
      <c r="F6123" s="3">
        <v>4702</v>
      </c>
      <c r="G6123" s="3">
        <v>4702</v>
      </c>
      <c r="H6123" s="3">
        <v>1897700704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 t="str">
        <f>B6123&amp;" | "&amp;C6123&amp;" | "&amp;D6123</f>
        <v>documentazione_amministrativa / documenti_protocollati | DOCUMENTO PROTOCOLLATO | DOCUMENTO PROTOCOLLATO</v>
      </c>
      <c r="Q6123" s="3" t="str">
        <f>VLOOKUP(P6123,'Classificazione UD'!A:B,2,FALSE)</f>
        <v>Protocollo</v>
      </c>
    </row>
    <row r="6124" spans="1:17" ht="15" customHeight="1" x14ac:dyDescent="0.25">
      <c r="A6124" s="30">
        <v>2016</v>
      </c>
      <c r="B6124" s="3" t="s">
        <v>36</v>
      </c>
      <c r="C6124" s="3" t="s">
        <v>50</v>
      </c>
      <c r="D6124" s="3" t="s">
        <v>50</v>
      </c>
      <c r="E6124" s="3">
        <v>2227</v>
      </c>
      <c r="F6124" s="3">
        <v>6132</v>
      </c>
      <c r="G6124" s="3">
        <v>6132</v>
      </c>
      <c r="H6124" s="3">
        <v>2572006217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 t="str">
        <f>B6124&amp;" | "&amp;C6124&amp;" | "&amp;D6124</f>
        <v>documentazione_amministrativa / documenti_protocollati | DOCUMENTO PROTOCOLLATO | DOCUMENTO PROTOCOLLATO</v>
      </c>
      <c r="Q6124" s="3" t="str">
        <f>VLOOKUP(P6124,'Classificazione UD'!A:B,2,FALSE)</f>
        <v>Protocollo</v>
      </c>
    </row>
    <row r="6125" spans="1:17" ht="15" customHeight="1" x14ac:dyDescent="0.25">
      <c r="A6125" s="30">
        <v>2015</v>
      </c>
      <c r="B6125" s="3" t="s">
        <v>20</v>
      </c>
      <c r="C6125" s="3" t="s">
        <v>21</v>
      </c>
      <c r="D6125" s="3" t="s">
        <v>21</v>
      </c>
      <c r="E6125" s="3">
        <v>6</v>
      </c>
      <c r="F6125" s="3">
        <v>6</v>
      </c>
      <c r="G6125" s="3">
        <v>6</v>
      </c>
      <c r="H6125" s="3">
        <v>299885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 t="str">
        <f>B6125&amp;" | "&amp;C6125&amp;" | "&amp;D6125</f>
        <v>documentazione_amministrativa / registri | REGISTRO GIORNALIERO | REGISTRO GIORNALIERO</v>
      </c>
      <c r="Q6125" s="3" t="str">
        <f>VLOOKUP(P6125,'Classificazione UD'!A:B,2,FALSE)</f>
        <v>RGP</v>
      </c>
    </row>
    <row r="6126" spans="1:17" ht="15" customHeight="1" x14ac:dyDescent="0.25">
      <c r="A6126" s="30">
        <v>2016</v>
      </c>
      <c r="B6126" s="3" t="s">
        <v>20</v>
      </c>
      <c r="C6126" s="3" t="s">
        <v>21</v>
      </c>
      <c r="D6126" s="3" t="s">
        <v>21</v>
      </c>
      <c r="E6126" s="3">
        <v>46</v>
      </c>
      <c r="F6126" s="3">
        <v>46</v>
      </c>
      <c r="G6126" s="3">
        <v>46</v>
      </c>
      <c r="H6126" s="3">
        <v>2396739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 t="str">
        <f>B6126&amp;" | "&amp;C6126&amp;" | "&amp;D6126</f>
        <v>documentazione_amministrativa / registri | REGISTRO GIORNALIERO | REGISTRO GIORNALIERO</v>
      </c>
      <c r="Q6126" s="3" t="str">
        <f>VLOOKUP(P6126,'Classificazione UD'!A:B,2,FALSE)</f>
        <v>RGP</v>
      </c>
    </row>
    <row r="6127" spans="1:17" ht="15" customHeight="1" x14ac:dyDescent="0.25">
      <c r="A6127" s="30">
        <v>2015</v>
      </c>
      <c r="B6127" s="3" t="s">
        <v>17</v>
      </c>
      <c r="C6127" s="3" t="s">
        <v>27</v>
      </c>
      <c r="D6127" s="3" t="s">
        <v>19</v>
      </c>
      <c r="E6127" s="3">
        <v>449</v>
      </c>
      <c r="F6127" s="3">
        <v>898</v>
      </c>
      <c r="G6127" s="3">
        <v>898</v>
      </c>
      <c r="H6127" s="3">
        <v>91180425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 t="str">
        <f>B6127&amp;" | "&amp;C6127&amp;" | "&amp;D6127</f>
        <v>documentazione_amministrativa / documentazione_contabile | FATTURA PASSIVA | FATTURA</v>
      </c>
      <c r="Q6127" s="3" t="str">
        <f>VLOOKUP(P6127,'Classificazione UD'!A:B,2,FALSE)</f>
        <v>Fiscale</v>
      </c>
    </row>
    <row r="6128" spans="1:17" ht="15" customHeight="1" x14ac:dyDescent="0.25">
      <c r="A6128" s="30">
        <v>2015</v>
      </c>
      <c r="B6128" s="3" t="s">
        <v>17</v>
      </c>
      <c r="C6128" s="3" t="s">
        <v>27</v>
      </c>
      <c r="D6128" s="3" t="s">
        <v>28</v>
      </c>
      <c r="E6128" s="3">
        <v>65</v>
      </c>
      <c r="F6128" s="3">
        <v>130</v>
      </c>
      <c r="G6128" s="3">
        <v>130</v>
      </c>
      <c r="H6128" s="3">
        <v>18010558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 t="str">
        <f>B6128&amp;" | "&amp;C6128&amp;" | "&amp;D6128</f>
        <v>documentazione_amministrativa / documentazione_contabile | FATTURA PASSIVA | NOTA DI CREDITO</v>
      </c>
      <c r="Q6128" s="3" t="str">
        <f>VLOOKUP(P6128,'Classificazione UD'!A:B,2,FALSE)</f>
        <v>Fiscale</v>
      </c>
    </row>
    <row r="6129" spans="1:17" ht="15" customHeight="1" x14ac:dyDescent="0.25">
      <c r="A6129" s="30">
        <v>2015</v>
      </c>
      <c r="B6129" s="3" t="s">
        <v>17</v>
      </c>
      <c r="C6129" s="3" t="s">
        <v>27</v>
      </c>
      <c r="D6129" s="3" t="s">
        <v>86</v>
      </c>
      <c r="E6129" s="3">
        <v>2</v>
      </c>
      <c r="F6129" s="3">
        <v>4</v>
      </c>
      <c r="G6129" s="3">
        <v>4</v>
      </c>
      <c r="H6129" s="3">
        <v>15512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 t="str">
        <f>B6129&amp;" | "&amp;C6129&amp;" | "&amp;D6129</f>
        <v>documentazione_amministrativa / documentazione_contabile | FATTURA PASSIVA | PARCELLA</v>
      </c>
      <c r="Q6129" s="3" t="str">
        <f>VLOOKUP(P6129,'Classificazione UD'!A:B,2,FALSE)</f>
        <v>Fiscale</v>
      </c>
    </row>
    <row r="6130" spans="1:17" ht="15" customHeight="1" x14ac:dyDescent="0.25">
      <c r="A6130" s="30">
        <v>2016</v>
      </c>
      <c r="B6130" s="3" t="s">
        <v>17</v>
      </c>
      <c r="C6130" s="3" t="s">
        <v>27</v>
      </c>
      <c r="D6130" s="3" t="s">
        <v>19</v>
      </c>
      <c r="E6130" s="3">
        <v>823</v>
      </c>
      <c r="F6130" s="3">
        <v>1646</v>
      </c>
      <c r="G6130" s="3">
        <v>1646</v>
      </c>
      <c r="H6130" s="3">
        <v>297120773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 t="str">
        <f>B6130&amp;" | "&amp;C6130&amp;" | "&amp;D6130</f>
        <v>documentazione_amministrativa / documentazione_contabile | FATTURA PASSIVA | FATTURA</v>
      </c>
      <c r="Q6130" s="3" t="str">
        <f>VLOOKUP(P6130,'Classificazione UD'!A:B,2,FALSE)</f>
        <v>Fiscale</v>
      </c>
    </row>
    <row r="6131" spans="1:17" ht="15" customHeight="1" x14ac:dyDescent="0.25">
      <c r="A6131" s="30">
        <v>2016</v>
      </c>
      <c r="B6131" s="3" t="s">
        <v>17</v>
      </c>
      <c r="C6131" s="3" t="s">
        <v>27</v>
      </c>
      <c r="D6131" s="3" t="s">
        <v>28</v>
      </c>
      <c r="E6131" s="3">
        <v>31</v>
      </c>
      <c r="F6131" s="3">
        <v>62</v>
      </c>
      <c r="G6131" s="3">
        <v>62</v>
      </c>
      <c r="H6131" s="3">
        <v>5775531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 t="str">
        <f>B6131&amp;" | "&amp;C6131&amp;" | "&amp;D6131</f>
        <v>documentazione_amministrativa / documentazione_contabile | FATTURA PASSIVA | NOTA DI CREDITO</v>
      </c>
      <c r="Q6131" s="3" t="str">
        <f>VLOOKUP(P6131,'Classificazione UD'!A:B,2,FALSE)</f>
        <v>Fiscale</v>
      </c>
    </row>
    <row r="6132" spans="1:17" ht="15" customHeight="1" x14ac:dyDescent="0.25">
      <c r="A6132" s="30">
        <v>2016</v>
      </c>
      <c r="B6132" s="3" t="s">
        <v>17</v>
      </c>
      <c r="C6132" s="3" t="s">
        <v>27</v>
      </c>
      <c r="D6132" s="3" t="s">
        <v>86</v>
      </c>
      <c r="E6132" s="3">
        <v>5</v>
      </c>
      <c r="F6132" s="3">
        <v>10</v>
      </c>
      <c r="G6132" s="3">
        <v>10</v>
      </c>
      <c r="H6132" s="3">
        <v>38371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 t="str">
        <f>B6132&amp;" | "&amp;C6132&amp;" | "&amp;D6132</f>
        <v>documentazione_amministrativa / documentazione_contabile | FATTURA PASSIVA | PARCELLA</v>
      </c>
      <c r="Q6132" s="3" t="str">
        <f>VLOOKUP(P6132,'Classificazione UD'!A:B,2,FALSE)</f>
        <v>Fiscale</v>
      </c>
    </row>
    <row r="6133" spans="1:17" ht="15" customHeight="1" x14ac:dyDescent="0.25">
      <c r="A6133" s="30">
        <v>2015</v>
      </c>
      <c r="B6133" s="3" t="s">
        <v>36</v>
      </c>
      <c r="C6133" s="3" t="s">
        <v>37</v>
      </c>
      <c r="D6133" s="3" t="s">
        <v>37</v>
      </c>
      <c r="E6133" s="3">
        <v>1424</v>
      </c>
      <c r="F6133" s="3">
        <v>1424</v>
      </c>
      <c r="G6133" s="3">
        <v>1424</v>
      </c>
      <c r="H6133" s="3">
        <v>176162194</v>
      </c>
      <c r="I6133" s="3">
        <v>1430</v>
      </c>
      <c r="J6133" s="3">
        <v>1430</v>
      </c>
      <c r="K6133" s="3">
        <v>31420425</v>
      </c>
      <c r="L6133" s="3">
        <v>0</v>
      </c>
      <c r="M6133" s="3">
        <v>0</v>
      </c>
      <c r="N6133" s="3">
        <v>0</v>
      </c>
      <c r="O6133" s="3">
        <v>0</v>
      </c>
      <c r="P6133" s="3" t="str">
        <f>B6133&amp;" | "&amp;C6133&amp;" | "&amp;D6133</f>
        <v>documentazione_amministrativa / documenti_protocollati | Documento protocollato | Documento protocollato</v>
      </c>
      <c r="Q6133" s="3" t="str">
        <f>VLOOKUP(P6133,'Classificazione UD'!A:B,2,FALSE)</f>
        <v>Protocollo</v>
      </c>
    </row>
    <row r="6134" spans="1:17" ht="15" customHeight="1" x14ac:dyDescent="0.25">
      <c r="A6134" s="30">
        <v>2016</v>
      </c>
      <c r="B6134" s="3" t="s">
        <v>36</v>
      </c>
      <c r="C6134" s="3" t="s">
        <v>37</v>
      </c>
      <c r="D6134" s="3" t="s">
        <v>37</v>
      </c>
      <c r="E6134" s="3">
        <v>1700</v>
      </c>
      <c r="F6134" s="3">
        <v>1700</v>
      </c>
      <c r="G6134" s="3">
        <v>1700</v>
      </c>
      <c r="H6134" s="3">
        <v>382033175</v>
      </c>
      <c r="I6134" s="3">
        <v>2555</v>
      </c>
      <c r="J6134" s="3">
        <v>2555</v>
      </c>
      <c r="K6134" s="3">
        <v>43706403</v>
      </c>
      <c r="L6134" s="3">
        <v>0</v>
      </c>
      <c r="M6134" s="3">
        <v>0</v>
      </c>
      <c r="N6134" s="3">
        <v>0</v>
      </c>
      <c r="O6134" s="3">
        <v>0</v>
      </c>
      <c r="P6134" s="3" t="str">
        <f>B6134&amp;" | "&amp;C6134&amp;" | "&amp;D6134</f>
        <v>documentazione_amministrativa / documenti_protocollati | Documento protocollato | Documento protocollato</v>
      </c>
      <c r="Q6134" s="3" t="str">
        <f>VLOOKUP(P6134,'Classificazione UD'!A:B,2,FALSE)</f>
        <v>Protocollo</v>
      </c>
    </row>
    <row r="6135" spans="1:17" ht="15" customHeight="1" x14ac:dyDescent="0.25">
      <c r="A6135" s="30">
        <v>2015</v>
      </c>
      <c r="B6135" s="3" t="s">
        <v>20</v>
      </c>
      <c r="C6135" s="3" t="s">
        <v>21</v>
      </c>
      <c r="D6135" s="3" t="s">
        <v>21</v>
      </c>
      <c r="E6135" s="3">
        <v>61</v>
      </c>
      <c r="F6135" s="3">
        <v>61</v>
      </c>
      <c r="G6135" s="3">
        <v>61</v>
      </c>
      <c r="H6135" s="3">
        <v>817466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 t="str">
        <f>B6135&amp;" | "&amp;C6135&amp;" | "&amp;D6135</f>
        <v>documentazione_amministrativa / registri | REGISTRO GIORNALIERO | REGISTRO GIORNALIERO</v>
      </c>
      <c r="Q6135" s="3" t="str">
        <f>VLOOKUP(P6135,'Classificazione UD'!A:B,2,FALSE)</f>
        <v>RGP</v>
      </c>
    </row>
    <row r="6136" spans="1:17" ht="15" customHeight="1" x14ac:dyDescent="0.25">
      <c r="A6136" s="30">
        <v>2016</v>
      </c>
      <c r="B6136" s="3" t="s">
        <v>20</v>
      </c>
      <c r="C6136" s="3" t="s">
        <v>21</v>
      </c>
      <c r="D6136" s="3" t="s">
        <v>21</v>
      </c>
      <c r="E6136" s="3">
        <v>271</v>
      </c>
      <c r="F6136" s="3">
        <v>271</v>
      </c>
      <c r="G6136" s="3">
        <v>271</v>
      </c>
      <c r="H6136" s="3">
        <v>3463311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 t="str">
        <f>B6136&amp;" | "&amp;C6136&amp;" | "&amp;D6136</f>
        <v>documentazione_amministrativa / registri | REGISTRO GIORNALIERO | REGISTRO GIORNALIERO</v>
      </c>
      <c r="Q6136" s="3" t="str">
        <f>VLOOKUP(P6136,'Classificazione UD'!A:B,2,FALSE)</f>
        <v>RGP</v>
      </c>
    </row>
    <row r="6137" spans="1:17" ht="15" customHeight="1" x14ac:dyDescent="0.25">
      <c r="A6137" s="30">
        <v>2015</v>
      </c>
      <c r="B6137" s="3" t="s">
        <v>17</v>
      </c>
      <c r="C6137" s="3" t="s">
        <v>27</v>
      </c>
      <c r="D6137" s="3" t="s">
        <v>19</v>
      </c>
      <c r="E6137" s="3">
        <v>695</v>
      </c>
      <c r="F6137" s="3">
        <v>1388</v>
      </c>
      <c r="G6137" s="3">
        <v>1388</v>
      </c>
      <c r="H6137" s="3">
        <v>250598741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 t="str">
        <f>B6137&amp;" | "&amp;C6137&amp;" | "&amp;D6137</f>
        <v>documentazione_amministrativa / documentazione_contabile | FATTURA PASSIVA | FATTURA</v>
      </c>
      <c r="Q6137" s="3" t="str">
        <f>VLOOKUP(P6137,'Classificazione UD'!A:B,2,FALSE)</f>
        <v>Fiscale</v>
      </c>
    </row>
    <row r="6138" spans="1:17" ht="15" customHeight="1" x14ac:dyDescent="0.25">
      <c r="A6138" s="30">
        <v>2015</v>
      </c>
      <c r="B6138" s="3" t="s">
        <v>17</v>
      </c>
      <c r="C6138" s="3" t="s">
        <v>27</v>
      </c>
      <c r="D6138" s="3" t="s">
        <v>28</v>
      </c>
      <c r="E6138" s="3">
        <v>11</v>
      </c>
      <c r="F6138" s="3">
        <v>22</v>
      </c>
      <c r="G6138" s="3">
        <v>22</v>
      </c>
      <c r="H6138" s="3">
        <v>235388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 t="str">
        <f>B6138&amp;" | "&amp;C6138&amp;" | "&amp;D6138</f>
        <v>documentazione_amministrativa / documentazione_contabile | FATTURA PASSIVA | NOTA DI CREDITO</v>
      </c>
      <c r="Q6138" s="3" t="str">
        <f>VLOOKUP(P6138,'Classificazione UD'!A:B,2,FALSE)</f>
        <v>Fiscale</v>
      </c>
    </row>
    <row r="6139" spans="1:17" ht="15" customHeight="1" x14ac:dyDescent="0.25">
      <c r="A6139" s="30">
        <v>2015</v>
      </c>
      <c r="B6139" s="3" t="s">
        <v>17</v>
      </c>
      <c r="C6139" s="3" t="s">
        <v>27</v>
      </c>
      <c r="D6139" s="3" t="s">
        <v>86</v>
      </c>
      <c r="E6139" s="3">
        <v>4</v>
      </c>
      <c r="F6139" s="3">
        <v>8</v>
      </c>
      <c r="G6139" s="3">
        <v>8</v>
      </c>
      <c r="H6139" s="3">
        <v>30823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 t="str">
        <f>B6139&amp;" | "&amp;C6139&amp;" | "&amp;D6139</f>
        <v>documentazione_amministrativa / documentazione_contabile | FATTURA PASSIVA | PARCELLA</v>
      </c>
      <c r="Q6139" s="3" t="str">
        <f>VLOOKUP(P6139,'Classificazione UD'!A:B,2,FALSE)</f>
        <v>Fiscale</v>
      </c>
    </row>
    <row r="6140" spans="1:17" ht="15" customHeight="1" x14ac:dyDescent="0.25">
      <c r="A6140" s="30">
        <v>2016</v>
      </c>
      <c r="B6140" s="3" t="s">
        <v>17</v>
      </c>
      <c r="C6140" s="3" t="s">
        <v>27</v>
      </c>
      <c r="D6140" s="3" t="s">
        <v>19</v>
      </c>
      <c r="E6140" s="3">
        <v>1147</v>
      </c>
      <c r="F6140" s="3">
        <v>2294</v>
      </c>
      <c r="G6140" s="3">
        <v>2294</v>
      </c>
      <c r="H6140" s="3">
        <v>787957946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 t="str">
        <f>B6140&amp;" | "&amp;C6140&amp;" | "&amp;D6140</f>
        <v>documentazione_amministrativa / documentazione_contabile | FATTURA PASSIVA | FATTURA</v>
      </c>
      <c r="Q6140" s="3" t="str">
        <f>VLOOKUP(P6140,'Classificazione UD'!A:B,2,FALSE)</f>
        <v>Fiscale</v>
      </c>
    </row>
    <row r="6141" spans="1:17" ht="15" customHeight="1" x14ac:dyDescent="0.25">
      <c r="A6141" s="30">
        <v>2016</v>
      </c>
      <c r="B6141" s="3" t="s">
        <v>17</v>
      </c>
      <c r="C6141" s="3" t="s">
        <v>27</v>
      </c>
      <c r="D6141" s="3" t="s">
        <v>28</v>
      </c>
      <c r="E6141" s="3">
        <v>6</v>
      </c>
      <c r="F6141" s="3">
        <v>12</v>
      </c>
      <c r="G6141" s="3">
        <v>12</v>
      </c>
      <c r="H6141" s="3">
        <v>1401938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 t="str">
        <f>B6141&amp;" | "&amp;C6141&amp;" | "&amp;D6141</f>
        <v>documentazione_amministrativa / documentazione_contabile | FATTURA PASSIVA | NOTA DI CREDITO</v>
      </c>
      <c r="Q6141" s="3" t="str">
        <f>VLOOKUP(P6141,'Classificazione UD'!A:B,2,FALSE)</f>
        <v>Fiscale</v>
      </c>
    </row>
    <row r="6142" spans="1:17" ht="15" customHeight="1" x14ac:dyDescent="0.25">
      <c r="A6142" s="30">
        <v>2016</v>
      </c>
      <c r="B6142" s="3" t="s">
        <v>17</v>
      </c>
      <c r="C6142" s="3" t="s">
        <v>27</v>
      </c>
      <c r="D6142" s="3" t="s">
        <v>86</v>
      </c>
      <c r="E6142" s="3">
        <v>4</v>
      </c>
      <c r="F6142" s="3">
        <v>8</v>
      </c>
      <c r="G6142" s="3">
        <v>8</v>
      </c>
      <c r="H6142" s="3">
        <v>30859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 t="str">
        <f>B6142&amp;" | "&amp;C6142&amp;" | "&amp;D6142</f>
        <v>documentazione_amministrativa / documentazione_contabile | FATTURA PASSIVA | PARCELLA</v>
      </c>
      <c r="Q6142" s="3" t="str">
        <f>VLOOKUP(P6142,'Classificazione UD'!A:B,2,FALSE)</f>
        <v>Fiscale</v>
      </c>
    </row>
    <row r="6143" spans="1:17" ht="15" customHeight="1" x14ac:dyDescent="0.25">
      <c r="A6143" s="30">
        <v>2016</v>
      </c>
      <c r="B6143" s="3" t="s">
        <v>36</v>
      </c>
      <c r="C6143" s="3" t="s">
        <v>37</v>
      </c>
      <c r="D6143" s="3" t="s">
        <v>37</v>
      </c>
      <c r="E6143" s="3">
        <v>2851</v>
      </c>
      <c r="F6143" s="3">
        <v>2851</v>
      </c>
      <c r="G6143" s="3">
        <v>2851</v>
      </c>
      <c r="H6143" s="3">
        <v>1573498489</v>
      </c>
      <c r="I6143" s="3">
        <v>2228</v>
      </c>
      <c r="J6143" s="3">
        <v>2228</v>
      </c>
      <c r="K6143" s="3">
        <v>453654639</v>
      </c>
      <c r="L6143" s="3">
        <v>0</v>
      </c>
      <c r="M6143" s="3">
        <v>0</v>
      </c>
      <c r="N6143" s="3">
        <v>0</v>
      </c>
      <c r="O6143" s="3">
        <v>0</v>
      </c>
      <c r="P6143" s="3" t="str">
        <f>B6143&amp;" | "&amp;C6143&amp;" | "&amp;D6143</f>
        <v>documentazione_amministrativa / documenti_protocollati | Documento protocollato | Documento protocollato</v>
      </c>
      <c r="Q6143" s="3" t="str">
        <f>VLOOKUP(P6143,'Classificazione UD'!A:B,2,FALSE)</f>
        <v>Protocollo</v>
      </c>
    </row>
    <row r="6144" spans="1:17" ht="15" customHeight="1" x14ac:dyDescent="0.25">
      <c r="A6144" s="30">
        <v>2016</v>
      </c>
      <c r="B6144" s="3" t="s">
        <v>20</v>
      </c>
      <c r="C6144" s="3" t="s">
        <v>21</v>
      </c>
      <c r="D6144" s="3" t="s">
        <v>21</v>
      </c>
      <c r="E6144" s="3">
        <v>121</v>
      </c>
      <c r="F6144" s="3">
        <v>121</v>
      </c>
      <c r="G6144" s="3">
        <v>121</v>
      </c>
      <c r="H6144" s="3">
        <v>15421472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 t="str">
        <f>B6144&amp;" | "&amp;C6144&amp;" | "&amp;D6144</f>
        <v>documentazione_amministrativa / registri | REGISTRO GIORNALIERO | REGISTRO GIORNALIERO</v>
      </c>
      <c r="Q6144" s="3" t="str">
        <f>VLOOKUP(P6144,'Classificazione UD'!A:B,2,FALSE)</f>
        <v>RGP</v>
      </c>
    </row>
    <row r="6145" spans="1:17" ht="15" customHeight="1" x14ac:dyDescent="0.25">
      <c r="A6145" s="30">
        <v>2015</v>
      </c>
      <c r="B6145" s="3" t="s">
        <v>17</v>
      </c>
      <c r="C6145" s="3" t="s">
        <v>27</v>
      </c>
      <c r="D6145" s="3" t="s">
        <v>19</v>
      </c>
      <c r="E6145" s="3">
        <v>1036</v>
      </c>
      <c r="F6145" s="3">
        <v>3136</v>
      </c>
      <c r="G6145" s="3">
        <v>3136</v>
      </c>
      <c r="H6145" s="3">
        <v>290720106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 t="str">
        <f>B6145&amp;" | "&amp;C6145&amp;" | "&amp;D6145</f>
        <v>documentazione_amministrativa / documentazione_contabile | FATTURA PASSIVA | FATTURA</v>
      </c>
      <c r="Q6145" s="3" t="str">
        <f>VLOOKUP(P6145,'Classificazione UD'!A:B,2,FALSE)</f>
        <v>Fiscale</v>
      </c>
    </row>
    <row r="6146" spans="1:17" ht="15" customHeight="1" x14ac:dyDescent="0.25">
      <c r="A6146" s="30">
        <v>2015</v>
      </c>
      <c r="B6146" s="3" t="s">
        <v>17</v>
      </c>
      <c r="C6146" s="3" t="s">
        <v>27</v>
      </c>
      <c r="D6146" s="3" t="s">
        <v>28</v>
      </c>
      <c r="E6146" s="3">
        <v>20</v>
      </c>
      <c r="F6146" s="3">
        <v>60</v>
      </c>
      <c r="G6146" s="3">
        <v>60</v>
      </c>
      <c r="H6146" s="3">
        <v>5655723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 t="str">
        <f>B6146&amp;" | "&amp;C6146&amp;" | "&amp;D6146</f>
        <v>documentazione_amministrativa / documentazione_contabile | FATTURA PASSIVA | NOTA DI CREDITO</v>
      </c>
      <c r="Q6146" s="3" t="str">
        <f>VLOOKUP(P6146,'Classificazione UD'!A:B,2,FALSE)</f>
        <v>Fiscale</v>
      </c>
    </row>
    <row r="6147" spans="1:17" ht="15" customHeight="1" x14ac:dyDescent="0.25">
      <c r="A6147" s="30">
        <v>2015</v>
      </c>
      <c r="B6147" s="3" t="s">
        <v>17</v>
      </c>
      <c r="C6147" s="3" t="s">
        <v>27</v>
      </c>
      <c r="D6147" s="3" t="s">
        <v>86</v>
      </c>
      <c r="E6147" s="3">
        <v>2</v>
      </c>
      <c r="F6147" s="3">
        <v>6</v>
      </c>
      <c r="G6147" s="3">
        <v>6</v>
      </c>
      <c r="H6147" s="3">
        <v>57774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 t="str">
        <f>B6147&amp;" | "&amp;C6147&amp;" | "&amp;D6147</f>
        <v>documentazione_amministrativa / documentazione_contabile | FATTURA PASSIVA | PARCELLA</v>
      </c>
      <c r="Q6147" s="3" t="str">
        <f>VLOOKUP(P6147,'Classificazione UD'!A:B,2,FALSE)</f>
        <v>Fiscale</v>
      </c>
    </row>
    <row r="6148" spans="1:17" ht="15" customHeight="1" x14ac:dyDescent="0.25">
      <c r="A6148" s="30">
        <v>2015</v>
      </c>
      <c r="B6148" s="3" t="s">
        <v>17</v>
      </c>
      <c r="C6148" s="3" t="s">
        <v>18</v>
      </c>
      <c r="D6148" s="3" t="s">
        <v>19</v>
      </c>
      <c r="E6148" s="3">
        <v>24</v>
      </c>
      <c r="F6148" s="3">
        <v>74</v>
      </c>
      <c r="G6148" s="3">
        <v>74</v>
      </c>
      <c r="H6148" s="3">
        <v>365965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 t="str">
        <f>B6148&amp;" | "&amp;C6148&amp;" | "&amp;D6148</f>
        <v>documentazione_amministrativa / documentazione_contabile | FATTURA ATTIVA | FATTURA</v>
      </c>
      <c r="Q6148" s="3" t="str">
        <f>VLOOKUP(P6148,'Classificazione UD'!A:B,2,FALSE)</f>
        <v>Fiscale</v>
      </c>
    </row>
    <row r="6149" spans="1:17" ht="15" customHeight="1" x14ac:dyDescent="0.25">
      <c r="A6149" s="30">
        <v>2016</v>
      </c>
      <c r="B6149" s="3" t="s">
        <v>17</v>
      </c>
      <c r="C6149" s="3" t="s">
        <v>18</v>
      </c>
      <c r="D6149" s="3" t="s">
        <v>19</v>
      </c>
      <c r="E6149" s="3">
        <v>35</v>
      </c>
      <c r="F6149" s="3">
        <v>106</v>
      </c>
      <c r="G6149" s="3">
        <v>106</v>
      </c>
      <c r="H6149" s="3">
        <v>3725775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 t="str">
        <f>B6149&amp;" | "&amp;C6149&amp;" | "&amp;D6149</f>
        <v>documentazione_amministrativa / documentazione_contabile | FATTURA ATTIVA | FATTURA</v>
      </c>
      <c r="Q6149" s="3" t="str">
        <f>VLOOKUP(P6149,'Classificazione UD'!A:B,2,FALSE)</f>
        <v>Fiscale</v>
      </c>
    </row>
    <row r="6150" spans="1:17" ht="15" customHeight="1" x14ac:dyDescent="0.25">
      <c r="A6150" s="30">
        <v>2016</v>
      </c>
      <c r="B6150" s="3" t="s">
        <v>17</v>
      </c>
      <c r="C6150" s="3" t="s">
        <v>18</v>
      </c>
      <c r="D6150" s="3" t="s">
        <v>28</v>
      </c>
      <c r="E6150" s="3">
        <v>1</v>
      </c>
      <c r="F6150" s="3">
        <v>3</v>
      </c>
      <c r="G6150" s="3">
        <v>3</v>
      </c>
      <c r="H6150" s="3">
        <v>15259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 t="str">
        <f>B6150&amp;" | "&amp;C6150&amp;" | "&amp;D6150</f>
        <v>documentazione_amministrativa / documentazione_contabile | FATTURA ATTIVA | NOTA DI CREDITO</v>
      </c>
      <c r="Q6150" s="3" t="str">
        <f>VLOOKUP(P6150,'Classificazione UD'!A:B,2,FALSE)</f>
        <v>Fiscale</v>
      </c>
    </row>
    <row r="6151" spans="1:17" ht="15" customHeight="1" x14ac:dyDescent="0.25">
      <c r="A6151" s="30">
        <v>2015</v>
      </c>
      <c r="B6151" s="3" t="s">
        <v>17</v>
      </c>
      <c r="C6151" s="3" t="s">
        <v>27</v>
      </c>
      <c r="D6151" s="3" t="s">
        <v>19</v>
      </c>
      <c r="E6151" s="3">
        <v>5488</v>
      </c>
      <c r="F6151" s="3">
        <v>16619</v>
      </c>
      <c r="G6151" s="3">
        <v>16619</v>
      </c>
      <c r="H6151" s="3">
        <v>922992572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 t="str">
        <f>B6151&amp;" | "&amp;C6151&amp;" | "&amp;D6151</f>
        <v>documentazione_amministrativa / documentazione_contabile | FATTURA PASSIVA | FATTURA</v>
      </c>
      <c r="Q6151" s="3" t="str">
        <f>VLOOKUP(P6151,'Classificazione UD'!A:B,2,FALSE)</f>
        <v>Fiscale</v>
      </c>
    </row>
    <row r="6152" spans="1:17" ht="15" customHeight="1" x14ac:dyDescent="0.25">
      <c r="A6152" s="30">
        <v>2015</v>
      </c>
      <c r="B6152" s="3" t="s">
        <v>17</v>
      </c>
      <c r="C6152" s="3" t="s">
        <v>27</v>
      </c>
      <c r="D6152" s="3" t="s">
        <v>28</v>
      </c>
      <c r="E6152" s="3">
        <v>112</v>
      </c>
      <c r="F6152" s="3">
        <v>343</v>
      </c>
      <c r="G6152" s="3">
        <v>343</v>
      </c>
      <c r="H6152" s="3">
        <v>11520656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 t="str">
        <f>B6152&amp;" | "&amp;C6152&amp;" | "&amp;D6152</f>
        <v>documentazione_amministrativa / documentazione_contabile | FATTURA PASSIVA | NOTA DI CREDITO</v>
      </c>
      <c r="Q6152" s="3" t="str">
        <f>VLOOKUP(P6152,'Classificazione UD'!A:B,2,FALSE)</f>
        <v>Fiscale</v>
      </c>
    </row>
    <row r="6153" spans="1:17" ht="15" customHeight="1" x14ac:dyDescent="0.25">
      <c r="A6153" s="30">
        <v>2015</v>
      </c>
      <c r="B6153" s="3" t="s">
        <v>17</v>
      </c>
      <c r="C6153" s="3" t="s">
        <v>27</v>
      </c>
      <c r="D6153" s="3" t="s">
        <v>32</v>
      </c>
      <c r="E6153" s="3">
        <v>9</v>
      </c>
      <c r="F6153" s="3">
        <v>27</v>
      </c>
      <c r="G6153" s="3">
        <v>27</v>
      </c>
      <c r="H6153" s="3">
        <v>326405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 t="str">
        <f>B6153&amp;" | "&amp;C6153&amp;" | "&amp;D6153</f>
        <v>documentazione_amministrativa / documentazione_contabile | FATTURA PASSIVA | NOTA DI DEBITO</v>
      </c>
      <c r="Q6153" s="3" t="str">
        <f>VLOOKUP(P6153,'Classificazione UD'!A:B,2,FALSE)</f>
        <v>Fiscale</v>
      </c>
    </row>
    <row r="6154" spans="1:17" ht="15" customHeight="1" x14ac:dyDescent="0.25">
      <c r="A6154" s="30">
        <v>2015</v>
      </c>
      <c r="B6154" s="3" t="s">
        <v>17</v>
      </c>
      <c r="C6154" s="3" t="s">
        <v>27</v>
      </c>
      <c r="D6154" s="3" t="s">
        <v>86</v>
      </c>
      <c r="E6154" s="3">
        <v>30</v>
      </c>
      <c r="F6154" s="3">
        <v>90</v>
      </c>
      <c r="G6154" s="3">
        <v>90</v>
      </c>
      <c r="H6154" s="3">
        <v>454662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 t="str">
        <f>B6154&amp;" | "&amp;C6154&amp;" | "&amp;D6154</f>
        <v>documentazione_amministrativa / documentazione_contabile | FATTURA PASSIVA | PARCELLA</v>
      </c>
      <c r="Q6154" s="3" t="str">
        <f>VLOOKUP(P6154,'Classificazione UD'!A:B,2,FALSE)</f>
        <v>Fiscale</v>
      </c>
    </row>
    <row r="6155" spans="1:17" ht="15" customHeight="1" x14ac:dyDescent="0.25">
      <c r="A6155" s="30">
        <v>2016</v>
      </c>
      <c r="B6155" s="3" t="s">
        <v>17</v>
      </c>
      <c r="C6155" s="3" t="s">
        <v>27</v>
      </c>
      <c r="D6155" s="3" t="s">
        <v>19</v>
      </c>
      <c r="E6155" s="3">
        <v>7155</v>
      </c>
      <c r="F6155" s="3">
        <v>21519</v>
      </c>
      <c r="G6155" s="3">
        <v>21519</v>
      </c>
      <c r="H6155" s="3">
        <v>2096514069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 t="str">
        <f>B6155&amp;" | "&amp;C6155&amp;" | "&amp;D6155</f>
        <v>documentazione_amministrativa / documentazione_contabile | FATTURA PASSIVA | FATTURA</v>
      </c>
      <c r="Q6155" s="3" t="str">
        <f>VLOOKUP(P6155,'Classificazione UD'!A:B,2,FALSE)</f>
        <v>Fiscale</v>
      </c>
    </row>
    <row r="6156" spans="1:17" ht="15" customHeight="1" x14ac:dyDescent="0.25">
      <c r="A6156" s="30">
        <v>2016</v>
      </c>
      <c r="B6156" s="3" t="s">
        <v>17</v>
      </c>
      <c r="C6156" s="3" t="s">
        <v>27</v>
      </c>
      <c r="D6156" s="3" t="s">
        <v>28</v>
      </c>
      <c r="E6156" s="3">
        <v>451</v>
      </c>
      <c r="F6156" s="3">
        <v>1355</v>
      </c>
      <c r="G6156" s="3">
        <v>1355</v>
      </c>
      <c r="H6156" s="3">
        <v>87904513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 t="str">
        <f>B6156&amp;" | "&amp;C6156&amp;" | "&amp;D6156</f>
        <v>documentazione_amministrativa / documentazione_contabile | FATTURA PASSIVA | NOTA DI CREDITO</v>
      </c>
      <c r="Q6156" s="3" t="str">
        <f>VLOOKUP(P6156,'Classificazione UD'!A:B,2,FALSE)</f>
        <v>Fiscale</v>
      </c>
    </row>
    <row r="6157" spans="1:17" ht="15" customHeight="1" x14ac:dyDescent="0.25">
      <c r="A6157" s="30">
        <v>2016</v>
      </c>
      <c r="B6157" s="3" t="s">
        <v>17</v>
      </c>
      <c r="C6157" s="3" t="s">
        <v>27</v>
      </c>
      <c r="D6157" s="3" t="s">
        <v>32</v>
      </c>
      <c r="E6157" s="3">
        <v>6</v>
      </c>
      <c r="F6157" s="3">
        <v>18</v>
      </c>
      <c r="G6157" s="3">
        <v>18</v>
      </c>
      <c r="H6157" s="3">
        <v>278607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 t="str">
        <f>B6157&amp;" | "&amp;C6157&amp;" | "&amp;D6157</f>
        <v>documentazione_amministrativa / documentazione_contabile | FATTURA PASSIVA | NOTA DI DEBITO</v>
      </c>
      <c r="Q6157" s="3" t="str">
        <f>VLOOKUP(P6157,'Classificazione UD'!A:B,2,FALSE)</f>
        <v>Fiscale</v>
      </c>
    </row>
    <row r="6158" spans="1:17" ht="15" customHeight="1" x14ac:dyDescent="0.25">
      <c r="A6158" s="30">
        <v>2016</v>
      </c>
      <c r="B6158" s="3" t="s">
        <v>17</v>
      </c>
      <c r="C6158" s="3" t="s">
        <v>27</v>
      </c>
      <c r="D6158" s="3" t="s">
        <v>86</v>
      </c>
      <c r="E6158" s="3">
        <v>31</v>
      </c>
      <c r="F6158" s="3">
        <v>93</v>
      </c>
      <c r="G6158" s="3">
        <v>93</v>
      </c>
      <c r="H6158" s="3">
        <v>299203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 t="str">
        <f>B6158&amp;" | "&amp;C6158&amp;" | "&amp;D6158</f>
        <v>documentazione_amministrativa / documentazione_contabile | FATTURA PASSIVA | PARCELLA</v>
      </c>
      <c r="Q6158" s="3" t="str">
        <f>VLOOKUP(P6158,'Classificazione UD'!A:B,2,FALSE)</f>
        <v>Fiscale</v>
      </c>
    </row>
    <row r="6159" spans="1:17" ht="15" customHeight="1" x14ac:dyDescent="0.25">
      <c r="A6159" s="30">
        <v>2016</v>
      </c>
      <c r="B6159" s="3" t="s">
        <v>36</v>
      </c>
      <c r="C6159" s="3" t="s">
        <v>50</v>
      </c>
      <c r="D6159" s="3" t="s">
        <v>50</v>
      </c>
      <c r="E6159" s="3">
        <v>43318</v>
      </c>
      <c r="F6159" s="3">
        <v>165600</v>
      </c>
      <c r="G6159" s="3">
        <v>165600</v>
      </c>
      <c r="H6159" s="3">
        <v>75594955586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 t="str">
        <f>B6159&amp;" | "&amp;C6159&amp;" | "&amp;D6159</f>
        <v>documentazione_amministrativa / documenti_protocollati | DOCUMENTO PROTOCOLLATO | DOCUMENTO PROTOCOLLATO</v>
      </c>
      <c r="Q6159" s="3" t="str">
        <f>VLOOKUP(P6159,'Classificazione UD'!A:B,2,FALSE)</f>
        <v>Protocollo</v>
      </c>
    </row>
    <row r="6160" spans="1:17" ht="15" customHeight="1" x14ac:dyDescent="0.25">
      <c r="A6160" s="30">
        <v>2015</v>
      </c>
      <c r="B6160" s="3" t="s">
        <v>17</v>
      </c>
      <c r="C6160" s="3" t="s">
        <v>27</v>
      </c>
      <c r="D6160" s="3" t="s">
        <v>19</v>
      </c>
      <c r="E6160" s="3">
        <v>585</v>
      </c>
      <c r="F6160" s="3">
        <v>1166</v>
      </c>
      <c r="G6160" s="3">
        <v>1166</v>
      </c>
      <c r="H6160" s="3">
        <v>145160318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 t="str">
        <f>B6160&amp;" | "&amp;C6160&amp;" | "&amp;D6160</f>
        <v>documentazione_amministrativa / documentazione_contabile | FATTURA PASSIVA | FATTURA</v>
      </c>
      <c r="Q6160" s="3" t="str">
        <f>VLOOKUP(P6160,'Classificazione UD'!A:B,2,FALSE)</f>
        <v>Fiscale</v>
      </c>
    </row>
    <row r="6161" spans="1:17" ht="15" customHeight="1" x14ac:dyDescent="0.25">
      <c r="A6161" s="30">
        <v>2015</v>
      </c>
      <c r="B6161" s="3" t="s">
        <v>17</v>
      </c>
      <c r="C6161" s="3" t="s">
        <v>27</v>
      </c>
      <c r="D6161" s="3" t="s">
        <v>28</v>
      </c>
      <c r="E6161" s="3">
        <v>14</v>
      </c>
      <c r="F6161" s="3">
        <v>28</v>
      </c>
      <c r="G6161" s="3">
        <v>28</v>
      </c>
      <c r="H6161" s="3">
        <v>703850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 t="str">
        <f>B6161&amp;" | "&amp;C6161&amp;" | "&amp;D6161</f>
        <v>documentazione_amministrativa / documentazione_contabile | FATTURA PASSIVA | NOTA DI CREDITO</v>
      </c>
      <c r="Q6161" s="3" t="str">
        <f>VLOOKUP(P6161,'Classificazione UD'!A:B,2,FALSE)</f>
        <v>Fiscale</v>
      </c>
    </row>
    <row r="6162" spans="1:17" ht="15" customHeight="1" x14ac:dyDescent="0.25">
      <c r="A6162" s="30">
        <v>2015</v>
      </c>
      <c r="B6162" s="3" t="s">
        <v>17</v>
      </c>
      <c r="C6162" s="3" t="s">
        <v>27</v>
      </c>
      <c r="D6162" s="3" t="s">
        <v>32</v>
      </c>
      <c r="E6162" s="3">
        <v>1</v>
      </c>
      <c r="F6162" s="3">
        <v>2</v>
      </c>
      <c r="G6162" s="3">
        <v>2</v>
      </c>
      <c r="H6162" s="3">
        <v>7805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 t="str">
        <f>B6162&amp;" | "&amp;C6162&amp;" | "&amp;D6162</f>
        <v>documentazione_amministrativa / documentazione_contabile | FATTURA PASSIVA | NOTA DI DEBITO</v>
      </c>
      <c r="Q6162" s="3" t="str">
        <f>VLOOKUP(P6162,'Classificazione UD'!A:B,2,FALSE)</f>
        <v>Fiscale</v>
      </c>
    </row>
    <row r="6163" spans="1:17" ht="15" customHeight="1" x14ac:dyDescent="0.25">
      <c r="A6163" s="30">
        <v>2015</v>
      </c>
      <c r="B6163" s="3" t="s">
        <v>17</v>
      </c>
      <c r="C6163" s="3" t="s">
        <v>27</v>
      </c>
      <c r="D6163" s="3" t="s">
        <v>86</v>
      </c>
      <c r="E6163" s="3">
        <v>5</v>
      </c>
      <c r="F6163" s="3">
        <v>10</v>
      </c>
      <c r="G6163" s="3">
        <v>10</v>
      </c>
      <c r="H6163" s="3">
        <v>33107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 t="str">
        <f>B6163&amp;" | "&amp;C6163&amp;" | "&amp;D6163</f>
        <v>documentazione_amministrativa / documentazione_contabile | FATTURA PASSIVA | PARCELLA</v>
      </c>
      <c r="Q6163" s="3" t="str">
        <f>VLOOKUP(P6163,'Classificazione UD'!A:B,2,FALSE)</f>
        <v>Fiscale</v>
      </c>
    </row>
    <row r="6164" spans="1:17" ht="15" customHeight="1" x14ac:dyDescent="0.25">
      <c r="A6164" s="30">
        <v>2016</v>
      </c>
      <c r="B6164" s="3" t="s">
        <v>17</v>
      </c>
      <c r="C6164" s="3" t="s">
        <v>27</v>
      </c>
      <c r="D6164" s="3" t="s">
        <v>19</v>
      </c>
      <c r="E6164" s="3">
        <v>1150</v>
      </c>
      <c r="F6164" s="3">
        <v>2285</v>
      </c>
      <c r="G6164" s="3">
        <v>2285</v>
      </c>
      <c r="H6164" s="3">
        <v>231686161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 t="str">
        <f>B6164&amp;" | "&amp;C6164&amp;" | "&amp;D6164</f>
        <v>documentazione_amministrativa / documentazione_contabile | FATTURA PASSIVA | FATTURA</v>
      </c>
      <c r="Q6164" s="3" t="str">
        <f>VLOOKUP(P6164,'Classificazione UD'!A:B,2,FALSE)</f>
        <v>Fiscale</v>
      </c>
    </row>
    <row r="6165" spans="1:17" ht="15" customHeight="1" x14ac:dyDescent="0.25">
      <c r="A6165" s="30">
        <v>2016</v>
      </c>
      <c r="B6165" s="3" t="s">
        <v>17</v>
      </c>
      <c r="C6165" s="3" t="s">
        <v>27</v>
      </c>
      <c r="D6165" s="3" t="s">
        <v>28</v>
      </c>
      <c r="E6165" s="3">
        <v>19</v>
      </c>
      <c r="F6165" s="3">
        <v>37</v>
      </c>
      <c r="G6165" s="3">
        <v>37</v>
      </c>
      <c r="H6165" s="3">
        <v>1029673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 t="str">
        <f>B6165&amp;" | "&amp;C6165&amp;" | "&amp;D6165</f>
        <v>documentazione_amministrativa / documentazione_contabile | FATTURA PASSIVA | NOTA DI CREDITO</v>
      </c>
      <c r="Q6165" s="3" t="str">
        <f>VLOOKUP(P6165,'Classificazione UD'!A:B,2,FALSE)</f>
        <v>Fiscale</v>
      </c>
    </row>
    <row r="6166" spans="1:17" ht="15" customHeight="1" x14ac:dyDescent="0.25">
      <c r="A6166" s="30">
        <v>2016</v>
      </c>
      <c r="B6166" s="3" t="s">
        <v>17</v>
      </c>
      <c r="C6166" s="3" t="s">
        <v>27</v>
      </c>
      <c r="D6166" s="3" t="s">
        <v>86</v>
      </c>
      <c r="E6166" s="3">
        <v>9</v>
      </c>
      <c r="F6166" s="3">
        <v>18</v>
      </c>
      <c r="G6166" s="3">
        <v>18</v>
      </c>
      <c r="H6166" s="3">
        <v>65484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 t="str">
        <f>B6166&amp;" | "&amp;C6166&amp;" | "&amp;D6166</f>
        <v>documentazione_amministrativa / documentazione_contabile | FATTURA PASSIVA | PARCELLA</v>
      </c>
      <c r="Q6166" s="3" t="str">
        <f>VLOOKUP(P6166,'Classificazione UD'!A:B,2,FALSE)</f>
        <v>Fiscale</v>
      </c>
    </row>
    <row r="6167" spans="1:17" ht="15" customHeight="1" x14ac:dyDescent="0.25">
      <c r="A6167" s="30">
        <v>2015</v>
      </c>
      <c r="B6167" s="3" t="s">
        <v>36</v>
      </c>
      <c r="C6167" s="3" t="s">
        <v>37</v>
      </c>
      <c r="D6167" s="3" t="s">
        <v>37</v>
      </c>
      <c r="E6167" s="3">
        <v>4298</v>
      </c>
      <c r="F6167" s="3">
        <v>4298</v>
      </c>
      <c r="G6167" s="3">
        <v>4298</v>
      </c>
      <c r="H6167" s="3">
        <v>981454522</v>
      </c>
      <c r="I6167" s="3">
        <v>3121</v>
      </c>
      <c r="J6167" s="3">
        <v>3121</v>
      </c>
      <c r="K6167" s="3">
        <v>392798172</v>
      </c>
      <c r="L6167" s="3">
        <v>0</v>
      </c>
      <c r="M6167" s="3">
        <v>0</v>
      </c>
      <c r="N6167" s="3">
        <v>0</v>
      </c>
      <c r="O6167" s="3">
        <v>0</v>
      </c>
      <c r="P6167" s="3" t="str">
        <f>B6167&amp;" | "&amp;C6167&amp;" | "&amp;D6167</f>
        <v>documentazione_amministrativa / documenti_protocollati | Documento protocollato | Documento protocollato</v>
      </c>
      <c r="Q6167" s="3" t="str">
        <f>VLOOKUP(P6167,'Classificazione UD'!A:B,2,FALSE)</f>
        <v>Protocollo</v>
      </c>
    </row>
    <row r="6168" spans="1:17" ht="15" customHeight="1" x14ac:dyDescent="0.25">
      <c r="A6168" s="30">
        <v>2016</v>
      </c>
      <c r="B6168" s="3" t="s">
        <v>36</v>
      </c>
      <c r="C6168" s="3" t="s">
        <v>37</v>
      </c>
      <c r="D6168" s="3" t="s">
        <v>37</v>
      </c>
      <c r="E6168" s="3">
        <v>6665</v>
      </c>
      <c r="F6168" s="3">
        <v>6665</v>
      </c>
      <c r="G6168" s="3">
        <v>6665</v>
      </c>
      <c r="H6168" s="3">
        <v>2375096072</v>
      </c>
      <c r="I6168" s="3">
        <v>6794</v>
      </c>
      <c r="J6168" s="3">
        <v>6794</v>
      </c>
      <c r="K6168" s="3">
        <v>851079971</v>
      </c>
      <c r="L6168" s="3">
        <v>0</v>
      </c>
      <c r="M6168" s="3">
        <v>0</v>
      </c>
      <c r="N6168" s="3">
        <v>0</v>
      </c>
      <c r="O6168" s="3">
        <v>0</v>
      </c>
      <c r="P6168" s="3" t="str">
        <f>B6168&amp;" | "&amp;C6168&amp;" | "&amp;D6168</f>
        <v>documentazione_amministrativa / documenti_protocollati | Documento protocollato | Documento protocollato</v>
      </c>
      <c r="Q6168" s="3" t="str">
        <f>VLOOKUP(P6168,'Classificazione UD'!A:B,2,FALSE)</f>
        <v>Protocollo</v>
      </c>
    </row>
    <row r="6169" spans="1:17" ht="15" customHeight="1" x14ac:dyDescent="0.25">
      <c r="A6169" s="30">
        <v>2015</v>
      </c>
      <c r="B6169" s="3" t="s">
        <v>20</v>
      </c>
      <c r="C6169" s="3" t="s">
        <v>21</v>
      </c>
      <c r="D6169" s="3" t="s">
        <v>21</v>
      </c>
      <c r="E6169" s="3">
        <v>70</v>
      </c>
      <c r="F6169" s="3">
        <v>70</v>
      </c>
      <c r="G6169" s="3">
        <v>70</v>
      </c>
      <c r="H6169" s="3">
        <v>1104208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 t="str">
        <f>B6169&amp;" | "&amp;C6169&amp;" | "&amp;D6169</f>
        <v>documentazione_amministrativa / registri | REGISTRO GIORNALIERO | REGISTRO GIORNALIERO</v>
      </c>
      <c r="Q6169" s="3" t="str">
        <f>VLOOKUP(P6169,'Classificazione UD'!A:B,2,FALSE)</f>
        <v>RGP</v>
      </c>
    </row>
    <row r="6170" spans="1:17" ht="15" customHeight="1" x14ac:dyDescent="0.25">
      <c r="A6170" s="30">
        <v>2016</v>
      </c>
      <c r="B6170" s="3" t="s">
        <v>20</v>
      </c>
      <c r="C6170" s="3" t="s">
        <v>21</v>
      </c>
      <c r="D6170" s="3" t="s">
        <v>21</v>
      </c>
      <c r="E6170" s="3">
        <v>307</v>
      </c>
      <c r="F6170" s="3">
        <v>307</v>
      </c>
      <c r="G6170" s="3">
        <v>307</v>
      </c>
      <c r="H6170" s="3">
        <v>6963872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 t="str">
        <f>B6170&amp;" | "&amp;C6170&amp;" | "&amp;D6170</f>
        <v>documentazione_amministrativa / registri | REGISTRO GIORNALIERO | REGISTRO GIORNALIERO</v>
      </c>
      <c r="Q6170" s="3" t="str">
        <f>VLOOKUP(P6170,'Classificazione UD'!A:B,2,FALSE)</f>
        <v>RGP</v>
      </c>
    </row>
    <row r="6171" spans="1:17" ht="15" customHeight="1" x14ac:dyDescent="0.25">
      <c r="A6171" s="30">
        <v>2016</v>
      </c>
      <c r="B6171" s="3" t="s">
        <v>17</v>
      </c>
      <c r="C6171" s="3" t="s">
        <v>27</v>
      </c>
      <c r="D6171" s="3" t="s">
        <v>19</v>
      </c>
      <c r="E6171" s="3">
        <v>564</v>
      </c>
      <c r="F6171" s="3">
        <v>1128</v>
      </c>
      <c r="G6171" s="3">
        <v>1128</v>
      </c>
      <c r="H6171" s="3">
        <v>82374417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 t="str">
        <f>B6171&amp;" | "&amp;C6171&amp;" | "&amp;D6171</f>
        <v>documentazione_amministrativa / documentazione_contabile | FATTURA PASSIVA | FATTURA</v>
      </c>
      <c r="Q6171" s="3" t="str">
        <f>VLOOKUP(P6171,'Classificazione UD'!A:B,2,FALSE)</f>
        <v>Fiscale</v>
      </c>
    </row>
    <row r="6172" spans="1:17" ht="15" customHeight="1" x14ac:dyDescent="0.25">
      <c r="A6172" s="30">
        <v>2016</v>
      </c>
      <c r="B6172" s="3" t="s">
        <v>17</v>
      </c>
      <c r="C6172" s="3" t="s">
        <v>27</v>
      </c>
      <c r="D6172" s="3" t="s">
        <v>28</v>
      </c>
      <c r="E6172" s="3">
        <v>19</v>
      </c>
      <c r="F6172" s="3">
        <v>38</v>
      </c>
      <c r="G6172" s="3">
        <v>38</v>
      </c>
      <c r="H6172" s="3">
        <v>1103054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 t="str">
        <f>B6172&amp;" | "&amp;C6172&amp;" | "&amp;D6172</f>
        <v>documentazione_amministrativa / documentazione_contabile | FATTURA PASSIVA | NOTA DI CREDITO</v>
      </c>
      <c r="Q6172" s="3" t="str">
        <f>VLOOKUP(P6172,'Classificazione UD'!A:B,2,FALSE)</f>
        <v>Fiscale</v>
      </c>
    </row>
    <row r="6173" spans="1:17" ht="15" customHeight="1" x14ac:dyDescent="0.25">
      <c r="A6173" s="30">
        <v>2016</v>
      </c>
      <c r="B6173" s="3" t="s">
        <v>17</v>
      </c>
      <c r="C6173" s="3" t="s">
        <v>27</v>
      </c>
      <c r="D6173" s="3" t="s">
        <v>86</v>
      </c>
      <c r="E6173" s="3">
        <v>3</v>
      </c>
      <c r="F6173" s="3">
        <v>6</v>
      </c>
      <c r="G6173" s="3">
        <v>6</v>
      </c>
      <c r="H6173" s="3">
        <v>402479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 t="str">
        <f>B6173&amp;" | "&amp;C6173&amp;" | "&amp;D6173</f>
        <v>documentazione_amministrativa / documentazione_contabile | FATTURA PASSIVA | PARCELLA</v>
      </c>
      <c r="Q6173" s="3" t="str">
        <f>VLOOKUP(P6173,'Classificazione UD'!A:B,2,FALSE)</f>
        <v>Fiscale</v>
      </c>
    </row>
    <row r="6174" spans="1:17" ht="15" customHeight="1" x14ac:dyDescent="0.25">
      <c r="A6174" s="30">
        <v>2015</v>
      </c>
      <c r="B6174" s="3" t="s">
        <v>20</v>
      </c>
      <c r="C6174" s="3" t="s">
        <v>21</v>
      </c>
      <c r="D6174" s="3" t="s">
        <v>21</v>
      </c>
      <c r="E6174" s="3">
        <v>1</v>
      </c>
      <c r="F6174" s="3">
        <v>1</v>
      </c>
      <c r="G6174" s="3">
        <v>1</v>
      </c>
      <c r="H6174" s="3">
        <v>9929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 t="str">
        <f>B6174&amp;" | "&amp;C6174&amp;" | "&amp;D6174</f>
        <v>documentazione_amministrativa / registri | REGISTRO GIORNALIERO | REGISTRO GIORNALIERO</v>
      </c>
      <c r="Q6174" s="3" t="str">
        <f>VLOOKUP(P6174,'Classificazione UD'!A:B,2,FALSE)</f>
        <v>RGP</v>
      </c>
    </row>
    <row r="6175" spans="1:17" ht="15" customHeight="1" x14ac:dyDescent="0.25">
      <c r="A6175" s="30">
        <v>2015</v>
      </c>
      <c r="B6175" s="3" t="s">
        <v>17</v>
      </c>
      <c r="C6175" s="3" t="s">
        <v>27</v>
      </c>
      <c r="D6175" s="3" t="s">
        <v>19</v>
      </c>
      <c r="E6175" s="3">
        <v>4</v>
      </c>
      <c r="F6175" s="3">
        <v>4</v>
      </c>
      <c r="G6175" s="3">
        <v>4</v>
      </c>
      <c r="H6175" s="3">
        <v>93236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 t="str">
        <f>B6175&amp;" | "&amp;C6175&amp;" | "&amp;D6175</f>
        <v>documentazione_amministrativa / documentazione_contabile | FATTURA PASSIVA | FATTURA</v>
      </c>
      <c r="Q6175" s="3" t="str">
        <f>VLOOKUP(P6175,'Classificazione UD'!A:B,2,FALSE)</f>
        <v>Fiscale</v>
      </c>
    </row>
    <row r="6176" spans="1:17" ht="15" customHeight="1" x14ac:dyDescent="0.25">
      <c r="A6176" s="30">
        <v>2015</v>
      </c>
      <c r="B6176" s="3" t="s">
        <v>20</v>
      </c>
      <c r="C6176" s="3" t="s">
        <v>21</v>
      </c>
      <c r="D6176" s="3" t="s">
        <v>21</v>
      </c>
      <c r="E6176" s="3">
        <v>11</v>
      </c>
      <c r="F6176" s="3">
        <v>11</v>
      </c>
      <c r="G6176" s="3">
        <v>11</v>
      </c>
      <c r="H6176" s="3">
        <v>237081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 t="str">
        <f>B6176&amp;" | "&amp;C6176&amp;" | "&amp;D6176</f>
        <v>documentazione_amministrativa / registri | REGISTRO GIORNALIERO | REGISTRO GIORNALIERO</v>
      </c>
      <c r="Q6176" s="3" t="str">
        <f>VLOOKUP(P6176,'Classificazione UD'!A:B,2,FALSE)</f>
        <v>RGP</v>
      </c>
    </row>
    <row r="6177" spans="1:17" ht="15" customHeight="1" x14ac:dyDescent="0.25">
      <c r="A6177" s="30">
        <v>2016</v>
      </c>
      <c r="B6177" s="3" t="s">
        <v>20</v>
      </c>
      <c r="C6177" s="3" t="s">
        <v>21</v>
      </c>
      <c r="D6177" s="3" t="s">
        <v>21</v>
      </c>
      <c r="E6177" s="3">
        <v>27</v>
      </c>
      <c r="F6177" s="3">
        <v>27</v>
      </c>
      <c r="G6177" s="3">
        <v>27</v>
      </c>
      <c r="H6177" s="3">
        <v>594969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 t="str">
        <f>B6177&amp;" | "&amp;C6177&amp;" | "&amp;D6177</f>
        <v>documentazione_amministrativa / registri | REGISTRO GIORNALIERO | REGISTRO GIORNALIERO</v>
      </c>
      <c r="Q6177" s="3" t="str">
        <f>VLOOKUP(P6177,'Classificazione UD'!A:B,2,FALSE)</f>
        <v>RGP</v>
      </c>
    </row>
    <row r="6178" spans="1:17" ht="15" customHeight="1" x14ac:dyDescent="0.25">
      <c r="A6178" s="30">
        <v>2016</v>
      </c>
      <c r="B6178" s="3" t="s">
        <v>20</v>
      </c>
      <c r="C6178" s="3" t="s">
        <v>21</v>
      </c>
      <c r="D6178" s="3" t="s">
        <v>21</v>
      </c>
      <c r="E6178" s="3">
        <v>202</v>
      </c>
      <c r="F6178" s="3">
        <v>202</v>
      </c>
      <c r="G6178" s="3">
        <v>202</v>
      </c>
      <c r="H6178" s="3">
        <v>37545723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 t="str">
        <f>B6178&amp;" | "&amp;C6178&amp;" | "&amp;D6178</f>
        <v>documentazione_amministrativa / registri | REGISTRO GIORNALIERO | REGISTRO GIORNALIERO</v>
      </c>
      <c r="Q6178" s="3" t="str">
        <f>VLOOKUP(P6178,'Classificazione UD'!A:B,2,FALSE)</f>
        <v>RGP</v>
      </c>
    </row>
    <row r="6179" spans="1:17" ht="15" customHeight="1" x14ac:dyDescent="0.25">
      <c r="A6179" s="30">
        <v>2014</v>
      </c>
      <c r="B6179" s="3" t="s">
        <v>23</v>
      </c>
      <c r="C6179" s="3" t="s">
        <v>24</v>
      </c>
      <c r="D6179" s="3" t="s">
        <v>24</v>
      </c>
      <c r="E6179" s="3">
        <v>15</v>
      </c>
      <c r="F6179" s="3">
        <v>15</v>
      </c>
      <c r="G6179" s="3">
        <v>15</v>
      </c>
      <c r="H6179" s="3">
        <v>629461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 t="str">
        <f>B6179&amp;" | "&amp;C6179&amp;" | "&amp;D6179</f>
        <v>documentazione_amministrativa / altri_documenti | FOGLIO DI TRASFORMAZIONE | FOGLIO DI TRASFORMAZIONE</v>
      </c>
      <c r="Q6179" s="3" t="str">
        <f>VLOOKUP(P6179,'Classificazione UD'!A:B,2,FALSE)</f>
        <v>Tecnico</v>
      </c>
    </row>
    <row r="6180" spans="1:17" ht="15" customHeight="1" x14ac:dyDescent="0.25">
      <c r="A6180" s="30">
        <v>2015</v>
      </c>
      <c r="B6180" s="3" t="s">
        <v>23</v>
      </c>
      <c r="C6180" s="3" t="s">
        <v>24</v>
      </c>
      <c r="D6180" s="3" t="s">
        <v>24</v>
      </c>
      <c r="E6180" s="3">
        <v>12</v>
      </c>
      <c r="F6180" s="3">
        <v>12</v>
      </c>
      <c r="G6180" s="3">
        <v>12</v>
      </c>
      <c r="H6180" s="3">
        <v>969084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 t="str">
        <f>B6180&amp;" | "&amp;C6180&amp;" | "&amp;D6180</f>
        <v>documentazione_amministrativa / altri_documenti | FOGLIO DI TRASFORMAZIONE | FOGLIO DI TRASFORMAZIONE</v>
      </c>
      <c r="Q6180" s="3" t="str">
        <f>VLOOKUP(P6180,'Classificazione UD'!A:B,2,FALSE)</f>
        <v>Tecnico</v>
      </c>
    </row>
    <row r="6181" spans="1:17" ht="15" customHeight="1" x14ac:dyDescent="0.25">
      <c r="A6181" s="30">
        <v>2016</v>
      </c>
      <c r="B6181" s="3" t="s">
        <v>23</v>
      </c>
      <c r="C6181" s="3" t="s">
        <v>24</v>
      </c>
      <c r="D6181" s="3" t="s">
        <v>24</v>
      </c>
      <c r="E6181" s="3">
        <v>3</v>
      </c>
      <c r="F6181" s="3">
        <v>3</v>
      </c>
      <c r="G6181" s="3">
        <v>3</v>
      </c>
      <c r="H6181" s="3">
        <v>186354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 t="str">
        <f>B6181&amp;" | "&amp;C6181&amp;" | "&amp;D6181</f>
        <v>documentazione_amministrativa / altri_documenti | FOGLIO DI TRASFORMAZIONE | FOGLIO DI TRASFORMAZIONE</v>
      </c>
      <c r="Q6181" s="3" t="str">
        <f>VLOOKUP(P6181,'Classificazione UD'!A:B,2,FALSE)</f>
        <v>Tecnico</v>
      </c>
    </row>
    <row r="6182" spans="1:17" ht="15" customHeight="1" x14ac:dyDescent="0.25">
      <c r="A6182" s="30">
        <v>2015</v>
      </c>
      <c r="B6182" s="3" t="s">
        <v>17</v>
      </c>
      <c r="C6182" s="3" t="s">
        <v>27</v>
      </c>
      <c r="D6182" s="3" t="s">
        <v>19</v>
      </c>
      <c r="E6182" s="3">
        <v>147</v>
      </c>
      <c r="F6182" s="3">
        <v>294</v>
      </c>
      <c r="G6182" s="3">
        <v>588</v>
      </c>
      <c r="H6182" s="3">
        <v>47193988</v>
      </c>
      <c r="I6182" s="3">
        <v>326</v>
      </c>
      <c r="J6182" s="3">
        <v>652</v>
      </c>
      <c r="K6182" s="3">
        <v>223178</v>
      </c>
      <c r="L6182" s="3">
        <v>0</v>
      </c>
      <c r="M6182" s="3">
        <v>0</v>
      </c>
      <c r="N6182" s="3">
        <v>0</v>
      </c>
      <c r="O6182" s="3">
        <v>0</v>
      </c>
      <c r="P6182" s="3" t="str">
        <f>B6182&amp;" | "&amp;C6182&amp;" | "&amp;D6182</f>
        <v>documentazione_amministrativa / documentazione_contabile | FATTURA PASSIVA | FATTURA</v>
      </c>
      <c r="Q6182" s="3" t="str">
        <f>VLOOKUP(P6182,'Classificazione UD'!A:B,2,FALSE)</f>
        <v>Fiscale</v>
      </c>
    </row>
    <row r="6183" spans="1:17" ht="15" customHeight="1" x14ac:dyDescent="0.25">
      <c r="A6183" s="30">
        <v>2015</v>
      </c>
      <c r="B6183" s="3" t="s">
        <v>17</v>
      </c>
      <c r="C6183" s="3" t="s">
        <v>27</v>
      </c>
      <c r="D6183" s="3" t="s">
        <v>28</v>
      </c>
      <c r="E6183" s="3">
        <v>2</v>
      </c>
      <c r="F6183" s="3">
        <v>4</v>
      </c>
      <c r="G6183" s="3">
        <v>8</v>
      </c>
      <c r="H6183" s="3">
        <v>2458946</v>
      </c>
      <c r="I6183" s="3">
        <v>4</v>
      </c>
      <c r="J6183" s="3">
        <v>8</v>
      </c>
      <c r="K6183" s="3">
        <v>1768</v>
      </c>
      <c r="L6183" s="3">
        <v>0</v>
      </c>
      <c r="M6183" s="3">
        <v>0</v>
      </c>
      <c r="N6183" s="3">
        <v>0</v>
      </c>
      <c r="O6183" s="3">
        <v>0</v>
      </c>
      <c r="P6183" s="3" t="str">
        <f>B6183&amp;" | "&amp;C6183&amp;" | "&amp;D6183</f>
        <v>documentazione_amministrativa / documentazione_contabile | FATTURA PASSIVA | NOTA DI CREDITO</v>
      </c>
      <c r="Q6183" s="3" t="str">
        <f>VLOOKUP(P6183,'Classificazione UD'!A:B,2,FALSE)</f>
        <v>Fiscale</v>
      </c>
    </row>
    <row r="6184" spans="1:17" ht="15" customHeight="1" x14ac:dyDescent="0.25">
      <c r="A6184" s="30">
        <v>2016</v>
      </c>
      <c r="B6184" s="3" t="s">
        <v>17</v>
      </c>
      <c r="C6184" s="3" t="s">
        <v>27</v>
      </c>
      <c r="D6184" s="3" t="s">
        <v>19</v>
      </c>
      <c r="E6184" s="3">
        <v>193</v>
      </c>
      <c r="F6184" s="3">
        <v>388</v>
      </c>
      <c r="G6184" s="3">
        <v>774</v>
      </c>
      <c r="H6184" s="3">
        <v>47831563</v>
      </c>
      <c r="I6184" s="3">
        <v>440</v>
      </c>
      <c r="J6184" s="3">
        <v>880</v>
      </c>
      <c r="K6184" s="3">
        <v>395579</v>
      </c>
      <c r="L6184" s="3">
        <v>0</v>
      </c>
      <c r="M6184" s="3">
        <v>0</v>
      </c>
      <c r="N6184" s="3">
        <v>0</v>
      </c>
      <c r="O6184" s="3">
        <v>0</v>
      </c>
      <c r="P6184" s="3" t="str">
        <f>B6184&amp;" | "&amp;C6184&amp;" | "&amp;D6184</f>
        <v>documentazione_amministrativa / documentazione_contabile | FATTURA PASSIVA | FATTURA</v>
      </c>
      <c r="Q6184" s="3" t="str">
        <f>VLOOKUP(P6184,'Classificazione UD'!A:B,2,FALSE)</f>
        <v>Fiscale</v>
      </c>
    </row>
    <row r="6185" spans="1:17" ht="15" customHeight="1" x14ac:dyDescent="0.25">
      <c r="A6185" s="30">
        <v>2016</v>
      </c>
      <c r="B6185" s="3" t="s">
        <v>17</v>
      </c>
      <c r="C6185" s="3" t="s">
        <v>27</v>
      </c>
      <c r="D6185" s="3" t="s">
        <v>28</v>
      </c>
      <c r="E6185" s="3">
        <v>2</v>
      </c>
      <c r="F6185" s="3">
        <v>4</v>
      </c>
      <c r="G6185" s="3">
        <v>8</v>
      </c>
      <c r="H6185" s="3">
        <v>117957</v>
      </c>
      <c r="I6185" s="3">
        <v>4</v>
      </c>
      <c r="J6185" s="3">
        <v>8</v>
      </c>
      <c r="K6185" s="3">
        <v>1766</v>
      </c>
      <c r="L6185" s="3">
        <v>0</v>
      </c>
      <c r="M6185" s="3">
        <v>0</v>
      </c>
      <c r="N6185" s="3">
        <v>0</v>
      </c>
      <c r="O6185" s="3">
        <v>0</v>
      </c>
      <c r="P6185" s="3" t="str">
        <f>B6185&amp;" | "&amp;C6185&amp;" | "&amp;D6185</f>
        <v>documentazione_amministrativa / documentazione_contabile | FATTURA PASSIVA | NOTA DI CREDITO</v>
      </c>
      <c r="Q6185" s="3" t="str">
        <f>VLOOKUP(P6185,'Classificazione UD'!A:B,2,FALSE)</f>
        <v>Fiscale</v>
      </c>
    </row>
    <row r="6186" spans="1:17" ht="15" customHeight="1" x14ac:dyDescent="0.25">
      <c r="A6186" s="30">
        <v>2014</v>
      </c>
      <c r="B6186" s="3" t="s">
        <v>23</v>
      </c>
      <c r="C6186" s="3" t="s">
        <v>24</v>
      </c>
      <c r="D6186" s="3" t="s">
        <v>24</v>
      </c>
      <c r="E6186" s="3">
        <v>15</v>
      </c>
      <c r="F6186" s="3">
        <v>15</v>
      </c>
      <c r="G6186" s="3">
        <v>15</v>
      </c>
      <c r="H6186" s="3">
        <v>629461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 t="str">
        <f>B6186&amp;" | "&amp;C6186&amp;" | "&amp;D6186</f>
        <v>documentazione_amministrativa / altri_documenti | FOGLIO DI TRASFORMAZIONE | FOGLIO DI TRASFORMAZIONE</v>
      </c>
      <c r="Q6186" s="3" t="str">
        <f>VLOOKUP(P6186,'Classificazione UD'!A:B,2,FALSE)</f>
        <v>Tecnico</v>
      </c>
    </row>
    <row r="6187" spans="1:17" ht="15" customHeight="1" x14ac:dyDescent="0.25">
      <c r="A6187" s="30">
        <v>2015</v>
      </c>
      <c r="B6187" s="3" t="s">
        <v>23</v>
      </c>
      <c r="C6187" s="3" t="s">
        <v>24</v>
      </c>
      <c r="D6187" s="3" t="s">
        <v>24</v>
      </c>
      <c r="E6187" s="3">
        <v>11</v>
      </c>
      <c r="F6187" s="3">
        <v>11</v>
      </c>
      <c r="G6187" s="3">
        <v>11</v>
      </c>
      <c r="H6187" s="3">
        <v>965132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 t="str">
        <f>B6187&amp;" | "&amp;C6187&amp;" | "&amp;D6187</f>
        <v>documentazione_amministrativa / altri_documenti | FOGLIO DI TRASFORMAZIONE | FOGLIO DI TRASFORMAZIONE</v>
      </c>
      <c r="Q6187" s="3" t="str">
        <f>VLOOKUP(P6187,'Classificazione UD'!A:B,2,FALSE)</f>
        <v>Tecnico</v>
      </c>
    </row>
    <row r="6188" spans="1:17" ht="15" customHeight="1" x14ac:dyDescent="0.25">
      <c r="A6188" s="30">
        <v>2016</v>
      </c>
      <c r="B6188" s="3" t="s">
        <v>23</v>
      </c>
      <c r="C6188" s="3" t="s">
        <v>24</v>
      </c>
      <c r="D6188" s="3" t="s">
        <v>24</v>
      </c>
      <c r="E6188" s="3">
        <v>3</v>
      </c>
      <c r="F6188" s="3">
        <v>3</v>
      </c>
      <c r="G6188" s="3">
        <v>3</v>
      </c>
      <c r="H6188" s="3">
        <v>186354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 t="str">
        <f>B6188&amp;" | "&amp;C6188&amp;" | "&amp;D6188</f>
        <v>documentazione_amministrativa / altri_documenti | FOGLIO DI TRASFORMAZIONE | FOGLIO DI TRASFORMAZIONE</v>
      </c>
      <c r="Q6188" s="3" t="str">
        <f>VLOOKUP(P6188,'Classificazione UD'!A:B,2,FALSE)</f>
        <v>Tecnico</v>
      </c>
    </row>
    <row r="6189" spans="1:17" ht="15" customHeight="1" x14ac:dyDescent="0.25">
      <c r="A6189" s="30">
        <v>2015</v>
      </c>
      <c r="B6189" s="3" t="s">
        <v>17</v>
      </c>
      <c r="C6189" s="3" t="s">
        <v>27</v>
      </c>
      <c r="D6189" s="3" t="s">
        <v>19</v>
      </c>
      <c r="E6189" s="3">
        <v>93</v>
      </c>
      <c r="F6189" s="3">
        <v>186</v>
      </c>
      <c r="G6189" s="3">
        <v>372</v>
      </c>
      <c r="H6189" s="3">
        <v>20378250</v>
      </c>
      <c r="I6189" s="3">
        <v>190</v>
      </c>
      <c r="J6189" s="3">
        <v>380</v>
      </c>
      <c r="K6189" s="3">
        <v>444486</v>
      </c>
      <c r="L6189" s="3">
        <v>0</v>
      </c>
      <c r="M6189" s="3">
        <v>0</v>
      </c>
      <c r="N6189" s="3">
        <v>0</v>
      </c>
      <c r="O6189" s="3">
        <v>0</v>
      </c>
      <c r="P6189" s="3" t="str">
        <f>B6189&amp;" | "&amp;C6189&amp;" | "&amp;D6189</f>
        <v>documentazione_amministrativa / documentazione_contabile | FATTURA PASSIVA | FATTURA</v>
      </c>
      <c r="Q6189" s="3" t="str">
        <f>VLOOKUP(P6189,'Classificazione UD'!A:B,2,FALSE)</f>
        <v>Fiscale</v>
      </c>
    </row>
    <row r="6190" spans="1:17" ht="15" customHeight="1" x14ac:dyDescent="0.25">
      <c r="A6190" s="30">
        <v>2015</v>
      </c>
      <c r="B6190" s="3" t="s">
        <v>17</v>
      </c>
      <c r="C6190" s="3" t="s">
        <v>27</v>
      </c>
      <c r="D6190" s="3" t="s">
        <v>28</v>
      </c>
      <c r="E6190" s="3">
        <v>4</v>
      </c>
      <c r="F6190" s="3">
        <v>8</v>
      </c>
      <c r="G6190" s="3">
        <v>16</v>
      </c>
      <c r="H6190" s="3">
        <v>471167</v>
      </c>
      <c r="I6190" s="3">
        <v>8</v>
      </c>
      <c r="J6190" s="3">
        <v>16</v>
      </c>
      <c r="K6190" s="3">
        <v>18727</v>
      </c>
      <c r="L6190" s="3">
        <v>0</v>
      </c>
      <c r="M6190" s="3">
        <v>0</v>
      </c>
      <c r="N6190" s="3">
        <v>0</v>
      </c>
      <c r="O6190" s="3">
        <v>0</v>
      </c>
      <c r="P6190" s="3" t="str">
        <f>B6190&amp;" | "&amp;C6190&amp;" | "&amp;D6190</f>
        <v>documentazione_amministrativa / documentazione_contabile | FATTURA PASSIVA | NOTA DI CREDITO</v>
      </c>
      <c r="Q6190" s="3" t="str">
        <f>VLOOKUP(P6190,'Classificazione UD'!A:B,2,FALSE)</f>
        <v>Fiscale</v>
      </c>
    </row>
    <row r="6191" spans="1:17" ht="15" customHeight="1" x14ac:dyDescent="0.25">
      <c r="A6191" s="30">
        <v>2016</v>
      </c>
      <c r="B6191" s="3" t="s">
        <v>17</v>
      </c>
      <c r="C6191" s="3" t="s">
        <v>27</v>
      </c>
      <c r="D6191" s="3" t="s">
        <v>19</v>
      </c>
      <c r="E6191" s="3">
        <v>131</v>
      </c>
      <c r="F6191" s="3">
        <v>264</v>
      </c>
      <c r="G6191" s="3">
        <v>526</v>
      </c>
      <c r="H6191" s="3">
        <v>31501520</v>
      </c>
      <c r="I6191" s="3">
        <v>264</v>
      </c>
      <c r="J6191" s="3">
        <v>528</v>
      </c>
      <c r="K6191" s="3">
        <v>617205</v>
      </c>
      <c r="L6191" s="3">
        <v>0</v>
      </c>
      <c r="M6191" s="3">
        <v>0</v>
      </c>
      <c r="N6191" s="3">
        <v>0</v>
      </c>
      <c r="O6191" s="3">
        <v>0</v>
      </c>
      <c r="P6191" s="3" t="str">
        <f>B6191&amp;" | "&amp;C6191&amp;" | "&amp;D6191</f>
        <v>documentazione_amministrativa / documentazione_contabile | FATTURA PASSIVA | FATTURA</v>
      </c>
      <c r="Q6191" s="3" t="str">
        <f>VLOOKUP(P6191,'Classificazione UD'!A:B,2,FALSE)</f>
        <v>Fiscale</v>
      </c>
    </row>
    <row r="6192" spans="1:17" ht="15" customHeight="1" x14ac:dyDescent="0.25">
      <c r="A6192" s="30">
        <v>2016</v>
      </c>
      <c r="B6192" s="3" t="s">
        <v>17</v>
      </c>
      <c r="C6192" s="3" t="s">
        <v>27</v>
      </c>
      <c r="D6192" s="3" t="s">
        <v>28</v>
      </c>
      <c r="E6192" s="3">
        <v>4</v>
      </c>
      <c r="F6192" s="3">
        <v>8</v>
      </c>
      <c r="G6192" s="3">
        <v>16</v>
      </c>
      <c r="H6192" s="3">
        <v>53475</v>
      </c>
      <c r="I6192" s="3">
        <v>8</v>
      </c>
      <c r="J6192" s="3">
        <v>16</v>
      </c>
      <c r="K6192" s="3">
        <v>19391</v>
      </c>
      <c r="L6192" s="3">
        <v>0</v>
      </c>
      <c r="M6192" s="3">
        <v>0</v>
      </c>
      <c r="N6192" s="3">
        <v>0</v>
      </c>
      <c r="O6192" s="3">
        <v>0</v>
      </c>
      <c r="P6192" s="3" t="str">
        <f>B6192&amp;" | "&amp;C6192&amp;" | "&amp;D6192</f>
        <v>documentazione_amministrativa / documentazione_contabile | FATTURA PASSIVA | NOTA DI CREDITO</v>
      </c>
      <c r="Q6192" s="3" t="str">
        <f>VLOOKUP(P6192,'Classificazione UD'!A:B,2,FALSE)</f>
        <v>Fiscale</v>
      </c>
    </row>
    <row r="6193" spans="1:17" ht="15" customHeight="1" x14ac:dyDescent="0.25">
      <c r="A6193" s="30">
        <v>2014</v>
      </c>
      <c r="B6193" s="3" t="s">
        <v>23</v>
      </c>
      <c r="C6193" s="3" t="s">
        <v>24</v>
      </c>
      <c r="D6193" s="3" t="s">
        <v>24</v>
      </c>
      <c r="E6193" s="3">
        <v>15</v>
      </c>
      <c r="F6193" s="3">
        <v>15</v>
      </c>
      <c r="G6193" s="3">
        <v>15</v>
      </c>
      <c r="H6193" s="3">
        <v>629461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 t="str">
        <f>B6193&amp;" | "&amp;C6193&amp;" | "&amp;D6193</f>
        <v>documentazione_amministrativa / altri_documenti | FOGLIO DI TRASFORMAZIONE | FOGLIO DI TRASFORMAZIONE</v>
      </c>
      <c r="Q6193" s="3" t="str">
        <f>VLOOKUP(P6193,'Classificazione UD'!A:B,2,FALSE)</f>
        <v>Tecnico</v>
      </c>
    </row>
    <row r="6194" spans="1:17" ht="15" customHeight="1" x14ac:dyDescent="0.25">
      <c r="A6194" s="30">
        <v>2015</v>
      </c>
      <c r="B6194" s="3" t="s">
        <v>23</v>
      </c>
      <c r="C6194" s="3" t="s">
        <v>24</v>
      </c>
      <c r="D6194" s="3" t="s">
        <v>24</v>
      </c>
      <c r="E6194" s="3">
        <v>11</v>
      </c>
      <c r="F6194" s="3">
        <v>11</v>
      </c>
      <c r="G6194" s="3">
        <v>11</v>
      </c>
      <c r="H6194" s="3">
        <v>965132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 t="str">
        <f>B6194&amp;" | "&amp;C6194&amp;" | "&amp;D6194</f>
        <v>documentazione_amministrativa / altri_documenti | FOGLIO DI TRASFORMAZIONE | FOGLIO DI TRASFORMAZIONE</v>
      </c>
      <c r="Q6194" s="3" t="str">
        <f>VLOOKUP(P6194,'Classificazione UD'!A:B,2,FALSE)</f>
        <v>Tecnico</v>
      </c>
    </row>
    <row r="6195" spans="1:17" ht="15" customHeight="1" x14ac:dyDescent="0.25">
      <c r="A6195" s="30">
        <v>2016</v>
      </c>
      <c r="B6195" s="3" t="s">
        <v>23</v>
      </c>
      <c r="C6195" s="3" t="s">
        <v>24</v>
      </c>
      <c r="D6195" s="3" t="s">
        <v>24</v>
      </c>
      <c r="E6195" s="3">
        <v>3</v>
      </c>
      <c r="F6195" s="3">
        <v>3</v>
      </c>
      <c r="G6195" s="3">
        <v>3</v>
      </c>
      <c r="H6195" s="3">
        <v>186354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 t="str">
        <f>B6195&amp;" | "&amp;C6195&amp;" | "&amp;D6195</f>
        <v>documentazione_amministrativa / altri_documenti | FOGLIO DI TRASFORMAZIONE | FOGLIO DI TRASFORMAZIONE</v>
      </c>
      <c r="Q6195" s="3" t="str">
        <f>VLOOKUP(P6195,'Classificazione UD'!A:B,2,FALSE)</f>
        <v>Tecnico</v>
      </c>
    </row>
    <row r="6196" spans="1:17" ht="15" customHeight="1" x14ac:dyDescent="0.25">
      <c r="A6196" s="30">
        <v>2015</v>
      </c>
      <c r="B6196" s="3" t="s">
        <v>17</v>
      </c>
      <c r="C6196" s="3" t="s">
        <v>27</v>
      </c>
      <c r="D6196" s="3" t="s">
        <v>19</v>
      </c>
      <c r="E6196" s="3">
        <v>88</v>
      </c>
      <c r="F6196" s="3">
        <v>176</v>
      </c>
      <c r="G6196" s="3">
        <v>352</v>
      </c>
      <c r="H6196" s="3">
        <v>22613610</v>
      </c>
      <c r="I6196" s="3">
        <v>196</v>
      </c>
      <c r="J6196" s="3">
        <v>392</v>
      </c>
      <c r="K6196" s="3">
        <v>207910</v>
      </c>
      <c r="L6196" s="3">
        <v>0</v>
      </c>
      <c r="M6196" s="3">
        <v>0</v>
      </c>
      <c r="N6196" s="3">
        <v>0</v>
      </c>
      <c r="O6196" s="3">
        <v>0</v>
      </c>
      <c r="P6196" s="3" t="str">
        <f>B6196&amp;" | "&amp;C6196&amp;" | "&amp;D6196</f>
        <v>documentazione_amministrativa / documentazione_contabile | FATTURA PASSIVA | FATTURA</v>
      </c>
      <c r="Q6196" s="3" t="str">
        <f>VLOOKUP(P6196,'Classificazione UD'!A:B,2,FALSE)</f>
        <v>Fiscale</v>
      </c>
    </row>
    <row r="6197" spans="1:17" ht="15" customHeight="1" x14ac:dyDescent="0.25">
      <c r="A6197" s="30">
        <v>2015</v>
      </c>
      <c r="B6197" s="3" t="s">
        <v>17</v>
      </c>
      <c r="C6197" s="3" t="s">
        <v>27</v>
      </c>
      <c r="D6197" s="3" t="s">
        <v>28</v>
      </c>
      <c r="E6197" s="3">
        <v>4</v>
      </c>
      <c r="F6197" s="3">
        <v>8</v>
      </c>
      <c r="G6197" s="3">
        <v>16</v>
      </c>
      <c r="H6197" s="3">
        <v>196137</v>
      </c>
      <c r="I6197" s="3">
        <v>12</v>
      </c>
      <c r="J6197" s="3">
        <v>24</v>
      </c>
      <c r="K6197" s="3">
        <v>19699</v>
      </c>
      <c r="L6197" s="3">
        <v>0</v>
      </c>
      <c r="M6197" s="3">
        <v>0</v>
      </c>
      <c r="N6197" s="3">
        <v>0</v>
      </c>
      <c r="O6197" s="3">
        <v>0</v>
      </c>
      <c r="P6197" s="3" t="str">
        <f>B6197&amp;" | "&amp;C6197&amp;" | "&amp;D6197</f>
        <v>documentazione_amministrativa / documentazione_contabile | FATTURA PASSIVA | NOTA DI CREDITO</v>
      </c>
      <c r="Q6197" s="3" t="str">
        <f>VLOOKUP(P6197,'Classificazione UD'!A:B,2,FALSE)</f>
        <v>Fiscale</v>
      </c>
    </row>
    <row r="6198" spans="1:17" ht="15" customHeight="1" x14ac:dyDescent="0.25">
      <c r="A6198" s="30">
        <v>2016</v>
      </c>
      <c r="B6198" s="3" t="s">
        <v>17</v>
      </c>
      <c r="C6198" s="3" t="s">
        <v>27</v>
      </c>
      <c r="D6198" s="3" t="s">
        <v>19</v>
      </c>
      <c r="E6198" s="3">
        <v>139</v>
      </c>
      <c r="F6198" s="3">
        <v>278</v>
      </c>
      <c r="G6198" s="3">
        <v>556</v>
      </c>
      <c r="H6198" s="3">
        <v>39245859</v>
      </c>
      <c r="I6198" s="3">
        <v>288</v>
      </c>
      <c r="J6198" s="3">
        <v>576</v>
      </c>
      <c r="K6198" s="3">
        <v>183235</v>
      </c>
      <c r="L6198" s="3">
        <v>0</v>
      </c>
      <c r="M6198" s="3">
        <v>0</v>
      </c>
      <c r="N6198" s="3">
        <v>0</v>
      </c>
      <c r="O6198" s="3">
        <v>0</v>
      </c>
      <c r="P6198" s="3" t="str">
        <f>B6198&amp;" | "&amp;C6198&amp;" | "&amp;D6198</f>
        <v>documentazione_amministrativa / documentazione_contabile | FATTURA PASSIVA | FATTURA</v>
      </c>
      <c r="Q6198" s="3" t="str">
        <f>VLOOKUP(P6198,'Classificazione UD'!A:B,2,FALSE)</f>
        <v>Fiscale</v>
      </c>
    </row>
    <row r="6199" spans="1:17" ht="15" customHeight="1" x14ac:dyDescent="0.25">
      <c r="A6199" s="30">
        <v>2016</v>
      </c>
      <c r="B6199" s="3" t="s">
        <v>17</v>
      </c>
      <c r="C6199" s="3" t="s">
        <v>27</v>
      </c>
      <c r="D6199" s="3" t="s">
        <v>28</v>
      </c>
      <c r="E6199" s="3">
        <v>13</v>
      </c>
      <c r="F6199" s="3">
        <v>26</v>
      </c>
      <c r="G6199" s="3">
        <v>52</v>
      </c>
      <c r="H6199" s="3">
        <v>1099407</v>
      </c>
      <c r="I6199" s="3">
        <v>26</v>
      </c>
      <c r="J6199" s="3">
        <v>52</v>
      </c>
      <c r="K6199" s="3">
        <v>34239</v>
      </c>
      <c r="L6199" s="3">
        <v>0</v>
      </c>
      <c r="M6199" s="3">
        <v>0</v>
      </c>
      <c r="N6199" s="3">
        <v>0</v>
      </c>
      <c r="O6199" s="3">
        <v>0</v>
      </c>
      <c r="P6199" s="3" t="str">
        <f>B6199&amp;" | "&amp;C6199&amp;" | "&amp;D6199</f>
        <v>documentazione_amministrativa / documentazione_contabile | FATTURA PASSIVA | NOTA DI CREDITO</v>
      </c>
      <c r="Q6199" s="3" t="str">
        <f>VLOOKUP(P6199,'Classificazione UD'!A:B,2,FALSE)</f>
        <v>Fiscale</v>
      </c>
    </row>
    <row r="6200" spans="1:17" ht="15" customHeight="1" x14ac:dyDescent="0.25">
      <c r="A6200" s="30">
        <v>2015</v>
      </c>
      <c r="B6200" s="3" t="s">
        <v>17</v>
      </c>
      <c r="C6200" s="3" t="s">
        <v>27</v>
      </c>
      <c r="D6200" s="3" t="s">
        <v>19</v>
      </c>
      <c r="E6200" s="3">
        <v>157</v>
      </c>
      <c r="F6200" s="3">
        <v>314</v>
      </c>
      <c r="G6200" s="3">
        <v>628</v>
      </c>
      <c r="H6200" s="3">
        <v>27026926</v>
      </c>
      <c r="I6200" s="3">
        <v>318</v>
      </c>
      <c r="J6200" s="3">
        <v>636</v>
      </c>
      <c r="K6200" s="3">
        <v>257213</v>
      </c>
      <c r="L6200" s="3">
        <v>0</v>
      </c>
      <c r="M6200" s="3">
        <v>0</v>
      </c>
      <c r="N6200" s="3">
        <v>0</v>
      </c>
      <c r="O6200" s="3">
        <v>0</v>
      </c>
      <c r="P6200" s="3" t="str">
        <f>B6200&amp;" | "&amp;C6200&amp;" | "&amp;D6200</f>
        <v>documentazione_amministrativa / documentazione_contabile | FATTURA PASSIVA | FATTURA</v>
      </c>
      <c r="Q6200" s="3" t="str">
        <f>VLOOKUP(P6200,'Classificazione UD'!A:B,2,FALSE)</f>
        <v>Fiscale</v>
      </c>
    </row>
    <row r="6201" spans="1:17" ht="15" customHeight="1" x14ac:dyDescent="0.25">
      <c r="A6201" s="30">
        <v>2015</v>
      </c>
      <c r="B6201" s="3" t="s">
        <v>17</v>
      </c>
      <c r="C6201" s="3" t="s">
        <v>27</v>
      </c>
      <c r="D6201" s="3" t="s">
        <v>28</v>
      </c>
      <c r="E6201" s="3">
        <v>3</v>
      </c>
      <c r="F6201" s="3">
        <v>6</v>
      </c>
      <c r="G6201" s="3">
        <v>12</v>
      </c>
      <c r="H6201" s="3">
        <v>496545</v>
      </c>
      <c r="I6201" s="3">
        <v>6</v>
      </c>
      <c r="J6201" s="3">
        <v>12</v>
      </c>
      <c r="K6201" s="3">
        <v>6455</v>
      </c>
      <c r="L6201" s="3">
        <v>0</v>
      </c>
      <c r="M6201" s="3">
        <v>0</v>
      </c>
      <c r="N6201" s="3">
        <v>0</v>
      </c>
      <c r="O6201" s="3">
        <v>0</v>
      </c>
      <c r="P6201" s="3" t="str">
        <f>B6201&amp;" | "&amp;C6201&amp;" | "&amp;D6201</f>
        <v>documentazione_amministrativa / documentazione_contabile | FATTURA PASSIVA | NOTA DI CREDITO</v>
      </c>
      <c r="Q6201" s="3" t="str">
        <f>VLOOKUP(P6201,'Classificazione UD'!A:B,2,FALSE)</f>
        <v>Fiscale</v>
      </c>
    </row>
    <row r="6202" spans="1:17" ht="15" customHeight="1" x14ac:dyDescent="0.25">
      <c r="A6202" s="30">
        <v>2016</v>
      </c>
      <c r="B6202" s="3" t="s">
        <v>17</v>
      </c>
      <c r="C6202" s="3" t="s">
        <v>27</v>
      </c>
      <c r="D6202" s="3" t="s">
        <v>19</v>
      </c>
      <c r="E6202" s="3">
        <v>225</v>
      </c>
      <c r="F6202" s="3">
        <v>450</v>
      </c>
      <c r="G6202" s="3">
        <v>900</v>
      </c>
      <c r="H6202" s="3">
        <v>43204817</v>
      </c>
      <c r="I6202" s="3">
        <v>449</v>
      </c>
      <c r="J6202" s="3">
        <v>898</v>
      </c>
      <c r="K6202" s="3">
        <v>948571</v>
      </c>
      <c r="L6202" s="3">
        <v>0</v>
      </c>
      <c r="M6202" s="3">
        <v>0</v>
      </c>
      <c r="N6202" s="3">
        <v>0</v>
      </c>
      <c r="O6202" s="3">
        <v>0</v>
      </c>
      <c r="P6202" s="3" t="str">
        <f>B6202&amp;" | "&amp;C6202&amp;" | "&amp;D6202</f>
        <v>documentazione_amministrativa / documentazione_contabile | FATTURA PASSIVA | FATTURA</v>
      </c>
      <c r="Q6202" s="3" t="str">
        <f>VLOOKUP(P6202,'Classificazione UD'!A:B,2,FALSE)</f>
        <v>Fiscale</v>
      </c>
    </row>
    <row r="6203" spans="1:17" ht="15" customHeight="1" x14ac:dyDescent="0.25">
      <c r="A6203" s="30">
        <v>2016</v>
      </c>
      <c r="B6203" s="3" t="s">
        <v>17</v>
      </c>
      <c r="C6203" s="3" t="s">
        <v>27</v>
      </c>
      <c r="D6203" s="3" t="s">
        <v>28</v>
      </c>
      <c r="E6203" s="3">
        <v>3</v>
      </c>
      <c r="F6203" s="3">
        <v>6</v>
      </c>
      <c r="G6203" s="3">
        <v>12</v>
      </c>
      <c r="H6203" s="3">
        <v>38069</v>
      </c>
      <c r="I6203" s="3">
        <v>5</v>
      </c>
      <c r="J6203" s="3">
        <v>10</v>
      </c>
      <c r="K6203" s="3">
        <v>6027</v>
      </c>
      <c r="L6203" s="3">
        <v>0</v>
      </c>
      <c r="M6203" s="3">
        <v>0</v>
      </c>
      <c r="N6203" s="3">
        <v>0</v>
      </c>
      <c r="O6203" s="3">
        <v>0</v>
      </c>
      <c r="P6203" s="3" t="str">
        <f>B6203&amp;" | "&amp;C6203&amp;" | "&amp;D6203</f>
        <v>documentazione_amministrativa / documentazione_contabile | FATTURA PASSIVA | NOTA DI CREDITO</v>
      </c>
      <c r="Q6203" s="3" t="str">
        <f>VLOOKUP(P6203,'Classificazione UD'!A:B,2,FALSE)</f>
        <v>Fiscale</v>
      </c>
    </row>
    <row r="6204" spans="1:17" ht="15" customHeight="1" x14ac:dyDescent="0.25">
      <c r="A6204" s="30">
        <v>2014</v>
      </c>
      <c r="B6204" s="3" t="s">
        <v>23</v>
      </c>
      <c r="C6204" s="3" t="s">
        <v>24</v>
      </c>
      <c r="D6204" s="3" t="s">
        <v>24</v>
      </c>
      <c r="E6204" s="3">
        <v>15</v>
      </c>
      <c r="F6204" s="3">
        <v>15</v>
      </c>
      <c r="G6204" s="3">
        <v>15</v>
      </c>
      <c r="H6204" s="3">
        <v>629461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 t="str">
        <f>B6204&amp;" | "&amp;C6204&amp;" | "&amp;D6204</f>
        <v>documentazione_amministrativa / altri_documenti | FOGLIO DI TRASFORMAZIONE | FOGLIO DI TRASFORMAZIONE</v>
      </c>
      <c r="Q6204" s="3" t="str">
        <f>VLOOKUP(P6204,'Classificazione UD'!A:B,2,FALSE)</f>
        <v>Tecnico</v>
      </c>
    </row>
    <row r="6205" spans="1:17" ht="15" customHeight="1" x14ac:dyDescent="0.25">
      <c r="A6205" s="30">
        <v>2015</v>
      </c>
      <c r="B6205" s="3" t="s">
        <v>23</v>
      </c>
      <c r="C6205" s="3" t="s">
        <v>24</v>
      </c>
      <c r="D6205" s="3" t="s">
        <v>24</v>
      </c>
      <c r="E6205" s="3">
        <v>12</v>
      </c>
      <c r="F6205" s="3">
        <v>12</v>
      </c>
      <c r="G6205" s="3">
        <v>12</v>
      </c>
      <c r="H6205" s="3">
        <v>973632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 t="str">
        <f>B6205&amp;" | "&amp;C6205&amp;" | "&amp;D6205</f>
        <v>documentazione_amministrativa / altri_documenti | FOGLIO DI TRASFORMAZIONE | FOGLIO DI TRASFORMAZIONE</v>
      </c>
      <c r="Q6205" s="3" t="str">
        <f>VLOOKUP(P6205,'Classificazione UD'!A:B,2,FALSE)</f>
        <v>Tecnico</v>
      </c>
    </row>
    <row r="6206" spans="1:17" ht="15" customHeight="1" x14ac:dyDescent="0.25">
      <c r="A6206" s="30">
        <v>2016</v>
      </c>
      <c r="B6206" s="3" t="s">
        <v>23</v>
      </c>
      <c r="C6206" s="3" t="s">
        <v>24</v>
      </c>
      <c r="D6206" s="3" t="s">
        <v>24</v>
      </c>
      <c r="E6206" s="3">
        <v>3</v>
      </c>
      <c r="F6206" s="3">
        <v>3</v>
      </c>
      <c r="G6206" s="3">
        <v>3</v>
      </c>
      <c r="H6206" s="3">
        <v>186354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 t="str">
        <f>B6206&amp;" | "&amp;C6206&amp;" | "&amp;D6206</f>
        <v>documentazione_amministrativa / altri_documenti | FOGLIO DI TRASFORMAZIONE | FOGLIO DI TRASFORMAZIONE</v>
      </c>
      <c r="Q6206" s="3" t="str">
        <f>VLOOKUP(P6206,'Classificazione UD'!A:B,2,FALSE)</f>
        <v>Tecnico</v>
      </c>
    </row>
    <row r="6207" spans="1:17" ht="15" customHeight="1" x14ac:dyDescent="0.25">
      <c r="A6207" s="30">
        <v>2015</v>
      </c>
      <c r="B6207" s="3" t="s">
        <v>17</v>
      </c>
      <c r="C6207" s="3" t="s">
        <v>27</v>
      </c>
      <c r="D6207" s="3" t="s">
        <v>19</v>
      </c>
      <c r="E6207" s="3">
        <v>1140</v>
      </c>
      <c r="F6207" s="3">
        <v>2284</v>
      </c>
      <c r="G6207" s="3">
        <v>4564</v>
      </c>
      <c r="H6207" s="3">
        <v>213314992</v>
      </c>
      <c r="I6207" s="3">
        <v>2280</v>
      </c>
      <c r="J6207" s="3">
        <v>4560</v>
      </c>
      <c r="K6207" s="3">
        <v>5311385</v>
      </c>
      <c r="L6207" s="3">
        <v>0</v>
      </c>
      <c r="M6207" s="3">
        <v>0</v>
      </c>
      <c r="N6207" s="3">
        <v>0</v>
      </c>
      <c r="O6207" s="3">
        <v>0</v>
      </c>
      <c r="P6207" s="3" t="str">
        <f>B6207&amp;" | "&amp;C6207&amp;" | "&amp;D6207</f>
        <v>documentazione_amministrativa / documentazione_contabile | FATTURA PASSIVA | FATTURA</v>
      </c>
      <c r="Q6207" s="3" t="str">
        <f>VLOOKUP(P6207,'Classificazione UD'!A:B,2,FALSE)</f>
        <v>Fiscale</v>
      </c>
    </row>
    <row r="6208" spans="1:17" ht="15" customHeight="1" x14ac:dyDescent="0.25">
      <c r="A6208" s="30">
        <v>2015</v>
      </c>
      <c r="B6208" s="3" t="s">
        <v>17</v>
      </c>
      <c r="C6208" s="3" t="s">
        <v>27</v>
      </c>
      <c r="D6208" s="3" t="s">
        <v>28</v>
      </c>
      <c r="E6208" s="3">
        <v>55</v>
      </c>
      <c r="F6208" s="3">
        <v>110</v>
      </c>
      <c r="G6208" s="3">
        <v>220</v>
      </c>
      <c r="H6208" s="3">
        <v>5325379</v>
      </c>
      <c r="I6208" s="3">
        <v>107</v>
      </c>
      <c r="J6208" s="3">
        <v>214</v>
      </c>
      <c r="K6208" s="3">
        <v>244803</v>
      </c>
      <c r="L6208" s="3">
        <v>0</v>
      </c>
      <c r="M6208" s="3">
        <v>0</v>
      </c>
      <c r="N6208" s="3">
        <v>0</v>
      </c>
      <c r="O6208" s="3">
        <v>0</v>
      </c>
      <c r="P6208" s="3" t="str">
        <f>B6208&amp;" | "&amp;C6208&amp;" | "&amp;D6208</f>
        <v>documentazione_amministrativa / documentazione_contabile | FATTURA PASSIVA | NOTA DI CREDITO</v>
      </c>
      <c r="Q6208" s="3" t="str">
        <f>VLOOKUP(P6208,'Classificazione UD'!A:B,2,FALSE)</f>
        <v>Fiscale</v>
      </c>
    </row>
    <row r="6209" spans="1:17" ht="15" customHeight="1" x14ac:dyDescent="0.25">
      <c r="A6209" s="30">
        <v>2016</v>
      </c>
      <c r="B6209" s="3" t="s">
        <v>17</v>
      </c>
      <c r="C6209" s="3" t="s">
        <v>27</v>
      </c>
      <c r="D6209" s="3" t="s">
        <v>19</v>
      </c>
      <c r="E6209" s="3">
        <v>1759</v>
      </c>
      <c r="F6209" s="3">
        <v>3504</v>
      </c>
      <c r="G6209" s="3">
        <v>7008</v>
      </c>
      <c r="H6209" s="3">
        <v>335914206</v>
      </c>
      <c r="I6209" s="3">
        <v>3470</v>
      </c>
      <c r="J6209" s="3">
        <v>6940</v>
      </c>
      <c r="K6209" s="3">
        <v>8020023</v>
      </c>
      <c r="L6209" s="3">
        <v>1</v>
      </c>
      <c r="M6209" s="3">
        <v>16</v>
      </c>
      <c r="N6209" s="3">
        <v>32</v>
      </c>
      <c r="O6209" s="3">
        <v>945138</v>
      </c>
      <c r="P6209" s="3" t="str">
        <f>B6209&amp;" | "&amp;C6209&amp;" | "&amp;D6209</f>
        <v>documentazione_amministrativa / documentazione_contabile | FATTURA PASSIVA | FATTURA</v>
      </c>
      <c r="Q6209" s="3" t="str">
        <f>VLOOKUP(P6209,'Classificazione UD'!A:B,2,FALSE)</f>
        <v>Fiscale</v>
      </c>
    </row>
    <row r="6210" spans="1:17" ht="15" customHeight="1" x14ac:dyDescent="0.25">
      <c r="A6210" s="30">
        <v>2016</v>
      </c>
      <c r="B6210" s="3" t="s">
        <v>17</v>
      </c>
      <c r="C6210" s="3" t="s">
        <v>27</v>
      </c>
      <c r="D6210" s="3" t="s">
        <v>28</v>
      </c>
      <c r="E6210" s="3">
        <v>79</v>
      </c>
      <c r="F6210" s="3">
        <v>158</v>
      </c>
      <c r="G6210" s="3">
        <v>316</v>
      </c>
      <c r="H6210" s="3">
        <v>10380733</v>
      </c>
      <c r="I6210" s="3">
        <v>153</v>
      </c>
      <c r="J6210" s="3">
        <v>306</v>
      </c>
      <c r="K6210" s="3">
        <v>349166</v>
      </c>
      <c r="L6210" s="3">
        <v>0</v>
      </c>
      <c r="M6210" s="3">
        <v>0</v>
      </c>
      <c r="N6210" s="3">
        <v>0</v>
      </c>
      <c r="O6210" s="3">
        <v>0</v>
      </c>
      <c r="P6210" s="3" t="str">
        <f>B6210&amp;" | "&amp;C6210&amp;" | "&amp;D6210</f>
        <v>documentazione_amministrativa / documentazione_contabile | FATTURA PASSIVA | NOTA DI CREDITO</v>
      </c>
      <c r="Q6210" s="3" t="str">
        <f>VLOOKUP(P6210,'Classificazione UD'!A:B,2,FALSE)</f>
        <v>Fiscale</v>
      </c>
    </row>
    <row r="6211" spans="1:17" ht="15" customHeight="1" x14ac:dyDescent="0.25">
      <c r="A6211" s="30">
        <v>2014</v>
      </c>
      <c r="B6211" s="3" t="s">
        <v>23</v>
      </c>
      <c r="C6211" s="3" t="s">
        <v>24</v>
      </c>
      <c r="D6211" s="3" t="s">
        <v>24</v>
      </c>
      <c r="E6211" s="3">
        <v>15</v>
      </c>
      <c r="F6211" s="3">
        <v>15</v>
      </c>
      <c r="G6211" s="3">
        <v>15</v>
      </c>
      <c r="H6211" s="3">
        <v>629461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 t="str">
        <f>B6211&amp;" | "&amp;C6211&amp;" | "&amp;D6211</f>
        <v>documentazione_amministrativa / altri_documenti | FOGLIO DI TRASFORMAZIONE | FOGLIO DI TRASFORMAZIONE</v>
      </c>
      <c r="Q6211" s="3" t="str">
        <f>VLOOKUP(P6211,'Classificazione UD'!A:B,2,FALSE)</f>
        <v>Tecnico</v>
      </c>
    </row>
    <row r="6212" spans="1:17" ht="15" customHeight="1" x14ac:dyDescent="0.25">
      <c r="A6212" s="30">
        <v>2015</v>
      </c>
      <c r="B6212" s="3" t="s">
        <v>23</v>
      </c>
      <c r="C6212" s="3" t="s">
        <v>24</v>
      </c>
      <c r="D6212" s="3" t="s">
        <v>24</v>
      </c>
      <c r="E6212" s="3">
        <v>11</v>
      </c>
      <c r="F6212" s="3">
        <v>11</v>
      </c>
      <c r="G6212" s="3">
        <v>11</v>
      </c>
      <c r="H6212" s="3">
        <v>965132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 t="str">
        <f>B6212&amp;" | "&amp;C6212&amp;" | "&amp;D6212</f>
        <v>documentazione_amministrativa / altri_documenti | FOGLIO DI TRASFORMAZIONE | FOGLIO DI TRASFORMAZIONE</v>
      </c>
      <c r="Q6212" s="3" t="str">
        <f>VLOOKUP(P6212,'Classificazione UD'!A:B,2,FALSE)</f>
        <v>Tecnico</v>
      </c>
    </row>
    <row r="6213" spans="1:17" ht="15" customHeight="1" x14ac:dyDescent="0.25">
      <c r="A6213" s="30">
        <v>2016</v>
      </c>
      <c r="B6213" s="3" t="s">
        <v>23</v>
      </c>
      <c r="C6213" s="3" t="s">
        <v>24</v>
      </c>
      <c r="D6213" s="3" t="s">
        <v>24</v>
      </c>
      <c r="E6213" s="3">
        <v>3</v>
      </c>
      <c r="F6213" s="3">
        <v>3</v>
      </c>
      <c r="G6213" s="3">
        <v>3</v>
      </c>
      <c r="H6213" s="3">
        <v>186354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 t="str">
        <f>B6213&amp;" | "&amp;C6213&amp;" | "&amp;D6213</f>
        <v>documentazione_amministrativa / altri_documenti | FOGLIO DI TRASFORMAZIONE | FOGLIO DI TRASFORMAZIONE</v>
      </c>
      <c r="Q6213" s="3" t="str">
        <f>VLOOKUP(P6213,'Classificazione UD'!A:B,2,FALSE)</f>
        <v>Tecnico</v>
      </c>
    </row>
    <row r="6214" spans="1:17" ht="15" customHeight="1" x14ac:dyDescent="0.25">
      <c r="A6214" s="30">
        <v>2015</v>
      </c>
      <c r="B6214" s="3" t="s">
        <v>17</v>
      </c>
      <c r="C6214" s="3" t="s">
        <v>18</v>
      </c>
      <c r="D6214" s="3" t="s">
        <v>19</v>
      </c>
      <c r="E6214" s="3">
        <v>466</v>
      </c>
      <c r="F6214" s="3">
        <v>932</v>
      </c>
      <c r="G6214" s="3">
        <v>1864</v>
      </c>
      <c r="H6214" s="3">
        <v>32553620</v>
      </c>
      <c r="I6214" s="3">
        <v>933</v>
      </c>
      <c r="J6214" s="3">
        <v>1866</v>
      </c>
      <c r="K6214" s="3">
        <v>3874614</v>
      </c>
      <c r="L6214" s="3">
        <v>0</v>
      </c>
      <c r="M6214" s="3">
        <v>0</v>
      </c>
      <c r="N6214" s="3">
        <v>0</v>
      </c>
      <c r="O6214" s="3">
        <v>0</v>
      </c>
      <c r="P6214" s="3" t="str">
        <f>B6214&amp;" | "&amp;C6214&amp;" | "&amp;D6214</f>
        <v>documentazione_amministrativa / documentazione_contabile | FATTURA ATTIVA | FATTURA</v>
      </c>
      <c r="Q6214" s="3" t="str">
        <f>VLOOKUP(P6214,'Classificazione UD'!A:B,2,FALSE)</f>
        <v>Fiscale</v>
      </c>
    </row>
    <row r="6215" spans="1:17" ht="15" customHeight="1" x14ac:dyDescent="0.25">
      <c r="A6215" s="30">
        <v>2015</v>
      </c>
      <c r="B6215" s="3" t="s">
        <v>17</v>
      </c>
      <c r="C6215" s="3" t="s">
        <v>18</v>
      </c>
      <c r="D6215" s="3" t="s">
        <v>28</v>
      </c>
      <c r="E6215" s="3">
        <v>18</v>
      </c>
      <c r="F6215" s="3">
        <v>36</v>
      </c>
      <c r="G6215" s="3">
        <v>72</v>
      </c>
      <c r="H6215" s="3">
        <v>1984342</v>
      </c>
      <c r="I6215" s="3">
        <v>35</v>
      </c>
      <c r="J6215" s="3">
        <v>70</v>
      </c>
      <c r="K6215" s="3">
        <v>145777</v>
      </c>
      <c r="L6215" s="3">
        <v>0</v>
      </c>
      <c r="M6215" s="3">
        <v>0</v>
      </c>
      <c r="N6215" s="3">
        <v>0</v>
      </c>
      <c r="O6215" s="3">
        <v>0</v>
      </c>
      <c r="P6215" s="3" t="str">
        <f>B6215&amp;" | "&amp;C6215&amp;" | "&amp;D6215</f>
        <v>documentazione_amministrativa / documentazione_contabile | FATTURA ATTIVA | NOTA DI CREDITO</v>
      </c>
      <c r="Q6215" s="3" t="str">
        <f>VLOOKUP(P6215,'Classificazione UD'!A:B,2,FALSE)</f>
        <v>Fiscale</v>
      </c>
    </row>
    <row r="6216" spans="1:17" ht="15" customHeight="1" x14ac:dyDescent="0.25">
      <c r="A6216" s="30">
        <v>2016</v>
      </c>
      <c r="B6216" s="3" t="s">
        <v>17</v>
      </c>
      <c r="C6216" s="3" t="s">
        <v>18</v>
      </c>
      <c r="D6216" s="3" t="s">
        <v>19</v>
      </c>
      <c r="E6216" s="3">
        <v>446</v>
      </c>
      <c r="F6216" s="3">
        <v>890</v>
      </c>
      <c r="G6216" s="3">
        <v>1780</v>
      </c>
      <c r="H6216" s="3">
        <v>62771773</v>
      </c>
      <c r="I6216" s="3">
        <v>836</v>
      </c>
      <c r="J6216" s="3">
        <v>1672</v>
      </c>
      <c r="K6216" s="3">
        <v>3489036</v>
      </c>
      <c r="L6216" s="3">
        <v>1</v>
      </c>
      <c r="M6216" s="3">
        <v>4</v>
      </c>
      <c r="N6216" s="3">
        <v>8</v>
      </c>
      <c r="O6216" s="3">
        <v>89478</v>
      </c>
      <c r="P6216" s="3" t="str">
        <f>B6216&amp;" | "&amp;C6216&amp;" | "&amp;D6216</f>
        <v>documentazione_amministrativa / documentazione_contabile | FATTURA ATTIVA | FATTURA</v>
      </c>
      <c r="Q6216" s="3" t="str">
        <f>VLOOKUP(P6216,'Classificazione UD'!A:B,2,FALSE)</f>
        <v>Fiscale</v>
      </c>
    </row>
    <row r="6217" spans="1:17" ht="15" customHeight="1" x14ac:dyDescent="0.25">
      <c r="A6217" s="30">
        <v>2016</v>
      </c>
      <c r="B6217" s="3" t="s">
        <v>17</v>
      </c>
      <c r="C6217" s="3" t="s">
        <v>18</v>
      </c>
      <c r="D6217" s="3" t="s">
        <v>28</v>
      </c>
      <c r="E6217" s="3">
        <v>20</v>
      </c>
      <c r="F6217" s="3">
        <v>38</v>
      </c>
      <c r="G6217" s="3">
        <v>76</v>
      </c>
      <c r="H6217" s="3">
        <v>5123312</v>
      </c>
      <c r="I6217" s="3">
        <v>36</v>
      </c>
      <c r="J6217" s="3">
        <v>72</v>
      </c>
      <c r="K6217" s="3">
        <v>150848</v>
      </c>
      <c r="L6217" s="3">
        <v>1</v>
      </c>
      <c r="M6217" s="3">
        <v>4</v>
      </c>
      <c r="N6217" s="3">
        <v>8</v>
      </c>
      <c r="O6217" s="3">
        <v>1129430</v>
      </c>
      <c r="P6217" s="3" t="str">
        <f>B6217&amp;" | "&amp;C6217&amp;" | "&amp;D6217</f>
        <v>documentazione_amministrativa / documentazione_contabile | FATTURA ATTIVA | NOTA DI CREDITO</v>
      </c>
      <c r="Q6217" s="3" t="str">
        <f>VLOOKUP(P6217,'Classificazione UD'!A:B,2,FALSE)</f>
        <v>Fiscale</v>
      </c>
    </row>
    <row r="6218" spans="1:17" ht="15" customHeight="1" x14ac:dyDescent="0.25">
      <c r="A6218" s="30">
        <v>2013</v>
      </c>
      <c r="B6218" s="3" t="s">
        <v>17</v>
      </c>
      <c r="C6218" s="3" t="s">
        <v>182</v>
      </c>
      <c r="D6218" s="3" t="s">
        <v>182</v>
      </c>
      <c r="E6218" s="3">
        <v>1</v>
      </c>
      <c r="F6218" s="3">
        <v>1</v>
      </c>
      <c r="G6218" s="3">
        <v>11</v>
      </c>
      <c r="H6218" s="3">
        <v>619680239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 t="str">
        <f>B6218&amp;" | "&amp;C6218&amp;" | "&amp;D6218</f>
        <v>documentazione_amministrativa / documentazione_contabile | DISTINTA MECCANOGRAFICA DI FATTURAZIONE | DISTINTA MECCANOGRAFICA DI FATTURAZIONE</v>
      </c>
      <c r="Q6218" s="3" t="str">
        <f>VLOOKUP(P6218,'Classificazione UD'!A:B,2,FALSE)</f>
        <v>Fiscale</v>
      </c>
    </row>
    <row r="6219" spans="1:17" ht="15" customHeight="1" x14ac:dyDescent="0.25">
      <c r="A6219" s="30">
        <v>2014</v>
      </c>
      <c r="B6219" s="3" t="s">
        <v>17</v>
      </c>
      <c r="C6219" s="3" t="s">
        <v>182</v>
      </c>
      <c r="D6219" s="3" t="s">
        <v>182</v>
      </c>
      <c r="E6219" s="3">
        <v>1</v>
      </c>
      <c r="F6219" s="3">
        <v>1</v>
      </c>
      <c r="G6219" s="3">
        <v>12</v>
      </c>
      <c r="H6219" s="3">
        <v>219972745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 t="str">
        <f>B6219&amp;" | "&amp;C6219&amp;" | "&amp;D6219</f>
        <v>documentazione_amministrativa / documentazione_contabile | DISTINTA MECCANOGRAFICA DI FATTURAZIONE | DISTINTA MECCANOGRAFICA DI FATTURAZIONE</v>
      </c>
      <c r="Q6219" s="3" t="str">
        <f>VLOOKUP(P6219,'Classificazione UD'!A:B,2,FALSE)</f>
        <v>Fiscale</v>
      </c>
    </row>
    <row r="6220" spans="1:17" ht="15" customHeight="1" x14ac:dyDescent="0.25">
      <c r="A6220" s="30">
        <v>2015</v>
      </c>
      <c r="B6220" s="3" t="s">
        <v>17</v>
      </c>
      <c r="C6220" s="3" t="s">
        <v>182</v>
      </c>
      <c r="D6220" s="3" t="s">
        <v>182</v>
      </c>
      <c r="E6220" s="3">
        <v>1</v>
      </c>
      <c r="F6220" s="3">
        <v>1</v>
      </c>
      <c r="G6220" s="3">
        <v>15</v>
      </c>
      <c r="H6220" s="3">
        <v>303333170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 t="str">
        <f>B6220&amp;" | "&amp;C6220&amp;" | "&amp;D6220</f>
        <v>documentazione_amministrativa / documentazione_contabile | DISTINTA MECCANOGRAFICA DI FATTURAZIONE | DISTINTA MECCANOGRAFICA DI FATTURAZIONE</v>
      </c>
      <c r="Q6220" s="3" t="str">
        <f>VLOOKUP(P6220,'Classificazione UD'!A:B,2,FALSE)</f>
        <v>Fiscale</v>
      </c>
    </row>
    <row r="6221" spans="1:17" ht="15" customHeight="1" x14ac:dyDescent="0.25">
      <c r="A6221" s="30">
        <v>2015</v>
      </c>
      <c r="B6221" s="3" t="s">
        <v>17</v>
      </c>
      <c r="C6221" s="3" t="s">
        <v>18</v>
      </c>
      <c r="D6221" s="3" t="s">
        <v>19</v>
      </c>
      <c r="E6221" s="3">
        <v>1357</v>
      </c>
      <c r="F6221" s="3">
        <v>2714</v>
      </c>
      <c r="G6221" s="3">
        <v>2714</v>
      </c>
      <c r="H6221" s="3">
        <v>179816738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 t="str">
        <f>B6221&amp;" | "&amp;C6221&amp;" | "&amp;D6221</f>
        <v>documentazione_amministrativa / documentazione_contabile | FATTURA ATTIVA | FATTURA</v>
      </c>
      <c r="Q6221" s="3" t="str">
        <f>VLOOKUP(P6221,'Classificazione UD'!A:B,2,FALSE)</f>
        <v>Fiscale</v>
      </c>
    </row>
    <row r="6222" spans="1:17" ht="15" customHeight="1" x14ac:dyDescent="0.25">
      <c r="A6222" s="30">
        <v>2015</v>
      </c>
      <c r="B6222" s="3" t="s">
        <v>17</v>
      </c>
      <c r="C6222" s="3" t="s">
        <v>18</v>
      </c>
      <c r="D6222" s="3" t="s">
        <v>28</v>
      </c>
      <c r="E6222" s="3">
        <v>72</v>
      </c>
      <c r="F6222" s="3">
        <v>144</v>
      </c>
      <c r="G6222" s="3">
        <v>144</v>
      </c>
      <c r="H6222" s="3">
        <v>9185140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 t="str">
        <f>B6222&amp;" | "&amp;C6222&amp;" | "&amp;D6222</f>
        <v>documentazione_amministrativa / documentazione_contabile | FATTURA ATTIVA | NOTA DI CREDITO</v>
      </c>
      <c r="Q6222" s="3" t="str">
        <f>VLOOKUP(P6222,'Classificazione UD'!A:B,2,FALSE)</f>
        <v>Fiscale</v>
      </c>
    </row>
    <row r="6223" spans="1:17" ht="15" customHeight="1" x14ac:dyDescent="0.25">
      <c r="A6223" s="30">
        <v>2016</v>
      </c>
      <c r="B6223" s="3" t="s">
        <v>17</v>
      </c>
      <c r="C6223" s="3" t="s">
        <v>18</v>
      </c>
      <c r="D6223" s="3" t="s">
        <v>19</v>
      </c>
      <c r="E6223" s="3">
        <v>2612</v>
      </c>
      <c r="F6223" s="3">
        <v>5224</v>
      </c>
      <c r="G6223" s="3">
        <v>5224</v>
      </c>
      <c r="H6223" s="3">
        <v>381083151</v>
      </c>
      <c r="I6223" s="3">
        <v>0</v>
      </c>
      <c r="J6223" s="3">
        <v>0</v>
      </c>
      <c r="K6223" s="3">
        <v>0</v>
      </c>
      <c r="L6223" s="3">
        <v>2</v>
      </c>
      <c r="M6223" s="3">
        <v>4</v>
      </c>
      <c r="N6223" s="3">
        <v>4</v>
      </c>
      <c r="O6223" s="3">
        <v>259081</v>
      </c>
      <c r="P6223" s="3" t="str">
        <f>B6223&amp;" | "&amp;C6223&amp;" | "&amp;D6223</f>
        <v>documentazione_amministrativa / documentazione_contabile | FATTURA ATTIVA | FATTURA</v>
      </c>
      <c r="Q6223" s="3" t="str">
        <f>VLOOKUP(P6223,'Classificazione UD'!A:B,2,FALSE)</f>
        <v>Fiscale</v>
      </c>
    </row>
    <row r="6224" spans="1:17" ht="15" customHeight="1" x14ac:dyDescent="0.25">
      <c r="A6224" s="30">
        <v>2016</v>
      </c>
      <c r="B6224" s="3" t="s">
        <v>17</v>
      </c>
      <c r="C6224" s="3" t="s">
        <v>18</v>
      </c>
      <c r="D6224" s="3" t="s">
        <v>28</v>
      </c>
      <c r="E6224" s="3">
        <v>209</v>
      </c>
      <c r="F6224" s="3">
        <v>418</v>
      </c>
      <c r="G6224" s="3">
        <v>418</v>
      </c>
      <c r="H6224" s="3">
        <v>29613196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 t="str">
        <f>B6224&amp;" | "&amp;C6224&amp;" | "&amp;D6224</f>
        <v>documentazione_amministrativa / documentazione_contabile | FATTURA ATTIVA | NOTA DI CREDITO</v>
      </c>
      <c r="Q6224" s="3" t="str">
        <f>VLOOKUP(P6224,'Classificazione UD'!A:B,2,FALSE)</f>
        <v>Fiscale</v>
      </c>
    </row>
    <row r="6225" spans="1:17" ht="15" customHeight="1" x14ac:dyDescent="0.25">
      <c r="A6225" s="30">
        <v>2013</v>
      </c>
      <c r="B6225" s="3" t="s">
        <v>17</v>
      </c>
      <c r="C6225" s="3" t="s">
        <v>25</v>
      </c>
      <c r="D6225" s="3" t="s">
        <v>25</v>
      </c>
      <c r="E6225" s="3">
        <v>1</v>
      </c>
      <c r="F6225" s="3">
        <v>1</v>
      </c>
      <c r="G6225" s="3">
        <v>1</v>
      </c>
      <c r="H6225" s="3">
        <v>41170551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 t="str">
        <f>B6225&amp;" | "&amp;C6225&amp;" | "&amp;D6225</f>
        <v>documentazione_amministrativa / documentazione_contabile | LIBRO_GIORNALE | LIBRO_GIORNALE</v>
      </c>
      <c r="Q6225" s="3" t="str">
        <f>VLOOKUP(P6225,'Classificazione UD'!A:B,2,FALSE)</f>
        <v>Fiscale</v>
      </c>
    </row>
    <row r="6226" spans="1:17" ht="15" customHeight="1" x14ac:dyDescent="0.25">
      <c r="A6226" s="30">
        <v>2014</v>
      </c>
      <c r="B6226" s="3" t="s">
        <v>17</v>
      </c>
      <c r="C6226" s="3" t="s">
        <v>25</v>
      </c>
      <c r="D6226" s="3" t="s">
        <v>25</v>
      </c>
      <c r="E6226" s="3">
        <v>1</v>
      </c>
      <c r="F6226" s="3">
        <v>1</v>
      </c>
      <c r="G6226" s="3">
        <v>1</v>
      </c>
      <c r="H6226" s="3">
        <v>42160005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 t="str">
        <f>B6226&amp;" | "&amp;C6226&amp;" | "&amp;D6226</f>
        <v>documentazione_amministrativa / documentazione_contabile | LIBRO_GIORNALE | LIBRO_GIORNALE</v>
      </c>
      <c r="Q6226" s="3" t="str">
        <f>VLOOKUP(P6226,'Classificazione UD'!A:B,2,FALSE)</f>
        <v>Fiscale</v>
      </c>
    </row>
    <row r="6227" spans="1:17" ht="15" customHeight="1" x14ac:dyDescent="0.25">
      <c r="A6227" s="30">
        <v>2015</v>
      </c>
      <c r="B6227" s="3" t="s">
        <v>17</v>
      </c>
      <c r="C6227" s="3" t="s">
        <v>25</v>
      </c>
      <c r="D6227" s="3" t="s">
        <v>25</v>
      </c>
      <c r="E6227" s="3">
        <v>1</v>
      </c>
      <c r="F6227" s="3">
        <v>1</v>
      </c>
      <c r="G6227" s="3">
        <v>1</v>
      </c>
      <c r="H6227" s="3">
        <v>43237161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 t="str">
        <f>B6227&amp;" | "&amp;C6227&amp;" | "&amp;D6227</f>
        <v>documentazione_amministrativa / documentazione_contabile | LIBRO_GIORNALE | LIBRO_GIORNALE</v>
      </c>
      <c r="Q6227" s="3" t="str">
        <f>VLOOKUP(P6227,'Classificazione UD'!A:B,2,FALSE)</f>
        <v>Fiscale</v>
      </c>
    </row>
    <row r="6228" spans="1:17" ht="15" customHeight="1" x14ac:dyDescent="0.25">
      <c r="A6228" s="30">
        <v>2015</v>
      </c>
      <c r="B6228" s="3" t="s">
        <v>17</v>
      </c>
      <c r="C6228" s="3" t="s">
        <v>183</v>
      </c>
      <c r="D6228" s="3" t="s">
        <v>183</v>
      </c>
      <c r="E6228" s="3">
        <v>666</v>
      </c>
      <c r="F6228" s="3">
        <v>666</v>
      </c>
      <c r="G6228" s="3">
        <v>666</v>
      </c>
      <c r="H6228" s="3">
        <v>119921622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 t="str">
        <f>B6228&amp;" | "&amp;C6228&amp;" | "&amp;D6228</f>
        <v>documentazione_amministrativa / documentazione_contabile | QUIETANZA | QUIETANZA</v>
      </c>
      <c r="Q6228" s="3" t="str">
        <f>VLOOKUP(P6228,'Classificazione UD'!A:B,2,FALSE)</f>
        <v>Ordinativo</v>
      </c>
    </row>
    <row r="6229" spans="1:17" ht="15" customHeight="1" x14ac:dyDescent="0.25">
      <c r="A6229" s="30">
        <v>2015</v>
      </c>
      <c r="B6229" s="3" t="s">
        <v>17</v>
      </c>
      <c r="C6229" s="3" t="s">
        <v>18</v>
      </c>
      <c r="D6229" s="3" t="s">
        <v>19</v>
      </c>
      <c r="E6229" s="3">
        <v>12983</v>
      </c>
      <c r="F6229" s="3">
        <v>12983</v>
      </c>
      <c r="G6229" s="3">
        <v>12983</v>
      </c>
      <c r="H6229" s="3">
        <v>2482928767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 t="str">
        <f>B6229&amp;" | "&amp;C6229&amp;" | "&amp;D6229</f>
        <v>documentazione_amministrativa / documentazione_contabile | FATTURA ATTIVA | FATTURA</v>
      </c>
      <c r="Q6229" s="3" t="str">
        <f>VLOOKUP(P6229,'Classificazione UD'!A:B,2,FALSE)</f>
        <v>Fiscale</v>
      </c>
    </row>
    <row r="6230" spans="1:17" ht="15" customHeight="1" x14ac:dyDescent="0.25">
      <c r="A6230" s="30">
        <v>2015</v>
      </c>
      <c r="B6230" s="3" t="s">
        <v>17</v>
      </c>
      <c r="C6230" s="3" t="s">
        <v>27</v>
      </c>
      <c r="D6230" s="3" t="s">
        <v>19</v>
      </c>
      <c r="E6230" s="3">
        <v>2670</v>
      </c>
      <c r="F6230" s="3">
        <v>2670</v>
      </c>
      <c r="G6230" s="3">
        <v>2670</v>
      </c>
      <c r="H6230" s="3">
        <v>511297260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 t="str">
        <f>B6230&amp;" | "&amp;C6230&amp;" | "&amp;D6230</f>
        <v>documentazione_amministrativa / documentazione_contabile | FATTURA PASSIVA | FATTURA</v>
      </c>
      <c r="Q6230" s="3" t="str">
        <f>VLOOKUP(P6230,'Classificazione UD'!A:B,2,FALSE)</f>
        <v>Fiscale</v>
      </c>
    </row>
    <row r="6231" spans="1:17" ht="15" customHeight="1" x14ac:dyDescent="0.25">
      <c r="A6231" s="30">
        <v>2015</v>
      </c>
      <c r="B6231" s="3" t="s">
        <v>17</v>
      </c>
      <c r="C6231" s="3" t="s">
        <v>27</v>
      </c>
      <c r="D6231" s="3" t="s">
        <v>28</v>
      </c>
      <c r="E6231" s="3">
        <v>78</v>
      </c>
      <c r="F6231" s="3">
        <v>78</v>
      </c>
      <c r="G6231" s="3">
        <v>78</v>
      </c>
      <c r="H6231" s="3">
        <v>9640882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 t="str">
        <f>B6231&amp;" | "&amp;C6231&amp;" | "&amp;D6231</f>
        <v>documentazione_amministrativa / documentazione_contabile | FATTURA PASSIVA | NOTA DI CREDITO</v>
      </c>
      <c r="Q6231" s="3" t="str">
        <f>VLOOKUP(P6231,'Classificazione UD'!A:B,2,FALSE)</f>
        <v>Fiscale</v>
      </c>
    </row>
    <row r="6232" spans="1:17" ht="15" customHeight="1" x14ac:dyDescent="0.25">
      <c r="A6232" s="30">
        <v>2014</v>
      </c>
      <c r="B6232" s="3" t="s">
        <v>33</v>
      </c>
      <c r="C6232" s="3" t="s">
        <v>34</v>
      </c>
      <c r="D6232" s="3" t="s">
        <v>34</v>
      </c>
      <c r="E6232" s="3">
        <v>4</v>
      </c>
      <c r="F6232" s="3">
        <v>16</v>
      </c>
      <c r="G6232" s="3">
        <v>16</v>
      </c>
      <c r="H6232" s="3">
        <v>96762818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 t="str">
        <f>B6232&amp;" | "&amp;C6232&amp;" | "&amp;D6232</f>
        <v>documentazione_amministrativa / contratti_accordi | CONTRATTO | CONTRATTO</v>
      </c>
      <c r="Q6232" s="3" t="str">
        <f>VLOOKUP(P6232,'Classificazione UD'!A:B,2,FALSE)</f>
        <v>Contratto</v>
      </c>
    </row>
    <row r="6233" spans="1:17" ht="15" customHeight="1" x14ac:dyDescent="0.25">
      <c r="A6233" s="30">
        <v>2016</v>
      </c>
      <c r="B6233" s="3" t="s">
        <v>44</v>
      </c>
      <c r="C6233" s="3" t="s">
        <v>46</v>
      </c>
      <c r="D6233" s="3" t="s">
        <v>46</v>
      </c>
      <c r="E6233" s="3">
        <v>14</v>
      </c>
      <c r="F6233" s="3">
        <v>102</v>
      </c>
      <c r="G6233" s="3">
        <v>102</v>
      </c>
      <c r="H6233" s="3">
        <v>9283109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 t="str">
        <f>B6233&amp;" | "&amp;C6233&amp;" | "&amp;D6233</f>
        <v>documentazione_amministrativa / deliberazioni | DELIBERA | DELIBERA</v>
      </c>
      <c r="Q6233" s="3" t="str">
        <f>VLOOKUP(P6233,'Classificazione UD'!A:B,2,FALSE)</f>
        <v>Amministrativo</v>
      </c>
    </row>
    <row r="6234" spans="1:17" ht="15" customHeight="1" x14ac:dyDescent="0.25">
      <c r="A6234" s="30">
        <v>2016</v>
      </c>
      <c r="B6234" s="3" t="s">
        <v>118</v>
      </c>
      <c r="C6234" s="3" t="s">
        <v>184</v>
      </c>
      <c r="D6234" s="3" t="s">
        <v>184</v>
      </c>
      <c r="E6234" s="3">
        <v>2</v>
      </c>
      <c r="F6234" s="3">
        <v>4</v>
      </c>
      <c r="G6234" s="3">
        <v>4</v>
      </c>
      <c r="H6234" s="3">
        <v>469463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 t="str">
        <f>B6234&amp;" | "&amp;C6234&amp;" | "&amp;D6234</f>
        <v>documentazione_amministrativa / decreti_ordinanze | DECRETO DEL PRESIDENTE | DECRETO DEL PRESIDENTE</v>
      </c>
      <c r="Q6234" s="3" t="str">
        <f>VLOOKUP(P6234,'Classificazione UD'!A:B,2,FALSE)</f>
        <v>Amministrativo</v>
      </c>
    </row>
    <row r="6235" spans="1:17" ht="15" customHeight="1" x14ac:dyDescent="0.25">
      <c r="A6235" s="30">
        <v>2016</v>
      </c>
      <c r="B6235" s="3" t="s">
        <v>48</v>
      </c>
      <c r="C6235" s="3" t="s">
        <v>145</v>
      </c>
      <c r="D6235" s="3" t="s">
        <v>145</v>
      </c>
      <c r="E6235" s="3">
        <v>20</v>
      </c>
      <c r="F6235" s="3">
        <v>97</v>
      </c>
      <c r="G6235" s="3">
        <v>97</v>
      </c>
      <c r="H6235" s="3">
        <v>23682041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 t="str">
        <f>B6235&amp;" | "&amp;C6235&amp;" | "&amp;D6235</f>
        <v>documentazione_amministrativa / determinazioni | DETERMINAZIONE DIRIGENZIALE | DETERMINAZIONE DIRIGENZIALE</v>
      </c>
      <c r="Q6235" s="3" t="str">
        <f>VLOOKUP(P6235,'Classificazione UD'!A:B,2,FALSE)</f>
        <v>Amministrativo</v>
      </c>
    </row>
    <row r="6236" spans="1:17" ht="15" customHeight="1" x14ac:dyDescent="0.25">
      <c r="A6236" s="30">
        <v>2014</v>
      </c>
      <c r="B6236" s="3" t="s">
        <v>36</v>
      </c>
      <c r="C6236" s="3" t="s">
        <v>50</v>
      </c>
      <c r="D6236" s="3" t="s">
        <v>50</v>
      </c>
      <c r="E6236" s="3">
        <v>2598</v>
      </c>
      <c r="F6236" s="3">
        <v>4403</v>
      </c>
      <c r="G6236" s="3">
        <v>4403</v>
      </c>
      <c r="H6236" s="3">
        <v>2518210062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 t="str">
        <f>B6236&amp;" | "&amp;C6236&amp;" | "&amp;D6236</f>
        <v>documentazione_amministrativa / documenti_protocollati | DOCUMENTO PROTOCOLLATO | DOCUMENTO PROTOCOLLATO</v>
      </c>
      <c r="Q6236" s="3" t="str">
        <f>VLOOKUP(P6236,'Classificazione UD'!A:B,2,FALSE)</f>
        <v>Protocollo</v>
      </c>
    </row>
    <row r="6237" spans="1:17" ht="15" customHeight="1" x14ac:dyDescent="0.25">
      <c r="A6237" s="30">
        <v>2015</v>
      </c>
      <c r="B6237" s="3" t="s">
        <v>36</v>
      </c>
      <c r="C6237" s="3" t="s">
        <v>50</v>
      </c>
      <c r="D6237" s="3" t="s">
        <v>50</v>
      </c>
      <c r="E6237" s="3">
        <v>2798</v>
      </c>
      <c r="F6237" s="3">
        <v>5658</v>
      </c>
      <c r="G6237" s="3">
        <v>5658</v>
      </c>
      <c r="H6237" s="3">
        <v>2160070351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 t="str">
        <f>B6237&amp;" | "&amp;C6237&amp;" | "&amp;D6237</f>
        <v>documentazione_amministrativa / documenti_protocollati | DOCUMENTO PROTOCOLLATO | DOCUMENTO PROTOCOLLATO</v>
      </c>
      <c r="Q6237" s="3" t="str">
        <f>VLOOKUP(P6237,'Classificazione UD'!A:B,2,FALSE)</f>
        <v>Protocollo</v>
      </c>
    </row>
    <row r="6238" spans="1:17" ht="15" customHeight="1" x14ac:dyDescent="0.25">
      <c r="A6238" s="30">
        <v>2016</v>
      </c>
      <c r="B6238" s="3" t="s">
        <v>36</v>
      </c>
      <c r="C6238" s="3" t="s">
        <v>50</v>
      </c>
      <c r="D6238" s="3" t="s">
        <v>50</v>
      </c>
      <c r="E6238" s="3">
        <v>2107</v>
      </c>
      <c r="F6238" s="3">
        <v>6395</v>
      </c>
      <c r="G6238" s="3">
        <v>6395</v>
      </c>
      <c r="H6238" s="3">
        <v>2863710294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 t="str">
        <f>B6238&amp;" | "&amp;C6238&amp;" | "&amp;D6238</f>
        <v>documentazione_amministrativa / documenti_protocollati | DOCUMENTO PROTOCOLLATO | DOCUMENTO PROTOCOLLATO</v>
      </c>
      <c r="Q6238" s="3" t="str">
        <f>VLOOKUP(P6238,'Classificazione UD'!A:B,2,FALSE)</f>
        <v>Protocollo</v>
      </c>
    </row>
    <row r="6239" spans="1:17" ht="15" customHeight="1" x14ac:dyDescent="0.25">
      <c r="A6239" s="30">
        <v>2013</v>
      </c>
      <c r="B6239" s="3" t="s">
        <v>33</v>
      </c>
      <c r="C6239" s="3" t="s">
        <v>113</v>
      </c>
      <c r="D6239" s="3" t="s">
        <v>113</v>
      </c>
      <c r="E6239" s="3">
        <v>12</v>
      </c>
      <c r="F6239" s="3">
        <v>12</v>
      </c>
      <c r="G6239" s="3">
        <v>12</v>
      </c>
      <c r="H6239" s="3">
        <v>35431654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 t="str">
        <f>B6239&amp;" | "&amp;C6239&amp;" | "&amp;D6239</f>
        <v>documentazione_amministrativa / contratti_accordi | SCRITTURA PRIVATA | SCRITTURA PRIVATA</v>
      </c>
      <c r="Q6239" s="3" t="str">
        <f>VLOOKUP(P6239,'Classificazione UD'!A:B,2,FALSE)</f>
        <v>Contratto</v>
      </c>
    </row>
    <row r="6240" spans="1:17" ht="15" customHeight="1" x14ac:dyDescent="0.25">
      <c r="A6240" s="30">
        <v>2014</v>
      </c>
      <c r="B6240" s="3" t="s">
        <v>33</v>
      </c>
      <c r="C6240" s="3" t="s">
        <v>113</v>
      </c>
      <c r="D6240" s="3" t="s">
        <v>113</v>
      </c>
      <c r="E6240" s="3">
        <v>21</v>
      </c>
      <c r="F6240" s="3">
        <v>33</v>
      </c>
      <c r="G6240" s="3">
        <v>33</v>
      </c>
      <c r="H6240" s="3">
        <v>149689256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 t="str">
        <f>B6240&amp;" | "&amp;C6240&amp;" | "&amp;D6240</f>
        <v>documentazione_amministrativa / contratti_accordi | SCRITTURA PRIVATA | SCRITTURA PRIVATA</v>
      </c>
      <c r="Q6240" s="3" t="str">
        <f>VLOOKUP(P6240,'Classificazione UD'!A:B,2,FALSE)</f>
        <v>Contratto</v>
      </c>
    </row>
    <row r="6241" spans="1:17" ht="15" customHeight="1" x14ac:dyDescent="0.25">
      <c r="A6241" s="30">
        <v>2015</v>
      </c>
      <c r="B6241" s="3" t="s">
        <v>33</v>
      </c>
      <c r="C6241" s="3" t="s">
        <v>113</v>
      </c>
      <c r="D6241" s="3" t="s">
        <v>113</v>
      </c>
      <c r="E6241" s="3">
        <v>43</v>
      </c>
      <c r="F6241" s="3">
        <v>45</v>
      </c>
      <c r="G6241" s="3">
        <v>45</v>
      </c>
      <c r="H6241" s="3">
        <v>10441694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 t="str">
        <f>B6241&amp;" | "&amp;C6241&amp;" | "&amp;D6241</f>
        <v>documentazione_amministrativa / contratti_accordi | SCRITTURA PRIVATA | SCRITTURA PRIVATA</v>
      </c>
      <c r="Q6241" s="3" t="str">
        <f>VLOOKUP(P6241,'Classificazione UD'!A:B,2,FALSE)</f>
        <v>Contratto</v>
      </c>
    </row>
    <row r="6242" spans="1:17" ht="15" customHeight="1" x14ac:dyDescent="0.25">
      <c r="A6242" s="30">
        <v>2015</v>
      </c>
      <c r="B6242" s="3" t="s">
        <v>17</v>
      </c>
      <c r="C6242" s="3" t="s">
        <v>27</v>
      </c>
      <c r="D6242" s="3" t="s">
        <v>19</v>
      </c>
      <c r="E6242" s="3">
        <v>932</v>
      </c>
      <c r="F6242" s="3">
        <v>3752</v>
      </c>
      <c r="G6242" s="3">
        <v>3752</v>
      </c>
      <c r="H6242" s="3">
        <v>357763550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 t="str">
        <f>B6242&amp;" | "&amp;C6242&amp;" | "&amp;D6242</f>
        <v>documentazione_amministrativa / documentazione_contabile | FATTURA PASSIVA | FATTURA</v>
      </c>
      <c r="Q6242" s="3" t="str">
        <f>VLOOKUP(P6242,'Classificazione UD'!A:B,2,FALSE)</f>
        <v>Fiscale</v>
      </c>
    </row>
    <row r="6243" spans="1:17" ht="15" customHeight="1" x14ac:dyDescent="0.25">
      <c r="A6243" s="30">
        <v>2016</v>
      </c>
      <c r="B6243" s="3" t="s">
        <v>17</v>
      </c>
      <c r="C6243" s="3" t="s">
        <v>27</v>
      </c>
      <c r="D6243" s="3" t="s">
        <v>19</v>
      </c>
      <c r="E6243" s="3">
        <v>281</v>
      </c>
      <c r="F6243" s="3">
        <v>1131</v>
      </c>
      <c r="G6243" s="3">
        <v>1131</v>
      </c>
      <c r="H6243" s="3">
        <v>209393871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 t="str">
        <f>B6243&amp;" | "&amp;C6243&amp;" | "&amp;D6243</f>
        <v>documentazione_amministrativa / documentazione_contabile | FATTURA PASSIVA | FATTURA</v>
      </c>
      <c r="Q6243" s="3" t="str">
        <f>VLOOKUP(P6243,'Classificazione UD'!A:B,2,FALSE)</f>
        <v>Fiscale</v>
      </c>
    </row>
    <row r="6244" spans="1:17" ht="15" customHeight="1" x14ac:dyDescent="0.25">
      <c r="A6244" s="30">
        <v>2012</v>
      </c>
      <c r="B6244" s="3" t="s">
        <v>36</v>
      </c>
      <c r="C6244" s="3" t="s">
        <v>50</v>
      </c>
      <c r="D6244" s="3" t="s">
        <v>50</v>
      </c>
      <c r="E6244" s="3">
        <v>2266</v>
      </c>
      <c r="F6244" s="3">
        <v>3499</v>
      </c>
      <c r="G6244" s="3">
        <v>3499</v>
      </c>
      <c r="H6244" s="3">
        <v>1326541122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 t="str">
        <f>B6244&amp;" | "&amp;C6244&amp;" | "&amp;D6244</f>
        <v>documentazione_amministrativa / documenti_protocollati | DOCUMENTO PROTOCOLLATO | DOCUMENTO PROTOCOLLATO</v>
      </c>
      <c r="Q6244" s="3" t="str">
        <f>VLOOKUP(P6244,'Classificazione UD'!A:B,2,FALSE)</f>
        <v>Protocollo</v>
      </c>
    </row>
    <row r="6245" spans="1:17" ht="15" customHeight="1" x14ac:dyDescent="0.25">
      <c r="A6245" s="30">
        <v>2013</v>
      </c>
      <c r="B6245" s="3" t="s">
        <v>36</v>
      </c>
      <c r="C6245" s="3" t="s">
        <v>50</v>
      </c>
      <c r="D6245" s="3" t="s">
        <v>50</v>
      </c>
      <c r="E6245" s="3">
        <v>2222</v>
      </c>
      <c r="F6245" s="3">
        <v>4220</v>
      </c>
      <c r="G6245" s="3">
        <v>4220</v>
      </c>
      <c r="H6245" s="3">
        <v>2036114832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 t="str">
        <f>B6245&amp;" | "&amp;C6245&amp;" | "&amp;D6245</f>
        <v>documentazione_amministrativa / documenti_protocollati | DOCUMENTO PROTOCOLLATO | DOCUMENTO PROTOCOLLATO</v>
      </c>
      <c r="Q6245" s="3" t="str">
        <f>VLOOKUP(P6245,'Classificazione UD'!A:B,2,FALSE)</f>
        <v>Protocollo</v>
      </c>
    </row>
    <row r="6246" spans="1:17" ht="15" customHeight="1" x14ac:dyDescent="0.25">
      <c r="A6246" s="30">
        <v>2016</v>
      </c>
      <c r="B6246" s="3" t="s">
        <v>20</v>
      </c>
      <c r="C6246" s="3" t="s">
        <v>21</v>
      </c>
      <c r="D6246" s="3" t="s">
        <v>21</v>
      </c>
      <c r="E6246" s="3">
        <v>283</v>
      </c>
      <c r="F6246" s="3">
        <v>287</v>
      </c>
      <c r="G6246" s="3">
        <v>287</v>
      </c>
      <c r="H6246" s="3">
        <v>17275408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 t="str">
        <f>B6246&amp;" | "&amp;C6246&amp;" | "&amp;D6246</f>
        <v>documentazione_amministrativa / registri | REGISTRO GIORNALIERO | REGISTRO GIORNALIERO</v>
      </c>
      <c r="Q6246" s="3" t="str">
        <f>VLOOKUP(P6246,'Classificazione UD'!A:B,2,FALSE)</f>
        <v>RGP</v>
      </c>
    </row>
    <row r="6247" spans="1:17" ht="15" customHeight="1" x14ac:dyDescent="0.25">
      <c r="A6247" s="30">
        <v>2013</v>
      </c>
      <c r="B6247" s="3" t="s">
        <v>44</v>
      </c>
      <c r="C6247" s="3" t="s">
        <v>185</v>
      </c>
      <c r="D6247" s="3" t="s">
        <v>46</v>
      </c>
      <c r="E6247" s="3">
        <v>119</v>
      </c>
      <c r="F6247" s="3">
        <v>358</v>
      </c>
      <c r="G6247" s="3">
        <v>358</v>
      </c>
      <c r="H6247" s="3">
        <v>158105203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 t="str">
        <f>B6247&amp;" | "&amp;C6247&amp;" | "&amp;D6247</f>
        <v>documentazione_amministrativa / deliberazioni | DELIBERAZIONI DEL COMITATO ESECUTIVO | DELIBERA</v>
      </c>
      <c r="Q6247" s="3" t="str">
        <f>VLOOKUP(P6247,'Classificazione UD'!A:B,2,FALSE)</f>
        <v>Amministrativo</v>
      </c>
    </row>
    <row r="6248" spans="1:17" ht="15" customHeight="1" x14ac:dyDescent="0.25">
      <c r="A6248" s="30">
        <v>2014</v>
      </c>
      <c r="B6248" s="3" t="s">
        <v>44</v>
      </c>
      <c r="C6248" s="3" t="s">
        <v>185</v>
      </c>
      <c r="D6248" s="3" t="s">
        <v>46</v>
      </c>
      <c r="E6248" s="3">
        <v>78</v>
      </c>
      <c r="F6248" s="3">
        <v>235</v>
      </c>
      <c r="G6248" s="3">
        <v>235</v>
      </c>
      <c r="H6248" s="3">
        <v>150150229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 t="str">
        <f>B6248&amp;" | "&amp;C6248&amp;" | "&amp;D6248</f>
        <v>documentazione_amministrativa / deliberazioni | DELIBERAZIONI DEL COMITATO ESECUTIVO | DELIBERA</v>
      </c>
      <c r="Q6248" s="3" t="str">
        <f>VLOOKUP(P6248,'Classificazione UD'!A:B,2,FALSE)</f>
        <v>Amministrativo</v>
      </c>
    </row>
    <row r="6249" spans="1:17" ht="15" customHeight="1" x14ac:dyDescent="0.25">
      <c r="A6249" s="30">
        <v>2015</v>
      </c>
      <c r="B6249" s="3" t="s">
        <v>44</v>
      </c>
      <c r="C6249" s="3" t="s">
        <v>185</v>
      </c>
      <c r="D6249" s="3" t="s">
        <v>46</v>
      </c>
      <c r="E6249" s="3">
        <v>86</v>
      </c>
      <c r="F6249" s="3">
        <v>258</v>
      </c>
      <c r="G6249" s="3">
        <v>258</v>
      </c>
      <c r="H6249" s="3">
        <v>147624091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 t="str">
        <f>B6249&amp;" | "&amp;C6249&amp;" | "&amp;D6249</f>
        <v>documentazione_amministrativa / deliberazioni | DELIBERAZIONI DEL COMITATO ESECUTIVO | DELIBERA</v>
      </c>
      <c r="Q6249" s="3" t="str">
        <f>VLOOKUP(P6249,'Classificazione UD'!A:B,2,FALSE)</f>
        <v>Amministrativo</v>
      </c>
    </row>
    <row r="6250" spans="1:17" ht="15" customHeight="1" x14ac:dyDescent="0.25">
      <c r="A6250" s="30">
        <v>2016</v>
      </c>
      <c r="B6250" s="3" t="s">
        <v>44</v>
      </c>
      <c r="C6250" s="3" t="s">
        <v>185</v>
      </c>
      <c r="D6250" s="3" t="s">
        <v>46</v>
      </c>
      <c r="E6250" s="3">
        <v>93</v>
      </c>
      <c r="F6250" s="3">
        <v>279</v>
      </c>
      <c r="G6250" s="3">
        <v>279</v>
      </c>
      <c r="H6250" s="3">
        <v>105041453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 t="str">
        <f>B6250&amp;" | "&amp;C6250&amp;" | "&amp;D6250</f>
        <v>documentazione_amministrativa / deliberazioni | DELIBERAZIONI DEL COMITATO ESECUTIVO | DELIBERA</v>
      </c>
      <c r="Q6250" s="3" t="str">
        <f>VLOOKUP(P6250,'Classificazione UD'!A:B,2,FALSE)</f>
        <v>Amministrativo</v>
      </c>
    </row>
    <row r="6251" spans="1:17" ht="15" customHeight="1" x14ac:dyDescent="0.25">
      <c r="A6251" s="30">
        <v>2013</v>
      </c>
      <c r="B6251" s="3" t="s">
        <v>48</v>
      </c>
      <c r="C6251" s="3" t="s">
        <v>186</v>
      </c>
      <c r="D6251" s="3" t="s">
        <v>81</v>
      </c>
      <c r="E6251" s="3">
        <v>414</v>
      </c>
      <c r="F6251" s="3">
        <v>1586</v>
      </c>
      <c r="G6251" s="3">
        <v>1586</v>
      </c>
      <c r="H6251" s="3">
        <v>304863718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 t="str">
        <f>B6251&amp;" | "&amp;C6251&amp;" | "&amp;D6251</f>
        <v>documentazione_amministrativa / determinazioni | DETERMINAZIONI DIRIGENZIALI | DETERMINA</v>
      </c>
      <c r="Q6251" s="3" t="str">
        <f>VLOOKUP(P6251,'Classificazione UD'!A:B,2,FALSE)</f>
        <v>Amministrativo</v>
      </c>
    </row>
    <row r="6252" spans="1:17" ht="15" customHeight="1" x14ac:dyDescent="0.25">
      <c r="A6252" s="30">
        <v>2014</v>
      </c>
      <c r="B6252" s="3" t="s">
        <v>48</v>
      </c>
      <c r="C6252" s="3" t="s">
        <v>186</v>
      </c>
      <c r="D6252" s="3" t="s">
        <v>81</v>
      </c>
      <c r="E6252" s="3">
        <v>427</v>
      </c>
      <c r="F6252" s="3">
        <v>1632</v>
      </c>
      <c r="G6252" s="3">
        <v>1632</v>
      </c>
      <c r="H6252" s="3">
        <v>306810552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 t="str">
        <f>B6252&amp;" | "&amp;C6252&amp;" | "&amp;D6252</f>
        <v>documentazione_amministrativa / determinazioni | DETERMINAZIONI DIRIGENZIALI | DETERMINA</v>
      </c>
      <c r="Q6252" s="3" t="str">
        <f>VLOOKUP(P6252,'Classificazione UD'!A:B,2,FALSE)</f>
        <v>Amministrativo</v>
      </c>
    </row>
    <row r="6253" spans="1:17" ht="15" customHeight="1" x14ac:dyDescent="0.25">
      <c r="A6253" s="30">
        <v>2015</v>
      </c>
      <c r="B6253" s="3" t="s">
        <v>48</v>
      </c>
      <c r="C6253" s="3" t="s">
        <v>186</v>
      </c>
      <c r="D6253" s="3" t="s">
        <v>81</v>
      </c>
      <c r="E6253" s="3">
        <v>442</v>
      </c>
      <c r="F6253" s="3">
        <v>1689</v>
      </c>
      <c r="G6253" s="3">
        <v>1689</v>
      </c>
      <c r="H6253" s="3">
        <v>595240678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 t="str">
        <f>B6253&amp;" | "&amp;C6253&amp;" | "&amp;D6253</f>
        <v>documentazione_amministrativa / determinazioni | DETERMINAZIONI DIRIGENZIALI | DETERMINA</v>
      </c>
      <c r="Q6253" s="3" t="str">
        <f>VLOOKUP(P6253,'Classificazione UD'!A:B,2,FALSE)</f>
        <v>Amministrativo</v>
      </c>
    </row>
    <row r="6254" spans="1:17" ht="15" customHeight="1" x14ac:dyDescent="0.25">
      <c r="A6254" s="30">
        <v>2016</v>
      </c>
      <c r="B6254" s="3" t="s">
        <v>48</v>
      </c>
      <c r="C6254" s="3" t="s">
        <v>186</v>
      </c>
      <c r="D6254" s="3" t="s">
        <v>81</v>
      </c>
      <c r="E6254" s="3">
        <v>393</v>
      </c>
      <c r="F6254" s="3">
        <v>1501</v>
      </c>
      <c r="G6254" s="3">
        <v>1501</v>
      </c>
      <c r="H6254" s="3">
        <v>333498184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 t="str">
        <f>B6254&amp;" | "&amp;C6254&amp;" | "&amp;D6254</f>
        <v>documentazione_amministrativa / determinazioni | DETERMINAZIONI DIRIGENZIALI | DETERMINA</v>
      </c>
      <c r="Q6254" s="3" t="str">
        <f>VLOOKUP(P6254,'Classificazione UD'!A:B,2,FALSE)</f>
        <v>Amministrativo</v>
      </c>
    </row>
    <row r="6255" spans="1:17" ht="15" customHeight="1" x14ac:dyDescent="0.25">
      <c r="A6255" s="30">
        <v>2015</v>
      </c>
      <c r="B6255" s="3" t="s">
        <v>17</v>
      </c>
      <c r="C6255" s="3" t="s">
        <v>27</v>
      </c>
      <c r="D6255" s="3" t="s">
        <v>19</v>
      </c>
      <c r="E6255" s="3">
        <v>633</v>
      </c>
      <c r="F6255" s="3">
        <v>3417</v>
      </c>
      <c r="G6255" s="3">
        <v>5421</v>
      </c>
      <c r="H6255" s="3">
        <v>200241380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 t="str">
        <f>B6255&amp;" | "&amp;C6255&amp;" | "&amp;D6255</f>
        <v>documentazione_amministrativa / documentazione_contabile | FATTURA PASSIVA | FATTURA</v>
      </c>
      <c r="Q6255" s="3" t="str">
        <f>VLOOKUP(P6255,'Classificazione UD'!A:B,2,FALSE)</f>
        <v>Fiscale</v>
      </c>
    </row>
    <row r="6256" spans="1:17" ht="15" customHeight="1" x14ac:dyDescent="0.25">
      <c r="A6256" s="30">
        <v>2016</v>
      </c>
      <c r="B6256" s="3" t="s">
        <v>17</v>
      </c>
      <c r="C6256" s="3" t="s">
        <v>27</v>
      </c>
      <c r="D6256" s="3" t="s">
        <v>19</v>
      </c>
      <c r="E6256" s="3">
        <v>916</v>
      </c>
      <c r="F6256" s="3">
        <v>4342</v>
      </c>
      <c r="G6256" s="3">
        <v>6913</v>
      </c>
      <c r="H6256" s="3">
        <v>251359429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 t="str">
        <f>B6256&amp;" | "&amp;C6256&amp;" | "&amp;D6256</f>
        <v>documentazione_amministrativa / documentazione_contabile | FATTURA PASSIVA | FATTURA</v>
      </c>
      <c r="Q6256" s="3" t="str">
        <f>VLOOKUP(P6256,'Classificazione UD'!A:B,2,FALSE)</f>
        <v>Fiscale</v>
      </c>
    </row>
    <row r="6257" spans="1:17" ht="15" customHeight="1" x14ac:dyDescent="0.25">
      <c r="A6257" s="30">
        <v>2015</v>
      </c>
      <c r="B6257" s="3" t="s">
        <v>17</v>
      </c>
      <c r="C6257" s="3" t="s">
        <v>24</v>
      </c>
      <c r="D6257" s="3" t="s">
        <v>24</v>
      </c>
      <c r="E6257" s="3">
        <v>10</v>
      </c>
      <c r="F6257" s="3">
        <v>10</v>
      </c>
      <c r="G6257" s="3">
        <v>10</v>
      </c>
      <c r="H6257" s="3">
        <v>145067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 t="str">
        <f>B6257&amp;" | "&amp;C6257&amp;" | "&amp;D6257</f>
        <v>documentazione_amministrativa / documentazione_contabile | FOGLIO DI TRASFORMAZIONE | FOGLIO DI TRASFORMAZIONE</v>
      </c>
      <c r="Q6257" s="3" t="str">
        <f>VLOOKUP(P6257,'Classificazione UD'!A:B,2,FALSE)</f>
        <v>Tecnico</v>
      </c>
    </row>
    <row r="6258" spans="1:17" ht="15" customHeight="1" x14ac:dyDescent="0.25">
      <c r="A6258" s="30">
        <v>2013</v>
      </c>
      <c r="B6258" s="3" t="s">
        <v>118</v>
      </c>
      <c r="C6258" s="3" t="s">
        <v>187</v>
      </c>
      <c r="D6258" s="3" t="s">
        <v>187</v>
      </c>
      <c r="E6258" s="3">
        <v>196</v>
      </c>
      <c r="F6258" s="3">
        <v>392</v>
      </c>
      <c r="G6258" s="3">
        <v>392</v>
      </c>
      <c r="H6258" s="3">
        <v>33220839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 t="str">
        <f>B6258&amp;" | "&amp;C6258&amp;" | "&amp;D6258</f>
        <v>documentazione_amministrativa / decreti_ordinanze | NULLA OSTA | NULLA OSTA</v>
      </c>
      <c r="Q6258" s="3" t="str">
        <f>VLOOKUP(P6258,'Classificazione UD'!A:B,2,FALSE)</f>
        <v>Amministrativo</v>
      </c>
    </row>
    <row r="6259" spans="1:17" ht="15" customHeight="1" x14ac:dyDescent="0.25">
      <c r="A6259" s="30">
        <v>2014</v>
      </c>
      <c r="B6259" s="3" t="s">
        <v>118</v>
      </c>
      <c r="C6259" s="3" t="s">
        <v>187</v>
      </c>
      <c r="D6259" s="3" t="s">
        <v>187</v>
      </c>
      <c r="E6259" s="3">
        <v>245</v>
      </c>
      <c r="F6259" s="3">
        <v>489</v>
      </c>
      <c r="G6259" s="3">
        <v>489</v>
      </c>
      <c r="H6259" s="3">
        <v>110505755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 t="str">
        <f>B6259&amp;" | "&amp;C6259&amp;" | "&amp;D6259</f>
        <v>documentazione_amministrativa / decreti_ordinanze | NULLA OSTA | NULLA OSTA</v>
      </c>
      <c r="Q6259" s="3" t="str">
        <f>VLOOKUP(P6259,'Classificazione UD'!A:B,2,FALSE)</f>
        <v>Amministrativo</v>
      </c>
    </row>
    <row r="6260" spans="1:17" ht="15" customHeight="1" x14ac:dyDescent="0.25">
      <c r="A6260" s="30">
        <v>2015</v>
      </c>
      <c r="B6260" s="3" t="s">
        <v>118</v>
      </c>
      <c r="C6260" s="3" t="s">
        <v>187</v>
      </c>
      <c r="D6260" s="3" t="s">
        <v>187</v>
      </c>
      <c r="E6260" s="3">
        <v>253</v>
      </c>
      <c r="F6260" s="3">
        <v>506</v>
      </c>
      <c r="G6260" s="3">
        <v>506</v>
      </c>
      <c r="H6260" s="3">
        <v>58682863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 t="str">
        <f>B6260&amp;" | "&amp;C6260&amp;" | "&amp;D6260</f>
        <v>documentazione_amministrativa / decreti_ordinanze | NULLA OSTA | NULLA OSTA</v>
      </c>
      <c r="Q6260" s="3" t="str">
        <f>VLOOKUP(P6260,'Classificazione UD'!A:B,2,FALSE)</f>
        <v>Amministrativo</v>
      </c>
    </row>
    <row r="6261" spans="1:17" ht="15" customHeight="1" x14ac:dyDescent="0.25">
      <c r="A6261" s="30">
        <v>2016</v>
      </c>
      <c r="B6261" s="3" t="s">
        <v>118</v>
      </c>
      <c r="C6261" s="3" t="s">
        <v>187</v>
      </c>
      <c r="D6261" s="3" t="s">
        <v>187</v>
      </c>
      <c r="E6261" s="3">
        <v>198</v>
      </c>
      <c r="F6261" s="3">
        <v>396</v>
      </c>
      <c r="G6261" s="3">
        <v>396</v>
      </c>
      <c r="H6261" s="3">
        <v>64404121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 t="str">
        <f>B6261&amp;" | "&amp;C6261&amp;" | "&amp;D6261</f>
        <v>documentazione_amministrativa / decreti_ordinanze | NULLA OSTA | NULLA OSTA</v>
      </c>
      <c r="Q6261" s="3" t="str">
        <f>VLOOKUP(P6261,'Classificazione UD'!A:B,2,FALSE)</f>
        <v>Amministrativo</v>
      </c>
    </row>
    <row r="6262" spans="1:17" ht="15" customHeight="1" x14ac:dyDescent="0.25">
      <c r="A6262" s="30">
        <v>2012</v>
      </c>
      <c r="B6262" s="3" t="s">
        <v>36</v>
      </c>
      <c r="C6262" s="3" t="s">
        <v>188</v>
      </c>
      <c r="D6262" s="3" t="s">
        <v>50</v>
      </c>
      <c r="E6262" s="3">
        <v>1</v>
      </c>
      <c r="F6262" s="3">
        <v>3</v>
      </c>
      <c r="G6262" s="3">
        <v>3</v>
      </c>
      <c r="H6262" s="3">
        <v>27106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 t="str">
        <f>B6262&amp;" | "&amp;C6262&amp;" | "&amp;D6262</f>
        <v>documentazione_amministrativa / documenti_protocollati | REGISTRAZIONE DI PROTOCOLLO | DOCUMENTO PROTOCOLLATO</v>
      </c>
      <c r="Q6262" s="3" t="str">
        <f>VLOOKUP(P6262,'Classificazione UD'!A:B,2,FALSE)</f>
        <v>Protocollo</v>
      </c>
    </row>
    <row r="6263" spans="1:17" ht="15" customHeight="1" x14ac:dyDescent="0.25">
      <c r="A6263" s="30">
        <v>2013</v>
      </c>
      <c r="B6263" s="3" t="s">
        <v>36</v>
      </c>
      <c r="C6263" s="3" t="s">
        <v>188</v>
      </c>
      <c r="D6263" s="3" t="s">
        <v>50</v>
      </c>
      <c r="E6263" s="3">
        <v>4469</v>
      </c>
      <c r="F6263" s="3">
        <v>5242</v>
      </c>
      <c r="G6263" s="3">
        <v>5242</v>
      </c>
      <c r="H6263" s="3">
        <v>2037394532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 t="str">
        <f>B6263&amp;" | "&amp;C6263&amp;" | "&amp;D6263</f>
        <v>documentazione_amministrativa / documenti_protocollati | REGISTRAZIONE DI PROTOCOLLO | DOCUMENTO PROTOCOLLATO</v>
      </c>
      <c r="Q6263" s="3" t="str">
        <f>VLOOKUP(P6263,'Classificazione UD'!A:B,2,FALSE)</f>
        <v>Protocollo</v>
      </c>
    </row>
    <row r="6264" spans="1:17" ht="15" customHeight="1" x14ac:dyDescent="0.25">
      <c r="A6264" s="30">
        <v>2014</v>
      </c>
      <c r="B6264" s="3" t="s">
        <v>36</v>
      </c>
      <c r="C6264" s="3" t="s">
        <v>188</v>
      </c>
      <c r="D6264" s="3" t="s">
        <v>50</v>
      </c>
      <c r="E6264" s="3">
        <v>4806</v>
      </c>
      <c r="F6264" s="3">
        <v>6842</v>
      </c>
      <c r="G6264" s="3">
        <v>6842</v>
      </c>
      <c r="H6264" s="3">
        <v>2077347807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 t="str">
        <f>B6264&amp;" | "&amp;C6264&amp;" | "&amp;D6264</f>
        <v>documentazione_amministrativa / documenti_protocollati | REGISTRAZIONE DI PROTOCOLLO | DOCUMENTO PROTOCOLLATO</v>
      </c>
      <c r="Q6264" s="3" t="str">
        <f>VLOOKUP(P6264,'Classificazione UD'!A:B,2,FALSE)</f>
        <v>Protocollo</v>
      </c>
    </row>
    <row r="6265" spans="1:17" ht="15" customHeight="1" x14ac:dyDescent="0.25">
      <c r="A6265" s="30">
        <v>2015</v>
      </c>
      <c r="B6265" s="3" t="s">
        <v>36</v>
      </c>
      <c r="C6265" s="3" t="s">
        <v>188</v>
      </c>
      <c r="D6265" s="3" t="s">
        <v>50</v>
      </c>
      <c r="E6265" s="3">
        <v>4408</v>
      </c>
      <c r="F6265" s="3">
        <v>11203</v>
      </c>
      <c r="G6265" s="3">
        <v>11203</v>
      </c>
      <c r="H6265" s="3">
        <v>2279769871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 t="str">
        <f>B6265&amp;" | "&amp;C6265&amp;" | "&amp;D6265</f>
        <v>documentazione_amministrativa / documenti_protocollati | REGISTRAZIONE DI PROTOCOLLO | DOCUMENTO PROTOCOLLATO</v>
      </c>
      <c r="Q6265" s="3" t="str">
        <f>VLOOKUP(P6265,'Classificazione UD'!A:B,2,FALSE)</f>
        <v>Protocollo</v>
      </c>
    </row>
    <row r="6266" spans="1:17" ht="15" customHeight="1" x14ac:dyDescent="0.25">
      <c r="A6266" s="30">
        <v>2016</v>
      </c>
      <c r="B6266" s="3" t="s">
        <v>36</v>
      </c>
      <c r="C6266" s="3" t="s">
        <v>188</v>
      </c>
      <c r="D6266" s="3" t="s">
        <v>50</v>
      </c>
      <c r="E6266" s="3">
        <v>4298</v>
      </c>
      <c r="F6266" s="3">
        <v>11882</v>
      </c>
      <c r="G6266" s="3">
        <v>11882</v>
      </c>
      <c r="H6266" s="3">
        <v>4143298996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 t="str">
        <f>B6266&amp;" | "&amp;C6266&amp;" | "&amp;D6266</f>
        <v>documentazione_amministrativa / documenti_protocollati | REGISTRAZIONE DI PROTOCOLLO | DOCUMENTO PROTOCOLLATO</v>
      </c>
      <c r="Q6266" s="3" t="str">
        <f>VLOOKUP(P6266,'Classificazione UD'!A:B,2,FALSE)</f>
        <v>Protocollo</v>
      </c>
    </row>
    <row r="6267" spans="1:17" ht="15" customHeight="1" x14ac:dyDescent="0.25">
      <c r="A6267" s="30">
        <v>2015</v>
      </c>
      <c r="B6267" s="3" t="s">
        <v>20</v>
      </c>
      <c r="C6267" s="3" t="s">
        <v>21</v>
      </c>
      <c r="D6267" s="3" t="s">
        <v>21</v>
      </c>
      <c r="E6267" s="3">
        <v>50</v>
      </c>
      <c r="F6267" s="3">
        <v>50</v>
      </c>
      <c r="G6267" s="3">
        <v>50</v>
      </c>
      <c r="H6267" s="3">
        <v>4644991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 t="str">
        <f>B6267&amp;" | "&amp;C6267&amp;" | "&amp;D6267</f>
        <v>documentazione_amministrativa / registri | REGISTRO GIORNALIERO | REGISTRO GIORNALIERO</v>
      </c>
      <c r="Q6267" s="3" t="str">
        <f>VLOOKUP(P6267,'Classificazione UD'!A:B,2,FALSE)</f>
        <v>RGP</v>
      </c>
    </row>
    <row r="6268" spans="1:17" ht="15" customHeight="1" x14ac:dyDescent="0.25">
      <c r="A6268" s="30">
        <v>2016</v>
      </c>
      <c r="B6268" s="3" t="s">
        <v>20</v>
      </c>
      <c r="C6268" s="3" t="s">
        <v>21</v>
      </c>
      <c r="D6268" s="3" t="s">
        <v>21</v>
      </c>
      <c r="E6268" s="3">
        <v>249</v>
      </c>
      <c r="F6268" s="3">
        <v>249</v>
      </c>
      <c r="G6268" s="3">
        <v>249</v>
      </c>
      <c r="H6268" s="3">
        <v>23506209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 t="str">
        <f>B6268&amp;" | "&amp;C6268&amp;" | "&amp;D6268</f>
        <v>documentazione_amministrativa / registri | REGISTRO GIORNALIERO | REGISTRO GIORNALIERO</v>
      </c>
      <c r="Q6268" s="3" t="str">
        <f>VLOOKUP(P6268,'Classificazione UD'!A:B,2,FALSE)</f>
        <v>RGP</v>
      </c>
    </row>
    <row r="6269" spans="1:17" ht="15" customHeight="1" x14ac:dyDescent="0.25">
      <c r="A6269" s="30">
        <v>2014</v>
      </c>
      <c r="B6269" s="3" t="s">
        <v>44</v>
      </c>
      <c r="C6269" s="3" t="s">
        <v>189</v>
      </c>
      <c r="D6269" s="3" t="s">
        <v>189</v>
      </c>
      <c r="E6269" s="3">
        <v>33</v>
      </c>
      <c r="F6269" s="3">
        <v>254</v>
      </c>
      <c r="G6269" s="3">
        <v>254</v>
      </c>
      <c r="H6269" s="3">
        <v>92105539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 t="str">
        <f>B6269&amp;" | "&amp;C6269&amp;" | "&amp;D6269</f>
        <v>documentazione_amministrativa / deliberazioni | DELIBERAZIONE DEL COMITATO ESECUTIVO | DELIBERAZIONE DEL COMITATO ESECUTIVO</v>
      </c>
      <c r="Q6269" s="3" t="str">
        <f>VLOOKUP(P6269,'Classificazione UD'!A:B,2,FALSE)</f>
        <v>Amministrativo</v>
      </c>
    </row>
    <row r="6270" spans="1:17" ht="15" customHeight="1" x14ac:dyDescent="0.25">
      <c r="A6270" s="30">
        <v>2015</v>
      </c>
      <c r="B6270" s="3" t="s">
        <v>44</v>
      </c>
      <c r="C6270" s="3" t="s">
        <v>189</v>
      </c>
      <c r="D6270" s="3" t="s">
        <v>189</v>
      </c>
      <c r="E6270" s="3">
        <v>12</v>
      </c>
      <c r="F6270" s="3">
        <v>83</v>
      </c>
      <c r="G6270" s="3">
        <v>83</v>
      </c>
      <c r="H6270" s="3">
        <v>18670450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 t="str">
        <f>B6270&amp;" | "&amp;C6270&amp;" | "&amp;D6270</f>
        <v>documentazione_amministrativa / deliberazioni | DELIBERAZIONE DEL COMITATO ESECUTIVO | DELIBERAZIONE DEL COMITATO ESECUTIVO</v>
      </c>
      <c r="Q6270" s="3" t="str">
        <f>VLOOKUP(P6270,'Classificazione UD'!A:B,2,FALSE)</f>
        <v>Amministrativo</v>
      </c>
    </row>
    <row r="6271" spans="1:17" ht="15" customHeight="1" x14ac:dyDescent="0.25">
      <c r="A6271" s="30">
        <v>2016</v>
      </c>
      <c r="B6271" s="3" t="s">
        <v>44</v>
      </c>
      <c r="C6271" s="3" t="s">
        <v>189</v>
      </c>
      <c r="D6271" s="3" t="s">
        <v>189</v>
      </c>
      <c r="E6271" s="3">
        <v>11</v>
      </c>
      <c r="F6271" s="3">
        <v>78</v>
      </c>
      <c r="G6271" s="3">
        <v>78</v>
      </c>
      <c r="H6271" s="3">
        <v>12959352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 t="str">
        <f>B6271&amp;" | "&amp;C6271&amp;" | "&amp;D6271</f>
        <v>documentazione_amministrativa / deliberazioni | DELIBERAZIONE DEL COMITATO ESECUTIVO | DELIBERAZIONE DEL COMITATO ESECUTIVO</v>
      </c>
      <c r="Q6271" s="3" t="str">
        <f>VLOOKUP(P6271,'Classificazione UD'!A:B,2,FALSE)</f>
        <v>Amministrativo</v>
      </c>
    </row>
    <row r="6272" spans="1:17" ht="15" customHeight="1" x14ac:dyDescent="0.25">
      <c r="A6272" s="30">
        <v>2014</v>
      </c>
      <c r="B6272" s="3" t="s">
        <v>48</v>
      </c>
      <c r="C6272" s="3" t="s">
        <v>145</v>
      </c>
      <c r="D6272" s="3" t="s">
        <v>145</v>
      </c>
      <c r="E6272" s="3">
        <v>67</v>
      </c>
      <c r="F6272" s="3">
        <v>238</v>
      </c>
      <c r="G6272" s="3">
        <v>238</v>
      </c>
      <c r="H6272" s="3">
        <v>22565123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 t="str">
        <f>B6272&amp;" | "&amp;C6272&amp;" | "&amp;D6272</f>
        <v>documentazione_amministrativa / determinazioni | DETERMINAZIONE DIRIGENZIALE | DETERMINAZIONE DIRIGENZIALE</v>
      </c>
      <c r="Q6272" s="3" t="str">
        <f>VLOOKUP(P6272,'Classificazione UD'!A:B,2,FALSE)</f>
        <v>Amministrativo</v>
      </c>
    </row>
    <row r="6273" spans="1:17" ht="15" customHeight="1" x14ac:dyDescent="0.25">
      <c r="A6273" s="30">
        <v>2015</v>
      </c>
      <c r="B6273" s="3" t="s">
        <v>48</v>
      </c>
      <c r="C6273" s="3" t="s">
        <v>145</v>
      </c>
      <c r="D6273" s="3" t="s">
        <v>145</v>
      </c>
      <c r="E6273" s="3">
        <v>100</v>
      </c>
      <c r="F6273" s="3">
        <v>373</v>
      </c>
      <c r="G6273" s="3">
        <v>373</v>
      </c>
      <c r="H6273" s="3">
        <v>79577635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 t="str">
        <f>B6273&amp;" | "&amp;C6273&amp;" | "&amp;D6273</f>
        <v>documentazione_amministrativa / determinazioni | DETERMINAZIONE DIRIGENZIALE | DETERMINAZIONE DIRIGENZIALE</v>
      </c>
      <c r="Q6273" s="3" t="str">
        <f>VLOOKUP(P6273,'Classificazione UD'!A:B,2,FALSE)</f>
        <v>Amministrativo</v>
      </c>
    </row>
    <row r="6274" spans="1:17" ht="15" customHeight="1" x14ac:dyDescent="0.25">
      <c r="A6274" s="30">
        <v>2016</v>
      </c>
      <c r="B6274" s="3" t="s">
        <v>48</v>
      </c>
      <c r="C6274" s="3" t="s">
        <v>145</v>
      </c>
      <c r="D6274" s="3" t="s">
        <v>145</v>
      </c>
      <c r="E6274" s="3">
        <v>13</v>
      </c>
      <c r="F6274" s="3">
        <v>43</v>
      </c>
      <c r="G6274" s="3">
        <v>43</v>
      </c>
      <c r="H6274" s="3">
        <v>4019440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 t="str">
        <f>B6274&amp;" | "&amp;C6274&amp;" | "&amp;D6274</f>
        <v>documentazione_amministrativa / determinazioni | DETERMINAZIONE DIRIGENZIALE | DETERMINAZIONE DIRIGENZIALE</v>
      </c>
      <c r="Q6274" s="3" t="str">
        <f>VLOOKUP(P6274,'Classificazione UD'!A:B,2,FALSE)</f>
        <v>Amministrativo</v>
      </c>
    </row>
    <row r="6275" spans="1:17" ht="15" customHeight="1" x14ac:dyDescent="0.25">
      <c r="A6275" s="30">
        <v>2014</v>
      </c>
      <c r="B6275" s="3" t="s">
        <v>17</v>
      </c>
      <c r="C6275" s="3" t="s">
        <v>146</v>
      </c>
      <c r="D6275" s="3" t="s">
        <v>146</v>
      </c>
      <c r="E6275" s="3">
        <v>39</v>
      </c>
      <c r="F6275" s="3">
        <v>110</v>
      </c>
      <c r="G6275" s="3">
        <v>110</v>
      </c>
      <c r="H6275" s="3">
        <v>6946483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 t="str">
        <f>B6275&amp;" | "&amp;C6275&amp;" | "&amp;D6275</f>
        <v>documentazione_amministrativa / documentazione_contabile | ATTO DI LIQUIDAZIONE | ATTO DI LIQUIDAZIONE</v>
      </c>
      <c r="Q6275" s="3" t="str">
        <f>VLOOKUP(P6275,'Classificazione UD'!A:B,2,FALSE)</f>
        <v>Ordinativo</v>
      </c>
    </row>
    <row r="6276" spans="1:17" ht="15" customHeight="1" x14ac:dyDescent="0.25">
      <c r="A6276" s="30">
        <v>2015</v>
      </c>
      <c r="B6276" s="3" t="s">
        <v>17</v>
      </c>
      <c r="C6276" s="3" t="s">
        <v>146</v>
      </c>
      <c r="D6276" s="3" t="s">
        <v>146</v>
      </c>
      <c r="E6276" s="3">
        <v>63</v>
      </c>
      <c r="F6276" s="3">
        <v>142</v>
      </c>
      <c r="G6276" s="3">
        <v>142</v>
      </c>
      <c r="H6276" s="3">
        <v>14436873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 t="str">
        <f>B6276&amp;" | "&amp;C6276&amp;" | "&amp;D6276</f>
        <v>documentazione_amministrativa / documentazione_contabile | ATTO DI LIQUIDAZIONE | ATTO DI LIQUIDAZIONE</v>
      </c>
      <c r="Q6276" s="3" t="str">
        <f>VLOOKUP(P6276,'Classificazione UD'!A:B,2,FALSE)</f>
        <v>Ordinativo</v>
      </c>
    </row>
    <row r="6277" spans="1:17" ht="15" customHeight="1" x14ac:dyDescent="0.25">
      <c r="A6277" s="30">
        <v>2016</v>
      </c>
      <c r="B6277" s="3" t="s">
        <v>17</v>
      </c>
      <c r="C6277" s="3" t="s">
        <v>146</v>
      </c>
      <c r="D6277" s="3" t="s">
        <v>146</v>
      </c>
      <c r="E6277" s="3">
        <v>21</v>
      </c>
      <c r="F6277" s="3">
        <v>40</v>
      </c>
      <c r="G6277" s="3">
        <v>40</v>
      </c>
      <c r="H6277" s="3">
        <v>6184967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 t="str">
        <f>B6277&amp;" | "&amp;C6277&amp;" | "&amp;D6277</f>
        <v>documentazione_amministrativa / documentazione_contabile | ATTO DI LIQUIDAZIONE | ATTO DI LIQUIDAZIONE</v>
      </c>
      <c r="Q6277" s="3" t="str">
        <f>VLOOKUP(P6277,'Classificazione UD'!A:B,2,FALSE)</f>
        <v>Ordinativo</v>
      </c>
    </row>
    <row r="6278" spans="1:17" ht="15" customHeight="1" x14ac:dyDescent="0.25">
      <c r="A6278" s="30">
        <v>2014</v>
      </c>
      <c r="B6278" s="3" t="s">
        <v>36</v>
      </c>
      <c r="C6278" s="3" t="s">
        <v>50</v>
      </c>
      <c r="D6278" s="3" t="s">
        <v>50</v>
      </c>
      <c r="E6278" s="3">
        <v>326</v>
      </c>
      <c r="F6278" s="3">
        <v>1332</v>
      </c>
      <c r="G6278" s="3">
        <v>1332</v>
      </c>
      <c r="H6278" s="3">
        <v>361052796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 t="str">
        <f>B6278&amp;" | "&amp;C6278&amp;" | "&amp;D6278</f>
        <v>documentazione_amministrativa / documenti_protocollati | DOCUMENTO PROTOCOLLATO | DOCUMENTO PROTOCOLLATO</v>
      </c>
      <c r="Q6278" s="3" t="str">
        <f>VLOOKUP(P6278,'Classificazione UD'!A:B,2,FALSE)</f>
        <v>Protocollo</v>
      </c>
    </row>
    <row r="6279" spans="1:17" ht="15" customHeight="1" x14ac:dyDescent="0.25">
      <c r="A6279" s="30">
        <v>2015</v>
      </c>
      <c r="B6279" s="3" t="s">
        <v>36</v>
      </c>
      <c r="C6279" s="3" t="s">
        <v>50</v>
      </c>
      <c r="D6279" s="3" t="s">
        <v>50</v>
      </c>
      <c r="E6279" s="3">
        <v>660</v>
      </c>
      <c r="F6279" s="3">
        <v>2804</v>
      </c>
      <c r="G6279" s="3">
        <v>2804</v>
      </c>
      <c r="H6279" s="3">
        <v>785624051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 t="str">
        <f>B6279&amp;" | "&amp;C6279&amp;" | "&amp;D6279</f>
        <v>documentazione_amministrativa / documenti_protocollati | DOCUMENTO PROTOCOLLATO | DOCUMENTO PROTOCOLLATO</v>
      </c>
      <c r="Q6279" s="3" t="str">
        <f>VLOOKUP(P6279,'Classificazione UD'!A:B,2,FALSE)</f>
        <v>Protocollo</v>
      </c>
    </row>
    <row r="6280" spans="1:17" ht="15" customHeight="1" x14ac:dyDescent="0.25">
      <c r="A6280" s="30">
        <v>2016</v>
      </c>
      <c r="B6280" s="3" t="s">
        <v>36</v>
      </c>
      <c r="C6280" s="3" t="s">
        <v>50</v>
      </c>
      <c r="D6280" s="3" t="s">
        <v>50</v>
      </c>
      <c r="E6280" s="3">
        <v>602</v>
      </c>
      <c r="F6280" s="3">
        <v>2520</v>
      </c>
      <c r="G6280" s="3">
        <v>2520</v>
      </c>
      <c r="H6280" s="3">
        <v>1087812293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 t="str">
        <f>B6280&amp;" | "&amp;C6280&amp;" | "&amp;D6280</f>
        <v>documentazione_amministrativa / documenti_protocollati | DOCUMENTO PROTOCOLLATO | DOCUMENTO PROTOCOLLATO</v>
      </c>
      <c r="Q6280" s="3" t="str">
        <f>VLOOKUP(P6280,'Classificazione UD'!A:B,2,FALSE)</f>
        <v>Protocollo</v>
      </c>
    </row>
    <row r="6281" spans="1:17" ht="15" customHeight="1" x14ac:dyDescent="0.25">
      <c r="A6281" s="30">
        <v>2015</v>
      </c>
      <c r="B6281" s="3" t="s">
        <v>36</v>
      </c>
      <c r="C6281" s="3" t="s">
        <v>50</v>
      </c>
      <c r="D6281" s="3" t="s">
        <v>50</v>
      </c>
      <c r="E6281" s="3">
        <v>62</v>
      </c>
      <c r="F6281" s="3">
        <v>62</v>
      </c>
      <c r="G6281" s="3">
        <v>62</v>
      </c>
      <c r="H6281" s="3">
        <v>86150453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 t="str">
        <f>B6281&amp;" | "&amp;C6281&amp;" | "&amp;D6281</f>
        <v>documentazione_amministrativa / documenti_protocollati | DOCUMENTO PROTOCOLLATO | DOCUMENTO PROTOCOLLATO</v>
      </c>
      <c r="Q6281" s="3" t="str">
        <f>VLOOKUP(P6281,'Classificazione UD'!A:B,2,FALSE)</f>
        <v>Protocollo</v>
      </c>
    </row>
    <row r="6282" spans="1:17" ht="15" customHeight="1" x14ac:dyDescent="0.25">
      <c r="A6282" s="30">
        <v>2016</v>
      </c>
      <c r="B6282" s="3" t="s">
        <v>36</v>
      </c>
      <c r="C6282" s="3" t="s">
        <v>50</v>
      </c>
      <c r="D6282" s="3" t="s">
        <v>50</v>
      </c>
      <c r="E6282" s="3">
        <v>227</v>
      </c>
      <c r="F6282" s="3">
        <v>227</v>
      </c>
      <c r="G6282" s="3">
        <v>227</v>
      </c>
      <c r="H6282" s="3">
        <v>109644433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 t="str">
        <f>B6282&amp;" | "&amp;C6282&amp;" | "&amp;D6282</f>
        <v>documentazione_amministrativa / documenti_protocollati | DOCUMENTO PROTOCOLLATO | DOCUMENTO PROTOCOLLATO</v>
      </c>
      <c r="Q6282" s="3" t="str">
        <f>VLOOKUP(P6282,'Classificazione UD'!A:B,2,FALSE)</f>
        <v>Protocollo</v>
      </c>
    </row>
    <row r="6283" spans="1:17" ht="15" customHeight="1" x14ac:dyDescent="0.25">
      <c r="A6283" s="30">
        <v>2014</v>
      </c>
      <c r="B6283" s="3" t="s">
        <v>23</v>
      </c>
      <c r="C6283" s="3" t="s">
        <v>24</v>
      </c>
      <c r="D6283" s="3" t="s">
        <v>24</v>
      </c>
      <c r="E6283" s="3">
        <v>15</v>
      </c>
      <c r="F6283" s="3">
        <v>15</v>
      </c>
      <c r="G6283" s="3">
        <v>15</v>
      </c>
      <c r="H6283" s="3">
        <v>629461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 t="str">
        <f>B6283&amp;" | "&amp;C6283&amp;" | "&amp;D6283</f>
        <v>documentazione_amministrativa / altri_documenti | FOGLIO DI TRASFORMAZIONE | FOGLIO DI TRASFORMAZIONE</v>
      </c>
      <c r="Q6283" s="3" t="str">
        <f>VLOOKUP(P6283,'Classificazione UD'!A:B,2,FALSE)</f>
        <v>Tecnico</v>
      </c>
    </row>
    <row r="6284" spans="1:17" ht="15" customHeight="1" x14ac:dyDescent="0.25">
      <c r="A6284" s="30">
        <v>2015</v>
      </c>
      <c r="B6284" s="3" t="s">
        <v>23</v>
      </c>
      <c r="C6284" s="3" t="s">
        <v>24</v>
      </c>
      <c r="D6284" s="3" t="s">
        <v>24</v>
      </c>
      <c r="E6284" s="3">
        <v>11</v>
      </c>
      <c r="F6284" s="3">
        <v>11</v>
      </c>
      <c r="G6284" s="3">
        <v>11</v>
      </c>
      <c r="H6284" s="3">
        <v>965132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 t="str">
        <f>B6284&amp;" | "&amp;C6284&amp;" | "&amp;D6284</f>
        <v>documentazione_amministrativa / altri_documenti | FOGLIO DI TRASFORMAZIONE | FOGLIO DI TRASFORMAZIONE</v>
      </c>
      <c r="Q6284" s="3" t="str">
        <f>VLOOKUP(P6284,'Classificazione UD'!A:B,2,FALSE)</f>
        <v>Tecnico</v>
      </c>
    </row>
    <row r="6285" spans="1:17" ht="15" customHeight="1" x14ac:dyDescent="0.25">
      <c r="A6285" s="30">
        <v>2016</v>
      </c>
      <c r="B6285" s="3" t="s">
        <v>23</v>
      </c>
      <c r="C6285" s="3" t="s">
        <v>24</v>
      </c>
      <c r="D6285" s="3" t="s">
        <v>24</v>
      </c>
      <c r="E6285" s="3">
        <v>3</v>
      </c>
      <c r="F6285" s="3">
        <v>3</v>
      </c>
      <c r="G6285" s="3">
        <v>3</v>
      </c>
      <c r="H6285" s="3">
        <v>186354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 t="str">
        <f>B6285&amp;" | "&amp;C6285&amp;" | "&amp;D6285</f>
        <v>documentazione_amministrativa / altri_documenti | FOGLIO DI TRASFORMAZIONE | FOGLIO DI TRASFORMAZIONE</v>
      </c>
      <c r="Q6285" s="3" t="str">
        <f>VLOOKUP(P6285,'Classificazione UD'!A:B,2,FALSE)</f>
        <v>Tecnico</v>
      </c>
    </row>
    <row r="6286" spans="1:17" ht="15" customHeight="1" x14ac:dyDescent="0.25">
      <c r="A6286" s="30">
        <v>2015</v>
      </c>
      <c r="B6286" s="3" t="s">
        <v>17</v>
      </c>
      <c r="C6286" s="3" t="s">
        <v>27</v>
      </c>
      <c r="D6286" s="3" t="s">
        <v>19</v>
      </c>
      <c r="E6286" s="3">
        <v>101</v>
      </c>
      <c r="F6286" s="3">
        <v>202</v>
      </c>
      <c r="G6286" s="3">
        <v>404</v>
      </c>
      <c r="H6286" s="3">
        <v>45667088</v>
      </c>
      <c r="I6286" s="3">
        <v>202</v>
      </c>
      <c r="J6286" s="3">
        <v>404</v>
      </c>
      <c r="K6286" s="3">
        <v>472579</v>
      </c>
      <c r="L6286" s="3">
        <v>0</v>
      </c>
      <c r="M6286" s="3">
        <v>0</v>
      </c>
      <c r="N6286" s="3">
        <v>0</v>
      </c>
      <c r="O6286" s="3">
        <v>0</v>
      </c>
      <c r="P6286" s="3" t="str">
        <f>B6286&amp;" | "&amp;C6286&amp;" | "&amp;D6286</f>
        <v>documentazione_amministrativa / documentazione_contabile | FATTURA PASSIVA | FATTURA</v>
      </c>
      <c r="Q6286" s="3" t="str">
        <f>VLOOKUP(P6286,'Classificazione UD'!A:B,2,FALSE)</f>
        <v>Fiscale</v>
      </c>
    </row>
    <row r="6287" spans="1:17" ht="15" customHeight="1" x14ac:dyDescent="0.25">
      <c r="A6287" s="30">
        <v>2015</v>
      </c>
      <c r="B6287" s="3" t="s">
        <v>17</v>
      </c>
      <c r="C6287" s="3" t="s">
        <v>27</v>
      </c>
      <c r="D6287" s="3" t="s">
        <v>28</v>
      </c>
      <c r="E6287" s="3">
        <v>4</v>
      </c>
      <c r="F6287" s="3">
        <v>8</v>
      </c>
      <c r="G6287" s="3">
        <v>16</v>
      </c>
      <c r="H6287" s="3">
        <v>1726919</v>
      </c>
      <c r="I6287" s="3">
        <v>8</v>
      </c>
      <c r="J6287" s="3">
        <v>16</v>
      </c>
      <c r="K6287" s="3">
        <v>18716</v>
      </c>
      <c r="L6287" s="3">
        <v>0</v>
      </c>
      <c r="M6287" s="3">
        <v>0</v>
      </c>
      <c r="N6287" s="3">
        <v>0</v>
      </c>
      <c r="O6287" s="3">
        <v>0</v>
      </c>
      <c r="P6287" s="3" t="str">
        <f>B6287&amp;" | "&amp;C6287&amp;" | "&amp;D6287</f>
        <v>documentazione_amministrativa / documentazione_contabile | FATTURA PASSIVA | NOTA DI CREDITO</v>
      </c>
      <c r="Q6287" s="3" t="str">
        <f>VLOOKUP(P6287,'Classificazione UD'!A:B,2,FALSE)</f>
        <v>Fiscale</v>
      </c>
    </row>
    <row r="6288" spans="1:17" ht="15" customHeight="1" x14ac:dyDescent="0.25">
      <c r="A6288" s="30">
        <v>2016</v>
      </c>
      <c r="B6288" s="3" t="s">
        <v>17</v>
      </c>
      <c r="C6288" s="3" t="s">
        <v>27</v>
      </c>
      <c r="D6288" s="3" t="s">
        <v>19</v>
      </c>
      <c r="E6288" s="3">
        <v>941</v>
      </c>
      <c r="F6288" s="3">
        <v>1882</v>
      </c>
      <c r="G6288" s="3">
        <v>3764</v>
      </c>
      <c r="H6288" s="3">
        <v>801306921</v>
      </c>
      <c r="I6288" s="3">
        <v>1882</v>
      </c>
      <c r="J6288" s="3">
        <v>3764</v>
      </c>
      <c r="K6288" s="3">
        <v>4402585</v>
      </c>
      <c r="L6288" s="3">
        <v>0</v>
      </c>
      <c r="M6288" s="3">
        <v>0</v>
      </c>
      <c r="N6288" s="3">
        <v>0</v>
      </c>
      <c r="O6288" s="3">
        <v>0</v>
      </c>
      <c r="P6288" s="3" t="str">
        <f>B6288&amp;" | "&amp;C6288&amp;" | "&amp;D6288</f>
        <v>documentazione_amministrativa / documentazione_contabile | FATTURA PASSIVA | FATTURA</v>
      </c>
      <c r="Q6288" s="3" t="str">
        <f>VLOOKUP(P6288,'Classificazione UD'!A:B,2,FALSE)</f>
        <v>Fiscale</v>
      </c>
    </row>
    <row r="6289" spans="1:17" ht="15" customHeight="1" x14ac:dyDescent="0.25">
      <c r="A6289" s="30">
        <v>2016</v>
      </c>
      <c r="B6289" s="3" t="s">
        <v>17</v>
      </c>
      <c r="C6289" s="3" t="s">
        <v>27</v>
      </c>
      <c r="D6289" s="3" t="s">
        <v>28</v>
      </c>
      <c r="E6289" s="3">
        <v>51</v>
      </c>
      <c r="F6289" s="3">
        <v>102</v>
      </c>
      <c r="G6289" s="3">
        <v>204</v>
      </c>
      <c r="H6289" s="3">
        <v>40791292</v>
      </c>
      <c r="I6289" s="3">
        <v>102</v>
      </c>
      <c r="J6289" s="3">
        <v>204</v>
      </c>
      <c r="K6289" s="3">
        <v>238493</v>
      </c>
      <c r="L6289" s="3">
        <v>0</v>
      </c>
      <c r="M6289" s="3">
        <v>0</v>
      </c>
      <c r="N6289" s="3">
        <v>0</v>
      </c>
      <c r="O6289" s="3">
        <v>0</v>
      </c>
      <c r="P6289" s="3" t="str">
        <f>B6289&amp;" | "&amp;C6289&amp;" | "&amp;D6289</f>
        <v>documentazione_amministrativa / documentazione_contabile | FATTURA PASSIVA | NOTA DI CREDITO</v>
      </c>
      <c r="Q6289" s="3" t="str">
        <f>VLOOKUP(P6289,'Classificazione UD'!A:B,2,FALSE)</f>
        <v>Fiscale</v>
      </c>
    </row>
    <row r="6290" spans="1:17" ht="15" customHeight="1" x14ac:dyDescent="0.25">
      <c r="A6290" s="30">
        <v>2014</v>
      </c>
      <c r="B6290" s="3" t="s">
        <v>23</v>
      </c>
      <c r="C6290" s="3" t="s">
        <v>24</v>
      </c>
      <c r="D6290" s="3" t="s">
        <v>24</v>
      </c>
      <c r="E6290" s="3">
        <v>15</v>
      </c>
      <c r="F6290" s="3">
        <v>15</v>
      </c>
      <c r="G6290" s="3">
        <v>15</v>
      </c>
      <c r="H6290" s="3">
        <v>629461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 t="str">
        <f>B6290&amp;" | "&amp;C6290&amp;" | "&amp;D6290</f>
        <v>documentazione_amministrativa / altri_documenti | FOGLIO DI TRASFORMAZIONE | FOGLIO DI TRASFORMAZIONE</v>
      </c>
      <c r="Q6290" s="3" t="str">
        <f>VLOOKUP(P6290,'Classificazione UD'!A:B,2,FALSE)</f>
        <v>Tecnico</v>
      </c>
    </row>
    <row r="6291" spans="1:17" ht="15" customHeight="1" x14ac:dyDescent="0.25">
      <c r="A6291" s="30">
        <v>2015</v>
      </c>
      <c r="B6291" s="3" t="s">
        <v>23</v>
      </c>
      <c r="C6291" s="3" t="s">
        <v>24</v>
      </c>
      <c r="D6291" s="3" t="s">
        <v>24</v>
      </c>
      <c r="E6291" s="3">
        <v>11</v>
      </c>
      <c r="F6291" s="3">
        <v>11</v>
      </c>
      <c r="G6291" s="3">
        <v>11</v>
      </c>
      <c r="H6291" s="3">
        <v>965132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 t="str">
        <f>B6291&amp;" | "&amp;C6291&amp;" | "&amp;D6291</f>
        <v>documentazione_amministrativa / altri_documenti | FOGLIO DI TRASFORMAZIONE | FOGLIO DI TRASFORMAZIONE</v>
      </c>
      <c r="Q6291" s="3" t="str">
        <f>VLOOKUP(P6291,'Classificazione UD'!A:B,2,FALSE)</f>
        <v>Tecnico</v>
      </c>
    </row>
    <row r="6292" spans="1:17" ht="15" customHeight="1" x14ac:dyDescent="0.25">
      <c r="A6292" s="30">
        <v>2016</v>
      </c>
      <c r="B6292" s="3" t="s">
        <v>23</v>
      </c>
      <c r="C6292" s="3" t="s">
        <v>24</v>
      </c>
      <c r="D6292" s="3" t="s">
        <v>24</v>
      </c>
      <c r="E6292" s="3">
        <v>3</v>
      </c>
      <c r="F6292" s="3">
        <v>3</v>
      </c>
      <c r="G6292" s="3">
        <v>3</v>
      </c>
      <c r="H6292" s="3">
        <v>186354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 t="str">
        <f>B6292&amp;" | "&amp;C6292&amp;" | "&amp;D6292</f>
        <v>documentazione_amministrativa / altri_documenti | FOGLIO DI TRASFORMAZIONE | FOGLIO DI TRASFORMAZIONE</v>
      </c>
      <c r="Q6292" s="3" t="str">
        <f>VLOOKUP(P6292,'Classificazione UD'!A:B,2,FALSE)</f>
        <v>Tecnico</v>
      </c>
    </row>
    <row r="6293" spans="1:17" ht="15" customHeight="1" x14ac:dyDescent="0.25">
      <c r="A6293" s="30">
        <v>2015</v>
      </c>
      <c r="B6293" s="3" t="s">
        <v>17</v>
      </c>
      <c r="C6293" s="3" t="s">
        <v>18</v>
      </c>
      <c r="D6293" s="3" t="s">
        <v>19</v>
      </c>
      <c r="E6293" s="3">
        <v>12</v>
      </c>
      <c r="F6293" s="3">
        <v>27</v>
      </c>
      <c r="G6293" s="3">
        <v>49</v>
      </c>
      <c r="H6293" s="3">
        <v>156811</v>
      </c>
      <c r="I6293" s="3">
        <v>23</v>
      </c>
      <c r="J6293" s="3">
        <v>46</v>
      </c>
      <c r="K6293" s="3">
        <v>96112</v>
      </c>
      <c r="L6293" s="3">
        <v>0</v>
      </c>
      <c r="M6293" s="3">
        <v>0</v>
      </c>
      <c r="N6293" s="3">
        <v>0</v>
      </c>
      <c r="O6293" s="3">
        <v>0</v>
      </c>
      <c r="P6293" s="3" t="str">
        <f>B6293&amp;" | "&amp;C6293&amp;" | "&amp;D6293</f>
        <v>documentazione_amministrativa / documentazione_contabile | FATTURA ATTIVA | FATTURA</v>
      </c>
      <c r="Q6293" s="3" t="str">
        <f>VLOOKUP(P6293,'Classificazione UD'!A:B,2,FALSE)</f>
        <v>Fiscale</v>
      </c>
    </row>
    <row r="6294" spans="1:17" ht="15" customHeight="1" x14ac:dyDescent="0.25">
      <c r="A6294" s="30">
        <v>2016</v>
      </c>
      <c r="B6294" s="3" t="s">
        <v>17</v>
      </c>
      <c r="C6294" s="3" t="s">
        <v>18</v>
      </c>
      <c r="D6294" s="3" t="s">
        <v>19</v>
      </c>
      <c r="E6294" s="3">
        <v>36</v>
      </c>
      <c r="F6294" s="3">
        <v>72</v>
      </c>
      <c r="G6294" s="3">
        <v>144</v>
      </c>
      <c r="H6294" s="3">
        <v>393469</v>
      </c>
      <c r="I6294" s="3">
        <v>54</v>
      </c>
      <c r="J6294" s="3">
        <v>108</v>
      </c>
      <c r="K6294" s="3">
        <v>226100</v>
      </c>
      <c r="L6294" s="3">
        <v>0</v>
      </c>
      <c r="M6294" s="3">
        <v>0</v>
      </c>
      <c r="N6294" s="3">
        <v>0</v>
      </c>
      <c r="O6294" s="3">
        <v>0</v>
      </c>
      <c r="P6294" s="3" t="str">
        <f>B6294&amp;" | "&amp;C6294&amp;" | "&amp;D6294</f>
        <v>documentazione_amministrativa / documentazione_contabile | FATTURA ATTIVA | FATTURA</v>
      </c>
      <c r="Q6294" s="3" t="str">
        <f>VLOOKUP(P6294,'Classificazione UD'!A:B,2,FALSE)</f>
        <v>Fiscale</v>
      </c>
    </row>
    <row r="6295" spans="1:17" ht="15" customHeight="1" x14ac:dyDescent="0.25">
      <c r="A6295" s="30">
        <v>2015</v>
      </c>
      <c r="B6295" s="3" t="s">
        <v>20</v>
      </c>
      <c r="C6295" s="3" t="s">
        <v>112</v>
      </c>
      <c r="D6295" s="3" t="s">
        <v>112</v>
      </c>
      <c r="E6295" s="3">
        <v>8210</v>
      </c>
      <c r="F6295" s="3">
        <v>8210</v>
      </c>
      <c r="G6295" s="3">
        <v>8210</v>
      </c>
      <c r="H6295" s="3">
        <v>276589357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 t="str">
        <f>B6295&amp;" | "&amp;C6295&amp;" | "&amp;D6295</f>
        <v>documentazione_amministrativa / registri | REGISTRO GIORNALIERO PROTOCOLLO | REGISTRO GIORNALIERO PROTOCOLLO</v>
      </c>
      <c r="Q6295" s="3" t="str">
        <f>VLOOKUP(P6295,'Classificazione UD'!A:B,2,FALSE)</f>
        <v>RGP</v>
      </c>
    </row>
    <row r="6296" spans="1:17" ht="15" customHeight="1" x14ac:dyDescent="0.25">
      <c r="A6296" s="30">
        <v>2016</v>
      </c>
      <c r="B6296" s="3" t="s">
        <v>20</v>
      </c>
      <c r="C6296" s="3" t="s">
        <v>112</v>
      </c>
      <c r="D6296" s="3" t="s">
        <v>112</v>
      </c>
      <c r="E6296" s="3">
        <v>29927</v>
      </c>
      <c r="F6296" s="3">
        <v>29927</v>
      </c>
      <c r="G6296" s="3">
        <v>29927</v>
      </c>
      <c r="H6296" s="3">
        <v>1020188235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 t="str">
        <f>B6296&amp;" | "&amp;C6296&amp;" | "&amp;D6296</f>
        <v>documentazione_amministrativa / registri | REGISTRO GIORNALIERO PROTOCOLLO | REGISTRO GIORNALIERO PROTOCOLLO</v>
      </c>
      <c r="Q6296" s="3" t="str">
        <f>VLOOKUP(P6296,'Classificazione UD'!A:B,2,FALSE)</f>
        <v>RGP</v>
      </c>
    </row>
    <row r="6297" spans="1:17" ht="15" customHeight="1" x14ac:dyDescent="0.25">
      <c r="A6297" s="30">
        <v>2014</v>
      </c>
      <c r="B6297" s="3" t="s">
        <v>17</v>
      </c>
      <c r="C6297" s="3" t="s">
        <v>57</v>
      </c>
      <c r="D6297" s="3" t="s">
        <v>57</v>
      </c>
      <c r="E6297" s="3">
        <v>173</v>
      </c>
      <c r="F6297" s="3">
        <v>1452</v>
      </c>
      <c r="G6297" s="3">
        <v>1625</v>
      </c>
      <c r="H6297" s="3">
        <v>105832879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 t="str">
        <f>B6297&amp;" | "&amp;C6297&amp;" | "&amp;D6297</f>
        <v>documentazione_amministrativa / documentazione_contabile | FLUSSO ORDINATIVI | FLUSSO ORDINATIVI</v>
      </c>
      <c r="Q6297" s="3" t="str">
        <f>VLOOKUP(P6297,'Classificazione UD'!A:B,2,FALSE)</f>
        <v>Ordinativo</v>
      </c>
    </row>
    <row r="6298" spans="1:17" ht="15" customHeight="1" x14ac:dyDescent="0.25">
      <c r="A6298" s="30">
        <v>2014</v>
      </c>
      <c r="B6298" s="3" t="s">
        <v>17</v>
      </c>
      <c r="C6298" s="3" t="s">
        <v>150</v>
      </c>
      <c r="D6298" s="3" t="s">
        <v>150</v>
      </c>
      <c r="E6298" s="3">
        <v>248</v>
      </c>
      <c r="F6298" s="3">
        <v>248</v>
      </c>
      <c r="G6298" s="3">
        <v>248</v>
      </c>
      <c r="H6298" s="3">
        <v>8320689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 t="str">
        <f>B6298&amp;" | "&amp;C6298&amp;" | "&amp;D6298</f>
        <v>documentazione_amministrativa / documentazione_contabile | FLUSSO PROVVISORI DI INCASSO | FLUSSO PROVVISORI DI INCASSO</v>
      </c>
      <c r="Q6298" s="3" t="str">
        <f>VLOOKUP(P6298,'Classificazione UD'!A:B,2,FALSE)</f>
        <v>Ordinativo</v>
      </c>
    </row>
    <row r="6299" spans="1:17" ht="15" customHeight="1" x14ac:dyDescent="0.25">
      <c r="A6299" s="30">
        <v>2015</v>
      </c>
      <c r="B6299" s="3" t="s">
        <v>17</v>
      </c>
      <c r="C6299" s="3" t="s">
        <v>150</v>
      </c>
      <c r="D6299" s="3" t="s">
        <v>150</v>
      </c>
      <c r="E6299" s="3">
        <v>1</v>
      </c>
      <c r="F6299" s="3">
        <v>1</v>
      </c>
      <c r="G6299" s="3">
        <v>1</v>
      </c>
      <c r="H6299" s="3">
        <v>39169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 t="str">
        <f>B6299&amp;" | "&amp;C6299&amp;" | "&amp;D6299</f>
        <v>documentazione_amministrativa / documentazione_contabile | FLUSSO PROVVISORI DI INCASSO | FLUSSO PROVVISORI DI INCASSO</v>
      </c>
      <c r="Q6299" s="3" t="str">
        <f>VLOOKUP(P6299,'Classificazione UD'!A:B,2,FALSE)</f>
        <v>Ordinativo</v>
      </c>
    </row>
    <row r="6300" spans="1:17" ht="15" customHeight="1" x14ac:dyDescent="0.25">
      <c r="A6300" s="30">
        <v>2014</v>
      </c>
      <c r="B6300" s="3" t="s">
        <v>17</v>
      </c>
      <c r="C6300" s="3" t="s">
        <v>151</v>
      </c>
      <c r="D6300" s="3" t="s">
        <v>151</v>
      </c>
      <c r="E6300" s="3">
        <v>137</v>
      </c>
      <c r="F6300" s="3">
        <v>137</v>
      </c>
      <c r="G6300" s="3">
        <v>137</v>
      </c>
      <c r="H6300" s="3">
        <v>1318925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 t="str">
        <f>B6300&amp;" | "&amp;C6300&amp;" | "&amp;D6300</f>
        <v>documentazione_amministrativa / documentazione_contabile | FLUSSO PROVVISORI DI PAGAMENTO | FLUSSO PROVVISORI DI PAGAMENTO</v>
      </c>
      <c r="Q6300" s="3" t="str">
        <f>VLOOKUP(P6300,'Classificazione UD'!A:B,2,FALSE)</f>
        <v>Ordinativo</v>
      </c>
    </row>
    <row r="6301" spans="1:17" ht="15" customHeight="1" x14ac:dyDescent="0.25">
      <c r="A6301" s="30">
        <v>2015</v>
      </c>
      <c r="B6301" s="3" t="s">
        <v>17</v>
      </c>
      <c r="C6301" s="3" t="s">
        <v>151</v>
      </c>
      <c r="D6301" s="3" t="s">
        <v>151</v>
      </c>
      <c r="E6301" s="3">
        <v>1</v>
      </c>
      <c r="F6301" s="3">
        <v>1</v>
      </c>
      <c r="G6301" s="3">
        <v>1</v>
      </c>
      <c r="H6301" s="3">
        <v>6388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 t="str">
        <f>B6301&amp;" | "&amp;C6301&amp;" | "&amp;D6301</f>
        <v>documentazione_amministrativa / documentazione_contabile | FLUSSO PROVVISORI DI PAGAMENTO | FLUSSO PROVVISORI DI PAGAMENTO</v>
      </c>
      <c r="Q6301" s="3" t="str">
        <f>VLOOKUP(P6301,'Classificazione UD'!A:B,2,FALSE)</f>
        <v>Ordinativo</v>
      </c>
    </row>
    <row r="6302" spans="1:17" ht="15" customHeight="1" x14ac:dyDescent="0.25">
      <c r="A6302" s="30">
        <v>2014</v>
      </c>
      <c r="B6302" s="3" t="s">
        <v>23</v>
      </c>
      <c r="C6302" s="3" t="s">
        <v>24</v>
      </c>
      <c r="D6302" s="3" t="s">
        <v>24</v>
      </c>
      <c r="E6302" s="3">
        <v>15</v>
      </c>
      <c r="F6302" s="3">
        <v>15</v>
      </c>
      <c r="G6302" s="3">
        <v>15</v>
      </c>
      <c r="H6302" s="3">
        <v>571288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 t="str">
        <f>B6302&amp;" | "&amp;C6302&amp;" | "&amp;D6302</f>
        <v>documentazione_amministrativa / altri_documenti | FOGLIO DI TRASFORMAZIONE | FOGLIO DI TRASFORMAZIONE</v>
      </c>
      <c r="Q6302" s="3" t="str">
        <f>VLOOKUP(P6302,'Classificazione UD'!A:B,2,FALSE)</f>
        <v>Tecnico</v>
      </c>
    </row>
    <row r="6303" spans="1:17" ht="15" customHeight="1" x14ac:dyDescent="0.25">
      <c r="A6303" s="30">
        <v>2015</v>
      </c>
      <c r="B6303" s="3" t="s">
        <v>23</v>
      </c>
      <c r="C6303" s="3" t="s">
        <v>24</v>
      </c>
      <c r="D6303" s="3" t="s">
        <v>24</v>
      </c>
      <c r="E6303" s="3">
        <v>13</v>
      </c>
      <c r="F6303" s="3">
        <v>13</v>
      </c>
      <c r="G6303" s="3">
        <v>13</v>
      </c>
      <c r="H6303" s="3">
        <v>1198441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 t="str">
        <f>B6303&amp;" | "&amp;C6303&amp;" | "&amp;D6303</f>
        <v>documentazione_amministrativa / altri_documenti | FOGLIO DI TRASFORMAZIONE | FOGLIO DI TRASFORMAZIONE</v>
      </c>
      <c r="Q6303" s="3" t="str">
        <f>VLOOKUP(P6303,'Classificazione UD'!A:B,2,FALSE)</f>
        <v>Tecnico</v>
      </c>
    </row>
    <row r="6304" spans="1:17" ht="15" customHeight="1" x14ac:dyDescent="0.25">
      <c r="A6304" s="30">
        <v>2016</v>
      </c>
      <c r="B6304" s="3" t="s">
        <v>23</v>
      </c>
      <c r="C6304" s="3" t="s">
        <v>24</v>
      </c>
      <c r="D6304" s="3" t="s">
        <v>24</v>
      </c>
      <c r="E6304" s="3">
        <v>3</v>
      </c>
      <c r="F6304" s="3">
        <v>3</v>
      </c>
      <c r="G6304" s="3">
        <v>3</v>
      </c>
      <c r="H6304" s="3">
        <v>186354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 t="str">
        <f>B6304&amp;" | "&amp;C6304&amp;" | "&amp;D6304</f>
        <v>documentazione_amministrativa / altri_documenti | FOGLIO DI TRASFORMAZIONE | FOGLIO DI TRASFORMAZIONE</v>
      </c>
      <c r="Q6304" s="3" t="str">
        <f>VLOOKUP(P6304,'Classificazione UD'!A:B,2,FALSE)</f>
        <v>Tecnico</v>
      </c>
    </row>
    <row r="6305" spans="1:17" ht="15" customHeight="1" x14ac:dyDescent="0.25">
      <c r="A6305" s="30">
        <v>2015</v>
      </c>
      <c r="B6305" s="3" t="s">
        <v>17</v>
      </c>
      <c r="C6305" s="3" t="s">
        <v>27</v>
      </c>
      <c r="D6305" s="3" t="s">
        <v>19</v>
      </c>
      <c r="E6305" s="3">
        <v>16377</v>
      </c>
      <c r="F6305" s="3">
        <v>32923</v>
      </c>
      <c r="G6305" s="3">
        <v>65677</v>
      </c>
      <c r="H6305" s="3">
        <v>1359791493</v>
      </c>
      <c r="I6305" s="3">
        <v>17576</v>
      </c>
      <c r="J6305" s="3">
        <v>35152</v>
      </c>
      <c r="K6305" s="3">
        <v>9033095</v>
      </c>
      <c r="L6305" s="3">
        <v>0</v>
      </c>
      <c r="M6305" s="3">
        <v>0</v>
      </c>
      <c r="N6305" s="3">
        <v>0</v>
      </c>
      <c r="O6305" s="3">
        <v>0</v>
      </c>
      <c r="P6305" s="3" t="str">
        <f>B6305&amp;" | "&amp;C6305&amp;" | "&amp;D6305</f>
        <v>documentazione_amministrativa / documentazione_contabile | FATTURA PASSIVA | FATTURA</v>
      </c>
      <c r="Q6305" s="3" t="str">
        <f>VLOOKUP(P6305,'Classificazione UD'!A:B,2,FALSE)</f>
        <v>Fiscale</v>
      </c>
    </row>
    <row r="6306" spans="1:17" ht="15" customHeight="1" x14ac:dyDescent="0.25">
      <c r="A6306" s="30">
        <v>2015</v>
      </c>
      <c r="B6306" s="3" t="s">
        <v>17</v>
      </c>
      <c r="C6306" s="3" t="s">
        <v>27</v>
      </c>
      <c r="D6306" s="3" t="s">
        <v>28</v>
      </c>
      <c r="E6306" s="3">
        <v>315</v>
      </c>
      <c r="F6306" s="3">
        <v>631</v>
      </c>
      <c r="G6306" s="3">
        <v>1261</v>
      </c>
      <c r="H6306" s="3">
        <v>23915365</v>
      </c>
      <c r="I6306" s="3">
        <v>349</v>
      </c>
      <c r="J6306" s="3">
        <v>698</v>
      </c>
      <c r="K6306" s="3">
        <v>257239</v>
      </c>
      <c r="L6306" s="3">
        <v>0</v>
      </c>
      <c r="M6306" s="3">
        <v>0</v>
      </c>
      <c r="N6306" s="3">
        <v>0</v>
      </c>
      <c r="O6306" s="3">
        <v>0</v>
      </c>
      <c r="P6306" s="3" t="str">
        <f>B6306&amp;" | "&amp;C6306&amp;" | "&amp;D6306</f>
        <v>documentazione_amministrativa / documentazione_contabile | FATTURA PASSIVA | NOTA DI CREDITO</v>
      </c>
      <c r="Q6306" s="3" t="str">
        <f>VLOOKUP(P6306,'Classificazione UD'!A:B,2,FALSE)</f>
        <v>Fiscale</v>
      </c>
    </row>
    <row r="6307" spans="1:17" ht="15" customHeight="1" x14ac:dyDescent="0.25">
      <c r="A6307" s="30">
        <v>2015</v>
      </c>
      <c r="B6307" s="3" t="s">
        <v>17</v>
      </c>
      <c r="C6307" s="3" t="s">
        <v>27</v>
      </c>
      <c r="D6307" s="3" t="s">
        <v>19</v>
      </c>
      <c r="E6307" s="3">
        <v>516</v>
      </c>
      <c r="F6307" s="3">
        <v>1032</v>
      </c>
      <c r="G6307" s="3">
        <v>2064</v>
      </c>
      <c r="H6307" s="3">
        <v>153645281</v>
      </c>
      <c r="I6307" s="3">
        <v>587</v>
      </c>
      <c r="J6307" s="3">
        <v>1174</v>
      </c>
      <c r="K6307" s="3">
        <v>410615</v>
      </c>
      <c r="L6307" s="3">
        <v>0</v>
      </c>
      <c r="M6307" s="3">
        <v>0</v>
      </c>
      <c r="N6307" s="3">
        <v>0</v>
      </c>
      <c r="O6307" s="3">
        <v>0</v>
      </c>
      <c r="P6307" s="3" t="str">
        <f>B6307&amp;" | "&amp;C6307&amp;" | "&amp;D6307</f>
        <v>documentazione_amministrativa / documentazione_contabile | FATTURA PASSIVA | FATTURA</v>
      </c>
      <c r="Q6307" s="3" t="str">
        <f>VLOOKUP(P6307,'Classificazione UD'!A:B,2,FALSE)</f>
        <v>Fiscale</v>
      </c>
    </row>
    <row r="6308" spans="1:17" ht="15" customHeight="1" x14ac:dyDescent="0.25">
      <c r="A6308" s="30">
        <v>2015</v>
      </c>
      <c r="B6308" s="3" t="s">
        <v>17</v>
      </c>
      <c r="C6308" s="3" t="s">
        <v>27</v>
      </c>
      <c r="D6308" s="3" t="s">
        <v>28</v>
      </c>
      <c r="E6308" s="3">
        <v>10</v>
      </c>
      <c r="F6308" s="3">
        <v>20</v>
      </c>
      <c r="G6308" s="3">
        <v>40</v>
      </c>
      <c r="H6308" s="3">
        <v>1577984</v>
      </c>
      <c r="I6308" s="3">
        <v>10</v>
      </c>
      <c r="J6308" s="3">
        <v>20</v>
      </c>
      <c r="K6308" s="3">
        <v>4679</v>
      </c>
      <c r="L6308" s="3">
        <v>0</v>
      </c>
      <c r="M6308" s="3">
        <v>0</v>
      </c>
      <c r="N6308" s="3">
        <v>0</v>
      </c>
      <c r="O6308" s="3">
        <v>0</v>
      </c>
      <c r="P6308" s="3" t="str">
        <f>B6308&amp;" | "&amp;C6308&amp;" | "&amp;D6308</f>
        <v>documentazione_amministrativa / documentazione_contabile | FATTURA PASSIVA | NOTA DI CREDITO</v>
      </c>
      <c r="Q6308" s="3" t="str">
        <f>VLOOKUP(P6308,'Classificazione UD'!A:B,2,FALSE)</f>
        <v>Fiscale</v>
      </c>
    </row>
    <row r="6309" spans="1:17" ht="15" customHeight="1" x14ac:dyDescent="0.25">
      <c r="A6309" s="30">
        <v>2015</v>
      </c>
      <c r="B6309" s="3" t="s">
        <v>17</v>
      </c>
      <c r="C6309" s="3" t="s">
        <v>27</v>
      </c>
      <c r="D6309" s="3" t="s">
        <v>19</v>
      </c>
      <c r="E6309" s="3">
        <v>102</v>
      </c>
      <c r="F6309" s="3">
        <v>205</v>
      </c>
      <c r="G6309" s="3">
        <v>409</v>
      </c>
      <c r="H6309" s="3">
        <v>21776524</v>
      </c>
      <c r="I6309" s="3">
        <v>118</v>
      </c>
      <c r="J6309" s="3">
        <v>236</v>
      </c>
      <c r="K6309" s="3">
        <v>96263</v>
      </c>
      <c r="L6309" s="3">
        <v>0</v>
      </c>
      <c r="M6309" s="3">
        <v>0</v>
      </c>
      <c r="N6309" s="3">
        <v>0</v>
      </c>
      <c r="O6309" s="3">
        <v>0</v>
      </c>
      <c r="P6309" s="3" t="str">
        <f>B6309&amp;" | "&amp;C6309&amp;" | "&amp;D6309</f>
        <v>documentazione_amministrativa / documentazione_contabile | FATTURA PASSIVA | FATTURA</v>
      </c>
      <c r="Q6309" s="3" t="str">
        <f>VLOOKUP(P6309,'Classificazione UD'!A:B,2,FALSE)</f>
        <v>Fiscale</v>
      </c>
    </row>
    <row r="6310" spans="1:17" ht="15" customHeight="1" x14ac:dyDescent="0.25">
      <c r="A6310" s="30">
        <v>2015</v>
      </c>
      <c r="B6310" s="3" t="s">
        <v>17</v>
      </c>
      <c r="C6310" s="3" t="s">
        <v>27</v>
      </c>
      <c r="D6310" s="3" t="s">
        <v>28</v>
      </c>
      <c r="E6310" s="3">
        <v>3</v>
      </c>
      <c r="F6310" s="3">
        <v>6</v>
      </c>
      <c r="G6310" s="3">
        <v>12</v>
      </c>
      <c r="H6310" s="3">
        <v>38443</v>
      </c>
      <c r="I6310" s="3">
        <v>3</v>
      </c>
      <c r="J6310" s="3">
        <v>6</v>
      </c>
      <c r="K6310" s="3">
        <v>1400</v>
      </c>
      <c r="L6310" s="3">
        <v>0</v>
      </c>
      <c r="M6310" s="3">
        <v>0</v>
      </c>
      <c r="N6310" s="3">
        <v>0</v>
      </c>
      <c r="O6310" s="3">
        <v>0</v>
      </c>
      <c r="P6310" s="3" t="str">
        <f>B6310&amp;" | "&amp;C6310&amp;" | "&amp;D6310</f>
        <v>documentazione_amministrativa / documentazione_contabile | FATTURA PASSIVA | NOTA DI CREDITO</v>
      </c>
      <c r="Q6310" s="3" t="str">
        <f>VLOOKUP(P6310,'Classificazione UD'!A:B,2,FALSE)</f>
        <v>Fiscale</v>
      </c>
    </row>
    <row r="6311" spans="1:17" ht="15" customHeight="1" x14ac:dyDescent="0.25">
      <c r="A6311" s="30">
        <v>2015</v>
      </c>
      <c r="B6311" s="3" t="s">
        <v>17</v>
      </c>
      <c r="C6311" s="3" t="s">
        <v>27</v>
      </c>
      <c r="D6311" s="3" t="s">
        <v>19</v>
      </c>
      <c r="E6311" s="3">
        <v>65</v>
      </c>
      <c r="F6311" s="3">
        <v>130</v>
      </c>
      <c r="G6311" s="3">
        <v>260</v>
      </c>
      <c r="H6311" s="3">
        <v>5027144</v>
      </c>
      <c r="I6311" s="3">
        <v>78</v>
      </c>
      <c r="J6311" s="3">
        <v>156</v>
      </c>
      <c r="K6311" s="3">
        <v>66785</v>
      </c>
      <c r="L6311" s="3">
        <v>0</v>
      </c>
      <c r="M6311" s="3">
        <v>0</v>
      </c>
      <c r="N6311" s="3">
        <v>0</v>
      </c>
      <c r="O6311" s="3">
        <v>0</v>
      </c>
      <c r="P6311" s="3" t="str">
        <f>B6311&amp;" | "&amp;C6311&amp;" | "&amp;D6311</f>
        <v>documentazione_amministrativa / documentazione_contabile | FATTURA PASSIVA | FATTURA</v>
      </c>
      <c r="Q6311" s="3" t="str">
        <f>VLOOKUP(P6311,'Classificazione UD'!A:B,2,FALSE)</f>
        <v>Fiscale</v>
      </c>
    </row>
    <row r="6312" spans="1:17" ht="15" customHeight="1" x14ac:dyDescent="0.25">
      <c r="A6312" s="30">
        <v>2015</v>
      </c>
      <c r="B6312" s="3" t="s">
        <v>17</v>
      </c>
      <c r="C6312" s="3" t="s">
        <v>25</v>
      </c>
      <c r="D6312" s="3" t="s">
        <v>25</v>
      </c>
      <c r="E6312" s="3">
        <v>1</v>
      </c>
      <c r="F6312" s="3">
        <v>2</v>
      </c>
      <c r="G6312" s="3">
        <v>2</v>
      </c>
      <c r="H6312" s="3">
        <v>22723700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 t="str">
        <f>B6312&amp;" | "&amp;C6312&amp;" | "&amp;D6312</f>
        <v>documentazione_amministrativa / documentazione_contabile | LIBRO_GIORNALE | LIBRO_GIORNALE</v>
      </c>
      <c r="Q6312" s="3" t="str">
        <f>VLOOKUP(P6312,'Classificazione UD'!A:B,2,FALSE)</f>
        <v>Fiscale</v>
      </c>
    </row>
    <row r="6313" spans="1:17" ht="15" customHeight="1" x14ac:dyDescent="0.25">
      <c r="A6313" s="30">
        <v>2015</v>
      </c>
      <c r="B6313" s="3" t="s">
        <v>17</v>
      </c>
      <c r="C6313" s="3" t="s">
        <v>26</v>
      </c>
      <c r="D6313" s="3" t="s">
        <v>26</v>
      </c>
      <c r="E6313" s="3">
        <v>1</v>
      </c>
      <c r="F6313" s="3">
        <v>2</v>
      </c>
      <c r="G6313" s="3">
        <v>2</v>
      </c>
      <c r="H6313" s="3">
        <v>1990421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 t="str">
        <f>B6313&amp;" | "&amp;C6313&amp;" | "&amp;D6313</f>
        <v>documentazione_amministrativa / documentazione_contabile | LIBRO_INVENTARI | LIBRO_INVENTARI</v>
      </c>
      <c r="Q6313" s="3" t="str">
        <f>VLOOKUP(P6313,'Classificazione UD'!A:B,2,FALSE)</f>
        <v>Fiscale</v>
      </c>
    </row>
    <row r="6314" spans="1:17" ht="15" customHeight="1" x14ac:dyDescent="0.25">
      <c r="A6314" s="30">
        <v>2014</v>
      </c>
      <c r="B6314" s="3" t="s">
        <v>17</v>
      </c>
      <c r="C6314" s="3" t="s">
        <v>58</v>
      </c>
      <c r="D6314" s="3" t="s">
        <v>58</v>
      </c>
      <c r="E6314" s="3">
        <v>714</v>
      </c>
      <c r="F6314" s="3">
        <v>714</v>
      </c>
      <c r="G6314" s="3">
        <v>714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 t="str">
        <f>B6314&amp;" | "&amp;C6314&amp;" | "&amp;D6314</f>
        <v>documentazione_amministrativa / documentazione_contabile | MANDATO | MANDATO</v>
      </c>
      <c r="Q6314" s="3" t="str">
        <f>VLOOKUP(P6314,'Classificazione UD'!A:B,2,FALSE)</f>
        <v>Ordinativo</v>
      </c>
    </row>
    <row r="6315" spans="1:17" ht="15" customHeight="1" x14ac:dyDescent="0.25">
      <c r="A6315" s="30">
        <v>2016</v>
      </c>
      <c r="B6315" s="3" t="s">
        <v>20</v>
      </c>
      <c r="C6315" s="3" t="s">
        <v>158</v>
      </c>
      <c r="D6315" s="3" t="s">
        <v>158</v>
      </c>
      <c r="E6315" s="3">
        <v>1</v>
      </c>
      <c r="F6315" s="3">
        <v>2</v>
      </c>
      <c r="G6315" s="3">
        <v>2</v>
      </c>
      <c r="H6315" s="3">
        <v>8458046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 t="str">
        <f>B6315&amp;" | "&amp;C6315&amp;" | "&amp;D6315</f>
        <v>documentazione_amministrativa / registri | REGISTRO ANNUALE | REGISTRO ANNUALE</v>
      </c>
      <c r="Q6315" s="3" t="str">
        <f>VLOOKUP(P6315,'Classificazione UD'!A:B,2,FALSE)</f>
        <v>Fiscale</v>
      </c>
    </row>
    <row r="6316" spans="1:17" ht="15" customHeight="1" x14ac:dyDescent="0.25">
      <c r="A6316" s="30">
        <v>2014</v>
      </c>
      <c r="B6316" s="3" t="s">
        <v>17</v>
      </c>
      <c r="C6316" s="3" t="s">
        <v>65</v>
      </c>
      <c r="D6316" s="3" t="s">
        <v>65</v>
      </c>
      <c r="E6316" s="3">
        <v>200</v>
      </c>
      <c r="F6316" s="3">
        <v>200</v>
      </c>
      <c r="G6316" s="3">
        <v>200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 t="str">
        <f>B6316&amp;" | "&amp;C6316&amp;" | "&amp;D6316</f>
        <v>documentazione_amministrativa / documentazione_contabile | REVERSALE | REVERSALE</v>
      </c>
      <c r="Q6316" s="3" t="str">
        <f>VLOOKUP(P6316,'Classificazione UD'!A:B,2,FALSE)</f>
        <v>Ordinativo</v>
      </c>
    </row>
    <row r="6317" spans="1:17" ht="15" customHeight="1" x14ac:dyDescent="0.25">
      <c r="A6317" s="30">
        <v>2015</v>
      </c>
      <c r="B6317" s="3" t="s">
        <v>20</v>
      </c>
      <c r="C6317" s="3" t="s">
        <v>21</v>
      </c>
      <c r="D6317" s="3" t="s">
        <v>21</v>
      </c>
      <c r="E6317" s="3">
        <v>47</v>
      </c>
      <c r="F6317" s="3">
        <v>47</v>
      </c>
      <c r="G6317" s="3">
        <v>47</v>
      </c>
      <c r="H6317" s="3">
        <v>2717543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 t="str">
        <f>B6317&amp;" | "&amp;C6317&amp;" | "&amp;D6317</f>
        <v>documentazione_amministrativa / registri | REGISTRO GIORNALIERO | REGISTRO GIORNALIERO</v>
      </c>
      <c r="Q6317" s="3" t="str">
        <f>VLOOKUP(P6317,'Classificazione UD'!A:B,2,FALSE)</f>
        <v>RGP</v>
      </c>
    </row>
    <row r="6318" spans="1:17" ht="15" customHeight="1" x14ac:dyDescent="0.25">
      <c r="A6318" s="30">
        <v>2016</v>
      </c>
      <c r="B6318" s="3" t="s">
        <v>20</v>
      </c>
      <c r="C6318" s="3" t="s">
        <v>21</v>
      </c>
      <c r="D6318" s="3" t="s">
        <v>21</v>
      </c>
      <c r="E6318" s="3">
        <v>257</v>
      </c>
      <c r="F6318" s="3">
        <v>257</v>
      </c>
      <c r="G6318" s="3">
        <v>257</v>
      </c>
      <c r="H6318" s="3">
        <v>13022361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 t="str">
        <f>B6318&amp;" | "&amp;C6318&amp;" | "&amp;D6318</f>
        <v>documentazione_amministrativa / registri | REGISTRO GIORNALIERO | REGISTRO GIORNALIERO</v>
      </c>
      <c r="Q6318" s="3" t="str">
        <f>VLOOKUP(P6318,'Classificazione UD'!A:B,2,FALSE)</f>
        <v>RGP</v>
      </c>
    </row>
    <row r="6319" spans="1:17" ht="15" customHeight="1" x14ac:dyDescent="0.25">
      <c r="A6319" s="30">
        <v>2016</v>
      </c>
      <c r="B6319" s="3" t="s">
        <v>20</v>
      </c>
      <c r="C6319" s="3" t="s">
        <v>21</v>
      </c>
      <c r="D6319" s="3" t="s">
        <v>21</v>
      </c>
      <c r="E6319" s="3">
        <v>60</v>
      </c>
      <c r="F6319" s="3">
        <v>60</v>
      </c>
      <c r="G6319" s="3">
        <v>60</v>
      </c>
      <c r="H6319" s="3">
        <v>18945806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 t="str">
        <f>B6319&amp;" | "&amp;C6319&amp;" | "&amp;D6319</f>
        <v>documentazione_amministrativa / registri | REGISTRO GIORNALIERO | REGISTRO GIORNALIERO</v>
      </c>
      <c r="Q6319" s="3" t="str">
        <f>VLOOKUP(P6319,'Classificazione UD'!A:B,2,FALSE)</f>
        <v>RGP</v>
      </c>
    </row>
    <row r="6320" spans="1:17" ht="15" customHeight="1" x14ac:dyDescent="0.25">
      <c r="A6320" s="30">
        <v>2014</v>
      </c>
      <c r="B6320" s="3" t="s">
        <v>17</v>
      </c>
      <c r="C6320" s="3" t="s">
        <v>153</v>
      </c>
      <c r="D6320" s="3" t="s">
        <v>153</v>
      </c>
      <c r="E6320" s="3">
        <v>927</v>
      </c>
      <c r="F6320" s="3">
        <v>927</v>
      </c>
      <c r="G6320" s="3">
        <v>1854</v>
      </c>
      <c r="H6320" s="3">
        <v>12787612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 t="str">
        <f>B6320&amp;" | "&amp;C6320&amp;" | "&amp;D6320</f>
        <v>documentazione_amministrativa / documentazione_contabile | RICEVUTA APPLICATIVA | RICEVUTA APPLICATIVA</v>
      </c>
      <c r="Q6320" s="3" t="str">
        <f>VLOOKUP(P6320,'Classificazione UD'!A:B,2,FALSE)</f>
        <v>Ordinativo</v>
      </c>
    </row>
    <row r="6321" spans="1:17" ht="15" customHeight="1" x14ac:dyDescent="0.25">
      <c r="A6321" s="30">
        <v>2014</v>
      </c>
      <c r="B6321" s="3" t="s">
        <v>17</v>
      </c>
      <c r="C6321" s="3" t="s">
        <v>18</v>
      </c>
      <c r="D6321" s="3" t="s">
        <v>19</v>
      </c>
      <c r="E6321" s="3">
        <v>15</v>
      </c>
      <c r="F6321" s="3">
        <v>31</v>
      </c>
      <c r="G6321" s="3">
        <v>62</v>
      </c>
      <c r="H6321" s="3">
        <v>5831431</v>
      </c>
      <c r="I6321" s="3">
        <v>30</v>
      </c>
      <c r="J6321" s="3">
        <v>60</v>
      </c>
      <c r="K6321" s="3">
        <v>124934</v>
      </c>
      <c r="L6321" s="3">
        <v>0</v>
      </c>
      <c r="M6321" s="3">
        <v>0</v>
      </c>
      <c r="N6321" s="3">
        <v>0</v>
      </c>
      <c r="O6321" s="3">
        <v>0</v>
      </c>
      <c r="P6321" s="3" t="str">
        <f>B6321&amp;" | "&amp;C6321&amp;" | "&amp;D6321</f>
        <v>documentazione_amministrativa / documentazione_contabile | FATTURA ATTIVA | FATTURA</v>
      </c>
      <c r="Q6321" s="3" t="str">
        <f>VLOOKUP(P6321,'Classificazione UD'!A:B,2,FALSE)</f>
        <v>Fiscale</v>
      </c>
    </row>
    <row r="6322" spans="1:17" ht="15" customHeight="1" x14ac:dyDescent="0.25">
      <c r="A6322" s="30">
        <v>2015</v>
      </c>
      <c r="B6322" s="3" t="s">
        <v>17</v>
      </c>
      <c r="C6322" s="3" t="s">
        <v>18</v>
      </c>
      <c r="D6322" s="3" t="s">
        <v>19</v>
      </c>
      <c r="E6322" s="3">
        <v>210</v>
      </c>
      <c r="F6322" s="3">
        <v>394</v>
      </c>
      <c r="G6322" s="3">
        <v>788</v>
      </c>
      <c r="H6322" s="3">
        <v>91395991</v>
      </c>
      <c r="I6322" s="3">
        <v>457</v>
      </c>
      <c r="J6322" s="3">
        <v>914</v>
      </c>
      <c r="K6322" s="3">
        <v>1916834</v>
      </c>
      <c r="L6322" s="3">
        <v>11</v>
      </c>
      <c r="M6322" s="3">
        <v>48</v>
      </c>
      <c r="N6322" s="3">
        <v>96</v>
      </c>
      <c r="O6322" s="3">
        <v>5446740</v>
      </c>
      <c r="P6322" s="3" t="str">
        <f>B6322&amp;" | "&amp;C6322&amp;" | "&amp;D6322</f>
        <v>documentazione_amministrativa / documentazione_contabile | FATTURA ATTIVA | FATTURA</v>
      </c>
      <c r="Q6322" s="3" t="str">
        <f>VLOOKUP(P6322,'Classificazione UD'!A:B,2,FALSE)</f>
        <v>Fiscale</v>
      </c>
    </row>
    <row r="6323" spans="1:17" ht="15" customHeight="1" x14ac:dyDescent="0.25">
      <c r="A6323" s="30">
        <v>2016</v>
      </c>
      <c r="B6323" s="3" t="s">
        <v>17</v>
      </c>
      <c r="C6323" s="3" t="s">
        <v>18</v>
      </c>
      <c r="D6323" s="3" t="s">
        <v>19</v>
      </c>
      <c r="E6323" s="3">
        <v>204</v>
      </c>
      <c r="F6323" s="3">
        <v>402</v>
      </c>
      <c r="G6323" s="3">
        <v>804</v>
      </c>
      <c r="H6323" s="3">
        <v>132620642</v>
      </c>
      <c r="I6323" s="3">
        <v>360</v>
      </c>
      <c r="J6323" s="3">
        <v>720</v>
      </c>
      <c r="K6323" s="3">
        <v>1517982</v>
      </c>
      <c r="L6323" s="3">
        <v>4</v>
      </c>
      <c r="M6323" s="3">
        <v>14</v>
      </c>
      <c r="N6323" s="3">
        <v>28</v>
      </c>
      <c r="O6323" s="3">
        <v>71733</v>
      </c>
      <c r="P6323" s="3" t="str">
        <f>B6323&amp;" | "&amp;C6323&amp;" | "&amp;D6323</f>
        <v>documentazione_amministrativa / documentazione_contabile | FATTURA ATTIVA | FATTURA</v>
      </c>
      <c r="Q6323" s="3" t="str">
        <f>VLOOKUP(P6323,'Classificazione UD'!A:B,2,FALSE)</f>
        <v>Fiscale</v>
      </c>
    </row>
    <row r="6324" spans="1:17" ht="15" customHeight="1" x14ac:dyDescent="0.25">
      <c r="A6324" s="30">
        <v>2016</v>
      </c>
      <c r="B6324" s="3" t="s">
        <v>17</v>
      </c>
      <c r="C6324" s="3" t="s">
        <v>18</v>
      </c>
      <c r="D6324" s="3" t="s">
        <v>28</v>
      </c>
      <c r="E6324" s="3">
        <v>17</v>
      </c>
      <c r="F6324" s="3">
        <v>32</v>
      </c>
      <c r="G6324" s="3">
        <v>64</v>
      </c>
      <c r="H6324" s="3">
        <v>1202011</v>
      </c>
      <c r="I6324" s="3">
        <v>29</v>
      </c>
      <c r="J6324" s="3">
        <v>58</v>
      </c>
      <c r="K6324" s="3">
        <v>122446</v>
      </c>
      <c r="L6324" s="3">
        <v>1</v>
      </c>
      <c r="M6324" s="3">
        <v>4</v>
      </c>
      <c r="N6324" s="3">
        <v>8</v>
      </c>
      <c r="O6324" s="3">
        <v>18392</v>
      </c>
      <c r="P6324" s="3" t="str">
        <f>B6324&amp;" | "&amp;C6324&amp;" | "&amp;D6324</f>
        <v>documentazione_amministrativa / documentazione_contabile | FATTURA ATTIVA | NOTA DI CREDITO</v>
      </c>
      <c r="Q6324" s="3" t="str">
        <f>VLOOKUP(P6324,'Classificazione UD'!A:B,2,FALSE)</f>
        <v>Fiscale</v>
      </c>
    </row>
    <row r="6325" spans="1:17" ht="15" customHeight="1" x14ac:dyDescent="0.25">
      <c r="A6325" s="30">
        <v>2015</v>
      </c>
      <c r="B6325" s="3" t="s">
        <v>17</v>
      </c>
      <c r="C6325" s="3" t="s">
        <v>18</v>
      </c>
      <c r="D6325" s="3" t="s">
        <v>19</v>
      </c>
      <c r="E6325" s="3">
        <v>1</v>
      </c>
      <c r="F6325" s="3">
        <v>2</v>
      </c>
      <c r="G6325" s="3">
        <v>4</v>
      </c>
      <c r="H6325" s="3">
        <v>12623</v>
      </c>
      <c r="I6325" s="3">
        <v>2</v>
      </c>
      <c r="J6325" s="3">
        <v>4</v>
      </c>
      <c r="K6325" s="3">
        <v>8362</v>
      </c>
      <c r="L6325" s="3">
        <v>0</v>
      </c>
      <c r="M6325" s="3">
        <v>0</v>
      </c>
      <c r="N6325" s="3">
        <v>0</v>
      </c>
      <c r="O6325" s="3">
        <v>0</v>
      </c>
      <c r="P6325" s="3" t="str">
        <f>B6325&amp;" | "&amp;C6325&amp;" | "&amp;D6325</f>
        <v>documentazione_amministrativa / documentazione_contabile | FATTURA ATTIVA | FATTURA</v>
      </c>
      <c r="Q6325" s="3" t="str">
        <f>VLOOKUP(P6325,'Classificazione UD'!A:B,2,FALSE)</f>
        <v>Fiscale</v>
      </c>
    </row>
    <row r="6326" spans="1:17" ht="15" customHeight="1" x14ac:dyDescent="0.25">
      <c r="A6326" s="30">
        <v>2016</v>
      </c>
      <c r="B6326" s="3" t="s">
        <v>17</v>
      </c>
      <c r="C6326" s="3" t="s">
        <v>18</v>
      </c>
      <c r="D6326" s="3" t="s">
        <v>19</v>
      </c>
      <c r="E6326" s="3">
        <v>4</v>
      </c>
      <c r="F6326" s="3">
        <v>8</v>
      </c>
      <c r="G6326" s="3">
        <v>16</v>
      </c>
      <c r="H6326" s="3">
        <v>47708</v>
      </c>
      <c r="I6326" s="3">
        <v>6</v>
      </c>
      <c r="J6326" s="3">
        <v>12</v>
      </c>
      <c r="K6326" s="3">
        <v>25537</v>
      </c>
      <c r="L6326" s="3">
        <v>0</v>
      </c>
      <c r="M6326" s="3">
        <v>0</v>
      </c>
      <c r="N6326" s="3">
        <v>0</v>
      </c>
      <c r="O6326" s="3">
        <v>0</v>
      </c>
      <c r="P6326" s="3" t="str">
        <f>B6326&amp;" | "&amp;C6326&amp;" | "&amp;D6326</f>
        <v>documentazione_amministrativa / documentazione_contabile | FATTURA ATTIVA | FATTURA</v>
      </c>
      <c r="Q6326" s="3" t="str">
        <f>VLOOKUP(P6326,'Classificazione UD'!A:B,2,FALSE)</f>
        <v>Fiscale</v>
      </c>
    </row>
    <row r="6327" spans="1:17" ht="15" customHeight="1" x14ac:dyDescent="0.25">
      <c r="A6327" s="30">
        <v>2015</v>
      </c>
      <c r="B6327" s="3" t="s">
        <v>17</v>
      </c>
      <c r="C6327" s="3" t="s">
        <v>18</v>
      </c>
      <c r="D6327" s="3" t="s">
        <v>19</v>
      </c>
      <c r="E6327" s="3">
        <v>3</v>
      </c>
      <c r="F6327" s="3">
        <v>4</v>
      </c>
      <c r="G6327" s="3">
        <v>8</v>
      </c>
      <c r="H6327" s="3">
        <v>21645</v>
      </c>
      <c r="I6327" s="3">
        <v>8</v>
      </c>
      <c r="J6327" s="3">
        <v>16</v>
      </c>
      <c r="K6327" s="3">
        <v>33527</v>
      </c>
      <c r="L6327" s="3">
        <v>1</v>
      </c>
      <c r="M6327" s="3">
        <v>4</v>
      </c>
      <c r="N6327" s="3">
        <v>8</v>
      </c>
      <c r="O6327" s="3">
        <v>17976</v>
      </c>
      <c r="P6327" s="3" t="str">
        <f>B6327&amp;" | "&amp;C6327&amp;" | "&amp;D6327</f>
        <v>documentazione_amministrativa / documentazione_contabile | FATTURA ATTIVA | FATTURA</v>
      </c>
      <c r="Q6327" s="3" t="str">
        <f>VLOOKUP(P6327,'Classificazione UD'!A:B,2,FALSE)</f>
        <v>Fiscale</v>
      </c>
    </row>
    <row r="6328" spans="1:17" ht="15" customHeight="1" x14ac:dyDescent="0.25">
      <c r="A6328" s="30">
        <v>2016</v>
      </c>
      <c r="B6328" s="3" t="s">
        <v>17</v>
      </c>
      <c r="C6328" s="3" t="s">
        <v>18</v>
      </c>
      <c r="D6328" s="3" t="s">
        <v>19</v>
      </c>
      <c r="E6328" s="3">
        <v>1</v>
      </c>
      <c r="F6328" s="3">
        <v>2</v>
      </c>
      <c r="G6328" s="3">
        <v>4</v>
      </c>
      <c r="H6328" s="3">
        <v>9834</v>
      </c>
      <c r="I6328" s="3">
        <v>2</v>
      </c>
      <c r="J6328" s="3">
        <v>4</v>
      </c>
      <c r="K6328" s="3">
        <v>8427</v>
      </c>
      <c r="L6328" s="3">
        <v>0</v>
      </c>
      <c r="M6328" s="3">
        <v>0</v>
      </c>
      <c r="N6328" s="3">
        <v>0</v>
      </c>
      <c r="O6328" s="3">
        <v>0</v>
      </c>
      <c r="P6328" s="3" t="str">
        <f>B6328&amp;" | "&amp;C6328&amp;" | "&amp;D6328</f>
        <v>documentazione_amministrativa / documentazione_contabile | FATTURA ATTIVA | FATTURA</v>
      </c>
      <c r="Q6328" s="3" t="str">
        <f>VLOOKUP(P6328,'Classificazione UD'!A:B,2,FALSE)</f>
        <v>Fiscale</v>
      </c>
    </row>
    <row r="6329" spans="1:17" ht="15" customHeight="1" x14ac:dyDescent="0.25">
      <c r="A6329" s="30">
        <v>2014</v>
      </c>
      <c r="B6329" s="3" t="s">
        <v>17</v>
      </c>
      <c r="C6329" s="3" t="s">
        <v>18</v>
      </c>
      <c r="D6329" s="3" t="s">
        <v>19</v>
      </c>
      <c r="E6329" s="3">
        <v>7</v>
      </c>
      <c r="F6329" s="3">
        <v>14</v>
      </c>
      <c r="G6329" s="3">
        <v>28</v>
      </c>
      <c r="H6329" s="3">
        <v>76246</v>
      </c>
      <c r="I6329" s="3">
        <v>14</v>
      </c>
      <c r="J6329" s="3">
        <v>28</v>
      </c>
      <c r="K6329" s="3">
        <v>58326</v>
      </c>
      <c r="L6329" s="3">
        <v>0</v>
      </c>
      <c r="M6329" s="3">
        <v>0</v>
      </c>
      <c r="N6329" s="3">
        <v>0</v>
      </c>
      <c r="O6329" s="3">
        <v>0</v>
      </c>
      <c r="P6329" s="3" t="str">
        <f>B6329&amp;" | "&amp;C6329&amp;" | "&amp;D6329</f>
        <v>documentazione_amministrativa / documentazione_contabile | FATTURA ATTIVA | FATTURA</v>
      </c>
      <c r="Q6329" s="3" t="str">
        <f>VLOOKUP(P6329,'Classificazione UD'!A:B,2,FALSE)</f>
        <v>Fiscale</v>
      </c>
    </row>
    <row r="6330" spans="1:17" ht="15" customHeight="1" x14ac:dyDescent="0.25">
      <c r="A6330" s="30">
        <v>2015</v>
      </c>
      <c r="B6330" s="3" t="s">
        <v>17</v>
      </c>
      <c r="C6330" s="3" t="s">
        <v>18</v>
      </c>
      <c r="D6330" s="3" t="s">
        <v>19</v>
      </c>
      <c r="E6330" s="3">
        <v>14</v>
      </c>
      <c r="F6330" s="3">
        <v>22</v>
      </c>
      <c r="G6330" s="3">
        <v>44</v>
      </c>
      <c r="H6330" s="3">
        <v>2196960</v>
      </c>
      <c r="I6330" s="3">
        <v>33</v>
      </c>
      <c r="J6330" s="3">
        <v>66</v>
      </c>
      <c r="K6330" s="3">
        <v>137049</v>
      </c>
      <c r="L6330" s="3">
        <v>3</v>
      </c>
      <c r="M6330" s="3">
        <v>12</v>
      </c>
      <c r="N6330" s="3">
        <v>24</v>
      </c>
      <c r="O6330" s="3">
        <v>68448</v>
      </c>
      <c r="P6330" s="3" t="str">
        <f>B6330&amp;" | "&amp;C6330&amp;" | "&amp;D6330</f>
        <v>documentazione_amministrativa / documentazione_contabile | FATTURA ATTIVA | FATTURA</v>
      </c>
      <c r="Q6330" s="3" t="str">
        <f>VLOOKUP(P6330,'Classificazione UD'!A:B,2,FALSE)</f>
        <v>Fiscale</v>
      </c>
    </row>
    <row r="6331" spans="1:17" ht="15" customHeight="1" x14ac:dyDescent="0.25">
      <c r="A6331" s="30">
        <v>2015</v>
      </c>
      <c r="B6331" s="3" t="s">
        <v>17</v>
      </c>
      <c r="C6331" s="3" t="s">
        <v>18</v>
      </c>
      <c r="D6331" s="3" t="s">
        <v>28</v>
      </c>
      <c r="E6331" s="3">
        <v>12</v>
      </c>
      <c r="F6331" s="3">
        <v>24</v>
      </c>
      <c r="G6331" s="3">
        <v>48</v>
      </c>
      <c r="H6331" s="3">
        <v>128280</v>
      </c>
      <c r="I6331" s="3">
        <v>24</v>
      </c>
      <c r="J6331" s="3">
        <v>48</v>
      </c>
      <c r="K6331" s="3">
        <v>100067</v>
      </c>
      <c r="L6331" s="3">
        <v>0</v>
      </c>
      <c r="M6331" s="3">
        <v>0</v>
      </c>
      <c r="N6331" s="3">
        <v>0</v>
      </c>
      <c r="O6331" s="3">
        <v>0</v>
      </c>
      <c r="P6331" s="3" t="str">
        <f>B6331&amp;" | "&amp;C6331&amp;" | "&amp;D6331</f>
        <v>documentazione_amministrativa / documentazione_contabile | FATTURA ATTIVA | NOTA DI CREDITO</v>
      </c>
      <c r="Q6331" s="3" t="str">
        <f>VLOOKUP(P6331,'Classificazione UD'!A:B,2,FALSE)</f>
        <v>Fiscale</v>
      </c>
    </row>
    <row r="6332" spans="1:17" ht="15" customHeight="1" x14ac:dyDescent="0.25">
      <c r="A6332" s="30">
        <v>2016</v>
      </c>
      <c r="B6332" s="3" t="s">
        <v>17</v>
      </c>
      <c r="C6332" s="3" t="s">
        <v>18</v>
      </c>
      <c r="D6332" s="3" t="s">
        <v>19</v>
      </c>
      <c r="E6332" s="3">
        <v>7</v>
      </c>
      <c r="F6332" s="3">
        <v>14</v>
      </c>
      <c r="G6332" s="3">
        <v>28</v>
      </c>
      <c r="H6332" s="3">
        <v>4261713</v>
      </c>
      <c r="I6332" s="3">
        <v>12</v>
      </c>
      <c r="J6332" s="3">
        <v>24</v>
      </c>
      <c r="K6332" s="3">
        <v>50367</v>
      </c>
      <c r="L6332" s="3">
        <v>0</v>
      </c>
      <c r="M6332" s="3">
        <v>0</v>
      </c>
      <c r="N6332" s="3">
        <v>0</v>
      </c>
      <c r="O6332" s="3">
        <v>0</v>
      </c>
      <c r="P6332" s="3" t="str">
        <f>B6332&amp;" | "&amp;C6332&amp;" | "&amp;D6332</f>
        <v>documentazione_amministrativa / documentazione_contabile | FATTURA ATTIVA | FATTURA</v>
      </c>
      <c r="Q6332" s="3" t="str">
        <f>VLOOKUP(P6332,'Classificazione UD'!A:B,2,FALSE)</f>
        <v>Fiscale</v>
      </c>
    </row>
    <row r="6333" spans="1:17" ht="15" customHeight="1" x14ac:dyDescent="0.25">
      <c r="A6333" s="30">
        <v>2015</v>
      </c>
      <c r="B6333" s="3" t="s">
        <v>17</v>
      </c>
      <c r="C6333" s="3" t="s">
        <v>18</v>
      </c>
      <c r="D6333" s="3" t="s">
        <v>19</v>
      </c>
      <c r="E6333" s="3">
        <v>442</v>
      </c>
      <c r="F6333" s="3">
        <v>848</v>
      </c>
      <c r="G6333" s="3">
        <v>1696</v>
      </c>
      <c r="H6333" s="3">
        <v>6731098</v>
      </c>
      <c r="I6333" s="3">
        <v>917</v>
      </c>
      <c r="J6333" s="3">
        <v>1834</v>
      </c>
      <c r="K6333" s="3">
        <v>3838146</v>
      </c>
      <c r="L6333" s="3">
        <v>15</v>
      </c>
      <c r="M6333" s="3">
        <v>66</v>
      </c>
      <c r="N6333" s="3">
        <v>132</v>
      </c>
      <c r="O6333" s="3">
        <v>390463</v>
      </c>
      <c r="P6333" s="3" t="str">
        <f>B6333&amp;" | "&amp;C6333&amp;" | "&amp;D6333</f>
        <v>documentazione_amministrativa / documentazione_contabile | FATTURA ATTIVA | FATTURA</v>
      </c>
      <c r="Q6333" s="3" t="str">
        <f>VLOOKUP(P6333,'Classificazione UD'!A:B,2,FALSE)</f>
        <v>Fiscale</v>
      </c>
    </row>
    <row r="6334" spans="1:17" ht="15" customHeight="1" x14ac:dyDescent="0.25">
      <c r="A6334" s="30">
        <v>2016</v>
      </c>
      <c r="B6334" s="3" t="s">
        <v>17</v>
      </c>
      <c r="C6334" s="3" t="s">
        <v>18</v>
      </c>
      <c r="D6334" s="3" t="s">
        <v>19</v>
      </c>
      <c r="E6334" s="3">
        <v>483</v>
      </c>
      <c r="F6334" s="3">
        <v>962</v>
      </c>
      <c r="G6334" s="3">
        <v>1924</v>
      </c>
      <c r="H6334" s="3">
        <v>7585584</v>
      </c>
      <c r="I6334" s="3">
        <v>829</v>
      </c>
      <c r="J6334" s="3">
        <v>1658</v>
      </c>
      <c r="K6334" s="3">
        <v>3484897</v>
      </c>
      <c r="L6334" s="3">
        <v>2</v>
      </c>
      <c r="M6334" s="3">
        <v>8</v>
      </c>
      <c r="N6334" s="3">
        <v>16</v>
      </c>
      <c r="O6334" s="3">
        <v>46652</v>
      </c>
      <c r="P6334" s="3" t="str">
        <f>B6334&amp;" | "&amp;C6334&amp;" | "&amp;D6334</f>
        <v>documentazione_amministrativa / documentazione_contabile | FATTURA ATTIVA | FATTURA</v>
      </c>
      <c r="Q6334" s="3" t="str">
        <f>VLOOKUP(P6334,'Classificazione UD'!A:B,2,FALSE)</f>
        <v>Fiscale</v>
      </c>
    </row>
    <row r="6335" spans="1:17" ht="15" customHeight="1" x14ac:dyDescent="0.25">
      <c r="A6335" s="30">
        <v>2015</v>
      </c>
      <c r="B6335" s="3" t="s">
        <v>17</v>
      </c>
      <c r="C6335" s="3" t="s">
        <v>18</v>
      </c>
      <c r="D6335" s="3" t="s">
        <v>28</v>
      </c>
      <c r="E6335" s="3">
        <v>1</v>
      </c>
      <c r="F6335" s="3">
        <v>2</v>
      </c>
      <c r="G6335" s="3">
        <v>4</v>
      </c>
      <c r="H6335" s="3">
        <v>14938</v>
      </c>
      <c r="I6335" s="3">
        <v>2</v>
      </c>
      <c r="J6335" s="3">
        <v>4</v>
      </c>
      <c r="K6335" s="3">
        <v>8254</v>
      </c>
      <c r="L6335" s="3">
        <v>0</v>
      </c>
      <c r="M6335" s="3">
        <v>0</v>
      </c>
      <c r="N6335" s="3">
        <v>0</v>
      </c>
      <c r="O6335" s="3">
        <v>0</v>
      </c>
      <c r="P6335" s="3" t="str">
        <f>B6335&amp;" | "&amp;C6335&amp;" | "&amp;D6335</f>
        <v>documentazione_amministrativa / documentazione_contabile | FATTURA ATTIVA | NOTA DI CREDITO</v>
      </c>
      <c r="Q6335" s="3" t="str">
        <f>VLOOKUP(P6335,'Classificazione UD'!A:B,2,FALSE)</f>
        <v>Fiscale</v>
      </c>
    </row>
    <row r="6336" spans="1:17" ht="15" customHeight="1" x14ac:dyDescent="0.25">
      <c r="A6336" s="30">
        <v>2016</v>
      </c>
      <c r="B6336" s="3" t="s">
        <v>17</v>
      </c>
      <c r="C6336" s="3" t="s">
        <v>18</v>
      </c>
      <c r="D6336" s="3" t="s">
        <v>28</v>
      </c>
      <c r="E6336" s="3">
        <v>4</v>
      </c>
      <c r="F6336" s="3">
        <v>8</v>
      </c>
      <c r="G6336" s="3">
        <v>16</v>
      </c>
      <c r="H6336" s="3">
        <v>62385</v>
      </c>
      <c r="I6336" s="3">
        <v>4</v>
      </c>
      <c r="J6336" s="3">
        <v>8</v>
      </c>
      <c r="K6336" s="3">
        <v>17166</v>
      </c>
      <c r="L6336" s="3">
        <v>0</v>
      </c>
      <c r="M6336" s="3">
        <v>0</v>
      </c>
      <c r="N6336" s="3">
        <v>0</v>
      </c>
      <c r="O6336" s="3">
        <v>0</v>
      </c>
      <c r="P6336" s="3" t="str">
        <f>B6336&amp;" | "&amp;C6336&amp;" | "&amp;D6336</f>
        <v>documentazione_amministrativa / documentazione_contabile | FATTURA ATTIVA | NOTA DI CREDITO</v>
      </c>
      <c r="Q6336" s="3" t="str">
        <f>VLOOKUP(P6336,'Classificazione UD'!A:B,2,FALSE)</f>
        <v>Fiscale</v>
      </c>
    </row>
    <row r="6337" spans="1:17" ht="15" customHeight="1" x14ac:dyDescent="0.25">
      <c r="A6337" s="30">
        <v>2015</v>
      </c>
      <c r="B6337" s="3" t="s">
        <v>17</v>
      </c>
      <c r="C6337" s="3" t="s">
        <v>18</v>
      </c>
      <c r="D6337" s="3" t="s">
        <v>19</v>
      </c>
      <c r="E6337" s="3">
        <v>30</v>
      </c>
      <c r="F6337" s="3">
        <v>54</v>
      </c>
      <c r="G6337" s="3">
        <v>108</v>
      </c>
      <c r="H6337" s="3">
        <v>474578</v>
      </c>
      <c r="I6337" s="3">
        <v>66</v>
      </c>
      <c r="J6337" s="3">
        <v>132</v>
      </c>
      <c r="K6337" s="3">
        <v>275375</v>
      </c>
      <c r="L6337" s="3">
        <v>2</v>
      </c>
      <c r="M6337" s="3">
        <v>10</v>
      </c>
      <c r="N6337" s="3">
        <v>20</v>
      </c>
      <c r="O6337" s="3">
        <v>53606</v>
      </c>
      <c r="P6337" s="3" t="str">
        <f>B6337&amp;" | "&amp;C6337&amp;" | "&amp;D6337</f>
        <v>documentazione_amministrativa / documentazione_contabile | FATTURA ATTIVA | FATTURA</v>
      </c>
      <c r="Q6337" s="3" t="str">
        <f>VLOOKUP(P6337,'Classificazione UD'!A:B,2,FALSE)</f>
        <v>Fiscale</v>
      </c>
    </row>
    <row r="6338" spans="1:17" ht="15" customHeight="1" x14ac:dyDescent="0.25">
      <c r="A6338" s="30">
        <v>2016</v>
      </c>
      <c r="B6338" s="3" t="s">
        <v>17</v>
      </c>
      <c r="C6338" s="3" t="s">
        <v>18</v>
      </c>
      <c r="D6338" s="3" t="s">
        <v>19</v>
      </c>
      <c r="E6338" s="3">
        <v>60</v>
      </c>
      <c r="F6338" s="3">
        <v>120</v>
      </c>
      <c r="G6338" s="3">
        <v>240</v>
      </c>
      <c r="H6338" s="3">
        <v>1073368</v>
      </c>
      <c r="I6338" s="3">
        <v>88</v>
      </c>
      <c r="J6338" s="3">
        <v>176</v>
      </c>
      <c r="K6338" s="3">
        <v>368480</v>
      </c>
      <c r="L6338" s="3">
        <v>0</v>
      </c>
      <c r="M6338" s="3">
        <v>0</v>
      </c>
      <c r="N6338" s="3">
        <v>0</v>
      </c>
      <c r="O6338" s="3">
        <v>0</v>
      </c>
      <c r="P6338" s="3" t="str">
        <f>B6338&amp;" | "&amp;C6338&amp;" | "&amp;D6338</f>
        <v>documentazione_amministrativa / documentazione_contabile | FATTURA ATTIVA | FATTURA</v>
      </c>
      <c r="Q6338" s="3" t="str">
        <f>VLOOKUP(P6338,'Classificazione UD'!A:B,2,FALSE)</f>
        <v>Fiscale</v>
      </c>
    </row>
    <row r="6339" spans="1:17" ht="15" customHeight="1" x14ac:dyDescent="0.25">
      <c r="A6339" s="30">
        <v>2016</v>
      </c>
      <c r="B6339" s="3" t="s">
        <v>17</v>
      </c>
      <c r="C6339" s="3" t="s">
        <v>18</v>
      </c>
      <c r="D6339" s="3" t="s">
        <v>28</v>
      </c>
      <c r="E6339" s="3">
        <v>6</v>
      </c>
      <c r="F6339" s="3">
        <v>12</v>
      </c>
      <c r="G6339" s="3">
        <v>24</v>
      </c>
      <c r="H6339" s="3">
        <v>120157</v>
      </c>
      <c r="I6339" s="3">
        <v>12</v>
      </c>
      <c r="J6339" s="3">
        <v>24</v>
      </c>
      <c r="K6339" s="3">
        <v>50124</v>
      </c>
      <c r="L6339" s="3">
        <v>0</v>
      </c>
      <c r="M6339" s="3">
        <v>0</v>
      </c>
      <c r="N6339" s="3">
        <v>0</v>
      </c>
      <c r="O6339" s="3">
        <v>0</v>
      </c>
      <c r="P6339" s="3" t="str">
        <f>B6339&amp;" | "&amp;C6339&amp;" | "&amp;D6339</f>
        <v>documentazione_amministrativa / documentazione_contabile | FATTURA ATTIVA | NOTA DI CREDITO</v>
      </c>
      <c r="Q6339" s="3" t="str">
        <f>VLOOKUP(P6339,'Classificazione UD'!A:B,2,FALSE)</f>
        <v>Fiscale</v>
      </c>
    </row>
    <row r="6340" spans="1:17" ht="15" customHeight="1" x14ac:dyDescent="0.25">
      <c r="A6340" s="30">
        <v>2015</v>
      </c>
      <c r="B6340" s="3" t="s">
        <v>17</v>
      </c>
      <c r="C6340" s="3" t="s">
        <v>18</v>
      </c>
      <c r="D6340" s="3" t="s">
        <v>19</v>
      </c>
      <c r="E6340" s="3">
        <v>76</v>
      </c>
      <c r="F6340" s="3">
        <v>152</v>
      </c>
      <c r="G6340" s="3">
        <v>304</v>
      </c>
      <c r="H6340" s="3">
        <v>1305008</v>
      </c>
      <c r="I6340" s="3">
        <v>152</v>
      </c>
      <c r="J6340" s="3">
        <v>304</v>
      </c>
      <c r="K6340" s="3">
        <v>633346</v>
      </c>
      <c r="L6340" s="3">
        <v>0</v>
      </c>
      <c r="M6340" s="3">
        <v>0</v>
      </c>
      <c r="N6340" s="3">
        <v>0</v>
      </c>
      <c r="O6340" s="3">
        <v>0</v>
      </c>
      <c r="P6340" s="3" t="str">
        <f>B6340&amp;" | "&amp;C6340&amp;" | "&amp;D6340</f>
        <v>documentazione_amministrativa / documentazione_contabile | FATTURA ATTIVA | FATTURA</v>
      </c>
      <c r="Q6340" s="3" t="str">
        <f>VLOOKUP(P6340,'Classificazione UD'!A:B,2,FALSE)</f>
        <v>Fiscale</v>
      </c>
    </row>
    <row r="6341" spans="1:17" ht="15" customHeight="1" x14ac:dyDescent="0.25">
      <c r="A6341" s="30">
        <v>2016</v>
      </c>
      <c r="B6341" s="3" t="s">
        <v>17</v>
      </c>
      <c r="C6341" s="3" t="s">
        <v>18</v>
      </c>
      <c r="D6341" s="3" t="s">
        <v>19</v>
      </c>
      <c r="E6341" s="3">
        <v>55</v>
      </c>
      <c r="F6341" s="3">
        <v>110</v>
      </c>
      <c r="G6341" s="3">
        <v>220</v>
      </c>
      <c r="H6341" s="3">
        <v>1033771</v>
      </c>
      <c r="I6341" s="3">
        <v>96</v>
      </c>
      <c r="J6341" s="3">
        <v>192</v>
      </c>
      <c r="K6341" s="3">
        <v>399958</v>
      </c>
      <c r="L6341" s="3">
        <v>0</v>
      </c>
      <c r="M6341" s="3">
        <v>0</v>
      </c>
      <c r="N6341" s="3">
        <v>0</v>
      </c>
      <c r="O6341" s="3">
        <v>0</v>
      </c>
      <c r="P6341" s="3" t="str">
        <f>B6341&amp;" | "&amp;C6341&amp;" | "&amp;D6341</f>
        <v>documentazione_amministrativa / documentazione_contabile | FATTURA ATTIVA | FATTURA</v>
      </c>
      <c r="Q6341" s="3" t="str">
        <f>VLOOKUP(P6341,'Classificazione UD'!A:B,2,FALSE)</f>
        <v>Fiscale</v>
      </c>
    </row>
    <row r="6342" spans="1:17" ht="15" customHeight="1" x14ac:dyDescent="0.25">
      <c r="A6342" s="30">
        <v>2015</v>
      </c>
      <c r="B6342" s="3" t="s">
        <v>38</v>
      </c>
      <c r="C6342" s="3" t="s">
        <v>39</v>
      </c>
      <c r="D6342" s="3" t="s">
        <v>84</v>
      </c>
      <c r="E6342" s="3">
        <v>10351</v>
      </c>
      <c r="F6342" s="3">
        <v>10351</v>
      </c>
      <c r="G6342" s="3">
        <v>10351</v>
      </c>
      <c r="H6342" s="3">
        <v>1113450788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 t="str">
        <f>B6342&amp;" | "&amp;C6342&amp;" | "&amp;D6342</f>
        <v>documentazione_sanitaria / referti | REFERTO | REFERTO_DIAGNOSTICA_PER_IMMAGINI_TRATTAMENTI_CON_RADIAZIONI</v>
      </c>
      <c r="Q6342" s="3" t="str">
        <f>VLOOKUP(P6342,'Classificazione UD'!A:B,2,FALSE)</f>
        <v>Referto</v>
      </c>
    </row>
    <row r="6343" spans="1:17" ht="15" customHeight="1" x14ac:dyDescent="0.25">
      <c r="A6343" s="30">
        <v>2016</v>
      </c>
      <c r="B6343" s="3" t="s">
        <v>38</v>
      </c>
      <c r="C6343" s="3" t="s">
        <v>39</v>
      </c>
      <c r="D6343" s="3" t="s">
        <v>84</v>
      </c>
      <c r="E6343" s="3">
        <v>73080</v>
      </c>
      <c r="F6343" s="3">
        <v>73080</v>
      </c>
      <c r="G6343" s="3">
        <v>73080</v>
      </c>
      <c r="H6343" s="3">
        <v>7877484467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 t="str">
        <f>B6343&amp;" | "&amp;C6343&amp;" | "&amp;D6343</f>
        <v>documentazione_sanitaria / referti | REFERTO | REFERTO_DIAGNOSTICA_PER_IMMAGINI_TRATTAMENTI_CON_RADIAZIONI</v>
      </c>
      <c r="Q6343" s="3" t="str">
        <f>VLOOKUP(P6343,'Classificazione UD'!A:B,2,FALSE)</f>
        <v>Referto</v>
      </c>
    </row>
    <row r="6344" spans="1:17" ht="15" customHeight="1" x14ac:dyDescent="0.25">
      <c r="A6344" s="30">
        <v>2014</v>
      </c>
      <c r="B6344" s="3" t="s">
        <v>23</v>
      </c>
      <c r="C6344" s="3" t="s">
        <v>24</v>
      </c>
      <c r="D6344" s="3" t="s">
        <v>24</v>
      </c>
      <c r="E6344" s="3">
        <v>15</v>
      </c>
      <c r="F6344" s="3">
        <v>15</v>
      </c>
      <c r="G6344" s="3">
        <v>15</v>
      </c>
      <c r="H6344" s="3">
        <v>571288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 t="str">
        <f>B6344&amp;" | "&amp;C6344&amp;" | "&amp;D6344</f>
        <v>documentazione_amministrativa / altri_documenti | FOGLIO DI TRASFORMAZIONE | FOGLIO DI TRASFORMAZIONE</v>
      </c>
      <c r="Q6344" s="3" t="str">
        <f>VLOOKUP(P6344,'Classificazione UD'!A:B,2,FALSE)</f>
        <v>Tecnico</v>
      </c>
    </row>
    <row r="6345" spans="1:17" ht="15" customHeight="1" x14ac:dyDescent="0.25">
      <c r="A6345" s="30">
        <v>2015</v>
      </c>
      <c r="B6345" s="3" t="s">
        <v>23</v>
      </c>
      <c r="C6345" s="3" t="s">
        <v>24</v>
      </c>
      <c r="D6345" s="3" t="s">
        <v>24</v>
      </c>
      <c r="E6345" s="3">
        <v>11</v>
      </c>
      <c r="F6345" s="3">
        <v>11</v>
      </c>
      <c r="G6345" s="3">
        <v>11</v>
      </c>
      <c r="H6345" s="3">
        <v>986083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 t="str">
        <f>B6345&amp;" | "&amp;C6345&amp;" | "&amp;D6345</f>
        <v>documentazione_amministrativa / altri_documenti | FOGLIO DI TRASFORMAZIONE | FOGLIO DI TRASFORMAZIONE</v>
      </c>
      <c r="Q6345" s="3" t="str">
        <f>VLOOKUP(P6345,'Classificazione UD'!A:B,2,FALSE)</f>
        <v>Tecnico</v>
      </c>
    </row>
    <row r="6346" spans="1:17" ht="15" customHeight="1" x14ac:dyDescent="0.25">
      <c r="A6346" s="30">
        <v>2016</v>
      </c>
      <c r="B6346" s="3" t="s">
        <v>23</v>
      </c>
      <c r="C6346" s="3" t="s">
        <v>24</v>
      </c>
      <c r="D6346" s="3" t="s">
        <v>24</v>
      </c>
      <c r="E6346" s="3">
        <v>3</v>
      </c>
      <c r="F6346" s="3">
        <v>3</v>
      </c>
      <c r="G6346" s="3">
        <v>3</v>
      </c>
      <c r="H6346" s="3">
        <v>186354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 t="str">
        <f>B6346&amp;" | "&amp;C6346&amp;" | "&amp;D6346</f>
        <v>documentazione_amministrativa / altri_documenti | FOGLIO DI TRASFORMAZIONE | FOGLIO DI TRASFORMAZIONE</v>
      </c>
      <c r="Q6346" s="3" t="str">
        <f>VLOOKUP(P6346,'Classificazione UD'!A:B,2,FALSE)</f>
        <v>Tecnico</v>
      </c>
    </row>
    <row r="6347" spans="1:17" ht="15" customHeight="1" x14ac:dyDescent="0.25">
      <c r="A6347" s="30">
        <v>2016</v>
      </c>
      <c r="B6347" s="3" t="s">
        <v>20</v>
      </c>
      <c r="C6347" s="3" t="s">
        <v>21</v>
      </c>
      <c r="D6347" s="3" t="s">
        <v>21</v>
      </c>
      <c r="E6347" s="3">
        <v>73</v>
      </c>
      <c r="F6347" s="3">
        <v>146</v>
      </c>
      <c r="G6347" s="3">
        <v>146</v>
      </c>
      <c r="H6347" s="3">
        <v>4407062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 t="str">
        <f>B6347&amp;" | "&amp;C6347&amp;" | "&amp;D6347</f>
        <v>documentazione_amministrativa / registri | REGISTRO GIORNALIERO | REGISTRO GIORNALIERO</v>
      </c>
      <c r="Q6347" s="3" t="str">
        <f>VLOOKUP(P6347,'Classificazione UD'!A:B,2,FALSE)</f>
        <v>RGP</v>
      </c>
    </row>
    <row r="6348" spans="1:17" ht="15" customHeight="1" x14ac:dyDescent="0.25">
      <c r="A6348" s="30">
        <v>2014</v>
      </c>
      <c r="B6348" s="3" t="s">
        <v>17</v>
      </c>
      <c r="C6348" s="3" t="s">
        <v>18</v>
      </c>
      <c r="D6348" s="3" t="s">
        <v>19</v>
      </c>
      <c r="E6348" s="3">
        <v>0</v>
      </c>
      <c r="F6348" s="3" t="s">
        <v>55</v>
      </c>
      <c r="G6348" s="3" t="s">
        <v>55</v>
      </c>
      <c r="H6348" s="3" t="s">
        <v>55</v>
      </c>
      <c r="I6348" s="3">
        <v>2</v>
      </c>
      <c r="J6348" s="3">
        <v>4</v>
      </c>
      <c r="K6348" s="3">
        <v>8252</v>
      </c>
      <c r="L6348" s="3">
        <v>1</v>
      </c>
      <c r="M6348" s="3">
        <v>4</v>
      </c>
      <c r="N6348" s="3">
        <v>8</v>
      </c>
      <c r="O6348" s="3">
        <v>21309</v>
      </c>
      <c r="P6348" s="3" t="str">
        <f>B6348&amp;" | "&amp;C6348&amp;" | "&amp;D6348</f>
        <v>documentazione_amministrativa / documentazione_contabile | FATTURA ATTIVA | FATTURA</v>
      </c>
      <c r="Q6348" s="3" t="str">
        <f>VLOOKUP(P6348,'Classificazione UD'!A:B,2,FALSE)</f>
        <v>Fiscale</v>
      </c>
    </row>
    <row r="6349" spans="1:17" ht="15" customHeight="1" x14ac:dyDescent="0.25">
      <c r="A6349" s="30">
        <v>2015</v>
      </c>
      <c r="B6349" s="3" t="s">
        <v>17</v>
      </c>
      <c r="C6349" s="3" t="s">
        <v>18</v>
      </c>
      <c r="D6349" s="3" t="s">
        <v>19</v>
      </c>
      <c r="E6349" s="3">
        <v>49</v>
      </c>
      <c r="F6349" s="3">
        <v>98</v>
      </c>
      <c r="G6349" s="3">
        <v>196</v>
      </c>
      <c r="H6349" s="3">
        <v>742654</v>
      </c>
      <c r="I6349" s="3">
        <v>103</v>
      </c>
      <c r="J6349" s="3">
        <v>206</v>
      </c>
      <c r="K6349" s="3">
        <v>433176</v>
      </c>
      <c r="L6349" s="3">
        <v>0</v>
      </c>
      <c r="M6349" s="3">
        <v>0</v>
      </c>
      <c r="N6349" s="3">
        <v>0</v>
      </c>
      <c r="O6349" s="3">
        <v>0</v>
      </c>
      <c r="P6349" s="3" t="str">
        <f>B6349&amp;" | "&amp;C6349&amp;" | "&amp;D6349</f>
        <v>documentazione_amministrativa / documentazione_contabile | FATTURA ATTIVA | FATTURA</v>
      </c>
      <c r="Q6349" s="3" t="str">
        <f>VLOOKUP(P6349,'Classificazione UD'!A:B,2,FALSE)</f>
        <v>Fiscale</v>
      </c>
    </row>
    <row r="6350" spans="1:17" ht="15" customHeight="1" x14ac:dyDescent="0.25">
      <c r="A6350" s="30">
        <v>2015</v>
      </c>
      <c r="B6350" s="3" t="s">
        <v>17</v>
      </c>
      <c r="C6350" s="3" t="s">
        <v>18</v>
      </c>
      <c r="D6350" s="3" t="s">
        <v>28</v>
      </c>
      <c r="E6350" s="3">
        <v>8</v>
      </c>
      <c r="F6350" s="3">
        <v>13</v>
      </c>
      <c r="G6350" s="3">
        <v>26</v>
      </c>
      <c r="H6350" s="3">
        <v>100219</v>
      </c>
      <c r="I6350" s="3">
        <v>19</v>
      </c>
      <c r="J6350" s="3">
        <v>38</v>
      </c>
      <c r="K6350" s="3">
        <v>79821</v>
      </c>
      <c r="L6350" s="3">
        <v>1</v>
      </c>
      <c r="M6350" s="3">
        <v>5</v>
      </c>
      <c r="N6350" s="3">
        <v>10</v>
      </c>
      <c r="O6350" s="3">
        <v>26523</v>
      </c>
      <c r="P6350" s="3" t="str">
        <f>B6350&amp;" | "&amp;C6350&amp;" | "&amp;D6350</f>
        <v>documentazione_amministrativa / documentazione_contabile | FATTURA ATTIVA | NOTA DI CREDITO</v>
      </c>
      <c r="Q6350" s="3" t="str">
        <f>VLOOKUP(P6350,'Classificazione UD'!A:B,2,FALSE)</f>
        <v>Fiscale</v>
      </c>
    </row>
    <row r="6351" spans="1:17" ht="15" customHeight="1" x14ac:dyDescent="0.25">
      <c r="A6351" s="30">
        <v>2016</v>
      </c>
      <c r="B6351" s="3" t="s">
        <v>17</v>
      </c>
      <c r="C6351" s="3" t="s">
        <v>18</v>
      </c>
      <c r="D6351" s="3" t="s">
        <v>19</v>
      </c>
      <c r="E6351" s="3">
        <v>53</v>
      </c>
      <c r="F6351" s="3">
        <v>106</v>
      </c>
      <c r="G6351" s="3">
        <v>212</v>
      </c>
      <c r="H6351" s="3">
        <v>807543</v>
      </c>
      <c r="I6351" s="3">
        <v>94</v>
      </c>
      <c r="J6351" s="3">
        <v>188</v>
      </c>
      <c r="K6351" s="3">
        <v>396829</v>
      </c>
      <c r="L6351" s="3">
        <v>0</v>
      </c>
      <c r="M6351" s="3">
        <v>0</v>
      </c>
      <c r="N6351" s="3">
        <v>0</v>
      </c>
      <c r="O6351" s="3">
        <v>0</v>
      </c>
      <c r="P6351" s="3" t="str">
        <f>B6351&amp;" | "&amp;C6351&amp;" | "&amp;D6351</f>
        <v>documentazione_amministrativa / documentazione_contabile | FATTURA ATTIVA | FATTURA</v>
      </c>
      <c r="Q6351" s="3" t="str">
        <f>VLOOKUP(P6351,'Classificazione UD'!A:B,2,FALSE)</f>
        <v>Fiscale</v>
      </c>
    </row>
    <row r="6352" spans="1:17" ht="15" customHeight="1" x14ac:dyDescent="0.25">
      <c r="A6352" s="30">
        <v>2016</v>
      </c>
      <c r="B6352" s="3" t="s">
        <v>17</v>
      </c>
      <c r="C6352" s="3" t="s">
        <v>18</v>
      </c>
      <c r="D6352" s="3" t="s">
        <v>28</v>
      </c>
      <c r="E6352" s="3">
        <v>10</v>
      </c>
      <c r="F6352" s="3">
        <v>20</v>
      </c>
      <c r="G6352" s="3">
        <v>40</v>
      </c>
      <c r="H6352" s="3">
        <v>144937</v>
      </c>
      <c r="I6352" s="3">
        <v>12</v>
      </c>
      <c r="J6352" s="3">
        <v>24</v>
      </c>
      <c r="K6352" s="3">
        <v>50545</v>
      </c>
      <c r="L6352" s="3">
        <v>0</v>
      </c>
      <c r="M6352" s="3">
        <v>0</v>
      </c>
      <c r="N6352" s="3">
        <v>0</v>
      </c>
      <c r="O6352" s="3">
        <v>0</v>
      </c>
      <c r="P6352" s="3" t="str">
        <f>B6352&amp;" | "&amp;C6352&amp;" | "&amp;D6352</f>
        <v>documentazione_amministrativa / documentazione_contabile | FATTURA ATTIVA | NOTA DI CREDITO</v>
      </c>
      <c r="Q6352" s="3" t="str">
        <f>VLOOKUP(P6352,'Classificazione UD'!A:B,2,FALSE)</f>
        <v>Fiscale</v>
      </c>
    </row>
    <row r="6353" spans="1:17" ht="15" customHeight="1" x14ac:dyDescent="0.25">
      <c r="A6353" s="30">
        <v>2015</v>
      </c>
      <c r="B6353" s="3" t="s">
        <v>17</v>
      </c>
      <c r="C6353" s="3" t="s">
        <v>18</v>
      </c>
      <c r="D6353" s="3" t="s">
        <v>19</v>
      </c>
      <c r="E6353" s="3">
        <v>18</v>
      </c>
      <c r="F6353" s="3">
        <v>36</v>
      </c>
      <c r="G6353" s="3">
        <v>72</v>
      </c>
      <c r="H6353" s="3">
        <v>500695</v>
      </c>
      <c r="I6353" s="3">
        <v>38</v>
      </c>
      <c r="J6353" s="3">
        <v>76</v>
      </c>
      <c r="K6353" s="3">
        <v>159630</v>
      </c>
      <c r="L6353" s="3">
        <v>0</v>
      </c>
      <c r="M6353" s="3">
        <v>0</v>
      </c>
      <c r="N6353" s="3">
        <v>0</v>
      </c>
      <c r="O6353" s="3">
        <v>0</v>
      </c>
      <c r="P6353" s="3" t="str">
        <f>B6353&amp;" | "&amp;C6353&amp;" | "&amp;D6353</f>
        <v>documentazione_amministrativa / documentazione_contabile | FATTURA ATTIVA | FATTURA</v>
      </c>
      <c r="Q6353" s="3" t="str">
        <f>VLOOKUP(P6353,'Classificazione UD'!A:B,2,FALSE)</f>
        <v>Fiscale</v>
      </c>
    </row>
    <row r="6354" spans="1:17" ht="15" customHeight="1" x14ac:dyDescent="0.25">
      <c r="A6354" s="30">
        <v>2016</v>
      </c>
      <c r="B6354" s="3" t="s">
        <v>17</v>
      </c>
      <c r="C6354" s="3" t="s">
        <v>18</v>
      </c>
      <c r="D6354" s="3" t="s">
        <v>19</v>
      </c>
      <c r="E6354" s="3">
        <v>26</v>
      </c>
      <c r="F6354" s="3">
        <v>52</v>
      </c>
      <c r="G6354" s="3">
        <v>104</v>
      </c>
      <c r="H6354" s="3">
        <v>838048</v>
      </c>
      <c r="I6354" s="3">
        <v>36</v>
      </c>
      <c r="J6354" s="3">
        <v>72</v>
      </c>
      <c r="K6354" s="3">
        <v>157138</v>
      </c>
      <c r="L6354" s="3">
        <v>0</v>
      </c>
      <c r="M6354" s="3">
        <v>0</v>
      </c>
      <c r="N6354" s="3">
        <v>0</v>
      </c>
      <c r="O6354" s="3">
        <v>0</v>
      </c>
      <c r="P6354" s="3" t="str">
        <f>B6354&amp;" | "&amp;C6354&amp;" | "&amp;D6354</f>
        <v>documentazione_amministrativa / documentazione_contabile | FATTURA ATTIVA | FATTURA</v>
      </c>
      <c r="Q6354" s="3" t="str">
        <f>VLOOKUP(P6354,'Classificazione UD'!A:B,2,FALSE)</f>
        <v>Fiscale</v>
      </c>
    </row>
    <row r="6355" spans="1:17" ht="15" customHeight="1" x14ac:dyDescent="0.25">
      <c r="A6355" s="30">
        <v>2015</v>
      </c>
      <c r="B6355" s="3" t="s">
        <v>17</v>
      </c>
      <c r="C6355" s="3" t="s">
        <v>18</v>
      </c>
      <c r="D6355" s="3" t="s">
        <v>19</v>
      </c>
      <c r="E6355" s="3">
        <v>13</v>
      </c>
      <c r="F6355" s="3">
        <v>22</v>
      </c>
      <c r="G6355" s="3">
        <v>44</v>
      </c>
      <c r="H6355" s="3">
        <v>159681</v>
      </c>
      <c r="I6355" s="3">
        <v>32</v>
      </c>
      <c r="J6355" s="3">
        <v>64</v>
      </c>
      <c r="K6355" s="3">
        <v>134125</v>
      </c>
      <c r="L6355" s="3">
        <v>2</v>
      </c>
      <c r="M6355" s="3">
        <v>8</v>
      </c>
      <c r="N6355" s="3">
        <v>16</v>
      </c>
      <c r="O6355" s="3">
        <v>52237</v>
      </c>
      <c r="P6355" s="3" t="str">
        <f>B6355&amp;" | "&amp;C6355&amp;" | "&amp;D6355</f>
        <v>documentazione_amministrativa / documentazione_contabile | FATTURA ATTIVA | FATTURA</v>
      </c>
      <c r="Q6355" s="3" t="str">
        <f>VLOOKUP(P6355,'Classificazione UD'!A:B,2,FALSE)</f>
        <v>Fiscale</v>
      </c>
    </row>
    <row r="6356" spans="1:17" ht="15" customHeight="1" x14ac:dyDescent="0.25">
      <c r="A6356" s="30">
        <v>2015</v>
      </c>
      <c r="B6356" s="3" t="s">
        <v>17</v>
      </c>
      <c r="C6356" s="3" t="s">
        <v>18</v>
      </c>
      <c r="D6356" s="3" t="s">
        <v>28</v>
      </c>
      <c r="E6356" s="3">
        <v>1</v>
      </c>
      <c r="F6356" s="3">
        <v>2</v>
      </c>
      <c r="G6356" s="3">
        <v>4</v>
      </c>
      <c r="H6356" s="3">
        <v>12012</v>
      </c>
      <c r="I6356" s="3">
        <v>2</v>
      </c>
      <c r="J6356" s="3">
        <v>4</v>
      </c>
      <c r="K6356" s="3">
        <v>8449</v>
      </c>
      <c r="L6356" s="3">
        <v>0</v>
      </c>
      <c r="M6356" s="3">
        <v>0</v>
      </c>
      <c r="N6356" s="3">
        <v>0</v>
      </c>
      <c r="O6356" s="3">
        <v>0</v>
      </c>
      <c r="P6356" s="3" t="str">
        <f>B6356&amp;" | "&amp;C6356&amp;" | "&amp;D6356</f>
        <v>documentazione_amministrativa / documentazione_contabile | FATTURA ATTIVA | NOTA DI CREDITO</v>
      </c>
      <c r="Q6356" s="3" t="str">
        <f>VLOOKUP(P6356,'Classificazione UD'!A:B,2,FALSE)</f>
        <v>Fiscale</v>
      </c>
    </row>
    <row r="6357" spans="1:17" ht="15" customHeight="1" x14ac:dyDescent="0.25">
      <c r="A6357" s="30">
        <v>2016</v>
      </c>
      <c r="B6357" s="3" t="s">
        <v>17</v>
      </c>
      <c r="C6357" s="3" t="s">
        <v>18</v>
      </c>
      <c r="D6357" s="3" t="s">
        <v>19</v>
      </c>
      <c r="E6357" s="3">
        <v>14</v>
      </c>
      <c r="F6357" s="3">
        <v>28</v>
      </c>
      <c r="G6357" s="3">
        <v>56</v>
      </c>
      <c r="H6357" s="3">
        <v>177184</v>
      </c>
      <c r="I6357" s="3">
        <v>21</v>
      </c>
      <c r="J6357" s="3">
        <v>42</v>
      </c>
      <c r="K6357" s="3">
        <v>88669</v>
      </c>
      <c r="L6357" s="3">
        <v>0</v>
      </c>
      <c r="M6357" s="3">
        <v>0</v>
      </c>
      <c r="N6357" s="3">
        <v>0</v>
      </c>
      <c r="O6357" s="3">
        <v>0</v>
      </c>
      <c r="P6357" s="3" t="str">
        <f>B6357&amp;" | "&amp;C6357&amp;" | "&amp;D6357</f>
        <v>documentazione_amministrativa / documentazione_contabile | FATTURA ATTIVA | FATTURA</v>
      </c>
      <c r="Q6357" s="3" t="str">
        <f>VLOOKUP(P6357,'Classificazione UD'!A:B,2,FALSE)</f>
        <v>Fiscale</v>
      </c>
    </row>
    <row r="6358" spans="1:17" ht="15" customHeight="1" x14ac:dyDescent="0.25">
      <c r="A6358" s="30">
        <v>2014</v>
      </c>
      <c r="B6358" s="3" t="s">
        <v>23</v>
      </c>
      <c r="C6358" s="3" t="s">
        <v>24</v>
      </c>
      <c r="D6358" s="3" t="s">
        <v>24</v>
      </c>
      <c r="E6358" s="3">
        <v>15</v>
      </c>
      <c r="F6358" s="3">
        <v>15</v>
      </c>
      <c r="G6358" s="3">
        <v>15</v>
      </c>
      <c r="H6358" s="3">
        <v>571288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 t="str">
        <f>B6358&amp;" | "&amp;C6358&amp;" | "&amp;D6358</f>
        <v>documentazione_amministrativa / altri_documenti | FOGLIO DI TRASFORMAZIONE | FOGLIO DI TRASFORMAZIONE</v>
      </c>
      <c r="Q6358" s="3" t="str">
        <f>VLOOKUP(P6358,'Classificazione UD'!A:B,2,FALSE)</f>
        <v>Tecnico</v>
      </c>
    </row>
    <row r="6359" spans="1:17" ht="15" customHeight="1" x14ac:dyDescent="0.25">
      <c r="A6359" s="30">
        <v>2015</v>
      </c>
      <c r="B6359" s="3" t="s">
        <v>23</v>
      </c>
      <c r="C6359" s="3" t="s">
        <v>24</v>
      </c>
      <c r="D6359" s="3" t="s">
        <v>24</v>
      </c>
      <c r="E6359" s="3">
        <v>11</v>
      </c>
      <c r="F6359" s="3">
        <v>11</v>
      </c>
      <c r="G6359" s="3">
        <v>11</v>
      </c>
      <c r="H6359" s="3">
        <v>986083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 t="str">
        <f>B6359&amp;" | "&amp;C6359&amp;" | "&amp;D6359</f>
        <v>documentazione_amministrativa / altri_documenti | FOGLIO DI TRASFORMAZIONE | FOGLIO DI TRASFORMAZIONE</v>
      </c>
      <c r="Q6359" s="3" t="str">
        <f>VLOOKUP(P6359,'Classificazione UD'!A:B,2,FALSE)</f>
        <v>Tecnico</v>
      </c>
    </row>
    <row r="6360" spans="1:17" ht="15" customHeight="1" x14ac:dyDescent="0.25">
      <c r="A6360" s="30">
        <v>2016</v>
      </c>
      <c r="B6360" s="3" t="s">
        <v>23</v>
      </c>
      <c r="C6360" s="3" t="s">
        <v>24</v>
      </c>
      <c r="D6360" s="3" t="s">
        <v>24</v>
      </c>
      <c r="E6360" s="3">
        <v>3</v>
      </c>
      <c r="F6360" s="3">
        <v>3</v>
      </c>
      <c r="G6360" s="3">
        <v>3</v>
      </c>
      <c r="H6360" s="3">
        <v>186354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 t="str">
        <f>B6360&amp;" | "&amp;C6360&amp;" | "&amp;D6360</f>
        <v>documentazione_amministrativa / altri_documenti | FOGLIO DI TRASFORMAZIONE | FOGLIO DI TRASFORMAZIONE</v>
      </c>
      <c r="Q6360" s="3" t="str">
        <f>VLOOKUP(P6360,'Classificazione UD'!A:B,2,FALSE)</f>
        <v>Tecnico</v>
      </c>
    </row>
    <row r="6361" spans="1:17" ht="15" customHeight="1" x14ac:dyDescent="0.25">
      <c r="A6361" s="30">
        <v>2015</v>
      </c>
      <c r="B6361" s="3" t="s">
        <v>17</v>
      </c>
      <c r="C6361" s="3" t="s">
        <v>18</v>
      </c>
      <c r="D6361" s="3" t="s">
        <v>19</v>
      </c>
      <c r="E6361" s="3">
        <v>92</v>
      </c>
      <c r="F6361" s="3">
        <v>184</v>
      </c>
      <c r="G6361" s="3">
        <v>368</v>
      </c>
      <c r="H6361" s="3">
        <v>1432032</v>
      </c>
      <c r="I6361" s="3">
        <v>195</v>
      </c>
      <c r="J6361" s="3">
        <v>390</v>
      </c>
      <c r="K6361" s="3">
        <v>806191</v>
      </c>
      <c r="L6361" s="3">
        <v>0</v>
      </c>
      <c r="M6361" s="3">
        <v>0</v>
      </c>
      <c r="N6361" s="3">
        <v>0</v>
      </c>
      <c r="O6361" s="3">
        <v>0</v>
      </c>
      <c r="P6361" s="3" t="str">
        <f>B6361&amp;" | "&amp;C6361&amp;" | "&amp;D6361</f>
        <v>documentazione_amministrativa / documentazione_contabile | FATTURA ATTIVA | FATTURA</v>
      </c>
      <c r="Q6361" s="3" t="str">
        <f>VLOOKUP(P6361,'Classificazione UD'!A:B,2,FALSE)</f>
        <v>Fiscale</v>
      </c>
    </row>
    <row r="6362" spans="1:17" ht="15" customHeight="1" x14ac:dyDescent="0.25">
      <c r="A6362" s="30">
        <v>2015</v>
      </c>
      <c r="B6362" s="3" t="s">
        <v>17</v>
      </c>
      <c r="C6362" s="3" t="s">
        <v>18</v>
      </c>
      <c r="D6362" s="3" t="s">
        <v>28</v>
      </c>
      <c r="E6362" s="3">
        <v>1</v>
      </c>
      <c r="F6362" s="3">
        <v>2</v>
      </c>
      <c r="G6362" s="3">
        <v>4</v>
      </c>
      <c r="H6362" s="3">
        <v>10794</v>
      </c>
      <c r="I6362" s="3">
        <v>2</v>
      </c>
      <c r="J6362" s="3">
        <v>4</v>
      </c>
      <c r="K6362" s="3">
        <v>8256</v>
      </c>
      <c r="L6362" s="3">
        <v>0</v>
      </c>
      <c r="M6362" s="3">
        <v>0</v>
      </c>
      <c r="N6362" s="3">
        <v>0</v>
      </c>
      <c r="O6362" s="3">
        <v>0</v>
      </c>
      <c r="P6362" s="3" t="str">
        <f>B6362&amp;" | "&amp;C6362&amp;" | "&amp;D6362</f>
        <v>documentazione_amministrativa / documentazione_contabile | FATTURA ATTIVA | NOTA DI CREDITO</v>
      </c>
      <c r="Q6362" s="3" t="str">
        <f>VLOOKUP(P6362,'Classificazione UD'!A:B,2,FALSE)</f>
        <v>Fiscale</v>
      </c>
    </row>
    <row r="6363" spans="1:17" ht="15" customHeight="1" x14ac:dyDescent="0.25">
      <c r="A6363" s="30">
        <v>2016</v>
      </c>
      <c r="B6363" s="3" t="s">
        <v>17</v>
      </c>
      <c r="C6363" s="3" t="s">
        <v>18</v>
      </c>
      <c r="D6363" s="3" t="s">
        <v>19</v>
      </c>
      <c r="E6363" s="3">
        <v>98</v>
      </c>
      <c r="F6363" s="3">
        <v>194</v>
      </c>
      <c r="G6363" s="3">
        <v>388</v>
      </c>
      <c r="H6363" s="3">
        <v>1481398</v>
      </c>
      <c r="I6363" s="3">
        <v>150</v>
      </c>
      <c r="J6363" s="3">
        <v>300</v>
      </c>
      <c r="K6363" s="3">
        <v>623271</v>
      </c>
      <c r="L6363" s="3">
        <v>1</v>
      </c>
      <c r="M6363" s="3">
        <v>4</v>
      </c>
      <c r="N6363" s="3">
        <v>8</v>
      </c>
      <c r="O6363" s="3">
        <v>18841</v>
      </c>
      <c r="P6363" s="3" t="str">
        <f>B6363&amp;" | "&amp;C6363&amp;" | "&amp;D6363</f>
        <v>documentazione_amministrativa / documentazione_contabile | FATTURA ATTIVA | FATTURA</v>
      </c>
      <c r="Q6363" s="3" t="str">
        <f>VLOOKUP(P6363,'Classificazione UD'!A:B,2,FALSE)</f>
        <v>Fiscale</v>
      </c>
    </row>
    <row r="6364" spans="1:17" ht="15" customHeight="1" x14ac:dyDescent="0.25">
      <c r="A6364" s="30">
        <v>2016</v>
      </c>
      <c r="B6364" s="3" t="s">
        <v>17</v>
      </c>
      <c r="C6364" s="3" t="s">
        <v>18</v>
      </c>
      <c r="D6364" s="3" t="s">
        <v>28</v>
      </c>
      <c r="E6364" s="3">
        <v>6</v>
      </c>
      <c r="F6364" s="3">
        <v>12</v>
      </c>
      <c r="G6364" s="3">
        <v>24</v>
      </c>
      <c r="H6364" s="3">
        <v>65636</v>
      </c>
      <c r="I6364" s="3">
        <v>12</v>
      </c>
      <c r="J6364" s="3">
        <v>24</v>
      </c>
      <c r="K6364" s="3">
        <v>49753</v>
      </c>
      <c r="L6364" s="3">
        <v>0</v>
      </c>
      <c r="M6364" s="3">
        <v>0</v>
      </c>
      <c r="N6364" s="3">
        <v>0</v>
      </c>
      <c r="O6364" s="3">
        <v>0</v>
      </c>
      <c r="P6364" s="3" t="str">
        <f>B6364&amp;" | "&amp;C6364&amp;" | "&amp;D6364</f>
        <v>documentazione_amministrativa / documentazione_contabile | FATTURA ATTIVA | NOTA DI CREDITO</v>
      </c>
      <c r="Q6364" s="3" t="str">
        <f>VLOOKUP(P6364,'Classificazione UD'!A:B,2,FALSE)</f>
        <v>Fiscale</v>
      </c>
    </row>
    <row r="6365" spans="1:17" ht="15" customHeight="1" x14ac:dyDescent="0.25">
      <c r="A6365" s="30">
        <v>2013</v>
      </c>
      <c r="B6365" s="3" t="s">
        <v>38</v>
      </c>
      <c r="C6365" s="3" t="s">
        <v>39</v>
      </c>
      <c r="D6365" s="3" t="s">
        <v>40</v>
      </c>
      <c r="E6365" s="3">
        <v>147649</v>
      </c>
      <c r="F6365" s="3">
        <v>147649</v>
      </c>
      <c r="G6365" s="3">
        <v>147649</v>
      </c>
      <c r="H6365" s="3">
        <v>7623613969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 t="str">
        <f>B6365&amp;" | "&amp;C6365&amp;" | "&amp;D6365</f>
        <v>documentazione_sanitaria / referti | REFERTO | REFERTO_LABORATORIO</v>
      </c>
      <c r="Q6365" s="3" t="str">
        <f>VLOOKUP(P6365,'Classificazione UD'!A:B,2,FALSE)</f>
        <v>Referto</v>
      </c>
    </row>
    <row r="6366" spans="1:17" ht="15" customHeight="1" x14ac:dyDescent="0.25">
      <c r="A6366" s="30">
        <v>2014</v>
      </c>
      <c r="B6366" s="3" t="s">
        <v>38</v>
      </c>
      <c r="C6366" s="3" t="s">
        <v>39</v>
      </c>
      <c r="D6366" s="3" t="s">
        <v>40</v>
      </c>
      <c r="E6366" s="3">
        <v>70841</v>
      </c>
      <c r="F6366" s="3">
        <v>70841</v>
      </c>
      <c r="G6366" s="3">
        <v>70841</v>
      </c>
      <c r="H6366" s="3">
        <v>3837665036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 t="str">
        <f>B6366&amp;" | "&amp;C6366&amp;" | "&amp;D6366</f>
        <v>documentazione_sanitaria / referti | REFERTO | REFERTO_LABORATORIO</v>
      </c>
      <c r="Q6366" s="3" t="str">
        <f>VLOOKUP(P6366,'Classificazione UD'!A:B,2,FALSE)</f>
        <v>Referto</v>
      </c>
    </row>
    <row r="6367" spans="1:17" ht="15" customHeight="1" x14ac:dyDescent="0.25">
      <c r="A6367" s="30">
        <v>2014</v>
      </c>
      <c r="B6367" s="3" t="s">
        <v>23</v>
      </c>
      <c r="C6367" s="3" t="s">
        <v>24</v>
      </c>
      <c r="D6367" s="3" t="s">
        <v>24</v>
      </c>
      <c r="E6367" s="3">
        <v>15</v>
      </c>
      <c r="F6367" s="3">
        <v>15</v>
      </c>
      <c r="G6367" s="3">
        <v>15</v>
      </c>
      <c r="H6367" s="3">
        <v>629461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 t="str">
        <f>B6367&amp;" | "&amp;C6367&amp;" | "&amp;D6367</f>
        <v>documentazione_amministrativa / altri_documenti | FOGLIO DI TRASFORMAZIONE | FOGLIO DI TRASFORMAZIONE</v>
      </c>
      <c r="Q6367" s="3" t="str">
        <f>VLOOKUP(P6367,'Classificazione UD'!A:B,2,FALSE)</f>
        <v>Tecnico</v>
      </c>
    </row>
    <row r="6368" spans="1:17" ht="15" customHeight="1" x14ac:dyDescent="0.25">
      <c r="A6368" s="30">
        <v>2015</v>
      </c>
      <c r="B6368" s="3" t="s">
        <v>23</v>
      </c>
      <c r="C6368" s="3" t="s">
        <v>24</v>
      </c>
      <c r="D6368" s="3" t="s">
        <v>24</v>
      </c>
      <c r="E6368" s="3">
        <v>11</v>
      </c>
      <c r="F6368" s="3">
        <v>11</v>
      </c>
      <c r="G6368" s="3">
        <v>11</v>
      </c>
      <c r="H6368" s="3">
        <v>965132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 t="str">
        <f>B6368&amp;" | "&amp;C6368&amp;" | "&amp;D6368</f>
        <v>documentazione_amministrativa / altri_documenti | FOGLIO DI TRASFORMAZIONE | FOGLIO DI TRASFORMAZIONE</v>
      </c>
      <c r="Q6368" s="3" t="str">
        <f>VLOOKUP(P6368,'Classificazione UD'!A:B,2,FALSE)</f>
        <v>Tecnico</v>
      </c>
    </row>
    <row r="6369" spans="1:17" ht="15" customHeight="1" x14ac:dyDescent="0.25">
      <c r="A6369" s="30">
        <v>2016</v>
      </c>
      <c r="B6369" s="3" t="s">
        <v>23</v>
      </c>
      <c r="C6369" s="3" t="s">
        <v>24</v>
      </c>
      <c r="D6369" s="3" t="s">
        <v>24</v>
      </c>
      <c r="E6369" s="3">
        <v>3</v>
      </c>
      <c r="F6369" s="3">
        <v>3</v>
      </c>
      <c r="G6369" s="3">
        <v>3</v>
      </c>
      <c r="H6369" s="3">
        <v>186354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 t="str">
        <f>B6369&amp;" | "&amp;C6369&amp;" | "&amp;D6369</f>
        <v>documentazione_amministrativa / altri_documenti | FOGLIO DI TRASFORMAZIONE | FOGLIO DI TRASFORMAZIONE</v>
      </c>
      <c r="Q6369" s="3" t="str">
        <f>VLOOKUP(P6369,'Classificazione UD'!A:B,2,FALSE)</f>
        <v>Tecnico</v>
      </c>
    </row>
    <row r="6370" spans="1:17" ht="15" customHeight="1" x14ac:dyDescent="0.25">
      <c r="A6370" s="30">
        <v>2015</v>
      </c>
      <c r="B6370" s="3" t="s">
        <v>17</v>
      </c>
      <c r="C6370" s="3" t="s">
        <v>27</v>
      </c>
      <c r="D6370" s="3" t="s">
        <v>19</v>
      </c>
      <c r="E6370" s="3">
        <v>204</v>
      </c>
      <c r="F6370" s="3">
        <v>202</v>
      </c>
      <c r="G6370" s="3">
        <v>404</v>
      </c>
      <c r="H6370" s="3">
        <v>12818579</v>
      </c>
      <c r="I6370" s="3">
        <v>430</v>
      </c>
      <c r="J6370" s="3">
        <v>860</v>
      </c>
      <c r="K6370" s="3">
        <v>247306</v>
      </c>
      <c r="L6370" s="3">
        <v>19</v>
      </c>
      <c r="M6370" s="3">
        <v>244</v>
      </c>
      <c r="N6370" s="3">
        <v>488</v>
      </c>
      <c r="O6370" s="3">
        <v>365962</v>
      </c>
      <c r="P6370" s="3" t="str">
        <f>B6370&amp;" | "&amp;C6370&amp;" | "&amp;D6370</f>
        <v>documentazione_amministrativa / documentazione_contabile | FATTURA PASSIVA | FATTURA</v>
      </c>
      <c r="Q6370" s="3" t="str">
        <f>VLOOKUP(P6370,'Classificazione UD'!A:B,2,FALSE)</f>
        <v>Fiscale</v>
      </c>
    </row>
    <row r="6371" spans="1:17" ht="15" customHeight="1" x14ac:dyDescent="0.25">
      <c r="A6371" s="30">
        <v>2015</v>
      </c>
      <c r="B6371" s="3" t="s">
        <v>17</v>
      </c>
      <c r="C6371" s="3" t="s">
        <v>27</v>
      </c>
      <c r="D6371" s="3" t="s">
        <v>28</v>
      </c>
      <c r="E6371" s="3">
        <v>4</v>
      </c>
      <c r="F6371" s="3">
        <v>8</v>
      </c>
      <c r="G6371" s="3">
        <v>16</v>
      </c>
      <c r="H6371" s="3">
        <v>139106</v>
      </c>
      <c r="I6371" s="3">
        <v>4</v>
      </c>
      <c r="J6371" s="3">
        <v>8</v>
      </c>
      <c r="K6371" s="3">
        <v>1869</v>
      </c>
      <c r="L6371" s="3">
        <v>0</v>
      </c>
      <c r="M6371" s="3">
        <v>0</v>
      </c>
      <c r="N6371" s="3">
        <v>0</v>
      </c>
      <c r="O6371" s="3">
        <v>0</v>
      </c>
      <c r="P6371" s="3" t="str">
        <f>B6371&amp;" | "&amp;C6371&amp;" | "&amp;D6371</f>
        <v>documentazione_amministrativa / documentazione_contabile | FATTURA PASSIVA | NOTA DI CREDITO</v>
      </c>
      <c r="Q6371" s="3" t="str">
        <f>VLOOKUP(P6371,'Classificazione UD'!A:B,2,FALSE)</f>
        <v>Fiscale</v>
      </c>
    </row>
    <row r="6372" spans="1:17" ht="15" customHeight="1" x14ac:dyDescent="0.25">
      <c r="A6372" s="30">
        <v>2016</v>
      </c>
      <c r="B6372" s="3" t="s">
        <v>17</v>
      </c>
      <c r="C6372" s="3" t="s">
        <v>27</v>
      </c>
      <c r="D6372" s="3" t="s">
        <v>19</v>
      </c>
      <c r="E6372" s="3">
        <v>247</v>
      </c>
      <c r="F6372" s="3">
        <v>442</v>
      </c>
      <c r="G6372" s="3">
        <v>883</v>
      </c>
      <c r="H6372" s="3">
        <v>24420879</v>
      </c>
      <c r="I6372" s="3">
        <v>301</v>
      </c>
      <c r="J6372" s="3">
        <v>602</v>
      </c>
      <c r="K6372" s="3">
        <v>145888</v>
      </c>
      <c r="L6372" s="3">
        <v>1</v>
      </c>
      <c r="M6372" s="3">
        <v>55</v>
      </c>
      <c r="N6372" s="3">
        <v>110</v>
      </c>
      <c r="O6372" s="3">
        <v>36940</v>
      </c>
      <c r="P6372" s="3" t="str">
        <f>B6372&amp;" | "&amp;C6372&amp;" | "&amp;D6372</f>
        <v>documentazione_amministrativa / documentazione_contabile | FATTURA PASSIVA | FATTURA</v>
      </c>
      <c r="Q6372" s="3" t="str">
        <f>VLOOKUP(P6372,'Classificazione UD'!A:B,2,FALSE)</f>
        <v>Fiscale</v>
      </c>
    </row>
    <row r="6373" spans="1:17" ht="15" customHeight="1" x14ac:dyDescent="0.25">
      <c r="A6373" s="30">
        <v>2016</v>
      </c>
      <c r="B6373" s="3" t="s">
        <v>17</v>
      </c>
      <c r="C6373" s="3" t="s">
        <v>27</v>
      </c>
      <c r="D6373" s="3" t="s">
        <v>28</v>
      </c>
      <c r="E6373" s="3">
        <v>1</v>
      </c>
      <c r="F6373" s="3">
        <v>3</v>
      </c>
      <c r="G6373" s="3">
        <v>5</v>
      </c>
      <c r="H6373" s="3">
        <v>451123</v>
      </c>
      <c r="I6373" s="3">
        <v>1</v>
      </c>
      <c r="J6373" s="3">
        <v>2</v>
      </c>
      <c r="K6373" s="3">
        <v>468</v>
      </c>
      <c r="L6373" s="3">
        <v>0</v>
      </c>
      <c r="M6373" s="3">
        <v>0</v>
      </c>
      <c r="N6373" s="3">
        <v>0</v>
      </c>
      <c r="O6373" s="3">
        <v>0</v>
      </c>
      <c r="P6373" s="3" t="str">
        <f>B6373&amp;" | "&amp;C6373&amp;" | "&amp;D6373</f>
        <v>documentazione_amministrativa / documentazione_contabile | FATTURA PASSIVA | NOTA DI CREDITO</v>
      </c>
      <c r="Q6373" s="3" t="str">
        <f>VLOOKUP(P6373,'Classificazione UD'!A:B,2,FALSE)</f>
        <v>Fiscale</v>
      </c>
    </row>
    <row r="6374" spans="1:17" ht="15" customHeight="1" x14ac:dyDescent="0.25">
      <c r="A6374" s="30">
        <v>2013</v>
      </c>
      <c r="B6374" s="3" t="s">
        <v>33</v>
      </c>
      <c r="C6374" s="3" t="s">
        <v>34</v>
      </c>
      <c r="D6374" s="3" t="s">
        <v>34</v>
      </c>
      <c r="E6374" s="3">
        <v>21</v>
      </c>
      <c r="F6374" s="3">
        <v>31</v>
      </c>
      <c r="G6374" s="3">
        <v>31</v>
      </c>
      <c r="H6374" s="3">
        <v>51461775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 t="str">
        <f>B6374&amp;" | "&amp;C6374&amp;" | "&amp;D6374</f>
        <v>documentazione_amministrativa / contratti_accordi | CONTRATTO | CONTRATTO</v>
      </c>
      <c r="Q6374" s="3" t="str">
        <f>VLOOKUP(P6374,'Classificazione UD'!A:B,2,FALSE)</f>
        <v>Contratto</v>
      </c>
    </row>
    <row r="6375" spans="1:17" ht="15" customHeight="1" x14ac:dyDescent="0.25">
      <c r="A6375" s="30">
        <v>2014</v>
      </c>
      <c r="B6375" s="3" t="s">
        <v>33</v>
      </c>
      <c r="C6375" s="3" t="s">
        <v>34</v>
      </c>
      <c r="D6375" s="3" t="s">
        <v>34</v>
      </c>
      <c r="E6375" s="3">
        <v>76</v>
      </c>
      <c r="F6375" s="3">
        <v>84</v>
      </c>
      <c r="G6375" s="3">
        <v>84</v>
      </c>
      <c r="H6375" s="3">
        <v>99991354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 t="str">
        <f>B6375&amp;" | "&amp;C6375&amp;" | "&amp;D6375</f>
        <v>documentazione_amministrativa / contratti_accordi | CONTRATTO | CONTRATTO</v>
      </c>
      <c r="Q6375" s="3" t="str">
        <f>VLOOKUP(P6375,'Classificazione UD'!A:B,2,FALSE)</f>
        <v>Contratto</v>
      </c>
    </row>
    <row r="6376" spans="1:17" ht="15" customHeight="1" x14ac:dyDescent="0.25">
      <c r="A6376" s="30">
        <v>2015</v>
      </c>
      <c r="B6376" s="3" t="s">
        <v>33</v>
      </c>
      <c r="C6376" s="3" t="s">
        <v>34</v>
      </c>
      <c r="D6376" s="3" t="s">
        <v>34</v>
      </c>
      <c r="E6376" s="3">
        <v>60</v>
      </c>
      <c r="F6376" s="3">
        <v>69</v>
      </c>
      <c r="G6376" s="3">
        <v>69</v>
      </c>
      <c r="H6376" s="3">
        <v>62393724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 t="str">
        <f>B6376&amp;" | "&amp;C6376&amp;" | "&amp;D6376</f>
        <v>documentazione_amministrativa / contratti_accordi | CONTRATTO | CONTRATTO</v>
      </c>
      <c r="Q6376" s="3" t="str">
        <f>VLOOKUP(P6376,'Classificazione UD'!A:B,2,FALSE)</f>
        <v>Contratto</v>
      </c>
    </row>
    <row r="6377" spans="1:17" ht="15" customHeight="1" x14ac:dyDescent="0.25">
      <c r="A6377" s="30">
        <v>2016</v>
      </c>
      <c r="B6377" s="3" t="s">
        <v>33</v>
      </c>
      <c r="C6377" s="3" t="s">
        <v>34</v>
      </c>
      <c r="D6377" s="3" t="s">
        <v>34</v>
      </c>
      <c r="E6377" s="3">
        <v>60</v>
      </c>
      <c r="F6377" s="3">
        <v>71</v>
      </c>
      <c r="G6377" s="3">
        <v>71</v>
      </c>
      <c r="H6377" s="3">
        <v>31076365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 t="str">
        <f>B6377&amp;" | "&amp;C6377&amp;" | "&amp;D6377</f>
        <v>documentazione_amministrativa / contratti_accordi | CONTRATTO | CONTRATTO</v>
      </c>
      <c r="Q6377" s="3" t="str">
        <f>VLOOKUP(P6377,'Classificazione UD'!A:B,2,FALSE)</f>
        <v>Contratto</v>
      </c>
    </row>
    <row r="6378" spans="1:17" ht="15" customHeight="1" x14ac:dyDescent="0.25">
      <c r="A6378" s="30">
        <v>2014</v>
      </c>
      <c r="B6378" s="3" t="s">
        <v>118</v>
      </c>
      <c r="C6378" s="3" t="s">
        <v>190</v>
      </c>
      <c r="D6378" s="3" t="s">
        <v>190</v>
      </c>
      <c r="E6378" s="3">
        <v>405</v>
      </c>
      <c r="F6378" s="3">
        <v>1964</v>
      </c>
      <c r="G6378" s="3">
        <v>1964</v>
      </c>
      <c r="H6378" s="3">
        <v>499367231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 t="str">
        <f>B6378&amp;" | "&amp;C6378&amp;" | "&amp;D6378</f>
        <v>documentazione_amministrativa / decreti_ordinanze | DECRETO DIRETTORE GENERALE | DECRETO DIRETTORE GENERALE</v>
      </c>
      <c r="Q6378" s="3" t="str">
        <f>VLOOKUP(P6378,'Classificazione UD'!A:B,2,FALSE)</f>
        <v>Amministrativo</v>
      </c>
    </row>
    <row r="6379" spans="1:17" ht="15" customHeight="1" x14ac:dyDescent="0.25">
      <c r="A6379" s="30">
        <v>2015</v>
      </c>
      <c r="B6379" s="3" t="s">
        <v>118</v>
      </c>
      <c r="C6379" s="3" t="s">
        <v>190</v>
      </c>
      <c r="D6379" s="3" t="s">
        <v>190</v>
      </c>
      <c r="E6379" s="3">
        <v>576</v>
      </c>
      <c r="F6379" s="3">
        <v>2772</v>
      </c>
      <c r="G6379" s="3">
        <v>2772</v>
      </c>
      <c r="H6379" s="3">
        <v>471998862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 t="str">
        <f>B6379&amp;" | "&amp;C6379&amp;" | "&amp;D6379</f>
        <v>documentazione_amministrativa / decreti_ordinanze | DECRETO DIRETTORE GENERALE | DECRETO DIRETTORE GENERALE</v>
      </c>
      <c r="Q6379" s="3" t="str">
        <f>VLOOKUP(P6379,'Classificazione UD'!A:B,2,FALSE)</f>
        <v>Amministrativo</v>
      </c>
    </row>
    <row r="6380" spans="1:17" ht="15" customHeight="1" x14ac:dyDescent="0.25">
      <c r="A6380" s="30">
        <v>2016</v>
      </c>
      <c r="B6380" s="3" t="s">
        <v>118</v>
      </c>
      <c r="C6380" s="3" t="s">
        <v>190</v>
      </c>
      <c r="D6380" s="3" t="s">
        <v>190</v>
      </c>
      <c r="E6380" s="3">
        <v>431</v>
      </c>
      <c r="F6380" s="3">
        <v>2120</v>
      </c>
      <c r="G6380" s="3">
        <v>2120</v>
      </c>
      <c r="H6380" s="3">
        <v>390936292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 t="str">
        <f>B6380&amp;" | "&amp;C6380&amp;" | "&amp;D6380</f>
        <v>documentazione_amministrativa / decreti_ordinanze | DECRETO DIRETTORE GENERALE | DECRETO DIRETTORE GENERALE</v>
      </c>
      <c r="Q6380" s="3" t="str">
        <f>VLOOKUP(P6380,'Classificazione UD'!A:B,2,FALSE)</f>
        <v>Amministrativo</v>
      </c>
    </row>
    <row r="6381" spans="1:17" ht="15" customHeight="1" x14ac:dyDescent="0.25">
      <c r="A6381" s="30">
        <v>2014</v>
      </c>
      <c r="B6381" s="3" t="s">
        <v>44</v>
      </c>
      <c r="C6381" s="3" t="s">
        <v>191</v>
      </c>
      <c r="D6381" s="3" t="s">
        <v>191</v>
      </c>
      <c r="E6381" s="3">
        <v>4</v>
      </c>
      <c r="F6381" s="3">
        <v>45</v>
      </c>
      <c r="G6381" s="3">
        <v>45</v>
      </c>
      <c r="H6381" s="3">
        <v>8711935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 t="str">
        <f>B6381&amp;" | "&amp;C6381&amp;" | "&amp;D6381</f>
        <v>documentazione_amministrativa / deliberazioni | DELIBERAZIONE CC | DELIBERAZIONE CC</v>
      </c>
      <c r="Q6381" s="3" t="str">
        <f>VLOOKUP(P6381,'Classificazione UD'!A:B,2,FALSE)</f>
        <v>Amministrativo</v>
      </c>
    </row>
    <row r="6382" spans="1:17" ht="15" customHeight="1" x14ac:dyDescent="0.25">
      <c r="A6382" s="30">
        <v>2015</v>
      </c>
      <c r="B6382" s="3" t="s">
        <v>44</v>
      </c>
      <c r="C6382" s="3" t="s">
        <v>191</v>
      </c>
      <c r="D6382" s="3" t="s">
        <v>191</v>
      </c>
      <c r="E6382" s="3">
        <v>5</v>
      </c>
      <c r="F6382" s="3">
        <v>51</v>
      </c>
      <c r="G6382" s="3">
        <v>51</v>
      </c>
      <c r="H6382" s="3">
        <v>13468309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 t="str">
        <f>B6382&amp;" | "&amp;C6382&amp;" | "&amp;D6382</f>
        <v>documentazione_amministrativa / deliberazioni | DELIBERAZIONE CC | DELIBERAZIONE CC</v>
      </c>
      <c r="Q6382" s="3" t="str">
        <f>VLOOKUP(P6382,'Classificazione UD'!A:B,2,FALSE)</f>
        <v>Amministrativo</v>
      </c>
    </row>
    <row r="6383" spans="1:17" ht="15" customHeight="1" x14ac:dyDescent="0.25">
      <c r="A6383" s="30">
        <v>2016</v>
      </c>
      <c r="B6383" s="3" t="s">
        <v>44</v>
      </c>
      <c r="C6383" s="3" t="s">
        <v>192</v>
      </c>
      <c r="D6383" s="3" t="s">
        <v>192</v>
      </c>
      <c r="E6383" s="3">
        <v>7</v>
      </c>
      <c r="F6383" s="3">
        <v>41</v>
      </c>
      <c r="G6383" s="3">
        <v>41</v>
      </c>
      <c r="H6383" s="3">
        <v>11145985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 t="str">
        <f>B6383&amp;" | "&amp;C6383&amp;" | "&amp;D6383</f>
        <v>documentazione_amministrativa / deliberazioni | DELIBERAZIONE CDA | DELIBERAZIONE CDA</v>
      </c>
      <c r="Q6383" s="3" t="str">
        <f>VLOOKUP(P6383,'Classificazione UD'!A:B,2,FALSE)</f>
        <v>Amministrativo</v>
      </c>
    </row>
    <row r="6384" spans="1:17" ht="15" customHeight="1" x14ac:dyDescent="0.25">
      <c r="A6384" s="30">
        <v>2012</v>
      </c>
      <c r="B6384" s="3" t="s">
        <v>44</v>
      </c>
      <c r="C6384" s="3" t="s">
        <v>193</v>
      </c>
      <c r="D6384" s="3" t="s">
        <v>193</v>
      </c>
      <c r="E6384" s="3">
        <v>295</v>
      </c>
      <c r="F6384" s="3">
        <v>1459</v>
      </c>
      <c r="G6384" s="3">
        <v>1459</v>
      </c>
      <c r="H6384" s="3">
        <v>202437743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 t="str">
        <f>B6384&amp;" | "&amp;C6384&amp;" | "&amp;D6384</f>
        <v>documentazione_amministrativa / deliberazioni | DELIBERAZIONE DIRETTORE GENERALE | DELIBERAZIONE DIRETTORE GENERALE</v>
      </c>
      <c r="Q6384" s="3" t="str">
        <f>VLOOKUP(P6384,'Classificazione UD'!A:B,2,FALSE)</f>
        <v>Amministrativo</v>
      </c>
    </row>
    <row r="6385" spans="1:17" ht="15" customHeight="1" x14ac:dyDescent="0.25">
      <c r="A6385" s="30">
        <v>2013</v>
      </c>
      <c r="B6385" s="3" t="s">
        <v>44</v>
      </c>
      <c r="C6385" s="3" t="s">
        <v>193</v>
      </c>
      <c r="D6385" s="3" t="s">
        <v>193</v>
      </c>
      <c r="E6385" s="3">
        <v>525</v>
      </c>
      <c r="F6385" s="3">
        <v>2577</v>
      </c>
      <c r="G6385" s="3">
        <v>2577</v>
      </c>
      <c r="H6385" s="3">
        <v>863412026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 t="str">
        <f>B6385&amp;" | "&amp;C6385&amp;" | "&amp;D6385</f>
        <v>documentazione_amministrativa / deliberazioni | DELIBERAZIONE DIRETTORE GENERALE | DELIBERAZIONE DIRETTORE GENERALE</v>
      </c>
      <c r="Q6385" s="3" t="str">
        <f>VLOOKUP(P6385,'Classificazione UD'!A:B,2,FALSE)</f>
        <v>Amministrativo</v>
      </c>
    </row>
    <row r="6386" spans="1:17" ht="15" customHeight="1" x14ac:dyDescent="0.25">
      <c r="A6386" s="30">
        <v>2014</v>
      </c>
      <c r="B6386" s="3" t="s">
        <v>44</v>
      </c>
      <c r="C6386" s="3" t="s">
        <v>193</v>
      </c>
      <c r="D6386" s="3" t="s">
        <v>193</v>
      </c>
      <c r="E6386" s="3">
        <v>130</v>
      </c>
      <c r="F6386" s="3">
        <v>634</v>
      </c>
      <c r="G6386" s="3">
        <v>634</v>
      </c>
      <c r="H6386" s="3">
        <v>89484306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 t="str">
        <f>B6386&amp;" | "&amp;C6386&amp;" | "&amp;D6386</f>
        <v>documentazione_amministrativa / deliberazioni | DELIBERAZIONE DIRETTORE GENERALE | DELIBERAZIONE DIRETTORE GENERALE</v>
      </c>
      <c r="Q6386" s="3" t="str">
        <f>VLOOKUP(P6386,'Classificazione UD'!A:B,2,FALSE)</f>
        <v>Amministrativo</v>
      </c>
    </row>
    <row r="6387" spans="1:17" ht="15" customHeight="1" x14ac:dyDescent="0.25">
      <c r="A6387" s="30">
        <v>2012</v>
      </c>
      <c r="B6387" s="3" t="s">
        <v>48</v>
      </c>
      <c r="C6387" s="3" t="s">
        <v>145</v>
      </c>
      <c r="D6387" s="3" t="s">
        <v>145</v>
      </c>
      <c r="E6387" s="3">
        <v>235</v>
      </c>
      <c r="F6387" s="3">
        <v>901</v>
      </c>
      <c r="G6387" s="3">
        <v>901</v>
      </c>
      <c r="H6387" s="3">
        <v>107184799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 t="str">
        <f>B6387&amp;" | "&amp;C6387&amp;" | "&amp;D6387</f>
        <v>documentazione_amministrativa / determinazioni | DETERMINAZIONE DIRIGENZIALE | DETERMINAZIONE DIRIGENZIALE</v>
      </c>
      <c r="Q6387" s="3" t="str">
        <f>VLOOKUP(P6387,'Classificazione UD'!A:B,2,FALSE)</f>
        <v>Amministrativo</v>
      </c>
    </row>
    <row r="6388" spans="1:17" ht="15" customHeight="1" x14ac:dyDescent="0.25">
      <c r="A6388" s="30">
        <v>2013</v>
      </c>
      <c r="B6388" s="3" t="s">
        <v>48</v>
      </c>
      <c r="C6388" s="3" t="s">
        <v>145</v>
      </c>
      <c r="D6388" s="3" t="s">
        <v>145</v>
      </c>
      <c r="E6388" s="3">
        <v>505</v>
      </c>
      <c r="F6388" s="3">
        <v>1768</v>
      </c>
      <c r="G6388" s="3">
        <v>1768</v>
      </c>
      <c r="H6388" s="3">
        <v>383383803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 t="str">
        <f>B6388&amp;" | "&amp;C6388&amp;" | "&amp;D6388</f>
        <v>documentazione_amministrativa / determinazioni | DETERMINAZIONE DIRIGENZIALE | DETERMINAZIONE DIRIGENZIALE</v>
      </c>
      <c r="Q6388" s="3" t="str">
        <f>VLOOKUP(P6388,'Classificazione UD'!A:B,2,FALSE)</f>
        <v>Amministrativo</v>
      </c>
    </row>
    <row r="6389" spans="1:17" ht="15" customHeight="1" x14ac:dyDescent="0.25">
      <c r="A6389" s="30">
        <v>2014</v>
      </c>
      <c r="B6389" s="3" t="s">
        <v>48</v>
      </c>
      <c r="C6389" s="3" t="s">
        <v>145</v>
      </c>
      <c r="D6389" s="3" t="s">
        <v>145</v>
      </c>
      <c r="E6389" s="3">
        <v>433</v>
      </c>
      <c r="F6389" s="3">
        <v>1508</v>
      </c>
      <c r="G6389" s="3">
        <v>1508</v>
      </c>
      <c r="H6389" s="3">
        <v>214915145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 t="str">
        <f>B6389&amp;" | "&amp;C6389&amp;" | "&amp;D6389</f>
        <v>documentazione_amministrativa / determinazioni | DETERMINAZIONE DIRIGENZIALE | DETERMINAZIONE DIRIGENZIALE</v>
      </c>
      <c r="Q6389" s="3" t="str">
        <f>VLOOKUP(P6389,'Classificazione UD'!A:B,2,FALSE)</f>
        <v>Amministrativo</v>
      </c>
    </row>
    <row r="6390" spans="1:17" ht="15" customHeight="1" x14ac:dyDescent="0.25">
      <c r="A6390" s="30">
        <v>2015</v>
      </c>
      <c r="B6390" s="3" t="s">
        <v>48</v>
      </c>
      <c r="C6390" s="3" t="s">
        <v>145</v>
      </c>
      <c r="D6390" s="3" t="s">
        <v>145</v>
      </c>
      <c r="E6390" s="3">
        <v>419</v>
      </c>
      <c r="F6390" s="3">
        <v>1523</v>
      </c>
      <c r="G6390" s="3">
        <v>1523</v>
      </c>
      <c r="H6390" s="3">
        <v>153801613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 t="str">
        <f>B6390&amp;" | "&amp;C6390&amp;" | "&amp;D6390</f>
        <v>documentazione_amministrativa / determinazioni | DETERMINAZIONE DIRIGENZIALE | DETERMINAZIONE DIRIGENZIALE</v>
      </c>
      <c r="Q6390" s="3" t="str">
        <f>VLOOKUP(P6390,'Classificazione UD'!A:B,2,FALSE)</f>
        <v>Amministrativo</v>
      </c>
    </row>
    <row r="6391" spans="1:17" ht="15" customHeight="1" x14ac:dyDescent="0.25">
      <c r="A6391" s="30">
        <v>2016</v>
      </c>
      <c r="B6391" s="3" t="s">
        <v>48</v>
      </c>
      <c r="C6391" s="3" t="s">
        <v>145</v>
      </c>
      <c r="D6391" s="3" t="s">
        <v>145</v>
      </c>
      <c r="E6391" s="3">
        <v>469</v>
      </c>
      <c r="F6391" s="3">
        <v>1547</v>
      </c>
      <c r="G6391" s="3">
        <v>1547</v>
      </c>
      <c r="H6391" s="3">
        <v>129670464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 t="str">
        <f>B6391&amp;" | "&amp;C6391&amp;" | "&amp;D6391</f>
        <v>documentazione_amministrativa / determinazioni | DETERMINAZIONE DIRIGENZIALE | DETERMINAZIONE DIRIGENZIALE</v>
      </c>
      <c r="Q6391" s="3" t="str">
        <f>VLOOKUP(P6391,'Classificazione UD'!A:B,2,FALSE)</f>
        <v>Amministrativo</v>
      </c>
    </row>
    <row r="6392" spans="1:17" ht="15" customHeight="1" x14ac:dyDescent="0.25">
      <c r="A6392" s="30">
        <v>2015</v>
      </c>
      <c r="B6392" s="3" t="s">
        <v>23</v>
      </c>
      <c r="C6392" s="3" t="s">
        <v>24</v>
      </c>
      <c r="D6392" s="3" t="s">
        <v>24</v>
      </c>
      <c r="E6392" s="3">
        <v>9</v>
      </c>
      <c r="F6392" s="3">
        <v>9</v>
      </c>
      <c r="G6392" s="3">
        <v>9</v>
      </c>
      <c r="H6392" s="3">
        <v>147428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 t="str">
        <f>B6392&amp;" | "&amp;C6392&amp;" | "&amp;D6392</f>
        <v>documentazione_amministrativa / altri_documenti | FOGLIO DI TRASFORMAZIONE | FOGLIO DI TRASFORMAZIONE</v>
      </c>
      <c r="Q6392" s="3" t="str">
        <f>VLOOKUP(P6392,'Classificazione UD'!A:B,2,FALSE)</f>
        <v>Tecnico</v>
      </c>
    </row>
    <row r="6393" spans="1:17" ht="15" customHeight="1" x14ac:dyDescent="0.25">
      <c r="A6393" s="30">
        <v>2015</v>
      </c>
      <c r="B6393" s="3" t="s">
        <v>20</v>
      </c>
      <c r="C6393" s="3" t="s">
        <v>21</v>
      </c>
      <c r="D6393" s="3" t="s">
        <v>21</v>
      </c>
      <c r="E6393" s="3">
        <v>58</v>
      </c>
      <c r="F6393" s="3">
        <v>58</v>
      </c>
      <c r="G6393" s="3">
        <v>58</v>
      </c>
      <c r="H6393" s="3">
        <v>3299641</v>
      </c>
      <c r="I6393" s="3">
        <v>0</v>
      </c>
      <c r="J6393" s="3">
        <v>0</v>
      </c>
      <c r="K6393" s="3">
        <v>0</v>
      </c>
      <c r="L6393" s="3">
        <v>2</v>
      </c>
      <c r="M6393" s="3">
        <v>2</v>
      </c>
      <c r="N6393" s="3">
        <v>2</v>
      </c>
      <c r="O6393" s="3">
        <v>118438</v>
      </c>
      <c r="P6393" s="3" t="str">
        <f>B6393&amp;" | "&amp;C6393&amp;" | "&amp;D6393</f>
        <v>documentazione_amministrativa / registri | REGISTRO GIORNALIERO | REGISTRO GIORNALIERO</v>
      </c>
      <c r="Q6393" s="3" t="str">
        <f>VLOOKUP(P6393,'Classificazione UD'!A:B,2,FALSE)</f>
        <v>RGP</v>
      </c>
    </row>
    <row r="6394" spans="1:17" ht="15" customHeight="1" x14ac:dyDescent="0.25">
      <c r="A6394" s="30">
        <v>2016</v>
      </c>
      <c r="B6394" s="3" t="s">
        <v>20</v>
      </c>
      <c r="C6394" s="3" t="s">
        <v>21</v>
      </c>
      <c r="D6394" s="3" t="s">
        <v>21</v>
      </c>
      <c r="E6394" s="3">
        <v>267</v>
      </c>
      <c r="F6394" s="3">
        <v>267</v>
      </c>
      <c r="G6394" s="3">
        <v>267</v>
      </c>
      <c r="H6394" s="3">
        <v>14682674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 t="str">
        <f>B6394&amp;" | "&amp;C6394&amp;" | "&amp;D6394</f>
        <v>documentazione_amministrativa / registri | REGISTRO GIORNALIERO | REGISTRO GIORNALIERO</v>
      </c>
      <c r="Q6394" s="3" t="str">
        <f>VLOOKUP(P6394,'Classificazione UD'!A:B,2,FALSE)</f>
        <v>RGP</v>
      </c>
    </row>
    <row r="6395" spans="1:17" ht="15" customHeight="1" x14ac:dyDescent="0.25">
      <c r="A6395" s="30">
        <v>2015</v>
      </c>
      <c r="B6395" s="3" t="s">
        <v>17</v>
      </c>
      <c r="C6395" s="3" t="s">
        <v>27</v>
      </c>
      <c r="D6395" s="3" t="s">
        <v>111</v>
      </c>
      <c r="E6395" s="3">
        <v>9</v>
      </c>
      <c r="F6395" s="3">
        <v>27</v>
      </c>
      <c r="G6395" s="3">
        <v>54</v>
      </c>
      <c r="H6395" s="3">
        <v>12084260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 t="str">
        <f>B6395&amp;" | "&amp;C6395&amp;" | "&amp;D6395</f>
        <v>documentazione_amministrativa / documentazione_contabile | FATTURA PASSIVA | ACCONTO/ANTICIPO SU FATTURA</v>
      </c>
      <c r="Q6395" s="3" t="str">
        <f>VLOOKUP(P6395,'Classificazione UD'!A:B,2,FALSE)</f>
        <v>Fiscale</v>
      </c>
    </row>
    <row r="6396" spans="1:17" ht="15" customHeight="1" x14ac:dyDescent="0.25">
      <c r="A6396" s="30">
        <v>2015</v>
      </c>
      <c r="B6396" s="3" t="s">
        <v>17</v>
      </c>
      <c r="C6396" s="3" t="s">
        <v>27</v>
      </c>
      <c r="D6396" s="3" t="s">
        <v>19</v>
      </c>
      <c r="E6396" s="3">
        <v>5793</v>
      </c>
      <c r="F6396" s="3">
        <v>16947</v>
      </c>
      <c r="G6396" s="3">
        <v>33894</v>
      </c>
      <c r="H6396" s="3">
        <v>590176121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 t="str">
        <f>B6396&amp;" | "&amp;C6396&amp;" | "&amp;D6396</f>
        <v>documentazione_amministrativa / documentazione_contabile | FATTURA PASSIVA | FATTURA</v>
      </c>
      <c r="Q6396" s="3" t="str">
        <f>VLOOKUP(P6396,'Classificazione UD'!A:B,2,FALSE)</f>
        <v>Fiscale</v>
      </c>
    </row>
    <row r="6397" spans="1:17" ht="15" customHeight="1" x14ac:dyDescent="0.25">
      <c r="A6397" s="30">
        <v>2015</v>
      </c>
      <c r="B6397" s="3" t="s">
        <v>17</v>
      </c>
      <c r="C6397" s="3" t="s">
        <v>27</v>
      </c>
      <c r="D6397" s="3" t="s">
        <v>28</v>
      </c>
      <c r="E6397" s="3">
        <v>145</v>
      </c>
      <c r="F6397" s="3">
        <v>397</v>
      </c>
      <c r="G6397" s="3">
        <v>794</v>
      </c>
      <c r="H6397" s="3">
        <v>9195184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 t="str">
        <f>B6397&amp;" | "&amp;C6397&amp;" | "&amp;D6397</f>
        <v>documentazione_amministrativa / documentazione_contabile | FATTURA PASSIVA | NOTA DI CREDITO</v>
      </c>
      <c r="Q6397" s="3" t="str">
        <f>VLOOKUP(P6397,'Classificazione UD'!A:B,2,FALSE)</f>
        <v>Fiscale</v>
      </c>
    </row>
    <row r="6398" spans="1:17" ht="15" customHeight="1" x14ac:dyDescent="0.25">
      <c r="A6398" s="30">
        <v>2015</v>
      </c>
      <c r="B6398" s="3" t="s">
        <v>17</v>
      </c>
      <c r="C6398" s="3" t="s">
        <v>27</v>
      </c>
      <c r="D6398" s="3" t="s">
        <v>32</v>
      </c>
      <c r="E6398" s="3">
        <v>22</v>
      </c>
      <c r="F6398" s="3">
        <v>64</v>
      </c>
      <c r="G6398" s="3">
        <v>128</v>
      </c>
      <c r="H6398" s="3">
        <v>670733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 t="str">
        <f>B6398&amp;" | "&amp;C6398&amp;" | "&amp;D6398</f>
        <v>documentazione_amministrativa / documentazione_contabile | FATTURA PASSIVA | NOTA DI DEBITO</v>
      </c>
      <c r="Q6398" s="3" t="str">
        <f>VLOOKUP(P6398,'Classificazione UD'!A:B,2,FALSE)</f>
        <v>Fiscale</v>
      </c>
    </row>
    <row r="6399" spans="1:17" ht="15" customHeight="1" x14ac:dyDescent="0.25">
      <c r="A6399" s="30">
        <v>2015</v>
      </c>
      <c r="B6399" s="3" t="s">
        <v>17</v>
      </c>
      <c r="C6399" s="3" t="s">
        <v>27</v>
      </c>
      <c r="D6399" s="3" t="s">
        <v>86</v>
      </c>
      <c r="E6399" s="3">
        <v>30</v>
      </c>
      <c r="F6399" s="3">
        <v>90</v>
      </c>
      <c r="G6399" s="3">
        <v>180</v>
      </c>
      <c r="H6399" s="3">
        <v>906772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 t="str">
        <f>B6399&amp;" | "&amp;C6399&amp;" | "&amp;D6399</f>
        <v>documentazione_amministrativa / documentazione_contabile | FATTURA PASSIVA | PARCELLA</v>
      </c>
      <c r="Q6399" s="3" t="str">
        <f>VLOOKUP(P6399,'Classificazione UD'!A:B,2,FALSE)</f>
        <v>Fiscale</v>
      </c>
    </row>
    <row r="6400" spans="1:17" ht="15" customHeight="1" x14ac:dyDescent="0.25">
      <c r="A6400" s="30">
        <v>2016</v>
      </c>
      <c r="B6400" s="3" t="s">
        <v>17</v>
      </c>
      <c r="C6400" s="3" t="s">
        <v>27</v>
      </c>
      <c r="D6400" s="3" t="s">
        <v>111</v>
      </c>
      <c r="E6400" s="3">
        <v>2</v>
      </c>
      <c r="F6400" s="3">
        <v>6</v>
      </c>
      <c r="G6400" s="3">
        <v>12</v>
      </c>
      <c r="H6400" s="3">
        <v>4767777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 t="str">
        <f>B6400&amp;" | "&amp;C6400&amp;" | "&amp;D6400</f>
        <v>documentazione_amministrativa / documentazione_contabile | FATTURA PASSIVA | ACCONTO/ANTICIPO SU FATTURA</v>
      </c>
      <c r="Q6400" s="3" t="str">
        <f>VLOOKUP(P6400,'Classificazione UD'!A:B,2,FALSE)</f>
        <v>Fiscale</v>
      </c>
    </row>
    <row r="6401" spans="1:17" ht="15" customHeight="1" x14ac:dyDescent="0.25">
      <c r="A6401" s="30">
        <v>2016</v>
      </c>
      <c r="B6401" s="3" t="s">
        <v>17</v>
      </c>
      <c r="C6401" s="3" t="s">
        <v>27</v>
      </c>
      <c r="D6401" s="3" t="s">
        <v>19</v>
      </c>
      <c r="E6401" s="3">
        <v>4536</v>
      </c>
      <c r="F6401" s="3">
        <v>13618</v>
      </c>
      <c r="G6401" s="3">
        <v>27236</v>
      </c>
      <c r="H6401" s="3">
        <v>502563408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 t="str">
        <f>B6401&amp;" | "&amp;C6401&amp;" | "&amp;D6401</f>
        <v>documentazione_amministrativa / documentazione_contabile | FATTURA PASSIVA | FATTURA</v>
      </c>
      <c r="Q6401" s="3" t="str">
        <f>VLOOKUP(P6401,'Classificazione UD'!A:B,2,FALSE)</f>
        <v>Fiscale</v>
      </c>
    </row>
    <row r="6402" spans="1:17" ht="15" customHeight="1" x14ac:dyDescent="0.25">
      <c r="A6402" s="30">
        <v>2016</v>
      </c>
      <c r="B6402" s="3" t="s">
        <v>17</v>
      </c>
      <c r="C6402" s="3" t="s">
        <v>27</v>
      </c>
      <c r="D6402" s="3" t="s">
        <v>28</v>
      </c>
      <c r="E6402" s="3">
        <v>156</v>
      </c>
      <c r="F6402" s="3">
        <v>468</v>
      </c>
      <c r="G6402" s="3">
        <v>936</v>
      </c>
      <c r="H6402" s="3">
        <v>24795504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 t="str">
        <f>B6402&amp;" | "&amp;C6402&amp;" | "&amp;D6402</f>
        <v>documentazione_amministrativa / documentazione_contabile | FATTURA PASSIVA | NOTA DI CREDITO</v>
      </c>
      <c r="Q6402" s="3" t="str">
        <f>VLOOKUP(P6402,'Classificazione UD'!A:B,2,FALSE)</f>
        <v>Fiscale</v>
      </c>
    </row>
    <row r="6403" spans="1:17" ht="15" customHeight="1" x14ac:dyDescent="0.25">
      <c r="A6403" s="30">
        <v>2016</v>
      </c>
      <c r="B6403" s="3" t="s">
        <v>17</v>
      </c>
      <c r="C6403" s="3" t="s">
        <v>27</v>
      </c>
      <c r="D6403" s="3" t="s">
        <v>32</v>
      </c>
      <c r="E6403" s="3">
        <v>10</v>
      </c>
      <c r="F6403" s="3">
        <v>30</v>
      </c>
      <c r="G6403" s="3">
        <v>60</v>
      </c>
      <c r="H6403" s="3">
        <v>811832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 t="str">
        <f>B6403&amp;" | "&amp;C6403&amp;" | "&amp;D6403</f>
        <v>documentazione_amministrativa / documentazione_contabile | FATTURA PASSIVA | NOTA DI DEBITO</v>
      </c>
      <c r="Q6403" s="3" t="str">
        <f>VLOOKUP(P6403,'Classificazione UD'!A:B,2,FALSE)</f>
        <v>Fiscale</v>
      </c>
    </row>
    <row r="6404" spans="1:17" ht="15" customHeight="1" x14ac:dyDescent="0.25">
      <c r="A6404" s="30">
        <v>2016</v>
      </c>
      <c r="B6404" s="3" t="s">
        <v>17</v>
      </c>
      <c r="C6404" s="3" t="s">
        <v>27</v>
      </c>
      <c r="D6404" s="3" t="s">
        <v>86</v>
      </c>
      <c r="E6404" s="3">
        <v>15</v>
      </c>
      <c r="F6404" s="3">
        <v>45</v>
      </c>
      <c r="G6404" s="3">
        <v>90</v>
      </c>
      <c r="H6404" s="3">
        <v>132174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 t="str">
        <f>B6404&amp;" | "&amp;C6404&amp;" | "&amp;D6404</f>
        <v>documentazione_amministrativa / documentazione_contabile | FATTURA PASSIVA | PARCELLA</v>
      </c>
      <c r="Q6404" s="3" t="str">
        <f>VLOOKUP(P6404,'Classificazione UD'!A:B,2,FALSE)</f>
        <v>Fiscale</v>
      </c>
    </row>
    <row r="6405" spans="1:17" ht="15" customHeight="1" x14ac:dyDescent="0.25">
      <c r="A6405" s="30">
        <v>2014</v>
      </c>
      <c r="B6405" s="3" t="s">
        <v>23</v>
      </c>
      <c r="C6405" s="3" t="s">
        <v>194</v>
      </c>
      <c r="D6405" s="3" t="s">
        <v>194</v>
      </c>
      <c r="E6405" s="3">
        <v>8</v>
      </c>
      <c r="F6405" s="3">
        <v>8</v>
      </c>
      <c r="G6405" s="3">
        <v>8</v>
      </c>
      <c r="H6405" s="3">
        <v>675523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 t="str">
        <f>B6405&amp;" | "&amp;C6405&amp;" | "&amp;D6405</f>
        <v>documentazione_amministrativa / altri_documenti | VERBALE DELIBERAZIONI COLLEGIO COMMISSARIALE | VERBALE DELIBERAZIONI COLLEGIO COMMISSARIALE</v>
      </c>
      <c r="Q6405" s="3" t="str">
        <f>VLOOKUP(P6405,'Classificazione UD'!A:B,2,FALSE)</f>
        <v>Amministrativo</v>
      </c>
    </row>
    <row r="6406" spans="1:17" ht="15" customHeight="1" x14ac:dyDescent="0.25">
      <c r="A6406" s="30">
        <v>2015</v>
      </c>
      <c r="B6406" s="3" t="s">
        <v>23</v>
      </c>
      <c r="C6406" s="3" t="s">
        <v>194</v>
      </c>
      <c r="D6406" s="3" t="s">
        <v>194</v>
      </c>
      <c r="E6406" s="3">
        <v>3</v>
      </c>
      <c r="F6406" s="3">
        <v>3</v>
      </c>
      <c r="G6406" s="3">
        <v>3</v>
      </c>
      <c r="H6406" s="3">
        <v>263917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 t="str">
        <f>B6406&amp;" | "&amp;C6406&amp;" | "&amp;D6406</f>
        <v>documentazione_amministrativa / altri_documenti | VERBALE DELIBERAZIONI COLLEGIO COMMISSARIALE | VERBALE DELIBERAZIONI COLLEGIO COMMISSARIALE</v>
      </c>
      <c r="Q6406" s="3" t="str">
        <f>VLOOKUP(P6406,'Classificazione UD'!A:B,2,FALSE)</f>
        <v>Amministrativo</v>
      </c>
    </row>
    <row r="6407" spans="1:17" ht="15" customHeight="1" x14ac:dyDescent="0.25">
      <c r="A6407" s="30">
        <v>2016</v>
      </c>
      <c r="B6407" s="3" t="s">
        <v>44</v>
      </c>
      <c r="C6407" s="3" t="s">
        <v>195</v>
      </c>
      <c r="D6407" s="3" t="s">
        <v>195</v>
      </c>
      <c r="E6407" s="3">
        <v>8</v>
      </c>
      <c r="F6407" s="3">
        <v>8</v>
      </c>
      <c r="G6407" s="3">
        <v>8</v>
      </c>
      <c r="H6407" s="3">
        <v>2741224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 t="str">
        <f>B6407&amp;" | "&amp;C6407&amp;" | "&amp;D6407</f>
        <v>documentazione_amministrativa / deliberazioni | VERBALE DELIBERAZIONI CONSIGLIO DI AMMINISTRAZIONE | VERBALE DELIBERAZIONI CONSIGLIO DI AMMINISTRAZIONE</v>
      </c>
      <c r="Q6407" s="3" t="str">
        <f>VLOOKUP(P6407,'Classificazione UD'!A:B,2,FALSE)</f>
        <v>Amministrativo</v>
      </c>
    </row>
    <row r="6408" spans="1:17" ht="15" customHeight="1" x14ac:dyDescent="0.25">
      <c r="A6408" s="30">
        <v>2016</v>
      </c>
      <c r="B6408" s="3" t="s">
        <v>23</v>
      </c>
      <c r="C6408" s="3" t="s">
        <v>196</v>
      </c>
      <c r="D6408" s="3" t="s">
        <v>196</v>
      </c>
      <c r="E6408" s="3">
        <v>11</v>
      </c>
      <c r="F6408" s="3">
        <v>11</v>
      </c>
      <c r="G6408" s="3">
        <v>11</v>
      </c>
      <c r="H6408" s="3">
        <v>1696207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 t="str">
        <f>B6408&amp;" | "&amp;C6408&amp;" | "&amp;D6408</f>
        <v>documentazione_amministrativa / altri_documenti | VERBALE DI CHIUSURA | VERBALE DI CHIUSURA</v>
      </c>
      <c r="Q6408" s="3" t="str">
        <f>VLOOKUP(P6408,'Classificazione UD'!A:B,2,FALSE)</f>
        <v>Amministrativo</v>
      </c>
    </row>
    <row r="6409" spans="1:17" ht="15" customHeight="1" x14ac:dyDescent="0.25">
      <c r="A6409" s="30">
        <v>2014</v>
      </c>
      <c r="B6409" s="3" t="s">
        <v>23</v>
      </c>
      <c r="C6409" s="3" t="s">
        <v>197</v>
      </c>
      <c r="D6409" s="3" t="s">
        <v>197</v>
      </c>
      <c r="E6409" s="3">
        <v>38</v>
      </c>
      <c r="F6409" s="3">
        <v>38</v>
      </c>
      <c r="G6409" s="3">
        <v>38</v>
      </c>
      <c r="H6409" s="3">
        <v>3069087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 t="str">
        <f>B6409&amp;" | "&amp;C6409&amp;" | "&amp;D6409</f>
        <v>documentazione_amministrativa / altri_documenti | VERBALE DECRETI DIRETTORE GENERALE | VERBALE DECRETI DIRETTORE GENERALE</v>
      </c>
      <c r="Q6409" s="3" t="str">
        <f>VLOOKUP(P6409,'Classificazione UD'!A:B,2,FALSE)</f>
        <v>Amministrativo</v>
      </c>
    </row>
    <row r="6410" spans="1:17" ht="15" customHeight="1" x14ac:dyDescent="0.25">
      <c r="A6410" s="30">
        <v>2015</v>
      </c>
      <c r="B6410" s="3" t="s">
        <v>23</v>
      </c>
      <c r="C6410" s="3" t="s">
        <v>197</v>
      </c>
      <c r="D6410" s="3" t="s">
        <v>197</v>
      </c>
      <c r="E6410" s="3">
        <v>47</v>
      </c>
      <c r="F6410" s="3">
        <v>47</v>
      </c>
      <c r="G6410" s="3">
        <v>47</v>
      </c>
      <c r="H6410" s="3">
        <v>3824302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 t="str">
        <f>B6410&amp;" | "&amp;C6410&amp;" | "&amp;D6410</f>
        <v>documentazione_amministrativa / altri_documenti | VERBALE DECRETI DIRETTORE GENERALE | VERBALE DECRETI DIRETTORE GENERALE</v>
      </c>
      <c r="Q6410" s="3" t="str">
        <f>VLOOKUP(P6410,'Classificazione UD'!A:B,2,FALSE)</f>
        <v>Amministrativo</v>
      </c>
    </row>
    <row r="6411" spans="1:17" ht="15" customHeight="1" x14ac:dyDescent="0.25">
      <c r="A6411" s="30">
        <v>2016</v>
      </c>
      <c r="B6411" s="3" t="s">
        <v>23</v>
      </c>
      <c r="C6411" s="3" t="s">
        <v>197</v>
      </c>
      <c r="D6411" s="3" t="s">
        <v>197</v>
      </c>
      <c r="E6411" s="3">
        <v>30</v>
      </c>
      <c r="F6411" s="3">
        <v>30</v>
      </c>
      <c r="G6411" s="3">
        <v>30</v>
      </c>
      <c r="H6411" s="3">
        <v>2442740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 t="str">
        <f>B6411&amp;" | "&amp;C6411&amp;" | "&amp;D6411</f>
        <v>documentazione_amministrativa / altri_documenti | VERBALE DECRETI DIRETTORE GENERALE | VERBALE DECRETI DIRETTORE GENERALE</v>
      </c>
      <c r="Q6411" s="3" t="str">
        <f>VLOOKUP(P6411,'Classificazione UD'!A:B,2,FALSE)</f>
        <v>Amministrativo</v>
      </c>
    </row>
    <row r="6412" spans="1:17" ht="15" customHeight="1" x14ac:dyDescent="0.25">
      <c r="A6412" s="30">
        <v>2012</v>
      </c>
      <c r="B6412" s="3" t="s">
        <v>44</v>
      </c>
      <c r="C6412" s="3" t="s">
        <v>198</v>
      </c>
      <c r="D6412" s="3" t="s">
        <v>198</v>
      </c>
      <c r="E6412" s="3">
        <v>25</v>
      </c>
      <c r="F6412" s="3">
        <v>25</v>
      </c>
      <c r="G6412" s="3">
        <v>25</v>
      </c>
      <c r="H6412" s="3">
        <v>1999028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 t="str">
        <f>B6412&amp;" | "&amp;C6412&amp;" | "&amp;D6412</f>
        <v>documentazione_amministrativa / deliberazioni | VERBALE DELIBERAZIONI DIRETTORE GENERALE | VERBALE DELIBERAZIONI DIRETTORE GENERALE</v>
      </c>
      <c r="Q6412" s="3" t="str">
        <f>VLOOKUP(P6412,'Classificazione UD'!A:B,2,FALSE)</f>
        <v>Amministrativo</v>
      </c>
    </row>
    <row r="6413" spans="1:17" ht="15" customHeight="1" x14ac:dyDescent="0.25">
      <c r="A6413" s="30">
        <v>2013</v>
      </c>
      <c r="B6413" s="3" t="s">
        <v>44</v>
      </c>
      <c r="C6413" s="3" t="s">
        <v>198</v>
      </c>
      <c r="D6413" s="3" t="s">
        <v>198</v>
      </c>
      <c r="E6413" s="3">
        <v>50</v>
      </c>
      <c r="F6413" s="3">
        <v>50</v>
      </c>
      <c r="G6413" s="3">
        <v>50</v>
      </c>
      <c r="H6413" s="3">
        <v>3974481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 t="str">
        <f>B6413&amp;" | "&amp;C6413&amp;" | "&amp;D6413</f>
        <v>documentazione_amministrativa / deliberazioni | VERBALE DELIBERAZIONI DIRETTORE GENERALE | VERBALE DELIBERAZIONI DIRETTORE GENERALE</v>
      </c>
      <c r="Q6413" s="3" t="str">
        <f>VLOOKUP(P6413,'Classificazione UD'!A:B,2,FALSE)</f>
        <v>Amministrativo</v>
      </c>
    </row>
    <row r="6414" spans="1:17" ht="15" customHeight="1" x14ac:dyDescent="0.25">
      <c r="A6414" s="30">
        <v>2014</v>
      </c>
      <c r="B6414" s="3" t="s">
        <v>44</v>
      </c>
      <c r="C6414" s="3" t="s">
        <v>198</v>
      </c>
      <c r="D6414" s="3" t="s">
        <v>198</v>
      </c>
      <c r="E6414" s="3">
        <v>11</v>
      </c>
      <c r="F6414" s="3">
        <v>11</v>
      </c>
      <c r="G6414" s="3">
        <v>11</v>
      </c>
      <c r="H6414" s="3">
        <v>890638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 t="str">
        <f>B6414&amp;" | "&amp;C6414&amp;" | "&amp;D6414</f>
        <v>documentazione_amministrativa / deliberazioni | VERBALE DELIBERAZIONI DIRETTORE GENERALE | VERBALE DELIBERAZIONI DIRETTORE GENERALE</v>
      </c>
      <c r="Q6414" s="3" t="str">
        <f>VLOOKUP(P6414,'Classificazione UD'!A:B,2,FALSE)</f>
        <v>Amministrativo</v>
      </c>
    </row>
    <row r="6415" spans="1:17" ht="15" customHeight="1" x14ac:dyDescent="0.25">
      <c r="A6415" s="30">
        <v>2014</v>
      </c>
      <c r="B6415" s="3" t="s">
        <v>17</v>
      </c>
      <c r="C6415" s="3" t="s">
        <v>18</v>
      </c>
      <c r="D6415" s="3" t="s">
        <v>19</v>
      </c>
      <c r="E6415" s="3">
        <v>2</v>
      </c>
      <c r="F6415" s="3">
        <v>6</v>
      </c>
      <c r="G6415" s="3">
        <v>12</v>
      </c>
      <c r="H6415" s="3">
        <v>35520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 t="str">
        <f>B6415&amp;" | "&amp;C6415&amp;" | "&amp;D6415</f>
        <v>documentazione_amministrativa / documentazione_contabile | FATTURA ATTIVA | FATTURA</v>
      </c>
      <c r="Q6415" s="3" t="str">
        <f>VLOOKUP(P6415,'Classificazione UD'!A:B,2,FALSE)</f>
        <v>Fiscale</v>
      </c>
    </row>
    <row r="6416" spans="1:17" ht="15" customHeight="1" x14ac:dyDescent="0.25">
      <c r="A6416" s="30">
        <v>2016</v>
      </c>
      <c r="B6416" s="3" t="s">
        <v>17</v>
      </c>
      <c r="C6416" s="3" t="s">
        <v>18</v>
      </c>
      <c r="D6416" s="3" t="s">
        <v>19</v>
      </c>
      <c r="E6416" s="3">
        <v>1</v>
      </c>
      <c r="F6416" s="3">
        <v>3</v>
      </c>
      <c r="G6416" s="3">
        <v>6</v>
      </c>
      <c r="H6416" s="3">
        <v>16607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 t="str">
        <f>B6416&amp;" | "&amp;C6416&amp;" | "&amp;D6416</f>
        <v>documentazione_amministrativa / documentazione_contabile | FATTURA ATTIVA | FATTURA</v>
      </c>
      <c r="Q6416" s="3" t="str">
        <f>VLOOKUP(P6416,'Classificazione UD'!A:B,2,FALSE)</f>
        <v>Fiscale</v>
      </c>
    </row>
    <row r="6417" spans="1:17" ht="15" customHeight="1" x14ac:dyDescent="0.25">
      <c r="A6417" s="30">
        <v>2014</v>
      </c>
      <c r="B6417" s="3" t="s">
        <v>17</v>
      </c>
      <c r="C6417" s="3" t="s">
        <v>18</v>
      </c>
      <c r="D6417" s="3" t="s">
        <v>19</v>
      </c>
      <c r="E6417" s="3">
        <v>10</v>
      </c>
      <c r="F6417" s="3">
        <v>30</v>
      </c>
      <c r="G6417" s="3">
        <v>60</v>
      </c>
      <c r="H6417" s="3">
        <v>2489495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 t="str">
        <f>B6417&amp;" | "&amp;C6417&amp;" | "&amp;D6417</f>
        <v>documentazione_amministrativa / documentazione_contabile | FATTURA ATTIVA | FATTURA</v>
      </c>
      <c r="Q6417" s="3" t="str">
        <f>VLOOKUP(P6417,'Classificazione UD'!A:B,2,FALSE)</f>
        <v>Fiscale</v>
      </c>
    </row>
    <row r="6418" spans="1:17" ht="15" customHeight="1" x14ac:dyDescent="0.25">
      <c r="A6418" s="30">
        <v>2015</v>
      </c>
      <c r="B6418" s="3" t="s">
        <v>17</v>
      </c>
      <c r="C6418" s="3" t="s">
        <v>18</v>
      </c>
      <c r="D6418" s="3" t="s">
        <v>19</v>
      </c>
      <c r="E6418" s="3">
        <v>3</v>
      </c>
      <c r="F6418" s="3">
        <v>9</v>
      </c>
      <c r="G6418" s="3">
        <v>18</v>
      </c>
      <c r="H6418" s="3">
        <v>56128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 t="str">
        <f>B6418&amp;" | "&amp;C6418&amp;" | "&amp;D6418</f>
        <v>documentazione_amministrativa / documentazione_contabile | FATTURA ATTIVA | FATTURA</v>
      </c>
      <c r="Q6418" s="3" t="str">
        <f>VLOOKUP(P6418,'Classificazione UD'!A:B,2,FALSE)</f>
        <v>Fiscale</v>
      </c>
    </row>
    <row r="6419" spans="1:17" ht="15" customHeight="1" x14ac:dyDescent="0.25">
      <c r="A6419" s="30">
        <v>2014</v>
      </c>
      <c r="B6419" s="3" t="s">
        <v>17</v>
      </c>
      <c r="C6419" s="3" t="s">
        <v>18</v>
      </c>
      <c r="D6419" s="3" t="s">
        <v>19</v>
      </c>
      <c r="E6419" s="3">
        <v>1</v>
      </c>
      <c r="F6419" s="3">
        <v>3</v>
      </c>
      <c r="G6419" s="3">
        <v>6</v>
      </c>
      <c r="H6419" s="3">
        <v>16048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 t="str">
        <f>B6419&amp;" | "&amp;C6419&amp;" | "&amp;D6419</f>
        <v>documentazione_amministrativa / documentazione_contabile | FATTURA ATTIVA | FATTURA</v>
      </c>
      <c r="Q6419" s="3" t="str">
        <f>VLOOKUP(P6419,'Classificazione UD'!A:B,2,FALSE)</f>
        <v>Fiscale</v>
      </c>
    </row>
    <row r="6420" spans="1:17" ht="15" customHeight="1" x14ac:dyDescent="0.25">
      <c r="A6420" s="30">
        <v>2015</v>
      </c>
      <c r="B6420" s="3" t="s">
        <v>17</v>
      </c>
      <c r="C6420" s="3" t="s">
        <v>18</v>
      </c>
      <c r="D6420" s="3" t="s">
        <v>19</v>
      </c>
      <c r="E6420" s="3">
        <v>228</v>
      </c>
      <c r="F6420" s="3">
        <v>684</v>
      </c>
      <c r="G6420" s="3">
        <v>1368</v>
      </c>
      <c r="H6420" s="3">
        <v>3834602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 t="str">
        <f>B6420&amp;" | "&amp;C6420&amp;" | "&amp;D6420</f>
        <v>documentazione_amministrativa / documentazione_contabile | FATTURA ATTIVA | FATTURA</v>
      </c>
      <c r="Q6420" s="3" t="str">
        <f>VLOOKUP(P6420,'Classificazione UD'!A:B,2,FALSE)</f>
        <v>Fiscale</v>
      </c>
    </row>
    <row r="6421" spans="1:17" ht="15" customHeight="1" x14ac:dyDescent="0.25">
      <c r="A6421" s="30">
        <v>2016</v>
      </c>
      <c r="B6421" s="3" t="s">
        <v>17</v>
      </c>
      <c r="C6421" s="3" t="s">
        <v>18</v>
      </c>
      <c r="D6421" s="3" t="s">
        <v>19</v>
      </c>
      <c r="E6421" s="3">
        <v>126</v>
      </c>
      <c r="F6421" s="3">
        <v>378</v>
      </c>
      <c r="G6421" s="3">
        <v>756</v>
      </c>
      <c r="H6421" s="3">
        <v>2156557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 t="str">
        <f>B6421&amp;" | "&amp;C6421&amp;" | "&amp;D6421</f>
        <v>documentazione_amministrativa / documentazione_contabile | FATTURA ATTIVA | FATTURA</v>
      </c>
      <c r="Q6421" s="3" t="str">
        <f>VLOOKUP(P6421,'Classificazione UD'!A:B,2,FALSE)</f>
        <v>Fiscale</v>
      </c>
    </row>
    <row r="6422" spans="1:17" ht="15" customHeight="1" x14ac:dyDescent="0.25">
      <c r="A6422" s="30">
        <v>2014</v>
      </c>
      <c r="B6422" s="3" t="s">
        <v>17</v>
      </c>
      <c r="C6422" s="3" t="s">
        <v>18</v>
      </c>
      <c r="D6422" s="3" t="s">
        <v>19</v>
      </c>
      <c r="E6422" s="3">
        <v>8</v>
      </c>
      <c r="F6422" s="3">
        <v>24</v>
      </c>
      <c r="G6422" s="3">
        <v>48</v>
      </c>
      <c r="H6422" s="3">
        <v>13563153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 t="str">
        <f>B6422&amp;" | "&amp;C6422&amp;" | "&amp;D6422</f>
        <v>documentazione_amministrativa / documentazione_contabile | FATTURA ATTIVA | FATTURA</v>
      </c>
      <c r="Q6422" s="3" t="str">
        <f>VLOOKUP(P6422,'Classificazione UD'!A:B,2,FALSE)</f>
        <v>Fiscale</v>
      </c>
    </row>
    <row r="6423" spans="1:17" ht="15" customHeight="1" x14ac:dyDescent="0.25">
      <c r="A6423" s="30">
        <v>2015</v>
      </c>
      <c r="B6423" s="3" t="s">
        <v>17</v>
      </c>
      <c r="C6423" s="3" t="s">
        <v>18</v>
      </c>
      <c r="D6423" s="3" t="s">
        <v>19</v>
      </c>
      <c r="E6423" s="3">
        <v>214</v>
      </c>
      <c r="F6423" s="3">
        <v>642</v>
      </c>
      <c r="G6423" s="3">
        <v>1284</v>
      </c>
      <c r="H6423" s="3">
        <v>52886413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 t="str">
        <f>B6423&amp;" | "&amp;C6423&amp;" | "&amp;D6423</f>
        <v>documentazione_amministrativa / documentazione_contabile | FATTURA ATTIVA | FATTURA</v>
      </c>
      <c r="Q6423" s="3" t="str">
        <f>VLOOKUP(P6423,'Classificazione UD'!A:B,2,FALSE)</f>
        <v>Fiscale</v>
      </c>
    </row>
    <row r="6424" spans="1:17" ht="15" customHeight="1" x14ac:dyDescent="0.25">
      <c r="A6424" s="30">
        <v>2016</v>
      </c>
      <c r="B6424" s="3" t="s">
        <v>17</v>
      </c>
      <c r="C6424" s="3" t="s">
        <v>18</v>
      </c>
      <c r="D6424" s="3" t="s">
        <v>19</v>
      </c>
      <c r="E6424" s="3">
        <v>198</v>
      </c>
      <c r="F6424" s="3">
        <v>595</v>
      </c>
      <c r="G6424" s="3">
        <v>1190</v>
      </c>
      <c r="H6424" s="3">
        <v>8574559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 t="str">
        <f>B6424&amp;" | "&amp;C6424&amp;" | "&amp;D6424</f>
        <v>documentazione_amministrativa / documentazione_contabile | FATTURA ATTIVA | FATTURA</v>
      </c>
      <c r="Q6424" s="3" t="str">
        <f>VLOOKUP(P6424,'Classificazione UD'!A:B,2,FALSE)</f>
        <v>Fiscale</v>
      </c>
    </row>
    <row r="6425" spans="1:17" ht="15" customHeight="1" x14ac:dyDescent="0.25">
      <c r="A6425" s="30">
        <v>2014</v>
      </c>
      <c r="B6425" s="3" t="s">
        <v>38</v>
      </c>
      <c r="C6425" s="3" t="s">
        <v>199</v>
      </c>
      <c r="D6425" s="3" t="s">
        <v>199</v>
      </c>
      <c r="E6425" s="3">
        <v>4</v>
      </c>
      <c r="F6425" s="3">
        <v>4</v>
      </c>
      <c r="G6425" s="3">
        <v>4</v>
      </c>
      <c r="H6425" s="3">
        <v>176986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 t="str">
        <f>B6425&amp;" | "&amp;C6425&amp;" | "&amp;D6425</f>
        <v>documentazione_sanitaria / referti | RAPPORTO DI PROVA | RAPPORTO DI PROVA</v>
      </c>
      <c r="Q6425" s="3" t="str">
        <f>VLOOKUP(P6425,'Classificazione UD'!A:B,2,FALSE)</f>
        <v>Tecnico</v>
      </c>
    </row>
    <row r="6426" spans="1:17" ht="15" customHeight="1" x14ac:dyDescent="0.25">
      <c r="A6426" s="30">
        <v>2015</v>
      </c>
      <c r="B6426" s="3" t="s">
        <v>38</v>
      </c>
      <c r="C6426" s="3" t="s">
        <v>199</v>
      </c>
      <c r="D6426" s="3" t="s">
        <v>199</v>
      </c>
      <c r="E6426" s="3">
        <v>55303</v>
      </c>
      <c r="F6426" s="3">
        <v>55303</v>
      </c>
      <c r="G6426" s="3">
        <v>55303</v>
      </c>
      <c r="H6426" s="3">
        <v>3349153462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 t="str">
        <f>B6426&amp;" | "&amp;C6426&amp;" | "&amp;D6426</f>
        <v>documentazione_sanitaria / referti | RAPPORTO DI PROVA | RAPPORTO DI PROVA</v>
      </c>
      <c r="Q6426" s="3" t="str">
        <f>VLOOKUP(P6426,'Classificazione UD'!A:B,2,FALSE)</f>
        <v>Tecnico</v>
      </c>
    </row>
    <row r="6427" spans="1:17" ht="15" customHeight="1" x14ac:dyDescent="0.25">
      <c r="A6427" s="30">
        <v>2016</v>
      </c>
      <c r="B6427" s="3" t="s">
        <v>38</v>
      </c>
      <c r="C6427" s="3" t="s">
        <v>199</v>
      </c>
      <c r="D6427" s="3" t="s">
        <v>199</v>
      </c>
      <c r="E6427" s="3">
        <v>561852</v>
      </c>
      <c r="F6427" s="3">
        <v>561852</v>
      </c>
      <c r="G6427" s="3">
        <v>561852</v>
      </c>
      <c r="H6427" s="3">
        <v>36059579664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 t="str">
        <f>B6427&amp;" | "&amp;C6427&amp;" | "&amp;D6427</f>
        <v>documentazione_sanitaria / referti | RAPPORTO DI PROVA | RAPPORTO DI PROVA</v>
      </c>
      <c r="Q6427" s="3" t="str">
        <f>VLOOKUP(P6427,'Classificazione UD'!A:B,2,FALSE)</f>
        <v>Tecnico</v>
      </c>
    </row>
    <row r="6428" spans="1:17" ht="15" customHeight="1" x14ac:dyDescent="0.25">
      <c r="A6428" s="30">
        <v>2016</v>
      </c>
      <c r="B6428" s="3" t="s">
        <v>20</v>
      </c>
      <c r="C6428" s="3" t="s">
        <v>157</v>
      </c>
      <c r="D6428" s="3" t="s">
        <v>112</v>
      </c>
      <c r="E6428" s="3">
        <v>229</v>
      </c>
      <c r="F6428" s="3">
        <v>229</v>
      </c>
      <c r="G6428" s="3">
        <v>244</v>
      </c>
      <c r="H6428" s="3">
        <v>11654231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 t="str">
        <f>B6428&amp;" | "&amp;C6428&amp;" | "&amp;D6428</f>
        <v>documentazione_amministrativa / registri | REGISTRO GIORNALIERO DI PROTOCOLLO | REGISTRO GIORNALIERO PROTOCOLLO</v>
      </c>
      <c r="Q6428" s="3" t="str">
        <f>VLOOKUP(P6428,'Classificazione UD'!A:B,2,FALSE)</f>
        <v>RGP</v>
      </c>
    </row>
    <row r="6429" spans="1:17" ht="15" customHeight="1" x14ac:dyDescent="0.25">
      <c r="A6429" s="30">
        <v>2016</v>
      </c>
      <c r="B6429" s="3" t="s">
        <v>20</v>
      </c>
      <c r="C6429" s="3" t="s">
        <v>157</v>
      </c>
      <c r="D6429" s="3" t="s">
        <v>112</v>
      </c>
      <c r="E6429" s="3">
        <v>117</v>
      </c>
      <c r="F6429" s="3">
        <v>117</v>
      </c>
      <c r="G6429" s="3">
        <v>117</v>
      </c>
      <c r="H6429" s="3">
        <v>2722257</v>
      </c>
      <c r="I6429" s="3">
        <v>0</v>
      </c>
      <c r="J6429" s="3">
        <v>0</v>
      </c>
      <c r="K6429" s="3">
        <v>0</v>
      </c>
      <c r="L6429" s="3">
        <v>1</v>
      </c>
      <c r="M6429" s="3">
        <v>1</v>
      </c>
      <c r="N6429" s="3">
        <v>1</v>
      </c>
      <c r="O6429" s="3">
        <v>56863</v>
      </c>
      <c r="P6429" s="3" t="str">
        <f>B6429&amp;" | "&amp;C6429&amp;" | "&amp;D6429</f>
        <v>documentazione_amministrativa / registri | REGISTRO GIORNALIERO DI PROTOCOLLO | REGISTRO GIORNALIERO PROTOCOLLO</v>
      </c>
      <c r="Q6429" s="3" t="str">
        <f>VLOOKUP(P6429,'Classificazione UD'!A:B,2,FALSE)</f>
        <v>RGP</v>
      </c>
    </row>
    <row r="6430" spans="1:17" ht="15" customHeight="1" x14ac:dyDescent="0.25">
      <c r="A6430" s="30">
        <v>2015</v>
      </c>
      <c r="B6430" s="3" t="s">
        <v>20</v>
      </c>
      <c r="C6430" s="3" t="s">
        <v>157</v>
      </c>
      <c r="D6430" s="3" t="s">
        <v>112</v>
      </c>
      <c r="E6430" s="3">
        <v>56</v>
      </c>
      <c r="F6430" s="3">
        <v>56</v>
      </c>
      <c r="G6430" s="3">
        <v>56</v>
      </c>
      <c r="H6430" s="3">
        <v>1104700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 t="str">
        <f>B6430&amp;" | "&amp;C6430&amp;" | "&amp;D6430</f>
        <v>documentazione_amministrativa / registri | REGISTRO GIORNALIERO DI PROTOCOLLO | REGISTRO GIORNALIERO PROTOCOLLO</v>
      </c>
      <c r="Q6430" s="3" t="str">
        <f>VLOOKUP(P6430,'Classificazione UD'!A:B,2,FALSE)</f>
        <v>RGP</v>
      </c>
    </row>
    <row r="6431" spans="1:17" ht="15" customHeight="1" x14ac:dyDescent="0.25">
      <c r="A6431" s="30">
        <v>2016</v>
      </c>
      <c r="B6431" s="3" t="s">
        <v>20</v>
      </c>
      <c r="C6431" s="3" t="s">
        <v>157</v>
      </c>
      <c r="D6431" s="3" t="s">
        <v>112</v>
      </c>
      <c r="E6431" s="3">
        <v>238</v>
      </c>
      <c r="F6431" s="3">
        <v>238</v>
      </c>
      <c r="G6431" s="3">
        <v>243</v>
      </c>
      <c r="H6431" s="3">
        <v>5350391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 t="str">
        <f>B6431&amp;" | "&amp;C6431&amp;" | "&amp;D6431</f>
        <v>documentazione_amministrativa / registri | REGISTRO GIORNALIERO DI PROTOCOLLO | REGISTRO GIORNALIERO PROTOCOLLO</v>
      </c>
      <c r="Q6431" s="3" t="str">
        <f>VLOOKUP(P6431,'Classificazione UD'!A:B,2,FALSE)</f>
        <v>RGP</v>
      </c>
    </row>
    <row r="6432" spans="1:17" ht="15" customHeight="1" x14ac:dyDescent="0.25">
      <c r="A6432" s="30">
        <v>2016</v>
      </c>
      <c r="B6432" s="3" t="s">
        <v>20</v>
      </c>
      <c r="C6432" s="3" t="s">
        <v>157</v>
      </c>
      <c r="D6432" s="3" t="s">
        <v>112</v>
      </c>
      <c r="E6432" s="3">
        <v>83</v>
      </c>
      <c r="F6432" s="3">
        <v>83</v>
      </c>
      <c r="G6432" s="3">
        <v>84</v>
      </c>
      <c r="H6432" s="3">
        <v>2441952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 t="str">
        <f>B6432&amp;" | "&amp;C6432&amp;" | "&amp;D6432</f>
        <v>documentazione_amministrativa / registri | REGISTRO GIORNALIERO DI PROTOCOLLO | REGISTRO GIORNALIERO PROTOCOLLO</v>
      </c>
      <c r="Q6432" s="3" t="str">
        <f>VLOOKUP(P6432,'Classificazione UD'!A:B,2,FALSE)</f>
        <v>RGP</v>
      </c>
    </row>
    <row r="6433" spans="1:17" ht="15" customHeight="1" x14ac:dyDescent="0.25">
      <c r="A6433" s="30">
        <v>2015</v>
      </c>
      <c r="B6433" s="3" t="s">
        <v>20</v>
      </c>
      <c r="C6433" s="3" t="s">
        <v>157</v>
      </c>
      <c r="D6433" s="3" t="s">
        <v>112</v>
      </c>
      <c r="E6433" s="3">
        <v>12</v>
      </c>
      <c r="F6433" s="3">
        <v>12</v>
      </c>
      <c r="G6433" s="3">
        <v>12</v>
      </c>
      <c r="H6433" s="3">
        <v>10863317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 t="str">
        <f>B6433&amp;" | "&amp;C6433&amp;" | "&amp;D6433</f>
        <v>documentazione_amministrativa / registri | REGISTRO GIORNALIERO DI PROTOCOLLO | REGISTRO GIORNALIERO PROTOCOLLO</v>
      </c>
      <c r="Q6433" s="3" t="str">
        <f>VLOOKUP(P6433,'Classificazione UD'!A:B,2,FALSE)</f>
        <v>RGP</v>
      </c>
    </row>
    <row r="6434" spans="1:17" ht="15" customHeight="1" x14ac:dyDescent="0.25">
      <c r="A6434" s="30">
        <v>2016</v>
      </c>
      <c r="B6434" s="3" t="s">
        <v>20</v>
      </c>
      <c r="C6434" s="3" t="s">
        <v>157</v>
      </c>
      <c r="D6434" s="3" t="s">
        <v>112</v>
      </c>
      <c r="E6434" s="3">
        <v>222</v>
      </c>
      <c r="F6434" s="3">
        <v>222</v>
      </c>
      <c r="G6434" s="3">
        <v>223</v>
      </c>
      <c r="H6434" s="3">
        <v>9857307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 t="str">
        <f>B6434&amp;" | "&amp;C6434&amp;" | "&amp;D6434</f>
        <v>documentazione_amministrativa / registri | REGISTRO GIORNALIERO DI PROTOCOLLO | REGISTRO GIORNALIERO PROTOCOLLO</v>
      </c>
      <c r="Q6434" s="3" t="str">
        <f>VLOOKUP(P6434,'Classificazione UD'!A:B,2,FALSE)</f>
        <v>RGP</v>
      </c>
    </row>
    <row r="6435" spans="1:17" ht="15" customHeight="1" x14ac:dyDescent="0.25">
      <c r="A6435" s="30">
        <v>2015</v>
      </c>
      <c r="B6435" s="3" t="s">
        <v>20</v>
      </c>
      <c r="C6435" s="3" t="s">
        <v>157</v>
      </c>
      <c r="D6435" s="3" t="s">
        <v>112</v>
      </c>
      <c r="E6435" s="3">
        <v>44</v>
      </c>
      <c r="F6435" s="3">
        <v>44</v>
      </c>
      <c r="G6435" s="3">
        <v>44</v>
      </c>
      <c r="H6435" s="3">
        <v>390233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 t="str">
        <f>B6435&amp;" | "&amp;C6435&amp;" | "&amp;D6435</f>
        <v>documentazione_amministrativa / registri | REGISTRO GIORNALIERO DI PROTOCOLLO | REGISTRO GIORNALIERO PROTOCOLLO</v>
      </c>
      <c r="Q6435" s="3" t="str">
        <f>VLOOKUP(P6435,'Classificazione UD'!A:B,2,FALSE)</f>
        <v>RGP</v>
      </c>
    </row>
    <row r="6436" spans="1:17" ht="15" customHeight="1" x14ac:dyDescent="0.25">
      <c r="A6436" s="30">
        <v>2016</v>
      </c>
      <c r="B6436" s="3" t="s">
        <v>20</v>
      </c>
      <c r="C6436" s="3" t="s">
        <v>157</v>
      </c>
      <c r="D6436" s="3" t="s">
        <v>112</v>
      </c>
      <c r="E6436" s="3">
        <v>139</v>
      </c>
      <c r="F6436" s="3">
        <v>139</v>
      </c>
      <c r="G6436" s="3">
        <v>139</v>
      </c>
      <c r="H6436" s="3">
        <v>836565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 t="str">
        <f>B6436&amp;" | "&amp;C6436&amp;" | "&amp;D6436</f>
        <v>documentazione_amministrativa / registri | REGISTRO GIORNALIERO DI PROTOCOLLO | REGISTRO GIORNALIERO PROTOCOLLO</v>
      </c>
      <c r="Q6436" s="3" t="str">
        <f>VLOOKUP(P6436,'Classificazione UD'!A:B,2,FALSE)</f>
        <v>RGP</v>
      </c>
    </row>
    <row r="6437" spans="1:17" ht="15" customHeight="1" x14ac:dyDescent="0.25">
      <c r="A6437" s="30">
        <v>2016</v>
      </c>
      <c r="B6437" s="3" t="s">
        <v>20</v>
      </c>
      <c r="C6437" s="3" t="s">
        <v>157</v>
      </c>
      <c r="D6437" s="3" t="s">
        <v>112</v>
      </c>
      <c r="E6437" s="3">
        <v>301</v>
      </c>
      <c r="F6437" s="3">
        <v>301</v>
      </c>
      <c r="G6437" s="3">
        <v>306</v>
      </c>
      <c r="H6437" s="3">
        <v>11799589</v>
      </c>
      <c r="I6437" s="3">
        <v>0</v>
      </c>
      <c r="J6437" s="3">
        <v>0</v>
      </c>
      <c r="K6437" s="3">
        <v>0</v>
      </c>
      <c r="L6437" s="3">
        <v>1</v>
      </c>
      <c r="M6437" s="3">
        <v>1</v>
      </c>
      <c r="N6437" s="3">
        <v>1</v>
      </c>
      <c r="O6437" s="3">
        <v>4373</v>
      </c>
      <c r="P6437" s="3" t="str">
        <f>B6437&amp;" | "&amp;C6437&amp;" | "&amp;D6437</f>
        <v>documentazione_amministrativa / registri | REGISTRO GIORNALIERO DI PROTOCOLLO | REGISTRO GIORNALIERO PROTOCOLLO</v>
      </c>
      <c r="Q6437" s="3" t="str">
        <f>VLOOKUP(P6437,'Classificazione UD'!A:B,2,FALSE)</f>
        <v>RGP</v>
      </c>
    </row>
    <row r="6438" spans="1:17" ht="15" customHeight="1" x14ac:dyDescent="0.25">
      <c r="A6438" s="30">
        <v>2016</v>
      </c>
      <c r="B6438" s="3" t="s">
        <v>20</v>
      </c>
      <c r="C6438" s="3" t="s">
        <v>157</v>
      </c>
      <c r="D6438" s="3" t="s">
        <v>112</v>
      </c>
      <c r="E6438" s="3">
        <v>185</v>
      </c>
      <c r="F6438" s="3">
        <v>185</v>
      </c>
      <c r="G6438" s="3">
        <v>186</v>
      </c>
      <c r="H6438" s="3">
        <v>2258807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 t="str">
        <f>B6438&amp;" | "&amp;C6438&amp;" | "&amp;D6438</f>
        <v>documentazione_amministrativa / registri | REGISTRO GIORNALIERO DI PROTOCOLLO | REGISTRO GIORNALIERO PROTOCOLLO</v>
      </c>
      <c r="Q6438" s="3" t="str">
        <f>VLOOKUP(P6438,'Classificazione UD'!A:B,2,FALSE)</f>
        <v>RGP</v>
      </c>
    </row>
    <row r="6439" spans="1:17" ht="15" customHeight="1" x14ac:dyDescent="0.25">
      <c r="A6439" s="30">
        <v>2016</v>
      </c>
      <c r="B6439" s="3" t="s">
        <v>20</v>
      </c>
      <c r="C6439" s="3" t="s">
        <v>157</v>
      </c>
      <c r="D6439" s="3" t="s">
        <v>112</v>
      </c>
      <c r="E6439" s="3">
        <v>54</v>
      </c>
      <c r="F6439" s="3">
        <v>54</v>
      </c>
      <c r="G6439" s="3">
        <v>54</v>
      </c>
      <c r="H6439" s="3">
        <v>3078943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 t="str">
        <f>B6439&amp;" | "&amp;C6439&amp;" | "&amp;D6439</f>
        <v>documentazione_amministrativa / registri | REGISTRO GIORNALIERO DI PROTOCOLLO | REGISTRO GIORNALIERO PROTOCOLLO</v>
      </c>
      <c r="Q6439" s="3" t="str">
        <f>VLOOKUP(P6439,'Classificazione UD'!A:B,2,FALSE)</f>
        <v>RGP</v>
      </c>
    </row>
    <row r="6440" spans="1:17" ht="15" customHeight="1" x14ac:dyDescent="0.25">
      <c r="A6440" s="30">
        <v>2016</v>
      </c>
      <c r="B6440" s="3" t="s">
        <v>20</v>
      </c>
      <c r="C6440" s="3" t="s">
        <v>157</v>
      </c>
      <c r="D6440" s="3" t="s">
        <v>112</v>
      </c>
      <c r="E6440" s="3">
        <v>220</v>
      </c>
      <c r="F6440" s="3">
        <v>220</v>
      </c>
      <c r="G6440" s="3">
        <v>220</v>
      </c>
      <c r="H6440" s="3">
        <v>5384270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 t="str">
        <f>B6440&amp;" | "&amp;C6440&amp;" | "&amp;D6440</f>
        <v>documentazione_amministrativa / registri | REGISTRO GIORNALIERO DI PROTOCOLLO | REGISTRO GIORNALIERO PROTOCOLLO</v>
      </c>
      <c r="Q6440" s="3" t="str">
        <f>VLOOKUP(P6440,'Classificazione UD'!A:B,2,FALSE)</f>
        <v>RGP</v>
      </c>
    </row>
    <row r="6441" spans="1:17" ht="15" customHeight="1" x14ac:dyDescent="0.25">
      <c r="A6441" s="30">
        <v>2016</v>
      </c>
      <c r="B6441" s="3" t="s">
        <v>20</v>
      </c>
      <c r="C6441" s="3" t="s">
        <v>157</v>
      </c>
      <c r="D6441" s="3" t="s">
        <v>112</v>
      </c>
      <c r="E6441" s="3">
        <v>16</v>
      </c>
      <c r="F6441" s="3">
        <v>16</v>
      </c>
      <c r="G6441" s="3">
        <v>16</v>
      </c>
      <c r="H6441" s="3">
        <v>979834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 t="str">
        <f>B6441&amp;" | "&amp;C6441&amp;" | "&amp;D6441</f>
        <v>documentazione_amministrativa / registri | REGISTRO GIORNALIERO DI PROTOCOLLO | REGISTRO GIORNALIERO PROTOCOLLO</v>
      </c>
      <c r="Q6441" s="3" t="str">
        <f>VLOOKUP(P6441,'Classificazione UD'!A:B,2,FALSE)</f>
        <v>RGP</v>
      </c>
    </row>
    <row r="6442" spans="1:17" ht="15" customHeight="1" x14ac:dyDescent="0.25">
      <c r="A6442" s="30">
        <v>2016</v>
      </c>
      <c r="B6442" s="3" t="s">
        <v>20</v>
      </c>
      <c r="C6442" s="3" t="s">
        <v>157</v>
      </c>
      <c r="D6442" s="3" t="s">
        <v>112</v>
      </c>
      <c r="E6442" s="3">
        <v>177</v>
      </c>
      <c r="F6442" s="3">
        <v>177</v>
      </c>
      <c r="G6442" s="3">
        <v>178</v>
      </c>
      <c r="H6442" s="3">
        <v>4288866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 t="str">
        <f>B6442&amp;" | "&amp;C6442&amp;" | "&amp;D6442</f>
        <v>documentazione_amministrativa / registri | REGISTRO GIORNALIERO DI PROTOCOLLO | REGISTRO GIORNALIERO PROTOCOLLO</v>
      </c>
      <c r="Q6442" s="3" t="str">
        <f>VLOOKUP(P6442,'Classificazione UD'!A:B,2,FALSE)</f>
        <v>RGP</v>
      </c>
    </row>
    <row r="6443" spans="1:17" ht="15" customHeight="1" x14ac:dyDescent="0.25">
      <c r="A6443" s="30">
        <v>2016</v>
      </c>
      <c r="B6443" s="3" t="s">
        <v>20</v>
      </c>
      <c r="C6443" s="3" t="s">
        <v>157</v>
      </c>
      <c r="D6443" s="3" t="s">
        <v>112</v>
      </c>
      <c r="E6443" s="3">
        <v>147</v>
      </c>
      <c r="F6443" s="3">
        <v>147</v>
      </c>
      <c r="G6443" s="3">
        <v>150</v>
      </c>
      <c r="H6443" s="3">
        <v>3117182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 t="str">
        <f>B6443&amp;" | "&amp;C6443&amp;" | "&amp;D6443</f>
        <v>documentazione_amministrativa / registri | REGISTRO GIORNALIERO DI PROTOCOLLO | REGISTRO GIORNALIERO PROTOCOLLO</v>
      </c>
      <c r="Q6443" s="3" t="str">
        <f>VLOOKUP(P6443,'Classificazione UD'!A:B,2,FALSE)</f>
        <v>RGP</v>
      </c>
    </row>
    <row r="6444" spans="1:17" ht="15" customHeight="1" x14ac:dyDescent="0.25">
      <c r="A6444" s="30">
        <v>2016</v>
      </c>
      <c r="B6444" s="3" t="s">
        <v>20</v>
      </c>
      <c r="C6444" s="3" t="s">
        <v>157</v>
      </c>
      <c r="D6444" s="3" t="s">
        <v>112</v>
      </c>
      <c r="E6444" s="3">
        <v>244</v>
      </c>
      <c r="F6444" s="3">
        <v>244</v>
      </c>
      <c r="G6444" s="3">
        <v>244</v>
      </c>
      <c r="H6444" s="3">
        <v>5815498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 t="str">
        <f>B6444&amp;" | "&amp;C6444&amp;" | "&amp;D6444</f>
        <v>documentazione_amministrativa / registri | REGISTRO GIORNALIERO DI PROTOCOLLO | REGISTRO GIORNALIERO PROTOCOLLO</v>
      </c>
      <c r="Q6444" s="3" t="str">
        <f>VLOOKUP(P6444,'Classificazione UD'!A:B,2,FALSE)</f>
        <v>RGP</v>
      </c>
    </row>
    <row r="6445" spans="1:17" ht="15" customHeight="1" x14ac:dyDescent="0.25">
      <c r="A6445" s="30">
        <v>2015</v>
      </c>
      <c r="B6445" s="3" t="s">
        <v>20</v>
      </c>
      <c r="C6445" s="3" t="s">
        <v>157</v>
      </c>
      <c r="D6445" s="3" t="s">
        <v>112</v>
      </c>
      <c r="E6445" s="3">
        <v>59</v>
      </c>
      <c r="F6445" s="3">
        <v>59</v>
      </c>
      <c r="G6445" s="3">
        <v>59</v>
      </c>
      <c r="H6445" s="3">
        <v>1774375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 t="str">
        <f>B6445&amp;" | "&amp;C6445&amp;" | "&amp;D6445</f>
        <v>documentazione_amministrativa / registri | REGISTRO GIORNALIERO DI PROTOCOLLO | REGISTRO GIORNALIERO PROTOCOLLO</v>
      </c>
      <c r="Q6445" s="3" t="str">
        <f>VLOOKUP(P6445,'Classificazione UD'!A:B,2,FALSE)</f>
        <v>RGP</v>
      </c>
    </row>
    <row r="6446" spans="1:17" ht="15" customHeight="1" x14ac:dyDescent="0.25">
      <c r="A6446" s="30">
        <v>2016</v>
      </c>
      <c r="B6446" s="3" t="s">
        <v>20</v>
      </c>
      <c r="C6446" s="3" t="s">
        <v>157</v>
      </c>
      <c r="D6446" s="3" t="s">
        <v>112</v>
      </c>
      <c r="E6446" s="3">
        <v>244</v>
      </c>
      <c r="F6446" s="3">
        <v>244</v>
      </c>
      <c r="G6446" s="3">
        <v>245</v>
      </c>
      <c r="H6446" s="3">
        <v>6849899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 t="str">
        <f>B6446&amp;" | "&amp;C6446&amp;" | "&amp;D6446</f>
        <v>documentazione_amministrativa / registri | REGISTRO GIORNALIERO DI PROTOCOLLO | REGISTRO GIORNALIERO PROTOCOLLO</v>
      </c>
      <c r="Q6446" s="3" t="str">
        <f>VLOOKUP(P6446,'Classificazione UD'!A:B,2,FALSE)</f>
        <v>RGP</v>
      </c>
    </row>
    <row r="6447" spans="1:17" ht="15" customHeight="1" x14ac:dyDescent="0.25">
      <c r="A6447" s="30">
        <v>2015</v>
      </c>
      <c r="B6447" s="3" t="s">
        <v>20</v>
      </c>
      <c r="C6447" s="3" t="s">
        <v>157</v>
      </c>
      <c r="D6447" s="3" t="s">
        <v>112</v>
      </c>
      <c r="E6447" s="3">
        <v>61</v>
      </c>
      <c r="F6447" s="3">
        <v>61</v>
      </c>
      <c r="G6447" s="3">
        <v>61</v>
      </c>
      <c r="H6447" s="3">
        <v>2339126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 t="str">
        <f>B6447&amp;" | "&amp;C6447&amp;" | "&amp;D6447</f>
        <v>documentazione_amministrativa / registri | REGISTRO GIORNALIERO DI PROTOCOLLO | REGISTRO GIORNALIERO PROTOCOLLO</v>
      </c>
      <c r="Q6447" s="3" t="str">
        <f>VLOOKUP(P6447,'Classificazione UD'!A:B,2,FALSE)</f>
        <v>RGP</v>
      </c>
    </row>
    <row r="6448" spans="1:17" ht="15" customHeight="1" x14ac:dyDescent="0.25">
      <c r="A6448" s="30">
        <v>2016</v>
      </c>
      <c r="B6448" s="3" t="s">
        <v>20</v>
      </c>
      <c r="C6448" s="3" t="s">
        <v>157</v>
      </c>
      <c r="D6448" s="3" t="s">
        <v>112</v>
      </c>
      <c r="E6448" s="3">
        <v>218</v>
      </c>
      <c r="F6448" s="3">
        <v>218</v>
      </c>
      <c r="G6448" s="3">
        <v>219</v>
      </c>
      <c r="H6448" s="3">
        <v>7644341</v>
      </c>
      <c r="I6448" s="3">
        <v>0</v>
      </c>
      <c r="J6448" s="3">
        <v>0</v>
      </c>
      <c r="K6448" s="3">
        <v>0</v>
      </c>
      <c r="L6448" s="3">
        <v>2</v>
      </c>
      <c r="M6448" s="3">
        <v>2</v>
      </c>
      <c r="N6448" s="3">
        <v>2</v>
      </c>
      <c r="O6448" s="3">
        <v>89403</v>
      </c>
      <c r="P6448" s="3" t="str">
        <f>B6448&amp;" | "&amp;C6448&amp;" | "&amp;D6448</f>
        <v>documentazione_amministrativa / registri | REGISTRO GIORNALIERO DI PROTOCOLLO | REGISTRO GIORNALIERO PROTOCOLLO</v>
      </c>
      <c r="Q6448" s="3" t="str">
        <f>VLOOKUP(P6448,'Classificazione UD'!A:B,2,FALSE)</f>
        <v>RGP</v>
      </c>
    </row>
    <row r="6449" spans="1:17" ht="15" customHeight="1" x14ac:dyDescent="0.25">
      <c r="A6449" s="30">
        <v>2015</v>
      </c>
      <c r="B6449" s="3" t="s">
        <v>20</v>
      </c>
      <c r="C6449" s="3" t="s">
        <v>157</v>
      </c>
      <c r="D6449" s="3" t="s">
        <v>112</v>
      </c>
      <c r="E6449" s="3">
        <v>61</v>
      </c>
      <c r="F6449" s="3">
        <v>61</v>
      </c>
      <c r="G6449" s="3">
        <v>63</v>
      </c>
      <c r="H6449" s="3">
        <v>2812379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 t="str">
        <f>B6449&amp;" | "&amp;C6449&amp;" | "&amp;D6449</f>
        <v>documentazione_amministrativa / registri | REGISTRO GIORNALIERO DI PROTOCOLLO | REGISTRO GIORNALIERO PROTOCOLLO</v>
      </c>
      <c r="Q6449" s="3" t="str">
        <f>VLOOKUP(P6449,'Classificazione UD'!A:B,2,FALSE)</f>
        <v>RGP</v>
      </c>
    </row>
    <row r="6450" spans="1:17" ht="15" customHeight="1" x14ac:dyDescent="0.25">
      <c r="A6450" s="30">
        <v>2016</v>
      </c>
      <c r="B6450" s="3" t="s">
        <v>20</v>
      </c>
      <c r="C6450" s="3" t="s">
        <v>157</v>
      </c>
      <c r="D6450" s="3" t="s">
        <v>112</v>
      </c>
      <c r="E6450" s="3">
        <v>287</v>
      </c>
      <c r="F6450" s="3">
        <v>287</v>
      </c>
      <c r="G6450" s="3">
        <v>296</v>
      </c>
      <c r="H6450" s="3">
        <v>12689325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 t="str">
        <f>B6450&amp;" | "&amp;C6450&amp;" | "&amp;D6450</f>
        <v>documentazione_amministrativa / registri | REGISTRO GIORNALIERO DI PROTOCOLLO | REGISTRO GIORNALIERO PROTOCOLLO</v>
      </c>
      <c r="Q6450" s="3" t="str">
        <f>VLOOKUP(P6450,'Classificazione UD'!A:B,2,FALSE)</f>
        <v>RGP</v>
      </c>
    </row>
    <row r="6451" spans="1:17" ht="15" customHeight="1" x14ac:dyDescent="0.25">
      <c r="A6451" s="30">
        <v>2016</v>
      </c>
      <c r="B6451" s="3" t="s">
        <v>20</v>
      </c>
      <c r="C6451" s="3" t="s">
        <v>157</v>
      </c>
      <c r="D6451" s="3" t="s">
        <v>112</v>
      </c>
      <c r="E6451" s="3">
        <v>206</v>
      </c>
      <c r="F6451" s="3">
        <v>206</v>
      </c>
      <c r="G6451" s="3">
        <v>206</v>
      </c>
      <c r="H6451" s="3">
        <v>2922566</v>
      </c>
      <c r="I6451" s="3">
        <v>0</v>
      </c>
      <c r="J6451" s="3">
        <v>0</v>
      </c>
      <c r="K6451" s="3">
        <v>0</v>
      </c>
      <c r="L6451" s="3">
        <v>1</v>
      </c>
      <c r="M6451" s="3">
        <v>1</v>
      </c>
      <c r="N6451" s="3">
        <v>1</v>
      </c>
      <c r="O6451" s="3">
        <v>164</v>
      </c>
      <c r="P6451" s="3" t="str">
        <f>B6451&amp;" | "&amp;C6451&amp;" | "&amp;D6451</f>
        <v>documentazione_amministrativa / registri | REGISTRO GIORNALIERO DI PROTOCOLLO | REGISTRO GIORNALIERO PROTOCOLLO</v>
      </c>
      <c r="Q6451" s="3" t="str">
        <f>VLOOKUP(P6451,'Classificazione UD'!A:B,2,FALSE)</f>
        <v>RGP</v>
      </c>
    </row>
    <row r="6452" spans="1:17" ht="15" customHeight="1" x14ac:dyDescent="0.25">
      <c r="A6452" s="30">
        <v>2015</v>
      </c>
      <c r="B6452" s="3" t="s">
        <v>20</v>
      </c>
      <c r="C6452" s="3" t="s">
        <v>157</v>
      </c>
      <c r="D6452" s="3" t="s">
        <v>112</v>
      </c>
      <c r="E6452" s="3">
        <v>1</v>
      </c>
      <c r="F6452" s="3">
        <v>1</v>
      </c>
      <c r="G6452" s="3">
        <v>2</v>
      </c>
      <c r="H6452" s="3">
        <v>1704606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 t="str">
        <f>B6452&amp;" | "&amp;C6452&amp;" | "&amp;D6452</f>
        <v>documentazione_amministrativa / registri | REGISTRO GIORNALIERO DI PROTOCOLLO | REGISTRO GIORNALIERO PROTOCOLLO</v>
      </c>
      <c r="Q6452" s="3" t="str">
        <f>VLOOKUP(P6452,'Classificazione UD'!A:B,2,FALSE)</f>
        <v>RGP</v>
      </c>
    </row>
    <row r="6453" spans="1:17" ht="15" customHeight="1" x14ac:dyDescent="0.25">
      <c r="A6453" s="30">
        <v>2016</v>
      </c>
      <c r="B6453" s="3" t="s">
        <v>20</v>
      </c>
      <c r="C6453" s="3" t="s">
        <v>157</v>
      </c>
      <c r="D6453" s="3" t="s">
        <v>112</v>
      </c>
      <c r="E6453" s="3">
        <v>163</v>
      </c>
      <c r="F6453" s="3">
        <v>163</v>
      </c>
      <c r="G6453" s="3">
        <v>165</v>
      </c>
      <c r="H6453" s="3">
        <v>7827228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 t="str">
        <f>B6453&amp;" | "&amp;C6453&amp;" | "&amp;D6453</f>
        <v>documentazione_amministrativa / registri | REGISTRO GIORNALIERO DI PROTOCOLLO | REGISTRO GIORNALIERO PROTOCOLLO</v>
      </c>
      <c r="Q6453" s="3" t="str">
        <f>VLOOKUP(P6453,'Classificazione UD'!A:B,2,FALSE)</f>
        <v>RGP</v>
      </c>
    </row>
    <row r="6454" spans="1:17" ht="15" customHeight="1" x14ac:dyDescent="0.25">
      <c r="A6454" s="30">
        <v>2016</v>
      </c>
      <c r="B6454" s="3" t="s">
        <v>20</v>
      </c>
      <c r="C6454" s="3" t="s">
        <v>157</v>
      </c>
      <c r="D6454" s="3" t="s">
        <v>112</v>
      </c>
      <c r="E6454" s="3">
        <v>140</v>
      </c>
      <c r="F6454" s="3">
        <v>140</v>
      </c>
      <c r="G6454" s="3">
        <v>140</v>
      </c>
      <c r="H6454" s="3">
        <v>1795122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 t="str">
        <f>B6454&amp;" | "&amp;C6454&amp;" | "&amp;D6454</f>
        <v>documentazione_amministrativa / registri | REGISTRO GIORNALIERO DI PROTOCOLLO | REGISTRO GIORNALIERO PROTOCOLLO</v>
      </c>
      <c r="Q6454" s="3" t="str">
        <f>VLOOKUP(P6454,'Classificazione UD'!A:B,2,FALSE)</f>
        <v>RGP</v>
      </c>
    </row>
    <row r="6455" spans="1:17" ht="15" customHeight="1" x14ac:dyDescent="0.25">
      <c r="A6455" s="30">
        <v>2015</v>
      </c>
      <c r="B6455" s="3" t="s">
        <v>20</v>
      </c>
      <c r="C6455" s="3" t="s">
        <v>157</v>
      </c>
      <c r="D6455" s="3" t="s">
        <v>112</v>
      </c>
      <c r="E6455" s="3">
        <v>3</v>
      </c>
      <c r="F6455" s="3">
        <v>3</v>
      </c>
      <c r="G6455" s="3">
        <v>3</v>
      </c>
      <c r="H6455" s="3">
        <v>2265930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 t="str">
        <f>B6455&amp;" | "&amp;C6455&amp;" | "&amp;D6455</f>
        <v>documentazione_amministrativa / registri | REGISTRO GIORNALIERO DI PROTOCOLLO | REGISTRO GIORNALIERO PROTOCOLLO</v>
      </c>
      <c r="Q6455" s="3" t="str">
        <f>VLOOKUP(P6455,'Classificazione UD'!A:B,2,FALSE)</f>
        <v>RGP</v>
      </c>
    </row>
    <row r="6456" spans="1:17" ht="15" customHeight="1" x14ac:dyDescent="0.25">
      <c r="A6456" s="30">
        <v>2016</v>
      </c>
      <c r="B6456" s="3" t="s">
        <v>20</v>
      </c>
      <c r="C6456" s="3" t="s">
        <v>157</v>
      </c>
      <c r="D6456" s="3" t="s">
        <v>112</v>
      </c>
      <c r="E6456" s="3">
        <v>213</v>
      </c>
      <c r="F6456" s="3">
        <v>213</v>
      </c>
      <c r="G6456" s="3">
        <v>226</v>
      </c>
      <c r="H6456" s="3">
        <v>9624004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 t="str">
        <f>B6456&amp;" | "&amp;C6456&amp;" | "&amp;D6456</f>
        <v>documentazione_amministrativa / registri | REGISTRO GIORNALIERO DI PROTOCOLLO | REGISTRO GIORNALIERO PROTOCOLLO</v>
      </c>
      <c r="Q6456" s="3" t="str">
        <f>VLOOKUP(P6456,'Classificazione UD'!A:B,2,FALSE)</f>
        <v>RGP</v>
      </c>
    </row>
    <row r="6457" spans="1:17" ht="15" customHeight="1" x14ac:dyDescent="0.25">
      <c r="A6457" s="30">
        <v>2015</v>
      </c>
      <c r="B6457" s="3" t="s">
        <v>20</v>
      </c>
      <c r="C6457" s="3" t="s">
        <v>157</v>
      </c>
      <c r="D6457" s="3" t="s">
        <v>112</v>
      </c>
      <c r="E6457" s="3">
        <v>41</v>
      </c>
      <c r="F6457" s="3">
        <v>41</v>
      </c>
      <c r="G6457" s="3">
        <v>41</v>
      </c>
      <c r="H6457" s="3">
        <v>764679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 t="str">
        <f>B6457&amp;" | "&amp;C6457&amp;" | "&amp;D6457</f>
        <v>documentazione_amministrativa / registri | REGISTRO GIORNALIERO DI PROTOCOLLO | REGISTRO GIORNALIERO PROTOCOLLO</v>
      </c>
      <c r="Q6457" s="3" t="str">
        <f>VLOOKUP(P6457,'Classificazione UD'!A:B,2,FALSE)</f>
        <v>RGP</v>
      </c>
    </row>
    <row r="6458" spans="1:17" ht="15" customHeight="1" x14ac:dyDescent="0.25">
      <c r="A6458" s="30">
        <v>2016</v>
      </c>
      <c r="B6458" s="3" t="s">
        <v>20</v>
      </c>
      <c r="C6458" s="3" t="s">
        <v>157</v>
      </c>
      <c r="D6458" s="3" t="s">
        <v>112</v>
      </c>
      <c r="E6458" s="3">
        <v>280</v>
      </c>
      <c r="F6458" s="3">
        <v>280</v>
      </c>
      <c r="G6458" s="3">
        <v>281</v>
      </c>
      <c r="H6458" s="3">
        <v>5437236</v>
      </c>
      <c r="I6458" s="3">
        <v>0</v>
      </c>
      <c r="J6458" s="3">
        <v>0</v>
      </c>
      <c r="K6458" s="3">
        <v>0</v>
      </c>
      <c r="L6458" s="3">
        <v>1</v>
      </c>
      <c r="M6458" s="3">
        <v>1</v>
      </c>
      <c r="N6458" s="3">
        <v>1</v>
      </c>
      <c r="O6458" s="3">
        <v>9859</v>
      </c>
      <c r="P6458" s="3" t="str">
        <f>B6458&amp;" | "&amp;C6458&amp;" | "&amp;D6458</f>
        <v>documentazione_amministrativa / registri | REGISTRO GIORNALIERO DI PROTOCOLLO | REGISTRO GIORNALIERO PROTOCOLLO</v>
      </c>
      <c r="Q6458" s="3" t="str">
        <f>VLOOKUP(P6458,'Classificazione UD'!A:B,2,FALSE)</f>
        <v>RGP</v>
      </c>
    </row>
    <row r="6459" spans="1:17" ht="15" customHeight="1" x14ac:dyDescent="0.25">
      <c r="A6459" s="30">
        <v>2016</v>
      </c>
      <c r="B6459" s="3" t="s">
        <v>20</v>
      </c>
      <c r="C6459" s="3" t="s">
        <v>157</v>
      </c>
      <c r="D6459" s="3" t="s">
        <v>112</v>
      </c>
      <c r="E6459" s="3">
        <v>99</v>
      </c>
      <c r="F6459" s="3">
        <v>99</v>
      </c>
      <c r="G6459" s="3">
        <v>104</v>
      </c>
      <c r="H6459" s="3">
        <v>4679816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 t="str">
        <f>B6459&amp;" | "&amp;C6459&amp;" | "&amp;D6459</f>
        <v>documentazione_amministrativa / registri | REGISTRO GIORNALIERO DI PROTOCOLLO | REGISTRO GIORNALIERO PROTOCOLLO</v>
      </c>
      <c r="Q6459" s="3" t="str">
        <f>VLOOKUP(P6459,'Classificazione UD'!A:B,2,FALSE)</f>
        <v>RGP</v>
      </c>
    </row>
    <row r="6460" spans="1:17" ht="15" customHeight="1" x14ac:dyDescent="0.25">
      <c r="A6460" s="30">
        <v>2015</v>
      </c>
      <c r="B6460" s="3" t="s">
        <v>20</v>
      </c>
      <c r="C6460" s="3" t="s">
        <v>157</v>
      </c>
      <c r="D6460" s="3" t="s">
        <v>112</v>
      </c>
      <c r="E6460" s="3">
        <v>52</v>
      </c>
      <c r="F6460" s="3">
        <v>52</v>
      </c>
      <c r="G6460" s="3">
        <v>54</v>
      </c>
      <c r="H6460" s="3">
        <v>1465467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 t="str">
        <f>B6460&amp;" | "&amp;C6460&amp;" | "&amp;D6460</f>
        <v>documentazione_amministrativa / registri | REGISTRO GIORNALIERO DI PROTOCOLLO | REGISTRO GIORNALIERO PROTOCOLLO</v>
      </c>
      <c r="Q6460" s="3" t="str">
        <f>VLOOKUP(P6460,'Classificazione UD'!A:B,2,FALSE)</f>
        <v>RGP</v>
      </c>
    </row>
    <row r="6461" spans="1:17" ht="15" customHeight="1" x14ac:dyDescent="0.25">
      <c r="A6461" s="30">
        <v>2016</v>
      </c>
      <c r="B6461" s="3" t="s">
        <v>20</v>
      </c>
      <c r="C6461" s="3" t="s">
        <v>157</v>
      </c>
      <c r="D6461" s="3" t="s">
        <v>112</v>
      </c>
      <c r="E6461" s="3">
        <v>238</v>
      </c>
      <c r="F6461" s="3">
        <v>238</v>
      </c>
      <c r="G6461" s="3">
        <v>251</v>
      </c>
      <c r="H6461" s="3">
        <v>5678021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 t="str">
        <f>B6461&amp;" | "&amp;C6461&amp;" | "&amp;D6461</f>
        <v>documentazione_amministrativa / registri | REGISTRO GIORNALIERO DI PROTOCOLLO | REGISTRO GIORNALIERO PROTOCOLLO</v>
      </c>
      <c r="Q6461" s="3" t="str">
        <f>VLOOKUP(P6461,'Classificazione UD'!A:B,2,FALSE)</f>
        <v>RGP</v>
      </c>
    </row>
    <row r="6462" spans="1:17" ht="15" customHeight="1" x14ac:dyDescent="0.25">
      <c r="A6462" s="30">
        <v>2015</v>
      </c>
      <c r="B6462" s="3" t="s">
        <v>20</v>
      </c>
      <c r="C6462" s="3" t="s">
        <v>157</v>
      </c>
      <c r="D6462" s="3" t="s">
        <v>112</v>
      </c>
      <c r="E6462" s="3">
        <v>3</v>
      </c>
      <c r="F6462" s="3">
        <v>3</v>
      </c>
      <c r="G6462" s="3">
        <v>3</v>
      </c>
      <c r="H6462" s="3">
        <v>2472923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 t="str">
        <f>B6462&amp;" | "&amp;C6462&amp;" | "&amp;D6462</f>
        <v>documentazione_amministrativa / registri | REGISTRO GIORNALIERO DI PROTOCOLLO | REGISTRO GIORNALIERO PROTOCOLLO</v>
      </c>
      <c r="Q6462" s="3" t="str">
        <f>VLOOKUP(P6462,'Classificazione UD'!A:B,2,FALSE)</f>
        <v>RGP</v>
      </c>
    </row>
    <row r="6463" spans="1:17" ht="15" customHeight="1" x14ac:dyDescent="0.25">
      <c r="A6463" s="30">
        <v>2016</v>
      </c>
      <c r="B6463" s="3" t="s">
        <v>20</v>
      </c>
      <c r="C6463" s="3" t="s">
        <v>157</v>
      </c>
      <c r="D6463" s="3" t="s">
        <v>112</v>
      </c>
      <c r="E6463" s="3">
        <v>69</v>
      </c>
      <c r="F6463" s="3">
        <v>69</v>
      </c>
      <c r="G6463" s="3">
        <v>70</v>
      </c>
      <c r="H6463" s="3">
        <v>9411677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 t="str">
        <f>B6463&amp;" | "&amp;C6463&amp;" | "&amp;D6463</f>
        <v>documentazione_amministrativa / registri | REGISTRO GIORNALIERO DI PROTOCOLLO | REGISTRO GIORNALIERO PROTOCOLLO</v>
      </c>
      <c r="Q6463" s="3" t="str">
        <f>VLOOKUP(P6463,'Classificazione UD'!A:B,2,FALSE)</f>
        <v>RGP</v>
      </c>
    </row>
    <row r="6464" spans="1:17" ht="15" customHeight="1" x14ac:dyDescent="0.25">
      <c r="A6464" s="30">
        <v>2016</v>
      </c>
      <c r="B6464" s="3" t="s">
        <v>20</v>
      </c>
      <c r="C6464" s="3" t="s">
        <v>157</v>
      </c>
      <c r="D6464" s="3" t="s">
        <v>112</v>
      </c>
      <c r="E6464" s="3">
        <v>132</v>
      </c>
      <c r="F6464" s="3">
        <v>132</v>
      </c>
      <c r="G6464" s="3">
        <v>161</v>
      </c>
      <c r="H6464" s="3">
        <v>3399486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 t="str">
        <f>B6464&amp;" | "&amp;C6464&amp;" | "&amp;D6464</f>
        <v>documentazione_amministrativa / registri | REGISTRO GIORNALIERO DI PROTOCOLLO | REGISTRO GIORNALIERO PROTOCOLLO</v>
      </c>
      <c r="Q6464" s="3" t="str">
        <f>VLOOKUP(P6464,'Classificazione UD'!A:B,2,FALSE)</f>
        <v>RGP</v>
      </c>
    </row>
    <row r="6465" spans="1:17" ht="15" customHeight="1" x14ac:dyDescent="0.25">
      <c r="A6465" s="30">
        <v>2016</v>
      </c>
      <c r="B6465" s="3" t="s">
        <v>20</v>
      </c>
      <c r="C6465" s="3" t="s">
        <v>157</v>
      </c>
      <c r="D6465" s="3" t="s">
        <v>112</v>
      </c>
      <c r="E6465" s="3">
        <v>131</v>
      </c>
      <c r="F6465" s="3">
        <v>131</v>
      </c>
      <c r="G6465" s="3">
        <v>133</v>
      </c>
      <c r="H6465" s="3">
        <v>5579847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 t="str">
        <f>B6465&amp;" | "&amp;C6465&amp;" | "&amp;D6465</f>
        <v>documentazione_amministrativa / registri | REGISTRO GIORNALIERO DI PROTOCOLLO | REGISTRO GIORNALIERO PROTOCOLLO</v>
      </c>
      <c r="Q6465" s="3" t="str">
        <f>VLOOKUP(P6465,'Classificazione UD'!A:B,2,FALSE)</f>
        <v>RGP</v>
      </c>
    </row>
    <row r="6466" spans="1:17" ht="15" customHeight="1" x14ac:dyDescent="0.25">
      <c r="A6466" s="30">
        <v>2016</v>
      </c>
      <c r="B6466" s="3" t="s">
        <v>20</v>
      </c>
      <c r="C6466" s="3" t="s">
        <v>157</v>
      </c>
      <c r="D6466" s="3" t="s">
        <v>112</v>
      </c>
      <c r="E6466" s="3">
        <v>159</v>
      </c>
      <c r="F6466" s="3">
        <v>159</v>
      </c>
      <c r="G6466" s="3">
        <v>160</v>
      </c>
      <c r="H6466" s="3">
        <v>2658537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 t="str">
        <f>B6466&amp;" | "&amp;C6466&amp;" | "&amp;D6466</f>
        <v>documentazione_amministrativa / registri | REGISTRO GIORNALIERO DI PROTOCOLLO | REGISTRO GIORNALIERO PROTOCOLLO</v>
      </c>
      <c r="Q6466" s="3" t="str">
        <f>VLOOKUP(P6466,'Classificazione UD'!A:B,2,FALSE)</f>
        <v>RGP</v>
      </c>
    </row>
    <row r="6467" spans="1:17" ht="15" customHeight="1" x14ac:dyDescent="0.25">
      <c r="A6467" s="30">
        <v>2016</v>
      </c>
      <c r="B6467" s="3" t="s">
        <v>20</v>
      </c>
      <c r="C6467" s="3" t="s">
        <v>157</v>
      </c>
      <c r="D6467" s="3" t="s">
        <v>112</v>
      </c>
      <c r="E6467" s="3">
        <v>5</v>
      </c>
      <c r="F6467" s="3">
        <v>5</v>
      </c>
      <c r="G6467" s="3">
        <v>5</v>
      </c>
      <c r="H6467" s="3">
        <v>4085621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 t="str">
        <f>B6467&amp;" | "&amp;C6467&amp;" | "&amp;D6467</f>
        <v>documentazione_amministrativa / registri | REGISTRO GIORNALIERO DI PROTOCOLLO | REGISTRO GIORNALIERO PROTOCOLLO</v>
      </c>
      <c r="Q6467" s="3" t="str">
        <f>VLOOKUP(P6467,'Classificazione UD'!A:B,2,FALSE)</f>
        <v>RGP</v>
      </c>
    </row>
    <row r="6468" spans="1:17" ht="15" customHeight="1" x14ac:dyDescent="0.25">
      <c r="A6468" s="30">
        <v>2016</v>
      </c>
      <c r="B6468" s="3" t="s">
        <v>20</v>
      </c>
      <c r="C6468" s="3" t="s">
        <v>157</v>
      </c>
      <c r="D6468" s="3" t="s">
        <v>112</v>
      </c>
      <c r="E6468" s="3">
        <v>26</v>
      </c>
      <c r="F6468" s="3">
        <v>26</v>
      </c>
      <c r="G6468" s="3">
        <v>31</v>
      </c>
      <c r="H6468" s="3">
        <v>5272994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 t="str">
        <f>B6468&amp;" | "&amp;C6468&amp;" | "&amp;D6468</f>
        <v>documentazione_amministrativa / registri | REGISTRO GIORNALIERO DI PROTOCOLLO | REGISTRO GIORNALIERO PROTOCOLLO</v>
      </c>
      <c r="Q6468" s="3" t="str">
        <f>VLOOKUP(P6468,'Classificazione UD'!A:B,2,FALSE)</f>
        <v>RGP</v>
      </c>
    </row>
    <row r="6469" spans="1:17" ht="15" customHeight="1" x14ac:dyDescent="0.25">
      <c r="A6469" s="30">
        <v>2016</v>
      </c>
      <c r="B6469" s="3" t="s">
        <v>20</v>
      </c>
      <c r="C6469" s="3" t="s">
        <v>157</v>
      </c>
      <c r="D6469" s="3" t="s">
        <v>112</v>
      </c>
      <c r="E6469" s="3">
        <v>232</v>
      </c>
      <c r="F6469" s="3">
        <v>232</v>
      </c>
      <c r="G6469" s="3">
        <v>240</v>
      </c>
      <c r="H6469" s="3">
        <v>8636793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 t="str">
        <f>B6469&amp;" | "&amp;C6469&amp;" | "&amp;D6469</f>
        <v>documentazione_amministrativa / registri | REGISTRO GIORNALIERO DI PROTOCOLLO | REGISTRO GIORNALIERO PROTOCOLLO</v>
      </c>
      <c r="Q6469" s="3" t="str">
        <f>VLOOKUP(P6469,'Classificazione UD'!A:B,2,FALSE)</f>
        <v>RGP</v>
      </c>
    </row>
    <row r="6470" spans="1:17" ht="15" customHeight="1" x14ac:dyDescent="0.25">
      <c r="A6470" s="30">
        <v>2016</v>
      </c>
      <c r="B6470" s="3" t="s">
        <v>20</v>
      </c>
      <c r="C6470" s="3" t="s">
        <v>157</v>
      </c>
      <c r="D6470" s="3" t="s">
        <v>112</v>
      </c>
      <c r="E6470" s="3">
        <v>144</v>
      </c>
      <c r="F6470" s="3">
        <v>144</v>
      </c>
      <c r="G6470" s="3">
        <v>152</v>
      </c>
      <c r="H6470" s="3">
        <v>4643235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 t="str">
        <f>B6470&amp;" | "&amp;C6470&amp;" | "&amp;D6470</f>
        <v>documentazione_amministrativa / registri | REGISTRO GIORNALIERO DI PROTOCOLLO | REGISTRO GIORNALIERO PROTOCOLLO</v>
      </c>
      <c r="Q6470" s="3" t="str">
        <f>VLOOKUP(P6470,'Classificazione UD'!A:B,2,FALSE)</f>
        <v>RGP</v>
      </c>
    </row>
    <row r="6471" spans="1:17" ht="15" customHeight="1" x14ac:dyDescent="0.25">
      <c r="A6471" s="30">
        <v>2015</v>
      </c>
      <c r="B6471" s="3" t="s">
        <v>20</v>
      </c>
      <c r="C6471" s="3" t="s">
        <v>157</v>
      </c>
      <c r="D6471" s="3" t="s">
        <v>112</v>
      </c>
      <c r="E6471" s="3">
        <v>59</v>
      </c>
      <c r="F6471" s="3">
        <v>59</v>
      </c>
      <c r="G6471" s="3">
        <v>59</v>
      </c>
      <c r="H6471" s="3">
        <v>1428221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 t="str">
        <f>B6471&amp;" | "&amp;C6471&amp;" | "&amp;D6471</f>
        <v>documentazione_amministrativa / registri | REGISTRO GIORNALIERO DI PROTOCOLLO | REGISTRO GIORNALIERO PROTOCOLLO</v>
      </c>
      <c r="Q6471" s="3" t="str">
        <f>VLOOKUP(P6471,'Classificazione UD'!A:B,2,FALSE)</f>
        <v>RGP</v>
      </c>
    </row>
    <row r="6472" spans="1:17" ht="15" customHeight="1" x14ac:dyDescent="0.25">
      <c r="A6472" s="30">
        <v>2016</v>
      </c>
      <c r="B6472" s="3" t="s">
        <v>20</v>
      </c>
      <c r="C6472" s="3" t="s">
        <v>157</v>
      </c>
      <c r="D6472" s="3" t="s">
        <v>112</v>
      </c>
      <c r="E6472" s="3">
        <v>251</v>
      </c>
      <c r="F6472" s="3">
        <v>251</v>
      </c>
      <c r="G6472" s="3">
        <v>254</v>
      </c>
      <c r="H6472" s="3">
        <v>6467527</v>
      </c>
      <c r="I6472" s="3">
        <v>0</v>
      </c>
      <c r="J6472" s="3">
        <v>0</v>
      </c>
      <c r="K6472" s="3">
        <v>0</v>
      </c>
      <c r="L6472" s="3">
        <v>2</v>
      </c>
      <c r="M6472" s="3">
        <v>2</v>
      </c>
      <c r="N6472" s="3">
        <v>2</v>
      </c>
      <c r="O6472" s="3">
        <v>13887</v>
      </c>
      <c r="P6472" s="3" t="str">
        <f>B6472&amp;" | "&amp;C6472&amp;" | "&amp;D6472</f>
        <v>documentazione_amministrativa / registri | REGISTRO GIORNALIERO DI PROTOCOLLO | REGISTRO GIORNALIERO PROTOCOLLO</v>
      </c>
      <c r="Q6472" s="3" t="str">
        <f>VLOOKUP(P6472,'Classificazione UD'!A:B,2,FALSE)</f>
        <v>RGP</v>
      </c>
    </row>
    <row r="6473" spans="1:17" ht="15" customHeight="1" x14ac:dyDescent="0.25">
      <c r="A6473" s="30">
        <v>2016</v>
      </c>
      <c r="B6473" s="3" t="s">
        <v>20</v>
      </c>
      <c r="C6473" s="3" t="s">
        <v>157</v>
      </c>
      <c r="D6473" s="3" t="s">
        <v>112</v>
      </c>
      <c r="E6473" s="3">
        <v>148</v>
      </c>
      <c r="F6473" s="3">
        <v>148</v>
      </c>
      <c r="G6473" s="3">
        <v>149</v>
      </c>
      <c r="H6473" s="3">
        <v>2136895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 t="str">
        <f>B6473&amp;" | "&amp;C6473&amp;" | "&amp;D6473</f>
        <v>documentazione_amministrativa / registri | REGISTRO GIORNALIERO DI PROTOCOLLO | REGISTRO GIORNALIERO PROTOCOLLO</v>
      </c>
      <c r="Q6473" s="3" t="str">
        <f>VLOOKUP(P6473,'Classificazione UD'!A:B,2,FALSE)</f>
        <v>RGP</v>
      </c>
    </row>
    <row r="6474" spans="1:17" ht="15" customHeight="1" x14ac:dyDescent="0.25">
      <c r="A6474" s="30">
        <v>2016</v>
      </c>
      <c r="B6474" s="3" t="s">
        <v>20</v>
      </c>
      <c r="C6474" s="3" t="s">
        <v>157</v>
      </c>
      <c r="D6474" s="3" t="s">
        <v>112</v>
      </c>
      <c r="E6474" s="3">
        <v>188</v>
      </c>
      <c r="F6474" s="3">
        <v>188</v>
      </c>
      <c r="G6474" s="3">
        <v>190</v>
      </c>
      <c r="H6474" s="3">
        <v>6601672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 t="str">
        <f>B6474&amp;" | "&amp;C6474&amp;" | "&amp;D6474</f>
        <v>documentazione_amministrativa / registri | REGISTRO GIORNALIERO DI PROTOCOLLO | REGISTRO GIORNALIERO PROTOCOLLO</v>
      </c>
      <c r="Q6474" s="3" t="str">
        <f>VLOOKUP(P6474,'Classificazione UD'!A:B,2,FALSE)</f>
        <v>RGP</v>
      </c>
    </row>
    <row r="6475" spans="1:17" ht="15" customHeight="1" x14ac:dyDescent="0.25">
      <c r="A6475" s="30">
        <v>2016</v>
      </c>
      <c r="B6475" s="3" t="s">
        <v>20</v>
      </c>
      <c r="C6475" s="3" t="s">
        <v>157</v>
      </c>
      <c r="D6475" s="3" t="s">
        <v>112</v>
      </c>
      <c r="E6475" s="3">
        <v>88</v>
      </c>
      <c r="F6475" s="3">
        <v>88</v>
      </c>
      <c r="G6475" s="3">
        <v>101</v>
      </c>
      <c r="H6475" s="3">
        <v>929278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 t="str">
        <f>B6475&amp;" | "&amp;C6475&amp;" | "&amp;D6475</f>
        <v>documentazione_amministrativa / registri | REGISTRO GIORNALIERO DI PROTOCOLLO | REGISTRO GIORNALIERO PROTOCOLLO</v>
      </c>
      <c r="Q6475" s="3" t="str">
        <f>VLOOKUP(P6475,'Classificazione UD'!A:B,2,FALSE)</f>
        <v>RGP</v>
      </c>
    </row>
    <row r="6476" spans="1:17" ht="15" customHeight="1" x14ac:dyDescent="0.25">
      <c r="A6476" s="30">
        <v>2015</v>
      </c>
      <c r="B6476" s="3" t="s">
        <v>20</v>
      </c>
      <c r="C6476" s="3" t="s">
        <v>157</v>
      </c>
      <c r="D6476" s="3" t="s">
        <v>112</v>
      </c>
      <c r="E6476" s="3">
        <v>55</v>
      </c>
      <c r="F6476" s="3">
        <v>55</v>
      </c>
      <c r="G6476" s="3">
        <v>55</v>
      </c>
      <c r="H6476" s="3">
        <v>820886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 t="str">
        <f>B6476&amp;" | "&amp;C6476&amp;" | "&amp;D6476</f>
        <v>documentazione_amministrativa / registri | REGISTRO GIORNALIERO DI PROTOCOLLO | REGISTRO GIORNALIERO PROTOCOLLO</v>
      </c>
      <c r="Q6476" s="3" t="str">
        <f>VLOOKUP(P6476,'Classificazione UD'!A:B,2,FALSE)</f>
        <v>RGP</v>
      </c>
    </row>
    <row r="6477" spans="1:17" ht="15" customHeight="1" x14ac:dyDescent="0.25">
      <c r="A6477" s="30">
        <v>2016</v>
      </c>
      <c r="B6477" s="3" t="s">
        <v>20</v>
      </c>
      <c r="C6477" s="3" t="s">
        <v>157</v>
      </c>
      <c r="D6477" s="3" t="s">
        <v>112</v>
      </c>
      <c r="E6477" s="3">
        <v>224</v>
      </c>
      <c r="F6477" s="3">
        <v>224</v>
      </c>
      <c r="G6477" s="3">
        <v>224</v>
      </c>
      <c r="H6477" s="3">
        <v>2889566</v>
      </c>
      <c r="I6477" s="3">
        <v>0</v>
      </c>
      <c r="J6477" s="3">
        <v>0</v>
      </c>
      <c r="K6477" s="3">
        <v>0</v>
      </c>
      <c r="L6477" s="3">
        <v>1</v>
      </c>
      <c r="M6477" s="3">
        <v>1</v>
      </c>
      <c r="N6477" s="3">
        <v>1</v>
      </c>
      <c r="O6477" s="3">
        <v>7656</v>
      </c>
      <c r="P6477" s="3" t="str">
        <f>B6477&amp;" | "&amp;C6477&amp;" | "&amp;D6477</f>
        <v>documentazione_amministrativa / registri | REGISTRO GIORNALIERO DI PROTOCOLLO | REGISTRO GIORNALIERO PROTOCOLLO</v>
      </c>
      <c r="Q6477" s="3" t="str">
        <f>VLOOKUP(P6477,'Classificazione UD'!A:B,2,FALSE)</f>
        <v>RGP</v>
      </c>
    </row>
    <row r="6478" spans="1:17" ht="15" customHeight="1" x14ac:dyDescent="0.25">
      <c r="A6478" s="30">
        <v>2015</v>
      </c>
      <c r="B6478" s="3" t="s">
        <v>20</v>
      </c>
      <c r="C6478" s="3" t="s">
        <v>157</v>
      </c>
      <c r="D6478" s="3" t="s">
        <v>112</v>
      </c>
      <c r="E6478" s="3">
        <v>54</v>
      </c>
      <c r="F6478" s="3">
        <v>54</v>
      </c>
      <c r="G6478" s="3">
        <v>54</v>
      </c>
      <c r="H6478" s="3">
        <v>894353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 t="str">
        <f>B6478&amp;" | "&amp;C6478&amp;" | "&amp;D6478</f>
        <v>documentazione_amministrativa / registri | REGISTRO GIORNALIERO DI PROTOCOLLO | REGISTRO GIORNALIERO PROTOCOLLO</v>
      </c>
      <c r="Q6478" s="3" t="str">
        <f>VLOOKUP(P6478,'Classificazione UD'!A:B,2,FALSE)</f>
        <v>RGP</v>
      </c>
    </row>
    <row r="6479" spans="1:17" ht="15" customHeight="1" x14ac:dyDescent="0.25">
      <c r="A6479" s="30">
        <v>2016</v>
      </c>
      <c r="B6479" s="3" t="s">
        <v>20</v>
      </c>
      <c r="C6479" s="3" t="s">
        <v>157</v>
      </c>
      <c r="D6479" s="3" t="s">
        <v>112</v>
      </c>
      <c r="E6479" s="3">
        <v>241</v>
      </c>
      <c r="F6479" s="3">
        <v>241</v>
      </c>
      <c r="G6479" s="3">
        <v>241</v>
      </c>
      <c r="H6479" s="3">
        <v>3077014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 t="str">
        <f>B6479&amp;" | "&amp;C6479&amp;" | "&amp;D6479</f>
        <v>documentazione_amministrativa / registri | REGISTRO GIORNALIERO DI PROTOCOLLO | REGISTRO GIORNALIERO PROTOCOLLO</v>
      </c>
      <c r="Q6479" s="3" t="str">
        <f>VLOOKUP(P6479,'Classificazione UD'!A:B,2,FALSE)</f>
        <v>RGP</v>
      </c>
    </row>
    <row r="6480" spans="1:17" ht="15" customHeight="1" x14ac:dyDescent="0.25">
      <c r="A6480" s="30">
        <v>2015</v>
      </c>
      <c r="B6480" s="3" t="s">
        <v>20</v>
      </c>
      <c r="C6480" s="3" t="s">
        <v>157</v>
      </c>
      <c r="D6480" s="3" t="s">
        <v>112</v>
      </c>
      <c r="E6480" s="3">
        <v>4</v>
      </c>
      <c r="F6480" s="3">
        <v>4</v>
      </c>
      <c r="G6480" s="3">
        <v>5</v>
      </c>
      <c r="H6480" s="3">
        <v>28054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 t="str">
        <f>B6480&amp;" | "&amp;C6480&amp;" | "&amp;D6480</f>
        <v>documentazione_amministrativa / registri | REGISTRO GIORNALIERO DI PROTOCOLLO | REGISTRO GIORNALIERO PROTOCOLLO</v>
      </c>
      <c r="Q6480" s="3" t="str">
        <f>VLOOKUP(P6480,'Classificazione UD'!A:B,2,FALSE)</f>
        <v>RGP</v>
      </c>
    </row>
    <row r="6481" spans="1:17" ht="15" customHeight="1" x14ac:dyDescent="0.25">
      <c r="A6481" s="30">
        <v>2016</v>
      </c>
      <c r="B6481" s="3" t="s">
        <v>20</v>
      </c>
      <c r="C6481" s="3" t="s">
        <v>157</v>
      </c>
      <c r="D6481" s="3" t="s">
        <v>112</v>
      </c>
      <c r="E6481" s="3">
        <v>206</v>
      </c>
      <c r="F6481" s="3">
        <v>206</v>
      </c>
      <c r="G6481" s="3">
        <v>207</v>
      </c>
      <c r="H6481" s="3">
        <v>1595817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 t="str">
        <f>B6481&amp;" | "&amp;C6481&amp;" | "&amp;D6481</f>
        <v>documentazione_amministrativa / registri | REGISTRO GIORNALIERO DI PROTOCOLLO | REGISTRO GIORNALIERO PROTOCOLLO</v>
      </c>
      <c r="Q6481" s="3" t="str">
        <f>VLOOKUP(P6481,'Classificazione UD'!A:B,2,FALSE)</f>
        <v>RGP</v>
      </c>
    </row>
    <row r="6482" spans="1:17" ht="15" customHeight="1" x14ac:dyDescent="0.25">
      <c r="A6482" s="30">
        <v>2016</v>
      </c>
      <c r="B6482" s="3" t="s">
        <v>20</v>
      </c>
      <c r="C6482" s="3" t="s">
        <v>157</v>
      </c>
      <c r="D6482" s="3" t="s">
        <v>112</v>
      </c>
      <c r="E6482" s="3">
        <v>166</v>
      </c>
      <c r="F6482" s="3">
        <v>166</v>
      </c>
      <c r="G6482" s="3">
        <v>168</v>
      </c>
      <c r="H6482" s="3">
        <v>7950736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 t="str">
        <f>B6482&amp;" | "&amp;C6482&amp;" | "&amp;D6482</f>
        <v>documentazione_amministrativa / registri | REGISTRO GIORNALIERO DI PROTOCOLLO | REGISTRO GIORNALIERO PROTOCOLLO</v>
      </c>
      <c r="Q6482" s="3" t="str">
        <f>VLOOKUP(P6482,'Classificazione UD'!A:B,2,FALSE)</f>
        <v>RGP</v>
      </c>
    </row>
    <row r="6483" spans="1:17" ht="15" customHeight="1" x14ac:dyDescent="0.25">
      <c r="A6483" s="30">
        <v>2015</v>
      </c>
      <c r="B6483" s="3" t="s">
        <v>20</v>
      </c>
      <c r="C6483" s="3" t="s">
        <v>157</v>
      </c>
      <c r="D6483" s="3" t="s">
        <v>112</v>
      </c>
      <c r="E6483" s="3">
        <v>17</v>
      </c>
      <c r="F6483" s="3">
        <v>17</v>
      </c>
      <c r="G6483" s="3">
        <v>17</v>
      </c>
      <c r="H6483" s="3">
        <v>74326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 t="str">
        <f>B6483&amp;" | "&amp;C6483&amp;" | "&amp;D6483</f>
        <v>documentazione_amministrativa / registri | REGISTRO GIORNALIERO DI PROTOCOLLO | REGISTRO GIORNALIERO PROTOCOLLO</v>
      </c>
      <c r="Q6483" s="3" t="str">
        <f>VLOOKUP(P6483,'Classificazione UD'!A:B,2,FALSE)</f>
        <v>RGP</v>
      </c>
    </row>
    <row r="6484" spans="1:17" ht="15" customHeight="1" x14ac:dyDescent="0.25">
      <c r="A6484" s="30">
        <v>2016</v>
      </c>
      <c r="B6484" s="3" t="s">
        <v>20</v>
      </c>
      <c r="C6484" s="3" t="s">
        <v>157</v>
      </c>
      <c r="D6484" s="3" t="s">
        <v>112</v>
      </c>
      <c r="E6484" s="3">
        <v>69</v>
      </c>
      <c r="F6484" s="3">
        <v>69</v>
      </c>
      <c r="G6484" s="3">
        <v>69</v>
      </c>
      <c r="H6484" s="3">
        <v>284675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 t="str">
        <f>B6484&amp;" | "&amp;C6484&amp;" | "&amp;D6484</f>
        <v>documentazione_amministrativa / registri | REGISTRO GIORNALIERO DI PROTOCOLLO | REGISTRO GIORNALIERO PROTOCOLLO</v>
      </c>
      <c r="Q6484" s="3" t="str">
        <f>VLOOKUP(P6484,'Classificazione UD'!A:B,2,FALSE)</f>
        <v>RGP</v>
      </c>
    </row>
    <row r="6485" spans="1:17" ht="15" customHeight="1" x14ac:dyDescent="0.25">
      <c r="A6485" s="30">
        <v>2016</v>
      </c>
      <c r="B6485" s="3" t="s">
        <v>20</v>
      </c>
      <c r="C6485" s="3" t="s">
        <v>157</v>
      </c>
      <c r="D6485" s="3" t="s">
        <v>112</v>
      </c>
      <c r="E6485" s="3">
        <v>35</v>
      </c>
      <c r="F6485" s="3">
        <v>35</v>
      </c>
      <c r="G6485" s="3">
        <v>36</v>
      </c>
      <c r="H6485" s="3">
        <v>166393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 t="str">
        <f>B6485&amp;" | "&amp;C6485&amp;" | "&amp;D6485</f>
        <v>documentazione_amministrativa / registri | REGISTRO GIORNALIERO DI PROTOCOLLO | REGISTRO GIORNALIERO PROTOCOLLO</v>
      </c>
      <c r="Q6485" s="3" t="str">
        <f>VLOOKUP(P6485,'Classificazione UD'!A:B,2,FALSE)</f>
        <v>RGP</v>
      </c>
    </row>
    <row r="6486" spans="1:17" ht="15" customHeight="1" x14ac:dyDescent="0.25">
      <c r="A6486" s="30">
        <v>2015</v>
      </c>
      <c r="B6486" s="3" t="s">
        <v>20</v>
      </c>
      <c r="C6486" s="3" t="s">
        <v>157</v>
      </c>
      <c r="D6486" s="3" t="s">
        <v>112</v>
      </c>
      <c r="E6486" s="3">
        <v>40</v>
      </c>
      <c r="F6486" s="3">
        <v>40</v>
      </c>
      <c r="G6486" s="3">
        <v>41</v>
      </c>
      <c r="H6486" s="3">
        <v>1583281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 t="str">
        <f>B6486&amp;" | "&amp;C6486&amp;" | "&amp;D6486</f>
        <v>documentazione_amministrativa / registri | REGISTRO GIORNALIERO DI PROTOCOLLO | REGISTRO GIORNALIERO PROTOCOLLO</v>
      </c>
      <c r="Q6486" s="3" t="str">
        <f>VLOOKUP(P6486,'Classificazione UD'!A:B,2,FALSE)</f>
        <v>RGP</v>
      </c>
    </row>
    <row r="6487" spans="1:17" ht="15" customHeight="1" x14ac:dyDescent="0.25">
      <c r="A6487" s="30">
        <v>2016</v>
      </c>
      <c r="B6487" s="3" t="s">
        <v>20</v>
      </c>
      <c r="C6487" s="3" t="s">
        <v>157</v>
      </c>
      <c r="D6487" s="3" t="s">
        <v>112</v>
      </c>
      <c r="E6487" s="3">
        <v>139</v>
      </c>
      <c r="F6487" s="3">
        <v>139</v>
      </c>
      <c r="G6487" s="3">
        <v>140</v>
      </c>
      <c r="H6487" s="3">
        <v>6784243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 t="str">
        <f>B6487&amp;" | "&amp;C6487&amp;" | "&amp;D6487</f>
        <v>documentazione_amministrativa / registri | REGISTRO GIORNALIERO DI PROTOCOLLO | REGISTRO GIORNALIERO PROTOCOLLO</v>
      </c>
      <c r="Q6487" s="3" t="str">
        <f>VLOOKUP(P6487,'Classificazione UD'!A:B,2,FALSE)</f>
        <v>RGP</v>
      </c>
    </row>
    <row r="6488" spans="1:17" ht="15" customHeight="1" x14ac:dyDescent="0.25">
      <c r="A6488" s="30">
        <v>2016</v>
      </c>
      <c r="B6488" s="3" t="s">
        <v>20</v>
      </c>
      <c r="C6488" s="3" t="s">
        <v>157</v>
      </c>
      <c r="D6488" s="3" t="s">
        <v>112</v>
      </c>
      <c r="E6488" s="3">
        <v>211</v>
      </c>
      <c r="F6488" s="3">
        <v>211</v>
      </c>
      <c r="G6488" s="3">
        <v>212</v>
      </c>
      <c r="H6488" s="3">
        <v>12750810</v>
      </c>
      <c r="I6488" s="3">
        <v>0</v>
      </c>
      <c r="J6488" s="3">
        <v>0</v>
      </c>
      <c r="K6488" s="3">
        <v>0</v>
      </c>
      <c r="L6488" s="3">
        <v>1</v>
      </c>
      <c r="M6488" s="3">
        <v>1</v>
      </c>
      <c r="N6488" s="3">
        <v>1</v>
      </c>
      <c r="O6488" s="3">
        <v>118879</v>
      </c>
      <c r="P6488" s="3" t="str">
        <f>B6488&amp;" | "&amp;C6488&amp;" | "&amp;D6488</f>
        <v>documentazione_amministrativa / registri | REGISTRO GIORNALIERO DI PROTOCOLLO | REGISTRO GIORNALIERO PROTOCOLLO</v>
      </c>
      <c r="Q6488" s="3" t="str">
        <f>VLOOKUP(P6488,'Classificazione UD'!A:B,2,FALSE)</f>
        <v>RGP</v>
      </c>
    </row>
    <row r="6489" spans="1:17" ht="15" customHeight="1" x14ac:dyDescent="0.25">
      <c r="A6489" s="30">
        <v>2015</v>
      </c>
      <c r="B6489" s="3" t="s">
        <v>20</v>
      </c>
      <c r="C6489" s="3" t="s">
        <v>157</v>
      </c>
      <c r="D6489" s="3" t="s">
        <v>112</v>
      </c>
      <c r="E6489" s="3">
        <v>58</v>
      </c>
      <c r="F6489" s="3">
        <v>58</v>
      </c>
      <c r="G6489" s="3">
        <v>58</v>
      </c>
      <c r="H6489" s="3">
        <v>2063247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 t="str">
        <f>B6489&amp;" | "&amp;C6489&amp;" | "&amp;D6489</f>
        <v>documentazione_amministrativa / registri | REGISTRO GIORNALIERO DI PROTOCOLLO | REGISTRO GIORNALIERO PROTOCOLLO</v>
      </c>
      <c r="Q6489" s="3" t="str">
        <f>VLOOKUP(P6489,'Classificazione UD'!A:B,2,FALSE)</f>
        <v>RGP</v>
      </c>
    </row>
    <row r="6490" spans="1:17" ht="15" customHeight="1" x14ac:dyDescent="0.25">
      <c r="A6490" s="30">
        <v>2016</v>
      </c>
      <c r="B6490" s="3" t="s">
        <v>20</v>
      </c>
      <c r="C6490" s="3" t="s">
        <v>157</v>
      </c>
      <c r="D6490" s="3" t="s">
        <v>112</v>
      </c>
      <c r="E6490" s="3">
        <v>254</v>
      </c>
      <c r="F6490" s="3">
        <v>254</v>
      </c>
      <c r="G6490" s="3">
        <v>257</v>
      </c>
      <c r="H6490" s="3">
        <v>7922209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 t="str">
        <f>B6490&amp;" | "&amp;C6490&amp;" | "&amp;D6490</f>
        <v>documentazione_amministrativa / registri | REGISTRO GIORNALIERO DI PROTOCOLLO | REGISTRO GIORNALIERO PROTOCOLLO</v>
      </c>
      <c r="Q6490" s="3" t="str">
        <f>VLOOKUP(P6490,'Classificazione UD'!A:B,2,FALSE)</f>
        <v>RGP</v>
      </c>
    </row>
    <row r="6491" spans="1:17" ht="15" customHeight="1" x14ac:dyDescent="0.25">
      <c r="A6491" s="30">
        <v>2016</v>
      </c>
      <c r="B6491" s="3" t="s">
        <v>20</v>
      </c>
      <c r="C6491" s="3" t="s">
        <v>157</v>
      </c>
      <c r="D6491" s="3" t="s">
        <v>112</v>
      </c>
      <c r="E6491" s="3">
        <v>194</v>
      </c>
      <c r="F6491" s="3">
        <v>194</v>
      </c>
      <c r="G6491" s="3">
        <v>197</v>
      </c>
      <c r="H6491" s="3">
        <v>3434792</v>
      </c>
      <c r="I6491" s="3">
        <v>0</v>
      </c>
      <c r="J6491" s="3">
        <v>0</v>
      </c>
      <c r="K6491" s="3">
        <v>0</v>
      </c>
      <c r="L6491" s="3">
        <v>1</v>
      </c>
      <c r="M6491" s="3">
        <v>1</v>
      </c>
      <c r="N6491" s="3">
        <v>1</v>
      </c>
      <c r="O6491" s="3">
        <v>226480</v>
      </c>
      <c r="P6491" s="3" t="str">
        <f>B6491&amp;" | "&amp;C6491&amp;" | "&amp;D6491</f>
        <v>documentazione_amministrativa / registri | REGISTRO GIORNALIERO DI PROTOCOLLO | REGISTRO GIORNALIERO PROTOCOLLO</v>
      </c>
      <c r="Q6491" s="3" t="str">
        <f>VLOOKUP(P6491,'Classificazione UD'!A:B,2,FALSE)</f>
        <v>RGP</v>
      </c>
    </row>
    <row r="6492" spans="1:17" ht="15" customHeight="1" x14ac:dyDescent="0.25">
      <c r="A6492" s="30">
        <v>2016</v>
      </c>
      <c r="B6492" s="3" t="s">
        <v>20</v>
      </c>
      <c r="C6492" s="3" t="s">
        <v>157</v>
      </c>
      <c r="D6492" s="3" t="s">
        <v>112</v>
      </c>
      <c r="E6492" s="3">
        <v>144</v>
      </c>
      <c r="F6492" s="3">
        <v>144</v>
      </c>
      <c r="G6492" s="3">
        <v>145</v>
      </c>
      <c r="H6492" s="3">
        <v>1213133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 t="str">
        <f>B6492&amp;" | "&amp;C6492&amp;" | "&amp;D6492</f>
        <v>documentazione_amministrativa / registri | REGISTRO GIORNALIERO DI PROTOCOLLO | REGISTRO GIORNALIERO PROTOCOLLO</v>
      </c>
      <c r="Q6492" s="3" t="str">
        <f>VLOOKUP(P6492,'Classificazione UD'!A:B,2,FALSE)</f>
        <v>RGP</v>
      </c>
    </row>
    <row r="6493" spans="1:17" ht="15" customHeight="1" x14ac:dyDescent="0.25">
      <c r="A6493" s="30">
        <v>2015</v>
      </c>
      <c r="B6493" s="3" t="s">
        <v>20</v>
      </c>
      <c r="C6493" s="3" t="s">
        <v>157</v>
      </c>
      <c r="D6493" s="3" t="s">
        <v>112</v>
      </c>
      <c r="E6493" s="3">
        <v>253</v>
      </c>
      <c r="F6493" s="3">
        <v>253</v>
      </c>
      <c r="G6493" s="3">
        <v>254</v>
      </c>
      <c r="H6493" s="3">
        <v>7492977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 t="str">
        <f>B6493&amp;" | "&amp;C6493&amp;" | "&amp;D6493</f>
        <v>documentazione_amministrativa / registri | REGISTRO GIORNALIERO DI PROTOCOLLO | REGISTRO GIORNALIERO PROTOCOLLO</v>
      </c>
      <c r="Q6493" s="3" t="str">
        <f>VLOOKUP(P6493,'Classificazione UD'!A:B,2,FALSE)</f>
        <v>RGP</v>
      </c>
    </row>
    <row r="6494" spans="1:17" ht="15" customHeight="1" x14ac:dyDescent="0.25">
      <c r="A6494" s="30">
        <v>2016</v>
      </c>
      <c r="B6494" s="3" t="s">
        <v>20</v>
      </c>
      <c r="C6494" s="3" t="s">
        <v>157</v>
      </c>
      <c r="D6494" s="3" t="s">
        <v>112</v>
      </c>
      <c r="E6494" s="3">
        <v>245</v>
      </c>
      <c r="F6494" s="3">
        <v>245</v>
      </c>
      <c r="G6494" s="3">
        <v>250</v>
      </c>
      <c r="H6494" s="3">
        <v>6333707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 t="str">
        <f>B6494&amp;" | "&amp;C6494&amp;" | "&amp;D6494</f>
        <v>documentazione_amministrativa / registri | REGISTRO GIORNALIERO DI PROTOCOLLO | REGISTRO GIORNALIERO PROTOCOLLO</v>
      </c>
      <c r="Q6494" s="3" t="str">
        <f>VLOOKUP(P6494,'Classificazione UD'!A:B,2,FALSE)</f>
        <v>RGP</v>
      </c>
    </row>
    <row r="6495" spans="1:17" ht="15" customHeight="1" x14ac:dyDescent="0.25">
      <c r="A6495" s="30">
        <v>2015</v>
      </c>
      <c r="B6495" s="3" t="s">
        <v>20</v>
      </c>
      <c r="C6495" s="3" t="s">
        <v>157</v>
      </c>
      <c r="D6495" s="3" t="s">
        <v>112</v>
      </c>
      <c r="E6495" s="3">
        <v>39</v>
      </c>
      <c r="F6495" s="3">
        <v>39</v>
      </c>
      <c r="G6495" s="3">
        <v>39</v>
      </c>
      <c r="H6495" s="3">
        <v>376552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 t="str">
        <f>B6495&amp;" | "&amp;C6495&amp;" | "&amp;D6495</f>
        <v>documentazione_amministrativa / registri | REGISTRO GIORNALIERO DI PROTOCOLLO | REGISTRO GIORNALIERO PROTOCOLLO</v>
      </c>
      <c r="Q6495" s="3" t="str">
        <f>VLOOKUP(P6495,'Classificazione UD'!A:B,2,FALSE)</f>
        <v>RGP</v>
      </c>
    </row>
    <row r="6496" spans="1:17" ht="15" customHeight="1" x14ac:dyDescent="0.25">
      <c r="A6496" s="30">
        <v>2016</v>
      </c>
      <c r="B6496" s="3" t="s">
        <v>20</v>
      </c>
      <c r="C6496" s="3" t="s">
        <v>157</v>
      </c>
      <c r="D6496" s="3" t="s">
        <v>112</v>
      </c>
      <c r="E6496" s="3">
        <v>161</v>
      </c>
      <c r="F6496" s="3">
        <v>161</v>
      </c>
      <c r="G6496" s="3">
        <v>161</v>
      </c>
      <c r="H6496" s="3">
        <v>1334331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 t="str">
        <f>B6496&amp;" | "&amp;C6496&amp;" | "&amp;D6496</f>
        <v>documentazione_amministrativa / registri | REGISTRO GIORNALIERO DI PROTOCOLLO | REGISTRO GIORNALIERO PROTOCOLLO</v>
      </c>
      <c r="Q6496" s="3" t="str">
        <f>VLOOKUP(P6496,'Classificazione UD'!A:B,2,FALSE)</f>
        <v>RGP</v>
      </c>
    </row>
    <row r="6497" spans="1:17" ht="15" customHeight="1" x14ac:dyDescent="0.25">
      <c r="A6497" s="30">
        <v>2015</v>
      </c>
      <c r="B6497" s="3" t="s">
        <v>20</v>
      </c>
      <c r="C6497" s="3" t="s">
        <v>157</v>
      </c>
      <c r="D6497" s="3" t="s">
        <v>112</v>
      </c>
      <c r="E6497" s="3">
        <v>246</v>
      </c>
      <c r="F6497" s="3">
        <v>246</v>
      </c>
      <c r="G6497" s="3">
        <v>246</v>
      </c>
      <c r="H6497" s="3">
        <v>5087529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 t="str">
        <f>B6497&amp;" | "&amp;C6497&amp;" | "&amp;D6497</f>
        <v>documentazione_amministrativa / registri | REGISTRO GIORNALIERO DI PROTOCOLLO | REGISTRO GIORNALIERO PROTOCOLLO</v>
      </c>
      <c r="Q6497" s="3" t="str">
        <f>VLOOKUP(P6497,'Classificazione UD'!A:B,2,FALSE)</f>
        <v>RGP</v>
      </c>
    </row>
    <row r="6498" spans="1:17" ht="15" customHeight="1" x14ac:dyDescent="0.25">
      <c r="A6498" s="30">
        <v>2016</v>
      </c>
      <c r="B6498" s="3" t="s">
        <v>20</v>
      </c>
      <c r="C6498" s="3" t="s">
        <v>157</v>
      </c>
      <c r="D6498" s="3" t="s">
        <v>112</v>
      </c>
      <c r="E6498" s="3">
        <v>245</v>
      </c>
      <c r="F6498" s="3">
        <v>245</v>
      </c>
      <c r="G6498" s="3">
        <v>245</v>
      </c>
      <c r="H6498" s="3">
        <v>5031337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 t="str">
        <f>B6498&amp;" | "&amp;C6498&amp;" | "&amp;D6498</f>
        <v>documentazione_amministrativa / registri | REGISTRO GIORNALIERO DI PROTOCOLLO | REGISTRO GIORNALIERO PROTOCOLLO</v>
      </c>
      <c r="Q6498" s="3" t="str">
        <f>VLOOKUP(P6498,'Classificazione UD'!A:B,2,FALSE)</f>
        <v>RGP</v>
      </c>
    </row>
    <row r="6499" spans="1:17" ht="15" customHeight="1" x14ac:dyDescent="0.25">
      <c r="A6499" s="30">
        <v>2016</v>
      </c>
      <c r="B6499" s="3" t="s">
        <v>20</v>
      </c>
      <c r="C6499" s="3" t="s">
        <v>157</v>
      </c>
      <c r="D6499" s="3" t="s">
        <v>112</v>
      </c>
      <c r="E6499" s="3">
        <v>40</v>
      </c>
      <c r="F6499" s="3">
        <v>40</v>
      </c>
      <c r="G6499" s="3">
        <v>40</v>
      </c>
      <c r="H6499" s="3">
        <v>668928</v>
      </c>
      <c r="I6499" s="3">
        <v>0</v>
      </c>
      <c r="J6499" s="3">
        <v>0</v>
      </c>
      <c r="K6499" s="3">
        <v>0</v>
      </c>
      <c r="L6499" s="3">
        <v>1</v>
      </c>
      <c r="M6499" s="3">
        <v>1</v>
      </c>
      <c r="N6499" s="3">
        <v>1</v>
      </c>
      <c r="O6499" s="3">
        <v>13014</v>
      </c>
      <c r="P6499" s="3" t="str">
        <f>B6499&amp;" | "&amp;C6499&amp;" | "&amp;D6499</f>
        <v>documentazione_amministrativa / registri | REGISTRO GIORNALIERO DI PROTOCOLLO | REGISTRO GIORNALIERO PROTOCOLLO</v>
      </c>
      <c r="Q6499" s="3" t="str">
        <f>VLOOKUP(P6499,'Classificazione UD'!A:B,2,FALSE)</f>
        <v>RGP</v>
      </c>
    </row>
    <row r="6500" spans="1:17" ht="15" customHeight="1" x14ac:dyDescent="0.25">
      <c r="A6500" s="30">
        <v>2016</v>
      </c>
      <c r="B6500" s="3" t="s">
        <v>20</v>
      </c>
      <c r="C6500" s="3" t="s">
        <v>157</v>
      </c>
      <c r="D6500" s="3" t="s">
        <v>112</v>
      </c>
      <c r="E6500" s="3">
        <v>159</v>
      </c>
      <c r="F6500" s="3">
        <v>159</v>
      </c>
      <c r="G6500" s="3">
        <v>160</v>
      </c>
      <c r="H6500" s="3">
        <v>2711363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 t="str">
        <f>B6500&amp;" | "&amp;C6500&amp;" | "&amp;D6500</f>
        <v>documentazione_amministrativa / registri | REGISTRO GIORNALIERO DI PROTOCOLLO | REGISTRO GIORNALIERO PROTOCOLLO</v>
      </c>
      <c r="Q6500" s="3" t="str">
        <f>VLOOKUP(P6500,'Classificazione UD'!A:B,2,FALSE)</f>
        <v>RGP</v>
      </c>
    </row>
    <row r="6501" spans="1:17" ht="15" customHeight="1" x14ac:dyDescent="0.25">
      <c r="A6501" s="30">
        <v>2016</v>
      </c>
      <c r="B6501" s="3" t="s">
        <v>20</v>
      </c>
      <c r="C6501" s="3" t="s">
        <v>157</v>
      </c>
      <c r="D6501" s="3" t="s">
        <v>112</v>
      </c>
      <c r="E6501" s="3">
        <v>152</v>
      </c>
      <c r="F6501" s="3">
        <v>152</v>
      </c>
      <c r="G6501" s="3">
        <v>152</v>
      </c>
      <c r="H6501" s="3">
        <v>5441041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 t="str">
        <f>B6501&amp;" | "&amp;C6501&amp;" | "&amp;D6501</f>
        <v>documentazione_amministrativa / registri | REGISTRO GIORNALIERO DI PROTOCOLLO | REGISTRO GIORNALIERO PROTOCOLLO</v>
      </c>
      <c r="Q6501" s="3" t="str">
        <f>VLOOKUP(P6501,'Classificazione UD'!A:B,2,FALSE)</f>
        <v>RGP</v>
      </c>
    </row>
    <row r="6502" spans="1:17" ht="15" customHeight="1" x14ac:dyDescent="0.25">
      <c r="A6502" s="30">
        <v>2016</v>
      </c>
      <c r="B6502" s="3" t="s">
        <v>20</v>
      </c>
      <c r="C6502" s="3" t="s">
        <v>157</v>
      </c>
      <c r="D6502" s="3" t="s">
        <v>112</v>
      </c>
      <c r="E6502" s="3">
        <v>121</v>
      </c>
      <c r="F6502" s="3">
        <v>121</v>
      </c>
      <c r="G6502" s="3">
        <v>138</v>
      </c>
      <c r="H6502" s="3">
        <v>4232906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 t="str">
        <f>B6502&amp;" | "&amp;C6502&amp;" | "&amp;D6502</f>
        <v>documentazione_amministrativa / registri | REGISTRO GIORNALIERO DI PROTOCOLLO | REGISTRO GIORNALIERO PROTOCOLLO</v>
      </c>
      <c r="Q6502" s="3" t="str">
        <f>VLOOKUP(P6502,'Classificazione UD'!A:B,2,FALSE)</f>
        <v>RGP</v>
      </c>
    </row>
    <row r="6503" spans="1:17" ht="15" customHeight="1" x14ac:dyDescent="0.25">
      <c r="A6503" s="30">
        <v>2016</v>
      </c>
      <c r="B6503" s="3" t="s">
        <v>20</v>
      </c>
      <c r="C6503" s="3" t="s">
        <v>157</v>
      </c>
      <c r="D6503" s="3" t="s">
        <v>112</v>
      </c>
      <c r="E6503" s="3">
        <v>136</v>
      </c>
      <c r="F6503" s="3">
        <v>136</v>
      </c>
      <c r="G6503" s="3">
        <v>136</v>
      </c>
      <c r="H6503" s="3">
        <v>1648653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 t="str">
        <f>B6503&amp;" | "&amp;C6503&amp;" | "&amp;D6503</f>
        <v>documentazione_amministrativa / registri | REGISTRO GIORNALIERO DI PROTOCOLLO | REGISTRO GIORNALIERO PROTOCOLLO</v>
      </c>
      <c r="Q6503" s="3" t="str">
        <f>VLOOKUP(P6503,'Classificazione UD'!A:B,2,FALSE)</f>
        <v>RGP</v>
      </c>
    </row>
    <row r="6504" spans="1:17" ht="15" customHeight="1" x14ac:dyDescent="0.25">
      <c r="A6504" s="30">
        <v>2015</v>
      </c>
      <c r="B6504" s="3" t="s">
        <v>20</v>
      </c>
      <c r="C6504" s="3" t="s">
        <v>157</v>
      </c>
      <c r="D6504" s="3" t="s">
        <v>112</v>
      </c>
      <c r="E6504" s="3">
        <v>6</v>
      </c>
      <c r="F6504" s="3">
        <v>6</v>
      </c>
      <c r="G6504" s="3">
        <v>6</v>
      </c>
      <c r="H6504" s="3">
        <v>851761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 t="str">
        <f>B6504&amp;" | "&amp;C6504&amp;" | "&amp;D6504</f>
        <v>documentazione_amministrativa / registri | REGISTRO GIORNALIERO DI PROTOCOLLO | REGISTRO GIORNALIERO PROTOCOLLO</v>
      </c>
      <c r="Q6504" s="3" t="str">
        <f>VLOOKUP(P6504,'Classificazione UD'!A:B,2,FALSE)</f>
        <v>RGP</v>
      </c>
    </row>
    <row r="6505" spans="1:17" ht="15" customHeight="1" x14ac:dyDescent="0.25">
      <c r="A6505" s="30">
        <v>2016</v>
      </c>
      <c r="B6505" s="3" t="s">
        <v>20</v>
      </c>
      <c r="C6505" s="3" t="s">
        <v>157</v>
      </c>
      <c r="D6505" s="3" t="s">
        <v>112</v>
      </c>
      <c r="E6505" s="3">
        <v>248</v>
      </c>
      <c r="F6505" s="3">
        <v>248</v>
      </c>
      <c r="G6505" s="3">
        <v>249</v>
      </c>
      <c r="H6505" s="3">
        <v>53050964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 t="str">
        <f>B6505&amp;" | "&amp;C6505&amp;" | "&amp;D6505</f>
        <v>documentazione_amministrativa / registri | REGISTRO GIORNALIERO DI PROTOCOLLO | REGISTRO GIORNALIERO PROTOCOLLO</v>
      </c>
      <c r="Q6505" s="3" t="str">
        <f>VLOOKUP(P6505,'Classificazione UD'!A:B,2,FALSE)</f>
        <v>RGP</v>
      </c>
    </row>
    <row r="6506" spans="1:17" ht="15" customHeight="1" x14ac:dyDescent="0.25">
      <c r="A6506" s="30">
        <v>2016</v>
      </c>
      <c r="B6506" s="3" t="s">
        <v>20</v>
      </c>
      <c r="C6506" s="3" t="s">
        <v>157</v>
      </c>
      <c r="D6506" s="3" t="s">
        <v>112</v>
      </c>
      <c r="E6506" s="3">
        <v>10</v>
      </c>
      <c r="F6506" s="3">
        <v>10</v>
      </c>
      <c r="G6506" s="3">
        <v>10</v>
      </c>
      <c r="H6506" s="3">
        <v>7609925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 t="str">
        <f>B6506&amp;" | "&amp;C6506&amp;" | "&amp;D6506</f>
        <v>documentazione_amministrativa / registri | REGISTRO GIORNALIERO DI PROTOCOLLO | REGISTRO GIORNALIERO PROTOCOLLO</v>
      </c>
      <c r="Q6506" s="3" t="str">
        <f>VLOOKUP(P6506,'Classificazione UD'!A:B,2,FALSE)</f>
        <v>RGP</v>
      </c>
    </row>
    <row r="6507" spans="1:17" ht="15" customHeight="1" x14ac:dyDescent="0.25">
      <c r="A6507" s="30">
        <v>2016</v>
      </c>
      <c r="B6507" s="3" t="s">
        <v>20</v>
      </c>
      <c r="C6507" s="3" t="s">
        <v>157</v>
      </c>
      <c r="D6507" s="3" t="s">
        <v>112</v>
      </c>
      <c r="E6507" s="3">
        <v>148</v>
      </c>
      <c r="F6507" s="3">
        <v>148</v>
      </c>
      <c r="G6507" s="3">
        <v>148</v>
      </c>
      <c r="H6507" s="3">
        <v>55096319</v>
      </c>
      <c r="I6507" s="3">
        <v>0</v>
      </c>
      <c r="J6507" s="3">
        <v>0</v>
      </c>
      <c r="K6507" s="3">
        <v>0</v>
      </c>
      <c r="L6507" s="3">
        <v>9</v>
      </c>
      <c r="M6507" s="3">
        <v>9</v>
      </c>
      <c r="N6507" s="3">
        <v>9</v>
      </c>
      <c r="O6507" s="3">
        <v>3703305</v>
      </c>
      <c r="P6507" s="3" t="str">
        <f>B6507&amp;" | "&amp;C6507&amp;" | "&amp;D6507</f>
        <v>documentazione_amministrativa / registri | REGISTRO GIORNALIERO DI PROTOCOLLO | REGISTRO GIORNALIERO PROTOCOLLO</v>
      </c>
      <c r="Q6507" s="3" t="str">
        <f>VLOOKUP(P6507,'Classificazione UD'!A:B,2,FALSE)</f>
        <v>RGP</v>
      </c>
    </row>
    <row r="6508" spans="1:17" ht="15" customHeight="1" x14ac:dyDescent="0.25">
      <c r="A6508" s="30">
        <v>2015</v>
      </c>
      <c r="B6508" s="3" t="s">
        <v>20</v>
      </c>
      <c r="C6508" s="3" t="s">
        <v>157</v>
      </c>
      <c r="D6508" s="3" t="s">
        <v>112</v>
      </c>
      <c r="E6508" s="3">
        <v>57</v>
      </c>
      <c r="F6508" s="3">
        <v>57</v>
      </c>
      <c r="G6508" s="3">
        <v>57</v>
      </c>
      <c r="H6508" s="3">
        <v>20456642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 t="str">
        <f>B6508&amp;" | "&amp;C6508&amp;" | "&amp;D6508</f>
        <v>documentazione_amministrativa / registri | REGISTRO GIORNALIERO DI PROTOCOLLO | REGISTRO GIORNALIERO PROTOCOLLO</v>
      </c>
      <c r="Q6508" s="3" t="str">
        <f>VLOOKUP(P6508,'Classificazione UD'!A:B,2,FALSE)</f>
        <v>RGP</v>
      </c>
    </row>
    <row r="6509" spans="1:17" ht="15" customHeight="1" x14ac:dyDescent="0.25">
      <c r="A6509" s="30">
        <v>2016</v>
      </c>
      <c r="B6509" s="3" t="s">
        <v>20</v>
      </c>
      <c r="C6509" s="3" t="s">
        <v>157</v>
      </c>
      <c r="D6509" s="3" t="s">
        <v>112</v>
      </c>
      <c r="E6509" s="3">
        <v>95</v>
      </c>
      <c r="F6509" s="3">
        <v>95</v>
      </c>
      <c r="G6509" s="3">
        <v>95</v>
      </c>
      <c r="H6509" s="3">
        <v>35879099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 t="str">
        <f>B6509&amp;" | "&amp;C6509&amp;" | "&amp;D6509</f>
        <v>documentazione_amministrativa / registri | REGISTRO GIORNALIERO DI PROTOCOLLO | REGISTRO GIORNALIERO PROTOCOLLO</v>
      </c>
      <c r="Q6509" s="3" t="str">
        <f>VLOOKUP(P6509,'Classificazione UD'!A:B,2,FALSE)</f>
        <v>RGP</v>
      </c>
    </row>
    <row r="6510" spans="1:17" ht="15" customHeight="1" x14ac:dyDescent="0.25">
      <c r="A6510" s="30">
        <v>2016</v>
      </c>
      <c r="B6510" s="3" t="s">
        <v>20</v>
      </c>
      <c r="C6510" s="3" t="s">
        <v>157</v>
      </c>
      <c r="D6510" s="3" t="s">
        <v>112</v>
      </c>
      <c r="E6510" s="3">
        <v>69</v>
      </c>
      <c r="F6510" s="3">
        <v>69</v>
      </c>
      <c r="G6510" s="3">
        <v>70</v>
      </c>
      <c r="H6510" s="3">
        <v>20435850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 t="str">
        <f>B6510&amp;" | "&amp;C6510&amp;" | "&amp;D6510</f>
        <v>documentazione_amministrativa / registri | REGISTRO GIORNALIERO DI PROTOCOLLO | REGISTRO GIORNALIERO PROTOCOLLO</v>
      </c>
      <c r="Q6510" s="3" t="str">
        <f>VLOOKUP(P6510,'Classificazione UD'!A:B,2,FALSE)</f>
        <v>RGP</v>
      </c>
    </row>
    <row r="6511" spans="1:17" ht="15" customHeight="1" x14ac:dyDescent="0.25">
      <c r="A6511" s="30">
        <v>2016</v>
      </c>
      <c r="B6511" s="3" t="s">
        <v>20</v>
      </c>
      <c r="C6511" s="3" t="s">
        <v>157</v>
      </c>
      <c r="D6511" s="3" t="s">
        <v>112</v>
      </c>
      <c r="E6511" s="3">
        <v>39</v>
      </c>
      <c r="F6511" s="3">
        <v>39</v>
      </c>
      <c r="G6511" s="3">
        <v>39</v>
      </c>
      <c r="H6511" s="3">
        <v>8634137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 t="str">
        <f>B6511&amp;" | "&amp;C6511&amp;" | "&amp;D6511</f>
        <v>documentazione_amministrativa / registri | REGISTRO GIORNALIERO DI PROTOCOLLO | REGISTRO GIORNALIERO PROTOCOLLO</v>
      </c>
      <c r="Q6511" s="3" t="str">
        <f>VLOOKUP(P6511,'Classificazione UD'!A:B,2,FALSE)</f>
        <v>RGP</v>
      </c>
    </row>
    <row r="6512" spans="1:17" ht="15" customHeight="1" x14ac:dyDescent="0.25">
      <c r="A6512" s="30">
        <v>2016</v>
      </c>
      <c r="B6512" s="3" t="s">
        <v>20</v>
      </c>
      <c r="C6512" s="3" t="s">
        <v>157</v>
      </c>
      <c r="D6512" s="3" t="s">
        <v>112</v>
      </c>
      <c r="E6512" s="3">
        <v>157</v>
      </c>
      <c r="F6512" s="3">
        <v>157</v>
      </c>
      <c r="G6512" s="3">
        <v>158</v>
      </c>
      <c r="H6512" s="3">
        <v>26512296</v>
      </c>
      <c r="I6512" s="3">
        <v>0</v>
      </c>
      <c r="J6512" s="3">
        <v>0</v>
      </c>
      <c r="K6512" s="3">
        <v>0</v>
      </c>
      <c r="L6512" s="3">
        <v>1</v>
      </c>
      <c r="M6512" s="3">
        <v>1</v>
      </c>
      <c r="N6512" s="3">
        <v>1</v>
      </c>
      <c r="O6512" s="3">
        <v>258088</v>
      </c>
      <c r="P6512" s="3" t="str">
        <f>B6512&amp;" | "&amp;C6512&amp;" | "&amp;D6512</f>
        <v>documentazione_amministrativa / registri | REGISTRO GIORNALIERO DI PROTOCOLLO | REGISTRO GIORNALIERO PROTOCOLLO</v>
      </c>
      <c r="Q6512" s="3" t="str">
        <f>VLOOKUP(P6512,'Classificazione UD'!A:B,2,FALSE)</f>
        <v>RGP</v>
      </c>
    </row>
    <row r="6513" spans="1:17" ht="15" customHeight="1" x14ac:dyDescent="0.25">
      <c r="A6513" s="30">
        <v>2015</v>
      </c>
      <c r="B6513" s="3" t="s">
        <v>20</v>
      </c>
      <c r="C6513" s="3" t="s">
        <v>157</v>
      </c>
      <c r="D6513" s="3" t="s">
        <v>112</v>
      </c>
      <c r="E6513" s="3">
        <v>4</v>
      </c>
      <c r="F6513" s="3">
        <v>4</v>
      </c>
      <c r="G6513" s="3">
        <v>4</v>
      </c>
      <c r="H6513" s="3">
        <v>14116826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 t="str">
        <f>B6513&amp;" | "&amp;C6513&amp;" | "&amp;D6513</f>
        <v>documentazione_amministrativa / registri | REGISTRO GIORNALIERO DI PROTOCOLLO | REGISTRO GIORNALIERO PROTOCOLLO</v>
      </c>
      <c r="Q6513" s="3" t="str">
        <f>VLOOKUP(P6513,'Classificazione UD'!A:B,2,FALSE)</f>
        <v>RGP</v>
      </c>
    </row>
    <row r="6514" spans="1:17" ht="15" customHeight="1" x14ac:dyDescent="0.25">
      <c r="A6514" s="30">
        <v>2016</v>
      </c>
      <c r="B6514" s="3" t="s">
        <v>20</v>
      </c>
      <c r="C6514" s="3" t="s">
        <v>157</v>
      </c>
      <c r="D6514" s="3" t="s">
        <v>112</v>
      </c>
      <c r="E6514" s="3">
        <v>198</v>
      </c>
      <c r="F6514" s="3">
        <v>198</v>
      </c>
      <c r="G6514" s="3">
        <v>212</v>
      </c>
      <c r="H6514" s="3">
        <v>77761476</v>
      </c>
      <c r="I6514" s="3">
        <v>0</v>
      </c>
      <c r="J6514" s="3">
        <v>0</v>
      </c>
      <c r="K6514" s="3">
        <v>0</v>
      </c>
      <c r="L6514" s="3">
        <v>5</v>
      </c>
      <c r="M6514" s="3">
        <v>5</v>
      </c>
      <c r="N6514" s="3">
        <v>5</v>
      </c>
      <c r="O6514" s="3">
        <v>1754255</v>
      </c>
      <c r="P6514" s="3" t="str">
        <f>B6514&amp;" | "&amp;C6514&amp;" | "&amp;D6514</f>
        <v>documentazione_amministrativa / registri | REGISTRO GIORNALIERO DI PROTOCOLLO | REGISTRO GIORNALIERO PROTOCOLLO</v>
      </c>
      <c r="Q6514" s="3" t="str">
        <f>VLOOKUP(P6514,'Classificazione UD'!A:B,2,FALSE)</f>
        <v>RGP</v>
      </c>
    </row>
    <row r="6515" spans="1:17" ht="15" customHeight="1" x14ac:dyDescent="0.25">
      <c r="A6515" s="30">
        <v>2016</v>
      </c>
      <c r="B6515" s="3" t="s">
        <v>20</v>
      </c>
      <c r="C6515" s="3" t="s">
        <v>157</v>
      </c>
      <c r="D6515" s="3" t="s">
        <v>112</v>
      </c>
      <c r="E6515" s="3">
        <v>39</v>
      </c>
      <c r="F6515" s="3">
        <v>39</v>
      </c>
      <c r="G6515" s="3">
        <v>39</v>
      </c>
      <c r="H6515" s="3">
        <v>6132669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 t="str">
        <f>B6515&amp;" | "&amp;C6515&amp;" | "&amp;D6515</f>
        <v>documentazione_amministrativa / registri | REGISTRO GIORNALIERO DI PROTOCOLLO | REGISTRO GIORNALIERO PROTOCOLLO</v>
      </c>
      <c r="Q6515" s="3" t="str">
        <f>VLOOKUP(P6515,'Classificazione UD'!A:B,2,FALSE)</f>
        <v>RGP</v>
      </c>
    </row>
    <row r="6516" spans="1:17" ht="15" customHeight="1" x14ac:dyDescent="0.25">
      <c r="A6516" s="30">
        <v>2016</v>
      </c>
      <c r="B6516" s="3" t="s">
        <v>20</v>
      </c>
      <c r="C6516" s="3" t="s">
        <v>157</v>
      </c>
      <c r="D6516" s="3" t="s">
        <v>112</v>
      </c>
      <c r="E6516" s="3">
        <v>189</v>
      </c>
      <c r="F6516" s="3">
        <v>189</v>
      </c>
      <c r="G6516" s="3">
        <v>189</v>
      </c>
      <c r="H6516" s="3">
        <v>6626134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 t="str">
        <f>B6516&amp;" | "&amp;C6516&amp;" | "&amp;D6516</f>
        <v>documentazione_amministrativa / registri | REGISTRO GIORNALIERO DI PROTOCOLLO | REGISTRO GIORNALIERO PROTOCOLLO</v>
      </c>
      <c r="Q6516" s="3" t="str">
        <f>VLOOKUP(P6516,'Classificazione UD'!A:B,2,FALSE)</f>
        <v>RGP</v>
      </c>
    </row>
    <row r="6517" spans="1:17" ht="15" customHeight="1" x14ac:dyDescent="0.25">
      <c r="A6517" s="30">
        <v>2016</v>
      </c>
      <c r="B6517" s="3" t="s">
        <v>20</v>
      </c>
      <c r="C6517" s="3" t="s">
        <v>157</v>
      </c>
      <c r="D6517" s="3" t="s">
        <v>112</v>
      </c>
      <c r="E6517" s="3">
        <v>158</v>
      </c>
      <c r="F6517" s="3">
        <v>158</v>
      </c>
      <c r="G6517" s="3">
        <v>158</v>
      </c>
      <c r="H6517" s="3">
        <v>5983850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 t="str">
        <f>B6517&amp;" | "&amp;C6517&amp;" | "&amp;D6517</f>
        <v>documentazione_amministrativa / registri | REGISTRO GIORNALIERO DI PROTOCOLLO | REGISTRO GIORNALIERO PROTOCOLLO</v>
      </c>
      <c r="Q6517" s="3" t="str">
        <f>VLOOKUP(P6517,'Classificazione UD'!A:B,2,FALSE)</f>
        <v>RGP</v>
      </c>
    </row>
    <row r="6518" spans="1:17" ht="15" customHeight="1" x14ac:dyDescent="0.25">
      <c r="A6518" s="30">
        <v>2016</v>
      </c>
      <c r="B6518" s="3" t="s">
        <v>20</v>
      </c>
      <c r="C6518" s="3" t="s">
        <v>157</v>
      </c>
      <c r="D6518" s="3" t="s">
        <v>112</v>
      </c>
      <c r="E6518" s="3">
        <v>48</v>
      </c>
      <c r="F6518" s="3">
        <v>48</v>
      </c>
      <c r="G6518" s="3">
        <v>48</v>
      </c>
      <c r="H6518" s="3">
        <v>3156972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 t="str">
        <f>B6518&amp;" | "&amp;C6518&amp;" | "&amp;D6518</f>
        <v>documentazione_amministrativa / registri | REGISTRO GIORNALIERO DI PROTOCOLLO | REGISTRO GIORNALIERO PROTOCOLLO</v>
      </c>
      <c r="Q6518" s="3" t="str">
        <f>VLOOKUP(P6518,'Classificazione UD'!A:B,2,FALSE)</f>
        <v>RGP</v>
      </c>
    </row>
    <row r="6519" spans="1:17" ht="15" customHeight="1" x14ac:dyDescent="0.25">
      <c r="A6519" s="30">
        <v>2016</v>
      </c>
      <c r="B6519" s="3" t="s">
        <v>20</v>
      </c>
      <c r="C6519" s="3" t="s">
        <v>157</v>
      </c>
      <c r="D6519" s="3" t="s">
        <v>112</v>
      </c>
      <c r="E6519" s="3">
        <v>244</v>
      </c>
      <c r="F6519" s="3">
        <v>244</v>
      </c>
      <c r="G6519" s="3">
        <v>244</v>
      </c>
      <c r="H6519" s="3">
        <v>7808208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 t="str">
        <f>B6519&amp;" | "&amp;C6519&amp;" | "&amp;D6519</f>
        <v>documentazione_amministrativa / registri | REGISTRO GIORNALIERO DI PROTOCOLLO | REGISTRO GIORNALIERO PROTOCOLLO</v>
      </c>
      <c r="Q6519" s="3" t="str">
        <f>VLOOKUP(P6519,'Classificazione UD'!A:B,2,FALSE)</f>
        <v>RGP</v>
      </c>
    </row>
    <row r="6520" spans="1:17" ht="15" customHeight="1" x14ac:dyDescent="0.25">
      <c r="A6520" s="30">
        <v>2016</v>
      </c>
      <c r="B6520" s="3" t="s">
        <v>20</v>
      </c>
      <c r="C6520" s="3" t="s">
        <v>157</v>
      </c>
      <c r="D6520" s="3" t="s">
        <v>112</v>
      </c>
      <c r="E6520" s="3">
        <v>58</v>
      </c>
      <c r="F6520" s="3">
        <v>58</v>
      </c>
      <c r="G6520" s="3">
        <v>59</v>
      </c>
      <c r="H6520" s="3">
        <v>4967822</v>
      </c>
      <c r="I6520" s="3">
        <v>0</v>
      </c>
      <c r="J6520" s="3">
        <v>0</v>
      </c>
      <c r="K6520" s="3">
        <v>0</v>
      </c>
      <c r="L6520" s="3">
        <v>3</v>
      </c>
      <c r="M6520" s="3">
        <v>3</v>
      </c>
      <c r="N6520" s="3">
        <v>3</v>
      </c>
      <c r="O6520" s="3">
        <v>291180</v>
      </c>
      <c r="P6520" s="3" t="str">
        <f>B6520&amp;" | "&amp;C6520&amp;" | "&amp;D6520</f>
        <v>documentazione_amministrativa / registri | REGISTRO GIORNALIERO DI PROTOCOLLO | REGISTRO GIORNALIERO PROTOCOLLO</v>
      </c>
      <c r="Q6520" s="3" t="str">
        <f>VLOOKUP(P6520,'Classificazione UD'!A:B,2,FALSE)</f>
        <v>RGP</v>
      </c>
    </row>
    <row r="6521" spans="1:17" ht="15" customHeight="1" x14ac:dyDescent="0.25">
      <c r="A6521" s="30">
        <v>2016</v>
      </c>
      <c r="B6521" s="3" t="s">
        <v>20</v>
      </c>
      <c r="C6521" s="3" t="s">
        <v>157</v>
      </c>
      <c r="D6521" s="3" t="s">
        <v>112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1</v>
      </c>
      <c r="M6521" s="3">
        <v>1</v>
      </c>
      <c r="N6521" s="3">
        <v>1</v>
      </c>
      <c r="O6521" s="3">
        <v>112512</v>
      </c>
      <c r="P6521" s="3" t="str">
        <f>B6521&amp;" | "&amp;C6521&amp;" | "&amp;D6521</f>
        <v>documentazione_amministrativa / registri | REGISTRO GIORNALIERO DI PROTOCOLLO | REGISTRO GIORNALIERO PROTOCOLLO</v>
      </c>
      <c r="Q6521" s="3" t="str">
        <f>VLOOKUP(P6521,'Classificazione UD'!A:B,2,FALSE)</f>
        <v>RGP</v>
      </c>
    </row>
    <row r="6522" spans="1:17" ht="15" customHeight="1" x14ac:dyDescent="0.25">
      <c r="A6522" s="30">
        <v>2015</v>
      </c>
      <c r="B6522" s="3" t="s">
        <v>20</v>
      </c>
      <c r="C6522" s="3" t="s">
        <v>157</v>
      </c>
      <c r="D6522" s="3" t="s">
        <v>112</v>
      </c>
      <c r="E6522" s="3">
        <v>1</v>
      </c>
      <c r="F6522" s="3">
        <v>1</v>
      </c>
      <c r="G6522" s="3">
        <v>1</v>
      </c>
      <c r="H6522" s="3">
        <v>82780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 t="str">
        <f>B6522&amp;" | "&amp;C6522&amp;" | "&amp;D6522</f>
        <v>documentazione_amministrativa / registri | REGISTRO GIORNALIERO DI PROTOCOLLO | REGISTRO GIORNALIERO PROTOCOLLO</v>
      </c>
      <c r="Q6522" s="3" t="str">
        <f>VLOOKUP(P6522,'Classificazione UD'!A:B,2,FALSE)</f>
        <v>RGP</v>
      </c>
    </row>
    <row r="6523" spans="1:17" ht="15" customHeight="1" x14ac:dyDescent="0.25">
      <c r="A6523" s="30">
        <v>2016</v>
      </c>
      <c r="B6523" s="3" t="s">
        <v>20</v>
      </c>
      <c r="C6523" s="3" t="s">
        <v>157</v>
      </c>
      <c r="D6523" s="3" t="s">
        <v>112</v>
      </c>
      <c r="E6523" s="3">
        <v>204</v>
      </c>
      <c r="F6523" s="3">
        <v>204</v>
      </c>
      <c r="G6523" s="3">
        <v>204</v>
      </c>
      <c r="H6523" s="3">
        <v>16436868</v>
      </c>
      <c r="I6523" s="3">
        <v>0</v>
      </c>
      <c r="J6523" s="3">
        <v>0</v>
      </c>
      <c r="K6523" s="3">
        <v>0</v>
      </c>
      <c r="L6523" s="3">
        <v>1</v>
      </c>
      <c r="M6523" s="3">
        <v>1</v>
      </c>
      <c r="N6523" s="3">
        <v>1</v>
      </c>
      <c r="O6523" s="3">
        <v>126500</v>
      </c>
      <c r="P6523" s="3" t="str">
        <f>B6523&amp;" | "&amp;C6523&amp;" | "&amp;D6523</f>
        <v>documentazione_amministrativa / registri | REGISTRO GIORNALIERO DI PROTOCOLLO | REGISTRO GIORNALIERO PROTOCOLLO</v>
      </c>
      <c r="Q6523" s="3" t="str">
        <f>VLOOKUP(P6523,'Classificazione UD'!A:B,2,FALSE)</f>
        <v>RGP</v>
      </c>
    </row>
    <row r="6524" spans="1:17" ht="15" customHeight="1" x14ac:dyDescent="0.25">
      <c r="A6524" s="30">
        <v>2016</v>
      </c>
      <c r="B6524" s="3" t="s">
        <v>20</v>
      </c>
      <c r="C6524" s="3" t="s">
        <v>157</v>
      </c>
      <c r="D6524" s="3" t="s">
        <v>112</v>
      </c>
      <c r="E6524" s="3">
        <v>100</v>
      </c>
      <c r="F6524" s="3">
        <v>100</v>
      </c>
      <c r="G6524" s="3">
        <v>101</v>
      </c>
      <c r="H6524" s="3">
        <v>5809231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 t="str">
        <f>B6524&amp;" | "&amp;C6524&amp;" | "&amp;D6524</f>
        <v>documentazione_amministrativa / registri | REGISTRO GIORNALIERO DI PROTOCOLLO | REGISTRO GIORNALIERO PROTOCOLLO</v>
      </c>
      <c r="Q6524" s="3" t="str">
        <f>VLOOKUP(P6524,'Classificazione UD'!A:B,2,FALSE)</f>
        <v>RGP</v>
      </c>
    </row>
    <row r="6525" spans="1:17" ht="15" customHeight="1" x14ac:dyDescent="0.25">
      <c r="A6525" s="30">
        <v>2016</v>
      </c>
      <c r="B6525" s="3" t="s">
        <v>20</v>
      </c>
      <c r="C6525" s="3" t="s">
        <v>157</v>
      </c>
      <c r="D6525" s="3" t="s">
        <v>112</v>
      </c>
      <c r="E6525" s="3">
        <v>5</v>
      </c>
      <c r="F6525" s="3">
        <v>5</v>
      </c>
      <c r="G6525" s="3">
        <v>5</v>
      </c>
      <c r="H6525" s="3">
        <v>5306846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 t="str">
        <f>B6525&amp;" | "&amp;C6525&amp;" | "&amp;D6525</f>
        <v>documentazione_amministrativa / registri | REGISTRO GIORNALIERO DI PROTOCOLLO | REGISTRO GIORNALIERO PROTOCOLLO</v>
      </c>
      <c r="Q6525" s="3" t="str">
        <f>VLOOKUP(P6525,'Classificazione UD'!A:B,2,FALSE)</f>
        <v>RGP</v>
      </c>
    </row>
    <row r="6526" spans="1:17" ht="15" customHeight="1" x14ac:dyDescent="0.25">
      <c r="A6526" s="30">
        <v>2016</v>
      </c>
      <c r="B6526" s="3" t="s">
        <v>20</v>
      </c>
      <c r="C6526" s="3" t="s">
        <v>157</v>
      </c>
      <c r="D6526" s="3" t="s">
        <v>112</v>
      </c>
      <c r="E6526" s="3">
        <v>197</v>
      </c>
      <c r="F6526" s="3">
        <v>197</v>
      </c>
      <c r="G6526" s="3">
        <v>198</v>
      </c>
      <c r="H6526" s="3">
        <v>12253286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 t="str">
        <f>B6526&amp;" | "&amp;C6526&amp;" | "&amp;D6526</f>
        <v>documentazione_amministrativa / registri | REGISTRO GIORNALIERO DI PROTOCOLLO | REGISTRO GIORNALIERO PROTOCOLLO</v>
      </c>
      <c r="Q6526" s="3" t="str">
        <f>VLOOKUP(P6526,'Classificazione UD'!A:B,2,FALSE)</f>
        <v>RGP</v>
      </c>
    </row>
    <row r="6527" spans="1:17" ht="15" customHeight="1" x14ac:dyDescent="0.25">
      <c r="A6527" s="30">
        <v>2016</v>
      </c>
      <c r="B6527" s="3" t="s">
        <v>20</v>
      </c>
      <c r="C6527" s="3" t="s">
        <v>157</v>
      </c>
      <c r="D6527" s="3" t="s">
        <v>112</v>
      </c>
      <c r="E6527" s="3">
        <v>122</v>
      </c>
      <c r="F6527" s="3">
        <v>122</v>
      </c>
      <c r="G6527" s="3">
        <v>122</v>
      </c>
      <c r="H6527" s="3">
        <v>5518263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 t="str">
        <f>B6527&amp;" | "&amp;C6527&amp;" | "&amp;D6527</f>
        <v>documentazione_amministrativa / registri | REGISTRO GIORNALIERO DI PROTOCOLLO | REGISTRO GIORNALIERO PROTOCOLLO</v>
      </c>
      <c r="Q6527" s="3" t="str">
        <f>VLOOKUP(P6527,'Classificazione UD'!A:B,2,FALSE)</f>
        <v>RGP</v>
      </c>
    </row>
    <row r="6528" spans="1:17" ht="15" customHeight="1" x14ac:dyDescent="0.25">
      <c r="A6528" s="30">
        <v>2016</v>
      </c>
      <c r="B6528" s="3" t="s">
        <v>20</v>
      </c>
      <c r="C6528" s="3" t="s">
        <v>157</v>
      </c>
      <c r="D6528" s="3" t="s">
        <v>112</v>
      </c>
      <c r="E6528" s="3">
        <v>86</v>
      </c>
      <c r="F6528" s="3">
        <v>86</v>
      </c>
      <c r="G6528" s="3">
        <v>86</v>
      </c>
      <c r="H6528" s="3">
        <v>14199689</v>
      </c>
      <c r="I6528" s="3">
        <v>0</v>
      </c>
      <c r="J6528" s="3">
        <v>0</v>
      </c>
      <c r="K6528" s="3">
        <v>0</v>
      </c>
      <c r="L6528" s="3">
        <v>2</v>
      </c>
      <c r="M6528" s="3">
        <v>2</v>
      </c>
      <c r="N6528" s="3">
        <v>2</v>
      </c>
      <c r="O6528" s="3">
        <v>123123</v>
      </c>
      <c r="P6528" s="3" t="str">
        <f>B6528&amp;" | "&amp;C6528&amp;" | "&amp;D6528</f>
        <v>documentazione_amministrativa / registri | REGISTRO GIORNALIERO DI PROTOCOLLO | REGISTRO GIORNALIERO PROTOCOLLO</v>
      </c>
      <c r="Q6528" s="3" t="str">
        <f>VLOOKUP(P6528,'Classificazione UD'!A:B,2,FALSE)</f>
        <v>RGP</v>
      </c>
    </row>
    <row r="6529" spans="1:17" ht="15" customHeight="1" x14ac:dyDescent="0.25">
      <c r="A6529" s="30">
        <v>2016</v>
      </c>
      <c r="B6529" s="3" t="s">
        <v>20</v>
      </c>
      <c r="C6529" s="3" t="s">
        <v>157</v>
      </c>
      <c r="D6529" s="3" t="s">
        <v>112</v>
      </c>
      <c r="E6529" s="3">
        <v>31</v>
      </c>
      <c r="F6529" s="3">
        <v>31</v>
      </c>
      <c r="G6529" s="3">
        <v>33</v>
      </c>
      <c r="H6529" s="3">
        <v>8545948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 t="str">
        <f>B6529&amp;" | "&amp;C6529&amp;" | "&amp;D6529</f>
        <v>documentazione_amministrativa / registri | REGISTRO GIORNALIERO DI PROTOCOLLO | REGISTRO GIORNALIERO PROTOCOLLO</v>
      </c>
      <c r="Q6529" s="3" t="str">
        <f>VLOOKUP(P6529,'Classificazione UD'!A:B,2,FALSE)</f>
        <v>RGP</v>
      </c>
    </row>
    <row r="6530" spans="1:17" ht="15" customHeight="1" x14ac:dyDescent="0.25">
      <c r="A6530" s="30">
        <v>2016</v>
      </c>
      <c r="B6530" s="3" t="s">
        <v>20</v>
      </c>
      <c r="C6530" s="3" t="s">
        <v>157</v>
      </c>
      <c r="D6530" s="3" t="s">
        <v>112</v>
      </c>
      <c r="E6530" s="3">
        <v>105</v>
      </c>
      <c r="F6530" s="3">
        <v>105</v>
      </c>
      <c r="G6530" s="3">
        <v>105</v>
      </c>
      <c r="H6530" s="3">
        <v>21297365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 t="str">
        <f>B6530&amp;" | "&amp;C6530&amp;" | "&amp;D6530</f>
        <v>documentazione_amministrativa / registri | REGISTRO GIORNALIERO DI PROTOCOLLO | REGISTRO GIORNALIERO PROTOCOLLO</v>
      </c>
      <c r="Q6530" s="3" t="str">
        <f>VLOOKUP(P6530,'Classificazione UD'!A:B,2,FALSE)</f>
        <v>RGP</v>
      </c>
    </row>
    <row r="6531" spans="1:17" ht="15" customHeight="1" x14ac:dyDescent="0.25">
      <c r="A6531" s="30">
        <v>2016</v>
      </c>
      <c r="B6531" s="3" t="s">
        <v>20</v>
      </c>
      <c r="C6531" s="3" t="s">
        <v>157</v>
      </c>
      <c r="D6531" s="3" t="s">
        <v>112</v>
      </c>
      <c r="E6531" s="3">
        <v>3</v>
      </c>
      <c r="F6531" s="3">
        <v>3</v>
      </c>
      <c r="G6531" s="3">
        <v>6</v>
      </c>
      <c r="H6531" s="3">
        <v>1367999</v>
      </c>
      <c r="I6531" s="3">
        <v>0</v>
      </c>
      <c r="J6531" s="3">
        <v>0</v>
      </c>
      <c r="K6531" s="3">
        <v>0</v>
      </c>
      <c r="L6531" s="3">
        <v>3</v>
      </c>
      <c r="M6531" s="3">
        <v>3</v>
      </c>
      <c r="N6531" s="3">
        <v>50</v>
      </c>
      <c r="O6531" s="3">
        <v>11128745</v>
      </c>
      <c r="P6531" s="3" t="str">
        <f>B6531&amp;" | "&amp;C6531&amp;" | "&amp;D6531</f>
        <v>documentazione_amministrativa / registri | REGISTRO GIORNALIERO DI PROTOCOLLO | REGISTRO GIORNALIERO PROTOCOLLO</v>
      </c>
      <c r="Q6531" s="3" t="str">
        <f>VLOOKUP(P6531,'Classificazione UD'!A:B,2,FALSE)</f>
        <v>RGP</v>
      </c>
    </row>
    <row r="6532" spans="1:17" ht="15" customHeight="1" x14ac:dyDescent="0.25">
      <c r="A6532" s="30">
        <v>2016</v>
      </c>
      <c r="B6532" s="3" t="s">
        <v>20</v>
      </c>
      <c r="C6532" s="3" t="s">
        <v>157</v>
      </c>
      <c r="D6532" s="3" t="s">
        <v>112</v>
      </c>
      <c r="E6532" s="3">
        <v>109</v>
      </c>
      <c r="F6532" s="3">
        <v>109</v>
      </c>
      <c r="G6532" s="3">
        <v>110</v>
      </c>
      <c r="H6532" s="3">
        <v>42385342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 t="str">
        <f>B6532&amp;" | "&amp;C6532&amp;" | "&amp;D6532</f>
        <v>documentazione_amministrativa / registri | REGISTRO GIORNALIERO DI PROTOCOLLO | REGISTRO GIORNALIERO PROTOCOLLO</v>
      </c>
      <c r="Q6532" s="3" t="str">
        <f>VLOOKUP(P6532,'Classificazione UD'!A:B,2,FALSE)</f>
        <v>RGP</v>
      </c>
    </row>
    <row r="6533" spans="1:17" ht="15" customHeight="1" x14ac:dyDescent="0.25">
      <c r="A6533" s="30">
        <v>2016</v>
      </c>
      <c r="B6533" s="3" t="s">
        <v>20</v>
      </c>
      <c r="C6533" s="3" t="s">
        <v>157</v>
      </c>
      <c r="D6533" s="3" t="s">
        <v>112</v>
      </c>
      <c r="E6533" s="3">
        <v>29</v>
      </c>
      <c r="F6533" s="3">
        <v>29</v>
      </c>
      <c r="G6533" s="3">
        <v>29</v>
      </c>
      <c r="H6533" s="3">
        <v>3093117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 t="str">
        <f>B6533&amp;" | "&amp;C6533&amp;" | "&amp;D6533</f>
        <v>documentazione_amministrativa / registri | REGISTRO GIORNALIERO DI PROTOCOLLO | REGISTRO GIORNALIERO PROTOCOLLO</v>
      </c>
      <c r="Q6533" s="3" t="str">
        <f>VLOOKUP(P6533,'Classificazione UD'!A:B,2,FALSE)</f>
        <v>RGP</v>
      </c>
    </row>
    <row r="6534" spans="1:17" ht="15" customHeight="1" x14ac:dyDescent="0.25">
      <c r="A6534" s="30">
        <v>2015</v>
      </c>
      <c r="B6534" s="3" t="s">
        <v>20</v>
      </c>
      <c r="C6534" s="3" t="s">
        <v>157</v>
      </c>
      <c r="D6534" s="3" t="s">
        <v>112</v>
      </c>
      <c r="E6534" s="3">
        <v>3</v>
      </c>
      <c r="F6534" s="3">
        <v>3</v>
      </c>
      <c r="G6534" s="3">
        <v>3</v>
      </c>
      <c r="H6534" s="3">
        <v>2724211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 t="str">
        <f>B6534&amp;" | "&amp;C6534&amp;" | "&amp;D6534</f>
        <v>documentazione_amministrativa / registri | REGISTRO GIORNALIERO DI PROTOCOLLO | REGISTRO GIORNALIERO PROTOCOLLO</v>
      </c>
      <c r="Q6534" s="3" t="str">
        <f>VLOOKUP(P6534,'Classificazione UD'!A:B,2,FALSE)</f>
        <v>RGP</v>
      </c>
    </row>
    <row r="6535" spans="1:17" ht="15" customHeight="1" x14ac:dyDescent="0.25">
      <c r="A6535" s="30">
        <v>2016</v>
      </c>
      <c r="B6535" s="3" t="s">
        <v>20</v>
      </c>
      <c r="C6535" s="3" t="s">
        <v>157</v>
      </c>
      <c r="D6535" s="3" t="s">
        <v>112</v>
      </c>
      <c r="E6535" s="3">
        <v>29</v>
      </c>
      <c r="F6535" s="3">
        <v>29</v>
      </c>
      <c r="G6535" s="3">
        <v>29</v>
      </c>
      <c r="H6535" s="3">
        <v>6938443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 t="str">
        <f>B6535&amp;" | "&amp;C6535&amp;" | "&amp;D6535</f>
        <v>documentazione_amministrativa / registri | REGISTRO GIORNALIERO DI PROTOCOLLO | REGISTRO GIORNALIERO PROTOCOLLO</v>
      </c>
      <c r="Q6535" s="3" t="str">
        <f>VLOOKUP(P6535,'Classificazione UD'!A:B,2,FALSE)</f>
        <v>RGP</v>
      </c>
    </row>
    <row r="6536" spans="1:17" ht="15" customHeight="1" x14ac:dyDescent="0.25">
      <c r="A6536" s="30">
        <v>2006</v>
      </c>
      <c r="B6536" s="3" t="s">
        <v>20</v>
      </c>
      <c r="C6536" s="3" t="s">
        <v>157</v>
      </c>
      <c r="D6536" s="3" t="s">
        <v>112</v>
      </c>
      <c r="E6536" s="3">
        <v>14</v>
      </c>
      <c r="F6536" s="3">
        <v>14</v>
      </c>
      <c r="G6536" s="3">
        <v>14</v>
      </c>
      <c r="H6536" s="3">
        <v>7794468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 t="str">
        <f>B6536&amp;" | "&amp;C6536&amp;" | "&amp;D6536</f>
        <v>documentazione_amministrativa / registri | REGISTRO GIORNALIERO DI PROTOCOLLO | REGISTRO GIORNALIERO PROTOCOLLO</v>
      </c>
      <c r="Q6536" s="3" t="str">
        <f>VLOOKUP(P6536,'Classificazione UD'!A:B,2,FALSE)</f>
        <v>RGP</v>
      </c>
    </row>
    <row r="6537" spans="1:17" ht="15" customHeight="1" x14ac:dyDescent="0.25">
      <c r="A6537" s="30">
        <v>2007</v>
      </c>
      <c r="B6537" s="3" t="s">
        <v>20</v>
      </c>
      <c r="C6537" s="3" t="s">
        <v>157</v>
      </c>
      <c r="D6537" s="3" t="s">
        <v>112</v>
      </c>
      <c r="E6537" s="3">
        <v>12</v>
      </c>
      <c r="F6537" s="3">
        <v>12</v>
      </c>
      <c r="G6537" s="3">
        <v>12</v>
      </c>
      <c r="H6537" s="3">
        <v>8739499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 t="str">
        <f>B6537&amp;" | "&amp;C6537&amp;" | "&amp;D6537</f>
        <v>documentazione_amministrativa / registri | REGISTRO GIORNALIERO DI PROTOCOLLO | REGISTRO GIORNALIERO PROTOCOLLO</v>
      </c>
      <c r="Q6537" s="3" t="str">
        <f>VLOOKUP(P6537,'Classificazione UD'!A:B,2,FALSE)</f>
        <v>RGP</v>
      </c>
    </row>
    <row r="6538" spans="1:17" ht="15" customHeight="1" x14ac:dyDescent="0.25">
      <c r="A6538" s="30">
        <v>2008</v>
      </c>
      <c r="B6538" s="3" t="s">
        <v>20</v>
      </c>
      <c r="C6538" s="3" t="s">
        <v>157</v>
      </c>
      <c r="D6538" s="3" t="s">
        <v>112</v>
      </c>
      <c r="E6538" s="3">
        <v>12</v>
      </c>
      <c r="F6538" s="3">
        <v>12</v>
      </c>
      <c r="G6538" s="3">
        <v>12</v>
      </c>
      <c r="H6538" s="3">
        <v>8413358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 t="str">
        <f>B6538&amp;" | "&amp;C6538&amp;" | "&amp;D6538</f>
        <v>documentazione_amministrativa / registri | REGISTRO GIORNALIERO DI PROTOCOLLO | REGISTRO GIORNALIERO PROTOCOLLO</v>
      </c>
      <c r="Q6538" s="3" t="str">
        <f>VLOOKUP(P6538,'Classificazione UD'!A:B,2,FALSE)</f>
        <v>RGP</v>
      </c>
    </row>
    <row r="6539" spans="1:17" ht="15" customHeight="1" x14ac:dyDescent="0.25">
      <c r="A6539" s="30">
        <v>2009</v>
      </c>
      <c r="B6539" s="3" t="s">
        <v>20</v>
      </c>
      <c r="C6539" s="3" t="s">
        <v>157</v>
      </c>
      <c r="D6539" s="3" t="s">
        <v>112</v>
      </c>
      <c r="E6539" s="3">
        <v>12</v>
      </c>
      <c r="F6539" s="3">
        <v>12</v>
      </c>
      <c r="G6539" s="3">
        <v>12</v>
      </c>
      <c r="H6539" s="3">
        <v>8330928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 t="str">
        <f>B6539&amp;" | "&amp;C6539&amp;" | "&amp;D6539</f>
        <v>documentazione_amministrativa / registri | REGISTRO GIORNALIERO DI PROTOCOLLO | REGISTRO GIORNALIERO PROTOCOLLO</v>
      </c>
      <c r="Q6539" s="3" t="str">
        <f>VLOOKUP(P6539,'Classificazione UD'!A:B,2,FALSE)</f>
        <v>RGP</v>
      </c>
    </row>
    <row r="6540" spans="1:17" ht="15" customHeight="1" x14ac:dyDescent="0.25">
      <c r="A6540" s="30">
        <v>2010</v>
      </c>
      <c r="B6540" s="3" t="s">
        <v>20</v>
      </c>
      <c r="C6540" s="3" t="s">
        <v>157</v>
      </c>
      <c r="D6540" s="3" t="s">
        <v>112</v>
      </c>
      <c r="E6540" s="3">
        <v>12</v>
      </c>
      <c r="F6540" s="3">
        <v>12</v>
      </c>
      <c r="G6540" s="3">
        <v>13</v>
      </c>
      <c r="H6540" s="3">
        <v>10883132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 t="str">
        <f>B6540&amp;" | "&amp;C6540&amp;" | "&amp;D6540</f>
        <v>documentazione_amministrativa / registri | REGISTRO GIORNALIERO DI PROTOCOLLO | REGISTRO GIORNALIERO PROTOCOLLO</v>
      </c>
      <c r="Q6540" s="3" t="str">
        <f>VLOOKUP(P6540,'Classificazione UD'!A:B,2,FALSE)</f>
        <v>RGP</v>
      </c>
    </row>
    <row r="6541" spans="1:17" ht="15" customHeight="1" x14ac:dyDescent="0.25">
      <c r="A6541" s="30">
        <v>2011</v>
      </c>
      <c r="B6541" s="3" t="s">
        <v>20</v>
      </c>
      <c r="C6541" s="3" t="s">
        <v>157</v>
      </c>
      <c r="D6541" s="3" t="s">
        <v>112</v>
      </c>
      <c r="E6541" s="3">
        <v>12</v>
      </c>
      <c r="F6541" s="3">
        <v>12</v>
      </c>
      <c r="G6541" s="3">
        <v>12</v>
      </c>
      <c r="H6541" s="3">
        <v>11691030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 t="str">
        <f>B6541&amp;" | "&amp;C6541&amp;" | "&amp;D6541</f>
        <v>documentazione_amministrativa / registri | REGISTRO GIORNALIERO DI PROTOCOLLO | REGISTRO GIORNALIERO PROTOCOLLO</v>
      </c>
      <c r="Q6541" s="3" t="str">
        <f>VLOOKUP(P6541,'Classificazione UD'!A:B,2,FALSE)</f>
        <v>RGP</v>
      </c>
    </row>
    <row r="6542" spans="1:17" ht="15" customHeight="1" x14ac:dyDescent="0.25">
      <c r="A6542" s="30">
        <v>2012</v>
      </c>
      <c r="B6542" s="3" t="s">
        <v>20</v>
      </c>
      <c r="C6542" s="3" t="s">
        <v>157</v>
      </c>
      <c r="D6542" s="3" t="s">
        <v>112</v>
      </c>
      <c r="E6542" s="3">
        <v>12</v>
      </c>
      <c r="F6542" s="3">
        <v>12</v>
      </c>
      <c r="G6542" s="3">
        <v>12</v>
      </c>
      <c r="H6542" s="3">
        <v>12047415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 t="str">
        <f>B6542&amp;" | "&amp;C6542&amp;" | "&amp;D6542</f>
        <v>documentazione_amministrativa / registri | REGISTRO GIORNALIERO DI PROTOCOLLO | REGISTRO GIORNALIERO PROTOCOLLO</v>
      </c>
      <c r="Q6542" s="3" t="str">
        <f>VLOOKUP(P6542,'Classificazione UD'!A:B,2,FALSE)</f>
        <v>RGP</v>
      </c>
    </row>
    <row r="6543" spans="1:17" ht="15" customHeight="1" x14ac:dyDescent="0.25">
      <c r="A6543" s="30">
        <v>2013</v>
      </c>
      <c r="B6543" s="3" t="s">
        <v>20</v>
      </c>
      <c r="C6543" s="3" t="s">
        <v>157</v>
      </c>
      <c r="D6543" s="3" t="s">
        <v>112</v>
      </c>
      <c r="E6543" s="3">
        <v>12</v>
      </c>
      <c r="F6543" s="3">
        <v>12</v>
      </c>
      <c r="G6543" s="3">
        <v>14</v>
      </c>
      <c r="H6543" s="3">
        <v>14063547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 t="str">
        <f>B6543&amp;" | "&amp;C6543&amp;" | "&amp;D6543</f>
        <v>documentazione_amministrativa / registri | REGISTRO GIORNALIERO DI PROTOCOLLO | REGISTRO GIORNALIERO PROTOCOLLO</v>
      </c>
      <c r="Q6543" s="3" t="str">
        <f>VLOOKUP(P6543,'Classificazione UD'!A:B,2,FALSE)</f>
        <v>RGP</v>
      </c>
    </row>
    <row r="6544" spans="1:17" ht="15" customHeight="1" x14ac:dyDescent="0.25">
      <c r="A6544" s="30">
        <v>2014</v>
      </c>
      <c r="B6544" s="3" t="s">
        <v>20</v>
      </c>
      <c r="C6544" s="3" t="s">
        <v>157</v>
      </c>
      <c r="D6544" s="3" t="s">
        <v>112</v>
      </c>
      <c r="E6544" s="3">
        <v>12</v>
      </c>
      <c r="F6544" s="3">
        <v>12</v>
      </c>
      <c r="G6544" s="3">
        <v>12</v>
      </c>
      <c r="H6544" s="3">
        <v>12391055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 t="str">
        <f>B6544&amp;" | "&amp;C6544&amp;" | "&amp;D6544</f>
        <v>documentazione_amministrativa / registri | REGISTRO GIORNALIERO DI PROTOCOLLO | REGISTRO GIORNALIERO PROTOCOLLO</v>
      </c>
      <c r="Q6544" s="3" t="str">
        <f>VLOOKUP(P6544,'Classificazione UD'!A:B,2,FALSE)</f>
        <v>RGP</v>
      </c>
    </row>
    <row r="6545" spans="1:17" ht="15" customHeight="1" x14ac:dyDescent="0.25">
      <c r="A6545" s="30">
        <v>2015</v>
      </c>
      <c r="B6545" s="3" t="s">
        <v>20</v>
      </c>
      <c r="C6545" s="3" t="s">
        <v>157</v>
      </c>
      <c r="D6545" s="3" t="s">
        <v>112</v>
      </c>
      <c r="E6545" s="3">
        <v>12</v>
      </c>
      <c r="F6545" s="3">
        <v>12</v>
      </c>
      <c r="G6545" s="3">
        <v>12</v>
      </c>
      <c r="H6545" s="3">
        <v>7780423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 t="str">
        <f>B6545&amp;" | "&amp;C6545&amp;" | "&amp;D6545</f>
        <v>documentazione_amministrativa / registri | REGISTRO GIORNALIERO DI PROTOCOLLO | REGISTRO GIORNALIERO PROTOCOLLO</v>
      </c>
      <c r="Q6545" s="3" t="str">
        <f>VLOOKUP(P6545,'Classificazione UD'!A:B,2,FALSE)</f>
        <v>RGP</v>
      </c>
    </row>
    <row r="6546" spans="1:17" ht="15" customHeight="1" x14ac:dyDescent="0.25">
      <c r="A6546" s="30">
        <v>2016</v>
      </c>
      <c r="B6546" s="3" t="s">
        <v>20</v>
      </c>
      <c r="C6546" s="3" t="s">
        <v>157</v>
      </c>
      <c r="D6546" s="3" t="s">
        <v>112</v>
      </c>
      <c r="E6546" s="3">
        <v>169</v>
      </c>
      <c r="F6546" s="3">
        <v>169</v>
      </c>
      <c r="G6546" s="3">
        <v>178</v>
      </c>
      <c r="H6546" s="3">
        <v>9234747</v>
      </c>
      <c r="I6546" s="3">
        <v>0</v>
      </c>
      <c r="J6546" s="3">
        <v>0</v>
      </c>
      <c r="K6546" s="3">
        <v>0</v>
      </c>
      <c r="L6546" s="3">
        <v>1</v>
      </c>
      <c r="M6546" s="3">
        <v>1</v>
      </c>
      <c r="N6546" s="3">
        <v>1</v>
      </c>
      <c r="O6546" s="3">
        <v>35582</v>
      </c>
      <c r="P6546" s="3" t="str">
        <f>B6546&amp;" | "&amp;C6546&amp;" | "&amp;D6546</f>
        <v>documentazione_amministrativa / registri | REGISTRO GIORNALIERO DI PROTOCOLLO | REGISTRO GIORNALIERO PROTOCOLLO</v>
      </c>
      <c r="Q6546" s="3" t="str">
        <f>VLOOKUP(P6546,'Classificazione UD'!A:B,2,FALSE)</f>
        <v>RGP</v>
      </c>
    </row>
    <row r="6547" spans="1:17" ht="15" customHeight="1" x14ac:dyDescent="0.25">
      <c r="A6547" s="30">
        <v>2015</v>
      </c>
      <c r="B6547" s="3" t="s">
        <v>20</v>
      </c>
      <c r="C6547" s="3" t="s">
        <v>157</v>
      </c>
      <c r="D6547" s="3" t="s">
        <v>112</v>
      </c>
      <c r="E6547" s="3">
        <v>48</v>
      </c>
      <c r="F6547" s="3">
        <v>48</v>
      </c>
      <c r="G6547" s="3">
        <v>48</v>
      </c>
      <c r="H6547" s="3">
        <v>1680184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 t="str">
        <f>B6547&amp;" | "&amp;C6547&amp;" | "&amp;D6547</f>
        <v>documentazione_amministrativa / registri | REGISTRO GIORNALIERO DI PROTOCOLLO | REGISTRO GIORNALIERO PROTOCOLLO</v>
      </c>
      <c r="Q6547" s="3" t="str">
        <f>VLOOKUP(P6547,'Classificazione UD'!A:B,2,FALSE)</f>
        <v>RGP</v>
      </c>
    </row>
    <row r="6548" spans="1:17" ht="15" customHeight="1" x14ac:dyDescent="0.25">
      <c r="A6548" s="30">
        <v>2016</v>
      </c>
      <c r="B6548" s="3" t="s">
        <v>20</v>
      </c>
      <c r="C6548" s="3" t="s">
        <v>157</v>
      </c>
      <c r="D6548" s="3" t="s">
        <v>112</v>
      </c>
      <c r="E6548" s="3">
        <v>231</v>
      </c>
      <c r="F6548" s="3">
        <v>231</v>
      </c>
      <c r="G6548" s="3">
        <v>233</v>
      </c>
      <c r="H6548" s="3">
        <v>4652600</v>
      </c>
      <c r="I6548" s="3">
        <v>0</v>
      </c>
      <c r="J6548" s="3">
        <v>0</v>
      </c>
      <c r="K6548" s="3">
        <v>0</v>
      </c>
      <c r="L6548" s="3">
        <v>1</v>
      </c>
      <c r="M6548" s="3">
        <v>1</v>
      </c>
      <c r="N6548" s="3">
        <v>1</v>
      </c>
      <c r="O6548" s="3">
        <v>24523</v>
      </c>
      <c r="P6548" s="3" t="str">
        <f>B6548&amp;" | "&amp;C6548&amp;" | "&amp;D6548</f>
        <v>documentazione_amministrativa / registri | REGISTRO GIORNALIERO DI PROTOCOLLO | REGISTRO GIORNALIERO PROTOCOLLO</v>
      </c>
      <c r="Q6548" s="3" t="str">
        <f>VLOOKUP(P6548,'Classificazione UD'!A:B,2,FALSE)</f>
        <v>RGP</v>
      </c>
    </row>
    <row r="6549" spans="1:17" ht="15" customHeight="1" x14ac:dyDescent="0.25">
      <c r="A6549" s="30">
        <v>2016</v>
      </c>
      <c r="B6549" s="3" t="s">
        <v>20</v>
      </c>
      <c r="C6549" s="3" t="s">
        <v>157</v>
      </c>
      <c r="D6549" s="3" t="s">
        <v>112</v>
      </c>
      <c r="E6549" s="3">
        <v>44</v>
      </c>
      <c r="F6549" s="3">
        <v>44</v>
      </c>
      <c r="G6549" s="3">
        <v>52</v>
      </c>
      <c r="H6549" s="3">
        <v>2130202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 t="str">
        <f>B6549&amp;" | "&amp;C6549&amp;" | "&amp;D6549</f>
        <v>documentazione_amministrativa / registri | REGISTRO GIORNALIERO DI PROTOCOLLO | REGISTRO GIORNALIERO PROTOCOLLO</v>
      </c>
      <c r="Q6549" s="3" t="str">
        <f>VLOOKUP(P6549,'Classificazione UD'!A:B,2,FALSE)</f>
        <v>RGP</v>
      </c>
    </row>
    <row r="6550" spans="1:17" ht="15" customHeight="1" x14ac:dyDescent="0.25">
      <c r="A6550" s="30">
        <v>2016</v>
      </c>
      <c r="B6550" s="3" t="s">
        <v>20</v>
      </c>
      <c r="C6550" s="3" t="s">
        <v>157</v>
      </c>
      <c r="D6550" s="3" t="s">
        <v>112</v>
      </c>
      <c r="E6550" s="3">
        <v>54</v>
      </c>
      <c r="F6550" s="3">
        <v>54</v>
      </c>
      <c r="G6550" s="3">
        <v>54</v>
      </c>
      <c r="H6550" s="3">
        <v>13805530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 t="str">
        <f>B6550&amp;" | "&amp;C6550&amp;" | "&amp;D6550</f>
        <v>documentazione_amministrativa / registri | REGISTRO GIORNALIERO DI PROTOCOLLO | REGISTRO GIORNALIERO PROTOCOLLO</v>
      </c>
      <c r="Q6550" s="3" t="str">
        <f>VLOOKUP(P6550,'Classificazione UD'!A:B,2,FALSE)</f>
        <v>RGP</v>
      </c>
    </row>
    <row r="6551" spans="1:17" ht="15" customHeight="1" x14ac:dyDescent="0.25">
      <c r="A6551" s="30">
        <v>2016</v>
      </c>
      <c r="B6551" s="3" t="s">
        <v>20</v>
      </c>
      <c r="C6551" s="3" t="s">
        <v>157</v>
      </c>
      <c r="D6551" s="3" t="s">
        <v>112</v>
      </c>
      <c r="E6551" s="3">
        <v>158</v>
      </c>
      <c r="F6551" s="3">
        <v>158</v>
      </c>
      <c r="G6551" s="3">
        <v>159</v>
      </c>
      <c r="H6551" s="3">
        <v>5388288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 t="str">
        <f>B6551&amp;" | "&amp;C6551&amp;" | "&amp;D6551</f>
        <v>documentazione_amministrativa / registri | REGISTRO GIORNALIERO DI PROTOCOLLO | REGISTRO GIORNALIERO PROTOCOLLO</v>
      </c>
      <c r="Q6551" s="3" t="str">
        <f>VLOOKUP(P6551,'Classificazione UD'!A:B,2,FALSE)</f>
        <v>RGP</v>
      </c>
    </row>
    <row r="6552" spans="1:17" ht="15" customHeight="1" x14ac:dyDescent="0.25">
      <c r="A6552" s="30">
        <v>2016</v>
      </c>
      <c r="B6552" s="3" t="s">
        <v>20</v>
      </c>
      <c r="C6552" s="3" t="s">
        <v>157</v>
      </c>
      <c r="D6552" s="3" t="s">
        <v>112</v>
      </c>
      <c r="E6552" s="3">
        <v>236</v>
      </c>
      <c r="F6552" s="3">
        <v>236</v>
      </c>
      <c r="G6552" s="3">
        <v>236</v>
      </c>
      <c r="H6552" s="3">
        <v>30321538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 t="str">
        <f>B6552&amp;" | "&amp;C6552&amp;" | "&amp;D6552</f>
        <v>documentazione_amministrativa / registri | REGISTRO GIORNALIERO DI PROTOCOLLO | REGISTRO GIORNALIERO PROTOCOLLO</v>
      </c>
      <c r="Q6552" s="3" t="str">
        <f>VLOOKUP(P6552,'Classificazione UD'!A:B,2,FALSE)</f>
        <v>RGP</v>
      </c>
    </row>
    <row r="6553" spans="1:17" ht="15" customHeight="1" x14ac:dyDescent="0.25">
      <c r="A6553" s="30">
        <v>2016</v>
      </c>
      <c r="B6553" s="3" t="s">
        <v>20</v>
      </c>
      <c r="C6553" s="3" t="s">
        <v>157</v>
      </c>
      <c r="D6553" s="3" t="s">
        <v>112</v>
      </c>
      <c r="E6553" s="3">
        <v>30</v>
      </c>
      <c r="F6553" s="3">
        <v>30</v>
      </c>
      <c r="G6553" s="3">
        <v>30</v>
      </c>
      <c r="H6553" s="3">
        <v>740563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 t="str">
        <f>B6553&amp;" | "&amp;C6553&amp;" | "&amp;D6553</f>
        <v>documentazione_amministrativa / registri | REGISTRO GIORNALIERO DI PROTOCOLLO | REGISTRO GIORNALIERO PROTOCOLLO</v>
      </c>
      <c r="Q6553" s="3" t="str">
        <f>VLOOKUP(P6553,'Classificazione UD'!A:B,2,FALSE)</f>
        <v>RGP</v>
      </c>
    </row>
    <row r="6554" spans="1:17" ht="15" customHeight="1" x14ac:dyDescent="0.25">
      <c r="A6554" s="30">
        <v>2015</v>
      </c>
      <c r="B6554" s="3" t="s">
        <v>20</v>
      </c>
      <c r="C6554" s="3" t="s">
        <v>157</v>
      </c>
      <c r="D6554" s="3" t="s">
        <v>112</v>
      </c>
      <c r="E6554" s="3">
        <v>3</v>
      </c>
      <c r="F6554" s="3">
        <v>3</v>
      </c>
      <c r="G6554" s="3">
        <v>3</v>
      </c>
      <c r="H6554" s="3">
        <v>401886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 t="str">
        <f>B6554&amp;" | "&amp;C6554&amp;" | "&amp;D6554</f>
        <v>documentazione_amministrativa / registri | REGISTRO GIORNALIERO DI PROTOCOLLO | REGISTRO GIORNALIERO PROTOCOLLO</v>
      </c>
      <c r="Q6554" s="3" t="str">
        <f>VLOOKUP(P6554,'Classificazione UD'!A:B,2,FALSE)</f>
        <v>RGP</v>
      </c>
    </row>
    <row r="6555" spans="1:17" ht="15" customHeight="1" x14ac:dyDescent="0.25">
      <c r="A6555" s="30">
        <v>2016</v>
      </c>
      <c r="B6555" s="3" t="s">
        <v>20</v>
      </c>
      <c r="C6555" s="3" t="s">
        <v>157</v>
      </c>
      <c r="D6555" s="3" t="s">
        <v>112</v>
      </c>
      <c r="E6555" s="3">
        <v>216</v>
      </c>
      <c r="F6555" s="3">
        <v>216</v>
      </c>
      <c r="G6555" s="3">
        <v>216</v>
      </c>
      <c r="H6555" s="3">
        <v>22052278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 t="str">
        <f>B6555&amp;" | "&amp;C6555&amp;" | "&amp;D6555</f>
        <v>documentazione_amministrativa / registri | REGISTRO GIORNALIERO DI PROTOCOLLO | REGISTRO GIORNALIERO PROTOCOLLO</v>
      </c>
      <c r="Q6555" s="3" t="str">
        <f>VLOOKUP(P6555,'Classificazione UD'!A:B,2,FALSE)</f>
        <v>RGP</v>
      </c>
    </row>
    <row r="6556" spans="1:17" ht="15" customHeight="1" x14ac:dyDescent="0.25">
      <c r="A6556" s="30">
        <v>2016</v>
      </c>
      <c r="B6556" s="3" t="s">
        <v>20</v>
      </c>
      <c r="C6556" s="3" t="s">
        <v>157</v>
      </c>
      <c r="D6556" s="3" t="s">
        <v>112</v>
      </c>
      <c r="E6556" s="3">
        <v>84</v>
      </c>
      <c r="F6556" s="3">
        <v>84</v>
      </c>
      <c r="G6556" s="3">
        <v>85</v>
      </c>
      <c r="H6556" s="3">
        <v>28959969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 t="str">
        <f>B6556&amp;" | "&amp;C6556&amp;" | "&amp;D6556</f>
        <v>documentazione_amministrativa / registri | REGISTRO GIORNALIERO DI PROTOCOLLO | REGISTRO GIORNALIERO PROTOCOLLO</v>
      </c>
      <c r="Q6556" s="3" t="str">
        <f>VLOOKUP(P6556,'Classificazione UD'!A:B,2,FALSE)</f>
        <v>RGP</v>
      </c>
    </row>
    <row r="6557" spans="1:17" ht="15" customHeight="1" x14ac:dyDescent="0.25">
      <c r="A6557" s="30">
        <v>2016</v>
      </c>
      <c r="B6557" s="3" t="s">
        <v>20</v>
      </c>
      <c r="C6557" s="3" t="s">
        <v>157</v>
      </c>
      <c r="D6557" s="3" t="s">
        <v>112</v>
      </c>
      <c r="E6557" s="3">
        <v>112</v>
      </c>
      <c r="F6557" s="3">
        <v>112</v>
      </c>
      <c r="G6557" s="3">
        <v>122</v>
      </c>
      <c r="H6557" s="3">
        <v>14081012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 t="str">
        <f>B6557&amp;" | "&amp;C6557&amp;" | "&amp;D6557</f>
        <v>documentazione_amministrativa / registri | REGISTRO GIORNALIERO DI PROTOCOLLO | REGISTRO GIORNALIERO PROTOCOLLO</v>
      </c>
      <c r="Q6557" s="3" t="str">
        <f>VLOOKUP(P6557,'Classificazione UD'!A:B,2,FALSE)</f>
        <v>RGP</v>
      </c>
    </row>
    <row r="6558" spans="1:17" ht="15" customHeight="1" x14ac:dyDescent="0.25">
      <c r="A6558" s="30">
        <v>2016</v>
      </c>
      <c r="B6558" s="3" t="s">
        <v>20</v>
      </c>
      <c r="C6558" s="3" t="s">
        <v>157</v>
      </c>
      <c r="D6558" s="3" t="s">
        <v>112</v>
      </c>
      <c r="E6558" s="3">
        <v>190</v>
      </c>
      <c r="F6558" s="3">
        <v>190</v>
      </c>
      <c r="G6558" s="3">
        <v>191</v>
      </c>
      <c r="H6558" s="3">
        <v>22295789</v>
      </c>
      <c r="I6558" s="3">
        <v>0</v>
      </c>
      <c r="J6558" s="3">
        <v>0</v>
      </c>
      <c r="K6558" s="3">
        <v>0</v>
      </c>
      <c r="L6558" s="3">
        <v>1</v>
      </c>
      <c r="M6558" s="3">
        <v>1</v>
      </c>
      <c r="N6558" s="3">
        <v>1</v>
      </c>
      <c r="O6558" s="3">
        <v>83018</v>
      </c>
      <c r="P6558" s="3" t="str">
        <f>B6558&amp;" | "&amp;C6558&amp;" | "&amp;D6558</f>
        <v>documentazione_amministrativa / registri | REGISTRO GIORNALIERO DI PROTOCOLLO | REGISTRO GIORNALIERO PROTOCOLLO</v>
      </c>
      <c r="Q6558" s="3" t="str">
        <f>VLOOKUP(P6558,'Classificazione UD'!A:B,2,FALSE)</f>
        <v>RGP</v>
      </c>
    </row>
    <row r="6559" spans="1:17" ht="15" customHeight="1" x14ac:dyDescent="0.25">
      <c r="A6559" s="30">
        <v>2016</v>
      </c>
      <c r="B6559" s="3" t="s">
        <v>20</v>
      </c>
      <c r="C6559" s="3" t="s">
        <v>157</v>
      </c>
      <c r="D6559" s="3" t="s">
        <v>112</v>
      </c>
      <c r="E6559" s="3">
        <v>93</v>
      </c>
      <c r="F6559" s="3">
        <v>93</v>
      </c>
      <c r="G6559" s="3">
        <v>94</v>
      </c>
      <c r="H6559" s="3">
        <v>22372578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 t="str">
        <f>B6559&amp;" | "&amp;C6559&amp;" | "&amp;D6559</f>
        <v>documentazione_amministrativa / registri | REGISTRO GIORNALIERO DI PROTOCOLLO | REGISTRO GIORNALIERO PROTOCOLLO</v>
      </c>
      <c r="Q6559" s="3" t="str">
        <f>VLOOKUP(P6559,'Classificazione UD'!A:B,2,FALSE)</f>
        <v>RGP</v>
      </c>
    </row>
    <row r="6560" spans="1:17" ht="15" customHeight="1" x14ac:dyDescent="0.25">
      <c r="A6560" s="30">
        <v>2016</v>
      </c>
      <c r="B6560" s="3" t="s">
        <v>20</v>
      </c>
      <c r="C6560" s="3" t="s">
        <v>157</v>
      </c>
      <c r="D6560" s="3" t="s">
        <v>112</v>
      </c>
      <c r="E6560" s="3">
        <v>147</v>
      </c>
      <c r="F6560" s="3">
        <v>147</v>
      </c>
      <c r="G6560" s="3">
        <v>147</v>
      </c>
      <c r="H6560" s="3">
        <v>31738721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 t="str">
        <f>B6560&amp;" | "&amp;C6560&amp;" | "&amp;D6560</f>
        <v>documentazione_amministrativa / registri | REGISTRO GIORNALIERO DI PROTOCOLLO | REGISTRO GIORNALIERO PROTOCOLLO</v>
      </c>
      <c r="Q6560" s="3" t="str">
        <f>VLOOKUP(P6560,'Classificazione UD'!A:B,2,FALSE)</f>
        <v>RGP</v>
      </c>
    </row>
    <row r="6561" spans="1:17" ht="15" customHeight="1" x14ac:dyDescent="0.25">
      <c r="A6561" s="30">
        <v>2015</v>
      </c>
      <c r="B6561" s="3" t="s">
        <v>20</v>
      </c>
      <c r="C6561" s="3" t="s">
        <v>157</v>
      </c>
      <c r="D6561" s="3" t="s">
        <v>112</v>
      </c>
      <c r="E6561" s="3">
        <v>57</v>
      </c>
      <c r="F6561" s="3">
        <v>57</v>
      </c>
      <c r="G6561" s="3">
        <v>57</v>
      </c>
      <c r="H6561" s="3">
        <v>14770941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 t="str">
        <f>B6561&amp;" | "&amp;C6561&amp;" | "&amp;D6561</f>
        <v>documentazione_amministrativa / registri | REGISTRO GIORNALIERO DI PROTOCOLLO | REGISTRO GIORNALIERO PROTOCOLLO</v>
      </c>
      <c r="Q6561" s="3" t="str">
        <f>VLOOKUP(P6561,'Classificazione UD'!A:B,2,FALSE)</f>
        <v>RGP</v>
      </c>
    </row>
    <row r="6562" spans="1:17" ht="15" customHeight="1" x14ac:dyDescent="0.25">
      <c r="A6562" s="30">
        <v>2016</v>
      </c>
      <c r="B6562" s="3" t="s">
        <v>20</v>
      </c>
      <c r="C6562" s="3" t="s">
        <v>157</v>
      </c>
      <c r="D6562" s="3" t="s">
        <v>112</v>
      </c>
      <c r="E6562" s="3">
        <v>130</v>
      </c>
      <c r="F6562" s="3">
        <v>130</v>
      </c>
      <c r="G6562" s="3">
        <v>130</v>
      </c>
      <c r="H6562" s="3">
        <v>31739240</v>
      </c>
      <c r="I6562" s="3">
        <v>0</v>
      </c>
      <c r="J6562" s="3">
        <v>0</v>
      </c>
      <c r="K6562" s="3">
        <v>0</v>
      </c>
      <c r="L6562" s="3">
        <v>1</v>
      </c>
      <c r="M6562" s="3">
        <v>1</v>
      </c>
      <c r="N6562" s="3">
        <v>1</v>
      </c>
      <c r="O6562" s="3">
        <v>151673</v>
      </c>
      <c r="P6562" s="3" t="str">
        <f>B6562&amp;" | "&amp;C6562&amp;" | "&amp;D6562</f>
        <v>documentazione_amministrativa / registri | REGISTRO GIORNALIERO DI PROTOCOLLO | REGISTRO GIORNALIERO PROTOCOLLO</v>
      </c>
      <c r="Q6562" s="3" t="str">
        <f>VLOOKUP(P6562,'Classificazione UD'!A:B,2,FALSE)</f>
        <v>RGP</v>
      </c>
    </row>
    <row r="6563" spans="1:17" ht="15" customHeight="1" x14ac:dyDescent="0.25">
      <c r="A6563" s="30">
        <v>2016</v>
      </c>
      <c r="B6563" s="3" t="s">
        <v>20</v>
      </c>
      <c r="C6563" s="3" t="s">
        <v>157</v>
      </c>
      <c r="D6563" s="3" t="s">
        <v>112</v>
      </c>
      <c r="E6563" s="3">
        <v>39</v>
      </c>
      <c r="F6563" s="3">
        <v>39</v>
      </c>
      <c r="G6563" s="3">
        <v>41</v>
      </c>
      <c r="H6563" s="3">
        <v>16765134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 t="str">
        <f>B6563&amp;" | "&amp;C6563&amp;" | "&amp;D6563</f>
        <v>documentazione_amministrativa / registri | REGISTRO GIORNALIERO DI PROTOCOLLO | REGISTRO GIORNALIERO PROTOCOLLO</v>
      </c>
      <c r="Q6563" s="3" t="str">
        <f>VLOOKUP(P6563,'Classificazione UD'!A:B,2,FALSE)</f>
        <v>RGP</v>
      </c>
    </row>
    <row r="6564" spans="1:17" ht="15" customHeight="1" x14ac:dyDescent="0.25">
      <c r="A6564" s="30">
        <v>2016</v>
      </c>
      <c r="B6564" s="3" t="s">
        <v>20</v>
      </c>
      <c r="C6564" s="3" t="s">
        <v>157</v>
      </c>
      <c r="D6564" s="3" t="s">
        <v>112</v>
      </c>
      <c r="E6564" s="3">
        <v>48</v>
      </c>
      <c r="F6564" s="3">
        <v>48</v>
      </c>
      <c r="G6564" s="3">
        <v>50</v>
      </c>
      <c r="H6564" s="3">
        <v>12071063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 t="str">
        <f>B6564&amp;" | "&amp;C6564&amp;" | "&amp;D6564</f>
        <v>documentazione_amministrativa / registri | REGISTRO GIORNALIERO DI PROTOCOLLO | REGISTRO GIORNALIERO PROTOCOLLO</v>
      </c>
      <c r="Q6564" s="3" t="str">
        <f>VLOOKUP(P6564,'Classificazione UD'!A:B,2,FALSE)</f>
        <v>RGP</v>
      </c>
    </row>
    <row r="6565" spans="1:17" ht="15" customHeight="1" x14ac:dyDescent="0.25">
      <c r="A6565" s="30">
        <v>2016</v>
      </c>
      <c r="B6565" s="3" t="s">
        <v>20</v>
      </c>
      <c r="C6565" s="3" t="s">
        <v>157</v>
      </c>
      <c r="D6565" s="3" t="s">
        <v>112</v>
      </c>
      <c r="E6565" s="3">
        <v>132</v>
      </c>
      <c r="F6565" s="3">
        <v>132</v>
      </c>
      <c r="G6565" s="3">
        <v>132</v>
      </c>
      <c r="H6565" s="3">
        <v>32461832</v>
      </c>
      <c r="I6565" s="3">
        <v>0</v>
      </c>
      <c r="J6565" s="3">
        <v>0</v>
      </c>
      <c r="K6565" s="3">
        <v>0</v>
      </c>
      <c r="L6565" s="3">
        <v>1</v>
      </c>
      <c r="M6565" s="3">
        <v>1</v>
      </c>
      <c r="N6565" s="3">
        <v>1</v>
      </c>
      <c r="O6565" s="3">
        <v>466060</v>
      </c>
      <c r="P6565" s="3" t="str">
        <f>B6565&amp;" | "&amp;C6565&amp;" | "&amp;D6565</f>
        <v>documentazione_amministrativa / registri | REGISTRO GIORNALIERO DI PROTOCOLLO | REGISTRO GIORNALIERO PROTOCOLLO</v>
      </c>
      <c r="Q6565" s="3" t="str">
        <f>VLOOKUP(P6565,'Classificazione UD'!A:B,2,FALSE)</f>
        <v>RGP</v>
      </c>
    </row>
    <row r="6566" spans="1:17" ht="15" customHeight="1" x14ac:dyDescent="0.25">
      <c r="A6566" s="30">
        <v>2016</v>
      </c>
      <c r="B6566" s="3" t="s">
        <v>20</v>
      </c>
      <c r="C6566" s="3" t="s">
        <v>157</v>
      </c>
      <c r="D6566" s="3" t="s">
        <v>112</v>
      </c>
      <c r="E6566" s="3">
        <v>18</v>
      </c>
      <c r="F6566" s="3">
        <v>18</v>
      </c>
      <c r="G6566" s="3">
        <v>20</v>
      </c>
      <c r="H6566" s="3">
        <v>5778705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 t="str">
        <f>B6566&amp;" | "&amp;C6566&amp;" | "&amp;D6566</f>
        <v>documentazione_amministrativa / registri | REGISTRO GIORNALIERO DI PROTOCOLLO | REGISTRO GIORNALIERO PROTOCOLLO</v>
      </c>
      <c r="Q6566" s="3" t="str">
        <f>VLOOKUP(P6566,'Classificazione UD'!A:B,2,FALSE)</f>
        <v>RGP</v>
      </c>
    </row>
    <row r="6567" spans="1:17" ht="15" customHeight="1" x14ac:dyDescent="0.25">
      <c r="A6567" s="30">
        <v>2015</v>
      </c>
      <c r="B6567" s="3" t="s">
        <v>20</v>
      </c>
      <c r="C6567" s="3" t="s">
        <v>157</v>
      </c>
      <c r="D6567" s="3" t="s">
        <v>112</v>
      </c>
      <c r="E6567" s="3">
        <v>12</v>
      </c>
      <c r="F6567" s="3">
        <v>12</v>
      </c>
      <c r="G6567" s="3">
        <v>12</v>
      </c>
      <c r="H6567" s="3">
        <v>11723844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 t="str">
        <f>B6567&amp;" | "&amp;C6567&amp;" | "&amp;D6567</f>
        <v>documentazione_amministrativa / registri | REGISTRO GIORNALIERO DI PROTOCOLLO | REGISTRO GIORNALIERO PROTOCOLLO</v>
      </c>
      <c r="Q6567" s="3" t="str">
        <f>VLOOKUP(P6567,'Classificazione UD'!A:B,2,FALSE)</f>
        <v>RGP</v>
      </c>
    </row>
    <row r="6568" spans="1:17" ht="15" customHeight="1" x14ac:dyDescent="0.25">
      <c r="A6568" s="30">
        <v>2016</v>
      </c>
      <c r="B6568" s="3" t="s">
        <v>20</v>
      </c>
      <c r="C6568" s="3" t="s">
        <v>157</v>
      </c>
      <c r="D6568" s="3" t="s">
        <v>112</v>
      </c>
      <c r="E6568" s="3">
        <v>112</v>
      </c>
      <c r="F6568" s="3">
        <v>112</v>
      </c>
      <c r="G6568" s="3">
        <v>112</v>
      </c>
      <c r="H6568" s="3">
        <v>50007615</v>
      </c>
      <c r="I6568" s="3">
        <v>0</v>
      </c>
      <c r="J6568" s="3">
        <v>0</v>
      </c>
      <c r="K6568" s="3">
        <v>0</v>
      </c>
      <c r="L6568" s="3">
        <v>1</v>
      </c>
      <c r="M6568" s="3">
        <v>1</v>
      </c>
      <c r="N6568" s="3">
        <v>1</v>
      </c>
      <c r="O6568" s="3">
        <v>260446</v>
      </c>
      <c r="P6568" s="3" t="str">
        <f>B6568&amp;" | "&amp;C6568&amp;" | "&amp;D6568</f>
        <v>documentazione_amministrativa / registri | REGISTRO GIORNALIERO DI PROTOCOLLO | REGISTRO GIORNALIERO PROTOCOLLO</v>
      </c>
      <c r="Q6568" s="3" t="str">
        <f>VLOOKUP(P6568,'Classificazione UD'!A:B,2,FALSE)</f>
        <v>RGP</v>
      </c>
    </row>
    <row r="6569" spans="1:17" ht="15" customHeight="1" x14ac:dyDescent="0.25">
      <c r="A6569" s="30">
        <v>2016</v>
      </c>
      <c r="B6569" s="3" t="s">
        <v>20</v>
      </c>
      <c r="C6569" s="3" t="s">
        <v>157</v>
      </c>
      <c r="D6569" s="3" t="s">
        <v>112</v>
      </c>
      <c r="E6569" s="3">
        <v>185</v>
      </c>
      <c r="F6569" s="3">
        <v>185</v>
      </c>
      <c r="G6569" s="3">
        <v>189</v>
      </c>
      <c r="H6569" s="3">
        <v>13187752</v>
      </c>
      <c r="I6569" s="3">
        <v>0</v>
      </c>
      <c r="J6569" s="3">
        <v>0</v>
      </c>
      <c r="K6569" s="3">
        <v>0</v>
      </c>
      <c r="L6569" s="3">
        <v>1</v>
      </c>
      <c r="M6569" s="3">
        <v>1</v>
      </c>
      <c r="N6569" s="3">
        <v>1</v>
      </c>
      <c r="O6569" s="3">
        <v>50481</v>
      </c>
      <c r="P6569" s="3" t="str">
        <f>B6569&amp;" | "&amp;C6569&amp;" | "&amp;D6569</f>
        <v>documentazione_amministrativa / registri | REGISTRO GIORNALIERO DI PROTOCOLLO | REGISTRO GIORNALIERO PROTOCOLLO</v>
      </c>
      <c r="Q6569" s="3" t="str">
        <f>VLOOKUP(P6569,'Classificazione UD'!A:B,2,FALSE)</f>
        <v>RGP</v>
      </c>
    </row>
    <row r="6570" spans="1:17" ht="15" customHeight="1" x14ac:dyDescent="0.25">
      <c r="A6570" s="30">
        <v>2016</v>
      </c>
      <c r="B6570" s="3" t="s">
        <v>20</v>
      </c>
      <c r="C6570" s="3" t="s">
        <v>157</v>
      </c>
      <c r="D6570" s="3" t="s">
        <v>112</v>
      </c>
      <c r="E6570" s="3">
        <v>150</v>
      </c>
      <c r="F6570" s="3">
        <v>150</v>
      </c>
      <c r="G6570" s="3">
        <v>150</v>
      </c>
      <c r="H6570" s="3">
        <v>17826563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 t="str">
        <f>B6570&amp;" | "&amp;C6570&amp;" | "&amp;D6570</f>
        <v>documentazione_amministrativa / registri | REGISTRO GIORNALIERO DI PROTOCOLLO | REGISTRO GIORNALIERO PROTOCOLLO</v>
      </c>
      <c r="Q6570" s="3" t="str">
        <f>VLOOKUP(P6570,'Classificazione UD'!A:B,2,FALSE)</f>
        <v>RGP</v>
      </c>
    </row>
    <row r="6571" spans="1:17" ht="15" customHeight="1" x14ac:dyDescent="0.25">
      <c r="A6571" s="30">
        <v>2016</v>
      </c>
      <c r="B6571" s="3" t="s">
        <v>20</v>
      </c>
      <c r="C6571" s="3" t="s">
        <v>157</v>
      </c>
      <c r="D6571" s="3" t="s">
        <v>112</v>
      </c>
      <c r="E6571" s="3">
        <v>168</v>
      </c>
      <c r="F6571" s="3">
        <v>168</v>
      </c>
      <c r="G6571" s="3">
        <v>168</v>
      </c>
      <c r="H6571" s="3">
        <v>12002766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 t="str">
        <f>B6571&amp;" | "&amp;C6571&amp;" | "&amp;D6571</f>
        <v>documentazione_amministrativa / registri | REGISTRO GIORNALIERO DI PROTOCOLLO | REGISTRO GIORNALIERO PROTOCOLLO</v>
      </c>
      <c r="Q6571" s="3" t="str">
        <f>VLOOKUP(P6571,'Classificazione UD'!A:B,2,FALSE)</f>
        <v>RGP</v>
      </c>
    </row>
    <row r="6572" spans="1:17" ht="15" customHeight="1" x14ac:dyDescent="0.25">
      <c r="A6572" s="30">
        <v>2016</v>
      </c>
      <c r="B6572" s="3" t="s">
        <v>20</v>
      </c>
      <c r="C6572" s="3" t="s">
        <v>157</v>
      </c>
      <c r="D6572" s="3" t="s">
        <v>112</v>
      </c>
      <c r="E6572" s="3">
        <v>2</v>
      </c>
      <c r="F6572" s="3">
        <v>2</v>
      </c>
      <c r="G6572" s="3">
        <v>2</v>
      </c>
      <c r="H6572" s="3">
        <v>216748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 t="str">
        <f>B6572&amp;" | "&amp;C6572&amp;" | "&amp;D6572</f>
        <v>documentazione_amministrativa / registri | REGISTRO GIORNALIERO DI PROTOCOLLO | REGISTRO GIORNALIERO PROTOCOLLO</v>
      </c>
      <c r="Q6572" s="3" t="str">
        <f>VLOOKUP(P6572,'Classificazione UD'!A:B,2,FALSE)</f>
        <v>RGP</v>
      </c>
    </row>
    <row r="6573" spans="1:17" ht="15" customHeight="1" x14ac:dyDescent="0.25">
      <c r="A6573" s="30">
        <v>2016</v>
      </c>
      <c r="B6573" s="3" t="s">
        <v>20</v>
      </c>
      <c r="C6573" s="3" t="s">
        <v>157</v>
      </c>
      <c r="D6573" s="3" t="s">
        <v>112</v>
      </c>
      <c r="E6573" s="3">
        <v>162</v>
      </c>
      <c r="F6573" s="3">
        <v>162</v>
      </c>
      <c r="G6573" s="3">
        <v>165</v>
      </c>
      <c r="H6573" s="3">
        <v>9733701</v>
      </c>
      <c r="I6573" s="3">
        <v>0</v>
      </c>
      <c r="J6573" s="3">
        <v>0</v>
      </c>
      <c r="K6573" s="3">
        <v>0</v>
      </c>
      <c r="L6573" s="3">
        <v>4</v>
      </c>
      <c r="M6573" s="3">
        <v>4</v>
      </c>
      <c r="N6573" s="3">
        <v>4</v>
      </c>
      <c r="O6573" s="3">
        <v>340410</v>
      </c>
      <c r="P6573" s="3" t="str">
        <f>B6573&amp;" | "&amp;C6573&amp;" | "&amp;D6573</f>
        <v>documentazione_amministrativa / registri | REGISTRO GIORNALIERO DI PROTOCOLLO | REGISTRO GIORNALIERO PROTOCOLLO</v>
      </c>
      <c r="Q6573" s="3" t="str">
        <f>VLOOKUP(P6573,'Classificazione UD'!A:B,2,FALSE)</f>
        <v>RGP</v>
      </c>
    </row>
    <row r="6574" spans="1:17" ht="15" customHeight="1" x14ac:dyDescent="0.25">
      <c r="A6574" s="30">
        <v>2015</v>
      </c>
      <c r="B6574" s="3" t="s">
        <v>20</v>
      </c>
      <c r="C6574" s="3" t="s">
        <v>157</v>
      </c>
      <c r="D6574" s="3" t="s">
        <v>112</v>
      </c>
      <c r="E6574" s="3">
        <v>56</v>
      </c>
      <c r="F6574" s="3">
        <v>56</v>
      </c>
      <c r="G6574" s="3">
        <v>56</v>
      </c>
      <c r="H6574" s="3">
        <v>10747401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 t="str">
        <f>B6574&amp;" | "&amp;C6574&amp;" | "&amp;D6574</f>
        <v>documentazione_amministrativa / registri | REGISTRO GIORNALIERO DI PROTOCOLLO | REGISTRO GIORNALIERO PROTOCOLLO</v>
      </c>
      <c r="Q6574" s="3" t="str">
        <f>VLOOKUP(P6574,'Classificazione UD'!A:B,2,FALSE)</f>
        <v>RGP</v>
      </c>
    </row>
    <row r="6575" spans="1:17" ht="15" customHeight="1" x14ac:dyDescent="0.25">
      <c r="A6575" s="30">
        <v>2016</v>
      </c>
      <c r="B6575" s="3" t="s">
        <v>20</v>
      </c>
      <c r="C6575" s="3" t="s">
        <v>157</v>
      </c>
      <c r="D6575" s="3" t="s">
        <v>112</v>
      </c>
      <c r="E6575" s="3">
        <v>243</v>
      </c>
      <c r="F6575" s="3">
        <v>243</v>
      </c>
      <c r="G6575" s="3">
        <v>244</v>
      </c>
      <c r="H6575" s="3">
        <v>37829568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 t="str">
        <f>B6575&amp;" | "&amp;C6575&amp;" | "&amp;D6575</f>
        <v>documentazione_amministrativa / registri | REGISTRO GIORNALIERO DI PROTOCOLLO | REGISTRO GIORNALIERO PROTOCOLLO</v>
      </c>
      <c r="Q6575" s="3" t="str">
        <f>VLOOKUP(P6575,'Classificazione UD'!A:B,2,FALSE)</f>
        <v>RGP</v>
      </c>
    </row>
    <row r="6576" spans="1:17" ht="15" customHeight="1" x14ac:dyDescent="0.25">
      <c r="A6576" s="30">
        <v>2016</v>
      </c>
      <c r="B6576" s="3" t="s">
        <v>20</v>
      </c>
      <c r="C6576" s="3" t="s">
        <v>157</v>
      </c>
      <c r="D6576" s="3" t="s">
        <v>112</v>
      </c>
      <c r="E6576" s="3">
        <v>207</v>
      </c>
      <c r="F6576" s="3">
        <v>207</v>
      </c>
      <c r="G6576" s="3">
        <v>210</v>
      </c>
      <c r="H6576" s="3">
        <v>17386686</v>
      </c>
      <c r="I6576" s="3">
        <v>0</v>
      </c>
      <c r="J6576" s="3">
        <v>0</v>
      </c>
      <c r="K6576" s="3">
        <v>0</v>
      </c>
      <c r="L6576" s="3">
        <v>1</v>
      </c>
      <c r="M6576" s="3">
        <v>1</v>
      </c>
      <c r="N6576" s="3">
        <v>1</v>
      </c>
      <c r="O6576" s="3">
        <v>57340</v>
      </c>
      <c r="P6576" s="3" t="str">
        <f>B6576&amp;" | "&amp;C6576&amp;" | "&amp;D6576</f>
        <v>documentazione_amministrativa / registri | REGISTRO GIORNALIERO DI PROTOCOLLO | REGISTRO GIORNALIERO PROTOCOLLO</v>
      </c>
      <c r="Q6576" s="3" t="str">
        <f>VLOOKUP(P6576,'Classificazione UD'!A:B,2,FALSE)</f>
        <v>RGP</v>
      </c>
    </row>
    <row r="6577" spans="1:17" ht="15" customHeight="1" x14ac:dyDescent="0.25">
      <c r="A6577" s="30">
        <v>2016</v>
      </c>
      <c r="B6577" s="3" t="s">
        <v>20</v>
      </c>
      <c r="C6577" s="3" t="s">
        <v>157</v>
      </c>
      <c r="D6577" s="3" t="s">
        <v>112</v>
      </c>
      <c r="E6577" s="3">
        <v>215</v>
      </c>
      <c r="F6577" s="3">
        <v>215</v>
      </c>
      <c r="G6577" s="3">
        <v>218</v>
      </c>
      <c r="H6577" s="3">
        <v>35207275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 t="str">
        <f>B6577&amp;" | "&amp;C6577&amp;" | "&amp;D6577</f>
        <v>documentazione_amministrativa / registri | REGISTRO GIORNALIERO DI PROTOCOLLO | REGISTRO GIORNALIERO PROTOCOLLO</v>
      </c>
      <c r="Q6577" s="3" t="str">
        <f>VLOOKUP(P6577,'Classificazione UD'!A:B,2,FALSE)</f>
        <v>RGP</v>
      </c>
    </row>
    <row r="6578" spans="1:17" ht="15" customHeight="1" x14ac:dyDescent="0.25">
      <c r="A6578" s="30">
        <v>2016</v>
      </c>
      <c r="B6578" s="3" t="s">
        <v>20</v>
      </c>
      <c r="C6578" s="3" t="s">
        <v>157</v>
      </c>
      <c r="D6578" s="3" t="s">
        <v>112</v>
      </c>
      <c r="E6578" s="3">
        <v>37</v>
      </c>
      <c r="F6578" s="3">
        <v>37</v>
      </c>
      <c r="G6578" s="3">
        <v>37</v>
      </c>
      <c r="H6578" s="3">
        <v>46767460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 t="str">
        <f>B6578&amp;" | "&amp;C6578&amp;" | "&amp;D6578</f>
        <v>documentazione_amministrativa / registri | REGISTRO GIORNALIERO DI PROTOCOLLO | REGISTRO GIORNALIERO PROTOCOLLO</v>
      </c>
      <c r="Q6578" s="3" t="str">
        <f>VLOOKUP(P6578,'Classificazione UD'!A:B,2,FALSE)</f>
        <v>RGP</v>
      </c>
    </row>
    <row r="6579" spans="1:17" ht="15" customHeight="1" x14ac:dyDescent="0.25">
      <c r="A6579" s="30">
        <v>2015</v>
      </c>
      <c r="B6579" s="3" t="s">
        <v>20</v>
      </c>
      <c r="C6579" s="3" t="s">
        <v>157</v>
      </c>
      <c r="D6579" s="3" t="s">
        <v>112</v>
      </c>
      <c r="E6579" s="3">
        <v>54</v>
      </c>
      <c r="F6579" s="3">
        <v>54</v>
      </c>
      <c r="G6579" s="3">
        <v>54</v>
      </c>
      <c r="H6579" s="3">
        <v>20362581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 t="str">
        <f>B6579&amp;" | "&amp;C6579&amp;" | "&amp;D6579</f>
        <v>documentazione_amministrativa / registri | REGISTRO GIORNALIERO DI PROTOCOLLO | REGISTRO GIORNALIERO PROTOCOLLO</v>
      </c>
      <c r="Q6579" s="3" t="str">
        <f>VLOOKUP(P6579,'Classificazione UD'!A:B,2,FALSE)</f>
        <v>RGP</v>
      </c>
    </row>
    <row r="6580" spans="1:17" ht="15" customHeight="1" x14ac:dyDescent="0.25">
      <c r="A6580" s="30">
        <v>2016</v>
      </c>
      <c r="B6580" s="3" t="s">
        <v>20</v>
      </c>
      <c r="C6580" s="3" t="s">
        <v>157</v>
      </c>
      <c r="D6580" s="3" t="s">
        <v>112</v>
      </c>
      <c r="E6580" s="3">
        <v>246</v>
      </c>
      <c r="F6580" s="3">
        <v>246</v>
      </c>
      <c r="G6580" s="3">
        <v>246</v>
      </c>
      <c r="H6580" s="3">
        <v>97515544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 t="str">
        <f>B6580&amp;" | "&amp;C6580&amp;" | "&amp;D6580</f>
        <v>documentazione_amministrativa / registri | REGISTRO GIORNALIERO DI PROTOCOLLO | REGISTRO GIORNALIERO PROTOCOLLO</v>
      </c>
      <c r="Q6580" s="3" t="str">
        <f>VLOOKUP(P6580,'Classificazione UD'!A:B,2,FALSE)</f>
        <v>RGP</v>
      </c>
    </row>
    <row r="6581" spans="1:17" ht="15" customHeight="1" x14ac:dyDescent="0.25">
      <c r="A6581" s="30">
        <v>2015</v>
      </c>
      <c r="B6581" s="3" t="s">
        <v>17</v>
      </c>
      <c r="C6581" s="3" t="s">
        <v>27</v>
      </c>
      <c r="D6581" s="3" t="s">
        <v>19</v>
      </c>
      <c r="E6581" s="3">
        <v>633</v>
      </c>
      <c r="F6581" s="3">
        <v>3353</v>
      </c>
      <c r="G6581" s="3">
        <v>5275</v>
      </c>
      <c r="H6581" s="3">
        <v>146921199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 t="str">
        <f>B6581&amp;" | "&amp;C6581&amp;" | "&amp;D6581</f>
        <v>documentazione_amministrativa / documentazione_contabile | FATTURA PASSIVA | FATTURA</v>
      </c>
      <c r="Q6581" s="3" t="str">
        <f>VLOOKUP(P6581,'Classificazione UD'!A:B,2,FALSE)</f>
        <v>Fiscale</v>
      </c>
    </row>
    <row r="6582" spans="1:17" ht="15" customHeight="1" x14ac:dyDescent="0.25">
      <c r="A6582" s="30">
        <v>2016</v>
      </c>
      <c r="B6582" s="3" t="s">
        <v>17</v>
      </c>
      <c r="C6582" s="3" t="s">
        <v>27</v>
      </c>
      <c r="D6582" s="3" t="s">
        <v>19</v>
      </c>
      <c r="E6582" s="3">
        <v>48</v>
      </c>
      <c r="F6582" s="3">
        <v>266</v>
      </c>
      <c r="G6582" s="3">
        <v>410</v>
      </c>
      <c r="H6582" s="3">
        <v>6133789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 t="str">
        <f>B6582&amp;" | "&amp;C6582&amp;" | "&amp;D6582</f>
        <v>documentazione_amministrativa / documentazione_contabile | FATTURA PASSIVA | FATTURA</v>
      </c>
      <c r="Q6582" s="3" t="str">
        <f>VLOOKUP(P6582,'Classificazione UD'!A:B,2,FALSE)</f>
        <v>Fiscale</v>
      </c>
    </row>
    <row r="6583" spans="1:17" ht="15" customHeight="1" x14ac:dyDescent="0.25">
      <c r="A6583" s="30">
        <v>2015</v>
      </c>
      <c r="B6583" s="3" t="s">
        <v>17</v>
      </c>
      <c r="C6583" s="3" t="s">
        <v>24</v>
      </c>
      <c r="D6583" s="3" t="s">
        <v>24</v>
      </c>
      <c r="E6583" s="3">
        <v>10</v>
      </c>
      <c r="F6583" s="3">
        <v>10</v>
      </c>
      <c r="G6583" s="3">
        <v>10</v>
      </c>
      <c r="H6583" s="3">
        <v>145067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 t="str">
        <f>B6583&amp;" | "&amp;C6583&amp;" | "&amp;D6583</f>
        <v>documentazione_amministrativa / documentazione_contabile | FOGLIO DI TRASFORMAZIONE | FOGLIO DI TRASFORMAZIONE</v>
      </c>
      <c r="Q6583" s="3" t="str">
        <f>VLOOKUP(P6583,'Classificazione UD'!A:B,2,FALSE)</f>
        <v>Tecnico</v>
      </c>
    </row>
    <row r="6584" spans="1:17" ht="15" customHeight="1" x14ac:dyDescent="0.25">
      <c r="A6584" s="30">
        <v>2016</v>
      </c>
      <c r="B6584" s="3" t="s">
        <v>20</v>
      </c>
      <c r="C6584" s="3" t="s">
        <v>21</v>
      </c>
      <c r="D6584" s="3" t="s">
        <v>21</v>
      </c>
      <c r="E6584" s="3">
        <v>147</v>
      </c>
      <c r="F6584" s="3">
        <v>294</v>
      </c>
      <c r="G6584" s="3">
        <v>294</v>
      </c>
      <c r="H6584" s="3">
        <v>12623626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 t="str">
        <f>B6584&amp;" | "&amp;C6584&amp;" | "&amp;D6584</f>
        <v>documentazione_amministrativa / registri | REGISTRO GIORNALIERO | REGISTRO GIORNALIERO</v>
      </c>
      <c r="Q6584" s="3" t="str">
        <f>VLOOKUP(P6584,'Classificazione UD'!A:B,2,FALSE)</f>
        <v>RGP</v>
      </c>
    </row>
    <row r="6585" spans="1:17" ht="15" customHeight="1" x14ac:dyDescent="0.25">
      <c r="A6585" s="30">
        <v>2014</v>
      </c>
      <c r="B6585" s="3" t="s">
        <v>17</v>
      </c>
      <c r="C6585" s="3" t="s">
        <v>27</v>
      </c>
      <c r="D6585" s="3" t="s">
        <v>19</v>
      </c>
      <c r="E6585" s="3">
        <v>3</v>
      </c>
      <c r="F6585" s="3">
        <v>6</v>
      </c>
      <c r="G6585" s="3">
        <v>12</v>
      </c>
      <c r="H6585" s="3">
        <v>10095240</v>
      </c>
      <c r="I6585" s="3">
        <v>6</v>
      </c>
      <c r="J6585" s="3">
        <v>12</v>
      </c>
      <c r="K6585" s="3">
        <v>14082</v>
      </c>
      <c r="L6585" s="3">
        <v>0</v>
      </c>
      <c r="M6585" s="3">
        <v>0</v>
      </c>
      <c r="N6585" s="3">
        <v>0</v>
      </c>
      <c r="O6585" s="3">
        <v>0</v>
      </c>
      <c r="P6585" s="3" t="str">
        <f>B6585&amp;" | "&amp;C6585&amp;" | "&amp;D6585</f>
        <v>documentazione_amministrativa / documentazione_contabile | FATTURA PASSIVA | FATTURA</v>
      </c>
      <c r="Q6585" s="3" t="str">
        <f>VLOOKUP(P6585,'Classificazione UD'!A:B,2,FALSE)</f>
        <v>Fiscale</v>
      </c>
    </row>
    <row r="6586" spans="1:17" ht="15" customHeight="1" x14ac:dyDescent="0.25">
      <c r="A6586" s="30">
        <v>2014</v>
      </c>
      <c r="B6586" s="3" t="s">
        <v>17</v>
      </c>
      <c r="C6586" s="3" t="s">
        <v>27</v>
      </c>
      <c r="D6586" s="3" t="s">
        <v>28</v>
      </c>
      <c r="E6586" s="3">
        <v>2</v>
      </c>
      <c r="F6586" s="3">
        <v>4</v>
      </c>
      <c r="G6586" s="3">
        <v>8</v>
      </c>
      <c r="H6586" s="3">
        <v>27237</v>
      </c>
      <c r="I6586" s="3">
        <v>4</v>
      </c>
      <c r="J6586" s="3">
        <v>8</v>
      </c>
      <c r="K6586" s="3">
        <v>9388</v>
      </c>
      <c r="L6586" s="3">
        <v>0</v>
      </c>
      <c r="M6586" s="3">
        <v>0</v>
      </c>
      <c r="N6586" s="3">
        <v>0</v>
      </c>
      <c r="O6586" s="3">
        <v>0</v>
      </c>
      <c r="P6586" s="3" t="str">
        <f>B6586&amp;" | "&amp;C6586&amp;" | "&amp;D6586</f>
        <v>documentazione_amministrativa / documentazione_contabile | FATTURA PASSIVA | NOTA DI CREDITO</v>
      </c>
      <c r="Q6586" s="3" t="str">
        <f>VLOOKUP(P6586,'Classificazione UD'!A:B,2,FALSE)</f>
        <v>Fiscale</v>
      </c>
    </row>
    <row r="6587" spans="1:17" ht="15" customHeight="1" x14ac:dyDescent="0.25">
      <c r="A6587" s="30">
        <v>2014</v>
      </c>
      <c r="B6587" s="3" t="s">
        <v>17</v>
      </c>
      <c r="C6587" s="3" t="s">
        <v>53</v>
      </c>
      <c r="D6587" s="3" t="s">
        <v>53</v>
      </c>
      <c r="E6587" s="3">
        <v>9</v>
      </c>
      <c r="F6587" s="3">
        <v>9</v>
      </c>
      <c r="G6587" s="3">
        <v>9</v>
      </c>
      <c r="H6587" s="3">
        <v>14113913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 t="str">
        <f>B6587&amp;" | "&amp;C6587&amp;" | "&amp;D6587</f>
        <v>documentazione_amministrativa / documentazione_contabile | Fattura passiva | Fattura passiva</v>
      </c>
      <c r="Q6587" s="3" t="str">
        <f>VLOOKUP(P6587,'Classificazione UD'!A:B,2,FALSE)</f>
        <v>Fiscale</v>
      </c>
    </row>
    <row r="6588" spans="1:17" ht="15" customHeight="1" x14ac:dyDescent="0.25">
      <c r="A6588" s="30">
        <v>2014</v>
      </c>
      <c r="B6588" s="3" t="s">
        <v>17</v>
      </c>
      <c r="C6588" s="3" t="s">
        <v>53</v>
      </c>
      <c r="D6588" s="3" t="s">
        <v>54</v>
      </c>
      <c r="E6588" s="3">
        <v>9</v>
      </c>
      <c r="F6588" s="3">
        <v>9</v>
      </c>
      <c r="G6588" s="3">
        <v>9</v>
      </c>
      <c r="H6588" s="3">
        <v>150040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 t="str">
        <f>B6588&amp;" | "&amp;C6588&amp;" | "&amp;D6588</f>
        <v>documentazione_amministrativa / documentazione_contabile | Fattura passiva | Nota di credito</v>
      </c>
      <c r="Q6588" s="3" t="str">
        <f>VLOOKUP(P6588,'Classificazione UD'!A:B,2,FALSE)</f>
        <v>Fiscale</v>
      </c>
    </row>
    <row r="6589" spans="1:17" ht="15" customHeight="1" x14ac:dyDescent="0.25">
      <c r="A6589" s="30">
        <v>2015</v>
      </c>
      <c r="B6589" s="3" t="s">
        <v>17</v>
      </c>
      <c r="C6589" s="3" t="s">
        <v>27</v>
      </c>
      <c r="D6589" s="3" t="s">
        <v>19</v>
      </c>
      <c r="E6589" s="3">
        <v>8</v>
      </c>
      <c r="F6589" s="3">
        <v>10</v>
      </c>
      <c r="G6589" s="3">
        <v>20</v>
      </c>
      <c r="H6589" s="3">
        <v>17483719</v>
      </c>
      <c r="I6589" s="3">
        <v>4</v>
      </c>
      <c r="J6589" s="3">
        <v>8</v>
      </c>
      <c r="K6589" s="3">
        <v>9388</v>
      </c>
      <c r="L6589" s="3">
        <v>0</v>
      </c>
      <c r="M6589" s="3">
        <v>0</v>
      </c>
      <c r="N6589" s="3">
        <v>0</v>
      </c>
      <c r="O6589" s="3">
        <v>0</v>
      </c>
      <c r="P6589" s="3" t="str">
        <f>B6589&amp;" | "&amp;C6589&amp;" | "&amp;D6589</f>
        <v>documentazione_amministrativa / documentazione_contabile | FATTURA PASSIVA | FATTURA</v>
      </c>
      <c r="Q6589" s="3" t="str">
        <f>VLOOKUP(P6589,'Classificazione UD'!A:B,2,FALSE)</f>
        <v>Fiscale</v>
      </c>
    </row>
    <row r="6590" spans="1:17" ht="15" customHeight="1" x14ac:dyDescent="0.25">
      <c r="A6590" s="30">
        <v>2015</v>
      </c>
      <c r="B6590" s="3" t="s">
        <v>17</v>
      </c>
      <c r="C6590" s="3" t="s">
        <v>27</v>
      </c>
      <c r="D6590" s="3" t="s">
        <v>28</v>
      </c>
      <c r="E6590" s="3">
        <v>5</v>
      </c>
      <c r="F6590" s="3">
        <v>7</v>
      </c>
      <c r="G6590" s="3">
        <v>14</v>
      </c>
      <c r="H6590" s="3">
        <v>76936</v>
      </c>
      <c r="I6590" s="3">
        <v>4</v>
      </c>
      <c r="J6590" s="3">
        <v>8</v>
      </c>
      <c r="K6590" s="3">
        <v>9388</v>
      </c>
      <c r="L6590" s="3">
        <v>0</v>
      </c>
      <c r="M6590" s="3">
        <v>0</v>
      </c>
      <c r="N6590" s="3">
        <v>0</v>
      </c>
      <c r="O6590" s="3">
        <v>0</v>
      </c>
      <c r="P6590" s="3" t="str">
        <f>B6590&amp;" | "&amp;C6590&amp;" | "&amp;D6590</f>
        <v>documentazione_amministrativa / documentazione_contabile | FATTURA PASSIVA | NOTA DI CREDITO</v>
      </c>
      <c r="Q6590" s="3" t="str">
        <f>VLOOKUP(P6590,'Classificazione UD'!A:B,2,FALSE)</f>
        <v>Fiscale</v>
      </c>
    </row>
    <row r="6591" spans="1:17" ht="15" customHeight="1" x14ac:dyDescent="0.25">
      <c r="A6591" s="30">
        <v>2016</v>
      </c>
      <c r="B6591" s="3" t="s">
        <v>17</v>
      </c>
      <c r="C6591" s="3" t="s">
        <v>27</v>
      </c>
      <c r="D6591" s="3" t="s">
        <v>19</v>
      </c>
      <c r="E6591" s="3">
        <v>4</v>
      </c>
      <c r="F6591" s="3">
        <v>4</v>
      </c>
      <c r="G6591" s="3">
        <v>8</v>
      </c>
      <c r="H6591" s="3">
        <v>7238919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 t="str">
        <f>B6591&amp;" | "&amp;C6591&amp;" | "&amp;D6591</f>
        <v>documentazione_amministrativa / documentazione_contabile | FATTURA PASSIVA | FATTURA</v>
      </c>
      <c r="Q6591" s="3" t="str">
        <f>VLOOKUP(P6591,'Classificazione UD'!A:B,2,FALSE)</f>
        <v>Fiscale</v>
      </c>
    </row>
    <row r="6592" spans="1:17" ht="15" customHeight="1" x14ac:dyDescent="0.25">
      <c r="A6592" s="30">
        <v>2016</v>
      </c>
      <c r="B6592" s="3" t="s">
        <v>17</v>
      </c>
      <c r="C6592" s="3" t="s">
        <v>27</v>
      </c>
      <c r="D6592" s="3" t="s">
        <v>28</v>
      </c>
      <c r="E6592" s="3">
        <v>6</v>
      </c>
      <c r="F6592" s="3">
        <v>6</v>
      </c>
      <c r="G6592" s="3">
        <v>12</v>
      </c>
      <c r="H6592" s="3">
        <v>60789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 t="str">
        <f>B6592&amp;" | "&amp;C6592&amp;" | "&amp;D6592</f>
        <v>documentazione_amministrativa / documentazione_contabile | FATTURA PASSIVA | NOTA DI CREDITO</v>
      </c>
      <c r="Q6592" s="3" t="str">
        <f>VLOOKUP(P6592,'Classificazione UD'!A:B,2,FALSE)</f>
        <v>Fiscale</v>
      </c>
    </row>
    <row r="6593" spans="1:17" ht="15" customHeight="1" x14ac:dyDescent="0.25">
      <c r="A6593" s="30">
        <v>2014</v>
      </c>
      <c r="B6593" s="3" t="s">
        <v>23</v>
      </c>
      <c r="C6593" s="3" t="s">
        <v>24</v>
      </c>
      <c r="D6593" s="3" t="s">
        <v>24</v>
      </c>
      <c r="E6593" s="3">
        <v>15</v>
      </c>
      <c r="F6593" s="3">
        <v>15</v>
      </c>
      <c r="G6593" s="3">
        <v>15</v>
      </c>
      <c r="H6593" s="3">
        <v>571288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 t="str">
        <f>B6593&amp;" | "&amp;C6593&amp;" | "&amp;D6593</f>
        <v>documentazione_amministrativa / altri_documenti | FOGLIO DI TRASFORMAZIONE | FOGLIO DI TRASFORMAZIONE</v>
      </c>
      <c r="Q6593" s="3" t="str">
        <f>VLOOKUP(P6593,'Classificazione UD'!A:B,2,FALSE)</f>
        <v>Tecnico</v>
      </c>
    </row>
    <row r="6594" spans="1:17" ht="15" customHeight="1" x14ac:dyDescent="0.25">
      <c r="A6594" s="30">
        <v>2015</v>
      </c>
      <c r="B6594" s="3" t="s">
        <v>23</v>
      </c>
      <c r="C6594" s="3" t="s">
        <v>24</v>
      </c>
      <c r="D6594" s="3" t="s">
        <v>24</v>
      </c>
      <c r="E6594" s="3">
        <v>11</v>
      </c>
      <c r="F6594" s="3">
        <v>11</v>
      </c>
      <c r="G6594" s="3">
        <v>11</v>
      </c>
      <c r="H6594" s="3">
        <v>986083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 t="str">
        <f>B6594&amp;" | "&amp;C6594&amp;" | "&amp;D6594</f>
        <v>documentazione_amministrativa / altri_documenti | FOGLIO DI TRASFORMAZIONE | FOGLIO DI TRASFORMAZIONE</v>
      </c>
      <c r="Q6594" s="3" t="str">
        <f>VLOOKUP(P6594,'Classificazione UD'!A:B,2,FALSE)</f>
        <v>Tecnico</v>
      </c>
    </row>
    <row r="6595" spans="1:17" ht="15" customHeight="1" x14ac:dyDescent="0.25">
      <c r="A6595" s="30">
        <v>2016</v>
      </c>
      <c r="B6595" s="3" t="s">
        <v>23</v>
      </c>
      <c r="C6595" s="3" t="s">
        <v>24</v>
      </c>
      <c r="D6595" s="3" t="s">
        <v>24</v>
      </c>
      <c r="E6595" s="3">
        <v>3</v>
      </c>
      <c r="F6595" s="3">
        <v>3</v>
      </c>
      <c r="G6595" s="3">
        <v>3</v>
      </c>
      <c r="H6595" s="3">
        <v>186354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 t="str">
        <f>B6595&amp;" | "&amp;C6595&amp;" | "&amp;D6595</f>
        <v>documentazione_amministrativa / altri_documenti | FOGLIO DI TRASFORMAZIONE | FOGLIO DI TRASFORMAZIONE</v>
      </c>
      <c r="Q6595" s="3" t="str">
        <f>VLOOKUP(P6595,'Classificazione UD'!A:B,2,FALSE)</f>
        <v>Tecnico</v>
      </c>
    </row>
    <row r="6596" spans="1:17" ht="15" customHeight="1" x14ac:dyDescent="0.25">
      <c r="A6596" s="30">
        <v>2014</v>
      </c>
      <c r="B6596" s="3" t="s">
        <v>17</v>
      </c>
      <c r="C6596" s="3" t="s">
        <v>18</v>
      </c>
      <c r="D6596" s="3" t="s">
        <v>19</v>
      </c>
      <c r="E6596" s="3">
        <v>15</v>
      </c>
      <c r="F6596" s="3">
        <v>30</v>
      </c>
      <c r="G6596" s="3">
        <v>60</v>
      </c>
      <c r="H6596" s="3">
        <v>7131378</v>
      </c>
      <c r="I6596" s="3">
        <v>30</v>
      </c>
      <c r="J6596" s="3">
        <v>60</v>
      </c>
      <c r="K6596" s="3">
        <v>124671</v>
      </c>
      <c r="L6596" s="3">
        <v>0</v>
      </c>
      <c r="M6596" s="3">
        <v>0</v>
      </c>
      <c r="N6596" s="3">
        <v>0</v>
      </c>
      <c r="O6596" s="3">
        <v>0</v>
      </c>
      <c r="P6596" s="3" t="str">
        <f>B6596&amp;" | "&amp;C6596&amp;" | "&amp;D6596</f>
        <v>documentazione_amministrativa / documentazione_contabile | FATTURA ATTIVA | FATTURA</v>
      </c>
      <c r="Q6596" s="3" t="str">
        <f>VLOOKUP(P6596,'Classificazione UD'!A:B,2,FALSE)</f>
        <v>Fiscale</v>
      </c>
    </row>
    <row r="6597" spans="1:17" ht="15" customHeight="1" x14ac:dyDescent="0.25">
      <c r="A6597" s="30">
        <v>2014</v>
      </c>
      <c r="B6597" s="3" t="s">
        <v>17</v>
      </c>
      <c r="C6597" s="3" t="s">
        <v>18</v>
      </c>
      <c r="D6597" s="3" t="s">
        <v>28</v>
      </c>
      <c r="E6597" s="3">
        <v>1</v>
      </c>
      <c r="F6597" s="3">
        <v>2</v>
      </c>
      <c r="G6597" s="3">
        <v>4</v>
      </c>
      <c r="H6597" s="3">
        <v>24874</v>
      </c>
      <c r="I6597" s="3">
        <v>2</v>
      </c>
      <c r="J6597" s="3">
        <v>4</v>
      </c>
      <c r="K6597" s="3">
        <v>8337</v>
      </c>
      <c r="L6597" s="3">
        <v>0</v>
      </c>
      <c r="M6597" s="3">
        <v>0</v>
      </c>
      <c r="N6597" s="3">
        <v>0</v>
      </c>
      <c r="O6597" s="3">
        <v>0</v>
      </c>
      <c r="P6597" s="3" t="str">
        <f>B6597&amp;" | "&amp;C6597&amp;" | "&amp;D6597</f>
        <v>documentazione_amministrativa / documentazione_contabile | FATTURA ATTIVA | NOTA DI CREDITO</v>
      </c>
      <c r="Q6597" s="3" t="str">
        <f>VLOOKUP(P6597,'Classificazione UD'!A:B,2,FALSE)</f>
        <v>Fiscale</v>
      </c>
    </row>
    <row r="6598" spans="1:17" ht="15" customHeight="1" x14ac:dyDescent="0.25">
      <c r="A6598" s="30">
        <v>2015</v>
      </c>
      <c r="B6598" s="3" t="s">
        <v>17</v>
      </c>
      <c r="C6598" s="3" t="s">
        <v>18</v>
      </c>
      <c r="D6598" s="3" t="s">
        <v>19</v>
      </c>
      <c r="E6598" s="3">
        <v>140</v>
      </c>
      <c r="F6598" s="3">
        <v>272</v>
      </c>
      <c r="G6598" s="3">
        <v>544</v>
      </c>
      <c r="H6598" s="3">
        <v>169120041</v>
      </c>
      <c r="I6598" s="3">
        <v>288</v>
      </c>
      <c r="J6598" s="3">
        <v>576</v>
      </c>
      <c r="K6598" s="3">
        <v>1210426</v>
      </c>
      <c r="L6598" s="3">
        <v>3</v>
      </c>
      <c r="M6598" s="3">
        <v>14</v>
      </c>
      <c r="N6598" s="3">
        <v>28</v>
      </c>
      <c r="O6598" s="3">
        <v>3448662</v>
      </c>
      <c r="P6598" s="3" t="str">
        <f>B6598&amp;" | "&amp;C6598&amp;" | "&amp;D6598</f>
        <v>documentazione_amministrativa / documentazione_contabile | FATTURA ATTIVA | FATTURA</v>
      </c>
      <c r="Q6598" s="3" t="str">
        <f>VLOOKUP(P6598,'Classificazione UD'!A:B,2,FALSE)</f>
        <v>Fiscale</v>
      </c>
    </row>
    <row r="6599" spans="1:17" ht="15" customHeight="1" x14ac:dyDescent="0.25">
      <c r="A6599" s="30">
        <v>2015</v>
      </c>
      <c r="B6599" s="3" t="s">
        <v>17</v>
      </c>
      <c r="C6599" s="3" t="s">
        <v>18</v>
      </c>
      <c r="D6599" s="3" t="s">
        <v>28</v>
      </c>
      <c r="E6599" s="3">
        <v>19</v>
      </c>
      <c r="F6599" s="3">
        <v>38</v>
      </c>
      <c r="G6599" s="3">
        <v>76</v>
      </c>
      <c r="H6599" s="3">
        <v>289381</v>
      </c>
      <c r="I6599" s="3">
        <v>38</v>
      </c>
      <c r="J6599" s="3">
        <v>76</v>
      </c>
      <c r="K6599" s="3">
        <v>159681</v>
      </c>
      <c r="L6599" s="3">
        <v>0</v>
      </c>
      <c r="M6599" s="3">
        <v>0</v>
      </c>
      <c r="N6599" s="3">
        <v>0</v>
      </c>
      <c r="O6599" s="3">
        <v>0</v>
      </c>
      <c r="P6599" s="3" t="str">
        <f>B6599&amp;" | "&amp;C6599&amp;" | "&amp;D6599</f>
        <v>documentazione_amministrativa / documentazione_contabile | FATTURA ATTIVA | NOTA DI CREDITO</v>
      </c>
      <c r="Q6599" s="3" t="str">
        <f>VLOOKUP(P6599,'Classificazione UD'!A:B,2,FALSE)</f>
        <v>Fiscale</v>
      </c>
    </row>
    <row r="6600" spans="1:17" ht="15" customHeight="1" x14ac:dyDescent="0.25">
      <c r="A6600" s="30">
        <v>2016</v>
      </c>
      <c r="B6600" s="3" t="s">
        <v>17</v>
      </c>
      <c r="C6600" s="3" t="s">
        <v>18</v>
      </c>
      <c r="D6600" s="3" t="s">
        <v>19</v>
      </c>
      <c r="E6600" s="3">
        <v>175</v>
      </c>
      <c r="F6600" s="3">
        <v>350</v>
      </c>
      <c r="G6600" s="3">
        <v>700</v>
      </c>
      <c r="H6600" s="3">
        <v>195571793</v>
      </c>
      <c r="I6600" s="3">
        <v>290</v>
      </c>
      <c r="J6600" s="3">
        <v>580</v>
      </c>
      <c r="K6600" s="3">
        <v>1235083</v>
      </c>
      <c r="L6600" s="3">
        <v>0</v>
      </c>
      <c r="M6600" s="3">
        <v>0</v>
      </c>
      <c r="N6600" s="3">
        <v>0</v>
      </c>
      <c r="O6600" s="3">
        <v>0</v>
      </c>
      <c r="P6600" s="3" t="str">
        <f>B6600&amp;" | "&amp;C6600&amp;" | "&amp;D6600</f>
        <v>documentazione_amministrativa / documentazione_contabile | FATTURA ATTIVA | FATTURA</v>
      </c>
      <c r="Q6600" s="3" t="str">
        <f>VLOOKUP(P6600,'Classificazione UD'!A:B,2,FALSE)</f>
        <v>Fiscale</v>
      </c>
    </row>
    <row r="6601" spans="1:17" ht="15" customHeight="1" x14ac:dyDescent="0.25">
      <c r="A6601" s="30">
        <v>2016</v>
      </c>
      <c r="B6601" s="3" t="s">
        <v>17</v>
      </c>
      <c r="C6601" s="3" t="s">
        <v>18</v>
      </c>
      <c r="D6601" s="3" t="s">
        <v>28</v>
      </c>
      <c r="E6601" s="3">
        <v>19</v>
      </c>
      <c r="F6601" s="3">
        <v>38</v>
      </c>
      <c r="G6601" s="3">
        <v>76</v>
      </c>
      <c r="H6601" s="3">
        <v>615844</v>
      </c>
      <c r="I6601" s="3">
        <v>28</v>
      </c>
      <c r="J6601" s="3">
        <v>56</v>
      </c>
      <c r="K6601" s="3">
        <v>121313</v>
      </c>
      <c r="L6601" s="3">
        <v>0</v>
      </c>
      <c r="M6601" s="3">
        <v>0</v>
      </c>
      <c r="N6601" s="3">
        <v>0</v>
      </c>
      <c r="O6601" s="3">
        <v>0</v>
      </c>
      <c r="P6601" s="3" t="str">
        <f>B6601&amp;" | "&amp;C6601&amp;" | "&amp;D6601</f>
        <v>documentazione_amministrativa / documentazione_contabile | FATTURA ATTIVA | NOTA DI CREDITO</v>
      </c>
      <c r="Q6601" s="3" t="str">
        <f>VLOOKUP(P6601,'Classificazione UD'!A:B,2,FALSE)</f>
        <v>Fiscale</v>
      </c>
    </row>
    <row r="6602" spans="1:17" ht="15" customHeight="1" x14ac:dyDescent="0.25">
      <c r="A6602" s="30">
        <v>2011</v>
      </c>
      <c r="B6602" s="3" t="s">
        <v>48</v>
      </c>
      <c r="C6602" s="3" t="s">
        <v>175</v>
      </c>
      <c r="D6602" s="3" t="s">
        <v>175</v>
      </c>
      <c r="E6602" s="3">
        <v>1163</v>
      </c>
      <c r="F6602" s="3">
        <v>5408</v>
      </c>
      <c r="G6602" s="3">
        <v>5408</v>
      </c>
      <c r="H6602" s="3">
        <v>733020681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 t="str">
        <f>B6602&amp;" | "&amp;C6602&amp;" | "&amp;D6602</f>
        <v>documentazione_amministrativa / determinazioni | DETERMINAZIONE | DETERMINAZIONE</v>
      </c>
      <c r="Q6602" s="3" t="str">
        <f>VLOOKUP(P6602,'Classificazione UD'!A:B,2,FALSE)</f>
        <v>Amministrativo</v>
      </c>
    </row>
    <row r="6603" spans="1:17" ht="15" customHeight="1" x14ac:dyDescent="0.25">
      <c r="A6603" s="30">
        <v>2012</v>
      </c>
      <c r="B6603" s="3" t="s">
        <v>48</v>
      </c>
      <c r="C6603" s="3" t="s">
        <v>175</v>
      </c>
      <c r="D6603" s="3" t="s">
        <v>175</v>
      </c>
      <c r="E6603" s="3">
        <v>3107</v>
      </c>
      <c r="F6603" s="3">
        <v>17289</v>
      </c>
      <c r="G6603" s="3">
        <v>17289</v>
      </c>
      <c r="H6603" s="3">
        <v>5243717054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 t="str">
        <f>B6603&amp;" | "&amp;C6603&amp;" | "&amp;D6603</f>
        <v>documentazione_amministrativa / determinazioni | DETERMINAZIONE | DETERMINAZIONE</v>
      </c>
      <c r="Q6603" s="3" t="str">
        <f>VLOOKUP(P6603,'Classificazione UD'!A:B,2,FALSE)</f>
        <v>Amministrativo</v>
      </c>
    </row>
    <row r="6604" spans="1:17" ht="15" customHeight="1" x14ac:dyDescent="0.25">
      <c r="A6604" s="30">
        <v>2013</v>
      </c>
      <c r="B6604" s="3" t="s">
        <v>48</v>
      </c>
      <c r="C6604" s="3" t="s">
        <v>175</v>
      </c>
      <c r="D6604" s="3" t="s">
        <v>175</v>
      </c>
      <c r="E6604" s="3">
        <v>2631</v>
      </c>
      <c r="F6604" s="3">
        <v>15813</v>
      </c>
      <c r="G6604" s="3">
        <v>15813</v>
      </c>
      <c r="H6604" s="3">
        <v>6331651523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 t="str">
        <f>B6604&amp;" | "&amp;C6604&amp;" | "&amp;D6604</f>
        <v>documentazione_amministrativa / determinazioni | DETERMINAZIONE | DETERMINAZIONE</v>
      </c>
      <c r="Q6604" s="3" t="str">
        <f>VLOOKUP(P6604,'Classificazione UD'!A:B,2,FALSE)</f>
        <v>Amministrativo</v>
      </c>
    </row>
    <row r="6605" spans="1:17" ht="15" customHeight="1" x14ac:dyDescent="0.25">
      <c r="A6605" s="30">
        <v>2014</v>
      </c>
      <c r="B6605" s="3" t="s">
        <v>48</v>
      </c>
      <c r="C6605" s="3" t="s">
        <v>175</v>
      </c>
      <c r="D6605" s="3" t="s">
        <v>175</v>
      </c>
      <c r="E6605" s="3">
        <v>2217</v>
      </c>
      <c r="F6605" s="3">
        <v>12864</v>
      </c>
      <c r="G6605" s="3">
        <v>12864</v>
      </c>
      <c r="H6605" s="3">
        <v>4022086336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 t="str">
        <f>B6605&amp;" | "&amp;C6605&amp;" | "&amp;D6605</f>
        <v>documentazione_amministrativa / determinazioni | DETERMINAZIONE | DETERMINAZIONE</v>
      </c>
      <c r="Q6605" s="3" t="str">
        <f>VLOOKUP(P6605,'Classificazione UD'!A:B,2,FALSE)</f>
        <v>Amministrativo</v>
      </c>
    </row>
    <row r="6606" spans="1:17" ht="15" customHeight="1" x14ac:dyDescent="0.25">
      <c r="A6606" s="30">
        <v>2015</v>
      </c>
      <c r="B6606" s="3" t="s">
        <v>48</v>
      </c>
      <c r="C6606" s="3" t="s">
        <v>175</v>
      </c>
      <c r="D6606" s="3" t="s">
        <v>175</v>
      </c>
      <c r="E6606" s="3">
        <v>2056</v>
      </c>
      <c r="F6606" s="3">
        <v>11953</v>
      </c>
      <c r="G6606" s="3">
        <v>11953</v>
      </c>
      <c r="H6606" s="3">
        <v>4716067029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 t="str">
        <f>B6606&amp;" | "&amp;C6606&amp;" | "&amp;D6606</f>
        <v>documentazione_amministrativa / determinazioni | DETERMINAZIONE | DETERMINAZIONE</v>
      </c>
      <c r="Q6606" s="3" t="str">
        <f>VLOOKUP(P6606,'Classificazione UD'!A:B,2,FALSE)</f>
        <v>Amministrativo</v>
      </c>
    </row>
    <row r="6607" spans="1:17" ht="15" customHeight="1" x14ac:dyDescent="0.25">
      <c r="A6607" s="30">
        <v>2016</v>
      </c>
      <c r="B6607" s="3" t="s">
        <v>48</v>
      </c>
      <c r="C6607" s="3" t="s">
        <v>175</v>
      </c>
      <c r="D6607" s="3" t="s">
        <v>175</v>
      </c>
      <c r="E6607" s="3">
        <v>1453</v>
      </c>
      <c r="F6607" s="3">
        <v>8400</v>
      </c>
      <c r="G6607" s="3">
        <v>8400</v>
      </c>
      <c r="H6607" s="3">
        <v>2812312233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 t="str">
        <f>B6607&amp;" | "&amp;C6607&amp;" | "&amp;D6607</f>
        <v>documentazione_amministrativa / determinazioni | DETERMINAZIONE | DETERMINAZIONE</v>
      </c>
      <c r="Q6607" s="3" t="str">
        <f>VLOOKUP(P6607,'Classificazione UD'!A:B,2,FALSE)</f>
        <v>Amministrativo</v>
      </c>
    </row>
    <row r="6608" spans="1:17" ht="15" customHeight="1" x14ac:dyDescent="0.25">
      <c r="A6608" s="30">
        <v>2011</v>
      </c>
      <c r="B6608" s="3" t="s">
        <v>48</v>
      </c>
      <c r="C6608" s="3" t="s">
        <v>200</v>
      </c>
      <c r="D6608" s="3" t="s">
        <v>200</v>
      </c>
      <c r="E6608" s="3">
        <v>74</v>
      </c>
      <c r="F6608" s="3">
        <v>74</v>
      </c>
      <c r="G6608" s="3">
        <v>74</v>
      </c>
      <c r="H6608" s="3">
        <v>7717847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 t="str">
        <f>B6608&amp;" | "&amp;C6608&amp;" | "&amp;D6608</f>
        <v>documentazione_amministrativa / determinazioni | DETERMINAZIONE PRESIDENZIALE | DETERMINAZIONE PRESIDENZIALE</v>
      </c>
      <c r="Q6608" s="3" t="str">
        <f>VLOOKUP(P6608,'Classificazione UD'!A:B,2,FALSE)</f>
        <v>Amministrativo</v>
      </c>
    </row>
    <row r="6609" spans="1:17" ht="15" customHeight="1" x14ac:dyDescent="0.25">
      <c r="A6609" s="30">
        <v>2012</v>
      </c>
      <c r="B6609" s="3" t="s">
        <v>48</v>
      </c>
      <c r="C6609" s="3" t="s">
        <v>200</v>
      </c>
      <c r="D6609" s="3" t="s">
        <v>200</v>
      </c>
      <c r="E6609" s="3">
        <v>140</v>
      </c>
      <c r="F6609" s="3">
        <v>324</v>
      </c>
      <c r="G6609" s="3">
        <v>324</v>
      </c>
      <c r="H6609" s="3">
        <v>29537183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 t="str">
        <f>B6609&amp;" | "&amp;C6609&amp;" | "&amp;D6609</f>
        <v>documentazione_amministrativa / determinazioni | DETERMINAZIONE PRESIDENZIALE | DETERMINAZIONE PRESIDENZIALE</v>
      </c>
      <c r="Q6609" s="3" t="str">
        <f>VLOOKUP(P6609,'Classificazione UD'!A:B,2,FALSE)</f>
        <v>Amministrativo</v>
      </c>
    </row>
    <row r="6610" spans="1:17" ht="15" customHeight="1" x14ac:dyDescent="0.25">
      <c r="A6610" s="30">
        <v>2013</v>
      </c>
      <c r="B6610" s="3" t="s">
        <v>48</v>
      </c>
      <c r="C6610" s="3" t="s">
        <v>200</v>
      </c>
      <c r="D6610" s="3" t="s">
        <v>200</v>
      </c>
      <c r="E6610" s="3">
        <v>72</v>
      </c>
      <c r="F6610" s="3">
        <v>221</v>
      </c>
      <c r="G6610" s="3">
        <v>221</v>
      </c>
      <c r="H6610" s="3">
        <v>21156943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 t="str">
        <f>B6610&amp;" | "&amp;C6610&amp;" | "&amp;D6610</f>
        <v>documentazione_amministrativa / determinazioni | DETERMINAZIONE PRESIDENZIALE | DETERMINAZIONE PRESIDENZIALE</v>
      </c>
      <c r="Q6610" s="3" t="str">
        <f>VLOOKUP(P6610,'Classificazione UD'!A:B,2,FALSE)</f>
        <v>Amministrativo</v>
      </c>
    </row>
    <row r="6611" spans="1:17" ht="15" customHeight="1" x14ac:dyDescent="0.25">
      <c r="A6611" s="30">
        <v>2015</v>
      </c>
      <c r="B6611" s="3" t="s">
        <v>17</v>
      </c>
      <c r="C6611" s="3" t="s">
        <v>27</v>
      </c>
      <c r="D6611" s="3" t="s">
        <v>111</v>
      </c>
      <c r="E6611" s="3">
        <v>7</v>
      </c>
      <c r="F6611" s="3">
        <v>21</v>
      </c>
      <c r="G6611" s="3">
        <v>21</v>
      </c>
      <c r="H6611" s="3">
        <v>8969791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 t="str">
        <f>B6611&amp;" | "&amp;C6611&amp;" | "&amp;D6611</f>
        <v>documentazione_amministrativa / documentazione_contabile | FATTURA PASSIVA | ACCONTO/ANTICIPO SU FATTURA</v>
      </c>
      <c r="Q6611" s="3" t="str">
        <f>VLOOKUP(P6611,'Classificazione UD'!A:B,2,FALSE)</f>
        <v>Fiscale</v>
      </c>
    </row>
    <row r="6612" spans="1:17" ht="15" customHeight="1" x14ac:dyDescent="0.25">
      <c r="A6612" s="30">
        <v>2015</v>
      </c>
      <c r="B6612" s="3" t="s">
        <v>17</v>
      </c>
      <c r="C6612" s="3" t="s">
        <v>27</v>
      </c>
      <c r="D6612" s="3" t="s">
        <v>19</v>
      </c>
      <c r="E6612" s="3">
        <v>1066</v>
      </c>
      <c r="F6612" s="3">
        <v>3200</v>
      </c>
      <c r="G6612" s="3">
        <v>3200</v>
      </c>
      <c r="H6612" s="3">
        <v>159118289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 t="str">
        <f>B6612&amp;" | "&amp;C6612&amp;" | "&amp;D6612</f>
        <v>documentazione_amministrativa / documentazione_contabile | FATTURA PASSIVA | FATTURA</v>
      </c>
      <c r="Q6612" s="3" t="str">
        <f>VLOOKUP(P6612,'Classificazione UD'!A:B,2,FALSE)</f>
        <v>Fiscale</v>
      </c>
    </row>
    <row r="6613" spans="1:17" ht="15" customHeight="1" x14ac:dyDescent="0.25">
      <c r="A6613" s="30">
        <v>2015</v>
      </c>
      <c r="B6613" s="3" t="s">
        <v>17</v>
      </c>
      <c r="C6613" s="3" t="s">
        <v>27</v>
      </c>
      <c r="D6613" s="3" t="s">
        <v>28</v>
      </c>
      <c r="E6613" s="3">
        <v>123</v>
      </c>
      <c r="F6613" s="3">
        <v>369</v>
      </c>
      <c r="G6613" s="3">
        <v>369</v>
      </c>
      <c r="H6613" s="3">
        <v>21432304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 t="str">
        <f>B6613&amp;" | "&amp;C6613&amp;" | "&amp;D6613</f>
        <v>documentazione_amministrativa / documentazione_contabile | FATTURA PASSIVA | NOTA DI CREDITO</v>
      </c>
      <c r="Q6613" s="3" t="str">
        <f>VLOOKUP(P6613,'Classificazione UD'!A:B,2,FALSE)</f>
        <v>Fiscale</v>
      </c>
    </row>
    <row r="6614" spans="1:17" ht="15" customHeight="1" x14ac:dyDescent="0.25">
      <c r="A6614" s="30">
        <v>2015</v>
      </c>
      <c r="B6614" s="3" t="s">
        <v>17</v>
      </c>
      <c r="C6614" s="3" t="s">
        <v>27</v>
      </c>
      <c r="D6614" s="3" t="s">
        <v>86</v>
      </c>
      <c r="E6614" s="3">
        <v>50</v>
      </c>
      <c r="F6614" s="3">
        <v>150</v>
      </c>
      <c r="G6614" s="3">
        <v>150</v>
      </c>
      <c r="H6614" s="3">
        <v>13587715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 t="str">
        <f>B6614&amp;" | "&amp;C6614&amp;" | "&amp;D6614</f>
        <v>documentazione_amministrativa / documentazione_contabile | FATTURA PASSIVA | PARCELLA</v>
      </c>
      <c r="Q6614" s="3" t="str">
        <f>VLOOKUP(P6614,'Classificazione UD'!A:B,2,FALSE)</f>
        <v>Fiscale</v>
      </c>
    </row>
    <row r="6615" spans="1:17" ht="15" customHeight="1" x14ac:dyDescent="0.25">
      <c r="A6615" s="30">
        <v>2016</v>
      </c>
      <c r="B6615" s="3" t="s">
        <v>17</v>
      </c>
      <c r="C6615" s="3" t="s">
        <v>27</v>
      </c>
      <c r="D6615" s="3" t="s">
        <v>111</v>
      </c>
      <c r="E6615" s="3">
        <v>15</v>
      </c>
      <c r="F6615" s="3">
        <v>45</v>
      </c>
      <c r="G6615" s="3">
        <v>45</v>
      </c>
      <c r="H6615" s="3">
        <v>8220276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 t="str">
        <f>B6615&amp;" | "&amp;C6615&amp;" | "&amp;D6615</f>
        <v>documentazione_amministrativa / documentazione_contabile | FATTURA PASSIVA | ACCONTO/ANTICIPO SU FATTURA</v>
      </c>
      <c r="Q6615" s="3" t="str">
        <f>VLOOKUP(P6615,'Classificazione UD'!A:B,2,FALSE)</f>
        <v>Fiscale</v>
      </c>
    </row>
    <row r="6616" spans="1:17" ht="15" customHeight="1" x14ac:dyDescent="0.25">
      <c r="A6616" s="30">
        <v>2016</v>
      </c>
      <c r="B6616" s="3" t="s">
        <v>17</v>
      </c>
      <c r="C6616" s="3" t="s">
        <v>27</v>
      </c>
      <c r="D6616" s="3" t="s">
        <v>19</v>
      </c>
      <c r="E6616" s="3">
        <v>937</v>
      </c>
      <c r="F6616" s="3">
        <v>2811</v>
      </c>
      <c r="G6616" s="3">
        <v>2811</v>
      </c>
      <c r="H6616" s="3">
        <v>126456235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 t="str">
        <f>B6616&amp;" | "&amp;C6616&amp;" | "&amp;D6616</f>
        <v>documentazione_amministrativa / documentazione_contabile | FATTURA PASSIVA | FATTURA</v>
      </c>
      <c r="Q6616" s="3" t="str">
        <f>VLOOKUP(P6616,'Classificazione UD'!A:B,2,FALSE)</f>
        <v>Fiscale</v>
      </c>
    </row>
    <row r="6617" spans="1:17" ht="15" customHeight="1" x14ac:dyDescent="0.25">
      <c r="A6617" s="30">
        <v>2016</v>
      </c>
      <c r="B6617" s="3" t="s">
        <v>17</v>
      </c>
      <c r="C6617" s="3" t="s">
        <v>27</v>
      </c>
      <c r="D6617" s="3" t="s">
        <v>28</v>
      </c>
      <c r="E6617" s="3">
        <v>24</v>
      </c>
      <c r="F6617" s="3">
        <v>72</v>
      </c>
      <c r="G6617" s="3">
        <v>72</v>
      </c>
      <c r="H6617" s="3">
        <v>242172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 t="str">
        <f>B6617&amp;" | "&amp;C6617&amp;" | "&amp;D6617</f>
        <v>documentazione_amministrativa / documentazione_contabile | FATTURA PASSIVA | NOTA DI CREDITO</v>
      </c>
      <c r="Q6617" s="3" t="str">
        <f>VLOOKUP(P6617,'Classificazione UD'!A:B,2,FALSE)</f>
        <v>Fiscale</v>
      </c>
    </row>
    <row r="6618" spans="1:17" ht="15" customHeight="1" x14ac:dyDescent="0.25">
      <c r="A6618" s="30">
        <v>2016</v>
      </c>
      <c r="B6618" s="3" t="s">
        <v>17</v>
      </c>
      <c r="C6618" s="3" t="s">
        <v>27</v>
      </c>
      <c r="D6618" s="3" t="s">
        <v>86</v>
      </c>
      <c r="E6618" s="3">
        <v>35</v>
      </c>
      <c r="F6618" s="3">
        <v>105</v>
      </c>
      <c r="G6618" s="3">
        <v>105</v>
      </c>
      <c r="H6618" s="3">
        <v>2661981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 t="str">
        <f>B6618&amp;" | "&amp;C6618&amp;" | "&amp;D6618</f>
        <v>documentazione_amministrativa / documentazione_contabile | FATTURA PASSIVA | PARCELLA</v>
      </c>
      <c r="Q6618" s="3" t="str">
        <f>VLOOKUP(P6618,'Classificazione UD'!A:B,2,FALSE)</f>
        <v>Fiscale</v>
      </c>
    </row>
    <row r="6619" spans="1:17" ht="15" customHeight="1" x14ac:dyDescent="0.25">
      <c r="A6619" s="30">
        <v>2011</v>
      </c>
      <c r="B6619" s="3" t="s">
        <v>118</v>
      </c>
      <c r="C6619" s="3" t="s">
        <v>122</v>
      </c>
      <c r="D6619" s="3" t="s">
        <v>122</v>
      </c>
      <c r="E6619" s="3">
        <v>15</v>
      </c>
      <c r="F6619" s="3">
        <v>24</v>
      </c>
      <c r="G6619" s="3">
        <v>24</v>
      </c>
      <c r="H6619" s="3">
        <v>2247658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 t="str">
        <f>B6619&amp;" | "&amp;C6619&amp;" | "&amp;D6619</f>
        <v>documentazione_amministrativa / decreti_ordinanze | ORDINANZA | ORDINANZA</v>
      </c>
      <c r="Q6619" s="3" t="str">
        <f>VLOOKUP(P6619,'Classificazione UD'!A:B,2,FALSE)</f>
        <v>Amministrativo</v>
      </c>
    </row>
    <row r="6620" spans="1:17" ht="15" customHeight="1" x14ac:dyDescent="0.25">
      <c r="A6620" s="30">
        <v>2012</v>
      </c>
      <c r="B6620" s="3" t="s">
        <v>118</v>
      </c>
      <c r="C6620" s="3" t="s">
        <v>122</v>
      </c>
      <c r="D6620" s="3" t="s">
        <v>122</v>
      </c>
      <c r="E6620" s="3">
        <v>54</v>
      </c>
      <c r="F6620" s="3">
        <v>54</v>
      </c>
      <c r="G6620" s="3">
        <v>54</v>
      </c>
      <c r="H6620" s="3">
        <v>6039815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 t="str">
        <f>B6620&amp;" | "&amp;C6620&amp;" | "&amp;D6620</f>
        <v>documentazione_amministrativa / decreti_ordinanze | ORDINANZA | ORDINANZA</v>
      </c>
      <c r="Q6620" s="3" t="str">
        <f>VLOOKUP(P6620,'Classificazione UD'!A:B,2,FALSE)</f>
        <v>Amministrativo</v>
      </c>
    </row>
    <row r="6621" spans="1:17" ht="15" customHeight="1" x14ac:dyDescent="0.25">
      <c r="A6621" s="30">
        <v>2013</v>
      </c>
      <c r="B6621" s="3" t="s">
        <v>118</v>
      </c>
      <c r="C6621" s="3" t="s">
        <v>122</v>
      </c>
      <c r="D6621" s="3" t="s">
        <v>122</v>
      </c>
      <c r="E6621" s="3">
        <v>71</v>
      </c>
      <c r="F6621" s="3">
        <v>86</v>
      </c>
      <c r="G6621" s="3">
        <v>86</v>
      </c>
      <c r="H6621" s="3">
        <v>81795324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 t="str">
        <f>B6621&amp;" | "&amp;C6621&amp;" | "&amp;D6621</f>
        <v>documentazione_amministrativa / decreti_ordinanze | ORDINANZA | ORDINANZA</v>
      </c>
      <c r="Q6621" s="3" t="str">
        <f>VLOOKUP(P6621,'Classificazione UD'!A:B,2,FALSE)</f>
        <v>Amministrativo</v>
      </c>
    </row>
    <row r="6622" spans="1:17" ht="15" customHeight="1" x14ac:dyDescent="0.25">
      <c r="A6622" s="30">
        <v>2014</v>
      </c>
      <c r="B6622" s="3" t="s">
        <v>118</v>
      </c>
      <c r="C6622" s="3" t="s">
        <v>122</v>
      </c>
      <c r="D6622" s="3" t="s">
        <v>122</v>
      </c>
      <c r="E6622" s="3">
        <v>40</v>
      </c>
      <c r="F6622" s="3">
        <v>40</v>
      </c>
      <c r="G6622" s="3">
        <v>40</v>
      </c>
      <c r="H6622" s="3">
        <v>4969636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 t="str">
        <f>B6622&amp;" | "&amp;C6622&amp;" | "&amp;D6622</f>
        <v>documentazione_amministrativa / decreti_ordinanze | ORDINANZA | ORDINANZA</v>
      </c>
      <c r="Q6622" s="3" t="str">
        <f>VLOOKUP(P6622,'Classificazione UD'!A:B,2,FALSE)</f>
        <v>Amministrativo</v>
      </c>
    </row>
    <row r="6623" spans="1:17" ht="15" customHeight="1" x14ac:dyDescent="0.25">
      <c r="A6623" s="30">
        <v>2015</v>
      </c>
      <c r="B6623" s="3" t="s">
        <v>118</v>
      </c>
      <c r="C6623" s="3" t="s">
        <v>122</v>
      </c>
      <c r="D6623" s="3" t="s">
        <v>122</v>
      </c>
      <c r="E6623" s="3">
        <v>62</v>
      </c>
      <c r="F6623" s="3">
        <v>64</v>
      </c>
      <c r="G6623" s="3">
        <v>64</v>
      </c>
      <c r="H6623" s="3">
        <v>8136121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 t="str">
        <f>B6623&amp;" | "&amp;C6623&amp;" | "&amp;D6623</f>
        <v>documentazione_amministrativa / decreti_ordinanze | ORDINANZA | ORDINANZA</v>
      </c>
      <c r="Q6623" s="3" t="str">
        <f>VLOOKUP(P6623,'Classificazione UD'!A:B,2,FALSE)</f>
        <v>Amministrativo</v>
      </c>
    </row>
    <row r="6624" spans="1:17" ht="15" customHeight="1" x14ac:dyDescent="0.25">
      <c r="A6624" s="30">
        <v>2016</v>
      </c>
      <c r="B6624" s="3" t="s">
        <v>118</v>
      </c>
      <c r="C6624" s="3" t="s">
        <v>122</v>
      </c>
      <c r="D6624" s="3" t="s">
        <v>122</v>
      </c>
      <c r="E6624" s="3">
        <v>3</v>
      </c>
      <c r="F6624" s="3">
        <v>7</v>
      </c>
      <c r="G6624" s="3">
        <v>7</v>
      </c>
      <c r="H6624" s="3">
        <v>726846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 t="str">
        <f>B6624&amp;" | "&amp;C6624&amp;" | "&amp;D6624</f>
        <v>documentazione_amministrativa / decreti_ordinanze | ORDINANZA | ORDINANZA</v>
      </c>
      <c r="Q6624" s="3" t="str">
        <f>VLOOKUP(P6624,'Classificazione UD'!A:B,2,FALSE)</f>
        <v>Amministrativo</v>
      </c>
    </row>
    <row r="6625" spans="1:17" ht="15" customHeight="1" x14ac:dyDescent="0.25">
      <c r="A6625" s="30">
        <v>2010</v>
      </c>
      <c r="B6625" s="3" t="s">
        <v>36</v>
      </c>
      <c r="C6625" s="3" t="s">
        <v>50</v>
      </c>
      <c r="D6625" s="3" t="s">
        <v>50</v>
      </c>
      <c r="E6625" s="3">
        <v>4403</v>
      </c>
      <c r="F6625" s="3">
        <v>4405</v>
      </c>
      <c r="G6625" s="3">
        <v>4405</v>
      </c>
      <c r="H6625" s="3">
        <v>1210828454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 t="str">
        <f>B6625&amp;" | "&amp;C6625&amp;" | "&amp;D6625</f>
        <v>documentazione_amministrativa / documenti_protocollati | DOCUMENTO PROTOCOLLATO | DOCUMENTO PROTOCOLLATO</v>
      </c>
      <c r="Q6625" s="3" t="str">
        <f>VLOOKUP(P6625,'Classificazione UD'!A:B,2,FALSE)</f>
        <v>Protocollo</v>
      </c>
    </row>
    <row r="6626" spans="1:17" ht="15" customHeight="1" x14ac:dyDescent="0.25">
      <c r="A6626" s="30">
        <v>2011</v>
      </c>
      <c r="B6626" s="3" t="s">
        <v>36</v>
      </c>
      <c r="C6626" s="3" t="s">
        <v>50</v>
      </c>
      <c r="D6626" s="3" t="s">
        <v>50</v>
      </c>
      <c r="E6626" s="3">
        <v>31285</v>
      </c>
      <c r="F6626" s="3">
        <v>31313</v>
      </c>
      <c r="G6626" s="3">
        <v>31313</v>
      </c>
      <c r="H6626" s="3">
        <v>3649716636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 t="str">
        <f>B6626&amp;" | "&amp;C6626&amp;" | "&amp;D6626</f>
        <v>documentazione_amministrativa / documenti_protocollati | DOCUMENTO PROTOCOLLATO | DOCUMENTO PROTOCOLLATO</v>
      </c>
      <c r="Q6626" s="3" t="str">
        <f>VLOOKUP(P6626,'Classificazione UD'!A:B,2,FALSE)</f>
        <v>Protocollo</v>
      </c>
    </row>
    <row r="6627" spans="1:17" ht="15" customHeight="1" x14ac:dyDescent="0.25">
      <c r="A6627" s="30">
        <v>2012</v>
      </c>
      <c r="B6627" s="3" t="s">
        <v>36</v>
      </c>
      <c r="C6627" s="3" t="s">
        <v>50</v>
      </c>
      <c r="D6627" s="3" t="s">
        <v>50</v>
      </c>
      <c r="E6627" s="3">
        <v>30484</v>
      </c>
      <c r="F6627" s="3">
        <v>30980</v>
      </c>
      <c r="G6627" s="3">
        <v>30980</v>
      </c>
      <c r="H6627" s="3">
        <v>3625976388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 t="str">
        <f>B6627&amp;" | "&amp;C6627&amp;" | "&amp;D6627</f>
        <v>documentazione_amministrativa / documenti_protocollati | DOCUMENTO PROTOCOLLATO | DOCUMENTO PROTOCOLLATO</v>
      </c>
      <c r="Q6627" s="3" t="str">
        <f>VLOOKUP(P6627,'Classificazione UD'!A:B,2,FALSE)</f>
        <v>Protocollo</v>
      </c>
    </row>
    <row r="6628" spans="1:17" ht="15" customHeight="1" x14ac:dyDescent="0.25">
      <c r="A6628" s="30">
        <v>2013</v>
      </c>
      <c r="B6628" s="3" t="s">
        <v>36</v>
      </c>
      <c r="C6628" s="3" t="s">
        <v>50</v>
      </c>
      <c r="D6628" s="3" t="s">
        <v>50</v>
      </c>
      <c r="E6628" s="3">
        <v>27179</v>
      </c>
      <c r="F6628" s="3">
        <v>29668</v>
      </c>
      <c r="G6628" s="3">
        <v>29668</v>
      </c>
      <c r="H6628" s="3">
        <v>3807851986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 t="str">
        <f>B6628&amp;" | "&amp;C6628&amp;" | "&amp;D6628</f>
        <v>documentazione_amministrativa / documenti_protocollati | DOCUMENTO PROTOCOLLATO | DOCUMENTO PROTOCOLLATO</v>
      </c>
      <c r="Q6628" s="3" t="str">
        <f>VLOOKUP(P6628,'Classificazione UD'!A:B,2,FALSE)</f>
        <v>Protocollo</v>
      </c>
    </row>
    <row r="6629" spans="1:17" ht="15" customHeight="1" x14ac:dyDescent="0.25">
      <c r="A6629" s="30">
        <v>2014</v>
      </c>
      <c r="B6629" s="3" t="s">
        <v>36</v>
      </c>
      <c r="C6629" s="3" t="s">
        <v>50</v>
      </c>
      <c r="D6629" s="3" t="s">
        <v>50</v>
      </c>
      <c r="E6629" s="3">
        <v>26038</v>
      </c>
      <c r="F6629" s="3">
        <v>35503</v>
      </c>
      <c r="G6629" s="3">
        <v>35503</v>
      </c>
      <c r="H6629" s="3">
        <v>6312480419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 t="str">
        <f>B6629&amp;" | "&amp;C6629&amp;" | "&amp;D6629</f>
        <v>documentazione_amministrativa / documenti_protocollati | DOCUMENTO PROTOCOLLATO | DOCUMENTO PROTOCOLLATO</v>
      </c>
      <c r="Q6629" s="3" t="str">
        <f>VLOOKUP(P6629,'Classificazione UD'!A:B,2,FALSE)</f>
        <v>Protocollo</v>
      </c>
    </row>
    <row r="6630" spans="1:17" ht="15" customHeight="1" x14ac:dyDescent="0.25">
      <c r="A6630" s="30">
        <v>2015</v>
      </c>
      <c r="B6630" s="3" t="s">
        <v>36</v>
      </c>
      <c r="C6630" s="3" t="s">
        <v>50</v>
      </c>
      <c r="D6630" s="3" t="s">
        <v>50</v>
      </c>
      <c r="E6630" s="3">
        <v>23834</v>
      </c>
      <c r="F6630" s="3">
        <v>41260</v>
      </c>
      <c r="G6630" s="3">
        <v>41260</v>
      </c>
      <c r="H6630" s="3">
        <v>11287491698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 t="str">
        <f>B6630&amp;" | "&amp;C6630&amp;" | "&amp;D6630</f>
        <v>documentazione_amministrativa / documenti_protocollati | DOCUMENTO PROTOCOLLATO | DOCUMENTO PROTOCOLLATO</v>
      </c>
      <c r="Q6630" s="3" t="str">
        <f>VLOOKUP(P6630,'Classificazione UD'!A:B,2,FALSE)</f>
        <v>Protocollo</v>
      </c>
    </row>
    <row r="6631" spans="1:17" ht="15" customHeight="1" x14ac:dyDescent="0.25">
      <c r="A6631" s="30">
        <v>2016</v>
      </c>
      <c r="B6631" s="3" t="s">
        <v>36</v>
      </c>
      <c r="C6631" s="3" t="s">
        <v>50</v>
      </c>
      <c r="D6631" s="3" t="s">
        <v>50</v>
      </c>
      <c r="E6631" s="3">
        <v>19844</v>
      </c>
      <c r="F6631" s="3">
        <v>41034</v>
      </c>
      <c r="G6631" s="3">
        <v>41034</v>
      </c>
      <c r="H6631" s="3">
        <v>13034665439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 t="str">
        <f>B6631&amp;" | "&amp;C6631&amp;" | "&amp;D6631</f>
        <v>documentazione_amministrativa / documenti_protocollati | DOCUMENTO PROTOCOLLATO | DOCUMENTO PROTOCOLLATO</v>
      </c>
      <c r="Q6631" s="3" t="str">
        <f>VLOOKUP(P6631,'Classificazione UD'!A:B,2,FALSE)</f>
        <v>Protocollo</v>
      </c>
    </row>
    <row r="6632" spans="1:17" ht="15" customHeight="1" x14ac:dyDescent="0.25">
      <c r="A6632" s="30">
        <v>2008</v>
      </c>
      <c r="B6632" s="3" t="s">
        <v>44</v>
      </c>
      <c r="C6632" s="3" t="s">
        <v>201</v>
      </c>
      <c r="D6632" s="3" t="s">
        <v>201</v>
      </c>
      <c r="E6632" s="3">
        <v>83</v>
      </c>
      <c r="F6632" s="3">
        <v>451</v>
      </c>
      <c r="G6632" s="3">
        <v>451</v>
      </c>
      <c r="H6632" s="3">
        <v>51140278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 t="str">
        <f>B6632&amp;" | "&amp;C6632&amp;" | "&amp;D6632</f>
        <v>documentazione_amministrativa / deliberazioni | Delibera di Giunta | Delibera di Giunta</v>
      </c>
      <c r="Q6632" s="3" t="str">
        <f>VLOOKUP(P6632,'Classificazione UD'!A:B,2,FALSE)</f>
        <v>Amministrativo</v>
      </c>
    </row>
    <row r="6633" spans="1:17" ht="15" customHeight="1" x14ac:dyDescent="0.25">
      <c r="A6633" s="30">
        <v>2009</v>
      </c>
      <c r="B6633" s="3" t="s">
        <v>44</v>
      </c>
      <c r="C6633" s="3" t="s">
        <v>201</v>
      </c>
      <c r="D6633" s="3" t="s">
        <v>201</v>
      </c>
      <c r="E6633" s="3">
        <v>612</v>
      </c>
      <c r="F6633" s="3">
        <v>3315</v>
      </c>
      <c r="G6633" s="3">
        <v>3315</v>
      </c>
      <c r="H6633" s="3">
        <v>400225535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 t="str">
        <f>B6633&amp;" | "&amp;C6633&amp;" | "&amp;D6633</f>
        <v>documentazione_amministrativa / deliberazioni | Delibera di Giunta | Delibera di Giunta</v>
      </c>
      <c r="Q6633" s="3" t="str">
        <f>VLOOKUP(P6633,'Classificazione UD'!A:B,2,FALSE)</f>
        <v>Amministrativo</v>
      </c>
    </row>
    <row r="6634" spans="1:17" ht="15" customHeight="1" x14ac:dyDescent="0.25">
      <c r="A6634" s="30">
        <v>2010</v>
      </c>
      <c r="B6634" s="3" t="s">
        <v>44</v>
      </c>
      <c r="C6634" s="3" t="s">
        <v>201</v>
      </c>
      <c r="D6634" s="3" t="s">
        <v>201</v>
      </c>
      <c r="E6634" s="3">
        <v>612</v>
      </c>
      <c r="F6634" s="3">
        <v>3413</v>
      </c>
      <c r="G6634" s="3">
        <v>3413</v>
      </c>
      <c r="H6634" s="3">
        <v>574873975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 t="str">
        <f>B6634&amp;" | "&amp;C6634&amp;" | "&amp;D6634</f>
        <v>documentazione_amministrativa / deliberazioni | Delibera di Giunta | Delibera di Giunta</v>
      </c>
      <c r="Q6634" s="3" t="str">
        <f>VLOOKUP(P6634,'Classificazione UD'!A:B,2,FALSE)</f>
        <v>Amministrativo</v>
      </c>
    </row>
    <row r="6635" spans="1:17" ht="15" customHeight="1" x14ac:dyDescent="0.25">
      <c r="A6635" s="30">
        <v>2011</v>
      </c>
      <c r="B6635" s="3" t="s">
        <v>44</v>
      </c>
      <c r="C6635" s="3" t="s">
        <v>201</v>
      </c>
      <c r="D6635" s="3" t="s">
        <v>201</v>
      </c>
      <c r="E6635" s="3">
        <v>564</v>
      </c>
      <c r="F6635" s="3">
        <v>3094</v>
      </c>
      <c r="G6635" s="3">
        <v>3094</v>
      </c>
      <c r="H6635" s="3">
        <v>500403418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 t="str">
        <f>B6635&amp;" | "&amp;C6635&amp;" | "&amp;D6635</f>
        <v>documentazione_amministrativa / deliberazioni | Delibera di Giunta | Delibera di Giunta</v>
      </c>
      <c r="Q6635" s="3" t="str">
        <f>VLOOKUP(P6635,'Classificazione UD'!A:B,2,FALSE)</f>
        <v>Amministrativo</v>
      </c>
    </row>
    <row r="6636" spans="1:17" ht="15" customHeight="1" x14ac:dyDescent="0.25">
      <c r="A6636" s="30">
        <v>2012</v>
      </c>
      <c r="B6636" s="3" t="s">
        <v>44</v>
      </c>
      <c r="C6636" s="3" t="s">
        <v>201</v>
      </c>
      <c r="D6636" s="3" t="s">
        <v>201</v>
      </c>
      <c r="E6636" s="3">
        <v>464</v>
      </c>
      <c r="F6636" s="3">
        <v>2560</v>
      </c>
      <c r="G6636" s="3">
        <v>2560</v>
      </c>
      <c r="H6636" s="3">
        <v>562548933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 t="str">
        <f>B6636&amp;" | "&amp;C6636&amp;" | "&amp;D6636</f>
        <v>documentazione_amministrativa / deliberazioni | Delibera di Giunta | Delibera di Giunta</v>
      </c>
      <c r="Q6636" s="3" t="str">
        <f>VLOOKUP(P6636,'Classificazione UD'!A:B,2,FALSE)</f>
        <v>Amministrativo</v>
      </c>
    </row>
    <row r="6637" spans="1:17" ht="15" customHeight="1" x14ac:dyDescent="0.25">
      <c r="A6637" s="30">
        <v>2013</v>
      </c>
      <c r="B6637" s="3" t="s">
        <v>44</v>
      </c>
      <c r="C6637" s="3" t="s">
        <v>201</v>
      </c>
      <c r="D6637" s="3" t="s">
        <v>201</v>
      </c>
      <c r="E6637" s="3">
        <v>456</v>
      </c>
      <c r="F6637" s="3">
        <v>2283</v>
      </c>
      <c r="G6637" s="3">
        <v>2283</v>
      </c>
      <c r="H6637" s="3">
        <v>335848951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 t="str">
        <f>B6637&amp;" | "&amp;C6637&amp;" | "&amp;D6637</f>
        <v>documentazione_amministrativa / deliberazioni | Delibera di Giunta | Delibera di Giunta</v>
      </c>
      <c r="Q6637" s="3" t="str">
        <f>VLOOKUP(P6637,'Classificazione UD'!A:B,2,FALSE)</f>
        <v>Amministrativo</v>
      </c>
    </row>
    <row r="6638" spans="1:17" ht="15" customHeight="1" x14ac:dyDescent="0.25">
      <c r="A6638" s="30">
        <v>2014</v>
      </c>
      <c r="B6638" s="3" t="s">
        <v>44</v>
      </c>
      <c r="C6638" s="3" t="s">
        <v>201</v>
      </c>
      <c r="D6638" s="3" t="s">
        <v>201</v>
      </c>
      <c r="E6638" s="3">
        <v>540</v>
      </c>
      <c r="F6638" s="3">
        <v>2882</v>
      </c>
      <c r="G6638" s="3">
        <v>2882</v>
      </c>
      <c r="H6638" s="3">
        <v>517888889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 t="str">
        <f>B6638&amp;" | "&amp;C6638&amp;" | "&amp;D6638</f>
        <v>documentazione_amministrativa / deliberazioni | Delibera di Giunta | Delibera di Giunta</v>
      </c>
      <c r="Q6638" s="3" t="str">
        <f>VLOOKUP(P6638,'Classificazione UD'!A:B,2,FALSE)</f>
        <v>Amministrativo</v>
      </c>
    </row>
    <row r="6639" spans="1:17" ht="15" customHeight="1" x14ac:dyDescent="0.25">
      <c r="A6639" s="30">
        <v>2008</v>
      </c>
      <c r="B6639" s="3" t="s">
        <v>44</v>
      </c>
      <c r="C6639" s="3" t="s">
        <v>202</v>
      </c>
      <c r="D6639" s="3" t="s">
        <v>202</v>
      </c>
      <c r="E6639" s="3">
        <v>9</v>
      </c>
      <c r="F6639" s="3">
        <v>18</v>
      </c>
      <c r="G6639" s="3">
        <v>18</v>
      </c>
      <c r="H6639" s="3">
        <v>4827494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 t="str">
        <f>B6639&amp;" | "&amp;C6639&amp;" | "&amp;D6639</f>
        <v>documentazione_amministrativa / deliberazioni | Informazione di Giunta | Informazione di Giunta</v>
      </c>
      <c r="Q6639" s="3" t="str">
        <f>VLOOKUP(P6639,'Classificazione UD'!A:B,2,FALSE)</f>
        <v>Amministrativo</v>
      </c>
    </row>
    <row r="6640" spans="1:17" ht="15" customHeight="1" x14ac:dyDescent="0.25">
      <c r="A6640" s="30">
        <v>2009</v>
      </c>
      <c r="B6640" s="3" t="s">
        <v>44</v>
      </c>
      <c r="C6640" s="3" t="s">
        <v>202</v>
      </c>
      <c r="D6640" s="3" t="s">
        <v>202</v>
      </c>
      <c r="E6640" s="3">
        <v>68</v>
      </c>
      <c r="F6640" s="3">
        <v>104</v>
      </c>
      <c r="G6640" s="3">
        <v>104</v>
      </c>
      <c r="H6640" s="3">
        <v>16813544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 t="str">
        <f>B6640&amp;" | "&amp;C6640&amp;" | "&amp;D6640</f>
        <v>documentazione_amministrativa / deliberazioni | Informazione di Giunta | Informazione di Giunta</v>
      </c>
      <c r="Q6640" s="3" t="str">
        <f>VLOOKUP(P6640,'Classificazione UD'!A:B,2,FALSE)</f>
        <v>Amministrativo</v>
      </c>
    </row>
    <row r="6641" spans="1:17" ht="15" customHeight="1" x14ac:dyDescent="0.25">
      <c r="A6641" s="30">
        <v>2010</v>
      </c>
      <c r="B6641" s="3" t="s">
        <v>44</v>
      </c>
      <c r="C6641" s="3" t="s">
        <v>202</v>
      </c>
      <c r="D6641" s="3" t="s">
        <v>202</v>
      </c>
      <c r="E6641" s="3">
        <v>95</v>
      </c>
      <c r="F6641" s="3">
        <v>132</v>
      </c>
      <c r="G6641" s="3">
        <v>132</v>
      </c>
      <c r="H6641" s="3">
        <v>18567150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 t="str">
        <f>B6641&amp;" | "&amp;C6641&amp;" | "&amp;D6641</f>
        <v>documentazione_amministrativa / deliberazioni | Informazione di Giunta | Informazione di Giunta</v>
      </c>
      <c r="Q6641" s="3" t="str">
        <f>VLOOKUP(P6641,'Classificazione UD'!A:B,2,FALSE)</f>
        <v>Amministrativo</v>
      </c>
    </row>
    <row r="6642" spans="1:17" ht="15" customHeight="1" x14ac:dyDescent="0.25">
      <c r="A6642" s="30">
        <v>2011</v>
      </c>
      <c r="B6642" s="3" t="s">
        <v>44</v>
      </c>
      <c r="C6642" s="3" t="s">
        <v>202</v>
      </c>
      <c r="D6642" s="3" t="s">
        <v>202</v>
      </c>
      <c r="E6642" s="3">
        <v>69</v>
      </c>
      <c r="F6642" s="3">
        <v>90</v>
      </c>
      <c r="G6642" s="3">
        <v>90</v>
      </c>
      <c r="H6642" s="3">
        <v>8119108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 t="str">
        <f>B6642&amp;" | "&amp;C6642&amp;" | "&amp;D6642</f>
        <v>documentazione_amministrativa / deliberazioni | Informazione di Giunta | Informazione di Giunta</v>
      </c>
      <c r="Q6642" s="3" t="str">
        <f>VLOOKUP(P6642,'Classificazione UD'!A:B,2,FALSE)</f>
        <v>Amministrativo</v>
      </c>
    </row>
    <row r="6643" spans="1:17" ht="15" customHeight="1" x14ac:dyDescent="0.25">
      <c r="A6643" s="30">
        <v>2012</v>
      </c>
      <c r="B6643" s="3" t="s">
        <v>44</v>
      </c>
      <c r="C6643" s="3" t="s">
        <v>202</v>
      </c>
      <c r="D6643" s="3" t="s">
        <v>202</v>
      </c>
      <c r="E6643" s="3">
        <v>59</v>
      </c>
      <c r="F6643" s="3">
        <v>94</v>
      </c>
      <c r="G6643" s="3">
        <v>94</v>
      </c>
      <c r="H6643" s="3">
        <v>14089469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 t="str">
        <f>B6643&amp;" | "&amp;C6643&amp;" | "&amp;D6643</f>
        <v>documentazione_amministrativa / deliberazioni | Informazione di Giunta | Informazione di Giunta</v>
      </c>
      <c r="Q6643" s="3" t="str">
        <f>VLOOKUP(P6643,'Classificazione UD'!A:B,2,FALSE)</f>
        <v>Amministrativo</v>
      </c>
    </row>
    <row r="6644" spans="1:17" ht="15" customHeight="1" x14ac:dyDescent="0.25">
      <c r="A6644" s="30">
        <v>2013</v>
      </c>
      <c r="B6644" s="3" t="s">
        <v>44</v>
      </c>
      <c r="C6644" s="3" t="s">
        <v>202</v>
      </c>
      <c r="D6644" s="3" t="s">
        <v>202</v>
      </c>
      <c r="E6644" s="3">
        <v>39</v>
      </c>
      <c r="F6644" s="3">
        <v>61</v>
      </c>
      <c r="G6644" s="3">
        <v>61</v>
      </c>
      <c r="H6644" s="3">
        <v>6261475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 t="str">
        <f>B6644&amp;" | "&amp;C6644&amp;" | "&amp;D6644</f>
        <v>documentazione_amministrativa / deliberazioni | Informazione di Giunta | Informazione di Giunta</v>
      </c>
      <c r="Q6644" s="3" t="str">
        <f>VLOOKUP(P6644,'Classificazione UD'!A:B,2,FALSE)</f>
        <v>Amministrativo</v>
      </c>
    </row>
    <row r="6645" spans="1:17" ht="15" customHeight="1" x14ac:dyDescent="0.25">
      <c r="A6645" s="30">
        <v>2014</v>
      </c>
      <c r="B6645" s="3" t="s">
        <v>44</v>
      </c>
      <c r="C6645" s="3" t="s">
        <v>202</v>
      </c>
      <c r="D6645" s="3" t="s">
        <v>202</v>
      </c>
      <c r="E6645" s="3">
        <v>32</v>
      </c>
      <c r="F6645" s="3">
        <v>53</v>
      </c>
      <c r="G6645" s="3">
        <v>53</v>
      </c>
      <c r="H6645" s="3">
        <v>31342230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 t="str">
        <f>B6645&amp;" | "&amp;C6645&amp;" | "&amp;D6645</f>
        <v>documentazione_amministrativa / deliberazioni | Informazione di Giunta | Informazione di Giunta</v>
      </c>
      <c r="Q6645" s="3" t="str">
        <f>VLOOKUP(P6645,'Classificazione UD'!A:B,2,FALSE)</f>
        <v>Amministrativo</v>
      </c>
    </row>
    <row r="6646" spans="1:17" ht="15" customHeight="1" x14ac:dyDescent="0.25">
      <c r="A6646" s="30">
        <v>2008</v>
      </c>
      <c r="B6646" s="3" t="s">
        <v>44</v>
      </c>
      <c r="C6646" s="3" t="s">
        <v>203</v>
      </c>
      <c r="D6646" s="3" t="s">
        <v>203</v>
      </c>
      <c r="E6646" s="3">
        <v>5</v>
      </c>
      <c r="F6646" s="3">
        <v>10</v>
      </c>
      <c r="G6646" s="3">
        <v>10</v>
      </c>
      <c r="H6646" s="3">
        <v>957916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 t="str">
        <f>B6646&amp;" | "&amp;C6646&amp;" | "&amp;D6646</f>
        <v>documentazione_amministrativa / deliberazioni | Ordine del giorno di Giunta | Ordine del giorno di Giunta</v>
      </c>
      <c r="Q6646" s="3" t="str">
        <f>VLOOKUP(P6646,'Classificazione UD'!A:B,2,FALSE)</f>
        <v>Amministrativo</v>
      </c>
    </row>
    <row r="6647" spans="1:17" ht="15" customHeight="1" x14ac:dyDescent="0.25">
      <c r="A6647" s="30">
        <v>2009</v>
      </c>
      <c r="B6647" s="3" t="s">
        <v>44</v>
      </c>
      <c r="C6647" s="3" t="s">
        <v>203</v>
      </c>
      <c r="D6647" s="3" t="s">
        <v>203</v>
      </c>
      <c r="E6647" s="3">
        <v>53</v>
      </c>
      <c r="F6647" s="3">
        <v>120</v>
      </c>
      <c r="G6647" s="3">
        <v>120</v>
      </c>
      <c r="H6647" s="3">
        <v>9099776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 t="str">
        <f>B6647&amp;" | "&amp;C6647&amp;" | "&amp;D6647</f>
        <v>documentazione_amministrativa / deliberazioni | Ordine del giorno di Giunta | Ordine del giorno di Giunta</v>
      </c>
      <c r="Q6647" s="3" t="str">
        <f>VLOOKUP(P6647,'Classificazione UD'!A:B,2,FALSE)</f>
        <v>Amministrativo</v>
      </c>
    </row>
    <row r="6648" spans="1:17" ht="15" customHeight="1" x14ac:dyDescent="0.25">
      <c r="A6648" s="30">
        <v>2010</v>
      </c>
      <c r="B6648" s="3" t="s">
        <v>44</v>
      </c>
      <c r="C6648" s="3" t="s">
        <v>203</v>
      </c>
      <c r="D6648" s="3" t="s">
        <v>203</v>
      </c>
      <c r="E6648" s="3">
        <v>52</v>
      </c>
      <c r="F6648" s="3">
        <v>112</v>
      </c>
      <c r="G6648" s="3">
        <v>112</v>
      </c>
      <c r="H6648" s="3">
        <v>7657558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 t="str">
        <f>B6648&amp;" | "&amp;C6648&amp;" | "&amp;D6648</f>
        <v>documentazione_amministrativa / deliberazioni | Ordine del giorno di Giunta | Ordine del giorno di Giunta</v>
      </c>
      <c r="Q6648" s="3" t="str">
        <f>VLOOKUP(P6648,'Classificazione UD'!A:B,2,FALSE)</f>
        <v>Amministrativo</v>
      </c>
    </row>
    <row r="6649" spans="1:17" ht="15" customHeight="1" x14ac:dyDescent="0.25">
      <c r="A6649" s="30">
        <v>2011</v>
      </c>
      <c r="B6649" s="3" t="s">
        <v>44</v>
      </c>
      <c r="C6649" s="3" t="s">
        <v>203</v>
      </c>
      <c r="D6649" s="3" t="s">
        <v>203</v>
      </c>
      <c r="E6649" s="3">
        <v>52</v>
      </c>
      <c r="F6649" s="3">
        <v>115</v>
      </c>
      <c r="G6649" s="3">
        <v>115</v>
      </c>
      <c r="H6649" s="3">
        <v>7288886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 t="str">
        <f>B6649&amp;" | "&amp;C6649&amp;" | "&amp;D6649</f>
        <v>documentazione_amministrativa / deliberazioni | Ordine del giorno di Giunta | Ordine del giorno di Giunta</v>
      </c>
      <c r="Q6649" s="3" t="str">
        <f>VLOOKUP(P6649,'Classificazione UD'!A:B,2,FALSE)</f>
        <v>Amministrativo</v>
      </c>
    </row>
    <row r="6650" spans="1:17" ht="15" customHeight="1" x14ac:dyDescent="0.25">
      <c r="A6650" s="30">
        <v>2012</v>
      </c>
      <c r="B6650" s="3" t="s">
        <v>44</v>
      </c>
      <c r="C6650" s="3" t="s">
        <v>203</v>
      </c>
      <c r="D6650" s="3" t="s">
        <v>203</v>
      </c>
      <c r="E6650" s="3">
        <v>47</v>
      </c>
      <c r="F6650" s="3">
        <v>99</v>
      </c>
      <c r="G6650" s="3">
        <v>99</v>
      </c>
      <c r="H6650" s="3">
        <v>6423829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 t="str">
        <f>B6650&amp;" | "&amp;C6650&amp;" | "&amp;D6650</f>
        <v>documentazione_amministrativa / deliberazioni | Ordine del giorno di Giunta | Ordine del giorno di Giunta</v>
      </c>
      <c r="Q6650" s="3" t="str">
        <f>VLOOKUP(P6650,'Classificazione UD'!A:B,2,FALSE)</f>
        <v>Amministrativo</v>
      </c>
    </row>
    <row r="6651" spans="1:17" ht="15" customHeight="1" x14ac:dyDescent="0.25">
      <c r="A6651" s="30">
        <v>2013</v>
      </c>
      <c r="B6651" s="3" t="s">
        <v>44</v>
      </c>
      <c r="C6651" s="3" t="s">
        <v>203</v>
      </c>
      <c r="D6651" s="3" t="s">
        <v>203</v>
      </c>
      <c r="E6651" s="3">
        <v>49</v>
      </c>
      <c r="F6651" s="3">
        <v>108</v>
      </c>
      <c r="G6651" s="3">
        <v>108</v>
      </c>
      <c r="H6651" s="3">
        <v>6731454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 t="str">
        <f>B6651&amp;" | "&amp;C6651&amp;" | "&amp;D6651</f>
        <v>documentazione_amministrativa / deliberazioni | Ordine del giorno di Giunta | Ordine del giorno di Giunta</v>
      </c>
      <c r="Q6651" s="3" t="str">
        <f>VLOOKUP(P6651,'Classificazione UD'!A:B,2,FALSE)</f>
        <v>Amministrativo</v>
      </c>
    </row>
    <row r="6652" spans="1:17" ht="15" customHeight="1" x14ac:dyDescent="0.25">
      <c r="A6652" s="30">
        <v>2014</v>
      </c>
      <c r="B6652" s="3" t="s">
        <v>44</v>
      </c>
      <c r="C6652" s="3" t="s">
        <v>203</v>
      </c>
      <c r="D6652" s="3" t="s">
        <v>203</v>
      </c>
      <c r="E6652" s="3">
        <v>51</v>
      </c>
      <c r="F6652" s="3">
        <v>110</v>
      </c>
      <c r="G6652" s="3">
        <v>110</v>
      </c>
      <c r="H6652" s="3">
        <v>6958757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 t="str">
        <f>B6652&amp;" | "&amp;C6652&amp;" | "&amp;D6652</f>
        <v>documentazione_amministrativa / deliberazioni | Ordine del giorno di Giunta | Ordine del giorno di Giunta</v>
      </c>
      <c r="Q6652" s="3" t="str">
        <f>VLOOKUP(P6652,'Classificazione UD'!A:B,2,FALSE)</f>
        <v>Amministrativo</v>
      </c>
    </row>
    <row r="6653" spans="1:17" ht="15" customHeight="1" x14ac:dyDescent="0.25">
      <c r="A6653" s="30">
        <v>2008</v>
      </c>
      <c r="B6653" s="3" t="s">
        <v>44</v>
      </c>
      <c r="C6653" s="3" t="s">
        <v>204</v>
      </c>
      <c r="D6653" s="3" t="s">
        <v>204</v>
      </c>
      <c r="E6653" s="3">
        <v>25</v>
      </c>
      <c r="F6653" s="3">
        <v>33</v>
      </c>
      <c r="G6653" s="3">
        <v>33</v>
      </c>
      <c r="H6653" s="3">
        <v>2180238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 t="str">
        <f>B6653&amp;" | "&amp;C6653&amp;" | "&amp;D6653</f>
        <v>documentazione_amministrativa / deliberazioni | Orientamento/indirizzo di Giunta | Orientamento/indirizzo di Giunta</v>
      </c>
      <c r="Q6653" s="3" t="str">
        <f>VLOOKUP(P6653,'Classificazione UD'!A:B,2,FALSE)</f>
        <v>Amministrativo</v>
      </c>
    </row>
    <row r="6654" spans="1:17" ht="15" customHeight="1" x14ac:dyDescent="0.25">
      <c r="A6654" s="30">
        <v>2009</v>
      </c>
      <c r="B6654" s="3" t="s">
        <v>44</v>
      </c>
      <c r="C6654" s="3" t="s">
        <v>204</v>
      </c>
      <c r="D6654" s="3" t="s">
        <v>204</v>
      </c>
      <c r="E6654" s="3">
        <v>220</v>
      </c>
      <c r="F6654" s="3">
        <v>287</v>
      </c>
      <c r="G6654" s="3">
        <v>287</v>
      </c>
      <c r="H6654" s="3">
        <v>59908384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 t="str">
        <f>B6654&amp;" | "&amp;C6654&amp;" | "&amp;D6654</f>
        <v>documentazione_amministrativa / deliberazioni | Orientamento/indirizzo di Giunta | Orientamento/indirizzo di Giunta</v>
      </c>
      <c r="Q6654" s="3" t="str">
        <f>VLOOKUP(P6654,'Classificazione UD'!A:B,2,FALSE)</f>
        <v>Amministrativo</v>
      </c>
    </row>
    <row r="6655" spans="1:17" ht="15" customHeight="1" x14ac:dyDescent="0.25">
      <c r="A6655" s="30">
        <v>2010</v>
      </c>
      <c r="B6655" s="3" t="s">
        <v>44</v>
      </c>
      <c r="C6655" s="3" t="s">
        <v>204</v>
      </c>
      <c r="D6655" s="3" t="s">
        <v>204</v>
      </c>
      <c r="E6655" s="3">
        <v>211</v>
      </c>
      <c r="F6655" s="3">
        <v>287</v>
      </c>
      <c r="G6655" s="3">
        <v>287</v>
      </c>
      <c r="H6655" s="3">
        <v>28633814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 t="str">
        <f>B6655&amp;" | "&amp;C6655&amp;" | "&amp;D6655</f>
        <v>documentazione_amministrativa / deliberazioni | Orientamento/indirizzo di Giunta | Orientamento/indirizzo di Giunta</v>
      </c>
      <c r="Q6655" s="3" t="str">
        <f>VLOOKUP(P6655,'Classificazione UD'!A:B,2,FALSE)</f>
        <v>Amministrativo</v>
      </c>
    </row>
    <row r="6656" spans="1:17" ht="15" customHeight="1" x14ac:dyDescent="0.25">
      <c r="A6656" s="30">
        <v>2011</v>
      </c>
      <c r="B6656" s="3" t="s">
        <v>44</v>
      </c>
      <c r="C6656" s="3" t="s">
        <v>204</v>
      </c>
      <c r="D6656" s="3" t="s">
        <v>204</v>
      </c>
      <c r="E6656" s="3">
        <v>159</v>
      </c>
      <c r="F6656" s="3">
        <v>236</v>
      </c>
      <c r="G6656" s="3">
        <v>236</v>
      </c>
      <c r="H6656" s="3">
        <v>26830932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 t="str">
        <f>B6656&amp;" | "&amp;C6656&amp;" | "&amp;D6656</f>
        <v>documentazione_amministrativa / deliberazioni | Orientamento/indirizzo di Giunta | Orientamento/indirizzo di Giunta</v>
      </c>
      <c r="Q6656" s="3" t="str">
        <f>VLOOKUP(P6656,'Classificazione UD'!A:B,2,FALSE)</f>
        <v>Amministrativo</v>
      </c>
    </row>
    <row r="6657" spans="1:17" ht="15" customHeight="1" x14ac:dyDescent="0.25">
      <c r="A6657" s="30">
        <v>2012</v>
      </c>
      <c r="B6657" s="3" t="s">
        <v>44</v>
      </c>
      <c r="C6657" s="3" t="s">
        <v>204</v>
      </c>
      <c r="D6657" s="3" t="s">
        <v>204</v>
      </c>
      <c r="E6657" s="3">
        <v>153</v>
      </c>
      <c r="F6657" s="3">
        <v>203</v>
      </c>
      <c r="G6657" s="3">
        <v>203</v>
      </c>
      <c r="H6657" s="3">
        <v>40315129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 t="str">
        <f>B6657&amp;" | "&amp;C6657&amp;" | "&amp;D6657</f>
        <v>documentazione_amministrativa / deliberazioni | Orientamento/indirizzo di Giunta | Orientamento/indirizzo di Giunta</v>
      </c>
      <c r="Q6657" s="3" t="str">
        <f>VLOOKUP(P6657,'Classificazione UD'!A:B,2,FALSE)</f>
        <v>Amministrativo</v>
      </c>
    </row>
    <row r="6658" spans="1:17" ht="15" customHeight="1" x14ac:dyDescent="0.25">
      <c r="A6658" s="30">
        <v>2013</v>
      </c>
      <c r="B6658" s="3" t="s">
        <v>44</v>
      </c>
      <c r="C6658" s="3" t="s">
        <v>204</v>
      </c>
      <c r="D6658" s="3" t="s">
        <v>204</v>
      </c>
      <c r="E6658" s="3">
        <v>124</v>
      </c>
      <c r="F6658" s="3">
        <v>165</v>
      </c>
      <c r="G6658" s="3">
        <v>165</v>
      </c>
      <c r="H6658" s="3">
        <v>22760862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 t="str">
        <f>B6658&amp;" | "&amp;C6658&amp;" | "&amp;D6658</f>
        <v>documentazione_amministrativa / deliberazioni | Orientamento/indirizzo di Giunta | Orientamento/indirizzo di Giunta</v>
      </c>
      <c r="Q6658" s="3" t="str">
        <f>VLOOKUP(P6658,'Classificazione UD'!A:B,2,FALSE)</f>
        <v>Amministrativo</v>
      </c>
    </row>
    <row r="6659" spans="1:17" ht="15" customHeight="1" x14ac:dyDescent="0.25">
      <c r="A6659" s="30">
        <v>2014</v>
      </c>
      <c r="B6659" s="3" t="s">
        <v>44</v>
      </c>
      <c r="C6659" s="3" t="s">
        <v>204</v>
      </c>
      <c r="D6659" s="3" t="s">
        <v>204</v>
      </c>
      <c r="E6659" s="3">
        <v>136</v>
      </c>
      <c r="F6659" s="3">
        <v>168</v>
      </c>
      <c r="G6659" s="3">
        <v>168</v>
      </c>
      <c r="H6659" s="3">
        <v>14920312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 t="str">
        <f>B6659&amp;" | "&amp;C6659&amp;" | "&amp;D6659</f>
        <v>documentazione_amministrativa / deliberazioni | Orientamento/indirizzo di Giunta | Orientamento/indirizzo di Giunta</v>
      </c>
      <c r="Q6659" s="3" t="str">
        <f>VLOOKUP(P6659,'Classificazione UD'!A:B,2,FALSE)</f>
        <v>Amministrativo</v>
      </c>
    </row>
    <row r="6660" spans="1:17" ht="15" customHeight="1" x14ac:dyDescent="0.25">
      <c r="A6660" s="30">
        <v>2016</v>
      </c>
      <c r="B6660" s="3" t="s">
        <v>20</v>
      </c>
      <c r="C6660" s="3" t="s">
        <v>21</v>
      </c>
      <c r="D6660" s="3" t="s">
        <v>21</v>
      </c>
      <c r="E6660" s="3">
        <v>39</v>
      </c>
      <c r="F6660" s="3">
        <v>39</v>
      </c>
      <c r="G6660" s="3">
        <v>39</v>
      </c>
      <c r="H6660" s="3">
        <v>8875031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 t="str">
        <f>B6660&amp;" | "&amp;C6660&amp;" | "&amp;D6660</f>
        <v>documentazione_amministrativa / registri | REGISTRO GIORNALIERO | REGISTRO GIORNALIERO</v>
      </c>
      <c r="Q6660" s="3" t="str">
        <f>VLOOKUP(P6660,'Classificazione UD'!A:B,2,FALSE)</f>
        <v>RGP</v>
      </c>
    </row>
    <row r="6661" spans="1:17" ht="15" customHeight="1" x14ac:dyDescent="0.25">
      <c r="A6661" s="30">
        <v>2009</v>
      </c>
      <c r="B6661" s="3" t="s">
        <v>48</v>
      </c>
      <c r="C6661" s="3" t="s">
        <v>205</v>
      </c>
      <c r="D6661" s="3" t="s">
        <v>205</v>
      </c>
      <c r="E6661" s="3">
        <v>148</v>
      </c>
      <c r="F6661" s="3">
        <v>424</v>
      </c>
      <c r="G6661" s="3">
        <v>424</v>
      </c>
      <c r="H6661" s="3">
        <v>41684423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 t="str">
        <f>B6661&amp;" | "&amp;C6661&amp;" | "&amp;D6661</f>
        <v>documentazione_amministrativa / determinazioni | DETERMINA DIRIGENZIALE | DETERMINA DIRIGENZIALE</v>
      </c>
      <c r="Q6661" s="3" t="str">
        <f>VLOOKUP(P6661,'Classificazione UD'!A:B,2,FALSE)</f>
        <v>Amministrativo</v>
      </c>
    </row>
    <row r="6662" spans="1:17" ht="15" customHeight="1" x14ac:dyDescent="0.25">
      <c r="A6662" s="30">
        <v>2010</v>
      </c>
      <c r="B6662" s="3" t="s">
        <v>48</v>
      </c>
      <c r="C6662" s="3" t="s">
        <v>205</v>
      </c>
      <c r="D6662" s="3" t="s">
        <v>205</v>
      </c>
      <c r="E6662" s="3">
        <v>2976</v>
      </c>
      <c r="F6662" s="3">
        <v>8605</v>
      </c>
      <c r="G6662" s="3">
        <v>8605</v>
      </c>
      <c r="H6662" s="3">
        <v>954249947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 t="str">
        <f>B6662&amp;" | "&amp;C6662&amp;" | "&amp;D6662</f>
        <v>documentazione_amministrativa / determinazioni | DETERMINA DIRIGENZIALE | DETERMINA DIRIGENZIALE</v>
      </c>
      <c r="Q6662" s="3" t="str">
        <f>VLOOKUP(P6662,'Classificazione UD'!A:B,2,FALSE)</f>
        <v>Amministrativo</v>
      </c>
    </row>
    <row r="6663" spans="1:17" ht="15" customHeight="1" x14ac:dyDescent="0.25">
      <c r="A6663" s="30">
        <v>2011</v>
      </c>
      <c r="B6663" s="3" t="s">
        <v>48</v>
      </c>
      <c r="C6663" s="3" t="s">
        <v>205</v>
      </c>
      <c r="D6663" s="3" t="s">
        <v>205</v>
      </c>
      <c r="E6663" s="3">
        <v>2787</v>
      </c>
      <c r="F6663" s="3">
        <v>8219</v>
      </c>
      <c r="G6663" s="3">
        <v>8219</v>
      </c>
      <c r="H6663" s="3">
        <v>975770594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 t="str">
        <f>B6663&amp;" | "&amp;C6663&amp;" | "&amp;D6663</f>
        <v>documentazione_amministrativa / determinazioni | DETERMINA DIRIGENZIALE | DETERMINA DIRIGENZIALE</v>
      </c>
      <c r="Q6663" s="3" t="str">
        <f>VLOOKUP(P6663,'Classificazione UD'!A:B,2,FALSE)</f>
        <v>Amministrativo</v>
      </c>
    </row>
    <row r="6664" spans="1:17" ht="15" customHeight="1" x14ac:dyDescent="0.25">
      <c r="A6664" s="30">
        <v>2012</v>
      </c>
      <c r="B6664" s="3" t="s">
        <v>48</v>
      </c>
      <c r="C6664" s="3" t="s">
        <v>205</v>
      </c>
      <c r="D6664" s="3" t="s">
        <v>205</v>
      </c>
      <c r="E6664" s="3">
        <v>2710</v>
      </c>
      <c r="F6664" s="3">
        <v>7960</v>
      </c>
      <c r="G6664" s="3">
        <v>7960</v>
      </c>
      <c r="H6664" s="3">
        <v>1200622959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 t="str">
        <f>B6664&amp;" | "&amp;C6664&amp;" | "&amp;D6664</f>
        <v>documentazione_amministrativa / determinazioni | DETERMINA DIRIGENZIALE | DETERMINA DIRIGENZIALE</v>
      </c>
      <c r="Q6664" s="3" t="str">
        <f>VLOOKUP(P6664,'Classificazione UD'!A:B,2,FALSE)</f>
        <v>Amministrativo</v>
      </c>
    </row>
    <row r="6665" spans="1:17" ht="15" customHeight="1" x14ac:dyDescent="0.25">
      <c r="A6665" s="30">
        <v>2013</v>
      </c>
      <c r="B6665" s="3" t="s">
        <v>48</v>
      </c>
      <c r="C6665" s="3" t="s">
        <v>205</v>
      </c>
      <c r="D6665" s="3" t="s">
        <v>205</v>
      </c>
      <c r="E6665" s="3">
        <v>2852</v>
      </c>
      <c r="F6665" s="3">
        <v>8110</v>
      </c>
      <c r="G6665" s="3">
        <v>8110</v>
      </c>
      <c r="H6665" s="3">
        <v>1014965728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 t="str">
        <f>B6665&amp;" | "&amp;C6665&amp;" | "&amp;D6665</f>
        <v>documentazione_amministrativa / determinazioni | DETERMINA DIRIGENZIALE | DETERMINA DIRIGENZIALE</v>
      </c>
      <c r="Q6665" s="3" t="str">
        <f>VLOOKUP(P6665,'Classificazione UD'!A:B,2,FALSE)</f>
        <v>Amministrativo</v>
      </c>
    </row>
    <row r="6666" spans="1:17" ht="15" customHeight="1" x14ac:dyDescent="0.25">
      <c r="A6666" s="30">
        <v>2014</v>
      </c>
      <c r="B6666" s="3" t="s">
        <v>48</v>
      </c>
      <c r="C6666" s="3" t="s">
        <v>205</v>
      </c>
      <c r="D6666" s="3" t="s">
        <v>205</v>
      </c>
      <c r="E6666" s="3">
        <v>3636</v>
      </c>
      <c r="F6666" s="3">
        <v>10367</v>
      </c>
      <c r="G6666" s="3">
        <v>10367</v>
      </c>
      <c r="H6666" s="3">
        <v>1628107231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 t="str">
        <f>B6666&amp;" | "&amp;C6666&amp;" | "&amp;D6666</f>
        <v>documentazione_amministrativa / determinazioni | DETERMINA DIRIGENZIALE | DETERMINA DIRIGENZIALE</v>
      </c>
      <c r="Q6666" s="3" t="str">
        <f>VLOOKUP(P6666,'Classificazione UD'!A:B,2,FALSE)</f>
        <v>Amministrativo</v>
      </c>
    </row>
    <row r="6667" spans="1:17" ht="15" customHeight="1" x14ac:dyDescent="0.25">
      <c r="A6667" s="30">
        <v>2015</v>
      </c>
      <c r="B6667" s="3" t="s">
        <v>48</v>
      </c>
      <c r="C6667" s="3" t="s">
        <v>205</v>
      </c>
      <c r="D6667" s="3" t="s">
        <v>205</v>
      </c>
      <c r="E6667" s="3">
        <v>3396</v>
      </c>
      <c r="F6667" s="3">
        <v>9668</v>
      </c>
      <c r="G6667" s="3">
        <v>9668</v>
      </c>
      <c r="H6667" s="3">
        <v>1809252541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 t="str">
        <f>B6667&amp;" | "&amp;C6667&amp;" | "&amp;D6667</f>
        <v>documentazione_amministrativa / determinazioni | DETERMINA DIRIGENZIALE | DETERMINA DIRIGENZIALE</v>
      </c>
      <c r="Q6667" s="3" t="str">
        <f>VLOOKUP(P6667,'Classificazione UD'!A:B,2,FALSE)</f>
        <v>Amministrativo</v>
      </c>
    </row>
    <row r="6668" spans="1:17" ht="15" customHeight="1" x14ac:dyDescent="0.25">
      <c r="A6668" s="30">
        <v>2016</v>
      </c>
      <c r="B6668" s="3" t="s">
        <v>48</v>
      </c>
      <c r="C6668" s="3" t="s">
        <v>205</v>
      </c>
      <c r="D6668" s="3" t="s">
        <v>205</v>
      </c>
      <c r="E6668" s="3">
        <v>913</v>
      </c>
      <c r="F6668" s="3">
        <v>2549</v>
      </c>
      <c r="G6668" s="3">
        <v>2549</v>
      </c>
      <c r="H6668" s="3">
        <v>559080071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 t="str">
        <f>B6668&amp;" | "&amp;C6668&amp;" | "&amp;D6668</f>
        <v>documentazione_amministrativa / determinazioni | DETERMINA DIRIGENZIALE | DETERMINA DIRIGENZIALE</v>
      </c>
      <c r="Q6668" s="3" t="str">
        <f>VLOOKUP(P6668,'Classificazione UD'!A:B,2,FALSE)</f>
        <v>Amministrativo</v>
      </c>
    </row>
    <row r="6669" spans="1:17" ht="15" customHeight="1" x14ac:dyDescent="0.25">
      <c r="A6669" s="30">
        <v>2006</v>
      </c>
      <c r="B6669" s="3" t="s">
        <v>36</v>
      </c>
      <c r="C6669" s="3" t="s">
        <v>50</v>
      </c>
      <c r="D6669" s="3" t="s">
        <v>50</v>
      </c>
      <c r="E6669" s="3">
        <v>90541</v>
      </c>
      <c r="F6669" s="3">
        <v>92881</v>
      </c>
      <c r="G6669" s="3">
        <v>92881</v>
      </c>
      <c r="H6669" s="3">
        <v>8267931471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 t="str">
        <f>B6669&amp;" | "&amp;C6669&amp;" | "&amp;D6669</f>
        <v>documentazione_amministrativa / documenti_protocollati | DOCUMENTO PROTOCOLLATO | DOCUMENTO PROTOCOLLATO</v>
      </c>
      <c r="Q6669" s="3" t="str">
        <f>VLOOKUP(P6669,'Classificazione UD'!A:B,2,FALSE)</f>
        <v>Protocollo</v>
      </c>
    </row>
    <row r="6670" spans="1:17" ht="15" customHeight="1" x14ac:dyDescent="0.25">
      <c r="A6670" s="30">
        <v>2007</v>
      </c>
      <c r="B6670" s="3" t="s">
        <v>36</v>
      </c>
      <c r="C6670" s="3" t="s">
        <v>50</v>
      </c>
      <c r="D6670" s="3" t="s">
        <v>50</v>
      </c>
      <c r="E6670" s="3">
        <v>104330</v>
      </c>
      <c r="F6670" s="3">
        <v>105691</v>
      </c>
      <c r="G6670" s="3">
        <v>105691</v>
      </c>
      <c r="H6670" s="3">
        <v>9862757994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 t="str">
        <f>B6670&amp;" | "&amp;C6670&amp;" | "&amp;D6670</f>
        <v>documentazione_amministrativa / documenti_protocollati | DOCUMENTO PROTOCOLLATO | DOCUMENTO PROTOCOLLATO</v>
      </c>
      <c r="Q6670" s="3" t="str">
        <f>VLOOKUP(P6670,'Classificazione UD'!A:B,2,FALSE)</f>
        <v>Protocollo</v>
      </c>
    </row>
    <row r="6671" spans="1:17" ht="15" customHeight="1" x14ac:dyDescent="0.25">
      <c r="A6671" s="30">
        <v>2008</v>
      </c>
      <c r="B6671" s="3" t="s">
        <v>36</v>
      </c>
      <c r="C6671" s="3" t="s">
        <v>50</v>
      </c>
      <c r="D6671" s="3" t="s">
        <v>50</v>
      </c>
      <c r="E6671" s="3">
        <v>107540</v>
      </c>
      <c r="F6671" s="3">
        <v>109076</v>
      </c>
      <c r="G6671" s="3">
        <v>109076</v>
      </c>
      <c r="H6671" s="3">
        <v>12227704697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 t="str">
        <f>B6671&amp;" | "&amp;C6671&amp;" | "&amp;D6671</f>
        <v>documentazione_amministrativa / documenti_protocollati | DOCUMENTO PROTOCOLLATO | DOCUMENTO PROTOCOLLATO</v>
      </c>
      <c r="Q6671" s="3" t="str">
        <f>VLOOKUP(P6671,'Classificazione UD'!A:B,2,FALSE)</f>
        <v>Protocollo</v>
      </c>
    </row>
    <row r="6672" spans="1:17" ht="15" customHeight="1" x14ac:dyDescent="0.25">
      <c r="A6672" s="30">
        <v>2009</v>
      </c>
      <c r="B6672" s="3" t="s">
        <v>36</v>
      </c>
      <c r="C6672" s="3" t="s">
        <v>50</v>
      </c>
      <c r="D6672" s="3" t="s">
        <v>50</v>
      </c>
      <c r="E6672" s="3">
        <v>116918</v>
      </c>
      <c r="F6672" s="3">
        <v>119021</v>
      </c>
      <c r="G6672" s="3">
        <v>119021</v>
      </c>
      <c r="H6672" s="3">
        <v>54150996184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 t="str">
        <f>B6672&amp;" | "&amp;C6672&amp;" | "&amp;D6672</f>
        <v>documentazione_amministrativa / documenti_protocollati | DOCUMENTO PROTOCOLLATO | DOCUMENTO PROTOCOLLATO</v>
      </c>
      <c r="Q6672" s="3" t="str">
        <f>VLOOKUP(P6672,'Classificazione UD'!A:B,2,FALSE)</f>
        <v>Protocollo</v>
      </c>
    </row>
    <row r="6673" spans="1:17" ht="15" customHeight="1" x14ac:dyDescent="0.25">
      <c r="A6673" s="30">
        <v>2010</v>
      </c>
      <c r="B6673" s="3" t="s">
        <v>36</v>
      </c>
      <c r="C6673" s="3" t="s">
        <v>50</v>
      </c>
      <c r="D6673" s="3" t="s">
        <v>50</v>
      </c>
      <c r="E6673" s="3">
        <v>120021</v>
      </c>
      <c r="F6673" s="3">
        <v>136039</v>
      </c>
      <c r="G6673" s="3">
        <v>136039</v>
      </c>
      <c r="H6673" s="3">
        <v>56446186000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 t="str">
        <f>B6673&amp;" | "&amp;C6673&amp;" | "&amp;D6673</f>
        <v>documentazione_amministrativa / documenti_protocollati | DOCUMENTO PROTOCOLLATO | DOCUMENTO PROTOCOLLATO</v>
      </c>
      <c r="Q6673" s="3" t="str">
        <f>VLOOKUP(P6673,'Classificazione UD'!A:B,2,FALSE)</f>
        <v>Protocollo</v>
      </c>
    </row>
    <row r="6674" spans="1:17" ht="15" customHeight="1" x14ac:dyDescent="0.25">
      <c r="A6674" s="30">
        <v>2011</v>
      </c>
      <c r="B6674" s="3" t="s">
        <v>36</v>
      </c>
      <c r="C6674" s="3" t="s">
        <v>50</v>
      </c>
      <c r="D6674" s="3" t="s">
        <v>50</v>
      </c>
      <c r="E6674" s="3">
        <v>118817</v>
      </c>
      <c r="F6674" s="3">
        <v>169722</v>
      </c>
      <c r="G6674" s="3">
        <v>169722</v>
      </c>
      <c r="H6674" s="3">
        <v>15534894368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 t="str">
        <f>B6674&amp;" | "&amp;C6674&amp;" | "&amp;D6674</f>
        <v>documentazione_amministrativa / documenti_protocollati | DOCUMENTO PROTOCOLLATO | DOCUMENTO PROTOCOLLATO</v>
      </c>
      <c r="Q6674" s="3" t="str">
        <f>VLOOKUP(P6674,'Classificazione UD'!A:B,2,FALSE)</f>
        <v>Protocollo</v>
      </c>
    </row>
    <row r="6675" spans="1:17" ht="15" customHeight="1" x14ac:dyDescent="0.25">
      <c r="A6675" s="30">
        <v>2012</v>
      </c>
      <c r="B6675" s="3" t="s">
        <v>36</v>
      </c>
      <c r="C6675" s="3" t="s">
        <v>50</v>
      </c>
      <c r="D6675" s="3" t="s">
        <v>50</v>
      </c>
      <c r="E6675" s="3">
        <v>116184</v>
      </c>
      <c r="F6675" s="3">
        <v>182594</v>
      </c>
      <c r="G6675" s="3">
        <v>182594</v>
      </c>
      <c r="H6675" s="3">
        <v>25095328188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 t="str">
        <f>B6675&amp;" | "&amp;C6675&amp;" | "&amp;D6675</f>
        <v>documentazione_amministrativa / documenti_protocollati | DOCUMENTO PROTOCOLLATO | DOCUMENTO PROTOCOLLATO</v>
      </c>
      <c r="Q6675" s="3" t="str">
        <f>VLOOKUP(P6675,'Classificazione UD'!A:B,2,FALSE)</f>
        <v>Protocollo</v>
      </c>
    </row>
    <row r="6676" spans="1:17" ht="15" customHeight="1" x14ac:dyDescent="0.25">
      <c r="A6676" s="30">
        <v>2013</v>
      </c>
      <c r="B6676" s="3" t="s">
        <v>36</v>
      </c>
      <c r="C6676" s="3" t="s">
        <v>50</v>
      </c>
      <c r="D6676" s="3" t="s">
        <v>50</v>
      </c>
      <c r="E6676" s="3">
        <v>117079</v>
      </c>
      <c r="F6676" s="3">
        <v>225604</v>
      </c>
      <c r="G6676" s="3">
        <v>225604</v>
      </c>
      <c r="H6676" s="3">
        <v>56449017593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 t="str">
        <f>B6676&amp;" | "&amp;C6676&amp;" | "&amp;D6676</f>
        <v>documentazione_amministrativa / documenti_protocollati | DOCUMENTO PROTOCOLLATO | DOCUMENTO PROTOCOLLATO</v>
      </c>
      <c r="Q6676" s="3" t="str">
        <f>VLOOKUP(P6676,'Classificazione UD'!A:B,2,FALSE)</f>
        <v>Protocollo</v>
      </c>
    </row>
    <row r="6677" spans="1:17" ht="15" customHeight="1" x14ac:dyDescent="0.25">
      <c r="A6677" s="30">
        <v>2014</v>
      </c>
      <c r="B6677" s="3" t="s">
        <v>36</v>
      </c>
      <c r="C6677" s="3" t="s">
        <v>50</v>
      </c>
      <c r="D6677" s="3" t="s">
        <v>50</v>
      </c>
      <c r="E6677" s="3">
        <v>112317</v>
      </c>
      <c r="F6677" s="3">
        <v>282882</v>
      </c>
      <c r="G6677" s="3">
        <v>282882</v>
      </c>
      <c r="H6677" s="3">
        <v>113678670578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 t="str">
        <f>B6677&amp;" | "&amp;C6677&amp;" | "&amp;D6677</f>
        <v>documentazione_amministrativa / documenti_protocollati | DOCUMENTO PROTOCOLLATO | DOCUMENTO PROTOCOLLATO</v>
      </c>
      <c r="Q6677" s="3" t="str">
        <f>VLOOKUP(P6677,'Classificazione UD'!A:B,2,FALSE)</f>
        <v>Protocollo</v>
      </c>
    </row>
    <row r="6678" spans="1:17" ht="15" customHeight="1" x14ac:dyDescent="0.25">
      <c r="A6678" s="30">
        <v>2015</v>
      </c>
      <c r="B6678" s="3" t="s">
        <v>36</v>
      </c>
      <c r="C6678" s="3" t="s">
        <v>50</v>
      </c>
      <c r="D6678" s="3" t="s">
        <v>50</v>
      </c>
      <c r="E6678" s="3">
        <v>105662</v>
      </c>
      <c r="F6678" s="3">
        <v>294017</v>
      </c>
      <c r="G6678" s="3">
        <v>294017</v>
      </c>
      <c r="H6678" s="3">
        <v>131236463517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 t="str">
        <f>B6678&amp;" | "&amp;C6678&amp;" | "&amp;D6678</f>
        <v>documentazione_amministrativa / documenti_protocollati | DOCUMENTO PROTOCOLLATO | DOCUMENTO PROTOCOLLATO</v>
      </c>
      <c r="Q6678" s="3" t="str">
        <f>VLOOKUP(P6678,'Classificazione UD'!A:B,2,FALSE)</f>
        <v>Protocollo</v>
      </c>
    </row>
    <row r="6679" spans="1:17" ht="15" customHeight="1" x14ac:dyDescent="0.25">
      <c r="A6679" s="30">
        <v>2016</v>
      </c>
      <c r="B6679" s="3" t="s">
        <v>36</v>
      </c>
      <c r="C6679" s="3" t="s">
        <v>50</v>
      </c>
      <c r="D6679" s="3" t="s">
        <v>50</v>
      </c>
      <c r="E6679" s="3">
        <v>30894</v>
      </c>
      <c r="F6679" s="3">
        <v>82660</v>
      </c>
      <c r="G6679" s="3">
        <v>82660</v>
      </c>
      <c r="H6679" s="3">
        <v>35091743503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 t="str">
        <f>B6679&amp;" | "&amp;C6679&amp;" | "&amp;D6679</f>
        <v>documentazione_amministrativa / documenti_protocollati | DOCUMENTO PROTOCOLLATO | DOCUMENTO PROTOCOLLATO</v>
      </c>
      <c r="Q6679" s="3" t="str">
        <f>VLOOKUP(P6679,'Classificazione UD'!A:B,2,FALSE)</f>
        <v>Protocollo</v>
      </c>
    </row>
    <row r="6680" spans="1:17" ht="15" customHeight="1" x14ac:dyDescent="0.25">
      <c r="A6680" s="30">
        <v>2013</v>
      </c>
      <c r="B6680" s="3" t="s">
        <v>33</v>
      </c>
      <c r="C6680" s="3" t="s">
        <v>34</v>
      </c>
      <c r="D6680" s="3" t="s">
        <v>34</v>
      </c>
      <c r="E6680" s="3">
        <v>14</v>
      </c>
      <c r="F6680" s="3">
        <v>53</v>
      </c>
      <c r="G6680" s="3">
        <v>53</v>
      </c>
      <c r="H6680" s="3">
        <v>81685185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 t="str">
        <f>B6680&amp;" | "&amp;C6680&amp;" | "&amp;D6680</f>
        <v>documentazione_amministrativa / contratti_accordi | CONTRATTO | CONTRATTO</v>
      </c>
      <c r="Q6680" s="3" t="str">
        <f>VLOOKUP(P6680,'Classificazione UD'!A:B,2,FALSE)</f>
        <v>Contratto</v>
      </c>
    </row>
    <row r="6681" spans="1:17" ht="15" customHeight="1" x14ac:dyDescent="0.25">
      <c r="A6681" s="30">
        <v>2014</v>
      </c>
      <c r="B6681" s="3" t="s">
        <v>33</v>
      </c>
      <c r="C6681" s="3" t="s">
        <v>34</v>
      </c>
      <c r="D6681" s="3" t="s">
        <v>34</v>
      </c>
      <c r="E6681" s="3">
        <v>20</v>
      </c>
      <c r="F6681" s="3">
        <v>79</v>
      </c>
      <c r="G6681" s="3">
        <v>79</v>
      </c>
      <c r="H6681" s="3">
        <v>133312575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 t="str">
        <f>B6681&amp;" | "&amp;C6681&amp;" | "&amp;D6681</f>
        <v>documentazione_amministrativa / contratti_accordi | CONTRATTO | CONTRATTO</v>
      </c>
      <c r="Q6681" s="3" t="str">
        <f>VLOOKUP(P6681,'Classificazione UD'!A:B,2,FALSE)</f>
        <v>Contratto</v>
      </c>
    </row>
    <row r="6682" spans="1:17" ht="15" customHeight="1" x14ac:dyDescent="0.25">
      <c r="A6682" s="30">
        <v>2011</v>
      </c>
      <c r="B6682" s="3" t="s">
        <v>44</v>
      </c>
      <c r="C6682" s="3" t="s">
        <v>46</v>
      </c>
      <c r="D6682" s="3" t="s">
        <v>46</v>
      </c>
      <c r="E6682" s="3">
        <v>26</v>
      </c>
      <c r="F6682" s="3">
        <v>97</v>
      </c>
      <c r="G6682" s="3">
        <v>97</v>
      </c>
      <c r="H6682" s="3">
        <v>12500146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 t="str">
        <f>B6682&amp;" | "&amp;C6682&amp;" | "&amp;D6682</f>
        <v>documentazione_amministrativa / deliberazioni | DELIBERA | DELIBERA</v>
      </c>
      <c r="Q6682" s="3" t="str">
        <f>VLOOKUP(P6682,'Classificazione UD'!A:B,2,FALSE)</f>
        <v>Amministrativo</v>
      </c>
    </row>
    <row r="6683" spans="1:17" ht="15" customHeight="1" x14ac:dyDescent="0.25">
      <c r="A6683" s="30">
        <v>2012</v>
      </c>
      <c r="B6683" s="3" t="s">
        <v>44</v>
      </c>
      <c r="C6683" s="3" t="s">
        <v>46</v>
      </c>
      <c r="D6683" s="3" t="s">
        <v>46</v>
      </c>
      <c r="E6683" s="3">
        <v>89</v>
      </c>
      <c r="F6683" s="3">
        <v>448</v>
      </c>
      <c r="G6683" s="3">
        <v>448</v>
      </c>
      <c r="H6683" s="3">
        <v>288404258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 t="str">
        <f>B6683&amp;" | "&amp;C6683&amp;" | "&amp;D6683</f>
        <v>documentazione_amministrativa / deliberazioni | DELIBERA | DELIBERA</v>
      </c>
      <c r="Q6683" s="3" t="str">
        <f>VLOOKUP(P6683,'Classificazione UD'!A:B,2,FALSE)</f>
        <v>Amministrativo</v>
      </c>
    </row>
    <row r="6684" spans="1:17" ht="15" customHeight="1" x14ac:dyDescent="0.25">
      <c r="A6684" s="30">
        <v>2013</v>
      </c>
      <c r="B6684" s="3" t="s">
        <v>44</v>
      </c>
      <c r="C6684" s="3" t="s">
        <v>46</v>
      </c>
      <c r="D6684" s="3" t="s">
        <v>46</v>
      </c>
      <c r="E6684" s="3">
        <v>89</v>
      </c>
      <c r="F6684" s="3">
        <v>415</v>
      </c>
      <c r="G6684" s="3">
        <v>415</v>
      </c>
      <c r="H6684" s="3">
        <v>306053426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 t="str">
        <f>B6684&amp;" | "&amp;C6684&amp;" | "&amp;D6684</f>
        <v>documentazione_amministrativa / deliberazioni | DELIBERA | DELIBERA</v>
      </c>
      <c r="Q6684" s="3" t="str">
        <f>VLOOKUP(P6684,'Classificazione UD'!A:B,2,FALSE)</f>
        <v>Amministrativo</v>
      </c>
    </row>
    <row r="6685" spans="1:17" ht="15" customHeight="1" x14ac:dyDescent="0.25">
      <c r="A6685" s="30">
        <v>2014</v>
      </c>
      <c r="B6685" s="3" t="s">
        <v>44</v>
      </c>
      <c r="C6685" s="3" t="s">
        <v>46</v>
      </c>
      <c r="D6685" s="3" t="s">
        <v>46</v>
      </c>
      <c r="E6685" s="3">
        <v>74</v>
      </c>
      <c r="F6685" s="3">
        <v>464</v>
      </c>
      <c r="G6685" s="3">
        <v>464</v>
      </c>
      <c r="H6685" s="3">
        <v>411167380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 t="str">
        <f>B6685&amp;" | "&amp;C6685&amp;" | "&amp;D6685</f>
        <v>documentazione_amministrativa / deliberazioni | DELIBERA | DELIBERA</v>
      </c>
      <c r="Q6685" s="3" t="str">
        <f>VLOOKUP(P6685,'Classificazione UD'!A:B,2,FALSE)</f>
        <v>Amministrativo</v>
      </c>
    </row>
    <row r="6686" spans="1:17" ht="15" customHeight="1" x14ac:dyDescent="0.25">
      <c r="A6686" s="30">
        <v>2015</v>
      </c>
      <c r="B6686" s="3" t="s">
        <v>44</v>
      </c>
      <c r="C6686" s="3" t="s">
        <v>46</v>
      </c>
      <c r="D6686" s="3" t="s">
        <v>46</v>
      </c>
      <c r="E6686" s="3">
        <v>44</v>
      </c>
      <c r="F6686" s="3">
        <v>181</v>
      </c>
      <c r="G6686" s="3">
        <v>181</v>
      </c>
      <c r="H6686" s="3">
        <v>41596424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 t="str">
        <f>B6686&amp;" | "&amp;C6686&amp;" | "&amp;D6686</f>
        <v>documentazione_amministrativa / deliberazioni | DELIBERA | DELIBERA</v>
      </c>
      <c r="Q6686" s="3" t="str">
        <f>VLOOKUP(P6686,'Classificazione UD'!A:B,2,FALSE)</f>
        <v>Amministrativo</v>
      </c>
    </row>
    <row r="6687" spans="1:17" ht="15" customHeight="1" x14ac:dyDescent="0.25">
      <c r="A6687" s="30">
        <v>2011</v>
      </c>
      <c r="B6687" s="3" t="s">
        <v>44</v>
      </c>
      <c r="C6687" s="3" t="s">
        <v>46</v>
      </c>
      <c r="D6687" s="3" t="s">
        <v>46</v>
      </c>
      <c r="E6687" s="3">
        <v>59</v>
      </c>
      <c r="F6687" s="3">
        <v>207</v>
      </c>
      <c r="G6687" s="3">
        <v>207</v>
      </c>
      <c r="H6687" s="3">
        <v>18435811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 t="str">
        <f>B6687&amp;" | "&amp;C6687&amp;" | "&amp;D6687</f>
        <v>documentazione_amministrativa / deliberazioni | DELIBERA | DELIBERA</v>
      </c>
      <c r="Q6687" s="3" t="str">
        <f>VLOOKUP(P6687,'Classificazione UD'!A:B,2,FALSE)</f>
        <v>Amministrativo</v>
      </c>
    </row>
    <row r="6688" spans="1:17" ht="15" customHeight="1" x14ac:dyDescent="0.25">
      <c r="A6688" s="30">
        <v>2012</v>
      </c>
      <c r="B6688" s="3" t="s">
        <v>44</v>
      </c>
      <c r="C6688" s="3" t="s">
        <v>46</v>
      </c>
      <c r="D6688" s="3" t="s">
        <v>46</v>
      </c>
      <c r="E6688" s="3">
        <v>373</v>
      </c>
      <c r="F6688" s="3">
        <v>2049</v>
      </c>
      <c r="G6688" s="3">
        <v>2049</v>
      </c>
      <c r="H6688" s="3">
        <v>1162836183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 t="str">
        <f>B6688&amp;" | "&amp;C6688&amp;" | "&amp;D6688</f>
        <v>documentazione_amministrativa / deliberazioni | DELIBERA | DELIBERA</v>
      </c>
      <c r="Q6688" s="3" t="str">
        <f>VLOOKUP(P6688,'Classificazione UD'!A:B,2,FALSE)</f>
        <v>Amministrativo</v>
      </c>
    </row>
    <row r="6689" spans="1:17" ht="15" customHeight="1" x14ac:dyDescent="0.25">
      <c r="A6689" s="30">
        <v>2013</v>
      </c>
      <c r="B6689" s="3" t="s">
        <v>44</v>
      </c>
      <c r="C6689" s="3" t="s">
        <v>46</v>
      </c>
      <c r="D6689" s="3" t="s">
        <v>46</v>
      </c>
      <c r="E6689" s="3">
        <v>266</v>
      </c>
      <c r="F6689" s="3">
        <v>1378</v>
      </c>
      <c r="G6689" s="3">
        <v>1378</v>
      </c>
      <c r="H6689" s="3">
        <v>593657408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 t="str">
        <f>B6689&amp;" | "&amp;C6689&amp;" | "&amp;D6689</f>
        <v>documentazione_amministrativa / deliberazioni | DELIBERA | DELIBERA</v>
      </c>
      <c r="Q6689" s="3" t="str">
        <f>VLOOKUP(P6689,'Classificazione UD'!A:B,2,FALSE)</f>
        <v>Amministrativo</v>
      </c>
    </row>
    <row r="6690" spans="1:17" ht="15" customHeight="1" x14ac:dyDescent="0.25">
      <c r="A6690" s="30">
        <v>2014</v>
      </c>
      <c r="B6690" s="3" t="s">
        <v>44</v>
      </c>
      <c r="C6690" s="3" t="s">
        <v>46</v>
      </c>
      <c r="D6690" s="3" t="s">
        <v>46</v>
      </c>
      <c r="E6690" s="3">
        <v>220</v>
      </c>
      <c r="F6690" s="3">
        <v>1233</v>
      </c>
      <c r="G6690" s="3">
        <v>1233</v>
      </c>
      <c r="H6690" s="3">
        <v>534390685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 t="str">
        <f>B6690&amp;" | "&amp;C6690&amp;" | "&amp;D6690</f>
        <v>documentazione_amministrativa / deliberazioni | DELIBERA | DELIBERA</v>
      </c>
      <c r="Q6690" s="3" t="str">
        <f>VLOOKUP(P6690,'Classificazione UD'!A:B,2,FALSE)</f>
        <v>Amministrativo</v>
      </c>
    </row>
    <row r="6691" spans="1:17" ht="15" customHeight="1" x14ac:dyDescent="0.25">
      <c r="A6691" s="30">
        <v>2012</v>
      </c>
      <c r="B6691" s="3" t="s">
        <v>48</v>
      </c>
      <c r="C6691" s="3" t="s">
        <v>81</v>
      </c>
      <c r="D6691" s="3" t="s">
        <v>81</v>
      </c>
      <c r="E6691" s="3">
        <v>945</v>
      </c>
      <c r="F6691" s="3">
        <v>2993</v>
      </c>
      <c r="G6691" s="3">
        <v>2993</v>
      </c>
      <c r="H6691" s="3">
        <v>342516255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 t="str">
        <f>B6691&amp;" | "&amp;C6691&amp;" | "&amp;D6691</f>
        <v>documentazione_amministrativa / determinazioni | DETERMINA | DETERMINA</v>
      </c>
      <c r="Q6691" s="3" t="str">
        <f>VLOOKUP(P6691,'Classificazione UD'!A:B,2,FALSE)</f>
        <v>Amministrativo</v>
      </c>
    </row>
    <row r="6692" spans="1:17" ht="15" customHeight="1" x14ac:dyDescent="0.25">
      <c r="A6692" s="30">
        <v>2013</v>
      </c>
      <c r="B6692" s="3" t="s">
        <v>48</v>
      </c>
      <c r="C6692" s="3" t="s">
        <v>81</v>
      </c>
      <c r="D6692" s="3" t="s">
        <v>81</v>
      </c>
      <c r="E6692" s="3">
        <v>1318</v>
      </c>
      <c r="F6692" s="3">
        <v>4237</v>
      </c>
      <c r="G6692" s="3">
        <v>4237</v>
      </c>
      <c r="H6692" s="3">
        <v>550835199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 t="str">
        <f>B6692&amp;" | "&amp;C6692&amp;" | "&amp;D6692</f>
        <v>documentazione_amministrativa / determinazioni | DETERMINA | DETERMINA</v>
      </c>
      <c r="Q6692" s="3" t="str">
        <f>VLOOKUP(P6692,'Classificazione UD'!A:B,2,FALSE)</f>
        <v>Amministrativo</v>
      </c>
    </row>
    <row r="6693" spans="1:17" ht="15" customHeight="1" x14ac:dyDescent="0.25">
      <c r="A6693" s="30">
        <v>2014</v>
      </c>
      <c r="B6693" s="3" t="s">
        <v>48</v>
      </c>
      <c r="C6693" s="3" t="s">
        <v>81</v>
      </c>
      <c r="D6693" s="3" t="s">
        <v>81</v>
      </c>
      <c r="E6693" s="3">
        <v>1014</v>
      </c>
      <c r="F6693" s="3">
        <v>3230</v>
      </c>
      <c r="G6693" s="3">
        <v>3230</v>
      </c>
      <c r="H6693" s="3">
        <v>419324525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 t="str">
        <f>B6693&amp;" | "&amp;C6693&amp;" | "&amp;D6693</f>
        <v>documentazione_amministrativa / determinazioni | DETERMINA | DETERMINA</v>
      </c>
      <c r="Q6693" s="3" t="str">
        <f>VLOOKUP(P6693,'Classificazione UD'!A:B,2,FALSE)</f>
        <v>Amministrativo</v>
      </c>
    </row>
    <row r="6694" spans="1:17" ht="15" customHeight="1" x14ac:dyDescent="0.25">
      <c r="A6694" s="30">
        <v>2015</v>
      </c>
      <c r="B6694" s="3" t="s">
        <v>48</v>
      </c>
      <c r="C6694" s="3" t="s">
        <v>81</v>
      </c>
      <c r="D6694" s="3" t="s">
        <v>81</v>
      </c>
      <c r="E6694" s="3">
        <v>436</v>
      </c>
      <c r="F6694" s="3">
        <v>1339</v>
      </c>
      <c r="G6694" s="3">
        <v>1339</v>
      </c>
      <c r="H6694" s="3">
        <v>180352270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 t="str">
        <f>B6694&amp;" | "&amp;C6694&amp;" | "&amp;D6694</f>
        <v>documentazione_amministrativa / determinazioni | DETERMINA | DETERMINA</v>
      </c>
      <c r="Q6694" s="3" t="str">
        <f>VLOOKUP(P6694,'Classificazione UD'!A:B,2,FALSE)</f>
        <v>Amministrativo</v>
      </c>
    </row>
    <row r="6695" spans="1:17" ht="15" customHeight="1" x14ac:dyDescent="0.25">
      <c r="A6695" s="30">
        <v>2011</v>
      </c>
      <c r="B6695" s="3" t="s">
        <v>48</v>
      </c>
      <c r="C6695" s="3" t="s">
        <v>206</v>
      </c>
      <c r="D6695" s="3" t="s">
        <v>206</v>
      </c>
      <c r="E6695" s="3">
        <v>5</v>
      </c>
      <c r="F6695" s="3">
        <v>6</v>
      </c>
      <c r="G6695" s="3">
        <v>6</v>
      </c>
      <c r="H6695" s="3">
        <v>1058418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 t="str">
        <f>B6695&amp;" | "&amp;C6695&amp;" | "&amp;D6695</f>
        <v>documentazione_amministrativa / determinazioni | ATTI DEL PRESIDENTE | ATTI DEL PRESIDENTE</v>
      </c>
      <c r="Q6695" s="3" t="str">
        <f>VLOOKUP(P6695,'Classificazione UD'!A:B,2,FALSE)</f>
        <v>Amministrativo</v>
      </c>
    </row>
    <row r="6696" spans="1:17" ht="15" customHeight="1" x14ac:dyDescent="0.25">
      <c r="A6696" s="30">
        <v>2011</v>
      </c>
      <c r="B6696" s="3" t="s">
        <v>48</v>
      </c>
      <c r="C6696" s="3" t="s">
        <v>186</v>
      </c>
      <c r="D6696" s="3" t="s">
        <v>186</v>
      </c>
      <c r="E6696" s="3">
        <v>5</v>
      </c>
      <c r="F6696" s="3">
        <v>7</v>
      </c>
      <c r="G6696" s="3">
        <v>7</v>
      </c>
      <c r="H6696" s="3">
        <v>828051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 t="str">
        <f>B6696&amp;" | "&amp;C6696&amp;" | "&amp;D6696</f>
        <v>documentazione_amministrativa / determinazioni | DETERMINAZIONI DIRIGENZIALI | DETERMINAZIONI DIRIGENZIALI</v>
      </c>
      <c r="Q6696" s="3" t="str">
        <f>VLOOKUP(P6696,'Classificazione UD'!A:B,2,FALSE)</f>
        <v>Amministrativo</v>
      </c>
    </row>
    <row r="6697" spans="1:17" ht="15" customHeight="1" x14ac:dyDescent="0.25">
      <c r="A6697" s="30">
        <v>2015</v>
      </c>
      <c r="B6697" s="3" t="s">
        <v>48</v>
      </c>
      <c r="C6697" s="3" t="s">
        <v>186</v>
      </c>
      <c r="D6697" s="3" t="s">
        <v>186</v>
      </c>
      <c r="E6697" s="3">
        <v>57</v>
      </c>
      <c r="F6697" s="3">
        <v>123</v>
      </c>
      <c r="G6697" s="3">
        <v>123</v>
      </c>
      <c r="H6697" s="3">
        <v>22653145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 t="str">
        <f>B6697&amp;" | "&amp;C6697&amp;" | "&amp;D6697</f>
        <v>documentazione_amministrativa / determinazioni | DETERMINAZIONI DIRIGENZIALI | DETERMINAZIONI DIRIGENZIALI</v>
      </c>
      <c r="Q6697" s="3" t="str">
        <f>VLOOKUP(P6697,'Classificazione UD'!A:B,2,FALSE)</f>
        <v>Amministrativo</v>
      </c>
    </row>
    <row r="6698" spans="1:17" ht="15" customHeight="1" x14ac:dyDescent="0.25">
      <c r="A6698" s="30">
        <v>2011</v>
      </c>
      <c r="B6698" s="3" t="s">
        <v>48</v>
      </c>
      <c r="C6698" s="3" t="s">
        <v>186</v>
      </c>
      <c r="D6698" s="3" t="s">
        <v>186</v>
      </c>
      <c r="E6698" s="3">
        <v>19</v>
      </c>
      <c r="F6698" s="3">
        <v>19</v>
      </c>
      <c r="G6698" s="3">
        <v>19</v>
      </c>
      <c r="H6698" s="3">
        <v>2502850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 t="str">
        <f>B6698&amp;" | "&amp;C6698&amp;" | "&amp;D6698</f>
        <v>documentazione_amministrativa / determinazioni | DETERMINAZIONI DIRIGENZIALI | DETERMINAZIONI DIRIGENZIALI</v>
      </c>
      <c r="Q6698" s="3" t="str">
        <f>VLOOKUP(P6698,'Classificazione UD'!A:B,2,FALSE)</f>
        <v>Amministrativo</v>
      </c>
    </row>
    <row r="6699" spans="1:17" ht="15" customHeight="1" x14ac:dyDescent="0.25">
      <c r="A6699" s="30">
        <v>2015</v>
      </c>
      <c r="B6699" s="3" t="s">
        <v>48</v>
      </c>
      <c r="C6699" s="3" t="s">
        <v>186</v>
      </c>
      <c r="D6699" s="3" t="s">
        <v>186</v>
      </c>
      <c r="E6699" s="3">
        <v>234</v>
      </c>
      <c r="F6699" s="3">
        <v>288</v>
      </c>
      <c r="G6699" s="3">
        <v>288</v>
      </c>
      <c r="H6699" s="3">
        <v>69735312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 t="str">
        <f>B6699&amp;" | "&amp;C6699&amp;" | "&amp;D6699</f>
        <v>documentazione_amministrativa / determinazioni | DETERMINAZIONI DIRIGENZIALI | DETERMINAZIONI DIRIGENZIALI</v>
      </c>
      <c r="Q6699" s="3" t="str">
        <f>VLOOKUP(P6699,'Classificazione UD'!A:B,2,FALSE)</f>
        <v>Amministrativo</v>
      </c>
    </row>
    <row r="6700" spans="1:17" ht="15" customHeight="1" x14ac:dyDescent="0.25">
      <c r="A6700" s="30">
        <v>2015</v>
      </c>
      <c r="B6700" s="3" t="s">
        <v>48</v>
      </c>
      <c r="C6700" s="3" t="s">
        <v>186</v>
      </c>
      <c r="D6700" s="3" t="s">
        <v>186</v>
      </c>
      <c r="E6700" s="3">
        <v>109</v>
      </c>
      <c r="F6700" s="3">
        <v>149</v>
      </c>
      <c r="G6700" s="3">
        <v>149</v>
      </c>
      <c r="H6700" s="3">
        <v>17744931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 t="str">
        <f>B6700&amp;" | "&amp;C6700&amp;" | "&amp;D6700</f>
        <v>documentazione_amministrativa / determinazioni | DETERMINAZIONI DIRIGENZIALI | DETERMINAZIONI DIRIGENZIALI</v>
      </c>
      <c r="Q6700" s="3" t="str">
        <f>VLOOKUP(P6700,'Classificazione UD'!A:B,2,FALSE)</f>
        <v>Amministrativo</v>
      </c>
    </row>
    <row r="6701" spans="1:17" ht="15" customHeight="1" x14ac:dyDescent="0.25">
      <c r="A6701" s="30">
        <v>2011</v>
      </c>
      <c r="B6701" s="3" t="s">
        <v>48</v>
      </c>
      <c r="C6701" s="3" t="s">
        <v>186</v>
      </c>
      <c r="D6701" s="3" t="s">
        <v>186</v>
      </c>
      <c r="E6701" s="3">
        <v>1</v>
      </c>
      <c r="F6701" s="3">
        <v>1</v>
      </c>
      <c r="G6701" s="3">
        <v>1</v>
      </c>
      <c r="H6701" s="3">
        <v>137501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 t="str">
        <f>B6701&amp;" | "&amp;C6701&amp;" | "&amp;D6701</f>
        <v>documentazione_amministrativa / determinazioni | DETERMINAZIONI DIRIGENZIALI | DETERMINAZIONI DIRIGENZIALI</v>
      </c>
      <c r="Q6701" s="3" t="str">
        <f>VLOOKUP(P6701,'Classificazione UD'!A:B,2,FALSE)</f>
        <v>Amministrativo</v>
      </c>
    </row>
    <row r="6702" spans="1:17" ht="15" customHeight="1" x14ac:dyDescent="0.25">
      <c r="A6702" s="30">
        <v>2015</v>
      </c>
      <c r="B6702" s="3" t="s">
        <v>48</v>
      </c>
      <c r="C6702" s="3" t="s">
        <v>186</v>
      </c>
      <c r="D6702" s="3" t="s">
        <v>186</v>
      </c>
      <c r="E6702" s="3">
        <v>46</v>
      </c>
      <c r="F6702" s="3">
        <v>90</v>
      </c>
      <c r="G6702" s="3">
        <v>90</v>
      </c>
      <c r="H6702" s="3">
        <v>10019846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 t="str">
        <f>B6702&amp;" | "&amp;C6702&amp;" | "&amp;D6702</f>
        <v>documentazione_amministrativa / determinazioni | DETERMINAZIONI DIRIGENZIALI | DETERMINAZIONI DIRIGENZIALI</v>
      </c>
      <c r="Q6702" s="3" t="str">
        <f>VLOOKUP(P6702,'Classificazione UD'!A:B,2,FALSE)</f>
        <v>Amministrativo</v>
      </c>
    </row>
    <row r="6703" spans="1:17" ht="15" customHeight="1" x14ac:dyDescent="0.25">
      <c r="A6703" s="30">
        <v>2011</v>
      </c>
      <c r="B6703" s="3" t="s">
        <v>48</v>
      </c>
      <c r="C6703" s="3" t="s">
        <v>186</v>
      </c>
      <c r="D6703" s="3" t="s">
        <v>186</v>
      </c>
      <c r="E6703" s="3">
        <v>285</v>
      </c>
      <c r="F6703" s="3">
        <v>391</v>
      </c>
      <c r="G6703" s="3">
        <v>391</v>
      </c>
      <c r="H6703" s="3">
        <v>57202922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 t="str">
        <f>B6703&amp;" | "&amp;C6703&amp;" | "&amp;D6703</f>
        <v>documentazione_amministrativa / determinazioni | DETERMINAZIONI DIRIGENZIALI | DETERMINAZIONI DIRIGENZIALI</v>
      </c>
      <c r="Q6703" s="3" t="str">
        <f>VLOOKUP(P6703,'Classificazione UD'!A:B,2,FALSE)</f>
        <v>Amministrativo</v>
      </c>
    </row>
    <row r="6704" spans="1:17" ht="15" customHeight="1" x14ac:dyDescent="0.25">
      <c r="A6704" s="30">
        <v>2015</v>
      </c>
      <c r="B6704" s="3" t="s">
        <v>48</v>
      </c>
      <c r="C6704" s="3" t="s">
        <v>186</v>
      </c>
      <c r="D6704" s="3" t="s">
        <v>186</v>
      </c>
      <c r="E6704" s="3">
        <v>67</v>
      </c>
      <c r="F6704" s="3">
        <v>140</v>
      </c>
      <c r="G6704" s="3">
        <v>140</v>
      </c>
      <c r="H6704" s="3">
        <v>17738637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 t="str">
        <f>B6704&amp;" | "&amp;C6704&amp;" | "&amp;D6704</f>
        <v>documentazione_amministrativa / determinazioni | DETERMINAZIONI DIRIGENZIALI | DETERMINAZIONI DIRIGENZIALI</v>
      </c>
      <c r="Q6704" s="3" t="str">
        <f>VLOOKUP(P6704,'Classificazione UD'!A:B,2,FALSE)</f>
        <v>Amministrativo</v>
      </c>
    </row>
    <row r="6705" spans="1:17" ht="15" customHeight="1" x14ac:dyDescent="0.25">
      <c r="A6705" s="30">
        <v>2011</v>
      </c>
      <c r="B6705" s="3" t="s">
        <v>44</v>
      </c>
      <c r="C6705" s="3" t="s">
        <v>207</v>
      </c>
      <c r="D6705" s="3" t="s">
        <v>207</v>
      </c>
      <c r="E6705" s="3">
        <v>5</v>
      </c>
      <c r="F6705" s="3">
        <v>5</v>
      </c>
      <c r="G6705" s="3">
        <v>5</v>
      </c>
      <c r="H6705" s="3">
        <v>605215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 t="str">
        <f>B6705&amp;" | "&amp;C6705&amp;" | "&amp;D6705</f>
        <v>documentazione_amministrativa / deliberazioni | DECISIONI DELLA GIUNTA | DECISIONI DELLA GIUNTA</v>
      </c>
      <c r="Q6705" s="3" t="str">
        <f>VLOOKUP(P6705,'Classificazione UD'!A:B,2,FALSE)</f>
        <v>Amministrativo</v>
      </c>
    </row>
    <row r="6706" spans="1:17" ht="15" customHeight="1" x14ac:dyDescent="0.25">
      <c r="A6706" s="30">
        <v>2011</v>
      </c>
      <c r="B6706" s="3" t="s">
        <v>48</v>
      </c>
      <c r="C6706" s="3" t="s">
        <v>186</v>
      </c>
      <c r="D6706" s="3" t="s">
        <v>186</v>
      </c>
      <c r="E6706" s="3">
        <v>14</v>
      </c>
      <c r="F6706" s="3">
        <v>27</v>
      </c>
      <c r="G6706" s="3">
        <v>27</v>
      </c>
      <c r="H6706" s="3">
        <v>3281460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 t="str">
        <f>B6706&amp;" | "&amp;C6706&amp;" | "&amp;D6706</f>
        <v>documentazione_amministrativa / determinazioni | DETERMINAZIONI DIRIGENZIALI | DETERMINAZIONI DIRIGENZIALI</v>
      </c>
      <c r="Q6706" s="3" t="str">
        <f>VLOOKUP(P6706,'Classificazione UD'!A:B,2,FALSE)</f>
        <v>Amministrativo</v>
      </c>
    </row>
    <row r="6707" spans="1:17" ht="15" customHeight="1" x14ac:dyDescent="0.25">
      <c r="A6707" s="30">
        <v>2012</v>
      </c>
      <c r="B6707" s="3" t="s">
        <v>48</v>
      </c>
      <c r="C6707" s="3" t="s">
        <v>186</v>
      </c>
      <c r="D6707" s="3" t="s">
        <v>186</v>
      </c>
      <c r="E6707" s="3">
        <v>17</v>
      </c>
      <c r="F6707" s="3">
        <v>22</v>
      </c>
      <c r="G6707" s="3">
        <v>22</v>
      </c>
      <c r="H6707" s="3">
        <v>2398603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 t="str">
        <f>B6707&amp;" | "&amp;C6707&amp;" | "&amp;D6707</f>
        <v>documentazione_amministrativa / determinazioni | DETERMINAZIONI DIRIGENZIALI | DETERMINAZIONI DIRIGENZIALI</v>
      </c>
      <c r="Q6707" s="3" t="str">
        <f>VLOOKUP(P6707,'Classificazione UD'!A:B,2,FALSE)</f>
        <v>Amministrativo</v>
      </c>
    </row>
    <row r="6708" spans="1:17" ht="15" customHeight="1" x14ac:dyDescent="0.25">
      <c r="A6708" s="30">
        <v>2015</v>
      </c>
      <c r="B6708" s="3" t="s">
        <v>48</v>
      </c>
      <c r="C6708" s="3" t="s">
        <v>186</v>
      </c>
      <c r="D6708" s="3" t="s">
        <v>186</v>
      </c>
      <c r="E6708" s="3">
        <v>9</v>
      </c>
      <c r="F6708" s="3">
        <v>10</v>
      </c>
      <c r="G6708" s="3">
        <v>10</v>
      </c>
      <c r="H6708" s="3">
        <v>1261778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 t="str">
        <f>B6708&amp;" | "&amp;C6708&amp;" | "&amp;D6708</f>
        <v>documentazione_amministrativa / determinazioni | DETERMINAZIONI DIRIGENZIALI | DETERMINAZIONI DIRIGENZIALI</v>
      </c>
      <c r="Q6708" s="3" t="str">
        <f>VLOOKUP(P6708,'Classificazione UD'!A:B,2,FALSE)</f>
        <v>Amministrativo</v>
      </c>
    </row>
    <row r="6709" spans="1:17" ht="15" customHeight="1" x14ac:dyDescent="0.25">
      <c r="A6709" s="30">
        <v>2011</v>
      </c>
      <c r="B6709" s="3" t="s">
        <v>48</v>
      </c>
      <c r="C6709" s="3" t="s">
        <v>186</v>
      </c>
      <c r="D6709" s="3" t="s">
        <v>186</v>
      </c>
      <c r="E6709" s="3">
        <v>2</v>
      </c>
      <c r="F6709" s="3">
        <v>3</v>
      </c>
      <c r="G6709" s="3">
        <v>3</v>
      </c>
      <c r="H6709" s="3">
        <v>343812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 t="str">
        <f>B6709&amp;" | "&amp;C6709&amp;" | "&amp;D6709</f>
        <v>documentazione_amministrativa / determinazioni | DETERMINAZIONI DIRIGENZIALI | DETERMINAZIONI DIRIGENZIALI</v>
      </c>
      <c r="Q6709" s="3" t="str">
        <f>VLOOKUP(P6709,'Classificazione UD'!A:B,2,FALSE)</f>
        <v>Amministrativo</v>
      </c>
    </row>
    <row r="6710" spans="1:17" ht="15" customHeight="1" x14ac:dyDescent="0.25">
      <c r="A6710" s="30">
        <v>2011</v>
      </c>
      <c r="B6710" s="3" t="s">
        <v>48</v>
      </c>
      <c r="C6710" s="3" t="s">
        <v>186</v>
      </c>
      <c r="D6710" s="3" t="s">
        <v>186</v>
      </c>
      <c r="E6710" s="3">
        <v>5</v>
      </c>
      <c r="F6710" s="3">
        <v>9</v>
      </c>
      <c r="G6710" s="3">
        <v>9</v>
      </c>
      <c r="H6710" s="3">
        <v>2852984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 t="str">
        <f>B6710&amp;" | "&amp;C6710&amp;" | "&amp;D6710</f>
        <v>documentazione_amministrativa / determinazioni | DETERMINAZIONI DIRIGENZIALI | DETERMINAZIONI DIRIGENZIALI</v>
      </c>
      <c r="Q6710" s="3" t="str">
        <f>VLOOKUP(P6710,'Classificazione UD'!A:B,2,FALSE)</f>
        <v>Amministrativo</v>
      </c>
    </row>
    <row r="6711" spans="1:17" ht="15" customHeight="1" x14ac:dyDescent="0.25">
      <c r="A6711" s="30">
        <v>2011</v>
      </c>
      <c r="B6711" s="3" t="s">
        <v>48</v>
      </c>
      <c r="C6711" s="3" t="s">
        <v>186</v>
      </c>
      <c r="D6711" s="3" t="s">
        <v>186</v>
      </c>
      <c r="E6711" s="3">
        <v>83</v>
      </c>
      <c r="F6711" s="3">
        <v>246</v>
      </c>
      <c r="G6711" s="3">
        <v>246</v>
      </c>
      <c r="H6711" s="3">
        <v>47007958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 t="str">
        <f>B6711&amp;" | "&amp;C6711&amp;" | "&amp;D6711</f>
        <v>documentazione_amministrativa / determinazioni | DETERMINAZIONI DIRIGENZIALI | DETERMINAZIONI DIRIGENZIALI</v>
      </c>
      <c r="Q6711" s="3" t="str">
        <f>VLOOKUP(P6711,'Classificazione UD'!A:B,2,FALSE)</f>
        <v>Amministrativo</v>
      </c>
    </row>
    <row r="6712" spans="1:17" ht="15" customHeight="1" x14ac:dyDescent="0.25">
      <c r="A6712" s="30">
        <v>2015</v>
      </c>
      <c r="B6712" s="3" t="s">
        <v>48</v>
      </c>
      <c r="C6712" s="3" t="s">
        <v>186</v>
      </c>
      <c r="D6712" s="3" t="s">
        <v>186</v>
      </c>
      <c r="E6712" s="3">
        <v>22</v>
      </c>
      <c r="F6712" s="3">
        <v>51</v>
      </c>
      <c r="G6712" s="3">
        <v>51</v>
      </c>
      <c r="H6712" s="3">
        <v>6497548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 t="str">
        <f>B6712&amp;" | "&amp;C6712&amp;" | "&amp;D6712</f>
        <v>documentazione_amministrativa / determinazioni | DETERMINAZIONI DIRIGENZIALI | DETERMINAZIONI DIRIGENZIALI</v>
      </c>
      <c r="Q6712" s="3" t="str">
        <f>VLOOKUP(P6712,'Classificazione UD'!A:B,2,FALSE)</f>
        <v>Amministrativo</v>
      </c>
    </row>
    <row r="6713" spans="1:17" ht="15" customHeight="1" x14ac:dyDescent="0.25">
      <c r="A6713" s="30">
        <v>2011</v>
      </c>
      <c r="B6713" s="3" t="s">
        <v>48</v>
      </c>
      <c r="C6713" s="3" t="s">
        <v>186</v>
      </c>
      <c r="D6713" s="3" t="s">
        <v>186</v>
      </c>
      <c r="E6713" s="3">
        <v>2</v>
      </c>
      <c r="F6713" s="3">
        <v>2</v>
      </c>
      <c r="G6713" s="3">
        <v>2</v>
      </c>
      <c r="H6713" s="3">
        <v>246402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 t="str">
        <f>B6713&amp;" | "&amp;C6713&amp;" | "&amp;D6713</f>
        <v>documentazione_amministrativa / determinazioni | DETERMINAZIONI DIRIGENZIALI | DETERMINAZIONI DIRIGENZIALI</v>
      </c>
      <c r="Q6713" s="3" t="str">
        <f>VLOOKUP(P6713,'Classificazione UD'!A:B,2,FALSE)</f>
        <v>Amministrativo</v>
      </c>
    </row>
    <row r="6714" spans="1:17" ht="15" customHeight="1" x14ac:dyDescent="0.25">
      <c r="A6714" s="30">
        <v>2015</v>
      </c>
      <c r="B6714" s="3" t="s">
        <v>48</v>
      </c>
      <c r="C6714" s="3" t="s">
        <v>186</v>
      </c>
      <c r="D6714" s="3" t="s">
        <v>186</v>
      </c>
      <c r="E6714" s="3">
        <v>94</v>
      </c>
      <c r="F6714" s="3">
        <v>236</v>
      </c>
      <c r="G6714" s="3">
        <v>236</v>
      </c>
      <c r="H6714" s="3">
        <v>64042236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 t="str">
        <f>B6714&amp;" | "&amp;C6714&amp;" | "&amp;D6714</f>
        <v>documentazione_amministrativa / determinazioni | DETERMINAZIONI DIRIGENZIALI | DETERMINAZIONI DIRIGENZIALI</v>
      </c>
      <c r="Q6714" s="3" t="str">
        <f>VLOOKUP(P6714,'Classificazione UD'!A:B,2,FALSE)</f>
        <v>Amministrativo</v>
      </c>
    </row>
    <row r="6715" spans="1:17" ht="15" customHeight="1" x14ac:dyDescent="0.25">
      <c r="A6715" s="30">
        <v>2011</v>
      </c>
      <c r="B6715" s="3" t="s">
        <v>44</v>
      </c>
      <c r="C6715" s="3" t="s">
        <v>114</v>
      </c>
      <c r="D6715" s="3" t="s">
        <v>114</v>
      </c>
      <c r="E6715" s="3">
        <v>6</v>
      </c>
      <c r="F6715" s="3">
        <v>14</v>
      </c>
      <c r="G6715" s="3">
        <v>14</v>
      </c>
      <c r="H6715" s="3">
        <v>1776470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 t="str">
        <f>B6715&amp;" | "&amp;C6715&amp;" | "&amp;D6715</f>
        <v>documentazione_amministrativa / deliberazioni | DELIBERE DI CONSIGLIO | DELIBERE DI CONSIGLIO</v>
      </c>
      <c r="Q6715" s="3" t="str">
        <f>VLOOKUP(P6715,'Classificazione UD'!A:B,2,FALSE)</f>
        <v>Amministrativo</v>
      </c>
    </row>
    <row r="6716" spans="1:17" ht="15" customHeight="1" x14ac:dyDescent="0.25">
      <c r="A6716" s="30">
        <v>2015</v>
      </c>
      <c r="B6716" s="3" t="s">
        <v>48</v>
      </c>
      <c r="C6716" s="3" t="s">
        <v>186</v>
      </c>
      <c r="D6716" s="3" t="s">
        <v>186</v>
      </c>
      <c r="E6716" s="3">
        <v>11</v>
      </c>
      <c r="F6716" s="3">
        <v>21</v>
      </c>
      <c r="G6716" s="3">
        <v>21</v>
      </c>
      <c r="H6716" s="3">
        <v>2319432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 t="str">
        <f>B6716&amp;" | "&amp;C6716&amp;" | "&amp;D6716</f>
        <v>documentazione_amministrativa / determinazioni | DETERMINAZIONI DIRIGENZIALI | DETERMINAZIONI DIRIGENZIALI</v>
      </c>
      <c r="Q6716" s="3" t="str">
        <f>VLOOKUP(P6716,'Classificazione UD'!A:B,2,FALSE)</f>
        <v>Amministrativo</v>
      </c>
    </row>
    <row r="6717" spans="1:17" ht="15" customHeight="1" x14ac:dyDescent="0.25">
      <c r="A6717" s="30">
        <v>2011</v>
      </c>
      <c r="B6717" s="3" t="s">
        <v>44</v>
      </c>
      <c r="C6717" s="3" t="s">
        <v>115</v>
      </c>
      <c r="D6717" s="3" t="s">
        <v>115</v>
      </c>
      <c r="E6717" s="3">
        <v>5</v>
      </c>
      <c r="F6717" s="3">
        <v>19</v>
      </c>
      <c r="G6717" s="3">
        <v>19</v>
      </c>
      <c r="H6717" s="3">
        <v>3825913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 t="str">
        <f>B6717&amp;" | "&amp;C6717&amp;" | "&amp;D6717</f>
        <v>documentazione_amministrativa / deliberazioni | DELIBERE DI GIUNTA | DELIBERE DI GIUNTA</v>
      </c>
      <c r="Q6717" s="3" t="str">
        <f>VLOOKUP(P6717,'Classificazione UD'!A:B,2,FALSE)</f>
        <v>Amministrativo</v>
      </c>
    </row>
    <row r="6718" spans="1:17" ht="15" customHeight="1" x14ac:dyDescent="0.25">
      <c r="A6718" s="30">
        <v>2015</v>
      </c>
      <c r="B6718" s="3" t="s">
        <v>48</v>
      </c>
      <c r="C6718" s="3" t="s">
        <v>186</v>
      </c>
      <c r="D6718" s="3" t="s">
        <v>186</v>
      </c>
      <c r="E6718" s="3">
        <v>81</v>
      </c>
      <c r="F6718" s="3">
        <v>160</v>
      </c>
      <c r="G6718" s="3">
        <v>160</v>
      </c>
      <c r="H6718" s="3">
        <v>30841002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 t="str">
        <f>B6718&amp;" | "&amp;C6718&amp;" | "&amp;D6718</f>
        <v>documentazione_amministrativa / determinazioni | DETERMINAZIONI DIRIGENZIALI | DETERMINAZIONI DIRIGENZIALI</v>
      </c>
      <c r="Q6718" s="3" t="str">
        <f>VLOOKUP(P6718,'Classificazione UD'!A:B,2,FALSE)</f>
        <v>Amministrativo</v>
      </c>
    </row>
    <row r="6719" spans="1:17" ht="15" customHeight="1" x14ac:dyDescent="0.25">
      <c r="A6719" s="30">
        <v>2011</v>
      </c>
      <c r="B6719" s="3" t="s">
        <v>48</v>
      </c>
      <c r="C6719" s="3" t="s">
        <v>186</v>
      </c>
      <c r="D6719" s="3" t="s">
        <v>186</v>
      </c>
      <c r="E6719" s="3">
        <v>1</v>
      </c>
      <c r="F6719" s="3">
        <v>1</v>
      </c>
      <c r="G6719" s="3">
        <v>1</v>
      </c>
      <c r="H6719" s="3">
        <v>123496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 t="str">
        <f>B6719&amp;" | "&amp;C6719&amp;" | "&amp;D6719</f>
        <v>documentazione_amministrativa / determinazioni | DETERMINAZIONI DIRIGENZIALI | DETERMINAZIONI DIRIGENZIALI</v>
      </c>
      <c r="Q6719" s="3" t="str">
        <f>VLOOKUP(P6719,'Classificazione UD'!A:B,2,FALSE)</f>
        <v>Amministrativo</v>
      </c>
    </row>
    <row r="6720" spans="1:17" ht="15" customHeight="1" x14ac:dyDescent="0.25">
      <c r="A6720" s="30">
        <v>2015</v>
      </c>
      <c r="B6720" s="3" t="s">
        <v>48</v>
      </c>
      <c r="C6720" s="3" t="s">
        <v>186</v>
      </c>
      <c r="D6720" s="3" t="s">
        <v>186</v>
      </c>
      <c r="E6720" s="3">
        <v>106</v>
      </c>
      <c r="F6720" s="3">
        <v>213</v>
      </c>
      <c r="G6720" s="3">
        <v>213</v>
      </c>
      <c r="H6720" s="3">
        <v>57926965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 t="str">
        <f>B6720&amp;" | "&amp;C6720&amp;" | "&amp;D6720</f>
        <v>documentazione_amministrativa / determinazioni | DETERMINAZIONI DIRIGENZIALI | DETERMINAZIONI DIRIGENZIALI</v>
      </c>
      <c r="Q6720" s="3" t="str">
        <f>VLOOKUP(P6720,'Classificazione UD'!A:B,2,FALSE)</f>
        <v>Amministrativo</v>
      </c>
    </row>
    <row r="6721" spans="1:17" ht="15" customHeight="1" x14ac:dyDescent="0.25">
      <c r="A6721" s="30">
        <v>2015</v>
      </c>
      <c r="B6721" s="3" t="s">
        <v>48</v>
      </c>
      <c r="C6721" s="3" t="s">
        <v>186</v>
      </c>
      <c r="D6721" s="3" t="s">
        <v>186</v>
      </c>
      <c r="E6721" s="3">
        <v>100</v>
      </c>
      <c r="F6721" s="3">
        <v>206</v>
      </c>
      <c r="G6721" s="3">
        <v>206</v>
      </c>
      <c r="H6721" s="3">
        <v>33834207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 t="str">
        <f>B6721&amp;" | "&amp;C6721&amp;" | "&amp;D6721</f>
        <v>documentazione_amministrativa / determinazioni | DETERMINAZIONI DIRIGENZIALI | DETERMINAZIONI DIRIGENZIALI</v>
      </c>
      <c r="Q6721" s="3" t="str">
        <f>VLOOKUP(P6721,'Classificazione UD'!A:B,2,FALSE)</f>
        <v>Amministrativo</v>
      </c>
    </row>
    <row r="6722" spans="1:17" ht="15" customHeight="1" x14ac:dyDescent="0.25">
      <c r="A6722" s="30">
        <v>2015</v>
      </c>
      <c r="B6722" s="3" t="s">
        <v>48</v>
      </c>
      <c r="C6722" s="3" t="s">
        <v>186</v>
      </c>
      <c r="D6722" s="3" t="s">
        <v>186</v>
      </c>
      <c r="E6722" s="3">
        <v>19</v>
      </c>
      <c r="F6722" s="3">
        <v>27</v>
      </c>
      <c r="G6722" s="3">
        <v>27</v>
      </c>
      <c r="H6722" s="3">
        <v>3738728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 t="str">
        <f>B6722&amp;" | "&amp;C6722&amp;" | "&amp;D6722</f>
        <v>documentazione_amministrativa / determinazioni | DETERMINAZIONI DIRIGENZIALI | DETERMINAZIONI DIRIGENZIALI</v>
      </c>
      <c r="Q6722" s="3" t="str">
        <f>VLOOKUP(P6722,'Classificazione UD'!A:B,2,FALSE)</f>
        <v>Amministrativo</v>
      </c>
    </row>
    <row r="6723" spans="1:17" ht="15" customHeight="1" x14ac:dyDescent="0.25">
      <c r="A6723" s="30">
        <v>2011</v>
      </c>
      <c r="B6723" s="3" t="s">
        <v>48</v>
      </c>
      <c r="C6723" s="3" t="s">
        <v>186</v>
      </c>
      <c r="D6723" s="3" t="s">
        <v>186</v>
      </c>
      <c r="E6723" s="3">
        <v>1</v>
      </c>
      <c r="F6723" s="3">
        <v>1</v>
      </c>
      <c r="G6723" s="3">
        <v>1</v>
      </c>
      <c r="H6723" s="3">
        <v>123102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 t="str">
        <f>B6723&amp;" | "&amp;C6723&amp;" | "&amp;D6723</f>
        <v>documentazione_amministrativa / determinazioni | DETERMINAZIONI DIRIGENZIALI | DETERMINAZIONI DIRIGENZIALI</v>
      </c>
      <c r="Q6723" s="3" t="str">
        <f>VLOOKUP(P6723,'Classificazione UD'!A:B,2,FALSE)</f>
        <v>Amministrativo</v>
      </c>
    </row>
    <row r="6724" spans="1:17" ht="15" customHeight="1" x14ac:dyDescent="0.25">
      <c r="A6724" s="30">
        <v>2015</v>
      </c>
      <c r="B6724" s="3" t="s">
        <v>48</v>
      </c>
      <c r="C6724" s="3" t="s">
        <v>186</v>
      </c>
      <c r="D6724" s="3" t="s">
        <v>186</v>
      </c>
      <c r="E6724" s="3">
        <v>173</v>
      </c>
      <c r="F6724" s="3">
        <v>257</v>
      </c>
      <c r="G6724" s="3">
        <v>257</v>
      </c>
      <c r="H6724" s="3">
        <v>32096230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 t="str">
        <f>B6724&amp;" | "&amp;C6724&amp;" | "&amp;D6724</f>
        <v>documentazione_amministrativa / determinazioni | DETERMINAZIONI DIRIGENZIALI | DETERMINAZIONI DIRIGENZIALI</v>
      </c>
      <c r="Q6724" s="3" t="str">
        <f>VLOOKUP(P6724,'Classificazione UD'!A:B,2,FALSE)</f>
        <v>Amministrativo</v>
      </c>
    </row>
    <row r="6725" spans="1:17" ht="15" customHeight="1" x14ac:dyDescent="0.25">
      <c r="A6725" s="30">
        <v>2011</v>
      </c>
      <c r="B6725" s="3" t="s">
        <v>48</v>
      </c>
      <c r="C6725" s="3" t="s">
        <v>186</v>
      </c>
      <c r="D6725" s="3" t="s">
        <v>186</v>
      </c>
      <c r="E6725" s="3">
        <v>1</v>
      </c>
      <c r="F6725" s="3">
        <v>1</v>
      </c>
      <c r="G6725" s="3">
        <v>1</v>
      </c>
      <c r="H6725" s="3">
        <v>122458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 t="str">
        <f>B6725&amp;" | "&amp;C6725&amp;" | "&amp;D6725</f>
        <v>documentazione_amministrativa / determinazioni | DETERMINAZIONI DIRIGENZIALI | DETERMINAZIONI DIRIGENZIALI</v>
      </c>
      <c r="Q6725" s="3" t="str">
        <f>VLOOKUP(P6725,'Classificazione UD'!A:B,2,FALSE)</f>
        <v>Amministrativo</v>
      </c>
    </row>
    <row r="6726" spans="1:17" ht="15" customHeight="1" x14ac:dyDescent="0.25">
      <c r="A6726" s="30">
        <v>2011</v>
      </c>
      <c r="B6726" s="3" t="s">
        <v>48</v>
      </c>
      <c r="C6726" s="3" t="s">
        <v>186</v>
      </c>
      <c r="D6726" s="3" t="s">
        <v>186</v>
      </c>
      <c r="E6726" s="3">
        <v>2</v>
      </c>
      <c r="F6726" s="3">
        <v>2</v>
      </c>
      <c r="G6726" s="3">
        <v>2</v>
      </c>
      <c r="H6726" s="3">
        <v>342059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 t="str">
        <f>B6726&amp;" | "&amp;C6726&amp;" | "&amp;D6726</f>
        <v>documentazione_amministrativa / determinazioni | DETERMINAZIONI DIRIGENZIALI | DETERMINAZIONI DIRIGENZIALI</v>
      </c>
      <c r="Q6726" s="3" t="str">
        <f>VLOOKUP(P6726,'Classificazione UD'!A:B,2,FALSE)</f>
        <v>Amministrativo</v>
      </c>
    </row>
    <row r="6727" spans="1:17" ht="15" customHeight="1" x14ac:dyDescent="0.25">
      <c r="A6727" s="30">
        <v>2015</v>
      </c>
      <c r="B6727" s="3" t="s">
        <v>48</v>
      </c>
      <c r="C6727" s="3" t="s">
        <v>186</v>
      </c>
      <c r="D6727" s="3" t="s">
        <v>186</v>
      </c>
      <c r="E6727" s="3">
        <v>146</v>
      </c>
      <c r="F6727" s="3">
        <v>285</v>
      </c>
      <c r="G6727" s="3">
        <v>285</v>
      </c>
      <c r="H6727" s="3">
        <v>24487295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 t="str">
        <f>B6727&amp;" | "&amp;C6727&amp;" | "&amp;D6727</f>
        <v>documentazione_amministrativa / determinazioni | DETERMINAZIONI DIRIGENZIALI | DETERMINAZIONI DIRIGENZIALI</v>
      </c>
      <c r="Q6727" s="3" t="str">
        <f>VLOOKUP(P6727,'Classificazione UD'!A:B,2,FALSE)</f>
        <v>Amministrativo</v>
      </c>
    </row>
    <row r="6728" spans="1:17" ht="15" customHeight="1" x14ac:dyDescent="0.25">
      <c r="A6728" s="30">
        <v>2011</v>
      </c>
      <c r="B6728" s="3" t="s">
        <v>48</v>
      </c>
      <c r="C6728" s="3" t="s">
        <v>186</v>
      </c>
      <c r="D6728" s="3" t="s">
        <v>186</v>
      </c>
      <c r="E6728" s="3">
        <v>2</v>
      </c>
      <c r="F6728" s="3">
        <v>2</v>
      </c>
      <c r="G6728" s="3">
        <v>2</v>
      </c>
      <c r="H6728" s="3">
        <v>495533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 t="str">
        <f>B6728&amp;" | "&amp;C6728&amp;" | "&amp;D6728</f>
        <v>documentazione_amministrativa / determinazioni | DETERMINAZIONI DIRIGENZIALI | DETERMINAZIONI DIRIGENZIALI</v>
      </c>
      <c r="Q6728" s="3" t="str">
        <f>VLOOKUP(P6728,'Classificazione UD'!A:B,2,FALSE)</f>
        <v>Amministrativo</v>
      </c>
    </row>
    <row r="6729" spans="1:17" ht="15" customHeight="1" x14ac:dyDescent="0.25">
      <c r="A6729" s="30">
        <v>2015</v>
      </c>
      <c r="B6729" s="3" t="s">
        <v>48</v>
      </c>
      <c r="C6729" s="3" t="s">
        <v>186</v>
      </c>
      <c r="D6729" s="3" t="s">
        <v>186</v>
      </c>
      <c r="E6729" s="3">
        <v>16</v>
      </c>
      <c r="F6729" s="3">
        <v>31</v>
      </c>
      <c r="G6729" s="3">
        <v>31</v>
      </c>
      <c r="H6729" s="3">
        <v>3916458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 t="str">
        <f>B6729&amp;" | "&amp;C6729&amp;" | "&amp;D6729</f>
        <v>documentazione_amministrativa / determinazioni | DETERMINAZIONI DIRIGENZIALI | DETERMINAZIONI DIRIGENZIALI</v>
      </c>
      <c r="Q6729" s="3" t="str">
        <f>VLOOKUP(P6729,'Classificazione UD'!A:B,2,FALSE)</f>
        <v>Amministrativo</v>
      </c>
    </row>
    <row r="6730" spans="1:17" ht="15" customHeight="1" x14ac:dyDescent="0.25">
      <c r="A6730" s="30">
        <v>2011</v>
      </c>
      <c r="B6730" s="3" t="s">
        <v>48</v>
      </c>
      <c r="C6730" s="3" t="s">
        <v>186</v>
      </c>
      <c r="D6730" s="3" t="s">
        <v>186</v>
      </c>
      <c r="E6730" s="3">
        <v>7</v>
      </c>
      <c r="F6730" s="3">
        <v>7</v>
      </c>
      <c r="G6730" s="3">
        <v>7</v>
      </c>
      <c r="H6730" s="3">
        <v>991321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 t="str">
        <f>B6730&amp;" | "&amp;C6730&amp;" | "&amp;D6730</f>
        <v>documentazione_amministrativa / determinazioni | DETERMINAZIONI DIRIGENZIALI | DETERMINAZIONI DIRIGENZIALI</v>
      </c>
      <c r="Q6730" s="3" t="str">
        <f>VLOOKUP(P6730,'Classificazione UD'!A:B,2,FALSE)</f>
        <v>Amministrativo</v>
      </c>
    </row>
    <row r="6731" spans="1:17" ht="15" customHeight="1" x14ac:dyDescent="0.25">
      <c r="A6731" s="30">
        <v>2011</v>
      </c>
      <c r="B6731" s="3" t="s">
        <v>48</v>
      </c>
      <c r="C6731" s="3" t="s">
        <v>186</v>
      </c>
      <c r="D6731" s="3" t="s">
        <v>186</v>
      </c>
      <c r="E6731" s="3">
        <v>6</v>
      </c>
      <c r="F6731" s="3">
        <v>9</v>
      </c>
      <c r="G6731" s="3">
        <v>9</v>
      </c>
      <c r="H6731" s="3">
        <v>8338789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 t="str">
        <f>B6731&amp;" | "&amp;C6731&amp;" | "&amp;D6731</f>
        <v>documentazione_amministrativa / determinazioni | DETERMINAZIONI DIRIGENZIALI | DETERMINAZIONI DIRIGENZIALI</v>
      </c>
      <c r="Q6731" s="3" t="str">
        <f>VLOOKUP(P6731,'Classificazione UD'!A:B,2,FALSE)</f>
        <v>Amministrativo</v>
      </c>
    </row>
    <row r="6732" spans="1:17" ht="15" customHeight="1" x14ac:dyDescent="0.25">
      <c r="A6732" s="30">
        <v>2015</v>
      </c>
      <c r="B6732" s="3" t="s">
        <v>48</v>
      </c>
      <c r="C6732" s="3" t="s">
        <v>186</v>
      </c>
      <c r="D6732" s="3" t="s">
        <v>186</v>
      </c>
      <c r="E6732" s="3">
        <v>92</v>
      </c>
      <c r="F6732" s="3">
        <v>172</v>
      </c>
      <c r="G6732" s="3">
        <v>172</v>
      </c>
      <c r="H6732" s="3">
        <v>61320793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 t="str">
        <f>B6732&amp;" | "&amp;C6732&amp;" | "&amp;D6732</f>
        <v>documentazione_amministrativa / determinazioni | DETERMINAZIONI DIRIGENZIALI | DETERMINAZIONI DIRIGENZIALI</v>
      </c>
      <c r="Q6732" s="3" t="str">
        <f>VLOOKUP(P6732,'Classificazione UD'!A:B,2,FALSE)</f>
        <v>Amministrativo</v>
      </c>
    </row>
    <row r="6733" spans="1:17" ht="15" customHeight="1" x14ac:dyDescent="0.25">
      <c r="A6733" s="30">
        <v>2011</v>
      </c>
      <c r="B6733" s="3" t="s">
        <v>48</v>
      </c>
      <c r="C6733" s="3" t="s">
        <v>186</v>
      </c>
      <c r="D6733" s="3" t="s">
        <v>186</v>
      </c>
      <c r="E6733" s="3">
        <v>2</v>
      </c>
      <c r="F6733" s="3">
        <v>2</v>
      </c>
      <c r="G6733" s="3">
        <v>2</v>
      </c>
      <c r="H6733" s="3">
        <v>396797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 t="str">
        <f>B6733&amp;" | "&amp;C6733&amp;" | "&amp;D6733</f>
        <v>documentazione_amministrativa / determinazioni | DETERMINAZIONI DIRIGENZIALI | DETERMINAZIONI DIRIGENZIALI</v>
      </c>
      <c r="Q6733" s="3" t="str">
        <f>VLOOKUP(P6733,'Classificazione UD'!A:B,2,FALSE)</f>
        <v>Amministrativo</v>
      </c>
    </row>
    <row r="6734" spans="1:17" ht="15" customHeight="1" x14ac:dyDescent="0.25">
      <c r="A6734" s="30">
        <v>2015</v>
      </c>
      <c r="B6734" s="3" t="s">
        <v>48</v>
      </c>
      <c r="C6734" s="3" t="s">
        <v>186</v>
      </c>
      <c r="D6734" s="3" t="s">
        <v>186</v>
      </c>
      <c r="E6734" s="3">
        <v>329</v>
      </c>
      <c r="F6734" s="3">
        <v>803</v>
      </c>
      <c r="G6734" s="3">
        <v>803</v>
      </c>
      <c r="H6734" s="3">
        <v>167883535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 t="str">
        <f>B6734&amp;" | "&amp;C6734&amp;" | "&amp;D6734</f>
        <v>documentazione_amministrativa / determinazioni | DETERMINAZIONI DIRIGENZIALI | DETERMINAZIONI DIRIGENZIALI</v>
      </c>
      <c r="Q6734" s="3" t="str">
        <f>VLOOKUP(P6734,'Classificazione UD'!A:B,2,FALSE)</f>
        <v>Amministrativo</v>
      </c>
    </row>
    <row r="6735" spans="1:17" ht="15" customHeight="1" x14ac:dyDescent="0.25">
      <c r="A6735" s="30">
        <v>2011</v>
      </c>
      <c r="B6735" s="3" t="s">
        <v>48</v>
      </c>
      <c r="C6735" s="3" t="s">
        <v>186</v>
      </c>
      <c r="D6735" s="3" t="s">
        <v>186</v>
      </c>
      <c r="E6735" s="3">
        <v>1</v>
      </c>
      <c r="F6735" s="3">
        <v>1</v>
      </c>
      <c r="G6735" s="3">
        <v>1</v>
      </c>
      <c r="H6735" s="3">
        <v>120669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 t="str">
        <f>B6735&amp;" | "&amp;C6735&amp;" | "&amp;D6735</f>
        <v>documentazione_amministrativa / determinazioni | DETERMINAZIONI DIRIGENZIALI | DETERMINAZIONI DIRIGENZIALI</v>
      </c>
      <c r="Q6735" s="3" t="str">
        <f>VLOOKUP(P6735,'Classificazione UD'!A:B,2,FALSE)</f>
        <v>Amministrativo</v>
      </c>
    </row>
    <row r="6736" spans="1:17" ht="15" customHeight="1" x14ac:dyDescent="0.25">
      <c r="A6736" s="30">
        <v>2015</v>
      </c>
      <c r="B6736" s="3" t="s">
        <v>48</v>
      </c>
      <c r="C6736" s="3" t="s">
        <v>186</v>
      </c>
      <c r="D6736" s="3" t="s">
        <v>186</v>
      </c>
      <c r="E6736" s="3">
        <v>44</v>
      </c>
      <c r="F6736" s="3">
        <v>66</v>
      </c>
      <c r="G6736" s="3">
        <v>66</v>
      </c>
      <c r="H6736" s="3">
        <v>8007134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 t="str">
        <f>B6736&amp;" | "&amp;C6736&amp;" | "&amp;D6736</f>
        <v>documentazione_amministrativa / determinazioni | DETERMINAZIONI DIRIGENZIALI | DETERMINAZIONI DIRIGENZIALI</v>
      </c>
      <c r="Q6736" s="3" t="str">
        <f>VLOOKUP(P6736,'Classificazione UD'!A:B,2,FALSE)</f>
        <v>Amministrativo</v>
      </c>
    </row>
    <row r="6737" spans="1:17" ht="15" customHeight="1" x14ac:dyDescent="0.25">
      <c r="A6737" s="30">
        <v>2015</v>
      </c>
      <c r="B6737" s="3" t="s">
        <v>17</v>
      </c>
      <c r="C6737" s="3" t="s">
        <v>27</v>
      </c>
      <c r="D6737" s="3" t="s">
        <v>19</v>
      </c>
      <c r="E6737" s="3">
        <v>1</v>
      </c>
      <c r="F6737" s="3">
        <v>3</v>
      </c>
      <c r="G6737" s="3">
        <v>3</v>
      </c>
      <c r="H6737" s="3">
        <v>8202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 t="str">
        <f>B6737&amp;" | "&amp;C6737&amp;" | "&amp;D6737</f>
        <v>documentazione_amministrativa / documentazione_contabile | FATTURA PASSIVA | FATTURA</v>
      </c>
      <c r="Q6737" s="3" t="str">
        <f>VLOOKUP(P6737,'Classificazione UD'!A:B,2,FALSE)</f>
        <v>Fiscale</v>
      </c>
    </row>
    <row r="6738" spans="1:17" ht="15" customHeight="1" x14ac:dyDescent="0.25">
      <c r="A6738" s="30">
        <v>2011</v>
      </c>
      <c r="B6738" s="3" t="s">
        <v>36</v>
      </c>
      <c r="C6738" s="3" t="s">
        <v>37</v>
      </c>
      <c r="D6738" s="3" t="s">
        <v>37</v>
      </c>
      <c r="E6738" s="3">
        <v>713</v>
      </c>
      <c r="F6738" s="3">
        <v>1313</v>
      </c>
      <c r="G6738" s="3">
        <v>1313</v>
      </c>
      <c r="H6738" s="3">
        <v>156210170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 t="str">
        <f>B6738&amp;" | "&amp;C6738&amp;" | "&amp;D6738</f>
        <v>documentazione_amministrativa / documenti_protocollati | Documento protocollato | Documento protocollato</v>
      </c>
      <c r="Q6738" s="3" t="str">
        <f>VLOOKUP(P6738,'Classificazione UD'!A:B,2,FALSE)</f>
        <v>Protocollo</v>
      </c>
    </row>
    <row r="6739" spans="1:17" ht="15" customHeight="1" x14ac:dyDescent="0.25">
      <c r="A6739" s="30">
        <v>2015</v>
      </c>
      <c r="B6739" s="3" t="s">
        <v>36</v>
      </c>
      <c r="C6739" s="3" t="s">
        <v>37</v>
      </c>
      <c r="D6739" s="3" t="s">
        <v>37</v>
      </c>
      <c r="E6739" s="3">
        <v>86</v>
      </c>
      <c r="F6739" s="3">
        <v>87</v>
      </c>
      <c r="G6739" s="3">
        <v>87</v>
      </c>
      <c r="H6739" s="3">
        <v>12551855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 t="str">
        <f>B6739&amp;" | "&amp;C6739&amp;" | "&amp;D6739</f>
        <v>documentazione_amministrativa / documenti_protocollati | Documento protocollato | Documento protocollato</v>
      </c>
      <c r="Q6739" s="3" t="str">
        <f>VLOOKUP(P6739,'Classificazione UD'!A:B,2,FALSE)</f>
        <v>Protocollo</v>
      </c>
    </row>
    <row r="6740" spans="1:17" ht="15" customHeight="1" x14ac:dyDescent="0.25">
      <c r="A6740" s="30">
        <v>2016</v>
      </c>
      <c r="B6740" s="3" t="s">
        <v>36</v>
      </c>
      <c r="C6740" s="3" t="s">
        <v>37</v>
      </c>
      <c r="D6740" s="3" t="s">
        <v>37</v>
      </c>
      <c r="E6740" s="3">
        <v>63</v>
      </c>
      <c r="F6740" s="3">
        <v>63</v>
      </c>
      <c r="G6740" s="3">
        <v>63</v>
      </c>
      <c r="H6740" s="3">
        <v>5342100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 t="str">
        <f>B6740&amp;" | "&amp;C6740&amp;" | "&amp;D6740</f>
        <v>documentazione_amministrativa / documenti_protocollati | Documento protocollato | Documento protocollato</v>
      </c>
      <c r="Q6740" s="3" t="str">
        <f>VLOOKUP(P6740,'Classificazione UD'!A:B,2,FALSE)</f>
        <v>Protocollo</v>
      </c>
    </row>
    <row r="6741" spans="1:17" ht="15" customHeight="1" x14ac:dyDescent="0.25">
      <c r="A6741" s="30">
        <v>2016</v>
      </c>
      <c r="B6741" s="3" t="s">
        <v>20</v>
      </c>
      <c r="C6741" s="3" t="s">
        <v>21</v>
      </c>
      <c r="D6741" s="3" t="s">
        <v>21</v>
      </c>
      <c r="E6741" s="3">
        <v>301</v>
      </c>
      <c r="F6741" s="3">
        <v>510</v>
      </c>
      <c r="G6741" s="3">
        <v>510</v>
      </c>
      <c r="H6741" s="3">
        <v>50796297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 t="str">
        <f>B6741&amp;" | "&amp;C6741&amp;" | "&amp;D6741</f>
        <v>documentazione_amministrativa / registri | REGISTRO GIORNALIERO | REGISTRO GIORNALIERO</v>
      </c>
      <c r="Q6741" s="3" t="str">
        <f>VLOOKUP(P6741,'Classificazione UD'!A:B,2,FALSE)</f>
        <v>RGP</v>
      </c>
    </row>
    <row r="6742" spans="1:17" ht="15" customHeight="1" x14ac:dyDescent="0.25">
      <c r="A6742" s="30">
        <v>2014</v>
      </c>
      <c r="B6742" s="3" t="s">
        <v>44</v>
      </c>
      <c r="C6742" s="3" t="s">
        <v>208</v>
      </c>
      <c r="D6742" s="3" t="s">
        <v>208</v>
      </c>
      <c r="E6742" s="3">
        <v>1</v>
      </c>
      <c r="F6742" s="3">
        <v>5</v>
      </c>
      <c r="G6742" s="3">
        <v>5</v>
      </c>
      <c r="H6742" s="3">
        <v>877087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 t="str">
        <f>B6742&amp;" | "&amp;C6742&amp;" | "&amp;D6742</f>
        <v>documentazione_amministrativa / deliberazioni | Delibere di Assemblea | Delibere di Assemblea</v>
      </c>
      <c r="Q6742" s="3" t="str">
        <f>VLOOKUP(P6742,'Classificazione UD'!A:B,2,FALSE)</f>
        <v>Amministrativo</v>
      </c>
    </row>
    <row r="6743" spans="1:17" ht="15" customHeight="1" x14ac:dyDescent="0.25">
      <c r="A6743" s="30">
        <v>2015</v>
      </c>
      <c r="B6743" s="3" t="s">
        <v>44</v>
      </c>
      <c r="C6743" s="3" t="s">
        <v>208</v>
      </c>
      <c r="D6743" s="3" t="s">
        <v>208</v>
      </c>
      <c r="E6743" s="3">
        <v>6</v>
      </c>
      <c r="F6743" s="3">
        <v>19</v>
      </c>
      <c r="G6743" s="3">
        <v>19</v>
      </c>
      <c r="H6743" s="3">
        <v>4655246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 t="str">
        <f>B6743&amp;" | "&amp;C6743&amp;" | "&amp;D6743</f>
        <v>documentazione_amministrativa / deliberazioni | Delibere di Assemblea | Delibere di Assemblea</v>
      </c>
      <c r="Q6743" s="3" t="str">
        <f>VLOOKUP(P6743,'Classificazione UD'!A:B,2,FALSE)</f>
        <v>Amministrativo</v>
      </c>
    </row>
    <row r="6744" spans="1:17" ht="15" customHeight="1" x14ac:dyDescent="0.25">
      <c r="A6744" s="30">
        <v>2016</v>
      </c>
      <c r="B6744" s="3" t="s">
        <v>44</v>
      </c>
      <c r="C6744" s="3" t="s">
        <v>208</v>
      </c>
      <c r="D6744" s="3" t="s">
        <v>208</v>
      </c>
      <c r="E6744" s="3">
        <v>1</v>
      </c>
      <c r="F6744" s="3">
        <v>4</v>
      </c>
      <c r="G6744" s="3">
        <v>4</v>
      </c>
      <c r="H6744" s="3">
        <v>764100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 t="str">
        <f>B6744&amp;" | "&amp;C6744&amp;" | "&amp;D6744</f>
        <v>documentazione_amministrativa / deliberazioni | Delibere di Assemblea | Delibere di Assemblea</v>
      </c>
      <c r="Q6744" s="3" t="str">
        <f>VLOOKUP(P6744,'Classificazione UD'!A:B,2,FALSE)</f>
        <v>Amministrativo</v>
      </c>
    </row>
    <row r="6745" spans="1:17" ht="15" customHeight="1" x14ac:dyDescent="0.25">
      <c r="A6745" s="30">
        <v>2013</v>
      </c>
      <c r="B6745" s="3" t="s">
        <v>44</v>
      </c>
      <c r="C6745" s="3" t="s">
        <v>209</v>
      </c>
      <c r="D6745" s="3" t="s">
        <v>209</v>
      </c>
      <c r="E6745" s="3">
        <v>18</v>
      </c>
      <c r="F6745" s="3">
        <v>73</v>
      </c>
      <c r="G6745" s="3">
        <v>73</v>
      </c>
      <c r="H6745" s="3">
        <v>7008368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 t="str">
        <f>B6745&amp;" | "&amp;C6745&amp;" | "&amp;D6745</f>
        <v>documentazione_amministrativa / deliberazioni | Delibere di Consiglio | Delibere di Consiglio</v>
      </c>
      <c r="Q6745" s="3" t="str">
        <f>VLOOKUP(P6745,'Classificazione UD'!A:B,2,FALSE)</f>
        <v>Amministrativo</v>
      </c>
    </row>
    <row r="6746" spans="1:17" ht="15" customHeight="1" x14ac:dyDescent="0.25">
      <c r="A6746" s="30">
        <v>2014</v>
      </c>
      <c r="B6746" s="3" t="s">
        <v>44</v>
      </c>
      <c r="C6746" s="3" t="s">
        <v>209</v>
      </c>
      <c r="D6746" s="3" t="s">
        <v>209</v>
      </c>
      <c r="E6746" s="3">
        <v>74</v>
      </c>
      <c r="F6746" s="3">
        <v>323</v>
      </c>
      <c r="G6746" s="3">
        <v>323</v>
      </c>
      <c r="H6746" s="3">
        <v>85334419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 t="str">
        <f>B6746&amp;" | "&amp;C6746&amp;" | "&amp;D6746</f>
        <v>documentazione_amministrativa / deliberazioni | Delibere di Consiglio | Delibere di Consiglio</v>
      </c>
      <c r="Q6746" s="3" t="str">
        <f>VLOOKUP(P6746,'Classificazione UD'!A:B,2,FALSE)</f>
        <v>Amministrativo</v>
      </c>
    </row>
    <row r="6747" spans="1:17" ht="15" customHeight="1" x14ac:dyDescent="0.25">
      <c r="A6747" s="30">
        <v>2015</v>
      </c>
      <c r="B6747" s="3" t="s">
        <v>44</v>
      </c>
      <c r="C6747" s="3" t="s">
        <v>209</v>
      </c>
      <c r="D6747" s="3" t="s">
        <v>209</v>
      </c>
      <c r="E6747" s="3">
        <v>83</v>
      </c>
      <c r="F6747" s="3">
        <v>397</v>
      </c>
      <c r="G6747" s="3">
        <v>397</v>
      </c>
      <c r="H6747" s="3">
        <v>112932066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 t="str">
        <f>B6747&amp;" | "&amp;C6747&amp;" | "&amp;D6747</f>
        <v>documentazione_amministrativa / deliberazioni | Delibere di Consiglio | Delibere di Consiglio</v>
      </c>
      <c r="Q6747" s="3" t="str">
        <f>VLOOKUP(P6747,'Classificazione UD'!A:B,2,FALSE)</f>
        <v>Amministrativo</v>
      </c>
    </row>
    <row r="6748" spans="1:17" ht="15" customHeight="1" x14ac:dyDescent="0.25">
      <c r="A6748" s="30">
        <v>2016</v>
      </c>
      <c r="B6748" s="3" t="s">
        <v>44</v>
      </c>
      <c r="C6748" s="3" t="s">
        <v>209</v>
      </c>
      <c r="D6748" s="3" t="s">
        <v>209</v>
      </c>
      <c r="E6748" s="3">
        <v>50</v>
      </c>
      <c r="F6748" s="3">
        <v>236</v>
      </c>
      <c r="G6748" s="3">
        <v>236</v>
      </c>
      <c r="H6748" s="3">
        <v>51940763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 t="str">
        <f>B6748&amp;" | "&amp;C6748&amp;" | "&amp;D6748</f>
        <v>documentazione_amministrativa / deliberazioni | Delibere di Consiglio | Delibere di Consiglio</v>
      </c>
      <c r="Q6748" s="3" t="str">
        <f>VLOOKUP(P6748,'Classificazione UD'!A:B,2,FALSE)</f>
        <v>Amministrativo</v>
      </c>
    </row>
    <row r="6749" spans="1:17" ht="15" customHeight="1" x14ac:dyDescent="0.25">
      <c r="A6749" s="30">
        <v>2013</v>
      </c>
      <c r="B6749" s="3" t="s">
        <v>44</v>
      </c>
      <c r="C6749" s="3" t="s">
        <v>210</v>
      </c>
      <c r="D6749" s="3" t="s">
        <v>210</v>
      </c>
      <c r="E6749" s="3">
        <v>705</v>
      </c>
      <c r="F6749" s="3">
        <v>1739</v>
      </c>
      <c r="G6749" s="3">
        <v>1739</v>
      </c>
      <c r="H6749" s="3">
        <v>205775853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 t="str">
        <f>B6749&amp;" | "&amp;C6749&amp;" | "&amp;D6749</f>
        <v>documentazione_amministrativa / deliberazioni | Delibere di Giunta | Delibere di Giunta</v>
      </c>
      <c r="Q6749" s="3" t="str">
        <f>VLOOKUP(P6749,'Classificazione UD'!A:B,2,FALSE)</f>
        <v>Amministrativo</v>
      </c>
    </row>
    <row r="6750" spans="1:17" ht="15" customHeight="1" x14ac:dyDescent="0.25">
      <c r="A6750" s="30">
        <v>2014</v>
      </c>
      <c r="B6750" s="3" t="s">
        <v>44</v>
      </c>
      <c r="C6750" s="3" t="s">
        <v>210</v>
      </c>
      <c r="D6750" s="3" t="s">
        <v>210</v>
      </c>
      <c r="E6750" s="3">
        <v>415</v>
      </c>
      <c r="F6750" s="3">
        <v>1670</v>
      </c>
      <c r="G6750" s="3">
        <v>1670</v>
      </c>
      <c r="H6750" s="3">
        <v>312100420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 t="str">
        <f>B6750&amp;" | "&amp;C6750&amp;" | "&amp;D6750</f>
        <v>documentazione_amministrativa / deliberazioni | Delibere di Giunta | Delibere di Giunta</v>
      </c>
      <c r="Q6750" s="3" t="str">
        <f>VLOOKUP(P6750,'Classificazione UD'!A:B,2,FALSE)</f>
        <v>Amministrativo</v>
      </c>
    </row>
    <row r="6751" spans="1:17" ht="15" customHeight="1" x14ac:dyDescent="0.25">
      <c r="A6751" s="30">
        <v>2013</v>
      </c>
      <c r="B6751" s="3" t="s">
        <v>48</v>
      </c>
      <c r="C6751" s="3" t="s">
        <v>211</v>
      </c>
      <c r="D6751" s="3" t="s">
        <v>211</v>
      </c>
      <c r="E6751" s="3">
        <v>2998</v>
      </c>
      <c r="F6751" s="3">
        <v>8691</v>
      </c>
      <c r="G6751" s="3">
        <v>8691</v>
      </c>
      <c r="H6751" s="3">
        <v>1461002073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 t="str">
        <f>B6751&amp;" | "&amp;C6751&amp;" | "&amp;D6751</f>
        <v>documentazione_amministrativa / determinazioni | Determine dirigenziali | Determine dirigenziali</v>
      </c>
      <c r="Q6751" s="3" t="str">
        <f>VLOOKUP(P6751,'Classificazione UD'!A:B,2,FALSE)</f>
        <v>Amministrativo</v>
      </c>
    </row>
    <row r="6752" spans="1:17" ht="15" customHeight="1" x14ac:dyDescent="0.25">
      <c r="A6752" s="30">
        <v>2014</v>
      </c>
      <c r="B6752" s="3" t="s">
        <v>48</v>
      </c>
      <c r="C6752" s="3" t="s">
        <v>211</v>
      </c>
      <c r="D6752" s="3" t="s">
        <v>211</v>
      </c>
      <c r="E6752" s="3">
        <v>2655</v>
      </c>
      <c r="F6752" s="3">
        <v>7662</v>
      </c>
      <c r="G6752" s="3">
        <v>7662</v>
      </c>
      <c r="H6752" s="3">
        <v>1301717514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 t="str">
        <f>B6752&amp;" | "&amp;C6752&amp;" | "&amp;D6752</f>
        <v>documentazione_amministrativa / determinazioni | Determine dirigenziali | Determine dirigenziali</v>
      </c>
      <c r="Q6752" s="3" t="str">
        <f>VLOOKUP(P6752,'Classificazione UD'!A:B,2,FALSE)</f>
        <v>Amministrativo</v>
      </c>
    </row>
    <row r="6753" spans="1:17" ht="15" customHeight="1" x14ac:dyDescent="0.25">
      <c r="A6753" s="30">
        <v>2015</v>
      </c>
      <c r="B6753" s="3" t="s">
        <v>48</v>
      </c>
      <c r="C6753" s="3" t="s">
        <v>211</v>
      </c>
      <c r="D6753" s="3" t="s">
        <v>211</v>
      </c>
      <c r="E6753" s="3">
        <v>2846</v>
      </c>
      <c r="F6753" s="3">
        <v>8128</v>
      </c>
      <c r="G6753" s="3">
        <v>8128</v>
      </c>
      <c r="H6753" s="3">
        <v>1623966043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 t="str">
        <f>B6753&amp;" | "&amp;C6753&amp;" | "&amp;D6753</f>
        <v>documentazione_amministrativa / determinazioni | Determine dirigenziali | Determine dirigenziali</v>
      </c>
      <c r="Q6753" s="3" t="str">
        <f>VLOOKUP(P6753,'Classificazione UD'!A:B,2,FALSE)</f>
        <v>Amministrativo</v>
      </c>
    </row>
    <row r="6754" spans="1:17" ht="15" customHeight="1" x14ac:dyDescent="0.25">
      <c r="A6754" s="30">
        <v>2016</v>
      </c>
      <c r="B6754" s="3" t="s">
        <v>48</v>
      </c>
      <c r="C6754" s="3" t="s">
        <v>211</v>
      </c>
      <c r="D6754" s="3" t="s">
        <v>211</v>
      </c>
      <c r="E6754" s="3">
        <v>937</v>
      </c>
      <c r="F6754" s="3">
        <v>2650</v>
      </c>
      <c r="G6754" s="3">
        <v>2650</v>
      </c>
      <c r="H6754" s="3">
        <v>542531327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 t="str">
        <f>B6754&amp;" | "&amp;C6754&amp;" | "&amp;D6754</f>
        <v>documentazione_amministrativa / determinazioni | Determine dirigenziali | Determine dirigenziali</v>
      </c>
      <c r="Q6754" s="3" t="str">
        <f>VLOOKUP(P6754,'Classificazione UD'!A:B,2,FALSE)</f>
        <v>Amministrativo</v>
      </c>
    </row>
    <row r="6755" spans="1:17" ht="15" customHeight="1" x14ac:dyDescent="0.25">
      <c r="A6755" s="30">
        <v>2015</v>
      </c>
      <c r="B6755" s="3" t="s">
        <v>17</v>
      </c>
      <c r="C6755" s="3" t="s">
        <v>18</v>
      </c>
      <c r="D6755" s="3" t="s">
        <v>19</v>
      </c>
      <c r="E6755" s="3">
        <v>3</v>
      </c>
      <c r="F6755" s="3">
        <v>6</v>
      </c>
      <c r="G6755" s="3">
        <v>6</v>
      </c>
      <c r="H6755" s="3">
        <v>25836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 t="str">
        <f>B6755&amp;" | "&amp;C6755&amp;" | "&amp;D6755</f>
        <v>documentazione_amministrativa / documentazione_contabile | FATTURA ATTIVA | FATTURA</v>
      </c>
      <c r="Q6755" s="3" t="str">
        <f>VLOOKUP(P6755,'Classificazione UD'!A:B,2,FALSE)</f>
        <v>Fiscale</v>
      </c>
    </row>
    <row r="6756" spans="1:17" ht="15" customHeight="1" x14ac:dyDescent="0.25">
      <c r="A6756" s="30">
        <v>2015</v>
      </c>
      <c r="B6756" s="3" t="s">
        <v>17</v>
      </c>
      <c r="C6756" s="3" t="s">
        <v>27</v>
      </c>
      <c r="D6756" s="3" t="s">
        <v>19</v>
      </c>
      <c r="E6756" s="3">
        <v>1788</v>
      </c>
      <c r="F6756" s="3">
        <v>5426</v>
      </c>
      <c r="G6756" s="3">
        <v>5426</v>
      </c>
      <c r="H6756" s="3">
        <v>355682967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 t="str">
        <f>B6756&amp;" | "&amp;C6756&amp;" | "&amp;D6756</f>
        <v>documentazione_amministrativa / documentazione_contabile | FATTURA PASSIVA | FATTURA</v>
      </c>
      <c r="Q6756" s="3" t="str">
        <f>VLOOKUP(P6756,'Classificazione UD'!A:B,2,FALSE)</f>
        <v>Fiscale</v>
      </c>
    </row>
    <row r="6757" spans="1:17" ht="15" customHeight="1" x14ac:dyDescent="0.25">
      <c r="A6757" s="30">
        <v>2015</v>
      </c>
      <c r="B6757" s="3" t="s">
        <v>17</v>
      </c>
      <c r="C6757" s="3" t="s">
        <v>27</v>
      </c>
      <c r="D6757" s="3" t="s">
        <v>28</v>
      </c>
      <c r="E6757" s="3">
        <v>4</v>
      </c>
      <c r="F6757" s="3">
        <v>12</v>
      </c>
      <c r="G6757" s="3">
        <v>12</v>
      </c>
      <c r="H6757" s="3">
        <v>105194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 t="str">
        <f>B6757&amp;" | "&amp;C6757&amp;" | "&amp;D6757</f>
        <v>documentazione_amministrativa / documentazione_contabile | FATTURA PASSIVA | NOTA DI CREDITO</v>
      </c>
      <c r="Q6757" s="3" t="str">
        <f>VLOOKUP(P6757,'Classificazione UD'!A:B,2,FALSE)</f>
        <v>Fiscale</v>
      </c>
    </row>
    <row r="6758" spans="1:17" ht="15" customHeight="1" x14ac:dyDescent="0.25">
      <c r="A6758" s="30">
        <v>2016</v>
      </c>
      <c r="B6758" s="3" t="s">
        <v>17</v>
      </c>
      <c r="C6758" s="3" t="s">
        <v>27</v>
      </c>
      <c r="D6758" s="3" t="s">
        <v>111</v>
      </c>
      <c r="E6758" s="3">
        <v>1</v>
      </c>
      <c r="F6758" s="3">
        <v>3</v>
      </c>
      <c r="G6758" s="3">
        <v>3</v>
      </c>
      <c r="H6758" s="3">
        <v>10899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 t="str">
        <f>B6758&amp;" | "&amp;C6758&amp;" | "&amp;D6758</f>
        <v>documentazione_amministrativa / documentazione_contabile | FATTURA PASSIVA | ACCONTO/ANTICIPO SU FATTURA</v>
      </c>
      <c r="Q6758" s="3" t="str">
        <f>VLOOKUP(P6758,'Classificazione UD'!A:B,2,FALSE)</f>
        <v>Fiscale</v>
      </c>
    </row>
    <row r="6759" spans="1:17" ht="15" customHeight="1" x14ac:dyDescent="0.25">
      <c r="A6759" s="30">
        <v>2016</v>
      </c>
      <c r="B6759" s="3" t="s">
        <v>17</v>
      </c>
      <c r="C6759" s="3" t="s">
        <v>27</v>
      </c>
      <c r="D6759" s="3" t="s">
        <v>19</v>
      </c>
      <c r="E6759" s="3">
        <v>1635</v>
      </c>
      <c r="F6759" s="3">
        <v>4959</v>
      </c>
      <c r="G6759" s="3">
        <v>4959</v>
      </c>
      <c r="H6759" s="3">
        <v>300912251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 t="str">
        <f>B6759&amp;" | "&amp;C6759&amp;" | "&amp;D6759</f>
        <v>documentazione_amministrativa / documentazione_contabile | FATTURA PASSIVA | FATTURA</v>
      </c>
      <c r="Q6759" s="3" t="str">
        <f>VLOOKUP(P6759,'Classificazione UD'!A:B,2,FALSE)</f>
        <v>Fiscale</v>
      </c>
    </row>
    <row r="6760" spans="1:17" ht="15" customHeight="1" x14ac:dyDescent="0.25">
      <c r="A6760" s="30">
        <v>2016</v>
      </c>
      <c r="B6760" s="3" t="s">
        <v>17</v>
      </c>
      <c r="C6760" s="3" t="s">
        <v>27</v>
      </c>
      <c r="D6760" s="3" t="s">
        <v>28</v>
      </c>
      <c r="E6760" s="3">
        <v>42</v>
      </c>
      <c r="F6760" s="3">
        <v>128</v>
      </c>
      <c r="G6760" s="3">
        <v>128</v>
      </c>
      <c r="H6760" s="3">
        <v>10570163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 t="str">
        <f>B6760&amp;" | "&amp;C6760&amp;" | "&amp;D6760</f>
        <v>documentazione_amministrativa / documentazione_contabile | FATTURA PASSIVA | NOTA DI CREDITO</v>
      </c>
      <c r="Q6760" s="3" t="str">
        <f>VLOOKUP(P6760,'Classificazione UD'!A:B,2,FALSE)</f>
        <v>Fiscale</v>
      </c>
    </row>
    <row r="6761" spans="1:17" ht="15" customHeight="1" x14ac:dyDescent="0.25">
      <c r="A6761" s="30">
        <v>2016</v>
      </c>
      <c r="B6761" s="3" t="s">
        <v>17</v>
      </c>
      <c r="C6761" s="3" t="s">
        <v>27</v>
      </c>
      <c r="D6761" s="3" t="s">
        <v>32</v>
      </c>
      <c r="E6761" s="3">
        <v>2</v>
      </c>
      <c r="F6761" s="3">
        <v>6</v>
      </c>
      <c r="G6761" s="3">
        <v>6</v>
      </c>
      <c r="H6761" s="3">
        <v>124292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 t="str">
        <f>B6761&amp;" | "&amp;C6761&amp;" | "&amp;D6761</f>
        <v>documentazione_amministrativa / documentazione_contabile | FATTURA PASSIVA | NOTA DI DEBITO</v>
      </c>
      <c r="Q6761" s="3" t="str">
        <f>VLOOKUP(P6761,'Classificazione UD'!A:B,2,FALSE)</f>
        <v>Fiscale</v>
      </c>
    </row>
    <row r="6762" spans="1:17" ht="15" customHeight="1" x14ac:dyDescent="0.25">
      <c r="A6762" s="30">
        <v>2016</v>
      </c>
      <c r="B6762" s="3" t="s">
        <v>17</v>
      </c>
      <c r="C6762" s="3" t="s">
        <v>27</v>
      </c>
      <c r="D6762" s="3" t="s">
        <v>86</v>
      </c>
      <c r="E6762" s="3">
        <v>7</v>
      </c>
      <c r="F6762" s="3">
        <v>21</v>
      </c>
      <c r="G6762" s="3">
        <v>21</v>
      </c>
      <c r="H6762" s="3">
        <v>72666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 t="str">
        <f>B6762&amp;" | "&amp;C6762&amp;" | "&amp;D6762</f>
        <v>documentazione_amministrativa / documentazione_contabile | FATTURA PASSIVA | PARCELLA</v>
      </c>
      <c r="Q6762" s="3" t="str">
        <f>VLOOKUP(P6762,'Classificazione UD'!A:B,2,FALSE)</f>
        <v>Fiscale</v>
      </c>
    </row>
    <row r="6763" spans="1:17" ht="15" customHeight="1" x14ac:dyDescent="0.25">
      <c r="A6763" s="30">
        <v>2014</v>
      </c>
      <c r="B6763" s="3" t="s">
        <v>118</v>
      </c>
      <c r="C6763" s="3" t="s">
        <v>212</v>
      </c>
      <c r="D6763" s="3" t="s">
        <v>212</v>
      </c>
      <c r="E6763" s="3">
        <v>67</v>
      </c>
      <c r="F6763" s="3">
        <v>264</v>
      </c>
      <c r="G6763" s="3">
        <v>264</v>
      </c>
      <c r="H6763" s="3">
        <v>30621118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 t="str">
        <f>B6763&amp;" | "&amp;C6763&amp;" | "&amp;D6763</f>
        <v>documentazione_amministrativa / decreti_ordinanze | Decreti del Presidente | Decreti del Presidente</v>
      </c>
      <c r="Q6763" s="3" t="str">
        <f>VLOOKUP(P6763,'Classificazione UD'!A:B,2,FALSE)</f>
        <v>Amministrativo</v>
      </c>
    </row>
    <row r="6764" spans="1:17" ht="15" customHeight="1" x14ac:dyDescent="0.25">
      <c r="A6764" s="30">
        <v>2015</v>
      </c>
      <c r="B6764" s="3" t="s">
        <v>118</v>
      </c>
      <c r="C6764" s="3" t="s">
        <v>212</v>
      </c>
      <c r="D6764" s="3" t="s">
        <v>212</v>
      </c>
      <c r="E6764" s="3">
        <v>384</v>
      </c>
      <c r="F6764" s="3">
        <v>1524</v>
      </c>
      <c r="G6764" s="3">
        <v>1524</v>
      </c>
      <c r="H6764" s="3">
        <v>531294752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 t="str">
        <f>B6764&amp;" | "&amp;C6764&amp;" | "&amp;D6764</f>
        <v>documentazione_amministrativa / decreti_ordinanze | Decreti del Presidente | Decreti del Presidente</v>
      </c>
      <c r="Q6764" s="3" t="str">
        <f>VLOOKUP(P6764,'Classificazione UD'!A:B,2,FALSE)</f>
        <v>Amministrativo</v>
      </c>
    </row>
    <row r="6765" spans="1:17" ht="15" customHeight="1" x14ac:dyDescent="0.25">
      <c r="A6765" s="30">
        <v>2016</v>
      </c>
      <c r="B6765" s="3" t="s">
        <v>118</v>
      </c>
      <c r="C6765" s="3" t="s">
        <v>212</v>
      </c>
      <c r="D6765" s="3" t="s">
        <v>212</v>
      </c>
      <c r="E6765" s="3">
        <v>178</v>
      </c>
      <c r="F6765" s="3">
        <v>670</v>
      </c>
      <c r="G6765" s="3">
        <v>670</v>
      </c>
      <c r="H6765" s="3">
        <v>129167628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 t="str">
        <f>B6765&amp;" | "&amp;C6765&amp;" | "&amp;D6765</f>
        <v>documentazione_amministrativa / decreti_ordinanze | Decreti del Presidente | Decreti del Presidente</v>
      </c>
      <c r="Q6765" s="3" t="str">
        <f>VLOOKUP(P6765,'Classificazione UD'!A:B,2,FALSE)</f>
        <v>Amministrativo</v>
      </c>
    </row>
    <row r="6766" spans="1:17" ht="15" customHeight="1" x14ac:dyDescent="0.25">
      <c r="A6766" s="30">
        <v>2013</v>
      </c>
      <c r="B6766" s="3" t="s">
        <v>36</v>
      </c>
      <c r="C6766" s="3" t="s">
        <v>213</v>
      </c>
      <c r="D6766" s="3" t="s">
        <v>213</v>
      </c>
      <c r="E6766" s="3">
        <v>45770</v>
      </c>
      <c r="F6766" s="3">
        <v>115112</v>
      </c>
      <c r="G6766" s="3">
        <v>115112</v>
      </c>
      <c r="H6766" s="3">
        <v>25670745431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 t="str">
        <f>B6766&amp;" | "&amp;C6766&amp;" | "&amp;D6766</f>
        <v>documentazione_amministrativa / documenti_protocollati | Documenti Protocollati | Documenti Protocollati</v>
      </c>
      <c r="Q6766" s="3" t="str">
        <f>VLOOKUP(P6766,'Classificazione UD'!A:B,2,FALSE)</f>
        <v>Protocollo</v>
      </c>
    </row>
    <row r="6767" spans="1:17" ht="15" customHeight="1" x14ac:dyDescent="0.25">
      <c r="A6767" s="30">
        <v>2014</v>
      </c>
      <c r="B6767" s="3" t="s">
        <v>36</v>
      </c>
      <c r="C6767" s="3" t="s">
        <v>213</v>
      </c>
      <c r="D6767" s="3" t="s">
        <v>213</v>
      </c>
      <c r="E6767" s="3">
        <v>54151</v>
      </c>
      <c r="F6767" s="3">
        <v>182135</v>
      </c>
      <c r="G6767" s="3">
        <v>182135</v>
      </c>
      <c r="H6767" s="3">
        <v>49884751870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 t="str">
        <f>B6767&amp;" | "&amp;C6767&amp;" | "&amp;D6767</f>
        <v>documentazione_amministrativa / documenti_protocollati | Documenti Protocollati | Documenti Protocollati</v>
      </c>
      <c r="Q6767" s="3" t="str">
        <f>VLOOKUP(P6767,'Classificazione UD'!A:B,2,FALSE)</f>
        <v>Protocollo</v>
      </c>
    </row>
    <row r="6768" spans="1:17" ht="15" customHeight="1" x14ac:dyDescent="0.25">
      <c r="A6768" s="30">
        <v>2015</v>
      </c>
      <c r="B6768" s="3" t="s">
        <v>36</v>
      </c>
      <c r="C6768" s="3" t="s">
        <v>213</v>
      </c>
      <c r="D6768" s="3" t="s">
        <v>213</v>
      </c>
      <c r="E6768" s="3">
        <v>52996</v>
      </c>
      <c r="F6768" s="3">
        <v>193269</v>
      </c>
      <c r="G6768" s="3">
        <v>193269</v>
      </c>
      <c r="H6768" s="3">
        <v>55310102627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 t="str">
        <f>B6768&amp;" | "&amp;C6768&amp;" | "&amp;D6768</f>
        <v>documentazione_amministrativa / documenti_protocollati | Documenti Protocollati | Documenti Protocollati</v>
      </c>
      <c r="Q6768" s="3" t="str">
        <f>VLOOKUP(P6768,'Classificazione UD'!A:B,2,FALSE)</f>
        <v>Protocollo</v>
      </c>
    </row>
    <row r="6769" spans="1:17" ht="15" customHeight="1" x14ac:dyDescent="0.25">
      <c r="A6769" s="30">
        <v>2016</v>
      </c>
      <c r="B6769" s="3" t="s">
        <v>36</v>
      </c>
      <c r="C6769" s="3" t="s">
        <v>213</v>
      </c>
      <c r="D6769" s="3" t="s">
        <v>213</v>
      </c>
      <c r="E6769" s="3">
        <v>19289</v>
      </c>
      <c r="F6769" s="3">
        <v>73265</v>
      </c>
      <c r="G6769" s="3">
        <v>73265</v>
      </c>
      <c r="H6769" s="3">
        <v>21987464947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 t="str">
        <f>B6769&amp;" | "&amp;C6769&amp;" | "&amp;D6769</f>
        <v>documentazione_amministrativa / documenti_protocollati | Documenti Protocollati | Documenti Protocollati</v>
      </c>
      <c r="Q6769" s="3" t="str">
        <f>VLOOKUP(P6769,'Classificazione UD'!A:B,2,FALSE)</f>
        <v>Protocollo</v>
      </c>
    </row>
    <row r="6770" spans="1:17" ht="15" customHeight="1" x14ac:dyDescent="0.25">
      <c r="A6770" s="30">
        <v>2013</v>
      </c>
      <c r="B6770" s="3" t="s">
        <v>36</v>
      </c>
      <c r="C6770" s="3" t="s">
        <v>213</v>
      </c>
      <c r="D6770" s="3" t="s">
        <v>213</v>
      </c>
      <c r="E6770" s="3">
        <v>174</v>
      </c>
      <c r="F6770" s="3">
        <v>484</v>
      </c>
      <c r="G6770" s="3">
        <v>484</v>
      </c>
      <c r="H6770" s="3">
        <v>16046551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 t="str">
        <f>B6770&amp;" | "&amp;C6770&amp;" | "&amp;D6770</f>
        <v>documentazione_amministrativa / documenti_protocollati | Documenti Protocollati | Documenti Protocollati</v>
      </c>
      <c r="Q6770" s="3" t="str">
        <f>VLOOKUP(P6770,'Classificazione UD'!A:B,2,FALSE)</f>
        <v>Protocollo</v>
      </c>
    </row>
    <row r="6771" spans="1:17" ht="15" customHeight="1" x14ac:dyDescent="0.25">
      <c r="A6771" s="30">
        <v>2014</v>
      </c>
      <c r="B6771" s="3" t="s">
        <v>36</v>
      </c>
      <c r="C6771" s="3" t="s">
        <v>213</v>
      </c>
      <c r="D6771" s="3" t="s">
        <v>213</v>
      </c>
      <c r="E6771" s="3">
        <v>51</v>
      </c>
      <c r="F6771" s="3">
        <v>98</v>
      </c>
      <c r="G6771" s="3">
        <v>98</v>
      </c>
      <c r="H6771" s="3">
        <v>3888026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 t="str">
        <f>B6771&amp;" | "&amp;C6771&amp;" | "&amp;D6771</f>
        <v>documentazione_amministrativa / documenti_protocollati | Documenti Protocollati | Documenti Protocollati</v>
      </c>
      <c r="Q6771" s="3" t="str">
        <f>VLOOKUP(P6771,'Classificazione UD'!A:B,2,FALSE)</f>
        <v>Protocollo</v>
      </c>
    </row>
    <row r="6772" spans="1:17" ht="15" customHeight="1" x14ac:dyDescent="0.25">
      <c r="A6772" s="30">
        <v>2015</v>
      </c>
      <c r="B6772" s="3" t="s">
        <v>36</v>
      </c>
      <c r="C6772" s="3" t="s">
        <v>213</v>
      </c>
      <c r="D6772" s="3" t="s">
        <v>213</v>
      </c>
      <c r="E6772" s="3">
        <v>18</v>
      </c>
      <c r="F6772" s="3">
        <v>41</v>
      </c>
      <c r="G6772" s="3">
        <v>41</v>
      </c>
      <c r="H6772" s="3">
        <v>1445460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 t="str">
        <f>B6772&amp;" | "&amp;C6772&amp;" | "&amp;D6772</f>
        <v>documentazione_amministrativa / documenti_protocollati | Documenti Protocollati | Documenti Protocollati</v>
      </c>
      <c r="Q6772" s="3" t="str">
        <f>VLOOKUP(P6772,'Classificazione UD'!A:B,2,FALSE)</f>
        <v>Protocollo</v>
      </c>
    </row>
    <row r="6773" spans="1:17" ht="15" customHeight="1" x14ac:dyDescent="0.25">
      <c r="A6773" s="30">
        <v>2016</v>
      </c>
      <c r="B6773" s="3" t="s">
        <v>36</v>
      </c>
      <c r="C6773" s="3" t="s">
        <v>213</v>
      </c>
      <c r="D6773" s="3" t="s">
        <v>213</v>
      </c>
      <c r="E6773" s="3">
        <v>8</v>
      </c>
      <c r="F6773" s="3">
        <v>20</v>
      </c>
      <c r="G6773" s="3">
        <v>20</v>
      </c>
      <c r="H6773" s="3">
        <v>3255551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 t="str">
        <f>B6773&amp;" | "&amp;C6773&amp;" | "&amp;D6773</f>
        <v>documentazione_amministrativa / documenti_protocollati | Documenti Protocollati | Documenti Protocollati</v>
      </c>
      <c r="Q6773" s="3" t="str">
        <f>VLOOKUP(P6773,'Classificazione UD'!A:B,2,FALSE)</f>
        <v>Protocollo</v>
      </c>
    </row>
    <row r="6774" spans="1:17" ht="15" customHeight="1" x14ac:dyDescent="0.25">
      <c r="A6774" s="30">
        <v>2014</v>
      </c>
      <c r="B6774" s="3" t="s">
        <v>44</v>
      </c>
      <c r="C6774" s="3" t="s">
        <v>214</v>
      </c>
      <c r="D6774" s="3" t="s">
        <v>214</v>
      </c>
      <c r="E6774" s="3">
        <v>4</v>
      </c>
      <c r="F6774" s="3">
        <v>14</v>
      </c>
      <c r="G6774" s="3">
        <v>14</v>
      </c>
      <c r="H6774" s="3">
        <v>3987715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 t="str">
        <f>B6774&amp;" | "&amp;C6774&amp;" | "&amp;D6774</f>
        <v>documentazione_amministrativa / deliberazioni | DELIBERA ASSEMBLEA DEI SINDACI | DELIBERA ASSEMBLEA DEI SINDACI</v>
      </c>
      <c r="Q6774" s="3" t="str">
        <f>VLOOKUP(P6774,'Classificazione UD'!A:B,2,FALSE)</f>
        <v>Amministrativo</v>
      </c>
    </row>
    <row r="6775" spans="1:17" ht="15" customHeight="1" x14ac:dyDescent="0.25">
      <c r="A6775" s="30">
        <v>2015</v>
      </c>
      <c r="B6775" s="3" t="s">
        <v>44</v>
      </c>
      <c r="C6775" s="3" t="s">
        <v>214</v>
      </c>
      <c r="D6775" s="3" t="s">
        <v>214</v>
      </c>
      <c r="E6775" s="3">
        <v>5</v>
      </c>
      <c r="F6775" s="3">
        <v>37</v>
      </c>
      <c r="G6775" s="3">
        <v>37</v>
      </c>
      <c r="H6775" s="3">
        <v>21485081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 t="str">
        <f>B6775&amp;" | "&amp;C6775&amp;" | "&amp;D6775</f>
        <v>documentazione_amministrativa / deliberazioni | DELIBERA ASSEMBLEA DEI SINDACI | DELIBERA ASSEMBLEA DEI SINDACI</v>
      </c>
      <c r="Q6775" s="3" t="str">
        <f>VLOOKUP(P6775,'Classificazione UD'!A:B,2,FALSE)</f>
        <v>Amministrativo</v>
      </c>
    </row>
    <row r="6776" spans="1:17" ht="15" customHeight="1" x14ac:dyDescent="0.25">
      <c r="A6776" s="30">
        <v>2016</v>
      </c>
      <c r="B6776" s="3" t="s">
        <v>44</v>
      </c>
      <c r="C6776" s="3" t="s">
        <v>214</v>
      </c>
      <c r="D6776" s="3" t="s">
        <v>214</v>
      </c>
      <c r="E6776" s="3">
        <v>3</v>
      </c>
      <c r="F6776" s="3">
        <v>18</v>
      </c>
      <c r="G6776" s="3">
        <v>18</v>
      </c>
      <c r="H6776" s="3">
        <v>10609690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 t="str">
        <f>B6776&amp;" | "&amp;C6776&amp;" | "&amp;D6776</f>
        <v>documentazione_amministrativa / deliberazioni | DELIBERA ASSEMBLEA DEI SINDACI | DELIBERA ASSEMBLEA DEI SINDACI</v>
      </c>
      <c r="Q6776" s="3" t="str">
        <f>VLOOKUP(P6776,'Classificazione UD'!A:B,2,FALSE)</f>
        <v>Amministrativo</v>
      </c>
    </row>
    <row r="6777" spans="1:17" ht="15" customHeight="1" x14ac:dyDescent="0.25">
      <c r="A6777" s="30">
        <v>2014</v>
      </c>
      <c r="B6777" s="3" t="s">
        <v>44</v>
      </c>
      <c r="C6777" s="3" t="s">
        <v>215</v>
      </c>
      <c r="D6777" s="3" t="s">
        <v>215</v>
      </c>
      <c r="E6777" s="3">
        <v>15</v>
      </c>
      <c r="F6777" s="3">
        <v>70</v>
      </c>
      <c r="G6777" s="3">
        <v>70</v>
      </c>
      <c r="H6777" s="3">
        <v>91323528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 t="str">
        <f>B6777&amp;" | "&amp;C6777&amp;" | "&amp;D6777</f>
        <v>documentazione_amministrativa / deliberazioni | DELIBERA CONSIGLIO PROVINCIALE | DELIBERA CONSIGLIO PROVINCIALE</v>
      </c>
      <c r="Q6777" s="3" t="str">
        <f>VLOOKUP(P6777,'Classificazione UD'!A:B,2,FALSE)</f>
        <v>Amministrativo</v>
      </c>
    </row>
    <row r="6778" spans="1:17" ht="15" customHeight="1" x14ac:dyDescent="0.25">
      <c r="A6778" s="30">
        <v>2015</v>
      </c>
      <c r="B6778" s="3" t="s">
        <v>44</v>
      </c>
      <c r="C6778" s="3" t="s">
        <v>215</v>
      </c>
      <c r="D6778" s="3" t="s">
        <v>215</v>
      </c>
      <c r="E6778" s="3">
        <v>33</v>
      </c>
      <c r="F6778" s="3">
        <v>188</v>
      </c>
      <c r="G6778" s="3">
        <v>188</v>
      </c>
      <c r="H6778" s="3">
        <v>70661549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 t="str">
        <f>B6778&amp;" | "&amp;C6778&amp;" | "&amp;D6778</f>
        <v>documentazione_amministrativa / deliberazioni | DELIBERA CONSIGLIO PROVINCIALE | DELIBERA CONSIGLIO PROVINCIALE</v>
      </c>
      <c r="Q6778" s="3" t="str">
        <f>VLOOKUP(P6778,'Classificazione UD'!A:B,2,FALSE)</f>
        <v>Amministrativo</v>
      </c>
    </row>
    <row r="6779" spans="1:17" ht="15" customHeight="1" x14ac:dyDescent="0.25">
      <c r="A6779" s="30">
        <v>2016</v>
      </c>
      <c r="B6779" s="3" t="s">
        <v>44</v>
      </c>
      <c r="C6779" s="3" t="s">
        <v>215</v>
      </c>
      <c r="D6779" s="3" t="s">
        <v>215</v>
      </c>
      <c r="E6779" s="3">
        <v>18</v>
      </c>
      <c r="F6779" s="3">
        <v>101</v>
      </c>
      <c r="G6779" s="3">
        <v>101</v>
      </c>
      <c r="H6779" s="3">
        <v>44737261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 t="str">
        <f>B6779&amp;" | "&amp;C6779&amp;" | "&amp;D6779</f>
        <v>documentazione_amministrativa / deliberazioni | DELIBERA CONSIGLIO PROVINCIALE | DELIBERA CONSIGLIO PROVINCIALE</v>
      </c>
      <c r="Q6779" s="3" t="str">
        <f>VLOOKUP(P6779,'Classificazione UD'!A:B,2,FALSE)</f>
        <v>Amministrativo</v>
      </c>
    </row>
    <row r="6780" spans="1:17" ht="15" customHeight="1" x14ac:dyDescent="0.25">
      <c r="A6780" s="30">
        <v>2010</v>
      </c>
      <c r="B6780" s="3" t="s">
        <v>44</v>
      </c>
      <c r="C6780" s="3" t="s">
        <v>216</v>
      </c>
      <c r="D6780" s="3" t="s">
        <v>216</v>
      </c>
      <c r="E6780" s="3">
        <v>44</v>
      </c>
      <c r="F6780" s="3">
        <v>256</v>
      </c>
      <c r="G6780" s="3">
        <v>256</v>
      </c>
      <c r="H6780" s="3">
        <v>92040299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 t="str">
        <f>B6780&amp;" | "&amp;C6780&amp;" | "&amp;D6780</f>
        <v>documentazione_amministrativa / deliberazioni | Deliberazioni di Consiglio | Deliberazioni di Consiglio</v>
      </c>
      <c r="Q6780" s="3" t="str">
        <f>VLOOKUP(P6780,'Classificazione UD'!A:B,2,FALSE)</f>
        <v>Amministrativo</v>
      </c>
    </row>
    <row r="6781" spans="1:17" ht="15" customHeight="1" x14ac:dyDescent="0.25">
      <c r="A6781" s="30">
        <v>2011</v>
      </c>
      <c r="B6781" s="3" t="s">
        <v>44</v>
      </c>
      <c r="C6781" s="3" t="s">
        <v>216</v>
      </c>
      <c r="D6781" s="3" t="s">
        <v>216</v>
      </c>
      <c r="E6781" s="3">
        <v>114</v>
      </c>
      <c r="F6781" s="3">
        <v>648</v>
      </c>
      <c r="G6781" s="3">
        <v>648</v>
      </c>
      <c r="H6781" s="3">
        <v>121166399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 t="str">
        <f>B6781&amp;" | "&amp;C6781&amp;" | "&amp;D6781</f>
        <v>documentazione_amministrativa / deliberazioni | Deliberazioni di Consiglio | Deliberazioni di Consiglio</v>
      </c>
      <c r="Q6781" s="3" t="str">
        <f>VLOOKUP(P6781,'Classificazione UD'!A:B,2,FALSE)</f>
        <v>Amministrativo</v>
      </c>
    </row>
    <row r="6782" spans="1:17" ht="15" customHeight="1" x14ac:dyDescent="0.25">
      <c r="A6782" s="30">
        <v>2012</v>
      </c>
      <c r="B6782" s="3" t="s">
        <v>44</v>
      </c>
      <c r="C6782" s="3" t="s">
        <v>216</v>
      </c>
      <c r="D6782" s="3" t="s">
        <v>216</v>
      </c>
      <c r="E6782" s="3">
        <v>125</v>
      </c>
      <c r="F6782" s="3">
        <v>654</v>
      </c>
      <c r="G6782" s="3">
        <v>654</v>
      </c>
      <c r="H6782" s="3">
        <v>113590226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 t="str">
        <f>B6782&amp;" | "&amp;C6782&amp;" | "&amp;D6782</f>
        <v>documentazione_amministrativa / deliberazioni | Deliberazioni di Consiglio | Deliberazioni di Consiglio</v>
      </c>
      <c r="Q6782" s="3" t="str">
        <f>VLOOKUP(P6782,'Classificazione UD'!A:B,2,FALSE)</f>
        <v>Amministrativo</v>
      </c>
    </row>
    <row r="6783" spans="1:17" ht="15" customHeight="1" x14ac:dyDescent="0.25">
      <c r="A6783" s="30">
        <v>2013</v>
      </c>
      <c r="B6783" s="3" t="s">
        <v>44</v>
      </c>
      <c r="C6783" s="3" t="s">
        <v>216</v>
      </c>
      <c r="D6783" s="3" t="s">
        <v>216</v>
      </c>
      <c r="E6783" s="3">
        <v>70</v>
      </c>
      <c r="F6783" s="3">
        <v>371</v>
      </c>
      <c r="G6783" s="3">
        <v>371</v>
      </c>
      <c r="H6783" s="3">
        <v>78857821</v>
      </c>
      <c r="I6783" s="3">
        <v>3</v>
      </c>
      <c r="J6783" s="3">
        <v>3</v>
      </c>
      <c r="K6783" s="3">
        <v>2976785619</v>
      </c>
      <c r="L6783" s="3">
        <v>0</v>
      </c>
      <c r="M6783" s="3">
        <v>0</v>
      </c>
      <c r="N6783" s="3">
        <v>0</v>
      </c>
      <c r="O6783" s="3">
        <v>0</v>
      </c>
      <c r="P6783" s="3" t="str">
        <f>B6783&amp;" | "&amp;C6783&amp;" | "&amp;D6783</f>
        <v>documentazione_amministrativa / deliberazioni | Deliberazioni di Consiglio | Deliberazioni di Consiglio</v>
      </c>
      <c r="Q6783" s="3" t="str">
        <f>VLOOKUP(P6783,'Classificazione UD'!A:B,2,FALSE)</f>
        <v>Amministrativo</v>
      </c>
    </row>
    <row r="6784" spans="1:17" ht="15" customHeight="1" x14ac:dyDescent="0.25">
      <c r="A6784" s="30">
        <v>2014</v>
      </c>
      <c r="B6784" s="3" t="s">
        <v>44</v>
      </c>
      <c r="C6784" s="3" t="s">
        <v>216</v>
      </c>
      <c r="D6784" s="3" t="s">
        <v>216</v>
      </c>
      <c r="E6784" s="3">
        <v>35</v>
      </c>
      <c r="F6784" s="3">
        <v>171</v>
      </c>
      <c r="G6784" s="3">
        <v>171</v>
      </c>
      <c r="H6784" s="3">
        <v>23282007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 t="str">
        <f>B6784&amp;" | "&amp;C6784&amp;" | "&amp;D6784</f>
        <v>documentazione_amministrativa / deliberazioni | Deliberazioni di Consiglio | Deliberazioni di Consiglio</v>
      </c>
      <c r="Q6784" s="3" t="str">
        <f>VLOOKUP(P6784,'Classificazione UD'!A:B,2,FALSE)</f>
        <v>Amministrativo</v>
      </c>
    </row>
    <row r="6785" spans="1:17" ht="15" customHeight="1" x14ac:dyDescent="0.25">
      <c r="A6785" s="30">
        <v>2010</v>
      </c>
      <c r="B6785" s="3" t="s">
        <v>44</v>
      </c>
      <c r="C6785" s="3" t="s">
        <v>217</v>
      </c>
      <c r="D6785" s="3" t="s">
        <v>217</v>
      </c>
      <c r="E6785" s="3">
        <v>155</v>
      </c>
      <c r="F6785" s="3">
        <v>993</v>
      </c>
      <c r="G6785" s="3">
        <v>993</v>
      </c>
      <c r="H6785" s="3">
        <v>163879352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 t="str">
        <f>B6785&amp;" | "&amp;C6785&amp;" | "&amp;D6785</f>
        <v>documentazione_amministrativa / deliberazioni | Deliberazioni di Giunta | Deliberazioni di Giunta</v>
      </c>
      <c r="Q6785" s="3" t="str">
        <f>VLOOKUP(P6785,'Classificazione UD'!A:B,2,FALSE)</f>
        <v>Amministrativo</v>
      </c>
    </row>
    <row r="6786" spans="1:17" ht="15" customHeight="1" x14ac:dyDescent="0.25">
      <c r="A6786" s="30">
        <v>2011</v>
      </c>
      <c r="B6786" s="3" t="s">
        <v>44</v>
      </c>
      <c r="C6786" s="3" t="s">
        <v>217</v>
      </c>
      <c r="D6786" s="3" t="s">
        <v>217</v>
      </c>
      <c r="E6786" s="3">
        <v>297</v>
      </c>
      <c r="F6786" s="3">
        <v>1812</v>
      </c>
      <c r="G6786" s="3">
        <v>1812</v>
      </c>
      <c r="H6786" s="3">
        <v>287718158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 t="str">
        <f>B6786&amp;" | "&amp;C6786&amp;" | "&amp;D6786</f>
        <v>documentazione_amministrativa / deliberazioni | Deliberazioni di Giunta | Deliberazioni di Giunta</v>
      </c>
      <c r="Q6786" s="3" t="str">
        <f>VLOOKUP(P6786,'Classificazione UD'!A:B,2,FALSE)</f>
        <v>Amministrativo</v>
      </c>
    </row>
    <row r="6787" spans="1:17" ht="15" customHeight="1" x14ac:dyDescent="0.25">
      <c r="A6787" s="30">
        <v>2012</v>
      </c>
      <c r="B6787" s="3" t="s">
        <v>44</v>
      </c>
      <c r="C6787" s="3" t="s">
        <v>217</v>
      </c>
      <c r="D6787" s="3" t="s">
        <v>217</v>
      </c>
      <c r="E6787" s="3">
        <v>295</v>
      </c>
      <c r="F6787" s="3">
        <v>1584</v>
      </c>
      <c r="G6787" s="3">
        <v>1584</v>
      </c>
      <c r="H6787" s="3">
        <v>189247584</v>
      </c>
      <c r="I6787" s="3">
        <v>21</v>
      </c>
      <c r="J6787" s="3">
        <v>21</v>
      </c>
      <c r="K6787" s="3">
        <v>1378848772</v>
      </c>
      <c r="L6787" s="3">
        <v>0</v>
      </c>
      <c r="M6787" s="3">
        <v>0</v>
      </c>
      <c r="N6787" s="3">
        <v>0</v>
      </c>
      <c r="O6787" s="3">
        <v>0</v>
      </c>
      <c r="P6787" s="3" t="str">
        <f>B6787&amp;" | "&amp;C6787&amp;" | "&amp;D6787</f>
        <v>documentazione_amministrativa / deliberazioni | Deliberazioni di Giunta | Deliberazioni di Giunta</v>
      </c>
      <c r="Q6787" s="3" t="str">
        <f>VLOOKUP(P6787,'Classificazione UD'!A:B,2,FALSE)</f>
        <v>Amministrativo</v>
      </c>
    </row>
    <row r="6788" spans="1:17" ht="15" customHeight="1" x14ac:dyDescent="0.25">
      <c r="A6788" s="30">
        <v>2013</v>
      </c>
      <c r="B6788" s="3" t="s">
        <v>44</v>
      </c>
      <c r="C6788" s="3" t="s">
        <v>217</v>
      </c>
      <c r="D6788" s="3" t="s">
        <v>217</v>
      </c>
      <c r="E6788" s="3">
        <v>290</v>
      </c>
      <c r="F6788" s="3">
        <v>1560</v>
      </c>
      <c r="G6788" s="3">
        <v>1560</v>
      </c>
      <c r="H6788" s="3">
        <v>208894057</v>
      </c>
      <c r="I6788" s="3">
        <v>4</v>
      </c>
      <c r="J6788" s="3">
        <v>4</v>
      </c>
      <c r="K6788" s="3">
        <v>3231194193</v>
      </c>
      <c r="L6788" s="3">
        <v>0</v>
      </c>
      <c r="M6788" s="3">
        <v>0</v>
      </c>
      <c r="N6788" s="3">
        <v>0</v>
      </c>
      <c r="O6788" s="3">
        <v>0</v>
      </c>
      <c r="P6788" s="3" t="str">
        <f>B6788&amp;" | "&amp;C6788&amp;" | "&amp;D6788</f>
        <v>documentazione_amministrativa / deliberazioni | Deliberazioni di Giunta | Deliberazioni di Giunta</v>
      </c>
      <c r="Q6788" s="3" t="str">
        <f>VLOOKUP(P6788,'Classificazione UD'!A:B,2,FALSE)</f>
        <v>Amministrativo</v>
      </c>
    </row>
    <row r="6789" spans="1:17" ht="15" customHeight="1" x14ac:dyDescent="0.25">
      <c r="A6789" s="30">
        <v>2014</v>
      </c>
      <c r="B6789" s="3" t="s">
        <v>44</v>
      </c>
      <c r="C6789" s="3" t="s">
        <v>217</v>
      </c>
      <c r="D6789" s="3" t="s">
        <v>217</v>
      </c>
      <c r="E6789" s="3">
        <v>205</v>
      </c>
      <c r="F6789" s="3">
        <v>1166</v>
      </c>
      <c r="G6789" s="3">
        <v>1166</v>
      </c>
      <c r="H6789" s="3">
        <v>154453207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 t="str">
        <f>B6789&amp;" | "&amp;C6789&amp;" | "&amp;D6789</f>
        <v>documentazione_amministrativa / deliberazioni | Deliberazioni di Giunta | Deliberazioni di Giunta</v>
      </c>
      <c r="Q6789" s="3" t="str">
        <f>VLOOKUP(P6789,'Classificazione UD'!A:B,2,FALSE)</f>
        <v>Amministrativo</v>
      </c>
    </row>
    <row r="6790" spans="1:17" ht="15" customHeight="1" x14ac:dyDescent="0.25">
      <c r="A6790" s="30">
        <v>2014</v>
      </c>
      <c r="B6790" s="3" t="s">
        <v>44</v>
      </c>
      <c r="C6790" s="3" t="s">
        <v>218</v>
      </c>
      <c r="D6790" s="3" t="s">
        <v>218</v>
      </c>
      <c r="E6790" s="3">
        <v>8</v>
      </c>
      <c r="F6790" s="3">
        <v>45</v>
      </c>
      <c r="G6790" s="3">
        <v>45</v>
      </c>
      <c r="H6790" s="3">
        <v>8700683</v>
      </c>
      <c r="I6790" s="3">
        <v>219</v>
      </c>
      <c r="J6790" s="3">
        <v>219</v>
      </c>
      <c r="K6790" s="3">
        <v>1945132244</v>
      </c>
      <c r="L6790" s="3">
        <v>0</v>
      </c>
      <c r="M6790" s="3">
        <v>0</v>
      </c>
      <c r="N6790" s="3">
        <v>0</v>
      </c>
      <c r="O6790" s="3">
        <v>0</v>
      </c>
      <c r="P6790" s="3" t="str">
        <f>B6790&amp;" | "&amp;C6790&amp;" | "&amp;D6790</f>
        <v>documentazione_amministrativa / deliberazioni | DELIBERAZIONE DEL PRESIDENTE | DELIBERAZIONE DEL PRESIDENTE</v>
      </c>
      <c r="Q6790" s="3" t="str">
        <f>VLOOKUP(P6790,'Classificazione UD'!A:B,2,FALSE)</f>
        <v>Amministrativo</v>
      </c>
    </row>
    <row r="6791" spans="1:17" ht="15" customHeight="1" x14ac:dyDescent="0.25">
      <c r="A6791" s="30">
        <v>2014</v>
      </c>
      <c r="B6791" s="3" t="s">
        <v>48</v>
      </c>
      <c r="C6791" s="3" t="s">
        <v>219</v>
      </c>
      <c r="D6791" s="3" t="s">
        <v>219</v>
      </c>
      <c r="E6791" s="3">
        <v>34</v>
      </c>
      <c r="F6791" s="3">
        <v>179</v>
      </c>
      <c r="G6791" s="3">
        <v>179</v>
      </c>
      <c r="H6791" s="3">
        <v>38595774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 t="str">
        <f>B6791&amp;" | "&amp;C6791&amp;" | "&amp;D6791</f>
        <v>documentazione_amministrativa / determinazioni | PROVVEDIMENTO DEL PRESIDENTE | PROVVEDIMENTO DEL PRESIDENTE</v>
      </c>
      <c r="Q6791" s="3" t="str">
        <f>VLOOKUP(P6791,'Classificazione UD'!A:B,2,FALSE)</f>
        <v>Amministrativo</v>
      </c>
    </row>
    <row r="6792" spans="1:17" ht="15" customHeight="1" x14ac:dyDescent="0.25">
      <c r="A6792" s="30">
        <v>2015</v>
      </c>
      <c r="B6792" s="3" t="s">
        <v>48</v>
      </c>
      <c r="C6792" s="3" t="s">
        <v>219</v>
      </c>
      <c r="D6792" s="3" t="s">
        <v>219</v>
      </c>
      <c r="E6792" s="3">
        <v>186</v>
      </c>
      <c r="F6792" s="3">
        <v>999</v>
      </c>
      <c r="G6792" s="3">
        <v>999</v>
      </c>
      <c r="H6792" s="3">
        <v>253827046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 t="str">
        <f>B6792&amp;" | "&amp;C6792&amp;" | "&amp;D6792</f>
        <v>documentazione_amministrativa / determinazioni | PROVVEDIMENTO DEL PRESIDENTE | PROVVEDIMENTO DEL PRESIDENTE</v>
      </c>
      <c r="Q6792" s="3" t="str">
        <f>VLOOKUP(P6792,'Classificazione UD'!A:B,2,FALSE)</f>
        <v>Amministrativo</v>
      </c>
    </row>
    <row r="6793" spans="1:17" ht="15" customHeight="1" x14ac:dyDescent="0.25">
      <c r="A6793" s="30">
        <v>2016</v>
      </c>
      <c r="B6793" s="3" t="s">
        <v>48</v>
      </c>
      <c r="C6793" s="3" t="s">
        <v>219</v>
      </c>
      <c r="D6793" s="3" t="s">
        <v>219</v>
      </c>
      <c r="E6793" s="3">
        <v>98</v>
      </c>
      <c r="F6793" s="3">
        <v>541</v>
      </c>
      <c r="G6793" s="3">
        <v>541</v>
      </c>
      <c r="H6793" s="3">
        <v>126464629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 t="str">
        <f>B6793&amp;" | "&amp;C6793&amp;" | "&amp;D6793</f>
        <v>documentazione_amministrativa / determinazioni | PROVVEDIMENTO DEL PRESIDENTE | PROVVEDIMENTO DEL PRESIDENTE</v>
      </c>
      <c r="Q6793" s="3" t="str">
        <f>VLOOKUP(P6793,'Classificazione UD'!A:B,2,FALSE)</f>
        <v>Amministrativo</v>
      </c>
    </row>
    <row r="6794" spans="1:17" ht="15" customHeight="1" x14ac:dyDescent="0.25">
      <c r="A6794" s="30">
        <v>2010</v>
      </c>
      <c r="B6794" s="3" t="s">
        <v>118</v>
      </c>
      <c r="C6794" s="3" t="s">
        <v>220</v>
      </c>
      <c r="D6794" s="3" t="s">
        <v>220</v>
      </c>
      <c r="E6794" s="3">
        <v>35</v>
      </c>
      <c r="F6794" s="3">
        <v>107</v>
      </c>
      <c r="G6794" s="3">
        <v>107</v>
      </c>
      <c r="H6794" s="3">
        <v>8482353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 t="str">
        <f>B6794&amp;" | "&amp;C6794&amp;" | "&amp;D6794</f>
        <v>documentazione_amministrativa / decreti_ordinanze | Decreti presidenziali | Decreti presidenziali</v>
      </c>
      <c r="Q6794" s="3" t="str">
        <f>VLOOKUP(P6794,'Classificazione UD'!A:B,2,FALSE)</f>
        <v>Amministrativo</v>
      </c>
    </row>
    <row r="6795" spans="1:17" ht="15" customHeight="1" x14ac:dyDescent="0.25">
      <c r="A6795" s="30">
        <v>2011</v>
      </c>
      <c r="B6795" s="3" t="s">
        <v>118</v>
      </c>
      <c r="C6795" s="3" t="s">
        <v>220</v>
      </c>
      <c r="D6795" s="3" t="s">
        <v>220</v>
      </c>
      <c r="E6795" s="3">
        <v>37</v>
      </c>
      <c r="F6795" s="3">
        <v>111</v>
      </c>
      <c r="G6795" s="3">
        <v>111</v>
      </c>
      <c r="H6795" s="3">
        <v>7447134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 t="str">
        <f>B6795&amp;" | "&amp;C6795&amp;" | "&amp;D6795</f>
        <v>documentazione_amministrativa / decreti_ordinanze | Decreti presidenziali | Decreti presidenziali</v>
      </c>
      <c r="Q6795" s="3" t="str">
        <f>VLOOKUP(P6795,'Classificazione UD'!A:B,2,FALSE)</f>
        <v>Amministrativo</v>
      </c>
    </row>
    <row r="6796" spans="1:17" ht="15" customHeight="1" x14ac:dyDescent="0.25">
      <c r="A6796" s="30">
        <v>2012</v>
      </c>
      <c r="B6796" s="3" t="s">
        <v>118</v>
      </c>
      <c r="C6796" s="3" t="s">
        <v>220</v>
      </c>
      <c r="D6796" s="3" t="s">
        <v>220</v>
      </c>
      <c r="E6796" s="3">
        <v>40</v>
      </c>
      <c r="F6796" s="3">
        <v>124</v>
      </c>
      <c r="G6796" s="3">
        <v>124</v>
      </c>
      <c r="H6796" s="3">
        <v>7895576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 t="str">
        <f>B6796&amp;" | "&amp;C6796&amp;" | "&amp;D6796</f>
        <v>documentazione_amministrativa / decreti_ordinanze | Decreti presidenziali | Decreti presidenziali</v>
      </c>
      <c r="Q6796" s="3" t="str">
        <f>VLOOKUP(P6796,'Classificazione UD'!A:B,2,FALSE)</f>
        <v>Amministrativo</v>
      </c>
    </row>
    <row r="6797" spans="1:17" ht="15" customHeight="1" x14ac:dyDescent="0.25">
      <c r="A6797" s="30">
        <v>2013</v>
      </c>
      <c r="B6797" s="3" t="s">
        <v>118</v>
      </c>
      <c r="C6797" s="3" t="s">
        <v>220</v>
      </c>
      <c r="D6797" s="3" t="s">
        <v>220</v>
      </c>
      <c r="E6797" s="3">
        <v>46</v>
      </c>
      <c r="F6797" s="3">
        <v>143</v>
      </c>
      <c r="G6797" s="3">
        <v>143</v>
      </c>
      <c r="H6797" s="3">
        <v>9683005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 t="str">
        <f>B6797&amp;" | "&amp;C6797&amp;" | "&amp;D6797</f>
        <v>documentazione_amministrativa / decreti_ordinanze | Decreti presidenziali | Decreti presidenziali</v>
      </c>
      <c r="Q6797" s="3" t="str">
        <f>VLOOKUP(P6797,'Classificazione UD'!A:B,2,FALSE)</f>
        <v>Amministrativo</v>
      </c>
    </row>
    <row r="6798" spans="1:17" ht="15" customHeight="1" x14ac:dyDescent="0.25">
      <c r="A6798" s="30">
        <v>2014</v>
      </c>
      <c r="B6798" s="3" t="s">
        <v>118</v>
      </c>
      <c r="C6798" s="3" t="s">
        <v>220</v>
      </c>
      <c r="D6798" s="3" t="s">
        <v>220</v>
      </c>
      <c r="E6798" s="3">
        <v>54</v>
      </c>
      <c r="F6798" s="3">
        <v>163</v>
      </c>
      <c r="G6798" s="3">
        <v>163</v>
      </c>
      <c r="H6798" s="3">
        <v>20434263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 t="str">
        <f>B6798&amp;" | "&amp;C6798&amp;" | "&amp;D6798</f>
        <v>documentazione_amministrativa / decreti_ordinanze | Decreti presidenziali | Decreti presidenziali</v>
      </c>
      <c r="Q6798" s="3" t="str">
        <f>VLOOKUP(P6798,'Classificazione UD'!A:B,2,FALSE)</f>
        <v>Amministrativo</v>
      </c>
    </row>
    <row r="6799" spans="1:17" ht="15" customHeight="1" x14ac:dyDescent="0.25">
      <c r="A6799" s="30">
        <v>2015</v>
      </c>
      <c r="B6799" s="3" t="s">
        <v>118</v>
      </c>
      <c r="C6799" s="3" t="s">
        <v>220</v>
      </c>
      <c r="D6799" s="3" t="s">
        <v>220</v>
      </c>
      <c r="E6799" s="3">
        <v>32</v>
      </c>
      <c r="F6799" s="3">
        <v>97</v>
      </c>
      <c r="G6799" s="3">
        <v>97</v>
      </c>
      <c r="H6799" s="3">
        <v>26168026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 t="str">
        <f>B6799&amp;" | "&amp;C6799&amp;" | "&amp;D6799</f>
        <v>documentazione_amministrativa / decreti_ordinanze | Decreti presidenziali | Decreti presidenziali</v>
      </c>
      <c r="Q6799" s="3" t="str">
        <f>VLOOKUP(P6799,'Classificazione UD'!A:B,2,FALSE)</f>
        <v>Amministrativo</v>
      </c>
    </row>
    <row r="6800" spans="1:17" ht="15" customHeight="1" x14ac:dyDescent="0.25">
      <c r="A6800" s="30">
        <v>2016</v>
      </c>
      <c r="B6800" s="3" t="s">
        <v>118</v>
      </c>
      <c r="C6800" s="3" t="s">
        <v>220</v>
      </c>
      <c r="D6800" s="3" t="s">
        <v>220</v>
      </c>
      <c r="E6800" s="3">
        <v>19</v>
      </c>
      <c r="F6800" s="3">
        <v>58</v>
      </c>
      <c r="G6800" s="3">
        <v>58</v>
      </c>
      <c r="H6800" s="3">
        <v>15217030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 t="str">
        <f>B6800&amp;" | "&amp;C6800&amp;" | "&amp;D6800</f>
        <v>documentazione_amministrativa / decreti_ordinanze | Decreti presidenziali | Decreti presidenziali</v>
      </c>
      <c r="Q6800" s="3" t="str">
        <f>VLOOKUP(P6800,'Classificazione UD'!A:B,2,FALSE)</f>
        <v>Amministrativo</v>
      </c>
    </row>
    <row r="6801" spans="1:17" ht="15" customHeight="1" x14ac:dyDescent="0.25">
      <c r="A6801" s="30">
        <v>2010</v>
      </c>
      <c r="B6801" s="3" t="s">
        <v>118</v>
      </c>
      <c r="C6801" s="3" t="s">
        <v>221</v>
      </c>
      <c r="D6801" s="3" t="s">
        <v>221</v>
      </c>
      <c r="E6801" s="3">
        <v>1</v>
      </c>
      <c r="F6801" s="3">
        <v>3</v>
      </c>
      <c r="G6801" s="3">
        <v>3</v>
      </c>
      <c r="H6801" s="3">
        <v>262785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 t="str">
        <f>B6801&amp;" | "&amp;C6801&amp;" | "&amp;D6801</f>
        <v>documentazione_amministrativa / decreti_ordinanze | Decreti Presidente del Consiglio | Decreti Presidente del Consiglio</v>
      </c>
      <c r="Q6801" s="3" t="str">
        <f>VLOOKUP(P6801,'Classificazione UD'!A:B,2,FALSE)</f>
        <v>Amministrativo</v>
      </c>
    </row>
    <row r="6802" spans="1:17" ht="15" customHeight="1" x14ac:dyDescent="0.25">
      <c r="A6802" s="30">
        <v>2011</v>
      </c>
      <c r="B6802" s="3" t="s">
        <v>118</v>
      </c>
      <c r="C6802" s="3" t="s">
        <v>221</v>
      </c>
      <c r="D6802" s="3" t="s">
        <v>221</v>
      </c>
      <c r="E6802" s="3">
        <v>3</v>
      </c>
      <c r="F6802" s="3">
        <v>9</v>
      </c>
      <c r="G6802" s="3">
        <v>9</v>
      </c>
      <c r="H6802" s="3">
        <v>794586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 t="str">
        <f>B6802&amp;" | "&amp;C6802&amp;" | "&amp;D6802</f>
        <v>documentazione_amministrativa / decreti_ordinanze | Decreti Presidente del Consiglio | Decreti Presidente del Consiglio</v>
      </c>
      <c r="Q6802" s="3" t="str">
        <f>VLOOKUP(P6802,'Classificazione UD'!A:B,2,FALSE)</f>
        <v>Amministrativo</v>
      </c>
    </row>
    <row r="6803" spans="1:17" ht="15" customHeight="1" x14ac:dyDescent="0.25">
      <c r="A6803" s="30">
        <v>2012</v>
      </c>
      <c r="B6803" s="3" t="s">
        <v>118</v>
      </c>
      <c r="C6803" s="3" t="s">
        <v>221</v>
      </c>
      <c r="D6803" s="3" t="s">
        <v>221</v>
      </c>
      <c r="E6803" s="3">
        <v>2</v>
      </c>
      <c r="F6803" s="3">
        <v>6</v>
      </c>
      <c r="G6803" s="3">
        <v>6</v>
      </c>
      <c r="H6803" s="3">
        <v>465351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 t="str">
        <f>B6803&amp;" | "&amp;C6803&amp;" | "&amp;D6803</f>
        <v>documentazione_amministrativa / decreti_ordinanze | Decreti Presidente del Consiglio | Decreti Presidente del Consiglio</v>
      </c>
      <c r="Q6803" s="3" t="str">
        <f>VLOOKUP(P6803,'Classificazione UD'!A:B,2,FALSE)</f>
        <v>Amministrativo</v>
      </c>
    </row>
    <row r="6804" spans="1:17" ht="15" customHeight="1" x14ac:dyDescent="0.25">
      <c r="A6804" s="30">
        <v>2013</v>
      </c>
      <c r="B6804" s="3" t="s">
        <v>118</v>
      </c>
      <c r="C6804" s="3" t="s">
        <v>221</v>
      </c>
      <c r="D6804" s="3" t="s">
        <v>221</v>
      </c>
      <c r="E6804" s="3">
        <v>2</v>
      </c>
      <c r="F6804" s="3">
        <v>6</v>
      </c>
      <c r="G6804" s="3">
        <v>6</v>
      </c>
      <c r="H6804" s="3">
        <v>418025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 t="str">
        <f>B6804&amp;" | "&amp;C6804&amp;" | "&amp;D6804</f>
        <v>documentazione_amministrativa / decreti_ordinanze | Decreti Presidente del Consiglio | Decreti Presidente del Consiglio</v>
      </c>
      <c r="Q6804" s="3" t="str">
        <f>VLOOKUP(P6804,'Classificazione UD'!A:B,2,FALSE)</f>
        <v>Amministrativo</v>
      </c>
    </row>
    <row r="6805" spans="1:17" ht="15" customHeight="1" x14ac:dyDescent="0.25">
      <c r="A6805" s="30">
        <v>2010</v>
      </c>
      <c r="B6805" s="3" t="s">
        <v>48</v>
      </c>
      <c r="C6805" s="3" t="s">
        <v>186</v>
      </c>
      <c r="D6805" s="3" t="s">
        <v>186</v>
      </c>
      <c r="E6805" s="3">
        <v>789</v>
      </c>
      <c r="F6805" s="3">
        <v>2927</v>
      </c>
      <c r="G6805" s="3">
        <v>2927</v>
      </c>
      <c r="H6805" s="3">
        <v>333276426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 t="str">
        <f>B6805&amp;" | "&amp;C6805&amp;" | "&amp;D6805</f>
        <v>documentazione_amministrativa / determinazioni | DETERMINAZIONI DIRIGENZIALI | DETERMINAZIONI DIRIGENZIALI</v>
      </c>
      <c r="Q6805" s="3" t="str">
        <f>VLOOKUP(P6805,'Classificazione UD'!A:B,2,FALSE)</f>
        <v>Amministrativo</v>
      </c>
    </row>
    <row r="6806" spans="1:17" ht="15" customHeight="1" x14ac:dyDescent="0.25">
      <c r="A6806" s="30">
        <v>2011</v>
      </c>
      <c r="B6806" s="3" t="s">
        <v>48</v>
      </c>
      <c r="C6806" s="3" t="s">
        <v>186</v>
      </c>
      <c r="D6806" s="3" t="s">
        <v>186</v>
      </c>
      <c r="E6806" s="3">
        <v>2823</v>
      </c>
      <c r="F6806" s="3">
        <v>10607</v>
      </c>
      <c r="G6806" s="3">
        <v>10607</v>
      </c>
      <c r="H6806" s="3">
        <v>957827885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 t="str">
        <f>B6806&amp;" | "&amp;C6806&amp;" | "&amp;D6806</f>
        <v>documentazione_amministrativa / determinazioni | DETERMINAZIONI DIRIGENZIALI | DETERMINAZIONI DIRIGENZIALI</v>
      </c>
      <c r="Q6806" s="3" t="str">
        <f>VLOOKUP(P6806,'Classificazione UD'!A:B,2,FALSE)</f>
        <v>Amministrativo</v>
      </c>
    </row>
    <row r="6807" spans="1:17" ht="15" customHeight="1" x14ac:dyDescent="0.25">
      <c r="A6807" s="30">
        <v>2012</v>
      </c>
      <c r="B6807" s="3" t="s">
        <v>48</v>
      </c>
      <c r="C6807" s="3" t="s">
        <v>186</v>
      </c>
      <c r="D6807" s="3" t="s">
        <v>186</v>
      </c>
      <c r="E6807" s="3">
        <v>2857</v>
      </c>
      <c r="F6807" s="3">
        <v>10484</v>
      </c>
      <c r="G6807" s="3">
        <v>10484</v>
      </c>
      <c r="H6807" s="3">
        <v>950519954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 t="str">
        <f>B6807&amp;" | "&amp;C6807&amp;" | "&amp;D6807</f>
        <v>documentazione_amministrativa / determinazioni | DETERMINAZIONI DIRIGENZIALI | DETERMINAZIONI DIRIGENZIALI</v>
      </c>
      <c r="Q6807" s="3" t="str">
        <f>VLOOKUP(P6807,'Classificazione UD'!A:B,2,FALSE)</f>
        <v>Amministrativo</v>
      </c>
    </row>
    <row r="6808" spans="1:17" ht="15" customHeight="1" x14ac:dyDescent="0.25">
      <c r="A6808" s="30">
        <v>2013</v>
      </c>
      <c r="B6808" s="3" t="s">
        <v>48</v>
      </c>
      <c r="C6808" s="3" t="s">
        <v>186</v>
      </c>
      <c r="D6808" s="3" t="s">
        <v>186</v>
      </c>
      <c r="E6808" s="3">
        <v>2571</v>
      </c>
      <c r="F6808" s="3">
        <v>9361</v>
      </c>
      <c r="G6808" s="3">
        <v>9361</v>
      </c>
      <c r="H6808" s="3">
        <v>782021178</v>
      </c>
      <c r="I6808" s="3">
        <v>237</v>
      </c>
      <c r="J6808" s="3">
        <v>237</v>
      </c>
      <c r="K6808" s="3">
        <v>838345263</v>
      </c>
      <c r="L6808" s="3">
        <v>0</v>
      </c>
      <c r="M6808" s="3">
        <v>0</v>
      </c>
      <c r="N6808" s="3">
        <v>0</v>
      </c>
      <c r="O6808" s="3">
        <v>0</v>
      </c>
      <c r="P6808" s="3" t="str">
        <f>B6808&amp;" | "&amp;C6808&amp;" | "&amp;D6808</f>
        <v>documentazione_amministrativa / determinazioni | DETERMINAZIONI DIRIGENZIALI | DETERMINAZIONI DIRIGENZIALI</v>
      </c>
      <c r="Q6808" s="3" t="str">
        <f>VLOOKUP(P6808,'Classificazione UD'!A:B,2,FALSE)</f>
        <v>Amministrativo</v>
      </c>
    </row>
    <row r="6809" spans="1:17" ht="15" customHeight="1" x14ac:dyDescent="0.25">
      <c r="A6809" s="30">
        <v>2014</v>
      </c>
      <c r="B6809" s="3" t="s">
        <v>48</v>
      </c>
      <c r="C6809" s="3" t="s">
        <v>186</v>
      </c>
      <c r="D6809" s="3" t="s">
        <v>186</v>
      </c>
      <c r="E6809" s="3">
        <v>2738</v>
      </c>
      <c r="F6809" s="3">
        <v>10026</v>
      </c>
      <c r="G6809" s="3">
        <v>10026</v>
      </c>
      <c r="H6809" s="3">
        <v>1401045095</v>
      </c>
      <c r="I6809" s="3">
        <v>36</v>
      </c>
      <c r="J6809" s="3">
        <v>36</v>
      </c>
      <c r="K6809" s="3">
        <v>352662017</v>
      </c>
      <c r="L6809" s="3">
        <v>0</v>
      </c>
      <c r="M6809" s="3">
        <v>0</v>
      </c>
      <c r="N6809" s="3">
        <v>0</v>
      </c>
      <c r="O6809" s="3">
        <v>0</v>
      </c>
      <c r="P6809" s="3" t="str">
        <f>B6809&amp;" | "&amp;C6809&amp;" | "&amp;D6809</f>
        <v>documentazione_amministrativa / determinazioni | DETERMINAZIONI DIRIGENZIALI | DETERMINAZIONI DIRIGENZIALI</v>
      </c>
      <c r="Q6809" s="3" t="str">
        <f>VLOOKUP(P6809,'Classificazione UD'!A:B,2,FALSE)</f>
        <v>Amministrativo</v>
      </c>
    </row>
    <row r="6810" spans="1:17" ht="15" customHeight="1" x14ac:dyDescent="0.25">
      <c r="A6810" s="30">
        <v>2015</v>
      </c>
      <c r="B6810" s="3" t="s">
        <v>48</v>
      </c>
      <c r="C6810" s="3" t="s">
        <v>186</v>
      </c>
      <c r="D6810" s="3" t="s">
        <v>186</v>
      </c>
      <c r="E6810" s="3">
        <v>2628</v>
      </c>
      <c r="F6810" s="3">
        <v>9674</v>
      </c>
      <c r="G6810" s="3">
        <v>9674</v>
      </c>
      <c r="H6810" s="3">
        <v>2428171635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 t="str">
        <f>B6810&amp;" | "&amp;C6810&amp;" | "&amp;D6810</f>
        <v>documentazione_amministrativa / determinazioni | DETERMINAZIONI DIRIGENZIALI | DETERMINAZIONI DIRIGENZIALI</v>
      </c>
      <c r="Q6810" s="3" t="str">
        <f>VLOOKUP(P6810,'Classificazione UD'!A:B,2,FALSE)</f>
        <v>Amministrativo</v>
      </c>
    </row>
    <row r="6811" spans="1:17" ht="15" customHeight="1" x14ac:dyDescent="0.25">
      <c r="A6811" s="30">
        <v>2016</v>
      </c>
      <c r="B6811" s="3" t="s">
        <v>48</v>
      </c>
      <c r="C6811" s="3" t="s">
        <v>186</v>
      </c>
      <c r="D6811" s="3" t="s">
        <v>186</v>
      </c>
      <c r="E6811" s="3">
        <v>1031</v>
      </c>
      <c r="F6811" s="3">
        <v>4043</v>
      </c>
      <c r="G6811" s="3">
        <v>4043</v>
      </c>
      <c r="H6811" s="3">
        <v>1012817336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 t="str">
        <f>B6811&amp;" | "&amp;C6811&amp;" | "&amp;D6811</f>
        <v>documentazione_amministrativa / determinazioni | DETERMINAZIONI DIRIGENZIALI | DETERMINAZIONI DIRIGENZIALI</v>
      </c>
      <c r="Q6811" s="3" t="str">
        <f>VLOOKUP(P6811,'Classificazione UD'!A:B,2,FALSE)</f>
        <v>Amministrativo</v>
      </c>
    </row>
    <row r="6812" spans="1:17" ht="15" customHeight="1" x14ac:dyDescent="0.25">
      <c r="A6812" s="30">
        <v>2013</v>
      </c>
      <c r="B6812" s="3" t="s">
        <v>23</v>
      </c>
      <c r="C6812" s="3" t="s">
        <v>57</v>
      </c>
      <c r="D6812" s="3" t="s">
        <v>57</v>
      </c>
      <c r="E6812" s="3">
        <v>9706</v>
      </c>
      <c r="F6812" s="3">
        <v>9706</v>
      </c>
      <c r="G6812" s="3">
        <v>9706</v>
      </c>
      <c r="H6812" s="3">
        <v>79193032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 t="str">
        <f>B6812&amp;" | "&amp;C6812&amp;" | "&amp;D6812</f>
        <v>documentazione_amministrativa / altri_documenti | FLUSSO ORDINATIVI | FLUSSO ORDINATIVI</v>
      </c>
      <c r="Q6812" s="3" t="str">
        <f>VLOOKUP(P6812,'Classificazione UD'!A:B,2,FALSE)</f>
        <v>Ordinativo</v>
      </c>
    </row>
    <row r="6813" spans="1:17" ht="15" customHeight="1" x14ac:dyDescent="0.25">
      <c r="A6813" s="30">
        <v>2010</v>
      </c>
      <c r="B6813" s="3" t="s">
        <v>17</v>
      </c>
      <c r="C6813" s="3" t="s">
        <v>58</v>
      </c>
      <c r="D6813" s="3" t="s">
        <v>60</v>
      </c>
      <c r="E6813" s="3">
        <v>7261</v>
      </c>
      <c r="F6813" s="3">
        <v>42946</v>
      </c>
      <c r="G6813" s="3">
        <v>42946</v>
      </c>
      <c r="H6813" s="3">
        <v>184911440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 t="str">
        <f>B6813&amp;" | "&amp;C6813&amp;" | "&amp;D6813</f>
        <v>documentazione_amministrativa / documentazione_contabile | MANDATO | EMISSIONE_MANDATO</v>
      </c>
      <c r="Q6813" s="3" t="str">
        <f>VLOOKUP(P6813,'Classificazione UD'!A:B,2,FALSE)</f>
        <v>Ordinativo</v>
      </c>
    </row>
    <row r="6814" spans="1:17" ht="15" customHeight="1" x14ac:dyDescent="0.25">
      <c r="A6814" s="30">
        <v>2011</v>
      </c>
      <c r="B6814" s="3" t="s">
        <v>17</v>
      </c>
      <c r="C6814" s="3" t="s">
        <v>58</v>
      </c>
      <c r="D6814" s="3" t="s">
        <v>59</v>
      </c>
      <c r="E6814" s="3">
        <v>7</v>
      </c>
      <c r="F6814" s="3">
        <v>82</v>
      </c>
      <c r="G6814" s="3">
        <v>82</v>
      </c>
      <c r="H6814" s="3">
        <v>417022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 t="str">
        <f>B6814&amp;" | "&amp;C6814&amp;" | "&amp;D6814</f>
        <v>documentazione_amministrativa / documentazione_contabile | MANDATO | ANNULLO_MANDATO</v>
      </c>
      <c r="Q6814" s="3" t="str">
        <f>VLOOKUP(P6814,'Classificazione UD'!A:B,2,FALSE)</f>
        <v>Ordinativo</v>
      </c>
    </row>
    <row r="6815" spans="1:17" ht="15" customHeight="1" x14ac:dyDescent="0.25">
      <c r="A6815" s="30">
        <v>2011</v>
      </c>
      <c r="B6815" s="3" t="s">
        <v>17</v>
      </c>
      <c r="C6815" s="3" t="s">
        <v>58</v>
      </c>
      <c r="D6815" s="3" t="s">
        <v>60</v>
      </c>
      <c r="E6815" s="3">
        <v>8461</v>
      </c>
      <c r="F6815" s="3">
        <v>60741</v>
      </c>
      <c r="G6815" s="3">
        <v>60741</v>
      </c>
      <c r="H6815" s="3">
        <v>298238070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 t="str">
        <f>B6815&amp;" | "&amp;C6815&amp;" | "&amp;D6815</f>
        <v>documentazione_amministrativa / documentazione_contabile | MANDATO | EMISSIONE_MANDATO</v>
      </c>
      <c r="Q6815" s="3" t="str">
        <f>VLOOKUP(P6815,'Classificazione UD'!A:B,2,FALSE)</f>
        <v>Ordinativo</v>
      </c>
    </row>
    <row r="6816" spans="1:17" ht="15" customHeight="1" x14ac:dyDescent="0.25">
      <c r="A6816" s="30">
        <v>2011</v>
      </c>
      <c r="B6816" s="3" t="s">
        <v>17</v>
      </c>
      <c r="C6816" s="3" t="s">
        <v>58</v>
      </c>
      <c r="D6816" s="3" t="s">
        <v>61</v>
      </c>
      <c r="E6816" s="3">
        <v>15</v>
      </c>
      <c r="F6816" s="3">
        <v>130</v>
      </c>
      <c r="G6816" s="3">
        <v>130</v>
      </c>
      <c r="H6816" s="3">
        <v>624484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 t="str">
        <f>B6816&amp;" | "&amp;C6816&amp;" | "&amp;D6816</f>
        <v>documentazione_amministrativa / documentazione_contabile | MANDATO | Ricevuta di Carico OK</v>
      </c>
      <c r="Q6816" s="3" t="str">
        <f>VLOOKUP(P6816,'Classificazione UD'!A:B,2,FALSE)</f>
        <v>Ordinativo</v>
      </c>
    </row>
    <row r="6817" spans="1:17" ht="15" customHeight="1" x14ac:dyDescent="0.25">
      <c r="A6817" s="30">
        <v>2011</v>
      </c>
      <c r="B6817" s="3" t="s">
        <v>17</v>
      </c>
      <c r="C6817" s="3" t="s">
        <v>58</v>
      </c>
      <c r="D6817" s="3" t="s">
        <v>67</v>
      </c>
      <c r="E6817" s="3">
        <v>44</v>
      </c>
      <c r="F6817" s="3">
        <v>413</v>
      </c>
      <c r="G6817" s="3">
        <v>413</v>
      </c>
      <c r="H6817" s="3">
        <v>1957924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 t="str">
        <f>B6817&amp;" | "&amp;C6817&amp;" | "&amp;D6817</f>
        <v>documentazione_amministrativa / documentazione_contabile | MANDATO | Ricevuta di Esecuzione OK</v>
      </c>
      <c r="Q6817" s="3" t="str">
        <f>VLOOKUP(P6817,'Classificazione UD'!A:B,2,FALSE)</f>
        <v>Ordinativo</v>
      </c>
    </row>
    <row r="6818" spans="1:17" ht="15" customHeight="1" x14ac:dyDescent="0.25">
      <c r="A6818" s="30">
        <v>2011</v>
      </c>
      <c r="B6818" s="3" t="s">
        <v>17</v>
      </c>
      <c r="C6818" s="3" t="s">
        <v>58</v>
      </c>
      <c r="D6818" s="3" t="s">
        <v>62</v>
      </c>
      <c r="E6818" s="3">
        <v>28</v>
      </c>
      <c r="F6818" s="3">
        <v>199</v>
      </c>
      <c r="G6818" s="3">
        <v>199</v>
      </c>
      <c r="H6818" s="3">
        <v>957979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 t="str">
        <f>B6818&amp;" | "&amp;C6818&amp;" | "&amp;D6818</f>
        <v>documentazione_amministrativa / documentazione_contabile | MANDATO | Ricevuta di Servizio OK</v>
      </c>
      <c r="Q6818" s="3" t="str">
        <f>VLOOKUP(P6818,'Classificazione UD'!A:B,2,FALSE)</f>
        <v>Ordinativo</v>
      </c>
    </row>
    <row r="6819" spans="1:17" ht="15" customHeight="1" x14ac:dyDescent="0.25">
      <c r="A6819" s="30">
        <v>2011</v>
      </c>
      <c r="B6819" s="3" t="s">
        <v>17</v>
      </c>
      <c r="C6819" s="3" t="s">
        <v>58</v>
      </c>
      <c r="D6819" s="3" t="s">
        <v>167</v>
      </c>
      <c r="E6819" s="3">
        <v>38</v>
      </c>
      <c r="F6819" s="3">
        <v>459</v>
      </c>
      <c r="G6819" s="3">
        <v>459</v>
      </c>
      <c r="H6819" s="3">
        <v>2370740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 t="str">
        <f>B6819&amp;" | "&amp;C6819&amp;" | "&amp;D6819</f>
        <v>documentazione_amministrativa / documentazione_contabile | MANDATO | VARIAZIONE_MANDATO</v>
      </c>
      <c r="Q6819" s="3" t="str">
        <f>VLOOKUP(P6819,'Classificazione UD'!A:B,2,FALSE)</f>
        <v>Ordinativo</v>
      </c>
    </row>
    <row r="6820" spans="1:17" ht="15" customHeight="1" x14ac:dyDescent="0.25">
      <c r="A6820" s="30">
        <v>2012</v>
      </c>
      <c r="B6820" s="3" t="s">
        <v>17</v>
      </c>
      <c r="C6820" s="3" t="s">
        <v>58</v>
      </c>
      <c r="D6820" s="3" t="s">
        <v>59</v>
      </c>
      <c r="E6820" s="3">
        <v>11</v>
      </c>
      <c r="F6820" s="3">
        <v>102</v>
      </c>
      <c r="G6820" s="3">
        <v>102</v>
      </c>
      <c r="H6820" s="3">
        <v>534522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 t="str">
        <f>B6820&amp;" | "&amp;C6820&amp;" | "&amp;D6820</f>
        <v>documentazione_amministrativa / documentazione_contabile | MANDATO | ANNULLO_MANDATO</v>
      </c>
      <c r="Q6820" s="3" t="str">
        <f>VLOOKUP(P6820,'Classificazione UD'!A:B,2,FALSE)</f>
        <v>Ordinativo</v>
      </c>
    </row>
    <row r="6821" spans="1:17" ht="15" customHeight="1" x14ac:dyDescent="0.25">
      <c r="A6821" s="30">
        <v>2012</v>
      </c>
      <c r="B6821" s="3" t="s">
        <v>17</v>
      </c>
      <c r="C6821" s="3" t="s">
        <v>58</v>
      </c>
      <c r="D6821" s="3" t="s">
        <v>60</v>
      </c>
      <c r="E6821" s="3">
        <v>6967</v>
      </c>
      <c r="F6821" s="3">
        <v>40046</v>
      </c>
      <c r="G6821" s="3">
        <v>40046</v>
      </c>
      <c r="H6821" s="3">
        <v>202012738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 t="str">
        <f>B6821&amp;" | "&amp;C6821&amp;" | "&amp;D6821</f>
        <v>documentazione_amministrativa / documentazione_contabile | MANDATO | EMISSIONE_MANDATO</v>
      </c>
      <c r="Q6821" s="3" t="str">
        <f>VLOOKUP(P6821,'Classificazione UD'!A:B,2,FALSE)</f>
        <v>Ordinativo</v>
      </c>
    </row>
    <row r="6822" spans="1:17" ht="15" customHeight="1" x14ac:dyDescent="0.25">
      <c r="A6822" s="30">
        <v>2012</v>
      </c>
      <c r="B6822" s="3" t="s">
        <v>17</v>
      </c>
      <c r="C6822" s="3" t="s">
        <v>58</v>
      </c>
      <c r="D6822" s="3" t="s">
        <v>67</v>
      </c>
      <c r="E6822" s="3">
        <v>1</v>
      </c>
      <c r="F6822" s="3">
        <v>48</v>
      </c>
      <c r="G6822" s="3">
        <v>48</v>
      </c>
      <c r="H6822" s="3">
        <v>220231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 t="str">
        <f>B6822&amp;" | "&amp;C6822&amp;" | "&amp;D6822</f>
        <v>documentazione_amministrativa / documentazione_contabile | MANDATO | Ricevuta di Esecuzione OK</v>
      </c>
      <c r="Q6822" s="3" t="str">
        <f>VLOOKUP(P6822,'Classificazione UD'!A:B,2,FALSE)</f>
        <v>Ordinativo</v>
      </c>
    </row>
    <row r="6823" spans="1:17" ht="15" customHeight="1" x14ac:dyDescent="0.25">
      <c r="A6823" s="30">
        <v>2012</v>
      </c>
      <c r="B6823" s="3" t="s">
        <v>17</v>
      </c>
      <c r="C6823" s="3" t="s">
        <v>58</v>
      </c>
      <c r="D6823" s="3" t="s">
        <v>167</v>
      </c>
      <c r="E6823" s="3">
        <v>150</v>
      </c>
      <c r="F6823" s="3">
        <v>1406</v>
      </c>
      <c r="G6823" s="3">
        <v>1406</v>
      </c>
      <c r="H6823" s="3">
        <v>7236667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 t="str">
        <f>B6823&amp;" | "&amp;C6823&amp;" | "&amp;D6823</f>
        <v>documentazione_amministrativa / documentazione_contabile | MANDATO | VARIAZIONE_MANDATO</v>
      </c>
      <c r="Q6823" s="3" t="str">
        <f>VLOOKUP(P6823,'Classificazione UD'!A:B,2,FALSE)</f>
        <v>Ordinativo</v>
      </c>
    </row>
    <row r="6824" spans="1:17" ht="15" customHeight="1" x14ac:dyDescent="0.25">
      <c r="A6824" s="30">
        <v>2013</v>
      </c>
      <c r="B6824" s="3" t="s">
        <v>17</v>
      </c>
      <c r="C6824" s="3" t="s">
        <v>58</v>
      </c>
      <c r="D6824" s="3" t="s">
        <v>58</v>
      </c>
      <c r="E6824" s="3">
        <v>6408</v>
      </c>
      <c r="F6824" s="3">
        <v>6408</v>
      </c>
      <c r="G6824" s="3">
        <v>6408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 t="str">
        <f>B6824&amp;" | "&amp;C6824&amp;" | "&amp;D6824</f>
        <v>documentazione_amministrativa / documentazione_contabile | MANDATO | MANDATO</v>
      </c>
      <c r="Q6824" s="3" t="str">
        <f>VLOOKUP(P6824,'Classificazione UD'!A:B,2,FALSE)</f>
        <v>Ordinativo</v>
      </c>
    </row>
    <row r="6825" spans="1:17" ht="15" customHeight="1" x14ac:dyDescent="0.25">
      <c r="A6825" s="30">
        <v>2013</v>
      </c>
      <c r="B6825" s="3" t="s">
        <v>23</v>
      </c>
      <c r="C6825" s="3" t="s">
        <v>63</v>
      </c>
      <c r="D6825" s="3" t="s">
        <v>63</v>
      </c>
      <c r="E6825" s="3">
        <v>23390</v>
      </c>
      <c r="F6825" s="3">
        <v>23390</v>
      </c>
      <c r="G6825" s="3">
        <v>23390</v>
      </c>
      <c r="H6825" s="3">
        <v>103168771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 t="str">
        <f>B6825&amp;" | "&amp;C6825&amp;" | "&amp;D6825</f>
        <v>documentazione_amministrativa / altri_documenti | MESSAGGIO ESITO APPLICATIVO | MESSAGGIO ESITO APPLICATIVO</v>
      </c>
      <c r="Q6825" s="3" t="str">
        <f>VLOOKUP(P6825,'Classificazione UD'!A:B,2,FALSE)</f>
        <v>Ordinativo</v>
      </c>
    </row>
    <row r="6826" spans="1:17" ht="15" customHeight="1" x14ac:dyDescent="0.25">
      <c r="A6826" s="30">
        <v>2013</v>
      </c>
      <c r="B6826" s="3" t="s">
        <v>23</v>
      </c>
      <c r="C6826" s="3" t="s">
        <v>64</v>
      </c>
      <c r="D6826" s="3" t="s">
        <v>64</v>
      </c>
      <c r="E6826" s="3">
        <v>19507</v>
      </c>
      <c r="F6826" s="3">
        <v>19507</v>
      </c>
      <c r="G6826" s="3">
        <v>19507</v>
      </c>
      <c r="H6826" s="3">
        <v>81413352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 t="str">
        <f>B6826&amp;" | "&amp;C6826&amp;" | "&amp;D6826</f>
        <v>documentazione_amministrativa / altri_documenti | MESSAGGIO RICEZIONE FLUSSO | MESSAGGIO RICEZIONE FLUSSO</v>
      </c>
      <c r="Q6826" s="3" t="str">
        <f>VLOOKUP(P6826,'Classificazione UD'!A:B,2,FALSE)</f>
        <v>Ordinativo</v>
      </c>
    </row>
    <row r="6827" spans="1:17" ht="15" customHeight="1" x14ac:dyDescent="0.25">
      <c r="A6827" s="30">
        <v>2013</v>
      </c>
      <c r="B6827" s="3" t="s">
        <v>23</v>
      </c>
      <c r="C6827" s="3" t="s">
        <v>90</v>
      </c>
      <c r="D6827" s="3" t="s">
        <v>90</v>
      </c>
      <c r="E6827" s="3">
        <v>57</v>
      </c>
      <c r="F6827" s="3">
        <v>57</v>
      </c>
      <c r="G6827" s="3">
        <v>57</v>
      </c>
      <c r="H6827" s="3">
        <v>246410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 t="str">
        <f>B6827&amp;" | "&amp;C6827&amp;" | "&amp;D6827</f>
        <v>documentazione_amministrativa / altri_documenti | MESSAGGIO RIFIUTO FLUSSO | MESSAGGIO RIFIUTO FLUSSO</v>
      </c>
      <c r="Q6827" s="3" t="str">
        <f>VLOOKUP(P6827,'Classificazione UD'!A:B,2,FALSE)</f>
        <v>Ordinativo</v>
      </c>
    </row>
    <row r="6828" spans="1:17" ht="15" customHeight="1" x14ac:dyDescent="0.25">
      <c r="A6828" s="30">
        <v>2010</v>
      </c>
      <c r="B6828" s="3" t="s">
        <v>118</v>
      </c>
      <c r="C6828" s="3" t="s">
        <v>222</v>
      </c>
      <c r="D6828" s="3" t="s">
        <v>222</v>
      </c>
      <c r="E6828" s="3">
        <v>16</v>
      </c>
      <c r="F6828" s="3">
        <v>16</v>
      </c>
      <c r="G6828" s="3">
        <v>16</v>
      </c>
      <c r="H6828" s="3">
        <v>5800161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 t="str">
        <f>B6828&amp;" | "&amp;C6828&amp;" | "&amp;D6828</f>
        <v>documentazione_amministrativa / decreti_ordinanze | Ordinanze presidenziali | Ordinanze presidenziali</v>
      </c>
      <c r="Q6828" s="3" t="str">
        <f>VLOOKUP(P6828,'Classificazione UD'!A:B,2,FALSE)</f>
        <v>Amministrativo</v>
      </c>
    </row>
    <row r="6829" spans="1:17" ht="15" customHeight="1" x14ac:dyDescent="0.25">
      <c r="A6829" s="30">
        <v>2004</v>
      </c>
      <c r="B6829" s="3" t="s">
        <v>36</v>
      </c>
      <c r="C6829" s="3" t="s">
        <v>223</v>
      </c>
      <c r="D6829" s="3" t="s">
        <v>223</v>
      </c>
      <c r="E6829" s="3">
        <v>1040</v>
      </c>
      <c r="F6829" s="3">
        <v>1040</v>
      </c>
      <c r="G6829" s="3">
        <v>1040</v>
      </c>
      <c r="H6829" s="3">
        <v>115080601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 t="str">
        <f>B6829&amp;" | "&amp;C6829&amp;" | "&amp;D6829</f>
        <v>documentazione_amministrativa / documenti_protocollati | Documenti informatici registrati al Protocollo Generale | Documenti informatici registrati al Protocollo Generale</v>
      </c>
      <c r="Q6829" s="3" t="str">
        <f>VLOOKUP(P6829,'Classificazione UD'!A:B,2,FALSE)</f>
        <v>Protocollo</v>
      </c>
    </row>
    <row r="6830" spans="1:17" ht="15" customHeight="1" x14ac:dyDescent="0.25">
      <c r="A6830" s="30">
        <v>2005</v>
      </c>
      <c r="B6830" s="3" t="s">
        <v>36</v>
      </c>
      <c r="C6830" s="3" t="s">
        <v>223</v>
      </c>
      <c r="D6830" s="3" t="s">
        <v>223</v>
      </c>
      <c r="E6830" s="3">
        <v>671</v>
      </c>
      <c r="F6830" s="3">
        <v>672</v>
      </c>
      <c r="G6830" s="3">
        <v>672</v>
      </c>
      <c r="H6830" s="3">
        <v>120353142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 t="str">
        <f>B6830&amp;" | "&amp;C6830&amp;" | "&amp;D6830</f>
        <v>documentazione_amministrativa / documenti_protocollati | Documenti informatici registrati al Protocollo Generale | Documenti informatici registrati al Protocollo Generale</v>
      </c>
      <c r="Q6830" s="3" t="str">
        <f>VLOOKUP(P6830,'Classificazione UD'!A:B,2,FALSE)</f>
        <v>Protocollo</v>
      </c>
    </row>
    <row r="6831" spans="1:17" ht="15" customHeight="1" x14ac:dyDescent="0.25">
      <c r="A6831" s="30">
        <v>2006</v>
      </c>
      <c r="B6831" s="3" t="s">
        <v>36</v>
      </c>
      <c r="C6831" s="3" t="s">
        <v>223</v>
      </c>
      <c r="D6831" s="3" t="s">
        <v>223</v>
      </c>
      <c r="E6831" s="3">
        <v>294</v>
      </c>
      <c r="F6831" s="3">
        <v>294</v>
      </c>
      <c r="G6831" s="3">
        <v>294</v>
      </c>
      <c r="H6831" s="3">
        <v>43644542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 t="str">
        <f>B6831&amp;" | "&amp;C6831&amp;" | "&amp;D6831</f>
        <v>documentazione_amministrativa / documenti_protocollati | Documenti informatici registrati al Protocollo Generale | Documenti informatici registrati al Protocollo Generale</v>
      </c>
      <c r="Q6831" s="3" t="str">
        <f>VLOOKUP(P6831,'Classificazione UD'!A:B,2,FALSE)</f>
        <v>Protocollo</v>
      </c>
    </row>
    <row r="6832" spans="1:17" ht="15" customHeight="1" x14ac:dyDescent="0.25">
      <c r="A6832" s="30">
        <v>2007</v>
      </c>
      <c r="B6832" s="3" t="s">
        <v>36</v>
      </c>
      <c r="C6832" s="3" t="s">
        <v>223</v>
      </c>
      <c r="D6832" s="3" t="s">
        <v>223</v>
      </c>
      <c r="E6832" s="3">
        <v>306</v>
      </c>
      <c r="F6832" s="3">
        <v>376</v>
      </c>
      <c r="G6832" s="3">
        <v>376</v>
      </c>
      <c r="H6832" s="3">
        <v>83669545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 t="str">
        <f>B6832&amp;" | "&amp;C6832&amp;" | "&amp;D6832</f>
        <v>documentazione_amministrativa / documenti_protocollati | Documenti informatici registrati al Protocollo Generale | Documenti informatici registrati al Protocollo Generale</v>
      </c>
      <c r="Q6832" s="3" t="str">
        <f>VLOOKUP(P6832,'Classificazione UD'!A:B,2,FALSE)</f>
        <v>Protocollo</v>
      </c>
    </row>
    <row r="6833" spans="1:17" ht="15" customHeight="1" x14ac:dyDescent="0.25">
      <c r="A6833" s="30">
        <v>2008</v>
      </c>
      <c r="B6833" s="3" t="s">
        <v>36</v>
      </c>
      <c r="C6833" s="3" t="s">
        <v>223</v>
      </c>
      <c r="D6833" s="3" t="s">
        <v>223</v>
      </c>
      <c r="E6833" s="3">
        <v>238</v>
      </c>
      <c r="F6833" s="3">
        <v>379</v>
      </c>
      <c r="G6833" s="3">
        <v>379</v>
      </c>
      <c r="H6833" s="3">
        <v>214788023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 t="str">
        <f>B6833&amp;" | "&amp;C6833&amp;" | "&amp;D6833</f>
        <v>documentazione_amministrativa / documenti_protocollati | Documenti informatici registrati al Protocollo Generale | Documenti informatici registrati al Protocollo Generale</v>
      </c>
      <c r="Q6833" s="3" t="str">
        <f>VLOOKUP(P6833,'Classificazione UD'!A:B,2,FALSE)</f>
        <v>Protocollo</v>
      </c>
    </row>
    <row r="6834" spans="1:17" ht="15" customHeight="1" x14ac:dyDescent="0.25">
      <c r="A6834" s="30">
        <v>2009</v>
      </c>
      <c r="B6834" s="3" t="s">
        <v>36</v>
      </c>
      <c r="C6834" s="3" t="s">
        <v>223</v>
      </c>
      <c r="D6834" s="3" t="s">
        <v>223</v>
      </c>
      <c r="E6834" s="3">
        <v>239</v>
      </c>
      <c r="F6834" s="3">
        <v>402</v>
      </c>
      <c r="G6834" s="3">
        <v>402</v>
      </c>
      <c r="H6834" s="3">
        <v>83910438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 t="str">
        <f>B6834&amp;" | "&amp;C6834&amp;" | "&amp;D6834</f>
        <v>documentazione_amministrativa / documenti_protocollati | Documenti informatici registrati al Protocollo Generale | Documenti informatici registrati al Protocollo Generale</v>
      </c>
      <c r="Q6834" s="3" t="str">
        <f>VLOOKUP(P6834,'Classificazione UD'!A:B,2,FALSE)</f>
        <v>Protocollo</v>
      </c>
    </row>
    <row r="6835" spans="1:17" ht="15" customHeight="1" x14ac:dyDescent="0.25">
      <c r="A6835" s="30">
        <v>2010</v>
      </c>
      <c r="B6835" s="3" t="s">
        <v>36</v>
      </c>
      <c r="C6835" s="3" t="s">
        <v>223</v>
      </c>
      <c r="D6835" s="3" t="s">
        <v>223</v>
      </c>
      <c r="E6835" s="3">
        <v>529</v>
      </c>
      <c r="F6835" s="3">
        <v>1789</v>
      </c>
      <c r="G6835" s="3">
        <v>1789</v>
      </c>
      <c r="H6835" s="3">
        <v>253398960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 t="str">
        <f>B6835&amp;" | "&amp;C6835&amp;" | "&amp;D6835</f>
        <v>documentazione_amministrativa / documenti_protocollati | Documenti informatici registrati al Protocollo Generale | Documenti informatici registrati al Protocollo Generale</v>
      </c>
      <c r="Q6835" s="3" t="str">
        <f>VLOOKUP(P6835,'Classificazione UD'!A:B,2,FALSE)</f>
        <v>Protocollo</v>
      </c>
    </row>
    <row r="6836" spans="1:17" ht="15" customHeight="1" x14ac:dyDescent="0.25">
      <c r="A6836" s="30">
        <v>2011</v>
      </c>
      <c r="B6836" s="3" t="s">
        <v>36</v>
      </c>
      <c r="C6836" s="3" t="s">
        <v>223</v>
      </c>
      <c r="D6836" s="3" t="s">
        <v>223</v>
      </c>
      <c r="E6836" s="3">
        <v>998</v>
      </c>
      <c r="F6836" s="3">
        <v>3721</v>
      </c>
      <c r="G6836" s="3">
        <v>3721</v>
      </c>
      <c r="H6836" s="3">
        <v>484938709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 t="str">
        <f>B6836&amp;" | "&amp;C6836&amp;" | "&amp;D6836</f>
        <v>documentazione_amministrativa / documenti_protocollati | Documenti informatici registrati al Protocollo Generale | Documenti informatici registrati al Protocollo Generale</v>
      </c>
      <c r="Q6836" s="3" t="str">
        <f>VLOOKUP(P6836,'Classificazione UD'!A:B,2,FALSE)</f>
        <v>Protocollo</v>
      </c>
    </row>
    <row r="6837" spans="1:17" ht="15" customHeight="1" x14ac:dyDescent="0.25">
      <c r="A6837" s="30">
        <v>2012</v>
      </c>
      <c r="B6837" s="3" t="s">
        <v>36</v>
      </c>
      <c r="C6837" s="3" t="s">
        <v>223</v>
      </c>
      <c r="D6837" s="3" t="s">
        <v>223</v>
      </c>
      <c r="E6837" s="3">
        <v>2425</v>
      </c>
      <c r="F6837" s="3">
        <v>9181</v>
      </c>
      <c r="G6837" s="3">
        <v>9181</v>
      </c>
      <c r="H6837" s="3">
        <v>2812155791</v>
      </c>
      <c r="I6837" s="3">
        <v>2</v>
      </c>
      <c r="J6837" s="3">
        <v>2</v>
      </c>
      <c r="K6837" s="3">
        <v>1356884952</v>
      </c>
      <c r="L6837" s="3">
        <v>0</v>
      </c>
      <c r="M6837" s="3">
        <v>0</v>
      </c>
      <c r="N6837" s="3">
        <v>0</v>
      </c>
      <c r="O6837" s="3">
        <v>0</v>
      </c>
      <c r="P6837" s="3" t="str">
        <f>B6837&amp;" | "&amp;C6837&amp;" | "&amp;D6837</f>
        <v>documentazione_amministrativa / documenti_protocollati | Documenti informatici registrati al Protocollo Generale | Documenti informatici registrati al Protocollo Generale</v>
      </c>
      <c r="Q6837" s="3" t="str">
        <f>VLOOKUP(P6837,'Classificazione UD'!A:B,2,FALSE)</f>
        <v>Protocollo</v>
      </c>
    </row>
    <row r="6838" spans="1:17" ht="15" customHeight="1" x14ac:dyDescent="0.25">
      <c r="A6838" s="30">
        <v>2013</v>
      </c>
      <c r="B6838" s="3" t="s">
        <v>36</v>
      </c>
      <c r="C6838" s="3" t="s">
        <v>223</v>
      </c>
      <c r="D6838" s="3" t="s">
        <v>223</v>
      </c>
      <c r="E6838" s="3">
        <v>12139</v>
      </c>
      <c r="F6838" s="3">
        <v>44916</v>
      </c>
      <c r="G6838" s="3">
        <v>44916</v>
      </c>
      <c r="H6838" s="3">
        <v>6001434884</v>
      </c>
      <c r="I6838" s="3">
        <v>244</v>
      </c>
      <c r="J6838" s="3">
        <v>244</v>
      </c>
      <c r="K6838" s="3">
        <v>7046325075</v>
      </c>
      <c r="L6838" s="3">
        <v>0</v>
      </c>
      <c r="M6838" s="3">
        <v>0</v>
      </c>
      <c r="N6838" s="3">
        <v>0</v>
      </c>
      <c r="O6838" s="3">
        <v>0</v>
      </c>
      <c r="P6838" s="3" t="str">
        <f>B6838&amp;" | "&amp;C6838&amp;" | "&amp;D6838</f>
        <v>documentazione_amministrativa / documenti_protocollati | Documenti informatici registrati al Protocollo Generale | Documenti informatici registrati al Protocollo Generale</v>
      </c>
      <c r="Q6838" s="3" t="str">
        <f>VLOOKUP(P6838,'Classificazione UD'!A:B,2,FALSE)</f>
        <v>Protocollo</v>
      </c>
    </row>
    <row r="6839" spans="1:17" ht="15" customHeight="1" x14ac:dyDescent="0.25">
      <c r="A6839" s="30">
        <v>2014</v>
      </c>
      <c r="B6839" s="3" t="s">
        <v>36</v>
      </c>
      <c r="C6839" s="3" t="s">
        <v>223</v>
      </c>
      <c r="D6839" s="3" t="s">
        <v>223</v>
      </c>
      <c r="E6839" s="3">
        <v>23079</v>
      </c>
      <c r="F6839" s="3">
        <v>96747</v>
      </c>
      <c r="G6839" s="3">
        <v>96747</v>
      </c>
      <c r="H6839" s="3">
        <v>14995956973</v>
      </c>
      <c r="I6839" s="3">
        <v>36</v>
      </c>
      <c r="J6839" s="3">
        <v>36</v>
      </c>
      <c r="K6839" s="3">
        <v>352662017</v>
      </c>
      <c r="L6839" s="3">
        <v>0</v>
      </c>
      <c r="M6839" s="3">
        <v>0</v>
      </c>
      <c r="N6839" s="3">
        <v>0</v>
      </c>
      <c r="O6839" s="3">
        <v>0</v>
      </c>
      <c r="P6839" s="3" t="str">
        <f>B6839&amp;" | "&amp;C6839&amp;" | "&amp;D6839</f>
        <v>documentazione_amministrativa / documenti_protocollati | Documenti informatici registrati al Protocollo Generale | Documenti informatici registrati al Protocollo Generale</v>
      </c>
      <c r="Q6839" s="3" t="str">
        <f>VLOOKUP(P6839,'Classificazione UD'!A:B,2,FALSE)</f>
        <v>Protocollo</v>
      </c>
    </row>
    <row r="6840" spans="1:17" ht="15" customHeight="1" x14ac:dyDescent="0.25">
      <c r="A6840" s="30">
        <v>2015</v>
      </c>
      <c r="B6840" s="3" t="s">
        <v>36</v>
      </c>
      <c r="C6840" s="3" t="s">
        <v>223</v>
      </c>
      <c r="D6840" s="3" t="s">
        <v>223</v>
      </c>
      <c r="E6840" s="3">
        <v>28969</v>
      </c>
      <c r="F6840" s="3">
        <v>119811</v>
      </c>
      <c r="G6840" s="3">
        <v>119811</v>
      </c>
      <c r="H6840" s="3">
        <v>19983550123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 t="str">
        <f>B6840&amp;" | "&amp;C6840&amp;" | "&amp;D6840</f>
        <v>documentazione_amministrativa / documenti_protocollati | Documenti informatici registrati al Protocollo Generale | Documenti informatici registrati al Protocollo Generale</v>
      </c>
      <c r="Q6840" s="3" t="str">
        <f>VLOOKUP(P6840,'Classificazione UD'!A:B,2,FALSE)</f>
        <v>Protocollo</v>
      </c>
    </row>
    <row r="6841" spans="1:17" ht="15" customHeight="1" x14ac:dyDescent="0.25">
      <c r="A6841" s="30">
        <v>2016</v>
      </c>
      <c r="B6841" s="3" t="s">
        <v>36</v>
      </c>
      <c r="C6841" s="3" t="s">
        <v>223</v>
      </c>
      <c r="D6841" s="3" t="s">
        <v>223</v>
      </c>
      <c r="E6841" s="3">
        <v>14392</v>
      </c>
      <c r="F6841" s="3">
        <v>76188</v>
      </c>
      <c r="G6841" s="3">
        <v>76188</v>
      </c>
      <c r="H6841" s="3">
        <v>23197961362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 t="str">
        <f>B6841&amp;" | "&amp;C6841&amp;" | "&amp;D6841</f>
        <v>documentazione_amministrativa / documenti_protocollati | Documenti informatici registrati al Protocollo Generale | Documenti informatici registrati al Protocollo Generale</v>
      </c>
      <c r="Q6841" s="3" t="str">
        <f>VLOOKUP(P6841,'Classificazione UD'!A:B,2,FALSE)</f>
        <v>Protocollo</v>
      </c>
    </row>
    <row r="6842" spans="1:17" ht="15" customHeight="1" x14ac:dyDescent="0.25">
      <c r="A6842" s="30">
        <v>2010</v>
      </c>
      <c r="B6842" s="3" t="s">
        <v>17</v>
      </c>
      <c r="C6842" s="3" t="s">
        <v>65</v>
      </c>
      <c r="D6842" s="3" t="s">
        <v>66</v>
      </c>
      <c r="E6842" s="3">
        <v>3246</v>
      </c>
      <c r="F6842" s="3">
        <v>16956</v>
      </c>
      <c r="G6842" s="3">
        <v>16956</v>
      </c>
      <c r="H6842" s="3">
        <v>71635953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 t="str">
        <f>B6842&amp;" | "&amp;C6842&amp;" | "&amp;D6842</f>
        <v>documentazione_amministrativa / documentazione_contabile | REVERSALE | EMISSIONE_REVERSALE</v>
      </c>
      <c r="Q6842" s="3" t="str">
        <f>VLOOKUP(P6842,'Classificazione UD'!A:B,2,FALSE)</f>
        <v>Ordinativo</v>
      </c>
    </row>
    <row r="6843" spans="1:17" ht="15" customHeight="1" x14ac:dyDescent="0.25">
      <c r="A6843" s="30">
        <v>2011</v>
      </c>
      <c r="B6843" s="3" t="s">
        <v>17</v>
      </c>
      <c r="C6843" s="3" t="s">
        <v>65</v>
      </c>
      <c r="D6843" s="3" t="s">
        <v>170</v>
      </c>
      <c r="E6843" s="3">
        <v>12</v>
      </c>
      <c r="F6843" s="3">
        <v>131</v>
      </c>
      <c r="G6843" s="3">
        <v>131</v>
      </c>
      <c r="H6843" s="3">
        <v>653420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 t="str">
        <f>B6843&amp;" | "&amp;C6843&amp;" | "&amp;D6843</f>
        <v>documentazione_amministrativa / documentazione_contabile | REVERSALE | ANNULLO_REVERSALE</v>
      </c>
      <c r="Q6843" s="3" t="str">
        <f>VLOOKUP(P6843,'Classificazione UD'!A:B,2,FALSE)</f>
        <v>Ordinativo</v>
      </c>
    </row>
    <row r="6844" spans="1:17" ht="15" customHeight="1" x14ac:dyDescent="0.25">
      <c r="A6844" s="30">
        <v>2011</v>
      </c>
      <c r="B6844" s="3" t="s">
        <v>17</v>
      </c>
      <c r="C6844" s="3" t="s">
        <v>65</v>
      </c>
      <c r="D6844" s="3" t="s">
        <v>66</v>
      </c>
      <c r="E6844" s="3">
        <v>3357</v>
      </c>
      <c r="F6844" s="3">
        <v>18366</v>
      </c>
      <c r="G6844" s="3">
        <v>18366</v>
      </c>
      <c r="H6844" s="3">
        <v>89361614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 t="str">
        <f>B6844&amp;" | "&amp;C6844&amp;" | "&amp;D6844</f>
        <v>documentazione_amministrativa / documentazione_contabile | REVERSALE | EMISSIONE_REVERSALE</v>
      </c>
      <c r="Q6844" s="3" t="str">
        <f>VLOOKUP(P6844,'Classificazione UD'!A:B,2,FALSE)</f>
        <v>Ordinativo</v>
      </c>
    </row>
    <row r="6845" spans="1:17" ht="15" customHeight="1" x14ac:dyDescent="0.25">
      <c r="A6845" s="30">
        <v>2011</v>
      </c>
      <c r="B6845" s="3" t="s">
        <v>17</v>
      </c>
      <c r="C6845" s="3" t="s">
        <v>65</v>
      </c>
      <c r="D6845" s="3" t="s">
        <v>61</v>
      </c>
      <c r="E6845" s="3">
        <v>2</v>
      </c>
      <c r="F6845" s="3">
        <v>10</v>
      </c>
      <c r="G6845" s="3">
        <v>10</v>
      </c>
      <c r="H6845" s="3">
        <v>49346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 t="str">
        <f>B6845&amp;" | "&amp;C6845&amp;" | "&amp;D6845</f>
        <v>documentazione_amministrativa / documentazione_contabile | REVERSALE | Ricevuta di Carico OK</v>
      </c>
      <c r="Q6845" s="3" t="str">
        <f>VLOOKUP(P6845,'Classificazione UD'!A:B,2,FALSE)</f>
        <v>Ordinativo</v>
      </c>
    </row>
    <row r="6846" spans="1:17" ht="15" customHeight="1" x14ac:dyDescent="0.25">
      <c r="A6846" s="30">
        <v>2011</v>
      </c>
      <c r="B6846" s="3" t="s">
        <v>17</v>
      </c>
      <c r="C6846" s="3" t="s">
        <v>65</v>
      </c>
      <c r="D6846" s="3" t="s">
        <v>67</v>
      </c>
      <c r="E6846" s="3">
        <v>4</v>
      </c>
      <c r="F6846" s="3">
        <v>22</v>
      </c>
      <c r="G6846" s="3">
        <v>22</v>
      </c>
      <c r="H6846" s="3">
        <v>107538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 t="str">
        <f>B6846&amp;" | "&amp;C6846&amp;" | "&amp;D6846</f>
        <v>documentazione_amministrativa / documentazione_contabile | REVERSALE | Ricevuta di Esecuzione OK</v>
      </c>
      <c r="Q6846" s="3" t="str">
        <f>VLOOKUP(P6846,'Classificazione UD'!A:B,2,FALSE)</f>
        <v>Ordinativo</v>
      </c>
    </row>
    <row r="6847" spans="1:17" ht="15" customHeight="1" x14ac:dyDescent="0.25">
      <c r="A6847" s="30">
        <v>2011</v>
      </c>
      <c r="B6847" s="3" t="s">
        <v>17</v>
      </c>
      <c r="C6847" s="3" t="s">
        <v>65</v>
      </c>
      <c r="D6847" s="3" t="s">
        <v>171</v>
      </c>
      <c r="E6847" s="3">
        <v>8</v>
      </c>
      <c r="F6847" s="3">
        <v>75</v>
      </c>
      <c r="G6847" s="3">
        <v>75</v>
      </c>
      <c r="H6847" s="3">
        <v>366537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 t="str">
        <f>B6847&amp;" | "&amp;C6847&amp;" | "&amp;D6847</f>
        <v>documentazione_amministrativa / documentazione_contabile | REVERSALE | VARIAZIONE_REVERSALE</v>
      </c>
      <c r="Q6847" s="3" t="str">
        <f>VLOOKUP(P6847,'Classificazione UD'!A:B,2,FALSE)</f>
        <v>Ordinativo</v>
      </c>
    </row>
    <row r="6848" spans="1:17" ht="15" customHeight="1" x14ac:dyDescent="0.25">
      <c r="A6848" s="30">
        <v>2012</v>
      </c>
      <c r="B6848" s="3" t="s">
        <v>17</v>
      </c>
      <c r="C6848" s="3" t="s">
        <v>65</v>
      </c>
      <c r="D6848" s="3" t="s">
        <v>170</v>
      </c>
      <c r="E6848" s="3">
        <v>12</v>
      </c>
      <c r="F6848" s="3">
        <v>104</v>
      </c>
      <c r="G6848" s="3">
        <v>104</v>
      </c>
      <c r="H6848" s="3">
        <v>531817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 t="str">
        <f>B6848&amp;" | "&amp;C6848&amp;" | "&amp;D6848</f>
        <v>documentazione_amministrativa / documentazione_contabile | REVERSALE | ANNULLO_REVERSALE</v>
      </c>
      <c r="Q6848" s="3" t="str">
        <f>VLOOKUP(P6848,'Classificazione UD'!A:B,2,FALSE)</f>
        <v>Ordinativo</v>
      </c>
    </row>
    <row r="6849" spans="1:17" ht="15" customHeight="1" x14ac:dyDescent="0.25">
      <c r="A6849" s="30">
        <v>2012</v>
      </c>
      <c r="B6849" s="3" t="s">
        <v>17</v>
      </c>
      <c r="C6849" s="3" t="s">
        <v>65</v>
      </c>
      <c r="D6849" s="3" t="s">
        <v>66</v>
      </c>
      <c r="E6849" s="3">
        <v>2664</v>
      </c>
      <c r="F6849" s="3">
        <v>13639</v>
      </c>
      <c r="G6849" s="3">
        <v>13639</v>
      </c>
      <c r="H6849" s="3">
        <v>67408767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 t="str">
        <f>B6849&amp;" | "&amp;C6849&amp;" | "&amp;D6849</f>
        <v>documentazione_amministrativa / documentazione_contabile | REVERSALE | EMISSIONE_REVERSALE</v>
      </c>
      <c r="Q6849" s="3" t="str">
        <f>VLOOKUP(P6849,'Classificazione UD'!A:B,2,FALSE)</f>
        <v>Ordinativo</v>
      </c>
    </row>
    <row r="6850" spans="1:17" ht="15" customHeight="1" x14ac:dyDescent="0.25">
      <c r="A6850" s="30">
        <v>2012</v>
      </c>
      <c r="B6850" s="3" t="s">
        <v>17</v>
      </c>
      <c r="C6850" s="3" t="s">
        <v>65</v>
      </c>
      <c r="D6850" s="3" t="s">
        <v>171</v>
      </c>
      <c r="E6850" s="3">
        <v>84</v>
      </c>
      <c r="F6850" s="3">
        <v>1014</v>
      </c>
      <c r="G6850" s="3">
        <v>1014</v>
      </c>
      <c r="H6850" s="3">
        <v>4974832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 t="str">
        <f>B6850&amp;" | "&amp;C6850&amp;" | "&amp;D6850</f>
        <v>documentazione_amministrativa / documentazione_contabile | REVERSALE | VARIAZIONE_REVERSALE</v>
      </c>
      <c r="Q6850" s="3" t="str">
        <f>VLOOKUP(P6850,'Classificazione UD'!A:B,2,FALSE)</f>
        <v>Ordinativo</v>
      </c>
    </row>
    <row r="6851" spans="1:17" ht="15" customHeight="1" x14ac:dyDescent="0.25">
      <c r="A6851" s="30">
        <v>2013</v>
      </c>
      <c r="B6851" s="3" t="s">
        <v>17</v>
      </c>
      <c r="C6851" s="3" t="s">
        <v>65</v>
      </c>
      <c r="D6851" s="3" t="s">
        <v>65</v>
      </c>
      <c r="E6851" s="3">
        <v>2961</v>
      </c>
      <c r="F6851" s="3">
        <v>2961</v>
      </c>
      <c r="G6851" s="3">
        <v>2961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 t="str">
        <f>B6851&amp;" | "&amp;C6851&amp;" | "&amp;D6851</f>
        <v>documentazione_amministrativa / documentazione_contabile | REVERSALE | REVERSALE</v>
      </c>
      <c r="Q6851" s="3" t="str">
        <f>VLOOKUP(P6851,'Classificazione UD'!A:B,2,FALSE)</f>
        <v>Ordinativo</v>
      </c>
    </row>
    <row r="6852" spans="1:17" ht="15" customHeight="1" x14ac:dyDescent="0.25">
      <c r="A6852" s="30">
        <v>2010</v>
      </c>
      <c r="B6852" s="3" t="s">
        <v>44</v>
      </c>
      <c r="C6852" s="3" t="s">
        <v>224</v>
      </c>
      <c r="D6852" s="3" t="s">
        <v>224</v>
      </c>
      <c r="E6852" s="3">
        <v>2</v>
      </c>
      <c r="F6852" s="3">
        <v>2</v>
      </c>
      <c r="G6852" s="3">
        <v>2</v>
      </c>
      <c r="H6852" s="3">
        <v>186187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 t="str">
        <f>B6852&amp;" | "&amp;C6852&amp;" | "&amp;D6852</f>
        <v>documentazione_amministrativa / deliberazioni | Verbali di Giunta | Verbali di Giunta</v>
      </c>
      <c r="Q6852" s="3" t="str">
        <f>VLOOKUP(P6852,'Classificazione UD'!A:B,2,FALSE)</f>
        <v>Amministrativo</v>
      </c>
    </row>
    <row r="6853" spans="1:17" ht="15" customHeight="1" x14ac:dyDescent="0.25">
      <c r="A6853" s="30">
        <v>2011</v>
      </c>
      <c r="B6853" s="3" t="s">
        <v>44</v>
      </c>
      <c r="C6853" s="3" t="s">
        <v>224</v>
      </c>
      <c r="D6853" s="3" t="s">
        <v>224</v>
      </c>
      <c r="E6853" s="3">
        <v>3</v>
      </c>
      <c r="F6853" s="3">
        <v>4</v>
      </c>
      <c r="G6853" s="3">
        <v>4</v>
      </c>
      <c r="H6853" s="3">
        <v>7057825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 t="str">
        <f>B6853&amp;" | "&amp;C6853&amp;" | "&amp;D6853</f>
        <v>documentazione_amministrativa / deliberazioni | Verbali di Giunta | Verbali di Giunta</v>
      </c>
      <c r="Q6853" s="3" t="str">
        <f>VLOOKUP(P6853,'Classificazione UD'!A:B,2,FALSE)</f>
        <v>Amministrativo</v>
      </c>
    </row>
    <row r="6854" spans="1:17" ht="15" customHeight="1" x14ac:dyDescent="0.25">
      <c r="A6854" s="30">
        <v>2012</v>
      </c>
      <c r="B6854" s="3" t="s">
        <v>44</v>
      </c>
      <c r="C6854" s="3" t="s">
        <v>224</v>
      </c>
      <c r="D6854" s="3" t="s">
        <v>224</v>
      </c>
      <c r="E6854" s="3">
        <v>3</v>
      </c>
      <c r="F6854" s="3">
        <v>3</v>
      </c>
      <c r="G6854" s="3">
        <v>3</v>
      </c>
      <c r="H6854" s="3">
        <v>253474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 t="str">
        <f>B6854&amp;" | "&amp;C6854&amp;" | "&amp;D6854</f>
        <v>documentazione_amministrativa / deliberazioni | Verbali di Giunta | Verbali di Giunta</v>
      </c>
      <c r="Q6854" s="3" t="str">
        <f>VLOOKUP(P6854,'Classificazione UD'!A:B,2,FALSE)</f>
        <v>Amministrativo</v>
      </c>
    </row>
    <row r="6855" spans="1:17" ht="15" customHeight="1" x14ac:dyDescent="0.25">
      <c r="A6855" s="30">
        <v>2014</v>
      </c>
      <c r="B6855" s="3" t="s">
        <v>44</v>
      </c>
      <c r="C6855" s="3" t="s">
        <v>224</v>
      </c>
      <c r="D6855" s="3" t="s">
        <v>224</v>
      </c>
      <c r="E6855" s="3">
        <v>4</v>
      </c>
      <c r="F6855" s="3">
        <v>4</v>
      </c>
      <c r="G6855" s="3">
        <v>4</v>
      </c>
      <c r="H6855" s="3">
        <v>272568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 t="str">
        <f>B6855&amp;" | "&amp;C6855&amp;" | "&amp;D6855</f>
        <v>documentazione_amministrativa / deliberazioni | Verbali di Giunta | Verbali di Giunta</v>
      </c>
      <c r="Q6855" s="3" t="str">
        <f>VLOOKUP(P6855,'Classificazione UD'!A:B,2,FALSE)</f>
        <v>Amministrativo</v>
      </c>
    </row>
    <row r="6856" spans="1:17" ht="15" customHeight="1" x14ac:dyDescent="0.25">
      <c r="A6856" s="30">
        <v>2010</v>
      </c>
      <c r="B6856" s="3" t="s">
        <v>48</v>
      </c>
      <c r="C6856" s="3" t="s">
        <v>205</v>
      </c>
      <c r="D6856" s="3" t="s">
        <v>205</v>
      </c>
      <c r="E6856" s="3">
        <v>4677</v>
      </c>
      <c r="F6856" s="3">
        <v>13475</v>
      </c>
      <c r="G6856" s="3">
        <v>13475</v>
      </c>
      <c r="H6856" s="3">
        <v>2166885061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 t="str">
        <f>B6856&amp;" | "&amp;C6856&amp;" | "&amp;D6856</f>
        <v>documentazione_amministrativa / determinazioni | DETERMINA DIRIGENZIALE | DETERMINA DIRIGENZIALE</v>
      </c>
      <c r="Q6856" s="3" t="str">
        <f>VLOOKUP(P6856,'Classificazione UD'!A:B,2,FALSE)</f>
        <v>Amministrativo</v>
      </c>
    </row>
    <row r="6857" spans="1:17" ht="15" customHeight="1" x14ac:dyDescent="0.25">
      <c r="A6857" s="30">
        <v>2011</v>
      </c>
      <c r="B6857" s="3" t="s">
        <v>48</v>
      </c>
      <c r="C6857" s="3" t="s">
        <v>205</v>
      </c>
      <c r="D6857" s="3" t="s">
        <v>205</v>
      </c>
      <c r="E6857" s="3">
        <v>4478</v>
      </c>
      <c r="F6857" s="3">
        <v>9025</v>
      </c>
      <c r="G6857" s="3">
        <v>9025</v>
      </c>
      <c r="H6857" s="3">
        <v>2307271042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 t="str">
        <f>B6857&amp;" | "&amp;C6857&amp;" | "&amp;D6857</f>
        <v>documentazione_amministrativa / determinazioni | DETERMINA DIRIGENZIALE | DETERMINA DIRIGENZIALE</v>
      </c>
      <c r="Q6857" s="3" t="str">
        <f>VLOOKUP(P6857,'Classificazione UD'!A:B,2,FALSE)</f>
        <v>Amministrativo</v>
      </c>
    </row>
    <row r="6858" spans="1:17" ht="15" customHeight="1" x14ac:dyDescent="0.25">
      <c r="A6858" s="30">
        <v>2012</v>
      </c>
      <c r="B6858" s="3" t="s">
        <v>48</v>
      </c>
      <c r="C6858" s="3" t="s">
        <v>205</v>
      </c>
      <c r="D6858" s="3" t="s">
        <v>205</v>
      </c>
      <c r="E6858" s="3">
        <v>4326</v>
      </c>
      <c r="F6858" s="3">
        <v>7373</v>
      </c>
      <c r="G6858" s="3">
        <v>7373</v>
      </c>
      <c r="H6858" s="3">
        <v>1877647734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 t="str">
        <f>B6858&amp;" | "&amp;C6858&amp;" | "&amp;D6858</f>
        <v>documentazione_amministrativa / determinazioni | DETERMINA DIRIGENZIALE | DETERMINA DIRIGENZIALE</v>
      </c>
      <c r="Q6858" s="3" t="str">
        <f>VLOOKUP(P6858,'Classificazione UD'!A:B,2,FALSE)</f>
        <v>Amministrativo</v>
      </c>
    </row>
    <row r="6859" spans="1:17" ht="15" customHeight="1" x14ac:dyDescent="0.25">
      <c r="A6859" s="30">
        <v>2013</v>
      </c>
      <c r="B6859" s="3" t="s">
        <v>48</v>
      </c>
      <c r="C6859" s="3" t="s">
        <v>205</v>
      </c>
      <c r="D6859" s="3" t="s">
        <v>205</v>
      </c>
      <c r="E6859" s="3">
        <v>4170</v>
      </c>
      <c r="F6859" s="3">
        <v>5427</v>
      </c>
      <c r="G6859" s="3">
        <v>5427</v>
      </c>
      <c r="H6859" s="3">
        <v>775852702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 t="str">
        <f>B6859&amp;" | "&amp;C6859&amp;" | "&amp;D6859</f>
        <v>documentazione_amministrativa / determinazioni | DETERMINA DIRIGENZIALE | DETERMINA DIRIGENZIALE</v>
      </c>
      <c r="Q6859" s="3" t="str">
        <f>VLOOKUP(P6859,'Classificazione UD'!A:B,2,FALSE)</f>
        <v>Amministrativo</v>
      </c>
    </row>
    <row r="6860" spans="1:17" ht="15" customHeight="1" x14ac:dyDescent="0.25">
      <c r="A6860" s="30">
        <v>2014</v>
      </c>
      <c r="B6860" s="3" t="s">
        <v>48</v>
      </c>
      <c r="C6860" s="3" t="s">
        <v>205</v>
      </c>
      <c r="D6860" s="3" t="s">
        <v>205</v>
      </c>
      <c r="E6860" s="3">
        <v>3936</v>
      </c>
      <c r="F6860" s="3">
        <v>4996</v>
      </c>
      <c r="G6860" s="3">
        <v>4996</v>
      </c>
      <c r="H6860" s="3">
        <v>967666177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 t="str">
        <f>B6860&amp;" | "&amp;C6860&amp;" | "&amp;D6860</f>
        <v>documentazione_amministrativa / determinazioni | DETERMINA DIRIGENZIALE | DETERMINA DIRIGENZIALE</v>
      </c>
      <c r="Q6860" s="3" t="str">
        <f>VLOOKUP(P6860,'Classificazione UD'!A:B,2,FALSE)</f>
        <v>Amministrativo</v>
      </c>
    </row>
    <row r="6861" spans="1:17" ht="15" customHeight="1" x14ac:dyDescent="0.25">
      <c r="A6861" s="30">
        <v>2015</v>
      </c>
      <c r="B6861" s="3" t="s">
        <v>48</v>
      </c>
      <c r="C6861" s="3" t="s">
        <v>205</v>
      </c>
      <c r="D6861" s="3" t="s">
        <v>205</v>
      </c>
      <c r="E6861" s="3">
        <v>4079</v>
      </c>
      <c r="F6861" s="3">
        <v>5063</v>
      </c>
      <c r="G6861" s="3">
        <v>5063</v>
      </c>
      <c r="H6861" s="3">
        <v>1059364594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 t="str">
        <f>B6861&amp;" | "&amp;C6861&amp;" | "&amp;D6861</f>
        <v>documentazione_amministrativa / determinazioni | DETERMINA DIRIGENZIALE | DETERMINA DIRIGENZIALE</v>
      </c>
      <c r="Q6861" s="3" t="str">
        <f>VLOOKUP(P6861,'Classificazione UD'!A:B,2,FALSE)</f>
        <v>Amministrativo</v>
      </c>
    </row>
    <row r="6862" spans="1:17" ht="15" customHeight="1" x14ac:dyDescent="0.25">
      <c r="A6862" s="30">
        <v>2016</v>
      </c>
      <c r="B6862" s="3" t="s">
        <v>48</v>
      </c>
      <c r="C6862" s="3" t="s">
        <v>205</v>
      </c>
      <c r="D6862" s="3" t="s">
        <v>205</v>
      </c>
      <c r="E6862" s="3">
        <v>1422</v>
      </c>
      <c r="F6862" s="3">
        <v>1997</v>
      </c>
      <c r="G6862" s="3">
        <v>1997</v>
      </c>
      <c r="H6862" s="3">
        <v>381453169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 t="str">
        <f>B6862&amp;" | "&amp;C6862&amp;" | "&amp;D6862</f>
        <v>documentazione_amministrativa / determinazioni | DETERMINA DIRIGENZIALE | DETERMINA DIRIGENZIALE</v>
      </c>
      <c r="Q6862" s="3" t="str">
        <f>VLOOKUP(P6862,'Classificazione UD'!A:B,2,FALSE)</f>
        <v>Amministrativo</v>
      </c>
    </row>
    <row r="6863" spans="1:17" ht="15" customHeight="1" x14ac:dyDescent="0.25">
      <c r="A6863" s="30">
        <v>2010</v>
      </c>
      <c r="B6863" s="3" t="s">
        <v>118</v>
      </c>
      <c r="C6863" s="3" t="s">
        <v>225</v>
      </c>
      <c r="D6863" s="3" t="s">
        <v>225</v>
      </c>
      <c r="E6863" s="3">
        <v>61</v>
      </c>
      <c r="F6863" s="3">
        <v>123</v>
      </c>
      <c r="G6863" s="3">
        <v>123</v>
      </c>
      <c r="H6863" s="3">
        <v>10969335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 t="str">
        <f>B6863&amp;" | "&amp;C6863&amp;" | "&amp;D6863</f>
        <v>documentazione_amministrativa / decreti_ordinanze | PROVVEDIMENTO DEL PRESIDENTE DEL CONSIGLIO | PROVVEDIMENTO DEL PRESIDENTE DEL CONSIGLIO</v>
      </c>
      <c r="Q6863" s="3" t="str">
        <f>VLOOKUP(P6863,'Classificazione UD'!A:B,2,FALSE)</f>
        <v>Amministrativo</v>
      </c>
    </row>
    <row r="6864" spans="1:17" ht="15" customHeight="1" x14ac:dyDescent="0.25">
      <c r="A6864" s="30">
        <v>2011</v>
      </c>
      <c r="B6864" s="3" t="s">
        <v>118</v>
      </c>
      <c r="C6864" s="3" t="s">
        <v>225</v>
      </c>
      <c r="D6864" s="3" t="s">
        <v>225</v>
      </c>
      <c r="E6864" s="3">
        <v>49</v>
      </c>
      <c r="F6864" s="3">
        <v>54</v>
      </c>
      <c r="G6864" s="3">
        <v>54</v>
      </c>
      <c r="H6864" s="3">
        <v>6727724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 t="str">
        <f>B6864&amp;" | "&amp;C6864&amp;" | "&amp;D6864</f>
        <v>documentazione_amministrativa / decreti_ordinanze | PROVVEDIMENTO DEL PRESIDENTE DEL CONSIGLIO | PROVVEDIMENTO DEL PRESIDENTE DEL CONSIGLIO</v>
      </c>
      <c r="Q6864" s="3" t="str">
        <f>VLOOKUP(P6864,'Classificazione UD'!A:B,2,FALSE)</f>
        <v>Amministrativo</v>
      </c>
    </row>
    <row r="6865" spans="1:17" ht="15" customHeight="1" x14ac:dyDescent="0.25">
      <c r="A6865" s="30">
        <v>2012</v>
      </c>
      <c r="B6865" s="3" t="s">
        <v>118</v>
      </c>
      <c r="C6865" s="3" t="s">
        <v>225</v>
      </c>
      <c r="D6865" s="3" t="s">
        <v>225</v>
      </c>
      <c r="E6865" s="3">
        <v>55</v>
      </c>
      <c r="F6865" s="3">
        <v>56</v>
      </c>
      <c r="G6865" s="3">
        <v>56</v>
      </c>
      <c r="H6865" s="3">
        <v>7225695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 t="str">
        <f>B6865&amp;" | "&amp;C6865&amp;" | "&amp;D6865</f>
        <v>documentazione_amministrativa / decreti_ordinanze | PROVVEDIMENTO DEL PRESIDENTE DEL CONSIGLIO | PROVVEDIMENTO DEL PRESIDENTE DEL CONSIGLIO</v>
      </c>
      <c r="Q6865" s="3" t="str">
        <f>VLOOKUP(P6865,'Classificazione UD'!A:B,2,FALSE)</f>
        <v>Amministrativo</v>
      </c>
    </row>
    <row r="6866" spans="1:17" ht="15" customHeight="1" x14ac:dyDescent="0.25">
      <c r="A6866" s="30">
        <v>2013</v>
      </c>
      <c r="B6866" s="3" t="s">
        <v>118</v>
      </c>
      <c r="C6866" s="3" t="s">
        <v>225</v>
      </c>
      <c r="D6866" s="3" t="s">
        <v>225</v>
      </c>
      <c r="E6866" s="3">
        <v>31</v>
      </c>
      <c r="F6866" s="3">
        <v>31</v>
      </c>
      <c r="G6866" s="3">
        <v>31</v>
      </c>
      <c r="H6866" s="3">
        <v>3859307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 t="str">
        <f>B6866&amp;" | "&amp;C6866&amp;" | "&amp;D6866</f>
        <v>documentazione_amministrativa / decreti_ordinanze | PROVVEDIMENTO DEL PRESIDENTE DEL CONSIGLIO | PROVVEDIMENTO DEL PRESIDENTE DEL CONSIGLIO</v>
      </c>
      <c r="Q6866" s="3" t="str">
        <f>VLOOKUP(P6866,'Classificazione UD'!A:B,2,FALSE)</f>
        <v>Amministrativo</v>
      </c>
    </row>
    <row r="6867" spans="1:17" ht="15" customHeight="1" x14ac:dyDescent="0.25">
      <c r="A6867" s="30">
        <v>2014</v>
      </c>
      <c r="B6867" s="3" t="s">
        <v>118</v>
      </c>
      <c r="C6867" s="3" t="s">
        <v>225</v>
      </c>
      <c r="D6867" s="3" t="s">
        <v>225</v>
      </c>
      <c r="E6867" s="3">
        <v>22</v>
      </c>
      <c r="F6867" s="3">
        <v>22</v>
      </c>
      <c r="G6867" s="3">
        <v>22</v>
      </c>
      <c r="H6867" s="3">
        <v>4572720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 t="str">
        <f>B6867&amp;" | "&amp;C6867&amp;" | "&amp;D6867</f>
        <v>documentazione_amministrativa / decreti_ordinanze | PROVVEDIMENTO DEL PRESIDENTE DEL CONSIGLIO | PROVVEDIMENTO DEL PRESIDENTE DEL CONSIGLIO</v>
      </c>
      <c r="Q6867" s="3" t="str">
        <f>VLOOKUP(P6867,'Classificazione UD'!A:B,2,FALSE)</f>
        <v>Amministrativo</v>
      </c>
    </row>
    <row r="6868" spans="1:17" ht="15" customHeight="1" x14ac:dyDescent="0.25">
      <c r="A6868" s="30">
        <v>2015</v>
      </c>
      <c r="B6868" s="3" t="s">
        <v>118</v>
      </c>
      <c r="C6868" s="3" t="s">
        <v>225</v>
      </c>
      <c r="D6868" s="3" t="s">
        <v>225</v>
      </c>
      <c r="E6868" s="3">
        <v>24</v>
      </c>
      <c r="F6868" s="3">
        <v>24</v>
      </c>
      <c r="G6868" s="3">
        <v>24</v>
      </c>
      <c r="H6868" s="3">
        <v>4853956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 t="str">
        <f>B6868&amp;" | "&amp;C6868&amp;" | "&amp;D6868</f>
        <v>documentazione_amministrativa / decreti_ordinanze | PROVVEDIMENTO DEL PRESIDENTE DEL CONSIGLIO | PROVVEDIMENTO DEL PRESIDENTE DEL CONSIGLIO</v>
      </c>
      <c r="Q6868" s="3" t="str">
        <f>VLOOKUP(P6868,'Classificazione UD'!A:B,2,FALSE)</f>
        <v>Amministrativo</v>
      </c>
    </row>
    <row r="6869" spans="1:17" ht="15" customHeight="1" x14ac:dyDescent="0.25">
      <c r="A6869" s="30">
        <v>2016</v>
      </c>
      <c r="B6869" s="3" t="s">
        <v>118</v>
      </c>
      <c r="C6869" s="3" t="s">
        <v>225</v>
      </c>
      <c r="D6869" s="3" t="s">
        <v>225</v>
      </c>
      <c r="E6869" s="3">
        <v>8</v>
      </c>
      <c r="F6869" s="3">
        <v>8</v>
      </c>
      <c r="G6869" s="3">
        <v>8</v>
      </c>
      <c r="H6869" s="3">
        <v>1527933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 t="str">
        <f>B6869&amp;" | "&amp;C6869&amp;" | "&amp;D6869</f>
        <v>documentazione_amministrativa / decreti_ordinanze | PROVVEDIMENTO DEL PRESIDENTE DEL CONSIGLIO | PROVVEDIMENTO DEL PRESIDENTE DEL CONSIGLIO</v>
      </c>
      <c r="Q6869" s="3" t="str">
        <f>VLOOKUP(P6869,'Classificazione UD'!A:B,2,FALSE)</f>
        <v>Amministrativo</v>
      </c>
    </row>
    <row r="6870" spans="1:17" ht="15" customHeight="1" x14ac:dyDescent="0.25">
      <c r="A6870" s="30">
        <v>2010</v>
      </c>
      <c r="B6870" s="3" t="s">
        <v>118</v>
      </c>
      <c r="C6870" s="3" t="s">
        <v>226</v>
      </c>
      <c r="D6870" s="3" t="s">
        <v>226</v>
      </c>
      <c r="E6870" s="3">
        <v>152</v>
      </c>
      <c r="F6870" s="3">
        <v>617</v>
      </c>
      <c r="G6870" s="3">
        <v>617</v>
      </c>
      <c r="H6870" s="3">
        <v>52203010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 t="str">
        <f>B6870&amp;" | "&amp;C6870&amp;" | "&amp;D6870</f>
        <v>documentazione_amministrativa / decreti_ordinanze | PROVVEDIMENTO DEL PRESIDENTE DELLA PROVINCIA | PROVVEDIMENTO DEL PRESIDENTE DELLA PROVINCIA</v>
      </c>
      <c r="Q6870" s="3" t="str">
        <f>VLOOKUP(P6870,'Classificazione UD'!A:B,2,FALSE)</f>
        <v>Amministrativo</v>
      </c>
    </row>
    <row r="6871" spans="1:17" ht="15" customHeight="1" x14ac:dyDescent="0.25">
      <c r="A6871" s="30">
        <v>2011</v>
      </c>
      <c r="B6871" s="3" t="s">
        <v>118</v>
      </c>
      <c r="C6871" s="3" t="s">
        <v>226</v>
      </c>
      <c r="D6871" s="3" t="s">
        <v>226</v>
      </c>
      <c r="E6871" s="3">
        <v>232</v>
      </c>
      <c r="F6871" s="3">
        <v>725</v>
      </c>
      <c r="G6871" s="3">
        <v>725</v>
      </c>
      <c r="H6871" s="3">
        <v>78781947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 t="str">
        <f>B6871&amp;" | "&amp;C6871&amp;" | "&amp;D6871</f>
        <v>documentazione_amministrativa / decreti_ordinanze | PROVVEDIMENTO DEL PRESIDENTE DELLA PROVINCIA | PROVVEDIMENTO DEL PRESIDENTE DELLA PROVINCIA</v>
      </c>
      <c r="Q6871" s="3" t="str">
        <f>VLOOKUP(P6871,'Classificazione UD'!A:B,2,FALSE)</f>
        <v>Amministrativo</v>
      </c>
    </row>
    <row r="6872" spans="1:17" ht="15" customHeight="1" x14ac:dyDescent="0.25">
      <c r="A6872" s="30">
        <v>2012</v>
      </c>
      <c r="B6872" s="3" t="s">
        <v>118</v>
      </c>
      <c r="C6872" s="3" t="s">
        <v>226</v>
      </c>
      <c r="D6872" s="3" t="s">
        <v>226</v>
      </c>
      <c r="E6872" s="3">
        <v>114</v>
      </c>
      <c r="F6872" s="3">
        <v>349</v>
      </c>
      <c r="G6872" s="3">
        <v>349</v>
      </c>
      <c r="H6872" s="3">
        <v>39203683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 t="str">
        <f>B6872&amp;" | "&amp;C6872&amp;" | "&amp;D6872</f>
        <v>documentazione_amministrativa / decreti_ordinanze | PROVVEDIMENTO DEL PRESIDENTE DELLA PROVINCIA | PROVVEDIMENTO DEL PRESIDENTE DELLA PROVINCIA</v>
      </c>
      <c r="Q6872" s="3" t="str">
        <f>VLOOKUP(P6872,'Classificazione UD'!A:B,2,FALSE)</f>
        <v>Amministrativo</v>
      </c>
    </row>
    <row r="6873" spans="1:17" ht="15" customHeight="1" x14ac:dyDescent="0.25">
      <c r="A6873" s="30">
        <v>2013</v>
      </c>
      <c r="B6873" s="3" t="s">
        <v>118</v>
      </c>
      <c r="C6873" s="3" t="s">
        <v>226</v>
      </c>
      <c r="D6873" s="3" t="s">
        <v>226</v>
      </c>
      <c r="E6873" s="3">
        <v>117</v>
      </c>
      <c r="F6873" s="3">
        <v>351</v>
      </c>
      <c r="G6873" s="3">
        <v>351</v>
      </c>
      <c r="H6873" s="3">
        <v>38701051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 t="str">
        <f>B6873&amp;" | "&amp;C6873&amp;" | "&amp;D6873</f>
        <v>documentazione_amministrativa / decreti_ordinanze | PROVVEDIMENTO DEL PRESIDENTE DELLA PROVINCIA | PROVVEDIMENTO DEL PRESIDENTE DELLA PROVINCIA</v>
      </c>
      <c r="Q6873" s="3" t="str">
        <f>VLOOKUP(P6873,'Classificazione UD'!A:B,2,FALSE)</f>
        <v>Amministrativo</v>
      </c>
    </row>
    <row r="6874" spans="1:17" ht="15" customHeight="1" x14ac:dyDescent="0.25">
      <c r="A6874" s="30">
        <v>2014</v>
      </c>
      <c r="B6874" s="3" t="s">
        <v>118</v>
      </c>
      <c r="C6874" s="3" t="s">
        <v>226</v>
      </c>
      <c r="D6874" s="3" t="s">
        <v>226</v>
      </c>
      <c r="E6874" s="3">
        <v>118</v>
      </c>
      <c r="F6874" s="3">
        <v>354</v>
      </c>
      <c r="G6874" s="3">
        <v>354</v>
      </c>
      <c r="H6874" s="3">
        <v>47635721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 t="str">
        <f>B6874&amp;" | "&amp;C6874&amp;" | "&amp;D6874</f>
        <v>documentazione_amministrativa / decreti_ordinanze | PROVVEDIMENTO DEL PRESIDENTE DELLA PROVINCIA | PROVVEDIMENTO DEL PRESIDENTE DELLA PROVINCIA</v>
      </c>
      <c r="Q6874" s="3" t="str">
        <f>VLOOKUP(P6874,'Classificazione UD'!A:B,2,FALSE)</f>
        <v>Amministrativo</v>
      </c>
    </row>
    <row r="6875" spans="1:17" ht="15" customHeight="1" x14ac:dyDescent="0.25">
      <c r="A6875" s="30">
        <v>2015</v>
      </c>
      <c r="B6875" s="3" t="s">
        <v>118</v>
      </c>
      <c r="C6875" s="3" t="s">
        <v>226</v>
      </c>
      <c r="D6875" s="3" t="s">
        <v>226</v>
      </c>
      <c r="E6875" s="3">
        <v>105</v>
      </c>
      <c r="F6875" s="3">
        <v>315</v>
      </c>
      <c r="G6875" s="3">
        <v>315</v>
      </c>
      <c r="H6875" s="3">
        <v>42829599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 t="str">
        <f>B6875&amp;" | "&amp;C6875&amp;" | "&amp;D6875</f>
        <v>documentazione_amministrativa / decreti_ordinanze | PROVVEDIMENTO DEL PRESIDENTE DELLA PROVINCIA | PROVVEDIMENTO DEL PRESIDENTE DELLA PROVINCIA</v>
      </c>
      <c r="Q6875" s="3" t="str">
        <f>VLOOKUP(P6875,'Classificazione UD'!A:B,2,FALSE)</f>
        <v>Amministrativo</v>
      </c>
    </row>
    <row r="6876" spans="1:17" ht="15" customHeight="1" x14ac:dyDescent="0.25">
      <c r="A6876" s="30">
        <v>2016</v>
      </c>
      <c r="B6876" s="3" t="s">
        <v>118</v>
      </c>
      <c r="C6876" s="3" t="s">
        <v>226</v>
      </c>
      <c r="D6876" s="3" t="s">
        <v>226</v>
      </c>
      <c r="E6876" s="3">
        <v>72</v>
      </c>
      <c r="F6876" s="3">
        <v>216</v>
      </c>
      <c r="G6876" s="3">
        <v>216</v>
      </c>
      <c r="H6876" s="3">
        <v>27957368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 t="str">
        <f>B6876&amp;" | "&amp;C6876&amp;" | "&amp;D6876</f>
        <v>documentazione_amministrativa / decreti_ordinanze | PROVVEDIMENTO DEL PRESIDENTE DELLA PROVINCIA | PROVVEDIMENTO DEL PRESIDENTE DELLA PROVINCIA</v>
      </c>
      <c r="Q6876" s="3" t="str">
        <f>VLOOKUP(P6876,'Classificazione UD'!A:B,2,FALSE)</f>
        <v>Amministrativo</v>
      </c>
    </row>
    <row r="6877" spans="1:17" ht="15" customHeight="1" x14ac:dyDescent="0.25">
      <c r="A6877" s="30">
        <v>2015</v>
      </c>
      <c r="B6877" s="3" t="s">
        <v>17</v>
      </c>
      <c r="C6877" s="3" t="s">
        <v>27</v>
      </c>
      <c r="D6877" s="3" t="s">
        <v>19</v>
      </c>
      <c r="E6877" s="3">
        <v>2</v>
      </c>
      <c r="F6877" s="3">
        <v>6</v>
      </c>
      <c r="G6877" s="3">
        <v>6</v>
      </c>
      <c r="H6877" s="3">
        <v>422737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 t="str">
        <f>B6877&amp;" | "&amp;C6877&amp;" | "&amp;D6877</f>
        <v>documentazione_amministrativa / documentazione_contabile | FATTURA PASSIVA | FATTURA</v>
      </c>
      <c r="Q6877" s="3" t="str">
        <f>VLOOKUP(P6877,'Classificazione UD'!A:B,2,FALSE)</f>
        <v>Fiscale</v>
      </c>
    </row>
    <row r="6878" spans="1:17" ht="15" customHeight="1" x14ac:dyDescent="0.25">
      <c r="A6878" s="30">
        <v>2015</v>
      </c>
      <c r="B6878" s="3" t="s">
        <v>20</v>
      </c>
      <c r="C6878" s="3" t="s">
        <v>21</v>
      </c>
      <c r="D6878" s="3" t="s">
        <v>21</v>
      </c>
      <c r="E6878" s="3">
        <v>70</v>
      </c>
      <c r="F6878" s="3">
        <v>70</v>
      </c>
      <c r="G6878" s="3">
        <v>70</v>
      </c>
      <c r="H6878" s="3">
        <v>6945947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 t="str">
        <f>B6878&amp;" | "&amp;C6878&amp;" | "&amp;D6878</f>
        <v>documentazione_amministrativa / registri | REGISTRO GIORNALIERO | REGISTRO GIORNALIERO</v>
      </c>
      <c r="Q6878" s="3" t="str">
        <f>VLOOKUP(P6878,'Classificazione UD'!A:B,2,FALSE)</f>
        <v>RGP</v>
      </c>
    </row>
    <row r="6879" spans="1:17" ht="15" customHeight="1" x14ac:dyDescent="0.25">
      <c r="A6879" s="30">
        <v>2016</v>
      </c>
      <c r="B6879" s="3" t="s">
        <v>20</v>
      </c>
      <c r="C6879" s="3" t="s">
        <v>21</v>
      </c>
      <c r="D6879" s="3" t="s">
        <v>21</v>
      </c>
      <c r="E6879" s="3">
        <v>318</v>
      </c>
      <c r="F6879" s="3">
        <v>318</v>
      </c>
      <c r="G6879" s="3">
        <v>318</v>
      </c>
      <c r="H6879" s="3">
        <v>16930538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 t="str">
        <f>B6879&amp;" | "&amp;C6879&amp;" | "&amp;D6879</f>
        <v>documentazione_amministrativa / registri | REGISTRO GIORNALIERO | REGISTRO GIORNALIERO</v>
      </c>
      <c r="Q6879" s="3" t="str">
        <f>VLOOKUP(P6879,'Classificazione UD'!A:B,2,FALSE)</f>
        <v>RGP</v>
      </c>
    </row>
    <row r="6880" spans="1:17" ht="15" customHeight="1" x14ac:dyDescent="0.25">
      <c r="A6880" s="30">
        <v>2015</v>
      </c>
      <c r="B6880" s="3" t="s">
        <v>17</v>
      </c>
      <c r="C6880" s="3" t="s">
        <v>27</v>
      </c>
      <c r="D6880" s="3" t="s">
        <v>19</v>
      </c>
      <c r="E6880" s="3">
        <v>3577</v>
      </c>
      <c r="F6880" s="3">
        <v>10736</v>
      </c>
      <c r="G6880" s="3">
        <v>10736</v>
      </c>
      <c r="H6880" s="3">
        <v>894088223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 t="str">
        <f>B6880&amp;" | "&amp;C6880&amp;" | "&amp;D6880</f>
        <v>documentazione_amministrativa / documentazione_contabile | FATTURA PASSIVA | FATTURA</v>
      </c>
      <c r="Q6880" s="3" t="str">
        <f>VLOOKUP(P6880,'Classificazione UD'!A:B,2,FALSE)</f>
        <v>Fiscale</v>
      </c>
    </row>
    <row r="6881" spans="1:17" ht="15" customHeight="1" x14ac:dyDescent="0.25">
      <c r="A6881" s="30">
        <v>2016</v>
      </c>
      <c r="B6881" s="3" t="s">
        <v>17</v>
      </c>
      <c r="C6881" s="3" t="s">
        <v>27</v>
      </c>
      <c r="D6881" s="3" t="s">
        <v>19</v>
      </c>
      <c r="E6881" s="3">
        <v>2346</v>
      </c>
      <c r="F6881" s="3">
        <v>7042</v>
      </c>
      <c r="G6881" s="3">
        <v>7042</v>
      </c>
      <c r="H6881" s="3">
        <v>687452701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 t="str">
        <f>B6881&amp;" | "&amp;C6881&amp;" | "&amp;D6881</f>
        <v>documentazione_amministrativa / documentazione_contabile | FATTURA PASSIVA | FATTURA</v>
      </c>
      <c r="Q6881" s="3" t="str">
        <f>VLOOKUP(P6881,'Classificazione UD'!A:B,2,FALSE)</f>
        <v>Fiscale</v>
      </c>
    </row>
    <row r="6882" spans="1:17" ht="15" customHeight="1" x14ac:dyDescent="0.25">
      <c r="A6882" s="30">
        <v>2012</v>
      </c>
      <c r="B6882" s="3" t="s">
        <v>17</v>
      </c>
      <c r="C6882" s="3" t="s">
        <v>57</v>
      </c>
      <c r="D6882" s="3" t="s">
        <v>57</v>
      </c>
      <c r="E6882" s="3">
        <v>1038</v>
      </c>
      <c r="F6882" s="3">
        <v>12056</v>
      </c>
      <c r="G6882" s="3">
        <v>13094</v>
      </c>
      <c r="H6882" s="3">
        <v>216182371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 t="str">
        <f>B6882&amp;" | "&amp;C6882&amp;" | "&amp;D6882</f>
        <v>documentazione_amministrativa / documentazione_contabile | FLUSSO ORDINATIVI | FLUSSO ORDINATIVI</v>
      </c>
      <c r="Q6882" s="3" t="str">
        <f>VLOOKUP(P6882,'Classificazione UD'!A:B,2,FALSE)</f>
        <v>Ordinativo</v>
      </c>
    </row>
    <row r="6883" spans="1:17" ht="15" customHeight="1" x14ac:dyDescent="0.25">
      <c r="A6883" s="30">
        <v>2013</v>
      </c>
      <c r="B6883" s="3" t="s">
        <v>17</v>
      </c>
      <c r="C6883" s="3" t="s">
        <v>57</v>
      </c>
      <c r="D6883" s="3" t="s">
        <v>57</v>
      </c>
      <c r="E6883" s="3">
        <v>942</v>
      </c>
      <c r="F6883" s="3">
        <v>11609</v>
      </c>
      <c r="G6883" s="3">
        <v>12551</v>
      </c>
      <c r="H6883" s="3">
        <v>227607588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 t="str">
        <f>B6883&amp;" | "&amp;C6883&amp;" | "&amp;D6883</f>
        <v>documentazione_amministrativa / documentazione_contabile | FLUSSO ORDINATIVI | FLUSSO ORDINATIVI</v>
      </c>
      <c r="Q6883" s="3" t="str">
        <f>VLOOKUP(P6883,'Classificazione UD'!A:B,2,FALSE)</f>
        <v>Ordinativo</v>
      </c>
    </row>
    <row r="6884" spans="1:17" ht="15" customHeight="1" x14ac:dyDescent="0.25">
      <c r="A6884" s="30">
        <v>2006</v>
      </c>
      <c r="B6884" s="3" t="s">
        <v>17</v>
      </c>
      <c r="C6884" s="3" t="s">
        <v>58</v>
      </c>
      <c r="D6884" s="3" t="s">
        <v>58</v>
      </c>
      <c r="E6884" s="3">
        <v>6529</v>
      </c>
      <c r="F6884" s="3">
        <v>25751</v>
      </c>
      <c r="G6884" s="3">
        <v>44886</v>
      </c>
      <c r="H6884" s="3">
        <v>4131914748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 t="str">
        <f>B6884&amp;" | "&amp;C6884&amp;" | "&amp;D6884</f>
        <v>documentazione_amministrativa / documentazione_contabile | MANDATO | MANDATO</v>
      </c>
      <c r="Q6884" s="3" t="str">
        <f>VLOOKUP(P6884,'Classificazione UD'!A:B,2,FALSE)</f>
        <v>Ordinativo</v>
      </c>
    </row>
    <row r="6885" spans="1:17" ht="15" customHeight="1" x14ac:dyDescent="0.25">
      <c r="A6885" s="30">
        <v>2007</v>
      </c>
      <c r="B6885" s="3" t="s">
        <v>17</v>
      </c>
      <c r="C6885" s="3" t="s">
        <v>58</v>
      </c>
      <c r="D6885" s="3" t="s">
        <v>58</v>
      </c>
      <c r="E6885" s="3">
        <v>9709</v>
      </c>
      <c r="F6885" s="3">
        <v>43915</v>
      </c>
      <c r="G6885" s="3">
        <v>77962</v>
      </c>
      <c r="H6885" s="3">
        <v>5802994409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 t="str">
        <f>B6885&amp;" | "&amp;C6885&amp;" | "&amp;D6885</f>
        <v>documentazione_amministrativa / documentazione_contabile | MANDATO | MANDATO</v>
      </c>
      <c r="Q6885" s="3" t="str">
        <f>VLOOKUP(P6885,'Classificazione UD'!A:B,2,FALSE)</f>
        <v>Ordinativo</v>
      </c>
    </row>
    <row r="6886" spans="1:17" ht="15" customHeight="1" x14ac:dyDescent="0.25">
      <c r="A6886" s="30">
        <v>2008</v>
      </c>
      <c r="B6886" s="3" t="s">
        <v>17</v>
      </c>
      <c r="C6886" s="3" t="s">
        <v>58</v>
      </c>
      <c r="D6886" s="3" t="s">
        <v>58</v>
      </c>
      <c r="E6886" s="3">
        <v>9666</v>
      </c>
      <c r="F6886" s="3">
        <v>42628</v>
      </c>
      <c r="G6886" s="3">
        <v>75476</v>
      </c>
      <c r="H6886" s="3">
        <v>5297237403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 t="str">
        <f>B6886&amp;" | "&amp;C6886&amp;" | "&amp;D6886</f>
        <v>documentazione_amministrativa / documentazione_contabile | MANDATO | MANDATO</v>
      </c>
      <c r="Q6886" s="3" t="str">
        <f>VLOOKUP(P6886,'Classificazione UD'!A:B,2,FALSE)</f>
        <v>Ordinativo</v>
      </c>
    </row>
    <row r="6887" spans="1:17" ht="15" customHeight="1" x14ac:dyDescent="0.25">
      <c r="A6887" s="30">
        <v>2009</v>
      </c>
      <c r="B6887" s="3" t="s">
        <v>17</v>
      </c>
      <c r="C6887" s="3" t="s">
        <v>58</v>
      </c>
      <c r="D6887" s="3" t="s">
        <v>58</v>
      </c>
      <c r="E6887" s="3">
        <v>8023</v>
      </c>
      <c r="F6887" s="3">
        <v>35903</v>
      </c>
      <c r="G6887" s="3">
        <v>63702</v>
      </c>
      <c r="H6887" s="3">
        <v>4340809467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 t="str">
        <f>B6887&amp;" | "&amp;C6887&amp;" | "&amp;D6887</f>
        <v>documentazione_amministrativa / documentazione_contabile | MANDATO | MANDATO</v>
      </c>
      <c r="Q6887" s="3" t="str">
        <f>VLOOKUP(P6887,'Classificazione UD'!A:B,2,FALSE)</f>
        <v>Ordinativo</v>
      </c>
    </row>
    <row r="6888" spans="1:17" ht="15" customHeight="1" x14ac:dyDescent="0.25">
      <c r="A6888" s="30">
        <v>2010</v>
      </c>
      <c r="B6888" s="3" t="s">
        <v>17</v>
      </c>
      <c r="C6888" s="3" t="s">
        <v>58</v>
      </c>
      <c r="D6888" s="3" t="s">
        <v>58</v>
      </c>
      <c r="E6888" s="3">
        <v>6752</v>
      </c>
      <c r="F6888" s="3">
        <v>30913</v>
      </c>
      <c r="G6888" s="3">
        <v>54991</v>
      </c>
      <c r="H6888" s="3">
        <v>4255845794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 t="str">
        <f>B6888&amp;" | "&amp;C6888&amp;" | "&amp;D6888</f>
        <v>documentazione_amministrativa / documentazione_contabile | MANDATO | MANDATO</v>
      </c>
      <c r="Q6888" s="3" t="str">
        <f>VLOOKUP(P6888,'Classificazione UD'!A:B,2,FALSE)</f>
        <v>Ordinativo</v>
      </c>
    </row>
    <row r="6889" spans="1:17" ht="15" customHeight="1" x14ac:dyDescent="0.25">
      <c r="A6889" s="30">
        <v>2011</v>
      </c>
      <c r="B6889" s="3" t="s">
        <v>17</v>
      </c>
      <c r="C6889" s="3" t="s">
        <v>58</v>
      </c>
      <c r="D6889" s="3" t="s">
        <v>58</v>
      </c>
      <c r="E6889" s="3">
        <v>6535</v>
      </c>
      <c r="F6889" s="3">
        <v>30206</v>
      </c>
      <c r="G6889" s="3">
        <v>53773</v>
      </c>
      <c r="H6889" s="3">
        <v>4575783230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 t="str">
        <f>B6889&amp;" | "&amp;C6889&amp;" | "&amp;D6889</f>
        <v>documentazione_amministrativa / documentazione_contabile | MANDATO | MANDATO</v>
      </c>
      <c r="Q6889" s="3" t="str">
        <f>VLOOKUP(P6889,'Classificazione UD'!A:B,2,FALSE)</f>
        <v>Ordinativo</v>
      </c>
    </row>
    <row r="6890" spans="1:17" ht="15" customHeight="1" x14ac:dyDescent="0.25">
      <c r="A6890" s="30">
        <v>2012</v>
      </c>
      <c r="B6890" s="3" t="s">
        <v>17</v>
      </c>
      <c r="C6890" s="3" t="s">
        <v>58</v>
      </c>
      <c r="D6890" s="3" t="s">
        <v>58</v>
      </c>
      <c r="E6890" s="3">
        <v>6640</v>
      </c>
      <c r="F6890" s="3">
        <v>6640</v>
      </c>
      <c r="G6890" s="3">
        <v>6640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 t="str">
        <f>B6890&amp;" | "&amp;C6890&amp;" | "&amp;D6890</f>
        <v>documentazione_amministrativa / documentazione_contabile | MANDATO | MANDATO</v>
      </c>
      <c r="Q6890" s="3" t="str">
        <f>VLOOKUP(P6890,'Classificazione UD'!A:B,2,FALSE)</f>
        <v>Ordinativo</v>
      </c>
    </row>
    <row r="6891" spans="1:17" ht="15" customHeight="1" x14ac:dyDescent="0.25">
      <c r="A6891" s="30">
        <v>2013</v>
      </c>
      <c r="B6891" s="3" t="s">
        <v>17</v>
      </c>
      <c r="C6891" s="3" t="s">
        <v>58</v>
      </c>
      <c r="D6891" s="3" t="s">
        <v>58</v>
      </c>
      <c r="E6891" s="3">
        <v>6632</v>
      </c>
      <c r="F6891" s="3">
        <v>6632</v>
      </c>
      <c r="G6891" s="3">
        <v>6632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 t="str">
        <f>B6891&amp;" | "&amp;C6891&amp;" | "&amp;D6891</f>
        <v>documentazione_amministrativa / documentazione_contabile | MANDATO | MANDATO</v>
      </c>
      <c r="Q6891" s="3" t="str">
        <f>VLOOKUP(P6891,'Classificazione UD'!A:B,2,FALSE)</f>
        <v>Ordinativo</v>
      </c>
    </row>
    <row r="6892" spans="1:17" ht="15" customHeight="1" x14ac:dyDescent="0.25">
      <c r="A6892" s="30">
        <v>2006</v>
      </c>
      <c r="B6892" s="3" t="s">
        <v>36</v>
      </c>
      <c r="C6892" s="3" t="s">
        <v>50</v>
      </c>
      <c r="D6892" s="3" t="s">
        <v>50</v>
      </c>
      <c r="E6892" s="3">
        <v>69</v>
      </c>
      <c r="F6892" s="3">
        <v>69</v>
      </c>
      <c r="G6892" s="3">
        <v>69</v>
      </c>
      <c r="H6892" s="3">
        <v>15401267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 t="str">
        <f>B6892&amp;" | "&amp;C6892&amp;" | "&amp;D6892</f>
        <v>documentazione_amministrativa / documenti_protocollati | DOCUMENTO PROTOCOLLATO | DOCUMENTO PROTOCOLLATO</v>
      </c>
      <c r="Q6892" s="3" t="str">
        <f>VLOOKUP(P6892,'Classificazione UD'!A:B,2,FALSE)</f>
        <v>Protocollo</v>
      </c>
    </row>
    <row r="6893" spans="1:17" ht="15" customHeight="1" x14ac:dyDescent="0.25">
      <c r="A6893" s="30">
        <v>2007</v>
      </c>
      <c r="B6893" s="3" t="s">
        <v>36</v>
      </c>
      <c r="C6893" s="3" t="s">
        <v>50</v>
      </c>
      <c r="D6893" s="3" t="s">
        <v>50</v>
      </c>
      <c r="E6893" s="3">
        <v>161</v>
      </c>
      <c r="F6893" s="3">
        <v>166</v>
      </c>
      <c r="G6893" s="3">
        <v>166</v>
      </c>
      <c r="H6893" s="3">
        <v>26416825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 t="str">
        <f>B6893&amp;" | "&amp;C6893&amp;" | "&amp;D6893</f>
        <v>documentazione_amministrativa / documenti_protocollati | DOCUMENTO PROTOCOLLATO | DOCUMENTO PROTOCOLLATO</v>
      </c>
      <c r="Q6893" s="3" t="str">
        <f>VLOOKUP(P6893,'Classificazione UD'!A:B,2,FALSE)</f>
        <v>Protocollo</v>
      </c>
    </row>
    <row r="6894" spans="1:17" ht="15" customHeight="1" x14ac:dyDescent="0.25">
      <c r="A6894" s="30">
        <v>2008</v>
      </c>
      <c r="B6894" s="3" t="s">
        <v>36</v>
      </c>
      <c r="C6894" s="3" t="s">
        <v>50</v>
      </c>
      <c r="D6894" s="3" t="s">
        <v>50</v>
      </c>
      <c r="E6894" s="3">
        <v>208</v>
      </c>
      <c r="F6894" s="3">
        <v>208</v>
      </c>
      <c r="G6894" s="3">
        <v>208</v>
      </c>
      <c r="H6894" s="3">
        <v>48492689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 t="str">
        <f>B6894&amp;" | "&amp;C6894&amp;" | "&amp;D6894</f>
        <v>documentazione_amministrativa / documenti_protocollati | DOCUMENTO PROTOCOLLATO | DOCUMENTO PROTOCOLLATO</v>
      </c>
      <c r="Q6894" s="3" t="str">
        <f>VLOOKUP(P6894,'Classificazione UD'!A:B,2,FALSE)</f>
        <v>Protocollo</v>
      </c>
    </row>
    <row r="6895" spans="1:17" ht="15" customHeight="1" x14ac:dyDescent="0.25">
      <c r="A6895" s="30">
        <v>2009</v>
      </c>
      <c r="B6895" s="3" t="s">
        <v>36</v>
      </c>
      <c r="C6895" s="3" t="s">
        <v>50</v>
      </c>
      <c r="D6895" s="3" t="s">
        <v>50</v>
      </c>
      <c r="E6895" s="3">
        <v>1738</v>
      </c>
      <c r="F6895" s="3">
        <v>3884</v>
      </c>
      <c r="G6895" s="3">
        <v>3884</v>
      </c>
      <c r="H6895" s="3">
        <v>321798491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 t="str">
        <f>B6895&amp;" | "&amp;C6895&amp;" | "&amp;D6895</f>
        <v>documentazione_amministrativa / documenti_protocollati | DOCUMENTO PROTOCOLLATO | DOCUMENTO PROTOCOLLATO</v>
      </c>
      <c r="Q6895" s="3" t="str">
        <f>VLOOKUP(P6895,'Classificazione UD'!A:B,2,FALSE)</f>
        <v>Protocollo</v>
      </c>
    </row>
    <row r="6896" spans="1:17" ht="15" customHeight="1" x14ac:dyDescent="0.25">
      <c r="A6896" s="30">
        <v>2010</v>
      </c>
      <c r="B6896" s="3" t="s">
        <v>36</v>
      </c>
      <c r="C6896" s="3" t="s">
        <v>50</v>
      </c>
      <c r="D6896" s="3" t="s">
        <v>50</v>
      </c>
      <c r="E6896" s="3">
        <v>1511</v>
      </c>
      <c r="F6896" s="3">
        <v>8153</v>
      </c>
      <c r="G6896" s="3">
        <v>8153</v>
      </c>
      <c r="H6896" s="3">
        <v>861248890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 t="str">
        <f>B6896&amp;" | "&amp;C6896&amp;" | "&amp;D6896</f>
        <v>documentazione_amministrativa / documenti_protocollati | DOCUMENTO PROTOCOLLATO | DOCUMENTO PROTOCOLLATO</v>
      </c>
      <c r="Q6896" s="3" t="str">
        <f>VLOOKUP(P6896,'Classificazione UD'!A:B,2,FALSE)</f>
        <v>Protocollo</v>
      </c>
    </row>
    <row r="6897" spans="1:17" ht="15" customHeight="1" x14ac:dyDescent="0.25">
      <c r="A6897" s="30">
        <v>2011</v>
      </c>
      <c r="B6897" s="3" t="s">
        <v>36</v>
      </c>
      <c r="C6897" s="3" t="s">
        <v>50</v>
      </c>
      <c r="D6897" s="3" t="s">
        <v>50</v>
      </c>
      <c r="E6897" s="3">
        <v>8035</v>
      </c>
      <c r="F6897" s="3">
        <v>51445</v>
      </c>
      <c r="G6897" s="3">
        <v>51445</v>
      </c>
      <c r="H6897" s="3">
        <v>1736810881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 t="str">
        <f>B6897&amp;" | "&amp;C6897&amp;" | "&amp;D6897</f>
        <v>documentazione_amministrativa / documenti_protocollati | DOCUMENTO PROTOCOLLATO | DOCUMENTO PROTOCOLLATO</v>
      </c>
      <c r="Q6897" s="3" t="str">
        <f>VLOOKUP(P6897,'Classificazione UD'!A:B,2,FALSE)</f>
        <v>Protocollo</v>
      </c>
    </row>
    <row r="6898" spans="1:17" ht="15" customHeight="1" x14ac:dyDescent="0.25">
      <c r="A6898" s="30">
        <v>2012</v>
      </c>
      <c r="B6898" s="3" t="s">
        <v>36</v>
      </c>
      <c r="C6898" s="3" t="s">
        <v>50</v>
      </c>
      <c r="D6898" s="3" t="s">
        <v>50</v>
      </c>
      <c r="E6898" s="3">
        <v>9424</v>
      </c>
      <c r="F6898" s="3">
        <v>57129</v>
      </c>
      <c r="G6898" s="3">
        <v>57129</v>
      </c>
      <c r="H6898" s="3">
        <v>2397529941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 t="str">
        <f>B6898&amp;" | "&amp;C6898&amp;" | "&amp;D6898</f>
        <v>documentazione_amministrativa / documenti_protocollati | DOCUMENTO PROTOCOLLATO | DOCUMENTO PROTOCOLLATO</v>
      </c>
      <c r="Q6898" s="3" t="str">
        <f>VLOOKUP(P6898,'Classificazione UD'!A:B,2,FALSE)</f>
        <v>Protocollo</v>
      </c>
    </row>
    <row r="6899" spans="1:17" ht="15" customHeight="1" x14ac:dyDescent="0.25">
      <c r="A6899" s="30">
        <v>2013</v>
      </c>
      <c r="B6899" s="3" t="s">
        <v>36</v>
      </c>
      <c r="C6899" s="3" t="s">
        <v>50</v>
      </c>
      <c r="D6899" s="3" t="s">
        <v>50</v>
      </c>
      <c r="E6899" s="3">
        <v>15832</v>
      </c>
      <c r="F6899" s="3">
        <v>82732</v>
      </c>
      <c r="G6899" s="3">
        <v>82732</v>
      </c>
      <c r="H6899" s="3">
        <v>7291818077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 t="str">
        <f>B6899&amp;" | "&amp;C6899&amp;" | "&amp;D6899</f>
        <v>documentazione_amministrativa / documenti_protocollati | DOCUMENTO PROTOCOLLATO | DOCUMENTO PROTOCOLLATO</v>
      </c>
      <c r="Q6899" s="3" t="str">
        <f>VLOOKUP(P6899,'Classificazione UD'!A:B,2,FALSE)</f>
        <v>Protocollo</v>
      </c>
    </row>
    <row r="6900" spans="1:17" ht="15" customHeight="1" x14ac:dyDescent="0.25">
      <c r="A6900" s="30">
        <v>2014</v>
      </c>
      <c r="B6900" s="3" t="s">
        <v>36</v>
      </c>
      <c r="C6900" s="3" t="s">
        <v>50</v>
      </c>
      <c r="D6900" s="3" t="s">
        <v>50</v>
      </c>
      <c r="E6900" s="3">
        <v>25166</v>
      </c>
      <c r="F6900" s="3">
        <v>105997</v>
      </c>
      <c r="G6900" s="3">
        <v>105997</v>
      </c>
      <c r="H6900" s="3">
        <v>19190312404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 t="str">
        <f>B6900&amp;" | "&amp;C6900&amp;" | "&amp;D6900</f>
        <v>documentazione_amministrativa / documenti_protocollati | DOCUMENTO PROTOCOLLATO | DOCUMENTO PROTOCOLLATO</v>
      </c>
      <c r="Q6900" s="3" t="str">
        <f>VLOOKUP(P6900,'Classificazione UD'!A:B,2,FALSE)</f>
        <v>Protocollo</v>
      </c>
    </row>
    <row r="6901" spans="1:17" ht="15" customHeight="1" x14ac:dyDescent="0.25">
      <c r="A6901" s="30">
        <v>2015</v>
      </c>
      <c r="B6901" s="3" t="s">
        <v>36</v>
      </c>
      <c r="C6901" s="3" t="s">
        <v>50</v>
      </c>
      <c r="D6901" s="3" t="s">
        <v>50</v>
      </c>
      <c r="E6901" s="3">
        <v>26090</v>
      </c>
      <c r="F6901" s="3">
        <v>122961</v>
      </c>
      <c r="G6901" s="3">
        <v>122961</v>
      </c>
      <c r="H6901" s="3">
        <v>23263450340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 t="str">
        <f>B6901&amp;" | "&amp;C6901&amp;" | "&amp;D6901</f>
        <v>documentazione_amministrativa / documenti_protocollati | DOCUMENTO PROTOCOLLATO | DOCUMENTO PROTOCOLLATO</v>
      </c>
      <c r="Q6901" s="3" t="str">
        <f>VLOOKUP(P6901,'Classificazione UD'!A:B,2,FALSE)</f>
        <v>Protocollo</v>
      </c>
    </row>
    <row r="6902" spans="1:17" ht="15" customHeight="1" x14ac:dyDescent="0.25">
      <c r="A6902" s="30">
        <v>2016</v>
      </c>
      <c r="B6902" s="3" t="s">
        <v>36</v>
      </c>
      <c r="C6902" s="3" t="s">
        <v>50</v>
      </c>
      <c r="D6902" s="3" t="s">
        <v>50</v>
      </c>
      <c r="E6902" s="3">
        <v>11609</v>
      </c>
      <c r="F6902" s="3">
        <v>63091</v>
      </c>
      <c r="G6902" s="3">
        <v>63091</v>
      </c>
      <c r="H6902" s="3">
        <v>18439151400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 t="str">
        <f>B6902&amp;" | "&amp;C6902&amp;" | "&amp;D6902</f>
        <v>documentazione_amministrativa / documenti_protocollati | DOCUMENTO PROTOCOLLATO | DOCUMENTO PROTOCOLLATO</v>
      </c>
      <c r="Q6902" s="3" t="str">
        <f>VLOOKUP(P6902,'Classificazione UD'!A:B,2,FALSE)</f>
        <v>Protocollo</v>
      </c>
    </row>
    <row r="6903" spans="1:17" ht="15" customHeight="1" x14ac:dyDescent="0.25">
      <c r="A6903" s="30">
        <v>2016</v>
      </c>
      <c r="B6903" s="3" t="s">
        <v>20</v>
      </c>
      <c r="C6903" s="3" t="s">
        <v>21</v>
      </c>
      <c r="D6903" s="3" t="s">
        <v>21</v>
      </c>
      <c r="E6903" s="3">
        <v>7</v>
      </c>
      <c r="F6903" s="3">
        <v>11</v>
      </c>
      <c r="G6903" s="3">
        <v>11</v>
      </c>
      <c r="H6903" s="3">
        <v>779646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 t="str">
        <f>B6903&amp;" | "&amp;C6903&amp;" | "&amp;D6903</f>
        <v>documentazione_amministrativa / registri | REGISTRO GIORNALIERO | REGISTRO GIORNALIERO</v>
      </c>
      <c r="Q6903" s="3" t="str">
        <f>VLOOKUP(P6903,'Classificazione UD'!A:B,2,FALSE)</f>
        <v>RGP</v>
      </c>
    </row>
    <row r="6904" spans="1:17" ht="15" customHeight="1" x14ac:dyDescent="0.25">
      <c r="A6904" s="30">
        <v>2006</v>
      </c>
      <c r="B6904" s="3" t="s">
        <v>17</v>
      </c>
      <c r="C6904" s="3" t="s">
        <v>127</v>
      </c>
      <c r="D6904" s="3" t="s">
        <v>127</v>
      </c>
      <c r="E6904" s="3">
        <v>2021</v>
      </c>
      <c r="F6904" s="3">
        <v>2035</v>
      </c>
      <c r="G6904" s="3">
        <v>4056</v>
      </c>
      <c r="H6904" s="3">
        <v>78722700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 t="str">
        <f>B6904&amp;" | "&amp;C6904&amp;" | "&amp;D6904</f>
        <v>documentazione_amministrativa / documentazione_contabile | PROVVISORIO DI INCASSO | PROVVISORIO DI INCASSO</v>
      </c>
      <c r="Q6904" s="3" t="str">
        <f>VLOOKUP(P6904,'Classificazione UD'!A:B,2,FALSE)</f>
        <v>Ordinativo</v>
      </c>
    </row>
    <row r="6905" spans="1:17" ht="15" customHeight="1" x14ac:dyDescent="0.25">
      <c r="A6905" s="30">
        <v>2007</v>
      </c>
      <c r="B6905" s="3" t="s">
        <v>17</v>
      </c>
      <c r="C6905" s="3" t="s">
        <v>127</v>
      </c>
      <c r="D6905" s="3" t="s">
        <v>127</v>
      </c>
      <c r="E6905" s="3">
        <v>3023</v>
      </c>
      <c r="F6905" s="3">
        <v>3051</v>
      </c>
      <c r="G6905" s="3">
        <v>6074</v>
      </c>
      <c r="H6905" s="3">
        <v>104633811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 t="str">
        <f>B6905&amp;" | "&amp;C6905&amp;" | "&amp;D6905</f>
        <v>documentazione_amministrativa / documentazione_contabile | PROVVISORIO DI INCASSO | PROVVISORIO DI INCASSO</v>
      </c>
      <c r="Q6905" s="3" t="str">
        <f>VLOOKUP(P6905,'Classificazione UD'!A:B,2,FALSE)</f>
        <v>Ordinativo</v>
      </c>
    </row>
    <row r="6906" spans="1:17" ht="15" customHeight="1" x14ac:dyDescent="0.25">
      <c r="A6906" s="30">
        <v>2008</v>
      </c>
      <c r="B6906" s="3" t="s">
        <v>17</v>
      </c>
      <c r="C6906" s="3" t="s">
        <v>127</v>
      </c>
      <c r="D6906" s="3" t="s">
        <v>127</v>
      </c>
      <c r="E6906" s="3">
        <v>3021</v>
      </c>
      <c r="F6906" s="3">
        <v>3038</v>
      </c>
      <c r="G6906" s="3">
        <v>6059</v>
      </c>
      <c r="H6906" s="3">
        <v>99528451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 t="str">
        <f>B6906&amp;" | "&amp;C6906&amp;" | "&amp;D6906</f>
        <v>documentazione_amministrativa / documentazione_contabile | PROVVISORIO DI INCASSO | PROVVISORIO DI INCASSO</v>
      </c>
      <c r="Q6906" s="3" t="str">
        <f>VLOOKUP(P6906,'Classificazione UD'!A:B,2,FALSE)</f>
        <v>Ordinativo</v>
      </c>
    </row>
    <row r="6907" spans="1:17" ht="15" customHeight="1" x14ac:dyDescent="0.25">
      <c r="A6907" s="30">
        <v>2009</v>
      </c>
      <c r="B6907" s="3" t="s">
        <v>17</v>
      </c>
      <c r="C6907" s="3" t="s">
        <v>127</v>
      </c>
      <c r="D6907" s="3" t="s">
        <v>127</v>
      </c>
      <c r="E6907" s="3">
        <v>2936</v>
      </c>
      <c r="F6907" s="3">
        <v>2963</v>
      </c>
      <c r="G6907" s="3">
        <v>5899</v>
      </c>
      <c r="H6907" s="3">
        <v>99176185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 t="str">
        <f>B6907&amp;" | "&amp;C6907&amp;" | "&amp;D6907</f>
        <v>documentazione_amministrativa / documentazione_contabile | PROVVISORIO DI INCASSO | PROVVISORIO DI INCASSO</v>
      </c>
      <c r="Q6907" s="3" t="str">
        <f>VLOOKUP(P6907,'Classificazione UD'!A:B,2,FALSE)</f>
        <v>Ordinativo</v>
      </c>
    </row>
    <row r="6908" spans="1:17" ht="15" customHeight="1" x14ac:dyDescent="0.25">
      <c r="A6908" s="30">
        <v>2010</v>
      </c>
      <c r="B6908" s="3" t="s">
        <v>17</v>
      </c>
      <c r="C6908" s="3" t="s">
        <v>127</v>
      </c>
      <c r="D6908" s="3" t="s">
        <v>127</v>
      </c>
      <c r="E6908" s="3">
        <v>2798</v>
      </c>
      <c r="F6908" s="3">
        <v>2807</v>
      </c>
      <c r="G6908" s="3">
        <v>5605</v>
      </c>
      <c r="H6908" s="3">
        <v>97503570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 t="str">
        <f>B6908&amp;" | "&amp;C6908&amp;" | "&amp;D6908</f>
        <v>documentazione_amministrativa / documentazione_contabile | PROVVISORIO DI INCASSO | PROVVISORIO DI INCASSO</v>
      </c>
      <c r="Q6908" s="3" t="str">
        <f>VLOOKUP(P6908,'Classificazione UD'!A:B,2,FALSE)</f>
        <v>Ordinativo</v>
      </c>
    </row>
    <row r="6909" spans="1:17" ht="15" customHeight="1" x14ac:dyDescent="0.25">
      <c r="A6909" s="30">
        <v>2011</v>
      </c>
      <c r="B6909" s="3" t="s">
        <v>17</v>
      </c>
      <c r="C6909" s="3" t="s">
        <v>127</v>
      </c>
      <c r="D6909" s="3" t="s">
        <v>127</v>
      </c>
      <c r="E6909" s="3">
        <v>2771</v>
      </c>
      <c r="F6909" s="3">
        <v>2801</v>
      </c>
      <c r="G6909" s="3">
        <v>5593</v>
      </c>
      <c r="H6909" s="3">
        <v>114319864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 t="str">
        <f>B6909&amp;" | "&amp;C6909&amp;" | "&amp;D6909</f>
        <v>documentazione_amministrativa / documentazione_contabile | PROVVISORIO DI INCASSO | PROVVISORIO DI INCASSO</v>
      </c>
      <c r="Q6909" s="3" t="str">
        <f>VLOOKUP(P6909,'Classificazione UD'!A:B,2,FALSE)</f>
        <v>Ordinativo</v>
      </c>
    </row>
    <row r="6910" spans="1:17" ht="15" customHeight="1" x14ac:dyDescent="0.25">
      <c r="A6910" s="30">
        <v>2012</v>
      </c>
      <c r="B6910" s="3" t="s">
        <v>17</v>
      </c>
      <c r="C6910" s="3" t="s">
        <v>127</v>
      </c>
      <c r="D6910" s="3" t="s">
        <v>127</v>
      </c>
      <c r="E6910" s="3">
        <v>252</v>
      </c>
      <c r="F6910" s="3">
        <v>252</v>
      </c>
      <c r="G6910" s="3">
        <v>252</v>
      </c>
      <c r="H6910" s="3">
        <v>4708255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 t="str">
        <f>B6910&amp;" | "&amp;C6910&amp;" | "&amp;D6910</f>
        <v>documentazione_amministrativa / documentazione_contabile | PROVVISORIO DI INCASSO | PROVVISORIO DI INCASSO</v>
      </c>
      <c r="Q6910" s="3" t="str">
        <f>VLOOKUP(P6910,'Classificazione UD'!A:B,2,FALSE)</f>
        <v>Ordinativo</v>
      </c>
    </row>
    <row r="6911" spans="1:17" ht="15" customHeight="1" x14ac:dyDescent="0.25">
      <c r="A6911" s="30">
        <v>2013</v>
      </c>
      <c r="B6911" s="3" t="s">
        <v>17</v>
      </c>
      <c r="C6911" s="3" t="s">
        <v>127</v>
      </c>
      <c r="D6911" s="3" t="s">
        <v>127</v>
      </c>
      <c r="E6911" s="3">
        <v>254</v>
      </c>
      <c r="F6911" s="3">
        <v>254</v>
      </c>
      <c r="G6911" s="3">
        <v>254</v>
      </c>
      <c r="H6911" s="3">
        <v>5560266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 t="str">
        <f>B6911&amp;" | "&amp;C6911&amp;" | "&amp;D6911</f>
        <v>documentazione_amministrativa / documentazione_contabile | PROVVISORIO DI INCASSO | PROVVISORIO DI INCASSO</v>
      </c>
      <c r="Q6911" s="3" t="str">
        <f>VLOOKUP(P6911,'Classificazione UD'!A:B,2,FALSE)</f>
        <v>Ordinativo</v>
      </c>
    </row>
    <row r="6912" spans="1:17" ht="15" customHeight="1" x14ac:dyDescent="0.25">
      <c r="A6912" s="30">
        <v>2014</v>
      </c>
      <c r="B6912" s="3" t="s">
        <v>17</v>
      </c>
      <c r="C6912" s="3" t="s">
        <v>127</v>
      </c>
      <c r="D6912" s="3" t="s">
        <v>127</v>
      </c>
      <c r="E6912" s="3">
        <v>3</v>
      </c>
      <c r="F6912" s="3">
        <v>3</v>
      </c>
      <c r="G6912" s="3">
        <v>3</v>
      </c>
      <c r="H6912" s="3">
        <v>85065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 t="str">
        <f>B6912&amp;" | "&amp;C6912&amp;" | "&amp;D6912</f>
        <v>documentazione_amministrativa / documentazione_contabile | PROVVISORIO DI INCASSO | PROVVISORIO DI INCASSO</v>
      </c>
      <c r="Q6912" s="3" t="str">
        <f>VLOOKUP(P6912,'Classificazione UD'!A:B,2,FALSE)</f>
        <v>Ordinativo</v>
      </c>
    </row>
    <row r="6913" spans="1:17" ht="15" customHeight="1" x14ac:dyDescent="0.25">
      <c r="A6913" s="30">
        <v>2006</v>
      </c>
      <c r="B6913" s="3" t="s">
        <v>17</v>
      </c>
      <c r="C6913" s="3" t="s">
        <v>128</v>
      </c>
      <c r="D6913" s="3" t="s">
        <v>128</v>
      </c>
      <c r="E6913" s="3">
        <v>518</v>
      </c>
      <c r="F6913" s="3">
        <v>529</v>
      </c>
      <c r="G6913" s="3">
        <v>1047</v>
      </c>
      <c r="H6913" s="3">
        <v>16621638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 t="str">
        <f>B6913&amp;" | "&amp;C6913&amp;" | "&amp;D6913</f>
        <v>documentazione_amministrativa / documentazione_contabile | PROVVISORIO DI PAGAMENTO | PROVVISORIO DI PAGAMENTO</v>
      </c>
      <c r="Q6913" s="3" t="str">
        <f>VLOOKUP(P6913,'Classificazione UD'!A:B,2,FALSE)</f>
        <v>Ordinativo</v>
      </c>
    </row>
    <row r="6914" spans="1:17" ht="15" customHeight="1" x14ac:dyDescent="0.25">
      <c r="A6914" s="30">
        <v>2007</v>
      </c>
      <c r="B6914" s="3" t="s">
        <v>17</v>
      </c>
      <c r="C6914" s="3" t="s">
        <v>128</v>
      </c>
      <c r="D6914" s="3" t="s">
        <v>128</v>
      </c>
      <c r="E6914" s="3">
        <v>730</v>
      </c>
      <c r="F6914" s="3">
        <v>744</v>
      </c>
      <c r="G6914" s="3">
        <v>1474</v>
      </c>
      <c r="H6914" s="3">
        <v>19664445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 t="str">
        <f>B6914&amp;" | "&amp;C6914&amp;" | "&amp;D6914</f>
        <v>documentazione_amministrativa / documentazione_contabile | PROVVISORIO DI PAGAMENTO | PROVVISORIO DI PAGAMENTO</v>
      </c>
      <c r="Q6914" s="3" t="str">
        <f>VLOOKUP(P6914,'Classificazione UD'!A:B,2,FALSE)</f>
        <v>Ordinativo</v>
      </c>
    </row>
    <row r="6915" spans="1:17" ht="15" customHeight="1" x14ac:dyDescent="0.25">
      <c r="A6915" s="30">
        <v>2008</v>
      </c>
      <c r="B6915" s="3" t="s">
        <v>17</v>
      </c>
      <c r="C6915" s="3" t="s">
        <v>128</v>
      </c>
      <c r="D6915" s="3" t="s">
        <v>128</v>
      </c>
      <c r="E6915" s="3">
        <v>479</v>
      </c>
      <c r="F6915" s="3">
        <v>513</v>
      </c>
      <c r="G6915" s="3">
        <v>992</v>
      </c>
      <c r="H6915" s="3">
        <v>7083021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 t="str">
        <f>B6915&amp;" | "&amp;C6915&amp;" | "&amp;D6915</f>
        <v>documentazione_amministrativa / documentazione_contabile | PROVVISORIO DI PAGAMENTO | PROVVISORIO DI PAGAMENTO</v>
      </c>
      <c r="Q6915" s="3" t="str">
        <f>VLOOKUP(P6915,'Classificazione UD'!A:B,2,FALSE)</f>
        <v>Ordinativo</v>
      </c>
    </row>
    <row r="6916" spans="1:17" ht="15" customHeight="1" x14ac:dyDescent="0.25">
      <c r="A6916" s="30">
        <v>2009</v>
      </c>
      <c r="B6916" s="3" t="s">
        <v>17</v>
      </c>
      <c r="C6916" s="3" t="s">
        <v>128</v>
      </c>
      <c r="D6916" s="3" t="s">
        <v>128</v>
      </c>
      <c r="E6916" s="3">
        <v>590</v>
      </c>
      <c r="F6916" s="3">
        <v>601</v>
      </c>
      <c r="G6916" s="3">
        <v>1187</v>
      </c>
      <c r="H6916" s="3">
        <v>8881938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 t="str">
        <f>B6916&amp;" | "&amp;C6916&amp;" | "&amp;D6916</f>
        <v>documentazione_amministrativa / documentazione_contabile | PROVVISORIO DI PAGAMENTO | PROVVISORIO DI PAGAMENTO</v>
      </c>
      <c r="Q6916" s="3" t="str">
        <f>VLOOKUP(P6916,'Classificazione UD'!A:B,2,FALSE)</f>
        <v>Ordinativo</v>
      </c>
    </row>
    <row r="6917" spans="1:17" ht="15" customHeight="1" x14ac:dyDescent="0.25">
      <c r="A6917" s="30">
        <v>2010</v>
      </c>
      <c r="B6917" s="3" t="s">
        <v>17</v>
      </c>
      <c r="C6917" s="3" t="s">
        <v>128</v>
      </c>
      <c r="D6917" s="3" t="s">
        <v>128</v>
      </c>
      <c r="E6917" s="3">
        <v>413</v>
      </c>
      <c r="F6917" s="3">
        <v>417</v>
      </c>
      <c r="G6917" s="3">
        <v>830</v>
      </c>
      <c r="H6917" s="3">
        <v>6097855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 t="str">
        <f>B6917&amp;" | "&amp;C6917&amp;" | "&amp;D6917</f>
        <v>documentazione_amministrativa / documentazione_contabile | PROVVISORIO DI PAGAMENTO | PROVVISORIO DI PAGAMENTO</v>
      </c>
      <c r="Q6917" s="3" t="str">
        <f>VLOOKUP(P6917,'Classificazione UD'!A:B,2,FALSE)</f>
        <v>Ordinativo</v>
      </c>
    </row>
    <row r="6918" spans="1:17" ht="15" customHeight="1" x14ac:dyDescent="0.25">
      <c r="A6918" s="30">
        <v>2011</v>
      </c>
      <c r="B6918" s="3" t="s">
        <v>17</v>
      </c>
      <c r="C6918" s="3" t="s">
        <v>128</v>
      </c>
      <c r="D6918" s="3" t="s">
        <v>128</v>
      </c>
      <c r="E6918" s="3">
        <v>413</v>
      </c>
      <c r="F6918" s="3">
        <v>420</v>
      </c>
      <c r="G6918" s="3">
        <v>835</v>
      </c>
      <c r="H6918" s="3">
        <v>7090927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 t="str">
        <f>B6918&amp;" | "&amp;C6918&amp;" | "&amp;D6918</f>
        <v>documentazione_amministrativa / documentazione_contabile | PROVVISORIO DI PAGAMENTO | PROVVISORIO DI PAGAMENTO</v>
      </c>
      <c r="Q6918" s="3" t="str">
        <f>VLOOKUP(P6918,'Classificazione UD'!A:B,2,FALSE)</f>
        <v>Ordinativo</v>
      </c>
    </row>
    <row r="6919" spans="1:17" ht="15" customHeight="1" x14ac:dyDescent="0.25">
      <c r="A6919" s="30">
        <v>2012</v>
      </c>
      <c r="B6919" s="3" t="s">
        <v>17</v>
      </c>
      <c r="C6919" s="3" t="s">
        <v>128</v>
      </c>
      <c r="D6919" s="3" t="s">
        <v>128</v>
      </c>
      <c r="E6919" s="3">
        <v>178</v>
      </c>
      <c r="F6919" s="3">
        <v>178</v>
      </c>
      <c r="G6919" s="3">
        <v>178</v>
      </c>
      <c r="H6919" s="3">
        <v>1236267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 t="str">
        <f>B6919&amp;" | "&amp;C6919&amp;" | "&amp;D6919</f>
        <v>documentazione_amministrativa / documentazione_contabile | PROVVISORIO DI PAGAMENTO | PROVVISORIO DI PAGAMENTO</v>
      </c>
      <c r="Q6919" s="3" t="str">
        <f>VLOOKUP(P6919,'Classificazione UD'!A:B,2,FALSE)</f>
        <v>Ordinativo</v>
      </c>
    </row>
    <row r="6920" spans="1:17" ht="15" customHeight="1" x14ac:dyDescent="0.25">
      <c r="A6920" s="30">
        <v>2013</v>
      </c>
      <c r="B6920" s="3" t="s">
        <v>17</v>
      </c>
      <c r="C6920" s="3" t="s">
        <v>128</v>
      </c>
      <c r="D6920" s="3" t="s">
        <v>128</v>
      </c>
      <c r="E6920" s="3">
        <v>148</v>
      </c>
      <c r="F6920" s="3">
        <v>148</v>
      </c>
      <c r="G6920" s="3">
        <v>148</v>
      </c>
      <c r="H6920" s="3">
        <v>1229155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 t="str">
        <f>B6920&amp;" | "&amp;C6920&amp;" | "&amp;D6920</f>
        <v>documentazione_amministrativa / documentazione_contabile | PROVVISORIO DI PAGAMENTO | PROVVISORIO DI PAGAMENTO</v>
      </c>
      <c r="Q6920" s="3" t="str">
        <f>VLOOKUP(P6920,'Classificazione UD'!A:B,2,FALSE)</f>
        <v>Ordinativo</v>
      </c>
    </row>
    <row r="6921" spans="1:17" ht="15" customHeight="1" x14ac:dyDescent="0.25">
      <c r="A6921" s="30">
        <v>2014</v>
      </c>
      <c r="B6921" s="3" t="s">
        <v>17</v>
      </c>
      <c r="C6921" s="3" t="s">
        <v>128</v>
      </c>
      <c r="D6921" s="3" t="s">
        <v>128</v>
      </c>
      <c r="E6921" s="3">
        <v>3</v>
      </c>
      <c r="F6921" s="3">
        <v>3</v>
      </c>
      <c r="G6921" s="3">
        <v>3</v>
      </c>
      <c r="H6921" s="3">
        <v>35823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 t="str">
        <f>B6921&amp;" | "&amp;C6921&amp;" | "&amp;D6921</f>
        <v>documentazione_amministrativa / documentazione_contabile | PROVVISORIO DI PAGAMENTO | PROVVISORIO DI PAGAMENTO</v>
      </c>
      <c r="Q6921" s="3" t="str">
        <f>VLOOKUP(P6921,'Classificazione UD'!A:B,2,FALSE)</f>
        <v>Ordinativo</v>
      </c>
    </row>
    <row r="6922" spans="1:17" ht="15" customHeight="1" x14ac:dyDescent="0.25">
      <c r="A6922" s="30">
        <v>2006</v>
      </c>
      <c r="B6922" s="3" t="s">
        <v>17</v>
      </c>
      <c r="C6922" s="3" t="s">
        <v>65</v>
      </c>
      <c r="D6922" s="3" t="s">
        <v>65</v>
      </c>
      <c r="E6922" s="3">
        <v>1562</v>
      </c>
      <c r="F6922" s="3">
        <v>6366</v>
      </c>
      <c r="G6922" s="3">
        <v>11164</v>
      </c>
      <c r="H6922" s="3">
        <v>237197167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 t="str">
        <f>B6922&amp;" | "&amp;C6922&amp;" | "&amp;D6922</f>
        <v>documentazione_amministrativa / documentazione_contabile | REVERSALE | REVERSALE</v>
      </c>
      <c r="Q6922" s="3" t="str">
        <f>VLOOKUP(P6922,'Classificazione UD'!A:B,2,FALSE)</f>
        <v>Ordinativo</v>
      </c>
    </row>
    <row r="6923" spans="1:17" ht="15" customHeight="1" x14ac:dyDescent="0.25">
      <c r="A6923" s="30">
        <v>2007</v>
      </c>
      <c r="B6923" s="3" t="s">
        <v>17</v>
      </c>
      <c r="C6923" s="3" t="s">
        <v>65</v>
      </c>
      <c r="D6923" s="3" t="s">
        <v>65</v>
      </c>
      <c r="E6923" s="3">
        <v>2593</v>
      </c>
      <c r="F6923" s="3">
        <v>10529</v>
      </c>
      <c r="G6923" s="3">
        <v>18455</v>
      </c>
      <c r="H6923" s="3">
        <v>364479190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 t="str">
        <f>B6923&amp;" | "&amp;C6923&amp;" | "&amp;D6923</f>
        <v>documentazione_amministrativa / documentazione_contabile | REVERSALE | REVERSALE</v>
      </c>
      <c r="Q6923" s="3" t="str">
        <f>VLOOKUP(P6923,'Classificazione UD'!A:B,2,FALSE)</f>
        <v>Ordinativo</v>
      </c>
    </row>
    <row r="6924" spans="1:17" ht="15" customHeight="1" x14ac:dyDescent="0.25">
      <c r="A6924" s="30">
        <v>2008</v>
      </c>
      <c r="B6924" s="3" t="s">
        <v>17</v>
      </c>
      <c r="C6924" s="3" t="s">
        <v>65</v>
      </c>
      <c r="D6924" s="3" t="s">
        <v>65</v>
      </c>
      <c r="E6924" s="3">
        <v>2950</v>
      </c>
      <c r="F6924" s="3">
        <v>11950</v>
      </c>
      <c r="G6924" s="3">
        <v>20944</v>
      </c>
      <c r="H6924" s="3">
        <v>452979026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 t="str">
        <f>B6924&amp;" | "&amp;C6924&amp;" | "&amp;D6924</f>
        <v>documentazione_amministrativa / documentazione_contabile | REVERSALE | REVERSALE</v>
      </c>
      <c r="Q6924" s="3" t="str">
        <f>VLOOKUP(P6924,'Classificazione UD'!A:B,2,FALSE)</f>
        <v>Ordinativo</v>
      </c>
    </row>
    <row r="6925" spans="1:17" ht="15" customHeight="1" x14ac:dyDescent="0.25">
      <c r="A6925" s="30">
        <v>2009</v>
      </c>
      <c r="B6925" s="3" t="s">
        <v>17</v>
      </c>
      <c r="C6925" s="3" t="s">
        <v>65</v>
      </c>
      <c r="D6925" s="3" t="s">
        <v>65</v>
      </c>
      <c r="E6925" s="3">
        <v>3070</v>
      </c>
      <c r="F6925" s="3">
        <v>12397</v>
      </c>
      <c r="G6925" s="3">
        <v>21720</v>
      </c>
      <c r="H6925" s="3">
        <v>528345649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 t="str">
        <f>B6925&amp;" | "&amp;C6925&amp;" | "&amp;D6925</f>
        <v>documentazione_amministrativa / documentazione_contabile | REVERSALE | REVERSALE</v>
      </c>
      <c r="Q6925" s="3" t="str">
        <f>VLOOKUP(P6925,'Classificazione UD'!A:B,2,FALSE)</f>
        <v>Ordinativo</v>
      </c>
    </row>
    <row r="6926" spans="1:17" ht="15" customHeight="1" x14ac:dyDescent="0.25">
      <c r="A6926" s="30">
        <v>2010</v>
      </c>
      <c r="B6926" s="3" t="s">
        <v>17</v>
      </c>
      <c r="C6926" s="3" t="s">
        <v>65</v>
      </c>
      <c r="D6926" s="3" t="s">
        <v>65</v>
      </c>
      <c r="E6926" s="3">
        <v>2584</v>
      </c>
      <c r="F6926" s="3">
        <v>10458</v>
      </c>
      <c r="G6926" s="3">
        <v>18328</v>
      </c>
      <c r="H6926" s="3">
        <v>444283311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 t="str">
        <f>B6926&amp;" | "&amp;C6926&amp;" | "&amp;D6926</f>
        <v>documentazione_amministrativa / documentazione_contabile | REVERSALE | REVERSALE</v>
      </c>
      <c r="Q6926" s="3" t="str">
        <f>VLOOKUP(P6926,'Classificazione UD'!A:B,2,FALSE)</f>
        <v>Ordinativo</v>
      </c>
    </row>
    <row r="6927" spans="1:17" ht="15" customHeight="1" x14ac:dyDescent="0.25">
      <c r="A6927" s="30">
        <v>2011</v>
      </c>
      <c r="B6927" s="3" t="s">
        <v>17</v>
      </c>
      <c r="C6927" s="3" t="s">
        <v>65</v>
      </c>
      <c r="D6927" s="3" t="s">
        <v>65</v>
      </c>
      <c r="E6927" s="3">
        <v>2841</v>
      </c>
      <c r="F6927" s="3">
        <v>11562</v>
      </c>
      <c r="G6927" s="3">
        <v>20278</v>
      </c>
      <c r="H6927" s="3">
        <v>533130238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 t="str">
        <f>B6927&amp;" | "&amp;C6927&amp;" | "&amp;D6927</f>
        <v>documentazione_amministrativa / documentazione_contabile | REVERSALE | REVERSALE</v>
      </c>
      <c r="Q6927" s="3" t="str">
        <f>VLOOKUP(P6927,'Classificazione UD'!A:B,2,FALSE)</f>
        <v>Ordinativo</v>
      </c>
    </row>
    <row r="6928" spans="1:17" ht="15" customHeight="1" x14ac:dyDescent="0.25">
      <c r="A6928" s="30">
        <v>2012</v>
      </c>
      <c r="B6928" s="3" t="s">
        <v>17</v>
      </c>
      <c r="C6928" s="3" t="s">
        <v>65</v>
      </c>
      <c r="D6928" s="3" t="s">
        <v>65</v>
      </c>
      <c r="E6928" s="3">
        <v>2114</v>
      </c>
      <c r="F6928" s="3">
        <v>2114</v>
      </c>
      <c r="G6928" s="3">
        <v>2114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 t="str">
        <f>B6928&amp;" | "&amp;C6928&amp;" | "&amp;D6928</f>
        <v>documentazione_amministrativa / documentazione_contabile | REVERSALE | REVERSALE</v>
      </c>
      <c r="Q6928" s="3" t="str">
        <f>VLOOKUP(P6928,'Classificazione UD'!A:B,2,FALSE)</f>
        <v>Ordinativo</v>
      </c>
    </row>
    <row r="6929" spans="1:17" ht="15" customHeight="1" x14ac:dyDescent="0.25">
      <c r="A6929" s="30">
        <v>2013</v>
      </c>
      <c r="B6929" s="3" t="s">
        <v>17</v>
      </c>
      <c r="C6929" s="3" t="s">
        <v>65</v>
      </c>
      <c r="D6929" s="3" t="s">
        <v>65</v>
      </c>
      <c r="E6929" s="3">
        <v>2047</v>
      </c>
      <c r="F6929" s="3">
        <v>2047</v>
      </c>
      <c r="G6929" s="3">
        <v>2047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 t="str">
        <f>B6929&amp;" | "&amp;C6929&amp;" | "&amp;D6929</f>
        <v>documentazione_amministrativa / documentazione_contabile | REVERSALE | REVERSALE</v>
      </c>
      <c r="Q6929" s="3" t="str">
        <f>VLOOKUP(P6929,'Classificazione UD'!A:B,2,FALSE)</f>
        <v>Ordinativo</v>
      </c>
    </row>
    <row r="6930" spans="1:17" ht="15" customHeight="1" x14ac:dyDescent="0.25">
      <c r="A6930" s="30">
        <v>2016</v>
      </c>
      <c r="B6930" s="3" t="s">
        <v>20</v>
      </c>
      <c r="C6930" s="3" t="s">
        <v>21</v>
      </c>
      <c r="D6930" s="3" t="s">
        <v>21</v>
      </c>
      <c r="E6930" s="3">
        <v>71</v>
      </c>
      <c r="F6930" s="3">
        <v>117</v>
      </c>
      <c r="G6930" s="3">
        <v>117</v>
      </c>
      <c r="H6930" s="3">
        <v>11434258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 t="str">
        <f>B6930&amp;" | "&amp;C6930&amp;" | "&amp;D6930</f>
        <v>documentazione_amministrativa / registri | REGISTRO GIORNALIERO | REGISTRO GIORNALIERO</v>
      </c>
      <c r="Q6930" s="3" t="str">
        <f>VLOOKUP(P6930,'Classificazione UD'!A:B,2,FALSE)</f>
        <v>RGP</v>
      </c>
    </row>
    <row r="6931" spans="1:17" ht="15" customHeight="1" x14ac:dyDescent="0.25">
      <c r="A6931" s="30">
        <v>2012</v>
      </c>
      <c r="B6931" s="3" t="s">
        <v>17</v>
      </c>
      <c r="C6931" s="3" t="s">
        <v>153</v>
      </c>
      <c r="D6931" s="3" t="s">
        <v>153</v>
      </c>
      <c r="E6931" s="3">
        <v>11716</v>
      </c>
      <c r="F6931" s="3">
        <v>11716</v>
      </c>
      <c r="G6931" s="3">
        <v>23432</v>
      </c>
      <c r="H6931" s="3">
        <v>135907870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 t="str">
        <f>B6931&amp;" | "&amp;C6931&amp;" | "&amp;D6931</f>
        <v>documentazione_amministrativa / documentazione_contabile | RICEVUTA APPLICATIVA | RICEVUTA APPLICATIVA</v>
      </c>
      <c r="Q6931" s="3" t="str">
        <f>VLOOKUP(P6931,'Classificazione UD'!A:B,2,FALSE)</f>
        <v>Ordinativo</v>
      </c>
    </row>
    <row r="6932" spans="1:17" ht="15" customHeight="1" x14ac:dyDescent="0.25">
      <c r="A6932" s="30">
        <v>2013</v>
      </c>
      <c r="B6932" s="3" t="s">
        <v>17</v>
      </c>
      <c r="C6932" s="3" t="s">
        <v>153</v>
      </c>
      <c r="D6932" s="3" t="s">
        <v>153</v>
      </c>
      <c r="E6932" s="3">
        <v>11552</v>
      </c>
      <c r="F6932" s="3">
        <v>11552</v>
      </c>
      <c r="G6932" s="3">
        <v>23104</v>
      </c>
      <c r="H6932" s="3">
        <v>157232254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 t="str">
        <f>B6932&amp;" | "&amp;C6932&amp;" | "&amp;D6932</f>
        <v>documentazione_amministrativa / documentazione_contabile | RICEVUTA APPLICATIVA | RICEVUTA APPLICATIVA</v>
      </c>
      <c r="Q6932" s="3" t="str">
        <f>VLOOKUP(P6932,'Classificazione UD'!A:B,2,FALSE)</f>
        <v>Ordinativo</v>
      </c>
    </row>
    <row r="6933" spans="1:17" ht="15" customHeight="1" x14ac:dyDescent="0.25">
      <c r="A6933" s="30">
        <v>2002</v>
      </c>
      <c r="B6933" s="3" t="s">
        <v>48</v>
      </c>
      <c r="C6933" s="3" t="s">
        <v>116</v>
      </c>
      <c r="D6933" s="3" t="s">
        <v>116</v>
      </c>
      <c r="E6933" s="3">
        <v>1</v>
      </c>
      <c r="F6933" s="3">
        <v>2</v>
      </c>
      <c r="G6933" s="3">
        <v>2</v>
      </c>
      <c r="H6933" s="3">
        <v>81922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 t="str">
        <f>B6933&amp;" | "&amp;C6933&amp;" | "&amp;D6933</f>
        <v>documentazione_amministrativa / determinazioni | DETERMINAZIONE DEL DIRIGENTE | DETERMINAZIONE DEL DIRIGENTE</v>
      </c>
      <c r="Q6933" s="3" t="str">
        <f>VLOOKUP(P6933,'Classificazione UD'!A:B,2,FALSE)</f>
        <v>Amministrativo</v>
      </c>
    </row>
    <row r="6934" spans="1:17" ht="15" customHeight="1" x14ac:dyDescent="0.25">
      <c r="A6934" s="30">
        <v>2002</v>
      </c>
      <c r="B6934" s="3" t="s">
        <v>48</v>
      </c>
      <c r="C6934" s="3" t="s">
        <v>116</v>
      </c>
      <c r="D6934" s="3" t="s">
        <v>116</v>
      </c>
      <c r="E6934" s="3">
        <v>1</v>
      </c>
      <c r="F6934" s="3">
        <v>3</v>
      </c>
      <c r="G6934" s="3">
        <v>3</v>
      </c>
      <c r="H6934" s="3">
        <v>132610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 t="str">
        <f>B6934&amp;" | "&amp;C6934&amp;" | "&amp;D6934</f>
        <v>documentazione_amministrativa / determinazioni | DETERMINAZIONE DEL DIRIGENTE | DETERMINAZIONE DEL DIRIGENTE</v>
      </c>
      <c r="Q6934" s="3" t="str">
        <f>VLOOKUP(P6934,'Classificazione UD'!A:B,2,FALSE)</f>
        <v>Amministrativo</v>
      </c>
    </row>
    <row r="6935" spans="1:17" ht="15" customHeight="1" x14ac:dyDescent="0.25">
      <c r="A6935" s="30">
        <v>2012</v>
      </c>
      <c r="B6935" s="3" t="s">
        <v>48</v>
      </c>
      <c r="C6935" s="3" t="s">
        <v>116</v>
      </c>
      <c r="D6935" s="3" t="s">
        <v>116</v>
      </c>
      <c r="E6935" s="3">
        <v>3</v>
      </c>
      <c r="F6935" s="3">
        <v>11</v>
      </c>
      <c r="G6935" s="3">
        <v>11</v>
      </c>
      <c r="H6935" s="3">
        <v>1017104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 t="str">
        <f>B6935&amp;" | "&amp;C6935&amp;" | "&amp;D6935</f>
        <v>documentazione_amministrativa / determinazioni | DETERMINAZIONE DEL DIRIGENTE | DETERMINAZIONE DEL DIRIGENTE</v>
      </c>
      <c r="Q6935" s="3" t="str">
        <f>VLOOKUP(P6935,'Classificazione UD'!A:B,2,FALSE)</f>
        <v>Amministrativo</v>
      </c>
    </row>
    <row r="6936" spans="1:17" ht="15" customHeight="1" x14ac:dyDescent="0.25">
      <c r="A6936" s="30">
        <v>2013</v>
      </c>
      <c r="B6936" s="3" t="s">
        <v>48</v>
      </c>
      <c r="C6936" s="3" t="s">
        <v>116</v>
      </c>
      <c r="D6936" s="3" t="s">
        <v>116</v>
      </c>
      <c r="E6936" s="3">
        <v>1</v>
      </c>
      <c r="F6936" s="3">
        <v>2</v>
      </c>
      <c r="G6936" s="3">
        <v>2</v>
      </c>
      <c r="H6936" s="3">
        <v>137730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 t="str">
        <f>B6936&amp;" | "&amp;C6936&amp;" | "&amp;D6936</f>
        <v>documentazione_amministrativa / determinazioni | DETERMINAZIONE DEL DIRIGENTE | DETERMINAZIONE DEL DIRIGENTE</v>
      </c>
      <c r="Q6936" s="3" t="str">
        <f>VLOOKUP(P6936,'Classificazione UD'!A:B,2,FALSE)</f>
        <v>Amministrativo</v>
      </c>
    </row>
    <row r="6937" spans="1:17" ht="15" customHeight="1" x14ac:dyDescent="0.25">
      <c r="A6937" s="30">
        <v>2014</v>
      </c>
      <c r="B6937" s="3" t="s">
        <v>48</v>
      </c>
      <c r="C6937" s="3" t="s">
        <v>116</v>
      </c>
      <c r="D6937" s="3" t="s">
        <v>116</v>
      </c>
      <c r="E6937" s="3">
        <v>3</v>
      </c>
      <c r="F6937" s="3">
        <v>6</v>
      </c>
      <c r="G6937" s="3">
        <v>6</v>
      </c>
      <c r="H6937" s="3">
        <v>540676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 t="str">
        <f>B6937&amp;" | "&amp;C6937&amp;" | "&amp;D6937</f>
        <v>documentazione_amministrativa / determinazioni | DETERMINAZIONE DEL DIRIGENTE | DETERMINAZIONE DEL DIRIGENTE</v>
      </c>
      <c r="Q6937" s="3" t="str">
        <f>VLOOKUP(P6937,'Classificazione UD'!A:B,2,FALSE)</f>
        <v>Amministrativo</v>
      </c>
    </row>
    <row r="6938" spans="1:17" ht="15" customHeight="1" x14ac:dyDescent="0.25">
      <c r="A6938" s="30">
        <v>2015</v>
      </c>
      <c r="B6938" s="3" t="s">
        <v>48</v>
      </c>
      <c r="C6938" s="3" t="s">
        <v>116</v>
      </c>
      <c r="D6938" s="3" t="s">
        <v>116</v>
      </c>
      <c r="E6938" s="3">
        <v>1</v>
      </c>
      <c r="F6938" s="3">
        <v>1</v>
      </c>
      <c r="G6938" s="3">
        <v>1</v>
      </c>
      <c r="H6938" s="3">
        <v>51202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 t="str">
        <f>B6938&amp;" | "&amp;C6938&amp;" | "&amp;D6938</f>
        <v>documentazione_amministrativa / determinazioni | DETERMINAZIONE DEL DIRIGENTE | DETERMINAZIONE DEL DIRIGENTE</v>
      </c>
      <c r="Q6938" s="3" t="str">
        <f>VLOOKUP(P6938,'Classificazione UD'!A:B,2,FALSE)</f>
        <v>Amministrativo</v>
      </c>
    </row>
    <row r="6939" spans="1:17" ht="15" customHeight="1" x14ac:dyDescent="0.25">
      <c r="A6939" s="30">
        <v>2016</v>
      </c>
      <c r="B6939" s="3" t="s">
        <v>48</v>
      </c>
      <c r="C6939" s="3" t="s">
        <v>116</v>
      </c>
      <c r="D6939" s="3" t="s">
        <v>116</v>
      </c>
      <c r="E6939" s="3">
        <v>2</v>
      </c>
      <c r="F6939" s="3">
        <v>13</v>
      </c>
      <c r="G6939" s="3">
        <v>13</v>
      </c>
      <c r="H6939" s="3">
        <v>1144603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 t="str">
        <f>B6939&amp;" | "&amp;C6939&amp;" | "&amp;D6939</f>
        <v>documentazione_amministrativa / determinazioni | DETERMINAZIONE DEL DIRIGENTE | DETERMINAZIONE DEL DIRIGENTE</v>
      </c>
      <c r="Q6939" s="3" t="str">
        <f>VLOOKUP(P6939,'Classificazione UD'!A:B,2,FALSE)</f>
        <v>Amministrativo</v>
      </c>
    </row>
    <row r="6940" spans="1:17" ht="15" customHeight="1" x14ac:dyDescent="0.25">
      <c r="A6940" s="30">
        <v>2004</v>
      </c>
      <c r="B6940" s="3" t="s">
        <v>48</v>
      </c>
      <c r="C6940" s="3" t="s">
        <v>116</v>
      </c>
      <c r="D6940" s="3" t="s">
        <v>116</v>
      </c>
      <c r="E6940" s="3">
        <v>16</v>
      </c>
      <c r="F6940" s="3">
        <v>32</v>
      </c>
      <c r="G6940" s="3">
        <v>32</v>
      </c>
      <c r="H6940" s="3">
        <v>1462816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 t="str">
        <f>B6940&amp;" | "&amp;C6940&amp;" | "&amp;D6940</f>
        <v>documentazione_amministrativa / determinazioni | DETERMINAZIONE DEL DIRIGENTE | DETERMINAZIONE DEL DIRIGENTE</v>
      </c>
      <c r="Q6940" s="3" t="str">
        <f>VLOOKUP(P6940,'Classificazione UD'!A:B,2,FALSE)</f>
        <v>Amministrativo</v>
      </c>
    </row>
    <row r="6941" spans="1:17" ht="15" customHeight="1" x14ac:dyDescent="0.25">
      <c r="A6941" s="30">
        <v>2005</v>
      </c>
      <c r="B6941" s="3" t="s">
        <v>48</v>
      </c>
      <c r="C6941" s="3" t="s">
        <v>116</v>
      </c>
      <c r="D6941" s="3" t="s">
        <v>116</v>
      </c>
      <c r="E6941" s="3">
        <v>5</v>
      </c>
      <c r="F6941" s="3">
        <v>10</v>
      </c>
      <c r="G6941" s="3">
        <v>10</v>
      </c>
      <c r="H6941" s="3">
        <v>459274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 t="str">
        <f>B6941&amp;" | "&amp;C6941&amp;" | "&amp;D6941</f>
        <v>documentazione_amministrativa / determinazioni | DETERMINAZIONE DEL DIRIGENTE | DETERMINAZIONE DEL DIRIGENTE</v>
      </c>
      <c r="Q6941" s="3" t="str">
        <f>VLOOKUP(P6941,'Classificazione UD'!A:B,2,FALSE)</f>
        <v>Amministrativo</v>
      </c>
    </row>
    <row r="6942" spans="1:17" ht="15" customHeight="1" x14ac:dyDescent="0.25">
      <c r="A6942" s="30">
        <v>2006</v>
      </c>
      <c r="B6942" s="3" t="s">
        <v>48</v>
      </c>
      <c r="C6942" s="3" t="s">
        <v>116</v>
      </c>
      <c r="D6942" s="3" t="s">
        <v>116</v>
      </c>
      <c r="E6942" s="3">
        <v>16</v>
      </c>
      <c r="F6942" s="3">
        <v>32</v>
      </c>
      <c r="G6942" s="3">
        <v>32</v>
      </c>
      <c r="H6942" s="3">
        <v>1476640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 t="str">
        <f>B6942&amp;" | "&amp;C6942&amp;" | "&amp;D6942</f>
        <v>documentazione_amministrativa / determinazioni | DETERMINAZIONE DEL DIRIGENTE | DETERMINAZIONE DEL DIRIGENTE</v>
      </c>
      <c r="Q6942" s="3" t="str">
        <f>VLOOKUP(P6942,'Classificazione UD'!A:B,2,FALSE)</f>
        <v>Amministrativo</v>
      </c>
    </row>
    <row r="6943" spans="1:17" ht="15" customHeight="1" x14ac:dyDescent="0.25">
      <c r="A6943" s="30">
        <v>2007</v>
      </c>
      <c r="B6943" s="3" t="s">
        <v>48</v>
      </c>
      <c r="C6943" s="3" t="s">
        <v>116</v>
      </c>
      <c r="D6943" s="3" t="s">
        <v>116</v>
      </c>
      <c r="E6943" s="3">
        <v>14</v>
      </c>
      <c r="F6943" s="3">
        <v>29</v>
      </c>
      <c r="G6943" s="3">
        <v>29</v>
      </c>
      <c r="H6943" s="3">
        <v>1536540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 t="str">
        <f>B6943&amp;" | "&amp;C6943&amp;" | "&amp;D6943</f>
        <v>documentazione_amministrativa / determinazioni | DETERMINAZIONE DEL DIRIGENTE | DETERMINAZIONE DEL DIRIGENTE</v>
      </c>
      <c r="Q6943" s="3" t="str">
        <f>VLOOKUP(P6943,'Classificazione UD'!A:B,2,FALSE)</f>
        <v>Amministrativo</v>
      </c>
    </row>
    <row r="6944" spans="1:17" ht="15" customHeight="1" x14ac:dyDescent="0.25">
      <c r="A6944" s="30">
        <v>2008</v>
      </c>
      <c r="B6944" s="3" t="s">
        <v>48</v>
      </c>
      <c r="C6944" s="3" t="s">
        <v>116</v>
      </c>
      <c r="D6944" s="3" t="s">
        <v>116</v>
      </c>
      <c r="E6944" s="3">
        <v>17</v>
      </c>
      <c r="F6944" s="3">
        <v>33</v>
      </c>
      <c r="G6944" s="3">
        <v>33</v>
      </c>
      <c r="H6944" s="3">
        <v>1670178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 t="str">
        <f>B6944&amp;" | "&amp;C6944&amp;" | "&amp;D6944</f>
        <v>documentazione_amministrativa / determinazioni | DETERMINAZIONE DEL DIRIGENTE | DETERMINAZIONE DEL DIRIGENTE</v>
      </c>
      <c r="Q6944" s="3" t="str">
        <f>VLOOKUP(P6944,'Classificazione UD'!A:B,2,FALSE)</f>
        <v>Amministrativo</v>
      </c>
    </row>
    <row r="6945" spans="1:17" ht="15" customHeight="1" x14ac:dyDescent="0.25">
      <c r="A6945" s="30">
        <v>2009</v>
      </c>
      <c r="B6945" s="3" t="s">
        <v>48</v>
      </c>
      <c r="C6945" s="3" t="s">
        <v>116</v>
      </c>
      <c r="D6945" s="3" t="s">
        <v>116</v>
      </c>
      <c r="E6945" s="3">
        <v>3</v>
      </c>
      <c r="F6945" s="3">
        <v>4</v>
      </c>
      <c r="G6945" s="3">
        <v>4</v>
      </c>
      <c r="H6945" s="3">
        <v>254470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 t="str">
        <f>B6945&amp;" | "&amp;C6945&amp;" | "&amp;D6945</f>
        <v>documentazione_amministrativa / determinazioni | DETERMINAZIONE DEL DIRIGENTE | DETERMINAZIONE DEL DIRIGENTE</v>
      </c>
      <c r="Q6945" s="3" t="str">
        <f>VLOOKUP(P6945,'Classificazione UD'!A:B,2,FALSE)</f>
        <v>Amministrativo</v>
      </c>
    </row>
    <row r="6946" spans="1:17" ht="15" customHeight="1" x14ac:dyDescent="0.25">
      <c r="A6946" s="30">
        <v>2011</v>
      </c>
      <c r="B6946" s="3" t="s">
        <v>48</v>
      </c>
      <c r="C6946" s="3" t="s">
        <v>116</v>
      </c>
      <c r="D6946" s="3" t="s">
        <v>116</v>
      </c>
      <c r="E6946" s="3">
        <v>3</v>
      </c>
      <c r="F6946" s="3">
        <v>6</v>
      </c>
      <c r="G6946" s="3">
        <v>6</v>
      </c>
      <c r="H6946" s="3">
        <v>3530758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 t="str">
        <f>B6946&amp;" | "&amp;C6946&amp;" | "&amp;D6946</f>
        <v>documentazione_amministrativa / determinazioni | DETERMINAZIONE DEL DIRIGENTE | DETERMINAZIONE DEL DIRIGENTE</v>
      </c>
      <c r="Q6946" s="3" t="str">
        <f>VLOOKUP(P6946,'Classificazione UD'!A:B,2,FALSE)</f>
        <v>Amministrativo</v>
      </c>
    </row>
    <row r="6947" spans="1:17" ht="15" customHeight="1" x14ac:dyDescent="0.25">
      <c r="A6947" s="30">
        <v>2012</v>
      </c>
      <c r="B6947" s="3" t="s">
        <v>48</v>
      </c>
      <c r="C6947" s="3" t="s">
        <v>116</v>
      </c>
      <c r="D6947" s="3" t="s">
        <v>116</v>
      </c>
      <c r="E6947" s="3">
        <v>2</v>
      </c>
      <c r="F6947" s="3">
        <v>5</v>
      </c>
      <c r="G6947" s="3">
        <v>5</v>
      </c>
      <c r="H6947" s="3">
        <v>353466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 t="str">
        <f>B6947&amp;" | "&amp;C6947&amp;" | "&amp;D6947</f>
        <v>documentazione_amministrativa / determinazioni | DETERMINAZIONE DEL DIRIGENTE | DETERMINAZIONE DEL DIRIGENTE</v>
      </c>
      <c r="Q6947" s="3" t="str">
        <f>VLOOKUP(P6947,'Classificazione UD'!A:B,2,FALSE)</f>
        <v>Amministrativo</v>
      </c>
    </row>
    <row r="6948" spans="1:17" ht="15" customHeight="1" x14ac:dyDescent="0.25">
      <c r="A6948" s="30">
        <v>2002</v>
      </c>
      <c r="B6948" s="3" t="s">
        <v>36</v>
      </c>
      <c r="C6948" s="3" t="s">
        <v>50</v>
      </c>
      <c r="D6948" s="3" t="s">
        <v>50</v>
      </c>
      <c r="E6948" s="3">
        <v>1</v>
      </c>
      <c r="F6948" s="3">
        <v>1</v>
      </c>
      <c r="G6948" s="3">
        <v>1</v>
      </c>
      <c r="H6948" s="3">
        <v>22018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 t="str">
        <f>B6948&amp;" | "&amp;C6948&amp;" | "&amp;D6948</f>
        <v>documentazione_amministrativa / documenti_protocollati | DOCUMENTO PROTOCOLLATO | DOCUMENTO PROTOCOLLATO</v>
      </c>
      <c r="Q6948" s="3" t="str">
        <f>VLOOKUP(P6948,'Classificazione UD'!A:B,2,FALSE)</f>
        <v>Protocollo</v>
      </c>
    </row>
    <row r="6949" spans="1:17" ht="15" customHeight="1" x14ac:dyDescent="0.25">
      <c r="A6949" s="30">
        <v>2005</v>
      </c>
      <c r="B6949" s="3" t="s">
        <v>36</v>
      </c>
      <c r="C6949" s="3" t="s">
        <v>50</v>
      </c>
      <c r="D6949" s="3" t="s">
        <v>50</v>
      </c>
      <c r="E6949" s="3">
        <v>1</v>
      </c>
      <c r="F6949" s="3">
        <v>1</v>
      </c>
      <c r="G6949" s="3">
        <v>1</v>
      </c>
      <c r="H6949" s="3">
        <v>22018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 t="str">
        <f>B6949&amp;" | "&amp;C6949&amp;" | "&amp;D6949</f>
        <v>documentazione_amministrativa / documenti_protocollati | DOCUMENTO PROTOCOLLATO | DOCUMENTO PROTOCOLLATO</v>
      </c>
      <c r="Q6949" s="3" t="str">
        <f>VLOOKUP(P6949,'Classificazione UD'!A:B,2,FALSE)</f>
        <v>Protocollo</v>
      </c>
    </row>
    <row r="6950" spans="1:17" ht="15" customHeight="1" x14ac:dyDescent="0.25">
      <c r="A6950" s="30">
        <v>2007</v>
      </c>
      <c r="B6950" s="3" t="s">
        <v>36</v>
      </c>
      <c r="C6950" s="3" t="s">
        <v>50</v>
      </c>
      <c r="D6950" s="3" t="s">
        <v>50</v>
      </c>
      <c r="E6950" s="3">
        <v>2</v>
      </c>
      <c r="F6950" s="3">
        <v>2</v>
      </c>
      <c r="G6950" s="3">
        <v>2</v>
      </c>
      <c r="H6950" s="3">
        <v>113927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 t="str">
        <f>B6950&amp;" | "&amp;C6950&amp;" | "&amp;D6950</f>
        <v>documentazione_amministrativa / documenti_protocollati | DOCUMENTO PROTOCOLLATO | DOCUMENTO PROTOCOLLATO</v>
      </c>
      <c r="Q6950" s="3" t="str">
        <f>VLOOKUP(P6950,'Classificazione UD'!A:B,2,FALSE)</f>
        <v>Protocollo</v>
      </c>
    </row>
    <row r="6951" spans="1:17" ht="15" customHeight="1" x14ac:dyDescent="0.25">
      <c r="A6951" s="30">
        <v>2008</v>
      </c>
      <c r="B6951" s="3" t="s">
        <v>36</v>
      </c>
      <c r="C6951" s="3" t="s">
        <v>50</v>
      </c>
      <c r="D6951" s="3" t="s">
        <v>50</v>
      </c>
      <c r="E6951" s="3">
        <v>1</v>
      </c>
      <c r="F6951" s="3">
        <v>1</v>
      </c>
      <c r="G6951" s="3">
        <v>1</v>
      </c>
      <c r="H6951" s="3">
        <v>246975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 t="str">
        <f>B6951&amp;" | "&amp;C6951&amp;" | "&amp;D6951</f>
        <v>documentazione_amministrativa / documenti_protocollati | DOCUMENTO PROTOCOLLATO | DOCUMENTO PROTOCOLLATO</v>
      </c>
      <c r="Q6951" s="3" t="str">
        <f>VLOOKUP(P6951,'Classificazione UD'!A:B,2,FALSE)</f>
        <v>Protocollo</v>
      </c>
    </row>
    <row r="6952" spans="1:17" ht="15" customHeight="1" x14ac:dyDescent="0.25">
      <c r="A6952" s="30">
        <v>2009</v>
      </c>
      <c r="B6952" s="3" t="s">
        <v>36</v>
      </c>
      <c r="C6952" s="3" t="s">
        <v>50</v>
      </c>
      <c r="D6952" s="3" t="s">
        <v>50</v>
      </c>
      <c r="E6952" s="3">
        <v>2</v>
      </c>
      <c r="F6952" s="3">
        <v>2</v>
      </c>
      <c r="G6952" s="3">
        <v>2</v>
      </c>
      <c r="H6952" s="3">
        <v>165635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 t="str">
        <f>B6952&amp;" | "&amp;C6952&amp;" | "&amp;D6952</f>
        <v>documentazione_amministrativa / documenti_protocollati | DOCUMENTO PROTOCOLLATO | DOCUMENTO PROTOCOLLATO</v>
      </c>
      <c r="Q6952" s="3" t="str">
        <f>VLOOKUP(P6952,'Classificazione UD'!A:B,2,FALSE)</f>
        <v>Protocollo</v>
      </c>
    </row>
    <row r="6953" spans="1:17" ht="15" customHeight="1" x14ac:dyDescent="0.25">
      <c r="A6953" s="30">
        <v>2010</v>
      </c>
      <c r="B6953" s="3" t="s">
        <v>36</v>
      </c>
      <c r="C6953" s="3" t="s">
        <v>50</v>
      </c>
      <c r="D6953" s="3" t="s">
        <v>50</v>
      </c>
      <c r="E6953" s="3">
        <v>209</v>
      </c>
      <c r="F6953" s="3">
        <v>518</v>
      </c>
      <c r="G6953" s="3">
        <v>518</v>
      </c>
      <c r="H6953" s="3">
        <v>181831266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 t="str">
        <f>B6953&amp;" | "&amp;C6953&amp;" | "&amp;D6953</f>
        <v>documentazione_amministrativa / documenti_protocollati | DOCUMENTO PROTOCOLLATO | DOCUMENTO PROTOCOLLATO</v>
      </c>
      <c r="Q6953" s="3" t="str">
        <f>VLOOKUP(P6953,'Classificazione UD'!A:B,2,FALSE)</f>
        <v>Protocollo</v>
      </c>
    </row>
    <row r="6954" spans="1:17" ht="15" customHeight="1" x14ac:dyDescent="0.25">
      <c r="A6954" s="30">
        <v>2011</v>
      </c>
      <c r="B6954" s="3" t="s">
        <v>36</v>
      </c>
      <c r="C6954" s="3" t="s">
        <v>50</v>
      </c>
      <c r="D6954" s="3" t="s">
        <v>50</v>
      </c>
      <c r="E6954" s="3">
        <v>16712</v>
      </c>
      <c r="F6954" s="3">
        <v>19687</v>
      </c>
      <c r="G6954" s="3">
        <v>19687</v>
      </c>
      <c r="H6954" s="3">
        <v>4925662351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 t="str">
        <f>B6954&amp;" | "&amp;C6954&amp;" | "&amp;D6954</f>
        <v>documentazione_amministrativa / documenti_protocollati | DOCUMENTO PROTOCOLLATO | DOCUMENTO PROTOCOLLATO</v>
      </c>
      <c r="Q6954" s="3" t="str">
        <f>VLOOKUP(P6954,'Classificazione UD'!A:B,2,FALSE)</f>
        <v>Protocollo</v>
      </c>
    </row>
    <row r="6955" spans="1:17" ht="15" customHeight="1" x14ac:dyDescent="0.25">
      <c r="A6955" s="30">
        <v>2012</v>
      </c>
      <c r="B6955" s="3" t="s">
        <v>36</v>
      </c>
      <c r="C6955" s="3" t="s">
        <v>50</v>
      </c>
      <c r="D6955" s="3" t="s">
        <v>50</v>
      </c>
      <c r="E6955" s="3">
        <v>20301</v>
      </c>
      <c r="F6955" s="3">
        <v>28157</v>
      </c>
      <c r="G6955" s="3">
        <v>28157</v>
      </c>
      <c r="H6955" s="3">
        <v>14093536193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 t="str">
        <f>B6955&amp;" | "&amp;C6955&amp;" | "&amp;D6955</f>
        <v>documentazione_amministrativa / documenti_protocollati | DOCUMENTO PROTOCOLLATO | DOCUMENTO PROTOCOLLATO</v>
      </c>
      <c r="Q6955" s="3" t="str">
        <f>VLOOKUP(P6955,'Classificazione UD'!A:B,2,FALSE)</f>
        <v>Protocollo</v>
      </c>
    </row>
    <row r="6956" spans="1:17" ht="15" customHeight="1" x14ac:dyDescent="0.25">
      <c r="A6956" s="30">
        <v>2013</v>
      </c>
      <c r="B6956" s="3" t="s">
        <v>36</v>
      </c>
      <c r="C6956" s="3" t="s">
        <v>50</v>
      </c>
      <c r="D6956" s="3" t="s">
        <v>50</v>
      </c>
      <c r="E6956" s="3">
        <v>20633</v>
      </c>
      <c r="F6956" s="3">
        <v>44484</v>
      </c>
      <c r="G6956" s="3">
        <v>44484</v>
      </c>
      <c r="H6956" s="3">
        <v>16147131601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 t="str">
        <f>B6956&amp;" | "&amp;C6956&amp;" | "&amp;D6956</f>
        <v>documentazione_amministrativa / documenti_protocollati | DOCUMENTO PROTOCOLLATO | DOCUMENTO PROTOCOLLATO</v>
      </c>
      <c r="Q6956" s="3" t="str">
        <f>VLOOKUP(P6956,'Classificazione UD'!A:B,2,FALSE)</f>
        <v>Protocollo</v>
      </c>
    </row>
    <row r="6957" spans="1:17" ht="15" customHeight="1" x14ac:dyDescent="0.25">
      <c r="A6957" s="30">
        <v>2014</v>
      </c>
      <c r="B6957" s="3" t="s">
        <v>36</v>
      </c>
      <c r="C6957" s="3" t="s">
        <v>50</v>
      </c>
      <c r="D6957" s="3" t="s">
        <v>50</v>
      </c>
      <c r="E6957" s="3">
        <v>24533</v>
      </c>
      <c r="F6957" s="3">
        <v>81677</v>
      </c>
      <c r="G6957" s="3">
        <v>81677</v>
      </c>
      <c r="H6957" s="3">
        <v>37516169554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 t="str">
        <f>B6957&amp;" | "&amp;C6957&amp;" | "&amp;D6957</f>
        <v>documentazione_amministrativa / documenti_protocollati | DOCUMENTO PROTOCOLLATO | DOCUMENTO PROTOCOLLATO</v>
      </c>
      <c r="Q6957" s="3" t="str">
        <f>VLOOKUP(P6957,'Classificazione UD'!A:B,2,FALSE)</f>
        <v>Protocollo</v>
      </c>
    </row>
    <row r="6958" spans="1:17" ht="15" customHeight="1" x14ac:dyDescent="0.25">
      <c r="A6958" s="30">
        <v>2015</v>
      </c>
      <c r="B6958" s="3" t="s">
        <v>36</v>
      </c>
      <c r="C6958" s="3" t="s">
        <v>50</v>
      </c>
      <c r="D6958" s="3" t="s">
        <v>50</v>
      </c>
      <c r="E6958" s="3">
        <v>26064</v>
      </c>
      <c r="F6958" s="3">
        <v>91838</v>
      </c>
      <c r="G6958" s="3">
        <v>91838</v>
      </c>
      <c r="H6958" s="3">
        <v>42902714890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 t="str">
        <f>B6958&amp;" | "&amp;C6958&amp;" | "&amp;D6958</f>
        <v>documentazione_amministrativa / documenti_protocollati | DOCUMENTO PROTOCOLLATO | DOCUMENTO PROTOCOLLATO</v>
      </c>
      <c r="Q6958" s="3" t="str">
        <f>VLOOKUP(P6958,'Classificazione UD'!A:B,2,FALSE)</f>
        <v>Protocollo</v>
      </c>
    </row>
    <row r="6959" spans="1:17" ht="15" customHeight="1" x14ac:dyDescent="0.25">
      <c r="A6959" s="30">
        <v>2016</v>
      </c>
      <c r="B6959" s="3" t="s">
        <v>36</v>
      </c>
      <c r="C6959" s="3" t="s">
        <v>50</v>
      </c>
      <c r="D6959" s="3" t="s">
        <v>50</v>
      </c>
      <c r="E6959" s="3">
        <v>15599</v>
      </c>
      <c r="F6959" s="3">
        <v>55108</v>
      </c>
      <c r="G6959" s="3">
        <v>55108</v>
      </c>
      <c r="H6959" s="3">
        <v>24270926072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 t="str">
        <f>B6959&amp;" | "&amp;C6959&amp;" | "&amp;D6959</f>
        <v>documentazione_amministrativa / documenti_protocollati | DOCUMENTO PROTOCOLLATO | DOCUMENTO PROTOCOLLATO</v>
      </c>
      <c r="Q6959" s="3" t="str">
        <f>VLOOKUP(P6959,'Classificazione UD'!A:B,2,FALSE)</f>
        <v>Protocollo</v>
      </c>
    </row>
    <row r="6960" spans="1:17" ht="15" customHeight="1" x14ac:dyDescent="0.25">
      <c r="A6960" s="30">
        <v>2011</v>
      </c>
      <c r="B6960" s="3" t="s">
        <v>48</v>
      </c>
      <c r="C6960" s="3" t="s">
        <v>116</v>
      </c>
      <c r="D6960" s="3" t="s">
        <v>116</v>
      </c>
      <c r="E6960" s="3">
        <v>3</v>
      </c>
      <c r="F6960" s="3">
        <v>6</v>
      </c>
      <c r="G6960" s="3">
        <v>6</v>
      </c>
      <c r="H6960" s="3">
        <v>491526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 t="str">
        <f>B6960&amp;" | "&amp;C6960&amp;" | "&amp;D6960</f>
        <v>documentazione_amministrativa / determinazioni | DETERMINAZIONE DEL DIRIGENTE | DETERMINAZIONE DEL DIRIGENTE</v>
      </c>
      <c r="Q6960" s="3" t="str">
        <f>VLOOKUP(P6960,'Classificazione UD'!A:B,2,FALSE)</f>
        <v>Amministrativo</v>
      </c>
    </row>
    <row r="6961" spans="1:17" ht="15" customHeight="1" x14ac:dyDescent="0.25">
      <c r="A6961" s="30">
        <v>2012</v>
      </c>
      <c r="B6961" s="3" t="s">
        <v>48</v>
      </c>
      <c r="C6961" s="3" t="s">
        <v>116</v>
      </c>
      <c r="D6961" s="3" t="s">
        <v>116</v>
      </c>
      <c r="E6961" s="3">
        <v>5</v>
      </c>
      <c r="F6961" s="3">
        <v>13</v>
      </c>
      <c r="G6961" s="3">
        <v>13</v>
      </c>
      <c r="H6961" s="3">
        <v>717834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 t="str">
        <f>B6961&amp;" | "&amp;C6961&amp;" | "&amp;D6961</f>
        <v>documentazione_amministrativa / determinazioni | DETERMINAZIONE DEL DIRIGENTE | DETERMINAZIONE DEL DIRIGENTE</v>
      </c>
      <c r="Q6961" s="3" t="str">
        <f>VLOOKUP(P6961,'Classificazione UD'!A:B,2,FALSE)</f>
        <v>Amministrativo</v>
      </c>
    </row>
    <row r="6962" spans="1:17" ht="15" customHeight="1" x14ac:dyDescent="0.25">
      <c r="A6962" s="30">
        <v>2013</v>
      </c>
      <c r="B6962" s="3" t="s">
        <v>48</v>
      </c>
      <c r="C6962" s="3" t="s">
        <v>116</v>
      </c>
      <c r="D6962" s="3" t="s">
        <v>116</v>
      </c>
      <c r="E6962" s="3">
        <v>1</v>
      </c>
      <c r="F6962" s="3">
        <v>2</v>
      </c>
      <c r="G6962" s="3">
        <v>2</v>
      </c>
      <c r="H6962" s="3">
        <v>83458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 t="str">
        <f>B6962&amp;" | "&amp;C6962&amp;" | "&amp;D6962</f>
        <v>documentazione_amministrativa / determinazioni | DETERMINAZIONE DEL DIRIGENTE | DETERMINAZIONE DEL DIRIGENTE</v>
      </c>
      <c r="Q6962" s="3" t="str">
        <f>VLOOKUP(P6962,'Classificazione UD'!A:B,2,FALSE)</f>
        <v>Amministrativo</v>
      </c>
    </row>
    <row r="6963" spans="1:17" ht="15" customHeight="1" x14ac:dyDescent="0.25">
      <c r="A6963" s="30">
        <v>2011</v>
      </c>
      <c r="B6963" s="3" t="s">
        <v>48</v>
      </c>
      <c r="C6963" s="3" t="s">
        <v>116</v>
      </c>
      <c r="D6963" s="3" t="s">
        <v>116</v>
      </c>
      <c r="E6963" s="3">
        <v>50</v>
      </c>
      <c r="F6963" s="3">
        <v>102</v>
      </c>
      <c r="G6963" s="3">
        <v>102</v>
      </c>
      <c r="H6963" s="3">
        <v>6157656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 t="str">
        <f>B6963&amp;" | "&amp;C6963&amp;" | "&amp;D6963</f>
        <v>documentazione_amministrativa / determinazioni | DETERMINAZIONE DEL DIRIGENTE | DETERMINAZIONE DEL DIRIGENTE</v>
      </c>
      <c r="Q6963" s="3" t="str">
        <f>VLOOKUP(P6963,'Classificazione UD'!A:B,2,FALSE)</f>
        <v>Amministrativo</v>
      </c>
    </row>
    <row r="6964" spans="1:17" ht="15" customHeight="1" x14ac:dyDescent="0.25">
      <c r="A6964" s="30">
        <v>2012</v>
      </c>
      <c r="B6964" s="3" t="s">
        <v>48</v>
      </c>
      <c r="C6964" s="3" t="s">
        <v>116</v>
      </c>
      <c r="D6964" s="3" t="s">
        <v>116</v>
      </c>
      <c r="E6964" s="3">
        <v>42</v>
      </c>
      <c r="F6964" s="3">
        <v>87</v>
      </c>
      <c r="G6964" s="3">
        <v>87</v>
      </c>
      <c r="H6964" s="3">
        <v>4607572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 t="str">
        <f>B6964&amp;" | "&amp;C6964&amp;" | "&amp;D6964</f>
        <v>documentazione_amministrativa / determinazioni | DETERMINAZIONE DEL DIRIGENTE | DETERMINAZIONE DEL DIRIGENTE</v>
      </c>
      <c r="Q6964" s="3" t="str">
        <f>VLOOKUP(P6964,'Classificazione UD'!A:B,2,FALSE)</f>
        <v>Amministrativo</v>
      </c>
    </row>
    <row r="6965" spans="1:17" ht="15" customHeight="1" x14ac:dyDescent="0.25">
      <c r="A6965" s="30">
        <v>2004</v>
      </c>
      <c r="B6965" s="3" t="s">
        <v>48</v>
      </c>
      <c r="C6965" s="3" t="s">
        <v>116</v>
      </c>
      <c r="D6965" s="3" t="s">
        <v>116</v>
      </c>
      <c r="E6965" s="3">
        <v>10</v>
      </c>
      <c r="F6965" s="3">
        <v>21</v>
      </c>
      <c r="G6965" s="3">
        <v>21</v>
      </c>
      <c r="H6965" s="3">
        <v>985620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 t="str">
        <f>B6965&amp;" | "&amp;C6965&amp;" | "&amp;D6965</f>
        <v>documentazione_amministrativa / determinazioni | DETERMINAZIONE DEL DIRIGENTE | DETERMINAZIONE DEL DIRIGENTE</v>
      </c>
      <c r="Q6965" s="3" t="str">
        <f>VLOOKUP(P6965,'Classificazione UD'!A:B,2,FALSE)</f>
        <v>Amministrativo</v>
      </c>
    </row>
    <row r="6966" spans="1:17" ht="15" customHeight="1" x14ac:dyDescent="0.25">
      <c r="A6966" s="30">
        <v>2005</v>
      </c>
      <c r="B6966" s="3" t="s">
        <v>48</v>
      </c>
      <c r="C6966" s="3" t="s">
        <v>116</v>
      </c>
      <c r="D6966" s="3" t="s">
        <v>116</v>
      </c>
      <c r="E6966" s="3">
        <v>7</v>
      </c>
      <c r="F6966" s="3">
        <v>17</v>
      </c>
      <c r="G6966" s="3">
        <v>17</v>
      </c>
      <c r="H6966" s="3">
        <v>644110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 t="str">
        <f>B6966&amp;" | "&amp;C6966&amp;" | "&amp;D6966</f>
        <v>documentazione_amministrativa / determinazioni | DETERMINAZIONE DEL DIRIGENTE | DETERMINAZIONE DEL DIRIGENTE</v>
      </c>
      <c r="Q6966" s="3" t="str">
        <f>VLOOKUP(P6966,'Classificazione UD'!A:B,2,FALSE)</f>
        <v>Amministrativo</v>
      </c>
    </row>
    <row r="6967" spans="1:17" ht="15" customHeight="1" x14ac:dyDescent="0.25">
      <c r="A6967" s="30">
        <v>2006</v>
      </c>
      <c r="B6967" s="3" t="s">
        <v>48</v>
      </c>
      <c r="C6967" s="3" t="s">
        <v>116</v>
      </c>
      <c r="D6967" s="3" t="s">
        <v>116</v>
      </c>
      <c r="E6967" s="3">
        <v>9</v>
      </c>
      <c r="F6967" s="3">
        <v>21</v>
      </c>
      <c r="G6967" s="3">
        <v>21</v>
      </c>
      <c r="H6967" s="3">
        <v>775698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 t="str">
        <f>B6967&amp;" | "&amp;C6967&amp;" | "&amp;D6967</f>
        <v>documentazione_amministrativa / determinazioni | DETERMINAZIONE DEL DIRIGENTE | DETERMINAZIONE DEL DIRIGENTE</v>
      </c>
      <c r="Q6967" s="3" t="str">
        <f>VLOOKUP(P6967,'Classificazione UD'!A:B,2,FALSE)</f>
        <v>Amministrativo</v>
      </c>
    </row>
    <row r="6968" spans="1:17" ht="15" customHeight="1" x14ac:dyDescent="0.25">
      <c r="A6968" s="30">
        <v>2007</v>
      </c>
      <c r="B6968" s="3" t="s">
        <v>48</v>
      </c>
      <c r="C6968" s="3" t="s">
        <v>116</v>
      </c>
      <c r="D6968" s="3" t="s">
        <v>116</v>
      </c>
      <c r="E6968" s="3">
        <v>17</v>
      </c>
      <c r="F6968" s="3">
        <v>42</v>
      </c>
      <c r="G6968" s="3">
        <v>42</v>
      </c>
      <c r="H6968" s="3">
        <v>1777698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 t="str">
        <f>B6968&amp;" | "&amp;C6968&amp;" | "&amp;D6968</f>
        <v>documentazione_amministrativa / determinazioni | DETERMINAZIONE DEL DIRIGENTE | DETERMINAZIONE DEL DIRIGENTE</v>
      </c>
      <c r="Q6968" s="3" t="str">
        <f>VLOOKUP(P6968,'Classificazione UD'!A:B,2,FALSE)</f>
        <v>Amministrativo</v>
      </c>
    </row>
    <row r="6969" spans="1:17" ht="15" customHeight="1" x14ac:dyDescent="0.25">
      <c r="A6969" s="30">
        <v>2008</v>
      </c>
      <c r="B6969" s="3" t="s">
        <v>48</v>
      </c>
      <c r="C6969" s="3" t="s">
        <v>116</v>
      </c>
      <c r="D6969" s="3" t="s">
        <v>116</v>
      </c>
      <c r="E6969" s="3">
        <v>2</v>
      </c>
      <c r="F6969" s="3">
        <v>4</v>
      </c>
      <c r="G6969" s="3">
        <v>4</v>
      </c>
      <c r="H6969" s="3">
        <v>137732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 t="str">
        <f>B6969&amp;" | "&amp;C6969&amp;" | "&amp;D6969</f>
        <v>documentazione_amministrativa / determinazioni | DETERMINAZIONE DEL DIRIGENTE | DETERMINAZIONE DEL DIRIGENTE</v>
      </c>
      <c r="Q6969" s="3" t="str">
        <f>VLOOKUP(P6969,'Classificazione UD'!A:B,2,FALSE)</f>
        <v>Amministrativo</v>
      </c>
    </row>
    <row r="6970" spans="1:17" ht="15" customHeight="1" x14ac:dyDescent="0.25">
      <c r="A6970" s="30">
        <v>2004</v>
      </c>
      <c r="B6970" s="3" t="s">
        <v>48</v>
      </c>
      <c r="C6970" s="3" t="s">
        <v>116</v>
      </c>
      <c r="D6970" s="3" t="s">
        <v>116</v>
      </c>
      <c r="E6970" s="3">
        <v>6</v>
      </c>
      <c r="F6970" s="3">
        <v>12</v>
      </c>
      <c r="G6970" s="3">
        <v>12</v>
      </c>
      <c r="H6970" s="3">
        <v>418316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 t="str">
        <f>B6970&amp;" | "&amp;C6970&amp;" | "&amp;D6970</f>
        <v>documentazione_amministrativa / determinazioni | DETERMINAZIONE DEL DIRIGENTE | DETERMINAZIONE DEL DIRIGENTE</v>
      </c>
      <c r="Q6970" s="3" t="str">
        <f>VLOOKUP(P6970,'Classificazione UD'!A:B,2,FALSE)</f>
        <v>Amministrativo</v>
      </c>
    </row>
    <row r="6971" spans="1:17" ht="15" customHeight="1" x14ac:dyDescent="0.25">
      <c r="A6971" s="30">
        <v>2005</v>
      </c>
      <c r="B6971" s="3" t="s">
        <v>48</v>
      </c>
      <c r="C6971" s="3" t="s">
        <v>116</v>
      </c>
      <c r="D6971" s="3" t="s">
        <v>116</v>
      </c>
      <c r="E6971" s="3">
        <v>5</v>
      </c>
      <c r="F6971" s="3">
        <v>9</v>
      </c>
      <c r="G6971" s="3">
        <v>9</v>
      </c>
      <c r="H6971" s="3">
        <v>271882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 t="str">
        <f>B6971&amp;" | "&amp;C6971&amp;" | "&amp;D6971</f>
        <v>documentazione_amministrativa / determinazioni | DETERMINAZIONE DEL DIRIGENTE | DETERMINAZIONE DEL DIRIGENTE</v>
      </c>
      <c r="Q6971" s="3" t="str">
        <f>VLOOKUP(P6971,'Classificazione UD'!A:B,2,FALSE)</f>
        <v>Amministrativo</v>
      </c>
    </row>
    <row r="6972" spans="1:17" ht="15" customHeight="1" x14ac:dyDescent="0.25">
      <c r="A6972" s="30">
        <v>2007</v>
      </c>
      <c r="B6972" s="3" t="s">
        <v>48</v>
      </c>
      <c r="C6972" s="3" t="s">
        <v>116</v>
      </c>
      <c r="D6972" s="3" t="s">
        <v>116</v>
      </c>
      <c r="E6972" s="3">
        <v>2</v>
      </c>
      <c r="F6972" s="3">
        <v>4</v>
      </c>
      <c r="G6972" s="3">
        <v>4</v>
      </c>
      <c r="H6972" s="3">
        <v>132612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 t="str">
        <f>B6972&amp;" | "&amp;C6972&amp;" | "&amp;D6972</f>
        <v>documentazione_amministrativa / determinazioni | DETERMINAZIONE DEL DIRIGENTE | DETERMINAZIONE DEL DIRIGENTE</v>
      </c>
      <c r="Q6972" s="3" t="str">
        <f>VLOOKUP(P6972,'Classificazione UD'!A:B,2,FALSE)</f>
        <v>Amministrativo</v>
      </c>
    </row>
    <row r="6973" spans="1:17" ht="15" customHeight="1" x14ac:dyDescent="0.25">
      <c r="A6973" s="30">
        <v>2008</v>
      </c>
      <c r="B6973" s="3" t="s">
        <v>48</v>
      </c>
      <c r="C6973" s="3" t="s">
        <v>116</v>
      </c>
      <c r="D6973" s="3" t="s">
        <v>116</v>
      </c>
      <c r="E6973" s="3">
        <v>3</v>
      </c>
      <c r="F6973" s="3">
        <v>6</v>
      </c>
      <c r="G6973" s="3">
        <v>6</v>
      </c>
      <c r="H6973" s="3">
        <v>655878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 t="str">
        <f>B6973&amp;" | "&amp;C6973&amp;" | "&amp;D6973</f>
        <v>documentazione_amministrativa / determinazioni | DETERMINAZIONE DEL DIRIGENTE | DETERMINAZIONE DEL DIRIGENTE</v>
      </c>
      <c r="Q6973" s="3" t="str">
        <f>VLOOKUP(P6973,'Classificazione UD'!A:B,2,FALSE)</f>
        <v>Amministrativo</v>
      </c>
    </row>
    <row r="6974" spans="1:17" ht="15" customHeight="1" x14ac:dyDescent="0.25">
      <c r="A6974" s="30">
        <v>2007</v>
      </c>
      <c r="B6974" s="3" t="s">
        <v>48</v>
      </c>
      <c r="C6974" s="3" t="s">
        <v>116</v>
      </c>
      <c r="D6974" s="3" t="s">
        <v>116</v>
      </c>
      <c r="E6974" s="3">
        <v>11</v>
      </c>
      <c r="F6974" s="3">
        <v>24</v>
      </c>
      <c r="G6974" s="3">
        <v>24</v>
      </c>
      <c r="H6974" s="3">
        <v>949270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 t="str">
        <f>B6974&amp;" | "&amp;C6974&amp;" | "&amp;D6974</f>
        <v>documentazione_amministrativa / determinazioni | DETERMINAZIONE DEL DIRIGENTE | DETERMINAZIONE DEL DIRIGENTE</v>
      </c>
      <c r="Q6974" s="3" t="str">
        <f>VLOOKUP(P6974,'Classificazione UD'!A:B,2,FALSE)</f>
        <v>Amministrativo</v>
      </c>
    </row>
    <row r="6975" spans="1:17" ht="15" customHeight="1" x14ac:dyDescent="0.25">
      <c r="A6975" s="30">
        <v>2006</v>
      </c>
      <c r="B6975" s="3" t="s">
        <v>48</v>
      </c>
      <c r="C6975" s="3" t="s">
        <v>116</v>
      </c>
      <c r="D6975" s="3" t="s">
        <v>116</v>
      </c>
      <c r="E6975" s="3">
        <v>2</v>
      </c>
      <c r="F6975" s="3">
        <v>2</v>
      </c>
      <c r="G6975" s="3">
        <v>2</v>
      </c>
      <c r="H6975" s="3">
        <v>55300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 t="str">
        <f>B6975&amp;" | "&amp;C6975&amp;" | "&amp;D6975</f>
        <v>documentazione_amministrativa / determinazioni | DETERMINAZIONE DEL DIRIGENTE | DETERMINAZIONE DEL DIRIGENTE</v>
      </c>
      <c r="Q6975" s="3" t="str">
        <f>VLOOKUP(P6975,'Classificazione UD'!A:B,2,FALSE)</f>
        <v>Amministrativo</v>
      </c>
    </row>
    <row r="6976" spans="1:17" ht="15" customHeight="1" x14ac:dyDescent="0.25">
      <c r="A6976" s="30">
        <v>2004</v>
      </c>
      <c r="B6976" s="3" t="s">
        <v>48</v>
      </c>
      <c r="C6976" s="3" t="s">
        <v>116</v>
      </c>
      <c r="D6976" s="3" t="s">
        <v>116</v>
      </c>
      <c r="E6976" s="3">
        <v>19</v>
      </c>
      <c r="F6976" s="3">
        <v>37</v>
      </c>
      <c r="G6976" s="3">
        <v>37</v>
      </c>
      <c r="H6976" s="3">
        <v>1277478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 t="str">
        <f>B6976&amp;" | "&amp;C6976&amp;" | "&amp;D6976</f>
        <v>documentazione_amministrativa / determinazioni | DETERMINAZIONE DEL DIRIGENTE | DETERMINAZIONE DEL DIRIGENTE</v>
      </c>
      <c r="Q6976" s="3" t="str">
        <f>VLOOKUP(P6976,'Classificazione UD'!A:B,2,FALSE)</f>
        <v>Amministrativo</v>
      </c>
    </row>
    <row r="6977" spans="1:17" ht="15" customHeight="1" x14ac:dyDescent="0.25">
      <c r="A6977" s="30">
        <v>2005</v>
      </c>
      <c r="B6977" s="3" t="s">
        <v>48</v>
      </c>
      <c r="C6977" s="3" t="s">
        <v>116</v>
      </c>
      <c r="D6977" s="3" t="s">
        <v>116</v>
      </c>
      <c r="E6977" s="3">
        <v>2</v>
      </c>
      <c r="F6977" s="3">
        <v>5</v>
      </c>
      <c r="G6977" s="3">
        <v>5</v>
      </c>
      <c r="H6977" s="3">
        <v>289284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 t="str">
        <f>B6977&amp;" | "&amp;C6977&amp;" | "&amp;D6977</f>
        <v>documentazione_amministrativa / determinazioni | DETERMINAZIONE DEL DIRIGENTE | DETERMINAZIONE DEL DIRIGENTE</v>
      </c>
      <c r="Q6977" s="3" t="str">
        <f>VLOOKUP(P6977,'Classificazione UD'!A:B,2,FALSE)</f>
        <v>Amministrativo</v>
      </c>
    </row>
    <row r="6978" spans="1:17" ht="15" customHeight="1" x14ac:dyDescent="0.25">
      <c r="A6978" s="30">
        <v>2006</v>
      </c>
      <c r="B6978" s="3" t="s">
        <v>48</v>
      </c>
      <c r="C6978" s="3" t="s">
        <v>116</v>
      </c>
      <c r="D6978" s="3" t="s">
        <v>116</v>
      </c>
      <c r="E6978" s="3">
        <v>1</v>
      </c>
      <c r="F6978" s="3">
        <v>2</v>
      </c>
      <c r="G6978" s="3">
        <v>2</v>
      </c>
      <c r="H6978" s="3">
        <v>60930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 t="str">
        <f>B6978&amp;" | "&amp;C6978&amp;" | "&amp;D6978</f>
        <v>documentazione_amministrativa / determinazioni | DETERMINAZIONE DEL DIRIGENTE | DETERMINAZIONE DEL DIRIGENTE</v>
      </c>
      <c r="Q6978" s="3" t="str">
        <f>VLOOKUP(P6978,'Classificazione UD'!A:B,2,FALSE)</f>
        <v>Amministrativo</v>
      </c>
    </row>
    <row r="6979" spans="1:17" ht="15" customHeight="1" x14ac:dyDescent="0.25">
      <c r="A6979" s="30">
        <v>2004</v>
      </c>
      <c r="B6979" s="3" t="s">
        <v>48</v>
      </c>
      <c r="C6979" s="3" t="s">
        <v>116</v>
      </c>
      <c r="D6979" s="3" t="s">
        <v>116</v>
      </c>
      <c r="E6979" s="3">
        <v>3</v>
      </c>
      <c r="F6979" s="3">
        <v>6</v>
      </c>
      <c r="G6979" s="3">
        <v>6</v>
      </c>
      <c r="H6979" s="3">
        <v>215046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 t="str">
        <f>B6979&amp;" | "&amp;C6979&amp;" | "&amp;D6979</f>
        <v>documentazione_amministrativa / determinazioni | DETERMINAZIONE DEL DIRIGENTE | DETERMINAZIONE DEL DIRIGENTE</v>
      </c>
      <c r="Q6979" s="3" t="str">
        <f>VLOOKUP(P6979,'Classificazione UD'!A:B,2,FALSE)</f>
        <v>Amministrativo</v>
      </c>
    </row>
    <row r="6980" spans="1:17" ht="15" customHeight="1" x14ac:dyDescent="0.25">
      <c r="A6980" s="30">
        <v>2005</v>
      </c>
      <c r="B6980" s="3" t="s">
        <v>48</v>
      </c>
      <c r="C6980" s="3" t="s">
        <v>116</v>
      </c>
      <c r="D6980" s="3" t="s">
        <v>116</v>
      </c>
      <c r="E6980" s="3">
        <v>29</v>
      </c>
      <c r="F6980" s="3">
        <v>56</v>
      </c>
      <c r="G6980" s="3">
        <v>56</v>
      </c>
      <c r="H6980" s="3">
        <v>1979450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 t="str">
        <f>B6980&amp;" | "&amp;C6980&amp;" | "&amp;D6980</f>
        <v>documentazione_amministrativa / determinazioni | DETERMINAZIONE DEL DIRIGENTE | DETERMINAZIONE DEL DIRIGENTE</v>
      </c>
      <c r="Q6980" s="3" t="str">
        <f>VLOOKUP(P6980,'Classificazione UD'!A:B,2,FALSE)</f>
        <v>Amministrativo</v>
      </c>
    </row>
    <row r="6981" spans="1:17" ht="15" customHeight="1" x14ac:dyDescent="0.25">
      <c r="A6981" s="30">
        <v>2006</v>
      </c>
      <c r="B6981" s="3" t="s">
        <v>48</v>
      </c>
      <c r="C6981" s="3" t="s">
        <v>116</v>
      </c>
      <c r="D6981" s="3" t="s">
        <v>116</v>
      </c>
      <c r="E6981" s="3">
        <v>37</v>
      </c>
      <c r="F6981" s="3">
        <v>75</v>
      </c>
      <c r="G6981" s="3">
        <v>75</v>
      </c>
      <c r="H6981" s="3">
        <v>2662986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 t="str">
        <f>B6981&amp;" | "&amp;C6981&amp;" | "&amp;D6981</f>
        <v>documentazione_amministrativa / determinazioni | DETERMINAZIONE DEL DIRIGENTE | DETERMINAZIONE DEL DIRIGENTE</v>
      </c>
      <c r="Q6981" s="3" t="str">
        <f>VLOOKUP(P6981,'Classificazione UD'!A:B,2,FALSE)</f>
        <v>Amministrativo</v>
      </c>
    </row>
    <row r="6982" spans="1:17" ht="15" customHeight="1" x14ac:dyDescent="0.25">
      <c r="A6982" s="30">
        <v>2007</v>
      </c>
      <c r="B6982" s="3" t="s">
        <v>48</v>
      </c>
      <c r="C6982" s="3" t="s">
        <v>116</v>
      </c>
      <c r="D6982" s="3" t="s">
        <v>116</v>
      </c>
      <c r="E6982" s="3">
        <v>24</v>
      </c>
      <c r="F6982" s="3">
        <v>48</v>
      </c>
      <c r="G6982" s="3">
        <v>48</v>
      </c>
      <c r="H6982" s="3">
        <v>1716784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 t="str">
        <f>B6982&amp;" | "&amp;C6982&amp;" | "&amp;D6982</f>
        <v>documentazione_amministrativa / determinazioni | DETERMINAZIONE DEL DIRIGENTE | DETERMINAZIONE DEL DIRIGENTE</v>
      </c>
      <c r="Q6982" s="3" t="str">
        <f>VLOOKUP(P6982,'Classificazione UD'!A:B,2,FALSE)</f>
        <v>Amministrativo</v>
      </c>
    </row>
    <row r="6983" spans="1:17" ht="15" customHeight="1" x14ac:dyDescent="0.25">
      <c r="A6983" s="30">
        <v>2008</v>
      </c>
      <c r="B6983" s="3" t="s">
        <v>48</v>
      </c>
      <c r="C6983" s="3" t="s">
        <v>116</v>
      </c>
      <c r="D6983" s="3" t="s">
        <v>116</v>
      </c>
      <c r="E6983" s="3">
        <v>41</v>
      </c>
      <c r="F6983" s="3">
        <v>82</v>
      </c>
      <c r="G6983" s="3">
        <v>82</v>
      </c>
      <c r="H6983" s="3">
        <v>2949714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 t="str">
        <f>B6983&amp;" | "&amp;C6983&amp;" | "&amp;D6983</f>
        <v>documentazione_amministrativa / determinazioni | DETERMINAZIONE DEL DIRIGENTE | DETERMINAZIONE DEL DIRIGENTE</v>
      </c>
      <c r="Q6983" s="3" t="str">
        <f>VLOOKUP(P6983,'Classificazione UD'!A:B,2,FALSE)</f>
        <v>Amministrativo</v>
      </c>
    </row>
    <row r="6984" spans="1:17" ht="15" customHeight="1" x14ac:dyDescent="0.25">
      <c r="A6984" s="30">
        <v>2009</v>
      </c>
      <c r="B6984" s="3" t="s">
        <v>48</v>
      </c>
      <c r="C6984" s="3" t="s">
        <v>116</v>
      </c>
      <c r="D6984" s="3" t="s">
        <v>116</v>
      </c>
      <c r="E6984" s="3">
        <v>38</v>
      </c>
      <c r="F6984" s="3">
        <v>76</v>
      </c>
      <c r="G6984" s="3">
        <v>76</v>
      </c>
      <c r="H6984" s="3">
        <v>3168332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 t="str">
        <f>B6984&amp;" | "&amp;C6984&amp;" | "&amp;D6984</f>
        <v>documentazione_amministrativa / determinazioni | DETERMINAZIONE DEL DIRIGENTE | DETERMINAZIONE DEL DIRIGENTE</v>
      </c>
      <c r="Q6984" s="3" t="str">
        <f>VLOOKUP(P6984,'Classificazione UD'!A:B,2,FALSE)</f>
        <v>Amministrativo</v>
      </c>
    </row>
    <row r="6985" spans="1:17" ht="15" customHeight="1" x14ac:dyDescent="0.25">
      <c r="A6985" s="30">
        <v>2010</v>
      </c>
      <c r="B6985" s="3" t="s">
        <v>48</v>
      </c>
      <c r="C6985" s="3" t="s">
        <v>116</v>
      </c>
      <c r="D6985" s="3" t="s">
        <v>116</v>
      </c>
      <c r="E6985" s="3">
        <v>45</v>
      </c>
      <c r="F6985" s="3">
        <v>91</v>
      </c>
      <c r="G6985" s="3">
        <v>91</v>
      </c>
      <c r="H6985" s="3">
        <v>4022700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 t="str">
        <f>B6985&amp;" | "&amp;C6985&amp;" | "&amp;D6985</f>
        <v>documentazione_amministrativa / determinazioni | DETERMINAZIONE DEL DIRIGENTE | DETERMINAZIONE DEL DIRIGENTE</v>
      </c>
      <c r="Q6985" s="3" t="str">
        <f>VLOOKUP(P6985,'Classificazione UD'!A:B,2,FALSE)</f>
        <v>Amministrativo</v>
      </c>
    </row>
    <row r="6986" spans="1:17" ht="15" customHeight="1" x14ac:dyDescent="0.25">
      <c r="A6986" s="30">
        <v>2007</v>
      </c>
      <c r="B6986" s="3" t="s">
        <v>48</v>
      </c>
      <c r="C6986" s="3" t="s">
        <v>116</v>
      </c>
      <c r="D6986" s="3" t="s">
        <v>116</v>
      </c>
      <c r="E6986" s="3">
        <v>17</v>
      </c>
      <c r="F6986" s="3">
        <v>41</v>
      </c>
      <c r="G6986" s="3">
        <v>41</v>
      </c>
      <c r="H6986" s="3">
        <v>2599458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 t="str">
        <f>B6986&amp;" | "&amp;C6986&amp;" | "&amp;D6986</f>
        <v>documentazione_amministrativa / determinazioni | DETERMINAZIONE DEL DIRIGENTE | DETERMINAZIONE DEL DIRIGENTE</v>
      </c>
      <c r="Q6986" s="3" t="str">
        <f>VLOOKUP(P6986,'Classificazione UD'!A:B,2,FALSE)</f>
        <v>Amministrativo</v>
      </c>
    </row>
    <row r="6987" spans="1:17" ht="15" customHeight="1" x14ac:dyDescent="0.25">
      <c r="A6987" s="30">
        <v>2008</v>
      </c>
      <c r="B6987" s="3" t="s">
        <v>48</v>
      </c>
      <c r="C6987" s="3" t="s">
        <v>116</v>
      </c>
      <c r="D6987" s="3" t="s">
        <v>116</v>
      </c>
      <c r="E6987" s="3">
        <v>9</v>
      </c>
      <c r="F6987" s="3">
        <v>20</v>
      </c>
      <c r="G6987" s="3">
        <v>20</v>
      </c>
      <c r="H6987" s="3">
        <v>916498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 t="str">
        <f>B6987&amp;" | "&amp;C6987&amp;" | "&amp;D6987</f>
        <v>documentazione_amministrativa / determinazioni | DETERMINAZIONE DEL DIRIGENTE | DETERMINAZIONE DEL DIRIGENTE</v>
      </c>
      <c r="Q6987" s="3" t="str">
        <f>VLOOKUP(P6987,'Classificazione UD'!A:B,2,FALSE)</f>
        <v>Amministrativo</v>
      </c>
    </row>
    <row r="6988" spans="1:17" ht="15" customHeight="1" x14ac:dyDescent="0.25">
      <c r="A6988" s="30">
        <v>2008</v>
      </c>
      <c r="B6988" s="3" t="s">
        <v>48</v>
      </c>
      <c r="C6988" s="3" t="s">
        <v>116</v>
      </c>
      <c r="D6988" s="3" t="s">
        <v>116</v>
      </c>
      <c r="E6988" s="3">
        <v>70</v>
      </c>
      <c r="F6988" s="3">
        <v>174</v>
      </c>
      <c r="G6988" s="3">
        <v>174</v>
      </c>
      <c r="H6988" s="3">
        <v>9915020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 t="str">
        <f>B6988&amp;" | "&amp;C6988&amp;" | "&amp;D6988</f>
        <v>documentazione_amministrativa / determinazioni | DETERMINAZIONE DEL DIRIGENTE | DETERMINAZIONE DEL DIRIGENTE</v>
      </c>
      <c r="Q6988" s="3" t="str">
        <f>VLOOKUP(P6988,'Classificazione UD'!A:B,2,FALSE)</f>
        <v>Amministrativo</v>
      </c>
    </row>
    <row r="6989" spans="1:17" ht="15" customHeight="1" x14ac:dyDescent="0.25">
      <c r="A6989" s="30">
        <v>2009</v>
      </c>
      <c r="B6989" s="3" t="s">
        <v>48</v>
      </c>
      <c r="C6989" s="3" t="s">
        <v>116</v>
      </c>
      <c r="D6989" s="3" t="s">
        <v>116</v>
      </c>
      <c r="E6989" s="3">
        <v>35</v>
      </c>
      <c r="F6989" s="3">
        <v>74</v>
      </c>
      <c r="G6989" s="3">
        <v>74</v>
      </c>
      <c r="H6989" s="3">
        <v>4351816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 t="str">
        <f>B6989&amp;" | "&amp;C6989&amp;" | "&amp;D6989</f>
        <v>documentazione_amministrativa / determinazioni | DETERMINAZIONE DEL DIRIGENTE | DETERMINAZIONE DEL DIRIGENTE</v>
      </c>
      <c r="Q6989" s="3" t="str">
        <f>VLOOKUP(P6989,'Classificazione UD'!A:B,2,FALSE)</f>
        <v>Amministrativo</v>
      </c>
    </row>
    <row r="6990" spans="1:17" ht="15" customHeight="1" x14ac:dyDescent="0.25">
      <c r="A6990" s="30">
        <v>2010</v>
      </c>
      <c r="B6990" s="3" t="s">
        <v>48</v>
      </c>
      <c r="C6990" s="3" t="s">
        <v>116</v>
      </c>
      <c r="D6990" s="3" t="s">
        <v>116</v>
      </c>
      <c r="E6990" s="3">
        <v>45</v>
      </c>
      <c r="F6990" s="3">
        <v>97</v>
      </c>
      <c r="G6990" s="3">
        <v>97</v>
      </c>
      <c r="H6990" s="3">
        <v>6389850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 t="str">
        <f>B6990&amp;" | "&amp;C6990&amp;" | "&amp;D6990</f>
        <v>documentazione_amministrativa / determinazioni | DETERMINAZIONE DEL DIRIGENTE | DETERMINAZIONE DEL DIRIGENTE</v>
      </c>
      <c r="Q6990" s="3" t="str">
        <f>VLOOKUP(P6990,'Classificazione UD'!A:B,2,FALSE)</f>
        <v>Amministrativo</v>
      </c>
    </row>
    <row r="6991" spans="1:17" ht="15" customHeight="1" x14ac:dyDescent="0.25">
      <c r="A6991" s="30">
        <v>2010</v>
      </c>
      <c r="B6991" s="3" t="s">
        <v>48</v>
      </c>
      <c r="C6991" s="3" t="s">
        <v>116</v>
      </c>
      <c r="D6991" s="3" t="s">
        <v>116</v>
      </c>
      <c r="E6991" s="3">
        <v>31</v>
      </c>
      <c r="F6991" s="3">
        <v>94</v>
      </c>
      <c r="G6991" s="3">
        <v>94</v>
      </c>
      <c r="H6991" s="3">
        <v>5109316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 t="str">
        <f>B6991&amp;" | "&amp;C6991&amp;" | "&amp;D6991</f>
        <v>documentazione_amministrativa / determinazioni | DETERMINAZIONE DEL DIRIGENTE | DETERMINAZIONE DEL DIRIGENTE</v>
      </c>
      <c r="Q6991" s="3" t="str">
        <f>VLOOKUP(P6991,'Classificazione UD'!A:B,2,FALSE)</f>
        <v>Amministrativo</v>
      </c>
    </row>
    <row r="6992" spans="1:17" ht="15" customHeight="1" x14ac:dyDescent="0.25">
      <c r="A6992" s="30">
        <v>2011</v>
      </c>
      <c r="B6992" s="3" t="s">
        <v>48</v>
      </c>
      <c r="C6992" s="3" t="s">
        <v>116</v>
      </c>
      <c r="D6992" s="3" t="s">
        <v>116</v>
      </c>
      <c r="E6992" s="3">
        <v>6</v>
      </c>
      <c r="F6992" s="3">
        <v>11</v>
      </c>
      <c r="G6992" s="3">
        <v>11</v>
      </c>
      <c r="H6992" s="3">
        <v>935363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 t="str">
        <f>B6992&amp;" | "&amp;C6992&amp;" | "&amp;D6992</f>
        <v>documentazione_amministrativa / determinazioni | DETERMINAZIONE DEL DIRIGENTE | DETERMINAZIONE DEL DIRIGENTE</v>
      </c>
      <c r="Q6992" s="3" t="str">
        <f>VLOOKUP(P6992,'Classificazione UD'!A:B,2,FALSE)</f>
        <v>Amministrativo</v>
      </c>
    </row>
    <row r="6993" spans="1:17" ht="15" customHeight="1" x14ac:dyDescent="0.25">
      <c r="A6993" s="30">
        <v>2012</v>
      </c>
      <c r="B6993" s="3" t="s">
        <v>48</v>
      </c>
      <c r="C6993" s="3" t="s">
        <v>116</v>
      </c>
      <c r="D6993" s="3" t="s">
        <v>116</v>
      </c>
      <c r="E6993" s="3">
        <v>4</v>
      </c>
      <c r="F6993" s="3">
        <v>10</v>
      </c>
      <c r="G6993" s="3">
        <v>10</v>
      </c>
      <c r="H6993" s="3">
        <v>2954845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 t="str">
        <f>B6993&amp;" | "&amp;C6993&amp;" | "&amp;D6993</f>
        <v>documentazione_amministrativa / determinazioni | DETERMINAZIONE DEL DIRIGENTE | DETERMINAZIONE DEL DIRIGENTE</v>
      </c>
      <c r="Q6993" s="3" t="str">
        <f>VLOOKUP(P6993,'Classificazione UD'!A:B,2,FALSE)</f>
        <v>Amministrativo</v>
      </c>
    </row>
    <row r="6994" spans="1:17" ht="15" customHeight="1" x14ac:dyDescent="0.25">
      <c r="A6994" s="30">
        <v>2004</v>
      </c>
      <c r="B6994" s="3" t="s">
        <v>48</v>
      </c>
      <c r="C6994" s="3" t="s">
        <v>116</v>
      </c>
      <c r="D6994" s="3" t="s">
        <v>116</v>
      </c>
      <c r="E6994" s="3">
        <v>2</v>
      </c>
      <c r="F6994" s="3">
        <v>4</v>
      </c>
      <c r="G6994" s="3">
        <v>4</v>
      </c>
      <c r="H6994" s="3">
        <v>125956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 t="str">
        <f>B6994&amp;" | "&amp;C6994&amp;" | "&amp;D6994</f>
        <v>documentazione_amministrativa / determinazioni | DETERMINAZIONE DEL DIRIGENTE | DETERMINAZIONE DEL DIRIGENTE</v>
      </c>
      <c r="Q6994" s="3" t="str">
        <f>VLOOKUP(P6994,'Classificazione UD'!A:B,2,FALSE)</f>
        <v>Amministrativo</v>
      </c>
    </row>
    <row r="6995" spans="1:17" ht="15" customHeight="1" x14ac:dyDescent="0.25">
      <c r="A6995" s="30">
        <v>2005</v>
      </c>
      <c r="B6995" s="3" t="s">
        <v>48</v>
      </c>
      <c r="C6995" s="3" t="s">
        <v>116</v>
      </c>
      <c r="D6995" s="3" t="s">
        <v>116</v>
      </c>
      <c r="E6995" s="3">
        <v>31</v>
      </c>
      <c r="F6995" s="3">
        <v>53</v>
      </c>
      <c r="G6995" s="3">
        <v>53</v>
      </c>
      <c r="H6995" s="3">
        <v>1760830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 t="str">
        <f>B6995&amp;" | "&amp;C6995&amp;" | "&amp;D6995</f>
        <v>documentazione_amministrativa / determinazioni | DETERMINAZIONE DEL DIRIGENTE | DETERMINAZIONE DEL DIRIGENTE</v>
      </c>
      <c r="Q6995" s="3" t="str">
        <f>VLOOKUP(P6995,'Classificazione UD'!A:B,2,FALSE)</f>
        <v>Amministrativo</v>
      </c>
    </row>
    <row r="6996" spans="1:17" ht="15" customHeight="1" x14ac:dyDescent="0.25">
      <c r="A6996" s="30">
        <v>2006</v>
      </c>
      <c r="B6996" s="3" t="s">
        <v>48</v>
      </c>
      <c r="C6996" s="3" t="s">
        <v>116</v>
      </c>
      <c r="D6996" s="3" t="s">
        <v>116</v>
      </c>
      <c r="E6996" s="3">
        <v>98</v>
      </c>
      <c r="F6996" s="3">
        <v>166</v>
      </c>
      <c r="G6996" s="3">
        <v>166</v>
      </c>
      <c r="H6996" s="3">
        <v>7386308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 t="str">
        <f>B6996&amp;" | "&amp;C6996&amp;" | "&amp;D6996</f>
        <v>documentazione_amministrativa / determinazioni | DETERMINAZIONE DEL DIRIGENTE | DETERMINAZIONE DEL DIRIGENTE</v>
      </c>
      <c r="Q6996" s="3" t="str">
        <f>VLOOKUP(P6996,'Classificazione UD'!A:B,2,FALSE)</f>
        <v>Amministrativo</v>
      </c>
    </row>
    <row r="6997" spans="1:17" ht="15" customHeight="1" x14ac:dyDescent="0.25">
      <c r="A6997" s="30">
        <v>2007</v>
      </c>
      <c r="B6997" s="3" t="s">
        <v>48</v>
      </c>
      <c r="C6997" s="3" t="s">
        <v>116</v>
      </c>
      <c r="D6997" s="3" t="s">
        <v>116</v>
      </c>
      <c r="E6997" s="3">
        <v>98</v>
      </c>
      <c r="F6997" s="3">
        <v>172</v>
      </c>
      <c r="G6997" s="3">
        <v>172</v>
      </c>
      <c r="H6997" s="3">
        <v>8386244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 t="str">
        <f>B6997&amp;" | "&amp;C6997&amp;" | "&amp;D6997</f>
        <v>documentazione_amministrativa / determinazioni | DETERMINAZIONE DEL DIRIGENTE | DETERMINAZIONE DEL DIRIGENTE</v>
      </c>
      <c r="Q6997" s="3" t="str">
        <f>VLOOKUP(P6997,'Classificazione UD'!A:B,2,FALSE)</f>
        <v>Amministrativo</v>
      </c>
    </row>
    <row r="6998" spans="1:17" ht="15" customHeight="1" x14ac:dyDescent="0.25">
      <c r="A6998" s="30">
        <v>2004</v>
      </c>
      <c r="B6998" s="3" t="s">
        <v>48</v>
      </c>
      <c r="C6998" s="3" t="s">
        <v>116</v>
      </c>
      <c r="D6998" s="3" t="s">
        <v>116</v>
      </c>
      <c r="E6998" s="3">
        <v>4</v>
      </c>
      <c r="F6998" s="3">
        <v>8</v>
      </c>
      <c r="G6998" s="3">
        <v>8</v>
      </c>
      <c r="H6998" s="3">
        <v>253960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 t="str">
        <f>B6998&amp;" | "&amp;C6998&amp;" | "&amp;D6998</f>
        <v>documentazione_amministrativa / determinazioni | DETERMINAZIONE DEL DIRIGENTE | DETERMINAZIONE DEL DIRIGENTE</v>
      </c>
      <c r="Q6998" s="3" t="str">
        <f>VLOOKUP(P6998,'Classificazione UD'!A:B,2,FALSE)</f>
        <v>Amministrativo</v>
      </c>
    </row>
    <row r="6999" spans="1:17" ht="15" customHeight="1" x14ac:dyDescent="0.25">
      <c r="A6999" s="30">
        <v>2005</v>
      </c>
      <c r="B6999" s="3" t="s">
        <v>48</v>
      </c>
      <c r="C6999" s="3" t="s">
        <v>116</v>
      </c>
      <c r="D6999" s="3" t="s">
        <v>116</v>
      </c>
      <c r="E6999" s="3">
        <v>4</v>
      </c>
      <c r="F6999" s="3">
        <v>12</v>
      </c>
      <c r="G6999" s="3">
        <v>12</v>
      </c>
      <c r="H6999" s="3">
        <v>734728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 t="str">
        <f>B6999&amp;" | "&amp;C6999&amp;" | "&amp;D6999</f>
        <v>documentazione_amministrativa / determinazioni | DETERMINAZIONE DEL DIRIGENTE | DETERMINAZIONE DEL DIRIGENTE</v>
      </c>
      <c r="Q6999" s="3" t="str">
        <f>VLOOKUP(P6999,'Classificazione UD'!A:B,2,FALSE)</f>
        <v>Amministrativo</v>
      </c>
    </row>
    <row r="7000" spans="1:17" ht="15" customHeight="1" x14ac:dyDescent="0.25">
      <c r="A7000" s="30">
        <v>2006</v>
      </c>
      <c r="B7000" s="3" t="s">
        <v>48</v>
      </c>
      <c r="C7000" s="3" t="s">
        <v>116</v>
      </c>
      <c r="D7000" s="3" t="s">
        <v>116</v>
      </c>
      <c r="E7000" s="3">
        <v>5</v>
      </c>
      <c r="F7000" s="3">
        <v>15</v>
      </c>
      <c r="G7000" s="3">
        <v>15</v>
      </c>
      <c r="H7000" s="3">
        <v>558602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 t="str">
        <f>B7000&amp;" | "&amp;C7000&amp;" | "&amp;D7000</f>
        <v>documentazione_amministrativa / determinazioni | DETERMINAZIONE DEL DIRIGENTE | DETERMINAZIONE DEL DIRIGENTE</v>
      </c>
      <c r="Q7000" s="3" t="str">
        <f>VLOOKUP(P7000,'Classificazione UD'!A:B,2,FALSE)</f>
        <v>Amministrativo</v>
      </c>
    </row>
    <row r="7001" spans="1:17" ht="15" customHeight="1" x14ac:dyDescent="0.25">
      <c r="A7001" s="30">
        <v>2007</v>
      </c>
      <c r="B7001" s="3" t="s">
        <v>48</v>
      </c>
      <c r="C7001" s="3" t="s">
        <v>116</v>
      </c>
      <c r="D7001" s="3" t="s">
        <v>116</v>
      </c>
      <c r="E7001" s="3">
        <v>4</v>
      </c>
      <c r="F7001" s="3">
        <v>12</v>
      </c>
      <c r="G7001" s="3">
        <v>12</v>
      </c>
      <c r="H7001" s="3">
        <v>453128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 t="str">
        <f>B7001&amp;" | "&amp;C7001&amp;" | "&amp;D7001</f>
        <v>documentazione_amministrativa / determinazioni | DETERMINAZIONE DEL DIRIGENTE | DETERMINAZIONE DEL DIRIGENTE</v>
      </c>
      <c r="Q7001" s="3" t="str">
        <f>VLOOKUP(P7001,'Classificazione UD'!A:B,2,FALSE)</f>
        <v>Amministrativo</v>
      </c>
    </row>
    <row r="7002" spans="1:17" ht="15" customHeight="1" x14ac:dyDescent="0.25">
      <c r="A7002" s="30">
        <v>2008</v>
      </c>
      <c r="B7002" s="3" t="s">
        <v>48</v>
      </c>
      <c r="C7002" s="3" t="s">
        <v>116</v>
      </c>
      <c r="D7002" s="3" t="s">
        <v>116</v>
      </c>
      <c r="E7002" s="3">
        <v>4</v>
      </c>
      <c r="F7002" s="3">
        <v>11</v>
      </c>
      <c r="G7002" s="3">
        <v>11</v>
      </c>
      <c r="H7002" s="3">
        <v>427016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 t="str">
        <f>B7002&amp;" | "&amp;C7002&amp;" | "&amp;D7002</f>
        <v>documentazione_amministrativa / determinazioni | DETERMINAZIONE DEL DIRIGENTE | DETERMINAZIONE DEL DIRIGENTE</v>
      </c>
      <c r="Q7002" s="3" t="str">
        <f>VLOOKUP(P7002,'Classificazione UD'!A:B,2,FALSE)</f>
        <v>Amministrativo</v>
      </c>
    </row>
    <row r="7003" spans="1:17" ht="15" customHeight="1" x14ac:dyDescent="0.25">
      <c r="A7003" s="30">
        <v>2004</v>
      </c>
      <c r="B7003" s="3" t="s">
        <v>48</v>
      </c>
      <c r="C7003" s="3" t="s">
        <v>116</v>
      </c>
      <c r="D7003" s="3" t="s">
        <v>116</v>
      </c>
      <c r="E7003" s="3">
        <v>336</v>
      </c>
      <c r="F7003" s="3">
        <v>677</v>
      </c>
      <c r="G7003" s="3">
        <v>677</v>
      </c>
      <c r="H7003" s="3">
        <v>30161056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 t="str">
        <f>B7003&amp;" | "&amp;C7003&amp;" | "&amp;D7003</f>
        <v>documentazione_amministrativa / determinazioni | DETERMINAZIONE DEL DIRIGENTE | DETERMINAZIONE DEL DIRIGENTE</v>
      </c>
      <c r="Q7003" s="3" t="str">
        <f>VLOOKUP(P7003,'Classificazione UD'!A:B,2,FALSE)</f>
        <v>Amministrativo</v>
      </c>
    </row>
    <row r="7004" spans="1:17" ht="15" customHeight="1" x14ac:dyDescent="0.25">
      <c r="A7004" s="30">
        <v>2005</v>
      </c>
      <c r="B7004" s="3" t="s">
        <v>48</v>
      </c>
      <c r="C7004" s="3" t="s">
        <v>116</v>
      </c>
      <c r="D7004" s="3" t="s">
        <v>116</v>
      </c>
      <c r="E7004" s="3">
        <v>338</v>
      </c>
      <c r="F7004" s="3">
        <v>688</v>
      </c>
      <c r="G7004" s="3">
        <v>688</v>
      </c>
      <c r="H7004" s="3">
        <v>30503076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 t="str">
        <f>B7004&amp;" | "&amp;C7004&amp;" | "&amp;D7004</f>
        <v>documentazione_amministrativa / determinazioni | DETERMINAZIONE DEL DIRIGENTE | DETERMINAZIONE DEL DIRIGENTE</v>
      </c>
      <c r="Q7004" s="3" t="str">
        <f>VLOOKUP(P7004,'Classificazione UD'!A:B,2,FALSE)</f>
        <v>Amministrativo</v>
      </c>
    </row>
    <row r="7005" spans="1:17" ht="15" customHeight="1" x14ac:dyDescent="0.25">
      <c r="A7005" s="30">
        <v>2006</v>
      </c>
      <c r="B7005" s="3" t="s">
        <v>48</v>
      </c>
      <c r="C7005" s="3" t="s">
        <v>116</v>
      </c>
      <c r="D7005" s="3" t="s">
        <v>116</v>
      </c>
      <c r="E7005" s="3">
        <v>351</v>
      </c>
      <c r="F7005" s="3">
        <v>721</v>
      </c>
      <c r="G7005" s="3">
        <v>721</v>
      </c>
      <c r="H7005" s="3">
        <v>29609662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 t="str">
        <f>B7005&amp;" | "&amp;C7005&amp;" | "&amp;D7005</f>
        <v>documentazione_amministrativa / determinazioni | DETERMINAZIONE DEL DIRIGENTE | DETERMINAZIONE DEL DIRIGENTE</v>
      </c>
      <c r="Q7005" s="3" t="str">
        <f>VLOOKUP(P7005,'Classificazione UD'!A:B,2,FALSE)</f>
        <v>Amministrativo</v>
      </c>
    </row>
    <row r="7006" spans="1:17" ht="15" customHeight="1" x14ac:dyDescent="0.25">
      <c r="A7006" s="30">
        <v>2007</v>
      </c>
      <c r="B7006" s="3" t="s">
        <v>48</v>
      </c>
      <c r="C7006" s="3" t="s">
        <v>116</v>
      </c>
      <c r="D7006" s="3" t="s">
        <v>116</v>
      </c>
      <c r="E7006" s="3">
        <v>266</v>
      </c>
      <c r="F7006" s="3">
        <v>592</v>
      </c>
      <c r="G7006" s="3">
        <v>592</v>
      </c>
      <c r="H7006" s="3">
        <v>110142484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 t="str">
        <f>B7006&amp;" | "&amp;C7006&amp;" | "&amp;D7006</f>
        <v>documentazione_amministrativa / determinazioni | DETERMINAZIONE DEL DIRIGENTE | DETERMINAZIONE DEL DIRIGENTE</v>
      </c>
      <c r="Q7006" s="3" t="str">
        <f>VLOOKUP(P7006,'Classificazione UD'!A:B,2,FALSE)</f>
        <v>Amministrativo</v>
      </c>
    </row>
    <row r="7007" spans="1:17" ht="15" customHeight="1" x14ac:dyDescent="0.25">
      <c r="A7007" s="30">
        <v>2008</v>
      </c>
      <c r="B7007" s="3" t="s">
        <v>48</v>
      </c>
      <c r="C7007" s="3" t="s">
        <v>116</v>
      </c>
      <c r="D7007" s="3" t="s">
        <v>116</v>
      </c>
      <c r="E7007" s="3">
        <v>242</v>
      </c>
      <c r="F7007" s="3">
        <v>442</v>
      </c>
      <c r="G7007" s="3">
        <v>442</v>
      </c>
      <c r="H7007" s="3">
        <v>28906980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 t="str">
        <f>B7007&amp;" | "&amp;C7007&amp;" | "&amp;D7007</f>
        <v>documentazione_amministrativa / determinazioni | DETERMINAZIONE DEL DIRIGENTE | DETERMINAZIONE DEL DIRIGENTE</v>
      </c>
      <c r="Q7007" s="3" t="str">
        <f>VLOOKUP(P7007,'Classificazione UD'!A:B,2,FALSE)</f>
        <v>Amministrativo</v>
      </c>
    </row>
    <row r="7008" spans="1:17" ht="15" customHeight="1" x14ac:dyDescent="0.25">
      <c r="A7008" s="30">
        <v>2004</v>
      </c>
      <c r="B7008" s="3" t="s">
        <v>48</v>
      </c>
      <c r="C7008" s="3" t="s">
        <v>116</v>
      </c>
      <c r="D7008" s="3" t="s">
        <v>116</v>
      </c>
      <c r="E7008" s="3">
        <v>13</v>
      </c>
      <c r="F7008" s="3">
        <v>26</v>
      </c>
      <c r="G7008" s="3">
        <v>26</v>
      </c>
      <c r="H7008" s="3">
        <v>921626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 t="str">
        <f>B7008&amp;" | "&amp;C7008&amp;" | "&amp;D7008</f>
        <v>documentazione_amministrativa / determinazioni | DETERMINAZIONE DEL DIRIGENTE | DETERMINAZIONE DEL DIRIGENTE</v>
      </c>
      <c r="Q7008" s="3" t="str">
        <f>VLOOKUP(P7008,'Classificazione UD'!A:B,2,FALSE)</f>
        <v>Amministrativo</v>
      </c>
    </row>
    <row r="7009" spans="1:17" ht="15" customHeight="1" x14ac:dyDescent="0.25">
      <c r="A7009" s="30">
        <v>2005</v>
      </c>
      <c r="B7009" s="3" t="s">
        <v>48</v>
      </c>
      <c r="C7009" s="3" t="s">
        <v>116</v>
      </c>
      <c r="D7009" s="3" t="s">
        <v>116</v>
      </c>
      <c r="E7009" s="3">
        <v>25</v>
      </c>
      <c r="F7009" s="3">
        <v>47</v>
      </c>
      <c r="G7009" s="3">
        <v>47</v>
      </c>
      <c r="H7009" s="3">
        <v>1549874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 t="str">
        <f>B7009&amp;" | "&amp;C7009&amp;" | "&amp;D7009</f>
        <v>documentazione_amministrativa / determinazioni | DETERMINAZIONE DEL DIRIGENTE | DETERMINAZIONE DEL DIRIGENTE</v>
      </c>
      <c r="Q7009" s="3" t="str">
        <f>VLOOKUP(P7009,'Classificazione UD'!A:B,2,FALSE)</f>
        <v>Amministrativo</v>
      </c>
    </row>
    <row r="7010" spans="1:17" ht="15" customHeight="1" x14ac:dyDescent="0.25">
      <c r="A7010" s="30">
        <v>2009</v>
      </c>
      <c r="B7010" s="3" t="s">
        <v>48</v>
      </c>
      <c r="C7010" s="3" t="s">
        <v>116</v>
      </c>
      <c r="D7010" s="3" t="s">
        <v>116</v>
      </c>
      <c r="E7010" s="3">
        <v>16</v>
      </c>
      <c r="F7010" s="3">
        <v>40</v>
      </c>
      <c r="G7010" s="3">
        <v>40</v>
      </c>
      <c r="H7010" s="3">
        <v>1858592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 t="str">
        <f>B7010&amp;" | "&amp;C7010&amp;" | "&amp;D7010</f>
        <v>documentazione_amministrativa / determinazioni | DETERMINAZIONE DEL DIRIGENTE | DETERMINAZIONE DEL DIRIGENTE</v>
      </c>
      <c r="Q7010" s="3" t="str">
        <f>VLOOKUP(P7010,'Classificazione UD'!A:B,2,FALSE)</f>
        <v>Amministrativo</v>
      </c>
    </row>
    <row r="7011" spans="1:17" ht="15" customHeight="1" x14ac:dyDescent="0.25">
      <c r="A7011" s="30">
        <v>2010</v>
      </c>
      <c r="B7011" s="3" t="s">
        <v>48</v>
      </c>
      <c r="C7011" s="3" t="s">
        <v>116</v>
      </c>
      <c r="D7011" s="3" t="s">
        <v>116</v>
      </c>
      <c r="E7011" s="3">
        <v>21</v>
      </c>
      <c r="F7011" s="3">
        <v>60</v>
      </c>
      <c r="G7011" s="3">
        <v>60</v>
      </c>
      <c r="H7011" s="3">
        <v>6428981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 t="str">
        <f>B7011&amp;" | "&amp;C7011&amp;" | "&amp;D7011</f>
        <v>documentazione_amministrativa / determinazioni | DETERMINAZIONE DEL DIRIGENTE | DETERMINAZIONE DEL DIRIGENTE</v>
      </c>
      <c r="Q7011" s="3" t="str">
        <f>VLOOKUP(P7011,'Classificazione UD'!A:B,2,FALSE)</f>
        <v>Amministrativo</v>
      </c>
    </row>
    <row r="7012" spans="1:17" ht="15" customHeight="1" x14ac:dyDescent="0.25">
      <c r="A7012" s="30">
        <v>2009</v>
      </c>
      <c r="B7012" s="3" t="s">
        <v>48</v>
      </c>
      <c r="C7012" s="3" t="s">
        <v>116</v>
      </c>
      <c r="D7012" s="3" t="s">
        <v>116</v>
      </c>
      <c r="E7012" s="3">
        <v>302</v>
      </c>
      <c r="F7012" s="3">
        <v>404</v>
      </c>
      <c r="G7012" s="3">
        <v>404</v>
      </c>
      <c r="H7012" s="3">
        <v>31010090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 t="str">
        <f>B7012&amp;" | "&amp;C7012&amp;" | "&amp;D7012</f>
        <v>documentazione_amministrativa / determinazioni | DETERMINAZIONE DEL DIRIGENTE | DETERMINAZIONE DEL DIRIGENTE</v>
      </c>
      <c r="Q7012" s="3" t="str">
        <f>VLOOKUP(P7012,'Classificazione UD'!A:B,2,FALSE)</f>
        <v>Amministrativo</v>
      </c>
    </row>
    <row r="7013" spans="1:17" ht="15" customHeight="1" x14ac:dyDescent="0.25">
      <c r="A7013" s="30">
        <v>2010</v>
      </c>
      <c r="B7013" s="3" t="s">
        <v>48</v>
      </c>
      <c r="C7013" s="3" t="s">
        <v>116</v>
      </c>
      <c r="D7013" s="3" t="s">
        <v>116</v>
      </c>
      <c r="E7013" s="3">
        <v>618</v>
      </c>
      <c r="F7013" s="3">
        <v>1173</v>
      </c>
      <c r="G7013" s="3">
        <v>1173</v>
      </c>
      <c r="H7013" s="3">
        <v>74397692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 t="str">
        <f>B7013&amp;" | "&amp;C7013&amp;" | "&amp;D7013</f>
        <v>documentazione_amministrativa / determinazioni | DETERMINAZIONE DEL DIRIGENTE | DETERMINAZIONE DEL DIRIGENTE</v>
      </c>
      <c r="Q7013" s="3" t="str">
        <f>VLOOKUP(P7013,'Classificazione UD'!A:B,2,FALSE)</f>
        <v>Amministrativo</v>
      </c>
    </row>
    <row r="7014" spans="1:17" ht="15" customHeight="1" x14ac:dyDescent="0.25">
      <c r="A7014" s="30">
        <v>2009</v>
      </c>
      <c r="B7014" s="3" t="s">
        <v>48</v>
      </c>
      <c r="C7014" s="3" t="s">
        <v>116</v>
      </c>
      <c r="D7014" s="3" t="s">
        <v>116</v>
      </c>
      <c r="E7014" s="3">
        <v>27</v>
      </c>
      <c r="F7014" s="3">
        <v>29</v>
      </c>
      <c r="G7014" s="3">
        <v>29</v>
      </c>
      <c r="H7014" s="3">
        <v>1780790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 t="str">
        <f>B7014&amp;" | "&amp;C7014&amp;" | "&amp;D7014</f>
        <v>documentazione_amministrativa / determinazioni | DETERMINAZIONE DEL DIRIGENTE | DETERMINAZIONE DEL DIRIGENTE</v>
      </c>
      <c r="Q7014" s="3" t="str">
        <f>VLOOKUP(P7014,'Classificazione UD'!A:B,2,FALSE)</f>
        <v>Amministrativo</v>
      </c>
    </row>
    <row r="7015" spans="1:17" ht="15" customHeight="1" x14ac:dyDescent="0.25">
      <c r="A7015" s="30">
        <v>2009</v>
      </c>
      <c r="B7015" s="3" t="s">
        <v>48</v>
      </c>
      <c r="C7015" s="3" t="s">
        <v>116</v>
      </c>
      <c r="D7015" s="3" t="s">
        <v>116</v>
      </c>
      <c r="E7015" s="3">
        <v>181</v>
      </c>
      <c r="F7015" s="3">
        <v>330</v>
      </c>
      <c r="G7015" s="3">
        <v>330</v>
      </c>
      <c r="H7015" s="3">
        <v>16842743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 t="str">
        <f>B7015&amp;" | "&amp;C7015&amp;" | "&amp;D7015</f>
        <v>documentazione_amministrativa / determinazioni | DETERMINAZIONE DEL DIRIGENTE | DETERMINAZIONE DEL DIRIGENTE</v>
      </c>
      <c r="Q7015" s="3" t="str">
        <f>VLOOKUP(P7015,'Classificazione UD'!A:B,2,FALSE)</f>
        <v>Amministrativo</v>
      </c>
    </row>
    <row r="7016" spans="1:17" ht="15" customHeight="1" x14ac:dyDescent="0.25">
      <c r="A7016" s="30">
        <v>2010</v>
      </c>
      <c r="B7016" s="3" t="s">
        <v>48</v>
      </c>
      <c r="C7016" s="3" t="s">
        <v>116</v>
      </c>
      <c r="D7016" s="3" t="s">
        <v>116</v>
      </c>
      <c r="E7016" s="3">
        <v>206</v>
      </c>
      <c r="F7016" s="3">
        <v>462</v>
      </c>
      <c r="G7016" s="3">
        <v>462</v>
      </c>
      <c r="H7016" s="3">
        <v>24379363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 t="str">
        <f>B7016&amp;" | "&amp;C7016&amp;" | "&amp;D7016</f>
        <v>documentazione_amministrativa / determinazioni | DETERMINAZIONE DEL DIRIGENTE | DETERMINAZIONE DEL DIRIGENTE</v>
      </c>
      <c r="Q7016" s="3" t="str">
        <f>VLOOKUP(P7016,'Classificazione UD'!A:B,2,FALSE)</f>
        <v>Amministrativo</v>
      </c>
    </row>
    <row r="7017" spans="1:17" ht="15" customHeight="1" x14ac:dyDescent="0.25">
      <c r="A7017" s="30">
        <v>2009</v>
      </c>
      <c r="B7017" s="3" t="s">
        <v>48</v>
      </c>
      <c r="C7017" s="3" t="s">
        <v>116</v>
      </c>
      <c r="D7017" s="3" t="s">
        <v>116</v>
      </c>
      <c r="E7017" s="3">
        <v>6</v>
      </c>
      <c r="F7017" s="3">
        <v>11</v>
      </c>
      <c r="G7017" s="3">
        <v>11</v>
      </c>
      <c r="H7017" s="3">
        <v>755455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 t="str">
        <f>B7017&amp;" | "&amp;C7017&amp;" | "&amp;D7017</f>
        <v>documentazione_amministrativa / determinazioni | DETERMINAZIONE DEL DIRIGENTE | DETERMINAZIONE DEL DIRIGENTE</v>
      </c>
      <c r="Q7017" s="3" t="str">
        <f>VLOOKUP(P7017,'Classificazione UD'!A:B,2,FALSE)</f>
        <v>Amministrativo</v>
      </c>
    </row>
    <row r="7018" spans="1:17" ht="15" customHeight="1" x14ac:dyDescent="0.25">
      <c r="A7018" s="30">
        <v>2010</v>
      </c>
      <c r="B7018" s="3" t="s">
        <v>48</v>
      </c>
      <c r="C7018" s="3" t="s">
        <v>116</v>
      </c>
      <c r="D7018" s="3" t="s">
        <v>116</v>
      </c>
      <c r="E7018" s="3">
        <v>8</v>
      </c>
      <c r="F7018" s="3">
        <v>13</v>
      </c>
      <c r="G7018" s="3">
        <v>13</v>
      </c>
      <c r="H7018" s="3">
        <v>963939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 t="str">
        <f>B7018&amp;" | "&amp;C7018&amp;" | "&amp;D7018</f>
        <v>documentazione_amministrativa / determinazioni | DETERMINAZIONE DEL DIRIGENTE | DETERMINAZIONE DEL DIRIGENTE</v>
      </c>
      <c r="Q7018" s="3" t="str">
        <f>VLOOKUP(P7018,'Classificazione UD'!A:B,2,FALSE)</f>
        <v>Amministrativo</v>
      </c>
    </row>
    <row r="7019" spans="1:17" ht="15" customHeight="1" x14ac:dyDescent="0.25">
      <c r="A7019" s="30">
        <v>2009</v>
      </c>
      <c r="B7019" s="3" t="s">
        <v>48</v>
      </c>
      <c r="C7019" s="3" t="s">
        <v>116</v>
      </c>
      <c r="D7019" s="3" t="s">
        <v>116</v>
      </c>
      <c r="E7019" s="3">
        <v>162</v>
      </c>
      <c r="F7019" s="3">
        <v>272</v>
      </c>
      <c r="G7019" s="3">
        <v>272</v>
      </c>
      <c r="H7019" s="3">
        <v>11968528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 t="str">
        <f>B7019&amp;" | "&amp;C7019&amp;" | "&amp;D7019</f>
        <v>documentazione_amministrativa / determinazioni | DETERMINAZIONE DEL DIRIGENTE | DETERMINAZIONE DEL DIRIGENTE</v>
      </c>
      <c r="Q7019" s="3" t="str">
        <f>VLOOKUP(P7019,'Classificazione UD'!A:B,2,FALSE)</f>
        <v>Amministrativo</v>
      </c>
    </row>
    <row r="7020" spans="1:17" ht="15" customHeight="1" x14ac:dyDescent="0.25">
      <c r="A7020" s="30">
        <v>2010</v>
      </c>
      <c r="B7020" s="3" t="s">
        <v>48</v>
      </c>
      <c r="C7020" s="3" t="s">
        <v>116</v>
      </c>
      <c r="D7020" s="3" t="s">
        <v>116</v>
      </c>
      <c r="E7020" s="3">
        <v>184</v>
      </c>
      <c r="F7020" s="3">
        <v>370</v>
      </c>
      <c r="G7020" s="3">
        <v>370</v>
      </c>
      <c r="H7020" s="3">
        <v>15724400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 t="str">
        <f>B7020&amp;" | "&amp;C7020&amp;" | "&amp;D7020</f>
        <v>documentazione_amministrativa / determinazioni | DETERMINAZIONE DEL DIRIGENTE | DETERMINAZIONE DEL DIRIGENTE</v>
      </c>
      <c r="Q7020" s="3" t="str">
        <f>VLOOKUP(P7020,'Classificazione UD'!A:B,2,FALSE)</f>
        <v>Amministrativo</v>
      </c>
    </row>
    <row r="7021" spans="1:17" ht="15" customHeight="1" x14ac:dyDescent="0.25">
      <c r="A7021" s="30">
        <v>2009</v>
      </c>
      <c r="B7021" s="3" t="s">
        <v>48</v>
      </c>
      <c r="C7021" s="3" t="s">
        <v>116</v>
      </c>
      <c r="D7021" s="3" t="s">
        <v>116</v>
      </c>
      <c r="E7021" s="3">
        <v>46</v>
      </c>
      <c r="F7021" s="3">
        <v>53</v>
      </c>
      <c r="G7021" s="3">
        <v>53</v>
      </c>
      <c r="H7021" s="3">
        <v>2502236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 t="str">
        <f>B7021&amp;" | "&amp;C7021&amp;" | "&amp;D7021</f>
        <v>documentazione_amministrativa / determinazioni | DETERMINAZIONE DEL DIRIGENTE | DETERMINAZIONE DEL DIRIGENTE</v>
      </c>
      <c r="Q7021" s="3" t="str">
        <f>VLOOKUP(P7021,'Classificazione UD'!A:B,2,FALSE)</f>
        <v>Amministrativo</v>
      </c>
    </row>
    <row r="7022" spans="1:17" ht="15" customHeight="1" x14ac:dyDescent="0.25">
      <c r="A7022" s="30">
        <v>2010</v>
      </c>
      <c r="B7022" s="3" t="s">
        <v>48</v>
      </c>
      <c r="C7022" s="3" t="s">
        <v>116</v>
      </c>
      <c r="D7022" s="3" t="s">
        <v>116</v>
      </c>
      <c r="E7022" s="3">
        <v>66</v>
      </c>
      <c r="F7022" s="3">
        <v>85</v>
      </c>
      <c r="G7022" s="3">
        <v>85</v>
      </c>
      <c r="H7022" s="3">
        <v>4652100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 t="str">
        <f>B7022&amp;" | "&amp;C7022&amp;" | "&amp;D7022</f>
        <v>documentazione_amministrativa / determinazioni | DETERMINAZIONE DEL DIRIGENTE | DETERMINAZIONE DEL DIRIGENTE</v>
      </c>
      <c r="Q7022" s="3" t="str">
        <f>VLOOKUP(P7022,'Classificazione UD'!A:B,2,FALSE)</f>
        <v>Amministrativo</v>
      </c>
    </row>
    <row r="7023" spans="1:17" ht="15" customHeight="1" x14ac:dyDescent="0.25">
      <c r="A7023" s="30">
        <v>2010</v>
      </c>
      <c r="B7023" s="3" t="s">
        <v>48</v>
      </c>
      <c r="C7023" s="3" t="s">
        <v>116</v>
      </c>
      <c r="D7023" s="3" t="s">
        <v>116</v>
      </c>
      <c r="E7023" s="3">
        <v>11</v>
      </c>
      <c r="F7023" s="3">
        <v>22</v>
      </c>
      <c r="G7023" s="3">
        <v>22</v>
      </c>
      <c r="H7023" s="3">
        <v>1395222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 t="str">
        <f>B7023&amp;" | "&amp;C7023&amp;" | "&amp;D7023</f>
        <v>documentazione_amministrativa / determinazioni | DETERMINAZIONE DEL DIRIGENTE | DETERMINAZIONE DEL DIRIGENTE</v>
      </c>
      <c r="Q7023" s="3" t="str">
        <f>VLOOKUP(P7023,'Classificazione UD'!A:B,2,FALSE)</f>
        <v>Amministrativo</v>
      </c>
    </row>
    <row r="7024" spans="1:17" ht="15" customHeight="1" x14ac:dyDescent="0.25">
      <c r="A7024" s="30">
        <v>2010</v>
      </c>
      <c r="B7024" s="3" t="s">
        <v>48</v>
      </c>
      <c r="C7024" s="3" t="s">
        <v>116</v>
      </c>
      <c r="D7024" s="3" t="s">
        <v>116</v>
      </c>
      <c r="E7024" s="3">
        <v>2</v>
      </c>
      <c r="F7024" s="3">
        <v>4</v>
      </c>
      <c r="G7024" s="3">
        <v>4</v>
      </c>
      <c r="H7024" s="3">
        <v>179204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 t="str">
        <f>B7024&amp;" | "&amp;C7024&amp;" | "&amp;D7024</f>
        <v>documentazione_amministrativa / determinazioni | DETERMINAZIONE DEL DIRIGENTE | DETERMINAZIONE DEL DIRIGENTE</v>
      </c>
      <c r="Q7024" s="3" t="str">
        <f>VLOOKUP(P7024,'Classificazione UD'!A:B,2,FALSE)</f>
        <v>Amministrativo</v>
      </c>
    </row>
    <row r="7025" spans="1:17" ht="15" customHeight="1" x14ac:dyDescent="0.25">
      <c r="A7025" s="30">
        <v>2010</v>
      </c>
      <c r="B7025" s="3" t="s">
        <v>48</v>
      </c>
      <c r="C7025" s="3" t="s">
        <v>116</v>
      </c>
      <c r="D7025" s="3" t="s">
        <v>116</v>
      </c>
      <c r="E7025" s="3">
        <v>29</v>
      </c>
      <c r="F7025" s="3">
        <v>59</v>
      </c>
      <c r="G7025" s="3">
        <v>59</v>
      </c>
      <c r="H7025" s="3">
        <v>2467703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 t="str">
        <f>B7025&amp;" | "&amp;C7025&amp;" | "&amp;D7025</f>
        <v>documentazione_amministrativa / determinazioni | DETERMINAZIONE DEL DIRIGENTE | DETERMINAZIONE DEL DIRIGENTE</v>
      </c>
      <c r="Q7025" s="3" t="str">
        <f>VLOOKUP(P7025,'Classificazione UD'!A:B,2,FALSE)</f>
        <v>Amministrativo</v>
      </c>
    </row>
    <row r="7026" spans="1:17" ht="15" customHeight="1" x14ac:dyDescent="0.25">
      <c r="A7026" s="30">
        <v>2010</v>
      </c>
      <c r="B7026" s="3" t="s">
        <v>48</v>
      </c>
      <c r="C7026" s="3" t="s">
        <v>116</v>
      </c>
      <c r="D7026" s="3" t="s">
        <v>116</v>
      </c>
      <c r="E7026" s="3">
        <v>12</v>
      </c>
      <c r="F7026" s="3">
        <v>15</v>
      </c>
      <c r="G7026" s="3">
        <v>15</v>
      </c>
      <c r="H7026" s="3">
        <v>724504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 t="str">
        <f>B7026&amp;" | "&amp;C7026&amp;" | "&amp;D7026</f>
        <v>documentazione_amministrativa / determinazioni | DETERMINAZIONE DEL DIRIGENTE | DETERMINAZIONE DEL DIRIGENTE</v>
      </c>
      <c r="Q7026" s="3" t="str">
        <f>VLOOKUP(P7026,'Classificazione UD'!A:B,2,FALSE)</f>
        <v>Amministrativo</v>
      </c>
    </row>
    <row r="7027" spans="1:17" ht="15" customHeight="1" x14ac:dyDescent="0.25">
      <c r="A7027" s="30">
        <v>2011</v>
      </c>
      <c r="B7027" s="3" t="s">
        <v>48</v>
      </c>
      <c r="C7027" s="3" t="s">
        <v>116</v>
      </c>
      <c r="D7027" s="3" t="s">
        <v>116</v>
      </c>
      <c r="E7027" s="3">
        <v>202</v>
      </c>
      <c r="F7027" s="3">
        <v>351</v>
      </c>
      <c r="G7027" s="3">
        <v>351</v>
      </c>
      <c r="H7027" s="3">
        <v>27247225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 t="str">
        <f>B7027&amp;" | "&amp;C7027&amp;" | "&amp;D7027</f>
        <v>documentazione_amministrativa / determinazioni | DETERMINAZIONE DEL DIRIGENTE | DETERMINAZIONE DEL DIRIGENTE</v>
      </c>
      <c r="Q7027" s="3" t="str">
        <f>VLOOKUP(P7027,'Classificazione UD'!A:B,2,FALSE)</f>
        <v>Amministrativo</v>
      </c>
    </row>
    <row r="7028" spans="1:17" ht="15" customHeight="1" x14ac:dyDescent="0.25">
      <c r="A7028" s="30">
        <v>2012</v>
      </c>
      <c r="B7028" s="3" t="s">
        <v>48</v>
      </c>
      <c r="C7028" s="3" t="s">
        <v>116</v>
      </c>
      <c r="D7028" s="3" t="s">
        <v>116</v>
      </c>
      <c r="E7028" s="3">
        <v>114</v>
      </c>
      <c r="F7028" s="3">
        <v>281</v>
      </c>
      <c r="G7028" s="3">
        <v>281</v>
      </c>
      <c r="H7028" s="3">
        <v>22378294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 t="str">
        <f>B7028&amp;" | "&amp;C7028&amp;" | "&amp;D7028</f>
        <v>documentazione_amministrativa / determinazioni | DETERMINAZIONE DEL DIRIGENTE | DETERMINAZIONE DEL DIRIGENTE</v>
      </c>
      <c r="Q7028" s="3" t="str">
        <f>VLOOKUP(P7028,'Classificazione UD'!A:B,2,FALSE)</f>
        <v>Amministrativo</v>
      </c>
    </row>
    <row r="7029" spans="1:17" ht="15" customHeight="1" x14ac:dyDescent="0.25">
      <c r="A7029" s="30">
        <v>2013</v>
      </c>
      <c r="B7029" s="3" t="s">
        <v>48</v>
      </c>
      <c r="C7029" s="3" t="s">
        <v>116</v>
      </c>
      <c r="D7029" s="3" t="s">
        <v>116</v>
      </c>
      <c r="E7029" s="3">
        <v>1</v>
      </c>
      <c r="F7029" s="3">
        <v>3</v>
      </c>
      <c r="G7029" s="3">
        <v>3</v>
      </c>
      <c r="H7029" s="3">
        <v>558524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 t="str">
        <f>B7029&amp;" | "&amp;C7029&amp;" | "&amp;D7029</f>
        <v>documentazione_amministrativa / determinazioni | DETERMINAZIONE DEL DIRIGENTE | DETERMINAZIONE DEL DIRIGENTE</v>
      </c>
      <c r="Q7029" s="3" t="str">
        <f>VLOOKUP(P7029,'Classificazione UD'!A:B,2,FALSE)</f>
        <v>Amministrativo</v>
      </c>
    </row>
    <row r="7030" spans="1:17" ht="15" customHeight="1" x14ac:dyDescent="0.25">
      <c r="A7030" s="30">
        <v>2004</v>
      </c>
      <c r="B7030" s="3" t="s">
        <v>48</v>
      </c>
      <c r="C7030" s="3" t="s">
        <v>116</v>
      </c>
      <c r="D7030" s="3" t="s">
        <v>116</v>
      </c>
      <c r="E7030" s="3">
        <v>134</v>
      </c>
      <c r="F7030" s="3">
        <v>291</v>
      </c>
      <c r="G7030" s="3">
        <v>291</v>
      </c>
      <c r="H7030" s="3">
        <v>10188000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 t="str">
        <f>B7030&amp;" | "&amp;C7030&amp;" | "&amp;D7030</f>
        <v>documentazione_amministrativa / determinazioni | DETERMINAZIONE DEL DIRIGENTE | DETERMINAZIONE DEL DIRIGENTE</v>
      </c>
      <c r="Q7030" s="3" t="str">
        <f>VLOOKUP(P7030,'Classificazione UD'!A:B,2,FALSE)</f>
        <v>Amministrativo</v>
      </c>
    </row>
    <row r="7031" spans="1:17" ht="15" customHeight="1" x14ac:dyDescent="0.25">
      <c r="A7031" s="30">
        <v>2005</v>
      </c>
      <c r="B7031" s="3" t="s">
        <v>48</v>
      </c>
      <c r="C7031" s="3" t="s">
        <v>116</v>
      </c>
      <c r="D7031" s="3" t="s">
        <v>116</v>
      </c>
      <c r="E7031" s="3">
        <v>216</v>
      </c>
      <c r="F7031" s="3">
        <v>436</v>
      </c>
      <c r="G7031" s="3">
        <v>436</v>
      </c>
      <c r="H7031" s="3">
        <v>15468464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 t="str">
        <f>B7031&amp;" | "&amp;C7031&amp;" | "&amp;D7031</f>
        <v>documentazione_amministrativa / determinazioni | DETERMINAZIONE DEL DIRIGENTE | DETERMINAZIONE DEL DIRIGENTE</v>
      </c>
      <c r="Q7031" s="3" t="str">
        <f>VLOOKUP(P7031,'Classificazione UD'!A:B,2,FALSE)</f>
        <v>Amministrativo</v>
      </c>
    </row>
    <row r="7032" spans="1:17" ht="15" customHeight="1" x14ac:dyDescent="0.25">
      <c r="A7032" s="30">
        <v>2006</v>
      </c>
      <c r="B7032" s="3" t="s">
        <v>48</v>
      </c>
      <c r="C7032" s="3" t="s">
        <v>116</v>
      </c>
      <c r="D7032" s="3" t="s">
        <v>116</v>
      </c>
      <c r="E7032" s="3">
        <v>84</v>
      </c>
      <c r="F7032" s="3">
        <v>131</v>
      </c>
      <c r="G7032" s="3">
        <v>131</v>
      </c>
      <c r="H7032" s="3">
        <v>4261544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 t="str">
        <f>B7032&amp;" | "&amp;C7032&amp;" | "&amp;D7032</f>
        <v>documentazione_amministrativa / determinazioni | DETERMINAZIONE DEL DIRIGENTE | DETERMINAZIONE DEL DIRIGENTE</v>
      </c>
      <c r="Q7032" s="3" t="str">
        <f>VLOOKUP(P7032,'Classificazione UD'!A:B,2,FALSE)</f>
        <v>Amministrativo</v>
      </c>
    </row>
    <row r="7033" spans="1:17" ht="15" customHeight="1" x14ac:dyDescent="0.25">
      <c r="A7033" s="30">
        <v>2007</v>
      </c>
      <c r="B7033" s="3" t="s">
        <v>48</v>
      </c>
      <c r="C7033" s="3" t="s">
        <v>116</v>
      </c>
      <c r="D7033" s="3" t="s">
        <v>116</v>
      </c>
      <c r="E7033" s="3">
        <v>77</v>
      </c>
      <c r="F7033" s="3">
        <v>121</v>
      </c>
      <c r="G7033" s="3">
        <v>121</v>
      </c>
      <c r="H7033" s="3">
        <v>3734682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 t="str">
        <f>B7033&amp;" | "&amp;C7033&amp;" | "&amp;D7033</f>
        <v>documentazione_amministrativa / determinazioni | DETERMINAZIONE DEL DIRIGENTE | DETERMINAZIONE DEL DIRIGENTE</v>
      </c>
      <c r="Q7033" s="3" t="str">
        <f>VLOOKUP(P7033,'Classificazione UD'!A:B,2,FALSE)</f>
        <v>Amministrativo</v>
      </c>
    </row>
    <row r="7034" spans="1:17" ht="15" customHeight="1" x14ac:dyDescent="0.25">
      <c r="A7034" s="30">
        <v>2008</v>
      </c>
      <c r="B7034" s="3" t="s">
        <v>48</v>
      </c>
      <c r="C7034" s="3" t="s">
        <v>116</v>
      </c>
      <c r="D7034" s="3" t="s">
        <v>116</v>
      </c>
      <c r="E7034" s="3">
        <v>78</v>
      </c>
      <c r="F7034" s="3">
        <v>109</v>
      </c>
      <c r="G7034" s="3">
        <v>109</v>
      </c>
      <c r="H7034" s="3">
        <v>3319452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 t="str">
        <f>B7034&amp;" | "&amp;C7034&amp;" | "&amp;D7034</f>
        <v>documentazione_amministrativa / determinazioni | DETERMINAZIONE DEL DIRIGENTE | DETERMINAZIONE DEL DIRIGENTE</v>
      </c>
      <c r="Q7034" s="3" t="str">
        <f>VLOOKUP(P7034,'Classificazione UD'!A:B,2,FALSE)</f>
        <v>Amministrativo</v>
      </c>
    </row>
    <row r="7035" spans="1:17" ht="15" customHeight="1" x14ac:dyDescent="0.25">
      <c r="A7035" s="30">
        <v>2004</v>
      </c>
      <c r="B7035" s="3" t="s">
        <v>48</v>
      </c>
      <c r="C7035" s="3" t="s">
        <v>116</v>
      </c>
      <c r="D7035" s="3" t="s">
        <v>116</v>
      </c>
      <c r="E7035" s="3">
        <v>333</v>
      </c>
      <c r="F7035" s="3">
        <v>788</v>
      </c>
      <c r="G7035" s="3">
        <v>788</v>
      </c>
      <c r="H7035" s="3">
        <v>56673946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 t="str">
        <f>B7035&amp;" | "&amp;C7035&amp;" | "&amp;D7035</f>
        <v>documentazione_amministrativa / determinazioni | DETERMINAZIONE DEL DIRIGENTE | DETERMINAZIONE DEL DIRIGENTE</v>
      </c>
      <c r="Q7035" s="3" t="str">
        <f>VLOOKUP(P7035,'Classificazione UD'!A:B,2,FALSE)</f>
        <v>Amministrativo</v>
      </c>
    </row>
    <row r="7036" spans="1:17" ht="15" customHeight="1" x14ac:dyDescent="0.25">
      <c r="A7036" s="30">
        <v>2005</v>
      </c>
      <c r="B7036" s="3" t="s">
        <v>48</v>
      </c>
      <c r="C7036" s="3" t="s">
        <v>116</v>
      </c>
      <c r="D7036" s="3" t="s">
        <v>116</v>
      </c>
      <c r="E7036" s="3">
        <v>261</v>
      </c>
      <c r="F7036" s="3">
        <v>605</v>
      </c>
      <c r="G7036" s="3">
        <v>605</v>
      </c>
      <c r="H7036" s="3">
        <v>42286646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 t="str">
        <f>B7036&amp;" | "&amp;C7036&amp;" | "&amp;D7036</f>
        <v>documentazione_amministrativa / determinazioni | DETERMINAZIONE DEL DIRIGENTE | DETERMINAZIONE DEL DIRIGENTE</v>
      </c>
      <c r="Q7036" s="3" t="str">
        <f>VLOOKUP(P7036,'Classificazione UD'!A:B,2,FALSE)</f>
        <v>Amministrativo</v>
      </c>
    </row>
    <row r="7037" spans="1:17" ht="15" customHeight="1" x14ac:dyDescent="0.25">
      <c r="A7037" s="30">
        <v>2006</v>
      </c>
      <c r="B7037" s="3" t="s">
        <v>48</v>
      </c>
      <c r="C7037" s="3" t="s">
        <v>116</v>
      </c>
      <c r="D7037" s="3" t="s">
        <v>116</v>
      </c>
      <c r="E7037" s="3">
        <v>320</v>
      </c>
      <c r="F7037" s="3">
        <v>755</v>
      </c>
      <c r="G7037" s="3">
        <v>755</v>
      </c>
      <c r="H7037" s="3">
        <v>48549558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 t="str">
        <f>B7037&amp;" | "&amp;C7037&amp;" | "&amp;D7037</f>
        <v>documentazione_amministrativa / determinazioni | DETERMINAZIONE DEL DIRIGENTE | DETERMINAZIONE DEL DIRIGENTE</v>
      </c>
      <c r="Q7037" s="3" t="str">
        <f>VLOOKUP(P7037,'Classificazione UD'!A:B,2,FALSE)</f>
        <v>Amministrativo</v>
      </c>
    </row>
    <row r="7038" spans="1:17" ht="15" customHeight="1" x14ac:dyDescent="0.25">
      <c r="A7038" s="30">
        <v>2007</v>
      </c>
      <c r="B7038" s="3" t="s">
        <v>48</v>
      </c>
      <c r="C7038" s="3" t="s">
        <v>116</v>
      </c>
      <c r="D7038" s="3" t="s">
        <v>116</v>
      </c>
      <c r="E7038" s="3">
        <v>185</v>
      </c>
      <c r="F7038" s="3">
        <v>482</v>
      </c>
      <c r="G7038" s="3">
        <v>482</v>
      </c>
      <c r="H7038" s="3">
        <v>39284481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 t="str">
        <f>B7038&amp;" | "&amp;C7038&amp;" | "&amp;D7038</f>
        <v>documentazione_amministrativa / determinazioni | DETERMINAZIONE DEL DIRIGENTE | DETERMINAZIONE DEL DIRIGENTE</v>
      </c>
      <c r="Q7038" s="3" t="str">
        <f>VLOOKUP(P7038,'Classificazione UD'!A:B,2,FALSE)</f>
        <v>Amministrativo</v>
      </c>
    </row>
    <row r="7039" spans="1:17" ht="15" customHeight="1" x14ac:dyDescent="0.25">
      <c r="A7039" s="30">
        <v>2008</v>
      </c>
      <c r="B7039" s="3" t="s">
        <v>48</v>
      </c>
      <c r="C7039" s="3" t="s">
        <v>116</v>
      </c>
      <c r="D7039" s="3" t="s">
        <v>116</v>
      </c>
      <c r="E7039" s="3">
        <v>164</v>
      </c>
      <c r="F7039" s="3">
        <v>379</v>
      </c>
      <c r="G7039" s="3">
        <v>379</v>
      </c>
      <c r="H7039" s="3">
        <v>20582916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 t="str">
        <f>B7039&amp;" | "&amp;C7039&amp;" | "&amp;D7039</f>
        <v>documentazione_amministrativa / determinazioni | DETERMINAZIONE DEL DIRIGENTE | DETERMINAZIONE DEL DIRIGENTE</v>
      </c>
      <c r="Q7039" s="3" t="str">
        <f>VLOOKUP(P7039,'Classificazione UD'!A:B,2,FALSE)</f>
        <v>Amministrativo</v>
      </c>
    </row>
    <row r="7040" spans="1:17" ht="15" customHeight="1" x14ac:dyDescent="0.25">
      <c r="A7040" s="30">
        <v>2004</v>
      </c>
      <c r="B7040" s="3" t="s">
        <v>48</v>
      </c>
      <c r="C7040" s="3" t="s">
        <v>116</v>
      </c>
      <c r="D7040" s="3" t="s">
        <v>116</v>
      </c>
      <c r="E7040" s="3">
        <v>1</v>
      </c>
      <c r="F7040" s="3">
        <v>2</v>
      </c>
      <c r="G7040" s="3">
        <v>2</v>
      </c>
      <c r="H7040" s="3">
        <v>60930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 t="str">
        <f>B7040&amp;" | "&amp;C7040&amp;" | "&amp;D7040</f>
        <v>documentazione_amministrativa / determinazioni | DETERMINAZIONE DEL DIRIGENTE | DETERMINAZIONE DEL DIRIGENTE</v>
      </c>
      <c r="Q7040" s="3" t="str">
        <f>VLOOKUP(P7040,'Classificazione UD'!A:B,2,FALSE)</f>
        <v>Amministrativo</v>
      </c>
    </row>
    <row r="7041" spans="1:17" ht="15" customHeight="1" x14ac:dyDescent="0.25">
      <c r="A7041" s="30">
        <v>2006</v>
      </c>
      <c r="B7041" s="3" t="s">
        <v>48</v>
      </c>
      <c r="C7041" s="3" t="s">
        <v>116</v>
      </c>
      <c r="D7041" s="3" t="s">
        <v>116</v>
      </c>
      <c r="E7041" s="3">
        <v>4</v>
      </c>
      <c r="F7041" s="3">
        <v>9</v>
      </c>
      <c r="G7041" s="3">
        <v>9</v>
      </c>
      <c r="H7041" s="3">
        <v>309256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 t="str">
        <f>B7041&amp;" | "&amp;C7041&amp;" | "&amp;D7041</f>
        <v>documentazione_amministrativa / determinazioni | DETERMINAZIONE DEL DIRIGENTE | DETERMINAZIONE DEL DIRIGENTE</v>
      </c>
      <c r="Q7041" s="3" t="str">
        <f>VLOOKUP(P7041,'Classificazione UD'!A:B,2,FALSE)</f>
        <v>Amministrativo</v>
      </c>
    </row>
    <row r="7042" spans="1:17" ht="15" customHeight="1" x14ac:dyDescent="0.25">
      <c r="A7042" s="30">
        <v>2007</v>
      </c>
      <c r="B7042" s="3" t="s">
        <v>48</v>
      </c>
      <c r="C7042" s="3" t="s">
        <v>116</v>
      </c>
      <c r="D7042" s="3" t="s">
        <v>116</v>
      </c>
      <c r="E7042" s="3">
        <v>4</v>
      </c>
      <c r="F7042" s="3">
        <v>16</v>
      </c>
      <c r="G7042" s="3">
        <v>16</v>
      </c>
      <c r="H7042" s="3">
        <v>1509896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 t="str">
        <f>B7042&amp;" | "&amp;C7042&amp;" | "&amp;D7042</f>
        <v>documentazione_amministrativa / determinazioni | DETERMINAZIONE DEL DIRIGENTE | DETERMINAZIONE DEL DIRIGENTE</v>
      </c>
      <c r="Q7042" s="3" t="str">
        <f>VLOOKUP(P7042,'Classificazione UD'!A:B,2,FALSE)</f>
        <v>Amministrativo</v>
      </c>
    </row>
    <row r="7043" spans="1:17" ht="15" customHeight="1" x14ac:dyDescent="0.25">
      <c r="A7043" s="30">
        <v>2008</v>
      </c>
      <c r="B7043" s="3" t="s">
        <v>48</v>
      </c>
      <c r="C7043" s="3" t="s">
        <v>116</v>
      </c>
      <c r="D7043" s="3" t="s">
        <v>116</v>
      </c>
      <c r="E7043" s="3">
        <v>3</v>
      </c>
      <c r="F7043" s="3">
        <v>5</v>
      </c>
      <c r="G7043" s="3">
        <v>5</v>
      </c>
      <c r="H7043" s="3">
        <v>152070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 t="str">
        <f>B7043&amp;" | "&amp;C7043&amp;" | "&amp;D7043</f>
        <v>documentazione_amministrativa / determinazioni | DETERMINAZIONE DEL DIRIGENTE | DETERMINAZIONE DEL DIRIGENTE</v>
      </c>
      <c r="Q7043" s="3" t="str">
        <f>VLOOKUP(P7043,'Classificazione UD'!A:B,2,FALSE)</f>
        <v>Amministrativo</v>
      </c>
    </row>
    <row r="7044" spans="1:17" ht="15" customHeight="1" x14ac:dyDescent="0.25">
      <c r="A7044" s="30">
        <v>2004</v>
      </c>
      <c r="B7044" s="3" t="s">
        <v>48</v>
      </c>
      <c r="C7044" s="3" t="s">
        <v>116</v>
      </c>
      <c r="D7044" s="3" t="s">
        <v>116</v>
      </c>
      <c r="E7044" s="3">
        <v>40</v>
      </c>
      <c r="F7044" s="3">
        <v>80</v>
      </c>
      <c r="G7044" s="3">
        <v>80</v>
      </c>
      <c r="H7044" s="3">
        <v>2544720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 t="str">
        <f>B7044&amp;" | "&amp;C7044&amp;" | "&amp;D7044</f>
        <v>documentazione_amministrativa / determinazioni | DETERMINAZIONE DEL DIRIGENTE | DETERMINAZIONE DEL DIRIGENTE</v>
      </c>
      <c r="Q7044" s="3" t="str">
        <f>VLOOKUP(P7044,'Classificazione UD'!A:B,2,FALSE)</f>
        <v>Amministrativo</v>
      </c>
    </row>
    <row r="7045" spans="1:17" ht="15" customHeight="1" x14ac:dyDescent="0.25">
      <c r="A7045" s="30">
        <v>2004</v>
      </c>
      <c r="B7045" s="3" t="s">
        <v>48</v>
      </c>
      <c r="C7045" s="3" t="s">
        <v>116</v>
      </c>
      <c r="D7045" s="3" t="s">
        <v>116</v>
      </c>
      <c r="E7045" s="3">
        <v>3</v>
      </c>
      <c r="F7045" s="3">
        <v>5</v>
      </c>
      <c r="G7045" s="3">
        <v>5</v>
      </c>
      <c r="H7045" s="3">
        <v>151046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 t="str">
        <f>B7045&amp;" | "&amp;C7045&amp;" | "&amp;D7045</f>
        <v>documentazione_amministrativa / determinazioni | DETERMINAZIONE DEL DIRIGENTE | DETERMINAZIONE DEL DIRIGENTE</v>
      </c>
      <c r="Q7045" s="3" t="str">
        <f>VLOOKUP(P7045,'Classificazione UD'!A:B,2,FALSE)</f>
        <v>Amministrativo</v>
      </c>
    </row>
    <row r="7046" spans="1:17" ht="15" customHeight="1" x14ac:dyDescent="0.25">
      <c r="A7046" s="30">
        <v>2004</v>
      </c>
      <c r="B7046" s="3" t="s">
        <v>48</v>
      </c>
      <c r="C7046" s="3" t="s">
        <v>116</v>
      </c>
      <c r="D7046" s="3" t="s">
        <v>116</v>
      </c>
      <c r="E7046" s="3">
        <v>166</v>
      </c>
      <c r="F7046" s="3">
        <v>321</v>
      </c>
      <c r="G7046" s="3">
        <v>321</v>
      </c>
      <c r="H7046" s="3">
        <v>11070796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 t="str">
        <f>B7046&amp;" | "&amp;C7046&amp;" | "&amp;D7046</f>
        <v>documentazione_amministrativa / determinazioni | DETERMINAZIONE DEL DIRIGENTE | DETERMINAZIONE DEL DIRIGENTE</v>
      </c>
      <c r="Q7046" s="3" t="str">
        <f>VLOOKUP(P7046,'Classificazione UD'!A:B,2,FALSE)</f>
        <v>Amministrativo</v>
      </c>
    </row>
    <row r="7047" spans="1:17" ht="15" customHeight="1" x14ac:dyDescent="0.25">
      <c r="A7047" s="30">
        <v>2005</v>
      </c>
      <c r="B7047" s="3" t="s">
        <v>48</v>
      </c>
      <c r="C7047" s="3" t="s">
        <v>116</v>
      </c>
      <c r="D7047" s="3" t="s">
        <v>116</v>
      </c>
      <c r="E7047" s="3">
        <v>122</v>
      </c>
      <c r="F7047" s="3">
        <v>275</v>
      </c>
      <c r="G7047" s="3">
        <v>275</v>
      </c>
      <c r="H7047" s="3">
        <v>12705633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 t="str">
        <f>B7047&amp;" | "&amp;C7047&amp;" | "&amp;D7047</f>
        <v>documentazione_amministrativa / determinazioni | DETERMINAZIONE DEL DIRIGENTE | DETERMINAZIONE DEL DIRIGENTE</v>
      </c>
      <c r="Q7047" s="3" t="str">
        <f>VLOOKUP(P7047,'Classificazione UD'!A:B,2,FALSE)</f>
        <v>Amministrativo</v>
      </c>
    </row>
    <row r="7048" spans="1:17" ht="15" customHeight="1" x14ac:dyDescent="0.25">
      <c r="A7048" s="30">
        <v>2006</v>
      </c>
      <c r="B7048" s="3" t="s">
        <v>48</v>
      </c>
      <c r="C7048" s="3" t="s">
        <v>116</v>
      </c>
      <c r="D7048" s="3" t="s">
        <v>116</v>
      </c>
      <c r="E7048" s="3">
        <v>295</v>
      </c>
      <c r="F7048" s="3">
        <v>655</v>
      </c>
      <c r="G7048" s="3">
        <v>655</v>
      </c>
      <c r="H7048" s="3">
        <v>29940583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 t="str">
        <f>B7048&amp;" | "&amp;C7048&amp;" | "&amp;D7048</f>
        <v>documentazione_amministrativa / determinazioni | DETERMINAZIONE DEL DIRIGENTE | DETERMINAZIONE DEL DIRIGENTE</v>
      </c>
      <c r="Q7048" s="3" t="str">
        <f>VLOOKUP(P7048,'Classificazione UD'!A:B,2,FALSE)</f>
        <v>Amministrativo</v>
      </c>
    </row>
    <row r="7049" spans="1:17" ht="15" customHeight="1" x14ac:dyDescent="0.25">
      <c r="A7049" s="30">
        <v>2007</v>
      </c>
      <c r="B7049" s="3" t="s">
        <v>48</v>
      </c>
      <c r="C7049" s="3" t="s">
        <v>116</v>
      </c>
      <c r="D7049" s="3" t="s">
        <v>116</v>
      </c>
      <c r="E7049" s="3">
        <v>156</v>
      </c>
      <c r="F7049" s="3">
        <v>342</v>
      </c>
      <c r="G7049" s="3">
        <v>342</v>
      </c>
      <c r="H7049" s="3">
        <v>14877993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 t="str">
        <f>B7049&amp;" | "&amp;C7049&amp;" | "&amp;D7049</f>
        <v>documentazione_amministrativa / determinazioni | DETERMINAZIONE DEL DIRIGENTE | DETERMINAZIONE DEL DIRIGENTE</v>
      </c>
      <c r="Q7049" s="3" t="str">
        <f>VLOOKUP(P7049,'Classificazione UD'!A:B,2,FALSE)</f>
        <v>Amministrativo</v>
      </c>
    </row>
    <row r="7050" spans="1:17" ht="15" customHeight="1" x14ac:dyDescent="0.25">
      <c r="A7050" s="30">
        <v>2008</v>
      </c>
      <c r="B7050" s="3" t="s">
        <v>48</v>
      </c>
      <c r="C7050" s="3" t="s">
        <v>116</v>
      </c>
      <c r="D7050" s="3" t="s">
        <v>116</v>
      </c>
      <c r="E7050" s="3">
        <v>214</v>
      </c>
      <c r="F7050" s="3">
        <v>470</v>
      </c>
      <c r="G7050" s="3">
        <v>470</v>
      </c>
      <c r="H7050" s="3">
        <v>20945721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 t="str">
        <f>B7050&amp;" | "&amp;C7050&amp;" | "&amp;D7050</f>
        <v>documentazione_amministrativa / determinazioni | DETERMINAZIONE DEL DIRIGENTE | DETERMINAZIONE DEL DIRIGENTE</v>
      </c>
      <c r="Q7050" s="3" t="str">
        <f>VLOOKUP(P7050,'Classificazione UD'!A:B,2,FALSE)</f>
        <v>Amministrativo</v>
      </c>
    </row>
    <row r="7051" spans="1:17" ht="15" customHeight="1" x14ac:dyDescent="0.25">
      <c r="A7051" s="30">
        <v>2009</v>
      </c>
      <c r="B7051" s="3" t="s">
        <v>48</v>
      </c>
      <c r="C7051" s="3" t="s">
        <v>116</v>
      </c>
      <c r="D7051" s="3" t="s">
        <v>116</v>
      </c>
      <c r="E7051" s="3">
        <v>291</v>
      </c>
      <c r="F7051" s="3">
        <v>643</v>
      </c>
      <c r="G7051" s="3">
        <v>643</v>
      </c>
      <c r="H7051" s="3">
        <v>32417788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 t="str">
        <f>B7051&amp;" | "&amp;C7051&amp;" | "&amp;D7051</f>
        <v>documentazione_amministrativa / determinazioni | DETERMINAZIONE DEL DIRIGENTE | DETERMINAZIONE DEL DIRIGENTE</v>
      </c>
      <c r="Q7051" s="3" t="str">
        <f>VLOOKUP(P7051,'Classificazione UD'!A:B,2,FALSE)</f>
        <v>Amministrativo</v>
      </c>
    </row>
    <row r="7052" spans="1:17" ht="15" customHeight="1" x14ac:dyDescent="0.25">
      <c r="A7052" s="30">
        <v>2010</v>
      </c>
      <c r="B7052" s="3" t="s">
        <v>48</v>
      </c>
      <c r="C7052" s="3" t="s">
        <v>116</v>
      </c>
      <c r="D7052" s="3" t="s">
        <v>116</v>
      </c>
      <c r="E7052" s="3">
        <v>344</v>
      </c>
      <c r="F7052" s="3">
        <v>873</v>
      </c>
      <c r="G7052" s="3">
        <v>873</v>
      </c>
      <c r="H7052" s="3">
        <v>71484531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 t="str">
        <f>B7052&amp;" | "&amp;C7052&amp;" | "&amp;D7052</f>
        <v>documentazione_amministrativa / determinazioni | DETERMINAZIONE DEL DIRIGENTE | DETERMINAZIONE DEL DIRIGENTE</v>
      </c>
      <c r="Q7052" s="3" t="str">
        <f>VLOOKUP(P7052,'Classificazione UD'!A:B,2,FALSE)</f>
        <v>Amministrativo</v>
      </c>
    </row>
    <row r="7053" spans="1:17" ht="15" customHeight="1" x14ac:dyDescent="0.25">
      <c r="A7053" s="30">
        <v>2007</v>
      </c>
      <c r="B7053" s="3" t="s">
        <v>48</v>
      </c>
      <c r="C7053" s="3" t="s">
        <v>116</v>
      </c>
      <c r="D7053" s="3" t="s">
        <v>116</v>
      </c>
      <c r="E7053" s="3">
        <v>109</v>
      </c>
      <c r="F7053" s="3">
        <v>245</v>
      </c>
      <c r="G7053" s="3">
        <v>245</v>
      </c>
      <c r="H7053" s="3">
        <v>26827297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 t="str">
        <f>B7053&amp;" | "&amp;C7053&amp;" | "&amp;D7053</f>
        <v>documentazione_amministrativa / determinazioni | DETERMINAZIONE DEL DIRIGENTE | DETERMINAZIONE DEL DIRIGENTE</v>
      </c>
      <c r="Q7053" s="3" t="str">
        <f>VLOOKUP(P7053,'Classificazione UD'!A:B,2,FALSE)</f>
        <v>Amministrativo</v>
      </c>
    </row>
    <row r="7054" spans="1:17" ht="15" customHeight="1" x14ac:dyDescent="0.25">
      <c r="A7054" s="30">
        <v>2008</v>
      </c>
      <c r="B7054" s="3" t="s">
        <v>48</v>
      </c>
      <c r="C7054" s="3" t="s">
        <v>116</v>
      </c>
      <c r="D7054" s="3" t="s">
        <v>116</v>
      </c>
      <c r="E7054" s="3">
        <v>66</v>
      </c>
      <c r="F7054" s="3">
        <v>155</v>
      </c>
      <c r="G7054" s="3">
        <v>155</v>
      </c>
      <c r="H7054" s="3">
        <v>13895156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 t="str">
        <f>B7054&amp;" | "&amp;C7054&amp;" | "&amp;D7054</f>
        <v>documentazione_amministrativa / determinazioni | DETERMINAZIONE DEL DIRIGENTE | DETERMINAZIONE DEL DIRIGENTE</v>
      </c>
      <c r="Q7054" s="3" t="str">
        <f>VLOOKUP(P7054,'Classificazione UD'!A:B,2,FALSE)</f>
        <v>Amministrativo</v>
      </c>
    </row>
    <row r="7055" spans="1:17" ht="15" customHeight="1" x14ac:dyDescent="0.25">
      <c r="A7055" s="30">
        <v>2009</v>
      </c>
      <c r="B7055" s="3" t="s">
        <v>48</v>
      </c>
      <c r="C7055" s="3" t="s">
        <v>116</v>
      </c>
      <c r="D7055" s="3" t="s">
        <v>116</v>
      </c>
      <c r="E7055" s="3">
        <v>36</v>
      </c>
      <c r="F7055" s="3">
        <v>98</v>
      </c>
      <c r="G7055" s="3">
        <v>98</v>
      </c>
      <c r="H7055" s="3">
        <v>7469267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 t="str">
        <f>B7055&amp;" | "&amp;C7055&amp;" | "&amp;D7055</f>
        <v>documentazione_amministrativa / determinazioni | DETERMINAZIONE DEL DIRIGENTE | DETERMINAZIONE DEL DIRIGENTE</v>
      </c>
      <c r="Q7055" s="3" t="str">
        <f>VLOOKUP(P7055,'Classificazione UD'!A:B,2,FALSE)</f>
        <v>Amministrativo</v>
      </c>
    </row>
    <row r="7056" spans="1:17" ht="15" customHeight="1" x14ac:dyDescent="0.25">
      <c r="A7056" s="30">
        <v>2010</v>
      </c>
      <c r="B7056" s="3" t="s">
        <v>48</v>
      </c>
      <c r="C7056" s="3" t="s">
        <v>116</v>
      </c>
      <c r="D7056" s="3" t="s">
        <v>116</v>
      </c>
      <c r="E7056" s="3">
        <v>29</v>
      </c>
      <c r="F7056" s="3">
        <v>67</v>
      </c>
      <c r="G7056" s="3">
        <v>67</v>
      </c>
      <c r="H7056" s="3">
        <v>5077867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 t="str">
        <f>B7056&amp;" | "&amp;C7056&amp;" | "&amp;D7056</f>
        <v>documentazione_amministrativa / determinazioni | DETERMINAZIONE DEL DIRIGENTE | DETERMINAZIONE DEL DIRIGENTE</v>
      </c>
      <c r="Q7056" s="3" t="str">
        <f>VLOOKUP(P7056,'Classificazione UD'!A:B,2,FALSE)</f>
        <v>Amministrativo</v>
      </c>
    </row>
    <row r="7057" spans="1:17" ht="15" customHeight="1" x14ac:dyDescent="0.25">
      <c r="A7057" s="30">
        <v>2010</v>
      </c>
      <c r="B7057" s="3" t="s">
        <v>48</v>
      </c>
      <c r="C7057" s="3" t="s">
        <v>116</v>
      </c>
      <c r="D7057" s="3" t="s">
        <v>116</v>
      </c>
      <c r="E7057" s="3">
        <v>37</v>
      </c>
      <c r="F7057" s="3">
        <v>76</v>
      </c>
      <c r="G7057" s="3">
        <v>76</v>
      </c>
      <c r="H7057" s="3">
        <v>6711435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 t="str">
        <f>B7057&amp;" | "&amp;C7057&amp;" | "&amp;D7057</f>
        <v>documentazione_amministrativa / determinazioni | DETERMINAZIONE DEL DIRIGENTE | DETERMINAZIONE DEL DIRIGENTE</v>
      </c>
      <c r="Q7057" s="3" t="str">
        <f>VLOOKUP(P7057,'Classificazione UD'!A:B,2,FALSE)</f>
        <v>Amministrativo</v>
      </c>
    </row>
    <row r="7058" spans="1:17" ht="15" customHeight="1" x14ac:dyDescent="0.25">
      <c r="A7058" s="30">
        <v>2010</v>
      </c>
      <c r="B7058" s="3" t="s">
        <v>48</v>
      </c>
      <c r="C7058" s="3" t="s">
        <v>116</v>
      </c>
      <c r="D7058" s="3" t="s">
        <v>116</v>
      </c>
      <c r="E7058" s="3">
        <v>94</v>
      </c>
      <c r="F7058" s="3">
        <v>244</v>
      </c>
      <c r="G7058" s="3">
        <v>244</v>
      </c>
      <c r="H7058" s="3">
        <v>17793264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 t="str">
        <f>B7058&amp;" | "&amp;C7058&amp;" | "&amp;D7058</f>
        <v>documentazione_amministrativa / determinazioni | DETERMINAZIONE DEL DIRIGENTE | DETERMINAZIONE DEL DIRIGENTE</v>
      </c>
      <c r="Q7058" s="3" t="str">
        <f>VLOOKUP(P7058,'Classificazione UD'!A:B,2,FALSE)</f>
        <v>Amministrativo</v>
      </c>
    </row>
    <row r="7059" spans="1:17" ht="15" customHeight="1" x14ac:dyDescent="0.25">
      <c r="A7059" s="30">
        <v>2011</v>
      </c>
      <c r="B7059" s="3" t="s">
        <v>48</v>
      </c>
      <c r="C7059" s="3" t="s">
        <v>116</v>
      </c>
      <c r="D7059" s="3" t="s">
        <v>116</v>
      </c>
      <c r="E7059" s="3">
        <v>78</v>
      </c>
      <c r="F7059" s="3">
        <v>172</v>
      </c>
      <c r="G7059" s="3">
        <v>172</v>
      </c>
      <c r="H7059" s="3">
        <v>11086476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 t="str">
        <f>B7059&amp;" | "&amp;C7059&amp;" | "&amp;D7059</f>
        <v>documentazione_amministrativa / determinazioni | DETERMINAZIONE DEL DIRIGENTE | DETERMINAZIONE DEL DIRIGENTE</v>
      </c>
      <c r="Q7059" s="3" t="str">
        <f>VLOOKUP(P7059,'Classificazione UD'!A:B,2,FALSE)</f>
        <v>Amministrativo</v>
      </c>
    </row>
    <row r="7060" spans="1:17" ht="15" customHeight="1" x14ac:dyDescent="0.25">
      <c r="A7060" s="30">
        <v>2012</v>
      </c>
      <c r="B7060" s="3" t="s">
        <v>48</v>
      </c>
      <c r="C7060" s="3" t="s">
        <v>116</v>
      </c>
      <c r="D7060" s="3" t="s">
        <v>116</v>
      </c>
      <c r="E7060" s="3">
        <v>44</v>
      </c>
      <c r="F7060" s="3">
        <v>95</v>
      </c>
      <c r="G7060" s="3">
        <v>95</v>
      </c>
      <c r="H7060" s="3">
        <v>5011981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 t="str">
        <f>B7060&amp;" | "&amp;C7060&amp;" | "&amp;D7060</f>
        <v>documentazione_amministrativa / determinazioni | DETERMINAZIONE DEL DIRIGENTE | DETERMINAZIONE DEL DIRIGENTE</v>
      </c>
      <c r="Q7060" s="3" t="str">
        <f>VLOOKUP(P7060,'Classificazione UD'!A:B,2,FALSE)</f>
        <v>Amministrativo</v>
      </c>
    </row>
    <row r="7061" spans="1:17" ht="15" customHeight="1" x14ac:dyDescent="0.25">
      <c r="A7061" s="30">
        <v>2011</v>
      </c>
      <c r="B7061" s="3" t="s">
        <v>48</v>
      </c>
      <c r="C7061" s="3" t="s">
        <v>116</v>
      </c>
      <c r="D7061" s="3" t="s">
        <v>116</v>
      </c>
      <c r="E7061" s="3">
        <v>2</v>
      </c>
      <c r="F7061" s="3">
        <v>5</v>
      </c>
      <c r="G7061" s="3">
        <v>5</v>
      </c>
      <c r="H7061" s="3">
        <v>1016836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 t="str">
        <f>B7061&amp;" | "&amp;C7061&amp;" | "&amp;D7061</f>
        <v>documentazione_amministrativa / determinazioni | DETERMINAZIONE DEL DIRIGENTE | DETERMINAZIONE DEL DIRIGENTE</v>
      </c>
      <c r="Q7061" s="3" t="str">
        <f>VLOOKUP(P7061,'Classificazione UD'!A:B,2,FALSE)</f>
        <v>Amministrativo</v>
      </c>
    </row>
    <row r="7062" spans="1:17" ht="15" customHeight="1" x14ac:dyDescent="0.25">
      <c r="A7062" s="30">
        <v>2012</v>
      </c>
      <c r="B7062" s="3" t="s">
        <v>48</v>
      </c>
      <c r="C7062" s="3" t="s">
        <v>116</v>
      </c>
      <c r="D7062" s="3" t="s">
        <v>116</v>
      </c>
      <c r="E7062" s="3">
        <v>4</v>
      </c>
      <c r="F7062" s="3">
        <v>8</v>
      </c>
      <c r="G7062" s="3">
        <v>8</v>
      </c>
      <c r="H7062" s="3">
        <v>349192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 t="str">
        <f>B7062&amp;" | "&amp;C7062&amp;" | "&amp;D7062</f>
        <v>documentazione_amministrativa / determinazioni | DETERMINAZIONE DEL DIRIGENTE | DETERMINAZIONE DEL DIRIGENTE</v>
      </c>
      <c r="Q7062" s="3" t="str">
        <f>VLOOKUP(P7062,'Classificazione UD'!A:B,2,FALSE)</f>
        <v>Amministrativo</v>
      </c>
    </row>
    <row r="7063" spans="1:17" ht="15" customHeight="1" x14ac:dyDescent="0.25">
      <c r="A7063" s="30">
        <v>2011</v>
      </c>
      <c r="B7063" s="3" t="s">
        <v>48</v>
      </c>
      <c r="C7063" s="3" t="s">
        <v>116</v>
      </c>
      <c r="D7063" s="3" t="s">
        <v>116</v>
      </c>
      <c r="E7063" s="3">
        <v>17</v>
      </c>
      <c r="F7063" s="3">
        <v>34</v>
      </c>
      <c r="G7063" s="3">
        <v>34</v>
      </c>
      <c r="H7063" s="3">
        <v>1825086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 t="str">
        <f>B7063&amp;" | "&amp;C7063&amp;" | "&amp;D7063</f>
        <v>documentazione_amministrativa / determinazioni | DETERMINAZIONE DEL DIRIGENTE | DETERMINAZIONE DEL DIRIGENTE</v>
      </c>
      <c r="Q7063" s="3" t="str">
        <f>VLOOKUP(P7063,'Classificazione UD'!A:B,2,FALSE)</f>
        <v>Amministrativo</v>
      </c>
    </row>
    <row r="7064" spans="1:17" ht="15" customHeight="1" x14ac:dyDescent="0.25">
      <c r="A7064" s="30">
        <v>2012</v>
      </c>
      <c r="B7064" s="3" t="s">
        <v>48</v>
      </c>
      <c r="C7064" s="3" t="s">
        <v>116</v>
      </c>
      <c r="D7064" s="3" t="s">
        <v>116</v>
      </c>
      <c r="E7064" s="3">
        <v>58</v>
      </c>
      <c r="F7064" s="3">
        <v>116</v>
      </c>
      <c r="G7064" s="3">
        <v>116</v>
      </c>
      <c r="H7064" s="3">
        <v>6034027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 t="str">
        <f>B7064&amp;" | "&amp;C7064&amp;" | "&amp;D7064</f>
        <v>documentazione_amministrativa / determinazioni | DETERMINAZIONE DEL DIRIGENTE | DETERMINAZIONE DEL DIRIGENTE</v>
      </c>
      <c r="Q7064" s="3" t="str">
        <f>VLOOKUP(P7064,'Classificazione UD'!A:B,2,FALSE)</f>
        <v>Amministrativo</v>
      </c>
    </row>
    <row r="7065" spans="1:17" ht="15" customHeight="1" x14ac:dyDescent="0.25">
      <c r="A7065" s="30">
        <v>2006</v>
      </c>
      <c r="B7065" s="3" t="s">
        <v>48</v>
      </c>
      <c r="C7065" s="3" t="s">
        <v>116</v>
      </c>
      <c r="D7065" s="3" t="s">
        <v>116</v>
      </c>
      <c r="E7065" s="3">
        <v>2</v>
      </c>
      <c r="F7065" s="3">
        <v>8</v>
      </c>
      <c r="G7065" s="3">
        <v>8</v>
      </c>
      <c r="H7065" s="3">
        <v>433902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 t="str">
        <f>B7065&amp;" | "&amp;C7065&amp;" | "&amp;D7065</f>
        <v>documentazione_amministrativa / determinazioni | DETERMINAZIONE DEL DIRIGENTE | DETERMINAZIONE DEL DIRIGENTE</v>
      </c>
      <c r="Q7065" s="3" t="str">
        <f>VLOOKUP(P7065,'Classificazione UD'!A:B,2,FALSE)</f>
        <v>Amministrativo</v>
      </c>
    </row>
    <row r="7066" spans="1:17" ht="15" customHeight="1" x14ac:dyDescent="0.25">
      <c r="A7066" s="30">
        <v>2007</v>
      </c>
      <c r="B7066" s="3" t="s">
        <v>48</v>
      </c>
      <c r="C7066" s="3" t="s">
        <v>116</v>
      </c>
      <c r="D7066" s="3" t="s">
        <v>116</v>
      </c>
      <c r="E7066" s="3">
        <v>10</v>
      </c>
      <c r="F7066" s="3">
        <v>30</v>
      </c>
      <c r="G7066" s="3">
        <v>30</v>
      </c>
      <c r="H7066" s="3">
        <v>9616864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 t="str">
        <f>B7066&amp;" | "&amp;C7066&amp;" | "&amp;D7066</f>
        <v>documentazione_amministrativa / determinazioni | DETERMINAZIONE DEL DIRIGENTE | DETERMINAZIONE DEL DIRIGENTE</v>
      </c>
      <c r="Q7066" s="3" t="str">
        <f>VLOOKUP(P7066,'Classificazione UD'!A:B,2,FALSE)</f>
        <v>Amministrativo</v>
      </c>
    </row>
    <row r="7067" spans="1:17" ht="15" customHeight="1" x14ac:dyDescent="0.25">
      <c r="A7067" s="30">
        <v>2008</v>
      </c>
      <c r="B7067" s="3" t="s">
        <v>48</v>
      </c>
      <c r="C7067" s="3" t="s">
        <v>116</v>
      </c>
      <c r="D7067" s="3" t="s">
        <v>116</v>
      </c>
      <c r="E7067" s="3">
        <v>11</v>
      </c>
      <c r="F7067" s="3">
        <v>21</v>
      </c>
      <c r="G7067" s="3">
        <v>21</v>
      </c>
      <c r="H7067" s="3">
        <v>1010198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 t="str">
        <f>B7067&amp;" | "&amp;C7067&amp;" | "&amp;D7067</f>
        <v>documentazione_amministrativa / determinazioni | DETERMINAZIONE DEL DIRIGENTE | DETERMINAZIONE DEL DIRIGENTE</v>
      </c>
      <c r="Q7067" s="3" t="str">
        <f>VLOOKUP(P7067,'Classificazione UD'!A:B,2,FALSE)</f>
        <v>Amministrativo</v>
      </c>
    </row>
    <row r="7068" spans="1:17" ht="15" customHeight="1" x14ac:dyDescent="0.25">
      <c r="A7068" s="30">
        <v>2009</v>
      </c>
      <c r="B7068" s="3" t="s">
        <v>48</v>
      </c>
      <c r="C7068" s="3" t="s">
        <v>116</v>
      </c>
      <c r="D7068" s="3" t="s">
        <v>116</v>
      </c>
      <c r="E7068" s="3">
        <v>11</v>
      </c>
      <c r="F7068" s="3">
        <v>15</v>
      </c>
      <c r="G7068" s="3">
        <v>15</v>
      </c>
      <c r="H7068" s="3">
        <v>1038870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 t="str">
        <f>B7068&amp;" | "&amp;C7068&amp;" | "&amp;D7068</f>
        <v>documentazione_amministrativa / determinazioni | DETERMINAZIONE DEL DIRIGENTE | DETERMINAZIONE DEL DIRIGENTE</v>
      </c>
      <c r="Q7068" s="3" t="str">
        <f>VLOOKUP(P7068,'Classificazione UD'!A:B,2,FALSE)</f>
        <v>Amministrativo</v>
      </c>
    </row>
    <row r="7069" spans="1:17" ht="15" customHeight="1" x14ac:dyDescent="0.25">
      <c r="A7069" s="30">
        <v>2010</v>
      </c>
      <c r="B7069" s="3" t="s">
        <v>48</v>
      </c>
      <c r="C7069" s="3" t="s">
        <v>116</v>
      </c>
      <c r="D7069" s="3" t="s">
        <v>116</v>
      </c>
      <c r="E7069" s="3">
        <v>10</v>
      </c>
      <c r="F7069" s="3">
        <v>20</v>
      </c>
      <c r="G7069" s="3">
        <v>20</v>
      </c>
      <c r="H7069" s="3">
        <v>1224465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 t="str">
        <f>B7069&amp;" | "&amp;C7069&amp;" | "&amp;D7069</f>
        <v>documentazione_amministrativa / determinazioni | DETERMINAZIONE DEL DIRIGENTE | DETERMINAZIONE DEL DIRIGENTE</v>
      </c>
      <c r="Q7069" s="3" t="str">
        <f>VLOOKUP(P7069,'Classificazione UD'!A:B,2,FALSE)</f>
        <v>Amministrativo</v>
      </c>
    </row>
    <row r="7070" spans="1:17" ht="15" customHeight="1" x14ac:dyDescent="0.25">
      <c r="A7070" s="30">
        <v>2011</v>
      </c>
      <c r="B7070" s="3" t="s">
        <v>48</v>
      </c>
      <c r="C7070" s="3" t="s">
        <v>116</v>
      </c>
      <c r="D7070" s="3" t="s">
        <v>116</v>
      </c>
      <c r="E7070" s="3">
        <v>28</v>
      </c>
      <c r="F7070" s="3">
        <v>59</v>
      </c>
      <c r="G7070" s="3">
        <v>59</v>
      </c>
      <c r="H7070" s="3">
        <v>3458616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 t="str">
        <f>B7070&amp;" | "&amp;C7070&amp;" | "&amp;D7070</f>
        <v>documentazione_amministrativa / determinazioni | DETERMINAZIONE DEL DIRIGENTE | DETERMINAZIONE DEL DIRIGENTE</v>
      </c>
      <c r="Q7070" s="3" t="str">
        <f>VLOOKUP(P7070,'Classificazione UD'!A:B,2,FALSE)</f>
        <v>Amministrativo</v>
      </c>
    </row>
    <row r="7071" spans="1:17" ht="15" customHeight="1" x14ac:dyDescent="0.25">
      <c r="A7071" s="30">
        <v>2012</v>
      </c>
      <c r="B7071" s="3" t="s">
        <v>48</v>
      </c>
      <c r="C7071" s="3" t="s">
        <v>116</v>
      </c>
      <c r="D7071" s="3" t="s">
        <v>116</v>
      </c>
      <c r="E7071" s="3">
        <v>34</v>
      </c>
      <c r="F7071" s="3">
        <v>74</v>
      </c>
      <c r="G7071" s="3">
        <v>74</v>
      </c>
      <c r="H7071" s="3">
        <v>4386440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 t="str">
        <f>B7071&amp;" | "&amp;C7071&amp;" | "&amp;D7071</f>
        <v>documentazione_amministrativa / determinazioni | DETERMINAZIONE DEL DIRIGENTE | DETERMINAZIONE DEL DIRIGENTE</v>
      </c>
      <c r="Q7071" s="3" t="str">
        <f>VLOOKUP(P7071,'Classificazione UD'!A:B,2,FALSE)</f>
        <v>Amministrativo</v>
      </c>
    </row>
    <row r="7072" spans="1:17" ht="15" customHeight="1" x14ac:dyDescent="0.25">
      <c r="A7072" s="30">
        <v>2011</v>
      </c>
      <c r="B7072" s="3" t="s">
        <v>48</v>
      </c>
      <c r="C7072" s="3" t="s">
        <v>116</v>
      </c>
      <c r="D7072" s="3" t="s">
        <v>116</v>
      </c>
      <c r="E7072" s="3">
        <v>5</v>
      </c>
      <c r="F7072" s="3">
        <v>10</v>
      </c>
      <c r="G7072" s="3">
        <v>10</v>
      </c>
      <c r="H7072" s="3">
        <v>451194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 t="str">
        <f>B7072&amp;" | "&amp;C7072&amp;" | "&amp;D7072</f>
        <v>documentazione_amministrativa / determinazioni | DETERMINAZIONE DEL DIRIGENTE | DETERMINAZIONE DEL DIRIGENTE</v>
      </c>
      <c r="Q7072" s="3" t="str">
        <f>VLOOKUP(P7072,'Classificazione UD'!A:B,2,FALSE)</f>
        <v>Amministrativo</v>
      </c>
    </row>
    <row r="7073" spans="1:17" ht="15" customHeight="1" x14ac:dyDescent="0.25">
      <c r="A7073" s="30">
        <v>2012</v>
      </c>
      <c r="B7073" s="3" t="s">
        <v>48</v>
      </c>
      <c r="C7073" s="3" t="s">
        <v>116</v>
      </c>
      <c r="D7073" s="3" t="s">
        <v>116</v>
      </c>
      <c r="E7073" s="3">
        <v>1</v>
      </c>
      <c r="F7073" s="3">
        <v>4</v>
      </c>
      <c r="G7073" s="3">
        <v>4</v>
      </c>
      <c r="H7073" s="3">
        <v>99931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 t="str">
        <f>B7073&amp;" | "&amp;C7073&amp;" | "&amp;D7073</f>
        <v>documentazione_amministrativa / determinazioni | DETERMINAZIONE DEL DIRIGENTE | DETERMINAZIONE DEL DIRIGENTE</v>
      </c>
      <c r="Q7073" s="3" t="str">
        <f>VLOOKUP(P7073,'Classificazione UD'!A:B,2,FALSE)</f>
        <v>Amministrativo</v>
      </c>
    </row>
    <row r="7074" spans="1:17" ht="15" customHeight="1" x14ac:dyDescent="0.25">
      <c r="A7074" s="30">
        <v>2011</v>
      </c>
      <c r="B7074" s="3" t="s">
        <v>48</v>
      </c>
      <c r="C7074" s="3" t="s">
        <v>116</v>
      </c>
      <c r="D7074" s="3" t="s">
        <v>116</v>
      </c>
      <c r="E7074" s="3">
        <v>1</v>
      </c>
      <c r="F7074" s="3">
        <v>5</v>
      </c>
      <c r="G7074" s="3">
        <v>5</v>
      </c>
      <c r="H7074" s="3">
        <v>266754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 t="str">
        <f>B7074&amp;" | "&amp;C7074&amp;" | "&amp;D7074</f>
        <v>documentazione_amministrativa / determinazioni | DETERMINAZIONE DEL DIRIGENTE | DETERMINAZIONE DEL DIRIGENTE</v>
      </c>
      <c r="Q7074" s="3" t="str">
        <f>VLOOKUP(P7074,'Classificazione UD'!A:B,2,FALSE)</f>
        <v>Amministrativo</v>
      </c>
    </row>
    <row r="7075" spans="1:17" ht="15" customHeight="1" x14ac:dyDescent="0.25">
      <c r="A7075" s="30">
        <v>2007</v>
      </c>
      <c r="B7075" s="3" t="s">
        <v>48</v>
      </c>
      <c r="C7075" s="3" t="s">
        <v>116</v>
      </c>
      <c r="D7075" s="3" t="s">
        <v>116</v>
      </c>
      <c r="E7075" s="3">
        <v>17</v>
      </c>
      <c r="F7075" s="3">
        <v>33</v>
      </c>
      <c r="G7075" s="3">
        <v>33</v>
      </c>
      <c r="H7075" s="3">
        <v>1404962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 t="str">
        <f>B7075&amp;" | "&amp;C7075&amp;" | "&amp;D7075</f>
        <v>documentazione_amministrativa / determinazioni | DETERMINAZIONE DEL DIRIGENTE | DETERMINAZIONE DEL DIRIGENTE</v>
      </c>
      <c r="Q7075" s="3" t="str">
        <f>VLOOKUP(P7075,'Classificazione UD'!A:B,2,FALSE)</f>
        <v>Amministrativo</v>
      </c>
    </row>
    <row r="7076" spans="1:17" ht="15" customHeight="1" x14ac:dyDescent="0.25">
      <c r="A7076" s="30">
        <v>2008</v>
      </c>
      <c r="B7076" s="3" t="s">
        <v>48</v>
      </c>
      <c r="C7076" s="3" t="s">
        <v>116</v>
      </c>
      <c r="D7076" s="3" t="s">
        <v>116</v>
      </c>
      <c r="E7076" s="3">
        <v>147</v>
      </c>
      <c r="F7076" s="3">
        <v>272</v>
      </c>
      <c r="G7076" s="3">
        <v>272</v>
      </c>
      <c r="H7076" s="3">
        <v>12629798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 t="str">
        <f>B7076&amp;" | "&amp;C7076&amp;" | "&amp;D7076</f>
        <v>documentazione_amministrativa / determinazioni | DETERMINAZIONE DEL DIRIGENTE | DETERMINAZIONE DEL DIRIGENTE</v>
      </c>
      <c r="Q7076" s="3" t="str">
        <f>VLOOKUP(P7076,'Classificazione UD'!A:B,2,FALSE)</f>
        <v>Amministrativo</v>
      </c>
    </row>
    <row r="7077" spans="1:17" ht="15" customHeight="1" x14ac:dyDescent="0.25">
      <c r="A7077" s="30">
        <v>2010</v>
      </c>
      <c r="B7077" s="3" t="s">
        <v>48</v>
      </c>
      <c r="C7077" s="3" t="s">
        <v>116</v>
      </c>
      <c r="D7077" s="3" t="s">
        <v>116</v>
      </c>
      <c r="E7077" s="3">
        <v>6</v>
      </c>
      <c r="F7077" s="3">
        <v>12</v>
      </c>
      <c r="G7077" s="3">
        <v>12</v>
      </c>
      <c r="H7077" s="3">
        <v>503820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 t="str">
        <f>B7077&amp;" | "&amp;C7077&amp;" | "&amp;D7077</f>
        <v>documentazione_amministrativa / determinazioni | DETERMINAZIONE DEL DIRIGENTE | DETERMINAZIONE DEL DIRIGENTE</v>
      </c>
      <c r="Q7077" s="3" t="str">
        <f>VLOOKUP(P7077,'Classificazione UD'!A:B,2,FALSE)</f>
        <v>Amministrativo</v>
      </c>
    </row>
    <row r="7078" spans="1:17" ht="15" customHeight="1" x14ac:dyDescent="0.25">
      <c r="A7078" s="30">
        <v>2011</v>
      </c>
      <c r="B7078" s="3" t="s">
        <v>48</v>
      </c>
      <c r="C7078" s="3" t="s">
        <v>116</v>
      </c>
      <c r="D7078" s="3" t="s">
        <v>116</v>
      </c>
      <c r="E7078" s="3">
        <v>2</v>
      </c>
      <c r="F7078" s="3">
        <v>2</v>
      </c>
      <c r="G7078" s="3">
        <v>2</v>
      </c>
      <c r="H7078" s="3">
        <v>145297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 t="str">
        <f>B7078&amp;" | "&amp;C7078&amp;" | "&amp;D7078</f>
        <v>documentazione_amministrativa / determinazioni | DETERMINAZIONE DEL DIRIGENTE | DETERMINAZIONE DEL DIRIGENTE</v>
      </c>
      <c r="Q7078" s="3" t="str">
        <f>VLOOKUP(P7078,'Classificazione UD'!A:B,2,FALSE)</f>
        <v>Amministrativo</v>
      </c>
    </row>
    <row r="7079" spans="1:17" ht="15" customHeight="1" x14ac:dyDescent="0.25">
      <c r="A7079" s="30">
        <v>2011</v>
      </c>
      <c r="B7079" s="3" t="s">
        <v>48</v>
      </c>
      <c r="C7079" s="3" t="s">
        <v>116</v>
      </c>
      <c r="D7079" s="3" t="s">
        <v>116</v>
      </c>
      <c r="E7079" s="3">
        <v>16</v>
      </c>
      <c r="F7079" s="3">
        <v>55</v>
      </c>
      <c r="G7079" s="3">
        <v>55</v>
      </c>
      <c r="H7079" s="3">
        <v>12271830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 t="str">
        <f>B7079&amp;" | "&amp;C7079&amp;" | "&amp;D7079</f>
        <v>documentazione_amministrativa / determinazioni | DETERMINAZIONE DEL DIRIGENTE | DETERMINAZIONE DEL DIRIGENTE</v>
      </c>
      <c r="Q7079" s="3" t="str">
        <f>VLOOKUP(P7079,'Classificazione UD'!A:B,2,FALSE)</f>
        <v>Amministrativo</v>
      </c>
    </row>
    <row r="7080" spans="1:17" ht="15" customHeight="1" x14ac:dyDescent="0.25">
      <c r="A7080" s="30">
        <v>2012</v>
      </c>
      <c r="B7080" s="3" t="s">
        <v>48</v>
      </c>
      <c r="C7080" s="3" t="s">
        <v>116</v>
      </c>
      <c r="D7080" s="3" t="s">
        <v>116</v>
      </c>
      <c r="E7080" s="3">
        <v>78</v>
      </c>
      <c r="F7080" s="3">
        <v>175</v>
      </c>
      <c r="G7080" s="3">
        <v>175</v>
      </c>
      <c r="H7080" s="3">
        <v>21066925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 t="str">
        <f>B7080&amp;" | "&amp;C7080&amp;" | "&amp;D7080</f>
        <v>documentazione_amministrativa / determinazioni | DETERMINAZIONE DEL DIRIGENTE | DETERMINAZIONE DEL DIRIGENTE</v>
      </c>
      <c r="Q7080" s="3" t="str">
        <f>VLOOKUP(P7080,'Classificazione UD'!A:B,2,FALSE)</f>
        <v>Amministrativo</v>
      </c>
    </row>
    <row r="7081" spans="1:17" ht="15" customHeight="1" x14ac:dyDescent="0.25">
      <c r="A7081" s="30">
        <v>2011</v>
      </c>
      <c r="B7081" s="3" t="s">
        <v>48</v>
      </c>
      <c r="C7081" s="3" t="s">
        <v>116</v>
      </c>
      <c r="D7081" s="3" t="s">
        <v>116</v>
      </c>
      <c r="E7081" s="3">
        <v>401</v>
      </c>
      <c r="F7081" s="3">
        <v>1039</v>
      </c>
      <c r="G7081" s="3">
        <v>1039</v>
      </c>
      <c r="H7081" s="3">
        <v>95134678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 t="str">
        <f>B7081&amp;" | "&amp;C7081&amp;" | "&amp;D7081</f>
        <v>documentazione_amministrativa / determinazioni | DETERMINAZIONE DEL DIRIGENTE | DETERMINAZIONE DEL DIRIGENTE</v>
      </c>
      <c r="Q7081" s="3" t="str">
        <f>VLOOKUP(P7081,'Classificazione UD'!A:B,2,FALSE)</f>
        <v>Amministrativo</v>
      </c>
    </row>
    <row r="7082" spans="1:17" ht="15" customHeight="1" x14ac:dyDescent="0.25">
      <c r="A7082" s="30">
        <v>2012</v>
      </c>
      <c r="B7082" s="3" t="s">
        <v>48</v>
      </c>
      <c r="C7082" s="3" t="s">
        <v>116</v>
      </c>
      <c r="D7082" s="3" t="s">
        <v>116</v>
      </c>
      <c r="E7082" s="3">
        <v>227</v>
      </c>
      <c r="F7082" s="3">
        <v>579</v>
      </c>
      <c r="G7082" s="3">
        <v>579</v>
      </c>
      <c r="H7082" s="3">
        <v>72869948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 t="str">
        <f>B7082&amp;" | "&amp;C7082&amp;" | "&amp;D7082</f>
        <v>documentazione_amministrativa / determinazioni | DETERMINAZIONE DEL DIRIGENTE | DETERMINAZIONE DEL DIRIGENTE</v>
      </c>
      <c r="Q7082" s="3" t="str">
        <f>VLOOKUP(P7082,'Classificazione UD'!A:B,2,FALSE)</f>
        <v>Amministrativo</v>
      </c>
    </row>
    <row r="7083" spans="1:17" ht="15" customHeight="1" x14ac:dyDescent="0.25">
      <c r="A7083" s="30">
        <v>2013</v>
      </c>
      <c r="B7083" s="3" t="s">
        <v>48</v>
      </c>
      <c r="C7083" s="3" t="s">
        <v>116</v>
      </c>
      <c r="D7083" s="3" t="s">
        <v>116</v>
      </c>
      <c r="E7083" s="3">
        <v>1</v>
      </c>
      <c r="F7083" s="3">
        <v>15</v>
      </c>
      <c r="G7083" s="3">
        <v>15</v>
      </c>
      <c r="H7083" s="3">
        <v>2802117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 t="str">
        <f>B7083&amp;" | "&amp;C7083&amp;" | "&amp;D7083</f>
        <v>documentazione_amministrativa / determinazioni | DETERMINAZIONE DEL DIRIGENTE | DETERMINAZIONE DEL DIRIGENTE</v>
      </c>
      <c r="Q7083" s="3" t="str">
        <f>VLOOKUP(P7083,'Classificazione UD'!A:B,2,FALSE)</f>
        <v>Amministrativo</v>
      </c>
    </row>
    <row r="7084" spans="1:17" ht="15" customHeight="1" x14ac:dyDescent="0.25">
      <c r="A7084" s="30">
        <v>2011</v>
      </c>
      <c r="B7084" s="3" t="s">
        <v>48</v>
      </c>
      <c r="C7084" s="3" t="s">
        <v>116</v>
      </c>
      <c r="D7084" s="3" t="s">
        <v>116</v>
      </c>
      <c r="E7084" s="3">
        <v>172</v>
      </c>
      <c r="F7084" s="3">
        <v>339</v>
      </c>
      <c r="G7084" s="3">
        <v>339</v>
      </c>
      <c r="H7084" s="3">
        <v>17639230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 t="str">
        <f>B7084&amp;" | "&amp;C7084&amp;" | "&amp;D7084</f>
        <v>documentazione_amministrativa / determinazioni | DETERMINAZIONE DEL DIRIGENTE | DETERMINAZIONE DEL DIRIGENTE</v>
      </c>
      <c r="Q7084" s="3" t="str">
        <f>VLOOKUP(P7084,'Classificazione UD'!A:B,2,FALSE)</f>
        <v>Amministrativo</v>
      </c>
    </row>
    <row r="7085" spans="1:17" ht="15" customHeight="1" x14ac:dyDescent="0.25">
      <c r="A7085" s="30">
        <v>2012</v>
      </c>
      <c r="B7085" s="3" t="s">
        <v>48</v>
      </c>
      <c r="C7085" s="3" t="s">
        <v>116</v>
      </c>
      <c r="D7085" s="3" t="s">
        <v>116</v>
      </c>
      <c r="E7085" s="3">
        <v>14</v>
      </c>
      <c r="F7085" s="3">
        <v>24</v>
      </c>
      <c r="G7085" s="3">
        <v>24</v>
      </c>
      <c r="H7085" s="3">
        <v>1394204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 t="str">
        <f>B7085&amp;" | "&amp;C7085&amp;" | "&amp;D7085</f>
        <v>documentazione_amministrativa / determinazioni | DETERMINAZIONE DEL DIRIGENTE | DETERMINAZIONE DEL DIRIGENTE</v>
      </c>
      <c r="Q7085" s="3" t="str">
        <f>VLOOKUP(P7085,'Classificazione UD'!A:B,2,FALSE)</f>
        <v>Amministrativo</v>
      </c>
    </row>
    <row r="7086" spans="1:17" ht="15" customHeight="1" x14ac:dyDescent="0.25">
      <c r="A7086" s="30">
        <v>2011</v>
      </c>
      <c r="B7086" s="3" t="s">
        <v>48</v>
      </c>
      <c r="C7086" s="3" t="s">
        <v>116</v>
      </c>
      <c r="D7086" s="3" t="s">
        <v>116</v>
      </c>
      <c r="E7086" s="3">
        <v>330</v>
      </c>
      <c r="F7086" s="3">
        <v>653</v>
      </c>
      <c r="G7086" s="3">
        <v>653</v>
      </c>
      <c r="H7086" s="3">
        <v>51962209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 t="str">
        <f>B7086&amp;" | "&amp;C7086&amp;" | "&amp;D7086</f>
        <v>documentazione_amministrativa / determinazioni | DETERMINAZIONE DEL DIRIGENTE | DETERMINAZIONE DEL DIRIGENTE</v>
      </c>
      <c r="Q7086" s="3" t="str">
        <f>VLOOKUP(P7086,'Classificazione UD'!A:B,2,FALSE)</f>
        <v>Amministrativo</v>
      </c>
    </row>
    <row r="7087" spans="1:17" ht="15" customHeight="1" x14ac:dyDescent="0.25">
      <c r="A7087" s="30">
        <v>2012</v>
      </c>
      <c r="B7087" s="3" t="s">
        <v>48</v>
      </c>
      <c r="C7087" s="3" t="s">
        <v>116</v>
      </c>
      <c r="D7087" s="3" t="s">
        <v>116</v>
      </c>
      <c r="E7087" s="3">
        <v>316</v>
      </c>
      <c r="F7087" s="3">
        <v>621</v>
      </c>
      <c r="G7087" s="3">
        <v>621</v>
      </c>
      <c r="H7087" s="3">
        <v>49581340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 t="str">
        <f>B7087&amp;" | "&amp;C7087&amp;" | "&amp;D7087</f>
        <v>documentazione_amministrativa / determinazioni | DETERMINAZIONE DEL DIRIGENTE | DETERMINAZIONE DEL DIRIGENTE</v>
      </c>
      <c r="Q7087" s="3" t="str">
        <f>VLOOKUP(P7087,'Classificazione UD'!A:B,2,FALSE)</f>
        <v>Amministrativo</v>
      </c>
    </row>
    <row r="7088" spans="1:17" ht="15" customHeight="1" x14ac:dyDescent="0.25">
      <c r="A7088" s="30">
        <v>2013</v>
      </c>
      <c r="B7088" s="3" t="s">
        <v>23</v>
      </c>
      <c r="C7088" s="3" t="s">
        <v>34</v>
      </c>
      <c r="D7088" s="3" t="s">
        <v>34</v>
      </c>
      <c r="E7088" s="3">
        <v>13</v>
      </c>
      <c r="F7088" s="3">
        <v>26</v>
      </c>
      <c r="G7088" s="3">
        <v>26</v>
      </c>
      <c r="H7088" s="3">
        <v>26556414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 t="str">
        <f>B7088&amp;" | "&amp;C7088&amp;" | "&amp;D7088</f>
        <v>documentazione_amministrativa / altri_documenti | CONTRATTO | CONTRATTO</v>
      </c>
      <c r="Q7088" s="3" t="str">
        <f>VLOOKUP(P7088,'Classificazione UD'!A:B,2,FALSE)</f>
        <v>Contratto</v>
      </c>
    </row>
    <row r="7089" spans="1:17" ht="15" customHeight="1" x14ac:dyDescent="0.25">
      <c r="A7089" s="30">
        <v>2014</v>
      </c>
      <c r="B7089" s="3" t="s">
        <v>23</v>
      </c>
      <c r="C7089" s="3" t="s">
        <v>34</v>
      </c>
      <c r="D7089" s="3" t="s">
        <v>34</v>
      </c>
      <c r="E7089" s="3">
        <v>12</v>
      </c>
      <c r="F7089" s="3">
        <v>26</v>
      </c>
      <c r="G7089" s="3">
        <v>26</v>
      </c>
      <c r="H7089" s="3">
        <v>83952597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 t="str">
        <f>B7089&amp;" | "&amp;C7089&amp;" | "&amp;D7089</f>
        <v>documentazione_amministrativa / altri_documenti | CONTRATTO | CONTRATTO</v>
      </c>
      <c r="Q7089" s="3" t="str">
        <f>VLOOKUP(P7089,'Classificazione UD'!A:B,2,FALSE)</f>
        <v>Contratto</v>
      </c>
    </row>
    <row r="7090" spans="1:17" ht="15" customHeight="1" x14ac:dyDescent="0.25">
      <c r="A7090" s="30">
        <v>2015</v>
      </c>
      <c r="B7090" s="3" t="s">
        <v>23</v>
      </c>
      <c r="C7090" s="3" t="s">
        <v>34</v>
      </c>
      <c r="D7090" s="3" t="s">
        <v>34</v>
      </c>
      <c r="E7090" s="3">
        <v>5</v>
      </c>
      <c r="F7090" s="3">
        <v>15</v>
      </c>
      <c r="G7090" s="3">
        <v>15</v>
      </c>
      <c r="H7090" s="3">
        <v>24264001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 t="str">
        <f>B7090&amp;" | "&amp;C7090&amp;" | "&amp;D7090</f>
        <v>documentazione_amministrativa / altri_documenti | CONTRATTO | CONTRATTO</v>
      </c>
      <c r="Q7090" s="3" t="str">
        <f>VLOOKUP(P7090,'Classificazione UD'!A:B,2,FALSE)</f>
        <v>Contratto</v>
      </c>
    </row>
    <row r="7091" spans="1:17" ht="15" customHeight="1" x14ac:dyDescent="0.25">
      <c r="A7091" s="30">
        <v>2016</v>
      </c>
      <c r="B7091" s="3" t="s">
        <v>23</v>
      </c>
      <c r="C7091" s="3" t="s">
        <v>34</v>
      </c>
      <c r="D7091" s="3" t="s">
        <v>34</v>
      </c>
      <c r="E7091" s="3">
        <v>4</v>
      </c>
      <c r="F7091" s="3">
        <v>12</v>
      </c>
      <c r="G7091" s="3">
        <v>12</v>
      </c>
      <c r="H7091" s="3">
        <v>3267258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 t="str">
        <f>B7091&amp;" | "&amp;C7091&amp;" | "&amp;D7091</f>
        <v>documentazione_amministrativa / altri_documenti | CONTRATTO | CONTRATTO</v>
      </c>
      <c r="Q7091" s="3" t="str">
        <f>VLOOKUP(P7091,'Classificazione UD'!A:B,2,FALSE)</f>
        <v>Contratto</v>
      </c>
    </row>
    <row r="7092" spans="1:17" ht="15" customHeight="1" x14ac:dyDescent="0.25">
      <c r="A7092" s="30">
        <v>2014</v>
      </c>
      <c r="B7092" s="3" t="s">
        <v>44</v>
      </c>
      <c r="C7092" s="3" t="s">
        <v>46</v>
      </c>
      <c r="D7092" s="3" t="s">
        <v>46</v>
      </c>
      <c r="E7092" s="3">
        <v>16</v>
      </c>
      <c r="F7092" s="3">
        <v>69</v>
      </c>
      <c r="G7092" s="3">
        <v>69</v>
      </c>
      <c r="H7092" s="3">
        <v>37076826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 t="str">
        <f>B7092&amp;" | "&amp;C7092&amp;" | "&amp;D7092</f>
        <v>documentazione_amministrativa / deliberazioni | DELIBERA | DELIBERA</v>
      </c>
      <c r="Q7092" s="3" t="str">
        <f>VLOOKUP(P7092,'Classificazione UD'!A:B,2,FALSE)</f>
        <v>Amministrativo</v>
      </c>
    </row>
    <row r="7093" spans="1:17" ht="15" customHeight="1" x14ac:dyDescent="0.25">
      <c r="A7093" s="30">
        <v>2011</v>
      </c>
      <c r="B7093" s="3" t="s">
        <v>44</v>
      </c>
      <c r="C7093" s="3" t="s">
        <v>46</v>
      </c>
      <c r="D7093" s="3" t="s">
        <v>46</v>
      </c>
      <c r="E7093" s="3">
        <v>73</v>
      </c>
      <c r="F7093" s="3">
        <v>537</v>
      </c>
      <c r="G7093" s="3">
        <v>537</v>
      </c>
      <c r="H7093" s="3">
        <v>157282161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 t="str">
        <f>B7093&amp;" | "&amp;C7093&amp;" | "&amp;D7093</f>
        <v>documentazione_amministrativa / deliberazioni | DELIBERA | DELIBERA</v>
      </c>
      <c r="Q7093" s="3" t="str">
        <f>VLOOKUP(P7093,'Classificazione UD'!A:B,2,FALSE)</f>
        <v>Amministrativo</v>
      </c>
    </row>
    <row r="7094" spans="1:17" ht="15" customHeight="1" x14ac:dyDescent="0.25">
      <c r="A7094" s="30">
        <v>2012</v>
      </c>
      <c r="B7094" s="3" t="s">
        <v>44</v>
      </c>
      <c r="C7094" s="3" t="s">
        <v>46</v>
      </c>
      <c r="D7094" s="3" t="s">
        <v>46</v>
      </c>
      <c r="E7094" s="3">
        <v>82</v>
      </c>
      <c r="F7094" s="3">
        <v>512</v>
      </c>
      <c r="G7094" s="3">
        <v>512</v>
      </c>
      <c r="H7094" s="3">
        <v>156363563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 t="str">
        <f>B7094&amp;" | "&amp;C7094&amp;" | "&amp;D7094</f>
        <v>documentazione_amministrativa / deliberazioni | DELIBERA | DELIBERA</v>
      </c>
      <c r="Q7094" s="3" t="str">
        <f>VLOOKUP(P7094,'Classificazione UD'!A:B,2,FALSE)</f>
        <v>Amministrativo</v>
      </c>
    </row>
    <row r="7095" spans="1:17" ht="15" customHeight="1" x14ac:dyDescent="0.25">
      <c r="A7095" s="30">
        <v>2013</v>
      </c>
      <c r="B7095" s="3" t="s">
        <v>44</v>
      </c>
      <c r="C7095" s="3" t="s">
        <v>46</v>
      </c>
      <c r="D7095" s="3" t="s">
        <v>46</v>
      </c>
      <c r="E7095" s="3">
        <v>67</v>
      </c>
      <c r="F7095" s="3">
        <v>336</v>
      </c>
      <c r="G7095" s="3">
        <v>336</v>
      </c>
      <c r="H7095" s="3">
        <v>195733704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 t="str">
        <f>B7095&amp;" | "&amp;C7095&amp;" | "&amp;D7095</f>
        <v>documentazione_amministrativa / deliberazioni | DELIBERA | DELIBERA</v>
      </c>
      <c r="Q7095" s="3" t="str">
        <f>VLOOKUP(P7095,'Classificazione UD'!A:B,2,FALSE)</f>
        <v>Amministrativo</v>
      </c>
    </row>
    <row r="7096" spans="1:17" ht="15" customHeight="1" x14ac:dyDescent="0.25">
      <c r="A7096" s="30">
        <v>2014</v>
      </c>
      <c r="B7096" s="3" t="s">
        <v>44</v>
      </c>
      <c r="C7096" s="3" t="s">
        <v>46</v>
      </c>
      <c r="D7096" s="3" t="s">
        <v>46</v>
      </c>
      <c r="E7096" s="3">
        <v>35</v>
      </c>
      <c r="F7096" s="3">
        <v>198</v>
      </c>
      <c r="G7096" s="3">
        <v>198</v>
      </c>
      <c r="H7096" s="3">
        <v>158491255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 t="str">
        <f>B7096&amp;" | "&amp;C7096&amp;" | "&amp;D7096</f>
        <v>documentazione_amministrativa / deliberazioni | DELIBERA | DELIBERA</v>
      </c>
      <c r="Q7096" s="3" t="str">
        <f>VLOOKUP(P7096,'Classificazione UD'!A:B,2,FALSE)</f>
        <v>Amministrativo</v>
      </c>
    </row>
    <row r="7097" spans="1:17" ht="15" customHeight="1" x14ac:dyDescent="0.25">
      <c r="A7097" s="30">
        <v>2014</v>
      </c>
      <c r="B7097" s="3" t="s">
        <v>44</v>
      </c>
      <c r="C7097" s="3" t="s">
        <v>46</v>
      </c>
      <c r="D7097" s="3" t="s">
        <v>46</v>
      </c>
      <c r="E7097" s="3">
        <v>17</v>
      </c>
      <c r="F7097" s="3">
        <v>69</v>
      </c>
      <c r="G7097" s="3">
        <v>69</v>
      </c>
      <c r="H7097" s="3">
        <v>15426961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 t="str">
        <f>B7097&amp;" | "&amp;C7097&amp;" | "&amp;D7097</f>
        <v>documentazione_amministrativa / deliberazioni | DELIBERA | DELIBERA</v>
      </c>
      <c r="Q7097" s="3" t="str">
        <f>VLOOKUP(P7097,'Classificazione UD'!A:B,2,FALSE)</f>
        <v>Amministrativo</v>
      </c>
    </row>
    <row r="7098" spans="1:17" ht="15" customHeight="1" x14ac:dyDescent="0.25">
      <c r="A7098" s="30">
        <v>2015</v>
      </c>
      <c r="B7098" s="3" t="s">
        <v>44</v>
      </c>
      <c r="C7098" s="3" t="s">
        <v>46</v>
      </c>
      <c r="D7098" s="3" t="s">
        <v>46</v>
      </c>
      <c r="E7098" s="3">
        <v>83</v>
      </c>
      <c r="F7098" s="3">
        <v>462</v>
      </c>
      <c r="G7098" s="3">
        <v>462</v>
      </c>
      <c r="H7098" s="3">
        <v>246481045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 t="str">
        <f>B7098&amp;" | "&amp;C7098&amp;" | "&amp;D7098</f>
        <v>documentazione_amministrativa / deliberazioni | DELIBERA | DELIBERA</v>
      </c>
      <c r="Q7098" s="3" t="str">
        <f>VLOOKUP(P7098,'Classificazione UD'!A:B,2,FALSE)</f>
        <v>Amministrativo</v>
      </c>
    </row>
    <row r="7099" spans="1:17" ht="15" customHeight="1" x14ac:dyDescent="0.25">
      <c r="A7099" s="30">
        <v>2011</v>
      </c>
      <c r="B7099" s="3" t="s">
        <v>44</v>
      </c>
      <c r="C7099" s="3" t="s">
        <v>46</v>
      </c>
      <c r="D7099" s="3" t="s">
        <v>46</v>
      </c>
      <c r="E7099" s="3">
        <v>234</v>
      </c>
      <c r="F7099" s="3">
        <v>1011</v>
      </c>
      <c r="G7099" s="3">
        <v>1011</v>
      </c>
      <c r="H7099" s="3">
        <v>180586640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 t="str">
        <f>B7099&amp;" | "&amp;C7099&amp;" | "&amp;D7099</f>
        <v>documentazione_amministrativa / deliberazioni | DELIBERA | DELIBERA</v>
      </c>
      <c r="Q7099" s="3" t="str">
        <f>VLOOKUP(P7099,'Classificazione UD'!A:B,2,FALSE)</f>
        <v>Amministrativo</v>
      </c>
    </row>
    <row r="7100" spans="1:17" ht="15" customHeight="1" x14ac:dyDescent="0.25">
      <c r="A7100" s="30">
        <v>2012</v>
      </c>
      <c r="B7100" s="3" t="s">
        <v>44</v>
      </c>
      <c r="C7100" s="3" t="s">
        <v>46</v>
      </c>
      <c r="D7100" s="3" t="s">
        <v>46</v>
      </c>
      <c r="E7100" s="3">
        <v>243</v>
      </c>
      <c r="F7100" s="3">
        <v>795</v>
      </c>
      <c r="G7100" s="3">
        <v>795</v>
      </c>
      <c r="H7100" s="3">
        <v>363447491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 t="str">
        <f>B7100&amp;" | "&amp;C7100&amp;" | "&amp;D7100</f>
        <v>documentazione_amministrativa / deliberazioni | DELIBERA | DELIBERA</v>
      </c>
      <c r="Q7100" s="3" t="str">
        <f>VLOOKUP(P7100,'Classificazione UD'!A:B,2,FALSE)</f>
        <v>Amministrativo</v>
      </c>
    </row>
    <row r="7101" spans="1:17" ht="15" customHeight="1" x14ac:dyDescent="0.25">
      <c r="A7101" s="30">
        <v>2013</v>
      </c>
      <c r="B7101" s="3" t="s">
        <v>44</v>
      </c>
      <c r="C7101" s="3" t="s">
        <v>46</v>
      </c>
      <c r="D7101" s="3" t="s">
        <v>46</v>
      </c>
      <c r="E7101" s="3">
        <v>230</v>
      </c>
      <c r="F7101" s="3">
        <v>697</v>
      </c>
      <c r="G7101" s="3">
        <v>697</v>
      </c>
      <c r="H7101" s="3">
        <v>422044909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 t="str">
        <f>B7101&amp;" | "&amp;C7101&amp;" | "&amp;D7101</f>
        <v>documentazione_amministrativa / deliberazioni | DELIBERA | DELIBERA</v>
      </c>
      <c r="Q7101" s="3" t="str">
        <f>VLOOKUP(P7101,'Classificazione UD'!A:B,2,FALSE)</f>
        <v>Amministrativo</v>
      </c>
    </row>
    <row r="7102" spans="1:17" ht="15" customHeight="1" x14ac:dyDescent="0.25">
      <c r="A7102" s="30">
        <v>2014</v>
      </c>
      <c r="B7102" s="3" t="s">
        <v>44</v>
      </c>
      <c r="C7102" s="3" t="s">
        <v>46</v>
      </c>
      <c r="D7102" s="3" t="s">
        <v>46</v>
      </c>
      <c r="E7102" s="3">
        <v>191</v>
      </c>
      <c r="F7102" s="3">
        <v>574</v>
      </c>
      <c r="G7102" s="3">
        <v>574</v>
      </c>
      <c r="H7102" s="3">
        <v>235212505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 t="str">
        <f>B7102&amp;" | "&amp;C7102&amp;" | "&amp;D7102</f>
        <v>documentazione_amministrativa / deliberazioni | DELIBERA | DELIBERA</v>
      </c>
      <c r="Q7102" s="3" t="str">
        <f>VLOOKUP(P7102,'Classificazione UD'!A:B,2,FALSE)</f>
        <v>Amministrativo</v>
      </c>
    </row>
    <row r="7103" spans="1:17" ht="15" customHeight="1" x14ac:dyDescent="0.25">
      <c r="A7103" s="30">
        <v>2008</v>
      </c>
      <c r="B7103" s="3" t="s">
        <v>48</v>
      </c>
      <c r="C7103" s="3" t="s">
        <v>116</v>
      </c>
      <c r="D7103" s="3" t="s">
        <v>116</v>
      </c>
      <c r="E7103" s="3">
        <v>9463</v>
      </c>
      <c r="F7103" s="3">
        <v>22003</v>
      </c>
      <c r="G7103" s="3">
        <v>22003</v>
      </c>
      <c r="H7103" s="3">
        <v>847877994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 t="str">
        <f>B7103&amp;" | "&amp;C7103&amp;" | "&amp;D7103</f>
        <v>documentazione_amministrativa / determinazioni | DETERMINAZIONE DEL DIRIGENTE | DETERMINAZIONE DEL DIRIGENTE</v>
      </c>
      <c r="Q7103" s="3" t="str">
        <f>VLOOKUP(P7103,'Classificazione UD'!A:B,2,FALSE)</f>
        <v>Amministrativo</v>
      </c>
    </row>
    <row r="7104" spans="1:17" ht="15" customHeight="1" x14ac:dyDescent="0.25">
      <c r="A7104" s="30">
        <v>2009</v>
      </c>
      <c r="B7104" s="3" t="s">
        <v>48</v>
      </c>
      <c r="C7104" s="3" t="s">
        <v>116</v>
      </c>
      <c r="D7104" s="3" t="s">
        <v>116</v>
      </c>
      <c r="E7104" s="3">
        <v>9494</v>
      </c>
      <c r="F7104" s="3">
        <v>22278</v>
      </c>
      <c r="G7104" s="3">
        <v>22278</v>
      </c>
      <c r="H7104" s="3">
        <v>949749958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 t="str">
        <f>B7104&amp;" | "&amp;C7104&amp;" | "&amp;D7104</f>
        <v>documentazione_amministrativa / determinazioni | DETERMINAZIONE DEL DIRIGENTE | DETERMINAZIONE DEL DIRIGENTE</v>
      </c>
      <c r="Q7104" s="3" t="str">
        <f>VLOOKUP(P7104,'Classificazione UD'!A:B,2,FALSE)</f>
        <v>Amministrativo</v>
      </c>
    </row>
    <row r="7105" spans="1:17" ht="15" customHeight="1" x14ac:dyDescent="0.25">
      <c r="A7105" s="30">
        <v>2010</v>
      </c>
      <c r="B7105" s="3" t="s">
        <v>48</v>
      </c>
      <c r="C7105" s="3" t="s">
        <v>116</v>
      </c>
      <c r="D7105" s="3" t="s">
        <v>116</v>
      </c>
      <c r="E7105" s="3">
        <v>9710</v>
      </c>
      <c r="F7105" s="3">
        <v>22785</v>
      </c>
      <c r="G7105" s="3">
        <v>22785</v>
      </c>
      <c r="H7105" s="3">
        <v>1104100905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 t="str">
        <f>B7105&amp;" | "&amp;C7105&amp;" | "&amp;D7105</f>
        <v>documentazione_amministrativa / determinazioni | DETERMINAZIONE DEL DIRIGENTE | DETERMINAZIONE DEL DIRIGENTE</v>
      </c>
      <c r="Q7105" s="3" t="str">
        <f>VLOOKUP(P7105,'Classificazione UD'!A:B,2,FALSE)</f>
        <v>Amministrativo</v>
      </c>
    </row>
    <row r="7106" spans="1:17" ht="15" customHeight="1" x14ac:dyDescent="0.25">
      <c r="A7106" s="30">
        <v>2011</v>
      </c>
      <c r="B7106" s="3" t="s">
        <v>48</v>
      </c>
      <c r="C7106" s="3" t="s">
        <v>116</v>
      </c>
      <c r="D7106" s="3" t="s">
        <v>116</v>
      </c>
      <c r="E7106" s="3">
        <v>9121</v>
      </c>
      <c r="F7106" s="3">
        <v>24220</v>
      </c>
      <c r="G7106" s="3">
        <v>24220</v>
      </c>
      <c r="H7106" s="3">
        <v>2486672590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 t="str">
        <f>B7106&amp;" | "&amp;C7106&amp;" | "&amp;D7106</f>
        <v>documentazione_amministrativa / determinazioni | DETERMINAZIONE DEL DIRIGENTE | DETERMINAZIONE DEL DIRIGENTE</v>
      </c>
      <c r="Q7106" s="3" t="str">
        <f>VLOOKUP(P7106,'Classificazione UD'!A:B,2,FALSE)</f>
        <v>Amministrativo</v>
      </c>
    </row>
    <row r="7107" spans="1:17" ht="15" customHeight="1" x14ac:dyDescent="0.25">
      <c r="A7107" s="30">
        <v>2012</v>
      </c>
      <c r="B7107" s="3" t="s">
        <v>48</v>
      </c>
      <c r="C7107" s="3" t="s">
        <v>116</v>
      </c>
      <c r="D7107" s="3" t="s">
        <v>116</v>
      </c>
      <c r="E7107" s="3">
        <v>8362</v>
      </c>
      <c r="F7107" s="3">
        <v>18671</v>
      </c>
      <c r="G7107" s="3">
        <v>18671</v>
      </c>
      <c r="H7107" s="3">
        <v>2044280743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 t="str">
        <f>B7107&amp;" | "&amp;C7107&amp;" | "&amp;D7107</f>
        <v>documentazione_amministrativa / determinazioni | DETERMINAZIONE DEL DIRIGENTE | DETERMINAZIONE DEL DIRIGENTE</v>
      </c>
      <c r="Q7107" s="3" t="str">
        <f>VLOOKUP(P7107,'Classificazione UD'!A:B,2,FALSE)</f>
        <v>Amministrativo</v>
      </c>
    </row>
    <row r="7108" spans="1:17" ht="15" customHeight="1" x14ac:dyDescent="0.25">
      <c r="A7108" s="30">
        <v>2013</v>
      </c>
      <c r="B7108" s="3" t="s">
        <v>48</v>
      </c>
      <c r="C7108" s="3" t="s">
        <v>116</v>
      </c>
      <c r="D7108" s="3" t="s">
        <v>116</v>
      </c>
      <c r="E7108" s="3">
        <v>7466</v>
      </c>
      <c r="F7108" s="3">
        <v>15740</v>
      </c>
      <c r="G7108" s="3">
        <v>15740</v>
      </c>
      <c r="H7108" s="3">
        <v>2063921733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 t="str">
        <f>B7108&amp;" | "&amp;C7108&amp;" | "&amp;D7108</f>
        <v>documentazione_amministrativa / determinazioni | DETERMINAZIONE DEL DIRIGENTE | DETERMINAZIONE DEL DIRIGENTE</v>
      </c>
      <c r="Q7108" s="3" t="str">
        <f>VLOOKUP(P7108,'Classificazione UD'!A:B,2,FALSE)</f>
        <v>Amministrativo</v>
      </c>
    </row>
    <row r="7109" spans="1:17" ht="15" customHeight="1" x14ac:dyDescent="0.25">
      <c r="A7109" s="30">
        <v>2014</v>
      </c>
      <c r="B7109" s="3" t="s">
        <v>48</v>
      </c>
      <c r="C7109" s="3" t="s">
        <v>116</v>
      </c>
      <c r="D7109" s="3" t="s">
        <v>116</v>
      </c>
      <c r="E7109" s="3">
        <v>6284</v>
      </c>
      <c r="F7109" s="3">
        <v>12707</v>
      </c>
      <c r="G7109" s="3">
        <v>12707</v>
      </c>
      <c r="H7109" s="3">
        <v>1707692790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 t="str">
        <f>B7109&amp;" | "&amp;C7109&amp;" | "&amp;D7109</f>
        <v>documentazione_amministrativa / determinazioni | DETERMINAZIONE DEL DIRIGENTE | DETERMINAZIONE DEL DIRIGENTE</v>
      </c>
      <c r="Q7109" s="3" t="str">
        <f>VLOOKUP(P7109,'Classificazione UD'!A:B,2,FALSE)</f>
        <v>Amministrativo</v>
      </c>
    </row>
    <row r="7110" spans="1:17" ht="15" customHeight="1" x14ac:dyDescent="0.25">
      <c r="A7110" s="30">
        <v>2015</v>
      </c>
      <c r="B7110" s="3" t="s">
        <v>48</v>
      </c>
      <c r="C7110" s="3" t="s">
        <v>116</v>
      </c>
      <c r="D7110" s="3" t="s">
        <v>116</v>
      </c>
      <c r="E7110" s="3">
        <v>5514</v>
      </c>
      <c r="F7110" s="3">
        <v>11124</v>
      </c>
      <c r="G7110" s="3">
        <v>11124</v>
      </c>
      <c r="H7110" s="3">
        <v>1607269884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 t="str">
        <f>B7110&amp;" | "&amp;C7110&amp;" | "&amp;D7110</f>
        <v>documentazione_amministrativa / determinazioni | DETERMINAZIONE DEL DIRIGENTE | DETERMINAZIONE DEL DIRIGENTE</v>
      </c>
      <c r="Q7110" s="3" t="str">
        <f>VLOOKUP(P7110,'Classificazione UD'!A:B,2,FALSE)</f>
        <v>Amministrativo</v>
      </c>
    </row>
    <row r="7111" spans="1:17" ht="15" customHeight="1" x14ac:dyDescent="0.25">
      <c r="A7111" s="30">
        <v>2009</v>
      </c>
      <c r="B7111" s="3" t="s">
        <v>36</v>
      </c>
      <c r="C7111" s="3" t="s">
        <v>50</v>
      </c>
      <c r="D7111" s="3" t="s">
        <v>50</v>
      </c>
      <c r="E7111" s="3">
        <v>14</v>
      </c>
      <c r="F7111" s="3">
        <v>31</v>
      </c>
      <c r="G7111" s="3">
        <v>31</v>
      </c>
      <c r="H7111" s="3">
        <v>1091198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 t="str">
        <f>B7111&amp;" | "&amp;C7111&amp;" | "&amp;D7111</f>
        <v>documentazione_amministrativa / documenti_protocollati | DOCUMENTO PROTOCOLLATO | DOCUMENTO PROTOCOLLATO</v>
      </c>
      <c r="Q7111" s="3" t="str">
        <f>VLOOKUP(P7111,'Classificazione UD'!A:B,2,FALSE)</f>
        <v>Protocollo</v>
      </c>
    </row>
    <row r="7112" spans="1:17" ht="15" customHeight="1" x14ac:dyDescent="0.25">
      <c r="A7112" s="30">
        <v>2010</v>
      </c>
      <c r="B7112" s="3" t="s">
        <v>36</v>
      </c>
      <c r="C7112" s="3" t="s">
        <v>50</v>
      </c>
      <c r="D7112" s="3" t="s">
        <v>50</v>
      </c>
      <c r="E7112" s="3">
        <v>1627</v>
      </c>
      <c r="F7112" s="3">
        <v>2342</v>
      </c>
      <c r="G7112" s="3">
        <v>2342</v>
      </c>
      <c r="H7112" s="3">
        <v>952180433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 t="str">
        <f>B7112&amp;" | "&amp;C7112&amp;" | "&amp;D7112</f>
        <v>documentazione_amministrativa / documenti_protocollati | DOCUMENTO PROTOCOLLATO | DOCUMENTO PROTOCOLLATO</v>
      </c>
      <c r="Q7112" s="3" t="str">
        <f>VLOOKUP(P7112,'Classificazione UD'!A:B,2,FALSE)</f>
        <v>Protocollo</v>
      </c>
    </row>
    <row r="7113" spans="1:17" ht="15" customHeight="1" x14ac:dyDescent="0.25">
      <c r="A7113" s="30">
        <v>2011</v>
      </c>
      <c r="B7113" s="3" t="s">
        <v>36</v>
      </c>
      <c r="C7113" s="3" t="s">
        <v>50</v>
      </c>
      <c r="D7113" s="3" t="s">
        <v>50</v>
      </c>
      <c r="E7113" s="3">
        <v>2417</v>
      </c>
      <c r="F7113" s="3">
        <v>10344</v>
      </c>
      <c r="G7113" s="3">
        <v>10344</v>
      </c>
      <c r="H7113" s="3">
        <v>3299542878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 t="str">
        <f>B7113&amp;" | "&amp;C7113&amp;" | "&amp;D7113</f>
        <v>documentazione_amministrativa / documenti_protocollati | DOCUMENTO PROTOCOLLATO | DOCUMENTO PROTOCOLLATO</v>
      </c>
      <c r="Q7113" s="3" t="str">
        <f>VLOOKUP(P7113,'Classificazione UD'!A:B,2,FALSE)</f>
        <v>Protocollo</v>
      </c>
    </row>
    <row r="7114" spans="1:17" ht="15" customHeight="1" x14ac:dyDescent="0.25">
      <c r="A7114" s="30">
        <v>2012</v>
      </c>
      <c r="B7114" s="3" t="s">
        <v>36</v>
      </c>
      <c r="C7114" s="3" t="s">
        <v>50</v>
      </c>
      <c r="D7114" s="3" t="s">
        <v>50</v>
      </c>
      <c r="E7114" s="3">
        <v>8637</v>
      </c>
      <c r="F7114" s="3">
        <v>30222</v>
      </c>
      <c r="G7114" s="3">
        <v>30222</v>
      </c>
      <c r="H7114" s="3">
        <v>11885101110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 t="str">
        <f>B7114&amp;" | "&amp;C7114&amp;" | "&amp;D7114</f>
        <v>documentazione_amministrativa / documenti_protocollati | DOCUMENTO PROTOCOLLATO | DOCUMENTO PROTOCOLLATO</v>
      </c>
      <c r="Q7114" s="3" t="str">
        <f>VLOOKUP(P7114,'Classificazione UD'!A:B,2,FALSE)</f>
        <v>Protocollo</v>
      </c>
    </row>
    <row r="7115" spans="1:17" ht="15" customHeight="1" x14ac:dyDescent="0.25">
      <c r="A7115" s="30">
        <v>2013</v>
      </c>
      <c r="B7115" s="3" t="s">
        <v>36</v>
      </c>
      <c r="C7115" s="3" t="s">
        <v>50</v>
      </c>
      <c r="D7115" s="3" t="s">
        <v>50</v>
      </c>
      <c r="E7115" s="3">
        <v>22241</v>
      </c>
      <c r="F7115" s="3">
        <v>71174</v>
      </c>
      <c r="G7115" s="3">
        <v>71174</v>
      </c>
      <c r="H7115" s="3">
        <v>27877265815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 t="str">
        <f>B7115&amp;" | "&amp;C7115&amp;" | "&amp;D7115</f>
        <v>documentazione_amministrativa / documenti_protocollati | DOCUMENTO PROTOCOLLATO | DOCUMENTO PROTOCOLLATO</v>
      </c>
      <c r="Q7115" s="3" t="str">
        <f>VLOOKUP(P7115,'Classificazione UD'!A:B,2,FALSE)</f>
        <v>Protocollo</v>
      </c>
    </row>
    <row r="7116" spans="1:17" ht="15" customHeight="1" x14ac:dyDescent="0.25">
      <c r="A7116" s="30">
        <v>2014</v>
      </c>
      <c r="B7116" s="3" t="s">
        <v>36</v>
      </c>
      <c r="C7116" s="3" t="s">
        <v>50</v>
      </c>
      <c r="D7116" s="3" t="s">
        <v>50</v>
      </c>
      <c r="E7116" s="3">
        <v>12571</v>
      </c>
      <c r="F7116" s="3">
        <v>33801</v>
      </c>
      <c r="G7116" s="3">
        <v>33801</v>
      </c>
      <c r="H7116" s="3">
        <v>13495528827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 t="str">
        <f>B7116&amp;" | "&amp;C7116&amp;" | "&amp;D7116</f>
        <v>documentazione_amministrativa / documenti_protocollati | DOCUMENTO PROTOCOLLATO | DOCUMENTO PROTOCOLLATO</v>
      </c>
      <c r="Q7116" s="3" t="str">
        <f>VLOOKUP(P7116,'Classificazione UD'!A:B,2,FALSE)</f>
        <v>Protocollo</v>
      </c>
    </row>
    <row r="7117" spans="1:17" ht="15" customHeight="1" x14ac:dyDescent="0.25">
      <c r="A7117" s="30">
        <v>2015</v>
      </c>
      <c r="B7117" s="3" t="s">
        <v>36</v>
      </c>
      <c r="C7117" s="3" t="s">
        <v>50</v>
      </c>
      <c r="D7117" s="3" t="s">
        <v>50</v>
      </c>
      <c r="E7117" s="3">
        <v>6524</v>
      </c>
      <c r="F7117" s="3">
        <v>7995</v>
      </c>
      <c r="G7117" s="3">
        <v>7995</v>
      </c>
      <c r="H7117" s="3">
        <v>1356762728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 t="str">
        <f>B7117&amp;" | "&amp;C7117&amp;" | "&amp;D7117</f>
        <v>documentazione_amministrativa / documenti_protocollati | DOCUMENTO PROTOCOLLATO | DOCUMENTO PROTOCOLLATO</v>
      </c>
      <c r="Q7117" s="3" t="str">
        <f>VLOOKUP(P7117,'Classificazione UD'!A:B,2,FALSE)</f>
        <v>Protocollo</v>
      </c>
    </row>
    <row r="7118" spans="1:17" ht="15" customHeight="1" x14ac:dyDescent="0.25">
      <c r="A7118" s="30">
        <v>2016</v>
      </c>
      <c r="B7118" s="3" t="s">
        <v>36</v>
      </c>
      <c r="C7118" s="3" t="s">
        <v>50</v>
      </c>
      <c r="D7118" s="3" t="s">
        <v>50</v>
      </c>
      <c r="E7118" s="3">
        <v>604</v>
      </c>
      <c r="F7118" s="3">
        <v>951</v>
      </c>
      <c r="G7118" s="3">
        <v>951</v>
      </c>
      <c r="H7118" s="3">
        <v>90983820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 t="str">
        <f>B7118&amp;" | "&amp;C7118&amp;" | "&amp;D7118</f>
        <v>documentazione_amministrativa / documenti_protocollati | DOCUMENTO PROTOCOLLATO | DOCUMENTO PROTOCOLLATO</v>
      </c>
      <c r="Q7118" s="3" t="str">
        <f>VLOOKUP(P7118,'Classificazione UD'!A:B,2,FALSE)</f>
        <v>Protocollo</v>
      </c>
    </row>
    <row r="7119" spans="1:17" ht="15" customHeight="1" x14ac:dyDescent="0.25">
      <c r="A7119" s="30">
        <v>2012</v>
      </c>
      <c r="B7119" s="3" t="s">
        <v>44</v>
      </c>
      <c r="C7119" s="3" t="s">
        <v>227</v>
      </c>
      <c r="D7119" s="3" t="s">
        <v>227</v>
      </c>
      <c r="E7119" s="3">
        <v>70</v>
      </c>
      <c r="F7119" s="3">
        <v>377</v>
      </c>
      <c r="G7119" s="3">
        <v>377</v>
      </c>
      <c r="H7119" s="3">
        <v>53090834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 t="str">
        <f>B7119&amp;" | "&amp;C7119&amp;" | "&amp;D7119</f>
        <v>documentazione_amministrativa / deliberazioni | Deliberazione di Consiglio Provinciale | Deliberazione di Consiglio Provinciale</v>
      </c>
      <c r="Q7119" s="3" t="str">
        <f>VLOOKUP(P7119,'Classificazione UD'!A:B,2,FALSE)</f>
        <v>Amministrativo</v>
      </c>
    </row>
    <row r="7120" spans="1:17" ht="15" customHeight="1" x14ac:dyDescent="0.25">
      <c r="A7120" s="30">
        <v>2013</v>
      </c>
      <c r="B7120" s="3" t="s">
        <v>44</v>
      </c>
      <c r="C7120" s="3" t="s">
        <v>227</v>
      </c>
      <c r="D7120" s="3" t="s">
        <v>227</v>
      </c>
      <c r="E7120" s="3">
        <v>47</v>
      </c>
      <c r="F7120" s="3">
        <v>292</v>
      </c>
      <c r="G7120" s="3">
        <v>292</v>
      </c>
      <c r="H7120" s="3">
        <v>52303617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 t="str">
        <f>B7120&amp;" | "&amp;C7120&amp;" | "&amp;D7120</f>
        <v>documentazione_amministrativa / deliberazioni | Deliberazione di Consiglio Provinciale | Deliberazione di Consiglio Provinciale</v>
      </c>
      <c r="Q7120" s="3" t="str">
        <f>VLOOKUP(P7120,'Classificazione UD'!A:B,2,FALSE)</f>
        <v>Amministrativo</v>
      </c>
    </row>
    <row r="7121" spans="1:17" ht="15" customHeight="1" x14ac:dyDescent="0.25">
      <c r="A7121" s="30">
        <v>2014</v>
      </c>
      <c r="B7121" s="3" t="s">
        <v>44</v>
      </c>
      <c r="C7121" s="3" t="s">
        <v>227</v>
      </c>
      <c r="D7121" s="3" t="s">
        <v>227</v>
      </c>
      <c r="E7121" s="3">
        <v>42</v>
      </c>
      <c r="F7121" s="3">
        <v>239</v>
      </c>
      <c r="G7121" s="3">
        <v>239</v>
      </c>
      <c r="H7121" s="3">
        <v>127394936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 t="str">
        <f>B7121&amp;" | "&amp;C7121&amp;" | "&amp;D7121</f>
        <v>documentazione_amministrativa / deliberazioni | Deliberazione di Consiglio Provinciale | Deliberazione di Consiglio Provinciale</v>
      </c>
      <c r="Q7121" s="3" t="str">
        <f>VLOOKUP(P7121,'Classificazione UD'!A:B,2,FALSE)</f>
        <v>Amministrativo</v>
      </c>
    </row>
    <row r="7122" spans="1:17" ht="15" customHeight="1" x14ac:dyDescent="0.25">
      <c r="A7122" s="30">
        <v>2015</v>
      </c>
      <c r="B7122" s="3" t="s">
        <v>44</v>
      </c>
      <c r="C7122" s="3" t="s">
        <v>227</v>
      </c>
      <c r="D7122" s="3" t="s">
        <v>227</v>
      </c>
      <c r="E7122" s="3">
        <v>29</v>
      </c>
      <c r="F7122" s="3">
        <v>169</v>
      </c>
      <c r="G7122" s="3">
        <v>169</v>
      </c>
      <c r="H7122" s="3">
        <v>41181183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 t="str">
        <f>B7122&amp;" | "&amp;C7122&amp;" | "&amp;D7122</f>
        <v>documentazione_amministrativa / deliberazioni | Deliberazione di Consiglio Provinciale | Deliberazione di Consiglio Provinciale</v>
      </c>
      <c r="Q7122" s="3" t="str">
        <f>VLOOKUP(P7122,'Classificazione UD'!A:B,2,FALSE)</f>
        <v>Amministrativo</v>
      </c>
    </row>
    <row r="7123" spans="1:17" ht="15" customHeight="1" x14ac:dyDescent="0.25">
      <c r="A7123" s="30">
        <v>2016</v>
      </c>
      <c r="B7123" s="3" t="s">
        <v>44</v>
      </c>
      <c r="C7123" s="3" t="s">
        <v>227</v>
      </c>
      <c r="D7123" s="3" t="s">
        <v>227</v>
      </c>
      <c r="E7123" s="3">
        <v>26</v>
      </c>
      <c r="F7123" s="3">
        <v>193</v>
      </c>
      <c r="G7123" s="3">
        <v>193</v>
      </c>
      <c r="H7123" s="3">
        <v>68341759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 t="str">
        <f>B7123&amp;" | "&amp;C7123&amp;" | "&amp;D7123</f>
        <v>documentazione_amministrativa / deliberazioni | Deliberazione di Consiglio Provinciale | Deliberazione di Consiglio Provinciale</v>
      </c>
      <c r="Q7123" s="3" t="str">
        <f>VLOOKUP(P7123,'Classificazione UD'!A:B,2,FALSE)</f>
        <v>Amministrativo</v>
      </c>
    </row>
    <row r="7124" spans="1:17" ht="15" customHeight="1" x14ac:dyDescent="0.25">
      <c r="A7124" s="30">
        <v>2014</v>
      </c>
      <c r="B7124" s="3" t="s">
        <v>44</v>
      </c>
      <c r="C7124" s="3" t="s">
        <v>218</v>
      </c>
      <c r="D7124" s="3" t="s">
        <v>218</v>
      </c>
      <c r="E7124" s="3">
        <v>28</v>
      </c>
      <c r="F7124" s="3">
        <v>153</v>
      </c>
      <c r="G7124" s="3">
        <v>153</v>
      </c>
      <c r="H7124" s="3">
        <v>17789095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 t="str">
        <f>B7124&amp;" | "&amp;C7124&amp;" | "&amp;D7124</f>
        <v>documentazione_amministrativa / deliberazioni | DELIBERAZIONE DEL PRESIDENTE | DELIBERAZIONE DEL PRESIDENTE</v>
      </c>
      <c r="Q7124" s="3" t="str">
        <f>VLOOKUP(P7124,'Classificazione UD'!A:B,2,FALSE)</f>
        <v>Amministrativo</v>
      </c>
    </row>
    <row r="7125" spans="1:17" ht="15" customHeight="1" x14ac:dyDescent="0.25">
      <c r="A7125" s="30">
        <v>2015</v>
      </c>
      <c r="B7125" s="3" t="s">
        <v>44</v>
      </c>
      <c r="C7125" s="3" t="s">
        <v>218</v>
      </c>
      <c r="D7125" s="3" t="s">
        <v>218</v>
      </c>
      <c r="E7125" s="3">
        <v>138</v>
      </c>
      <c r="F7125" s="3">
        <v>788</v>
      </c>
      <c r="G7125" s="3">
        <v>788</v>
      </c>
      <c r="H7125" s="3">
        <v>107309997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 t="str">
        <f>B7125&amp;" | "&amp;C7125&amp;" | "&amp;D7125</f>
        <v>documentazione_amministrativa / deliberazioni | DELIBERAZIONE DEL PRESIDENTE | DELIBERAZIONE DEL PRESIDENTE</v>
      </c>
      <c r="Q7125" s="3" t="str">
        <f>VLOOKUP(P7125,'Classificazione UD'!A:B,2,FALSE)</f>
        <v>Amministrativo</v>
      </c>
    </row>
    <row r="7126" spans="1:17" ht="15" customHeight="1" x14ac:dyDescent="0.25">
      <c r="A7126" s="30">
        <v>2016</v>
      </c>
      <c r="B7126" s="3" t="s">
        <v>44</v>
      </c>
      <c r="C7126" s="3" t="s">
        <v>218</v>
      </c>
      <c r="D7126" s="3" t="s">
        <v>218</v>
      </c>
      <c r="E7126" s="3">
        <v>91</v>
      </c>
      <c r="F7126" s="3">
        <v>572</v>
      </c>
      <c r="G7126" s="3">
        <v>572</v>
      </c>
      <c r="H7126" s="3">
        <v>145173756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 t="str">
        <f>B7126&amp;" | "&amp;C7126&amp;" | "&amp;D7126</f>
        <v>documentazione_amministrativa / deliberazioni | DELIBERAZIONE DEL PRESIDENTE | DELIBERAZIONE DEL PRESIDENTE</v>
      </c>
      <c r="Q7126" s="3" t="str">
        <f>VLOOKUP(P7126,'Classificazione UD'!A:B,2,FALSE)</f>
        <v>Amministrativo</v>
      </c>
    </row>
    <row r="7127" spans="1:17" ht="15" customHeight="1" x14ac:dyDescent="0.25">
      <c r="A7127" s="30">
        <v>2011</v>
      </c>
      <c r="B7127" s="3" t="s">
        <v>48</v>
      </c>
      <c r="C7127" s="3" t="s">
        <v>228</v>
      </c>
      <c r="D7127" s="3" t="s">
        <v>228</v>
      </c>
      <c r="E7127" s="3">
        <v>175</v>
      </c>
      <c r="F7127" s="3">
        <v>358</v>
      </c>
      <c r="G7127" s="3">
        <v>358</v>
      </c>
      <c r="H7127" s="3">
        <v>52873950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 t="str">
        <f>B7127&amp;" | "&amp;C7127&amp;" | "&amp;D7127</f>
        <v>documentazione_amministrativa / determinazioni | Determinazione Dirigenziale | Determinazione Dirigenziale</v>
      </c>
      <c r="Q7127" s="3" t="str">
        <f>VLOOKUP(P7127,'Classificazione UD'!A:B,2,FALSE)</f>
        <v>Amministrativo</v>
      </c>
    </row>
    <row r="7128" spans="1:17" ht="15" customHeight="1" x14ac:dyDescent="0.25">
      <c r="A7128" s="30">
        <v>2012</v>
      </c>
      <c r="B7128" s="3" t="s">
        <v>48</v>
      </c>
      <c r="C7128" s="3" t="s">
        <v>228</v>
      </c>
      <c r="D7128" s="3" t="s">
        <v>228</v>
      </c>
      <c r="E7128" s="3">
        <v>1801</v>
      </c>
      <c r="F7128" s="3">
        <v>3910</v>
      </c>
      <c r="G7128" s="3">
        <v>3910</v>
      </c>
      <c r="H7128" s="3">
        <v>605372037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 t="str">
        <f>B7128&amp;" | "&amp;C7128&amp;" | "&amp;D7128</f>
        <v>documentazione_amministrativa / determinazioni | Determinazione Dirigenziale | Determinazione Dirigenziale</v>
      </c>
      <c r="Q7128" s="3" t="str">
        <f>VLOOKUP(P7128,'Classificazione UD'!A:B,2,FALSE)</f>
        <v>Amministrativo</v>
      </c>
    </row>
    <row r="7129" spans="1:17" ht="15" customHeight="1" x14ac:dyDescent="0.25">
      <c r="A7129" s="30">
        <v>2013</v>
      </c>
      <c r="B7129" s="3" t="s">
        <v>48</v>
      </c>
      <c r="C7129" s="3" t="s">
        <v>228</v>
      </c>
      <c r="D7129" s="3" t="s">
        <v>228</v>
      </c>
      <c r="E7129" s="3">
        <v>1650</v>
      </c>
      <c r="F7129" s="3">
        <v>3846</v>
      </c>
      <c r="G7129" s="3">
        <v>3846</v>
      </c>
      <c r="H7129" s="3">
        <v>552566021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 t="str">
        <f>B7129&amp;" | "&amp;C7129&amp;" | "&amp;D7129</f>
        <v>documentazione_amministrativa / determinazioni | Determinazione Dirigenziale | Determinazione Dirigenziale</v>
      </c>
      <c r="Q7129" s="3" t="str">
        <f>VLOOKUP(P7129,'Classificazione UD'!A:B,2,FALSE)</f>
        <v>Amministrativo</v>
      </c>
    </row>
    <row r="7130" spans="1:17" ht="15" customHeight="1" x14ac:dyDescent="0.25">
      <c r="A7130" s="30">
        <v>2014</v>
      </c>
      <c r="B7130" s="3" t="s">
        <v>48</v>
      </c>
      <c r="C7130" s="3" t="s">
        <v>228</v>
      </c>
      <c r="D7130" s="3" t="s">
        <v>228</v>
      </c>
      <c r="E7130" s="3">
        <v>1373</v>
      </c>
      <c r="F7130" s="3">
        <v>2984</v>
      </c>
      <c r="G7130" s="3">
        <v>2984</v>
      </c>
      <c r="H7130" s="3">
        <v>408775055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 t="str">
        <f>B7130&amp;" | "&amp;C7130&amp;" | "&amp;D7130</f>
        <v>documentazione_amministrativa / determinazioni | Determinazione Dirigenziale | Determinazione Dirigenziale</v>
      </c>
      <c r="Q7130" s="3" t="str">
        <f>VLOOKUP(P7130,'Classificazione UD'!A:B,2,FALSE)</f>
        <v>Amministrativo</v>
      </c>
    </row>
    <row r="7131" spans="1:17" ht="15" customHeight="1" x14ac:dyDescent="0.25">
      <c r="A7131" s="30">
        <v>2015</v>
      </c>
      <c r="B7131" s="3" t="s">
        <v>48</v>
      </c>
      <c r="C7131" s="3" t="s">
        <v>228</v>
      </c>
      <c r="D7131" s="3" t="s">
        <v>228</v>
      </c>
      <c r="E7131" s="3">
        <v>1327</v>
      </c>
      <c r="F7131" s="3">
        <v>3112</v>
      </c>
      <c r="G7131" s="3">
        <v>3112</v>
      </c>
      <c r="H7131" s="3">
        <v>362351961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 t="str">
        <f>B7131&amp;" | "&amp;C7131&amp;" | "&amp;D7131</f>
        <v>documentazione_amministrativa / determinazioni | Determinazione Dirigenziale | Determinazione Dirigenziale</v>
      </c>
      <c r="Q7131" s="3" t="str">
        <f>VLOOKUP(P7131,'Classificazione UD'!A:B,2,FALSE)</f>
        <v>Amministrativo</v>
      </c>
    </row>
    <row r="7132" spans="1:17" ht="15" customHeight="1" x14ac:dyDescent="0.25">
      <c r="A7132" s="30">
        <v>2016</v>
      </c>
      <c r="B7132" s="3" t="s">
        <v>48</v>
      </c>
      <c r="C7132" s="3" t="s">
        <v>228</v>
      </c>
      <c r="D7132" s="3" t="s">
        <v>228</v>
      </c>
      <c r="E7132" s="3">
        <v>1297</v>
      </c>
      <c r="F7132" s="3">
        <v>2823</v>
      </c>
      <c r="G7132" s="3">
        <v>2823</v>
      </c>
      <c r="H7132" s="3">
        <v>377204222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 t="str">
        <f>B7132&amp;" | "&amp;C7132&amp;" | "&amp;D7132</f>
        <v>documentazione_amministrativa / determinazioni | Determinazione Dirigenziale | Determinazione Dirigenziale</v>
      </c>
      <c r="Q7132" s="3" t="str">
        <f>VLOOKUP(P7132,'Classificazione UD'!A:B,2,FALSE)</f>
        <v>Amministrativo</v>
      </c>
    </row>
    <row r="7133" spans="1:17" ht="15" customHeight="1" x14ac:dyDescent="0.25">
      <c r="A7133" s="30">
        <v>2015</v>
      </c>
      <c r="B7133" s="3" t="s">
        <v>17</v>
      </c>
      <c r="C7133" s="3" t="s">
        <v>27</v>
      </c>
      <c r="D7133" s="3" t="s">
        <v>19</v>
      </c>
      <c r="E7133" s="3">
        <v>1857</v>
      </c>
      <c r="F7133" s="3">
        <v>5608</v>
      </c>
      <c r="G7133" s="3">
        <v>5608</v>
      </c>
      <c r="H7133" s="3">
        <v>360733100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 t="str">
        <f>B7133&amp;" | "&amp;C7133&amp;" | "&amp;D7133</f>
        <v>documentazione_amministrativa / documentazione_contabile | FATTURA PASSIVA | FATTURA</v>
      </c>
      <c r="Q7133" s="3" t="str">
        <f>VLOOKUP(P7133,'Classificazione UD'!A:B,2,FALSE)</f>
        <v>Fiscale</v>
      </c>
    </row>
    <row r="7134" spans="1:17" ht="15" customHeight="1" x14ac:dyDescent="0.25">
      <c r="A7134" s="30">
        <v>2015</v>
      </c>
      <c r="B7134" s="3" t="s">
        <v>17</v>
      </c>
      <c r="C7134" s="3" t="s">
        <v>27</v>
      </c>
      <c r="D7134" s="3" t="s">
        <v>28</v>
      </c>
      <c r="E7134" s="3">
        <v>5</v>
      </c>
      <c r="F7134" s="3">
        <v>15</v>
      </c>
      <c r="G7134" s="3">
        <v>15</v>
      </c>
      <c r="H7134" s="3">
        <v>3647530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 t="str">
        <f>B7134&amp;" | "&amp;C7134&amp;" | "&amp;D7134</f>
        <v>documentazione_amministrativa / documentazione_contabile | FATTURA PASSIVA | NOTA DI CREDITO</v>
      </c>
      <c r="Q7134" s="3" t="str">
        <f>VLOOKUP(P7134,'Classificazione UD'!A:B,2,FALSE)</f>
        <v>Fiscale</v>
      </c>
    </row>
    <row r="7135" spans="1:17" ht="15" customHeight="1" x14ac:dyDescent="0.25">
      <c r="A7135" s="30">
        <v>2015</v>
      </c>
      <c r="B7135" s="3" t="s">
        <v>17</v>
      </c>
      <c r="C7135" s="3" t="s">
        <v>27</v>
      </c>
      <c r="D7135" s="3" t="s">
        <v>86</v>
      </c>
      <c r="E7135" s="3">
        <v>1</v>
      </c>
      <c r="F7135" s="3">
        <v>3</v>
      </c>
      <c r="G7135" s="3">
        <v>3</v>
      </c>
      <c r="H7135" s="3">
        <v>6168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 t="str">
        <f>B7135&amp;" | "&amp;C7135&amp;" | "&amp;D7135</f>
        <v>documentazione_amministrativa / documentazione_contabile | FATTURA PASSIVA | PARCELLA</v>
      </c>
      <c r="Q7135" s="3" t="str">
        <f>VLOOKUP(P7135,'Classificazione UD'!A:B,2,FALSE)</f>
        <v>Fiscale</v>
      </c>
    </row>
    <row r="7136" spans="1:17" ht="15" customHeight="1" x14ac:dyDescent="0.25">
      <c r="A7136" s="30">
        <v>2016</v>
      </c>
      <c r="B7136" s="3" t="s">
        <v>17</v>
      </c>
      <c r="C7136" s="3" t="s">
        <v>27</v>
      </c>
      <c r="D7136" s="3" t="s">
        <v>19</v>
      </c>
      <c r="E7136" s="3">
        <v>2041</v>
      </c>
      <c r="F7136" s="3">
        <v>6147</v>
      </c>
      <c r="G7136" s="3">
        <v>6147</v>
      </c>
      <c r="H7136" s="3">
        <v>418382220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 t="str">
        <f>B7136&amp;" | "&amp;C7136&amp;" | "&amp;D7136</f>
        <v>documentazione_amministrativa / documentazione_contabile | FATTURA PASSIVA | FATTURA</v>
      </c>
      <c r="Q7136" s="3" t="str">
        <f>VLOOKUP(P7136,'Classificazione UD'!A:B,2,FALSE)</f>
        <v>Fiscale</v>
      </c>
    </row>
    <row r="7137" spans="1:17" ht="15" customHeight="1" x14ac:dyDescent="0.25">
      <c r="A7137" s="30">
        <v>2016</v>
      </c>
      <c r="B7137" s="3" t="s">
        <v>17</v>
      </c>
      <c r="C7137" s="3" t="s">
        <v>27</v>
      </c>
      <c r="D7137" s="3" t="s">
        <v>28</v>
      </c>
      <c r="E7137" s="3">
        <v>71</v>
      </c>
      <c r="F7137" s="3">
        <v>213</v>
      </c>
      <c r="G7137" s="3">
        <v>213</v>
      </c>
      <c r="H7137" s="3">
        <v>18859748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 t="str">
        <f>B7137&amp;" | "&amp;C7137&amp;" | "&amp;D7137</f>
        <v>documentazione_amministrativa / documentazione_contabile | FATTURA PASSIVA | NOTA DI CREDITO</v>
      </c>
      <c r="Q7137" s="3" t="str">
        <f>VLOOKUP(P7137,'Classificazione UD'!A:B,2,FALSE)</f>
        <v>Fiscale</v>
      </c>
    </row>
    <row r="7138" spans="1:17" ht="15" customHeight="1" x14ac:dyDescent="0.25">
      <c r="A7138" s="30">
        <v>2016</v>
      </c>
      <c r="B7138" s="3" t="s">
        <v>17</v>
      </c>
      <c r="C7138" s="3" t="s">
        <v>27</v>
      </c>
      <c r="D7138" s="3" t="s">
        <v>86</v>
      </c>
      <c r="E7138" s="3">
        <v>44</v>
      </c>
      <c r="F7138" s="3">
        <v>134</v>
      </c>
      <c r="G7138" s="3">
        <v>134</v>
      </c>
      <c r="H7138" s="3">
        <v>486454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 t="str">
        <f>B7138&amp;" | "&amp;C7138&amp;" | "&amp;D7138</f>
        <v>documentazione_amministrativa / documentazione_contabile | FATTURA PASSIVA | PARCELLA</v>
      </c>
      <c r="Q7138" s="3" t="str">
        <f>VLOOKUP(P7138,'Classificazione UD'!A:B,2,FALSE)</f>
        <v>Fiscale</v>
      </c>
    </row>
    <row r="7139" spans="1:17" ht="15" customHeight="1" x14ac:dyDescent="0.25">
      <c r="A7139" s="30">
        <v>2011</v>
      </c>
      <c r="B7139" s="3" t="s">
        <v>44</v>
      </c>
      <c r="C7139" s="3" t="s">
        <v>229</v>
      </c>
      <c r="D7139" s="3" t="s">
        <v>229</v>
      </c>
      <c r="E7139" s="3">
        <v>41</v>
      </c>
      <c r="F7139" s="3">
        <v>204</v>
      </c>
      <c r="G7139" s="3">
        <v>204</v>
      </c>
      <c r="H7139" s="3">
        <v>35011817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 t="str">
        <f>B7139&amp;" | "&amp;C7139&amp;" | "&amp;D7139</f>
        <v>documentazione_amministrativa / deliberazioni | Deliberazione di Giunta Provinciale | Deliberazione di Giunta Provinciale</v>
      </c>
      <c r="Q7139" s="3" t="str">
        <f>VLOOKUP(P7139,'Classificazione UD'!A:B,2,FALSE)</f>
        <v>Amministrativo</v>
      </c>
    </row>
    <row r="7140" spans="1:17" ht="15" customHeight="1" x14ac:dyDescent="0.25">
      <c r="A7140" s="30">
        <v>2012</v>
      </c>
      <c r="B7140" s="3" t="s">
        <v>44</v>
      </c>
      <c r="C7140" s="3" t="s">
        <v>229</v>
      </c>
      <c r="D7140" s="3" t="s">
        <v>229</v>
      </c>
      <c r="E7140" s="3">
        <v>209</v>
      </c>
      <c r="F7140" s="3">
        <v>1127</v>
      </c>
      <c r="G7140" s="3">
        <v>1127</v>
      </c>
      <c r="H7140" s="3">
        <v>243607952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 t="str">
        <f>B7140&amp;" | "&amp;C7140&amp;" | "&amp;D7140</f>
        <v>documentazione_amministrativa / deliberazioni | Deliberazione di Giunta Provinciale | Deliberazione di Giunta Provinciale</v>
      </c>
      <c r="Q7140" s="3" t="str">
        <f>VLOOKUP(P7140,'Classificazione UD'!A:B,2,FALSE)</f>
        <v>Amministrativo</v>
      </c>
    </row>
    <row r="7141" spans="1:17" ht="15" customHeight="1" x14ac:dyDescent="0.25">
      <c r="A7141" s="30">
        <v>2013</v>
      </c>
      <c r="B7141" s="3" t="s">
        <v>44</v>
      </c>
      <c r="C7141" s="3" t="s">
        <v>229</v>
      </c>
      <c r="D7141" s="3" t="s">
        <v>229</v>
      </c>
      <c r="E7141" s="3">
        <v>210</v>
      </c>
      <c r="F7141" s="3">
        <v>1153</v>
      </c>
      <c r="G7141" s="3">
        <v>1153</v>
      </c>
      <c r="H7141" s="3">
        <v>302653773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 t="str">
        <f>B7141&amp;" | "&amp;C7141&amp;" | "&amp;D7141</f>
        <v>documentazione_amministrativa / deliberazioni | Deliberazione di Giunta Provinciale | Deliberazione di Giunta Provinciale</v>
      </c>
      <c r="Q7141" s="3" t="str">
        <f>VLOOKUP(P7141,'Classificazione UD'!A:B,2,FALSE)</f>
        <v>Amministrativo</v>
      </c>
    </row>
    <row r="7142" spans="1:17" ht="15" customHeight="1" x14ac:dyDescent="0.25">
      <c r="A7142" s="30">
        <v>2014</v>
      </c>
      <c r="B7142" s="3" t="s">
        <v>44</v>
      </c>
      <c r="C7142" s="3" t="s">
        <v>229</v>
      </c>
      <c r="D7142" s="3" t="s">
        <v>229</v>
      </c>
      <c r="E7142" s="3">
        <v>128</v>
      </c>
      <c r="F7142" s="3">
        <v>742</v>
      </c>
      <c r="G7142" s="3">
        <v>742</v>
      </c>
      <c r="H7142" s="3">
        <v>150971319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 t="str">
        <f>B7142&amp;" | "&amp;C7142&amp;" | "&amp;D7142</f>
        <v>documentazione_amministrativa / deliberazioni | Deliberazione di Giunta Provinciale | Deliberazione di Giunta Provinciale</v>
      </c>
      <c r="Q7142" s="3" t="str">
        <f>VLOOKUP(P7142,'Classificazione UD'!A:B,2,FALSE)</f>
        <v>Amministrativo</v>
      </c>
    </row>
    <row r="7143" spans="1:17" ht="15" customHeight="1" x14ac:dyDescent="0.25">
      <c r="A7143" s="30">
        <v>2012</v>
      </c>
      <c r="B7143" s="3" t="s">
        <v>36</v>
      </c>
      <c r="C7143" s="3" t="s">
        <v>37</v>
      </c>
      <c r="D7143" s="3" t="s">
        <v>37</v>
      </c>
      <c r="E7143" s="3">
        <v>6198</v>
      </c>
      <c r="F7143" s="3">
        <v>31432</v>
      </c>
      <c r="G7143" s="3">
        <v>31432</v>
      </c>
      <c r="H7143" s="3">
        <v>3920475357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 t="str">
        <f>B7143&amp;" | "&amp;C7143&amp;" | "&amp;D7143</f>
        <v>documentazione_amministrativa / documenti_protocollati | Documento protocollato | Documento protocollato</v>
      </c>
      <c r="Q7143" s="3" t="str">
        <f>VLOOKUP(P7143,'Classificazione UD'!A:B,2,FALSE)</f>
        <v>Protocollo</v>
      </c>
    </row>
    <row r="7144" spans="1:17" ht="15" customHeight="1" x14ac:dyDescent="0.25">
      <c r="A7144" s="30">
        <v>2013</v>
      </c>
      <c r="B7144" s="3" t="s">
        <v>36</v>
      </c>
      <c r="C7144" s="3" t="s">
        <v>37</v>
      </c>
      <c r="D7144" s="3" t="s">
        <v>37</v>
      </c>
      <c r="E7144" s="3">
        <v>30458</v>
      </c>
      <c r="F7144" s="3">
        <v>84195</v>
      </c>
      <c r="G7144" s="3">
        <v>84195</v>
      </c>
      <c r="H7144" s="3">
        <v>19390298188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 t="str">
        <f>B7144&amp;" | "&amp;C7144&amp;" | "&amp;D7144</f>
        <v>documentazione_amministrativa / documenti_protocollati | Documento protocollato | Documento protocollato</v>
      </c>
      <c r="Q7144" s="3" t="str">
        <f>VLOOKUP(P7144,'Classificazione UD'!A:B,2,FALSE)</f>
        <v>Protocollo</v>
      </c>
    </row>
    <row r="7145" spans="1:17" ht="15" customHeight="1" x14ac:dyDescent="0.25">
      <c r="A7145" s="30">
        <v>2014</v>
      </c>
      <c r="B7145" s="3" t="s">
        <v>36</v>
      </c>
      <c r="C7145" s="3" t="s">
        <v>37</v>
      </c>
      <c r="D7145" s="3" t="s">
        <v>37</v>
      </c>
      <c r="E7145" s="3">
        <v>34683</v>
      </c>
      <c r="F7145" s="3">
        <v>111517</v>
      </c>
      <c r="G7145" s="3">
        <v>111517</v>
      </c>
      <c r="H7145" s="3">
        <v>21977746545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 t="str">
        <f>B7145&amp;" | "&amp;C7145&amp;" | "&amp;D7145</f>
        <v>documentazione_amministrativa / documenti_protocollati | Documento protocollato | Documento protocollato</v>
      </c>
      <c r="Q7145" s="3" t="str">
        <f>VLOOKUP(P7145,'Classificazione UD'!A:B,2,FALSE)</f>
        <v>Protocollo</v>
      </c>
    </row>
    <row r="7146" spans="1:17" ht="15" customHeight="1" x14ac:dyDescent="0.25">
      <c r="A7146" s="30">
        <v>2015</v>
      </c>
      <c r="B7146" s="3" t="s">
        <v>36</v>
      </c>
      <c r="C7146" s="3" t="s">
        <v>37</v>
      </c>
      <c r="D7146" s="3" t="s">
        <v>37</v>
      </c>
      <c r="E7146" s="3">
        <v>32962</v>
      </c>
      <c r="F7146" s="3">
        <v>114165</v>
      </c>
      <c r="G7146" s="3">
        <v>114165</v>
      </c>
      <c r="H7146" s="3">
        <v>25303251154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 t="str">
        <f>B7146&amp;" | "&amp;C7146&amp;" | "&amp;D7146</f>
        <v>documentazione_amministrativa / documenti_protocollati | Documento protocollato | Documento protocollato</v>
      </c>
      <c r="Q7146" s="3" t="str">
        <f>VLOOKUP(P7146,'Classificazione UD'!A:B,2,FALSE)</f>
        <v>Protocollo</v>
      </c>
    </row>
    <row r="7147" spans="1:17" ht="15" customHeight="1" x14ac:dyDescent="0.25">
      <c r="A7147" s="30">
        <v>2016</v>
      </c>
      <c r="B7147" s="3" t="s">
        <v>36</v>
      </c>
      <c r="C7147" s="3" t="s">
        <v>37</v>
      </c>
      <c r="D7147" s="3" t="s">
        <v>37</v>
      </c>
      <c r="E7147" s="3">
        <v>32161</v>
      </c>
      <c r="F7147" s="3">
        <v>118945</v>
      </c>
      <c r="G7147" s="3">
        <v>118945</v>
      </c>
      <c r="H7147" s="3">
        <v>28391786699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 t="str">
        <f>B7147&amp;" | "&amp;C7147&amp;" | "&amp;D7147</f>
        <v>documentazione_amministrativa / documenti_protocollati | Documento protocollato | Documento protocollato</v>
      </c>
      <c r="Q7147" s="3" t="str">
        <f>VLOOKUP(P7147,'Classificazione UD'!A:B,2,FALSE)</f>
        <v>Protocollo</v>
      </c>
    </row>
    <row r="7148" spans="1:17" ht="15" customHeight="1" x14ac:dyDescent="0.25">
      <c r="A7148" s="30">
        <v>2016</v>
      </c>
      <c r="B7148" s="3" t="s">
        <v>20</v>
      </c>
      <c r="C7148" s="3" t="s">
        <v>21</v>
      </c>
      <c r="D7148" s="3" t="s">
        <v>21</v>
      </c>
      <c r="E7148" s="3">
        <v>161</v>
      </c>
      <c r="F7148" s="3">
        <v>273</v>
      </c>
      <c r="G7148" s="3">
        <v>273</v>
      </c>
      <c r="H7148" s="3">
        <v>75311970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 t="str">
        <f>B7148&amp;" | "&amp;C7148&amp;" | "&amp;D7148</f>
        <v>documentazione_amministrativa / registri | REGISTRO GIORNALIERO | REGISTRO GIORNALIERO</v>
      </c>
      <c r="Q7148" s="3" t="str">
        <f>VLOOKUP(P7148,'Classificazione UD'!A:B,2,FALSE)</f>
        <v>RGP</v>
      </c>
    </row>
    <row r="7149" spans="1:17" ht="15" customHeight="1" x14ac:dyDescent="0.25">
      <c r="A7149" s="30">
        <v>2015</v>
      </c>
      <c r="B7149" s="3" t="s">
        <v>17</v>
      </c>
      <c r="C7149" s="3" t="s">
        <v>18</v>
      </c>
      <c r="D7149" s="3" t="s">
        <v>19</v>
      </c>
      <c r="E7149" s="3">
        <v>9</v>
      </c>
      <c r="F7149" s="3">
        <v>27</v>
      </c>
      <c r="G7149" s="3">
        <v>27</v>
      </c>
      <c r="H7149" s="3">
        <v>131176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 t="str">
        <f>B7149&amp;" | "&amp;C7149&amp;" | "&amp;D7149</f>
        <v>documentazione_amministrativa / documentazione_contabile | FATTURA ATTIVA | FATTURA</v>
      </c>
      <c r="Q7149" s="3" t="str">
        <f>VLOOKUP(P7149,'Classificazione UD'!A:B,2,FALSE)</f>
        <v>Fiscale</v>
      </c>
    </row>
    <row r="7150" spans="1:17" ht="15" customHeight="1" x14ac:dyDescent="0.25">
      <c r="A7150" s="30">
        <v>2016</v>
      </c>
      <c r="B7150" s="3" t="s">
        <v>17</v>
      </c>
      <c r="C7150" s="3" t="s">
        <v>18</v>
      </c>
      <c r="D7150" s="3" t="s">
        <v>19</v>
      </c>
      <c r="E7150" s="3">
        <v>1</v>
      </c>
      <c r="F7150" s="3">
        <v>2</v>
      </c>
      <c r="G7150" s="3">
        <v>2</v>
      </c>
      <c r="H7150" s="3">
        <v>10307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 t="str">
        <f>B7150&amp;" | "&amp;C7150&amp;" | "&amp;D7150</f>
        <v>documentazione_amministrativa / documentazione_contabile | FATTURA ATTIVA | FATTURA</v>
      </c>
      <c r="Q7150" s="3" t="str">
        <f>VLOOKUP(P7150,'Classificazione UD'!A:B,2,FALSE)</f>
        <v>Fiscale</v>
      </c>
    </row>
    <row r="7151" spans="1:17" ht="15" customHeight="1" x14ac:dyDescent="0.25">
      <c r="A7151" s="30">
        <v>2015</v>
      </c>
      <c r="B7151" s="3" t="s">
        <v>17</v>
      </c>
      <c r="C7151" s="3" t="s">
        <v>27</v>
      </c>
      <c r="D7151" s="3" t="s">
        <v>111</v>
      </c>
      <c r="E7151" s="3">
        <v>7</v>
      </c>
      <c r="F7151" s="3">
        <v>21</v>
      </c>
      <c r="G7151" s="3">
        <v>21</v>
      </c>
      <c r="H7151" s="3">
        <v>2606269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 t="str">
        <f>B7151&amp;" | "&amp;C7151&amp;" | "&amp;D7151</f>
        <v>documentazione_amministrativa / documentazione_contabile | FATTURA PASSIVA | ACCONTO/ANTICIPO SU FATTURA</v>
      </c>
      <c r="Q7151" s="3" t="str">
        <f>VLOOKUP(P7151,'Classificazione UD'!A:B,2,FALSE)</f>
        <v>Fiscale</v>
      </c>
    </row>
    <row r="7152" spans="1:17" ht="15" customHeight="1" x14ac:dyDescent="0.25">
      <c r="A7152" s="30">
        <v>2015</v>
      </c>
      <c r="B7152" s="3" t="s">
        <v>17</v>
      </c>
      <c r="C7152" s="3" t="s">
        <v>27</v>
      </c>
      <c r="D7152" s="3" t="s">
        <v>19</v>
      </c>
      <c r="E7152" s="3">
        <v>2210</v>
      </c>
      <c r="F7152" s="3">
        <v>6630</v>
      </c>
      <c r="G7152" s="3">
        <v>6630</v>
      </c>
      <c r="H7152" s="3">
        <v>551356111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 t="str">
        <f>B7152&amp;" | "&amp;C7152&amp;" | "&amp;D7152</f>
        <v>documentazione_amministrativa / documentazione_contabile | FATTURA PASSIVA | FATTURA</v>
      </c>
      <c r="Q7152" s="3" t="str">
        <f>VLOOKUP(P7152,'Classificazione UD'!A:B,2,FALSE)</f>
        <v>Fiscale</v>
      </c>
    </row>
    <row r="7153" spans="1:17" ht="15" customHeight="1" x14ac:dyDescent="0.25">
      <c r="A7153" s="30">
        <v>2015</v>
      </c>
      <c r="B7153" s="3" t="s">
        <v>17</v>
      </c>
      <c r="C7153" s="3" t="s">
        <v>27</v>
      </c>
      <c r="D7153" s="3" t="s">
        <v>28</v>
      </c>
      <c r="E7153" s="3">
        <v>88</v>
      </c>
      <c r="F7153" s="3">
        <v>264</v>
      </c>
      <c r="G7153" s="3">
        <v>264</v>
      </c>
      <c r="H7153" s="3">
        <v>4788030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 t="str">
        <f>B7153&amp;" | "&amp;C7153&amp;" | "&amp;D7153</f>
        <v>documentazione_amministrativa / documentazione_contabile | FATTURA PASSIVA | NOTA DI CREDITO</v>
      </c>
      <c r="Q7153" s="3" t="str">
        <f>VLOOKUP(P7153,'Classificazione UD'!A:B,2,FALSE)</f>
        <v>Fiscale</v>
      </c>
    </row>
    <row r="7154" spans="1:17" ht="15" customHeight="1" x14ac:dyDescent="0.25">
      <c r="A7154" s="30">
        <v>2015</v>
      </c>
      <c r="B7154" s="3" t="s">
        <v>17</v>
      </c>
      <c r="C7154" s="3" t="s">
        <v>27</v>
      </c>
      <c r="D7154" s="3" t="s">
        <v>32</v>
      </c>
      <c r="E7154" s="3">
        <v>3</v>
      </c>
      <c r="F7154" s="3">
        <v>9</v>
      </c>
      <c r="G7154" s="3">
        <v>9</v>
      </c>
      <c r="H7154" s="3">
        <v>29155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 t="str">
        <f>B7154&amp;" | "&amp;C7154&amp;" | "&amp;D7154</f>
        <v>documentazione_amministrativa / documentazione_contabile | FATTURA PASSIVA | NOTA DI DEBITO</v>
      </c>
      <c r="Q7154" s="3" t="str">
        <f>VLOOKUP(P7154,'Classificazione UD'!A:B,2,FALSE)</f>
        <v>Fiscale</v>
      </c>
    </row>
    <row r="7155" spans="1:17" ht="15" customHeight="1" x14ac:dyDescent="0.25">
      <c r="A7155" s="30">
        <v>2015</v>
      </c>
      <c r="B7155" s="3" t="s">
        <v>17</v>
      </c>
      <c r="C7155" s="3" t="s">
        <v>27</v>
      </c>
      <c r="D7155" s="3" t="s">
        <v>86</v>
      </c>
      <c r="E7155" s="3">
        <v>28</v>
      </c>
      <c r="F7155" s="3">
        <v>84</v>
      </c>
      <c r="G7155" s="3">
        <v>84</v>
      </c>
      <c r="H7155" s="3">
        <v>338936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 t="str">
        <f>B7155&amp;" | "&amp;C7155&amp;" | "&amp;D7155</f>
        <v>documentazione_amministrativa / documentazione_contabile | FATTURA PASSIVA | PARCELLA</v>
      </c>
      <c r="Q7155" s="3" t="str">
        <f>VLOOKUP(P7155,'Classificazione UD'!A:B,2,FALSE)</f>
        <v>Fiscale</v>
      </c>
    </row>
    <row r="7156" spans="1:17" ht="15" customHeight="1" x14ac:dyDescent="0.25">
      <c r="A7156" s="30">
        <v>2016</v>
      </c>
      <c r="B7156" s="3" t="s">
        <v>17</v>
      </c>
      <c r="C7156" s="3" t="s">
        <v>27</v>
      </c>
      <c r="D7156" s="3" t="s">
        <v>111</v>
      </c>
      <c r="E7156" s="3">
        <v>19</v>
      </c>
      <c r="F7156" s="3">
        <v>57</v>
      </c>
      <c r="G7156" s="3">
        <v>57</v>
      </c>
      <c r="H7156" s="3">
        <v>11518577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 t="str">
        <f>B7156&amp;" | "&amp;C7156&amp;" | "&amp;D7156</f>
        <v>documentazione_amministrativa / documentazione_contabile | FATTURA PASSIVA | ACCONTO/ANTICIPO SU FATTURA</v>
      </c>
      <c r="Q7156" s="3" t="str">
        <f>VLOOKUP(P7156,'Classificazione UD'!A:B,2,FALSE)</f>
        <v>Fiscale</v>
      </c>
    </row>
    <row r="7157" spans="1:17" ht="15" customHeight="1" x14ac:dyDescent="0.25">
      <c r="A7157" s="30">
        <v>2016</v>
      </c>
      <c r="B7157" s="3" t="s">
        <v>17</v>
      </c>
      <c r="C7157" s="3" t="s">
        <v>27</v>
      </c>
      <c r="D7157" s="3" t="s">
        <v>19</v>
      </c>
      <c r="E7157" s="3">
        <v>2135</v>
      </c>
      <c r="F7157" s="3">
        <v>6572</v>
      </c>
      <c r="G7157" s="3">
        <v>6572</v>
      </c>
      <c r="H7157" s="3">
        <v>406866312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 t="str">
        <f>B7157&amp;" | "&amp;C7157&amp;" | "&amp;D7157</f>
        <v>documentazione_amministrativa / documentazione_contabile | FATTURA PASSIVA | FATTURA</v>
      </c>
      <c r="Q7157" s="3" t="str">
        <f>VLOOKUP(P7157,'Classificazione UD'!A:B,2,FALSE)</f>
        <v>Fiscale</v>
      </c>
    </row>
    <row r="7158" spans="1:17" ht="15" customHeight="1" x14ac:dyDescent="0.25">
      <c r="A7158" s="30">
        <v>2016</v>
      </c>
      <c r="B7158" s="3" t="s">
        <v>17</v>
      </c>
      <c r="C7158" s="3" t="s">
        <v>27</v>
      </c>
      <c r="D7158" s="3" t="s">
        <v>28</v>
      </c>
      <c r="E7158" s="3">
        <v>61</v>
      </c>
      <c r="F7158" s="3">
        <v>190</v>
      </c>
      <c r="G7158" s="3">
        <v>190</v>
      </c>
      <c r="H7158" s="3">
        <v>9674850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 t="str">
        <f>B7158&amp;" | "&amp;C7158&amp;" | "&amp;D7158</f>
        <v>documentazione_amministrativa / documentazione_contabile | FATTURA PASSIVA | NOTA DI CREDITO</v>
      </c>
      <c r="Q7158" s="3" t="str">
        <f>VLOOKUP(P7158,'Classificazione UD'!A:B,2,FALSE)</f>
        <v>Fiscale</v>
      </c>
    </row>
    <row r="7159" spans="1:17" ht="15" customHeight="1" x14ac:dyDescent="0.25">
      <c r="A7159" s="30">
        <v>2016</v>
      </c>
      <c r="B7159" s="3" t="s">
        <v>17</v>
      </c>
      <c r="C7159" s="3" t="s">
        <v>27</v>
      </c>
      <c r="D7159" s="3" t="s">
        <v>32</v>
      </c>
      <c r="E7159" s="3">
        <v>1</v>
      </c>
      <c r="F7159" s="3">
        <v>3</v>
      </c>
      <c r="G7159" s="3">
        <v>3</v>
      </c>
      <c r="H7159" s="3">
        <v>9866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 t="str">
        <f>B7159&amp;" | "&amp;C7159&amp;" | "&amp;D7159</f>
        <v>documentazione_amministrativa / documentazione_contabile | FATTURA PASSIVA | NOTA DI DEBITO</v>
      </c>
      <c r="Q7159" s="3" t="str">
        <f>VLOOKUP(P7159,'Classificazione UD'!A:B,2,FALSE)</f>
        <v>Fiscale</v>
      </c>
    </row>
    <row r="7160" spans="1:17" ht="15" customHeight="1" x14ac:dyDescent="0.25">
      <c r="A7160" s="30">
        <v>2016</v>
      </c>
      <c r="B7160" s="3" t="s">
        <v>17</v>
      </c>
      <c r="C7160" s="3" t="s">
        <v>27</v>
      </c>
      <c r="D7160" s="3" t="s">
        <v>86</v>
      </c>
      <c r="E7160" s="3">
        <v>16</v>
      </c>
      <c r="F7160" s="3">
        <v>48</v>
      </c>
      <c r="G7160" s="3">
        <v>48</v>
      </c>
      <c r="H7160" s="3">
        <v>723746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 t="str">
        <f>B7160&amp;" | "&amp;C7160&amp;" | "&amp;D7160</f>
        <v>documentazione_amministrativa / documentazione_contabile | FATTURA PASSIVA | PARCELLA</v>
      </c>
      <c r="Q7160" s="3" t="str">
        <f>VLOOKUP(P7160,'Classificazione UD'!A:B,2,FALSE)</f>
        <v>Fiscale</v>
      </c>
    </row>
    <row r="7161" spans="1:17" ht="15" customHeight="1" x14ac:dyDescent="0.25">
      <c r="A7161" s="30">
        <v>2004</v>
      </c>
      <c r="B7161" s="3" t="s">
        <v>36</v>
      </c>
      <c r="C7161" s="3" t="s">
        <v>50</v>
      </c>
      <c r="D7161" s="3" t="s">
        <v>50</v>
      </c>
      <c r="E7161" s="3">
        <v>1</v>
      </c>
      <c r="F7161" s="3">
        <v>2</v>
      </c>
      <c r="G7161" s="3">
        <v>2</v>
      </c>
      <c r="H7161" s="3">
        <v>60806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 t="str">
        <f>B7161&amp;" | "&amp;C7161&amp;" | "&amp;D7161</f>
        <v>documentazione_amministrativa / documenti_protocollati | DOCUMENTO PROTOCOLLATO | DOCUMENTO PROTOCOLLATO</v>
      </c>
      <c r="Q7161" s="3" t="str">
        <f>VLOOKUP(P7161,'Classificazione UD'!A:B,2,FALSE)</f>
        <v>Protocollo</v>
      </c>
    </row>
    <row r="7162" spans="1:17" ht="15" customHeight="1" x14ac:dyDescent="0.25">
      <c r="A7162" s="30">
        <v>2005</v>
      </c>
      <c r="B7162" s="3" t="s">
        <v>36</v>
      </c>
      <c r="C7162" s="3" t="s">
        <v>50</v>
      </c>
      <c r="D7162" s="3" t="s">
        <v>50</v>
      </c>
      <c r="E7162" s="3">
        <v>845</v>
      </c>
      <c r="F7162" s="3">
        <v>845</v>
      </c>
      <c r="G7162" s="3">
        <v>845</v>
      </c>
      <c r="H7162" s="3">
        <v>72949374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 t="str">
        <f>B7162&amp;" | "&amp;C7162&amp;" | "&amp;D7162</f>
        <v>documentazione_amministrativa / documenti_protocollati | DOCUMENTO PROTOCOLLATO | DOCUMENTO PROTOCOLLATO</v>
      </c>
      <c r="Q7162" s="3" t="str">
        <f>VLOOKUP(P7162,'Classificazione UD'!A:B,2,FALSE)</f>
        <v>Protocollo</v>
      </c>
    </row>
    <row r="7163" spans="1:17" ht="15" customHeight="1" x14ac:dyDescent="0.25">
      <c r="A7163" s="30">
        <v>2006</v>
      </c>
      <c r="B7163" s="3" t="s">
        <v>36</v>
      </c>
      <c r="C7163" s="3" t="s">
        <v>50</v>
      </c>
      <c r="D7163" s="3" t="s">
        <v>50</v>
      </c>
      <c r="E7163" s="3">
        <v>1692</v>
      </c>
      <c r="F7163" s="3">
        <v>1692</v>
      </c>
      <c r="G7163" s="3">
        <v>1692</v>
      </c>
      <c r="H7163" s="3">
        <v>33843911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 t="str">
        <f>B7163&amp;" | "&amp;C7163&amp;" | "&amp;D7163</f>
        <v>documentazione_amministrativa / documenti_protocollati | DOCUMENTO PROTOCOLLATO | DOCUMENTO PROTOCOLLATO</v>
      </c>
      <c r="Q7163" s="3" t="str">
        <f>VLOOKUP(P7163,'Classificazione UD'!A:B,2,FALSE)</f>
        <v>Protocollo</v>
      </c>
    </row>
    <row r="7164" spans="1:17" ht="15" customHeight="1" x14ac:dyDescent="0.25">
      <c r="A7164" s="30">
        <v>2007</v>
      </c>
      <c r="B7164" s="3" t="s">
        <v>36</v>
      </c>
      <c r="C7164" s="3" t="s">
        <v>50</v>
      </c>
      <c r="D7164" s="3" t="s">
        <v>50</v>
      </c>
      <c r="E7164" s="3">
        <v>1650</v>
      </c>
      <c r="F7164" s="3">
        <v>1651</v>
      </c>
      <c r="G7164" s="3">
        <v>1651</v>
      </c>
      <c r="H7164" s="3">
        <v>29889067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 t="str">
        <f>B7164&amp;" | "&amp;C7164&amp;" | "&amp;D7164</f>
        <v>documentazione_amministrativa / documenti_protocollati | DOCUMENTO PROTOCOLLATO | DOCUMENTO PROTOCOLLATO</v>
      </c>
      <c r="Q7164" s="3" t="str">
        <f>VLOOKUP(P7164,'Classificazione UD'!A:B,2,FALSE)</f>
        <v>Protocollo</v>
      </c>
    </row>
    <row r="7165" spans="1:17" ht="15" customHeight="1" x14ac:dyDescent="0.25">
      <c r="A7165" s="30">
        <v>2008</v>
      </c>
      <c r="B7165" s="3" t="s">
        <v>36</v>
      </c>
      <c r="C7165" s="3" t="s">
        <v>50</v>
      </c>
      <c r="D7165" s="3" t="s">
        <v>50</v>
      </c>
      <c r="E7165" s="3">
        <v>1236</v>
      </c>
      <c r="F7165" s="3">
        <v>1240</v>
      </c>
      <c r="G7165" s="3">
        <v>1240</v>
      </c>
      <c r="H7165" s="3">
        <v>44092743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 t="str">
        <f>B7165&amp;" | "&amp;C7165&amp;" | "&amp;D7165</f>
        <v>documentazione_amministrativa / documenti_protocollati | DOCUMENTO PROTOCOLLATO | DOCUMENTO PROTOCOLLATO</v>
      </c>
      <c r="Q7165" s="3" t="str">
        <f>VLOOKUP(P7165,'Classificazione UD'!A:B,2,FALSE)</f>
        <v>Protocollo</v>
      </c>
    </row>
    <row r="7166" spans="1:17" ht="15" customHeight="1" x14ac:dyDescent="0.25">
      <c r="A7166" s="30">
        <v>2009</v>
      </c>
      <c r="B7166" s="3" t="s">
        <v>36</v>
      </c>
      <c r="C7166" s="3" t="s">
        <v>50</v>
      </c>
      <c r="D7166" s="3" t="s">
        <v>50</v>
      </c>
      <c r="E7166" s="3">
        <v>1519</v>
      </c>
      <c r="F7166" s="3">
        <v>1562</v>
      </c>
      <c r="G7166" s="3">
        <v>1562</v>
      </c>
      <c r="H7166" s="3">
        <v>45298493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 t="str">
        <f>B7166&amp;" | "&amp;C7166&amp;" | "&amp;D7166</f>
        <v>documentazione_amministrativa / documenti_protocollati | DOCUMENTO PROTOCOLLATO | DOCUMENTO PROTOCOLLATO</v>
      </c>
      <c r="Q7166" s="3" t="str">
        <f>VLOOKUP(P7166,'Classificazione UD'!A:B,2,FALSE)</f>
        <v>Protocollo</v>
      </c>
    </row>
    <row r="7167" spans="1:17" ht="15" customHeight="1" x14ac:dyDescent="0.25">
      <c r="A7167" s="30">
        <v>2010</v>
      </c>
      <c r="B7167" s="3" t="s">
        <v>36</v>
      </c>
      <c r="C7167" s="3" t="s">
        <v>50</v>
      </c>
      <c r="D7167" s="3" t="s">
        <v>50</v>
      </c>
      <c r="E7167" s="3">
        <v>2155</v>
      </c>
      <c r="F7167" s="3">
        <v>2745</v>
      </c>
      <c r="G7167" s="3">
        <v>2745</v>
      </c>
      <c r="H7167" s="3">
        <v>346367668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 t="str">
        <f>B7167&amp;" | "&amp;C7167&amp;" | "&amp;D7167</f>
        <v>documentazione_amministrativa / documenti_protocollati | DOCUMENTO PROTOCOLLATO | DOCUMENTO PROTOCOLLATO</v>
      </c>
      <c r="Q7167" s="3" t="str">
        <f>VLOOKUP(P7167,'Classificazione UD'!A:B,2,FALSE)</f>
        <v>Protocollo</v>
      </c>
    </row>
    <row r="7168" spans="1:17" ht="15" customHeight="1" x14ac:dyDescent="0.25">
      <c r="A7168" s="30">
        <v>2011</v>
      </c>
      <c r="B7168" s="3" t="s">
        <v>36</v>
      </c>
      <c r="C7168" s="3" t="s">
        <v>50</v>
      </c>
      <c r="D7168" s="3" t="s">
        <v>50</v>
      </c>
      <c r="E7168" s="3">
        <v>3521</v>
      </c>
      <c r="F7168" s="3">
        <v>6279</v>
      </c>
      <c r="G7168" s="3">
        <v>6279</v>
      </c>
      <c r="H7168" s="3">
        <v>3363935455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 t="str">
        <f>B7168&amp;" | "&amp;C7168&amp;" | "&amp;D7168</f>
        <v>documentazione_amministrativa / documenti_protocollati | DOCUMENTO PROTOCOLLATO | DOCUMENTO PROTOCOLLATO</v>
      </c>
      <c r="Q7168" s="3" t="str">
        <f>VLOOKUP(P7168,'Classificazione UD'!A:B,2,FALSE)</f>
        <v>Protocollo</v>
      </c>
    </row>
    <row r="7169" spans="1:17" ht="15" customHeight="1" x14ac:dyDescent="0.25">
      <c r="A7169" s="30">
        <v>2012</v>
      </c>
      <c r="B7169" s="3" t="s">
        <v>36</v>
      </c>
      <c r="C7169" s="3" t="s">
        <v>50</v>
      </c>
      <c r="D7169" s="3" t="s">
        <v>50</v>
      </c>
      <c r="E7169" s="3">
        <v>8256</v>
      </c>
      <c r="F7169" s="3">
        <v>15478</v>
      </c>
      <c r="G7169" s="3">
        <v>15478</v>
      </c>
      <c r="H7169" s="3">
        <v>7712077565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 t="str">
        <f>B7169&amp;" | "&amp;C7169&amp;" | "&amp;D7169</f>
        <v>documentazione_amministrativa / documenti_protocollati | DOCUMENTO PROTOCOLLATO | DOCUMENTO PROTOCOLLATO</v>
      </c>
      <c r="Q7169" s="3" t="str">
        <f>VLOOKUP(P7169,'Classificazione UD'!A:B,2,FALSE)</f>
        <v>Protocollo</v>
      </c>
    </row>
    <row r="7170" spans="1:17" ht="15" customHeight="1" x14ac:dyDescent="0.25">
      <c r="A7170" s="30">
        <v>2013</v>
      </c>
      <c r="B7170" s="3" t="s">
        <v>36</v>
      </c>
      <c r="C7170" s="3" t="s">
        <v>50</v>
      </c>
      <c r="D7170" s="3" t="s">
        <v>50</v>
      </c>
      <c r="E7170" s="3">
        <v>14614</v>
      </c>
      <c r="F7170" s="3">
        <v>30710</v>
      </c>
      <c r="G7170" s="3">
        <v>30710</v>
      </c>
      <c r="H7170" s="3">
        <v>17040318202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 t="str">
        <f>B7170&amp;" | "&amp;C7170&amp;" | "&amp;D7170</f>
        <v>documentazione_amministrativa / documenti_protocollati | DOCUMENTO PROTOCOLLATO | DOCUMENTO PROTOCOLLATO</v>
      </c>
      <c r="Q7170" s="3" t="str">
        <f>VLOOKUP(P7170,'Classificazione UD'!A:B,2,FALSE)</f>
        <v>Protocollo</v>
      </c>
    </row>
    <row r="7171" spans="1:17" ht="15" customHeight="1" x14ac:dyDescent="0.25">
      <c r="A7171" s="30">
        <v>2014</v>
      </c>
      <c r="B7171" s="3" t="s">
        <v>36</v>
      </c>
      <c r="C7171" s="3" t="s">
        <v>50</v>
      </c>
      <c r="D7171" s="3" t="s">
        <v>50</v>
      </c>
      <c r="E7171" s="3">
        <v>30869</v>
      </c>
      <c r="F7171" s="3">
        <v>75827</v>
      </c>
      <c r="G7171" s="3">
        <v>75827</v>
      </c>
      <c r="H7171" s="3">
        <v>53426187651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 t="str">
        <f>B7171&amp;" | "&amp;C7171&amp;" | "&amp;D7171</f>
        <v>documentazione_amministrativa / documenti_protocollati | DOCUMENTO PROTOCOLLATO | DOCUMENTO PROTOCOLLATO</v>
      </c>
      <c r="Q7171" s="3" t="str">
        <f>VLOOKUP(P7171,'Classificazione UD'!A:B,2,FALSE)</f>
        <v>Protocollo</v>
      </c>
    </row>
    <row r="7172" spans="1:17" ht="15" customHeight="1" x14ac:dyDescent="0.25">
      <c r="A7172" s="30">
        <v>2015</v>
      </c>
      <c r="B7172" s="3" t="s">
        <v>36</v>
      </c>
      <c r="C7172" s="3" t="s">
        <v>50</v>
      </c>
      <c r="D7172" s="3" t="s">
        <v>50</v>
      </c>
      <c r="E7172" s="3">
        <v>39421</v>
      </c>
      <c r="F7172" s="3">
        <v>197755</v>
      </c>
      <c r="G7172" s="3">
        <v>197755</v>
      </c>
      <c r="H7172" s="3">
        <v>90326031970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 t="str">
        <f>B7172&amp;" | "&amp;C7172&amp;" | "&amp;D7172</f>
        <v>documentazione_amministrativa / documenti_protocollati | DOCUMENTO PROTOCOLLATO | DOCUMENTO PROTOCOLLATO</v>
      </c>
      <c r="Q7172" s="3" t="str">
        <f>VLOOKUP(P7172,'Classificazione UD'!A:B,2,FALSE)</f>
        <v>Protocollo</v>
      </c>
    </row>
    <row r="7173" spans="1:17" ht="15" customHeight="1" x14ac:dyDescent="0.25">
      <c r="A7173" s="30">
        <v>2016</v>
      </c>
      <c r="B7173" s="3" t="s">
        <v>36</v>
      </c>
      <c r="C7173" s="3" t="s">
        <v>50</v>
      </c>
      <c r="D7173" s="3" t="s">
        <v>50</v>
      </c>
      <c r="E7173" s="3">
        <v>35847</v>
      </c>
      <c r="F7173" s="3">
        <v>183652</v>
      </c>
      <c r="G7173" s="3">
        <v>183652</v>
      </c>
      <c r="H7173" s="3">
        <v>102839026793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 t="str">
        <f>B7173&amp;" | "&amp;C7173&amp;" | "&amp;D7173</f>
        <v>documentazione_amministrativa / documenti_protocollati | DOCUMENTO PROTOCOLLATO | DOCUMENTO PROTOCOLLATO</v>
      </c>
      <c r="Q7173" s="3" t="str">
        <f>VLOOKUP(P7173,'Classificazione UD'!A:B,2,FALSE)</f>
        <v>Protocollo</v>
      </c>
    </row>
    <row r="7174" spans="1:17" ht="15" customHeight="1" x14ac:dyDescent="0.25">
      <c r="A7174" s="30">
        <v>2014</v>
      </c>
      <c r="B7174" s="3" t="s">
        <v>33</v>
      </c>
      <c r="C7174" s="3" t="s">
        <v>113</v>
      </c>
      <c r="D7174" s="3" t="s">
        <v>113</v>
      </c>
      <c r="E7174" s="3">
        <v>32</v>
      </c>
      <c r="F7174" s="3">
        <v>159</v>
      </c>
      <c r="G7174" s="3">
        <v>159</v>
      </c>
      <c r="H7174" s="3">
        <v>297736634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 t="str">
        <f>B7174&amp;" | "&amp;C7174&amp;" | "&amp;D7174</f>
        <v>documentazione_amministrativa / contratti_accordi | SCRITTURA PRIVATA | SCRITTURA PRIVATA</v>
      </c>
      <c r="Q7174" s="3" t="str">
        <f>VLOOKUP(P7174,'Classificazione UD'!A:B,2,FALSE)</f>
        <v>Contratto</v>
      </c>
    </row>
    <row r="7175" spans="1:17" ht="15" customHeight="1" x14ac:dyDescent="0.25">
      <c r="A7175" s="30">
        <v>2015</v>
      </c>
      <c r="B7175" s="3" t="s">
        <v>33</v>
      </c>
      <c r="C7175" s="3" t="s">
        <v>113</v>
      </c>
      <c r="D7175" s="3" t="s">
        <v>113</v>
      </c>
      <c r="E7175" s="3">
        <v>428</v>
      </c>
      <c r="F7175" s="3">
        <v>2269</v>
      </c>
      <c r="G7175" s="3">
        <v>2269</v>
      </c>
      <c r="H7175" s="3">
        <v>2841588833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 t="str">
        <f>B7175&amp;" | "&amp;C7175&amp;" | "&amp;D7175</f>
        <v>documentazione_amministrativa / contratti_accordi | SCRITTURA PRIVATA | SCRITTURA PRIVATA</v>
      </c>
      <c r="Q7175" s="3" t="str">
        <f>VLOOKUP(P7175,'Classificazione UD'!A:B,2,FALSE)</f>
        <v>Contratto</v>
      </c>
    </row>
    <row r="7176" spans="1:17" ht="15" customHeight="1" x14ac:dyDescent="0.25">
      <c r="A7176" s="30">
        <v>2016</v>
      </c>
      <c r="B7176" s="3" t="s">
        <v>33</v>
      </c>
      <c r="C7176" s="3" t="s">
        <v>113</v>
      </c>
      <c r="D7176" s="3" t="s">
        <v>113</v>
      </c>
      <c r="E7176" s="3">
        <v>73</v>
      </c>
      <c r="F7176" s="3">
        <v>402</v>
      </c>
      <c r="G7176" s="3">
        <v>402</v>
      </c>
      <c r="H7176" s="3">
        <v>614917452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 t="str">
        <f>B7176&amp;" | "&amp;C7176&amp;" | "&amp;D7176</f>
        <v>documentazione_amministrativa / contratti_accordi | SCRITTURA PRIVATA | SCRITTURA PRIVATA</v>
      </c>
      <c r="Q7176" s="3" t="str">
        <f>VLOOKUP(P7176,'Classificazione UD'!A:B,2,FALSE)</f>
        <v>Contratto</v>
      </c>
    </row>
    <row r="7177" spans="1:17" ht="15" customHeight="1" x14ac:dyDescent="0.25">
      <c r="A7177" s="30">
        <v>2015</v>
      </c>
      <c r="B7177" s="3" t="s">
        <v>23</v>
      </c>
      <c r="C7177" s="3" t="s">
        <v>230</v>
      </c>
      <c r="D7177" s="3" t="s">
        <v>230</v>
      </c>
      <c r="E7177" s="3">
        <v>154</v>
      </c>
      <c r="F7177" s="3">
        <v>207</v>
      </c>
      <c r="G7177" s="3">
        <v>207</v>
      </c>
      <c r="H7177" s="3">
        <v>562356435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 t="str">
        <f>B7177&amp;" | "&amp;C7177&amp;" | "&amp;D7177</f>
        <v>documentazione_amministrativa / altri_documenti | COMUNICAZIONE INTERNA | COMUNICAZIONE INTERNA</v>
      </c>
      <c r="Q7177" s="3" t="str">
        <f>VLOOKUP(P7177,'Classificazione UD'!A:B,2,FALSE)</f>
        <v>Amministrativo</v>
      </c>
    </row>
    <row r="7178" spans="1:17" ht="15" customHeight="1" x14ac:dyDescent="0.25">
      <c r="A7178" s="30">
        <v>2016</v>
      </c>
      <c r="B7178" s="3" t="s">
        <v>23</v>
      </c>
      <c r="C7178" s="3" t="s">
        <v>230</v>
      </c>
      <c r="D7178" s="3" t="s">
        <v>230</v>
      </c>
      <c r="E7178" s="3">
        <v>1092</v>
      </c>
      <c r="F7178" s="3">
        <v>1387</v>
      </c>
      <c r="G7178" s="3">
        <v>1387</v>
      </c>
      <c r="H7178" s="3">
        <v>2790080832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 t="str">
        <f>B7178&amp;" | "&amp;C7178&amp;" | "&amp;D7178</f>
        <v>documentazione_amministrativa / altri_documenti | COMUNICAZIONE INTERNA | COMUNICAZIONE INTERNA</v>
      </c>
      <c r="Q7178" s="3" t="str">
        <f>VLOOKUP(P7178,'Classificazione UD'!A:B,2,FALSE)</f>
        <v>Amministrativo</v>
      </c>
    </row>
    <row r="7179" spans="1:17" ht="15" customHeight="1" x14ac:dyDescent="0.25">
      <c r="A7179" s="30">
        <v>2015</v>
      </c>
      <c r="B7179" s="3" t="s">
        <v>23</v>
      </c>
      <c r="C7179" s="3" t="s">
        <v>117</v>
      </c>
      <c r="D7179" s="3" t="s">
        <v>117</v>
      </c>
      <c r="E7179" s="3">
        <v>171</v>
      </c>
      <c r="F7179" s="3">
        <v>202</v>
      </c>
      <c r="G7179" s="3">
        <v>202</v>
      </c>
      <c r="H7179" s="3">
        <v>450802411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 t="str">
        <f>B7179&amp;" | "&amp;C7179&amp;" | "&amp;D7179</f>
        <v>documentazione_amministrativa / altri_documenti | DOCUMENTO NON PROTOCOLLATO | DOCUMENTO NON PROTOCOLLATO</v>
      </c>
      <c r="Q7179" s="3" t="str">
        <f>VLOOKUP(P7179,'Classificazione UD'!A:B,2,FALSE)</f>
        <v>Amministrativo</v>
      </c>
    </row>
    <row r="7180" spans="1:17" ht="15" customHeight="1" x14ac:dyDescent="0.25">
      <c r="A7180" s="30">
        <v>2016</v>
      </c>
      <c r="B7180" s="3" t="s">
        <v>23</v>
      </c>
      <c r="C7180" s="3" t="s">
        <v>117</v>
      </c>
      <c r="D7180" s="3" t="s">
        <v>117</v>
      </c>
      <c r="E7180" s="3">
        <v>1011</v>
      </c>
      <c r="F7180" s="3">
        <v>1391</v>
      </c>
      <c r="G7180" s="3">
        <v>1391</v>
      </c>
      <c r="H7180" s="3">
        <v>3147857893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 t="str">
        <f>B7180&amp;" | "&amp;C7180&amp;" | "&amp;D7180</f>
        <v>documentazione_amministrativa / altri_documenti | DOCUMENTO NON PROTOCOLLATO | DOCUMENTO NON PROTOCOLLATO</v>
      </c>
      <c r="Q7180" s="3" t="str">
        <f>VLOOKUP(P7180,'Classificazione UD'!A:B,2,FALSE)</f>
        <v>Amministrativo</v>
      </c>
    </row>
    <row r="7181" spans="1:17" ht="15" customHeight="1" x14ac:dyDescent="0.25">
      <c r="A7181" s="30">
        <v>2010</v>
      </c>
      <c r="B7181" s="3" t="s">
        <v>36</v>
      </c>
      <c r="C7181" s="3" t="s">
        <v>50</v>
      </c>
      <c r="D7181" s="3" t="s">
        <v>50</v>
      </c>
      <c r="E7181" s="3">
        <v>118</v>
      </c>
      <c r="F7181" s="3">
        <v>364</v>
      </c>
      <c r="G7181" s="3">
        <v>364</v>
      </c>
      <c r="H7181" s="3">
        <v>166884920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 t="str">
        <f>B7181&amp;" | "&amp;C7181&amp;" | "&amp;D7181</f>
        <v>documentazione_amministrativa / documenti_protocollati | DOCUMENTO PROTOCOLLATO | DOCUMENTO PROTOCOLLATO</v>
      </c>
      <c r="Q7181" s="3" t="str">
        <f>VLOOKUP(P7181,'Classificazione UD'!A:B,2,FALSE)</f>
        <v>Protocollo</v>
      </c>
    </row>
    <row r="7182" spans="1:17" ht="15" customHeight="1" x14ac:dyDescent="0.25">
      <c r="A7182" s="30">
        <v>2011</v>
      </c>
      <c r="B7182" s="3" t="s">
        <v>36</v>
      </c>
      <c r="C7182" s="3" t="s">
        <v>50</v>
      </c>
      <c r="D7182" s="3" t="s">
        <v>50</v>
      </c>
      <c r="E7182" s="3">
        <v>1830</v>
      </c>
      <c r="F7182" s="3">
        <v>7199</v>
      </c>
      <c r="G7182" s="3">
        <v>7199</v>
      </c>
      <c r="H7182" s="3">
        <v>3825577334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 t="str">
        <f>B7182&amp;" | "&amp;C7182&amp;" | "&amp;D7182</f>
        <v>documentazione_amministrativa / documenti_protocollati | DOCUMENTO PROTOCOLLATO | DOCUMENTO PROTOCOLLATO</v>
      </c>
      <c r="Q7182" s="3" t="str">
        <f>VLOOKUP(P7182,'Classificazione UD'!A:B,2,FALSE)</f>
        <v>Protocollo</v>
      </c>
    </row>
    <row r="7183" spans="1:17" ht="15" customHeight="1" x14ac:dyDescent="0.25">
      <c r="A7183" s="30">
        <v>2012</v>
      </c>
      <c r="B7183" s="3" t="s">
        <v>36</v>
      </c>
      <c r="C7183" s="3" t="s">
        <v>50</v>
      </c>
      <c r="D7183" s="3" t="s">
        <v>50</v>
      </c>
      <c r="E7183" s="3">
        <v>6021</v>
      </c>
      <c r="F7183" s="3">
        <v>23888</v>
      </c>
      <c r="G7183" s="3">
        <v>23888</v>
      </c>
      <c r="H7183" s="3">
        <v>15106424937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 t="str">
        <f>B7183&amp;" | "&amp;C7183&amp;" | "&amp;D7183</f>
        <v>documentazione_amministrativa / documenti_protocollati | DOCUMENTO PROTOCOLLATO | DOCUMENTO PROTOCOLLATO</v>
      </c>
      <c r="Q7183" s="3" t="str">
        <f>VLOOKUP(P7183,'Classificazione UD'!A:B,2,FALSE)</f>
        <v>Protocollo</v>
      </c>
    </row>
    <row r="7184" spans="1:17" ht="15" customHeight="1" x14ac:dyDescent="0.25">
      <c r="A7184" s="30">
        <v>2013</v>
      </c>
      <c r="B7184" s="3" t="s">
        <v>36</v>
      </c>
      <c r="C7184" s="3" t="s">
        <v>50</v>
      </c>
      <c r="D7184" s="3" t="s">
        <v>50</v>
      </c>
      <c r="E7184" s="3">
        <v>14550</v>
      </c>
      <c r="F7184" s="3">
        <v>58474</v>
      </c>
      <c r="G7184" s="3">
        <v>58474</v>
      </c>
      <c r="H7184" s="3">
        <v>40632586063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 t="str">
        <f>B7184&amp;" | "&amp;C7184&amp;" | "&amp;D7184</f>
        <v>documentazione_amministrativa / documenti_protocollati | DOCUMENTO PROTOCOLLATO | DOCUMENTO PROTOCOLLATO</v>
      </c>
      <c r="Q7184" s="3" t="str">
        <f>VLOOKUP(P7184,'Classificazione UD'!A:B,2,FALSE)</f>
        <v>Protocollo</v>
      </c>
    </row>
    <row r="7185" spans="1:17" ht="15" customHeight="1" x14ac:dyDescent="0.25">
      <c r="A7185" s="30">
        <v>2014</v>
      </c>
      <c r="B7185" s="3" t="s">
        <v>36</v>
      </c>
      <c r="C7185" s="3" t="s">
        <v>50</v>
      </c>
      <c r="D7185" s="3" t="s">
        <v>50</v>
      </c>
      <c r="E7185" s="3">
        <v>39367</v>
      </c>
      <c r="F7185" s="3">
        <v>168166</v>
      </c>
      <c r="G7185" s="3">
        <v>168166</v>
      </c>
      <c r="H7185" s="3">
        <v>110639666609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 t="str">
        <f>B7185&amp;" | "&amp;C7185&amp;" | "&amp;D7185</f>
        <v>documentazione_amministrativa / documenti_protocollati | DOCUMENTO PROTOCOLLATO | DOCUMENTO PROTOCOLLATO</v>
      </c>
      <c r="Q7185" s="3" t="str">
        <f>VLOOKUP(P7185,'Classificazione UD'!A:B,2,FALSE)</f>
        <v>Protocollo</v>
      </c>
    </row>
    <row r="7186" spans="1:17" ht="15" customHeight="1" x14ac:dyDescent="0.25">
      <c r="A7186" s="30">
        <v>2015</v>
      </c>
      <c r="B7186" s="3" t="s">
        <v>36</v>
      </c>
      <c r="C7186" s="3" t="s">
        <v>50</v>
      </c>
      <c r="D7186" s="3" t="s">
        <v>50</v>
      </c>
      <c r="E7186" s="3">
        <v>67652</v>
      </c>
      <c r="F7186" s="3">
        <v>279325</v>
      </c>
      <c r="G7186" s="3">
        <v>279325</v>
      </c>
      <c r="H7186" s="3">
        <v>187565652719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 t="str">
        <f>B7186&amp;" | "&amp;C7186&amp;" | "&amp;D7186</f>
        <v>documentazione_amministrativa / documenti_protocollati | DOCUMENTO PROTOCOLLATO | DOCUMENTO PROTOCOLLATO</v>
      </c>
      <c r="Q7186" s="3" t="str">
        <f>VLOOKUP(P7186,'Classificazione UD'!A:B,2,FALSE)</f>
        <v>Protocollo</v>
      </c>
    </row>
    <row r="7187" spans="1:17" ht="15" customHeight="1" x14ac:dyDescent="0.25">
      <c r="A7187" s="30">
        <v>2016</v>
      </c>
      <c r="B7187" s="3" t="s">
        <v>36</v>
      </c>
      <c r="C7187" s="3" t="s">
        <v>50</v>
      </c>
      <c r="D7187" s="3" t="s">
        <v>50</v>
      </c>
      <c r="E7187" s="3">
        <v>220703</v>
      </c>
      <c r="F7187" s="3">
        <v>607072</v>
      </c>
      <c r="G7187" s="3">
        <v>607072</v>
      </c>
      <c r="H7187" s="3">
        <v>293809998904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 t="str">
        <f>B7187&amp;" | "&amp;C7187&amp;" | "&amp;D7187</f>
        <v>documentazione_amministrativa / documenti_protocollati | DOCUMENTO PROTOCOLLATO | DOCUMENTO PROTOCOLLATO</v>
      </c>
      <c r="Q7187" s="3" t="str">
        <f>VLOOKUP(P7187,'Classificazione UD'!A:B,2,FALSE)</f>
        <v>Protocollo</v>
      </c>
    </row>
    <row r="7188" spans="1:17" ht="15" customHeight="1" x14ac:dyDescent="0.25">
      <c r="A7188" s="30">
        <v>2013</v>
      </c>
      <c r="B7188" s="3" t="s">
        <v>33</v>
      </c>
      <c r="C7188" s="3" t="s">
        <v>34</v>
      </c>
      <c r="D7188" s="3" t="s">
        <v>34</v>
      </c>
      <c r="E7188" s="3">
        <v>12</v>
      </c>
      <c r="F7188" s="3">
        <v>36</v>
      </c>
      <c r="G7188" s="3">
        <v>36</v>
      </c>
      <c r="H7188" s="3">
        <v>44190917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 t="str">
        <f>B7188&amp;" | "&amp;C7188&amp;" | "&amp;D7188</f>
        <v>documentazione_amministrativa / contratti_accordi | CONTRATTO | CONTRATTO</v>
      </c>
      <c r="Q7188" s="3" t="str">
        <f>VLOOKUP(P7188,'Classificazione UD'!A:B,2,FALSE)</f>
        <v>Contratto</v>
      </c>
    </row>
    <row r="7189" spans="1:17" ht="15" customHeight="1" x14ac:dyDescent="0.25">
      <c r="A7189" s="30">
        <v>2013</v>
      </c>
      <c r="B7189" s="3" t="s">
        <v>33</v>
      </c>
      <c r="C7189" s="3" t="s">
        <v>113</v>
      </c>
      <c r="D7189" s="3" t="s">
        <v>113</v>
      </c>
      <c r="E7189" s="3">
        <v>6</v>
      </c>
      <c r="F7189" s="3">
        <v>12</v>
      </c>
      <c r="G7189" s="3">
        <v>13</v>
      </c>
      <c r="H7189" s="3">
        <v>2406461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 t="str">
        <f>B7189&amp;" | "&amp;C7189&amp;" | "&amp;D7189</f>
        <v>documentazione_amministrativa / contratti_accordi | SCRITTURA PRIVATA | SCRITTURA PRIVATA</v>
      </c>
      <c r="Q7189" s="3" t="str">
        <f>VLOOKUP(P7189,'Classificazione UD'!A:B,2,FALSE)</f>
        <v>Contratto</v>
      </c>
    </row>
    <row r="7190" spans="1:17" ht="15" customHeight="1" x14ac:dyDescent="0.25">
      <c r="A7190" s="30">
        <v>2014</v>
      </c>
      <c r="B7190" s="3" t="s">
        <v>33</v>
      </c>
      <c r="C7190" s="3" t="s">
        <v>34</v>
      </c>
      <c r="D7190" s="3" t="s">
        <v>34</v>
      </c>
      <c r="E7190" s="3">
        <v>16</v>
      </c>
      <c r="F7190" s="3">
        <v>47</v>
      </c>
      <c r="G7190" s="3">
        <v>47</v>
      </c>
      <c r="H7190" s="3">
        <v>35788013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 t="str">
        <f>B7190&amp;" | "&amp;C7190&amp;" | "&amp;D7190</f>
        <v>documentazione_amministrativa / contratti_accordi | CONTRATTO | CONTRATTO</v>
      </c>
      <c r="Q7190" s="3" t="str">
        <f>VLOOKUP(P7190,'Classificazione UD'!A:B,2,FALSE)</f>
        <v>Contratto</v>
      </c>
    </row>
    <row r="7191" spans="1:17" ht="15" customHeight="1" x14ac:dyDescent="0.25">
      <c r="A7191" s="30">
        <v>2014</v>
      </c>
      <c r="B7191" s="3" t="s">
        <v>33</v>
      </c>
      <c r="C7191" s="3" t="s">
        <v>113</v>
      </c>
      <c r="D7191" s="3" t="s">
        <v>113</v>
      </c>
      <c r="E7191" s="3">
        <v>1</v>
      </c>
      <c r="F7191" s="3">
        <v>3</v>
      </c>
      <c r="G7191" s="3">
        <v>3</v>
      </c>
      <c r="H7191" s="3">
        <v>431141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 t="str">
        <f>B7191&amp;" | "&amp;C7191&amp;" | "&amp;D7191</f>
        <v>documentazione_amministrativa / contratti_accordi | SCRITTURA PRIVATA | SCRITTURA PRIVATA</v>
      </c>
      <c r="Q7191" s="3" t="str">
        <f>VLOOKUP(P7191,'Classificazione UD'!A:B,2,FALSE)</f>
        <v>Contratto</v>
      </c>
    </row>
    <row r="7192" spans="1:17" ht="15" customHeight="1" x14ac:dyDescent="0.25">
      <c r="A7192" s="30">
        <v>2015</v>
      </c>
      <c r="B7192" s="3" t="s">
        <v>33</v>
      </c>
      <c r="C7192" s="3" t="s">
        <v>34</v>
      </c>
      <c r="D7192" s="3" t="s">
        <v>34</v>
      </c>
      <c r="E7192" s="3">
        <v>8</v>
      </c>
      <c r="F7192" s="3">
        <v>23</v>
      </c>
      <c r="G7192" s="3">
        <v>23</v>
      </c>
      <c r="H7192" s="3">
        <v>77037913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 t="str">
        <f>B7192&amp;" | "&amp;C7192&amp;" | "&amp;D7192</f>
        <v>documentazione_amministrativa / contratti_accordi | CONTRATTO | CONTRATTO</v>
      </c>
      <c r="Q7192" s="3" t="str">
        <f>VLOOKUP(P7192,'Classificazione UD'!A:B,2,FALSE)</f>
        <v>Contratto</v>
      </c>
    </row>
    <row r="7193" spans="1:17" ht="15" customHeight="1" x14ac:dyDescent="0.25">
      <c r="A7193" s="30">
        <v>2016</v>
      </c>
      <c r="B7193" s="3" t="s">
        <v>33</v>
      </c>
      <c r="C7193" s="3" t="s">
        <v>34</v>
      </c>
      <c r="D7193" s="3" t="s">
        <v>34</v>
      </c>
      <c r="E7193" s="3">
        <v>7</v>
      </c>
      <c r="F7193" s="3">
        <v>21</v>
      </c>
      <c r="G7193" s="3">
        <v>21</v>
      </c>
      <c r="H7193" s="3">
        <v>28851323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 t="str">
        <f>B7193&amp;" | "&amp;C7193&amp;" | "&amp;D7193</f>
        <v>documentazione_amministrativa / contratti_accordi | CONTRATTO | CONTRATTO</v>
      </c>
      <c r="Q7193" s="3" t="str">
        <f>VLOOKUP(P7193,'Classificazione UD'!A:B,2,FALSE)</f>
        <v>Contratto</v>
      </c>
    </row>
    <row r="7194" spans="1:17" ht="15" customHeight="1" x14ac:dyDescent="0.25">
      <c r="A7194" s="30">
        <v>2015</v>
      </c>
      <c r="B7194" s="3" t="s">
        <v>20</v>
      </c>
      <c r="C7194" s="3" t="s">
        <v>21</v>
      </c>
      <c r="D7194" s="3" t="s">
        <v>21</v>
      </c>
      <c r="E7194" s="3">
        <v>92</v>
      </c>
      <c r="F7194" s="3">
        <v>92</v>
      </c>
      <c r="G7194" s="3">
        <v>92</v>
      </c>
      <c r="H7194" s="3">
        <v>31989112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 t="str">
        <f>B7194&amp;" | "&amp;C7194&amp;" | "&amp;D7194</f>
        <v>documentazione_amministrativa / registri | REGISTRO GIORNALIERO | REGISTRO GIORNALIERO</v>
      </c>
      <c r="Q7194" s="3" t="str">
        <f>VLOOKUP(P7194,'Classificazione UD'!A:B,2,FALSE)</f>
        <v>RGP</v>
      </c>
    </row>
    <row r="7195" spans="1:17" ht="15" customHeight="1" x14ac:dyDescent="0.25">
      <c r="A7195" s="30">
        <v>2016</v>
      </c>
      <c r="B7195" s="3" t="s">
        <v>20</v>
      </c>
      <c r="C7195" s="3" t="s">
        <v>21</v>
      </c>
      <c r="D7195" s="3" t="s">
        <v>21</v>
      </c>
      <c r="E7195" s="3">
        <v>372</v>
      </c>
      <c r="F7195" s="3">
        <v>372</v>
      </c>
      <c r="G7195" s="3">
        <v>372</v>
      </c>
      <c r="H7195" s="3">
        <v>966501311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 t="str">
        <f>B7195&amp;" | "&amp;C7195&amp;" | "&amp;D7195</f>
        <v>documentazione_amministrativa / registri | REGISTRO GIORNALIERO | REGISTRO GIORNALIERO</v>
      </c>
      <c r="Q7195" s="3" t="str">
        <f>VLOOKUP(P7195,'Classificazione UD'!A:B,2,FALSE)</f>
        <v>RGP</v>
      </c>
    </row>
    <row r="7196" spans="1:17" ht="15" customHeight="1" x14ac:dyDescent="0.25">
      <c r="A7196" s="30">
        <v>2011</v>
      </c>
      <c r="B7196" s="3" t="s">
        <v>36</v>
      </c>
      <c r="C7196" s="3" t="s">
        <v>88</v>
      </c>
      <c r="D7196" s="3" t="s">
        <v>88</v>
      </c>
      <c r="E7196" s="3">
        <v>28</v>
      </c>
      <c r="F7196" s="3">
        <v>116</v>
      </c>
      <c r="G7196" s="3">
        <v>116</v>
      </c>
      <c r="H7196" s="3">
        <v>9312389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 t="str">
        <f>B7196&amp;" | "&amp;C7196&amp;" | "&amp;D7196</f>
        <v>documentazione_amministrativa / documenti_protocollati | PROTOCOLLO GENERALE | PROTOCOLLO GENERALE</v>
      </c>
      <c r="Q7196" s="3" t="str">
        <f>VLOOKUP(P7196,'Classificazione UD'!A:B,2,FALSE)</f>
        <v>Protocollo</v>
      </c>
    </row>
    <row r="7197" spans="1:17" ht="15" customHeight="1" x14ac:dyDescent="0.25">
      <c r="A7197" s="30">
        <v>2012</v>
      </c>
      <c r="B7197" s="3" t="s">
        <v>36</v>
      </c>
      <c r="C7197" s="3" t="s">
        <v>88</v>
      </c>
      <c r="D7197" s="3" t="s">
        <v>88</v>
      </c>
      <c r="E7197" s="3">
        <v>1115</v>
      </c>
      <c r="F7197" s="3">
        <v>3922</v>
      </c>
      <c r="G7197" s="3">
        <v>3922</v>
      </c>
      <c r="H7197" s="3">
        <v>963422278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 t="str">
        <f>B7197&amp;" | "&amp;C7197&amp;" | "&amp;D7197</f>
        <v>documentazione_amministrativa / documenti_protocollati | PROTOCOLLO GENERALE | PROTOCOLLO GENERALE</v>
      </c>
      <c r="Q7197" s="3" t="str">
        <f>VLOOKUP(P7197,'Classificazione UD'!A:B,2,FALSE)</f>
        <v>Protocollo</v>
      </c>
    </row>
    <row r="7198" spans="1:17" ht="15" customHeight="1" x14ac:dyDescent="0.25">
      <c r="A7198" s="30">
        <v>2013</v>
      </c>
      <c r="B7198" s="3" t="s">
        <v>36</v>
      </c>
      <c r="C7198" s="3" t="s">
        <v>88</v>
      </c>
      <c r="D7198" s="3" t="s">
        <v>88</v>
      </c>
      <c r="E7198" s="3">
        <v>1402</v>
      </c>
      <c r="F7198" s="3">
        <v>4262</v>
      </c>
      <c r="G7198" s="3">
        <v>4262</v>
      </c>
      <c r="H7198" s="3">
        <v>1279830484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 t="str">
        <f>B7198&amp;" | "&amp;C7198&amp;" | "&amp;D7198</f>
        <v>documentazione_amministrativa / documenti_protocollati | PROTOCOLLO GENERALE | PROTOCOLLO GENERALE</v>
      </c>
      <c r="Q7198" s="3" t="str">
        <f>VLOOKUP(P7198,'Classificazione UD'!A:B,2,FALSE)</f>
        <v>Protocollo</v>
      </c>
    </row>
    <row r="7199" spans="1:17" ht="15" customHeight="1" x14ac:dyDescent="0.25">
      <c r="A7199" s="30">
        <v>2014</v>
      </c>
      <c r="B7199" s="3" t="s">
        <v>36</v>
      </c>
      <c r="C7199" s="3" t="s">
        <v>88</v>
      </c>
      <c r="D7199" s="3" t="s">
        <v>88</v>
      </c>
      <c r="E7199" s="3">
        <v>1461</v>
      </c>
      <c r="F7199" s="3">
        <v>3499</v>
      </c>
      <c r="G7199" s="3">
        <v>3499</v>
      </c>
      <c r="H7199" s="3">
        <v>1552615006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 t="str">
        <f>B7199&amp;" | "&amp;C7199&amp;" | "&amp;D7199</f>
        <v>documentazione_amministrativa / documenti_protocollati | PROTOCOLLO GENERALE | PROTOCOLLO GENERALE</v>
      </c>
      <c r="Q7199" s="3" t="str">
        <f>VLOOKUP(P7199,'Classificazione UD'!A:B,2,FALSE)</f>
        <v>Protocollo</v>
      </c>
    </row>
    <row r="7200" spans="1:17" ht="15" customHeight="1" x14ac:dyDescent="0.25">
      <c r="A7200" s="30">
        <v>2015</v>
      </c>
      <c r="B7200" s="3" t="s">
        <v>36</v>
      </c>
      <c r="C7200" s="3" t="s">
        <v>88</v>
      </c>
      <c r="D7200" s="3" t="s">
        <v>88</v>
      </c>
      <c r="E7200" s="3">
        <v>776</v>
      </c>
      <c r="F7200" s="3">
        <v>1985</v>
      </c>
      <c r="G7200" s="3">
        <v>1985</v>
      </c>
      <c r="H7200" s="3">
        <v>935446610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 t="str">
        <f>B7200&amp;" | "&amp;C7200&amp;" | "&amp;D7200</f>
        <v>documentazione_amministrativa / documenti_protocollati | PROTOCOLLO GENERALE | PROTOCOLLO GENERALE</v>
      </c>
      <c r="Q7200" s="3" t="str">
        <f>VLOOKUP(P7200,'Classificazione UD'!A:B,2,FALSE)</f>
        <v>Protocollo</v>
      </c>
    </row>
    <row r="7201" spans="1:17" ht="15" customHeight="1" x14ac:dyDescent="0.25">
      <c r="A7201" s="30">
        <v>2016</v>
      </c>
      <c r="B7201" s="3" t="s">
        <v>36</v>
      </c>
      <c r="C7201" s="3" t="s">
        <v>88</v>
      </c>
      <c r="D7201" s="3" t="s">
        <v>88</v>
      </c>
      <c r="E7201" s="3">
        <v>3750</v>
      </c>
      <c r="F7201" s="3">
        <v>10346</v>
      </c>
      <c r="G7201" s="3">
        <v>10346</v>
      </c>
      <c r="H7201" s="3">
        <v>3720309900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 t="str">
        <f>B7201&amp;" | "&amp;C7201&amp;" | "&amp;D7201</f>
        <v>documentazione_amministrativa / documenti_protocollati | PROTOCOLLO GENERALE | PROTOCOLLO GENERALE</v>
      </c>
      <c r="Q7201" s="3" t="str">
        <f>VLOOKUP(P7201,'Classificazione UD'!A:B,2,FALSE)</f>
        <v>Protocollo</v>
      </c>
    </row>
    <row r="7202" spans="1:17" ht="15" customHeight="1" x14ac:dyDescent="0.25">
      <c r="A7202" s="30">
        <v>2013</v>
      </c>
      <c r="B7202" s="3" t="s">
        <v>33</v>
      </c>
      <c r="C7202" s="3" t="s">
        <v>231</v>
      </c>
      <c r="D7202" s="3" t="s">
        <v>231</v>
      </c>
      <c r="E7202" s="3">
        <v>1</v>
      </c>
      <c r="F7202" s="3">
        <v>1</v>
      </c>
      <c r="G7202" s="3">
        <v>1</v>
      </c>
      <c r="H7202" s="3">
        <v>85644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 t="str">
        <f>B7202&amp;" | "&amp;C7202&amp;" | "&amp;D7202</f>
        <v>documentazione_amministrativa / contratti_accordi | CONVENZIONE | CONVENZIONE</v>
      </c>
      <c r="Q7202" s="3" t="str">
        <f>VLOOKUP(P7202,'Classificazione UD'!A:B,2,FALSE)</f>
        <v>Contratto</v>
      </c>
    </row>
    <row r="7203" spans="1:17" ht="15" customHeight="1" x14ac:dyDescent="0.25">
      <c r="A7203" s="30">
        <v>2014</v>
      </c>
      <c r="B7203" s="3" t="s">
        <v>33</v>
      </c>
      <c r="C7203" s="3" t="s">
        <v>231</v>
      </c>
      <c r="D7203" s="3" t="s">
        <v>231</v>
      </c>
      <c r="E7203" s="3">
        <v>13</v>
      </c>
      <c r="F7203" s="3">
        <v>19</v>
      </c>
      <c r="G7203" s="3">
        <v>19</v>
      </c>
      <c r="H7203" s="3">
        <v>7380988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 t="str">
        <f>B7203&amp;" | "&amp;C7203&amp;" | "&amp;D7203</f>
        <v>documentazione_amministrativa / contratti_accordi | CONVENZIONE | CONVENZIONE</v>
      </c>
      <c r="Q7203" s="3" t="str">
        <f>VLOOKUP(P7203,'Classificazione UD'!A:B,2,FALSE)</f>
        <v>Contratto</v>
      </c>
    </row>
    <row r="7204" spans="1:17" ht="15" customHeight="1" x14ac:dyDescent="0.25">
      <c r="A7204" s="30">
        <v>2015</v>
      </c>
      <c r="B7204" s="3" t="s">
        <v>33</v>
      </c>
      <c r="C7204" s="3" t="s">
        <v>231</v>
      </c>
      <c r="D7204" s="3" t="s">
        <v>231</v>
      </c>
      <c r="E7204" s="3">
        <v>7</v>
      </c>
      <c r="F7204" s="3">
        <v>14</v>
      </c>
      <c r="G7204" s="3">
        <v>14</v>
      </c>
      <c r="H7204" s="3">
        <v>720564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 t="str">
        <f>B7204&amp;" | "&amp;C7204&amp;" | "&amp;D7204</f>
        <v>documentazione_amministrativa / contratti_accordi | CONVENZIONE | CONVENZIONE</v>
      </c>
      <c r="Q7204" s="3" t="str">
        <f>VLOOKUP(P7204,'Classificazione UD'!A:B,2,FALSE)</f>
        <v>Contratto</v>
      </c>
    </row>
    <row r="7205" spans="1:17" ht="15" customHeight="1" x14ac:dyDescent="0.25">
      <c r="A7205" s="30">
        <v>2016</v>
      </c>
      <c r="B7205" s="3" t="s">
        <v>33</v>
      </c>
      <c r="C7205" s="3" t="s">
        <v>231</v>
      </c>
      <c r="D7205" s="3" t="s">
        <v>231</v>
      </c>
      <c r="E7205" s="3">
        <v>1</v>
      </c>
      <c r="F7205" s="3">
        <v>2</v>
      </c>
      <c r="G7205" s="3">
        <v>2</v>
      </c>
      <c r="H7205" s="3">
        <v>415153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 t="str">
        <f>B7205&amp;" | "&amp;C7205&amp;" | "&amp;D7205</f>
        <v>documentazione_amministrativa / contratti_accordi | CONVENZIONE | CONVENZIONE</v>
      </c>
      <c r="Q7205" s="3" t="str">
        <f>VLOOKUP(P7205,'Classificazione UD'!A:B,2,FALSE)</f>
        <v>Contratto</v>
      </c>
    </row>
    <row r="7206" spans="1:17" ht="15" customHeight="1" x14ac:dyDescent="0.25">
      <c r="A7206" s="30">
        <v>2016</v>
      </c>
      <c r="B7206" s="3" t="s">
        <v>48</v>
      </c>
      <c r="C7206" s="3" t="s">
        <v>232</v>
      </c>
      <c r="D7206" s="3" t="s">
        <v>232</v>
      </c>
      <c r="E7206" s="3">
        <v>503</v>
      </c>
      <c r="F7206" s="3">
        <v>585</v>
      </c>
      <c r="G7206" s="3">
        <v>585</v>
      </c>
      <c r="H7206" s="3">
        <v>240724195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 t="str">
        <f>B7206&amp;" | "&amp;C7206&amp;" | "&amp;D7206</f>
        <v>documentazione_amministrativa / determinazioni | ATTO DEL DIRIGENTE | ATTO DEL DIRIGENTE</v>
      </c>
      <c r="Q7206" s="3" t="str">
        <f>VLOOKUP(P7206,'Classificazione UD'!A:B,2,FALSE)</f>
        <v>Amministrativo</v>
      </c>
    </row>
    <row r="7207" spans="1:17" ht="15" customHeight="1" x14ac:dyDescent="0.25">
      <c r="A7207" s="30">
        <v>2013</v>
      </c>
      <c r="B7207" s="3" t="s">
        <v>36</v>
      </c>
      <c r="C7207" s="3" t="s">
        <v>233</v>
      </c>
      <c r="D7207" s="3" t="s">
        <v>233</v>
      </c>
      <c r="E7207" s="3">
        <v>70</v>
      </c>
      <c r="F7207" s="3">
        <v>140</v>
      </c>
      <c r="G7207" s="3">
        <v>140</v>
      </c>
      <c r="H7207" s="3">
        <v>5304721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 t="str">
        <f>B7207&amp;" | "&amp;C7207&amp;" | "&amp;D7207</f>
        <v>documentazione_amministrativa / documenti_protocollati | DOCUMENTO UNICO REGOLARITÀ CONTRIBUTIVA | DOCUMENTO UNICO REGOLARITÀ CONTRIBUTIVA</v>
      </c>
      <c r="Q7207" s="3" t="str">
        <f>VLOOKUP(P7207,'Classificazione UD'!A:B,2,FALSE)</f>
        <v>Amministrativo</v>
      </c>
    </row>
    <row r="7208" spans="1:17" ht="15" customHeight="1" x14ac:dyDescent="0.25">
      <c r="A7208" s="30">
        <v>2014</v>
      </c>
      <c r="B7208" s="3" t="s">
        <v>36</v>
      </c>
      <c r="C7208" s="3" t="s">
        <v>233</v>
      </c>
      <c r="D7208" s="3" t="s">
        <v>233</v>
      </c>
      <c r="E7208" s="3">
        <v>35</v>
      </c>
      <c r="F7208" s="3">
        <v>70</v>
      </c>
      <c r="G7208" s="3">
        <v>70</v>
      </c>
      <c r="H7208" s="3">
        <v>2623259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 t="str">
        <f>B7208&amp;" | "&amp;C7208&amp;" | "&amp;D7208</f>
        <v>documentazione_amministrativa / documenti_protocollati | DOCUMENTO UNICO REGOLARITÀ CONTRIBUTIVA | DOCUMENTO UNICO REGOLARITÀ CONTRIBUTIVA</v>
      </c>
      <c r="Q7208" s="3" t="str">
        <f>VLOOKUP(P7208,'Classificazione UD'!A:B,2,FALSE)</f>
        <v>Amministrativo</v>
      </c>
    </row>
    <row r="7209" spans="1:17" ht="15" customHeight="1" x14ac:dyDescent="0.25">
      <c r="A7209" s="30">
        <v>2015</v>
      </c>
      <c r="B7209" s="3" t="s">
        <v>36</v>
      </c>
      <c r="C7209" s="3" t="s">
        <v>233</v>
      </c>
      <c r="D7209" s="3" t="s">
        <v>233</v>
      </c>
      <c r="E7209" s="3">
        <v>49</v>
      </c>
      <c r="F7209" s="3">
        <v>98</v>
      </c>
      <c r="G7209" s="3">
        <v>98</v>
      </c>
      <c r="H7209" s="3">
        <v>3699786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 t="str">
        <f>B7209&amp;" | "&amp;C7209&amp;" | "&amp;D7209</f>
        <v>documentazione_amministrativa / documenti_protocollati | DOCUMENTO UNICO REGOLARITÀ CONTRIBUTIVA | DOCUMENTO UNICO REGOLARITÀ CONTRIBUTIVA</v>
      </c>
      <c r="Q7209" s="3" t="str">
        <f>VLOOKUP(P7209,'Classificazione UD'!A:B,2,FALSE)</f>
        <v>Amministrativo</v>
      </c>
    </row>
    <row r="7210" spans="1:17" ht="15" customHeight="1" x14ac:dyDescent="0.25">
      <c r="A7210" s="30">
        <v>2006</v>
      </c>
      <c r="B7210" s="3" t="s">
        <v>17</v>
      </c>
      <c r="C7210" s="3" t="s">
        <v>57</v>
      </c>
      <c r="D7210" s="3" t="s">
        <v>57</v>
      </c>
      <c r="E7210" s="3">
        <v>485</v>
      </c>
      <c r="F7210" s="3">
        <v>64696</v>
      </c>
      <c r="G7210" s="3">
        <v>65181</v>
      </c>
      <c r="H7210" s="3">
        <v>1170682661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 t="str">
        <f>B7210&amp;" | "&amp;C7210&amp;" | "&amp;D7210</f>
        <v>documentazione_amministrativa / documentazione_contabile | FLUSSO ORDINATIVI | FLUSSO ORDINATIVI</v>
      </c>
      <c r="Q7210" s="3" t="str">
        <f>VLOOKUP(P7210,'Classificazione UD'!A:B,2,FALSE)</f>
        <v>Ordinativo</v>
      </c>
    </row>
    <row r="7211" spans="1:17" ht="15" customHeight="1" x14ac:dyDescent="0.25">
      <c r="A7211" s="30">
        <v>2007</v>
      </c>
      <c r="B7211" s="3" t="s">
        <v>17</v>
      </c>
      <c r="C7211" s="3" t="s">
        <v>57</v>
      </c>
      <c r="D7211" s="3" t="s">
        <v>57</v>
      </c>
      <c r="E7211" s="3">
        <v>623</v>
      </c>
      <c r="F7211" s="3">
        <v>73512</v>
      </c>
      <c r="G7211" s="3">
        <v>74135</v>
      </c>
      <c r="H7211" s="3">
        <v>1423861501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 t="str">
        <f>B7211&amp;" | "&amp;C7211&amp;" | "&amp;D7211</f>
        <v>documentazione_amministrativa / documentazione_contabile | FLUSSO ORDINATIVI | FLUSSO ORDINATIVI</v>
      </c>
      <c r="Q7211" s="3" t="str">
        <f>VLOOKUP(P7211,'Classificazione UD'!A:B,2,FALSE)</f>
        <v>Ordinativo</v>
      </c>
    </row>
    <row r="7212" spans="1:17" ht="15" customHeight="1" x14ac:dyDescent="0.25">
      <c r="A7212" s="30">
        <v>2008</v>
      </c>
      <c r="B7212" s="3" t="s">
        <v>17</v>
      </c>
      <c r="C7212" s="3" t="s">
        <v>57</v>
      </c>
      <c r="D7212" s="3" t="s">
        <v>57</v>
      </c>
      <c r="E7212" s="3">
        <v>618</v>
      </c>
      <c r="F7212" s="3">
        <v>71297</v>
      </c>
      <c r="G7212" s="3">
        <v>71915</v>
      </c>
      <c r="H7212" s="3">
        <v>1319949455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 t="str">
        <f>B7212&amp;" | "&amp;C7212&amp;" | "&amp;D7212</f>
        <v>documentazione_amministrativa / documentazione_contabile | FLUSSO ORDINATIVI | FLUSSO ORDINATIVI</v>
      </c>
      <c r="Q7212" s="3" t="str">
        <f>VLOOKUP(P7212,'Classificazione UD'!A:B,2,FALSE)</f>
        <v>Ordinativo</v>
      </c>
    </row>
    <row r="7213" spans="1:17" ht="15" customHeight="1" x14ac:dyDescent="0.25">
      <c r="A7213" s="30">
        <v>2009</v>
      </c>
      <c r="B7213" s="3" t="s">
        <v>17</v>
      </c>
      <c r="C7213" s="3" t="s">
        <v>57</v>
      </c>
      <c r="D7213" s="3" t="s">
        <v>57</v>
      </c>
      <c r="E7213" s="3">
        <v>481</v>
      </c>
      <c r="F7213" s="3">
        <v>85195</v>
      </c>
      <c r="G7213" s="3">
        <v>85676</v>
      </c>
      <c r="H7213" s="3">
        <v>1655416473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 t="str">
        <f>B7213&amp;" | "&amp;C7213&amp;" | "&amp;D7213</f>
        <v>documentazione_amministrativa / documentazione_contabile | FLUSSO ORDINATIVI | FLUSSO ORDINATIVI</v>
      </c>
      <c r="Q7213" s="3" t="str">
        <f>VLOOKUP(P7213,'Classificazione UD'!A:B,2,FALSE)</f>
        <v>Ordinativo</v>
      </c>
    </row>
    <row r="7214" spans="1:17" ht="15" customHeight="1" x14ac:dyDescent="0.25">
      <c r="A7214" s="30">
        <v>2010</v>
      </c>
      <c r="B7214" s="3" t="s">
        <v>17</v>
      </c>
      <c r="C7214" s="3" t="s">
        <v>57</v>
      </c>
      <c r="D7214" s="3" t="s">
        <v>57</v>
      </c>
      <c r="E7214" s="3">
        <v>556</v>
      </c>
      <c r="F7214" s="3">
        <v>106459</v>
      </c>
      <c r="G7214" s="3">
        <v>107012</v>
      </c>
      <c r="H7214" s="3">
        <v>2124937652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 t="str">
        <f>B7214&amp;" | "&amp;C7214&amp;" | "&amp;D7214</f>
        <v>documentazione_amministrativa / documentazione_contabile | FLUSSO ORDINATIVI | FLUSSO ORDINATIVI</v>
      </c>
      <c r="Q7214" s="3" t="str">
        <f>VLOOKUP(P7214,'Classificazione UD'!A:B,2,FALSE)</f>
        <v>Ordinativo</v>
      </c>
    </row>
    <row r="7215" spans="1:17" ht="15" customHeight="1" x14ac:dyDescent="0.25">
      <c r="A7215" s="30">
        <v>2011</v>
      </c>
      <c r="B7215" s="3" t="s">
        <v>17</v>
      </c>
      <c r="C7215" s="3" t="s">
        <v>57</v>
      </c>
      <c r="D7215" s="3" t="s">
        <v>57</v>
      </c>
      <c r="E7215" s="3">
        <v>577</v>
      </c>
      <c r="F7215" s="3">
        <v>107551</v>
      </c>
      <c r="G7215" s="3">
        <v>108128</v>
      </c>
      <c r="H7215" s="3">
        <v>2270152918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 t="str">
        <f>B7215&amp;" | "&amp;C7215&amp;" | "&amp;D7215</f>
        <v>documentazione_amministrativa / documentazione_contabile | FLUSSO ORDINATIVI | FLUSSO ORDINATIVI</v>
      </c>
      <c r="Q7215" s="3" t="str">
        <f>VLOOKUP(P7215,'Classificazione UD'!A:B,2,FALSE)</f>
        <v>Ordinativo</v>
      </c>
    </row>
    <row r="7216" spans="1:17" ht="15" customHeight="1" x14ac:dyDescent="0.25">
      <c r="A7216" s="30">
        <v>2012</v>
      </c>
      <c r="B7216" s="3" t="s">
        <v>17</v>
      </c>
      <c r="C7216" s="3" t="s">
        <v>57</v>
      </c>
      <c r="D7216" s="3" t="s">
        <v>57</v>
      </c>
      <c r="E7216" s="3">
        <v>560</v>
      </c>
      <c r="F7216" s="3">
        <v>116813</v>
      </c>
      <c r="G7216" s="3">
        <v>117373</v>
      </c>
      <c r="H7216" s="3">
        <v>2496460157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 t="str">
        <f>B7216&amp;" | "&amp;C7216&amp;" | "&amp;D7216</f>
        <v>documentazione_amministrativa / documentazione_contabile | FLUSSO ORDINATIVI | FLUSSO ORDINATIVI</v>
      </c>
      <c r="Q7216" s="3" t="str">
        <f>VLOOKUP(P7216,'Classificazione UD'!A:B,2,FALSE)</f>
        <v>Ordinativo</v>
      </c>
    </row>
    <row r="7217" spans="1:17" ht="15" customHeight="1" x14ac:dyDescent="0.25">
      <c r="A7217" s="30">
        <v>2006</v>
      </c>
      <c r="B7217" s="3" t="s">
        <v>17</v>
      </c>
      <c r="C7217" s="3" t="s">
        <v>150</v>
      </c>
      <c r="D7217" s="3" t="s">
        <v>150</v>
      </c>
      <c r="E7217" s="3">
        <v>61</v>
      </c>
      <c r="F7217" s="3">
        <v>61</v>
      </c>
      <c r="G7217" s="3">
        <v>61</v>
      </c>
      <c r="H7217" s="3">
        <v>653666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 t="str">
        <f>B7217&amp;" | "&amp;C7217&amp;" | "&amp;D7217</f>
        <v>documentazione_amministrativa / documentazione_contabile | FLUSSO PROVVISORI DI INCASSO | FLUSSO PROVVISORI DI INCASSO</v>
      </c>
      <c r="Q7217" s="3" t="str">
        <f>VLOOKUP(P7217,'Classificazione UD'!A:B,2,FALSE)</f>
        <v>Ordinativo</v>
      </c>
    </row>
    <row r="7218" spans="1:17" ht="15" customHeight="1" x14ac:dyDescent="0.25">
      <c r="A7218" s="30">
        <v>2007</v>
      </c>
      <c r="B7218" s="3" t="s">
        <v>17</v>
      </c>
      <c r="C7218" s="3" t="s">
        <v>150</v>
      </c>
      <c r="D7218" s="3" t="s">
        <v>150</v>
      </c>
      <c r="E7218" s="3">
        <v>146</v>
      </c>
      <c r="F7218" s="3">
        <v>146</v>
      </c>
      <c r="G7218" s="3">
        <v>146</v>
      </c>
      <c r="H7218" s="3">
        <v>1434250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 t="str">
        <f>B7218&amp;" | "&amp;C7218&amp;" | "&amp;D7218</f>
        <v>documentazione_amministrativa / documentazione_contabile | FLUSSO PROVVISORI DI INCASSO | FLUSSO PROVVISORI DI INCASSO</v>
      </c>
      <c r="Q7218" s="3" t="str">
        <f>VLOOKUP(P7218,'Classificazione UD'!A:B,2,FALSE)</f>
        <v>Ordinativo</v>
      </c>
    </row>
    <row r="7219" spans="1:17" ht="15" customHeight="1" x14ac:dyDescent="0.25">
      <c r="A7219" s="30">
        <v>2008</v>
      </c>
      <c r="B7219" s="3" t="s">
        <v>17</v>
      </c>
      <c r="C7219" s="3" t="s">
        <v>150</v>
      </c>
      <c r="D7219" s="3" t="s">
        <v>150</v>
      </c>
      <c r="E7219" s="3">
        <v>149</v>
      </c>
      <c r="F7219" s="3">
        <v>149</v>
      </c>
      <c r="G7219" s="3">
        <v>149</v>
      </c>
      <c r="H7219" s="3">
        <v>1526705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 t="str">
        <f>B7219&amp;" | "&amp;C7219&amp;" | "&amp;D7219</f>
        <v>documentazione_amministrativa / documentazione_contabile | FLUSSO PROVVISORI DI INCASSO | FLUSSO PROVVISORI DI INCASSO</v>
      </c>
      <c r="Q7219" s="3" t="str">
        <f>VLOOKUP(P7219,'Classificazione UD'!A:B,2,FALSE)</f>
        <v>Ordinativo</v>
      </c>
    </row>
    <row r="7220" spans="1:17" ht="15" customHeight="1" x14ac:dyDescent="0.25">
      <c r="A7220" s="30">
        <v>2009</v>
      </c>
      <c r="B7220" s="3" t="s">
        <v>17</v>
      </c>
      <c r="C7220" s="3" t="s">
        <v>150</v>
      </c>
      <c r="D7220" s="3" t="s">
        <v>150</v>
      </c>
      <c r="E7220" s="3">
        <v>140</v>
      </c>
      <c r="F7220" s="3">
        <v>140</v>
      </c>
      <c r="G7220" s="3">
        <v>140</v>
      </c>
      <c r="H7220" s="3">
        <v>1540533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 t="str">
        <f>B7220&amp;" | "&amp;C7220&amp;" | "&amp;D7220</f>
        <v>documentazione_amministrativa / documentazione_contabile | FLUSSO PROVVISORI DI INCASSO | FLUSSO PROVVISORI DI INCASSO</v>
      </c>
      <c r="Q7220" s="3" t="str">
        <f>VLOOKUP(P7220,'Classificazione UD'!A:B,2,FALSE)</f>
        <v>Ordinativo</v>
      </c>
    </row>
    <row r="7221" spans="1:17" ht="15" customHeight="1" x14ac:dyDescent="0.25">
      <c r="A7221" s="30">
        <v>2010</v>
      </c>
      <c r="B7221" s="3" t="s">
        <v>17</v>
      </c>
      <c r="C7221" s="3" t="s">
        <v>150</v>
      </c>
      <c r="D7221" s="3" t="s">
        <v>150</v>
      </c>
      <c r="E7221" s="3">
        <v>151</v>
      </c>
      <c r="F7221" s="3">
        <v>151</v>
      </c>
      <c r="G7221" s="3">
        <v>151</v>
      </c>
      <c r="H7221" s="3">
        <v>1683268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 t="str">
        <f>B7221&amp;" | "&amp;C7221&amp;" | "&amp;D7221</f>
        <v>documentazione_amministrativa / documentazione_contabile | FLUSSO PROVVISORI DI INCASSO | FLUSSO PROVVISORI DI INCASSO</v>
      </c>
      <c r="Q7221" s="3" t="str">
        <f>VLOOKUP(P7221,'Classificazione UD'!A:B,2,FALSE)</f>
        <v>Ordinativo</v>
      </c>
    </row>
    <row r="7222" spans="1:17" ht="15" customHeight="1" x14ac:dyDescent="0.25">
      <c r="A7222" s="30">
        <v>2011</v>
      </c>
      <c r="B7222" s="3" t="s">
        <v>17</v>
      </c>
      <c r="C7222" s="3" t="s">
        <v>150</v>
      </c>
      <c r="D7222" s="3" t="s">
        <v>150</v>
      </c>
      <c r="E7222" s="3">
        <v>172</v>
      </c>
      <c r="F7222" s="3">
        <v>172</v>
      </c>
      <c r="G7222" s="3">
        <v>172</v>
      </c>
      <c r="H7222" s="3">
        <v>1722032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 t="str">
        <f>B7222&amp;" | "&amp;C7222&amp;" | "&amp;D7222</f>
        <v>documentazione_amministrativa / documentazione_contabile | FLUSSO PROVVISORI DI INCASSO | FLUSSO PROVVISORI DI INCASSO</v>
      </c>
      <c r="Q7222" s="3" t="str">
        <f>VLOOKUP(P7222,'Classificazione UD'!A:B,2,FALSE)</f>
        <v>Ordinativo</v>
      </c>
    </row>
    <row r="7223" spans="1:17" ht="15" customHeight="1" x14ac:dyDescent="0.25">
      <c r="A7223" s="30">
        <v>2012</v>
      </c>
      <c r="B7223" s="3" t="s">
        <v>17</v>
      </c>
      <c r="C7223" s="3" t="s">
        <v>150</v>
      </c>
      <c r="D7223" s="3" t="s">
        <v>150</v>
      </c>
      <c r="E7223" s="3">
        <v>168</v>
      </c>
      <c r="F7223" s="3">
        <v>168</v>
      </c>
      <c r="G7223" s="3">
        <v>168</v>
      </c>
      <c r="H7223" s="3">
        <v>1886103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 t="str">
        <f>B7223&amp;" | "&amp;C7223&amp;" | "&amp;D7223</f>
        <v>documentazione_amministrativa / documentazione_contabile | FLUSSO PROVVISORI DI INCASSO | FLUSSO PROVVISORI DI INCASSO</v>
      </c>
      <c r="Q7223" s="3" t="str">
        <f>VLOOKUP(P7223,'Classificazione UD'!A:B,2,FALSE)</f>
        <v>Ordinativo</v>
      </c>
    </row>
    <row r="7224" spans="1:17" ht="15" customHeight="1" x14ac:dyDescent="0.25">
      <c r="A7224" s="30">
        <v>2006</v>
      </c>
      <c r="B7224" s="3" t="s">
        <v>17</v>
      </c>
      <c r="C7224" s="3" t="s">
        <v>151</v>
      </c>
      <c r="D7224" s="3" t="s">
        <v>151</v>
      </c>
      <c r="E7224" s="3">
        <v>6</v>
      </c>
      <c r="F7224" s="3">
        <v>6</v>
      </c>
      <c r="G7224" s="3">
        <v>6</v>
      </c>
      <c r="H7224" s="3">
        <v>29851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 t="str">
        <f>B7224&amp;" | "&amp;C7224&amp;" | "&amp;D7224</f>
        <v>documentazione_amministrativa / documentazione_contabile | FLUSSO PROVVISORI DI PAGAMENTO | FLUSSO PROVVISORI DI PAGAMENTO</v>
      </c>
      <c r="Q7224" s="3" t="str">
        <f>VLOOKUP(P7224,'Classificazione UD'!A:B,2,FALSE)</f>
        <v>Ordinativo</v>
      </c>
    </row>
    <row r="7225" spans="1:17" ht="15" customHeight="1" x14ac:dyDescent="0.25">
      <c r="A7225" s="30">
        <v>2007</v>
      </c>
      <c r="B7225" s="3" t="s">
        <v>17</v>
      </c>
      <c r="C7225" s="3" t="s">
        <v>151</v>
      </c>
      <c r="D7225" s="3" t="s">
        <v>151</v>
      </c>
      <c r="E7225" s="3">
        <v>7</v>
      </c>
      <c r="F7225" s="3">
        <v>7</v>
      </c>
      <c r="G7225" s="3">
        <v>7</v>
      </c>
      <c r="H7225" s="3">
        <v>34453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 t="str">
        <f>B7225&amp;" | "&amp;C7225&amp;" | "&amp;D7225</f>
        <v>documentazione_amministrativa / documentazione_contabile | FLUSSO PROVVISORI DI PAGAMENTO | FLUSSO PROVVISORI DI PAGAMENTO</v>
      </c>
      <c r="Q7225" s="3" t="str">
        <f>VLOOKUP(P7225,'Classificazione UD'!A:B,2,FALSE)</f>
        <v>Ordinativo</v>
      </c>
    </row>
    <row r="7226" spans="1:17" ht="15" customHeight="1" x14ac:dyDescent="0.25">
      <c r="A7226" s="30">
        <v>2008</v>
      </c>
      <c r="B7226" s="3" t="s">
        <v>17</v>
      </c>
      <c r="C7226" s="3" t="s">
        <v>151</v>
      </c>
      <c r="D7226" s="3" t="s">
        <v>151</v>
      </c>
      <c r="E7226" s="3">
        <v>8</v>
      </c>
      <c r="F7226" s="3">
        <v>8</v>
      </c>
      <c r="G7226" s="3">
        <v>8</v>
      </c>
      <c r="H7226" s="3">
        <v>41505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 t="str">
        <f>B7226&amp;" | "&amp;C7226&amp;" | "&amp;D7226</f>
        <v>documentazione_amministrativa / documentazione_contabile | FLUSSO PROVVISORI DI PAGAMENTO | FLUSSO PROVVISORI DI PAGAMENTO</v>
      </c>
      <c r="Q7226" s="3" t="str">
        <f>VLOOKUP(P7226,'Classificazione UD'!A:B,2,FALSE)</f>
        <v>Ordinativo</v>
      </c>
    </row>
    <row r="7227" spans="1:17" ht="15" customHeight="1" x14ac:dyDescent="0.25">
      <c r="A7227" s="30">
        <v>2009</v>
      </c>
      <c r="B7227" s="3" t="s">
        <v>17</v>
      </c>
      <c r="C7227" s="3" t="s">
        <v>151</v>
      </c>
      <c r="D7227" s="3" t="s">
        <v>151</v>
      </c>
      <c r="E7227" s="3">
        <v>8</v>
      </c>
      <c r="F7227" s="3">
        <v>8</v>
      </c>
      <c r="G7227" s="3">
        <v>8</v>
      </c>
      <c r="H7227" s="3">
        <v>45835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 t="str">
        <f>B7227&amp;" | "&amp;C7227&amp;" | "&amp;D7227</f>
        <v>documentazione_amministrativa / documentazione_contabile | FLUSSO PROVVISORI DI PAGAMENTO | FLUSSO PROVVISORI DI PAGAMENTO</v>
      </c>
      <c r="Q7227" s="3" t="str">
        <f>VLOOKUP(P7227,'Classificazione UD'!A:B,2,FALSE)</f>
        <v>Ordinativo</v>
      </c>
    </row>
    <row r="7228" spans="1:17" ht="15" customHeight="1" x14ac:dyDescent="0.25">
      <c r="A7228" s="30">
        <v>2010</v>
      </c>
      <c r="B7228" s="3" t="s">
        <v>17</v>
      </c>
      <c r="C7228" s="3" t="s">
        <v>151</v>
      </c>
      <c r="D7228" s="3" t="s">
        <v>151</v>
      </c>
      <c r="E7228" s="3">
        <v>3</v>
      </c>
      <c r="F7228" s="3">
        <v>3</v>
      </c>
      <c r="G7228" s="3">
        <v>3</v>
      </c>
      <c r="H7228" s="3">
        <v>13074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 t="str">
        <f>B7228&amp;" | "&amp;C7228&amp;" | "&amp;D7228</f>
        <v>documentazione_amministrativa / documentazione_contabile | FLUSSO PROVVISORI DI PAGAMENTO | FLUSSO PROVVISORI DI PAGAMENTO</v>
      </c>
      <c r="Q7228" s="3" t="str">
        <f>VLOOKUP(P7228,'Classificazione UD'!A:B,2,FALSE)</f>
        <v>Ordinativo</v>
      </c>
    </row>
    <row r="7229" spans="1:17" ht="15" customHeight="1" x14ac:dyDescent="0.25">
      <c r="A7229" s="30">
        <v>2011</v>
      </c>
      <c r="B7229" s="3" t="s">
        <v>17</v>
      </c>
      <c r="C7229" s="3" t="s">
        <v>151</v>
      </c>
      <c r="D7229" s="3" t="s">
        <v>151</v>
      </c>
      <c r="E7229" s="3">
        <v>6</v>
      </c>
      <c r="F7229" s="3">
        <v>6</v>
      </c>
      <c r="G7229" s="3">
        <v>6</v>
      </c>
      <c r="H7229" s="3">
        <v>29676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 t="str">
        <f>B7229&amp;" | "&amp;C7229&amp;" | "&amp;D7229</f>
        <v>documentazione_amministrativa / documentazione_contabile | FLUSSO PROVVISORI DI PAGAMENTO | FLUSSO PROVVISORI DI PAGAMENTO</v>
      </c>
      <c r="Q7229" s="3" t="str">
        <f>VLOOKUP(P7229,'Classificazione UD'!A:B,2,FALSE)</f>
        <v>Ordinativo</v>
      </c>
    </row>
    <row r="7230" spans="1:17" ht="15" customHeight="1" x14ac:dyDescent="0.25">
      <c r="A7230" s="30">
        <v>2012</v>
      </c>
      <c r="B7230" s="3" t="s">
        <v>17</v>
      </c>
      <c r="C7230" s="3" t="s">
        <v>151</v>
      </c>
      <c r="D7230" s="3" t="s">
        <v>151</v>
      </c>
      <c r="E7230" s="3">
        <v>1</v>
      </c>
      <c r="F7230" s="3">
        <v>1</v>
      </c>
      <c r="G7230" s="3">
        <v>1</v>
      </c>
      <c r="H7230" s="3">
        <v>31977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 t="str">
        <f>B7230&amp;" | "&amp;C7230&amp;" | "&amp;D7230</f>
        <v>documentazione_amministrativa / documentazione_contabile | FLUSSO PROVVISORI DI PAGAMENTO | FLUSSO PROVVISORI DI PAGAMENTO</v>
      </c>
      <c r="Q7230" s="3" t="str">
        <f>VLOOKUP(P7230,'Classificazione UD'!A:B,2,FALSE)</f>
        <v>Ordinativo</v>
      </c>
    </row>
    <row r="7231" spans="1:17" ht="15" customHeight="1" x14ac:dyDescent="0.25">
      <c r="A7231" s="30">
        <v>2014</v>
      </c>
      <c r="B7231" s="3" t="s">
        <v>23</v>
      </c>
      <c r="C7231" s="3" t="s">
        <v>24</v>
      </c>
      <c r="D7231" s="3" t="s">
        <v>24</v>
      </c>
      <c r="E7231" s="3">
        <v>15</v>
      </c>
      <c r="F7231" s="3">
        <v>15</v>
      </c>
      <c r="G7231" s="3">
        <v>15</v>
      </c>
      <c r="H7231" s="3">
        <v>629461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 t="str">
        <f>B7231&amp;" | "&amp;C7231&amp;" | "&amp;D7231</f>
        <v>documentazione_amministrativa / altri_documenti | FOGLIO DI TRASFORMAZIONE | FOGLIO DI TRASFORMAZIONE</v>
      </c>
      <c r="Q7231" s="3" t="str">
        <f>VLOOKUP(P7231,'Classificazione UD'!A:B,2,FALSE)</f>
        <v>Tecnico</v>
      </c>
    </row>
    <row r="7232" spans="1:17" ht="15" customHeight="1" x14ac:dyDescent="0.25">
      <c r="A7232" s="30">
        <v>2015</v>
      </c>
      <c r="B7232" s="3" t="s">
        <v>23</v>
      </c>
      <c r="C7232" s="3" t="s">
        <v>24</v>
      </c>
      <c r="D7232" s="3" t="s">
        <v>24</v>
      </c>
      <c r="E7232" s="3">
        <v>12</v>
      </c>
      <c r="F7232" s="3">
        <v>12</v>
      </c>
      <c r="G7232" s="3">
        <v>12</v>
      </c>
      <c r="H7232" s="3">
        <v>973632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 t="str">
        <f>B7232&amp;" | "&amp;C7232&amp;" | "&amp;D7232</f>
        <v>documentazione_amministrativa / altri_documenti | FOGLIO DI TRASFORMAZIONE | FOGLIO DI TRASFORMAZIONE</v>
      </c>
      <c r="Q7232" s="3" t="str">
        <f>VLOOKUP(P7232,'Classificazione UD'!A:B,2,FALSE)</f>
        <v>Tecnico</v>
      </c>
    </row>
    <row r="7233" spans="1:17" ht="15" customHeight="1" x14ac:dyDescent="0.25">
      <c r="A7233" s="30">
        <v>2016</v>
      </c>
      <c r="B7233" s="3" t="s">
        <v>23</v>
      </c>
      <c r="C7233" s="3" t="s">
        <v>24</v>
      </c>
      <c r="D7233" s="3" t="s">
        <v>24</v>
      </c>
      <c r="E7233" s="3">
        <v>3</v>
      </c>
      <c r="F7233" s="3">
        <v>3</v>
      </c>
      <c r="G7233" s="3">
        <v>3</v>
      </c>
      <c r="H7233" s="3">
        <v>186354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 t="str">
        <f>B7233&amp;" | "&amp;C7233&amp;" | "&amp;D7233</f>
        <v>documentazione_amministrativa / altri_documenti | FOGLIO DI TRASFORMAZIONE | FOGLIO DI TRASFORMAZIONE</v>
      </c>
      <c r="Q7233" s="3" t="str">
        <f>VLOOKUP(P7233,'Classificazione UD'!A:B,2,FALSE)</f>
        <v>Tecnico</v>
      </c>
    </row>
    <row r="7234" spans="1:17" ht="15" customHeight="1" x14ac:dyDescent="0.25">
      <c r="A7234" s="30">
        <v>2015</v>
      </c>
      <c r="B7234" s="3" t="s">
        <v>17</v>
      </c>
      <c r="C7234" s="3" t="s">
        <v>27</v>
      </c>
      <c r="D7234" s="3" t="s">
        <v>19</v>
      </c>
      <c r="E7234" s="3">
        <v>141</v>
      </c>
      <c r="F7234" s="3">
        <v>288</v>
      </c>
      <c r="G7234" s="3">
        <v>570</v>
      </c>
      <c r="H7234" s="3">
        <v>7711946</v>
      </c>
      <c r="I7234" s="3">
        <v>147</v>
      </c>
      <c r="J7234" s="3">
        <v>294</v>
      </c>
      <c r="K7234" s="3">
        <v>67582</v>
      </c>
      <c r="L7234" s="3">
        <v>0</v>
      </c>
      <c r="M7234" s="3">
        <v>0</v>
      </c>
      <c r="N7234" s="3">
        <v>0</v>
      </c>
      <c r="O7234" s="3">
        <v>0</v>
      </c>
      <c r="P7234" s="3" t="str">
        <f>B7234&amp;" | "&amp;C7234&amp;" | "&amp;D7234</f>
        <v>documentazione_amministrativa / documentazione_contabile | FATTURA PASSIVA | FATTURA</v>
      </c>
      <c r="Q7234" s="3" t="str">
        <f>VLOOKUP(P7234,'Classificazione UD'!A:B,2,FALSE)</f>
        <v>Fiscale</v>
      </c>
    </row>
    <row r="7235" spans="1:17" ht="15" customHeight="1" x14ac:dyDescent="0.25">
      <c r="A7235" s="30">
        <v>2015</v>
      </c>
      <c r="B7235" s="3" t="s">
        <v>17</v>
      </c>
      <c r="C7235" s="3" t="s">
        <v>27</v>
      </c>
      <c r="D7235" s="3" t="s">
        <v>28</v>
      </c>
      <c r="E7235" s="3">
        <v>3</v>
      </c>
      <c r="F7235" s="3">
        <v>6</v>
      </c>
      <c r="G7235" s="3">
        <v>12</v>
      </c>
      <c r="H7235" s="3">
        <v>101083</v>
      </c>
      <c r="I7235" s="3">
        <v>3</v>
      </c>
      <c r="J7235" s="3">
        <v>6</v>
      </c>
      <c r="K7235" s="3">
        <v>1402</v>
      </c>
      <c r="L7235" s="3">
        <v>0</v>
      </c>
      <c r="M7235" s="3">
        <v>0</v>
      </c>
      <c r="N7235" s="3">
        <v>0</v>
      </c>
      <c r="O7235" s="3">
        <v>0</v>
      </c>
      <c r="P7235" s="3" t="str">
        <f>B7235&amp;" | "&amp;C7235&amp;" | "&amp;D7235</f>
        <v>documentazione_amministrativa / documentazione_contabile | FATTURA PASSIVA | NOTA DI CREDITO</v>
      </c>
      <c r="Q7235" s="3" t="str">
        <f>VLOOKUP(P7235,'Classificazione UD'!A:B,2,FALSE)</f>
        <v>Fiscale</v>
      </c>
    </row>
    <row r="7236" spans="1:17" ht="15" customHeight="1" x14ac:dyDescent="0.25">
      <c r="A7236" s="30">
        <v>2016</v>
      </c>
      <c r="B7236" s="3" t="s">
        <v>17</v>
      </c>
      <c r="C7236" s="3" t="s">
        <v>27</v>
      </c>
      <c r="D7236" s="3" t="s">
        <v>19</v>
      </c>
      <c r="E7236" s="3">
        <v>165</v>
      </c>
      <c r="F7236" s="3">
        <v>342</v>
      </c>
      <c r="G7236" s="3">
        <v>672</v>
      </c>
      <c r="H7236" s="3">
        <v>12939734</v>
      </c>
      <c r="I7236" s="3">
        <v>165</v>
      </c>
      <c r="J7236" s="3">
        <v>330</v>
      </c>
      <c r="K7236" s="3">
        <v>79498</v>
      </c>
      <c r="L7236" s="3">
        <v>0</v>
      </c>
      <c r="M7236" s="3">
        <v>0</v>
      </c>
      <c r="N7236" s="3">
        <v>0</v>
      </c>
      <c r="O7236" s="3">
        <v>0</v>
      </c>
      <c r="P7236" s="3" t="str">
        <f>B7236&amp;" | "&amp;C7236&amp;" | "&amp;D7236</f>
        <v>documentazione_amministrativa / documentazione_contabile | FATTURA PASSIVA | FATTURA</v>
      </c>
      <c r="Q7236" s="3" t="str">
        <f>VLOOKUP(P7236,'Classificazione UD'!A:B,2,FALSE)</f>
        <v>Fiscale</v>
      </c>
    </row>
    <row r="7237" spans="1:17" ht="15" customHeight="1" x14ac:dyDescent="0.25">
      <c r="A7237" s="30">
        <v>2006</v>
      </c>
      <c r="B7237" s="3" t="s">
        <v>17</v>
      </c>
      <c r="C7237" s="3" t="s">
        <v>58</v>
      </c>
      <c r="D7237" s="3" t="s">
        <v>58</v>
      </c>
      <c r="E7237" s="3">
        <v>63645</v>
      </c>
      <c r="F7237" s="3">
        <v>63645</v>
      </c>
      <c r="G7237" s="3">
        <v>63645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 t="str">
        <f>B7237&amp;" | "&amp;C7237&amp;" | "&amp;D7237</f>
        <v>documentazione_amministrativa / documentazione_contabile | MANDATO | MANDATO</v>
      </c>
      <c r="Q7237" s="3" t="str">
        <f>VLOOKUP(P7237,'Classificazione UD'!A:B,2,FALSE)</f>
        <v>Ordinativo</v>
      </c>
    </row>
    <row r="7238" spans="1:17" ht="15" customHeight="1" x14ac:dyDescent="0.25">
      <c r="A7238" s="30">
        <v>2007</v>
      </c>
      <c r="B7238" s="3" t="s">
        <v>17</v>
      </c>
      <c r="C7238" s="3" t="s">
        <v>58</v>
      </c>
      <c r="D7238" s="3" t="s">
        <v>58</v>
      </c>
      <c r="E7238" s="3">
        <v>57554</v>
      </c>
      <c r="F7238" s="3">
        <v>57554</v>
      </c>
      <c r="G7238" s="3">
        <v>57554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 t="str">
        <f>B7238&amp;" | "&amp;C7238&amp;" | "&amp;D7238</f>
        <v>documentazione_amministrativa / documentazione_contabile | MANDATO | MANDATO</v>
      </c>
      <c r="Q7238" s="3" t="str">
        <f>VLOOKUP(P7238,'Classificazione UD'!A:B,2,FALSE)</f>
        <v>Ordinativo</v>
      </c>
    </row>
    <row r="7239" spans="1:17" ht="15" customHeight="1" x14ac:dyDescent="0.25">
      <c r="A7239" s="30">
        <v>2008</v>
      </c>
      <c r="B7239" s="3" t="s">
        <v>17</v>
      </c>
      <c r="C7239" s="3" t="s">
        <v>58</v>
      </c>
      <c r="D7239" s="3" t="s">
        <v>58</v>
      </c>
      <c r="E7239" s="3">
        <v>57652</v>
      </c>
      <c r="F7239" s="3">
        <v>57652</v>
      </c>
      <c r="G7239" s="3">
        <v>57652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 t="str">
        <f>B7239&amp;" | "&amp;C7239&amp;" | "&amp;D7239</f>
        <v>documentazione_amministrativa / documentazione_contabile | MANDATO | MANDATO</v>
      </c>
      <c r="Q7239" s="3" t="str">
        <f>VLOOKUP(P7239,'Classificazione UD'!A:B,2,FALSE)</f>
        <v>Ordinativo</v>
      </c>
    </row>
    <row r="7240" spans="1:17" ht="15" customHeight="1" x14ac:dyDescent="0.25">
      <c r="A7240" s="30">
        <v>2009</v>
      </c>
      <c r="B7240" s="3" t="s">
        <v>17</v>
      </c>
      <c r="C7240" s="3" t="s">
        <v>58</v>
      </c>
      <c r="D7240" s="3" t="s">
        <v>58</v>
      </c>
      <c r="E7240" s="3">
        <v>78608</v>
      </c>
      <c r="F7240" s="3">
        <v>78608</v>
      </c>
      <c r="G7240" s="3">
        <v>78608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 t="str">
        <f>B7240&amp;" | "&amp;C7240&amp;" | "&amp;D7240</f>
        <v>documentazione_amministrativa / documentazione_contabile | MANDATO | MANDATO</v>
      </c>
      <c r="Q7240" s="3" t="str">
        <f>VLOOKUP(P7240,'Classificazione UD'!A:B,2,FALSE)</f>
        <v>Ordinativo</v>
      </c>
    </row>
    <row r="7241" spans="1:17" ht="15" customHeight="1" x14ac:dyDescent="0.25">
      <c r="A7241" s="30">
        <v>2010</v>
      </c>
      <c r="B7241" s="3" t="s">
        <v>17</v>
      </c>
      <c r="C7241" s="3" t="s">
        <v>58</v>
      </c>
      <c r="D7241" s="3" t="s">
        <v>58</v>
      </c>
      <c r="E7241" s="3">
        <v>95345</v>
      </c>
      <c r="F7241" s="3">
        <v>95345</v>
      </c>
      <c r="G7241" s="3">
        <v>95345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 t="str">
        <f>B7241&amp;" | "&amp;C7241&amp;" | "&amp;D7241</f>
        <v>documentazione_amministrativa / documentazione_contabile | MANDATO | MANDATO</v>
      </c>
      <c r="Q7241" s="3" t="str">
        <f>VLOOKUP(P7241,'Classificazione UD'!A:B,2,FALSE)</f>
        <v>Ordinativo</v>
      </c>
    </row>
    <row r="7242" spans="1:17" ht="15" customHeight="1" x14ac:dyDescent="0.25">
      <c r="A7242" s="30">
        <v>2011</v>
      </c>
      <c r="B7242" s="3" t="s">
        <v>17</v>
      </c>
      <c r="C7242" s="3" t="s">
        <v>58</v>
      </c>
      <c r="D7242" s="3" t="s">
        <v>58</v>
      </c>
      <c r="E7242" s="3">
        <v>105953</v>
      </c>
      <c r="F7242" s="3">
        <v>105953</v>
      </c>
      <c r="G7242" s="3">
        <v>105953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 t="str">
        <f>B7242&amp;" | "&amp;C7242&amp;" | "&amp;D7242</f>
        <v>documentazione_amministrativa / documentazione_contabile | MANDATO | MANDATO</v>
      </c>
      <c r="Q7242" s="3" t="str">
        <f>VLOOKUP(P7242,'Classificazione UD'!A:B,2,FALSE)</f>
        <v>Ordinativo</v>
      </c>
    </row>
    <row r="7243" spans="1:17" ht="15" customHeight="1" x14ac:dyDescent="0.25">
      <c r="A7243" s="30">
        <v>2012</v>
      </c>
      <c r="B7243" s="3" t="s">
        <v>17</v>
      </c>
      <c r="C7243" s="3" t="s">
        <v>58</v>
      </c>
      <c r="D7243" s="3" t="s">
        <v>58</v>
      </c>
      <c r="E7243" s="3">
        <v>111147</v>
      </c>
      <c r="F7243" s="3">
        <v>111147</v>
      </c>
      <c r="G7243" s="3">
        <v>111147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 t="str">
        <f>B7243&amp;" | "&amp;C7243&amp;" | "&amp;D7243</f>
        <v>documentazione_amministrativa / documentazione_contabile | MANDATO | MANDATO</v>
      </c>
      <c r="Q7243" s="3" t="str">
        <f>VLOOKUP(P7243,'Classificazione UD'!A:B,2,FALSE)</f>
        <v>Ordinativo</v>
      </c>
    </row>
    <row r="7244" spans="1:17" ht="15" customHeight="1" x14ac:dyDescent="0.25">
      <c r="A7244" s="30">
        <v>2014</v>
      </c>
      <c r="B7244" s="3" t="s">
        <v>23</v>
      </c>
      <c r="C7244" s="3" t="s">
        <v>234</v>
      </c>
      <c r="D7244" s="3" t="s">
        <v>234</v>
      </c>
      <c r="E7244" s="3">
        <v>6</v>
      </c>
      <c r="F7244" s="3">
        <v>15</v>
      </c>
      <c r="G7244" s="3">
        <v>15</v>
      </c>
      <c r="H7244" s="3">
        <v>5475603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 t="str">
        <f>B7244&amp;" | "&amp;C7244&amp;" | "&amp;D7244</f>
        <v>documentazione_amministrativa / altri_documenti | NON PROTOCOLLATO | NON PROTOCOLLATO</v>
      </c>
      <c r="Q7244" s="3" t="str">
        <f>VLOOKUP(P7244,'Classificazione UD'!A:B,2,FALSE)</f>
        <v>Amministrativo</v>
      </c>
    </row>
    <row r="7245" spans="1:17" ht="15" customHeight="1" x14ac:dyDescent="0.25">
      <c r="A7245" s="30">
        <v>2015</v>
      </c>
      <c r="B7245" s="3" t="s">
        <v>23</v>
      </c>
      <c r="C7245" s="3" t="s">
        <v>234</v>
      </c>
      <c r="D7245" s="3" t="s">
        <v>234</v>
      </c>
      <c r="E7245" s="3">
        <v>274</v>
      </c>
      <c r="F7245" s="3">
        <v>2127</v>
      </c>
      <c r="G7245" s="3">
        <v>2127</v>
      </c>
      <c r="H7245" s="3">
        <v>570177035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 t="str">
        <f>B7245&amp;" | "&amp;C7245&amp;" | "&amp;D7245</f>
        <v>documentazione_amministrativa / altri_documenti | NON PROTOCOLLATO | NON PROTOCOLLATO</v>
      </c>
      <c r="Q7245" s="3" t="str">
        <f>VLOOKUP(P7245,'Classificazione UD'!A:B,2,FALSE)</f>
        <v>Amministrativo</v>
      </c>
    </row>
    <row r="7246" spans="1:17" ht="15" customHeight="1" x14ac:dyDescent="0.25">
      <c r="A7246" s="30">
        <v>2016</v>
      </c>
      <c r="B7246" s="3" t="s">
        <v>23</v>
      </c>
      <c r="C7246" s="3" t="s">
        <v>234</v>
      </c>
      <c r="D7246" s="3" t="s">
        <v>234</v>
      </c>
      <c r="E7246" s="3">
        <v>178</v>
      </c>
      <c r="F7246" s="3">
        <v>425</v>
      </c>
      <c r="G7246" s="3">
        <v>425</v>
      </c>
      <c r="H7246" s="3">
        <v>57407373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 t="str">
        <f>B7246&amp;" | "&amp;C7246&amp;" | "&amp;D7246</f>
        <v>documentazione_amministrativa / altri_documenti | NON PROTOCOLLATO | NON PROTOCOLLATO</v>
      </c>
      <c r="Q7246" s="3" t="str">
        <f>VLOOKUP(P7246,'Classificazione UD'!A:B,2,FALSE)</f>
        <v>Amministrativo</v>
      </c>
    </row>
    <row r="7247" spans="1:17" ht="15" customHeight="1" x14ac:dyDescent="0.25">
      <c r="A7247" s="30">
        <v>2006</v>
      </c>
      <c r="B7247" s="3" t="s">
        <v>17</v>
      </c>
      <c r="C7247" s="3" t="s">
        <v>65</v>
      </c>
      <c r="D7247" s="3" t="s">
        <v>65</v>
      </c>
      <c r="E7247" s="3">
        <v>2267</v>
      </c>
      <c r="F7247" s="3">
        <v>2267</v>
      </c>
      <c r="G7247" s="3">
        <v>2267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 t="str">
        <f>B7247&amp;" | "&amp;C7247&amp;" | "&amp;D7247</f>
        <v>documentazione_amministrativa / documentazione_contabile | REVERSALE | REVERSALE</v>
      </c>
      <c r="Q7247" s="3" t="str">
        <f>VLOOKUP(P7247,'Classificazione UD'!A:B,2,FALSE)</f>
        <v>Ordinativo</v>
      </c>
    </row>
    <row r="7248" spans="1:17" ht="15" customHeight="1" x14ac:dyDescent="0.25">
      <c r="A7248" s="30">
        <v>2007</v>
      </c>
      <c r="B7248" s="3" t="s">
        <v>17</v>
      </c>
      <c r="C7248" s="3" t="s">
        <v>65</v>
      </c>
      <c r="D7248" s="3" t="s">
        <v>65</v>
      </c>
      <c r="E7248" s="3">
        <v>14950</v>
      </c>
      <c r="F7248" s="3">
        <v>14950</v>
      </c>
      <c r="G7248" s="3">
        <v>14950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 t="str">
        <f>B7248&amp;" | "&amp;C7248&amp;" | "&amp;D7248</f>
        <v>documentazione_amministrativa / documentazione_contabile | REVERSALE | REVERSALE</v>
      </c>
      <c r="Q7248" s="3" t="str">
        <f>VLOOKUP(P7248,'Classificazione UD'!A:B,2,FALSE)</f>
        <v>Ordinativo</v>
      </c>
    </row>
    <row r="7249" spans="1:17" ht="15" customHeight="1" x14ac:dyDescent="0.25">
      <c r="A7249" s="30">
        <v>2008</v>
      </c>
      <c r="B7249" s="3" t="s">
        <v>17</v>
      </c>
      <c r="C7249" s="3" t="s">
        <v>65</v>
      </c>
      <c r="D7249" s="3" t="s">
        <v>65</v>
      </c>
      <c r="E7249" s="3">
        <v>10014</v>
      </c>
      <c r="F7249" s="3">
        <v>10014</v>
      </c>
      <c r="G7249" s="3">
        <v>10014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 t="str">
        <f>B7249&amp;" | "&amp;C7249&amp;" | "&amp;D7249</f>
        <v>documentazione_amministrativa / documentazione_contabile | REVERSALE | REVERSALE</v>
      </c>
      <c r="Q7249" s="3" t="str">
        <f>VLOOKUP(P7249,'Classificazione UD'!A:B,2,FALSE)</f>
        <v>Ordinativo</v>
      </c>
    </row>
    <row r="7250" spans="1:17" ht="15" customHeight="1" x14ac:dyDescent="0.25">
      <c r="A7250" s="30">
        <v>2009</v>
      </c>
      <c r="B7250" s="3" t="s">
        <v>17</v>
      </c>
      <c r="C7250" s="3" t="s">
        <v>65</v>
      </c>
      <c r="D7250" s="3" t="s">
        <v>65</v>
      </c>
      <c r="E7250" s="3">
        <v>10918</v>
      </c>
      <c r="F7250" s="3">
        <v>10918</v>
      </c>
      <c r="G7250" s="3">
        <v>10918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 t="str">
        <f>B7250&amp;" | "&amp;C7250&amp;" | "&amp;D7250</f>
        <v>documentazione_amministrativa / documentazione_contabile | REVERSALE | REVERSALE</v>
      </c>
      <c r="Q7250" s="3" t="str">
        <f>VLOOKUP(P7250,'Classificazione UD'!A:B,2,FALSE)</f>
        <v>Ordinativo</v>
      </c>
    </row>
    <row r="7251" spans="1:17" ht="15" customHeight="1" x14ac:dyDescent="0.25">
      <c r="A7251" s="30">
        <v>2010</v>
      </c>
      <c r="B7251" s="3" t="s">
        <v>17</v>
      </c>
      <c r="C7251" s="3" t="s">
        <v>65</v>
      </c>
      <c r="D7251" s="3" t="s">
        <v>65</v>
      </c>
      <c r="E7251" s="3">
        <v>10032</v>
      </c>
      <c r="F7251" s="3">
        <v>10032</v>
      </c>
      <c r="G7251" s="3">
        <v>10032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 t="str">
        <f>B7251&amp;" | "&amp;C7251&amp;" | "&amp;D7251</f>
        <v>documentazione_amministrativa / documentazione_contabile | REVERSALE | REVERSALE</v>
      </c>
      <c r="Q7251" s="3" t="str">
        <f>VLOOKUP(P7251,'Classificazione UD'!A:B,2,FALSE)</f>
        <v>Ordinativo</v>
      </c>
    </row>
    <row r="7252" spans="1:17" ht="15" customHeight="1" x14ac:dyDescent="0.25">
      <c r="A7252" s="30">
        <v>2011</v>
      </c>
      <c r="B7252" s="3" t="s">
        <v>17</v>
      </c>
      <c r="C7252" s="3" t="s">
        <v>65</v>
      </c>
      <c r="D7252" s="3" t="s">
        <v>65</v>
      </c>
      <c r="E7252" s="3">
        <v>9676</v>
      </c>
      <c r="F7252" s="3">
        <v>9676</v>
      </c>
      <c r="G7252" s="3">
        <v>9676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 t="str">
        <f>B7252&amp;" | "&amp;C7252&amp;" | "&amp;D7252</f>
        <v>documentazione_amministrativa / documentazione_contabile | REVERSALE | REVERSALE</v>
      </c>
      <c r="Q7252" s="3" t="str">
        <f>VLOOKUP(P7252,'Classificazione UD'!A:B,2,FALSE)</f>
        <v>Ordinativo</v>
      </c>
    </row>
    <row r="7253" spans="1:17" ht="15" customHeight="1" x14ac:dyDescent="0.25">
      <c r="A7253" s="30">
        <v>2012</v>
      </c>
      <c r="B7253" s="3" t="s">
        <v>17</v>
      </c>
      <c r="C7253" s="3" t="s">
        <v>65</v>
      </c>
      <c r="D7253" s="3" t="s">
        <v>65</v>
      </c>
      <c r="E7253" s="3">
        <v>3986</v>
      </c>
      <c r="F7253" s="3">
        <v>3986</v>
      </c>
      <c r="G7253" s="3">
        <v>3986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 t="str">
        <f>B7253&amp;" | "&amp;C7253&amp;" | "&amp;D7253</f>
        <v>documentazione_amministrativa / documentazione_contabile | REVERSALE | REVERSALE</v>
      </c>
      <c r="Q7253" s="3" t="str">
        <f>VLOOKUP(P7253,'Classificazione UD'!A:B,2,FALSE)</f>
        <v>Ordinativo</v>
      </c>
    </row>
    <row r="7254" spans="1:17" ht="15" customHeight="1" x14ac:dyDescent="0.25">
      <c r="A7254" s="30">
        <v>2006</v>
      </c>
      <c r="B7254" s="3" t="s">
        <v>17</v>
      </c>
      <c r="C7254" s="3" t="s">
        <v>153</v>
      </c>
      <c r="D7254" s="3" t="s">
        <v>153</v>
      </c>
      <c r="E7254" s="3">
        <v>65906</v>
      </c>
      <c r="F7254" s="3">
        <v>65906</v>
      </c>
      <c r="G7254" s="3">
        <v>131812</v>
      </c>
      <c r="H7254" s="3">
        <v>559046092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 t="str">
        <f>B7254&amp;" | "&amp;C7254&amp;" | "&amp;D7254</f>
        <v>documentazione_amministrativa / documentazione_contabile | RICEVUTA APPLICATIVA | RICEVUTA APPLICATIVA</v>
      </c>
      <c r="Q7254" s="3" t="str">
        <f>VLOOKUP(P7254,'Classificazione UD'!A:B,2,FALSE)</f>
        <v>Ordinativo</v>
      </c>
    </row>
    <row r="7255" spans="1:17" ht="15" customHeight="1" x14ac:dyDescent="0.25">
      <c r="A7255" s="30">
        <v>2007</v>
      </c>
      <c r="B7255" s="3" t="s">
        <v>17</v>
      </c>
      <c r="C7255" s="3" t="s">
        <v>153</v>
      </c>
      <c r="D7255" s="3" t="s">
        <v>153</v>
      </c>
      <c r="E7255" s="3">
        <v>72499</v>
      </c>
      <c r="F7255" s="3">
        <v>72499</v>
      </c>
      <c r="G7255" s="3">
        <v>144998</v>
      </c>
      <c r="H7255" s="3">
        <v>637307311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 t="str">
        <f>B7255&amp;" | "&amp;C7255&amp;" | "&amp;D7255</f>
        <v>documentazione_amministrativa / documentazione_contabile | RICEVUTA APPLICATIVA | RICEVUTA APPLICATIVA</v>
      </c>
      <c r="Q7255" s="3" t="str">
        <f>VLOOKUP(P7255,'Classificazione UD'!A:B,2,FALSE)</f>
        <v>Ordinativo</v>
      </c>
    </row>
    <row r="7256" spans="1:17" ht="15" customHeight="1" x14ac:dyDescent="0.25">
      <c r="A7256" s="30">
        <v>2008</v>
      </c>
      <c r="B7256" s="3" t="s">
        <v>17</v>
      </c>
      <c r="C7256" s="3" t="s">
        <v>153</v>
      </c>
      <c r="D7256" s="3" t="s">
        <v>153</v>
      </c>
      <c r="E7256" s="3">
        <v>67659</v>
      </c>
      <c r="F7256" s="3">
        <v>67659</v>
      </c>
      <c r="G7256" s="3">
        <v>135318</v>
      </c>
      <c r="H7256" s="3">
        <v>601892979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 t="str">
        <f>B7256&amp;" | "&amp;C7256&amp;" | "&amp;D7256</f>
        <v>documentazione_amministrativa / documentazione_contabile | RICEVUTA APPLICATIVA | RICEVUTA APPLICATIVA</v>
      </c>
      <c r="Q7256" s="3" t="str">
        <f>VLOOKUP(P7256,'Classificazione UD'!A:B,2,FALSE)</f>
        <v>Ordinativo</v>
      </c>
    </row>
    <row r="7257" spans="1:17" ht="15" customHeight="1" x14ac:dyDescent="0.25">
      <c r="A7257" s="30">
        <v>2009</v>
      </c>
      <c r="B7257" s="3" t="s">
        <v>17</v>
      </c>
      <c r="C7257" s="3" t="s">
        <v>153</v>
      </c>
      <c r="D7257" s="3" t="s">
        <v>153</v>
      </c>
      <c r="E7257" s="3">
        <v>89526</v>
      </c>
      <c r="F7257" s="3">
        <v>89526</v>
      </c>
      <c r="G7257" s="3">
        <v>179052</v>
      </c>
      <c r="H7257" s="3">
        <v>804474952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 t="str">
        <f>B7257&amp;" | "&amp;C7257&amp;" | "&amp;D7257</f>
        <v>documentazione_amministrativa / documentazione_contabile | RICEVUTA APPLICATIVA | RICEVUTA APPLICATIVA</v>
      </c>
      <c r="Q7257" s="3" t="str">
        <f>VLOOKUP(P7257,'Classificazione UD'!A:B,2,FALSE)</f>
        <v>Ordinativo</v>
      </c>
    </row>
    <row r="7258" spans="1:17" ht="15" customHeight="1" x14ac:dyDescent="0.25">
      <c r="A7258" s="30">
        <v>2010</v>
      </c>
      <c r="B7258" s="3" t="s">
        <v>17</v>
      </c>
      <c r="C7258" s="3" t="s">
        <v>153</v>
      </c>
      <c r="D7258" s="3" t="s">
        <v>153</v>
      </c>
      <c r="E7258" s="3">
        <v>105375</v>
      </c>
      <c r="F7258" s="3">
        <v>105375</v>
      </c>
      <c r="G7258" s="3">
        <v>210750</v>
      </c>
      <c r="H7258" s="3">
        <v>979563883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 t="str">
        <f>B7258&amp;" | "&amp;C7258&amp;" | "&amp;D7258</f>
        <v>documentazione_amministrativa / documentazione_contabile | RICEVUTA APPLICATIVA | RICEVUTA APPLICATIVA</v>
      </c>
      <c r="Q7258" s="3" t="str">
        <f>VLOOKUP(P7258,'Classificazione UD'!A:B,2,FALSE)</f>
        <v>Ordinativo</v>
      </c>
    </row>
    <row r="7259" spans="1:17" ht="15" customHeight="1" x14ac:dyDescent="0.25">
      <c r="A7259" s="30">
        <v>2011</v>
      </c>
      <c r="B7259" s="3" t="s">
        <v>17</v>
      </c>
      <c r="C7259" s="3" t="s">
        <v>153</v>
      </c>
      <c r="D7259" s="3" t="s">
        <v>153</v>
      </c>
      <c r="E7259" s="3">
        <v>115628</v>
      </c>
      <c r="F7259" s="3">
        <v>115628</v>
      </c>
      <c r="G7259" s="3">
        <v>231256</v>
      </c>
      <c r="H7259" s="3">
        <v>1206456528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 t="str">
        <f>B7259&amp;" | "&amp;C7259&amp;" | "&amp;D7259</f>
        <v>documentazione_amministrativa / documentazione_contabile | RICEVUTA APPLICATIVA | RICEVUTA APPLICATIVA</v>
      </c>
      <c r="Q7259" s="3" t="str">
        <f>VLOOKUP(P7259,'Classificazione UD'!A:B,2,FALSE)</f>
        <v>Ordinativo</v>
      </c>
    </row>
    <row r="7260" spans="1:17" ht="15" customHeight="1" x14ac:dyDescent="0.25">
      <c r="A7260" s="30">
        <v>2012</v>
      </c>
      <c r="B7260" s="3" t="s">
        <v>17</v>
      </c>
      <c r="C7260" s="3" t="s">
        <v>153</v>
      </c>
      <c r="D7260" s="3" t="s">
        <v>153</v>
      </c>
      <c r="E7260" s="3">
        <v>115133</v>
      </c>
      <c r="F7260" s="3">
        <v>115133</v>
      </c>
      <c r="G7260" s="3">
        <v>230266</v>
      </c>
      <c r="H7260" s="3">
        <v>1232927772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 t="str">
        <f>B7260&amp;" | "&amp;C7260&amp;" | "&amp;D7260</f>
        <v>documentazione_amministrativa / documentazione_contabile | RICEVUTA APPLICATIVA | RICEVUTA APPLICATIVA</v>
      </c>
      <c r="Q7260" s="3" t="str">
        <f>VLOOKUP(P7260,'Classificazione UD'!A:B,2,FALSE)</f>
        <v>Ordinativo</v>
      </c>
    </row>
    <row r="7261" spans="1:17" ht="15" customHeight="1" x14ac:dyDescent="0.25">
      <c r="A7261" s="30">
        <v>2015</v>
      </c>
      <c r="B7261" s="3" t="s">
        <v>38</v>
      </c>
      <c r="C7261" s="3" t="s">
        <v>235</v>
      </c>
      <c r="D7261" s="3" t="s">
        <v>236</v>
      </c>
      <c r="E7261" s="3">
        <v>1190173</v>
      </c>
      <c r="F7261" s="3">
        <v>4760692</v>
      </c>
      <c r="G7261" s="3">
        <v>4760692</v>
      </c>
      <c r="H7261" s="3">
        <v>14667172093</v>
      </c>
      <c r="I7261" s="3">
        <v>28756</v>
      </c>
      <c r="J7261" s="3">
        <v>57512</v>
      </c>
      <c r="K7261" s="3">
        <v>33895116</v>
      </c>
      <c r="L7261" s="3">
        <v>0</v>
      </c>
      <c r="M7261" s="3">
        <v>0</v>
      </c>
      <c r="N7261" s="3">
        <v>0</v>
      </c>
      <c r="O7261" s="3">
        <v>0</v>
      </c>
      <c r="P7261" s="3" t="str">
        <f>B7261&amp;" | "&amp;C7261&amp;" | "&amp;D7261</f>
        <v>documentazione_sanitaria / referti | RICETTA ELETTRONICA | RICHIESTA A SAC PER GENERAZIONE RICETTA</v>
      </c>
      <c r="Q7261" s="3" t="str">
        <f>VLOOKUP(P7261,'Classificazione UD'!A:B,2,FALSE)</f>
        <v>Richieste sanitarie</v>
      </c>
    </row>
    <row r="7262" spans="1:17" ht="15" customHeight="1" x14ac:dyDescent="0.25">
      <c r="A7262" s="30">
        <v>2016</v>
      </c>
      <c r="B7262" s="3" t="s">
        <v>38</v>
      </c>
      <c r="C7262" s="3" t="s">
        <v>235</v>
      </c>
      <c r="D7262" s="3" t="s">
        <v>236</v>
      </c>
      <c r="E7262" s="3">
        <v>2916903</v>
      </c>
      <c r="F7262" s="3">
        <v>11667612</v>
      </c>
      <c r="G7262" s="3">
        <v>11667612</v>
      </c>
      <c r="H7262" s="3">
        <v>35433326359</v>
      </c>
      <c r="I7262" s="3">
        <v>63580</v>
      </c>
      <c r="J7262" s="3">
        <v>127160</v>
      </c>
      <c r="K7262" s="3">
        <v>75086371</v>
      </c>
      <c r="L7262" s="3">
        <v>0</v>
      </c>
      <c r="M7262" s="3">
        <v>0</v>
      </c>
      <c r="N7262" s="3">
        <v>0</v>
      </c>
      <c r="O7262" s="3">
        <v>0</v>
      </c>
      <c r="P7262" s="3" t="str">
        <f>B7262&amp;" | "&amp;C7262&amp;" | "&amp;D7262</f>
        <v>documentazione_sanitaria / referti | RICETTA ELETTRONICA | RICHIESTA A SAC PER GENERAZIONE RICETTA</v>
      </c>
      <c r="Q7262" s="3" t="str">
        <f>VLOOKUP(P7262,'Classificazione UD'!A:B,2,FALSE)</f>
        <v>Richieste sanitarie</v>
      </c>
    </row>
    <row r="7263" spans="1:17" ht="15" customHeight="1" x14ac:dyDescent="0.25">
      <c r="A7263" s="30">
        <v>2015</v>
      </c>
      <c r="B7263" s="3" t="s">
        <v>38</v>
      </c>
      <c r="C7263" s="3" t="s">
        <v>235</v>
      </c>
      <c r="D7263" s="3" t="s">
        <v>236</v>
      </c>
      <c r="E7263" s="3">
        <v>1827188</v>
      </c>
      <c r="F7263" s="3">
        <v>7308752</v>
      </c>
      <c r="G7263" s="3">
        <v>7308752</v>
      </c>
      <c r="H7263" s="3">
        <v>23089976922</v>
      </c>
      <c r="I7263" s="3">
        <v>41336</v>
      </c>
      <c r="J7263" s="3">
        <v>82672</v>
      </c>
      <c r="K7263" s="3">
        <v>48737406</v>
      </c>
      <c r="L7263" s="3">
        <v>0</v>
      </c>
      <c r="M7263" s="3">
        <v>0</v>
      </c>
      <c r="N7263" s="3">
        <v>0</v>
      </c>
      <c r="O7263" s="3">
        <v>0</v>
      </c>
      <c r="P7263" s="3" t="str">
        <f>B7263&amp;" | "&amp;C7263&amp;" | "&amp;D7263</f>
        <v>documentazione_sanitaria / referti | RICETTA ELETTRONICA | RICHIESTA A SAC PER GENERAZIONE RICETTA</v>
      </c>
      <c r="Q7263" s="3" t="str">
        <f>VLOOKUP(P7263,'Classificazione UD'!A:B,2,FALSE)</f>
        <v>Richieste sanitarie</v>
      </c>
    </row>
    <row r="7264" spans="1:17" ht="15" customHeight="1" x14ac:dyDescent="0.25">
      <c r="A7264" s="30">
        <v>2016</v>
      </c>
      <c r="B7264" s="3" t="s">
        <v>38</v>
      </c>
      <c r="C7264" s="3" t="s">
        <v>235</v>
      </c>
      <c r="D7264" s="3" t="s">
        <v>236</v>
      </c>
      <c r="E7264" s="3">
        <v>4471830</v>
      </c>
      <c r="F7264" s="3">
        <v>17887320</v>
      </c>
      <c r="G7264" s="3">
        <v>17887320</v>
      </c>
      <c r="H7264" s="3">
        <v>55654549410</v>
      </c>
      <c r="I7264" s="3">
        <v>89008</v>
      </c>
      <c r="J7264" s="3">
        <v>178016</v>
      </c>
      <c r="K7264" s="3">
        <v>105170827</v>
      </c>
      <c r="L7264" s="3">
        <v>0</v>
      </c>
      <c r="M7264" s="3">
        <v>0</v>
      </c>
      <c r="N7264" s="3">
        <v>0</v>
      </c>
      <c r="O7264" s="3">
        <v>0</v>
      </c>
      <c r="P7264" s="3" t="str">
        <f>B7264&amp;" | "&amp;C7264&amp;" | "&amp;D7264</f>
        <v>documentazione_sanitaria / referti | RICETTA ELETTRONICA | RICHIESTA A SAC PER GENERAZIONE RICETTA</v>
      </c>
      <c r="Q7264" s="3" t="str">
        <f>VLOOKUP(P7264,'Classificazione UD'!A:B,2,FALSE)</f>
        <v>Richieste sanitarie</v>
      </c>
    </row>
    <row r="7265" spans="1:17" ht="15" customHeight="1" x14ac:dyDescent="0.25">
      <c r="A7265" s="30">
        <v>2015</v>
      </c>
      <c r="B7265" s="3" t="s">
        <v>38</v>
      </c>
      <c r="C7265" s="3" t="s">
        <v>235</v>
      </c>
      <c r="D7265" s="3" t="s">
        <v>236</v>
      </c>
      <c r="E7265" s="3">
        <v>1974120</v>
      </c>
      <c r="F7265" s="3">
        <v>7896480</v>
      </c>
      <c r="G7265" s="3">
        <v>7896480</v>
      </c>
      <c r="H7265" s="3">
        <v>25473509107</v>
      </c>
      <c r="I7265" s="3">
        <v>55486</v>
      </c>
      <c r="J7265" s="3">
        <v>110972</v>
      </c>
      <c r="K7265" s="3">
        <v>65462792</v>
      </c>
      <c r="L7265" s="3">
        <v>0</v>
      </c>
      <c r="M7265" s="3">
        <v>0</v>
      </c>
      <c r="N7265" s="3">
        <v>0</v>
      </c>
      <c r="O7265" s="3">
        <v>0</v>
      </c>
      <c r="P7265" s="3" t="str">
        <f>B7265&amp;" | "&amp;C7265&amp;" | "&amp;D7265</f>
        <v>documentazione_sanitaria / referti | RICETTA ELETTRONICA | RICHIESTA A SAC PER GENERAZIONE RICETTA</v>
      </c>
      <c r="Q7265" s="3" t="str">
        <f>VLOOKUP(P7265,'Classificazione UD'!A:B,2,FALSE)</f>
        <v>Richieste sanitarie</v>
      </c>
    </row>
    <row r="7266" spans="1:17" ht="15" customHeight="1" x14ac:dyDescent="0.25">
      <c r="A7266" s="30">
        <v>2016</v>
      </c>
      <c r="B7266" s="3" t="s">
        <v>38</v>
      </c>
      <c r="C7266" s="3" t="s">
        <v>235</v>
      </c>
      <c r="D7266" s="3" t="s">
        <v>236</v>
      </c>
      <c r="E7266" s="3">
        <v>5323125</v>
      </c>
      <c r="F7266" s="3">
        <v>21292500</v>
      </c>
      <c r="G7266" s="3">
        <v>21292500</v>
      </c>
      <c r="H7266" s="3">
        <v>68081189137</v>
      </c>
      <c r="I7266" s="3">
        <v>122887</v>
      </c>
      <c r="J7266" s="3">
        <v>245774</v>
      </c>
      <c r="K7266" s="3">
        <v>145318369</v>
      </c>
      <c r="L7266" s="3">
        <v>0</v>
      </c>
      <c r="M7266" s="3">
        <v>0</v>
      </c>
      <c r="N7266" s="3">
        <v>0</v>
      </c>
      <c r="O7266" s="3">
        <v>0</v>
      </c>
      <c r="P7266" s="3" t="str">
        <f>B7266&amp;" | "&amp;C7266&amp;" | "&amp;D7266</f>
        <v>documentazione_sanitaria / referti | RICETTA ELETTRONICA | RICHIESTA A SAC PER GENERAZIONE RICETTA</v>
      </c>
      <c r="Q7266" s="3" t="str">
        <f>VLOOKUP(P7266,'Classificazione UD'!A:B,2,FALSE)</f>
        <v>Richieste sanitarie</v>
      </c>
    </row>
    <row r="7267" spans="1:17" ht="15" customHeight="1" x14ac:dyDescent="0.25">
      <c r="A7267" s="30">
        <v>2015</v>
      </c>
      <c r="B7267" s="3" t="s">
        <v>38</v>
      </c>
      <c r="C7267" s="3" t="s">
        <v>235</v>
      </c>
      <c r="D7267" s="3" t="s">
        <v>236</v>
      </c>
      <c r="E7267" s="3">
        <v>2367532</v>
      </c>
      <c r="F7267" s="3">
        <v>9470128</v>
      </c>
      <c r="G7267" s="3">
        <v>9470128</v>
      </c>
      <c r="H7267" s="3">
        <v>27502187864</v>
      </c>
      <c r="I7267" s="3">
        <v>43366</v>
      </c>
      <c r="J7267" s="3">
        <v>86732</v>
      </c>
      <c r="K7267" s="3">
        <v>51099284</v>
      </c>
      <c r="L7267" s="3">
        <v>0</v>
      </c>
      <c r="M7267" s="3">
        <v>0</v>
      </c>
      <c r="N7267" s="3">
        <v>0</v>
      </c>
      <c r="O7267" s="3">
        <v>0</v>
      </c>
      <c r="P7267" s="3" t="str">
        <f>B7267&amp;" | "&amp;C7267&amp;" | "&amp;D7267</f>
        <v>documentazione_sanitaria / referti | RICETTA ELETTRONICA | RICHIESTA A SAC PER GENERAZIONE RICETTA</v>
      </c>
      <c r="Q7267" s="3" t="str">
        <f>VLOOKUP(P7267,'Classificazione UD'!A:B,2,FALSE)</f>
        <v>Richieste sanitarie</v>
      </c>
    </row>
    <row r="7268" spans="1:17" ht="15" customHeight="1" x14ac:dyDescent="0.25">
      <c r="A7268" s="30">
        <v>2016</v>
      </c>
      <c r="B7268" s="3" t="s">
        <v>38</v>
      </c>
      <c r="C7268" s="3" t="s">
        <v>235</v>
      </c>
      <c r="D7268" s="3" t="s">
        <v>236</v>
      </c>
      <c r="E7268" s="3">
        <v>7274365</v>
      </c>
      <c r="F7268" s="3">
        <v>29097460</v>
      </c>
      <c r="G7268" s="3">
        <v>29097460</v>
      </c>
      <c r="H7268" s="3">
        <v>86799129465</v>
      </c>
      <c r="I7268" s="3">
        <v>128318</v>
      </c>
      <c r="J7268" s="3">
        <v>256636</v>
      </c>
      <c r="K7268" s="3">
        <v>151606137</v>
      </c>
      <c r="L7268" s="3">
        <v>0</v>
      </c>
      <c r="M7268" s="3">
        <v>0</v>
      </c>
      <c r="N7268" s="3">
        <v>0</v>
      </c>
      <c r="O7268" s="3">
        <v>0</v>
      </c>
      <c r="P7268" s="3" t="str">
        <f>B7268&amp;" | "&amp;C7268&amp;" | "&amp;D7268</f>
        <v>documentazione_sanitaria / referti | RICETTA ELETTRONICA | RICHIESTA A SAC PER GENERAZIONE RICETTA</v>
      </c>
      <c r="Q7268" s="3" t="str">
        <f>VLOOKUP(P7268,'Classificazione UD'!A:B,2,FALSE)</f>
        <v>Richieste sanitarie</v>
      </c>
    </row>
    <row r="7269" spans="1:17" ht="15" customHeight="1" x14ac:dyDescent="0.25">
      <c r="A7269" s="30">
        <v>2015</v>
      </c>
      <c r="B7269" s="3" t="s">
        <v>38</v>
      </c>
      <c r="C7269" s="3" t="s">
        <v>235</v>
      </c>
      <c r="D7269" s="3" t="s">
        <v>236</v>
      </c>
      <c r="E7269" s="3">
        <v>3996351</v>
      </c>
      <c r="F7269" s="3">
        <v>15985404</v>
      </c>
      <c r="G7269" s="3">
        <v>15985404</v>
      </c>
      <c r="H7269" s="3">
        <v>49709247962</v>
      </c>
      <c r="I7269" s="3">
        <v>84791</v>
      </c>
      <c r="J7269" s="3">
        <v>169582</v>
      </c>
      <c r="K7269" s="3">
        <v>99985761</v>
      </c>
      <c r="L7269" s="3">
        <v>0</v>
      </c>
      <c r="M7269" s="3">
        <v>0</v>
      </c>
      <c r="N7269" s="3">
        <v>0</v>
      </c>
      <c r="O7269" s="3">
        <v>0</v>
      </c>
      <c r="P7269" s="3" t="str">
        <f>B7269&amp;" | "&amp;C7269&amp;" | "&amp;D7269</f>
        <v>documentazione_sanitaria / referti | RICETTA ELETTRONICA | RICHIESTA A SAC PER GENERAZIONE RICETTA</v>
      </c>
      <c r="Q7269" s="3" t="str">
        <f>VLOOKUP(P7269,'Classificazione UD'!A:B,2,FALSE)</f>
        <v>Richieste sanitarie</v>
      </c>
    </row>
    <row r="7270" spans="1:17" ht="15" customHeight="1" x14ac:dyDescent="0.25">
      <c r="A7270" s="30">
        <v>2016</v>
      </c>
      <c r="B7270" s="3" t="s">
        <v>38</v>
      </c>
      <c r="C7270" s="3" t="s">
        <v>235</v>
      </c>
      <c r="D7270" s="3" t="s">
        <v>236</v>
      </c>
      <c r="E7270" s="3">
        <v>9691228</v>
      </c>
      <c r="F7270" s="3">
        <v>38764912</v>
      </c>
      <c r="G7270" s="3">
        <v>38764912</v>
      </c>
      <c r="H7270" s="3">
        <v>118897720434</v>
      </c>
      <c r="I7270" s="3">
        <v>180256</v>
      </c>
      <c r="J7270" s="3">
        <v>360512</v>
      </c>
      <c r="K7270" s="3">
        <v>212992502</v>
      </c>
      <c r="L7270" s="3">
        <v>0</v>
      </c>
      <c r="M7270" s="3">
        <v>0</v>
      </c>
      <c r="N7270" s="3">
        <v>0</v>
      </c>
      <c r="O7270" s="3">
        <v>0</v>
      </c>
      <c r="P7270" s="3" t="str">
        <f>B7270&amp;" | "&amp;C7270&amp;" | "&amp;D7270</f>
        <v>documentazione_sanitaria / referti | RICETTA ELETTRONICA | RICHIESTA A SAC PER GENERAZIONE RICETTA</v>
      </c>
      <c r="Q7270" s="3" t="str">
        <f>VLOOKUP(P7270,'Classificazione UD'!A:B,2,FALSE)</f>
        <v>Richieste sanitarie</v>
      </c>
    </row>
    <row r="7271" spans="1:17" ht="15" customHeight="1" x14ac:dyDescent="0.25">
      <c r="A7271" s="30">
        <v>2015</v>
      </c>
      <c r="B7271" s="3" t="s">
        <v>38</v>
      </c>
      <c r="C7271" s="3" t="s">
        <v>235</v>
      </c>
      <c r="D7271" s="3" t="s">
        <v>236</v>
      </c>
      <c r="E7271" s="3">
        <v>496596</v>
      </c>
      <c r="F7271" s="3">
        <v>1986384</v>
      </c>
      <c r="G7271" s="3">
        <v>1986384</v>
      </c>
      <c r="H7271" s="3">
        <v>5921476807</v>
      </c>
      <c r="I7271" s="3">
        <v>8670</v>
      </c>
      <c r="J7271" s="3">
        <v>17340</v>
      </c>
      <c r="K7271" s="3">
        <v>10240049</v>
      </c>
      <c r="L7271" s="3">
        <v>0</v>
      </c>
      <c r="M7271" s="3">
        <v>0</v>
      </c>
      <c r="N7271" s="3">
        <v>0</v>
      </c>
      <c r="O7271" s="3">
        <v>0</v>
      </c>
      <c r="P7271" s="3" t="str">
        <f>B7271&amp;" | "&amp;C7271&amp;" | "&amp;D7271</f>
        <v>documentazione_sanitaria / referti | RICETTA ELETTRONICA | RICHIESTA A SAC PER GENERAZIONE RICETTA</v>
      </c>
      <c r="Q7271" s="3" t="str">
        <f>VLOOKUP(P7271,'Classificazione UD'!A:B,2,FALSE)</f>
        <v>Richieste sanitarie</v>
      </c>
    </row>
    <row r="7272" spans="1:17" ht="15" customHeight="1" x14ac:dyDescent="0.25">
      <c r="A7272" s="30">
        <v>2016</v>
      </c>
      <c r="B7272" s="3" t="s">
        <v>38</v>
      </c>
      <c r="C7272" s="3" t="s">
        <v>235</v>
      </c>
      <c r="D7272" s="3" t="s">
        <v>236</v>
      </c>
      <c r="E7272" s="3">
        <v>1486008</v>
      </c>
      <c r="F7272" s="3">
        <v>5944032</v>
      </c>
      <c r="G7272" s="3">
        <v>5944032</v>
      </c>
      <c r="H7272" s="3">
        <v>17570514370</v>
      </c>
      <c r="I7272" s="3">
        <v>27241</v>
      </c>
      <c r="J7272" s="3">
        <v>54482</v>
      </c>
      <c r="K7272" s="3">
        <v>32246307</v>
      </c>
      <c r="L7272" s="3">
        <v>0</v>
      </c>
      <c r="M7272" s="3">
        <v>0</v>
      </c>
      <c r="N7272" s="3">
        <v>0</v>
      </c>
      <c r="O7272" s="3">
        <v>0</v>
      </c>
      <c r="P7272" s="3" t="str">
        <f>B7272&amp;" | "&amp;C7272&amp;" | "&amp;D7272</f>
        <v>documentazione_sanitaria / referti | RICETTA ELETTRONICA | RICHIESTA A SAC PER GENERAZIONE RICETTA</v>
      </c>
      <c r="Q7272" s="3" t="str">
        <f>VLOOKUP(P7272,'Classificazione UD'!A:B,2,FALSE)</f>
        <v>Richieste sanitarie</v>
      </c>
    </row>
    <row r="7273" spans="1:17" ht="15" customHeight="1" x14ac:dyDescent="0.25">
      <c r="A7273" s="30">
        <v>2015</v>
      </c>
      <c r="B7273" s="3" t="s">
        <v>38</v>
      </c>
      <c r="C7273" s="3" t="s">
        <v>235</v>
      </c>
      <c r="D7273" s="3" t="s">
        <v>236</v>
      </c>
      <c r="E7273" s="3">
        <v>1774631</v>
      </c>
      <c r="F7273" s="3">
        <v>7098524</v>
      </c>
      <c r="G7273" s="3">
        <v>7098524</v>
      </c>
      <c r="H7273" s="3">
        <v>22390216329</v>
      </c>
      <c r="I7273" s="3">
        <v>31141</v>
      </c>
      <c r="J7273" s="3">
        <v>62282</v>
      </c>
      <c r="K7273" s="3">
        <v>36745009</v>
      </c>
      <c r="L7273" s="3">
        <v>0</v>
      </c>
      <c r="M7273" s="3">
        <v>0</v>
      </c>
      <c r="N7273" s="3">
        <v>0</v>
      </c>
      <c r="O7273" s="3">
        <v>0</v>
      </c>
      <c r="P7273" s="3" t="str">
        <f>B7273&amp;" | "&amp;C7273&amp;" | "&amp;D7273</f>
        <v>documentazione_sanitaria / referti | RICETTA ELETTRONICA | RICHIESTA A SAC PER GENERAZIONE RICETTA</v>
      </c>
      <c r="Q7273" s="3" t="str">
        <f>VLOOKUP(P7273,'Classificazione UD'!A:B,2,FALSE)</f>
        <v>Richieste sanitarie</v>
      </c>
    </row>
    <row r="7274" spans="1:17" ht="15" customHeight="1" x14ac:dyDescent="0.25">
      <c r="A7274" s="30">
        <v>2016</v>
      </c>
      <c r="B7274" s="3" t="s">
        <v>38</v>
      </c>
      <c r="C7274" s="3" t="s">
        <v>235</v>
      </c>
      <c r="D7274" s="3" t="s">
        <v>236</v>
      </c>
      <c r="E7274" s="3">
        <v>4431384</v>
      </c>
      <c r="F7274" s="3">
        <v>17725536</v>
      </c>
      <c r="G7274" s="3">
        <v>17725536</v>
      </c>
      <c r="H7274" s="3">
        <v>55246829961</v>
      </c>
      <c r="I7274" s="3">
        <v>72987</v>
      </c>
      <c r="J7274" s="3">
        <v>145974</v>
      </c>
      <c r="K7274" s="3">
        <v>86364698</v>
      </c>
      <c r="L7274" s="3">
        <v>0</v>
      </c>
      <c r="M7274" s="3">
        <v>0</v>
      </c>
      <c r="N7274" s="3">
        <v>0</v>
      </c>
      <c r="O7274" s="3">
        <v>0</v>
      </c>
      <c r="P7274" s="3" t="str">
        <f>B7274&amp;" | "&amp;C7274&amp;" | "&amp;D7274</f>
        <v>documentazione_sanitaria / referti | RICETTA ELETTRONICA | RICHIESTA A SAC PER GENERAZIONE RICETTA</v>
      </c>
      <c r="Q7274" s="3" t="str">
        <f>VLOOKUP(P7274,'Classificazione UD'!A:B,2,FALSE)</f>
        <v>Richieste sanitarie</v>
      </c>
    </row>
    <row r="7275" spans="1:17" ht="15" customHeight="1" x14ac:dyDescent="0.25">
      <c r="A7275" s="30">
        <v>2015</v>
      </c>
      <c r="B7275" s="3" t="s">
        <v>38</v>
      </c>
      <c r="C7275" s="3" t="s">
        <v>235</v>
      </c>
      <c r="D7275" s="3" t="s">
        <v>236</v>
      </c>
      <c r="E7275" s="3">
        <v>1028261</v>
      </c>
      <c r="F7275" s="3">
        <v>4113044</v>
      </c>
      <c r="G7275" s="3">
        <v>4113044</v>
      </c>
      <c r="H7275" s="3">
        <v>12694026490</v>
      </c>
      <c r="I7275" s="3">
        <v>27260</v>
      </c>
      <c r="J7275" s="3">
        <v>54520</v>
      </c>
      <c r="K7275" s="3">
        <v>32204085</v>
      </c>
      <c r="L7275" s="3">
        <v>0</v>
      </c>
      <c r="M7275" s="3">
        <v>0</v>
      </c>
      <c r="N7275" s="3">
        <v>0</v>
      </c>
      <c r="O7275" s="3">
        <v>0</v>
      </c>
      <c r="P7275" s="3" t="str">
        <f>B7275&amp;" | "&amp;C7275&amp;" | "&amp;D7275</f>
        <v>documentazione_sanitaria / referti | RICETTA ELETTRONICA | RICHIESTA A SAC PER GENERAZIONE RICETTA</v>
      </c>
      <c r="Q7275" s="3" t="str">
        <f>VLOOKUP(P7275,'Classificazione UD'!A:B,2,FALSE)</f>
        <v>Richieste sanitarie</v>
      </c>
    </row>
    <row r="7276" spans="1:17" ht="15" customHeight="1" x14ac:dyDescent="0.25">
      <c r="A7276" s="30">
        <v>2016</v>
      </c>
      <c r="B7276" s="3" t="s">
        <v>38</v>
      </c>
      <c r="C7276" s="3" t="s">
        <v>235</v>
      </c>
      <c r="D7276" s="3" t="s">
        <v>236</v>
      </c>
      <c r="E7276" s="3">
        <v>2391034</v>
      </c>
      <c r="F7276" s="3">
        <v>9564136</v>
      </c>
      <c r="G7276" s="3">
        <v>9564136</v>
      </c>
      <c r="H7276" s="3">
        <v>28961361720</v>
      </c>
      <c r="I7276" s="3">
        <v>66971</v>
      </c>
      <c r="J7276" s="3">
        <v>133942</v>
      </c>
      <c r="K7276" s="3">
        <v>79311627</v>
      </c>
      <c r="L7276" s="3">
        <v>0</v>
      </c>
      <c r="M7276" s="3">
        <v>0</v>
      </c>
      <c r="N7276" s="3">
        <v>0</v>
      </c>
      <c r="O7276" s="3">
        <v>0</v>
      </c>
      <c r="P7276" s="3" t="str">
        <f>B7276&amp;" | "&amp;C7276&amp;" | "&amp;D7276</f>
        <v>documentazione_sanitaria / referti | RICETTA ELETTRONICA | RICHIESTA A SAC PER GENERAZIONE RICETTA</v>
      </c>
      <c r="Q7276" s="3" t="str">
        <f>VLOOKUP(P7276,'Classificazione UD'!A:B,2,FALSE)</f>
        <v>Richieste sanitarie</v>
      </c>
    </row>
    <row r="7277" spans="1:17" ht="15" customHeight="1" x14ac:dyDescent="0.25">
      <c r="A7277" s="30">
        <v>2015</v>
      </c>
      <c r="B7277" s="3" t="s">
        <v>38</v>
      </c>
      <c r="C7277" s="3" t="s">
        <v>235</v>
      </c>
      <c r="D7277" s="3" t="s">
        <v>236</v>
      </c>
      <c r="E7277" s="3">
        <v>746984</v>
      </c>
      <c r="F7277" s="3">
        <v>2987936</v>
      </c>
      <c r="G7277" s="3">
        <v>2987936</v>
      </c>
      <c r="H7277" s="3">
        <v>9180950488</v>
      </c>
      <c r="I7277" s="3">
        <v>9066</v>
      </c>
      <c r="J7277" s="3">
        <v>18132</v>
      </c>
      <c r="K7277" s="3">
        <v>10697420</v>
      </c>
      <c r="L7277" s="3">
        <v>0</v>
      </c>
      <c r="M7277" s="3">
        <v>0</v>
      </c>
      <c r="N7277" s="3">
        <v>0</v>
      </c>
      <c r="O7277" s="3">
        <v>0</v>
      </c>
      <c r="P7277" s="3" t="str">
        <f>B7277&amp;" | "&amp;C7277&amp;" | "&amp;D7277</f>
        <v>documentazione_sanitaria / referti | RICETTA ELETTRONICA | RICHIESTA A SAC PER GENERAZIONE RICETTA</v>
      </c>
      <c r="Q7277" s="3" t="str">
        <f>VLOOKUP(P7277,'Classificazione UD'!A:B,2,FALSE)</f>
        <v>Richieste sanitarie</v>
      </c>
    </row>
    <row r="7278" spans="1:17" ht="15" customHeight="1" x14ac:dyDescent="0.25">
      <c r="A7278" s="30">
        <v>2016</v>
      </c>
      <c r="B7278" s="3" t="s">
        <v>38</v>
      </c>
      <c r="C7278" s="3" t="s">
        <v>235</v>
      </c>
      <c r="D7278" s="3" t="s">
        <v>236</v>
      </c>
      <c r="E7278" s="3">
        <v>1443068</v>
      </c>
      <c r="F7278" s="3">
        <v>5772272</v>
      </c>
      <c r="G7278" s="3">
        <v>5772272</v>
      </c>
      <c r="H7278" s="3">
        <v>17562646458</v>
      </c>
      <c r="I7278" s="3">
        <v>16539</v>
      </c>
      <c r="J7278" s="3">
        <v>33078</v>
      </c>
      <c r="K7278" s="3">
        <v>19574008</v>
      </c>
      <c r="L7278" s="3">
        <v>0</v>
      </c>
      <c r="M7278" s="3">
        <v>0</v>
      </c>
      <c r="N7278" s="3">
        <v>0</v>
      </c>
      <c r="O7278" s="3">
        <v>0</v>
      </c>
      <c r="P7278" s="3" t="str">
        <f>B7278&amp;" | "&amp;C7278&amp;" | "&amp;D7278</f>
        <v>documentazione_sanitaria / referti | RICETTA ELETTRONICA | RICHIESTA A SAC PER GENERAZIONE RICETTA</v>
      </c>
      <c r="Q7278" s="3" t="str">
        <f>VLOOKUP(P7278,'Classificazione UD'!A:B,2,FALSE)</f>
        <v>Richieste sanitarie</v>
      </c>
    </row>
    <row r="7279" spans="1:17" ht="15" customHeight="1" x14ac:dyDescent="0.25">
      <c r="A7279" s="30">
        <v>2015</v>
      </c>
      <c r="B7279" s="3" t="s">
        <v>38</v>
      </c>
      <c r="C7279" s="3" t="s">
        <v>235</v>
      </c>
      <c r="D7279" s="3" t="s">
        <v>236</v>
      </c>
      <c r="E7279" s="3">
        <v>1032883</v>
      </c>
      <c r="F7279" s="3">
        <v>4131532</v>
      </c>
      <c r="G7279" s="3">
        <v>4131532</v>
      </c>
      <c r="H7279" s="3">
        <v>12762839439</v>
      </c>
      <c r="I7279" s="3">
        <v>20635</v>
      </c>
      <c r="J7279" s="3">
        <v>41270</v>
      </c>
      <c r="K7279" s="3">
        <v>24365336</v>
      </c>
      <c r="L7279" s="3">
        <v>0</v>
      </c>
      <c r="M7279" s="3">
        <v>0</v>
      </c>
      <c r="N7279" s="3">
        <v>0</v>
      </c>
      <c r="O7279" s="3">
        <v>0</v>
      </c>
      <c r="P7279" s="3" t="str">
        <f>B7279&amp;" | "&amp;C7279&amp;" | "&amp;D7279</f>
        <v>documentazione_sanitaria / referti | RICETTA ELETTRONICA | RICHIESTA A SAC PER GENERAZIONE RICETTA</v>
      </c>
      <c r="Q7279" s="3" t="str">
        <f>VLOOKUP(P7279,'Classificazione UD'!A:B,2,FALSE)</f>
        <v>Richieste sanitarie</v>
      </c>
    </row>
    <row r="7280" spans="1:17" ht="15" customHeight="1" x14ac:dyDescent="0.25">
      <c r="A7280" s="30">
        <v>2016</v>
      </c>
      <c r="B7280" s="3" t="s">
        <v>38</v>
      </c>
      <c r="C7280" s="3" t="s">
        <v>235</v>
      </c>
      <c r="D7280" s="3" t="s">
        <v>236</v>
      </c>
      <c r="E7280" s="3">
        <v>2016826</v>
      </c>
      <c r="F7280" s="3">
        <v>8067304</v>
      </c>
      <c r="G7280" s="3">
        <v>8067304</v>
      </c>
      <c r="H7280" s="3">
        <v>24543074614</v>
      </c>
      <c r="I7280" s="3">
        <v>38037</v>
      </c>
      <c r="J7280" s="3">
        <v>76074</v>
      </c>
      <c r="K7280" s="3">
        <v>45084750</v>
      </c>
      <c r="L7280" s="3">
        <v>0</v>
      </c>
      <c r="M7280" s="3">
        <v>0</v>
      </c>
      <c r="N7280" s="3">
        <v>0</v>
      </c>
      <c r="O7280" s="3">
        <v>0</v>
      </c>
      <c r="P7280" s="3" t="str">
        <f>B7280&amp;" | "&amp;C7280&amp;" | "&amp;D7280</f>
        <v>documentazione_sanitaria / referti | RICETTA ELETTRONICA | RICHIESTA A SAC PER GENERAZIONE RICETTA</v>
      </c>
      <c r="Q7280" s="3" t="str">
        <f>VLOOKUP(P7280,'Classificazione UD'!A:B,2,FALSE)</f>
        <v>Richieste sanitarie</v>
      </c>
    </row>
    <row r="7281" spans="1:17" ht="15" customHeight="1" x14ac:dyDescent="0.25">
      <c r="A7281" s="30">
        <v>2015</v>
      </c>
      <c r="B7281" s="3" t="s">
        <v>38</v>
      </c>
      <c r="C7281" s="3" t="s">
        <v>235</v>
      </c>
      <c r="D7281" s="3" t="s">
        <v>236</v>
      </c>
      <c r="E7281" s="3">
        <v>1412711</v>
      </c>
      <c r="F7281" s="3">
        <v>5650844</v>
      </c>
      <c r="G7281" s="3">
        <v>5650844</v>
      </c>
      <c r="H7281" s="3">
        <v>16687141383</v>
      </c>
      <c r="I7281" s="3">
        <v>22851</v>
      </c>
      <c r="J7281" s="3">
        <v>45702</v>
      </c>
      <c r="K7281" s="3">
        <v>26946576</v>
      </c>
      <c r="L7281" s="3">
        <v>0</v>
      </c>
      <c r="M7281" s="3">
        <v>0</v>
      </c>
      <c r="N7281" s="3">
        <v>0</v>
      </c>
      <c r="O7281" s="3">
        <v>0</v>
      </c>
      <c r="P7281" s="3" t="str">
        <f>B7281&amp;" | "&amp;C7281&amp;" | "&amp;D7281</f>
        <v>documentazione_sanitaria / referti | RICETTA ELETTRONICA | RICHIESTA A SAC PER GENERAZIONE RICETTA</v>
      </c>
      <c r="Q7281" s="3" t="str">
        <f>VLOOKUP(P7281,'Classificazione UD'!A:B,2,FALSE)</f>
        <v>Richieste sanitarie</v>
      </c>
    </row>
    <row r="7282" spans="1:17" ht="15" customHeight="1" x14ac:dyDescent="0.25">
      <c r="A7282" s="30">
        <v>2016</v>
      </c>
      <c r="B7282" s="3" t="s">
        <v>38</v>
      </c>
      <c r="C7282" s="3" t="s">
        <v>235</v>
      </c>
      <c r="D7282" s="3" t="s">
        <v>236</v>
      </c>
      <c r="E7282" s="3">
        <v>3062273</v>
      </c>
      <c r="F7282" s="3">
        <v>12249092</v>
      </c>
      <c r="G7282" s="3">
        <v>12249092</v>
      </c>
      <c r="H7282" s="3">
        <v>36072158455</v>
      </c>
      <c r="I7282" s="3">
        <v>47726</v>
      </c>
      <c r="J7282" s="3">
        <v>95452</v>
      </c>
      <c r="K7282" s="3">
        <v>56393954</v>
      </c>
      <c r="L7282" s="3">
        <v>0</v>
      </c>
      <c r="M7282" s="3">
        <v>0</v>
      </c>
      <c r="N7282" s="3">
        <v>0</v>
      </c>
      <c r="O7282" s="3">
        <v>0</v>
      </c>
      <c r="P7282" s="3" t="str">
        <f>B7282&amp;" | "&amp;C7282&amp;" | "&amp;D7282</f>
        <v>documentazione_sanitaria / referti | RICETTA ELETTRONICA | RICHIESTA A SAC PER GENERAZIONE RICETTA</v>
      </c>
      <c r="Q7282" s="3" t="str">
        <f>VLOOKUP(P7282,'Classificazione UD'!A:B,2,FALSE)</f>
        <v>Richieste sanitarie</v>
      </c>
    </row>
    <row r="7283" spans="1:17" ht="15" customHeight="1" x14ac:dyDescent="0.25">
      <c r="A7283" s="30">
        <v>2016</v>
      </c>
      <c r="B7283" s="3" t="s">
        <v>38</v>
      </c>
      <c r="C7283" s="3" t="s">
        <v>235</v>
      </c>
      <c r="D7283" s="3" t="s">
        <v>236</v>
      </c>
      <c r="E7283" s="3">
        <v>1496029</v>
      </c>
      <c r="F7283" s="3">
        <v>5984116</v>
      </c>
      <c r="G7283" s="3">
        <v>5984116</v>
      </c>
      <c r="H7283" s="3">
        <v>18199332609</v>
      </c>
      <c r="I7283" s="3">
        <v>27291</v>
      </c>
      <c r="J7283" s="3">
        <v>54582</v>
      </c>
      <c r="K7283" s="3">
        <v>32240592</v>
      </c>
      <c r="L7283" s="3">
        <v>0</v>
      </c>
      <c r="M7283" s="3">
        <v>0</v>
      </c>
      <c r="N7283" s="3">
        <v>0</v>
      </c>
      <c r="O7283" s="3">
        <v>0</v>
      </c>
      <c r="P7283" s="3" t="str">
        <f>B7283&amp;" | "&amp;C7283&amp;" | "&amp;D7283</f>
        <v>documentazione_sanitaria / referti | RICETTA ELETTRONICA | RICHIESTA A SAC PER GENERAZIONE RICETTA</v>
      </c>
      <c r="Q7283" s="3" t="str">
        <f>VLOOKUP(P7283,'Classificazione UD'!A:B,2,FALSE)</f>
        <v>Richieste sanitarie</v>
      </c>
    </row>
    <row r="7284" spans="1:17" ht="15" customHeight="1" x14ac:dyDescent="0.25">
      <c r="A7284" s="30">
        <v>2015</v>
      </c>
      <c r="B7284" s="3" t="s">
        <v>38</v>
      </c>
      <c r="C7284" s="3" t="s">
        <v>235</v>
      </c>
      <c r="D7284" s="3" t="s">
        <v>236</v>
      </c>
      <c r="E7284" s="3">
        <v>133179</v>
      </c>
      <c r="F7284" s="3">
        <v>532716</v>
      </c>
      <c r="G7284" s="3">
        <v>532716</v>
      </c>
      <c r="H7284" s="3">
        <v>1665187097</v>
      </c>
      <c r="I7284" s="3">
        <v>2449</v>
      </c>
      <c r="J7284" s="3">
        <v>4898</v>
      </c>
      <c r="K7284" s="3">
        <v>2902982</v>
      </c>
      <c r="L7284" s="3">
        <v>0</v>
      </c>
      <c r="M7284" s="3">
        <v>0</v>
      </c>
      <c r="N7284" s="3">
        <v>0</v>
      </c>
      <c r="O7284" s="3">
        <v>0</v>
      </c>
      <c r="P7284" s="3" t="str">
        <f>B7284&amp;" | "&amp;C7284&amp;" | "&amp;D7284</f>
        <v>documentazione_sanitaria / referti | RICETTA ELETTRONICA | RICHIESTA A SAC PER GENERAZIONE RICETTA</v>
      </c>
      <c r="Q7284" s="3" t="str">
        <f>VLOOKUP(P7284,'Classificazione UD'!A:B,2,FALSE)</f>
        <v>Richieste sanitarie</v>
      </c>
    </row>
    <row r="7285" spans="1:17" ht="15" customHeight="1" x14ac:dyDescent="0.25">
      <c r="A7285" s="30">
        <v>2016</v>
      </c>
      <c r="B7285" s="3" t="s">
        <v>38</v>
      </c>
      <c r="C7285" s="3" t="s">
        <v>235</v>
      </c>
      <c r="D7285" s="3" t="s">
        <v>236</v>
      </c>
      <c r="E7285" s="3">
        <v>462959</v>
      </c>
      <c r="F7285" s="3">
        <v>1851836</v>
      </c>
      <c r="G7285" s="3">
        <v>1851836</v>
      </c>
      <c r="H7285" s="3">
        <v>5808224890</v>
      </c>
      <c r="I7285" s="3">
        <v>9982</v>
      </c>
      <c r="J7285" s="3">
        <v>19964</v>
      </c>
      <c r="K7285" s="3">
        <v>11921744</v>
      </c>
      <c r="L7285" s="3">
        <v>0</v>
      </c>
      <c r="M7285" s="3">
        <v>0</v>
      </c>
      <c r="N7285" s="3">
        <v>0</v>
      </c>
      <c r="O7285" s="3">
        <v>0</v>
      </c>
      <c r="P7285" s="3" t="str">
        <f>B7285&amp;" | "&amp;C7285&amp;" | "&amp;D7285</f>
        <v>documentazione_sanitaria / referti | RICETTA ELETTRONICA | RICHIESTA A SAC PER GENERAZIONE RICETTA</v>
      </c>
      <c r="Q7285" s="3" t="str">
        <f>VLOOKUP(P7285,'Classificazione UD'!A:B,2,FALSE)</f>
        <v>Richieste sanitarie</v>
      </c>
    </row>
    <row r="7286" spans="1:17" ht="15" customHeight="1" x14ac:dyDescent="0.25">
      <c r="A7286" s="30">
        <v>2015</v>
      </c>
      <c r="B7286" s="3" t="s">
        <v>38</v>
      </c>
      <c r="C7286" s="3" t="s">
        <v>235</v>
      </c>
      <c r="D7286" s="3" t="s">
        <v>236</v>
      </c>
      <c r="E7286" s="3">
        <v>70240</v>
      </c>
      <c r="F7286" s="3">
        <v>280960</v>
      </c>
      <c r="G7286" s="3">
        <v>280960</v>
      </c>
      <c r="H7286" s="3">
        <v>829078759</v>
      </c>
      <c r="I7286" s="3">
        <v>3142</v>
      </c>
      <c r="J7286" s="3">
        <v>6284</v>
      </c>
      <c r="K7286" s="3">
        <v>3712413</v>
      </c>
      <c r="L7286" s="3">
        <v>0</v>
      </c>
      <c r="M7286" s="3">
        <v>0</v>
      </c>
      <c r="N7286" s="3">
        <v>0</v>
      </c>
      <c r="O7286" s="3">
        <v>0</v>
      </c>
      <c r="P7286" s="3" t="str">
        <f>B7286&amp;" | "&amp;C7286&amp;" | "&amp;D7286</f>
        <v>documentazione_sanitaria / referti | RICETTA ELETTRONICA | RICHIESTA A SAC PER GENERAZIONE RICETTA</v>
      </c>
      <c r="Q7286" s="3" t="str">
        <f>VLOOKUP(P7286,'Classificazione UD'!A:B,2,FALSE)</f>
        <v>Richieste sanitarie</v>
      </c>
    </row>
    <row r="7287" spans="1:17" ht="15" customHeight="1" x14ac:dyDescent="0.25">
      <c r="A7287" s="30">
        <v>2016</v>
      </c>
      <c r="B7287" s="3" t="s">
        <v>38</v>
      </c>
      <c r="C7287" s="3" t="s">
        <v>235</v>
      </c>
      <c r="D7287" s="3" t="s">
        <v>236</v>
      </c>
      <c r="E7287" s="3">
        <v>293375</v>
      </c>
      <c r="F7287" s="3">
        <v>1173500</v>
      </c>
      <c r="G7287" s="3">
        <v>1173500</v>
      </c>
      <c r="H7287" s="3">
        <v>3551978974</v>
      </c>
      <c r="I7287" s="3">
        <v>9191</v>
      </c>
      <c r="J7287" s="3">
        <v>18382</v>
      </c>
      <c r="K7287" s="3">
        <v>10894517</v>
      </c>
      <c r="L7287" s="3">
        <v>0</v>
      </c>
      <c r="M7287" s="3">
        <v>0</v>
      </c>
      <c r="N7287" s="3">
        <v>0</v>
      </c>
      <c r="O7287" s="3">
        <v>0</v>
      </c>
      <c r="P7287" s="3" t="str">
        <f>B7287&amp;" | "&amp;C7287&amp;" | "&amp;D7287</f>
        <v>documentazione_sanitaria / referti | RICETTA ELETTRONICA | RICHIESTA A SAC PER GENERAZIONE RICETTA</v>
      </c>
      <c r="Q7287" s="3" t="str">
        <f>VLOOKUP(P7287,'Classificazione UD'!A:B,2,FALSE)</f>
        <v>Richieste sanitarie</v>
      </c>
    </row>
    <row r="7288" spans="1:17" ht="15" customHeight="1" x14ac:dyDescent="0.25">
      <c r="A7288" s="30">
        <v>2015</v>
      </c>
      <c r="B7288" s="3" t="s">
        <v>38</v>
      </c>
      <c r="C7288" s="3" t="s">
        <v>235</v>
      </c>
      <c r="D7288" s="3" t="s">
        <v>236</v>
      </c>
      <c r="E7288" s="3">
        <v>25648</v>
      </c>
      <c r="F7288" s="3">
        <v>102592</v>
      </c>
      <c r="G7288" s="3">
        <v>102592</v>
      </c>
      <c r="H7288" s="3">
        <v>385303402</v>
      </c>
      <c r="I7288" s="3">
        <v>412</v>
      </c>
      <c r="J7288" s="3">
        <v>824</v>
      </c>
      <c r="K7288" s="3">
        <v>485336</v>
      </c>
      <c r="L7288" s="3">
        <v>0</v>
      </c>
      <c r="M7288" s="3">
        <v>0</v>
      </c>
      <c r="N7288" s="3">
        <v>0</v>
      </c>
      <c r="O7288" s="3">
        <v>0</v>
      </c>
      <c r="P7288" s="3" t="str">
        <f>B7288&amp;" | "&amp;C7288&amp;" | "&amp;D7288</f>
        <v>documentazione_sanitaria / referti | RICETTA ELETTRONICA | RICHIESTA A SAC PER GENERAZIONE RICETTA</v>
      </c>
      <c r="Q7288" s="3" t="str">
        <f>VLOOKUP(P7288,'Classificazione UD'!A:B,2,FALSE)</f>
        <v>Richieste sanitarie</v>
      </c>
    </row>
    <row r="7289" spans="1:17" ht="15" customHeight="1" x14ac:dyDescent="0.25">
      <c r="A7289" s="30">
        <v>2016</v>
      </c>
      <c r="B7289" s="3" t="s">
        <v>38</v>
      </c>
      <c r="C7289" s="3" t="s">
        <v>235</v>
      </c>
      <c r="D7289" s="3" t="s">
        <v>236</v>
      </c>
      <c r="E7289" s="3">
        <v>231590</v>
      </c>
      <c r="F7289" s="3">
        <v>926360</v>
      </c>
      <c r="G7289" s="3">
        <v>926360</v>
      </c>
      <c r="H7289" s="3">
        <v>3187455544</v>
      </c>
      <c r="I7289" s="3">
        <v>3688</v>
      </c>
      <c r="J7289" s="3">
        <v>7376</v>
      </c>
      <c r="K7289" s="3">
        <v>4348487</v>
      </c>
      <c r="L7289" s="3">
        <v>0</v>
      </c>
      <c r="M7289" s="3">
        <v>0</v>
      </c>
      <c r="N7289" s="3">
        <v>0</v>
      </c>
      <c r="O7289" s="3">
        <v>0</v>
      </c>
      <c r="P7289" s="3" t="str">
        <f>B7289&amp;" | "&amp;C7289&amp;" | "&amp;D7289</f>
        <v>documentazione_sanitaria / referti | RICETTA ELETTRONICA | RICHIESTA A SAC PER GENERAZIONE RICETTA</v>
      </c>
      <c r="Q7289" s="3" t="str">
        <f>VLOOKUP(P7289,'Classificazione UD'!A:B,2,FALSE)</f>
        <v>Richieste sanitarie</v>
      </c>
    </row>
    <row r="7290" spans="1:17" ht="15" customHeight="1" x14ac:dyDescent="0.25">
      <c r="A7290" s="30">
        <v>2015</v>
      </c>
      <c r="B7290" s="3" t="s">
        <v>38</v>
      </c>
      <c r="C7290" s="3" t="s">
        <v>235</v>
      </c>
      <c r="D7290" s="3" t="s">
        <v>236</v>
      </c>
      <c r="E7290" s="3">
        <v>52377</v>
      </c>
      <c r="F7290" s="3">
        <v>209508</v>
      </c>
      <c r="G7290" s="3">
        <v>209508</v>
      </c>
      <c r="H7290" s="3">
        <v>769209024</v>
      </c>
      <c r="I7290" s="3">
        <v>1035</v>
      </c>
      <c r="J7290" s="3">
        <v>2070</v>
      </c>
      <c r="K7290" s="3">
        <v>1226512</v>
      </c>
      <c r="L7290" s="3">
        <v>0</v>
      </c>
      <c r="M7290" s="3">
        <v>0</v>
      </c>
      <c r="N7290" s="3">
        <v>0</v>
      </c>
      <c r="O7290" s="3">
        <v>0</v>
      </c>
      <c r="P7290" s="3" t="str">
        <f>B7290&amp;" | "&amp;C7290&amp;" | "&amp;D7290</f>
        <v>documentazione_sanitaria / referti | RICETTA ELETTRONICA | RICHIESTA A SAC PER GENERAZIONE RICETTA</v>
      </c>
      <c r="Q7290" s="3" t="str">
        <f>VLOOKUP(P7290,'Classificazione UD'!A:B,2,FALSE)</f>
        <v>Richieste sanitarie</v>
      </c>
    </row>
    <row r="7291" spans="1:17" ht="15" customHeight="1" x14ac:dyDescent="0.25">
      <c r="A7291" s="30">
        <v>2016</v>
      </c>
      <c r="B7291" s="3" t="s">
        <v>38</v>
      </c>
      <c r="C7291" s="3" t="s">
        <v>235</v>
      </c>
      <c r="D7291" s="3" t="s">
        <v>236</v>
      </c>
      <c r="E7291" s="3">
        <v>180321</v>
      </c>
      <c r="F7291" s="3">
        <v>721284</v>
      </c>
      <c r="G7291" s="3">
        <v>721284</v>
      </c>
      <c r="H7291" s="3">
        <v>2999990541</v>
      </c>
      <c r="I7291" s="3">
        <v>3453</v>
      </c>
      <c r="J7291" s="3">
        <v>6906</v>
      </c>
      <c r="K7291" s="3">
        <v>4434613</v>
      </c>
      <c r="L7291" s="3">
        <v>0</v>
      </c>
      <c r="M7291" s="3">
        <v>0</v>
      </c>
      <c r="N7291" s="3">
        <v>0</v>
      </c>
      <c r="O7291" s="3">
        <v>0</v>
      </c>
      <c r="P7291" s="3" t="str">
        <f>B7291&amp;" | "&amp;C7291&amp;" | "&amp;D7291</f>
        <v>documentazione_sanitaria / referti | RICETTA ELETTRONICA | RICHIESTA A SAC PER GENERAZIONE RICETTA</v>
      </c>
      <c r="Q7291" s="3" t="str">
        <f>VLOOKUP(P7291,'Classificazione UD'!A:B,2,FALSE)</f>
        <v>Richieste sanitarie</v>
      </c>
    </row>
    <row r="7292" spans="1:17" ht="15" customHeight="1" x14ac:dyDescent="0.25">
      <c r="A7292" s="30">
        <v>2015</v>
      </c>
      <c r="B7292" s="3" t="s">
        <v>38</v>
      </c>
      <c r="C7292" s="3" t="s">
        <v>235</v>
      </c>
      <c r="D7292" s="3" t="s">
        <v>236</v>
      </c>
      <c r="E7292" s="3">
        <v>18607</v>
      </c>
      <c r="F7292" s="3">
        <v>74428</v>
      </c>
      <c r="G7292" s="3">
        <v>74428</v>
      </c>
      <c r="H7292" s="3">
        <v>212190870</v>
      </c>
      <c r="I7292" s="3">
        <v>399</v>
      </c>
      <c r="J7292" s="3">
        <v>798</v>
      </c>
      <c r="K7292" s="3">
        <v>476945</v>
      </c>
      <c r="L7292" s="3">
        <v>0</v>
      </c>
      <c r="M7292" s="3">
        <v>0</v>
      </c>
      <c r="N7292" s="3">
        <v>0</v>
      </c>
      <c r="O7292" s="3">
        <v>0</v>
      </c>
      <c r="P7292" s="3" t="str">
        <f>B7292&amp;" | "&amp;C7292&amp;" | "&amp;D7292</f>
        <v>documentazione_sanitaria / referti | RICETTA ELETTRONICA | RICHIESTA A SAC PER GENERAZIONE RICETTA</v>
      </c>
      <c r="Q7292" s="3" t="str">
        <f>VLOOKUP(P7292,'Classificazione UD'!A:B,2,FALSE)</f>
        <v>Richieste sanitarie</v>
      </c>
    </row>
    <row r="7293" spans="1:17" ht="15" customHeight="1" x14ac:dyDescent="0.25">
      <c r="A7293" s="30">
        <v>2016</v>
      </c>
      <c r="B7293" s="3" t="s">
        <v>38</v>
      </c>
      <c r="C7293" s="3" t="s">
        <v>235</v>
      </c>
      <c r="D7293" s="3" t="s">
        <v>236</v>
      </c>
      <c r="E7293" s="3">
        <v>203114</v>
      </c>
      <c r="F7293" s="3">
        <v>812456</v>
      </c>
      <c r="G7293" s="3">
        <v>812456</v>
      </c>
      <c r="H7293" s="3">
        <v>2366409134</v>
      </c>
      <c r="I7293" s="3">
        <v>2782</v>
      </c>
      <c r="J7293" s="3">
        <v>5564</v>
      </c>
      <c r="K7293" s="3">
        <v>3336571</v>
      </c>
      <c r="L7293" s="3">
        <v>0</v>
      </c>
      <c r="M7293" s="3">
        <v>0</v>
      </c>
      <c r="N7293" s="3">
        <v>0</v>
      </c>
      <c r="O7293" s="3">
        <v>0</v>
      </c>
      <c r="P7293" s="3" t="str">
        <f>B7293&amp;" | "&amp;C7293&amp;" | "&amp;D7293</f>
        <v>documentazione_sanitaria / referti | RICETTA ELETTRONICA | RICHIESTA A SAC PER GENERAZIONE RICETTA</v>
      </c>
      <c r="Q7293" s="3" t="str">
        <f>VLOOKUP(P7293,'Classificazione UD'!A:B,2,FALSE)</f>
        <v>Richieste sanitarie</v>
      </c>
    </row>
    <row r="7294" spans="1:17" ht="15" customHeight="1" x14ac:dyDescent="0.25">
      <c r="A7294" s="30">
        <v>2015</v>
      </c>
      <c r="B7294" s="3" t="s">
        <v>38</v>
      </c>
      <c r="C7294" s="3" t="s">
        <v>235</v>
      </c>
      <c r="D7294" s="3" t="s">
        <v>236</v>
      </c>
      <c r="E7294" s="3">
        <v>11944</v>
      </c>
      <c r="F7294" s="3">
        <v>47776</v>
      </c>
      <c r="G7294" s="3">
        <v>47776</v>
      </c>
      <c r="H7294" s="3">
        <v>132063276</v>
      </c>
      <c r="I7294" s="3">
        <v>171</v>
      </c>
      <c r="J7294" s="3">
        <v>342</v>
      </c>
      <c r="K7294" s="3">
        <v>201438</v>
      </c>
      <c r="L7294" s="3">
        <v>0</v>
      </c>
      <c r="M7294" s="3">
        <v>0</v>
      </c>
      <c r="N7294" s="3">
        <v>0</v>
      </c>
      <c r="O7294" s="3">
        <v>0</v>
      </c>
      <c r="P7294" s="3" t="str">
        <f>B7294&amp;" | "&amp;C7294&amp;" | "&amp;D7294</f>
        <v>documentazione_sanitaria / referti | RICETTA ELETTRONICA | RICHIESTA A SAC PER GENERAZIONE RICETTA</v>
      </c>
      <c r="Q7294" s="3" t="str">
        <f>VLOOKUP(P7294,'Classificazione UD'!A:B,2,FALSE)</f>
        <v>Richieste sanitarie</v>
      </c>
    </row>
    <row r="7295" spans="1:17" ht="15" customHeight="1" x14ac:dyDescent="0.25">
      <c r="A7295" s="30">
        <v>2016</v>
      </c>
      <c r="B7295" s="3" t="s">
        <v>38</v>
      </c>
      <c r="C7295" s="3" t="s">
        <v>235</v>
      </c>
      <c r="D7295" s="3" t="s">
        <v>236</v>
      </c>
      <c r="E7295" s="3">
        <v>61340</v>
      </c>
      <c r="F7295" s="3">
        <v>245360</v>
      </c>
      <c r="G7295" s="3">
        <v>245360</v>
      </c>
      <c r="H7295" s="3">
        <v>678772695</v>
      </c>
      <c r="I7295" s="3">
        <v>2</v>
      </c>
      <c r="J7295" s="3">
        <v>4</v>
      </c>
      <c r="K7295" s="3">
        <v>2356</v>
      </c>
      <c r="L7295" s="3">
        <v>0</v>
      </c>
      <c r="M7295" s="3">
        <v>0</v>
      </c>
      <c r="N7295" s="3">
        <v>0</v>
      </c>
      <c r="O7295" s="3">
        <v>0</v>
      </c>
      <c r="P7295" s="3" t="str">
        <f>B7295&amp;" | "&amp;C7295&amp;" | "&amp;D7295</f>
        <v>documentazione_sanitaria / referti | RICETTA ELETTRONICA | RICHIESTA A SAC PER GENERAZIONE RICETTA</v>
      </c>
      <c r="Q7295" s="3" t="str">
        <f>VLOOKUP(P7295,'Classificazione UD'!A:B,2,FALSE)</f>
        <v>Richieste sanitarie</v>
      </c>
    </row>
    <row r="7296" spans="1:17" ht="15" customHeight="1" x14ac:dyDescent="0.25">
      <c r="A7296" s="30">
        <v>2014</v>
      </c>
      <c r="B7296" s="3" t="s">
        <v>36</v>
      </c>
      <c r="C7296" s="3" t="s">
        <v>50</v>
      </c>
      <c r="D7296" s="3" t="s">
        <v>50</v>
      </c>
      <c r="E7296" s="3">
        <v>5167</v>
      </c>
      <c r="F7296" s="3">
        <v>14377</v>
      </c>
      <c r="G7296" s="3">
        <v>14377</v>
      </c>
      <c r="H7296" s="3">
        <v>8918565110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 t="str">
        <f>B7296&amp;" | "&amp;C7296&amp;" | "&amp;D7296</f>
        <v>documentazione_amministrativa / documenti_protocollati | DOCUMENTO PROTOCOLLATO | DOCUMENTO PROTOCOLLATO</v>
      </c>
      <c r="Q7296" s="3" t="str">
        <f>VLOOKUP(P7296,'Classificazione UD'!A:B,2,FALSE)</f>
        <v>Protocollo</v>
      </c>
    </row>
    <row r="7297" spans="1:17" ht="15" customHeight="1" x14ac:dyDescent="0.25">
      <c r="A7297" s="30">
        <v>2015</v>
      </c>
      <c r="B7297" s="3" t="s">
        <v>36</v>
      </c>
      <c r="C7297" s="3" t="s">
        <v>50</v>
      </c>
      <c r="D7297" s="3" t="s">
        <v>50</v>
      </c>
      <c r="E7297" s="3">
        <v>25405</v>
      </c>
      <c r="F7297" s="3">
        <v>43896</v>
      </c>
      <c r="G7297" s="3">
        <v>43896</v>
      </c>
      <c r="H7297" s="3">
        <v>28946081373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 t="str">
        <f>B7297&amp;" | "&amp;C7297&amp;" | "&amp;D7297</f>
        <v>documentazione_amministrativa / documenti_protocollati | DOCUMENTO PROTOCOLLATO | DOCUMENTO PROTOCOLLATO</v>
      </c>
      <c r="Q7297" s="3" t="str">
        <f>VLOOKUP(P7297,'Classificazione UD'!A:B,2,FALSE)</f>
        <v>Protocollo</v>
      </c>
    </row>
    <row r="7298" spans="1:17" ht="15" customHeight="1" x14ac:dyDescent="0.25">
      <c r="A7298" s="30">
        <v>2016</v>
      </c>
      <c r="B7298" s="3" t="s">
        <v>36</v>
      </c>
      <c r="C7298" s="3" t="s">
        <v>50</v>
      </c>
      <c r="D7298" s="3" t="s">
        <v>50</v>
      </c>
      <c r="E7298" s="3">
        <v>40587</v>
      </c>
      <c r="F7298" s="3">
        <v>61824</v>
      </c>
      <c r="G7298" s="3">
        <v>61824</v>
      </c>
      <c r="H7298" s="3">
        <v>39988275077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 t="str">
        <f>B7298&amp;" | "&amp;C7298&amp;" | "&amp;D7298</f>
        <v>documentazione_amministrativa / documenti_protocollati | DOCUMENTO PROTOCOLLATO | DOCUMENTO PROTOCOLLATO</v>
      </c>
      <c r="Q7298" s="3" t="str">
        <f>VLOOKUP(P7298,'Classificazione UD'!A:B,2,FALSE)</f>
        <v>Protocollo</v>
      </c>
    </row>
    <row r="7299" spans="1:17" ht="15" customHeight="1" x14ac:dyDescent="0.25">
      <c r="A7299" s="30">
        <v>2014</v>
      </c>
      <c r="B7299" s="3" t="s">
        <v>48</v>
      </c>
      <c r="C7299" s="3" t="s">
        <v>232</v>
      </c>
      <c r="D7299" s="3" t="s">
        <v>232</v>
      </c>
      <c r="E7299" s="3">
        <v>715</v>
      </c>
      <c r="F7299" s="3">
        <v>1345</v>
      </c>
      <c r="G7299" s="3">
        <v>1345</v>
      </c>
      <c r="H7299" s="3">
        <v>171691155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 t="str">
        <f>B7299&amp;" | "&amp;C7299&amp;" | "&amp;D7299</f>
        <v>documentazione_amministrativa / determinazioni | ATTO DEL DIRIGENTE | ATTO DEL DIRIGENTE</v>
      </c>
      <c r="Q7299" s="3" t="str">
        <f>VLOOKUP(P7299,'Classificazione UD'!A:B,2,FALSE)</f>
        <v>Amministrativo</v>
      </c>
    </row>
    <row r="7300" spans="1:17" ht="15" customHeight="1" x14ac:dyDescent="0.25">
      <c r="A7300" s="30">
        <v>2015</v>
      </c>
      <c r="B7300" s="3" t="s">
        <v>48</v>
      </c>
      <c r="C7300" s="3" t="s">
        <v>232</v>
      </c>
      <c r="D7300" s="3" t="s">
        <v>232</v>
      </c>
      <c r="E7300" s="3">
        <v>695</v>
      </c>
      <c r="F7300" s="3">
        <v>1233</v>
      </c>
      <c r="G7300" s="3">
        <v>1233</v>
      </c>
      <c r="H7300" s="3">
        <v>210844898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 t="str">
        <f>B7300&amp;" | "&amp;C7300&amp;" | "&amp;D7300</f>
        <v>documentazione_amministrativa / determinazioni | ATTO DEL DIRIGENTE | ATTO DEL DIRIGENTE</v>
      </c>
      <c r="Q7300" s="3" t="str">
        <f>VLOOKUP(P7300,'Classificazione UD'!A:B,2,FALSE)</f>
        <v>Amministrativo</v>
      </c>
    </row>
    <row r="7301" spans="1:17" ht="15" customHeight="1" x14ac:dyDescent="0.25">
      <c r="A7301" s="30">
        <v>2016</v>
      </c>
      <c r="B7301" s="3" t="s">
        <v>48</v>
      </c>
      <c r="C7301" s="3" t="s">
        <v>232</v>
      </c>
      <c r="D7301" s="3" t="s">
        <v>232</v>
      </c>
      <c r="E7301" s="3">
        <v>859</v>
      </c>
      <c r="F7301" s="3">
        <v>1510</v>
      </c>
      <c r="G7301" s="3">
        <v>1510</v>
      </c>
      <c r="H7301" s="3">
        <v>274560690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 t="str">
        <f>B7301&amp;" | "&amp;C7301&amp;" | "&amp;D7301</f>
        <v>documentazione_amministrativa / determinazioni | ATTO DEL DIRIGENTE | ATTO DEL DIRIGENTE</v>
      </c>
      <c r="Q7301" s="3" t="str">
        <f>VLOOKUP(P7301,'Classificazione UD'!A:B,2,FALSE)</f>
        <v>Amministrativo</v>
      </c>
    </row>
    <row r="7302" spans="1:17" ht="15" customHeight="1" x14ac:dyDescent="0.25">
      <c r="A7302" s="30">
        <v>2014</v>
      </c>
      <c r="B7302" s="3" t="s">
        <v>23</v>
      </c>
      <c r="C7302" s="3" t="s">
        <v>24</v>
      </c>
      <c r="D7302" s="3" t="s">
        <v>24</v>
      </c>
      <c r="E7302" s="3">
        <v>15</v>
      </c>
      <c r="F7302" s="3">
        <v>15</v>
      </c>
      <c r="G7302" s="3">
        <v>15</v>
      </c>
      <c r="H7302" s="3">
        <v>629461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 t="str">
        <f>B7302&amp;" | "&amp;C7302&amp;" | "&amp;D7302</f>
        <v>documentazione_amministrativa / altri_documenti | FOGLIO DI TRASFORMAZIONE | FOGLIO DI TRASFORMAZIONE</v>
      </c>
      <c r="Q7302" s="3" t="str">
        <f>VLOOKUP(P7302,'Classificazione UD'!A:B,2,FALSE)</f>
        <v>Tecnico</v>
      </c>
    </row>
    <row r="7303" spans="1:17" ht="15" customHeight="1" x14ac:dyDescent="0.25">
      <c r="A7303" s="30">
        <v>2015</v>
      </c>
      <c r="B7303" s="3" t="s">
        <v>23</v>
      </c>
      <c r="C7303" s="3" t="s">
        <v>24</v>
      </c>
      <c r="D7303" s="3" t="s">
        <v>24</v>
      </c>
      <c r="E7303" s="3">
        <v>12</v>
      </c>
      <c r="F7303" s="3">
        <v>12</v>
      </c>
      <c r="G7303" s="3">
        <v>12</v>
      </c>
      <c r="H7303" s="3">
        <v>973632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 t="str">
        <f>B7303&amp;" | "&amp;C7303&amp;" | "&amp;D7303</f>
        <v>documentazione_amministrativa / altri_documenti | FOGLIO DI TRASFORMAZIONE | FOGLIO DI TRASFORMAZIONE</v>
      </c>
      <c r="Q7303" s="3" t="str">
        <f>VLOOKUP(P7303,'Classificazione UD'!A:B,2,FALSE)</f>
        <v>Tecnico</v>
      </c>
    </row>
    <row r="7304" spans="1:17" ht="15" customHeight="1" x14ac:dyDescent="0.25">
      <c r="A7304" s="30">
        <v>2016</v>
      </c>
      <c r="B7304" s="3" t="s">
        <v>23</v>
      </c>
      <c r="C7304" s="3" t="s">
        <v>24</v>
      </c>
      <c r="D7304" s="3" t="s">
        <v>24</v>
      </c>
      <c r="E7304" s="3">
        <v>3</v>
      </c>
      <c r="F7304" s="3">
        <v>3</v>
      </c>
      <c r="G7304" s="3">
        <v>3</v>
      </c>
      <c r="H7304" s="3">
        <v>186354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 t="str">
        <f>B7304&amp;" | "&amp;C7304&amp;" | "&amp;D7304</f>
        <v>documentazione_amministrativa / altri_documenti | FOGLIO DI TRASFORMAZIONE | FOGLIO DI TRASFORMAZIONE</v>
      </c>
      <c r="Q7304" s="3" t="str">
        <f>VLOOKUP(P7304,'Classificazione UD'!A:B,2,FALSE)</f>
        <v>Tecnico</v>
      </c>
    </row>
    <row r="7305" spans="1:17" ht="15" customHeight="1" x14ac:dyDescent="0.25">
      <c r="A7305" s="30">
        <v>2015</v>
      </c>
      <c r="B7305" s="3" t="s">
        <v>17</v>
      </c>
      <c r="C7305" s="3" t="s">
        <v>27</v>
      </c>
      <c r="D7305" s="3" t="s">
        <v>19</v>
      </c>
      <c r="E7305" s="3">
        <v>423</v>
      </c>
      <c r="F7305" s="3">
        <v>846</v>
      </c>
      <c r="G7305" s="3">
        <v>1692</v>
      </c>
      <c r="H7305" s="3">
        <v>54938057</v>
      </c>
      <c r="I7305" s="3">
        <v>453</v>
      </c>
      <c r="J7305" s="3">
        <v>906</v>
      </c>
      <c r="K7305" s="3">
        <v>300728</v>
      </c>
      <c r="L7305" s="3">
        <v>0</v>
      </c>
      <c r="M7305" s="3">
        <v>0</v>
      </c>
      <c r="N7305" s="3">
        <v>0</v>
      </c>
      <c r="O7305" s="3">
        <v>0</v>
      </c>
      <c r="P7305" s="3" t="str">
        <f>B7305&amp;" | "&amp;C7305&amp;" | "&amp;D7305</f>
        <v>documentazione_amministrativa / documentazione_contabile | FATTURA PASSIVA | FATTURA</v>
      </c>
      <c r="Q7305" s="3" t="str">
        <f>VLOOKUP(P7305,'Classificazione UD'!A:B,2,FALSE)</f>
        <v>Fiscale</v>
      </c>
    </row>
    <row r="7306" spans="1:17" ht="15" customHeight="1" x14ac:dyDescent="0.25">
      <c r="A7306" s="30">
        <v>2015</v>
      </c>
      <c r="B7306" s="3" t="s">
        <v>17</v>
      </c>
      <c r="C7306" s="3" t="s">
        <v>27</v>
      </c>
      <c r="D7306" s="3" t="s">
        <v>28</v>
      </c>
      <c r="E7306" s="3">
        <v>23</v>
      </c>
      <c r="F7306" s="3">
        <v>46</v>
      </c>
      <c r="G7306" s="3">
        <v>92</v>
      </c>
      <c r="H7306" s="3">
        <v>306359</v>
      </c>
      <c r="I7306" s="3">
        <v>29</v>
      </c>
      <c r="J7306" s="3">
        <v>58</v>
      </c>
      <c r="K7306" s="3">
        <v>36034</v>
      </c>
      <c r="L7306" s="3">
        <v>0</v>
      </c>
      <c r="M7306" s="3">
        <v>0</v>
      </c>
      <c r="N7306" s="3">
        <v>0</v>
      </c>
      <c r="O7306" s="3">
        <v>0</v>
      </c>
      <c r="P7306" s="3" t="str">
        <f>B7306&amp;" | "&amp;C7306&amp;" | "&amp;D7306</f>
        <v>documentazione_amministrativa / documentazione_contabile | FATTURA PASSIVA | NOTA DI CREDITO</v>
      </c>
      <c r="Q7306" s="3" t="str">
        <f>VLOOKUP(P7306,'Classificazione UD'!A:B,2,FALSE)</f>
        <v>Fiscale</v>
      </c>
    </row>
    <row r="7307" spans="1:17" ht="15" customHeight="1" x14ac:dyDescent="0.25">
      <c r="A7307" s="30">
        <v>2016</v>
      </c>
      <c r="B7307" s="3" t="s">
        <v>17</v>
      </c>
      <c r="C7307" s="3" t="s">
        <v>27</v>
      </c>
      <c r="D7307" s="3" t="s">
        <v>19</v>
      </c>
      <c r="E7307" s="3">
        <v>635</v>
      </c>
      <c r="F7307" s="3">
        <v>1270</v>
      </c>
      <c r="G7307" s="3">
        <v>2540</v>
      </c>
      <c r="H7307" s="3">
        <v>89342069</v>
      </c>
      <c r="I7307" s="3">
        <v>709</v>
      </c>
      <c r="J7307" s="3">
        <v>1418</v>
      </c>
      <c r="K7307" s="3">
        <v>614235</v>
      </c>
      <c r="L7307" s="3">
        <v>0</v>
      </c>
      <c r="M7307" s="3">
        <v>0</v>
      </c>
      <c r="N7307" s="3">
        <v>0</v>
      </c>
      <c r="O7307" s="3">
        <v>0</v>
      </c>
      <c r="P7307" s="3" t="str">
        <f>B7307&amp;" | "&amp;C7307&amp;" | "&amp;D7307</f>
        <v>documentazione_amministrativa / documentazione_contabile | FATTURA PASSIVA | FATTURA</v>
      </c>
      <c r="Q7307" s="3" t="str">
        <f>VLOOKUP(P7307,'Classificazione UD'!A:B,2,FALSE)</f>
        <v>Fiscale</v>
      </c>
    </row>
    <row r="7308" spans="1:17" ht="15" customHeight="1" x14ac:dyDescent="0.25">
      <c r="A7308" s="30">
        <v>2016</v>
      </c>
      <c r="B7308" s="3" t="s">
        <v>17</v>
      </c>
      <c r="C7308" s="3" t="s">
        <v>27</v>
      </c>
      <c r="D7308" s="3" t="s">
        <v>28</v>
      </c>
      <c r="E7308" s="3">
        <v>40</v>
      </c>
      <c r="F7308" s="3">
        <v>80</v>
      </c>
      <c r="G7308" s="3">
        <v>160</v>
      </c>
      <c r="H7308" s="3">
        <v>1286822</v>
      </c>
      <c r="I7308" s="3">
        <v>49</v>
      </c>
      <c r="J7308" s="3">
        <v>98</v>
      </c>
      <c r="K7308" s="3">
        <v>57277</v>
      </c>
      <c r="L7308" s="3">
        <v>0</v>
      </c>
      <c r="M7308" s="3">
        <v>0</v>
      </c>
      <c r="N7308" s="3">
        <v>0</v>
      </c>
      <c r="O7308" s="3">
        <v>0</v>
      </c>
      <c r="P7308" s="3" t="str">
        <f>B7308&amp;" | "&amp;C7308&amp;" | "&amp;D7308</f>
        <v>documentazione_amministrativa / documentazione_contabile | FATTURA PASSIVA | NOTA DI CREDITO</v>
      </c>
      <c r="Q7308" s="3" t="str">
        <f>VLOOKUP(P7308,'Classificazione UD'!A:B,2,FALSE)</f>
        <v>Fiscale</v>
      </c>
    </row>
    <row r="7309" spans="1:17" ht="15" customHeight="1" x14ac:dyDescent="0.25">
      <c r="A7309" s="30">
        <v>2014</v>
      </c>
      <c r="B7309" s="3" t="s">
        <v>23</v>
      </c>
      <c r="C7309" s="3" t="s">
        <v>234</v>
      </c>
      <c r="D7309" s="3" t="s">
        <v>234</v>
      </c>
      <c r="E7309" s="3">
        <v>50</v>
      </c>
      <c r="F7309" s="3">
        <v>67</v>
      </c>
      <c r="G7309" s="3">
        <v>67</v>
      </c>
      <c r="H7309" s="3">
        <v>19171276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 t="str">
        <f>B7309&amp;" | "&amp;C7309&amp;" | "&amp;D7309</f>
        <v>documentazione_amministrativa / altri_documenti | NON PROTOCOLLATO | NON PROTOCOLLATO</v>
      </c>
      <c r="Q7309" s="3" t="str">
        <f>VLOOKUP(P7309,'Classificazione UD'!A:B,2,FALSE)</f>
        <v>Amministrativo</v>
      </c>
    </row>
    <row r="7310" spans="1:17" ht="15" customHeight="1" x14ac:dyDescent="0.25">
      <c r="A7310" s="30">
        <v>2015</v>
      </c>
      <c r="B7310" s="3" t="s">
        <v>23</v>
      </c>
      <c r="C7310" s="3" t="s">
        <v>234</v>
      </c>
      <c r="D7310" s="3" t="s">
        <v>234</v>
      </c>
      <c r="E7310" s="3">
        <v>4</v>
      </c>
      <c r="F7310" s="3">
        <v>5</v>
      </c>
      <c r="G7310" s="3">
        <v>5</v>
      </c>
      <c r="H7310" s="3">
        <v>2013245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 t="str">
        <f>B7310&amp;" | "&amp;C7310&amp;" | "&amp;D7310</f>
        <v>documentazione_amministrativa / altri_documenti | NON PROTOCOLLATO | NON PROTOCOLLATO</v>
      </c>
      <c r="Q7310" s="3" t="str">
        <f>VLOOKUP(P7310,'Classificazione UD'!A:B,2,FALSE)</f>
        <v>Amministrativo</v>
      </c>
    </row>
    <row r="7311" spans="1:17" ht="15" customHeight="1" x14ac:dyDescent="0.25">
      <c r="A7311" s="30">
        <v>2010</v>
      </c>
      <c r="B7311" s="3" t="s">
        <v>36</v>
      </c>
      <c r="C7311" s="3" t="s">
        <v>50</v>
      </c>
      <c r="D7311" s="3" t="s">
        <v>50</v>
      </c>
      <c r="E7311" s="3">
        <v>1</v>
      </c>
      <c r="F7311" s="3">
        <v>3</v>
      </c>
      <c r="G7311" s="3">
        <v>3</v>
      </c>
      <c r="H7311" s="3">
        <v>236974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 t="str">
        <f>B7311&amp;" | "&amp;C7311&amp;" | "&amp;D7311</f>
        <v>documentazione_amministrativa / documenti_protocollati | DOCUMENTO PROTOCOLLATO | DOCUMENTO PROTOCOLLATO</v>
      </c>
      <c r="Q7311" s="3" t="str">
        <f>VLOOKUP(P7311,'Classificazione UD'!A:B,2,FALSE)</f>
        <v>Protocollo</v>
      </c>
    </row>
    <row r="7312" spans="1:17" ht="15" customHeight="1" x14ac:dyDescent="0.25">
      <c r="A7312" s="30">
        <v>2011</v>
      </c>
      <c r="B7312" s="3" t="s">
        <v>36</v>
      </c>
      <c r="C7312" s="3" t="s">
        <v>50</v>
      </c>
      <c r="D7312" s="3" t="s">
        <v>50</v>
      </c>
      <c r="E7312" s="3">
        <v>298</v>
      </c>
      <c r="F7312" s="3">
        <v>675</v>
      </c>
      <c r="G7312" s="3">
        <v>675</v>
      </c>
      <c r="H7312" s="3">
        <v>207132416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 t="str">
        <f>B7312&amp;" | "&amp;C7312&amp;" | "&amp;D7312</f>
        <v>documentazione_amministrativa / documenti_protocollati | DOCUMENTO PROTOCOLLATO | DOCUMENTO PROTOCOLLATO</v>
      </c>
      <c r="Q7312" s="3" t="str">
        <f>VLOOKUP(P7312,'Classificazione UD'!A:B,2,FALSE)</f>
        <v>Protocollo</v>
      </c>
    </row>
    <row r="7313" spans="1:17" ht="15" customHeight="1" x14ac:dyDescent="0.25">
      <c r="A7313" s="30">
        <v>2012</v>
      </c>
      <c r="B7313" s="3" t="s">
        <v>36</v>
      </c>
      <c r="C7313" s="3" t="s">
        <v>50</v>
      </c>
      <c r="D7313" s="3" t="s">
        <v>50</v>
      </c>
      <c r="E7313" s="3">
        <v>2413</v>
      </c>
      <c r="F7313" s="3">
        <v>6301</v>
      </c>
      <c r="G7313" s="3">
        <v>6301</v>
      </c>
      <c r="H7313" s="3">
        <v>4955457050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 t="str">
        <f>B7313&amp;" | "&amp;C7313&amp;" | "&amp;D7313</f>
        <v>documentazione_amministrativa / documenti_protocollati | DOCUMENTO PROTOCOLLATO | DOCUMENTO PROTOCOLLATO</v>
      </c>
      <c r="Q7313" s="3" t="str">
        <f>VLOOKUP(P7313,'Classificazione UD'!A:B,2,FALSE)</f>
        <v>Protocollo</v>
      </c>
    </row>
    <row r="7314" spans="1:17" ht="15" customHeight="1" x14ac:dyDescent="0.25">
      <c r="A7314" s="30">
        <v>2013</v>
      </c>
      <c r="B7314" s="3" t="s">
        <v>36</v>
      </c>
      <c r="C7314" s="3" t="s">
        <v>50</v>
      </c>
      <c r="D7314" s="3" t="s">
        <v>50</v>
      </c>
      <c r="E7314" s="3">
        <v>5932</v>
      </c>
      <c r="F7314" s="3">
        <v>13654</v>
      </c>
      <c r="G7314" s="3">
        <v>13654</v>
      </c>
      <c r="H7314" s="3">
        <v>7573366461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 t="str">
        <f>B7314&amp;" | "&amp;C7314&amp;" | "&amp;D7314</f>
        <v>documentazione_amministrativa / documenti_protocollati | DOCUMENTO PROTOCOLLATO | DOCUMENTO PROTOCOLLATO</v>
      </c>
      <c r="Q7314" s="3" t="str">
        <f>VLOOKUP(P7314,'Classificazione UD'!A:B,2,FALSE)</f>
        <v>Protocollo</v>
      </c>
    </row>
    <row r="7315" spans="1:17" ht="15" customHeight="1" x14ac:dyDescent="0.25">
      <c r="A7315" s="30">
        <v>2010</v>
      </c>
      <c r="B7315" s="3" t="s">
        <v>20</v>
      </c>
      <c r="C7315" s="3" t="s">
        <v>237</v>
      </c>
      <c r="D7315" s="3" t="s">
        <v>237</v>
      </c>
      <c r="E7315" s="3">
        <v>164</v>
      </c>
      <c r="F7315" s="3">
        <v>164</v>
      </c>
      <c r="G7315" s="3">
        <v>164</v>
      </c>
      <c r="H7315" s="3">
        <v>11398160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 t="str">
        <f>B7315&amp;" | "&amp;C7315&amp;" | "&amp;D7315</f>
        <v>documentazione_amministrativa / registri | Registro Giornaliero | Registro Giornaliero</v>
      </c>
      <c r="Q7315" s="3" t="str">
        <f>VLOOKUP(P7315,'Classificazione UD'!A:B,2,FALSE)</f>
        <v>RGP</v>
      </c>
    </row>
    <row r="7316" spans="1:17" ht="15" customHeight="1" x14ac:dyDescent="0.25">
      <c r="A7316" s="30">
        <v>2011</v>
      </c>
      <c r="B7316" s="3" t="s">
        <v>20</v>
      </c>
      <c r="C7316" s="3" t="s">
        <v>237</v>
      </c>
      <c r="D7316" s="3" t="s">
        <v>237</v>
      </c>
      <c r="E7316" s="3">
        <v>251</v>
      </c>
      <c r="F7316" s="3">
        <v>251</v>
      </c>
      <c r="G7316" s="3">
        <v>251</v>
      </c>
      <c r="H7316" s="3">
        <v>20412824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 t="str">
        <f>B7316&amp;" | "&amp;C7316&amp;" | "&amp;D7316</f>
        <v>documentazione_amministrativa / registri | Registro Giornaliero | Registro Giornaliero</v>
      </c>
      <c r="Q7316" s="3" t="str">
        <f>VLOOKUP(P7316,'Classificazione UD'!A:B,2,FALSE)</f>
        <v>RGP</v>
      </c>
    </row>
    <row r="7317" spans="1:17" ht="15" customHeight="1" x14ac:dyDescent="0.25">
      <c r="A7317" s="30">
        <v>2012</v>
      </c>
      <c r="B7317" s="3" t="s">
        <v>20</v>
      </c>
      <c r="C7317" s="3" t="s">
        <v>237</v>
      </c>
      <c r="D7317" s="3" t="s">
        <v>237</v>
      </c>
      <c r="E7317" s="3">
        <v>252</v>
      </c>
      <c r="F7317" s="3">
        <v>252</v>
      </c>
      <c r="G7317" s="3">
        <v>252</v>
      </c>
      <c r="H7317" s="3">
        <v>25355320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 t="str">
        <f>B7317&amp;" | "&amp;C7317&amp;" | "&amp;D7317</f>
        <v>documentazione_amministrativa / registri | Registro Giornaliero | Registro Giornaliero</v>
      </c>
      <c r="Q7317" s="3" t="str">
        <f>VLOOKUP(P7317,'Classificazione UD'!A:B,2,FALSE)</f>
        <v>RGP</v>
      </c>
    </row>
    <row r="7318" spans="1:17" ht="15" customHeight="1" x14ac:dyDescent="0.25">
      <c r="A7318" s="30">
        <v>2013</v>
      </c>
      <c r="B7318" s="3" t="s">
        <v>20</v>
      </c>
      <c r="C7318" s="3" t="s">
        <v>237</v>
      </c>
      <c r="D7318" s="3" t="s">
        <v>237</v>
      </c>
      <c r="E7318" s="3">
        <v>251</v>
      </c>
      <c r="F7318" s="3">
        <v>251</v>
      </c>
      <c r="G7318" s="3">
        <v>251</v>
      </c>
      <c r="H7318" s="3">
        <v>26112620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 t="str">
        <f>B7318&amp;" | "&amp;C7318&amp;" | "&amp;D7318</f>
        <v>documentazione_amministrativa / registri | Registro Giornaliero | Registro Giornaliero</v>
      </c>
      <c r="Q7318" s="3" t="str">
        <f>VLOOKUP(P7318,'Classificazione UD'!A:B,2,FALSE)</f>
        <v>RGP</v>
      </c>
    </row>
    <row r="7319" spans="1:17" ht="15" customHeight="1" x14ac:dyDescent="0.25">
      <c r="A7319" s="30">
        <v>2010</v>
      </c>
      <c r="B7319" s="3" t="s">
        <v>238</v>
      </c>
      <c r="C7319" s="3" t="s">
        <v>239</v>
      </c>
      <c r="D7319" s="3" t="s">
        <v>239</v>
      </c>
      <c r="E7319" s="3">
        <v>186</v>
      </c>
      <c r="F7319" s="3">
        <v>186</v>
      </c>
      <c r="G7319" s="3">
        <v>186</v>
      </c>
      <c r="H7319" s="3">
        <v>367049519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 t="str">
        <f>B7319&amp;" | "&amp;C7319&amp;" | "&amp;D7319</f>
        <v>documentazione_amministrativa / bollettino_ufficiale | BOLLETTINO UFFICIALE | BOLLETTINO UFFICIALE</v>
      </c>
      <c r="Q7319" s="3" t="str">
        <f>VLOOKUP(P7319,'Classificazione UD'!A:B,2,FALSE)</f>
        <v>BUR</v>
      </c>
    </row>
    <row r="7320" spans="1:17" ht="15" customHeight="1" x14ac:dyDescent="0.25">
      <c r="A7320" s="30">
        <v>2011</v>
      </c>
      <c r="B7320" s="3" t="s">
        <v>238</v>
      </c>
      <c r="C7320" s="3" t="s">
        <v>239</v>
      </c>
      <c r="D7320" s="3" t="s">
        <v>239</v>
      </c>
      <c r="E7320" s="3">
        <v>201</v>
      </c>
      <c r="F7320" s="3">
        <v>201</v>
      </c>
      <c r="G7320" s="3">
        <v>201</v>
      </c>
      <c r="H7320" s="3">
        <v>354983496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 t="str">
        <f>B7320&amp;" | "&amp;C7320&amp;" | "&amp;D7320</f>
        <v>documentazione_amministrativa / bollettino_ufficiale | BOLLETTINO UFFICIALE | BOLLETTINO UFFICIALE</v>
      </c>
      <c r="Q7320" s="3" t="str">
        <f>VLOOKUP(P7320,'Classificazione UD'!A:B,2,FALSE)</f>
        <v>BUR</v>
      </c>
    </row>
    <row r="7321" spans="1:17" ht="15" customHeight="1" x14ac:dyDescent="0.25">
      <c r="A7321" s="30">
        <v>2012</v>
      </c>
      <c r="B7321" s="3" t="s">
        <v>238</v>
      </c>
      <c r="C7321" s="3" t="s">
        <v>239</v>
      </c>
      <c r="D7321" s="3" t="s">
        <v>239</v>
      </c>
      <c r="E7321" s="3">
        <v>300</v>
      </c>
      <c r="F7321" s="3">
        <v>300</v>
      </c>
      <c r="G7321" s="3">
        <v>300</v>
      </c>
      <c r="H7321" s="3">
        <v>683140686</v>
      </c>
      <c r="I7321" s="3">
        <v>5</v>
      </c>
      <c r="J7321" s="3">
        <v>5</v>
      </c>
      <c r="K7321" s="3">
        <v>25567855</v>
      </c>
      <c r="L7321" s="3">
        <v>0</v>
      </c>
      <c r="M7321" s="3">
        <v>0</v>
      </c>
      <c r="N7321" s="3">
        <v>0</v>
      </c>
      <c r="O7321" s="3">
        <v>0</v>
      </c>
      <c r="P7321" s="3" t="str">
        <f>B7321&amp;" | "&amp;C7321&amp;" | "&amp;D7321</f>
        <v>documentazione_amministrativa / bollettino_ufficiale | BOLLETTINO UFFICIALE | BOLLETTINO UFFICIALE</v>
      </c>
      <c r="Q7321" s="3" t="str">
        <f>VLOOKUP(P7321,'Classificazione UD'!A:B,2,FALSE)</f>
        <v>BUR</v>
      </c>
    </row>
    <row r="7322" spans="1:17" ht="15" customHeight="1" x14ac:dyDescent="0.25">
      <c r="A7322" s="30">
        <v>2013</v>
      </c>
      <c r="B7322" s="3" t="s">
        <v>238</v>
      </c>
      <c r="C7322" s="3" t="s">
        <v>239</v>
      </c>
      <c r="D7322" s="3" t="s">
        <v>239</v>
      </c>
      <c r="E7322" s="3">
        <v>390</v>
      </c>
      <c r="F7322" s="3">
        <v>390</v>
      </c>
      <c r="G7322" s="3">
        <v>390</v>
      </c>
      <c r="H7322" s="3">
        <v>829941507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 t="str">
        <f>B7322&amp;" | "&amp;C7322&amp;" | "&amp;D7322</f>
        <v>documentazione_amministrativa / bollettino_ufficiale | BOLLETTINO UFFICIALE | BOLLETTINO UFFICIALE</v>
      </c>
      <c r="Q7322" s="3" t="str">
        <f>VLOOKUP(P7322,'Classificazione UD'!A:B,2,FALSE)</f>
        <v>BUR</v>
      </c>
    </row>
    <row r="7323" spans="1:17" ht="15" customHeight="1" x14ac:dyDescent="0.25">
      <c r="A7323" s="30">
        <v>2014</v>
      </c>
      <c r="B7323" s="3" t="s">
        <v>238</v>
      </c>
      <c r="C7323" s="3" t="s">
        <v>239</v>
      </c>
      <c r="D7323" s="3" t="s">
        <v>239</v>
      </c>
      <c r="E7323" s="3">
        <v>366</v>
      </c>
      <c r="F7323" s="3">
        <v>366</v>
      </c>
      <c r="G7323" s="3">
        <v>366</v>
      </c>
      <c r="H7323" s="3">
        <v>901141420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 t="str">
        <f>B7323&amp;" | "&amp;C7323&amp;" | "&amp;D7323</f>
        <v>documentazione_amministrativa / bollettino_ufficiale | BOLLETTINO UFFICIALE | BOLLETTINO UFFICIALE</v>
      </c>
      <c r="Q7323" s="3" t="str">
        <f>VLOOKUP(P7323,'Classificazione UD'!A:B,2,FALSE)</f>
        <v>BUR</v>
      </c>
    </row>
    <row r="7324" spans="1:17" ht="15" customHeight="1" x14ac:dyDescent="0.25">
      <c r="A7324" s="30">
        <v>2015</v>
      </c>
      <c r="B7324" s="3" t="s">
        <v>238</v>
      </c>
      <c r="C7324" s="3" t="s">
        <v>239</v>
      </c>
      <c r="D7324" s="3" t="s">
        <v>239</v>
      </c>
      <c r="E7324" s="3">
        <v>284</v>
      </c>
      <c r="F7324" s="3">
        <v>284</v>
      </c>
      <c r="G7324" s="3">
        <v>284</v>
      </c>
      <c r="H7324" s="3">
        <v>570748474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 t="str">
        <f>B7324&amp;" | "&amp;C7324&amp;" | "&amp;D7324</f>
        <v>documentazione_amministrativa / bollettino_ufficiale | BOLLETTINO UFFICIALE | BOLLETTINO UFFICIALE</v>
      </c>
      <c r="Q7324" s="3" t="str">
        <f>VLOOKUP(P7324,'Classificazione UD'!A:B,2,FALSE)</f>
        <v>BUR</v>
      </c>
    </row>
    <row r="7325" spans="1:17" ht="15" customHeight="1" x14ac:dyDescent="0.25">
      <c r="A7325" s="30">
        <v>2016</v>
      </c>
      <c r="B7325" s="3" t="s">
        <v>238</v>
      </c>
      <c r="C7325" s="3" t="s">
        <v>239</v>
      </c>
      <c r="D7325" s="3" t="s">
        <v>239</v>
      </c>
      <c r="E7325" s="3">
        <v>260</v>
      </c>
      <c r="F7325" s="3">
        <v>260</v>
      </c>
      <c r="G7325" s="3">
        <v>260</v>
      </c>
      <c r="H7325" s="3">
        <v>1005998164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 t="str">
        <f>B7325&amp;" | "&amp;C7325&amp;" | "&amp;D7325</f>
        <v>documentazione_amministrativa / bollettino_ufficiale | BOLLETTINO UFFICIALE | BOLLETTINO UFFICIALE</v>
      </c>
      <c r="Q7325" s="3" t="str">
        <f>VLOOKUP(P7325,'Classificazione UD'!A:B,2,FALSE)</f>
        <v>BUR</v>
      </c>
    </row>
    <row r="7326" spans="1:17" ht="15" customHeight="1" x14ac:dyDescent="0.25">
      <c r="A7326" s="30">
        <v>2010</v>
      </c>
      <c r="B7326" s="3" t="s">
        <v>238</v>
      </c>
      <c r="C7326" s="3" t="s">
        <v>240</v>
      </c>
      <c r="D7326" s="3" t="s">
        <v>240</v>
      </c>
      <c r="E7326" s="3">
        <v>51</v>
      </c>
      <c r="F7326" s="3">
        <v>51</v>
      </c>
      <c r="G7326" s="3">
        <v>51</v>
      </c>
      <c r="H7326" s="3">
        <v>41165486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 t="str">
        <f>B7326&amp;" | "&amp;C7326&amp;" | "&amp;D7326</f>
        <v>documentazione_amministrativa / bollettino_ufficiale | SUPPLEMENTO SPECIALE DEL BOLLETTINO UFFICIALE | SUPPLEMENTO SPECIALE DEL BOLLETTINO UFFICIALE</v>
      </c>
      <c r="Q7326" s="3" t="str">
        <f>VLOOKUP(P7326,'Classificazione UD'!A:B,2,FALSE)</f>
        <v>BUR</v>
      </c>
    </row>
    <row r="7327" spans="1:17" ht="15" customHeight="1" x14ac:dyDescent="0.25">
      <c r="A7327" s="30">
        <v>2011</v>
      </c>
      <c r="B7327" s="3" t="s">
        <v>238</v>
      </c>
      <c r="C7327" s="3" t="s">
        <v>240</v>
      </c>
      <c r="D7327" s="3" t="s">
        <v>240</v>
      </c>
      <c r="E7327" s="3">
        <v>75</v>
      </c>
      <c r="F7327" s="3">
        <v>75</v>
      </c>
      <c r="G7327" s="3">
        <v>75</v>
      </c>
      <c r="H7327" s="3">
        <v>80217607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 t="str">
        <f>B7327&amp;" | "&amp;C7327&amp;" | "&amp;D7327</f>
        <v>documentazione_amministrativa / bollettino_ufficiale | SUPPLEMENTO SPECIALE DEL BOLLETTINO UFFICIALE | SUPPLEMENTO SPECIALE DEL BOLLETTINO UFFICIALE</v>
      </c>
      <c r="Q7327" s="3" t="str">
        <f>VLOOKUP(P7327,'Classificazione UD'!A:B,2,FALSE)</f>
        <v>BUR</v>
      </c>
    </row>
    <row r="7328" spans="1:17" ht="15" customHeight="1" x14ac:dyDescent="0.25">
      <c r="A7328" s="30">
        <v>2012</v>
      </c>
      <c r="B7328" s="3" t="s">
        <v>238</v>
      </c>
      <c r="C7328" s="3" t="s">
        <v>240</v>
      </c>
      <c r="D7328" s="3" t="s">
        <v>240</v>
      </c>
      <c r="E7328" s="3">
        <v>59</v>
      </c>
      <c r="F7328" s="3">
        <v>59</v>
      </c>
      <c r="G7328" s="3">
        <v>59</v>
      </c>
      <c r="H7328" s="3">
        <v>63697415</v>
      </c>
      <c r="I7328" s="3">
        <v>9</v>
      </c>
      <c r="J7328" s="3">
        <v>9</v>
      </c>
      <c r="K7328" s="3">
        <v>26749879</v>
      </c>
      <c r="L7328" s="3">
        <v>0</v>
      </c>
      <c r="M7328" s="3">
        <v>0</v>
      </c>
      <c r="N7328" s="3">
        <v>0</v>
      </c>
      <c r="O7328" s="3">
        <v>0</v>
      </c>
      <c r="P7328" s="3" t="str">
        <f>B7328&amp;" | "&amp;C7328&amp;" | "&amp;D7328</f>
        <v>documentazione_amministrativa / bollettino_ufficiale | SUPPLEMENTO SPECIALE DEL BOLLETTINO UFFICIALE | SUPPLEMENTO SPECIALE DEL BOLLETTINO UFFICIALE</v>
      </c>
      <c r="Q7328" s="3" t="str">
        <f>VLOOKUP(P7328,'Classificazione UD'!A:B,2,FALSE)</f>
        <v>BUR</v>
      </c>
    </row>
    <row r="7329" spans="1:17" ht="15" customHeight="1" x14ac:dyDescent="0.25">
      <c r="A7329" s="30">
        <v>2013</v>
      </c>
      <c r="B7329" s="3" t="s">
        <v>238</v>
      </c>
      <c r="C7329" s="3" t="s">
        <v>240</v>
      </c>
      <c r="D7329" s="3" t="s">
        <v>240</v>
      </c>
      <c r="E7329" s="3">
        <v>60</v>
      </c>
      <c r="F7329" s="3">
        <v>60</v>
      </c>
      <c r="G7329" s="3">
        <v>60</v>
      </c>
      <c r="H7329" s="3">
        <v>67397834</v>
      </c>
      <c r="I7329" s="3">
        <v>7</v>
      </c>
      <c r="J7329" s="3">
        <v>7</v>
      </c>
      <c r="K7329" s="3">
        <v>13685844</v>
      </c>
      <c r="L7329" s="3">
        <v>0</v>
      </c>
      <c r="M7329" s="3">
        <v>0</v>
      </c>
      <c r="N7329" s="3">
        <v>0</v>
      </c>
      <c r="O7329" s="3">
        <v>0</v>
      </c>
      <c r="P7329" s="3" t="str">
        <f>B7329&amp;" | "&amp;C7329&amp;" | "&amp;D7329</f>
        <v>documentazione_amministrativa / bollettino_ufficiale | SUPPLEMENTO SPECIALE DEL BOLLETTINO UFFICIALE | SUPPLEMENTO SPECIALE DEL BOLLETTINO UFFICIALE</v>
      </c>
      <c r="Q7329" s="3" t="str">
        <f>VLOOKUP(P7329,'Classificazione UD'!A:B,2,FALSE)</f>
        <v>BUR</v>
      </c>
    </row>
    <row r="7330" spans="1:17" ht="15" customHeight="1" x14ac:dyDescent="0.25">
      <c r="A7330" s="30">
        <v>2014</v>
      </c>
      <c r="B7330" s="3" t="s">
        <v>238</v>
      </c>
      <c r="C7330" s="3" t="s">
        <v>240</v>
      </c>
      <c r="D7330" s="3" t="s">
        <v>240</v>
      </c>
      <c r="E7330" s="3">
        <v>40</v>
      </c>
      <c r="F7330" s="3">
        <v>40</v>
      </c>
      <c r="G7330" s="3">
        <v>40</v>
      </c>
      <c r="H7330" s="3">
        <v>37689713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 t="str">
        <f>B7330&amp;" | "&amp;C7330&amp;" | "&amp;D7330</f>
        <v>documentazione_amministrativa / bollettino_ufficiale | SUPPLEMENTO SPECIALE DEL BOLLETTINO UFFICIALE | SUPPLEMENTO SPECIALE DEL BOLLETTINO UFFICIALE</v>
      </c>
      <c r="Q7330" s="3" t="str">
        <f>VLOOKUP(P7330,'Classificazione UD'!A:B,2,FALSE)</f>
        <v>BUR</v>
      </c>
    </row>
    <row r="7331" spans="1:17" ht="15" customHeight="1" x14ac:dyDescent="0.25">
      <c r="A7331" s="30">
        <v>2010</v>
      </c>
      <c r="B7331" s="3" t="s">
        <v>238</v>
      </c>
      <c r="C7331" s="3" t="s">
        <v>240</v>
      </c>
      <c r="D7331" s="3" t="s">
        <v>240</v>
      </c>
      <c r="E7331" s="3">
        <v>5</v>
      </c>
      <c r="F7331" s="3">
        <v>5</v>
      </c>
      <c r="G7331" s="3">
        <v>5</v>
      </c>
      <c r="H7331" s="3">
        <v>4713801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 t="str">
        <f>B7331&amp;" | "&amp;C7331&amp;" | "&amp;D7331</f>
        <v>documentazione_amministrativa / bollettino_ufficiale | SUPPLEMENTO SPECIALE DEL BOLLETTINO UFFICIALE | SUPPLEMENTO SPECIALE DEL BOLLETTINO UFFICIALE</v>
      </c>
      <c r="Q7331" s="3" t="str">
        <f>VLOOKUP(P7331,'Classificazione UD'!A:B,2,FALSE)</f>
        <v>BUR</v>
      </c>
    </row>
    <row r="7332" spans="1:17" ht="15" customHeight="1" x14ac:dyDescent="0.25">
      <c r="A7332" s="30">
        <v>2015</v>
      </c>
      <c r="B7332" s="3" t="s">
        <v>238</v>
      </c>
      <c r="C7332" s="3" t="s">
        <v>240</v>
      </c>
      <c r="D7332" s="3" t="s">
        <v>240</v>
      </c>
      <c r="E7332" s="3">
        <v>72</v>
      </c>
      <c r="F7332" s="3">
        <v>72</v>
      </c>
      <c r="G7332" s="3">
        <v>72</v>
      </c>
      <c r="H7332" s="3">
        <v>42329354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 t="str">
        <f>B7332&amp;" | "&amp;C7332&amp;" | "&amp;D7332</f>
        <v>documentazione_amministrativa / bollettino_ufficiale | SUPPLEMENTO SPECIALE DEL BOLLETTINO UFFICIALE | SUPPLEMENTO SPECIALE DEL BOLLETTINO UFFICIALE</v>
      </c>
      <c r="Q7332" s="3" t="str">
        <f>VLOOKUP(P7332,'Classificazione UD'!A:B,2,FALSE)</f>
        <v>BUR</v>
      </c>
    </row>
    <row r="7333" spans="1:17" ht="15" customHeight="1" x14ac:dyDescent="0.25">
      <c r="A7333" s="30">
        <v>2016</v>
      </c>
      <c r="B7333" s="3" t="s">
        <v>238</v>
      </c>
      <c r="C7333" s="3" t="s">
        <v>240</v>
      </c>
      <c r="D7333" s="3" t="s">
        <v>240</v>
      </c>
      <c r="E7333" s="3">
        <v>54</v>
      </c>
      <c r="F7333" s="3">
        <v>54</v>
      </c>
      <c r="G7333" s="3">
        <v>54</v>
      </c>
      <c r="H7333" s="3">
        <v>39137358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 t="str">
        <f>B7333&amp;" | "&amp;C7333&amp;" | "&amp;D7333</f>
        <v>documentazione_amministrativa / bollettino_ufficiale | SUPPLEMENTO SPECIALE DEL BOLLETTINO UFFICIALE | SUPPLEMENTO SPECIALE DEL BOLLETTINO UFFICIALE</v>
      </c>
      <c r="Q7333" s="3" t="str">
        <f>VLOOKUP(P7333,'Classificazione UD'!A:B,2,FALSE)</f>
        <v>BUR</v>
      </c>
    </row>
    <row r="7334" spans="1:17" ht="15" customHeight="1" x14ac:dyDescent="0.25">
      <c r="A7334" s="30">
        <v>2009</v>
      </c>
      <c r="B7334" s="3" t="s">
        <v>48</v>
      </c>
      <c r="C7334" s="3" t="s">
        <v>241</v>
      </c>
      <c r="D7334" s="3" t="s">
        <v>241</v>
      </c>
      <c r="E7334" s="3">
        <v>13763</v>
      </c>
      <c r="F7334" s="3">
        <v>54797</v>
      </c>
      <c r="G7334" s="3">
        <v>54797</v>
      </c>
      <c r="H7334" s="3">
        <v>2408688320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 t="str">
        <f>B7334&amp;" | "&amp;C7334&amp;" | "&amp;D7334</f>
        <v>documentazione_amministrativa / determinazioni | ATTI DEL DIRIGENTE | ATTI DEL DIRIGENTE</v>
      </c>
      <c r="Q7334" s="3" t="str">
        <f>VLOOKUP(P7334,'Classificazione UD'!A:B,2,FALSE)</f>
        <v>Amministrativo</v>
      </c>
    </row>
    <row r="7335" spans="1:17" ht="15" customHeight="1" x14ac:dyDescent="0.25">
      <c r="A7335" s="30">
        <v>2010</v>
      </c>
      <c r="B7335" s="3" t="s">
        <v>48</v>
      </c>
      <c r="C7335" s="3" t="s">
        <v>241</v>
      </c>
      <c r="D7335" s="3" t="s">
        <v>241</v>
      </c>
      <c r="E7335" s="3">
        <v>15287</v>
      </c>
      <c r="F7335" s="3">
        <v>23987</v>
      </c>
      <c r="G7335" s="3">
        <v>23987</v>
      </c>
      <c r="H7335" s="3">
        <v>3067211456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 t="str">
        <f>B7335&amp;" | "&amp;C7335&amp;" | "&amp;D7335</f>
        <v>documentazione_amministrativa / determinazioni | ATTI DEL DIRIGENTE | ATTI DEL DIRIGENTE</v>
      </c>
      <c r="Q7335" s="3" t="str">
        <f>VLOOKUP(P7335,'Classificazione UD'!A:B,2,FALSE)</f>
        <v>Amministrativo</v>
      </c>
    </row>
    <row r="7336" spans="1:17" ht="15" customHeight="1" x14ac:dyDescent="0.25">
      <c r="A7336" s="30">
        <v>2011</v>
      </c>
      <c r="B7336" s="3" t="s">
        <v>48</v>
      </c>
      <c r="C7336" s="3" t="s">
        <v>241</v>
      </c>
      <c r="D7336" s="3" t="s">
        <v>241</v>
      </c>
      <c r="E7336" s="3">
        <v>15380</v>
      </c>
      <c r="F7336" s="3">
        <v>24373</v>
      </c>
      <c r="G7336" s="3">
        <v>24373</v>
      </c>
      <c r="H7336" s="3">
        <v>3138319670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 t="str">
        <f>B7336&amp;" | "&amp;C7336&amp;" | "&amp;D7336</f>
        <v>documentazione_amministrativa / determinazioni | ATTI DEL DIRIGENTE | ATTI DEL DIRIGENTE</v>
      </c>
      <c r="Q7336" s="3" t="str">
        <f>VLOOKUP(P7336,'Classificazione UD'!A:B,2,FALSE)</f>
        <v>Amministrativo</v>
      </c>
    </row>
    <row r="7337" spans="1:17" ht="15" customHeight="1" x14ac:dyDescent="0.25">
      <c r="A7337" s="30">
        <v>2012</v>
      </c>
      <c r="B7337" s="3" t="s">
        <v>48</v>
      </c>
      <c r="C7337" s="3" t="s">
        <v>241</v>
      </c>
      <c r="D7337" s="3" t="s">
        <v>241</v>
      </c>
      <c r="E7337" s="3">
        <v>7450</v>
      </c>
      <c r="F7337" s="3">
        <v>12109</v>
      </c>
      <c r="G7337" s="3">
        <v>12109</v>
      </c>
      <c r="H7337" s="3">
        <v>1527742552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 t="str">
        <f>B7337&amp;" | "&amp;C7337&amp;" | "&amp;D7337</f>
        <v>documentazione_amministrativa / determinazioni | ATTI DEL DIRIGENTE | ATTI DEL DIRIGENTE</v>
      </c>
      <c r="Q7337" s="3" t="str">
        <f>VLOOKUP(P7337,'Classificazione UD'!A:B,2,FALSE)</f>
        <v>Amministrativo</v>
      </c>
    </row>
    <row r="7338" spans="1:17" ht="15" customHeight="1" x14ac:dyDescent="0.25">
      <c r="A7338" s="30">
        <v>2013</v>
      </c>
      <c r="B7338" s="3" t="s">
        <v>48</v>
      </c>
      <c r="C7338" s="3" t="s">
        <v>241</v>
      </c>
      <c r="D7338" s="3" t="s">
        <v>241</v>
      </c>
      <c r="E7338" s="3">
        <v>15136</v>
      </c>
      <c r="F7338" s="3">
        <v>22923</v>
      </c>
      <c r="G7338" s="3">
        <v>22923</v>
      </c>
      <c r="H7338" s="3">
        <v>3030860367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 t="str">
        <f>B7338&amp;" | "&amp;C7338&amp;" | "&amp;D7338</f>
        <v>documentazione_amministrativa / determinazioni | ATTI DEL DIRIGENTE | ATTI DEL DIRIGENTE</v>
      </c>
      <c r="Q7338" s="3" t="str">
        <f>VLOOKUP(P7338,'Classificazione UD'!A:B,2,FALSE)</f>
        <v>Amministrativo</v>
      </c>
    </row>
    <row r="7339" spans="1:17" ht="15" customHeight="1" x14ac:dyDescent="0.25">
      <c r="A7339" s="30">
        <v>2014</v>
      </c>
      <c r="B7339" s="3" t="s">
        <v>48</v>
      </c>
      <c r="C7339" s="3" t="s">
        <v>241</v>
      </c>
      <c r="D7339" s="3" t="s">
        <v>241</v>
      </c>
      <c r="E7339" s="3">
        <v>16080</v>
      </c>
      <c r="F7339" s="3">
        <v>24824</v>
      </c>
      <c r="G7339" s="3">
        <v>24824</v>
      </c>
      <c r="H7339" s="3">
        <v>3429581785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 t="str">
        <f>B7339&amp;" | "&amp;C7339&amp;" | "&amp;D7339</f>
        <v>documentazione_amministrativa / determinazioni | ATTI DEL DIRIGENTE | ATTI DEL DIRIGENTE</v>
      </c>
      <c r="Q7339" s="3" t="str">
        <f>VLOOKUP(P7339,'Classificazione UD'!A:B,2,FALSE)</f>
        <v>Amministrativo</v>
      </c>
    </row>
    <row r="7340" spans="1:17" ht="15" customHeight="1" x14ac:dyDescent="0.25">
      <c r="A7340" s="30">
        <v>2015</v>
      </c>
      <c r="B7340" s="3" t="s">
        <v>48</v>
      </c>
      <c r="C7340" s="3" t="s">
        <v>241</v>
      </c>
      <c r="D7340" s="3" t="s">
        <v>241</v>
      </c>
      <c r="E7340" s="3">
        <v>14564</v>
      </c>
      <c r="F7340" s="3">
        <v>22200</v>
      </c>
      <c r="G7340" s="3">
        <v>22200</v>
      </c>
      <c r="H7340" s="3">
        <v>3435403567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 t="str">
        <f>B7340&amp;" | "&amp;C7340&amp;" | "&amp;D7340</f>
        <v>documentazione_amministrativa / determinazioni | ATTI DEL DIRIGENTE | ATTI DEL DIRIGENTE</v>
      </c>
      <c r="Q7340" s="3" t="str">
        <f>VLOOKUP(P7340,'Classificazione UD'!A:B,2,FALSE)</f>
        <v>Amministrativo</v>
      </c>
    </row>
    <row r="7341" spans="1:17" ht="15" customHeight="1" x14ac:dyDescent="0.25">
      <c r="A7341" s="30">
        <v>2016</v>
      </c>
      <c r="B7341" s="3" t="s">
        <v>48</v>
      </c>
      <c r="C7341" s="3" t="s">
        <v>241</v>
      </c>
      <c r="D7341" s="3" t="s">
        <v>241</v>
      </c>
      <c r="E7341" s="3">
        <v>16606</v>
      </c>
      <c r="F7341" s="3">
        <v>21166</v>
      </c>
      <c r="G7341" s="3">
        <v>21166</v>
      </c>
      <c r="H7341" s="3">
        <v>4090611380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 t="str">
        <f>B7341&amp;" | "&amp;C7341&amp;" | "&amp;D7341</f>
        <v>documentazione_amministrativa / determinazioni | ATTI DEL DIRIGENTE | ATTI DEL DIRIGENTE</v>
      </c>
      <c r="Q7341" s="3" t="str">
        <f>VLOOKUP(P7341,'Classificazione UD'!A:B,2,FALSE)</f>
        <v>Amministrativo</v>
      </c>
    </row>
    <row r="7342" spans="1:17" ht="15" customHeight="1" x14ac:dyDescent="0.25">
      <c r="A7342" s="30">
        <v>2011</v>
      </c>
      <c r="B7342" s="3" t="s">
        <v>36</v>
      </c>
      <c r="C7342" s="3" t="s">
        <v>233</v>
      </c>
      <c r="D7342" s="3" t="s">
        <v>233</v>
      </c>
      <c r="E7342" s="3">
        <v>346</v>
      </c>
      <c r="F7342" s="3">
        <v>733</v>
      </c>
      <c r="G7342" s="3">
        <v>733</v>
      </c>
      <c r="H7342" s="3">
        <v>28040217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 t="str">
        <f>B7342&amp;" | "&amp;C7342&amp;" | "&amp;D7342</f>
        <v>documentazione_amministrativa / documenti_protocollati | DOCUMENTO UNICO REGOLARITÀ CONTRIBUTIVA | DOCUMENTO UNICO REGOLARITÀ CONTRIBUTIVA</v>
      </c>
      <c r="Q7342" s="3" t="str">
        <f>VLOOKUP(P7342,'Classificazione UD'!A:B,2,FALSE)</f>
        <v>Amministrativo</v>
      </c>
    </row>
    <row r="7343" spans="1:17" ht="15" customHeight="1" x14ac:dyDescent="0.25">
      <c r="A7343" s="30">
        <v>2012</v>
      </c>
      <c r="B7343" s="3" t="s">
        <v>36</v>
      </c>
      <c r="C7343" s="3" t="s">
        <v>233</v>
      </c>
      <c r="D7343" s="3" t="s">
        <v>233</v>
      </c>
      <c r="E7343" s="3">
        <v>675</v>
      </c>
      <c r="F7343" s="3">
        <v>1349</v>
      </c>
      <c r="G7343" s="3">
        <v>1349</v>
      </c>
      <c r="H7343" s="3">
        <v>64842303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 t="str">
        <f>B7343&amp;" | "&amp;C7343&amp;" | "&amp;D7343</f>
        <v>documentazione_amministrativa / documenti_protocollati | DOCUMENTO UNICO REGOLARITÀ CONTRIBUTIVA | DOCUMENTO UNICO REGOLARITÀ CONTRIBUTIVA</v>
      </c>
      <c r="Q7343" s="3" t="str">
        <f>VLOOKUP(P7343,'Classificazione UD'!A:B,2,FALSE)</f>
        <v>Amministrativo</v>
      </c>
    </row>
    <row r="7344" spans="1:17" ht="15" customHeight="1" x14ac:dyDescent="0.25">
      <c r="A7344" s="30">
        <v>2013</v>
      </c>
      <c r="B7344" s="3" t="s">
        <v>36</v>
      </c>
      <c r="C7344" s="3" t="s">
        <v>233</v>
      </c>
      <c r="D7344" s="3" t="s">
        <v>233</v>
      </c>
      <c r="E7344" s="3">
        <v>6049</v>
      </c>
      <c r="F7344" s="3">
        <v>12137</v>
      </c>
      <c r="G7344" s="3">
        <v>12137</v>
      </c>
      <c r="H7344" s="3">
        <v>525272525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 t="str">
        <f>B7344&amp;" | "&amp;C7344&amp;" | "&amp;D7344</f>
        <v>documentazione_amministrativa / documenti_protocollati | DOCUMENTO UNICO REGOLARITÀ CONTRIBUTIVA | DOCUMENTO UNICO REGOLARITÀ CONTRIBUTIVA</v>
      </c>
      <c r="Q7344" s="3" t="str">
        <f>VLOOKUP(P7344,'Classificazione UD'!A:B,2,FALSE)</f>
        <v>Amministrativo</v>
      </c>
    </row>
    <row r="7345" spans="1:17" ht="15" customHeight="1" x14ac:dyDescent="0.25">
      <c r="A7345" s="30">
        <v>2014</v>
      </c>
      <c r="B7345" s="3" t="s">
        <v>36</v>
      </c>
      <c r="C7345" s="3" t="s">
        <v>233</v>
      </c>
      <c r="D7345" s="3" t="s">
        <v>233</v>
      </c>
      <c r="E7345" s="3">
        <v>5771</v>
      </c>
      <c r="F7345" s="3">
        <v>11612</v>
      </c>
      <c r="G7345" s="3">
        <v>11612</v>
      </c>
      <c r="H7345" s="3">
        <v>449850705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 t="str">
        <f>B7345&amp;" | "&amp;C7345&amp;" | "&amp;D7345</f>
        <v>documentazione_amministrativa / documenti_protocollati | DOCUMENTO UNICO REGOLARITÀ CONTRIBUTIVA | DOCUMENTO UNICO REGOLARITÀ CONTRIBUTIVA</v>
      </c>
      <c r="Q7345" s="3" t="str">
        <f>VLOOKUP(P7345,'Classificazione UD'!A:B,2,FALSE)</f>
        <v>Amministrativo</v>
      </c>
    </row>
    <row r="7346" spans="1:17" ht="15" customHeight="1" x14ac:dyDescent="0.25">
      <c r="A7346" s="30">
        <v>2015</v>
      </c>
      <c r="B7346" s="3" t="s">
        <v>36</v>
      </c>
      <c r="C7346" s="3" t="s">
        <v>233</v>
      </c>
      <c r="D7346" s="3" t="s">
        <v>233</v>
      </c>
      <c r="E7346" s="3">
        <v>5743</v>
      </c>
      <c r="F7346" s="3">
        <v>11549</v>
      </c>
      <c r="G7346" s="3">
        <v>11549</v>
      </c>
      <c r="H7346" s="3">
        <v>432635730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 t="str">
        <f>B7346&amp;" | "&amp;C7346&amp;" | "&amp;D7346</f>
        <v>documentazione_amministrativa / documenti_protocollati | DOCUMENTO UNICO REGOLARITÀ CONTRIBUTIVA | DOCUMENTO UNICO REGOLARITÀ CONTRIBUTIVA</v>
      </c>
      <c r="Q7346" s="3" t="str">
        <f>VLOOKUP(P7346,'Classificazione UD'!A:B,2,FALSE)</f>
        <v>Amministrativo</v>
      </c>
    </row>
    <row r="7347" spans="1:17" ht="15" customHeight="1" x14ac:dyDescent="0.25">
      <c r="A7347" s="30">
        <v>2016</v>
      </c>
      <c r="B7347" s="3" t="s">
        <v>36</v>
      </c>
      <c r="C7347" s="3" t="s">
        <v>233</v>
      </c>
      <c r="D7347" s="3" t="s">
        <v>233</v>
      </c>
      <c r="E7347" s="3">
        <v>361</v>
      </c>
      <c r="F7347" s="3">
        <v>484</v>
      </c>
      <c r="G7347" s="3">
        <v>484</v>
      </c>
      <c r="H7347" s="3">
        <v>17563799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 t="str">
        <f>B7347&amp;" | "&amp;C7347&amp;" | "&amp;D7347</f>
        <v>documentazione_amministrativa / documenti_protocollati | DOCUMENTO UNICO REGOLARITÀ CONTRIBUTIVA | DOCUMENTO UNICO REGOLARITÀ CONTRIBUTIVA</v>
      </c>
      <c r="Q7347" s="3" t="str">
        <f>VLOOKUP(P7347,'Classificazione UD'!A:B,2,FALSE)</f>
        <v>Amministrativo</v>
      </c>
    </row>
    <row r="7348" spans="1:17" ht="15" customHeight="1" x14ac:dyDescent="0.25">
      <c r="A7348" s="30">
        <v>2014</v>
      </c>
      <c r="B7348" s="3" t="s">
        <v>23</v>
      </c>
      <c r="C7348" s="3" t="s">
        <v>24</v>
      </c>
      <c r="D7348" s="3" t="s">
        <v>24</v>
      </c>
      <c r="E7348" s="3">
        <v>15</v>
      </c>
      <c r="F7348" s="3">
        <v>15</v>
      </c>
      <c r="G7348" s="3">
        <v>15</v>
      </c>
      <c r="H7348" s="3">
        <v>629461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 t="str">
        <f>B7348&amp;" | "&amp;C7348&amp;" | "&amp;D7348</f>
        <v>documentazione_amministrativa / altri_documenti | FOGLIO DI TRASFORMAZIONE | FOGLIO DI TRASFORMAZIONE</v>
      </c>
      <c r="Q7348" s="3" t="str">
        <f>VLOOKUP(P7348,'Classificazione UD'!A:B,2,FALSE)</f>
        <v>Tecnico</v>
      </c>
    </row>
    <row r="7349" spans="1:17" ht="15" customHeight="1" x14ac:dyDescent="0.25">
      <c r="A7349" s="30">
        <v>2015</v>
      </c>
      <c r="B7349" s="3" t="s">
        <v>23</v>
      </c>
      <c r="C7349" s="3" t="s">
        <v>24</v>
      </c>
      <c r="D7349" s="3" t="s">
        <v>24</v>
      </c>
      <c r="E7349" s="3">
        <v>12</v>
      </c>
      <c r="F7349" s="3">
        <v>12</v>
      </c>
      <c r="G7349" s="3">
        <v>12</v>
      </c>
      <c r="H7349" s="3">
        <v>973632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 t="str">
        <f>B7349&amp;" | "&amp;C7349&amp;" | "&amp;D7349</f>
        <v>documentazione_amministrativa / altri_documenti | FOGLIO DI TRASFORMAZIONE | FOGLIO DI TRASFORMAZIONE</v>
      </c>
      <c r="Q7349" s="3" t="str">
        <f>VLOOKUP(P7349,'Classificazione UD'!A:B,2,FALSE)</f>
        <v>Tecnico</v>
      </c>
    </row>
    <row r="7350" spans="1:17" ht="15" customHeight="1" x14ac:dyDescent="0.25">
      <c r="A7350" s="30">
        <v>2016</v>
      </c>
      <c r="B7350" s="3" t="s">
        <v>23</v>
      </c>
      <c r="C7350" s="3" t="s">
        <v>24</v>
      </c>
      <c r="D7350" s="3" t="s">
        <v>24</v>
      </c>
      <c r="E7350" s="3">
        <v>8</v>
      </c>
      <c r="F7350" s="3">
        <v>8</v>
      </c>
      <c r="G7350" s="3">
        <v>8</v>
      </c>
      <c r="H7350" s="3">
        <v>395198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 t="str">
        <f>B7350&amp;" | "&amp;C7350&amp;" | "&amp;D7350</f>
        <v>documentazione_amministrativa / altri_documenti | FOGLIO DI TRASFORMAZIONE | FOGLIO DI TRASFORMAZIONE</v>
      </c>
      <c r="Q7350" s="3" t="str">
        <f>VLOOKUP(P7350,'Classificazione UD'!A:B,2,FALSE)</f>
        <v>Tecnico</v>
      </c>
    </row>
    <row r="7351" spans="1:17" ht="15" customHeight="1" x14ac:dyDescent="0.25">
      <c r="A7351" s="30">
        <v>2015</v>
      </c>
      <c r="B7351" s="3" t="s">
        <v>17</v>
      </c>
      <c r="C7351" s="3" t="s">
        <v>27</v>
      </c>
      <c r="D7351" s="3" t="s">
        <v>19</v>
      </c>
      <c r="E7351" s="3">
        <v>3087</v>
      </c>
      <c r="F7351" s="3">
        <v>6202</v>
      </c>
      <c r="G7351" s="3">
        <v>12376</v>
      </c>
      <c r="H7351" s="3">
        <v>437174643</v>
      </c>
      <c r="I7351" s="3">
        <v>3269</v>
      </c>
      <c r="J7351" s="3">
        <v>6538</v>
      </c>
      <c r="K7351" s="3">
        <v>2036137</v>
      </c>
      <c r="L7351" s="3">
        <v>0</v>
      </c>
      <c r="M7351" s="3">
        <v>0</v>
      </c>
      <c r="N7351" s="3">
        <v>0</v>
      </c>
      <c r="O7351" s="3">
        <v>0</v>
      </c>
      <c r="P7351" s="3" t="str">
        <f>B7351&amp;" | "&amp;C7351&amp;" | "&amp;D7351</f>
        <v>documentazione_amministrativa / documentazione_contabile | FATTURA PASSIVA | FATTURA</v>
      </c>
      <c r="Q7351" s="3" t="str">
        <f>VLOOKUP(P7351,'Classificazione UD'!A:B,2,FALSE)</f>
        <v>Fiscale</v>
      </c>
    </row>
    <row r="7352" spans="1:17" ht="15" customHeight="1" x14ac:dyDescent="0.25">
      <c r="A7352" s="30">
        <v>2015</v>
      </c>
      <c r="B7352" s="3" t="s">
        <v>17</v>
      </c>
      <c r="C7352" s="3" t="s">
        <v>27</v>
      </c>
      <c r="D7352" s="3" t="s">
        <v>28</v>
      </c>
      <c r="E7352" s="3">
        <v>443</v>
      </c>
      <c r="F7352" s="3">
        <v>890</v>
      </c>
      <c r="G7352" s="3">
        <v>1776</v>
      </c>
      <c r="H7352" s="3">
        <v>35463457</v>
      </c>
      <c r="I7352" s="3">
        <v>521</v>
      </c>
      <c r="J7352" s="3">
        <v>1042</v>
      </c>
      <c r="K7352" s="3">
        <v>530964</v>
      </c>
      <c r="L7352" s="3">
        <v>0</v>
      </c>
      <c r="M7352" s="3">
        <v>0</v>
      </c>
      <c r="N7352" s="3">
        <v>0</v>
      </c>
      <c r="O7352" s="3">
        <v>0</v>
      </c>
      <c r="P7352" s="3" t="str">
        <f>B7352&amp;" | "&amp;C7352&amp;" | "&amp;D7352</f>
        <v>documentazione_amministrativa / documentazione_contabile | FATTURA PASSIVA | NOTA DI CREDITO</v>
      </c>
      <c r="Q7352" s="3" t="str">
        <f>VLOOKUP(P7352,'Classificazione UD'!A:B,2,FALSE)</f>
        <v>Fiscale</v>
      </c>
    </row>
    <row r="7353" spans="1:17" ht="15" customHeight="1" x14ac:dyDescent="0.25">
      <c r="A7353" s="30">
        <v>2016</v>
      </c>
      <c r="B7353" s="3" t="s">
        <v>17</v>
      </c>
      <c r="C7353" s="3" t="s">
        <v>27</v>
      </c>
      <c r="D7353" s="3" t="s">
        <v>19</v>
      </c>
      <c r="E7353" s="3">
        <v>4667</v>
      </c>
      <c r="F7353" s="3">
        <v>9358</v>
      </c>
      <c r="G7353" s="3">
        <v>18692</v>
      </c>
      <c r="H7353" s="3">
        <v>1093754620</v>
      </c>
      <c r="I7353" s="3">
        <v>5131</v>
      </c>
      <c r="J7353" s="3">
        <v>10262</v>
      </c>
      <c r="K7353" s="3">
        <v>4187581</v>
      </c>
      <c r="L7353" s="3">
        <v>0</v>
      </c>
      <c r="M7353" s="3">
        <v>0</v>
      </c>
      <c r="N7353" s="3">
        <v>0</v>
      </c>
      <c r="O7353" s="3">
        <v>0</v>
      </c>
      <c r="P7353" s="3" t="str">
        <f>B7353&amp;" | "&amp;C7353&amp;" | "&amp;D7353</f>
        <v>documentazione_amministrativa / documentazione_contabile | FATTURA PASSIVA | FATTURA</v>
      </c>
      <c r="Q7353" s="3" t="str">
        <f>VLOOKUP(P7353,'Classificazione UD'!A:B,2,FALSE)</f>
        <v>Fiscale</v>
      </c>
    </row>
    <row r="7354" spans="1:17" ht="15" customHeight="1" x14ac:dyDescent="0.25">
      <c r="A7354" s="30">
        <v>2016</v>
      </c>
      <c r="B7354" s="3" t="s">
        <v>17</v>
      </c>
      <c r="C7354" s="3" t="s">
        <v>27</v>
      </c>
      <c r="D7354" s="3" t="s">
        <v>28</v>
      </c>
      <c r="E7354" s="3">
        <v>403</v>
      </c>
      <c r="F7354" s="3">
        <v>808</v>
      </c>
      <c r="G7354" s="3">
        <v>1614</v>
      </c>
      <c r="H7354" s="3">
        <v>96993274</v>
      </c>
      <c r="I7354" s="3">
        <v>502</v>
      </c>
      <c r="J7354" s="3">
        <v>1004</v>
      </c>
      <c r="K7354" s="3">
        <v>607977</v>
      </c>
      <c r="L7354" s="3">
        <v>0</v>
      </c>
      <c r="M7354" s="3">
        <v>0</v>
      </c>
      <c r="N7354" s="3">
        <v>0</v>
      </c>
      <c r="O7354" s="3">
        <v>0</v>
      </c>
      <c r="P7354" s="3" t="str">
        <f>B7354&amp;" | "&amp;C7354&amp;" | "&amp;D7354</f>
        <v>documentazione_amministrativa / documentazione_contabile | FATTURA PASSIVA | NOTA DI CREDITO</v>
      </c>
      <c r="Q7354" s="3" t="str">
        <f>VLOOKUP(P7354,'Classificazione UD'!A:B,2,FALSE)</f>
        <v>Fiscale</v>
      </c>
    </row>
    <row r="7355" spans="1:17" ht="15" customHeight="1" x14ac:dyDescent="0.25">
      <c r="A7355" s="30">
        <v>2015</v>
      </c>
      <c r="B7355" s="3" t="s">
        <v>17</v>
      </c>
      <c r="C7355" s="3" t="s">
        <v>27</v>
      </c>
      <c r="D7355" s="3" t="s">
        <v>19</v>
      </c>
      <c r="E7355" s="3">
        <v>352</v>
      </c>
      <c r="F7355" s="3">
        <v>704</v>
      </c>
      <c r="G7355" s="3">
        <v>1408</v>
      </c>
      <c r="H7355" s="3">
        <v>72510069</v>
      </c>
      <c r="I7355" s="3">
        <v>412</v>
      </c>
      <c r="J7355" s="3">
        <v>824</v>
      </c>
      <c r="K7355" s="3">
        <v>417376</v>
      </c>
      <c r="L7355" s="3">
        <v>0</v>
      </c>
      <c r="M7355" s="3">
        <v>0</v>
      </c>
      <c r="N7355" s="3">
        <v>0</v>
      </c>
      <c r="O7355" s="3">
        <v>0</v>
      </c>
      <c r="P7355" s="3" t="str">
        <f>B7355&amp;" | "&amp;C7355&amp;" | "&amp;D7355</f>
        <v>documentazione_amministrativa / documentazione_contabile | FATTURA PASSIVA | FATTURA</v>
      </c>
      <c r="Q7355" s="3" t="str">
        <f>VLOOKUP(P7355,'Classificazione UD'!A:B,2,FALSE)</f>
        <v>Fiscale</v>
      </c>
    </row>
    <row r="7356" spans="1:17" ht="15" customHeight="1" x14ac:dyDescent="0.25">
      <c r="A7356" s="30">
        <v>2015</v>
      </c>
      <c r="B7356" s="3" t="s">
        <v>17</v>
      </c>
      <c r="C7356" s="3" t="s">
        <v>27</v>
      </c>
      <c r="D7356" s="3" t="s">
        <v>28</v>
      </c>
      <c r="E7356" s="3">
        <v>21</v>
      </c>
      <c r="F7356" s="3">
        <v>42</v>
      </c>
      <c r="G7356" s="3">
        <v>84</v>
      </c>
      <c r="H7356" s="3">
        <v>6789328</v>
      </c>
      <c r="I7356" s="3">
        <v>22</v>
      </c>
      <c r="J7356" s="3">
        <v>44</v>
      </c>
      <c r="K7356" s="3">
        <v>14025</v>
      </c>
      <c r="L7356" s="3">
        <v>0</v>
      </c>
      <c r="M7356" s="3">
        <v>0</v>
      </c>
      <c r="N7356" s="3">
        <v>0</v>
      </c>
      <c r="O7356" s="3">
        <v>0</v>
      </c>
      <c r="P7356" s="3" t="str">
        <f>B7356&amp;" | "&amp;C7356&amp;" | "&amp;D7356</f>
        <v>documentazione_amministrativa / documentazione_contabile | FATTURA PASSIVA | NOTA DI CREDITO</v>
      </c>
      <c r="Q7356" s="3" t="str">
        <f>VLOOKUP(P7356,'Classificazione UD'!A:B,2,FALSE)</f>
        <v>Fiscale</v>
      </c>
    </row>
    <row r="7357" spans="1:17" ht="15" customHeight="1" x14ac:dyDescent="0.25">
      <c r="A7357" s="30">
        <v>2016</v>
      </c>
      <c r="B7357" s="3" t="s">
        <v>17</v>
      </c>
      <c r="C7357" s="3" t="s">
        <v>27</v>
      </c>
      <c r="D7357" s="3" t="s">
        <v>19</v>
      </c>
      <c r="E7357" s="3">
        <v>639</v>
      </c>
      <c r="F7357" s="3">
        <v>1278</v>
      </c>
      <c r="G7357" s="3">
        <v>2556</v>
      </c>
      <c r="H7357" s="3">
        <v>116414499</v>
      </c>
      <c r="I7357" s="3">
        <v>869</v>
      </c>
      <c r="J7357" s="3">
        <v>1738</v>
      </c>
      <c r="K7357" s="3">
        <v>1272220</v>
      </c>
      <c r="L7357" s="3">
        <v>0</v>
      </c>
      <c r="M7357" s="3">
        <v>0</v>
      </c>
      <c r="N7357" s="3">
        <v>0</v>
      </c>
      <c r="O7357" s="3">
        <v>0</v>
      </c>
      <c r="P7357" s="3" t="str">
        <f>B7357&amp;" | "&amp;C7357&amp;" | "&amp;D7357</f>
        <v>documentazione_amministrativa / documentazione_contabile | FATTURA PASSIVA | FATTURA</v>
      </c>
      <c r="Q7357" s="3" t="str">
        <f>VLOOKUP(P7357,'Classificazione UD'!A:B,2,FALSE)</f>
        <v>Fiscale</v>
      </c>
    </row>
    <row r="7358" spans="1:17" ht="15" customHeight="1" x14ac:dyDescent="0.25">
      <c r="A7358" s="30">
        <v>2016</v>
      </c>
      <c r="B7358" s="3" t="s">
        <v>17</v>
      </c>
      <c r="C7358" s="3" t="s">
        <v>27</v>
      </c>
      <c r="D7358" s="3" t="s">
        <v>28</v>
      </c>
      <c r="E7358" s="3">
        <v>40</v>
      </c>
      <c r="F7358" s="3">
        <v>80</v>
      </c>
      <c r="G7358" s="3">
        <v>160</v>
      </c>
      <c r="H7358" s="3">
        <v>7761606</v>
      </c>
      <c r="I7358" s="3">
        <v>61</v>
      </c>
      <c r="J7358" s="3">
        <v>122</v>
      </c>
      <c r="K7358" s="3">
        <v>107817</v>
      </c>
      <c r="L7358" s="3">
        <v>0</v>
      </c>
      <c r="M7358" s="3">
        <v>0</v>
      </c>
      <c r="N7358" s="3">
        <v>0</v>
      </c>
      <c r="O7358" s="3">
        <v>0</v>
      </c>
      <c r="P7358" s="3" t="str">
        <f>B7358&amp;" | "&amp;C7358&amp;" | "&amp;D7358</f>
        <v>documentazione_amministrativa / documentazione_contabile | FATTURA PASSIVA | NOTA DI CREDITO</v>
      </c>
      <c r="Q7358" s="3" t="str">
        <f>VLOOKUP(P7358,'Classificazione UD'!A:B,2,FALSE)</f>
        <v>Fiscale</v>
      </c>
    </row>
    <row r="7359" spans="1:17" ht="15" customHeight="1" x14ac:dyDescent="0.25">
      <c r="A7359" s="30">
        <v>2015</v>
      </c>
      <c r="B7359" s="3" t="s">
        <v>17</v>
      </c>
      <c r="C7359" s="3" t="s">
        <v>27</v>
      </c>
      <c r="D7359" s="3" t="s">
        <v>19</v>
      </c>
      <c r="E7359" s="3">
        <v>23</v>
      </c>
      <c r="F7359" s="3">
        <v>46</v>
      </c>
      <c r="G7359" s="3">
        <v>92</v>
      </c>
      <c r="H7359" s="3">
        <v>2042224</v>
      </c>
      <c r="I7359" s="3">
        <v>23</v>
      </c>
      <c r="J7359" s="3">
        <v>46</v>
      </c>
      <c r="K7359" s="3">
        <v>10754</v>
      </c>
      <c r="L7359" s="3">
        <v>0</v>
      </c>
      <c r="M7359" s="3">
        <v>0</v>
      </c>
      <c r="N7359" s="3">
        <v>0</v>
      </c>
      <c r="O7359" s="3">
        <v>0</v>
      </c>
      <c r="P7359" s="3" t="str">
        <f>B7359&amp;" | "&amp;C7359&amp;" | "&amp;D7359</f>
        <v>documentazione_amministrativa / documentazione_contabile | FATTURA PASSIVA | FATTURA</v>
      </c>
      <c r="Q7359" s="3" t="str">
        <f>VLOOKUP(P7359,'Classificazione UD'!A:B,2,FALSE)</f>
        <v>Fiscale</v>
      </c>
    </row>
    <row r="7360" spans="1:17" ht="15" customHeight="1" x14ac:dyDescent="0.25">
      <c r="A7360" s="30">
        <v>2015</v>
      </c>
      <c r="B7360" s="3" t="s">
        <v>17</v>
      </c>
      <c r="C7360" s="3" t="s">
        <v>27</v>
      </c>
      <c r="D7360" s="3" t="s">
        <v>28</v>
      </c>
      <c r="E7360" s="3">
        <v>1</v>
      </c>
      <c r="F7360" s="3">
        <v>2</v>
      </c>
      <c r="G7360" s="3">
        <v>4</v>
      </c>
      <c r="H7360" s="3">
        <v>1268901</v>
      </c>
      <c r="I7360" s="3">
        <v>1</v>
      </c>
      <c r="J7360" s="3">
        <v>2</v>
      </c>
      <c r="K7360" s="3">
        <v>467</v>
      </c>
      <c r="L7360" s="3">
        <v>0</v>
      </c>
      <c r="M7360" s="3">
        <v>0</v>
      </c>
      <c r="N7360" s="3">
        <v>0</v>
      </c>
      <c r="O7360" s="3">
        <v>0</v>
      </c>
      <c r="P7360" s="3" t="str">
        <f>B7360&amp;" | "&amp;C7360&amp;" | "&amp;D7360</f>
        <v>documentazione_amministrativa / documentazione_contabile | FATTURA PASSIVA | NOTA DI CREDITO</v>
      </c>
      <c r="Q7360" s="3" t="str">
        <f>VLOOKUP(P7360,'Classificazione UD'!A:B,2,FALSE)</f>
        <v>Fiscale</v>
      </c>
    </row>
    <row r="7361" spans="1:17" ht="15" customHeight="1" x14ac:dyDescent="0.25">
      <c r="A7361" s="30">
        <v>2016</v>
      </c>
      <c r="B7361" s="3" t="s">
        <v>17</v>
      </c>
      <c r="C7361" s="3" t="s">
        <v>27</v>
      </c>
      <c r="D7361" s="3" t="s">
        <v>19</v>
      </c>
      <c r="E7361" s="3">
        <v>38</v>
      </c>
      <c r="F7361" s="3">
        <v>76</v>
      </c>
      <c r="G7361" s="3">
        <v>152</v>
      </c>
      <c r="H7361" s="3">
        <v>2918416</v>
      </c>
      <c r="I7361" s="3">
        <v>48</v>
      </c>
      <c r="J7361" s="3">
        <v>96</v>
      </c>
      <c r="K7361" s="3">
        <v>59890</v>
      </c>
      <c r="L7361" s="3">
        <v>0</v>
      </c>
      <c r="M7361" s="3">
        <v>0</v>
      </c>
      <c r="N7361" s="3">
        <v>0</v>
      </c>
      <c r="O7361" s="3">
        <v>0</v>
      </c>
      <c r="P7361" s="3" t="str">
        <f>B7361&amp;" | "&amp;C7361&amp;" | "&amp;D7361</f>
        <v>documentazione_amministrativa / documentazione_contabile | FATTURA PASSIVA | FATTURA</v>
      </c>
      <c r="Q7361" s="3" t="str">
        <f>VLOOKUP(P7361,'Classificazione UD'!A:B,2,FALSE)</f>
        <v>Fiscale</v>
      </c>
    </row>
    <row r="7362" spans="1:17" ht="15" customHeight="1" x14ac:dyDescent="0.25">
      <c r="A7362" s="30">
        <v>2016</v>
      </c>
      <c r="B7362" s="3" t="s">
        <v>17</v>
      </c>
      <c r="C7362" s="3" t="s">
        <v>27</v>
      </c>
      <c r="D7362" s="3" t="s">
        <v>28</v>
      </c>
      <c r="E7362" s="3">
        <v>1</v>
      </c>
      <c r="F7362" s="3">
        <v>2</v>
      </c>
      <c r="G7362" s="3">
        <v>4</v>
      </c>
      <c r="H7362" s="3">
        <v>14157</v>
      </c>
      <c r="I7362" s="3">
        <v>1</v>
      </c>
      <c r="J7362" s="3">
        <v>2</v>
      </c>
      <c r="K7362" s="3">
        <v>805</v>
      </c>
      <c r="L7362" s="3">
        <v>0</v>
      </c>
      <c r="M7362" s="3">
        <v>0</v>
      </c>
      <c r="N7362" s="3">
        <v>0</v>
      </c>
      <c r="O7362" s="3">
        <v>0</v>
      </c>
      <c r="P7362" s="3" t="str">
        <f>B7362&amp;" | "&amp;C7362&amp;" | "&amp;D7362</f>
        <v>documentazione_amministrativa / documentazione_contabile | FATTURA PASSIVA | NOTA DI CREDITO</v>
      </c>
      <c r="Q7362" s="3" t="str">
        <f>VLOOKUP(P7362,'Classificazione UD'!A:B,2,FALSE)</f>
        <v>Fiscale</v>
      </c>
    </row>
    <row r="7363" spans="1:17" ht="15" customHeight="1" x14ac:dyDescent="0.25">
      <c r="A7363" s="30">
        <v>2007</v>
      </c>
      <c r="B7363" s="3" t="s">
        <v>23</v>
      </c>
      <c r="C7363" s="3" t="s">
        <v>242</v>
      </c>
      <c r="D7363" s="3" t="s">
        <v>242</v>
      </c>
      <c r="E7363" s="3">
        <v>109</v>
      </c>
      <c r="F7363" s="3">
        <v>219</v>
      </c>
      <c r="G7363" s="3">
        <v>219</v>
      </c>
      <c r="H7363" s="3">
        <v>92250140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 t="str">
        <f>B7363&amp;" | "&amp;C7363&amp;" | "&amp;D7363</f>
        <v>documentazione_amministrativa / altri_documenti | NON PROTOCOLLATI | NON PROTOCOLLATI</v>
      </c>
      <c r="Q7363" s="3" t="str">
        <f>VLOOKUP(P7363,'Classificazione UD'!A:B,2,FALSE)</f>
        <v>Amministrativo</v>
      </c>
    </row>
    <row r="7364" spans="1:17" ht="15" customHeight="1" x14ac:dyDescent="0.25">
      <c r="A7364" s="30">
        <v>2008</v>
      </c>
      <c r="B7364" s="3" t="s">
        <v>23</v>
      </c>
      <c r="C7364" s="3" t="s">
        <v>242</v>
      </c>
      <c r="D7364" s="3" t="s">
        <v>242</v>
      </c>
      <c r="E7364" s="3">
        <v>99</v>
      </c>
      <c r="F7364" s="3">
        <v>199</v>
      </c>
      <c r="G7364" s="3">
        <v>199</v>
      </c>
      <c r="H7364" s="3">
        <v>43420284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 t="str">
        <f>B7364&amp;" | "&amp;C7364&amp;" | "&amp;D7364</f>
        <v>documentazione_amministrativa / altri_documenti | NON PROTOCOLLATI | NON PROTOCOLLATI</v>
      </c>
      <c r="Q7364" s="3" t="str">
        <f>VLOOKUP(P7364,'Classificazione UD'!A:B,2,FALSE)</f>
        <v>Amministrativo</v>
      </c>
    </row>
    <row r="7365" spans="1:17" ht="15" customHeight="1" x14ac:dyDescent="0.25">
      <c r="A7365" s="30">
        <v>2009</v>
      </c>
      <c r="B7365" s="3" t="s">
        <v>23</v>
      </c>
      <c r="C7365" s="3" t="s">
        <v>242</v>
      </c>
      <c r="D7365" s="3" t="s">
        <v>242</v>
      </c>
      <c r="E7365" s="3">
        <v>20</v>
      </c>
      <c r="F7365" s="3">
        <v>50</v>
      </c>
      <c r="G7365" s="3">
        <v>50</v>
      </c>
      <c r="H7365" s="3">
        <v>10966290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 t="str">
        <f>B7365&amp;" | "&amp;C7365&amp;" | "&amp;D7365</f>
        <v>documentazione_amministrativa / altri_documenti | NON PROTOCOLLATI | NON PROTOCOLLATI</v>
      </c>
      <c r="Q7365" s="3" t="str">
        <f>VLOOKUP(P7365,'Classificazione UD'!A:B,2,FALSE)</f>
        <v>Amministrativo</v>
      </c>
    </row>
    <row r="7366" spans="1:17" ht="15" customHeight="1" x14ac:dyDescent="0.25">
      <c r="A7366" s="30">
        <v>2010</v>
      </c>
      <c r="B7366" s="3" t="s">
        <v>23</v>
      </c>
      <c r="C7366" s="3" t="s">
        <v>242</v>
      </c>
      <c r="D7366" s="3" t="s">
        <v>242</v>
      </c>
      <c r="E7366" s="3">
        <v>5</v>
      </c>
      <c r="F7366" s="3">
        <v>7</v>
      </c>
      <c r="G7366" s="3">
        <v>7</v>
      </c>
      <c r="H7366" s="3">
        <v>5502500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 t="str">
        <f>B7366&amp;" | "&amp;C7366&amp;" | "&amp;D7366</f>
        <v>documentazione_amministrativa / altri_documenti | NON PROTOCOLLATI | NON PROTOCOLLATI</v>
      </c>
      <c r="Q7366" s="3" t="str">
        <f>VLOOKUP(P7366,'Classificazione UD'!A:B,2,FALSE)</f>
        <v>Amministrativo</v>
      </c>
    </row>
    <row r="7367" spans="1:17" ht="15" customHeight="1" x14ac:dyDescent="0.25">
      <c r="A7367" s="30">
        <v>2011</v>
      </c>
      <c r="B7367" s="3" t="s">
        <v>23</v>
      </c>
      <c r="C7367" s="3" t="s">
        <v>242</v>
      </c>
      <c r="D7367" s="3" t="s">
        <v>242</v>
      </c>
      <c r="E7367" s="3">
        <v>9</v>
      </c>
      <c r="F7367" s="3">
        <v>14</v>
      </c>
      <c r="G7367" s="3">
        <v>14</v>
      </c>
      <c r="H7367" s="3">
        <v>3040353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 t="str">
        <f>B7367&amp;" | "&amp;C7367&amp;" | "&amp;D7367</f>
        <v>documentazione_amministrativa / altri_documenti | NON PROTOCOLLATI | NON PROTOCOLLATI</v>
      </c>
      <c r="Q7367" s="3" t="str">
        <f>VLOOKUP(P7367,'Classificazione UD'!A:B,2,FALSE)</f>
        <v>Amministrativo</v>
      </c>
    </row>
    <row r="7368" spans="1:17" ht="15" customHeight="1" x14ac:dyDescent="0.25">
      <c r="A7368" s="30">
        <v>2012</v>
      </c>
      <c r="B7368" s="3" t="s">
        <v>23</v>
      </c>
      <c r="C7368" s="3" t="s">
        <v>242</v>
      </c>
      <c r="D7368" s="3" t="s">
        <v>242</v>
      </c>
      <c r="E7368" s="3">
        <v>25</v>
      </c>
      <c r="F7368" s="3">
        <v>28</v>
      </c>
      <c r="G7368" s="3">
        <v>28</v>
      </c>
      <c r="H7368" s="3">
        <v>2630875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 t="str">
        <f>B7368&amp;" | "&amp;C7368&amp;" | "&amp;D7368</f>
        <v>documentazione_amministrativa / altri_documenti | NON PROTOCOLLATI | NON PROTOCOLLATI</v>
      </c>
      <c r="Q7368" s="3" t="str">
        <f>VLOOKUP(P7368,'Classificazione UD'!A:B,2,FALSE)</f>
        <v>Amministrativo</v>
      </c>
    </row>
    <row r="7369" spans="1:17" ht="15" customHeight="1" x14ac:dyDescent="0.25">
      <c r="A7369" s="30">
        <v>2013</v>
      </c>
      <c r="B7369" s="3" t="s">
        <v>23</v>
      </c>
      <c r="C7369" s="3" t="s">
        <v>242</v>
      </c>
      <c r="D7369" s="3" t="s">
        <v>242</v>
      </c>
      <c r="E7369" s="3">
        <v>407</v>
      </c>
      <c r="F7369" s="3">
        <v>747</v>
      </c>
      <c r="G7369" s="3">
        <v>747</v>
      </c>
      <c r="H7369" s="3">
        <v>1486229905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 t="str">
        <f>B7369&amp;" | "&amp;C7369&amp;" | "&amp;D7369</f>
        <v>documentazione_amministrativa / altri_documenti | NON PROTOCOLLATI | NON PROTOCOLLATI</v>
      </c>
      <c r="Q7369" s="3" t="str">
        <f>VLOOKUP(P7369,'Classificazione UD'!A:B,2,FALSE)</f>
        <v>Amministrativo</v>
      </c>
    </row>
    <row r="7370" spans="1:17" ht="15" customHeight="1" x14ac:dyDescent="0.25">
      <c r="A7370" s="30">
        <v>2014</v>
      </c>
      <c r="B7370" s="3" t="s">
        <v>23</v>
      </c>
      <c r="C7370" s="3" t="s">
        <v>242</v>
      </c>
      <c r="D7370" s="3" t="s">
        <v>242</v>
      </c>
      <c r="E7370" s="3">
        <v>1391</v>
      </c>
      <c r="F7370" s="3">
        <v>2264</v>
      </c>
      <c r="G7370" s="3">
        <v>2264</v>
      </c>
      <c r="H7370" s="3">
        <v>605520668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 t="str">
        <f>B7370&amp;" | "&amp;C7370&amp;" | "&amp;D7370</f>
        <v>documentazione_amministrativa / altri_documenti | NON PROTOCOLLATI | NON PROTOCOLLATI</v>
      </c>
      <c r="Q7370" s="3" t="str">
        <f>VLOOKUP(P7370,'Classificazione UD'!A:B,2,FALSE)</f>
        <v>Amministrativo</v>
      </c>
    </row>
    <row r="7371" spans="1:17" ht="15" customHeight="1" x14ac:dyDescent="0.25">
      <c r="A7371" s="30">
        <v>2015</v>
      </c>
      <c r="B7371" s="3" t="s">
        <v>23</v>
      </c>
      <c r="C7371" s="3" t="s">
        <v>242</v>
      </c>
      <c r="D7371" s="3" t="s">
        <v>242</v>
      </c>
      <c r="E7371" s="3">
        <v>3119</v>
      </c>
      <c r="F7371" s="3">
        <v>5623</v>
      </c>
      <c r="G7371" s="3">
        <v>5623</v>
      </c>
      <c r="H7371" s="3">
        <v>1950205681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 t="str">
        <f>B7371&amp;" | "&amp;C7371&amp;" | "&amp;D7371</f>
        <v>documentazione_amministrativa / altri_documenti | NON PROTOCOLLATI | NON PROTOCOLLATI</v>
      </c>
      <c r="Q7371" s="3" t="str">
        <f>VLOOKUP(P7371,'Classificazione UD'!A:B,2,FALSE)</f>
        <v>Amministrativo</v>
      </c>
    </row>
    <row r="7372" spans="1:17" ht="15" customHeight="1" x14ac:dyDescent="0.25">
      <c r="A7372" s="30">
        <v>2016</v>
      </c>
      <c r="B7372" s="3" t="s">
        <v>23</v>
      </c>
      <c r="C7372" s="3" t="s">
        <v>242</v>
      </c>
      <c r="D7372" s="3" t="s">
        <v>242</v>
      </c>
      <c r="E7372" s="3">
        <v>5042</v>
      </c>
      <c r="F7372" s="3">
        <v>8565</v>
      </c>
      <c r="G7372" s="3">
        <v>8565</v>
      </c>
      <c r="H7372" s="3">
        <v>3984614636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 t="str">
        <f>B7372&amp;" | "&amp;C7372&amp;" | "&amp;D7372</f>
        <v>documentazione_amministrativa / altri_documenti | NON PROTOCOLLATI | NON PROTOCOLLATI</v>
      </c>
      <c r="Q7372" s="3" t="str">
        <f>VLOOKUP(P7372,'Classificazione UD'!A:B,2,FALSE)</f>
        <v>Amministrativo</v>
      </c>
    </row>
    <row r="7373" spans="1:17" ht="15" customHeight="1" x14ac:dyDescent="0.25">
      <c r="A7373" s="30">
        <v>2006</v>
      </c>
      <c r="B7373" s="3" t="s">
        <v>36</v>
      </c>
      <c r="C7373" s="3" t="s">
        <v>88</v>
      </c>
      <c r="D7373" s="3" t="s">
        <v>88</v>
      </c>
      <c r="E7373" s="3">
        <v>9</v>
      </c>
      <c r="F7373" s="3">
        <v>19</v>
      </c>
      <c r="G7373" s="3">
        <v>19</v>
      </c>
      <c r="H7373" s="3">
        <v>668150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 t="str">
        <f>B7373&amp;" | "&amp;C7373&amp;" | "&amp;D7373</f>
        <v>documentazione_amministrativa / documenti_protocollati | PROTOCOLLO GENERALE | PROTOCOLLO GENERALE</v>
      </c>
      <c r="Q7373" s="3" t="str">
        <f>VLOOKUP(P7373,'Classificazione UD'!A:B,2,FALSE)</f>
        <v>Protocollo</v>
      </c>
    </row>
    <row r="7374" spans="1:17" ht="15" customHeight="1" x14ac:dyDescent="0.25">
      <c r="A7374" s="30">
        <v>2007</v>
      </c>
      <c r="B7374" s="3" t="s">
        <v>36</v>
      </c>
      <c r="C7374" s="3" t="s">
        <v>88</v>
      </c>
      <c r="D7374" s="3" t="s">
        <v>88</v>
      </c>
      <c r="E7374" s="3">
        <v>100</v>
      </c>
      <c r="F7374" s="3">
        <v>402</v>
      </c>
      <c r="G7374" s="3">
        <v>402</v>
      </c>
      <c r="H7374" s="3">
        <v>18049948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 t="str">
        <f>B7374&amp;" | "&amp;C7374&amp;" | "&amp;D7374</f>
        <v>documentazione_amministrativa / documenti_protocollati | PROTOCOLLO GENERALE | PROTOCOLLO GENERALE</v>
      </c>
      <c r="Q7374" s="3" t="str">
        <f>VLOOKUP(P7374,'Classificazione UD'!A:B,2,FALSE)</f>
        <v>Protocollo</v>
      </c>
    </row>
    <row r="7375" spans="1:17" ht="15" customHeight="1" x14ac:dyDescent="0.25">
      <c r="A7375" s="30">
        <v>2008</v>
      </c>
      <c r="B7375" s="3" t="s">
        <v>36</v>
      </c>
      <c r="C7375" s="3" t="s">
        <v>88</v>
      </c>
      <c r="D7375" s="3" t="s">
        <v>88</v>
      </c>
      <c r="E7375" s="3">
        <v>169</v>
      </c>
      <c r="F7375" s="3">
        <v>760</v>
      </c>
      <c r="G7375" s="3">
        <v>760</v>
      </c>
      <c r="H7375" s="3">
        <v>50977218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 t="str">
        <f>B7375&amp;" | "&amp;C7375&amp;" | "&amp;D7375</f>
        <v>documentazione_amministrativa / documenti_protocollati | PROTOCOLLO GENERALE | PROTOCOLLO GENERALE</v>
      </c>
      <c r="Q7375" s="3" t="str">
        <f>VLOOKUP(P7375,'Classificazione UD'!A:B,2,FALSE)</f>
        <v>Protocollo</v>
      </c>
    </row>
    <row r="7376" spans="1:17" ht="15" customHeight="1" x14ac:dyDescent="0.25">
      <c r="A7376" s="30">
        <v>2009</v>
      </c>
      <c r="B7376" s="3" t="s">
        <v>36</v>
      </c>
      <c r="C7376" s="3" t="s">
        <v>88</v>
      </c>
      <c r="D7376" s="3" t="s">
        <v>88</v>
      </c>
      <c r="E7376" s="3">
        <v>501</v>
      </c>
      <c r="F7376" s="3">
        <v>2018</v>
      </c>
      <c r="G7376" s="3">
        <v>2018</v>
      </c>
      <c r="H7376" s="3">
        <v>234124033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 t="str">
        <f>B7376&amp;" | "&amp;C7376&amp;" | "&amp;D7376</f>
        <v>documentazione_amministrativa / documenti_protocollati | PROTOCOLLO GENERALE | PROTOCOLLO GENERALE</v>
      </c>
      <c r="Q7376" s="3" t="str">
        <f>VLOOKUP(P7376,'Classificazione UD'!A:B,2,FALSE)</f>
        <v>Protocollo</v>
      </c>
    </row>
    <row r="7377" spans="1:17" ht="15" customHeight="1" x14ac:dyDescent="0.25">
      <c r="A7377" s="30">
        <v>2010</v>
      </c>
      <c r="B7377" s="3" t="s">
        <v>36</v>
      </c>
      <c r="C7377" s="3" t="s">
        <v>88</v>
      </c>
      <c r="D7377" s="3" t="s">
        <v>88</v>
      </c>
      <c r="E7377" s="3">
        <v>2020</v>
      </c>
      <c r="F7377" s="3">
        <v>4886</v>
      </c>
      <c r="G7377" s="3">
        <v>4886</v>
      </c>
      <c r="H7377" s="3">
        <v>1047514879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 t="str">
        <f>B7377&amp;" | "&amp;C7377&amp;" | "&amp;D7377</f>
        <v>documentazione_amministrativa / documenti_protocollati | PROTOCOLLO GENERALE | PROTOCOLLO GENERALE</v>
      </c>
      <c r="Q7377" s="3" t="str">
        <f>VLOOKUP(P7377,'Classificazione UD'!A:B,2,FALSE)</f>
        <v>Protocollo</v>
      </c>
    </row>
    <row r="7378" spans="1:17" ht="15" customHeight="1" x14ac:dyDescent="0.25">
      <c r="A7378" s="30">
        <v>2011</v>
      </c>
      <c r="B7378" s="3" t="s">
        <v>36</v>
      </c>
      <c r="C7378" s="3" t="s">
        <v>88</v>
      </c>
      <c r="D7378" s="3" t="s">
        <v>88</v>
      </c>
      <c r="E7378" s="3">
        <v>12200</v>
      </c>
      <c r="F7378" s="3">
        <v>48775</v>
      </c>
      <c r="G7378" s="3">
        <v>48775</v>
      </c>
      <c r="H7378" s="3">
        <v>20915989554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 t="str">
        <f>B7378&amp;" | "&amp;C7378&amp;" | "&amp;D7378</f>
        <v>documentazione_amministrativa / documenti_protocollati | PROTOCOLLO GENERALE | PROTOCOLLO GENERALE</v>
      </c>
      <c r="Q7378" s="3" t="str">
        <f>VLOOKUP(P7378,'Classificazione UD'!A:B,2,FALSE)</f>
        <v>Protocollo</v>
      </c>
    </row>
    <row r="7379" spans="1:17" ht="15" customHeight="1" x14ac:dyDescent="0.25">
      <c r="A7379" s="30">
        <v>2012</v>
      </c>
      <c r="B7379" s="3" t="s">
        <v>36</v>
      </c>
      <c r="C7379" s="3" t="s">
        <v>88</v>
      </c>
      <c r="D7379" s="3" t="s">
        <v>88</v>
      </c>
      <c r="E7379" s="3">
        <v>24671</v>
      </c>
      <c r="F7379" s="3">
        <v>63668</v>
      </c>
      <c r="G7379" s="3">
        <v>63668</v>
      </c>
      <c r="H7379" s="3">
        <v>22663786006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 t="str">
        <f>B7379&amp;" | "&amp;C7379&amp;" | "&amp;D7379</f>
        <v>documentazione_amministrativa / documenti_protocollati | PROTOCOLLO GENERALE | PROTOCOLLO GENERALE</v>
      </c>
      <c r="Q7379" s="3" t="str">
        <f>VLOOKUP(P7379,'Classificazione UD'!A:B,2,FALSE)</f>
        <v>Protocollo</v>
      </c>
    </row>
    <row r="7380" spans="1:17" ht="15" customHeight="1" x14ac:dyDescent="0.25">
      <c r="A7380" s="30">
        <v>2013</v>
      </c>
      <c r="B7380" s="3" t="s">
        <v>36</v>
      </c>
      <c r="C7380" s="3" t="s">
        <v>88</v>
      </c>
      <c r="D7380" s="3" t="s">
        <v>88</v>
      </c>
      <c r="E7380" s="3">
        <v>65594</v>
      </c>
      <c r="F7380" s="3">
        <v>165679</v>
      </c>
      <c r="G7380" s="3">
        <v>165679</v>
      </c>
      <c r="H7380" s="3">
        <v>69872021799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 t="str">
        <f>B7380&amp;" | "&amp;C7380&amp;" | "&amp;D7380</f>
        <v>documentazione_amministrativa / documenti_protocollati | PROTOCOLLO GENERALE | PROTOCOLLO GENERALE</v>
      </c>
      <c r="Q7380" s="3" t="str">
        <f>VLOOKUP(P7380,'Classificazione UD'!A:B,2,FALSE)</f>
        <v>Protocollo</v>
      </c>
    </row>
    <row r="7381" spans="1:17" ht="15" customHeight="1" x14ac:dyDescent="0.25">
      <c r="A7381" s="30">
        <v>2014</v>
      </c>
      <c r="B7381" s="3" t="s">
        <v>36</v>
      </c>
      <c r="C7381" s="3" t="s">
        <v>88</v>
      </c>
      <c r="D7381" s="3" t="s">
        <v>88</v>
      </c>
      <c r="E7381" s="3">
        <v>192384</v>
      </c>
      <c r="F7381" s="3">
        <v>336530</v>
      </c>
      <c r="G7381" s="3">
        <v>336530</v>
      </c>
      <c r="H7381" s="3">
        <v>124932519525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 t="str">
        <f>B7381&amp;" | "&amp;C7381&amp;" | "&amp;D7381</f>
        <v>documentazione_amministrativa / documenti_protocollati | PROTOCOLLO GENERALE | PROTOCOLLO GENERALE</v>
      </c>
      <c r="Q7381" s="3" t="str">
        <f>VLOOKUP(P7381,'Classificazione UD'!A:B,2,FALSE)</f>
        <v>Protocollo</v>
      </c>
    </row>
    <row r="7382" spans="1:17" ht="15" customHeight="1" x14ac:dyDescent="0.25">
      <c r="A7382" s="30">
        <v>2015</v>
      </c>
      <c r="B7382" s="3" t="s">
        <v>36</v>
      </c>
      <c r="C7382" s="3" t="s">
        <v>88</v>
      </c>
      <c r="D7382" s="3" t="s">
        <v>88</v>
      </c>
      <c r="E7382" s="3">
        <v>450748</v>
      </c>
      <c r="F7382" s="3">
        <v>578959</v>
      </c>
      <c r="G7382" s="3">
        <v>578959</v>
      </c>
      <c r="H7382" s="3">
        <v>252361190246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 t="str">
        <f>B7382&amp;" | "&amp;C7382&amp;" | "&amp;D7382</f>
        <v>documentazione_amministrativa / documenti_protocollati | PROTOCOLLO GENERALE | PROTOCOLLO GENERALE</v>
      </c>
      <c r="Q7382" s="3" t="str">
        <f>VLOOKUP(P7382,'Classificazione UD'!A:B,2,FALSE)</f>
        <v>Protocollo</v>
      </c>
    </row>
    <row r="7383" spans="1:17" ht="15" customHeight="1" x14ac:dyDescent="0.25">
      <c r="A7383" s="30">
        <v>2016</v>
      </c>
      <c r="B7383" s="3" t="s">
        <v>36</v>
      </c>
      <c r="C7383" s="3" t="s">
        <v>88</v>
      </c>
      <c r="D7383" s="3" t="s">
        <v>88</v>
      </c>
      <c r="E7383" s="3">
        <v>258219</v>
      </c>
      <c r="F7383" s="3">
        <v>507241</v>
      </c>
      <c r="G7383" s="3">
        <v>507241</v>
      </c>
      <c r="H7383" s="3">
        <v>248225780767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 t="str">
        <f>B7383&amp;" | "&amp;C7383&amp;" | "&amp;D7383</f>
        <v>documentazione_amministrativa / documenti_protocollati | PROTOCOLLO GENERALE | PROTOCOLLO GENERALE</v>
      </c>
      <c r="Q7383" s="3" t="str">
        <f>VLOOKUP(P7383,'Classificazione UD'!A:B,2,FALSE)</f>
        <v>Protocollo</v>
      </c>
    </row>
    <row r="7384" spans="1:17" ht="15" customHeight="1" x14ac:dyDescent="0.25">
      <c r="A7384" s="30">
        <v>2009</v>
      </c>
      <c r="B7384" s="3" t="s">
        <v>244</v>
      </c>
      <c r="C7384" s="3" t="s">
        <v>245</v>
      </c>
      <c r="D7384" s="3" t="s">
        <v>245</v>
      </c>
      <c r="E7384" s="3">
        <v>1</v>
      </c>
      <c r="F7384" s="3">
        <v>1</v>
      </c>
      <c r="G7384" s="3">
        <v>1</v>
      </c>
      <c r="H7384" s="3">
        <v>149540</v>
      </c>
      <c r="I7384" s="3">
        <v>166</v>
      </c>
      <c r="J7384" s="3">
        <v>166</v>
      </c>
      <c r="K7384" s="3">
        <v>605765975</v>
      </c>
      <c r="L7384" s="3">
        <v>0</v>
      </c>
      <c r="M7384" s="3">
        <v>0</v>
      </c>
      <c r="N7384" s="3">
        <v>0</v>
      </c>
      <c r="O7384" s="3">
        <v>0</v>
      </c>
      <c r="P7384" s="3" t="str">
        <f>B7384&amp;" | "&amp;C7384&amp;" | "&amp;D7384</f>
        <v>documentazione_amministrativa / strumenti_urbanistici | Strumenti Urbanistici | Strumenti Urbanistici</v>
      </c>
      <c r="Q7384" s="3" t="str">
        <f>VLOOKUP(P7384,'Classificazione UD'!A:B,2,FALSE)</f>
        <v>PUC</v>
      </c>
    </row>
    <row r="7385" spans="1:17" ht="15" customHeight="1" x14ac:dyDescent="0.25">
      <c r="A7385" s="30">
        <v>2010</v>
      </c>
      <c r="B7385" s="3" t="s">
        <v>244</v>
      </c>
      <c r="C7385" s="3" t="s">
        <v>245</v>
      </c>
      <c r="D7385" s="3" t="s">
        <v>245</v>
      </c>
      <c r="E7385" s="3">
        <v>1</v>
      </c>
      <c r="F7385" s="3">
        <v>1</v>
      </c>
      <c r="G7385" s="3">
        <v>1</v>
      </c>
      <c r="H7385" s="3">
        <v>77007</v>
      </c>
      <c r="I7385" s="3">
        <v>678</v>
      </c>
      <c r="J7385" s="3">
        <v>678</v>
      </c>
      <c r="K7385" s="3">
        <v>378476393</v>
      </c>
      <c r="L7385" s="3">
        <v>0</v>
      </c>
      <c r="M7385" s="3">
        <v>0</v>
      </c>
      <c r="N7385" s="3">
        <v>0</v>
      </c>
      <c r="O7385" s="3">
        <v>0</v>
      </c>
      <c r="P7385" s="3" t="str">
        <f>B7385&amp;" | "&amp;C7385&amp;" | "&amp;D7385</f>
        <v>documentazione_amministrativa / strumenti_urbanistici | Strumenti Urbanistici | Strumenti Urbanistici</v>
      </c>
      <c r="Q7385" s="3" t="str">
        <f>VLOOKUP(P7385,'Classificazione UD'!A:B,2,FALSE)</f>
        <v>PUC</v>
      </c>
    </row>
    <row r="7386" spans="1:17" ht="15" customHeight="1" x14ac:dyDescent="0.25">
      <c r="A7386" s="30">
        <v>2011</v>
      </c>
      <c r="B7386" s="3" t="s">
        <v>244</v>
      </c>
      <c r="C7386" s="3" t="s">
        <v>245</v>
      </c>
      <c r="D7386" s="3" t="s">
        <v>245</v>
      </c>
      <c r="E7386" s="3">
        <v>19</v>
      </c>
      <c r="F7386" s="3">
        <v>19</v>
      </c>
      <c r="G7386" s="3">
        <v>19</v>
      </c>
      <c r="H7386" s="3">
        <v>5662216</v>
      </c>
      <c r="I7386" s="3">
        <v>2060</v>
      </c>
      <c r="J7386" s="3">
        <v>2060</v>
      </c>
      <c r="K7386" s="3">
        <v>15726287239</v>
      </c>
      <c r="L7386" s="3">
        <v>0</v>
      </c>
      <c r="M7386" s="3">
        <v>0</v>
      </c>
      <c r="N7386" s="3">
        <v>0</v>
      </c>
      <c r="O7386" s="3">
        <v>0</v>
      </c>
      <c r="P7386" s="3" t="str">
        <f>B7386&amp;" | "&amp;C7386&amp;" | "&amp;D7386</f>
        <v>documentazione_amministrativa / strumenti_urbanistici | Strumenti Urbanistici | Strumenti Urbanistici</v>
      </c>
      <c r="Q7386" s="3" t="str">
        <f>VLOOKUP(P7386,'Classificazione UD'!A:B,2,FALSE)</f>
        <v>PUC</v>
      </c>
    </row>
    <row r="7387" spans="1:17" ht="15" customHeight="1" x14ac:dyDescent="0.25">
      <c r="A7387" s="30">
        <v>2012</v>
      </c>
      <c r="B7387" s="3" t="s">
        <v>244</v>
      </c>
      <c r="C7387" s="3" t="s">
        <v>245</v>
      </c>
      <c r="D7387" s="3" t="s">
        <v>245</v>
      </c>
      <c r="E7387" s="3">
        <v>11</v>
      </c>
      <c r="F7387" s="3">
        <v>11</v>
      </c>
      <c r="G7387" s="3">
        <v>11</v>
      </c>
      <c r="H7387" s="3">
        <v>1541471</v>
      </c>
      <c r="I7387" s="3">
        <v>217</v>
      </c>
      <c r="J7387" s="3">
        <v>217</v>
      </c>
      <c r="K7387" s="3">
        <v>1927747133</v>
      </c>
      <c r="L7387" s="3">
        <v>0</v>
      </c>
      <c r="M7387" s="3">
        <v>0</v>
      </c>
      <c r="N7387" s="3">
        <v>0</v>
      </c>
      <c r="O7387" s="3">
        <v>0</v>
      </c>
      <c r="P7387" s="3" t="str">
        <f>B7387&amp;" | "&amp;C7387&amp;" | "&amp;D7387</f>
        <v>documentazione_amministrativa / strumenti_urbanistici | Strumenti Urbanistici | Strumenti Urbanistici</v>
      </c>
      <c r="Q7387" s="3" t="str">
        <f>VLOOKUP(P7387,'Classificazione UD'!A:B,2,FALSE)</f>
        <v>PUC</v>
      </c>
    </row>
    <row r="7388" spans="1:17" ht="15" customHeight="1" x14ac:dyDescent="0.25">
      <c r="A7388" s="30">
        <v>2013</v>
      </c>
      <c r="B7388" s="3" t="s">
        <v>244</v>
      </c>
      <c r="C7388" s="3" t="s">
        <v>245</v>
      </c>
      <c r="D7388" s="3" t="s">
        <v>245</v>
      </c>
      <c r="E7388" s="3">
        <v>42</v>
      </c>
      <c r="F7388" s="3">
        <v>42</v>
      </c>
      <c r="G7388" s="3">
        <v>42</v>
      </c>
      <c r="H7388" s="3">
        <v>5267337</v>
      </c>
      <c r="I7388" s="3">
        <v>873</v>
      </c>
      <c r="J7388" s="3">
        <v>873</v>
      </c>
      <c r="K7388" s="3">
        <v>12190351313</v>
      </c>
      <c r="L7388" s="3">
        <v>0</v>
      </c>
      <c r="M7388" s="3">
        <v>0</v>
      </c>
      <c r="N7388" s="3">
        <v>0</v>
      </c>
      <c r="O7388" s="3">
        <v>0</v>
      </c>
      <c r="P7388" s="3" t="str">
        <f>B7388&amp;" | "&amp;C7388&amp;" | "&amp;D7388</f>
        <v>documentazione_amministrativa / strumenti_urbanistici | Strumenti Urbanistici | Strumenti Urbanistici</v>
      </c>
      <c r="Q7388" s="3" t="str">
        <f>VLOOKUP(P7388,'Classificazione UD'!A:B,2,FALSE)</f>
        <v>PUC</v>
      </c>
    </row>
    <row r="7389" spans="1:17" ht="15" customHeight="1" x14ac:dyDescent="0.25">
      <c r="A7389" s="30">
        <v>2014</v>
      </c>
      <c r="B7389" s="3" t="s">
        <v>244</v>
      </c>
      <c r="C7389" s="3" t="s">
        <v>245</v>
      </c>
      <c r="D7389" s="3" t="s">
        <v>245</v>
      </c>
      <c r="E7389" s="3">
        <v>226</v>
      </c>
      <c r="F7389" s="3">
        <v>226</v>
      </c>
      <c r="G7389" s="3">
        <v>226</v>
      </c>
      <c r="H7389" s="3">
        <v>37624325</v>
      </c>
      <c r="I7389" s="3">
        <v>6496</v>
      </c>
      <c r="J7389" s="3">
        <v>6496</v>
      </c>
      <c r="K7389" s="3">
        <v>57823109096</v>
      </c>
      <c r="L7389" s="3">
        <v>1</v>
      </c>
      <c r="M7389" s="3">
        <v>1</v>
      </c>
      <c r="N7389" s="3">
        <v>1</v>
      </c>
      <c r="O7389" s="3">
        <v>16790</v>
      </c>
      <c r="P7389" s="3" t="str">
        <f>B7389&amp;" | "&amp;C7389&amp;" | "&amp;D7389</f>
        <v>documentazione_amministrativa / strumenti_urbanistici | Strumenti Urbanistici | Strumenti Urbanistici</v>
      </c>
      <c r="Q7389" s="3" t="str">
        <f>VLOOKUP(P7389,'Classificazione UD'!A:B,2,FALSE)</f>
        <v>PUC</v>
      </c>
    </row>
    <row r="7390" spans="1:17" ht="15" customHeight="1" x14ac:dyDescent="0.25">
      <c r="A7390" s="30">
        <v>2015</v>
      </c>
      <c r="B7390" s="3" t="s">
        <v>244</v>
      </c>
      <c r="C7390" s="3" t="s">
        <v>245</v>
      </c>
      <c r="D7390" s="3" t="s">
        <v>245</v>
      </c>
      <c r="E7390" s="3">
        <v>214</v>
      </c>
      <c r="F7390" s="3">
        <v>214</v>
      </c>
      <c r="G7390" s="3">
        <v>214</v>
      </c>
      <c r="H7390" s="3">
        <v>54400153</v>
      </c>
      <c r="I7390" s="3">
        <v>10366</v>
      </c>
      <c r="J7390" s="3">
        <v>10366</v>
      </c>
      <c r="K7390" s="3">
        <v>45537081204</v>
      </c>
      <c r="L7390" s="3">
        <v>1</v>
      </c>
      <c r="M7390" s="3">
        <v>1</v>
      </c>
      <c r="N7390" s="3">
        <v>1</v>
      </c>
      <c r="O7390" s="3">
        <v>184365</v>
      </c>
      <c r="P7390" s="3" t="str">
        <f>B7390&amp;" | "&amp;C7390&amp;" | "&amp;D7390</f>
        <v>documentazione_amministrativa / strumenti_urbanistici | Strumenti Urbanistici | Strumenti Urbanistici</v>
      </c>
      <c r="Q7390" s="3" t="str">
        <f>VLOOKUP(P7390,'Classificazione UD'!A:B,2,FALSE)</f>
        <v>PUC</v>
      </c>
    </row>
    <row r="7391" spans="1:17" ht="15" customHeight="1" x14ac:dyDescent="0.25">
      <c r="A7391" s="30">
        <v>2016</v>
      </c>
      <c r="B7391" s="3" t="s">
        <v>244</v>
      </c>
      <c r="C7391" s="3" t="s">
        <v>245</v>
      </c>
      <c r="D7391" s="3" t="s">
        <v>245</v>
      </c>
      <c r="E7391" s="3">
        <v>215</v>
      </c>
      <c r="F7391" s="3">
        <v>215</v>
      </c>
      <c r="G7391" s="3">
        <v>215</v>
      </c>
      <c r="H7391" s="3">
        <v>55958833</v>
      </c>
      <c r="I7391" s="3">
        <v>5512</v>
      </c>
      <c r="J7391" s="3">
        <v>5512</v>
      </c>
      <c r="K7391" s="3">
        <v>27746826251</v>
      </c>
      <c r="L7391" s="3">
        <v>0</v>
      </c>
      <c r="M7391" s="3">
        <v>0</v>
      </c>
      <c r="N7391" s="3">
        <v>0</v>
      </c>
      <c r="O7391" s="3">
        <v>0</v>
      </c>
      <c r="P7391" s="3" t="str">
        <f>B7391&amp;" | "&amp;C7391&amp;" | "&amp;D7391</f>
        <v>documentazione_amministrativa / strumenti_urbanistici | Strumenti Urbanistici | Strumenti Urbanistici</v>
      </c>
      <c r="Q7391" s="3" t="str">
        <f>VLOOKUP(P7391,'Classificazione UD'!A:B,2,FALSE)</f>
        <v>PUC</v>
      </c>
    </row>
    <row r="7392" spans="1:17" ht="15" customHeight="1" x14ac:dyDescent="0.25">
      <c r="A7392" s="30">
        <v>2012</v>
      </c>
      <c r="B7392" s="3" t="s">
        <v>33</v>
      </c>
      <c r="C7392" s="3" t="s">
        <v>246</v>
      </c>
      <c r="D7392" s="3" t="s">
        <v>246</v>
      </c>
      <c r="E7392" s="3">
        <v>1</v>
      </c>
      <c r="F7392" s="3">
        <v>1</v>
      </c>
      <c r="G7392" s="3">
        <v>1</v>
      </c>
      <c r="H7392" s="3">
        <v>208200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 t="str">
        <f>B7392&amp;" | "&amp;C7392&amp;" | "&amp;D7392</f>
        <v>documentazione_amministrativa / contratti_accordi | PROTOCOLLI DI INTESA | PROTOCOLLI DI INTESA</v>
      </c>
      <c r="Q7392" s="3" t="str">
        <f>VLOOKUP(P7392,'Classificazione UD'!A:B,2,FALSE)</f>
        <v>Contratto</v>
      </c>
    </row>
    <row r="7393" spans="1:17" ht="15" customHeight="1" x14ac:dyDescent="0.25">
      <c r="A7393" s="30">
        <v>2013</v>
      </c>
      <c r="B7393" s="3" t="s">
        <v>33</v>
      </c>
      <c r="C7393" s="3" t="s">
        <v>246</v>
      </c>
      <c r="D7393" s="3" t="s">
        <v>246</v>
      </c>
      <c r="E7393" s="3">
        <v>232</v>
      </c>
      <c r="F7393" s="3">
        <v>350</v>
      </c>
      <c r="G7393" s="3">
        <v>350</v>
      </c>
      <c r="H7393" s="3">
        <v>67939827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 t="str">
        <f>B7393&amp;" | "&amp;C7393&amp;" | "&amp;D7393</f>
        <v>documentazione_amministrativa / contratti_accordi | PROTOCOLLI DI INTESA | PROTOCOLLI DI INTESA</v>
      </c>
      <c r="Q7393" s="3" t="str">
        <f>VLOOKUP(P7393,'Classificazione UD'!A:B,2,FALSE)</f>
        <v>Contratto</v>
      </c>
    </row>
    <row r="7394" spans="1:17" ht="15" customHeight="1" x14ac:dyDescent="0.25">
      <c r="A7394" s="30">
        <v>2014</v>
      </c>
      <c r="B7394" s="3" t="s">
        <v>33</v>
      </c>
      <c r="C7394" s="3" t="s">
        <v>246</v>
      </c>
      <c r="D7394" s="3" t="s">
        <v>246</v>
      </c>
      <c r="E7394" s="3">
        <v>262</v>
      </c>
      <c r="F7394" s="3">
        <v>294</v>
      </c>
      <c r="G7394" s="3">
        <v>294</v>
      </c>
      <c r="H7394" s="3">
        <v>190652674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 t="str">
        <f>B7394&amp;" | "&amp;C7394&amp;" | "&amp;D7394</f>
        <v>documentazione_amministrativa / contratti_accordi | PROTOCOLLI DI INTESA | PROTOCOLLI DI INTESA</v>
      </c>
      <c r="Q7394" s="3" t="str">
        <f>VLOOKUP(P7394,'Classificazione UD'!A:B,2,FALSE)</f>
        <v>Contratto</v>
      </c>
    </row>
    <row r="7395" spans="1:17" ht="15" customHeight="1" x14ac:dyDescent="0.25">
      <c r="A7395" s="30">
        <v>2015</v>
      </c>
      <c r="B7395" s="3" t="s">
        <v>33</v>
      </c>
      <c r="C7395" s="3" t="s">
        <v>246</v>
      </c>
      <c r="D7395" s="3" t="s">
        <v>246</v>
      </c>
      <c r="E7395" s="3">
        <v>435</v>
      </c>
      <c r="F7395" s="3">
        <v>706</v>
      </c>
      <c r="G7395" s="3">
        <v>706</v>
      </c>
      <c r="H7395" s="3">
        <v>288494615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 t="str">
        <f>B7395&amp;" | "&amp;C7395&amp;" | "&amp;D7395</f>
        <v>documentazione_amministrativa / contratti_accordi | PROTOCOLLI DI INTESA | PROTOCOLLI DI INTESA</v>
      </c>
      <c r="Q7395" s="3" t="str">
        <f>VLOOKUP(P7395,'Classificazione UD'!A:B,2,FALSE)</f>
        <v>Contratto</v>
      </c>
    </row>
    <row r="7396" spans="1:17" ht="15" customHeight="1" x14ac:dyDescent="0.25">
      <c r="A7396" s="30">
        <v>2016</v>
      </c>
      <c r="B7396" s="3" t="s">
        <v>33</v>
      </c>
      <c r="C7396" s="3" t="s">
        <v>246</v>
      </c>
      <c r="D7396" s="3" t="s">
        <v>246</v>
      </c>
      <c r="E7396" s="3">
        <v>409</v>
      </c>
      <c r="F7396" s="3">
        <v>443</v>
      </c>
      <c r="G7396" s="3">
        <v>443</v>
      </c>
      <c r="H7396" s="3">
        <v>296180722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 t="str">
        <f>B7396&amp;" | "&amp;C7396&amp;" | "&amp;D7396</f>
        <v>documentazione_amministrativa / contratti_accordi | PROTOCOLLI DI INTESA | PROTOCOLLI DI INTESA</v>
      </c>
      <c r="Q7396" s="3" t="str">
        <f>VLOOKUP(P7396,'Classificazione UD'!A:B,2,FALSE)</f>
        <v>Contratto</v>
      </c>
    </row>
    <row r="7397" spans="1:17" ht="15" customHeight="1" x14ac:dyDescent="0.25">
      <c r="A7397" s="30">
        <v>2009</v>
      </c>
      <c r="B7397" s="3" t="s">
        <v>48</v>
      </c>
      <c r="C7397" s="3" t="s">
        <v>241</v>
      </c>
      <c r="D7397" s="3" t="s">
        <v>241</v>
      </c>
      <c r="E7397" s="3">
        <v>4</v>
      </c>
      <c r="F7397" s="3">
        <v>7</v>
      </c>
      <c r="G7397" s="3">
        <v>7</v>
      </c>
      <c r="H7397" s="3">
        <v>699802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 t="str">
        <f>B7397&amp;" | "&amp;C7397&amp;" | "&amp;D7397</f>
        <v>documentazione_amministrativa / determinazioni | ATTI DEL DIRIGENTE | ATTI DEL DIRIGENTE</v>
      </c>
      <c r="Q7397" s="3" t="str">
        <f>VLOOKUP(P7397,'Classificazione UD'!A:B,2,FALSE)</f>
        <v>Amministrativo</v>
      </c>
    </row>
    <row r="7398" spans="1:17" ht="15" customHeight="1" x14ac:dyDescent="0.25">
      <c r="A7398" s="30">
        <v>2010</v>
      </c>
      <c r="B7398" s="3" t="s">
        <v>48</v>
      </c>
      <c r="C7398" s="3" t="s">
        <v>241</v>
      </c>
      <c r="D7398" s="3" t="s">
        <v>241</v>
      </c>
      <c r="E7398" s="3">
        <v>296</v>
      </c>
      <c r="F7398" s="3">
        <v>597</v>
      </c>
      <c r="G7398" s="3">
        <v>597</v>
      </c>
      <c r="H7398" s="3">
        <v>69908412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 t="str">
        <f>B7398&amp;" | "&amp;C7398&amp;" | "&amp;D7398</f>
        <v>documentazione_amministrativa / determinazioni | ATTI DEL DIRIGENTE | ATTI DEL DIRIGENTE</v>
      </c>
      <c r="Q7398" s="3" t="str">
        <f>VLOOKUP(P7398,'Classificazione UD'!A:B,2,FALSE)</f>
        <v>Amministrativo</v>
      </c>
    </row>
    <row r="7399" spans="1:17" ht="15" customHeight="1" x14ac:dyDescent="0.25">
      <c r="A7399" s="30">
        <v>2011</v>
      </c>
      <c r="B7399" s="3" t="s">
        <v>48</v>
      </c>
      <c r="C7399" s="3" t="s">
        <v>241</v>
      </c>
      <c r="D7399" s="3" t="s">
        <v>241</v>
      </c>
      <c r="E7399" s="3">
        <v>335</v>
      </c>
      <c r="F7399" s="3">
        <v>618</v>
      </c>
      <c r="G7399" s="3">
        <v>618</v>
      </c>
      <c r="H7399" s="3">
        <v>81797520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 t="str">
        <f>B7399&amp;" | "&amp;C7399&amp;" | "&amp;D7399</f>
        <v>documentazione_amministrativa / determinazioni | ATTI DEL DIRIGENTE | ATTI DEL DIRIGENTE</v>
      </c>
      <c r="Q7399" s="3" t="str">
        <f>VLOOKUP(P7399,'Classificazione UD'!A:B,2,FALSE)</f>
        <v>Amministrativo</v>
      </c>
    </row>
    <row r="7400" spans="1:17" ht="15" customHeight="1" x14ac:dyDescent="0.25">
      <c r="A7400" s="30">
        <v>2012</v>
      </c>
      <c r="B7400" s="3" t="s">
        <v>48</v>
      </c>
      <c r="C7400" s="3" t="s">
        <v>241</v>
      </c>
      <c r="D7400" s="3" t="s">
        <v>241</v>
      </c>
      <c r="E7400" s="3">
        <v>154</v>
      </c>
      <c r="F7400" s="3">
        <v>304</v>
      </c>
      <c r="G7400" s="3">
        <v>304</v>
      </c>
      <c r="H7400" s="3">
        <v>38643297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 t="str">
        <f>B7400&amp;" | "&amp;C7400&amp;" | "&amp;D7400</f>
        <v>documentazione_amministrativa / determinazioni | ATTI DEL DIRIGENTE | ATTI DEL DIRIGENTE</v>
      </c>
      <c r="Q7400" s="3" t="str">
        <f>VLOOKUP(P7400,'Classificazione UD'!A:B,2,FALSE)</f>
        <v>Amministrativo</v>
      </c>
    </row>
    <row r="7401" spans="1:17" ht="15" customHeight="1" x14ac:dyDescent="0.25">
      <c r="A7401" s="30">
        <v>2013</v>
      </c>
      <c r="B7401" s="3" t="s">
        <v>48</v>
      </c>
      <c r="C7401" s="3" t="s">
        <v>241</v>
      </c>
      <c r="D7401" s="3" t="s">
        <v>241</v>
      </c>
      <c r="E7401" s="3">
        <v>218</v>
      </c>
      <c r="F7401" s="3">
        <v>410</v>
      </c>
      <c r="G7401" s="3">
        <v>410</v>
      </c>
      <c r="H7401" s="3">
        <v>44266055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 t="str">
        <f>B7401&amp;" | "&amp;C7401&amp;" | "&amp;D7401</f>
        <v>documentazione_amministrativa / determinazioni | ATTI DEL DIRIGENTE | ATTI DEL DIRIGENTE</v>
      </c>
      <c r="Q7401" s="3" t="str">
        <f>VLOOKUP(P7401,'Classificazione UD'!A:B,2,FALSE)</f>
        <v>Amministrativo</v>
      </c>
    </row>
    <row r="7402" spans="1:17" ht="15" customHeight="1" x14ac:dyDescent="0.25">
      <c r="A7402" s="30">
        <v>2014</v>
      </c>
      <c r="B7402" s="3" t="s">
        <v>48</v>
      </c>
      <c r="C7402" s="3" t="s">
        <v>241</v>
      </c>
      <c r="D7402" s="3" t="s">
        <v>241</v>
      </c>
      <c r="E7402" s="3">
        <v>187</v>
      </c>
      <c r="F7402" s="3">
        <v>376</v>
      </c>
      <c r="G7402" s="3">
        <v>376</v>
      </c>
      <c r="H7402" s="3">
        <v>41771527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 t="str">
        <f>B7402&amp;" | "&amp;C7402&amp;" | "&amp;D7402</f>
        <v>documentazione_amministrativa / determinazioni | ATTI DEL DIRIGENTE | ATTI DEL DIRIGENTE</v>
      </c>
      <c r="Q7402" s="3" t="str">
        <f>VLOOKUP(P7402,'Classificazione UD'!A:B,2,FALSE)</f>
        <v>Amministrativo</v>
      </c>
    </row>
    <row r="7403" spans="1:17" ht="15" customHeight="1" x14ac:dyDescent="0.25">
      <c r="A7403" s="30">
        <v>2015</v>
      </c>
      <c r="B7403" s="3" t="s">
        <v>48</v>
      </c>
      <c r="C7403" s="3" t="s">
        <v>241</v>
      </c>
      <c r="D7403" s="3" t="s">
        <v>241</v>
      </c>
      <c r="E7403" s="3">
        <v>180</v>
      </c>
      <c r="F7403" s="3">
        <v>376</v>
      </c>
      <c r="G7403" s="3">
        <v>376</v>
      </c>
      <c r="H7403" s="3">
        <v>45332490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 t="str">
        <f>B7403&amp;" | "&amp;C7403&amp;" | "&amp;D7403</f>
        <v>documentazione_amministrativa / determinazioni | ATTI DEL DIRIGENTE | ATTI DEL DIRIGENTE</v>
      </c>
      <c r="Q7403" s="3" t="str">
        <f>VLOOKUP(P7403,'Classificazione UD'!A:B,2,FALSE)</f>
        <v>Amministrativo</v>
      </c>
    </row>
    <row r="7404" spans="1:17" ht="15" customHeight="1" x14ac:dyDescent="0.25">
      <c r="A7404" s="30">
        <v>2016</v>
      </c>
      <c r="B7404" s="3" t="s">
        <v>48</v>
      </c>
      <c r="C7404" s="3" t="s">
        <v>241</v>
      </c>
      <c r="D7404" s="3" t="s">
        <v>241</v>
      </c>
      <c r="E7404" s="3">
        <v>280</v>
      </c>
      <c r="F7404" s="3">
        <v>591</v>
      </c>
      <c r="G7404" s="3">
        <v>591</v>
      </c>
      <c r="H7404" s="3">
        <v>71532934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 t="str">
        <f>B7404&amp;" | "&amp;C7404&amp;" | "&amp;D7404</f>
        <v>documentazione_amministrativa / determinazioni | ATTI DEL DIRIGENTE | ATTI DEL DIRIGENTE</v>
      </c>
      <c r="Q7404" s="3" t="str">
        <f>VLOOKUP(P7404,'Classificazione UD'!A:B,2,FALSE)</f>
        <v>Amministrativo</v>
      </c>
    </row>
    <row r="7405" spans="1:17" ht="15" customHeight="1" x14ac:dyDescent="0.25">
      <c r="A7405" s="30">
        <v>2014</v>
      </c>
      <c r="B7405" s="3" t="s">
        <v>23</v>
      </c>
      <c r="C7405" s="3" t="s">
        <v>24</v>
      </c>
      <c r="D7405" s="3" t="s">
        <v>24</v>
      </c>
      <c r="E7405" s="3">
        <v>15</v>
      </c>
      <c r="F7405" s="3">
        <v>15</v>
      </c>
      <c r="G7405" s="3">
        <v>15</v>
      </c>
      <c r="H7405" s="3">
        <v>629461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 t="str">
        <f>B7405&amp;" | "&amp;C7405&amp;" | "&amp;D7405</f>
        <v>documentazione_amministrativa / altri_documenti | FOGLIO DI TRASFORMAZIONE | FOGLIO DI TRASFORMAZIONE</v>
      </c>
      <c r="Q7405" s="3" t="str">
        <f>VLOOKUP(P7405,'Classificazione UD'!A:B,2,FALSE)</f>
        <v>Tecnico</v>
      </c>
    </row>
    <row r="7406" spans="1:17" ht="15" customHeight="1" x14ac:dyDescent="0.25">
      <c r="A7406" s="30">
        <v>2015</v>
      </c>
      <c r="B7406" s="3" t="s">
        <v>23</v>
      </c>
      <c r="C7406" s="3" t="s">
        <v>24</v>
      </c>
      <c r="D7406" s="3" t="s">
        <v>24</v>
      </c>
      <c r="E7406" s="3">
        <v>12</v>
      </c>
      <c r="F7406" s="3">
        <v>12</v>
      </c>
      <c r="G7406" s="3">
        <v>12</v>
      </c>
      <c r="H7406" s="3">
        <v>973632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 t="str">
        <f>B7406&amp;" | "&amp;C7406&amp;" | "&amp;D7406</f>
        <v>documentazione_amministrativa / altri_documenti | FOGLIO DI TRASFORMAZIONE | FOGLIO DI TRASFORMAZIONE</v>
      </c>
      <c r="Q7406" s="3" t="str">
        <f>VLOOKUP(P7406,'Classificazione UD'!A:B,2,FALSE)</f>
        <v>Tecnico</v>
      </c>
    </row>
    <row r="7407" spans="1:17" ht="15" customHeight="1" x14ac:dyDescent="0.25">
      <c r="A7407" s="30">
        <v>2016</v>
      </c>
      <c r="B7407" s="3" t="s">
        <v>23</v>
      </c>
      <c r="C7407" s="3" t="s">
        <v>24</v>
      </c>
      <c r="D7407" s="3" t="s">
        <v>24</v>
      </c>
      <c r="E7407" s="3">
        <v>3</v>
      </c>
      <c r="F7407" s="3">
        <v>3</v>
      </c>
      <c r="G7407" s="3">
        <v>3</v>
      </c>
      <c r="H7407" s="3">
        <v>186354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 t="str">
        <f>B7407&amp;" | "&amp;C7407&amp;" | "&amp;D7407</f>
        <v>documentazione_amministrativa / altri_documenti | FOGLIO DI TRASFORMAZIONE | FOGLIO DI TRASFORMAZIONE</v>
      </c>
      <c r="Q7407" s="3" t="str">
        <f>VLOOKUP(P7407,'Classificazione UD'!A:B,2,FALSE)</f>
        <v>Tecnico</v>
      </c>
    </row>
    <row r="7408" spans="1:17" ht="15" customHeight="1" x14ac:dyDescent="0.25">
      <c r="A7408" s="30">
        <v>2015</v>
      </c>
      <c r="B7408" s="3" t="s">
        <v>17</v>
      </c>
      <c r="C7408" s="3" t="s">
        <v>27</v>
      </c>
      <c r="D7408" s="3" t="s">
        <v>19</v>
      </c>
      <c r="E7408" s="3">
        <v>165</v>
      </c>
      <c r="F7408" s="3">
        <v>332</v>
      </c>
      <c r="G7408" s="3">
        <v>662</v>
      </c>
      <c r="H7408" s="3">
        <v>22837733</v>
      </c>
      <c r="I7408" s="3">
        <v>212</v>
      </c>
      <c r="J7408" s="3">
        <v>424</v>
      </c>
      <c r="K7408" s="3">
        <v>267358</v>
      </c>
      <c r="L7408" s="3">
        <v>0</v>
      </c>
      <c r="M7408" s="3">
        <v>0</v>
      </c>
      <c r="N7408" s="3">
        <v>0</v>
      </c>
      <c r="O7408" s="3">
        <v>0</v>
      </c>
      <c r="P7408" s="3" t="str">
        <f>B7408&amp;" | "&amp;C7408&amp;" | "&amp;D7408</f>
        <v>documentazione_amministrativa / documentazione_contabile | FATTURA PASSIVA | FATTURA</v>
      </c>
      <c r="Q7408" s="3" t="str">
        <f>VLOOKUP(P7408,'Classificazione UD'!A:B,2,FALSE)</f>
        <v>Fiscale</v>
      </c>
    </row>
    <row r="7409" spans="1:17" ht="15" customHeight="1" x14ac:dyDescent="0.25">
      <c r="A7409" s="30">
        <v>2015</v>
      </c>
      <c r="B7409" s="3" t="s">
        <v>17</v>
      </c>
      <c r="C7409" s="3" t="s">
        <v>27</v>
      </c>
      <c r="D7409" s="3" t="s">
        <v>28</v>
      </c>
      <c r="E7409" s="3">
        <v>26</v>
      </c>
      <c r="F7409" s="3">
        <v>52</v>
      </c>
      <c r="G7409" s="3">
        <v>104</v>
      </c>
      <c r="H7409" s="3">
        <v>670130</v>
      </c>
      <c r="I7409" s="3">
        <v>37</v>
      </c>
      <c r="J7409" s="3">
        <v>74</v>
      </c>
      <c r="K7409" s="3">
        <v>58488</v>
      </c>
      <c r="L7409" s="3">
        <v>0</v>
      </c>
      <c r="M7409" s="3">
        <v>0</v>
      </c>
      <c r="N7409" s="3">
        <v>0</v>
      </c>
      <c r="O7409" s="3">
        <v>0</v>
      </c>
      <c r="P7409" s="3" t="str">
        <f>B7409&amp;" | "&amp;C7409&amp;" | "&amp;D7409</f>
        <v>documentazione_amministrativa / documentazione_contabile | FATTURA PASSIVA | NOTA DI CREDITO</v>
      </c>
      <c r="Q7409" s="3" t="str">
        <f>VLOOKUP(P7409,'Classificazione UD'!A:B,2,FALSE)</f>
        <v>Fiscale</v>
      </c>
    </row>
    <row r="7410" spans="1:17" ht="15" customHeight="1" x14ac:dyDescent="0.25">
      <c r="A7410" s="30">
        <v>2016</v>
      </c>
      <c r="B7410" s="3" t="s">
        <v>17</v>
      </c>
      <c r="C7410" s="3" t="s">
        <v>27</v>
      </c>
      <c r="D7410" s="3" t="s">
        <v>19</v>
      </c>
      <c r="E7410" s="3">
        <v>207</v>
      </c>
      <c r="F7410" s="3">
        <v>414</v>
      </c>
      <c r="G7410" s="3">
        <v>828</v>
      </c>
      <c r="H7410" s="3">
        <v>31741879</v>
      </c>
      <c r="I7410" s="3">
        <v>230</v>
      </c>
      <c r="J7410" s="3">
        <v>460</v>
      </c>
      <c r="K7410" s="3">
        <v>194936</v>
      </c>
      <c r="L7410" s="3">
        <v>0</v>
      </c>
      <c r="M7410" s="3">
        <v>0</v>
      </c>
      <c r="N7410" s="3">
        <v>0</v>
      </c>
      <c r="O7410" s="3">
        <v>0</v>
      </c>
      <c r="P7410" s="3" t="str">
        <f>B7410&amp;" | "&amp;C7410&amp;" | "&amp;D7410</f>
        <v>documentazione_amministrativa / documentazione_contabile | FATTURA PASSIVA | FATTURA</v>
      </c>
      <c r="Q7410" s="3" t="str">
        <f>VLOOKUP(P7410,'Classificazione UD'!A:B,2,FALSE)</f>
        <v>Fiscale</v>
      </c>
    </row>
    <row r="7411" spans="1:17" ht="15" customHeight="1" x14ac:dyDescent="0.25">
      <c r="A7411" s="30">
        <v>2016</v>
      </c>
      <c r="B7411" s="3" t="s">
        <v>17</v>
      </c>
      <c r="C7411" s="3" t="s">
        <v>27</v>
      </c>
      <c r="D7411" s="3" t="s">
        <v>28</v>
      </c>
      <c r="E7411" s="3">
        <v>14</v>
      </c>
      <c r="F7411" s="3">
        <v>28</v>
      </c>
      <c r="G7411" s="3">
        <v>56</v>
      </c>
      <c r="H7411" s="3">
        <v>505009</v>
      </c>
      <c r="I7411" s="3">
        <v>19</v>
      </c>
      <c r="J7411" s="3">
        <v>38</v>
      </c>
      <c r="K7411" s="3">
        <v>27938</v>
      </c>
      <c r="L7411" s="3">
        <v>0</v>
      </c>
      <c r="M7411" s="3">
        <v>0</v>
      </c>
      <c r="N7411" s="3">
        <v>0</v>
      </c>
      <c r="O7411" s="3">
        <v>0</v>
      </c>
      <c r="P7411" s="3" t="str">
        <f>B7411&amp;" | "&amp;C7411&amp;" | "&amp;D7411</f>
        <v>documentazione_amministrativa / documentazione_contabile | FATTURA PASSIVA | NOTA DI CREDITO</v>
      </c>
      <c r="Q7411" s="3" t="str">
        <f>VLOOKUP(P7411,'Classificazione UD'!A:B,2,FALSE)</f>
        <v>Fiscale</v>
      </c>
    </row>
    <row r="7412" spans="1:17" ht="15" customHeight="1" x14ac:dyDescent="0.25">
      <c r="A7412" s="30">
        <v>2010</v>
      </c>
      <c r="B7412" s="3" t="s">
        <v>36</v>
      </c>
      <c r="C7412" s="3" t="s">
        <v>88</v>
      </c>
      <c r="D7412" s="3" t="s">
        <v>88</v>
      </c>
      <c r="E7412" s="3">
        <v>86</v>
      </c>
      <c r="F7412" s="3">
        <v>137</v>
      </c>
      <c r="G7412" s="3">
        <v>137</v>
      </c>
      <c r="H7412" s="3">
        <v>18056630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 t="str">
        <f>B7412&amp;" | "&amp;C7412&amp;" | "&amp;D7412</f>
        <v>documentazione_amministrativa / documenti_protocollati | PROTOCOLLO GENERALE | PROTOCOLLO GENERALE</v>
      </c>
      <c r="Q7412" s="3" t="str">
        <f>VLOOKUP(P7412,'Classificazione UD'!A:B,2,FALSE)</f>
        <v>Protocollo</v>
      </c>
    </row>
    <row r="7413" spans="1:17" ht="15" customHeight="1" x14ac:dyDescent="0.25">
      <c r="A7413" s="30">
        <v>2011</v>
      </c>
      <c r="B7413" s="3" t="s">
        <v>36</v>
      </c>
      <c r="C7413" s="3" t="s">
        <v>88</v>
      </c>
      <c r="D7413" s="3" t="s">
        <v>88</v>
      </c>
      <c r="E7413" s="3">
        <v>632</v>
      </c>
      <c r="F7413" s="3">
        <v>1235</v>
      </c>
      <c r="G7413" s="3">
        <v>1235</v>
      </c>
      <c r="H7413" s="3">
        <v>652179816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 t="str">
        <f>B7413&amp;" | "&amp;C7413&amp;" | "&amp;D7413</f>
        <v>documentazione_amministrativa / documenti_protocollati | PROTOCOLLO GENERALE | PROTOCOLLO GENERALE</v>
      </c>
      <c r="Q7413" s="3" t="str">
        <f>VLOOKUP(P7413,'Classificazione UD'!A:B,2,FALSE)</f>
        <v>Protocollo</v>
      </c>
    </row>
    <row r="7414" spans="1:17" ht="15" customHeight="1" x14ac:dyDescent="0.25">
      <c r="A7414" s="30">
        <v>2012</v>
      </c>
      <c r="B7414" s="3" t="s">
        <v>36</v>
      </c>
      <c r="C7414" s="3" t="s">
        <v>88</v>
      </c>
      <c r="D7414" s="3" t="s">
        <v>88</v>
      </c>
      <c r="E7414" s="3">
        <v>1408</v>
      </c>
      <c r="F7414" s="3">
        <v>2219</v>
      </c>
      <c r="G7414" s="3">
        <v>2219</v>
      </c>
      <c r="H7414" s="3">
        <v>1604519450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 t="str">
        <f>B7414&amp;" | "&amp;C7414&amp;" | "&amp;D7414</f>
        <v>documentazione_amministrativa / documenti_protocollati | PROTOCOLLO GENERALE | PROTOCOLLO GENERALE</v>
      </c>
      <c r="Q7414" s="3" t="str">
        <f>VLOOKUP(P7414,'Classificazione UD'!A:B,2,FALSE)</f>
        <v>Protocollo</v>
      </c>
    </row>
    <row r="7415" spans="1:17" ht="15" customHeight="1" x14ac:dyDescent="0.25">
      <c r="A7415" s="30">
        <v>2013</v>
      </c>
      <c r="B7415" s="3" t="s">
        <v>36</v>
      </c>
      <c r="C7415" s="3" t="s">
        <v>88</v>
      </c>
      <c r="D7415" s="3" t="s">
        <v>88</v>
      </c>
      <c r="E7415" s="3">
        <v>1373</v>
      </c>
      <c r="F7415" s="3">
        <v>3002</v>
      </c>
      <c r="G7415" s="3">
        <v>3002</v>
      </c>
      <c r="H7415" s="3">
        <v>1394642970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 t="str">
        <f>B7415&amp;" | "&amp;C7415&amp;" | "&amp;D7415</f>
        <v>documentazione_amministrativa / documenti_protocollati | PROTOCOLLO GENERALE | PROTOCOLLO GENERALE</v>
      </c>
      <c r="Q7415" s="3" t="str">
        <f>VLOOKUP(P7415,'Classificazione UD'!A:B,2,FALSE)</f>
        <v>Protocollo</v>
      </c>
    </row>
    <row r="7416" spans="1:17" ht="15" customHeight="1" x14ac:dyDescent="0.25">
      <c r="A7416" s="30">
        <v>2014</v>
      </c>
      <c r="B7416" s="3" t="s">
        <v>36</v>
      </c>
      <c r="C7416" s="3" t="s">
        <v>88</v>
      </c>
      <c r="D7416" s="3" t="s">
        <v>88</v>
      </c>
      <c r="E7416" s="3">
        <v>1507</v>
      </c>
      <c r="F7416" s="3">
        <v>3240</v>
      </c>
      <c r="G7416" s="3">
        <v>3240</v>
      </c>
      <c r="H7416" s="3">
        <v>1673341285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 t="str">
        <f>B7416&amp;" | "&amp;C7416&amp;" | "&amp;D7416</f>
        <v>documentazione_amministrativa / documenti_protocollati | PROTOCOLLO GENERALE | PROTOCOLLO GENERALE</v>
      </c>
      <c r="Q7416" s="3" t="str">
        <f>VLOOKUP(P7416,'Classificazione UD'!A:B,2,FALSE)</f>
        <v>Protocollo</v>
      </c>
    </row>
    <row r="7417" spans="1:17" ht="15" customHeight="1" x14ac:dyDescent="0.25">
      <c r="A7417" s="30">
        <v>2015</v>
      </c>
      <c r="B7417" s="3" t="s">
        <v>36</v>
      </c>
      <c r="C7417" s="3" t="s">
        <v>88</v>
      </c>
      <c r="D7417" s="3" t="s">
        <v>88</v>
      </c>
      <c r="E7417" s="3">
        <v>2176</v>
      </c>
      <c r="F7417" s="3">
        <v>5192</v>
      </c>
      <c r="G7417" s="3">
        <v>5192</v>
      </c>
      <c r="H7417" s="3">
        <v>2204479936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 t="str">
        <f>B7417&amp;" | "&amp;C7417&amp;" | "&amp;D7417</f>
        <v>documentazione_amministrativa / documenti_protocollati | PROTOCOLLO GENERALE | PROTOCOLLO GENERALE</v>
      </c>
      <c r="Q7417" s="3" t="str">
        <f>VLOOKUP(P7417,'Classificazione UD'!A:B,2,FALSE)</f>
        <v>Protocollo</v>
      </c>
    </row>
    <row r="7418" spans="1:17" ht="15" customHeight="1" x14ac:dyDescent="0.25">
      <c r="A7418" s="30">
        <v>2016</v>
      </c>
      <c r="B7418" s="3" t="s">
        <v>36</v>
      </c>
      <c r="C7418" s="3" t="s">
        <v>88</v>
      </c>
      <c r="D7418" s="3" t="s">
        <v>88</v>
      </c>
      <c r="E7418" s="3">
        <v>4045</v>
      </c>
      <c r="F7418" s="3">
        <v>9921</v>
      </c>
      <c r="G7418" s="3">
        <v>9921</v>
      </c>
      <c r="H7418" s="3">
        <v>3732121033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 t="str">
        <f>B7418&amp;" | "&amp;C7418&amp;" | "&amp;D7418</f>
        <v>documentazione_amministrativa / documenti_protocollati | PROTOCOLLO GENERALE | PROTOCOLLO GENERALE</v>
      </c>
      <c r="Q7418" s="3" t="str">
        <f>VLOOKUP(P7418,'Classificazione UD'!A:B,2,FALSE)</f>
        <v>Protocollo</v>
      </c>
    </row>
    <row r="7419" spans="1:17" ht="15" customHeight="1" x14ac:dyDescent="0.25">
      <c r="A7419" s="30">
        <v>2011</v>
      </c>
      <c r="B7419" s="3" t="s">
        <v>23</v>
      </c>
      <c r="C7419" s="3" t="s">
        <v>242</v>
      </c>
      <c r="D7419" s="3" t="s">
        <v>242</v>
      </c>
      <c r="E7419" s="3">
        <v>3</v>
      </c>
      <c r="F7419" s="3">
        <v>3</v>
      </c>
      <c r="G7419" s="3">
        <v>3</v>
      </c>
      <c r="H7419" s="3">
        <v>587485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 t="str">
        <f>B7419&amp;" | "&amp;C7419&amp;" | "&amp;D7419</f>
        <v>documentazione_amministrativa / altri_documenti | NON PROTOCOLLATI | NON PROTOCOLLATI</v>
      </c>
      <c r="Q7419" s="3" t="str">
        <f>VLOOKUP(P7419,'Classificazione UD'!A:B,2,FALSE)</f>
        <v>Amministrativo</v>
      </c>
    </row>
    <row r="7420" spans="1:17" ht="15" customHeight="1" x14ac:dyDescent="0.25">
      <c r="A7420" s="30">
        <v>2012</v>
      </c>
      <c r="B7420" s="3" t="s">
        <v>23</v>
      </c>
      <c r="C7420" s="3" t="s">
        <v>242</v>
      </c>
      <c r="D7420" s="3" t="s">
        <v>242</v>
      </c>
      <c r="E7420" s="3">
        <v>1</v>
      </c>
      <c r="F7420" s="3">
        <v>1</v>
      </c>
      <c r="G7420" s="3">
        <v>1</v>
      </c>
      <c r="H7420" s="3">
        <v>3858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 t="str">
        <f>B7420&amp;" | "&amp;C7420&amp;" | "&amp;D7420</f>
        <v>documentazione_amministrativa / altri_documenti | NON PROTOCOLLATI | NON PROTOCOLLATI</v>
      </c>
      <c r="Q7420" s="3" t="str">
        <f>VLOOKUP(P7420,'Classificazione UD'!A:B,2,FALSE)</f>
        <v>Amministrativo</v>
      </c>
    </row>
    <row r="7421" spans="1:17" ht="15" customHeight="1" x14ac:dyDescent="0.25">
      <c r="A7421" s="30">
        <v>2013</v>
      </c>
      <c r="B7421" s="3" t="s">
        <v>23</v>
      </c>
      <c r="C7421" s="3" t="s">
        <v>242</v>
      </c>
      <c r="D7421" s="3" t="s">
        <v>242</v>
      </c>
      <c r="E7421" s="3">
        <v>7</v>
      </c>
      <c r="F7421" s="3">
        <v>9</v>
      </c>
      <c r="G7421" s="3">
        <v>9</v>
      </c>
      <c r="H7421" s="3">
        <v>1160247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 t="str">
        <f>B7421&amp;" | "&amp;C7421&amp;" | "&amp;D7421</f>
        <v>documentazione_amministrativa / altri_documenti | NON PROTOCOLLATI | NON PROTOCOLLATI</v>
      </c>
      <c r="Q7421" s="3" t="str">
        <f>VLOOKUP(P7421,'Classificazione UD'!A:B,2,FALSE)</f>
        <v>Amministrativo</v>
      </c>
    </row>
    <row r="7422" spans="1:17" ht="15" customHeight="1" x14ac:dyDescent="0.25">
      <c r="A7422" s="30">
        <v>2014</v>
      </c>
      <c r="B7422" s="3" t="s">
        <v>23</v>
      </c>
      <c r="C7422" s="3" t="s">
        <v>242</v>
      </c>
      <c r="D7422" s="3" t="s">
        <v>242</v>
      </c>
      <c r="E7422" s="3">
        <v>6</v>
      </c>
      <c r="F7422" s="3">
        <v>6</v>
      </c>
      <c r="G7422" s="3">
        <v>6</v>
      </c>
      <c r="H7422" s="3">
        <v>1352852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 t="str">
        <f>B7422&amp;" | "&amp;C7422&amp;" | "&amp;D7422</f>
        <v>documentazione_amministrativa / altri_documenti | NON PROTOCOLLATI | NON PROTOCOLLATI</v>
      </c>
      <c r="Q7422" s="3" t="str">
        <f>VLOOKUP(P7422,'Classificazione UD'!A:B,2,FALSE)</f>
        <v>Amministrativo</v>
      </c>
    </row>
    <row r="7423" spans="1:17" ht="15" customHeight="1" x14ac:dyDescent="0.25">
      <c r="A7423" s="30">
        <v>2015</v>
      </c>
      <c r="B7423" s="3" t="s">
        <v>23</v>
      </c>
      <c r="C7423" s="3" t="s">
        <v>242</v>
      </c>
      <c r="D7423" s="3" t="s">
        <v>242</v>
      </c>
      <c r="E7423" s="3">
        <v>20</v>
      </c>
      <c r="F7423" s="3">
        <v>24</v>
      </c>
      <c r="G7423" s="3">
        <v>24</v>
      </c>
      <c r="H7423" s="3">
        <v>6292454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 t="str">
        <f>B7423&amp;" | "&amp;C7423&amp;" | "&amp;D7423</f>
        <v>documentazione_amministrativa / altri_documenti | NON PROTOCOLLATI | NON PROTOCOLLATI</v>
      </c>
      <c r="Q7423" s="3" t="str">
        <f>VLOOKUP(P7423,'Classificazione UD'!A:B,2,FALSE)</f>
        <v>Amministrativo</v>
      </c>
    </row>
    <row r="7424" spans="1:17" ht="15" customHeight="1" x14ac:dyDescent="0.25">
      <c r="A7424" s="30">
        <v>2016</v>
      </c>
      <c r="B7424" s="3" t="s">
        <v>23</v>
      </c>
      <c r="C7424" s="3" t="s">
        <v>242</v>
      </c>
      <c r="D7424" s="3" t="s">
        <v>242</v>
      </c>
      <c r="E7424" s="3">
        <v>9</v>
      </c>
      <c r="F7424" s="3">
        <v>9</v>
      </c>
      <c r="G7424" s="3">
        <v>9</v>
      </c>
      <c r="H7424" s="3">
        <v>1954161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 t="str">
        <f>B7424&amp;" | "&amp;C7424&amp;" | "&amp;D7424</f>
        <v>documentazione_amministrativa / altri_documenti | NON PROTOCOLLATI | NON PROTOCOLLATI</v>
      </c>
      <c r="Q7424" s="3" t="str">
        <f>VLOOKUP(P7424,'Classificazione UD'!A:B,2,FALSE)</f>
        <v>Amministrativo</v>
      </c>
    </row>
    <row r="7425" spans="1:17" ht="15" customHeight="1" x14ac:dyDescent="0.25">
      <c r="A7425" s="30">
        <v>2011</v>
      </c>
      <c r="B7425" s="3" t="s">
        <v>33</v>
      </c>
      <c r="C7425" s="3" t="s">
        <v>246</v>
      </c>
      <c r="D7425" s="3" t="s">
        <v>246</v>
      </c>
      <c r="E7425" s="3">
        <v>64</v>
      </c>
      <c r="F7425" s="3">
        <v>65</v>
      </c>
      <c r="G7425" s="3">
        <v>65</v>
      </c>
      <c r="H7425" s="3">
        <v>6102314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 t="str">
        <f>B7425&amp;" | "&amp;C7425&amp;" | "&amp;D7425</f>
        <v>documentazione_amministrativa / contratti_accordi | PROTOCOLLI DI INTESA | PROTOCOLLI DI INTESA</v>
      </c>
      <c r="Q7425" s="3" t="str">
        <f>VLOOKUP(P7425,'Classificazione UD'!A:B,2,FALSE)</f>
        <v>Contratto</v>
      </c>
    </row>
    <row r="7426" spans="1:17" ht="15" customHeight="1" x14ac:dyDescent="0.25">
      <c r="A7426" s="30">
        <v>2012</v>
      </c>
      <c r="B7426" s="3" t="s">
        <v>33</v>
      </c>
      <c r="C7426" s="3" t="s">
        <v>246</v>
      </c>
      <c r="D7426" s="3" t="s">
        <v>246</v>
      </c>
      <c r="E7426" s="3">
        <v>22</v>
      </c>
      <c r="F7426" s="3">
        <v>22</v>
      </c>
      <c r="G7426" s="3">
        <v>22</v>
      </c>
      <c r="H7426" s="3">
        <v>13258396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 t="str">
        <f>B7426&amp;" | "&amp;C7426&amp;" | "&amp;D7426</f>
        <v>documentazione_amministrativa / contratti_accordi | PROTOCOLLI DI INTESA | PROTOCOLLI DI INTESA</v>
      </c>
      <c r="Q7426" s="3" t="str">
        <f>VLOOKUP(P7426,'Classificazione UD'!A:B,2,FALSE)</f>
        <v>Contratto</v>
      </c>
    </row>
    <row r="7427" spans="1:17" ht="15" customHeight="1" x14ac:dyDescent="0.25">
      <c r="A7427" s="30">
        <v>2013</v>
      </c>
      <c r="B7427" s="3" t="s">
        <v>33</v>
      </c>
      <c r="C7427" s="3" t="s">
        <v>246</v>
      </c>
      <c r="D7427" s="3" t="s">
        <v>246</v>
      </c>
      <c r="E7427" s="3">
        <v>48</v>
      </c>
      <c r="F7427" s="3">
        <v>48</v>
      </c>
      <c r="G7427" s="3">
        <v>48</v>
      </c>
      <c r="H7427" s="3">
        <v>44010770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 t="str">
        <f>B7427&amp;" | "&amp;C7427&amp;" | "&amp;D7427</f>
        <v>documentazione_amministrativa / contratti_accordi | PROTOCOLLI DI INTESA | PROTOCOLLI DI INTESA</v>
      </c>
      <c r="Q7427" s="3" t="str">
        <f>VLOOKUP(P7427,'Classificazione UD'!A:B,2,FALSE)</f>
        <v>Contratto</v>
      </c>
    </row>
    <row r="7428" spans="1:17" ht="15" customHeight="1" x14ac:dyDescent="0.25">
      <c r="A7428" s="30">
        <v>2014</v>
      </c>
      <c r="B7428" s="3" t="s">
        <v>33</v>
      </c>
      <c r="C7428" s="3" t="s">
        <v>246</v>
      </c>
      <c r="D7428" s="3" t="s">
        <v>246</v>
      </c>
      <c r="E7428" s="3">
        <v>167</v>
      </c>
      <c r="F7428" s="3">
        <v>171</v>
      </c>
      <c r="G7428" s="3">
        <v>171</v>
      </c>
      <c r="H7428" s="3">
        <v>58015451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 t="str">
        <f>B7428&amp;" | "&amp;C7428&amp;" | "&amp;D7428</f>
        <v>documentazione_amministrativa / contratti_accordi | PROTOCOLLI DI INTESA | PROTOCOLLI DI INTESA</v>
      </c>
      <c r="Q7428" s="3" t="str">
        <f>VLOOKUP(P7428,'Classificazione UD'!A:B,2,FALSE)</f>
        <v>Contratto</v>
      </c>
    </row>
    <row r="7429" spans="1:17" ht="15" customHeight="1" x14ac:dyDescent="0.25">
      <c r="A7429" s="30">
        <v>2015</v>
      </c>
      <c r="B7429" s="3" t="s">
        <v>33</v>
      </c>
      <c r="C7429" s="3" t="s">
        <v>246</v>
      </c>
      <c r="D7429" s="3" t="s">
        <v>246</v>
      </c>
      <c r="E7429" s="3">
        <v>230</v>
      </c>
      <c r="F7429" s="3">
        <v>233</v>
      </c>
      <c r="G7429" s="3">
        <v>233</v>
      </c>
      <c r="H7429" s="3">
        <v>69808374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 t="str">
        <f>B7429&amp;" | "&amp;C7429&amp;" | "&amp;D7429</f>
        <v>documentazione_amministrativa / contratti_accordi | PROTOCOLLI DI INTESA | PROTOCOLLI DI INTESA</v>
      </c>
      <c r="Q7429" s="3" t="str">
        <f>VLOOKUP(P7429,'Classificazione UD'!A:B,2,FALSE)</f>
        <v>Contratto</v>
      </c>
    </row>
    <row r="7430" spans="1:17" ht="15" customHeight="1" x14ac:dyDescent="0.25">
      <c r="A7430" s="30">
        <v>2016</v>
      </c>
      <c r="B7430" s="3" t="s">
        <v>33</v>
      </c>
      <c r="C7430" s="3" t="s">
        <v>246</v>
      </c>
      <c r="D7430" s="3" t="s">
        <v>246</v>
      </c>
      <c r="E7430" s="3">
        <v>93</v>
      </c>
      <c r="F7430" s="3">
        <v>97</v>
      </c>
      <c r="G7430" s="3">
        <v>97</v>
      </c>
      <c r="H7430" s="3">
        <v>79411969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 t="str">
        <f>B7430&amp;" | "&amp;C7430&amp;" | "&amp;D7430</f>
        <v>documentazione_amministrativa / contratti_accordi | PROTOCOLLI DI INTESA | PROTOCOLLI DI INTESA</v>
      </c>
      <c r="Q7430" s="3" t="str">
        <f>VLOOKUP(P7430,'Classificazione UD'!A:B,2,FALSE)</f>
        <v>Contratto</v>
      </c>
    </row>
    <row r="7431" spans="1:17" ht="15" customHeight="1" x14ac:dyDescent="0.25">
      <c r="A7431" s="30">
        <v>2009</v>
      </c>
      <c r="B7431" s="3" t="s">
        <v>48</v>
      </c>
      <c r="C7431" s="3" t="s">
        <v>232</v>
      </c>
      <c r="D7431" s="3" t="s">
        <v>232</v>
      </c>
      <c r="E7431" s="3">
        <v>320</v>
      </c>
      <c r="F7431" s="3">
        <v>1317</v>
      </c>
      <c r="G7431" s="3">
        <v>1317</v>
      </c>
      <c r="H7431" s="3">
        <v>161448464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 t="str">
        <f>B7431&amp;" | "&amp;C7431&amp;" | "&amp;D7431</f>
        <v>documentazione_amministrativa / determinazioni | ATTO DEL DIRIGENTE | ATTO DEL DIRIGENTE</v>
      </c>
      <c r="Q7431" s="3" t="str">
        <f>VLOOKUP(P7431,'Classificazione UD'!A:B,2,FALSE)</f>
        <v>Amministrativo</v>
      </c>
    </row>
    <row r="7432" spans="1:17" ht="15" customHeight="1" x14ac:dyDescent="0.25">
      <c r="A7432" s="30">
        <v>2010</v>
      </c>
      <c r="B7432" s="3" t="s">
        <v>48</v>
      </c>
      <c r="C7432" s="3" t="s">
        <v>232</v>
      </c>
      <c r="D7432" s="3" t="s">
        <v>232</v>
      </c>
      <c r="E7432" s="3">
        <v>304</v>
      </c>
      <c r="F7432" s="3">
        <v>1204</v>
      </c>
      <c r="G7432" s="3">
        <v>1204</v>
      </c>
      <c r="H7432" s="3">
        <v>244394447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 t="str">
        <f>B7432&amp;" | "&amp;C7432&amp;" | "&amp;D7432</f>
        <v>documentazione_amministrativa / determinazioni | ATTO DEL DIRIGENTE | ATTO DEL DIRIGENTE</v>
      </c>
      <c r="Q7432" s="3" t="str">
        <f>VLOOKUP(P7432,'Classificazione UD'!A:B,2,FALSE)</f>
        <v>Amministrativo</v>
      </c>
    </row>
    <row r="7433" spans="1:17" ht="15" customHeight="1" x14ac:dyDescent="0.25">
      <c r="A7433" s="30">
        <v>2011</v>
      </c>
      <c r="B7433" s="3" t="s">
        <v>48</v>
      </c>
      <c r="C7433" s="3" t="s">
        <v>232</v>
      </c>
      <c r="D7433" s="3" t="s">
        <v>232</v>
      </c>
      <c r="E7433" s="3">
        <v>192</v>
      </c>
      <c r="F7433" s="3">
        <v>746</v>
      </c>
      <c r="G7433" s="3">
        <v>746</v>
      </c>
      <c r="H7433" s="3">
        <v>134336224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 t="str">
        <f>B7433&amp;" | "&amp;C7433&amp;" | "&amp;D7433</f>
        <v>documentazione_amministrativa / determinazioni | ATTO DEL DIRIGENTE | ATTO DEL DIRIGENTE</v>
      </c>
      <c r="Q7433" s="3" t="str">
        <f>VLOOKUP(P7433,'Classificazione UD'!A:B,2,FALSE)</f>
        <v>Amministrativo</v>
      </c>
    </row>
    <row r="7434" spans="1:17" ht="15" customHeight="1" x14ac:dyDescent="0.25">
      <c r="A7434" s="30">
        <v>2012</v>
      </c>
      <c r="B7434" s="3" t="s">
        <v>48</v>
      </c>
      <c r="C7434" s="3" t="s">
        <v>232</v>
      </c>
      <c r="D7434" s="3" t="s">
        <v>232</v>
      </c>
      <c r="E7434" s="3">
        <v>177</v>
      </c>
      <c r="F7434" s="3">
        <v>336</v>
      </c>
      <c r="G7434" s="3">
        <v>336</v>
      </c>
      <c r="H7434" s="3">
        <v>91873372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 t="str">
        <f>B7434&amp;" | "&amp;C7434&amp;" | "&amp;D7434</f>
        <v>documentazione_amministrativa / determinazioni | ATTO DEL DIRIGENTE | ATTO DEL DIRIGENTE</v>
      </c>
      <c r="Q7434" s="3" t="str">
        <f>VLOOKUP(P7434,'Classificazione UD'!A:B,2,FALSE)</f>
        <v>Amministrativo</v>
      </c>
    </row>
    <row r="7435" spans="1:17" ht="15" customHeight="1" x14ac:dyDescent="0.25">
      <c r="A7435" s="30">
        <v>2013</v>
      </c>
      <c r="B7435" s="3" t="s">
        <v>48</v>
      </c>
      <c r="C7435" s="3" t="s">
        <v>232</v>
      </c>
      <c r="D7435" s="3" t="s">
        <v>232</v>
      </c>
      <c r="E7435" s="3">
        <v>260</v>
      </c>
      <c r="F7435" s="3">
        <v>503</v>
      </c>
      <c r="G7435" s="3">
        <v>503</v>
      </c>
      <c r="H7435" s="3">
        <v>127946694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 t="str">
        <f>B7435&amp;" | "&amp;C7435&amp;" | "&amp;D7435</f>
        <v>documentazione_amministrativa / determinazioni | ATTO DEL DIRIGENTE | ATTO DEL DIRIGENTE</v>
      </c>
      <c r="Q7435" s="3" t="str">
        <f>VLOOKUP(P7435,'Classificazione UD'!A:B,2,FALSE)</f>
        <v>Amministrativo</v>
      </c>
    </row>
    <row r="7436" spans="1:17" ht="15" customHeight="1" x14ac:dyDescent="0.25">
      <c r="A7436" s="30">
        <v>2014</v>
      </c>
      <c r="B7436" s="3" t="s">
        <v>48</v>
      </c>
      <c r="C7436" s="3" t="s">
        <v>232</v>
      </c>
      <c r="D7436" s="3" t="s">
        <v>232</v>
      </c>
      <c r="E7436" s="3">
        <v>222</v>
      </c>
      <c r="F7436" s="3">
        <v>439</v>
      </c>
      <c r="G7436" s="3">
        <v>439</v>
      </c>
      <c r="H7436" s="3">
        <v>111237974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 t="str">
        <f>B7436&amp;" | "&amp;C7436&amp;" | "&amp;D7436</f>
        <v>documentazione_amministrativa / determinazioni | ATTO DEL DIRIGENTE | ATTO DEL DIRIGENTE</v>
      </c>
      <c r="Q7436" s="3" t="str">
        <f>VLOOKUP(P7436,'Classificazione UD'!A:B,2,FALSE)</f>
        <v>Amministrativo</v>
      </c>
    </row>
    <row r="7437" spans="1:17" ht="15" customHeight="1" x14ac:dyDescent="0.25">
      <c r="A7437" s="30">
        <v>2015</v>
      </c>
      <c r="B7437" s="3" t="s">
        <v>48</v>
      </c>
      <c r="C7437" s="3" t="s">
        <v>232</v>
      </c>
      <c r="D7437" s="3" t="s">
        <v>232</v>
      </c>
      <c r="E7437" s="3">
        <v>256</v>
      </c>
      <c r="F7437" s="3">
        <v>537</v>
      </c>
      <c r="G7437" s="3">
        <v>537</v>
      </c>
      <c r="H7437" s="3">
        <v>145951040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 t="str">
        <f>B7437&amp;" | "&amp;C7437&amp;" | "&amp;D7437</f>
        <v>documentazione_amministrativa / determinazioni | ATTO DEL DIRIGENTE | ATTO DEL DIRIGENTE</v>
      </c>
      <c r="Q7437" s="3" t="str">
        <f>VLOOKUP(P7437,'Classificazione UD'!A:B,2,FALSE)</f>
        <v>Amministrativo</v>
      </c>
    </row>
    <row r="7438" spans="1:17" ht="15" customHeight="1" x14ac:dyDescent="0.25">
      <c r="A7438" s="30">
        <v>2016</v>
      </c>
      <c r="B7438" s="3" t="s">
        <v>48</v>
      </c>
      <c r="C7438" s="3" t="s">
        <v>232</v>
      </c>
      <c r="D7438" s="3" t="s">
        <v>232</v>
      </c>
      <c r="E7438" s="3">
        <v>306</v>
      </c>
      <c r="F7438" s="3">
        <v>645</v>
      </c>
      <c r="G7438" s="3">
        <v>645</v>
      </c>
      <c r="H7438" s="3">
        <v>157939772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 t="str">
        <f>B7438&amp;" | "&amp;C7438&amp;" | "&amp;D7438</f>
        <v>documentazione_amministrativa / determinazioni | ATTO DEL DIRIGENTE | ATTO DEL DIRIGENTE</v>
      </c>
      <c r="Q7438" s="3" t="str">
        <f>VLOOKUP(P7438,'Classificazione UD'!A:B,2,FALSE)</f>
        <v>Amministrativo</v>
      </c>
    </row>
    <row r="7439" spans="1:17" ht="15" customHeight="1" x14ac:dyDescent="0.25">
      <c r="A7439" s="30">
        <v>2014</v>
      </c>
      <c r="B7439" s="3" t="s">
        <v>23</v>
      </c>
      <c r="C7439" s="3" t="s">
        <v>24</v>
      </c>
      <c r="D7439" s="3" t="s">
        <v>24</v>
      </c>
      <c r="E7439" s="3">
        <v>15</v>
      </c>
      <c r="F7439" s="3">
        <v>15</v>
      </c>
      <c r="G7439" s="3">
        <v>15</v>
      </c>
      <c r="H7439" s="3">
        <v>629461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 t="str">
        <f>B7439&amp;" | "&amp;C7439&amp;" | "&amp;D7439</f>
        <v>documentazione_amministrativa / altri_documenti | FOGLIO DI TRASFORMAZIONE | FOGLIO DI TRASFORMAZIONE</v>
      </c>
      <c r="Q7439" s="3" t="str">
        <f>VLOOKUP(P7439,'Classificazione UD'!A:B,2,FALSE)</f>
        <v>Tecnico</v>
      </c>
    </row>
    <row r="7440" spans="1:17" ht="15" customHeight="1" x14ac:dyDescent="0.25">
      <c r="A7440" s="30">
        <v>2015</v>
      </c>
      <c r="B7440" s="3" t="s">
        <v>23</v>
      </c>
      <c r="C7440" s="3" t="s">
        <v>24</v>
      </c>
      <c r="D7440" s="3" t="s">
        <v>24</v>
      </c>
      <c r="E7440" s="3">
        <v>12</v>
      </c>
      <c r="F7440" s="3">
        <v>12</v>
      </c>
      <c r="G7440" s="3">
        <v>12</v>
      </c>
      <c r="H7440" s="3">
        <v>973632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 t="str">
        <f>B7440&amp;" | "&amp;C7440&amp;" | "&amp;D7440</f>
        <v>documentazione_amministrativa / altri_documenti | FOGLIO DI TRASFORMAZIONE | FOGLIO DI TRASFORMAZIONE</v>
      </c>
      <c r="Q7440" s="3" t="str">
        <f>VLOOKUP(P7440,'Classificazione UD'!A:B,2,FALSE)</f>
        <v>Tecnico</v>
      </c>
    </row>
    <row r="7441" spans="1:17" ht="15" customHeight="1" x14ac:dyDescent="0.25">
      <c r="A7441" s="30">
        <v>2016</v>
      </c>
      <c r="B7441" s="3" t="s">
        <v>23</v>
      </c>
      <c r="C7441" s="3" t="s">
        <v>24</v>
      </c>
      <c r="D7441" s="3" t="s">
        <v>24</v>
      </c>
      <c r="E7441" s="3">
        <v>3</v>
      </c>
      <c r="F7441" s="3">
        <v>3</v>
      </c>
      <c r="G7441" s="3">
        <v>3</v>
      </c>
      <c r="H7441" s="3">
        <v>186354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 t="str">
        <f>B7441&amp;" | "&amp;C7441&amp;" | "&amp;D7441</f>
        <v>documentazione_amministrativa / altri_documenti | FOGLIO DI TRASFORMAZIONE | FOGLIO DI TRASFORMAZIONE</v>
      </c>
      <c r="Q7441" s="3" t="str">
        <f>VLOOKUP(P7441,'Classificazione UD'!A:B,2,FALSE)</f>
        <v>Tecnico</v>
      </c>
    </row>
    <row r="7442" spans="1:17" ht="15" customHeight="1" x14ac:dyDescent="0.25">
      <c r="A7442" s="30">
        <v>2015</v>
      </c>
      <c r="B7442" s="3" t="s">
        <v>17</v>
      </c>
      <c r="C7442" s="3" t="s">
        <v>27</v>
      </c>
      <c r="D7442" s="3" t="s">
        <v>19</v>
      </c>
      <c r="E7442" s="3">
        <v>23</v>
      </c>
      <c r="F7442" s="3">
        <v>46</v>
      </c>
      <c r="G7442" s="3">
        <v>92</v>
      </c>
      <c r="H7442" s="3">
        <v>1494804</v>
      </c>
      <c r="I7442" s="3">
        <v>24</v>
      </c>
      <c r="J7442" s="3">
        <v>48</v>
      </c>
      <c r="K7442" s="3">
        <v>15017</v>
      </c>
      <c r="L7442" s="3">
        <v>0</v>
      </c>
      <c r="M7442" s="3">
        <v>0</v>
      </c>
      <c r="N7442" s="3">
        <v>0</v>
      </c>
      <c r="O7442" s="3">
        <v>0</v>
      </c>
      <c r="P7442" s="3" t="str">
        <f>B7442&amp;" | "&amp;C7442&amp;" | "&amp;D7442</f>
        <v>documentazione_amministrativa / documentazione_contabile | FATTURA PASSIVA | FATTURA</v>
      </c>
      <c r="Q7442" s="3" t="str">
        <f>VLOOKUP(P7442,'Classificazione UD'!A:B,2,FALSE)</f>
        <v>Fiscale</v>
      </c>
    </row>
    <row r="7443" spans="1:17" ht="15" customHeight="1" x14ac:dyDescent="0.25">
      <c r="A7443" s="30">
        <v>2016</v>
      </c>
      <c r="B7443" s="3" t="s">
        <v>17</v>
      </c>
      <c r="C7443" s="3" t="s">
        <v>27</v>
      </c>
      <c r="D7443" s="3" t="s">
        <v>19</v>
      </c>
      <c r="E7443" s="3">
        <v>85</v>
      </c>
      <c r="F7443" s="3">
        <v>170</v>
      </c>
      <c r="G7443" s="3">
        <v>340</v>
      </c>
      <c r="H7443" s="3">
        <v>4389165</v>
      </c>
      <c r="I7443" s="3">
        <v>93</v>
      </c>
      <c r="J7443" s="3">
        <v>186</v>
      </c>
      <c r="K7443" s="3">
        <v>73581</v>
      </c>
      <c r="L7443" s="3">
        <v>0</v>
      </c>
      <c r="M7443" s="3">
        <v>0</v>
      </c>
      <c r="N7443" s="3">
        <v>0</v>
      </c>
      <c r="O7443" s="3">
        <v>0</v>
      </c>
      <c r="P7443" s="3" t="str">
        <f>B7443&amp;" | "&amp;C7443&amp;" | "&amp;D7443</f>
        <v>documentazione_amministrativa / documentazione_contabile | FATTURA PASSIVA | FATTURA</v>
      </c>
      <c r="Q7443" s="3" t="str">
        <f>VLOOKUP(P7443,'Classificazione UD'!A:B,2,FALSE)</f>
        <v>Fiscale</v>
      </c>
    </row>
    <row r="7444" spans="1:17" ht="15" customHeight="1" x14ac:dyDescent="0.25">
      <c r="A7444" s="30">
        <v>2016</v>
      </c>
      <c r="B7444" s="3" t="s">
        <v>17</v>
      </c>
      <c r="C7444" s="3" t="s">
        <v>27</v>
      </c>
      <c r="D7444" s="3" t="s">
        <v>28</v>
      </c>
      <c r="E7444" s="3">
        <v>2</v>
      </c>
      <c r="F7444" s="3">
        <v>4</v>
      </c>
      <c r="G7444" s="3">
        <v>8</v>
      </c>
      <c r="H7444" s="3">
        <v>39389</v>
      </c>
      <c r="I7444" s="3">
        <v>2</v>
      </c>
      <c r="J7444" s="3">
        <v>4</v>
      </c>
      <c r="K7444" s="3">
        <v>936</v>
      </c>
      <c r="L7444" s="3">
        <v>0</v>
      </c>
      <c r="M7444" s="3">
        <v>0</v>
      </c>
      <c r="N7444" s="3">
        <v>0</v>
      </c>
      <c r="O7444" s="3">
        <v>0</v>
      </c>
      <c r="P7444" s="3" t="str">
        <f>B7444&amp;" | "&amp;C7444&amp;" | "&amp;D7444</f>
        <v>documentazione_amministrativa / documentazione_contabile | FATTURA PASSIVA | NOTA DI CREDITO</v>
      </c>
      <c r="Q7444" s="3" t="str">
        <f>VLOOKUP(P7444,'Classificazione UD'!A:B,2,FALSE)</f>
        <v>Fiscale</v>
      </c>
    </row>
    <row r="7445" spans="1:17" ht="15" customHeight="1" x14ac:dyDescent="0.25">
      <c r="A7445" s="30">
        <v>2006</v>
      </c>
      <c r="B7445" s="3" t="s">
        <v>36</v>
      </c>
      <c r="C7445" s="3" t="s">
        <v>88</v>
      </c>
      <c r="D7445" s="3" t="s">
        <v>88</v>
      </c>
      <c r="E7445" s="3">
        <v>92</v>
      </c>
      <c r="F7445" s="3">
        <v>184</v>
      </c>
      <c r="G7445" s="3">
        <v>184</v>
      </c>
      <c r="H7445" s="3">
        <v>4786695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 t="str">
        <f>B7445&amp;" | "&amp;C7445&amp;" | "&amp;D7445</f>
        <v>documentazione_amministrativa / documenti_protocollati | PROTOCOLLO GENERALE | PROTOCOLLO GENERALE</v>
      </c>
      <c r="Q7445" s="3" t="str">
        <f>VLOOKUP(P7445,'Classificazione UD'!A:B,2,FALSE)</f>
        <v>Protocollo</v>
      </c>
    </row>
    <row r="7446" spans="1:17" ht="15" customHeight="1" x14ac:dyDescent="0.25">
      <c r="A7446" s="30">
        <v>2009</v>
      </c>
      <c r="B7446" s="3" t="s">
        <v>36</v>
      </c>
      <c r="C7446" s="3" t="s">
        <v>88</v>
      </c>
      <c r="D7446" s="3" t="s">
        <v>88</v>
      </c>
      <c r="E7446" s="3">
        <v>33</v>
      </c>
      <c r="F7446" s="3">
        <v>99</v>
      </c>
      <c r="G7446" s="3">
        <v>99</v>
      </c>
      <c r="H7446" s="3">
        <v>16886400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 t="str">
        <f>B7446&amp;" | "&amp;C7446&amp;" | "&amp;D7446</f>
        <v>documentazione_amministrativa / documenti_protocollati | PROTOCOLLO GENERALE | PROTOCOLLO GENERALE</v>
      </c>
      <c r="Q7446" s="3" t="str">
        <f>VLOOKUP(P7446,'Classificazione UD'!A:B,2,FALSE)</f>
        <v>Protocollo</v>
      </c>
    </row>
    <row r="7447" spans="1:17" ht="15" customHeight="1" x14ac:dyDescent="0.25">
      <c r="A7447" s="30">
        <v>2010</v>
      </c>
      <c r="B7447" s="3" t="s">
        <v>36</v>
      </c>
      <c r="C7447" s="3" t="s">
        <v>88</v>
      </c>
      <c r="D7447" s="3" t="s">
        <v>88</v>
      </c>
      <c r="E7447" s="3">
        <v>367</v>
      </c>
      <c r="F7447" s="3">
        <v>1265</v>
      </c>
      <c r="G7447" s="3">
        <v>1265</v>
      </c>
      <c r="H7447" s="3">
        <v>224375920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 t="str">
        <f>B7447&amp;" | "&amp;C7447&amp;" | "&amp;D7447</f>
        <v>documentazione_amministrativa / documenti_protocollati | PROTOCOLLO GENERALE | PROTOCOLLO GENERALE</v>
      </c>
      <c r="Q7447" s="3" t="str">
        <f>VLOOKUP(P7447,'Classificazione UD'!A:B,2,FALSE)</f>
        <v>Protocollo</v>
      </c>
    </row>
    <row r="7448" spans="1:17" ht="15" customHeight="1" x14ac:dyDescent="0.25">
      <c r="A7448" s="30">
        <v>2011</v>
      </c>
      <c r="B7448" s="3" t="s">
        <v>36</v>
      </c>
      <c r="C7448" s="3" t="s">
        <v>88</v>
      </c>
      <c r="D7448" s="3" t="s">
        <v>88</v>
      </c>
      <c r="E7448" s="3">
        <v>327</v>
      </c>
      <c r="F7448" s="3">
        <v>956</v>
      </c>
      <c r="G7448" s="3">
        <v>956</v>
      </c>
      <c r="H7448" s="3">
        <v>296683639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 t="str">
        <f>B7448&amp;" | "&amp;C7448&amp;" | "&amp;D7448</f>
        <v>documentazione_amministrativa / documenti_protocollati | PROTOCOLLO GENERALE | PROTOCOLLO GENERALE</v>
      </c>
      <c r="Q7448" s="3" t="str">
        <f>VLOOKUP(P7448,'Classificazione UD'!A:B,2,FALSE)</f>
        <v>Protocollo</v>
      </c>
    </row>
    <row r="7449" spans="1:17" ht="15" customHeight="1" x14ac:dyDescent="0.25">
      <c r="A7449" s="30">
        <v>2012</v>
      </c>
      <c r="B7449" s="3" t="s">
        <v>36</v>
      </c>
      <c r="C7449" s="3" t="s">
        <v>88</v>
      </c>
      <c r="D7449" s="3" t="s">
        <v>88</v>
      </c>
      <c r="E7449" s="3">
        <v>841</v>
      </c>
      <c r="F7449" s="3">
        <v>1662</v>
      </c>
      <c r="G7449" s="3">
        <v>1662</v>
      </c>
      <c r="H7449" s="3">
        <v>615845062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 t="str">
        <f>B7449&amp;" | "&amp;C7449&amp;" | "&amp;D7449</f>
        <v>documentazione_amministrativa / documenti_protocollati | PROTOCOLLO GENERALE | PROTOCOLLO GENERALE</v>
      </c>
      <c r="Q7449" s="3" t="str">
        <f>VLOOKUP(P7449,'Classificazione UD'!A:B,2,FALSE)</f>
        <v>Protocollo</v>
      </c>
    </row>
    <row r="7450" spans="1:17" ht="15" customHeight="1" x14ac:dyDescent="0.25">
      <c r="A7450" s="30">
        <v>2013</v>
      </c>
      <c r="B7450" s="3" t="s">
        <v>36</v>
      </c>
      <c r="C7450" s="3" t="s">
        <v>88</v>
      </c>
      <c r="D7450" s="3" t="s">
        <v>88</v>
      </c>
      <c r="E7450" s="3">
        <v>2926</v>
      </c>
      <c r="F7450" s="3">
        <v>6906</v>
      </c>
      <c r="G7450" s="3">
        <v>6906</v>
      </c>
      <c r="H7450" s="3">
        <v>3303150491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 t="str">
        <f>B7450&amp;" | "&amp;C7450&amp;" | "&amp;D7450</f>
        <v>documentazione_amministrativa / documenti_protocollati | PROTOCOLLO GENERALE | PROTOCOLLO GENERALE</v>
      </c>
      <c r="Q7450" s="3" t="str">
        <f>VLOOKUP(P7450,'Classificazione UD'!A:B,2,FALSE)</f>
        <v>Protocollo</v>
      </c>
    </row>
    <row r="7451" spans="1:17" ht="15" customHeight="1" x14ac:dyDescent="0.25">
      <c r="A7451" s="30">
        <v>2014</v>
      </c>
      <c r="B7451" s="3" t="s">
        <v>36</v>
      </c>
      <c r="C7451" s="3" t="s">
        <v>88</v>
      </c>
      <c r="D7451" s="3" t="s">
        <v>88</v>
      </c>
      <c r="E7451" s="3">
        <v>4992</v>
      </c>
      <c r="F7451" s="3">
        <v>10738</v>
      </c>
      <c r="G7451" s="3">
        <v>10738</v>
      </c>
      <c r="H7451" s="3">
        <v>6372728816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 t="str">
        <f>B7451&amp;" | "&amp;C7451&amp;" | "&amp;D7451</f>
        <v>documentazione_amministrativa / documenti_protocollati | PROTOCOLLO GENERALE | PROTOCOLLO GENERALE</v>
      </c>
      <c r="Q7451" s="3" t="str">
        <f>VLOOKUP(P7451,'Classificazione UD'!A:B,2,FALSE)</f>
        <v>Protocollo</v>
      </c>
    </row>
    <row r="7452" spans="1:17" ht="15" customHeight="1" x14ac:dyDescent="0.25">
      <c r="A7452" s="30">
        <v>2015</v>
      </c>
      <c r="B7452" s="3" t="s">
        <v>36</v>
      </c>
      <c r="C7452" s="3" t="s">
        <v>88</v>
      </c>
      <c r="D7452" s="3" t="s">
        <v>88</v>
      </c>
      <c r="E7452" s="3">
        <v>7969</v>
      </c>
      <c r="F7452" s="3">
        <v>17092</v>
      </c>
      <c r="G7452" s="3">
        <v>17092</v>
      </c>
      <c r="H7452" s="3">
        <v>7763174933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 t="str">
        <f>B7452&amp;" | "&amp;C7452&amp;" | "&amp;D7452</f>
        <v>documentazione_amministrativa / documenti_protocollati | PROTOCOLLO GENERALE | PROTOCOLLO GENERALE</v>
      </c>
      <c r="Q7452" s="3" t="str">
        <f>VLOOKUP(P7452,'Classificazione UD'!A:B,2,FALSE)</f>
        <v>Protocollo</v>
      </c>
    </row>
    <row r="7453" spans="1:17" ht="15" customHeight="1" x14ac:dyDescent="0.25">
      <c r="A7453" s="30">
        <v>2016</v>
      </c>
      <c r="B7453" s="3" t="s">
        <v>36</v>
      </c>
      <c r="C7453" s="3" t="s">
        <v>88</v>
      </c>
      <c r="D7453" s="3" t="s">
        <v>88</v>
      </c>
      <c r="E7453" s="3">
        <v>24422</v>
      </c>
      <c r="F7453" s="3">
        <v>49579</v>
      </c>
      <c r="G7453" s="3">
        <v>49579</v>
      </c>
      <c r="H7453" s="3">
        <v>21078582255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 t="str">
        <f>B7453&amp;" | "&amp;C7453&amp;" | "&amp;D7453</f>
        <v>documentazione_amministrativa / documenti_protocollati | PROTOCOLLO GENERALE | PROTOCOLLO GENERALE</v>
      </c>
      <c r="Q7453" s="3" t="str">
        <f>VLOOKUP(P7453,'Classificazione UD'!A:B,2,FALSE)</f>
        <v>Protocollo</v>
      </c>
    </row>
    <row r="7454" spans="1:17" ht="15" customHeight="1" x14ac:dyDescent="0.25">
      <c r="A7454" s="30">
        <v>2015</v>
      </c>
      <c r="B7454" s="3" t="s">
        <v>23</v>
      </c>
      <c r="C7454" s="3" t="s">
        <v>73</v>
      </c>
      <c r="D7454" s="3" t="s">
        <v>73</v>
      </c>
      <c r="E7454" s="3">
        <v>106</v>
      </c>
      <c r="F7454" s="3">
        <v>106</v>
      </c>
      <c r="G7454" s="3">
        <v>106</v>
      </c>
      <c r="H7454" s="3">
        <v>80599227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 t="str">
        <f>B7454&amp;" | "&amp;C7454&amp;" | "&amp;D7454</f>
        <v>documentazione_amministrativa / altri_documenti | LOG | LOG</v>
      </c>
      <c r="Q7454" s="3" t="str">
        <f>VLOOKUP(P7454,'Classificazione UD'!A:B,2,FALSE)</f>
        <v>LOG</v>
      </c>
    </row>
    <row r="7455" spans="1:17" ht="15" customHeight="1" x14ac:dyDescent="0.25">
      <c r="A7455" s="30">
        <v>2016</v>
      </c>
      <c r="B7455" s="3" t="s">
        <v>23</v>
      </c>
      <c r="C7455" s="3" t="s">
        <v>73</v>
      </c>
      <c r="D7455" s="3" t="s">
        <v>73</v>
      </c>
      <c r="E7455" s="3">
        <v>365</v>
      </c>
      <c r="F7455" s="3">
        <v>365</v>
      </c>
      <c r="G7455" s="3">
        <v>365</v>
      </c>
      <c r="H7455" s="3">
        <v>420004227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 t="str">
        <f>B7455&amp;" | "&amp;C7455&amp;" | "&amp;D7455</f>
        <v>documentazione_amministrativa / altri_documenti | LOG | LOG</v>
      </c>
      <c r="Q7455" s="3" t="str">
        <f>VLOOKUP(P7455,'Classificazione UD'!A:B,2,FALSE)</f>
        <v>LOG</v>
      </c>
    </row>
    <row r="7456" spans="1:17" ht="15" customHeight="1" x14ac:dyDescent="0.25">
      <c r="A7456" s="30">
        <v>2013</v>
      </c>
      <c r="B7456" s="3" t="s">
        <v>23</v>
      </c>
      <c r="C7456" s="3" t="s">
        <v>247</v>
      </c>
      <c r="D7456" s="3" t="s">
        <v>247</v>
      </c>
      <c r="E7456" s="3">
        <v>5</v>
      </c>
      <c r="F7456" s="3">
        <v>5</v>
      </c>
      <c r="G7456" s="3">
        <v>5</v>
      </c>
      <c r="H7456" s="3">
        <v>61062735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 t="str">
        <f>B7456&amp;" | "&amp;C7456&amp;" | "&amp;D7456</f>
        <v>documentazione_amministrativa / altri_documenti | DOCUMENTO ACCESS POINT | DOCUMENTO ACCESS POINT</v>
      </c>
      <c r="Q7456" s="3" t="str">
        <f>VLOOKUP(P7456,'Classificazione UD'!A:B,2,FALSE)</f>
        <v>Fiscale</v>
      </c>
    </row>
    <row r="7457" spans="1:17" ht="15" customHeight="1" x14ac:dyDescent="0.25">
      <c r="A7457" s="30">
        <v>2013</v>
      </c>
      <c r="B7457" s="3" t="s">
        <v>23</v>
      </c>
      <c r="C7457" s="3" t="s">
        <v>247</v>
      </c>
      <c r="D7457" s="3" t="s">
        <v>247</v>
      </c>
      <c r="E7457" s="3">
        <v>5</v>
      </c>
      <c r="F7457" s="3">
        <v>5</v>
      </c>
      <c r="G7457" s="3">
        <v>5</v>
      </c>
      <c r="H7457" s="3">
        <v>61062735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 t="str">
        <f>B7457&amp;" | "&amp;C7457&amp;" | "&amp;D7457</f>
        <v>documentazione_amministrativa / altri_documenti | DOCUMENTO ACCESS POINT | DOCUMENTO ACCESS POINT</v>
      </c>
      <c r="Q7457" s="3" t="str">
        <f>VLOOKUP(P7457,'Classificazione UD'!A:B,2,FALSE)</f>
        <v>Fiscale</v>
      </c>
    </row>
    <row r="7458" spans="1:17" ht="15" customHeight="1" x14ac:dyDescent="0.25">
      <c r="A7458" s="30">
        <v>2013</v>
      </c>
      <c r="B7458" s="3" t="s">
        <v>23</v>
      </c>
      <c r="C7458" s="3" t="s">
        <v>248</v>
      </c>
      <c r="D7458" s="3" t="s">
        <v>248</v>
      </c>
      <c r="E7458" s="3">
        <v>16</v>
      </c>
      <c r="F7458" s="3">
        <v>16</v>
      </c>
      <c r="G7458" s="3">
        <v>16</v>
      </c>
      <c r="H7458" s="3">
        <v>43832929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 t="str">
        <f>B7458&amp;" | "&amp;C7458&amp;" | "&amp;D7458</f>
        <v>documentazione_amministrativa / altri_documenti | DOCUMENTO NOTIER | DOCUMENTO NOTIER</v>
      </c>
      <c r="Q7458" s="3" t="str">
        <f>VLOOKUP(P7458,'Classificazione UD'!A:B,2,FALSE)</f>
        <v>Fiscale</v>
      </c>
    </row>
    <row r="7459" spans="1:17" ht="15" customHeight="1" x14ac:dyDescent="0.25">
      <c r="A7459" s="30">
        <v>2014</v>
      </c>
      <c r="B7459" s="3" t="s">
        <v>23</v>
      </c>
      <c r="C7459" s="3" t="s">
        <v>248</v>
      </c>
      <c r="D7459" s="3" t="s">
        <v>248</v>
      </c>
      <c r="E7459" s="3">
        <v>166</v>
      </c>
      <c r="F7459" s="3">
        <v>166</v>
      </c>
      <c r="G7459" s="3">
        <v>166</v>
      </c>
      <c r="H7459" s="3">
        <v>653772552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 t="str">
        <f>B7459&amp;" | "&amp;C7459&amp;" | "&amp;D7459</f>
        <v>documentazione_amministrativa / altri_documenti | DOCUMENTO NOTIER | DOCUMENTO NOTIER</v>
      </c>
      <c r="Q7459" s="3" t="str">
        <f>VLOOKUP(P7459,'Classificazione UD'!A:B,2,FALSE)</f>
        <v>Fiscale</v>
      </c>
    </row>
    <row r="7460" spans="1:17" ht="15" customHeight="1" x14ac:dyDescent="0.25">
      <c r="A7460" s="30">
        <v>2013</v>
      </c>
      <c r="B7460" s="3" t="s">
        <v>23</v>
      </c>
      <c r="C7460" s="3" t="s">
        <v>248</v>
      </c>
      <c r="D7460" s="3" t="s">
        <v>248</v>
      </c>
      <c r="E7460" s="3">
        <v>16</v>
      </c>
      <c r="F7460" s="3">
        <v>16</v>
      </c>
      <c r="G7460" s="3">
        <v>16</v>
      </c>
      <c r="H7460" s="3">
        <v>48625367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 t="str">
        <f>B7460&amp;" | "&amp;C7460&amp;" | "&amp;D7460</f>
        <v>documentazione_amministrativa / altri_documenti | DOCUMENTO NOTIER | DOCUMENTO NOTIER</v>
      </c>
      <c r="Q7460" s="3" t="str">
        <f>VLOOKUP(P7460,'Classificazione UD'!A:B,2,FALSE)</f>
        <v>Fiscale</v>
      </c>
    </row>
    <row r="7461" spans="1:17" ht="15" customHeight="1" x14ac:dyDescent="0.25">
      <c r="A7461" s="30">
        <v>2014</v>
      </c>
      <c r="B7461" s="3" t="s">
        <v>23</v>
      </c>
      <c r="C7461" s="3" t="s">
        <v>248</v>
      </c>
      <c r="D7461" s="3" t="s">
        <v>248</v>
      </c>
      <c r="E7461" s="3">
        <v>156</v>
      </c>
      <c r="F7461" s="3">
        <v>156</v>
      </c>
      <c r="G7461" s="3">
        <v>156</v>
      </c>
      <c r="H7461" s="3">
        <v>606301642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 t="str">
        <f>B7461&amp;" | "&amp;C7461&amp;" | "&amp;D7461</f>
        <v>documentazione_amministrativa / altri_documenti | DOCUMENTO NOTIER | DOCUMENTO NOTIER</v>
      </c>
      <c r="Q7461" s="3" t="str">
        <f>VLOOKUP(P7461,'Classificazione UD'!A:B,2,FALSE)</f>
        <v>Fiscale</v>
      </c>
    </row>
    <row r="7462" spans="1:17" ht="15" customHeight="1" x14ac:dyDescent="0.25">
      <c r="A7462" s="30">
        <v>2014</v>
      </c>
      <c r="B7462" s="3" t="s">
        <v>23</v>
      </c>
      <c r="C7462" s="3" t="s">
        <v>24</v>
      </c>
      <c r="D7462" s="3" t="s">
        <v>24</v>
      </c>
      <c r="E7462" s="3">
        <v>15</v>
      </c>
      <c r="F7462" s="3">
        <v>15</v>
      </c>
      <c r="G7462" s="3">
        <v>15</v>
      </c>
      <c r="H7462" s="3">
        <v>629461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 t="str">
        <f>B7462&amp;" | "&amp;C7462&amp;" | "&amp;D7462</f>
        <v>documentazione_amministrativa / altri_documenti | FOGLIO DI TRASFORMAZIONE | FOGLIO DI TRASFORMAZIONE</v>
      </c>
      <c r="Q7462" s="3" t="str">
        <f>VLOOKUP(P7462,'Classificazione UD'!A:B,2,FALSE)</f>
        <v>Tecnico</v>
      </c>
    </row>
    <row r="7463" spans="1:17" ht="15" customHeight="1" x14ac:dyDescent="0.25">
      <c r="A7463" s="30">
        <v>2015</v>
      </c>
      <c r="B7463" s="3" t="s">
        <v>23</v>
      </c>
      <c r="C7463" s="3" t="s">
        <v>24</v>
      </c>
      <c r="D7463" s="3" t="s">
        <v>24</v>
      </c>
      <c r="E7463" s="3">
        <v>12</v>
      </c>
      <c r="F7463" s="3">
        <v>12</v>
      </c>
      <c r="G7463" s="3">
        <v>12</v>
      </c>
      <c r="H7463" s="3">
        <v>973632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 t="str">
        <f>B7463&amp;" | "&amp;C7463&amp;" | "&amp;D7463</f>
        <v>documentazione_amministrativa / altri_documenti | FOGLIO DI TRASFORMAZIONE | FOGLIO DI TRASFORMAZIONE</v>
      </c>
      <c r="Q7463" s="3" t="str">
        <f>VLOOKUP(P7463,'Classificazione UD'!A:B,2,FALSE)</f>
        <v>Tecnico</v>
      </c>
    </row>
    <row r="7464" spans="1:17" ht="15" customHeight="1" x14ac:dyDescent="0.25">
      <c r="A7464" s="30">
        <v>2016</v>
      </c>
      <c r="B7464" s="3" t="s">
        <v>23</v>
      </c>
      <c r="C7464" s="3" t="s">
        <v>24</v>
      </c>
      <c r="D7464" s="3" t="s">
        <v>24</v>
      </c>
      <c r="E7464" s="3">
        <v>6</v>
      </c>
      <c r="F7464" s="3">
        <v>6</v>
      </c>
      <c r="G7464" s="3">
        <v>6</v>
      </c>
      <c r="H7464" s="3">
        <v>291648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 t="str">
        <f>B7464&amp;" | "&amp;C7464&amp;" | "&amp;D7464</f>
        <v>documentazione_amministrativa / altri_documenti | FOGLIO DI TRASFORMAZIONE | FOGLIO DI TRASFORMAZIONE</v>
      </c>
      <c r="Q7464" s="3" t="str">
        <f>VLOOKUP(P7464,'Classificazione UD'!A:B,2,FALSE)</f>
        <v>Tecnico</v>
      </c>
    </row>
    <row r="7465" spans="1:17" ht="15" customHeight="1" x14ac:dyDescent="0.25">
      <c r="A7465" s="30">
        <v>2015</v>
      </c>
      <c r="B7465" s="3" t="s">
        <v>17</v>
      </c>
      <c r="C7465" s="3" t="s">
        <v>27</v>
      </c>
      <c r="D7465" s="3" t="s">
        <v>19</v>
      </c>
      <c r="E7465" s="3">
        <v>158</v>
      </c>
      <c r="F7465" s="3">
        <v>316</v>
      </c>
      <c r="G7465" s="3">
        <v>632</v>
      </c>
      <c r="H7465" s="3">
        <v>25203211</v>
      </c>
      <c r="I7465" s="3">
        <v>174</v>
      </c>
      <c r="J7465" s="3">
        <v>348</v>
      </c>
      <c r="K7465" s="3">
        <v>109704</v>
      </c>
      <c r="L7465" s="3">
        <v>0</v>
      </c>
      <c r="M7465" s="3">
        <v>0</v>
      </c>
      <c r="N7465" s="3">
        <v>0</v>
      </c>
      <c r="O7465" s="3">
        <v>0</v>
      </c>
      <c r="P7465" s="3" t="str">
        <f>B7465&amp;" | "&amp;C7465&amp;" | "&amp;D7465</f>
        <v>documentazione_amministrativa / documentazione_contabile | FATTURA PASSIVA | FATTURA</v>
      </c>
      <c r="Q7465" s="3" t="str">
        <f>VLOOKUP(P7465,'Classificazione UD'!A:B,2,FALSE)</f>
        <v>Fiscale</v>
      </c>
    </row>
    <row r="7466" spans="1:17" ht="15" customHeight="1" x14ac:dyDescent="0.25">
      <c r="A7466" s="30">
        <v>2015</v>
      </c>
      <c r="B7466" s="3" t="s">
        <v>17</v>
      </c>
      <c r="C7466" s="3" t="s">
        <v>27</v>
      </c>
      <c r="D7466" s="3" t="s">
        <v>28</v>
      </c>
      <c r="E7466" s="3">
        <v>12</v>
      </c>
      <c r="F7466" s="3">
        <v>24</v>
      </c>
      <c r="G7466" s="3">
        <v>48</v>
      </c>
      <c r="H7466" s="3">
        <v>198814</v>
      </c>
      <c r="I7466" s="3">
        <v>12</v>
      </c>
      <c r="J7466" s="3">
        <v>24</v>
      </c>
      <c r="K7466" s="3">
        <v>5605</v>
      </c>
      <c r="L7466" s="3">
        <v>0</v>
      </c>
      <c r="M7466" s="3">
        <v>0</v>
      </c>
      <c r="N7466" s="3">
        <v>0</v>
      </c>
      <c r="O7466" s="3">
        <v>0</v>
      </c>
      <c r="P7466" s="3" t="str">
        <f>B7466&amp;" | "&amp;C7466&amp;" | "&amp;D7466</f>
        <v>documentazione_amministrativa / documentazione_contabile | FATTURA PASSIVA | NOTA DI CREDITO</v>
      </c>
      <c r="Q7466" s="3" t="str">
        <f>VLOOKUP(P7466,'Classificazione UD'!A:B,2,FALSE)</f>
        <v>Fiscale</v>
      </c>
    </row>
    <row r="7467" spans="1:17" ht="15" customHeight="1" x14ac:dyDescent="0.25">
      <c r="A7467" s="30">
        <v>2016</v>
      </c>
      <c r="B7467" s="3" t="s">
        <v>17</v>
      </c>
      <c r="C7467" s="3" t="s">
        <v>27</v>
      </c>
      <c r="D7467" s="3" t="s">
        <v>19</v>
      </c>
      <c r="E7467" s="3">
        <v>233</v>
      </c>
      <c r="F7467" s="3">
        <v>466</v>
      </c>
      <c r="G7467" s="3">
        <v>932</v>
      </c>
      <c r="H7467" s="3">
        <v>23953099</v>
      </c>
      <c r="I7467" s="3">
        <v>244</v>
      </c>
      <c r="J7467" s="3">
        <v>488</v>
      </c>
      <c r="K7467" s="3">
        <v>156649</v>
      </c>
      <c r="L7467" s="3">
        <v>0</v>
      </c>
      <c r="M7467" s="3">
        <v>0</v>
      </c>
      <c r="N7467" s="3">
        <v>0</v>
      </c>
      <c r="O7467" s="3">
        <v>0</v>
      </c>
      <c r="P7467" s="3" t="str">
        <f>B7467&amp;" | "&amp;C7467&amp;" | "&amp;D7467</f>
        <v>documentazione_amministrativa / documentazione_contabile | FATTURA PASSIVA | FATTURA</v>
      </c>
      <c r="Q7467" s="3" t="str">
        <f>VLOOKUP(P7467,'Classificazione UD'!A:B,2,FALSE)</f>
        <v>Fiscale</v>
      </c>
    </row>
    <row r="7468" spans="1:17" ht="15" customHeight="1" x14ac:dyDescent="0.25">
      <c r="A7468" s="30">
        <v>2016</v>
      </c>
      <c r="B7468" s="3" t="s">
        <v>17</v>
      </c>
      <c r="C7468" s="3" t="s">
        <v>27</v>
      </c>
      <c r="D7468" s="3" t="s">
        <v>28</v>
      </c>
      <c r="E7468" s="3">
        <v>14</v>
      </c>
      <c r="F7468" s="3">
        <v>28</v>
      </c>
      <c r="G7468" s="3">
        <v>56</v>
      </c>
      <c r="H7468" s="3">
        <v>187404</v>
      </c>
      <c r="I7468" s="3">
        <v>15</v>
      </c>
      <c r="J7468" s="3">
        <v>30</v>
      </c>
      <c r="K7468" s="3">
        <v>10757</v>
      </c>
      <c r="L7468" s="3">
        <v>0</v>
      </c>
      <c r="M7468" s="3">
        <v>0</v>
      </c>
      <c r="N7468" s="3">
        <v>0</v>
      </c>
      <c r="O7468" s="3">
        <v>0</v>
      </c>
      <c r="P7468" s="3" t="str">
        <f>B7468&amp;" | "&amp;C7468&amp;" | "&amp;D7468</f>
        <v>documentazione_amministrativa / documentazione_contabile | FATTURA PASSIVA | NOTA DI CREDITO</v>
      </c>
      <c r="Q7468" s="3" t="str">
        <f>VLOOKUP(P7468,'Classificazione UD'!A:B,2,FALSE)</f>
        <v>Fiscale</v>
      </c>
    </row>
    <row r="7469" spans="1:17" ht="15" customHeight="1" x14ac:dyDescent="0.25">
      <c r="A7469" s="30">
        <v>2013</v>
      </c>
      <c r="B7469" s="3" t="s">
        <v>23</v>
      </c>
      <c r="C7469" s="3" t="s">
        <v>249</v>
      </c>
      <c r="D7469" s="3" t="s">
        <v>249</v>
      </c>
      <c r="E7469" s="3">
        <v>920</v>
      </c>
      <c r="F7469" s="3">
        <v>6565</v>
      </c>
      <c r="G7469" s="3">
        <v>6565</v>
      </c>
      <c r="H7469" s="3">
        <v>175952302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 t="str">
        <f>B7469&amp;" | "&amp;C7469&amp;" | "&amp;D7469</f>
        <v>documentazione_amministrativa / altri_documenti | INTEGRAZIONE NOTIFICA | INTEGRAZIONE NOTIFICA</v>
      </c>
      <c r="Q7469" s="3" t="str">
        <f>VLOOKUP(P7469,'Classificazione UD'!A:B,2,FALSE)</f>
        <v>Amministrativo</v>
      </c>
    </row>
    <row r="7470" spans="1:17" ht="15" customHeight="1" x14ac:dyDescent="0.25">
      <c r="A7470" s="30">
        <v>2013</v>
      </c>
      <c r="B7470" s="3" t="s">
        <v>23</v>
      </c>
      <c r="C7470" s="3" t="s">
        <v>250</v>
      </c>
      <c r="D7470" s="3" t="s">
        <v>250</v>
      </c>
      <c r="E7470" s="3">
        <v>2227</v>
      </c>
      <c r="F7470" s="3">
        <v>15766</v>
      </c>
      <c r="G7470" s="3">
        <v>15766</v>
      </c>
      <c r="H7470" s="3">
        <v>415785711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 t="str">
        <f>B7470&amp;" | "&amp;C7470&amp;" | "&amp;D7470</f>
        <v>documentazione_amministrativa / altri_documenti | NOTIFICA PRELIMINARE | NOTIFICA PRELIMINARE</v>
      </c>
      <c r="Q7470" s="3" t="str">
        <f>VLOOKUP(P7470,'Classificazione UD'!A:B,2,FALSE)</f>
        <v>Amministrativo</v>
      </c>
    </row>
    <row r="7471" spans="1:17" ht="15" customHeight="1" x14ac:dyDescent="0.25">
      <c r="A7471" s="30">
        <v>2014</v>
      </c>
      <c r="B7471" s="3" t="s">
        <v>23</v>
      </c>
      <c r="C7471" s="3" t="s">
        <v>249</v>
      </c>
      <c r="D7471" s="3" t="s">
        <v>249</v>
      </c>
      <c r="E7471" s="3">
        <v>17243</v>
      </c>
      <c r="F7471" s="3">
        <v>121444</v>
      </c>
      <c r="G7471" s="3">
        <v>121444</v>
      </c>
      <c r="H7471" s="3">
        <v>3299737120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 t="str">
        <f>B7471&amp;" | "&amp;C7471&amp;" | "&amp;D7471</f>
        <v>documentazione_amministrativa / altri_documenti | INTEGRAZIONE NOTIFICA | INTEGRAZIONE NOTIFICA</v>
      </c>
      <c r="Q7471" s="3" t="str">
        <f>VLOOKUP(P7471,'Classificazione UD'!A:B,2,FALSE)</f>
        <v>Amministrativo</v>
      </c>
    </row>
    <row r="7472" spans="1:17" ht="15" customHeight="1" x14ac:dyDescent="0.25">
      <c r="A7472" s="30">
        <v>2014</v>
      </c>
      <c r="B7472" s="3" t="s">
        <v>23</v>
      </c>
      <c r="C7472" s="3" t="s">
        <v>250</v>
      </c>
      <c r="D7472" s="3" t="s">
        <v>250</v>
      </c>
      <c r="E7472" s="3">
        <v>27830</v>
      </c>
      <c r="F7472" s="3">
        <v>196447</v>
      </c>
      <c r="G7472" s="3">
        <v>196447</v>
      </c>
      <c r="H7472" s="3">
        <v>5145104887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 t="str">
        <f>B7472&amp;" | "&amp;C7472&amp;" | "&amp;D7472</f>
        <v>documentazione_amministrativa / altri_documenti | NOTIFICA PRELIMINARE | NOTIFICA PRELIMINARE</v>
      </c>
      <c r="Q7472" s="3" t="str">
        <f>VLOOKUP(P7472,'Classificazione UD'!A:B,2,FALSE)</f>
        <v>Amministrativo</v>
      </c>
    </row>
    <row r="7473" spans="1:17" ht="15" customHeight="1" x14ac:dyDescent="0.25">
      <c r="A7473" s="30">
        <v>2015</v>
      </c>
      <c r="B7473" s="3" t="s">
        <v>23</v>
      </c>
      <c r="C7473" s="3" t="s">
        <v>249</v>
      </c>
      <c r="D7473" s="3" t="s">
        <v>249</v>
      </c>
      <c r="E7473" s="3">
        <v>28209</v>
      </c>
      <c r="F7473" s="3">
        <v>175544</v>
      </c>
      <c r="G7473" s="3">
        <v>175544</v>
      </c>
      <c r="H7473" s="3">
        <v>4586375186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 t="str">
        <f>B7473&amp;" | "&amp;C7473&amp;" | "&amp;D7473</f>
        <v>documentazione_amministrativa / altri_documenti | INTEGRAZIONE NOTIFICA | INTEGRAZIONE NOTIFICA</v>
      </c>
      <c r="Q7473" s="3" t="str">
        <f>VLOOKUP(P7473,'Classificazione UD'!A:B,2,FALSE)</f>
        <v>Amministrativo</v>
      </c>
    </row>
    <row r="7474" spans="1:17" ht="15" customHeight="1" x14ac:dyDescent="0.25">
      <c r="A7474" s="30">
        <v>2015</v>
      </c>
      <c r="B7474" s="3" t="s">
        <v>23</v>
      </c>
      <c r="C7474" s="3" t="s">
        <v>250</v>
      </c>
      <c r="D7474" s="3" t="s">
        <v>250</v>
      </c>
      <c r="E7474" s="3">
        <v>31668</v>
      </c>
      <c r="F7474" s="3">
        <v>198181</v>
      </c>
      <c r="G7474" s="3">
        <v>198181</v>
      </c>
      <c r="H7474" s="3">
        <v>5026811613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 t="str">
        <f>B7474&amp;" | "&amp;C7474&amp;" | "&amp;D7474</f>
        <v>documentazione_amministrativa / altri_documenti | NOTIFICA PRELIMINARE | NOTIFICA PRELIMINARE</v>
      </c>
      <c r="Q7474" s="3" t="str">
        <f>VLOOKUP(P7474,'Classificazione UD'!A:B,2,FALSE)</f>
        <v>Amministrativo</v>
      </c>
    </row>
    <row r="7475" spans="1:17" ht="15" customHeight="1" x14ac:dyDescent="0.25">
      <c r="A7475" s="30">
        <v>2016</v>
      </c>
      <c r="B7475" s="3" t="s">
        <v>23</v>
      </c>
      <c r="C7475" s="3" t="s">
        <v>249</v>
      </c>
      <c r="D7475" s="3" t="s">
        <v>249</v>
      </c>
      <c r="E7475" s="3">
        <v>15358</v>
      </c>
      <c r="F7475" s="3">
        <v>124035</v>
      </c>
      <c r="G7475" s="3">
        <v>124035</v>
      </c>
      <c r="H7475" s="3">
        <v>3163636483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 t="str">
        <f>B7475&amp;" | "&amp;C7475&amp;" | "&amp;D7475</f>
        <v>documentazione_amministrativa / altri_documenti | INTEGRAZIONE NOTIFICA | INTEGRAZIONE NOTIFICA</v>
      </c>
      <c r="Q7475" s="3" t="str">
        <f>VLOOKUP(P7475,'Classificazione UD'!A:B,2,FALSE)</f>
        <v>Amministrativo</v>
      </c>
    </row>
    <row r="7476" spans="1:17" ht="15" customHeight="1" x14ac:dyDescent="0.25">
      <c r="A7476" s="30">
        <v>2016</v>
      </c>
      <c r="B7476" s="3" t="s">
        <v>23</v>
      </c>
      <c r="C7476" s="3" t="s">
        <v>250</v>
      </c>
      <c r="D7476" s="3" t="s">
        <v>250</v>
      </c>
      <c r="E7476" s="3">
        <v>15230</v>
      </c>
      <c r="F7476" s="3">
        <v>123907</v>
      </c>
      <c r="G7476" s="3">
        <v>123907</v>
      </c>
      <c r="H7476" s="3">
        <v>3066951421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 t="str">
        <f>B7476&amp;" | "&amp;C7476&amp;" | "&amp;D7476</f>
        <v>documentazione_amministrativa / altri_documenti | NOTIFICA PRELIMINARE | NOTIFICA PRELIMINARE</v>
      </c>
      <c r="Q7476" s="3" t="str">
        <f>VLOOKUP(P7476,'Classificazione UD'!A:B,2,FALSE)</f>
        <v>Amministrativo</v>
      </c>
    </row>
    <row r="7477" spans="1:17" ht="15" customHeight="1" x14ac:dyDescent="0.25">
      <c r="A7477" s="30">
        <v>2015</v>
      </c>
      <c r="B7477" s="3" t="s">
        <v>17</v>
      </c>
      <c r="C7477" s="3" t="s">
        <v>18</v>
      </c>
      <c r="D7477" s="3" t="s">
        <v>19</v>
      </c>
      <c r="E7477" s="3">
        <v>42</v>
      </c>
      <c r="F7477" s="3">
        <v>84</v>
      </c>
      <c r="G7477" s="3">
        <v>84</v>
      </c>
      <c r="H7477" s="3">
        <v>1836437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 t="str">
        <f>B7477&amp;" | "&amp;C7477&amp;" | "&amp;D7477</f>
        <v>documentazione_amministrativa / documentazione_contabile | FATTURA ATTIVA | FATTURA</v>
      </c>
      <c r="Q7477" s="3" t="str">
        <f>VLOOKUP(P7477,'Classificazione UD'!A:B,2,FALSE)</f>
        <v>Fiscale</v>
      </c>
    </row>
    <row r="7478" spans="1:17" ht="15" customHeight="1" x14ac:dyDescent="0.25">
      <c r="A7478" s="30">
        <v>2015</v>
      </c>
      <c r="B7478" s="3" t="s">
        <v>17</v>
      </c>
      <c r="C7478" s="3" t="s">
        <v>18</v>
      </c>
      <c r="D7478" s="3" t="s">
        <v>28</v>
      </c>
      <c r="E7478" s="3">
        <v>6</v>
      </c>
      <c r="F7478" s="3">
        <v>12</v>
      </c>
      <c r="G7478" s="3">
        <v>12</v>
      </c>
      <c r="H7478" s="3">
        <v>264167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 t="str">
        <f>B7478&amp;" | "&amp;C7478&amp;" | "&amp;D7478</f>
        <v>documentazione_amministrativa / documentazione_contabile | FATTURA ATTIVA | NOTA DI CREDITO</v>
      </c>
      <c r="Q7478" s="3" t="str">
        <f>VLOOKUP(P7478,'Classificazione UD'!A:B,2,FALSE)</f>
        <v>Fiscale</v>
      </c>
    </row>
    <row r="7479" spans="1:17" ht="15" customHeight="1" x14ac:dyDescent="0.25">
      <c r="A7479" s="30">
        <v>2016</v>
      </c>
      <c r="B7479" s="3" t="s">
        <v>17</v>
      </c>
      <c r="C7479" s="3" t="s">
        <v>18</v>
      </c>
      <c r="D7479" s="3" t="s">
        <v>19</v>
      </c>
      <c r="E7479" s="3">
        <v>61</v>
      </c>
      <c r="F7479" s="3">
        <v>122</v>
      </c>
      <c r="G7479" s="3">
        <v>122</v>
      </c>
      <c r="H7479" s="3">
        <v>2134527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 t="str">
        <f>B7479&amp;" | "&amp;C7479&amp;" | "&amp;D7479</f>
        <v>documentazione_amministrativa / documentazione_contabile | FATTURA ATTIVA | FATTURA</v>
      </c>
      <c r="Q7479" s="3" t="str">
        <f>VLOOKUP(P7479,'Classificazione UD'!A:B,2,FALSE)</f>
        <v>Fiscale</v>
      </c>
    </row>
    <row r="7480" spans="1:17" ht="15" customHeight="1" x14ac:dyDescent="0.25">
      <c r="A7480" s="30">
        <v>2016</v>
      </c>
      <c r="B7480" s="3" t="s">
        <v>17</v>
      </c>
      <c r="C7480" s="3" t="s">
        <v>18</v>
      </c>
      <c r="D7480" s="3" t="s">
        <v>28</v>
      </c>
      <c r="E7480" s="3">
        <v>5</v>
      </c>
      <c r="F7480" s="3">
        <v>10</v>
      </c>
      <c r="G7480" s="3">
        <v>10</v>
      </c>
      <c r="H7480" s="3">
        <v>218926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 t="str">
        <f>B7480&amp;" | "&amp;C7480&amp;" | "&amp;D7480</f>
        <v>documentazione_amministrativa / documentazione_contabile | FATTURA ATTIVA | NOTA DI CREDITO</v>
      </c>
      <c r="Q7480" s="3" t="str">
        <f>VLOOKUP(P7480,'Classificazione UD'!A:B,2,FALSE)</f>
        <v>Fiscale</v>
      </c>
    </row>
    <row r="7481" spans="1:17" ht="15" customHeight="1" x14ac:dyDescent="0.25">
      <c r="A7481" s="30">
        <v>2014</v>
      </c>
      <c r="B7481" s="3" t="s">
        <v>23</v>
      </c>
      <c r="C7481" s="3" t="s">
        <v>24</v>
      </c>
      <c r="D7481" s="3" t="s">
        <v>24</v>
      </c>
      <c r="E7481" s="3">
        <v>15</v>
      </c>
      <c r="F7481" s="3">
        <v>15</v>
      </c>
      <c r="G7481" s="3">
        <v>15</v>
      </c>
      <c r="H7481" s="3">
        <v>629461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 t="str">
        <f>B7481&amp;" | "&amp;C7481&amp;" | "&amp;D7481</f>
        <v>documentazione_amministrativa / altri_documenti | FOGLIO DI TRASFORMAZIONE | FOGLIO DI TRASFORMAZIONE</v>
      </c>
      <c r="Q7481" s="3" t="str">
        <f>VLOOKUP(P7481,'Classificazione UD'!A:B,2,FALSE)</f>
        <v>Tecnico</v>
      </c>
    </row>
    <row r="7482" spans="1:17" ht="15" customHeight="1" x14ac:dyDescent="0.25">
      <c r="A7482" s="30">
        <v>2015</v>
      </c>
      <c r="B7482" s="3" t="s">
        <v>23</v>
      </c>
      <c r="C7482" s="3" t="s">
        <v>24</v>
      </c>
      <c r="D7482" s="3" t="s">
        <v>24</v>
      </c>
      <c r="E7482" s="3">
        <v>12</v>
      </c>
      <c r="F7482" s="3">
        <v>12</v>
      </c>
      <c r="G7482" s="3">
        <v>12</v>
      </c>
      <c r="H7482" s="3">
        <v>973632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 t="str">
        <f>B7482&amp;" | "&amp;C7482&amp;" | "&amp;D7482</f>
        <v>documentazione_amministrativa / altri_documenti | FOGLIO DI TRASFORMAZIONE | FOGLIO DI TRASFORMAZIONE</v>
      </c>
      <c r="Q7482" s="3" t="str">
        <f>VLOOKUP(P7482,'Classificazione UD'!A:B,2,FALSE)</f>
        <v>Tecnico</v>
      </c>
    </row>
    <row r="7483" spans="1:17" ht="15" customHeight="1" x14ac:dyDescent="0.25">
      <c r="A7483" s="30">
        <v>2016</v>
      </c>
      <c r="B7483" s="3" t="s">
        <v>23</v>
      </c>
      <c r="C7483" s="3" t="s">
        <v>24</v>
      </c>
      <c r="D7483" s="3" t="s">
        <v>24</v>
      </c>
      <c r="E7483" s="3">
        <v>4</v>
      </c>
      <c r="F7483" s="3">
        <v>4</v>
      </c>
      <c r="G7483" s="3">
        <v>4</v>
      </c>
      <c r="H7483" s="3">
        <v>243839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 t="str">
        <f>B7483&amp;" | "&amp;C7483&amp;" | "&amp;D7483</f>
        <v>documentazione_amministrativa / altri_documenti | FOGLIO DI TRASFORMAZIONE | FOGLIO DI TRASFORMAZIONE</v>
      </c>
      <c r="Q7483" s="3" t="str">
        <f>VLOOKUP(P7483,'Classificazione UD'!A:B,2,FALSE)</f>
        <v>Tecnico</v>
      </c>
    </row>
    <row r="7484" spans="1:17" ht="15" customHeight="1" x14ac:dyDescent="0.25">
      <c r="A7484" s="30">
        <v>2015</v>
      </c>
      <c r="B7484" s="3" t="s">
        <v>17</v>
      </c>
      <c r="C7484" s="3" t="s">
        <v>27</v>
      </c>
      <c r="D7484" s="3" t="s">
        <v>19</v>
      </c>
      <c r="E7484" s="3">
        <v>154</v>
      </c>
      <c r="F7484" s="3">
        <v>308</v>
      </c>
      <c r="G7484" s="3">
        <v>616</v>
      </c>
      <c r="H7484" s="3">
        <v>80118388</v>
      </c>
      <c r="I7484" s="3">
        <v>325</v>
      </c>
      <c r="J7484" s="3">
        <v>650</v>
      </c>
      <c r="K7484" s="3">
        <v>276997</v>
      </c>
      <c r="L7484" s="3">
        <v>0</v>
      </c>
      <c r="M7484" s="3">
        <v>0</v>
      </c>
      <c r="N7484" s="3">
        <v>0</v>
      </c>
      <c r="O7484" s="3">
        <v>0</v>
      </c>
      <c r="P7484" s="3" t="str">
        <f>B7484&amp;" | "&amp;C7484&amp;" | "&amp;D7484</f>
        <v>documentazione_amministrativa / documentazione_contabile | FATTURA PASSIVA | FATTURA</v>
      </c>
      <c r="Q7484" s="3" t="str">
        <f>VLOOKUP(P7484,'Classificazione UD'!A:B,2,FALSE)</f>
        <v>Fiscale</v>
      </c>
    </row>
    <row r="7485" spans="1:17" ht="15" customHeight="1" x14ac:dyDescent="0.25">
      <c r="A7485" s="30">
        <v>2015</v>
      </c>
      <c r="B7485" s="3" t="s">
        <v>17</v>
      </c>
      <c r="C7485" s="3" t="s">
        <v>27</v>
      </c>
      <c r="D7485" s="3" t="s">
        <v>28</v>
      </c>
      <c r="E7485" s="3">
        <v>1</v>
      </c>
      <c r="F7485" s="3">
        <v>2</v>
      </c>
      <c r="G7485" s="3">
        <v>4</v>
      </c>
      <c r="H7485" s="3">
        <v>13577</v>
      </c>
      <c r="I7485" s="3">
        <v>2</v>
      </c>
      <c r="J7485" s="3">
        <v>4</v>
      </c>
      <c r="K7485" s="3">
        <v>876</v>
      </c>
      <c r="L7485" s="3">
        <v>0</v>
      </c>
      <c r="M7485" s="3">
        <v>0</v>
      </c>
      <c r="N7485" s="3">
        <v>0</v>
      </c>
      <c r="O7485" s="3">
        <v>0</v>
      </c>
      <c r="P7485" s="3" t="str">
        <f>B7485&amp;" | "&amp;C7485&amp;" | "&amp;D7485</f>
        <v>documentazione_amministrativa / documentazione_contabile | FATTURA PASSIVA | NOTA DI CREDITO</v>
      </c>
      <c r="Q7485" s="3" t="str">
        <f>VLOOKUP(P7485,'Classificazione UD'!A:B,2,FALSE)</f>
        <v>Fiscale</v>
      </c>
    </row>
    <row r="7486" spans="1:17" ht="15" customHeight="1" x14ac:dyDescent="0.25">
      <c r="A7486" s="30">
        <v>2016</v>
      </c>
      <c r="B7486" s="3" t="s">
        <v>17</v>
      </c>
      <c r="C7486" s="3" t="s">
        <v>27</v>
      </c>
      <c r="D7486" s="3" t="s">
        <v>19</v>
      </c>
      <c r="E7486" s="3">
        <v>112</v>
      </c>
      <c r="F7486" s="3">
        <v>198</v>
      </c>
      <c r="G7486" s="3">
        <v>396</v>
      </c>
      <c r="H7486" s="3">
        <v>62572418</v>
      </c>
      <c r="I7486" s="3">
        <v>267</v>
      </c>
      <c r="J7486" s="3">
        <v>534</v>
      </c>
      <c r="K7486" s="3">
        <v>320421</v>
      </c>
      <c r="L7486" s="3">
        <v>12</v>
      </c>
      <c r="M7486" s="3">
        <v>50</v>
      </c>
      <c r="N7486" s="3">
        <v>100</v>
      </c>
      <c r="O7486" s="3">
        <v>7137631</v>
      </c>
      <c r="P7486" s="3" t="str">
        <f>B7486&amp;" | "&amp;C7486&amp;" | "&amp;D7486</f>
        <v>documentazione_amministrativa / documentazione_contabile | FATTURA PASSIVA | FATTURA</v>
      </c>
      <c r="Q7486" s="3" t="str">
        <f>VLOOKUP(P7486,'Classificazione UD'!A:B,2,FALSE)</f>
        <v>Fiscale</v>
      </c>
    </row>
    <row r="7487" spans="1:17" ht="15" customHeight="1" x14ac:dyDescent="0.25">
      <c r="A7487" s="30">
        <v>2016</v>
      </c>
      <c r="B7487" s="3" t="s">
        <v>17</v>
      </c>
      <c r="C7487" s="3" t="s">
        <v>27</v>
      </c>
      <c r="D7487" s="3" t="s">
        <v>28</v>
      </c>
      <c r="E7487" s="3">
        <v>2</v>
      </c>
      <c r="F7487" s="3">
        <v>4</v>
      </c>
      <c r="G7487" s="3">
        <v>8</v>
      </c>
      <c r="H7487" s="3">
        <v>23203</v>
      </c>
      <c r="I7487" s="3">
        <v>4</v>
      </c>
      <c r="J7487" s="3">
        <v>8</v>
      </c>
      <c r="K7487" s="3">
        <v>5553</v>
      </c>
      <c r="L7487" s="3">
        <v>0</v>
      </c>
      <c r="M7487" s="3">
        <v>0</v>
      </c>
      <c r="N7487" s="3">
        <v>0</v>
      </c>
      <c r="O7487" s="3">
        <v>0</v>
      </c>
      <c r="P7487" s="3" t="str">
        <f>B7487&amp;" | "&amp;C7487&amp;" | "&amp;D7487</f>
        <v>documentazione_amministrativa / documentazione_contabile | FATTURA PASSIVA | NOTA DI CREDITO</v>
      </c>
      <c r="Q7487" s="3" t="str">
        <f>VLOOKUP(P7487,'Classificazione UD'!A:B,2,FALSE)</f>
        <v>Fiscale</v>
      </c>
    </row>
    <row r="7488" spans="1:17" ht="15" customHeight="1" x14ac:dyDescent="0.25">
      <c r="A7488" s="30">
        <v>2016</v>
      </c>
      <c r="B7488" s="3" t="s">
        <v>17</v>
      </c>
      <c r="C7488" s="3" t="s">
        <v>27</v>
      </c>
      <c r="D7488" s="3" t="s">
        <v>19</v>
      </c>
      <c r="E7488" s="3">
        <v>9</v>
      </c>
      <c r="F7488" s="3">
        <v>16</v>
      </c>
      <c r="G7488" s="3">
        <v>32</v>
      </c>
      <c r="H7488" s="3">
        <v>124158</v>
      </c>
      <c r="I7488" s="3">
        <v>24</v>
      </c>
      <c r="J7488" s="3">
        <v>48</v>
      </c>
      <c r="K7488" s="3">
        <v>32494</v>
      </c>
      <c r="L7488" s="3">
        <v>1</v>
      </c>
      <c r="M7488" s="3">
        <v>4</v>
      </c>
      <c r="N7488" s="3">
        <v>8</v>
      </c>
      <c r="O7488" s="3">
        <v>14835</v>
      </c>
      <c r="P7488" s="3" t="str">
        <f>B7488&amp;" | "&amp;C7488&amp;" | "&amp;D7488</f>
        <v>documentazione_amministrativa / documentazione_contabile | FATTURA PASSIVA | FATTURA</v>
      </c>
      <c r="Q7488" s="3" t="str">
        <f>VLOOKUP(P7488,'Classificazione UD'!A:B,2,FALSE)</f>
        <v>Fiscale</v>
      </c>
    </row>
    <row r="7489" spans="1:17" ht="15" customHeight="1" x14ac:dyDescent="0.25">
      <c r="A7489" s="30">
        <v>2014</v>
      </c>
      <c r="B7489" s="3" t="s">
        <v>251</v>
      </c>
      <c r="C7489" s="3" t="s">
        <v>252</v>
      </c>
      <c r="D7489" s="3" t="s">
        <v>252</v>
      </c>
      <c r="E7489" s="3">
        <v>3332</v>
      </c>
      <c r="F7489" s="3">
        <v>3332</v>
      </c>
      <c r="G7489" s="3">
        <v>3332</v>
      </c>
      <c r="H7489" s="3">
        <v>43221455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 t="str">
        <f>B7489&amp;" | "&amp;C7489&amp;" | "&amp;D7489</f>
        <v>documentazione_universitaria / lezioni | CONSUNTIVO | CONSUNTIVO</v>
      </c>
      <c r="Q7489" s="3" t="str">
        <f>VLOOKUP(P7489,'Classificazione UD'!A:B,2,FALSE)</f>
        <v>Università</v>
      </c>
    </row>
    <row r="7490" spans="1:17" ht="15" customHeight="1" x14ac:dyDescent="0.25">
      <c r="A7490" s="30">
        <v>2015</v>
      </c>
      <c r="B7490" s="3" t="s">
        <v>251</v>
      </c>
      <c r="C7490" s="3" t="s">
        <v>252</v>
      </c>
      <c r="D7490" s="3" t="s">
        <v>252</v>
      </c>
      <c r="E7490" s="3">
        <v>2799</v>
      </c>
      <c r="F7490" s="3">
        <v>2799</v>
      </c>
      <c r="G7490" s="3">
        <v>2799</v>
      </c>
      <c r="H7490" s="3">
        <v>41212999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 t="str">
        <f>B7490&amp;" | "&amp;C7490&amp;" | "&amp;D7490</f>
        <v>documentazione_universitaria / lezioni | CONSUNTIVO | CONSUNTIVO</v>
      </c>
      <c r="Q7490" s="3" t="str">
        <f>VLOOKUP(P7490,'Classificazione UD'!A:B,2,FALSE)</f>
        <v>Università</v>
      </c>
    </row>
    <row r="7491" spans="1:17" ht="15" customHeight="1" x14ac:dyDescent="0.25">
      <c r="A7491" s="30">
        <v>2016</v>
      </c>
      <c r="B7491" s="3" t="s">
        <v>251</v>
      </c>
      <c r="C7491" s="3" t="s">
        <v>252</v>
      </c>
      <c r="D7491" s="3" t="s">
        <v>252</v>
      </c>
      <c r="E7491" s="3">
        <v>114</v>
      </c>
      <c r="F7491" s="3">
        <v>114</v>
      </c>
      <c r="G7491" s="3">
        <v>114</v>
      </c>
      <c r="H7491" s="3">
        <v>1801133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 t="str">
        <f>B7491&amp;" | "&amp;C7491&amp;" | "&amp;D7491</f>
        <v>documentazione_universitaria / lezioni | CONSUNTIVO | CONSUNTIVO</v>
      </c>
      <c r="Q7491" s="3" t="str">
        <f>VLOOKUP(P7491,'Classificazione UD'!A:B,2,FALSE)</f>
        <v>Università</v>
      </c>
    </row>
    <row r="7492" spans="1:17" ht="15" customHeight="1" x14ac:dyDescent="0.25">
      <c r="A7492" s="30">
        <v>2007</v>
      </c>
      <c r="B7492" s="3" t="s">
        <v>251</v>
      </c>
      <c r="C7492" s="3" t="s">
        <v>252</v>
      </c>
      <c r="D7492" s="3" t="s">
        <v>252</v>
      </c>
      <c r="E7492" s="3">
        <v>4</v>
      </c>
      <c r="F7492" s="3">
        <v>4</v>
      </c>
      <c r="G7492" s="3">
        <v>4</v>
      </c>
      <c r="H7492" s="3">
        <v>32002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 t="str">
        <f>B7492&amp;" | "&amp;C7492&amp;" | "&amp;D7492</f>
        <v>documentazione_universitaria / lezioni | CONSUNTIVO | CONSUNTIVO</v>
      </c>
      <c r="Q7492" s="3" t="str">
        <f>VLOOKUP(P7492,'Classificazione UD'!A:B,2,FALSE)</f>
        <v>Università</v>
      </c>
    </row>
    <row r="7493" spans="1:17" ht="15" customHeight="1" x14ac:dyDescent="0.25">
      <c r="A7493" s="30">
        <v>2005</v>
      </c>
      <c r="B7493" s="3" t="s">
        <v>251</v>
      </c>
      <c r="C7493" s="3" t="s">
        <v>252</v>
      </c>
      <c r="D7493" s="3" t="s">
        <v>252</v>
      </c>
      <c r="E7493" s="3">
        <v>1</v>
      </c>
      <c r="F7493" s="3">
        <v>1</v>
      </c>
      <c r="G7493" s="3">
        <v>1</v>
      </c>
      <c r="H7493" s="3">
        <v>7963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 t="str">
        <f>B7493&amp;" | "&amp;C7493&amp;" | "&amp;D7493</f>
        <v>documentazione_universitaria / lezioni | CONSUNTIVO | CONSUNTIVO</v>
      </c>
      <c r="Q7493" s="3" t="str">
        <f>VLOOKUP(P7493,'Classificazione UD'!A:B,2,FALSE)</f>
        <v>Università</v>
      </c>
    </row>
    <row r="7494" spans="1:17" ht="15" customHeight="1" x14ac:dyDescent="0.25">
      <c r="A7494" s="30">
        <v>2006</v>
      </c>
      <c r="B7494" s="3" t="s">
        <v>251</v>
      </c>
      <c r="C7494" s="3" t="s">
        <v>252</v>
      </c>
      <c r="D7494" s="3" t="s">
        <v>252</v>
      </c>
      <c r="E7494" s="3">
        <v>1</v>
      </c>
      <c r="F7494" s="3">
        <v>1</v>
      </c>
      <c r="G7494" s="3">
        <v>1</v>
      </c>
      <c r="H7494" s="3">
        <v>8203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 t="str">
        <f>B7494&amp;" | "&amp;C7494&amp;" | "&amp;D7494</f>
        <v>documentazione_universitaria / lezioni | CONSUNTIVO | CONSUNTIVO</v>
      </c>
      <c r="Q7494" s="3" t="str">
        <f>VLOOKUP(P7494,'Classificazione UD'!A:B,2,FALSE)</f>
        <v>Università</v>
      </c>
    </row>
    <row r="7495" spans="1:17" ht="15" customHeight="1" x14ac:dyDescent="0.25">
      <c r="A7495" s="30">
        <v>2007</v>
      </c>
      <c r="B7495" s="3" t="s">
        <v>251</v>
      </c>
      <c r="C7495" s="3" t="s">
        <v>252</v>
      </c>
      <c r="D7495" s="3" t="s">
        <v>252</v>
      </c>
      <c r="E7495" s="3">
        <v>25</v>
      </c>
      <c r="F7495" s="3">
        <v>25</v>
      </c>
      <c r="G7495" s="3">
        <v>25</v>
      </c>
      <c r="H7495" s="3">
        <v>203628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 t="str">
        <f>B7495&amp;" | "&amp;C7495&amp;" | "&amp;D7495</f>
        <v>documentazione_universitaria / lezioni | CONSUNTIVO | CONSUNTIVO</v>
      </c>
      <c r="Q7495" s="3" t="str">
        <f>VLOOKUP(P7495,'Classificazione UD'!A:B,2,FALSE)</f>
        <v>Università</v>
      </c>
    </row>
    <row r="7496" spans="1:17" ht="15" customHeight="1" x14ac:dyDescent="0.25">
      <c r="A7496" s="30">
        <v>2008</v>
      </c>
      <c r="B7496" s="3" t="s">
        <v>251</v>
      </c>
      <c r="C7496" s="3" t="s">
        <v>252</v>
      </c>
      <c r="D7496" s="3" t="s">
        <v>252</v>
      </c>
      <c r="E7496" s="3">
        <v>9</v>
      </c>
      <c r="F7496" s="3">
        <v>9</v>
      </c>
      <c r="G7496" s="3">
        <v>9</v>
      </c>
      <c r="H7496" s="3">
        <v>73149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 t="str">
        <f>B7496&amp;" | "&amp;C7496&amp;" | "&amp;D7496</f>
        <v>documentazione_universitaria / lezioni | CONSUNTIVO | CONSUNTIVO</v>
      </c>
      <c r="Q7496" s="3" t="str">
        <f>VLOOKUP(P7496,'Classificazione UD'!A:B,2,FALSE)</f>
        <v>Università</v>
      </c>
    </row>
    <row r="7497" spans="1:17" ht="15" customHeight="1" x14ac:dyDescent="0.25">
      <c r="A7497" s="30">
        <v>2009</v>
      </c>
      <c r="B7497" s="3" t="s">
        <v>251</v>
      </c>
      <c r="C7497" s="3" t="s">
        <v>252</v>
      </c>
      <c r="D7497" s="3" t="s">
        <v>252</v>
      </c>
      <c r="E7497" s="3">
        <v>3</v>
      </c>
      <c r="F7497" s="3">
        <v>3</v>
      </c>
      <c r="G7497" s="3">
        <v>3</v>
      </c>
      <c r="H7497" s="3">
        <v>24365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 t="str">
        <f>B7497&amp;" | "&amp;C7497&amp;" | "&amp;D7497</f>
        <v>documentazione_universitaria / lezioni | CONSUNTIVO | CONSUNTIVO</v>
      </c>
      <c r="Q7497" s="3" t="str">
        <f>VLOOKUP(P7497,'Classificazione UD'!A:B,2,FALSE)</f>
        <v>Università</v>
      </c>
    </row>
    <row r="7498" spans="1:17" ht="15" customHeight="1" x14ac:dyDescent="0.25">
      <c r="A7498" s="30">
        <v>2010</v>
      </c>
      <c r="B7498" s="3" t="s">
        <v>251</v>
      </c>
      <c r="C7498" s="3" t="s">
        <v>252</v>
      </c>
      <c r="D7498" s="3" t="s">
        <v>252</v>
      </c>
      <c r="E7498" s="3">
        <v>32</v>
      </c>
      <c r="F7498" s="3">
        <v>32</v>
      </c>
      <c r="G7498" s="3">
        <v>32</v>
      </c>
      <c r="H7498" s="3">
        <v>347369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 t="str">
        <f>B7498&amp;" | "&amp;C7498&amp;" | "&amp;D7498</f>
        <v>documentazione_universitaria / lezioni | CONSUNTIVO | CONSUNTIVO</v>
      </c>
      <c r="Q7498" s="3" t="str">
        <f>VLOOKUP(P7498,'Classificazione UD'!A:B,2,FALSE)</f>
        <v>Università</v>
      </c>
    </row>
    <row r="7499" spans="1:17" ht="15" customHeight="1" x14ac:dyDescent="0.25">
      <c r="A7499" s="30">
        <v>2011</v>
      </c>
      <c r="B7499" s="3" t="s">
        <v>251</v>
      </c>
      <c r="C7499" s="3" t="s">
        <v>252</v>
      </c>
      <c r="D7499" s="3" t="s">
        <v>252</v>
      </c>
      <c r="E7499" s="3">
        <v>71</v>
      </c>
      <c r="F7499" s="3">
        <v>71</v>
      </c>
      <c r="G7499" s="3">
        <v>71</v>
      </c>
      <c r="H7499" s="3">
        <v>965912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 t="str">
        <f>B7499&amp;" | "&amp;C7499&amp;" | "&amp;D7499</f>
        <v>documentazione_universitaria / lezioni | CONSUNTIVO | CONSUNTIVO</v>
      </c>
      <c r="Q7499" s="3" t="str">
        <f>VLOOKUP(P7499,'Classificazione UD'!A:B,2,FALSE)</f>
        <v>Università</v>
      </c>
    </row>
    <row r="7500" spans="1:17" ht="15" customHeight="1" x14ac:dyDescent="0.25">
      <c r="A7500" s="30">
        <v>2012</v>
      </c>
      <c r="B7500" s="3" t="s">
        <v>251</v>
      </c>
      <c r="C7500" s="3" t="s">
        <v>252</v>
      </c>
      <c r="D7500" s="3" t="s">
        <v>252</v>
      </c>
      <c r="E7500" s="3">
        <v>60</v>
      </c>
      <c r="F7500" s="3">
        <v>60</v>
      </c>
      <c r="G7500" s="3">
        <v>60</v>
      </c>
      <c r="H7500" s="3">
        <v>745997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 t="str">
        <f>B7500&amp;" | "&amp;C7500&amp;" | "&amp;D7500</f>
        <v>documentazione_universitaria / lezioni | CONSUNTIVO | CONSUNTIVO</v>
      </c>
      <c r="Q7500" s="3" t="str">
        <f>VLOOKUP(P7500,'Classificazione UD'!A:B,2,FALSE)</f>
        <v>Università</v>
      </c>
    </row>
    <row r="7501" spans="1:17" ht="15" customHeight="1" x14ac:dyDescent="0.25">
      <c r="A7501" s="30">
        <v>2013</v>
      </c>
      <c r="B7501" s="3" t="s">
        <v>251</v>
      </c>
      <c r="C7501" s="3" t="s">
        <v>252</v>
      </c>
      <c r="D7501" s="3" t="s">
        <v>252</v>
      </c>
      <c r="E7501" s="3">
        <v>84</v>
      </c>
      <c r="F7501" s="3">
        <v>84</v>
      </c>
      <c r="G7501" s="3">
        <v>84</v>
      </c>
      <c r="H7501" s="3">
        <v>1064089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 t="str">
        <f>B7501&amp;" | "&amp;C7501&amp;" | "&amp;D7501</f>
        <v>documentazione_universitaria / lezioni | CONSUNTIVO | CONSUNTIVO</v>
      </c>
      <c r="Q7501" s="3" t="str">
        <f>VLOOKUP(P7501,'Classificazione UD'!A:B,2,FALSE)</f>
        <v>Università</v>
      </c>
    </row>
    <row r="7502" spans="1:17" ht="15" customHeight="1" x14ac:dyDescent="0.25">
      <c r="A7502" s="30">
        <v>2007</v>
      </c>
      <c r="B7502" s="3" t="s">
        <v>251</v>
      </c>
      <c r="C7502" s="3" t="s">
        <v>252</v>
      </c>
      <c r="D7502" s="3" t="s">
        <v>252</v>
      </c>
      <c r="E7502" s="3">
        <v>218</v>
      </c>
      <c r="F7502" s="3">
        <v>218</v>
      </c>
      <c r="G7502" s="3">
        <v>218</v>
      </c>
      <c r="H7502" s="3">
        <v>1753690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 t="str">
        <f>B7502&amp;" | "&amp;C7502&amp;" | "&amp;D7502</f>
        <v>documentazione_universitaria / lezioni | CONSUNTIVO | CONSUNTIVO</v>
      </c>
      <c r="Q7502" s="3" t="str">
        <f>VLOOKUP(P7502,'Classificazione UD'!A:B,2,FALSE)</f>
        <v>Università</v>
      </c>
    </row>
    <row r="7503" spans="1:17" ht="15" customHeight="1" x14ac:dyDescent="0.25">
      <c r="A7503" s="30">
        <v>2008</v>
      </c>
      <c r="B7503" s="3" t="s">
        <v>251</v>
      </c>
      <c r="C7503" s="3" t="s">
        <v>252</v>
      </c>
      <c r="D7503" s="3" t="s">
        <v>252</v>
      </c>
      <c r="E7503" s="3">
        <v>230</v>
      </c>
      <c r="F7503" s="3">
        <v>230</v>
      </c>
      <c r="G7503" s="3">
        <v>230</v>
      </c>
      <c r="H7503" s="3">
        <v>1833674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 t="str">
        <f>B7503&amp;" | "&amp;C7503&amp;" | "&amp;D7503</f>
        <v>documentazione_universitaria / lezioni | CONSUNTIVO | CONSUNTIVO</v>
      </c>
      <c r="Q7503" s="3" t="str">
        <f>VLOOKUP(P7503,'Classificazione UD'!A:B,2,FALSE)</f>
        <v>Università</v>
      </c>
    </row>
    <row r="7504" spans="1:17" ht="15" customHeight="1" x14ac:dyDescent="0.25">
      <c r="A7504" s="30">
        <v>2009</v>
      </c>
      <c r="B7504" s="3" t="s">
        <v>251</v>
      </c>
      <c r="C7504" s="3" t="s">
        <v>252</v>
      </c>
      <c r="D7504" s="3" t="s">
        <v>252</v>
      </c>
      <c r="E7504" s="3">
        <v>215</v>
      </c>
      <c r="F7504" s="3">
        <v>215</v>
      </c>
      <c r="G7504" s="3">
        <v>215</v>
      </c>
      <c r="H7504" s="3">
        <v>1692877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 t="str">
        <f>B7504&amp;" | "&amp;C7504&amp;" | "&amp;D7504</f>
        <v>documentazione_universitaria / lezioni | CONSUNTIVO | CONSUNTIVO</v>
      </c>
      <c r="Q7504" s="3" t="str">
        <f>VLOOKUP(P7504,'Classificazione UD'!A:B,2,FALSE)</f>
        <v>Università</v>
      </c>
    </row>
    <row r="7505" spans="1:17" ht="15" customHeight="1" x14ac:dyDescent="0.25">
      <c r="A7505" s="30">
        <v>2010</v>
      </c>
      <c r="B7505" s="3" t="s">
        <v>251</v>
      </c>
      <c r="C7505" s="3" t="s">
        <v>252</v>
      </c>
      <c r="D7505" s="3" t="s">
        <v>252</v>
      </c>
      <c r="E7505" s="3">
        <v>191</v>
      </c>
      <c r="F7505" s="3">
        <v>191</v>
      </c>
      <c r="G7505" s="3">
        <v>191</v>
      </c>
      <c r="H7505" s="3">
        <v>2130241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 t="str">
        <f>B7505&amp;" | "&amp;C7505&amp;" | "&amp;D7505</f>
        <v>documentazione_universitaria / lezioni | CONSUNTIVO | CONSUNTIVO</v>
      </c>
      <c r="Q7505" s="3" t="str">
        <f>VLOOKUP(P7505,'Classificazione UD'!A:B,2,FALSE)</f>
        <v>Università</v>
      </c>
    </row>
    <row r="7506" spans="1:17" ht="15" customHeight="1" x14ac:dyDescent="0.25">
      <c r="A7506" s="30">
        <v>2011</v>
      </c>
      <c r="B7506" s="3" t="s">
        <v>251</v>
      </c>
      <c r="C7506" s="3" t="s">
        <v>252</v>
      </c>
      <c r="D7506" s="3" t="s">
        <v>252</v>
      </c>
      <c r="E7506" s="3">
        <v>259</v>
      </c>
      <c r="F7506" s="3">
        <v>259</v>
      </c>
      <c r="G7506" s="3">
        <v>259</v>
      </c>
      <c r="H7506" s="3">
        <v>3351983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 t="str">
        <f>B7506&amp;" | "&amp;C7506&amp;" | "&amp;D7506</f>
        <v>documentazione_universitaria / lezioni | CONSUNTIVO | CONSUNTIVO</v>
      </c>
      <c r="Q7506" s="3" t="str">
        <f>VLOOKUP(P7506,'Classificazione UD'!A:B,2,FALSE)</f>
        <v>Università</v>
      </c>
    </row>
    <row r="7507" spans="1:17" ht="15" customHeight="1" x14ac:dyDescent="0.25">
      <c r="A7507" s="30">
        <v>2012</v>
      </c>
      <c r="B7507" s="3" t="s">
        <v>251</v>
      </c>
      <c r="C7507" s="3" t="s">
        <v>252</v>
      </c>
      <c r="D7507" s="3" t="s">
        <v>252</v>
      </c>
      <c r="E7507" s="3">
        <v>158</v>
      </c>
      <c r="F7507" s="3">
        <v>158</v>
      </c>
      <c r="G7507" s="3">
        <v>158</v>
      </c>
      <c r="H7507" s="3">
        <v>1989202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 t="str">
        <f>B7507&amp;" | "&amp;C7507&amp;" | "&amp;D7507</f>
        <v>documentazione_universitaria / lezioni | CONSUNTIVO | CONSUNTIVO</v>
      </c>
      <c r="Q7507" s="3" t="str">
        <f>VLOOKUP(P7507,'Classificazione UD'!A:B,2,FALSE)</f>
        <v>Università</v>
      </c>
    </row>
    <row r="7508" spans="1:17" ht="15" customHeight="1" x14ac:dyDescent="0.25">
      <c r="A7508" s="30">
        <v>2013</v>
      </c>
      <c r="B7508" s="3" t="s">
        <v>251</v>
      </c>
      <c r="C7508" s="3" t="s">
        <v>252</v>
      </c>
      <c r="D7508" s="3" t="s">
        <v>252</v>
      </c>
      <c r="E7508" s="3">
        <v>224</v>
      </c>
      <c r="F7508" s="3">
        <v>224</v>
      </c>
      <c r="G7508" s="3">
        <v>224</v>
      </c>
      <c r="H7508" s="3">
        <v>2810045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 t="str">
        <f>B7508&amp;" | "&amp;C7508&amp;" | "&amp;D7508</f>
        <v>documentazione_universitaria / lezioni | CONSUNTIVO | CONSUNTIVO</v>
      </c>
      <c r="Q7508" s="3" t="str">
        <f>VLOOKUP(P7508,'Classificazione UD'!A:B,2,FALSE)</f>
        <v>Università</v>
      </c>
    </row>
    <row r="7509" spans="1:17" ht="15" customHeight="1" x14ac:dyDescent="0.25">
      <c r="A7509" s="30">
        <v>2005</v>
      </c>
      <c r="B7509" s="3" t="s">
        <v>251</v>
      </c>
      <c r="C7509" s="3" t="s">
        <v>252</v>
      </c>
      <c r="D7509" s="3" t="s">
        <v>252</v>
      </c>
      <c r="E7509" s="3">
        <v>1</v>
      </c>
      <c r="F7509" s="3">
        <v>1</v>
      </c>
      <c r="G7509" s="3">
        <v>1</v>
      </c>
      <c r="H7509" s="3">
        <v>7621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 t="str">
        <f>B7509&amp;" | "&amp;C7509&amp;" | "&amp;D7509</f>
        <v>documentazione_universitaria / lezioni | CONSUNTIVO | CONSUNTIVO</v>
      </c>
      <c r="Q7509" s="3" t="str">
        <f>VLOOKUP(P7509,'Classificazione UD'!A:B,2,FALSE)</f>
        <v>Università</v>
      </c>
    </row>
    <row r="7510" spans="1:17" ht="15" customHeight="1" x14ac:dyDescent="0.25">
      <c r="A7510" s="30">
        <v>2007</v>
      </c>
      <c r="B7510" s="3" t="s">
        <v>251</v>
      </c>
      <c r="C7510" s="3" t="s">
        <v>252</v>
      </c>
      <c r="D7510" s="3" t="s">
        <v>252</v>
      </c>
      <c r="E7510" s="3">
        <v>62</v>
      </c>
      <c r="F7510" s="3">
        <v>62</v>
      </c>
      <c r="G7510" s="3">
        <v>62</v>
      </c>
      <c r="H7510" s="3">
        <v>503329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 t="str">
        <f>B7510&amp;" | "&amp;C7510&amp;" | "&amp;D7510</f>
        <v>documentazione_universitaria / lezioni | CONSUNTIVO | CONSUNTIVO</v>
      </c>
      <c r="Q7510" s="3" t="str">
        <f>VLOOKUP(P7510,'Classificazione UD'!A:B,2,FALSE)</f>
        <v>Università</v>
      </c>
    </row>
    <row r="7511" spans="1:17" ht="15" customHeight="1" x14ac:dyDescent="0.25">
      <c r="A7511" s="30">
        <v>2008</v>
      </c>
      <c r="B7511" s="3" t="s">
        <v>251</v>
      </c>
      <c r="C7511" s="3" t="s">
        <v>252</v>
      </c>
      <c r="D7511" s="3" t="s">
        <v>252</v>
      </c>
      <c r="E7511" s="3">
        <v>58</v>
      </c>
      <c r="F7511" s="3">
        <v>58</v>
      </c>
      <c r="G7511" s="3">
        <v>58</v>
      </c>
      <c r="H7511" s="3">
        <v>470591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 t="str">
        <f>B7511&amp;" | "&amp;C7511&amp;" | "&amp;D7511</f>
        <v>documentazione_universitaria / lezioni | CONSUNTIVO | CONSUNTIVO</v>
      </c>
      <c r="Q7511" s="3" t="str">
        <f>VLOOKUP(P7511,'Classificazione UD'!A:B,2,FALSE)</f>
        <v>Università</v>
      </c>
    </row>
    <row r="7512" spans="1:17" ht="15" customHeight="1" x14ac:dyDescent="0.25">
      <c r="A7512" s="30">
        <v>2009</v>
      </c>
      <c r="B7512" s="3" t="s">
        <v>251</v>
      </c>
      <c r="C7512" s="3" t="s">
        <v>252</v>
      </c>
      <c r="D7512" s="3" t="s">
        <v>252</v>
      </c>
      <c r="E7512" s="3">
        <v>44</v>
      </c>
      <c r="F7512" s="3">
        <v>44</v>
      </c>
      <c r="G7512" s="3">
        <v>44</v>
      </c>
      <c r="H7512" s="3">
        <v>355624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 t="str">
        <f>B7512&amp;" | "&amp;C7512&amp;" | "&amp;D7512</f>
        <v>documentazione_universitaria / lezioni | CONSUNTIVO | CONSUNTIVO</v>
      </c>
      <c r="Q7512" s="3" t="str">
        <f>VLOOKUP(P7512,'Classificazione UD'!A:B,2,FALSE)</f>
        <v>Università</v>
      </c>
    </row>
    <row r="7513" spans="1:17" ht="15" customHeight="1" x14ac:dyDescent="0.25">
      <c r="A7513" s="30">
        <v>2010</v>
      </c>
      <c r="B7513" s="3" t="s">
        <v>251</v>
      </c>
      <c r="C7513" s="3" t="s">
        <v>252</v>
      </c>
      <c r="D7513" s="3" t="s">
        <v>252</v>
      </c>
      <c r="E7513" s="3">
        <v>156</v>
      </c>
      <c r="F7513" s="3">
        <v>156</v>
      </c>
      <c r="G7513" s="3">
        <v>156</v>
      </c>
      <c r="H7513" s="3">
        <v>1607875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 t="str">
        <f>B7513&amp;" | "&amp;C7513&amp;" | "&amp;D7513</f>
        <v>documentazione_universitaria / lezioni | CONSUNTIVO | CONSUNTIVO</v>
      </c>
      <c r="Q7513" s="3" t="str">
        <f>VLOOKUP(P7513,'Classificazione UD'!A:B,2,FALSE)</f>
        <v>Università</v>
      </c>
    </row>
    <row r="7514" spans="1:17" ht="15" customHeight="1" x14ac:dyDescent="0.25">
      <c r="A7514" s="30">
        <v>2011</v>
      </c>
      <c r="B7514" s="3" t="s">
        <v>251</v>
      </c>
      <c r="C7514" s="3" t="s">
        <v>252</v>
      </c>
      <c r="D7514" s="3" t="s">
        <v>252</v>
      </c>
      <c r="E7514" s="3">
        <v>237</v>
      </c>
      <c r="F7514" s="3">
        <v>237</v>
      </c>
      <c r="G7514" s="3">
        <v>237</v>
      </c>
      <c r="H7514" s="3">
        <v>2963902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 t="str">
        <f>B7514&amp;" | "&amp;C7514&amp;" | "&amp;D7514</f>
        <v>documentazione_universitaria / lezioni | CONSUNTIVO | CONSUNTIVO</v>
      </c>
      <c r="Q7514" s="3" t="str">
        <f>VLOOKUP(P7514,'Classificazione UD'!A:B,2,FALSE)</f>
        <v>Università</v>
      </c>
    </row>
    <row r="7515" spans="1:17" ht="15" customHeight="1" x14ac:dyDescent="0.25">
      <c r="A7515" s="30">
        <v>2012</v>
      </c>
      <c r="B7515" s="3" t="s">
        <v>251</v>
      </c>
      <c r="C7515" s="3" t="s">
        <v>252</v>
      </c>
      <c r="D7515" s="3" t="s">
        <v>252</v>
      </c>
      <c r="E7515" s="3">
        <v>95</v>
      </c>
      <c r="F7515" s="3">
        <v>95</v>
      </c>
      <c r="G7515" s="3">
        <v>95</v>
      </c>
      <c r="H7515" s="3">
        <v>1191464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 t="str">
        <f>B7515&amp;" | "&amp;C7515&amp;" | "&amp;D7515</f>
        <v>documentazione_universitaria / lezioni | CONSUNTIVO | CONSUNTIVO</v>
      </c>
      <c r="Q7515" s="3" t="str">
        <f>VLOOKUP(P7515,'Classificazione UD'!A:B,2,FALSE)</f>
        <v>Università</v>
      </c>
    </row>
    <row r="7516" spans="1:17" ht="15" customHeight="1" x14ac:dyDescent="0.25">
      <c r="A7516" s="30">
        <v>2013</v>
      </c>
      <c r="B7516" s="3" t="s">
        <v>251</v>
      </c>
      <c r="C7516" s="3" t="s">
        <v>252</v>
      </c>
      <c r="D7516" s="3" t="s">
        <v>252</v>
      </c>
      <c r="E7516" s="3">
        <v>243</v>
      </c>
      <c r="F7516" s="3">
        <v>243</v>
      </c>
      <c r="G7516" s="3">
        <v>243</v>
      </c>
      <c r="H7516" s="3">
        <v>3057014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 t="str">
        <f>B7516&amp;" | "&amp;C7516&amp;" | "&amp;D7516</f>
        <v>documentazione_universitaria / lezioni | CONSUNTIVO | CONSUNTIVO</v>
      </c>
      <c r="Q7516" s="3" t="str">
        <f>VLOOKUP(P7516,'Classificazione UD'!A:B,2,FALSE)</f>
        <v>Università</v>
      </c>
    </row>
    <row r="7517" spans="1:17" ht="15" customHeight="1" x14ac:dyDescent="0.25">
      <c r="A7517" s="30">
        <v>2006</v>
      </c>
      <c r="B7517" s="3" t="s">
        <v>251</v>
      </c>
      <c r="C7517" s="3" t="s">
        <v>252</v>
      </c>
      <c r="D7517" s="3" t="s">
        <v>252</v>
      </c>
      <c r="E7517" s="3">
        <v>95</v>
      </c>
      <c r="F7517" s="3">
        <v>95</v>
      </c>
      <c r="G7517" s="3">
        <v>95</v>
      </c>
      <c r="H7517" s="3">
        <v>756067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 t="str">
        <f>B7517&amp;" | "&amp;C7517&amp;" | "&amp;D7517</f>
        <v>documentazione_universitaria / lezioni | CONSUNTIVO | CONSUNTIVO</v>
      </c>
      <c r="Q7517" s="3" t="str">
        <f>VLOOKUP(P7517,'Classificazione UD'!A:B,2,FALSE)</f>
        <v>Università</v>
      </c>
    </row>
    <row r="7518" spans="1:17" ht="15" customHeight="1" x14ac:dyDescent="0.25">
      <c r="A7518" s="30">
        <v>2007</v>
      </c>
      <c r="B7518" s="3" t="s">
        <v>251</v>
      </c>
      <c r="C7518" s="3" t="s">
        <v>252</v>
      </c>
      <c r="D7518" s="3" t="s">
        <v>252</v>
      </c>
      <c r="E7518" s="3">
        <v>85</v>
      </c>
      <c r="F7518" s="3">
        <v>85</v>
      </c>
      <c r="G7518" s="3">
        <v>85</v>
      </c>
      <c r="H7518" s="3">
        <v>667652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 t="str">
        <f>B7518&amp;" | "&amp;C7518&amp;" | "&amp;D7518</f>
        <v>documentazione_universitaria / lezioni | CONSUNTIVO | CONSUNTIVO</v>
      </c>
      <c r="Q7518" s="3" t="str">
        <f>VLOOKUP(P7518,'Classificazione UD'!A:B,2,FALSE)</f>
        <v>Università</v>
      </c>
    </row>
    <row r="7519" spans="1:17" ht="15" customHeight="1" x14ac:dyDescent="0.25">
      <c r="A7519" s="30">
        <v>2008</v>
      </c>
      <c r="B7519" s="3" t="s">
        <v>251</v>
      </c>
      <c r="C7519" s="3" t="s">
        <v>252</v>
      </c>
      <c r="D7519" s="3" t="s">
        <v>252</v>
      </c>
      <c r="E7519" s="3">
        <v>88</v>
      </c>
      <c r="F7519" s="3">
        <v>88</v>
      </c>
      <c r="G7519" s="3">
        <v>88</v>
      </c>
      <c r="H7519" s="3">
        <v>690175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 t="str">
        <f>B7519&amp;" | "&amp;C7519&amp;" | "&amp;D7519</f>
        <v>documentazione_universitaria / lezioni | CONSUNTIVO | CONSUNTIVO</v>
      </c>
      <c r="Q7519" s="3" t="str">
        <f>VLOOKUP(P7519,'Classificazione UD'!A:B,2,FALSE)</f>
        <v>Università</v>
      </c>
    </row>
    <row r="7520" spans="1:17" ht="15" customHeight="1" x14ac:dyDescent="0.25">
      <c r="A7520" s="30">
        <v>2009</v>
      </c>
      <c r="B7520" s="3" t="s">
        <v>251</v>
      </c>
      <c r="C7520" s="3" t="s">
        <v>252</v>
      </c>
      <c r="D7520" s="3" t="s">
        <v>252</v>
      </c>
      <c r="E7520" s="3">
        <v>85</v>
      </c>
      <c r="F7520" s="3">
        <v>85</v>
      </c>
      <c r="G7520" s="3">
        <v>85</v>
      </c>
      <c r="H7520" s="3">
        <v>662268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 t="str">
        <f>B7520&amp;" | "&amp;C7520&amp;" | "&amp;D7520</f>
        <v>documentazione_universitaria / lezioni | CONSUNTIVO | CONSUNTIVO</v>
      </c>
      <c r="Q7520" s="3" t="str">
        <f>VLOOKUP(P7520,'Classificazione UD'!A:B,2,FALSE)</f>
        <v>Università</v>
      </c>
    </row>
    <row r="7521" spans="1:17" ht="15" customHeight="1" x14ac:dyDescent="0.25">
      <c r="A7521" s="30">
        <v>2010</v>
      </c>
      <c r="B7521" s="3" t="s">
        <v>251</v>
      </c>
      <c r="C7521" s="3" t="s">
        <v>252</v>
      </c>
      <c r="D7521" s="3" t="s">
        <v>252</v>
      </c>
      <c r="E7521" s="3">
        <v>116</v>
      </c>
      <c r="F7521" s="3">
        <v>116</v>
      </c>
      <c r="G7521" s="3">
        <v>116</v>
      </c>
      <c r="H7521" s="3">
        <v>1238097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 t="str">
        <f>B7521&amp;" | "&amp;C7521&amp;" | "&amp;D7521</f>
        <v>documentazione_universitaria / lezioni | CONSUNTIVO | CONSUNTIVO</v>
      </c>
      <c r="Q7521" s="3" t="str">
        <f>VLOOKUP(P7521,'Classificazione UD'!A:B,2,FALSE)</f>
        <v>Università</v>
      </c>
    </row>
    <row r="7522" spans="1:17" ht="15" customHeight="1" x14ac:dyDescent="0.25">
      <c r="A7522" s="30">
        <v>2011</v>
      </c>
      <c r="B7522" s="3" t="s">
        <v>251</v>
      </c>
      <c r="C7522" s="3" t="s">
        <v>252</v>
      </c>
      <c r="D7522" s="3" t="s">
        <v>252</v>
      </c>
      <c r="E7522" s="3">
        <v>130</v>
      </c>
      <c r="F7522" s="3">
        <v>130</v>
      </c>
      <c r="G7522" s="3">
        <v>130</v>
      </c>
      <c r="H7522" s="3">
        <v>1784302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 t="str">
        <f>B7522&amp;" | "&amp;C7522&amp;" | "&amp;D7522</f>
        <v>documentazione_universitaria / lezioni | CONSUNTIVO | CONSUNTIVO</v>
      </c>
      <c r="Q7522" s="3" t="str">
        <f>VLOOKUP(P7522,'Classificazione UD'!A:B,2,FALSE)</f>
        <v>Università</v>
      </c>
    </row>
    <row r="7523" spans="1:17" ht="15" customHeight="1" x14ac:dyDescent="0.25">
      <c r="A7523" s="30">
        <v>2012</v>
      </c>
      <c r="B7523" s="3" t="s">
        <v>251</v>
      </c>
      <c r="C7523" s="3" t="s">
        <v>252</v>
      </c>
      <c r="D7523" s="3" t="s">
        <v>252</v>
      </c>
      <c r="E7523" s="3">
        <v>56</v>
      </c>
      <c r="F7523" s="3">
        <v>56</v>
      </c>
      <c r="G7523" s="3">
        <v>56</v>
      </c>
      <c r="H7523" s="3">
        <v>702053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 t="str">
        <f>B7523&amp;" | "&amp;C7523&amp;" | "&amp;D7523</f>
        <v>documentazione_universitaria / lezioni | CONSUNTIVO | CONSUNTIVO</v>
      </c>
      <c r="Q7523" s="3" t="str">
        <f>VLOOKUP(P7523,'Classificazione UD'!A:B,2,FALSE)</f>
        <v>Università</v>
      </c>
    </row>
    <row r="7524" spans="1:17" ht="15" customHeight="1" x14ac:dyDescent="0.25">
      <c r="A7524" s="30">
        <v>2013</v>
      </c>
      <c r="B7524" s="3" t="s">
        <v>251</v>
      </c>
      <c r="C7524" s="3" t="s">
        <v>252</v>
      </c>
      <c r="D7524" s="3" t="s">
        <v>252</v>
      </c>
      <c r="E7524" s="3">
        <v>112</v>
      </c>
      <c r="F7524" s="3">
        <v>112</v>
      </c>
      <c r="G7524" s="3">
        <v>112</v>
      </c>
      <c r="H7524" s="3">
        <v>1420612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 t="str">
        <f>B7524&amp;" | "&amp;C7524&amp;" | "&amp;D7524</f>
        <v>documentazione_universitaria / lezioni | CONSUNTIVO | CONSUNTIVO</v>
      </c>
      <c r="Q7524" s="3" t="str">
        <f>VLOOKUP(P7524,'Classificazione UD'!A:B,2,FALSE)</f>
        <v>Università</v>
      </c>
    </row>
    <row r="7525" spans="1:17" ht="15" customHeight="1" x14ac:dyDescent="0.25">
      <c r="A7525" s="30">
        <v>2005</v>
      </c>
      <c r="B7525" s="3" t="s">
        <v>251</v>
      </c>
      <c r="C7525" s="3" t="s">
        <v>252</v>
      </c>
      <c r="D7525" s="3" t="s">
        <v>252</v>
      </c>
      <c r="E7525" s="3">
        <v>84</v>
      </c>
      <c r="F7525" s="3">
        <v>84</v>
      </c>
      <c r="G7525" s="3">
        <v>84</v>
      </c>
      <c r="H7525" s="3">
        <v>661621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 t="str">
        <f>B7525&amp;" | "&amp;C7525&amp;" | "&amp;D7525</f>
        <v>documentazione_universitaria / lezioni | CONSUNTIVO | CONSUNTIVO</v>
      </c>
      <c r="Q7525" s="3" t="str">
        <f>VLOOKUP(P7525,'Classificazione UD'!A:B,2,FALSE)</f>
        <v>Università</v>
      </c>
    </row>
    <row r="7526" spans="1:17" ht="15" customHeight="1" x14ac:dyDescent="0.25">
      <c r="A7526" s="30">
        <v>2006</v>
      </c>
      <c r="B7526" s="3" t="s">
        <v>251</v>
      </c>
      <c r="C7526" s="3" t="s">
        <v>252</v>
      </c>
      <c r="D7526" s="3" t="s">
        <v>252</v>
      </c>
      <c r="E7526" s="3">
        <v>249</v>
      </c>
      <c r="F7526" s="3">
        <v>249</v>
      </c>
      <c r="G7526" s="3">
        <v>249</v>
      </c>
      <c r="H7526" s="3">
        <v>2012510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 t="str">
        <f>B7526&amp;" | "&amp;C7526&amp;" | "&amp;D7526</f>
        <v>documentazione_universitaria / lezioni | CONSUNTIVO | CONSUNTIVO</v>
      </c>
      <c r="Q7526" s="3" t="str">
        <f>VLOOKUP(P7526,'Classificazione UD'!A:B,2,FALSE)</f>
        <v>Università</v>
      </c>
    </row>
    <row r="7527" spans="1:17" ht="15" customHeight="1" x14ac:dyDescent="0.25">
      <c r="A7527" s="30">
        <v>2007</v>
      </c>
      <c r="B7527" s="3" t="s">
        <v>251</v>
      </c>
      <c r="C7527" s="3" t="s">
        <v>252</v>
      </c>
      <c r="D7527" s="3" t="s">
        <v>252</v>
      </c>
      <c r="E7527" s="3">
        <v>275</v>
      </c>
      <c r="F7527" s="3">
        <v>275</v>
      </c>
      <c r="G7527" s="3">
        <v>275</v>
      </c>
      <c r="H7527" s="3">
        <v>2237921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 t="str">
        <f>B7527&amp;" | "&amp;C7527&amp;" | "&amp;D7527</f>
        <v>documentazione_universitaria / lezioni | CONSUNTIVO | CONSUNTIVO</v>
      </c>
      <c r="Q7527" s="3" t="str">
        <f>VLOOKUP(P7527,'Classificazione UD'!A:B,2,FALSE)</f>
        <v>Università</v>
      </c>
    </row>
    <row r="7528" spans="1:17" ht="15" customHeight="1" x14ac:dyDescent="0.25">
      <c r="A7528" s="30">
        <v>2008</v>
      </c>
      <c r="B7528" s="3" t="s">
        <v>251</v>
      </c>
      <c r="C7528" s="3" t="s">
        <v>252</v>
      </c>
      <c r="D7528" s="3" t="s">
        <v>252</v>
      </c>
      <c r="E7528" s="3">
        <v>207</v>
      </c>
      <c r="F7528" s="3">
        <v>207</v>
      </c>
      <c r="G7528" s="3">
        <v>207</v>
      </c>
      <c r="H7528" s="3">
        <v>1680190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 t="str">
        <f>B7528&amp;" | "&amp;C7528&amp;" | "&amp;D7528</f>
        <v>documentazione_universitaria / lezioni | CONSUNTIVO | CONSUNTIVO</v>
      </c>
      <c r="Q7528" s="3" t="str">
        <f>VLOOKUP(P7528,'Classificazione UD'!A:B,2,FALSE)</f>
        <v>Università</v>
      </c>
    </row>
    <row r="7529" spans="1:17" ht="15" customHeight="1" x14ac:dyDescent="0.25">
      <c r="A7529" s="30">
        <v>2009</v>
      </c>
      <c r="B7529" s="3" t="s">
        <v>251</v>
      </c>
      <c r="C7529" s="3" t="s">
        <v>252</v>
      </c>
      <c r="D7529" s="3" t="s">
        <v>252</v>
      </c>
      <c r="E7529" s="3">
        <v>156</v>
      </c>
      <c r="F7529" s="3">
        <v>156</v>
      </c>
      <c r="G7529" s="3">
        <v>156</v>
      </c>
      <c r="H7529" s="3">
        <v>1255567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 t="str">
        <f>B7529&amp;" | "&amp;C7529&amp;" | "&amp;D7529</f>
        <v>documentazione_universitaria / lezioni | CONSUNTIVO | CONSUNTIVO</v>
      </c>
      <c r="Q7529" s="3" t="str">
        <f>VLOOKUP(P7529,'Classificazione UD'!A:B,2,FALSE)</f>
        <v>Università</v>
      </c>
    </row>
    <row r="7530" spans="1:17" ht="15" customHeight="1" x14ac:dyDescent="0.25">
      <c r="A7530" s="30">
        <v>2010</v>
      </c>
      <c r="B7530" s="3" t="s">
        <v>251</v>
      </c>
      <c r="C7530" s="3" t="s">
        <v>252</v>
      </c>
      <c r="D7530" s="3" t="s">
        <v>252</v>
      </c>
      <c r="E7530" s="3">
        <v>303</v>
      </c>
      <c r="F7530" s="3">
        <v>303</v>
      </c>
      <c r="G7530" s="3">
        <v>303</v>
      </c>
      <c r="H7530" s="3">
        <v>3440805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 t="str">
        <f>B7530&amp;" | "&amp;C7530&amp;" | "&amp;D7530</f>
        <v>documentazione_universitaria / lezioni | CONSUNTIVO | CONSUNTIVO</v>
      </c>
      <c r="Q7530" s="3" t="str">
        <f>VLOOKUP(P7530,'Classificazione UD'!A:B,2,FALSE)</f>
        <v>Università</v>
      </c>
    </row>
    <row r="7531" spans="1:17" ht="15" customHeight="1" x14ac:dyDescent="0.25">
      <c r="A7531" s="30">
        <v>2011</v>
      </c>
      <c r="B7531" s="3" t="s">
        <v>251</v>
      </c>
      <c r="C7531" s="3" t="s">
        <v>252</v>
      </c>
      <c r="D7531" s="3" t="s">
        <v>252</v>
      </c>
      <c r="E7531" s="3">
        <v>355</v>
      </c>
      <c r="F7531" s="3">
        <v>355</v>
      </c>
      <c r="G7531" s="3">
        <v>355</v>
      </c>
      <c r="H7531" s="3">
        <v>4720355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 t="str">
        <f>B7531&amp;" | "&amp;C7531&amp;" | "&amp;D7531</f>
        <v>documentazione_universitaria / lezioni | CONSUNTIVO | CONSUNTIVO</v>
      </c>
      <c r="Q7531" s="3" t="str">
        <f>VLOOKUP(P7531,'Classificazione UD'!A:B,2,FALSE)</f>
        <v>Università</v>
      </c>
    </row>
    <row r="7532" spans="1:17" ht="15" customHeight="1" x14ac:dyDescent="0.25">
      <c r="A7532" s="30">
        <v>2012</v>
      </c>
      <c r="B7532" s="3" t="s">
        <v>251</v>
      </c>
      <c r="C7532" s="3" t="s">
        <v>252</v>
      </c>
      <c r="D7532" s="3" t="s">
        <v>252</v>
      </c>
      <c r="E7532" s="3">
        <v>165</v>
      </c>
      <c r="F7532" s="3">
        <v>165</v>
      </c>
      <c r="G7532" s="3">
        <v>165</v>
      </c>
      <c r="H7532" s="3">
        <v>2091342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 t="str">
        <f>B7532&amp;" | "&amp;C7532&amp;" | "&amp;D7532</f>
        <v>documentazione_universitaria / lezioni | CONSUNTIVO | CONSUNTIVO</v>
      </c>
      <c r="Q7532" s="3" t="str">
        <f>VLOOKUP(P7532,'Classificazione UD'!A:B,2,FALSE)</f>
        <v>Università</v>
      </c>
    </row>
    <row r="7533" spans="1:17" ht="15" customHeight="1" x14ac:dyDescent="0.25">
      <c r="A7533" s="30">
        <v>2013</v>
      </c>
      <c r="B7533" s="3" t="s">
        <v>251</v>
      </c>
      <c r="C7533" s="3" t="s">
        <v>252</v>
      </c>
      <c r="D7533" s="3" t="s">
        <v>252</v>
      </c>
      <c r="E7533" s="3">
        <v>248</v>
      </c>
      <c r="F7533" s="3">
        <v>248</v>
      </c>
      <c r="G7533" s="3">
        <v>248</v>
      </c>
      <c r="H7533" s="3">
        <v>3190485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 t="str">
        <f>B7533&amp;" | "&amp;C7533&amp;" | "&amp;D7533</f>
        <v>documentazione_universitaria / lezioni | CONSUNTIVO | CONSUNTIVO</v>
      </c>
      <c r="Q7533" s="3" t="str">
        <f>VLOOKUP(P7533,'Classificazione UD'!A:B,2,FALSE)</f>
        <v>Università</v>
      </c>
    </row>
    <row r="7534" spans="1:17" ht="15" customHeight="1" x14ac:dyDescent="0.25">
      <c r="A7534" s="30">
        <v>2004</v>
      </c>
      <c r="B7534" s="3" t="s">
        <v>251</v>
      </c>
      <c r="C7534" s="3" t="s">
        <v>252</v>
      </c>
      <c r="D7534" s="3" t="s">
        <v>252</v>
      </c>
      <c r="E7534" s="3">
        <v>2</v>
      </c>
      <c r="F7534" s="3">
        <v>2</v>
      </c>
      <c r="G7534" s="3">
        <v>2</v>
      </c>
      <c r="H7534" s="3">
        <v>16104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 t="str">
        <f>B7534&amp;" | "&amp;C7534&amp;" | "&amp;D7534</f>
        <v>documentazione_universitaria / lezioni | CONSUNTIVO | CONSUNTIVO</v>
      </c>
      <c r="Q7534" s="3" t="str">
        <f>VLOOKUP(P7534,'Classificazione UD'!A:B,2,FALSE)</f>
        <v>Università</v>
      </c>
    </row>
    <row r="7535" spans="1:17" ht="15" customHeight="1" x14ac:dyDescent="0.25">
      <c r="A7535" s="30">
        <v>2005</v>
      </c>
      <c r="B7535" s="3" t="s">
        <v>251</v>
      </c>
      <c r="C7535" s="3" t="s">
        <v>252</v>
      </c>
      <c r="D7535" s="3" t="s">
        <v>252</v>
      </c>
      <c r="E7535" s="3">
        <v>44</v>
      </c>
      <c r="F7535" s="3">
        <v>44</v>
      </c>
      <c r="G7535" s="3">
        <v>44</v>
      </c>
      <c r="H7535" s="3">
        <v>349653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 t="str">
        <f>B7535&amp;" | "&amp;C7535&amp;" | "&amp;D7535</f>
        <v>documentazione_universitaria / lezioni | CONSUNTIVO | CONSUNTIVO</v>
      </c>
      <c r="Q7535" s="3" t="str">
        <f>VLOOKUP(P7535,'Classificazione UD'!A:B,2,FALSE)</f>
        <v>Università</v>
      </c>
    </row>
    <row r="7536" spans="1:17" ht="15" customHeight="1" x14ac:dyDescent="0.25">
      <c r="A7536" s="30">
        <v>2006</v>
      </c>
      <c r="B7536" s="3" t="s">
        <v>251</v>
      </c>
      <c r="C7536" s="3" t="s">
        <v>252</v>
      </c>
      <c r="D7536" s="3" t="s">
        <v>252</v>
      </c>
      <c r="E7536" s="3">
        <v>88</v>
      </c>
      <c r="F7536" s="3">
        <v>88</v>
      </c>
      <c r="G7536" s="3">
        <v>88</v>
      </c>
      <c r="H7536" s="3">
        <v>702313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 t="str">
        <f>B7536&amp;" | "&amp;C7536&amp;" | "&amp;D7536</f>
        <v>documentazione_universitaria / lezioni | CONSUNTIVO | CONSUNTIVO</v>
      </c>
      <c r="Q7536" s="3" t="str">
        <f>VLOOKUP(P7536,'Classificazione UD'!A:B,2,FALSE)</f>
        <v>Università</v>
      </c>
    </row>
    <row r="7537" spans="1:17" ht="15" customHeight="1" x14ac:dyDescent="0.25">
      <c r="A7537" s="30">
        <v>2007</v>
      </c>
      <c r="B7537" s="3" t="s">
        <v>251</v>
      </c>
      <c r="C7537" s="3" t="s">
        <v>252</v>
      </c>
      <c r="D7537" s="3" t="s">
        <v>252</v>
      </c>
      <c r="E7537" s="3">
        <v>89</v>
      </c>
      <c r="F7537" s="3">
        <v>89</v>
      </c>
      <c r="G7537" s="3">
        <v>89</v>
      </c>
      <c r="H7537" s="3">
        <v>720933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 t="str">
        <f>B7537&amp;" | "&amp;C7537&amp;" | "&amp;D7537</f>
        <v>documentazione_universitaria / lezioni | CONSUNTIVO | CONSUNTIVO</v>
      </c>
      <c r="Q7537" s="3" t="str">
        <f>VLOOKUP(P7537,'Classificazione UD'!A:B,2,FALSE)</f>
        <v>Università</v>
      </c>
    </row>
    <row r="7538" spans="1:17" ht="15" customHeight="1" x14ac:dyDescent="0.25">
      <c r="A7538" s="30">
        <v>2008</v>
      </c>
      <c r="B7538" s="3" t="s">
        <v>251</v>
      </c>
      <c r="C7538" s="3" t="s">
        <v>252</v>
      </c>
      <c r="D7538" s="3" t="s">
        <v>252</v>
      </c>
      <c r="E7538" s="3">
        <v>91</v>
      </c>
      <c r="F7538" s="3">
        <v>91</v>
      </c>
      <c r="G7538" s="3">
        <v>91</v>
      </c>
      <c r="H7538" s="3">
        <v>734105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 t="str">
        <f>B7538&amp;" | "&amp;C7538&amp;" | "&amp;D7538</f>
        <v>documentazione_universitaria / lezioni | CONSUNTIVO | CONSUNTIVO</v>
      </c>
      <c r="Q7538" s="3" t="str">
        <f>VLOOKUP(P7538,'Classificazione UD'!A:B,2,FALSE)</f>
        <v>Università</v>
      </c>
    </row>
    <row r="7539" spans="1:17" ht="15" customHeight="1" x14ac:dyDescent="0.25">
      <c r="A7539" s="30">
        <v>2009</v>
      </c>
      <c r="B7539" s="3" t="s">
        <v>251</v>
      </c>
      <c r="C7539" s="3" t="s">
        <v>252</v>
      </c>
      <c r="D7539" s="3" t="s">
        <v>252</v>
      </c>
      <c r="E7539" s="3">
        <v>90</v>
      </c>
      <c r="F7539" s="3">
        <v>90</v>
      </c>
      <c r="G7539" s="3">
        <v>90</v>
      </c>
      <c r="H7539" s="3">
        <v>721181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 t="str">
        <f>B7539&amp;" | "&amp;C7539&amp;" | "&amp;D7539</f>
        <v>documentazione_universitaria / lezioni | CONSUNTIVO | CONSUNTIVO</v>
      </c>
      <c r="Q7539" s="3" t="str">
        <f>VLOOKUP(P7539,'Classificazione UD'!A:B,2,FALSE)</f>
        <v>Università</v>
      </c>
    </row>
    <row r="7540" spans="1:17" ht="15" customHeight="1" x14ac:dyDescent="0.25">
      <c r="A7540" s="30">
        <v>2010</v>
      </c>
      <c r="B7540" s="3" t="s">
        <v>251</v>
      </c>
      <c r="C7540" s="3" t="s">
        <v>252</v>
      </c>
      <c r="D7540" s="3" t="s">
        <v>252</v>
      </c>
      <c r="E7540" s="3">
        <v>104</v>
      </c>
      <c r="F7540" s="3">
        <v>104</v>
      </c>
      <c r="G7540" s="3">
        <v>104</v>
      </c>
      <c r="H7540" s="3">
        <v>1189292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 t="str">
        <f>B7540&amp;" | "&amp;C7540&amp;" | "&amp;D7540</f>
        <v>documentazione_universitaria / lezioni | CONSUNTIVO | CONSUNTIVO</v>
      </c>
      <c r="Q7540" s="3" t="str">
        <f>VLOOKUP(P7540,'Classificazione UD'!A:B,2,FALSE)</f>
        <v>Università</v>
      </c>
    </row>
    <row r="7541" spans="1:17" ht="15" customHeight="1" x14ac:dyDescent="0.25">
      <c r="A7541" s="30">
        <v>2011</v>
      </c>
      <c r="B7541" s="3" t="s">
        <v>251</v>
      </c>
      <c r="C7541" s="3" t="s">
        <v>252</v>
      </c>
      <c r="D7541" s="3" t="s">
        <v>252</v>
      </c>
      <c r="E7541" s="3">
        <v>106</v>
      </c>
      <c r="F7541" s="3">
        <v>106</v>
      </c>
      <c r="G7541" s="3">
        <v>106</v>
      </c>
      <c r="H7541" s="3">
        <v>1353497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 t="str">
        <f>B7541&amp;" | "&amp;C7541&amp;" | "&amp;D7541</f>
        <v>documentazione_universitaria / lezioni | CONSUNTIVO | CONSUNTIVO</v>
      </c>
      <c r="Q7541" s="3" t="str">
        <f>VLOOKUP(P7541,'Classificazione UD'!A:B,2,FALSE)</f>
        <v>Università</v>
      </c>
    </row>
    <row r="7542" spans="1:17" ht="15" customHeight="1" x14ac:dyDescent="0.25">
      <c r="A7542" s="30">
        <v>2012</v>
      </c>
      <c r="B7542" s="3" t="s">
        <v>251</v>
      </c>
      <c r="C7542" s="3" t="s">
        <v>252</v>
      </c>
      <c r="D7542" s="3" t="s">
        <v>252</v>
      </c>
      <c r="E7542" s="3">
        <v>15</v>
      </c>
      <c r="F7542" s="3">
        <v>15</v>
      </c>
      <c r="G7542" s="3">
        <v>15</v>
      </c>
      <c r="H7542" s="3">
        <v>185872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 t="str">
        <f>B7542&amp;" | "&amp;C7542&amp;" | "&amp;D7542</f>
        <v>documentazione_universitaria / lezioni | CONSUNTIVO | CONSUNTIVO</v>
      </c>
      <c r="Q7542" s="3" t="str">
        <f>VLOOKUP(P7542,'Classificazione UD'!A:B,2,FALSE)</f>
        <v>Università</v>
      </c>
    </row>
    <row r="7543" spans="1:17" ht="15" customHeight="1" x14ac:dyDescent="0.25">
      <c r="A7543" s="30">
        <v>2013</v>
      </c>
      <c r="B7543" s="3" t="s">
        <v>251</v>
      </c>
      <c r="C7543" s="3" t="s">
        <v>252</v>
      </c>
      <c r="D7543" s="3" t="s">
        <v>252</v>
      </c>
      <c r="E7543" s="3">
        <v>84</v>
      </c>
      <c r="F7543" s="3">
        <v>84</v>
      </c>
      <c r="G7543" s="3">
        <v>84</v>
      </c>
      <c r="H7543" s="3">
        <v>1063957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 t="str">
        <f>B7543&amp;" | "&amp;C7543&amp;" | "&amp;D7543</f>
        <v>documentazione_universitaria / lezioni | CONSUNTIVO | CONSUNTIVO</v>
      </c>
      <c r="Q7543" s="3" t="str">
        <f>VLOOKUP(P7543,'Classificazione UD'!A:B,2,FALSE)</f>
        <v>Università</v>
      </c>
    </row>
    <row r="7544" spans="1:17" ht="15" customHeight="1" x14ac:dyDescent="0.25">
      <c r="A7544" s="30">
        <v>2004</v>
      </c>
      <c r="B7544" s="3" t="s">
        <v>251</v>
      </c>
      <c r="C7544" s="3" t="s">
        <v>252</v>
      </c>
      <c r="D7544" s="3" t="s">
        <v>252</v>
      </c>
      <c r="E7544" s="3">
        <v>4</v>
      </c>
      <c r="F7544" s="3">
        <v>4</v>
      </c>
      <c r="G7544" s="3">
        <v>4</v>
      </c>
      <c r="H7544" s="3">
        <v>31206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 t="str">
        <f>B7544&amp;" | "&amp;C7544&amp;" | "&amp;D7544</f>
        <v>documentazione_universitaria / lezioni | CONSUNTIVO | CONSUNTIVO</v>
      </c>
      <c r="Q7544" s="3" t="str">
        <f>VLOOKUP(P7544,'Classificazione UD'!A:B,2,FALSE)</f>
        <v>Università</v>
      </c>
    </row>
    <row r="7545" spans="1:17" ht="15" customHeight="1" x14ac:dyDescent="0.25">
      <c r="A7545" s="30">
        <v>2005</v>
      </c>
      <c r="B7545" s="3" t="s">
        <v>251</v>
      </c>
      <c r="C7545" s="3" t="s">
        <v>252</v>
      </c>
      <c r="D7545" s="3" t="s">
        <v>252</v>
      </c>
      <c r="E7545" s="3">
        <v>53</v>
      </c>
      <c r="F7545" s="3">
        <v>53</v>
      </c>
      <c r="G7545" s="3">
        <v>53</v>
      </c>
      <c r="H7545" s="3">
        <v>415800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 t="str">
        <f>B7545&amp;" | "&amp;C7545&amp;" | "&amp;D7545</f>
        <v>documentazione_universitaria / lezioni | CONSUNTIVO | CONSUNTIVO</v>
      </c>
      <c r="Q7545" s="3" t="str">
        <f>VLOOKUP(P7545,'Classificazione UD'!A:B,2,FALSE)</f>
        <v>Università</v>
      </c>
    </row>
    <row r="7546" spans="1:17" ht="15" customHeight="1" x14ac:dyDescent="0.25">
      <c r="A7546" s="30">
        <v>2006</v>
      </c>
      <c r="B7546" s="3" t="s">
        <v>251</v>
      </c>
      <c r="C7546" s="3" t="s">
        <v>252</v>
      </c>
      <c r="D7546" s="3" t="s">
        <v>252</v>
      </c>
      <c r="E7546" s="3">
        <v>72</v>
      </c>
      <c r="F7546" s="3">
        <v>72</v>
      </c>
      <c r="G7546" s="3">
        <v>72</v>
      </c>
      <c r="H7546" s="3">
        <v>568548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 t="str">
        <f>B7546&amp;" | "&amp;C7546&amp;" | "&amp;D7546</f>
        <v>documentazione_universitaria / lezioni | CONSUNTIVO | CONSUNTIVO</v>
      </c>
      <c r="Q7546" s="3" t="str">
        <f>VLOOKUP(P7546,'Classificazione UD'!A:B,2,FALSE)</f>
        <v>Università</v>
      </c>
    </row>
    <row r="7547" spans="1:17" ht="15" customHeight="1" x14ac:dyDescent="0.25">
      <c r="A7547" s="30">
        <v>2007</v>
      </c>
      <c r="B7547" s="3" t="s">
        <v>251</v>
      </c>
      <c r="C7547" s="3" t="s">
        <v>252</v>
      </c>
      <c r="D7547" s="3" t="s">
        <v>252</v>
      </c>
      <c r="E7547" s="3">
        <v>62</v>
      </c>
      <c r="F7547" s="3">
        <v>62</v>
      </c>
      <c r="G7547" s="3">
        <v>62</v>
      </c>
      <c r="H7547" s="3">
        <v>485172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 t="str">
        <f>B7547&amp;" | "&amp;C7547&amp;" | "&amp;D7547</f>
        <v>documentazione_universitaria / lezioni | CONSUNTIVO | CONSUNTIVO</v>
      </c>
      <c r="Q7547" s="3" t="str">
        <f>VLOOKUP(P7547,'Classificazione UD'!A:B,2,FALSE)</f>
        <v>Università</v>
      </c>
    </row>
    <row r="7548" spans="1:17" ht="15" customHeight="1" x14ac:dyDescent="0.25">
      <c r="A7548" s="30">
        <v>2008</v>
      </c>
      <c r="B7548" s="3" t="s">
        <v>251</v>
      </c>
      <c r="C7548" s="3" t="s">
        <v>252</v>
      </c>
      <c r="D7548" s="3" t="s">
        <v>252</v>
      </c>
      <c r="E7548" s="3">
        <v>50</v>
      </c>
      <c r="F7548" s="3">
        <v>50</v>
      </c>
      <c r="G7548" s="3">
        <v>50</v>
      </c>
      <c r="H7548" s="3">
        <v>390195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 t="str">
        <f>B7548&amp;" | "&amp;C7548&amp;" | "&amp;D7548</f>
        <v>documentazione_universitaria / lezioni | CONSUNTIVO | CONSUNTIVO</v>
      </c>
      <c r="Q7548" s="3" t="str">
        <f>VLOOKUP(P7548,'Classificazione UD'!A:B,2,FALSE)</f>
        <v>Università</v>
      </c>
    </row>
    <row r="7549" spans="1:17" ht="15" customHeight="1" x14ac:dyDescent="0.25">
      <c r="A7549" s="30">
        <v>2009</v>
      </c>
      <c r="B7549" s="3" t="s">
        <v>251</v>
      </c>
      <c r="C7549" s="3" t="s">
        <v>252</v>
      </c>
      <c r="D7549" s="3" t="s">
        <v>252</v>
      </c>
      <c r="E7549" s="3">
        <v>42</v>
      </c>
      <c r="F7549" s="3">
        <v>42</v>
      </c>
      <c r="G7549" s="3">
        <v>42</v>
      </c>
      <c r="H7549" s="3">
        <v>323098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 t="str">
        <f>B7549&amp;" | "&amp;C7549&amp;" | "&amp;D7549</f>
        <v>documentazione_universitaria / lezioni | CONSUNTIVO | CONSUNTIVO</v>
      </c>
      <c r="Q7549" s="3" t="str">
        <f>VLOOKUP(P7549,'Classificazione UD'!A:B,2,FALSE)</f>
        <v>Università</v>
      </c>
    </row>
    <row r="7550" spans="1:17" ht="15" customHeight="1" x14ac:dyDescent="0.25">
      <c r="A7550" s="30">
        <v>2010</v>
      </c>
      <c r="B7550" s="3" t="s">
        <v>251</v>
      </c>
      <c r="C7550" s="3" t="s">
        <v>252</v>
      </c>
      <c r="D7550" s="3" t="s">
        <v>252</v>
      </c>
      <c r="E7550" s="3">
        <v>70</v>
      </c>
      <c r="F7550" s="3">
        <v>70</v>
      </c>
      <c r="G7550" s="3">
        <v>70</v>
      </c>
      <c r="H7550" s="3">
        <v>786863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 t="str">
        <f>B7550&amp;" | "&amp;C7550&amp;" | "&amp;D7550</f>
        <v>documentazione_universitaria / lezioni | CONSUNTIVO | CONSUNTIVO</v>
      </c>
      <c r="Q7550" s="3" t="str">
        <f>VLOOKUP(P7550,'Classificazione UD'!A:B,2,FALSE)</f>
        <v>Università</v>
      </c>
    </row>
    <row r="7551" spans="1:17" ht="15" customHeight="1" x14ac:dyDescent="0.25">
      <c r="A7551" s="30">
        <v>2011</v>
      </c>
      <c r="B7551" s="3" t="s">
        <v>251</v>
      </c>
      <c r="C7551" s="3" t="s">
        <v>252</v>
      </c>
      <c r="D7551" s="3" t="s">
        <v>252</v>
      </c>
      <c r="E7551" s="3">
        <v>78</v>
      </c>
      <c r="F7551" s="3">
        <v>78</v>
      </c>
      <c r="G7551" s="3">
        <v>78</v>
      </c>
      <c r="H7551" s="3">
        <v>1003702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 t="str">
        <f>B7551&amp;" | "&amp;C7551&amp;" | "&amp;D7551</f>
        <v>documentazione_universitaria / lezioni | CONSUNTIVO | CONSUNTIVO</v>
      </c>
      <c r="Q7551" s="3" t="str">
        <f>VLOOKUP(P7551,'Classificazione UD'!A:B,2,FALSE)</f>
        <v>Università</v>
      </c>
    </row>
    <row r="7552" spans="1:17" ht="15" customHeight="1" x14ac:dyDescent="0.25">
      <c r="A7552" s="30">
        <v>2012</v>
      </c>
      <c r="B7552" s="3" t="s">
        <v>251</v>
      </c>
      <c r="C7552" s="3" t="s">
        <v>252</v>
      </c>
      <c r="D7552" s="3" t="s">
        <v>252</v>
      </c>
      <c r="E7552" s="3">
        <v>57</v>
      </c>
      <c r="F7552" s="3">
        <v>57</v>
      </c>
      <c r="G7552" s="3">
        <v>57</v>
      </c>
      <c r="H7552" s="3">
        <v>702062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 t="str">
        <f>B7552&amp;" | "&amp;C7552&amp;" | "&amp;D7552</f>
        <v>documentazione_universitaria / lezioni | CONSUNTIVO | CONSUNTIVO</v>
      </c>
      <c r="Q7552" s="3" t="str">
        <f>VLOOKUP(P7552,'Classificazione UD'!A:B,2,FALSE)</f>
        <v>Università</v>
      </c>
    </row>
    <row r="7553" spans="1:17" ht="15" customHeight="1" x14ac:dyDescent="0.25">
      <c r="A7553" s="30">
        <v>2013</v>
      </c>
      <c r="B7553" s="3" t="s">
        <v>251</v>
      </c>
      <c r="C7553" s="3" t="s">
        <v>252</v>
      </c>
      <c r="D7553" s="3" t="s">
        <v>252</v>
      </c>
      <c r="E7553" s="3">
        <v>76</v>
      </c>
      <c r="F7553" s="3">
        <v>76</v>
      </c>
      <c r="G7553" s="3">
        <v>76</v>
      </c>
      <c r="H7553" s="3">
        <v>950773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 t="str">
        <f>B7553&amp;" | "&amp;C7553&amp;" | "&amp;D7553</f>
        <v>documentazione_universitaria / lezioni | CONSUNTIVO | CONSUNTIVO</v>
      </c>
      <c r="Q7553" s="3" t="str">
        <f>VLOOKUP(P7553,'Classificazione UD'!A:B,2,FALSE)</f>
        <v>Università</v>
      </c>
    </row>
    <row r="7554" spans="1:17" ht="15" customHeight="1" x14ac:dyDescent="0.25">
      <c r="A7554" s="30">
        <v>2004</v>
      </c>
      <c r="B7554" s="3" t="s">
        <v>251</v>
      </c>
      <c r="C7554" s="3" t="s">
        <v>252</v>
      </c>
      <c r="D7554" s="3" t="s">
        <v>252</v>
      </c>
      <c r="E7554" s="3">
        <v>7</v>
      </c>
      <c r="F7554" s="3">
        <v>7</v>
      </c>
      <c r="G7554" s="3">
        <v>7</v>
      </c>
      <c r="H7554" s="3">
        <v>54150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 t="str">
        <f>B7554&amp;" | "&amp;C7554&amp;" | "&amp;D7554</f>
        <v>documentazione_universitaria / lezioni | CONSUNTIVO | CONSUNTIVO</v>
      </c>
      <c r="Q7554" s="3" t="str">
        <f>VLOOKUP(P7554,'Classificazione UD'!A:B,2,FALSE)</f>
        <v>Università</v>
      </c>
    </row>
    <row r="7555" spans="1:17" ht="15" customHeight="1" x14ac:dyDescent="0.25">
      <c r="A7555" s="30">
        <v>2006</v>
      </c>
      <c r="B7555" s="3" t="s">
        <v>251</v>
      </c>
      <c r="C7555" s="3" t="s">
        <v>252</v>
      </c>
      <c r="D7555" s="3" t="s">
        <v>252</v>
      </c>
      <c r="E7555" s="3">
        <v>140</v>
      </c>
      <c r="F7555" s="3">
        <v>140</v>
      </c>
      <c r="G7555" s="3">
        <v>140</v>
      </c>
      <c r="H7555" s="3">
        <v>1137528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 t="str">
        <f>B7555&amp;" | "&amp;C7555&amp;" | "&amp;D7555</f>
        <v>documentazione_universitaria / lezioni | CONSUNTIVO | CONSUNTIVO</v>
      </c>
      <c r="Q7555" s="3" t="str">
        <f>VLOOKUP(P7555,'Classificazione UD'!A:B,2,FALSE)</f>
        <v>Università</v>
      </c>
    </row>
    <row r="7556" spans="1:17" ht="15" customHeight="1" x14ac:dyDescent="0.25">
      <c r="A7556" s="30">
        <v>2007</v>
      </c>
      <c r="B7556" s="3" t="s">
        <v>251</v>
      </c>
      <c r="C7556" s="3" t="s">
        <v>252</v>
      </c>
      <c r="D7556" s="3" t="s">
        <v>252</v>
      </c>
      <c r="E7556" s="3">
        <v>261</v>
      </c>
      <c r="F7556" s="3">
        <v>261</v>
      </c>
      <c r="G7556" s="3">
        <v>261</v>
      </c>
      <c r="H7556" s="3">
        <v>2133437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 t="str">
        <f>B7556&amp;" | "&amp;C7556&amp;" | "&amp;D7556</f>
        <v>documentazione_universitaria / lezioni | CONSUNTIVO | CONSUNTIVO</v>
      </c>
      <c r="Q7556" s="3" t="str">
        <f>VLOOKUP(P7556,'Classificazione UD'!A:B,2,FALSE)</f>
        <v>Università</v>
      </c>
    </row>
    <row r="7557" spans="1:17" ht="15" customHeight="1" x14ac:dyDescent="0.25">
      <c r="A7557" s="30">
        <v>2008</v>
      </c>
      <c r="B7557" s="3" t="s">
        <v>251</v>
      </c>
      <c r="C7557" s="3" t="s">
        <v>252</v>
      </c>
      <c r="D7557" s="3" t="s">
        <v>252</v>
      </c>
      <c r="E7557" s="3">
        <v>204</v>
      </c>
      <c r="F7557" s="3">
        <v>204</v>
      </c>
      <c r="G7557" s="3">
        <v>204</v>
      </c>
      <c r="H7557" s="3">
        <v>1662823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 t="str">
        <f>B7557&amp;" | "&amp;C7557&amp;" | "&amp;D7557</f>
        <v>documentazione_universitaria / lezioni | CONSUNTIVO | CONSUNTIVO</v>
      </c>
      <c r="Q7557" s="3" t="str">
        <f>VLOOKUP(P7557,'Classificazione UD'!A:B,2,FALSE)</f>
        <v>Università</v>
      </c>
    </row>
    <row r="7558" spans="1:17" ht="15" customHeight="1" x14ac:dyDescent="0.25">
      <c r="A7558" s="30">
        <v>2009</v>
      </c>
      <c r="B7558" s="3" t="s">
        <v>251</v>
      </c>
      <c r="C7558" s="3" t="s">
        <v>252</v>
      </c>
      <c r="D7558" s="3" t="s">
        <v>252</v>
      </c>
      <c r="E7558" s="3">
        <v>153</v>
      </c>
      <c r="F7558" s="3">
        <v>153</v>
      </c>
      <c r="G7558" s="3">
        <v>153</v>
      </c>
      <c r="H7558" s="3">
        <v>1234249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 t="str">
        <f>B7558&amp;" | "&amp;C7558&amp;" | "&amp;D7558</f>
        <v>documentazione_universitaria / lezioni | CONSUNTIVO | CONSUNTIVO</v>
      </c>
      <c r="Q7558" s="3" t="str">
        <f>VLOOKUP(P7558,'Classificazione UD'!A:B,2,FALSE)</f>
        <v>Università</v>
      </c>
    </row>
    <row r="7559" spans="1:17" ht="15" customHeight="1" x14ac:dyDescent="0.25">
      <c r="A7559" s="30">
        <v>2010</v>
      </c>
      <c r="B7559" s="3" t="s">
        <v>251</v>
      </c>
      <c r="C7559" s="3" t="s">
        <v>252</v>
      </c>
      <c r="D7559" s="3" t="s">
        <v>252</v>
      </c>
      <c r="E7559" s="3">
        <v>237</v>
      </c>
      <c r="F7559" s="3">
        <v>237</v>
      </c>
      <c r="G7559" s="3">
        <v>237</v>
      </c>
      <c r="H7559" s="3">
        <v>2807835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 t="str">
        <f>B7559&amp;" | "&amp;C7559&amp;" | "&amp;D7559</f>
        <v>documentazione_universitaria / lezioni | CONSUNTIVO | CONSUNTIVO</v>
      </c>
      <c r="Q7559" s="3" t="str">
        <f>VLOOKUP(P7559,'Classificazione UD'!A:B,2,FALSE)</f>
        <v>Università</v>
      </c>
    </row>
    <row r="7560" spans="1:17" ht="15" customHeight="1" x14ac:dyDescent="0.25">
      <c r="A7560" s="30">
        <v>2011</v>
      </c>
      <c r="B7560" s="3" t="s">
        <v>251</v>
      </c>
      <c r="C7560" s="3" t="s">
        <v>252</v>
      </c>
      <c r="D7560" s="3" t="s">
        <v>252</v>
      </c>
      <c r="E7560" s="3">
        <v>289</v>
      </c>
      <c r="F7560" s="3">
        <v>289</v>
      </c>
      <c r="G7560" s="3">
        <v>289</v>
      </c>
      <c r="H7560" s="3">
        <v>3916526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 t="str">
        <f>B7560&amp;" | "&amp;C7560&amp;" | "&amp;D7560</f>
        <v>documentazione_universitaria / lezioni | CONSUNTIVO | CONSUNTIVO</v>
      </c>
      <c r="Q7560" s="3" t="str">
        <f>VLOOKUP(P7560,'Classificazione UD'!A:B,2,FALSE)</f>
        <v>Università</v>
      </c>
    </row>
    <row r="7561" spans="1:17" ht="15" customHeight="1" x14ac:dyDescent="0.25">
      <c r="A7561" s="30">
        <v>2012</v>
      </c>
      <c r="B7561" s="3" t="s">
        <v>251</v>
      </c>
      <c r="C7561" s="3" t="s">
        <v>252</v>
      </c>
      <c r="D7561" s="3" t="s">
        <v>252</v>
      </c>
      <c r="E7561" s="3">
        <v>242</v>
      </c>
      <c r="F7561" s="3">
        <v>242</v>
      </c>
      <c r="G7561" s="3">
        <v>242</v>
      </c>
      <c r="H7561" s="3">
        <v>3107197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 t="str">
        <f>B7561&amp;" | "&amp;C7561&amp;" | "&amp;D7561</f>
        <v>documentazione_universitaria / lezioni | CONSUNTIVO | CONSUNTIVO</v>
      </c>
      <c r="Q7561" s="3" t="str">
        <f>VLOOKUP(P7561,'Classificazione UD'!A:B,2,FALSE)</f>
        <v>Università</v>
      </c>
    </row>
    <row r="7562" spans="1:17" ht="15" customHeight="1" x14ac:dyDescent="0.25">
      <c r="A7562" s="30">
        <v>2013</v>
      </c>
      <c r="B7562" s="3" t="s">
        <v>251</v>
      </c>
      <c r="C7562" s="3" t="s">
        <v>252</v>
      </c>
      <c r="D7562" s="3" t="s">
        <v>252</v>
      </c>
      <c r="E7562" s="3">
        <v>332</v>
      </c>
      <c r="F7562" s="3">
        <v>332</v>
      </c>
      <c r="G7562" s="3">
        <v>332</v>
      </c>
      <c r="H7562" s="3">
        <v>4299009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 t="str">
        <f>B7562&amp;" | "&amp;C7562&amp;" | "&amp;D7562</f>
        <v>documentazione_universitaria / lezioni | CONSUNTIVO | CONSUNTIVO</v>
      </c>
      <c r="Q7562" s="3" t="str">
        <f>VLOOKUP(P7562,'Classificazione UD'!A:B,2,FALSE)</f>
        <v>Università</v>
      </c>
    </row>
    <row r="7563" spans="1:17" ht="15" customHeight="1" x14ac:dyDescent="0.25">
      <c r="A7563" s="30">
        <v>2005</v>
      </c>
      <c r="B7563" s="3" t="s">
        <v>251</v>
      </c>
      <c r="C7563" s="3" t="s">
        <v>252</v>
      </c>
      <c r="D7563" s="3" t="s">
        <v>252</v>
      </c>
      <c r="E7563" s="3">
        <v>41</v>
      </c>
      <c r="F7563" s="3">
        <v>41</v>
      </c>
      <c r="G7563" s="3">
        <v>41</v>
      </c>
      <c r="H7563" s="3">
        <v>323024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 t="str">
        <f>B7563&amp;" | "&amp;C7563&amp;" | "&amp;D7563</f>
        <v>documentazione_universitaria / lezioni | CONSUNTIVO | CONSUNTIVO</v>
      </c>
      <c r="Q7563" s="3" t="str">
        <f>VLOOKUP(P7563,'Classificazione UD'!A:B,2,FALSE)</f>
        <v>Università</v>
      </c>
    </row>
    <row r="7564" spans="1:17" ht="15" customHeight="1" x14ac:dyDescent="0.25">
      <c r="A7564" s="30">
        <v>2006</v>
      </c>
      <c r="B7564" s="3" t="s">
        <v>251</v>
      </c>
      <c r="C7564" s="3" t="s">
        <v>252</v>
      </c>
      <c r="D7564" s="3" t="s">
        <v>252</v>
      </c>
      <c r="E7564" s="3">
        <v>79</v>
      </c>
      <c r="F7564" s="3">
        <v>79</v>
      </c>
      <c r="G7564" s="3">
        <v>79</v>
      </c>
      <c r="H7564" s="3">
        <v>628226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 t="str">
        <f>B7564&amp;" | "&amp;C7564&amp;" | "&amp;D7564</f>
        <v>documentazione_universitaria / lezioni | CONSUNTIVO | CONSUNTIVO</v>
      </c>
      <c r="Q7564" s="3" t="str">
        <f>VLOOKUP(P7564,'Classificazione UD'!A:B,2,FALSE)</f>
        <v>Università</v>
      </c>
    </row>
    <row r="7565" spans="1:17" ht="15" customHeight="1" x14ac:dyDescent="0.25">
      <c r="A7565" s="30">
        <v>2007</v>
      </c>
      <c r="B7565" s="3" t="s">
        <v>251</v>
      </c>
      <c r="C7565" s="3" t="s">
        <v>252</v>
      </c>
      <c r="D7565" s="3" t="s">
        <v>252</v>
      </c>
      <c r="E7565" s="3">
        <v>61</v>
      </c>
      <c r="F7565" s="3">
        <v>61</v>
      </c>
      <c r="G7565" s="3">
        <v>61</v>
      </c>
      <c r="H7565" s="3">
        <v>495325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 t="str">
        <f>B7565&amp;" | "&amp;C7565&amp;" | "&amp;D7565</f>
        <v>documentazione_universitaria / lezioni | CONSUNTIVO | CONSUNTIVO</v>
      </c>
      <c r="Q7565" s="3" t="str">
        <f>VLOOKUP(P7565,'Classificazione UD'!A:B,2,FALSE)</f>
        <v>Università</v>
      </c>
    </row>
    <row r="7566" spans="1:17" ht="15" customHeight="1" x14ac:dyDescent="0.25">
      <c r="A7566" s="30">
        <v>2008</v>
      </c>
      <c r="B7566" s="3" t="s">
        <v>251</v>
      </c>
      <c r="C7566" s="3" t="s">
        <v>252</v>
      </c>
      <c r="D7566" s="3" t="s">
        <v>252</v>
      </c>
      <c r="E7566" s="3">
        <v>60</v>
      </c>
      <c r="F7566" s="3">
        <v>60</v>
      </c>
      <c r="G7566" s="3">
        <v>60</v>
      </c>
      <c r="H7566" s="3">
        <v>487187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 t="str">
        <f>B7566&amp;" | "&amp;C7566&amp;" | "&amp;D7566</f>
        <v>documentazione_universitaria / lezioni | CONSUNTIVO | CONSUNTIVO</v>
      </c>
      <c r="Q7566" s="3" t="str">
        <f>VLOOKUP(P7566,'Classificazione UD'!A:B,2,FALSE)</f>
        <v>Università</v>
      </c>
    </row>
    <row r="7567" spans="1:17" ht="15" customHeight="1" x14ac:dyDescent="0.25">
      <c r="A7567" s="30">
        <v>2009</v>
      </c>
      <c r="B7567" s="3" t="s">
        <v>251</v>
      </c>
      <c r="C7567" s="3" t="s">
        <v>252</v>
      </c>
      <c r="D7567" s="3" t="s">
        <v>252</v>
      </c>
      <c r="E7567" s="3">
        <v>63</v>
      </c>
      <c r="F7567" s="3">
        <v>63</v>
      </c>
      <c r="G7567" s="3">
        <v>63</v>
      </c>
      <c r="H7567" s="3">
        <v>500169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 t="str">
        <f>B7567&amp;" | "&amp;C7567&amp;" | "&amp;D7567</f>
        <v>documentazione_universitaria / lezioni | CONSUNTIVO | CONSUNTIVO</v>
      </c>
      <c r="Q7567" s="3" t="str">
        <f>VLOOKUP(P7567,'Classificazione UD'!A:B,2,FALSE)</f>
        <v>Università</v>
      </c>
    </row>
    <row r="7568" spans="1:17" ht="15" customHeight="1" x14ac:dyDescent="0.25">
      <c r="A7568" s="30">
        <v>2010</v>
      </c>
      <c r="B7568" s="3" t="s">
        <v>251</v>
      </c>
      <c r="C7568" s="3" t="s">
        <v>252</v>
      </c>
      <c r="D7568" s="3" t="s">
        <v>252</v>
      </c>
      <c r="E7568" s="3">
        <v>77</v>
      </c>
      <c r="F7568" s="3">
        <v>77</v>
      </c>
      <c r="G7568" s="3">
        <v>77</v>
      </c>
      <c r="H7568" s="3">
        <v>793908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 t="str">
        <f>B7568&amp;" | "&amp;C7568&amp;" | "&amp;D7568</f>
        <v>documentazione_universitaria / lezioni | CONSUNTIVO | CONSUNTIVO</v>
      </c>
      <c r="Q7568" s="3" t="str">
        <f>VLOOKUP(P7568,'Classificazione UD'!A:B,2,FALSE)</f>
        <v>Università</v>
      </c>
    </row>
    <row r="7569" spans="1:17" ht="15" customHeight="1" x14ac:dyDescent="0.25">
      <c r="A7569" s="30">
        <v>2011</v>
      </c>
      <c r="B7569" s="3" t="s">
        <v>251</v>
      </c>
      <c r="C7569" s="3" t="s">
        <v>252</v>
      </c>
      <c r="D7569" s="3" t="s">
        <v>252</v>
      </c>
      <c r="E7569" s="3">
        <v>93</v>
      </c>
      <c r="F7569" s="3">
        <v>93</v>
      </c>
      <c r="G7569" s="3">
        <v>93</v>
      </c>
      <c r="H7569" s="3">
        <v>1210088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 t="str">
        <f>B7569&amp;" | "&amp;C7569&amp;" | "&amp;D7569</f>
        <v>documentazione_universitaria / lezioni | CONSUNTIVO | CONSUNTIVO</v>
      </c>
      <c r="Q7569" s="3" t="str">
        <f>VLOOKUP(P7569,'Classificazione UD'!A:B,2,FALSE)</f>
        <v>Università</v>
      </c>
    </row>
    <row r="7570" spans="1:17" ht="15" customHeight="1" x14ac:dyDescent="0.25">
      <c r="A7570" s="30">
        <v>2012</v>
      </c>
      <c r="B7570" s="3" t="s">
        <v>251</v>
      </c>
      <c r="C7570" s="3" t="s">
        <v>252</v>
      </c>
      <c r="D7570" s="3" t="s">
        <v>252</v>
      </c>
      <c r="E7570" s="3">
        <v>87</v>
      </c>
      <c r="F7570" s="3">
        <v>87</v>
      </c>
      <c r="G7570" s="3">
        <v>87</v>
      </c>
      <c r="H7570" s="3">
        <v>1071447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 t="str">
        <f>B7570&amp;" | "&amp;C7570&amp;" | "&amp;D7570</f>
        <v>documentazione_universitaria / lezioni | CONSUNTIVO | CONSUNTIVO</v>
      </c>
      <c r="Q7570" s="3" t="str">
        <f>VLOOKUP(P7570,'Classificazione UD'!A:B,2,FALSE)</f>
        <v>Università</v>
      </c>
    </row>
    <row r="7571" spans="1:17" ht="15" customHeight="1" x14ac:dyDescent="0.25">
      <c r="A7571" s="30">
        <v>2013</v>
      </c>
      <c r="B7571" s="3" t="s">
        <v>251</v>
      </c>
      <c r="C7571" s="3" t="s">
        <v>252</v>
      </c>
      <c r="D7571" s="3" t="s">
        <v>252</v>
      </c>
      <c r="E7571" s="3">
        <v>91</v>
      </c>
      <c r="F7571" s="3">
        <v>91</v>
      </c>
      <c r="G7571" s="3">
        <v>91</v>
      </c>
      <c r="H7571" s="3">
        <v>1136259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 t="str">
        <f>B7571&amp;" | "&amp;C7571&amp;" | "&amp;D7571</f>
        <v>documentazione_universitaria / lezioni | CONSUNTIVO | CONSUNTIVO</v>
      </c>
      <c r="Q7571" s="3" t="str">
        <f>VLOOKUP(P7571,'Classificazione UD'!A:B,2,FALSE)</f>
        <v>Università</v>
      </c>
    </row>
    <row r="7572" spans="1:17" ht="15" customHeight="1" x14ac:dyDescent="0.25">
      <c r="A7572" s="30">
        <v>2005</v>
      </c>
      <c r="B7572" s="3" t="s">
        <v>251</v>
      </c>
      <c r="C7572" s="3" t="s">
        <v>252</v>
      </c>
      <c r="D7572" s="3" t="s">
        <v>252</v>
      </c>
      <c r="E7572" s="3">
        <v>3</v>
      </c>
      <c r="F7572" s="3">
        <v>3</v>
      </c>
      <c r="G7572" s="3">
        <v>3</v>
      </c>
      <c r="H7572" s="3">
        <v>23058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 t="str">
        <f>B7572&amp;" | "&amp;C7572&amp;" | "&amp;D7572</f>
        <v>documentazione_universitaria / lezioni | CONSUNTIVO | CONSUNTIVO</v>
      </c>
      <c r="Q7572" s="3" t="str">
        <f>VLOOKUP(P7572,'Classificazione UD'!A:B,2,FALSE)</f>
        <v>Università</v>
      </c>
    </row>
    <row r="7573" spans="1:17" ht="15" customHeight="1" x14ac:dyDescent="0.25">
      <c r="A7573" s="30">
        <v>2006</v>
      </c>
      <c r="B7573" s="3" t="s">
        <v>251</v>
      </c>
      <c r="C7573" s="3" t="s">
        <v>252</v>
      </c>
      <c r="D7573" s="3" t="s">
        <v>252</v>
      </c>
      <c r="E7573" s="3">
        <v>9</v>
      </c>
      <c r="F7573" s="3">
        <v>9</v>
      </c>
      <c r="G7573" s="3">
        <v>9</v>
      </c>
      <c r="H7573" s="3">
        <v>72245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 t="str">
        <f>B7573&amp;" | "&amp;C7573&amp;" | "&amp;D7573</f>
        <v>documentazione_universitaria / lezioni | CONSUNTIVO | CONSUNTIVO</v>
      </c>
      <c r="Q7573" s="3" t="str">
        <f>VLOOKUP(P7573,'Classificazione UD'!A:B,2,FALSE)</f>
        <v>Università</v>
      </c>
    </row>
    <row r="7574" spans="1:17" ht="15" customHeight="1" x14ac:dyDescent="0.25">
      <c r="A7574" s="30">
        <v>2007</v>
      </c>
      <c r="B7574" s="3" t="s">
        <v>251</v>
      </c>
      <c r="C7574" s="3" t="s">
        <v>252</v>
      </c>
      <c r="D7574" s="3" t="s">
        <v>252</v>
      </c>
      <c r="E7574" s="3">
        <v>15</v>
      </c>
      <c r="F7574" s="3">
        <v>15</v>
      </c>
      <c r="G7574" s="3">
        <v>15</v>
      </c>
      <c r="H7574" s="3">
        <v>121367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 t="str">
        <f>B7574&amp;" | "&amp;C7574&amp;" | "&amp;D7574</f>
        <v>documentazione_universitaria / lezioni | CONSUNTIVO | CONSUNTIVO</v>
      </c>
      <c r="Q7574" s="3" t="str">
        <f>VLOOKUP(P7574,'Classificazione UD'!A:B,2,FALSE)</f>
        <v>Università</v>
      </c>
    </row>
    <row r="7575" spans="1:17" ht="15" customHeight="1" x14ac:dyDescent="0.25">
      <c r="A7575" s="30">
        <v>2008</v>
      </c>
      <c r="B7575" s="3" t="s">
        <v>251</v>
      </c>
      <c r="C7575" s="3" t="s">
        <v>252</v>
      </c>
      <c r="D7575" s="3" t="s">
        <v>252</v>
      </c>
      <c r="E7575" s="3">
        <v>15</v>
      </c>
      <c r="F7575" s="3">
        <v>15</v>
      </c>
      <c r="G7575" s="3">
        <v>15</v>
      </c>
      <c r="H7575" s="3">
        <v>120237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 t="str">
        <f>B7575&amp;" | "&amp;C7575&amp;" | "&amp;D7575</f>
        <v>documentazione_universitaria / lezioni | CONSUNTIVO | CONSUNTIVO</v>
      </c>
      <c r="Q7575" s="3" t="str">
        <f>VLOOKUP(P7575,'Classificazione UD'!A:B,2,FALSE)</f>
        <v>Università</v>
      </c>
    </row>
    <row r="7576" spans="1:17" ht="15" customHeight="1" x14ac:dyDescent="0.25">
      <c r="A7576" s="30">
        <v>2009</v>
      </c>
      <c r="B7576" s="3" t="s">
        <v>251</v>
      </c>
      <c r="C7576" s="3" t="s">
        <v>252</v>
      </c>
      <c r="D7576" s="3" t="s">
        <v>252</v>
      </c>
      <c r="E7576" s="3">
        <v>16</v>
      </c>
      <c r="F7576" s="3">
        <v>16</v>
      </c>
      <c r="G7576" s="3">
        <v>16</v>
      </c>
      <c r="H7576" s="3">
        <v>124320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 t="str">
        <f>B7576&amp;" | "&amp;C7576&amp;" | "&amp;D7576</f>
        <v>documentazione_universitaria / lezioni | CONSUNTIVO | CONSUNTIVO</v>
      </c>
      <c r="Q7576" s="3" t="str">
        <f>VLOOKUP(P7576,'Classificazione UD'!A:B,2,FALSE)</f>
        <v>Università</v>
      </c>
    </row>
    <row r="7577" spans="1:17" ht="15" customHeight="1" x14ac:dyDescent="0.25">
      <c r="A7577" s="30">
        <v>2010</v>
      </c>
      <c r="B7577" s="3" t="s">
        <v>251</v>
      </c>
      <c r="C7577" s="3" t="s">
        <v>252</v>
      </c>
      <c r="D7577" s="3" t="s">
        <v>252</v>
      </c>
      <c r="E7577" s="3">
        <v>58</v>
      </c>
      <c r="F7577" s="3">
        <v>58</v>
      </c>
      <c r="G7577" s="3">
        <v>58</v>
      </c>
      <c r="H7577" s="3">
        <v>697425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 t="str">
        <f>B7577&amp;" | "&amp;C7577&amp;" | "&amp;D7577</f>
        <v>documentazione_universitaria / lezioni | CONSUNTIVO | CONSUNTIVO</v>
      </c>
      <c r="Q7577" s="3" t="str">
        <f>VLOOKUP(P7577,'Classificazione UD'!A:B,2,FALSE)</f>
        <v>Università</v>
      </c>
    </row>
    <row r="7578" spans="1:17" ht="15" customHeight="1" x14ac:dyDescent="0.25">
      <c r="A7578" s="30">
        <v>2011</v>
      </c>
      <c r="B7578" s="3" t="s">
        <v>251</v>
      </c>
      <c r="C7578" s="3" t="s">
        <v>252</v>
      </c>
      <c r="D7578" s="3" t="s">
        <v>252</v>
      </c>
      <c r="E7578" s="3">
        <v>72</v>
      </c>
      <c r="F7578" s="3">
        <v>72</v>
      </c>
      <c r="G7578" s="3">
        <v>72</v>
      </c>
      <c r="H7578" s="3">
        <v>970654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 t="str">
        <f>B7578&amp;" | "&amp;C7578&amp;" | "&amp;D7578</f>
        <v>documentazione_universitaria / lezioni | CONSUNTIVO | CONSUNTIVO</v>
      </c>
      <c r="Q7578" s="3" t="str">
        <f>VLOOKUP(P7578,'Classificazione UD'!A:B,2,FALSE)</f>
        <v>Università</v>
      </c>
    </row>
    <row r="7579" spans="1:17" ht="15" customHeight="1" x14ac:dyDescent="0.25">
      <c r="A7579" s="30">
        <v>2012</v>
      </c>
      <c r="B7579" s="3" t="s">
        <v>251</v>
      </c>
      <c r="C7579" s="3" t="s">
        <v>252</v>
      </c>
      <c r="D7579" s="3" t="s">
        <v>252</v>
      </c>
      <c r="E7579" s="3">
        <v>61</v>
      </c>
      <c r="F7579" s="3">
        <v>61</v>
      </c>
      <c r="G7579" s="3">
        <v>61</v>
      </c>
      <c r="H7579" s="3">
        <v>773005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 t="str">
        <f>B7579&amp;" | "&amp;C7579&amp;" | "&amp;D7579</f>
        <v>documentazione_universitaria / lezioni | CONSUNTIVO | CONSUNTIVO</v>
      </c>
      <c r="Q7579" s="3" t="str">
        <f>VLOOKUP(P7579,'Classificazione UD'!A:B,2,FALSE)</f>
        <v>Università</v>
      </c>
    </row>
    <row r="7580" spans="1:17" ht="15" customHeight="1" x14ac:dyDescent="0.25">
      <c r="A7580" s="30">
        <v>2013</v>
      </c>
      <c r="B7580" s="3" t="s">
        <v>251</v>
      </c>
      <c r="C7580" s="3" t="s">
        <v>252</v>
      </c>
      <c r="D7580" s="3" t="s">
        <v>252</v>
      </c>
      <c r="E7580" s="3">
        <v>65</v>
      </c>
      <c r="F7580" s="3">
        <v>65</v>
      </c>
      <c r="G7580" s="3">
        <v>65</v>
      </c>
      <c r="H7580" s="3">
        <v>824632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 t="str">
        <f>B7580&amp;" | "&amp;C7580&amp;" | "&amp;D7580</f>
        <v>documentazione_universitaria / lezioni | CONSUNTIVO | CONSUNTIVO</v>
      </c>
      <c r="Q7580" s="3" t="str">
        <f>VLOOKUP(P7580,'Classificazione UD'!A:B,2,FALSE)</f>
        <v>Università</v>
      </c>
    </row>
    <row r="7581" spans="1:17" ht="15" customHeight="1" x14ac:dyDescent="0.25">
      <c r="A7581" s="30">
        <v>2005</v>
      </c>
      <c r="B7581" s="3" t="s">
        <v>251</v>
      </c>
      <c r="C7581" s="3" t="s">
        <v>252</v>
      </c>
      <c r="D7581" s="3" t="s">
        <v>252</v>
      </c>
      <c r="E7581" s="3">
        <v>2</v>
      </c>
      <c r="F7581" s="3">
        <v>2</v>
      </c>
      <c r="G7581" s="3">
        <v>2</v>
      </c>
      <c r="H7581" s="3">
        <v>15732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 t="str">
        <f>B7581&amp;" | "&amp;C7581&amp;" | "&amp;D7581</f>
        <v>documentazione_universitaria / lezioni | CONSUNTIVO | CONSUNTIVO</v>
      </c>
      <c r="Q7581" s="3" t="str">
        <f>VLOOKUP(P7581,'Classificazione UD'!A:B,2,FALSE)</f>
        <v>Università</v>
      </c>
    </row>
    <row r="7582" spans="1:17" ht="15" customHeight="1" x14ac:dyDescent="0.25">
      <c r="A7582" s="30">
        <v>2006</v>
      </c>
      <c r="B7582" s="3" t="s">
        <v>251</v>
      </c>
      <c r="C7582" s="3" t="s">
        <v>252</v>
      </c>
      <c r="D7582" s="3" t="s">
        <v>252</v>
      </c>
      <c r="E7582" s="3">
        <v>6</v>
      </c>
      <c r="F7582" s="3">
        <v>6</v>
      </c>
      <c r="G7582" s="3">
        <v>6</v>
      </c>
      <c r="H7582" s="3">
        <v>47609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 t="str">
        <f>B7582&amp;" | "&amp;C7582&amp;" | "&amp;D7582</f>
        <v>documentazione_universitaria / lezioni | CONSUNTIVO | CONSUNTIVO</v>
      </c>
      <c r="Q7582" s="3" t="str">
        <f>VLOOKUP(P7582,'Classificazione UD'!A:B,2,FALSE)</f>
        <v>Università</v>
      </c>
    </row>
    <row r="7583" spans="1:17" ht="15" customHeight="1" x14ac:dyDescent="0.25">
      <c r="A7583" s="30">
        <v>2007</v>
      </c>
      <c r="B7583" s="3" t="s">
        <v>251</v>
      </c>
      <c r="C7583" s="3" t="s">
        <v>252</v>
      </c>
      <c r="D7583" s="3" t="s">
        <v>252</v>
      </c>
      <c r="E7583" s="3">
        <v>151</v>
      </c>
      <c r="F7583" s="3">
        <v>151</v>
      </c>
      <c r="G7583" s="3">
        <v>151</v>
      </c>
      <c r="H7583" s="3">
        <v>1205315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 t="str">
        <f>B7583&amp;" | "&amp;C7583&amp;" | "&amp;D7583</f>
        <v>documentazione_universitaria / lezioni | CONSUNTIVO | CONSUNTIVO</v>
      </c>
      <c r="Q7583" s="3" t="str">
        <f>VLOOKUP(P7583,'Classificazione UD'!A:B,2,FALSE)</f>
        <v>Università</v>
      </c>
    </row>
    <row r="7584" spans="1:17" ht="15" customHeight="1" x14ac:dyDescent="0.25">
      <c r="A7584" s="30">
        <v>2008</v>
      </c>
      <c r="B7584" s="3" t="s">
        <v>251</v>
      </c>
      <c r="C7584" s="3" t="s">
        <v>252</v>
      </c>
      <c r="D7584" s="3" t="s">
        <v>252</v>
      </c>
      <c r="E7584" s="3">
        <v>148</v>
      </c>
      <c r="F7584" s="3">
        <v>148</v>
      </c>
      <c r="G7584" s="3">
        <v>148</v>
      </c>
      <c r="H7584" s="3">
        <v>1176096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 t="str">
        <f>B7584&amp;" | "&amp;C7584&amp;" | "&amp;D7584</f>
        <v>documentazione_universitaria / lezioni | CONSUNTIVO | CONSUNTIVO</v>
      </c>
      <c r="Q7584" s="3" t="str">
        <f>VLOOKUP(P7584,'Classificazione UD'!A:B,2,FALSE)</f>
        <v>Università</v>
      </c>
    </row>
    <row r="7585" spans="1:17" ht="15" customHeight="1" x14ac:dyDescent="0.25">
      <c r="A7585" s="30">
        <v>2009</v>
      </c>
      <c r="B7585" s="3" t="s">
        <v>251</v>
      </c>
      <c r="C7585" s="3" t="s">
        <v>252</v>
      </c>
      <c r="D7585" s="3" t="s">
        <v>252</v>
      </c>
      <c r="E7585" s="3">
        <v>141</v>
      </c>
      <c r="F7585" s="3">
        <v>141</v>
      </c>
      <c r="G7585" s="3">
        <v>141</v>
      </c>
      <c r="H7585" s="3">
        <v>1107516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 t="str">
        <f>B7585&amp;" | "&amp;C7585&amp;" | "&amp;D7585</f>
        <v>documentazione_universitaria / lezioni | CONSUNTIVO | CONSUNTIVO</v>
      </c>
      <c r="Q7585" s="3" t="str">
        <f>VLOOKUP(P7585,'Classificazione UD'!A:B,2,FALSE)</f>
        <v>Università</v>
      </c>
    </row>
    <row r="7586" spans="1:17" ht="15" customHeight="1" x14ac:dyDescent="0.25">
      <c r="A7586" s="30">
        <v>2010</v>
      </c>
      <c r="B7586" s="3" t="s">
        <v>251</v>
      </c>
      <c r="C7586" s="3" t="s">
        <v>252</v>
      </c>
      <c r="D7586" s="3" t="s">
        <v>252</v>
      </c>
      <c r="E7586" s="3">
        <v>118</v>
      </c>
      <c r="F7586" s="3">
        <v>118</v>
      </c>
      <c r="G7586" s="3">
        <v>118</v>
      </c>
      <c r="H7586" s="3">
        <v>1377569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 t="str">
        <f>B7586&amp;" | "&amp;C7586&amp;" | "&amp;D7586</f>
        <v>documentazione_universitaria / lezioni | CONSUNTIVO | CONSUNTIVO</v>
      </c>
      <c r="Q7586" s="3" t="str">
        <f>VLOOKUP(P7586,'Classificazione UD'!A:B,2,FALSE)</f>
        <v>Università</v>
      </c>
    </row>
    <row r="7587" spans="1:17" ht="15" customHeight="1" x14ac:dyDescent="0.25">
      <c r="A7587" s="30">
        <v>2011</v>
      </c>
      <c r="B7587" s="3" t="s">
        <v>251</v>
      </c>
      <c r="C7587" s="3" t="s">
        <v>252</v>
      </c>
      <c r="D7587" s="3" t="s">
        <v>252</v>
      </c>
      <c r="E7587" s="3">
        <v>122</v>
      </c>
      <c r="F7587" s="3">
        <v>122</v>
      </c>
      <c r="G7587" s="3">
        <v>122</v>
      </c>
      <c r="H7587" s="3">
        <v>1594587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 t="str">
        <f>B7587&amp;" | "&amp;C7587&amp;" | "&amp;D7587</f>
        <v>documentazione_universitaria / lezioni | CONSUNTIVO | CONSUNTIVO</v>
      </c>
      <c r="Q7587" s="3" t="str">
        <f>VLOOKUP(P7587,'Classificazione UD'!A:B,2,FALSE)</f>
        <v>Università</v>
      </c>
    </row>
    <row r="7588" spans="1:17" ht="15" customHeight="1" x14ac:dyDescent="0.25">
      <c r="A7588" s="30">
        <v>2012</v>
      </c>
      <c r="B7588" s="3" t="s">
        <v>251</v>
      </c>
      <c r="C7588" s="3" t="s">
        <v>252</v>
      </c>
      <c r="D7588" s="3" t="s">
        <v>252</v>
      </c>
      <c r="E7588" s="3">
        <v>63</v>
      </c>
      <c r="F7588" s="3">
        <v>63</v>
      </c>
      <c r="G7588" s="3">
        <v>63</v>
      </c>
      <c r="H7588" s="3">
        <v>797827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 t="str">
        <f>B7588&amp;" | "&amp;C7588&amp;" | "&amp;D7588</f>
        <v>documentazione_universitaria / lezioni | CONSUNTIVO | CONSUNTIVO</v>
      </c>
      <c r="Q7588" s="3" t="str">
        <f>VLOOKUP(P7588,'Classificazione UD'!A:B,2,FALSE)</f>
        <v>Università</v>
      </c>
    </row>
    <row r="7589" spans="1:17" ht="15" customHeight="1" x14ac:dyDescent="0.25">
      <c r="A7589" s="30">
        <v>2013</v>
      </c>
      <c r="B7589" s="3" t="s">
        <v>251</v>
      </c>
      <c r="C7589" s="3" t="s">
        <v>252</v>
      </c>
      <c r="D7589" s="3" t="s">
        <v>252</v>
      </c>
      <c r="E7589" s="3">
        <v>101</v>
      </c>
      <c r="F7589" s="3">
        <v>101</v>
      </c>
      <c r="G7589" s="3">
        <v>101</v>
      </c>
      <c r="H7589" s="3">
        <v>1285893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 t="str">
        <f>B7589&amp;" | "&amp;C7589&amp;" | "&amp;D7589</f>
        <v>documentazione_universitaria / lezioni | CONSUNTIVO | CONSUNTIVO</v>
      </c>
      <c r="Q7589" s="3" t="str">
        <f>VLOOKUP(P7589,'Classificazione UD'!A:B,2,FALSE)</f>
        <v>Università</v>
      </c>
    </row>
    <row r="7590" spans="1:17" ht="15" customHeight="1" x14ac:dyDescent="0.25">
      <c r="A7590" s="30">
        <v>2005</v>
      </c>
      <c r="B7590" s="3" t="s">
        <v>251</v>
      </c>
      <c r="C7590" s="3" t="s">
        <v>252</v>
      </c>
      <c r="D7590" s="3" t="s">
        <v>252</v>
      </c>
      <c r="E7590" s="3">
        <v>35</v>
      </c>
      <c r="F7590" s="3">
        <v>35</v>
      </c>
      <c r="G7590" s="3">
        <v>35</v>
      </c>
      <c r="H7590" s="3">
        <v>276586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 t="str">
        <f>B7590&amp;" | "&amp;C7590&amp;" | "&amp;D7590</f>
        <v>documentazione_universitaria / lezioni | CONSUNTIVO | CONSUNTIVO</v>
      </c>
      <c r="Q7590" s="3" t="str">
        <f>VLOOKUP(P7590,'Classificazione UD'!A:B,2,FALSE)</f>
        <v>Università</v>
      </c>
    </row>
    <row r="7591" spans="1:17" ht="15" customHeight="1" x14ac:dyDescent="0.25">
      <c r="A7591" s="30">
        <v>2006</v>
      </c>
      <c r="B7591" s="3" t="s">
        <v>251</v>
      </c>
      <c r="C7591" s="3" t="s">
        <v>252</v>
      </c>
      <c r="D7591" s="3" t="s">
        <v>252</v>
      </c>
      <c r="E7591" s="3">
        <v>67</v>
      </c>
      <c r="F7591" s="3">
        <v>67</v>
      </c>
      <c r="G7591" s="3">
        <v>67</v>
      </c>
      <c r="H7591" s="3">
        <v>542978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 t="str">
        <f>B7591&amp;" | "&amp;C7591&amp;" | "&amp;D7591</f>
        <v>documentazione_universitaria / lezioni | CONSUNTIVO | CONSUNTIVO</v>
      </c>
      <c r="Q7591" s="3" t="str">
        <f>VLOOKUP(P7591,'Classificazione UD'!A:B,2,FALSE)</f>
        <v>Università</v>
      </c>
    </row>
    <row r="7592" spans="1:17" ht="15" customHeight="1" x14ac:dyDescent="0.25">
      <c r="A7592" s="30">
        <v>2007</v>
      </c>
      <c r="B7592" s="3" t="s">
        <v>251</v>
      </c>
      <c r="C7592" s="3" t="s">
        <v>252</v>
      </c>
      <c r="D7592" s="3" t="s">
        <v>252</v>
      </c>
      <c r="E7592" s="3">
        <v>69</v>
      </c>
      <c r="F7592" s="3">
        <v>69</v>
      </c>
      <c r="G7592" s="3">
        <v>69</v>
      </c>
      <c r="H7592" s="3">
        <v>561428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 t="str">
        <f>B7592&amp;" | "&amp;C7592&amp;" | "&amp;D7592</f>
        <v>documentazione_universitaria / lezioni | CONSUNTIVO | CONSUNTIVO</v>
      </c>
      <c r="Q7592" s="3" t="str">
        <f>VLOOKUP(P7592,'Classificazione UD'!A:B,2,FALSE)</f>
        <v>Università</v>
      </c>
    </row>
    <row r="7593" spans="1:17" ht="15" customHeight="1" x14ac:dyDescent="0.25">
      <c r="A7593" s="30">
        <v>2008</v>
      </c>
      <c r="B7593" s="3" t="s">
        <v>251</v>
      </c>
      <c r="C7593" s="3" t="s">
        <v>252</v>
      </c>
      <c r="D7593" s="3" t="s">
        <v>252</v>
      </c>
      <c r="E7593" s="3">
        <v>70</v>
      </c>
      <c r="F7593" s="3">
        <v>70</v>
      </c>
      <c r="G7593" s="3">
        <v>70</v>
      </c>
      <c r="H7593" s="3">
        <v>569114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 t="str">
        <f>B7593&amp;" | "&amp;C7593&amp;" | "&amp;D7593</f>
        <v>documentazione_universitaria / lezioni | CONSUNTIVO | CONSUNTIVO</v>
      </c>
      <c r="Q7593" s="3" t="str">
        <f>VLOOKUP(P7593,'Classificazione UD'!A:B,2,FALSE)</f>
        <v>Università</v>
      </c>
    </row>
    <row r="7594" spans="1:17" ht="15" customHeight="1" x14ac:dyDescent="0.25">
      <c r="A7594" s="30">
        <v>2009</v>
      </c>
      <c r="B7594" s="3" t="s">
        <v>251</v>
      </c>
      <c r="C7594" s="3" t="s">
        <v>252</v>
      </c>
      <c r="D7594" s="3" t="s">
        <v>252</v>
      </c>
      <c r="E7594" s="3">
        <v>70</v>
      </c>
      <c r="F7594" s="3">
        <v>70</v>
      </c>
      <c r="G7594" s="3">
        <v>70</v>
      </c>
      <c r="H7594" s="3">
        <v>543456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 t="str">
        <f>B7594&amp;" | "&amp;C7594&amp;" | "&amp;D7594</f>
        <v>documentazione_universitaria / lezioni | CONSUNTIVO | CONSUNTIVO</v>
      </c>
      <c r="Q7594" s="3" t="str">
        <f>VLOOKUP(P7594,'Classificazione UD'!A:B,2,FALSE)</f>
        <v>Università</v>
      </c>
    </row>
    <row r="7595" spans="1:17" ht="15" customHeight="1" x14ac:dyDescent="0.25">
      <c r="A7595" s="30">
        <v>2010</v>
      </c>
      <c r="B7595" s="3" t="s">
        <v>251</v>
      </c>
      <c r="C7595" s="3" t="s">
        <v>252</v>
      </c>
      <c r="D7595" s="3" t="s">
        <v>252</v>
      </c>
      <c r="E7595" s="3">
        <v>98</v>
      </c>
      <c r="F7595" s="3">
        <v>98</v>
      </c>
      <c r="G7595" s="3">
        <v>98</v>
      </c>
      <c r="H7595" s="3">
        <v>1169890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 t="str">
        <f>B7595&amp;" | "&amp;C7595&amp;" | "&amp;D7595</f>
        <v>documentazione_universitaria / lezioni | CONSUNTIVO | CONSUNTIVO</v>
      </c>
      <c r="Q7595" s="3" t="str">
        <f>VLOOKUP(P7595,'Classificazione UD'!A:B,2,FALSE)</f>
        <v>Università</v>
      </c>
    </row>
    <row r="7596" spans="1:17" ht="15" customHeight="1" x14ac:dyDescent="0.25">
      <c r="A7596" s="30">
        <v>2011</v>
      </c>
      <c r="B7596" s="3" t="s">
        <v>251</v>
      </c>
      <c r="C7596" s="3" t="s">
        <v>252</v>
      </c>
      <c r="D7596" s="3" t="s">
        <v>252</v>
      </c>
      <c r="E7596" s="3">
        <v>119</v>
      </c>
      <c r="F7596" s="3">
        <v>119</v>
      </c>
      <c r="G7596" s="3">
        <v>119</v>
      </c>
      <c r="H7596" s="3">
        <v>1758627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 t="str">
        <f>B7596&amp;" | "&amp;C7596&amp;" | "&amp;D7596</f>
        <v>documentazione_universitaria / lezioni | CONSUNTIVO | CONSUNTIVO</v>
      </c>
      <c r="Q7596" s="3" t="str">
        <f>VLOOKUP(P7596,'Classificazione UD'!A:B,2,FALSE)</f>
        <v>Università</v>
      </c>
    </row>
    <row r="7597" spans="1:17" ht="15" customHeight="1" x14ac:dyDescent="0.25">
      <c r="A7597" s="30">
        <v>2012</v>
      </c>
      <c r="B7597" s="3" t="s">
        <v>251</v>
      </c>
      <c r="C7597" s="3" t="s">
        <v>252</v>
      </c>
      <c r="D7597" s="3" t="s">
        <v>252</v>
      </c>
      <c r="E7597" s="3">
        <v>54</v>
      </c>
      <c r="F7597" s="3">
        <v>54</v>
      </c>
      <c r="G7597" s="3">
        <v>54</v>
      </c>
      <c r="H7597" s="3">
        <v>657148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 t="str">
        <f>B7597&amp;" | "&amp;C7597&amp;" | "&amp;D7597</f>
        <v>documentazione_universitaria / lezioni | CONSUNTIVO | CONSUNTIVO</v>
      </c>
      <c r="Q7597" s="3" t="str">
        <f>VLOOKUP(P7597,'Classificazione UD'!A:B,2,FALSE)</f>
        <v>Università</v>
      </c>
    </row>
    <row r="7598" spans="1:17" ht="15" customHeight="1" x14ac:dyDescent="0.25">
      <c r="A7598" s="30">
        <v>2013</v>
      </c>
      <c r="B7598" s="3" t="s">
        <v>251</v>
      </c>
      <c r="C7598" s="3" t="s">
        <v>252</v>
      </c>
      <c r="D7598" s="3" t="s">
        <v>252</v>
      </c>
      <c r="E7598" s="3">
        <v>94</v>
      </c>
      <c r="F7598" s="3">
        <v>94</v>
      </c>
      <c r="G7598" s="3">
        <v>94</v>
      </c>
      <c r="H7598" s="3">
        <v>1170399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 t="str">
        <f>B7598&amp;" | "&amp;C7598&amp;" | "&amp;D7598</f>
        <v>documentazione_universitaria / lezioni | CONSUNTIVO | CONSUNTIVO</v>
      </c>
      <c r="Q7598" s="3" t="str">
        <f>VLOOKUP(P7598,'Classificazione UD'!A:B,2,FALSE)</f>
        <v>Università</v>
      </c>
    </row>
    <row r="7599" spans="1:17" ht="15" customHeight="1" x14ac:dyDescent="0.25">
      <c r="A7599" s="30">
        <v>2006</v>
      </c>
      <c r="B7599" s="3" t="s">
        <v>251</v>
      </c>
      <c r="C7599" s="3" t="s">
        <v>252</v>
      </c>
      <c r="D7599" s="3" t="s">
        <v>252</v>
      </c>
      <c r="E7599" s="3">
        <v>70</v>
      </c>
      <c r="F7599" s="3">
        <v>70</v>
      </c>
      <c r="G7599" s="3">
        <v>70</v>
      </c>
      <c r="H7599" s="3">
        <v>565525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 t="str">
        <f>B7599&amp;" | "&amp;C7599&amp;" | "&amp;D7599</f>
        <v>documentazione_universitaria / lezioni | CONSUNTIVO | CONSUNTIVO</v>
      </c>
      <c r="Q7599" s="3" t="str">
        <f>VLOOKUP(P7599,'Classificazione UD'!A:B,2,FALSE)</f>
        <v>Università</v>
      </c>
    </row>
    <row r="7600" spans="1:17" ht="15" customHeight="1" x14ac:dyDescent="0.25">
      <c r="A7600" s="30">
        <v>2007</v>
      </c>
      <c r="B7600" s="3" t="s">
        <v>251</v>
      </c>
      <c r="C7600" s="3" t="s">
        <v>252</v>
      </c>
      <c r="D7600" s="3" t="s">
        <v>252</v>
      </c>
      <c r="E7600" s="3">
        <v>87</v>
      </c>
      <c r="F7600" s="3">
        <v>87</v>
      </c>
      <c r="G7600" s="3">
        <v>87</v>
      </c>
      <c r="H7600" s="3">
        <v>708165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 t="str">
        <f>B7600&amp;" | "&amp;C7600&amp;" | "&amp;D7600</f>
        <v>documentazione_universitaria / lezioni | CONSUNTIVO | CONSUNTIVO</v>
      </c>
      <c r="Q7600" s="3" t="str">
        <f>VLOOKUP(P7600,'Classificazione UD'!A:B,2,FALSE)</f>
        <v>Università</v>
      </c>
    </row>
    <row r="7601" spans="1:17" ht="15" customHeight="1" x14ac:dyDescent="0.25">
      <c r="A7601" s="30">
        <v>2008</v>
      </c>
      <c r="B7601" s="3" t="s">
        <v>251</v>
      </c>
      <c r="C7601" s="3" t="s">
        <v>252</v>
      </c>
      <c r="D7601" s="3" t="s">
        <v>252</v>
      </c>
      <c r="E7601" s="3">
        <v>85</v>
      </c>
      <c r="F7601" s="3">
        <v>85</v>
      </c>
      <c r="G7601" s="3">
        <v>85</v>
      </c>
      <c r="H7601" s="3">
        <v>691532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 t="str">
        <f>B7601&amp;" | "&amp;C7601&amp;" | "&amp;D7601</f>
        <v>documentazione_universitaria / lezioni | CONSUNTIVO | CONSUNTIVO</v>
      </c>
      <c r="Q7601" s="3" t="str">
        <f>VLOOKUP(P7601,'Classificazione UD'!A:B,2,FALSE)</f>
        <v>Università</v>
      </c>
    </row>
    <row r="7602" spans="1:17" ht="15" customHeight="1" x14ac:dyDescent="0.25">
      <c r="A7602" s="30">
        <v>2009</v>
      </c>
      <c r="B7602" s="3" t="s">
        <v>251</v>
      </c>
      <c r="C7602" s="3" t="s">
        <v>252</v>
      </c>
      <c r="D7602" s="3" t="s">
        <v>252</v>
      </c>
      <c r="E7602" s="3">
        <v>76</v>
      </c>
      <c r="F7602" s="3">
        <v>76</v>
      </c>
      <c r="G7602" s="3">
        <v>76</v>
      </c>
      <c r="H7602" s="3">
        <v>617102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 t="str">
        <f>B7602&amp;" | "&amp;C7602&amp;" | "&amp;D7602</f>
        <v>documentazione_universitaria / lezioni | CONSUNTIVO | CONSUNTIVO</v>
      </c>
      <c r="Q7602" s="3" t="str">
        <f>VLOOKUP(P7602,'Classificazione UD'!A:B,2,FALSE)</f>
        <v>Università</v>
      </c>
    </row>
    <row r="7603" spans="1:17" ht="15" customHeight="1" x14ac:dyDescent="0.25">
      <c r="A7603" s="30">
        <v>2010</v>
      </c>
      <c r="B7603" s="3" t="s">
        <v>251</v>
      </c>
      <c r="C7603" s="3" t="s">
        <v>252</v>
      </c>
      <c r="D7603" s="3" t="s">
        <v>252</v>
      </c>
      <c r="E7603" s="3">
        <v>81</v>
      </c>
      <c r="F7603" s="3">
        <v>81</v>
      </c>
      <c r="G7603" s="3">
        <v>81</v>
      </c>
      <c r="H7603" s="3">
        <v>837159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 t="str">
        <f>B7603&amp;" | "&amp;C7603&amp;" | "&amp;D7603</f>
        <v>documentazione_universitaria / lezioni | CONSUNTIVO | CONSUNTIVO</v>
      </c>
      <c r="Q7603" s="3" t="str">
        <f>VLOOKUP(P7603,'Classificazione UD'!A:B,2,FALSE)</f>
        <v>Università</v>
      </c>
    </row>
    <row r="7604" spans="1:17" ht="15" customHeight="1" x14ac:dyDescent="0.25">
      <c r="A7604" s="30">
        <v>2011</v>
      </c>
      <c r="B7604" s="3" t="s">
        <v>251</v>
      </c>
      <c r="C7604" s="3" t="s">
        <v>252</v>
      </c>
      <c r="D7604" s="3" t="s">
        <v>252</v>
      </c>
      <c r="E7604" s="3">
        <v>78</v>
      </c>
      <c r="F7604" s="3">
        <v>78</v>
      </c>
      <c r="G7604" s="3">
        <v>78</v>
      </c>
      <c r="H7604" s="3">
        <v>965853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 t="str">
        <f>B7604&amp;" | "&amp;C7604&amp;" | "&amp;D7604</f>
        <v>documentazione_universitaria / lezioni | CONSUNTIVO | CONSUNTIVO</v>
      </c>
      <c r="Q7604" s="3" t="str">
        <f>VLOOKUP(P7604,'Classificazione UD'!A:B,2,FALSE)</f>
        <v>Università</v>
      </c>
    </row>
    <row r="7605" spans="1:17" ht="15" customHeight="1" x14ac:dyDescent="0.25">
      <c r="A7605" s="30">
        <v>2012</v>
      </c>
      <c r="B7605" s="3" t="s">
        <v>251</v>
      </c>
      <c r="C7605" s="3" t="s">
        <v>252</v>
      </c>
      <c r="D7605" s="3" t="s">
        <v>252</v>
      </c>
      <c r="E7605" s="3">
        <v>16</v>
      </c>
      <c r="F7605" s="3">
        <v>16</v>
      </c>
      <c r="G7605" s="3">
        <v>16</v>
      </c>
      <c r="H7605" s="3">
        <v>203489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 t="str">
        <f>B7605&amp;" | "&amp;C7605&amp;" | "&amp;D7605</f>
        <v>documentazione_universitaria / lezioni | CONSUNTIVO | CONSUNTIVO</v>
      </c>
      <c r="Q7605" s="3" t="str">
        <f>VLOOKUP(P7605,'Classificazione UD'!A:B,2,FALSE)</f>
        <v>Università</v>
      </c>
    </row>
    <row r="7606" spans="1:17" ht="15" customHeight="1" x14ac:dyDescent="0.25">
      <c r="A7606" s="30">
        <v>2013</v>
      </c>
      <c r="B7606" s="3" t="s">
        <v>251</v>
      </c>
      <c r="C7606" s="3" t="s">
        <v>252</v>
      </c>
      <c r="D7606" s="3" t="s">
        <v>252</v>
      </c>
      <c r="E7606" s="3">
        <v>50</v>
      </c>
      <c r="F7606" s="3">
        <v>50</v>
      </c>
      <c r="G7606" s="3">
        <v>50</v>
      </c>
      <c r="H7606" s="3">
        <v>643962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 t="str">
        <f>B7606&amp;" | "&amp;C7606&amp;" | "&amp;D7606</f>
        <v>documentazione_universitaria / lezioni | CONSUNTIVO | CONSUNTIVO</v>
      </c>
      <c r="Q7606" s="3" t="str">
        <f>VLOOKUP(P7606,'Classificazione UD'!A:B,2,FALSE)</f>
        <v>Università</v>
      </c>
    </row>
    <row r="7607" spans="1:17" ht="15" customHeight="1" x14ac:dyDescent="0.25">
      <c r="A7607" s="30">
        <v>2005</v>
      </c>
      <c r="B7607" s="3" t="s">
        <v>251</v>
      </c>
      <c r="C7607" s="3" t="s">
        <v>252</v>
      </c>
      <c r="D7607" s="3" t="s">
        <v>252</v>
      </c>
      <c r="E7607" s="3">
        <v>3</v>
      </c>
      <c r="F7607" s="3">
        <v>3</v>
      </c>
      <c r="G7607" s="3">
        <v>3</v>
      </c>
      <c r="H7607" s="3">
        <v>24209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 t="str">
        <f>B7607&amp;" | "&amp;C7607&amp;" | "&amp;D7607</f>
        <v>documentazione_universitaria / lezioni | CONSUNTIVO | CONSUNTIVO</v>
      </c>
      <c r="Q7607" s="3" t="str">
        <f>VLOOKUP(P7607,'Classificazione UD'!A:B,2,FALSE)</f>
        <v>Università</v>
      </c>
    </row>
    <row r="7608" spans="1:17" ht="15" customHeight="1" x14ac:dyDescent="0.25">
      <c r="A7608" s="30">
        <v>2006</v>
      </c>
      <c r="B7608" s="3" t="s">
        <v>251</v>
      </c>
      <c r="C7608" s="3" t="s">
        <v>252</v>
      </c>
      <c r="D7608" s="3" t="s">
        <v>252</v>
      </c>
      <c r="E7608" s="3">
        <v>49</v>
      </c>
      <c r="F7608" s="3">
        <v>49</v>
      </c>
      <c r="G7608" s="3">
        <v>49</v>
      </c>
      <c r="H7608" s="3">
        <v>394898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 t="str">
        <f>B7608&amp;" | "&amp;C7608&amp;" | "&amp;D7608</f>
        <v>documentazione_universitaria / lezioni | CONSUNTIVO | CONSUNTIVO</v>
      </c>
      <c r="Q7608" s="3" t="str">
        <f>VLOOKUP(P7608,'Classificazione UD'!A:B,2,FALSE)</f>
        <v>Università</v>
      </c>
    </row>
    <row r="7609" spans="1:17" ht="15" customHeight="1" x14ac:dyDescent="0.25">
      <c r="A7609" s="30">
        <v>2007</v>
      </c>
      <c r="B7609" s="3" t="s">
        <v>251</v>
      </c>
      <c r="C7609" s="3" t="s">
        <v>252</v>
      </c>
      <c r="D7609" s="3" t="s">
        <v>252</v>
      </c>
      <c r="E7609" s="3">
        <v>61</v>
      </c>
      <c r="F7609" s="3">
        <v>61</v>
      </c>
      <c r="G7609" s="3">
        <v>61</v>
      </c>
      <c r="H7609" s="3">
        <v>499261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 t="str">
        <f>B7609&amp;" | "&amp;C7609&amp;" | "&amp;D7609</f>
        <v>documentazione_universitaria / lezioni | CONSUNTIVO | CONSUNTIVO</v>
      </c>
      <c r="Q7609" s="3" t="str">
        <f>VLOOKUP(P7609,'Classificazione UD'!A:B,2,FALSE)</f>
        <v>Università</v>
      </c>
    </row>
    <row r="7610" spans="1:17" ht="15" customHeight="1" x14ac:dyDescent="0.25">
      <c r="A7610" s="30">
        <v>2008</v>
      </c>
      <c r="B7610" s="3" t="s">
        <v>251</v>
      </c>
      <c r="C7610" s="3" t="s">
        <v>252</v>
      </c>
      <c r="D7610" s="3" t="s">
        <v>252</v>
      </c>
      <c r="E7610" s="3">
        <v>54</v>
      </c>
      <c r="F7610" s="3">
        <v>54</v>
      </c>
      <c r="G7610" s="3">
        <v>54</v>
      </c>
      <c r="H7610" s="3">
        <v>441724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 t="str">
        <f>B7610&amp;" | "&amp;C7610&amp;" | "&amp;D7610</f>
        <v>documentazione_universitaria / lezioni | CONSUNTIVO | CONSUNTIVO</v>
      </c>
      <c r="Q7610" s="3" t="str">
        <f>VLOOKUP(P7610,'Classificazione UD'!A:B,2,FALSE)</f>
        <v>Università</v>
      </c>
    </row>
    <row r="7611" spans="1:17" ht="15" customHeight="1" x14ac:dyDescent="0.25">
      <c r="A7611" s="30">
        <v>2009</v>
      </c>
      <c r="B7611" s="3" t="s">
        <v>251</v>
      </c>
      <c r="C7611" s="3" t="s">
        <v>252</v>
      </c>
      <c r="D7611" s="3" t="s">
        <v>252</v>
      </c>
      <c r="E7611" s="3">
        <v>24</v>
      </c>
      <c r="F7611" s="3">
        <v>24</v>
      </c>
      <c r="G7611" s="3">
        <v>24</v>
      </c>
      <c r="H7611" s="3">
        <v>190244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 t="str">
        <f>B7611&amp;" | "&amp;C7611&amp;" | "&amp;D7611</f>
        <v>documentazione_universitaria / lezioni | CONSUNTIVO | CONSUNTIVO</v>
      </c>
      <c r="Q7611" s="3" t="str">
        <f>VLOOKUP(P7611,'Classificazione UD'!A:B,2,FALSE)</f>
        <v>Università</v>
      </c>
    </row>
    <row r="7612" spans="1:17" ht="15" customHeight="1" x14ac:dyDescent="0.25">
      <c r="A7612" s="30">
        <v>2010</v>
      </c>
      <c r="B7612" s="3" t="s">
        <v>251</v>
      </c>
      <c r="C7612" s="3" t="s">
        <v>252</v>
      </c>
      <c r="D7612" s="3" t="s">
        <v>252</v>
      </c>
      <c r="E7612" s="3">
        <v>61</v>
      </c>
      <c r="F7612" s="3">
        <v>61</v>
      </c>
      <c r="G7612" s="3">
        <v>61</v>
      </c>
      <c r="H7612" s="3">
        <v>712465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 t="str">
        <f>B7612&amp;" | "&amp;C7612&amp;" | "&amp;D7612</f>
        <v>documentazione_universitaria / lezioni | CONSUNTIVO | CONSUNTIVO</v>
      </c>
      <c r="Q7612" s="3" t="str">
        <f>VLOOKUP(P7612,'Classificazione UD'!A:B,2,FALSE)</f>
        <v>Università</v>
      </c>
    </row>
    <row r="7613" spans="1:17" ht="15" customHeight="1" x14ac:dyDescent="0.25">
      <c r="A7613" s="30">
        <v>2011</v>
      </c>
      <c r="B7613" s="3" t="s">
        <v>251</v>
      </c>
      <c r="C7613" s="3" t="s">
        <v>252</v>
      </c>
      <c r="D7613" s="3" t="s">
        <v>252</v>
      </c>
      <c r="E7613" s="3">
        <v>55</v>
      </c>
      <c r="F7613" s="3">
        <v>55</v>
      </c>
      <c r="G7613" s="3">
        <v>55</v>
      </c>
      <c r="H7613" s="3">
        <v>730195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 t="str">
        <f>B7613&amp;" | "&amp;C7613&amp;" | "&amp;D7613</f>
        <v>documentazione_universitaria / lezioni | CONSUNTIVO | CONSUNTIVO</v>
      </c>
      <c r="Q7613" s="3" t="str">
        <f>VLOOKUP(P7613,'Classificazione UD'!A:B,2,FALSE)</f>
        <v>Università</v>
      </c>
    </row>
    <row r="7614" spans="1:17" ht="15" customHeight="1" x14ac:dyDescent="0.25">
      <c r="A7614" s="30">
        <v>2012</v>
      </c>
      <c r="B7614" s="3" t="s">
        <v>251</v>
      </c>
      <c r="C7614" s="3" t="s">
        <v>252</v>
      </c>
      <c r="D7614" s="3" t="s">
        <v>252</v>
      </c>
      <c r="E7614" s="3">
        <v>27</v>
      </c>
      <c r="F7614" s="3">
        <v>27</v>
      </c>
      <c r="G7614" s="3">
        <v>27</v>
      </c>
      <c r="H7614" s="3">
        <v>338171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 t="str">
        <f>B7614&amp;" | "&amp;C7614&amp;" | "&amp;D7614</f>
        <v>documentazione_universitaria / lezioni | CONSUNTIVO | CONSUNTIVO</v>
      </c>
      <c r="Q7614" s="3" t="str">
        <f>VLOOKUP(P7614,'Classificazione UD'!A:B,2,FALSE)</f>
        <v>Università</v>
      </c>
    </row>
    <row r="7615" spans="1:17" ht="15" customHeight="1" x14ac:dyDescent="0.25">
      <c r="A7615" s="30">
        <v>2013</v>
      </c>
      <c r="B7615" s="3" t="s">
        <v>251</v>
      </c>
      <c r="C7615" s="3" t="s">
        <v>252</v>
      </c>
      <c r="D7615" s="3" t="s">
        <v>252</v>
      </c>
      <c r="E7615" s="3">
        <v>37</v>
      </c>
      <c r="F7615" s="3">
        <v>37</v>
      </c>
      <c r="G7615" s="3">
        <v>37</v>
      </c>
      <c r="H7615" s="3">
        <v>468776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 t="str">
        <f>B7615&amp;" | "&amp;C7615&amp;" | "&amp;D7615</f>
        <v>documentazione_universitaria / lezioni | CONSUNTIVO | CONSUNTIVO</v>
      </c>
      <c r="Q7615" s="3" t="str">
        <f>VLOOKUP(P7615,'Classificazione UD'!A:B,2,FALSE)</f>
        <v>Università</v>
      </c>
    </row>
    <row r="7616" spans="1:17" ht="15" customHeight="1" x14ac:dyDescent="0.25">
      <c r="A7616" s="30">
        <v>2005</v>
      </c>
      <c r="B7616" s="3" t="s">
        <v>251</v>
      </c>
      <c r="C7616" s="3" t="s">
        <v>252</v>
      </c>
      <c r="D7616" s="3" t="s">
        <v>252</v>
      </c>
      <c r="E7616" s="3">
        <v>2</v>
      </c>
      <c r="F7616" s="3">
        <v>2</v>
      </c>
      <c r="G7616" s="3">
        <v>2</v>
      </c>
      <c r="H7616" s="3">
        <v>16340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 t="str">
        <f>B7616&amp;" | "&amp;C7616&amp;" | "&amp;D7616</f>
        <v>documentazione_universitaria / lezioni | CONSUNTIVO | CONSUNTIVO</v>
      </c>
      <c r="Q7616" s="3" t="str">
        <f>VLOOKUP(P7616,'Classificazione UD'!A:B,2,FALSE)</f>
        <v>Università</v>
      </c>
    </row>
    <row r="7617" spans="1:17" ht="15" customHeight="1" x14ac:dyDescent="0.25">
      <c r="A7617" s="30">
        <v>2006</v>
      </c>
      <c r="B7617" s="3" t="s">
        <v>251</v>
      </c>
      <c r="C7617" s="3" t="s">
        <v>252</v>
      </c>
      <c r="D7617" s="3" t="s">
        <v>252</v>
      </c>
      <c r="E7617" s="3">
        <v>21</v>
      </c>
      <c r="F7617" s="3">
        <v>21</v>
      </c>
      <c r="G7617" s="3">
        <v>21</v>
      </c>
      <c r="H7617" s="3">
        <v>169695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 t="str">
        <f>B7617&amp;" | "&amp;C7617&amp;" | "&amp;D7617</f>
        <v>documentazione_universitaria / lezioni | CONSUNTIVO | CONSUNTIVO</v>
      </c>
      <c r="Q7617" s="3" t="str">
        <f>VLOOKUP(P7617,'Classificazione UD'!A:B,2,FALSE)</f>
        <v>Università</v>
      </c>
    </row>
    <row r="7618" spans="1:17" ht="15" customHeight="1" x14ac:dyDescent="0.25">
      <c r="A7618" s="30">
        <v>2007</v>
      </c>
      <c r="B7618" s="3" t="s">
        <v>251</v>
      </c>
      <c r="C7618" s="3" t="s">
        <v>252</v>
      </c>
      <c r="D7618" s="3" t="s">
        <v>252</v>
      </c>
      <c r="E7618" s="3">
        <v>91</v>
      </c>
      <c r="F7618" s="3">
        <v>91</v>
      </c>
      <c r="G7618" s="3">
        <v>91</v>
      </c>
      <c r="H7618" s="3">
        <v>729546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 t="str">
        <f>B7618&amp;" | "&amp;C7618&amp;" | "&amp;D7618</f>
        <v>documentazione_universitaria / lezioni | CONSUNTIVO | CONSUNTIVO</v>
      </c>
      <c r="Q7618" s="3" t="str">
        <f>VLOOKUP(P7618,'Classificazione UD'!A:B,2,FALSE)</f>
        <v>Università</v>
      </c>
    </row>
    <row r="7619" spans="1:17" ht="15" customHeight="1" x14ac:dyDescent="0.25">
      <c r="A7619" s="30">
        <v>2008</v>
      </c>
      <c r="B7619" s="3" t="s">
        <v>251</v>
      </c>
      <c r="C7619" s="3" t="s">
        <v>252</v>
      </c>
      <c r="D7619" s="3" t="s">
        <v>252</v>
      </c>
      <c r="E7619" s="3">
        <v>98</v>
      </c>
      <c r="F7619" s="3">
        <v>98</v>
      </c>
      <c r="G7619" s="3">
        <v>98</v>
      </c>
      <c r="H7619" s="3">
        <v>780283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 t="str">
        <f>B7619&amp;" | "&amp;C7619&amp;" | "&amp;D7619</f>
        <v>documentazione_universitaria / lezioni | CONSUNTIVO | CONSUNTIVO</v>
      </c>
      <c r="Q7619" s="3" t="str">
        <f>VLOOKUP(P7619,'Classificazione UD'!A:B,2,FALSE)</f>
        <v>Università</v>
      </c>
    </row>
    <row r="7620" spans="1:17" ht="15" customHeight="1" x14ac:dyDescent="0.25">
      <c r="A7620" s="30">
        <v>2009</v>
      </c>
      <c r="B7620" s="3" t="s">
        <v>251</v>
      </c>
      <c r="C7620" s="3" t="s">
        <v>252</v>
      </c>
      <c r="D7620" s="3" t="s">
        <v>252</v>
      </c>
      <c r="E7620" s="3">
        <v>92</v>
      </c>
      <c r="F7620" s="3">
        <v>92</v>
      </c>
      <c r="G7620" s="3">
        <v>92</v>
      </c>
      <c r="H7620" s="3">
        <v>720824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 t="str">
        <f>B7620&amp;" | "&amp;C7620&amp;" | "&amp;D7620</f>
        <v>documentazione_universitaria / lezioni | CONSUNTIVO | CONSUNTIVO</v>
      </c>
      <c r="Q7620" s="3" t="str">
        <f>VLOOKUP(P7620,'Classificazione UD'!A:B,2,FALSE)</f>
        <v>Università</v>
      </c>
    </row>
    <row r="7621" spans="1:17" ht="15" customHeight="1" x14ac:dyDescent="0.25">
      <c r="A7621" s="30">
        <v>2010</v>
      </c>
      <c r="B7621" s="3" t="s">
        <v>251</v>
      </c>
      <c r="C7621" s="3" t="s">
        <v>252</v>
      </c>
      <c r="D7621" s="3" t="s">
        <v>252</v>
      </c>
      <c r="E7621" s="3">
        <v>102</v>
      </c>
      <c r="F7621" s="3">
        <v>102</v>
      </c>
      <c r="G7621" s="3">
        <v>102</v>
      </c>
      <c r="H7621" s="3">
        <v>1179992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 t="str">
        <f>B7621&amp;" | "&amp;C7621&amp;" | "&amp;D7621</f>
        <v>documentazione_universitaria / lezioni | CONSUNTIVO | CONSUNTIVO</v>
      </c>
      <c r="Q7621" s="3" t="str">
        <f>VLOOKUP(P7621,'Classificazione UD'!A:B,2,FALSE)</f>
        <v>Università</v>
      </c>
    </row>
    <row r="7622" spans="1:17" ht="15" customHeight="1" x14ac:dyDescent="0.25">
      <c r="A7622" s="30">
        <v>2011</v>
      </c>
      <c r="B7622" s="3" t="s">
        <v>251</v>
      </c>
      <c r="C7622" s="3" t="s">
        <v>252</v>
      </c>
      <c r="D7622" s="3" t="s">
        <v>252</v>
      </c>
      <c r="E7622" s="3">
        <v>124</v>
      </c>
      <c r="F7622" s="3">
        <v>124</v>
      </c>
      <c r="G7622" s="3">
        <v>124</v>
      </c>
      <c r="H7622" s="3">
        <v>1629345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 t="str">
        <f>B7622&amp;" | "&amp;C7622&amp;" | "&amp;D7622</f>
        <v>documentazione_universitaria / lezioni | CONSUNTIVO | CONSUNTIVO</v>
      </c>
      <c r="Q7622" s="3" t="str">
        <f>VLOOKUP(P7622,'Classificazione UD'!A:B,2,FALSE)</f>
        <v>Università</v>
      </c>
    </row>
    <row r="7623" spans="1:17" ht="15" customHeight="1" x14ac:dyDescent="0.25">
      <c r="A7623" s="30">
        <v>2012</v>
      </c>
      <c r="B7623" s="3" t="s">
        <v>251</v>
      </c>
      <c r="C7623" s="3" t="s">
        <v>252</v>
      </c>
      <c r="D7623" s="3" t="s">
        <v>252</v>
      </c>
      <c r="E7623" s="3">
        <v>90</v>
      </c>
      <c r="F7623" s="3">
        <v>90</v>
      </c>
      <c r="G7623" s="3">
        <v>90</v>
      </c>
      <c r="H7623" s="3">
        <v>1126336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 t="str">
        <f>B7623&amp;" | "&amp;C7623&amp;" | "&amp;D7623</f>
        <v>documentazione_universitaria / lezioni | CONSUNTIVO | CONSUNTIVO</v>
      </c>
      <c r="Q7623" s="3" t="str">
        <f>VLOOKUP(P7623,'Classificazione UD'!A:B,2,FALSE)</f>
        <v>Università</v>
      </c>
    </row>
    <row r="7624" spans="1:17" ht="15" customHeight="1" x14ac:dyDescent="0.25">
      <c r="A7624" s="30">
        <v>2013</v>
      </c>
      <c r="B7624" s="3" t="s">
        <v>251</v>
      </c>
      <c r="C7624" s="3" t="s">
        <v>252</v>
      </c>
      <c r="D7624" s="3" t="s">
        <v>252</v>
      </c>
      <c r="E7624" s="3">
        <v>100</v>
      </c>
      <c r="F7624" s="3">
        <v>100</v>
      </c>
      <c r="G7624" s="3">
        <v>100</v>
      </c>
      <c r="H7624" s="3">
        <v>1243064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 t="str">
        <f>B7624&amp;" | "&amp;C7624&amp;" | "&amp;D7624</f>
        <v>documentazione_universitaria / lezioni | CONSUNTIVO | CONSUNTIVO</v>
      </c>
      <c r="Q7624" s="3" t="str">
        <f>VLOOKUP(P7624,'Classificazione UD'!A:B,2,FALSE)</f>
        <v>Università</v>
      </c>
    </row>
    <row r="7625" spans="1:17" ht="15" customHeight="1" x14ac:dyDescent="0.25">
      <c r="A7625" s="30">
        <v>2005</v>
      </c>
      <c r="B7625" s="3" t="s">
        <v>251</v>
      </c>
      <c r="C7625" s="3" t="s">
        <v>252</v>
      </c>
      <c r="D7625" s="3" t="s">
        <v>252</v>
      </c>
      <c r="E7625" s="3">
        <v>7</v>
      </c>
      <c r="F7625" s="3">
        <v>7</v>
      </c>
      <c r="G7625" s="3">
        <v>7</v>
      </c>
      <c r="H7625" s="3">
        <v>55736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 t="str">
        <f>B7625&amp;" | "&amp;C7625&amp;" | "&amp;D7625</f>
        <v>documentazione_universitaria / lezioni | CONSUNTIVO | CONSUNTIVO</v>
      </c>
      <c r="Q7625" s="3" t="str">
        <f>VLOOKUP(P7625,'Classificazione UD'!A:B,2,FALSE)</f>
        <v>Università</v>
      </c>
    </row>
    <row r="7626" spans="1:17" ht="15" customHeight="1" x14ac:dyDescent="0.25">
      <c r="A7626" s="30">
        <v>2006</v>
      </c>
      <c r="B7626" s="3" t="s">
        <v>251</v>
      </c>
      <c r="C7626" s="3" t="s">
        <v>252</v>
      </c>
      <c r="D7626" s="3" t="s">
        <v>252</v>
      </c>
      <c r="E7626" s="3">
        <v>17</v>
      </c>
      <c r="F7626" s="3">
        <v>17</v>
      </c>
      <c r="G7626" s="3">
        <v>17</v>
      </c>
      <c r="H7626" s="3">
        <v>135802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 t="str">
        <f>B7626&amp;" | "&amp;C7626&amp;" | "&amp;D7626</f>
        <v>documentazione_universitaria / lezioni | CONSUNTIVO | CONSUNTIVO</v>
      </c>
      <c r="Q7626" s="3" t="str">
        <f>VLOOKUP(P7626,'Classificazione UD'!A:B,2,FALSE)</f>
        <v>Università</v>
      </c>
    </row>
    <row r="7627" spans="1:17" ht="15" customHeight="1" x14ac:dyDescent="0.25">
      <c r="A7627" s="30">
        <v>2007</v>
      </c>
      <c r="B7627" s="3" t="s">
        <v>251</v>
      </c>
      <c r="C7627" s="3" t="s">
        <v>252</v>
      </c>
      <c r="D7627" s="3" t="s">
        <v>252</v>
      </c>
      <c r="E7627" s="3">
        <v>32</v>
      </c>
      <c r="F7627" s="3">
        <v>32</v>
      </c>
      <c r="G7627" s="3">
        <v>32</v>
      </c>
      <c r="H7627" s="3">
        <v>259230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 t="str">
        <f>B7627&amp;" | "&amp;C7627&amp;" | "&amp;D7627</f>
        <v>documentazione_universitaria / lezioni | CONSUNTIVO | CONSUNTIVO</v>
      </c>
      <c r="Q7627" s="3" t="str">
        <f>VLOOKUP(P7627,'Classificazione UD'!A:B,2,FALSE)</f>
        <v>Università</v>
      </c>
    </row>
    <row r="7628" spans="1:17" ht="15" customHeight="1" x14ac:dyDescent="0.25">
      <c r="A7628" s="30">
        <v>2008</v>
      </c>
      <c r="B7628" s="3" t="s">
        <v>251</v>
      </c>
      <c r="C7628" s="3" t="s">
        <v>252</v>
      </c>
      <c r="D7628" s="3" t="s">
        <v>252</v>
      </c>
      <c r="E7628" s="3">
        <v>30</v>
      </c>
      <c r="F7628" s="3">
        <v>30</v>
      </c>
      <c r="G7628" s="3">
        <v>30</v>
      </c>
      <c r="H7628" s="3">
        <v>242650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 t="str">
        <f>B7628&amp;" | "&amp;C7628&amp;" | "&amp;D7628</f>
        <v>documentazione_universitaria / lezioni | CONSUNTIVO | CONSUNTIVO</v>
      </c>
      <c r="Q7628" s="3" t="str">
        <f>VLOOKUP(P7628,'Classificazione UD'!A:B,2,FALSE)</f>
        <v>Università</v>
      </c>
    </row>
    <row r="7629" spans="1:17" ht="15" customHeight="1" x14ac:dyDescent="0.25">
      <c r="A7629" s="30">
        <v>2009</v>
      </c>
      <c r="B7629" s="3" t="s">
        <v>251</v>
      </c>
      <c r="C7629" s="3" t="s">
        <v>252</v>
      </c>
      <c r="D7629" s="3" t="s">
        <v>252</v>
      </c>
      <c r="E7629" s="3">
        <v>23</v>
      </c>
      <c r="F7629" s="3">
        <v>23</v>
      </c>
      <c r="G7629" s="3">
        <v>23</v>
      </c>
      <c r="H7629" s="3">
        <v>179835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 t="str">
        <f>B7629&amp;" | "&amp;C7629&amp;" | "&amp;D7629</f>
        <v>documentazione_universitaria / lezioni | CONSUNTIVO | CONSUNTIVO</v>
      </c>
      <c r="Q7629" s="3" t="str">
        <f>VLOOKUP(P7629,'Classificazione UD'!A:B,2,FALSE)</f>
        <v>Università</v>
      </c>
    </row>
    <row r="7630" spans="1:17" ht="15" customHeight="1" x14ac:dyDescent="0.25">
      <c r="A7630" s="30">
        <v>2010</v>
      </c>
      <c r="B7630" s="3" t="s">
        <v>251</v>
      </c>
      <c r="C7630" s="3" t="s">
        <v>252</v>
      </c>
      <c r="D7630" s="3" t="s">
        <v>252</v>
      </c>
      <c r="E7630" s="3">
        <v>72</v>
      </c>
      <c r="F7630" s="3">
        <v>72</v>
      </c>
      <c r="G7630" s="3">
        <v>72</v>
      </c>
      <c r="H7630" s="3">
        <v>836518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 t="str">
        <f>B7630&amp;" | "&amp;C7630&amp;" | "&amp;D7630</f>
        <v>documentazione_universitaria / lezioni | CONSUNTIVO | CONSUNTIVO</v>
      </c>
      <c r="Q7630" s="3" t="str">
        <f>VLOOKUP(P7630,'Classificazione UD'!A:B,2,FALSE)</f>
        <v>Università</v>
      </c>
    </row>
    <row r="7631" spans="1:17" ht="15" customHeight="1" x14ac:dyDescent="0.25">
      <c r="A7631" s="30">
        <v>2011</v>
      </c>
      <c r="B7631" s="3" t="s">
        <v>251</v>
      </c>
      <c r="C7631" s="3" t="s">
        <v>252</v>
      </c>
      <c r="D7631" s="3" t="s">
        <v>252</v>
      </c>
      <c r="E7631" s="3">
        <v>80</v>
      </c>
      <c r="F7631" s="3">
        <v>80</v>
      </c>
      <c r="G7631" s="3">
        <v>80</v>
      </c>
      <c r="H7631" s="3">
        <v>1101364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 t="str">
        <f>B7631&amp;" | "&amp;C7631&amp;" | "&amp;D7631</f>
        <v>documentazione_universitaria / lezioni | CONSUNTIVO | CONSUNTIVO</v>
      </c>
      <c r="Q7631" s="3" t="str">
        <f>VLOOKUP(P7631,'Classificazione UD'!A:B,2,FALSE)</f>
        <v>Università</v>
      </c>
    </row>
    <row r="7632" spans="1:17" ht="15" customHeight="1" x14ac:dyDescent="0.25">
      <c r="A7632" s="30">
        <v>2012</v>
      </c>
      <c r="B7632" s="3" t="s">
        <v>251</v>
      </c>
      <c r="C7632" s="3" t="s">
        <v>252</v>
      </c>
      <c r="D7632" s="3" t="s">
        <v>252</v>
      </c>
      <c r="E7632" s="3">
        <v>61</v>
      </c>
      <c r="F7632" s="3">
        <v>61</v>
      </c>
      <c r="G7632" s="3">
        <v>61</v>
      </c>
      <c r="H7632" s="3">
        <v>763396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 t="str">
        <f>B7632&amp;" | "&amp;C7632&amp;" | "&amp;D7632</f>
        <v>documentazione_universitaria / lezioni | CONSUNTIVO | CONSUNTIVO</v>
      </c>
      <c r="Q7632" s="3" t="str">
        <f>VLOOKUP(P7632,'Classificazione UD'!A:B,2,FALSE)</f>
        <v>Università</v>
      </c>
    </row>
    <row r="7633" spans="1:17" ht="15" customHeight="1" x14ac:dyDescent="0.25">
      <c r="A7633" s="30">
        <v>2013</v>
      </c>
      <c r="B7633" s="3" t="s">
        <v>251</v>
      </c>
      <c r="C7633" s="3" t="s">
        <v>252</v>
      </c>
      <c r="D7633" s="3" t="s">
        <v>252</v>
      </c>
      <c r="E7633" s="3">
        <v>55</v>
      </c>
      <c r="F7633" s="3">
        <v>55</v>
      </c>
      <c r="G7633" s="3">
        <v>55</v>
      </c>
      <c r="H7633" s="3">
        <v>693419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 t="str">
        <f>B7633&amp;" | "&amp;C7633&amp;" | "&amp;D7633</f>
        <v>documentazione_universitaria / lezioni | CONSUNTIVO | CONSUNTIVO</v>
      </c>
      <c r="Q7633" s="3" t="str">
        <f>VLOOKUP(P7633,'Classificazione UD'!A:B,2,FALSE)</f>
        <v>Università</v>
      </c>
    </row>
    <row r="7634" spans="1:17" ht="15" customHeight="1" x14ac:dyDescent="0.25">
      <c r="A7634" s="30">
        <v>2004</v>
      </c>
      <c r="B7634" s="3" t="s">
        <v>251</v>
      </c>
      <c r="C7634" s="3" t="s">
        <v>252</v>
      </c>
      <c r="D7634" s="3" t="s">
        <v>252</v>
      </c>
      <c r="E7634" s="3">
        <v>3</v>
      </c>
      <c r="F7634" s="3">
        <v>3</v>
      </c>
      <c r="G7634" s="3">
        <v>3</v>
      </c>
      <c r="H7634" s="3">
        <v>23343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 t="str">
        <f>B7634&amp;" | "&amp;C7634&amp;" | "&amp;D7634</f>
        <v>documentazione_universitaria / lezioni | CONSUNTIVO | CONSUNTIVO</v>
      </c>
      <c r="Q7634" s="3" t="str">
        <f>VLOOKUP(P7634,'Classificazione UD'!A:B,2,FALSE)</f>
        <v>Università</v>
      </c>
    </row>
    <row r="7635" spans="1:17" ht="15" customHeight="1" x14ac:dyDescent="0.25">
      <c r="A7635" s="30">
        <v>2005</v>
      </c>
      <c r="B7635" s="3" t="s">
        <v>251</v>
      </c>
      <c r="C7635" s="3" t="s">
        <v>252</v>
      </c>
      <c r="D7635" s="3" t="s">
        <v>252</v>
      </c>
      <c r="E7635" s="3">
        <v>55</v>
      </c>
      <c r="F7635" s="3">
        <v>55</v>
      </c>
      <c r="G7635" s="3">
        <v>55</v>
      </c>
      <c r="H7635" s="3">
        <v>436953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 t="str">
        <f>B7635&amp;" | "&amp;C7635&amp;" | "&amp;D7635</f>
        <v>documentazione_universitaria / lezioni | CONSUNTIVO | CONSUNTIVO</v>
      </c>
      <c r="Q7635" s="3" t="str">
        <f>VLOOKUP(P7635,'Classificazione UD'!A:B,2,FALSE)</f>
        <v>Università</v>
      </c>
    </row>
    <row r="7636" spans="1:17" ht="15" customHeight="1" x14ac:dyDescent="0.25">
      <c r="A7636" s="30">
        <v>2006</v>
      </c>
      <c r="B7636" s="3" t="s">
        <v>251</v>
      </c>
      <c r="C7636" s="3" t="s">
        <v>252</v>
      </c>
      <c r="D7636" s="3" t="s">
        <v>252</v>
      </c>
      <c r="E7636" s="3">
        <v>41</v>
      </c>
      <c r="F7636" s="3">
        <v>41</v>
      </c>
      <c r="G7636" s="3">
        <v>41</v>
      </c>
      <c r="H7636" s="3">
        <v>329363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 t="str">
        <f>B7636&amp;" | "&amp;C7636&amp;" | "&amp;D7636</f>
        <v>documentazione_universitaria / lezioni | CONSUNTIVO | CONSUNTIVO</v>
      </c>
      <c r="Q7636" s="3" t="str">
        <f>VLOOKUP(P7636,'Classificazione UD'!A:B,2,FALSE)</f>
        <v>Università</v>
      </c>
    </row>
    <row r="7637" spans="1:17" ht="15" customHeight="1" x14ac:dyDescent="0.25">
      <c r="A7637" s="30">
        <v>2007</v>
      </c>
      <c r="B7637" s="3" t="s">
        <v>251</v>
      </c>
      <c r="C7637" s="3" t="s">
        <v>252</v>
      </c>
      <c r="D7637" s="3" t="s">
        <v>252</v>
      </c>
      <c r="E7637" s="3">
        <v>14</v>
      </c>
      <c r="F7637" s="3">
        <v>14</v>
      </c>
      <c r="G7637" s="3">
        <v>14</v>
      </c>
      <c r="H7637" s="3">
        <v>113971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 t="str">
        <f>B7637&amp;" | "&amp;C7637&amp;" | "&amp;D7637</f>
        <v>documentazione_universitaria / lezioni | CONSUNTIVO | CONSUNTIVO</v>
      </c>
      <c r="Q7637" s="3" t="str">
        <f>VLOOKUP(P7637,'Classificazione UD'!A:B,2,FALSE)</f>
        <v>Università</v>
      </c>
    </row>
    <row r="7638" spans="1:17" ht="15" customHeight="1" x14ac:dyDescent="0.25">
      <c r="A7638" s="30">
        <v>2010</v>
      </c>
      <c r="B7638" s="3" t="s">
        <v>251</v>
      </c>
      <c r="C7638" s="3" t="s">
        <v>252</v>
      </c>
      <c r="D7638" s="3" t="s">
        <v>252</v>
      </c>
      <c r="E7638" s="3">
        <v>61</v>
      </c>
      <c r="F7638" s="3">
        <v>61</v>
      </c>
      <c r="G7638" s="3">
        <v>61</v>
      </c>
      <c r="H7638" s="3">
        <v>708111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 t="str">
        <f>B7638&amp;" | "&amp;C7638&amp;" | "&amp;D7638</f>
        <v>documentazione_universitaria / lezioni | CONSUNTIVO | CONSUNTIVO</v>
      </c>
      <c r="Q7638" s="3" t="str">
        <f>VLOOKUP(P7638,'Classificazione UD'!A:B,2,FALSE)</f>
        <v>Università</v>
      </c>
    </row>
    <row r="7639" spans="1:17" ht="15" customHeight="1" x14ac:dyDescent="0.25">
      <c r="A7639" s="30">
        <v>2011</v>
      </c>
      <c r="B7639" s="3" t="s">
        <v>251</v>
      </c>
      <c r="C7639" s="3" t="s">
        <v>252</v>
      </c>
      <c r="D7639" s="3" t="s">
        <v>252</v>
      </c>
      <c r="E7639" s="3">
        <v>75</v>
      </c>
      <c r="F7639" s="3">
        <v>75</v>
      </c>
      <c r="G7639" s="3">
        <v>75</v>
      </c>
      <c r="H7639" s="3">
        <v>1061418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 t="str">
        <f>B7639&amp;" | "&amp;C7639&amp;" | "&amp;D7639</f>
        <v>documentazione_universitaria / lezioni | CONSUNTIVO | CONSUNTIVO</v>
      </c>
      <c r="Q7639" s="3" t="str">
        <f>VLOOKUP(P7639,'Classificazione UD'!A:B,2,FALSE)</f>
        <v>Università</v>
      </c>
    </row>
    <row r="7640" spans="1:17" ht="15" customHeight="1" x14ac:dyDescent="0.25">
      <c r="A7640" s="30">
        <v>2012</v>
      </c>
      <c r="B7640" s="3" t="s">
        <v>251</v>
      </c>
      <c r="C7640" s="3" t="s">
        <v>252</v>
      </c>
      <c r="D7640" s="3" t="s">
        <v>252</v>
      </c>
      <c r="E7640" s="3">
        <v>43</v>
      </c>
      <c r="F7640" s="3">
        <v>43</v>
      </c>
      <c r="G7640" s="3">
        <v>43</v>
      </c>
      <c r="H7640" s="3">
        <v>545843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 t="str">
        <f>B7640&amp;" | "&amp;C7640&amp;" | "&amp;D7640</f>
        <v>documentazione_universitaria / lezioni | CONSUNTIVO | CONSUNTIVO</v>
      </c>
      <c r="Q7640" s="3" t="str">
        <f>VLOOKUP(P7640,'Classificazione UD'!A:B,2,FALSE)</f>
        <v>Università</v>
      </c>
    </row>
    <row r="7641" spans="1:17" ht="15" customHeight="1" x14ac:dyDescent="0.25">
      <c r="A7641" s="30">
        <v>2013</v>
      </c>
      <c r="B7641" s="3" t="s">
        <v>251</v>
      </c>
      <c r="C7641" s="3" t="s">
        <v>252</v>
      </c>
      <c r="D7641" s="3" t="s">
        <v>252</v>
      </c>
      <c r="E7641" s="3">
        <v>40</v>
      </c>
      <c r="F7641" s="3">
        <v>40</v>
      </c>
      <c r="G7641" s="3">
        <v>40</v>
      </c>
      <c r="H7641" s="3">
        <v>517614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 t="str">
        <f>B7641&amp;" | "&amp;C7641&amp;" | "&amp;D7641</f>
        <v>documentazione_universitaria / lezioni | CONSUNTIVO | CONSUNTIVO</v>
      </c>
      <c r="Q7641" s="3" t="str">
        <f>VLOOKUP(P7641,'Classificazione UD'!A:B,2,FALSE)</f>
        <v>Università</v>
      </c>
    </row>
    <row r="7642" spans="1:17" ht="15" customHeight="1" x14ac:dyDescent="0.25">
      <c r="A7642" s="30">
        <v>2005</v>
      </c>
      <c r="B7642" s="3" t="s">
        <v>251</v>
      </c>
      <c r="C7642" s="3" t="s">
        <v>252</v>
      </c>
      <c r="D7642" s="3" t="s">
        <v>252</v>
      </c>
      <c r="E7642" s="3">
        <v>1</v>
      </c>
      <c r="F7642" s="3">
        <v>1</v>
      </c>
      <c r="G7642" s="3">
        <v>1</v>
      </c>
      <c r="H7642" s="3">
        <v>7694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 t="str">
        <f>B7642&amp;" | "&amp;C7642&amp;" | "&amp;D7642</f>
        <v>documentazione_universitaria / lezioni | CONSUNTIVO | CONSUNTIVO</v>
      </c>
      <c r="Q7642" s="3" t="str">
        <f>VLOOKUP(P7642,'Classificazione UD'!A:B,2,FALSE)</f>
        <v>Università</v>
      </c>
    </row>
    <row r="7643" spans="1:17" ht="15" customHeight="1" x14ac:dyDescent="0.25">
      <c r="A7643" s="30">
        <v>2006</v>
      </c>
      <c r="B7643" s="3" t="s">
        <v>251</v>
      </c>
      <c r="C7643" s="3" t="s">
        <v>252</v>
      </c>
      <c r="D7643" s="3" t="s">
        <v>252</v>
      </c>
      <c r="E7643" s="3">
        <v>3</v>
      </c>
      <c r="F7643" s="3">
        <v>3</v>
      </c>
      <c r="G7643" s="3">
        <v>3</v>
      </c>
      <c r="H7643" s="3">
        <v>23568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 t="str">
        <f>B7643&amp;" | "&amp;C7643&amp;" | "&amp;D7643</f>
        <v>documentazione_universitaria / lezioni | CONSUNTIVO | CONSUNTIVO</v>
      </c>
      <c r="Q7643" s="3" t="str">
        <f>VLOOKUP(P7643,'Classificazione UD'!A:B,2,FALSE)</f>
        <v>Università</v>
      </c>
    </row>
    <row r="7644" spans="1:17" ht="15" customHeight="1" x14ac:dyDescent="0.25">
      <c r="A7644" s="30">
        <v>2007</v>
      </c>
      <c r="B7644" s="3" t="s">
        <v>251</v>
      </c>
      <c r="C7644" s="3" t="s">
        <v>252</v>
      </c>
      <c r="D7644" s="3" t="s">
        <v>252</v>
      </c>
      <c r="E7644" s="3">
        <v>7</v>
      </c>
      <c r="F7644" s="3">
        <v>7</v>
      </c>
      <c r="G7644" s="3">
        <v>7</v>
      </c>
      <c r="H7644" s="3">
        <v>54934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 t="str">
        <f>B7644&amp;" | "&amp;C7644&amp;" | "&amp;D7644</f>
        <v>documentazione_universitaria / lezioni | CONSUNTIVO | CONSUNTIVO</v>
      </c>
      <c r="Q7644" s="3" t="str">
        <f>VLOOKUP(P7644,'Classificazione UD'!A:B,2,FALSE)</f>
        <v>Università</v>
      </c>
    </row>
    <row r="7645" spans="1:17" ht="15" customHeight="1" x14ac:dyDescent="0.25">
      <c r="A7645" s="30">
        <v>2008</v>
      </c>
      <c r="B7645" s="3" t="s">
        <v>251</v>
      </c>
      <c r="C7645" s="3" t="s">
        <v>252</v>
      </c>
      <c r="D7645" s="3" t="s">
        <v>252</v>
      </c>
      <c r="E7645" s="3">
        <v>4</v>
      </c>
      <c r="F7645" s="3">
        <v>4</v>
      </c>
      <c r="G7645" s="3">
        <v>4</v>
      </c>
      <c r="H7645" s="3">
        <v>31362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 t="str">
        <f>B7645&amp;" | "&amp;C7645&amp;" | "&amp;D7645</f>
        <v>documentazione_universitaria / lezioni | CONSUNTIVO | CONSUNTIVO</v>
      </c>
      <c r="Q7645" s="3" t="str">
        <f>VLOOKUP(P7645,'Classificazione UD'!A:B,2,FALSE)</f>
        <v>Università</v>
      </c>
    </row>
    <row r="7646" spans="1:17" ht="15" customHeight="1" x14ac:dyDescent="0.25">
      <c r="A7646" s="30">
        <v>2009</v>
      </c>
      <c r="B7646" s="3" t="s">
        <v>251</v>
      </c>
      <c r="C7646" s="3" t="s">
        <v>252</v>
      </c>
      <c r="D7646" s="3" t="s">
        <v>252</v>
      </c>
      <c r="E7646" s="3">
        <v>4</v>
      </c>
      <c r="F7646" s="3">
        <v>4</v>
      </c>
      <c r="G7646" s="3">
        <v>4</v>
      </c>
      <c r="H7646" s="3">
        <v>31055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 t="str">
        <f>B7646&amp;" | "&amp;C7646&amp;" | "&amp;D7646</f>
        <v>documentazione_universitaria / lezioni | CONSUNTIVO | CONSUNTIVO</v>
      </c>
      <c r="Q7646" s="3" t="str">
        <f>VLOOKUP(P7646,'Classificazione UD'!A:B,2,FALSE)</f>
        <v>Università</v>
      </c>
    </row>
    <row r="7647" spans="1:17" ht="15" customHeight="1" x14ac:dyDescent="0.25">
      <c r="A7647" s="30">
        <v>2010</v>
      </c>
      <c r="B7647" s="3" t="s">
        <v>251</v>
      </c>
      <c r="C7647" s="3" t="s">
        <v>252</v>
      </c>
      <c r="D7647" s="3" t="s">
        <v>252</v>
      </c>
      <c r="E7647" s="3">
        <v>189</v>
      </c>
      <c r="F7647" s="3">
        <v>189</v>
      </c>
      <c r="G7647" s="3">
        <v>189</v>
      </c>
      <c r="H7647" s="3">
        <v>2095577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 t="str">
        <f>B7647&amp;" | "&amp;C7647&amp;" | "&amp;D7647</f>
        <v>documentazione_universitaria / lezioni | CONSUNTIVO | CONSUNTIVO</v>
      </c>
      <c r="Q7647" s="3" t="str">
        <f>VLOOKUP(P7647,'Classificazione UD'!A:B,2,FALSE)</f>
        <v>Università</v>
      </c>
    </row>
    <row r="7648" spans="1:17" ht="15" customHeight="1" x14ac:dyDescent="0.25">
      <c r="A7648" s="30">
        <v>2011</v>
      </c>
      <c r="B7648" s="3" t="s">
        <v>251</v>
      </c>
      <c r="C7648" s="3" t="s">
        <v>252</v>
      </c>
      <c r="D7648" s="3" t="s">
        <v>252</v>
      </c>
      <c r="E7648" s="3">
        <v>498</v>
      </c>
      <c r="F7648" s="3">
        <v>498</v>
      </c>
      <c r="G7648" s="3">
        <v>498</v>
      </c>
      <c r="H7648" s="3">
        <v>6335499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 t="str">
        <f>B7648&amp;" | "&amp;C7648&amp;" | "&amp;D7648</f>
        <v>documentazione_universitaria / lezioni | CONSUNTIVO | CONSUNTIVO</v>
      </c>
      <c r="Q7648" s="3" t="str">
        <f>VLOOKUP(P7648,'Classificazione UD'!A:B,2,FALSE)</f>
        <v>Università</v>
      </c>
    </row>
    <row r="7649" spans="1:17" ht="15" customHeight="1" x14ac:dyDescent="0.25">
      <c r="A7649" s="30">
        <v>2012</v>
      </c>
      <c r="B7649" s="3" t="s">
        <v>251</v>
      </c>
      <c r="C7649" s="3" t="s">
        <v>252</v>
      </c>
      <c r="D7649" s="3" t="s">
        <v>252</v>
      </c>
      <c r="E7649" s="3">
        <v>433</v>
      </c>
      <c r="F7649" s="3">
        <v>433</v>
      </c>
      <c r="G7649" s="3">
        <v>433</v>
      </c>
      <c r="H7649" s="3">
        <v>5428909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 t="str">
        <f>B7649&amp;" | "&amp;C7649&amp;" | "&amp;D7649</f>
        <v>documentazione_universitaria / lezioni | CONSUNTIVO | CONSUNTIVO</v>
      </c>
      <c r="Q7649" s="3" t="str">
        <f>VLOOKUP(P7649,'Classificazione UD'!A:B,2,FALSE)</f>
        <v>Università</v>
      </c>
    </row>
    <row r="7650" spans="1:17" ht="15" customHeight="1" x14ac:dyDescent="0.25">
      <c r="A7650" s="30">
        <v>2013</v>
      </c>
      <c r="B7650" s="3" t="s">
        <v>251</v>
      </c>
      <c r="C7650" s="3" t="s">
        <v>252</v>
      </c>
      <c r="D7650" s="3" t="s">
        <v>252</v>
      </c>
      <c r="E7650" s="3">
        <v>506</v>
      </c>
      <c r="F7650" s="3">
        <v>506</v>
      </c>
      <c r="G7650" s="3">
        <v>506</v>
      </c>
      <c r="H7650" s="3">
        <v>6314590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 t="str">
        <f>B7650&amp;" | "&amp;C7650&amp;" | "&amp;D7650</f>
        <v>documentazione_universitaria / lezioni | CONSUNTIVO | CONSUNTIVO</v>
      </c>
      <c r="Q7650" s="3" t="str">
        <f>VLOOKUP(P7650,'Classificazione UD'!A:B,2,FALSE)</f>
        <v>Università</v>
      </c>
    </row>
    <row r="7651" spans="1:17" ht="15" customHeight="1" x14ac:dyDescent="0.25">
      <c r="A7651" s="30">
        <v>2006</v>
      </c>
      <c r="B7651" s="3" t="s">
        <v>251</v>
      </c>
      <c r="C7651" s="3" t="s">
        <v>252</v>
      </c>
      <c r="D7651" s="3" t="s">
        <v>252</v>
      </c>
      <c r="E7651" s="3">
        <v>31</v>
      </c>
      <c r="F7651" s="3">
        <v>31</v>
      </c>
      <c r="G7651" s="3">
        <v>31</v>
      </c>
      <c r="H7651" s="3">
        <v>246336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 t="str">
        <f>B7651&amp;" | "&amp;C7651&amp;" | "&amp;D7651</f>
        <v>documentazione_universitaria / lezioni | CONSUNTIVO | CONSUNTIVO</v>
      </c>
      <c r="Q7651" s="3" t="str">
        <f>VLOOKUP(P7651,'Classificazione UD'!A:B,2,FALSE)</f>
        <v>Università</v>
      </c>
    </row>
    <row r="7652" spans="1:17" ht="15" customHeight="1" x14ac:dyDescent="0.25">
      <c r="A7652" s="30">
        <v>2007</v>
      </c>
      <c r="B7652" s="3" t="s">
        <v>251</v>
      </c>
      <c r="C7652" s="3" t="s">
        <v>252</v>
      </c>
      <c r="D7652" s="3" t="s">
        <v>252</v>
      </c>
      <c r="E7652" s="3">
        <v>53</v>
      </c>
      <c r="F7652" s="3">
        <v>53</v>
      </c>
      <c r="G7652" s="3">
        <v>53</v>
      </c>
      <c r="H7652" s="3">
        <v>428413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 t="str">
        <f>B7652&amp;" | "&amp;C7652&amp;" | "&amp;D7652</f>
        <v>documentazione_universitaria / lezioni | CONSUNTIVO | CONSUNTIVO</v>
      </c>
      <c r="Q7652" s="3" t="str">
        <f>VLOOKUP(P7652,'Classificazione UD'!A:B,2,FALSE)</f>
        <v>Università</v>
      </c>
    </row>
    <row r="7653" spans="1:17" ht="15" customHeight="1" x14ac:dyDescent="0.25">
      <c r="A7653" s="30">
        <v>2008</v>
      </c>
      <c r="B7653" s="3" t="s">
        <v>251</v>
      </c>
      <c r="C7653" s="3" t="s">
        <v>252</v>
      </c>
      <c r="D7653" s="3" t="s">
        <v>252</v>
      </c>
      <c r="E7653" s="3">
        <v>50</v>
      </c>
      <c r="F7653" s="3">
        <v>50</v>
      </c>
      <c r="G7653" s="3">
        <v>50</v>
      </c>
      <c r="H7653" s="3">
        <v>403719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 t="str">
        <f>B7653&amp;" | "&amp;C7653&amp;" | "&amp;D7653</f>
        <v>documentazione_universitaria / lezioni | CONSUNTIVO | CONSUNTIVO</v>
      </c>
      <c r="Q7653" s="3" t="str">
        <f>VLOOKUP(P7653,'Classificazione UD'!A:B,2,FALSE)</f>
        <v>Università</v>
      </c>
    </row>
    <row r="7654" spans="1:17" ht="15" customHeight="1" x14ac:dyDescent="0.25">
      <c r="A7654" s="30">
        <v>2009</v>
      </c>
      <c r="B7654" s="3" t="s">
        <v>251</v>
      </c>
      <c r="C7654" s="3" t="s">
        <v>252</v>
      </c>
      <c r="D7654" s="3" t="s">
        <v>252</v>
      </c>
      <c r="E7654" s="3">
        <v>46</v>
      </c>
      <c r="F7654" s="3">
        <v>46</v>
      </c>
      <c r="G7654" s="3">
        <v>46</v>
      </c>
      <c r="H7654" s="3">
        <v>369701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 t="str">
        <f>B7654&amp;" | "&amp;C7654&amp;" | "&amp;D7654</f>
        <v>documentazione_universitaria / lezioni | CONSUNTIVO | CONSUNTIVO</v>
      </c>
      <c r="Q7654" s="3" t="str">
        <f>VLOOKUP(P7654,'Classificazione UD'!A:B,2,FALSE)</f>
        <v>Università</v>
      </c>
    </row>
    <row r="7655" spans="1:17" ht="15" customHeight="1" x14ac:dyDescent="0.25">
      <c r="A7655" s="30">
        <v>2010</v>
      </c>
      <c r="B7655" s="3" t="s">
        <v>251</v>
      </c>
      <c r="C7655" s="3" t="s">
        <v>252</v>
      </c>
      <c r="D7655" s="3" t="s">
        <v>252</v>
      </c>
      <c r="E7655" s="3">
        <v>100</v>
      </c>
      <c r="F7655" s="3">
        <v>100</v>
      </c>
      <c r="G7655" s="3">
        <v>100</v>
      </c>
      <c r="H7655" s="3">
        <v>1074177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 t="str">
        <f>B7655&amp;" | "&amp;C7655&amp;" | "&amp;D7655</f>
        <v>documentazione_universitaria / lezioni | CONSUNTIVO | CONSUNTIVO</v>
      </c>
      <c r="Q7655" s="3" t="str">
        <f>VLOOKUP(P7655,'Classificazione UD'!A:B,2,FALSE)</f>
        <v>Università</v>
      </c>
    </row>
    <row r="7656" spans="1:17" ht="15" customHeight="1" x14ac:dyDescent="0.25">
      <c r="A7656" s="30">
        <v>2011</v>
      </c>
      <c r="B7656" s="3" t="s">
        <v>251</v>
      </c>
      <c r="C7656" s="3" t="s">
        <v>252</v>
      </c>
      <c r="D7656" s="3" t="s">
        <v>252</v>
      </c>
      <c r="E7656" s="3">
        <v>125</v>
      </c>
      <c r="F7656" s="3">
        <v>125</v>
      </c>
      <c r="G7656" s="3">
        <v>125</v>
      </c>
      <c r="H7656" s="3">
        <v>1661794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 t="str">
        <f>B7656&amp;" | "&amp;C7656&amp;" | "&amp;D7656</f>
        <v>documentazione_universitaria / lezioni | CONSUNTIVO | CONSUNTIVO</v>
      </c>
      <c r="Q7656" s="3" t="str">
        <f>VLOOKUP(P7656,'Classificazione UD'!A:B,2,FALSE)</f>
        <v>Università</v>
      </c>
    </row>
    <row r="7657" spans="1:17" ht="15" customHeight="1" x14ac:dyDescent="0.25">
      <c r="A7657" s="30">
        <v>2012</v>
      </c>
      <c r="B7657" s="3" t="s">
        <v>251</v>
      </c>
      <c r="C7657" s="3" t="s">
        <v>252</v>
      </c>
      <c r="D7657" s="3" t="s">
        <v>252</v>
      </c>
      <c r="E7657" s="3">
        <v>98</v>
      </c>
      <c r="F7657" s="3">
        <v>98</v>
      </c>
      <c r="G7657" s="3">
        <v>98</v>
      </c>
      <c r="H7657" s="3">
        <v>1233924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 t="str">
        <f>B7657&amp;" | "&amp;C7657&amp;" | "&amp;D7657</f>
        <v>documentazione_universitaria / lezioni | CONSUNTIVO | CONSUNTIVO</v>
      </c>
      <c r="Q7657" s="3" t="str">
        <f>VLOOKUP(P7657,'Classificazione UD'!A:B,2,FALSE)</f>
        <v>Università</v>
      </c>
    </row>
    <row r="7658" spans="1:17" ht="15" customHeight="1" x14ac:dyDescent="0.25">
      <c r="A7658" s="30">
        <v>2013</v>
      </c>
      <c r="B7658" s="3" t="s">
        <v>251</v>
      </c>
      <c r="C7658" s="3" t="s">
        <v>252</v>
      </c>
      <c r="D7658" s="3" t="s">
        <v>252</v>
      </c>
      <c r="E7658" s="3">
        <v>105</v>
      </c>
      <c r="F7658" s="3">
        <v>105</v>
      </c>
      <c r="G7658" s="3">
        <v>105</v>
      </c>
      <c r="H7658" s="3">
        <v>1357056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 t="str">
        <f>B7658&amp;" | "&amp;C7658&amp;" | "&amp;D7658</f>
        <v>documentazione_universitaria / lezioni | CONSUNTIVO | CONSUNTIVO</v>
      </c>
      <c r="Q7658" s="3" t="str">
        <f>VLOOKUP(P7658,'Classificazione UD'!A:B,2,FALSE)</f>
        <v>Università</v>
      </c>
    </row>
    <row r="7659" spans="1:17" ht="15" customHeight="1" x14ac:dyDescent="0.25">
      <c r="A7659" s="30">
        <v>2005</v>
      </c>
      <c r="B7659" s="3" t="s">
        <v>251</v>
      </c>
      <c r="C7659" s="3" t="s">
        <v>252</v>
      </c>
      <c r="D7659" s="3" t="s">
        <v>252</v>
      </c>
      <c r="E7659" s="3">
        <v>13</v>
      </c>
      <c r="F7659" s="3">
        <v>13</v>
      </c>
      <c r="G7659" s="3">
        <v>13</v>
      </c>
      <c r="H7659" s="3">
        <v>101955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 t="str">
        <f>B7659&amp;" | "&amp;C7659&amp;" | "&amp;D7659</f>
        <v>documentazione_universitaria / lezioni | CONSUNTIVO | CONSUNTIVO</v>
      </c>
      <c r="Q7659" s="3" t="str">
        <f>VLOOKUP(P7659,'Classificazione UD'!A:B,2,FALSE)</f>
        <v>Università</v>
      </c>
    </row>
    <row r="7660" spans="1:17" ht="15" customHeight="1" x14ac:dyDescent="0.25">
      <c r="A7660" s="30">
        <v>2006</v>
      </c>
      <c r="B7660" s="3" t="s">
        <v>251</v>
      </c>
      <c r="C7660" s="3" t="s">
        <v>252</v>
      </c>
      <c r="D7660" s="3" t="s">
        <v>252</v>
      </c>
      <c r="E7660" s="3">
        <v>21</v>
      </c>
      <c r="F7660" s="3">
        <v>21</v>
      </c>
      <c r="G7660" s="3">
        <v>21</v>
      </c>
      <c r="H7660" s="3">
        <v>169189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 t="str">
        <f>B7660&amp;" | "&amp;C7660&amp;" | "&amp;D7660</f>
        <v>documentazione_universitaria / lezioni | CONSUNTIVO | CONSUNTIVO</v>
      </c>
      <c r="Q7660" s="3" t="str">
        <f>VLOOKUP(P7660,'Classificazione UD'!A:B,2,FALSE)</f>
        <v>Università</v>
      </c>
    </row>
    <row r="7661" spans="1:17" ht="15" customHeight="1" x14ac:dyDescent="0.25">
      <c r="A7661" s="30">
        <v>2007</v>
      </c>
      <c r="B7661" s="3" t="s">
        <v>251</v>
      </c>
      <c r="C7661" s="3" t="s">
        <v>252</v>
      </c>
      <c r="D7661" s="3" t="s">
        <v>252</v>
      </c>
      <c r="E7661" s="3">
        <v>16</v>
      </c>
      <c r="F7661" s="3">
        <v>16</v>
      </c>
      <c r="G7661" s="3">
        <v>16</v>
      </c>
      <c r="H7661" s="3">
        <v>130096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 t="str">
        <f>B7661&amp;" | "&amp;C7661&amp;" | "&amp;D7661</f>
        <v>documentazione_universitaria / lezioni | CONSUNTIVO | CONSUNTIVO</v>
      </c>
      <c r="Q7661" s="3" t="str">
        <f>VLOOKUP(P7661,'Classificazione UD'!A:B,2,FALSE)</f>
        <v>Università</v>
      </c>
    </row>
    <row r="7662" spans="1:17" ht="15" customHeight="1" x14ac:dyDescent="0.25">
      <c r="A7662" s="30">
        <v>2010</v>
      </c>
      <c r="B7662" s="3" t="s">
        <v>251</v>
      </c>
      <c r="C7662" s="3" t="s">
        <v>252</v>
      </c>
      <c r="D7662" s="3" t="s">
        <v>252</v>
      </c>
      <c r="E7662" s="3">
        <v>81</v>
      </c>
      <c r="F7662" s="3">
        <v>81</v>
      </c>
      <c r="G7662" s="3">
        <v>81</v>
      </c>
      <c r="H7662" s="3">
        <v>895932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 t="str">
        <f>B7662&amp;" | "&amp;C7662&amp;" | "&amp;D7662</f>
        <v>documentazione_universitaria / lezioni | CONSUNTIVO | CONSUNTIVO</v>
      </c>
      <c r="Q7662" s="3" t="str">
        <f>VLOOKUP(P7662,'Classificazione UD'!A:B,2,FALSE)</f>
        <v>Università</v>
      </c>
    </row>
    <row r="7663" spans="1:17" ht="15" customHeight="1" x14ac:dyDescent="0.25">
      <c r="A7663" s="30">
        <v>2011</v>
      </c>
      <c r="B7663" s="3" t="s">
        <v>251</v>
      </c>
      <c r="C7663" s="3" t="s">
        <v>252</v>
      </c>
      <c r="D7663" s="3" t="s">
        <v>252</v>
      </c>
      <c r="E7663" s="3">
        <v>97</v>
      </c>
      <c r="F7663" s="3">
        <v>97</v>
      </c>
      <c r="G7663" s="3">
        <v>97</v>
      </c>
      <c r="H7663" s="3">
        <v>1280997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 t="str">
        <f>B7663&amp;" | "&amp;C7663&amp;" | "&amp;D7663</f>
        <v>documentazione_universitaria / lezioni | CONSUNTIVO | CONSUNTIVO</v>
      </c>
      <c r="Q7663" s="3" t="str">
        <f>VLOOKUP(P7663,'Classificazione UD'!A:B,2,FALSE)</f>
        <v>Università</v>
      </c>
    </row>
    <row r="7664" spans="1:17" ht="15" customHeight="1" x14ac:dyDescent="0.25">
      <c r="A7664" s="30">
        <v>2012</v>
      </c>
      <c r="B7664" s="3" t="s">
        <v>251</v>
      </c>
      <c r="C7664" s="3" t="s">
        <v>252</v>
      </c>
      <c r="D7664" s="3" t="s">
        <v>252</v>
      </c>
      <c r="E7664" s="3">
        <v>95</v>
      </c>
      <c r="F7664" s="3">
        <v>95</v>
      </c>
      <c r="G7664" s="3">
        <v>95</v>
      </c>
      <c r="H7664" s="3">
        <v>1167130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 t="str">
        <f>B7664&amp;" | "&amp;C7664&amp;" | "&amp;D7664</f>
        <v>documentazione_universitaria / lezioni | CONSUNTIVO | CONSUNTIVO</v>
      </c>
      <c r="Q7664" s="3" t="str">
        <f>VLOOKUP(P7664,'Classificazione UD'!A:B,2,FALSE)</f>
        <v>Università</v>
      </c>
    </row>
    <row r="7665" spans="1:17" ht="15" customHeight="1" x14ac:dyDescent="0.25">
      <c r="A7665" s="30">
        <v>2013</v>
      </c>
      <c r="B7665" s="3" t="s">
        <v>251</v>
      </c>
      <c r="C7665" s="3" t="s">
        <v>252</v>
      </c>
      <c r="D7665" s="3" t="s">
        <v>252</v>
      </c>
      <c r="E7665" s="3">
        <v>87</v>
      </c>
      <c r="F7665" s="3">
        <v>87</v>
      </c>
      <c r="G7665" s="3">
        <v>87</v>
      </c>
      <c r="H7665" s="3">
        <v>1079250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 t="str">
        <f>B7665&amp;" | "&amp;C7665&amp;" | "&amp;D7665</f>
        <v>documentazione_universitaria / lezioni | CONSUNTIVO | CONSUNTIVO</v>
      </c>
      <c r="Q7665" s="3" t="str">
        <f>VLOOKUP(P7665,'Classificazione UD'!A:B,2,FALSE)</f>
        <v>Università</v>
      </c>
    </row>
    <row r="7666" spans="1:17" ht="15" customHeight="1" x14ac:dyDescent="0.25">
      <c r="A7666" s="30">
        <v>2006</v>
      </c>
      <c r="B7666" s="3" t="s">
        <v>251</v>
      </c>
      <c r="C7666" s="3" t="s">
        <v>252</v>
      </c>
      <c r="D7666" s="3" t="s">
        <v>252</v>
      </c>
      <c r="E7666" s="3">
        <v>7</v>
      </c>
      <c r="F7666" s="3">
        <v>7</v>
      </c>
      <c r="G7666" s="3">
        <v>7</v>
      </c>
      <c r="H7666" s="3">
        <v>56236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 t="str">
        <f>B7666&amp;" | "&amp;C7666&amp;" | "&amp;D7666</f>
        <v>documentazione_universitaria / lezioni | CONSUNTIVO | CONSUNTIVO</v>
      </c>
      <c r="Q7666" s="3" t="str">
        <f>VLOOKUP(P7666,'Classificazione UD'!A:B,2,FALSE)</f>
        <v>Università</v>
      </c>
    </row>
    <row r="7667" spans="1:17" ht="15" customHeight="1" x14ac:dyDescent="0.25">
      <c r="A7667" s="30">
        <v>2007</v>
      </c>
      <c r="B7667" s="3" t="s">
        <v>251</v>
      </c>
      <c r="C7667" s="3" t="s">
        <v>252</v>
      </c>
      <c r="D7667" s="3" t="s">
        <v>252</v>
      </c>
      <c r="E7667" s="3">
        <v>46</v>
      </c>
      <c r="F7667" s="3">
        <v>46</v>
      </c>
      <c r="G7667" s="3">
        <v>46</v>
      </c>
      <c r="H7667" s="3">
        <v>373983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 t="str">
        <f>B7667&amp;" | "&amp;C7667&amp;" | "&amp;D7667</f>
        <v>documentazione_universitaria / lezioni | CONSUNTIVO | CONSUNTIVO</v>
      </c>
      <c r="Q7667" s="3" t="str">
        <f>VLOOKUP(P7667,'Classificazione UD'!A:B,2,FALSE)</f>
        <v>Università</v>
      </c>
    </row>
    <row r="7668" spans="1:17" ht="15" customHeight="1" x14ac:dyDescent="0.25">
      <c r="A7668" s="30">
        <v>2008</v>
      </c>
      <c r="B7668" s="3" t="s">
        <v>251</v>
      </c>
      <c r="C7668" s="3" t="s">
        <v>252</v>
      </c>
      <c r="D7668" s="3" t="s">
        <v>252</v>
      </c>
      <c r="E7668" s="3">
        <v>49</v>
      </c>
      <c r="F7668" s="3">
        <v>49</v>
      </c>
      <c r="G7668" s="3">
        <v>49</v>
      </c>
      <c r="H7668" s="3">
        <v>394918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 t="str">
        <f>B7668&amp;" | "&amp;C7668&amp;" | "&amp;D7668</f>
        <v>documentazione_universitaria / lezioni | CONSUNTIVO | CONSUNTIVO</v>
      </c>
      <c r="Q7668" s="3" t="str">
        <f>VLOOKUP(P7668,'Classificazione UD'!A:B,2,FALSE)</f>
        <v>Università</v>
      </c>
    </row>
    <row r="7669" spans="1:17" ht="15" customHeight="1" x14ac:dyDescent="0.25">
      <c r="A7669" s="30">
        <v>2009</v>
      </c>
      <c r="B7669" s="3" t="s">
        <v>251</v>
      </c>
      <c r="C7669" s="3" t="s">
        <v>252</v>
      </c>
      <c r="D7669" s="3" t="s">
        <v>252</v>
      </c>
      <c r="E7669" s="3">
        <v>49</v>
      </c>
      <c r="F7669" s="3">
        <v>49</v>
      </c>
      <c r="G7669" s="3">
        <v>49</v>
      </c>
      <c r="H7669" s="3">
        <v>385177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 t="str">
        <f>B7669&amp;" | "&amp;C7669&amp;" | "&amp;D7669</f>
        <v>documentazione_universitaria / lezioni | CONSUNTIVO | CONSUNTIVO</v>
      </c>
      <c r="Q7669" s="3" t="str">
        <f>VLOOKUP(P7669,'Classificazione UD'!A:B,2,FALSE)</f>
        <v>Università</v>
      </c>
    </row>
    <row r="7670" spans="1:17" ht="15" customHeight="1" x14ac:dyDescent="0.25">
      <c r="A7670" s="30">
        <v>2010</v>
      </c>
      <c r="B7670" s="3" t="s">
        <v>251</v>
      </c>
      <c r="C7670" s="3" t="s">
        <v>252</v>
      </c>
      <c r="D7670" s="3" t="s">
        <v>252</v>
      </c>
      <c r="E7670" s="3">
        <v>206</v>
      </c>
      <c r="F7670" s="3">
        <v>206</v>
      </c>
      <c r="G7670" s="3">
        <v>206</v>
      </c>
      <c r="H7670" s="3">
        <v>2523555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 t="str">
        <f>B7670&amp;" | "&amp;C7670&amp;" | "&amp;D7670</f>
        <v>documentazione_universitaria / lezioni | CONSUNTIVO | CONSUNTIVO</v>
      </c>
      <c r="Q7670" s="3" t="str">
        <f>VLOOKUP(P7670,'Classificazione UD'!A:B,2,FALSE)</f>
        <v>Università</v>
      </c>
    </row>
    <row r="7671" spans="1:17" ht="15" customHeight="1" x14ac:dyDescent="0.25">
      <c r="A7671" s="30">
        <v>2011</v>
      </c>
      <c r="B7671" s="3" t="s">
        <v>251</v>
      </c>
      <c r="C7671" s="3" t="s">
        <v>252</v>
      </c>
      <c r="D7671" s="3" t="s">
        <v>252</v>
      </c>
      <c r="E7671" s="3">
        <v>214</v>
      </c>
      <c r="F7671" s="3">
        <v>214</v>
      </c>
      <c r="G7671" s="3">
        <v>214</v>
      </c>
      <c r="H7671" s="3">
        <v>3434390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 t="str">
        <f>B7671&amp;" | "&amp;C7671&amp;" | "&amp;D7671</f>
        <v>documentazione_universitaria / lezioni | CONSUNTIVO | CONSUNTIVO</v>
      </c>
      <c r="Q7671" s="3" t="str">
        <f>VLOOKUP(P7671,'Classificazione UD'!A:B,2,FALSE)</f>
        <v>Università</v>
      </c>
    </row>
    <row r="7672" spans="1:17" ht="15" customHeight="1" x14ac:dyDescent="0.25">
      <c r="A7672" s="30">
        <v>2012</v>
      </c>
      <c r="B7672" s="3" t="s">
        <v>251</v>
      </c>
      <c r="C7672" s="3" t="s">
        <v>252</v>
      </c>
      <c r="D7672" s="3" t="s">
        <v>252</v>
      </c>
      <c r="E7672" s="3">
        <v>173</v>
      </c>
      <c r="F7672" s="3">
        <v>173</v>
      </c>
      <c r="G7672" s="3">
        <v>173</v>
      </c>
      <c r="H7672" s="3">
        <v>2129610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 t="str">
        <f>B7672&amp;" | "&amp;C7672&amp;" | "&amp;D7672</f>
        <v>documentazione_universitaria / lezioni | CONSUNTIVO | CONSUNTIVO</v>
      </c>
      <c r="Q7672" s="3" t="str">
        <f>VLOOKUP(P7672,'Classificazione UD'!A:B,2,FALSE)</f>
        <v>Università</v>
      </c>
    </row>
    <row r="7673" spans="1:17" ht="15" customHeight="1" x14ac:dyDescent="0.25">
      <c r="A7673" s="30">
        <v>2013</v>
      </c>
      <c r="B7673" s="3" t="s">
        <v>251</v>
      </c>
      <c r="C7673" s="3" t="s">
        <v>252</v>
      </c>
      <c r="D7673" s="3" t="s">
        <v>252</v>
      </c>
      <c r="E7673" s="3">
        <v>189</v>
      </c>
      <c r="F7673" s="3">
        <v>189</v>
      </c>
      <c r="G7673" s="3">
        <v>189</v>
      </c>
      <c r="H7673" s="3">
        <v>2347270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 t="str">
        <f>B7673&amp;" | "&amp;C7673&amp;" | "&amp;D7673</f>
        <v>documentazione_universitaria / lezioni | CONSUNTIVO | CONSUNTIVO</v>
      </c>
      <c r="Q7673" s="3" t="str">
        <f>VLOOKUP(P7673,'Classificazione UD'!A:B,2,FALSE)</f>
        <v>Università</v>
      </c>
    </row>
    <row r="7674" spans="1:17" ht="15" customHeight="1" x14ac:dyDescent="0.25">
      <c r="A7674" s="30">
        <v>2005</v>
      </c>
      <c r="B7674" s="3" t="s">
        <v>251</v>
      </c>
      <c r="C7674" s="3" t="s">
        <v>252</v>
      </c>
      <c r="D7674" s="3" t="s">
        <v>252</v>
      </c>
      <c r="E7674" s="3">
        <v>11</v>
      </c>
      <c r="F7674" s="3">
        <v>11</v>
      </c>
      <c r="G7674" s="3">
        <v>11</v>
      </c>
      <c r="H7674" s="3">
        <v>87550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 t="str">
        <f>B7674&amp;" | "&amp;C7674&amp;" | "&amp;D7674</f>
        <v>documentazione_universitaria / lezioni | CONSUNTIVO | CONSUNTIVO</v>
      </c>
      <c r="Q7674" s="3" t="str">
        <f>VLOOKUP(P7674,'Classificazione UD'!A:B,2,FALSE)</f>
        <v>Università</v>
      </c>
    </row>
    <row r="7675" spans="1:17" ht="15" customHeight="1" x14ac:dyDescent="0.25">
      <c r="A7675" s="30">
        <v>2006</v>
      </c>
      <c r="B7675" s="3" t="s">
        <v>251</v>
      </c>
      <c r="C7675" s="3" t="s">
        <v>252</v>
      </c>
      <c r="D7675" s="3" t="s">
        <v>252</v>
      </c>
      <c r="E7675" s="3">
        <v>67</v>
      </c>
      <c r="F7675" s="3">
        <v>67</v>
      </c>
      <c r="G7675" s="3">
        <v>67</v>
      </c>
      <c r="H7675" s="3">
        <v>539862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 t="str">
        <f>B7675&amp;" | "&amp;C7675&amp;" | "&amp;D7675</f>
        <v>documentazione_universitaria / lezioni | CONSUNTIVO | CONSUNTIVO</v>
      </c>
      <c r="Q7675" s="3" t="str">
        <f>VLOOKUP(P7675,'Classificazione UD'!A:B,2,FALSE)</f>
        <v>Università</v>
      </c>
    </row>
    <row r="7676" spans="1:17" ht="15" customHeight="1" x14ac:dyDescent="0.25">
      <c r="A7676" s="30">
        <v>2007</v>
      </c>
      <c r="B7676" s="3" t="s">
        <v>251</v>
      </c>
      <c r="C7676" s="3" t="s">
        <v>252</v>
      </c>
      <c r="D7676" s="3" t="s">
        <v>252</v>
      </c>
      <c r="E7676" s="3">
        <v>45</v>
      </c>
      <c r="F7676" s="3">
        <v>45</v>
      </c>
      <c r="G7676" s="3">
        <v>45</v>
      </c>
      <c r="H7676" s="3">
        <v>366692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 t="str">
        <f>B7676&amp;" | "&amp;C7676&amp;" | "&amp;D7676</f>
        <v>documentazione_universitaria / lezioni | CONSUNTIVO | CONSUNTIVO</v>
      </c>
      <c r="Q7676" s="3" t="str">
        <f>VLOOKUP(P7676,'Classificazione UD'!A:B,2,FALSE)</f>
        <v>Università</v>
      </c>
    </row>
    <row r="7677" spans="1:17" ht="15" customHeight="1" x14ac:dyDescent="0.25">
      <c r="A7677" s="30">
        <v>2008</v>
      </c>
      <c r="B7677" s="3" t="s">
        <v>251</v>
      </c>
      <c r="C7677" s="3" t="s">
        <v>252</v>
      </c>
      <c r="D7677" s="3" t="s">
        <v>252</v>
      </c>
      <c r="E7677" s="3">
        <v>45</v>
      </c>
      <c r="F7677" s="3">
        <v>45</v>
      </c>
      <c r="G7677" s="3">
        <v>45</v>
      </c>
      <c r="H7677" s="3">
        <v>367208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 t="str">
        <f>B7677&amp;" | "&amp;C7677&amp;" | "&amp;D7677</f>
        <v>documentazione_universitaria / lezioni | CONSUNTIVO | CONSUNTIVO</v>
      </c>
      <c r="Q7677" s="3" t="str">
        <f>VLOOKUP(P7677,'Classificazione UD'!A:B,2,FALSE)</f>
        <v>Università</v>
      </c>
    </row>
    <row r="7678" spans="1:17" ht="15" customHeight="1" x14ac:dyDescent="0.25">
      <c r="A7678" s="30">
        <v>2009</v>
      </c>
      <c r="B7678" s="3" t="s">
        <v>251</v>
      </c>
      <c r="C7678" s="3" t="s">
        <v>252</v>
      </c>
      <c r="D7678" s="3" t="s">
        <v>252</v>
      </c>
      <c r="E7678" s="3">
        <v>49</v>
      </c>
      <c r="F7678" s="3">
        <v>49</v>
      </c>
      <c r="G7678" s="3">
        <v>49</v>
      </c>
      <c r="H7678" s="3">
        <v>390568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 t="str">
        <f>B7678&amp;" | "&amp;C7678&amp;" | "&amp;D7678</f>
        <v>documentazione_universitaria / lezioni | CONSUNTIVO | CONSUNTIVO</v>
      </c>
      <c r="Q7678" s="3" t="str">
        <f>VLOOKUP(P7678,'Classificazione UD'!A:B,2,FALSE)</f>
        <v>Università</v>
      </c>
    </row>
    <row r="7679" spans="1:17" ht="15" customHeight="1" x14ac:dyDescent="0.25">
      <c r="A7679" s="30">
        <v>2010</v>
      </c>
      <c r="B7679" s="3" t="s">
        <v>251</v>
      </c>
      <c r="C7679" s="3" t="s">
        <v>252</v>
      </c>
      <c r="D7679" s="3" t="s">
        <v>252</v>
      </c>
      <c r="E7679" s="3">
        <v>71</v>
      </c>
      <c r="F7679" s="3">
        <v>71</v>
      </c>
      <c r="G7679" s="3">
        <v>71</v>
      </c>
      <c r="H7679" s="3">
        <v>777483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 t="str">
        <f>B7679&amp;" | "&amp;C7679&amp;" | "&amp;D7679</f>
        <v>documentazione_universitaria / lezioni | CONSUNTIVO | CONSUNTIVO</v>
      </c>
      <c r="Q7679" s="3" t="str">
        <f>VLOOKUP(P7679,'Classificazione UD'!A:B,2,FALSE)</f>
        <v>Università</v>
      </c>
    </row>
    <row r="7680" spans="1:17" ht="15" customHeight="1" x14ac:dyDescent="0.25">
      <c r="A7680" s="30">
        <v>2011</v>
      </c>
      <c r="B7680" s="3" t="s">
        <v>251</v>
      </c>
      <c r="C7680" s="3" t="s">
        <v>252</v>
      </c>
      <c r="D7680" s="3" t="s">
        <v>252</v>
      </c>
      <c r="E7680" s="3">
        <v>77</v>
      </c>
      <c r="F7680" s="3">
        <v>77</v>
      </c>
      <c r="G7680" s="3">
        <v>77</v>
      </c>
      <c r="H7680" s="3">
        <v>1036636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 t="str">
        <f>B7680&amp;" | "&amp;C7680&amp;" | "&amp;D7680</f>
        <v>documentazione_universitaria / lezioni | CONSUNTIVO | CONSUNTIVO</v>
      </c>
      <c r="Q7680" s="3" t="str">
        <f>VLOOKUP(P7680,'Classificazione UD'!A:B,2,FALSE)</f>
        <v>Università</v>
      </c>
    </row>
    <row r="7681" spans="1:17" ht="15" customHeight="1" x14ac:dyDescent="0.25">
      <c r="A7681" s="30">
        <v>2012</v>
      </c>
      <c r="B7681" s="3" t="s">
        <v>251</v>
      </c>
      <c r="C7681" s="3" t="s">
        <v>252</v>
      </c>
      <c r="D7681" s="3" t="s">
        <v>252</v>
      </c>
      <c r="E7681" s="3">
        <v>45</v>
      </c>
      <c r="F7681" s="3">
        <v>45</v>
      </c>
      <c r="G7681" s="3">
        <v>45</v>
      </c>
      <c r="H7681" s="3">
        <v>561408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 t="str">
        <f>B7681&amp;" | "&amp;C7681&amp;" | "&amp;D7681</f>
        <v>documentazione_universitaria / lezioni | CONSUNTIVO | CONSUNTIVO</v>
      </c>
      <c r="Q7681" s="3" t="str">
        <f>VLOOKUP(P7681,'Classificazione UD'!A:B,2,FALSE)</f>
        <v>Università</v>
      </c>
    </row>
    <row r="7682" spans="1:17" ht="15" customHeight="1" x14ac:dyDescent="0.25">
      <c r="A7682" s="30">
        <v>2013</v>
      </c>
      <c r="B7682" s="3" t="s">
        <v>251</v>
      </c>
      <c r="C7682" s="3" t="s">
        <v>252</v>
      </c>
      <c r="D7682" s="3" t="s">
        <v>252</v>
      </c>
      <c r="E7682" s="3">
        <v>80</v>
      </c>
      <c r="F7682" s="3">
        <v>80</v>
      </c>
      <c r="G7682" s="3">
        <v>80</v>
      </c>
      <c r="H7682" s="3">
        <v>1013279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 t="str">
        <f>B7682&amp;" | "&amp;C7682&amp;" | "&amp;D7682</f>
        <v>documentazione_universitaria / lezioni | CONSUNTIVO | CONSUNTIVO</v>
      </c>
      <c r="Q7682" s="3" t="str">
        <f>VLOOKUP(P7682,'Classificazione UD'!A:B,2,FALSE)</f>
        <v>Università</v>
      </c>
    </row>
    <row r="7683" spans="1:17" ht="15" customHeight="1" x14ac:dyDescent="0.25">
      <c r="A7683" s="30">
        <v>2005</v>
      </c>
      <c r="B7683" s="3" t="s">
        <v>251</v>
      </c>
      <c r="C7683" s="3" t="s">
        <v>252</v>
      </c>
      <c r="D7683" s="3" t="s">
        <v>252</v>
      </c>
      <c r="E7683" s="3">
        <v>1</v>
      </c>
      <c r="F7683" s="3">
        <v>1</v>
      </c>
      <c r="G7683" s="3">
        <v>1</v>
      </c>
      <c r="H7683" s="3">
        <v>7568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 t="str">
        <f>B7683&amp;" | "&amp;C7683&amp;" | "&amp;D7683</f>
        <v>documentazione_universitaria / lezioni | CONSUNTIVO | CONSUNTIVO</v>
      </c>
      <c r="Q7683" s="3" t="str">
        <f>VLOOKUP(P7683,'Classificazione UD'!A:B,2,FALSE)</f>
        <v>Università</v>
      </c>
    </row>
    <row r="7684" spans="1:17" ht="15" customHeight="1" x14ac:dyDescent="0.25">
      <c r="A7684" s="30">
        <v>2007</v>
      </c>
      <c r="B7684" s="3" t="s">
        <v>251</v>
      </c>
      <c r="C7684" s="3" t="s">
        <v>252</v>
      </c>
      <c r="D7684" s="3" t="s">
        <v>252</v>
      </c>
      <c r="E7684" s="3">
        <v>54</v>
      </c>
      <c r="F7684" s="3">
        <v>54</v>
      </c>
      <c r="G7684" s="3">
        <v>54</v>
      </c>
      <c r="H7684" s="3">
        <v>435543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 t="str">
        <f>B7684&amp;" | "&amp;C7684&amp;" | "&amp;D7684</f>
        <v>documentazione_universitaria / lezioni | CONSUNTIVO | CONSUNTIVO</v>
      </c>
      <c r="Q7684" s="3" t="str">
        <f>VLOOKUP(P7684,'Classificazione UD'!A:B,2,FALSE)</f>
        <v>Università</v>
      </c>
    </row>
    <row r="7685" spans="1:17" ht="15" customHeight="1" x14ac:dyDescent="0.25">
      <c r="A7685" s="30">
        <v>2008</v>
      </c>
      <c r="B7685" s="3" t="s">
        <v>251</v>
      </c>
      <c r="C7685" s="3" t="s">
        <v>252</v>
      </c>
      <c r="D7685" s="3" t="s">
        <v>252</v>
      </c>
      <c r="E7685" s="3">
        <v>49</v>
      </c>
      <c r="F7685" s="3">
        <v>49</v>
      </c>
      <c r="G7685" s="3">
        <v>49</v>
      </c>
      <c r="H7685" s="3">
        <v>383496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 t="str">
        <f>B7685&amp;" | "&amp;C7685&amp;" | "&amp;D7685</f>
        <v>documentazione_universitaria / lezioni | CONSUNTIVO | CONSUNTIVO</v>
      </c>
      <c r="Q7685" s="3" t="str">
        <f>VLOOKUP(P7685,'Classificazione UD'!A:B,2,FALSE)</f>
        <v>Università</v>
      </c>
    </row>
    <row r="7686" spans="1:17" ht="15" customHeight="1" x14ac:dyDescent="0.25">
      <c r="A7686" s="30">
        <v>2009</v>
      </c>
      <c r="B7686" s="3" t="s">
        <v>251</v>
      </c>
      <c r="C7686" s="3" t="s">
        <v>252</v>
      </c>
      <c r="D7686" s="3" t="s">
        <v>252</v>
      </c>
      <c r="E7686" s="3">
        <v>43</v>
      </c>
      <c r="F7686" s="3">
        <v>43</v>
      </c>
      <c r="G7686" s="3">
        <v>43</v>
      </c>
      <c r="H7686" s="3">
        <v>334774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 t="str">
        <f>B7686&amp;" | "&amp;C7686&amp;" | "&amp;D7686</f>
        <v>documentazione_universitaria / lezioni | CONSUNTIVO | CONSUNTIVO</v>
      </c>
      <c r="Q7686" s="3" t="str">
        <f>VLOOKUP(P7686,'Classificazione UD'!A:B,2,FALSE)</f>
        <v>Università</v>
      </c>
    </row>
    <row r="7687" spans="1:17" ht="15" customHeight="1" x14ac:dyDescent="0.25">
      <c r="A7687" s="30">
        <v>2010</v>
      </c>
      <c r="B7687" s="3" t="s">
        <v>251</v>
      </c>
      <c r="C7687" s="3" t="s">
        <v>252</v>
      </c>
      <c r="D7687" s="3" t="s">
        <v>252</v>
      </c>
      <c r="E7687" s="3">
        <v>85</v>
      </c>
      <c r="F7687" s="3">
        <v>85</v>
      </c>
      <c r="G7687" s="3">
        <v>85</v>
      </c>
      <c r="H7687" s="3">
        <v>953452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 t="str">
        <f>B7687&amp;" | "&amp;C7687&amp;" | "&amp;D7687</f>
        <v>documentazione_universitaria / lezioni | CONSUNTIVO | CONSUNTIVO</v>
      </c>
      <c r="Q7687" s="3" t="str">
        <f>VLOOKUP(P7687,'Classificazione UD'!A:B,2,FALSE)</f>
        <v>Università</v>
      </c>
    </row>
    <row r="7688" spans="1:17" ht="15" customHeight="1" x14ac:dyDescent="0.25">
      <c r="A7688" s="30">
        <v>2011</v>
      </c>
      <c r="B7688" s="3" t="s">
        <v>251</v>
      </c>
      <c r="C7688" s="3" t="s">
        <v>252</v>
      </c>
      <c r="D7688" s="3" t="s">
        <v>252</v>
      </c>
      <c r="E7688" s="3">
        <v>78</v>
      </c>
      <c r="F7688" s="3">
        <v>78</v>
      </c>
      <c r="G7688" s="3">
        <v>78</v>
      </c>
      <c r="H7688" s="3">
        <v>1045030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 t="str">
        <f>B7688&amp;" | "&amp;C7688&amp;" | "&amp;D7688</f>
        <v>documentazione_universitaria / lezioni | CONSUNTIVO | CONSUNTIVO</v>
      </c>
      <c r="Q7688" s="3" t="str">
        <f>VLOOKUP(P7688,'Classificazione UD'!A:B,2,FALSE)</f>
        <v>Università</v>
      </c>
    </row>
    <row r="7689" spans="1:17" ht="15" customHeight="1" x14ac:dyDescent="0.25">
      <c r="A7689" s="30">
        <v>2012</v>
      </c>
      <c r="B7689" s="3" t="s">
        <v>251</v>
      </c>
      <c r="C7689" s="3" t="s">
        <v>252</v>
      </c>
      <c r="D7689" s="3" t="s">
        <v>252</v>
      </c>
      <c r="E7689" s="3">
        <v>33</v>
      </c>
      <c r="F7689" s="3">
        <v>33</v>
      </c>
      <c r="G7689" s="3">
        <v>33</v>
      </c>
      <c r="H7689" s="3">
        <v>411720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 t="str">
        <f>B7689&amp;" | "&amp;C7689&amp;" | "&amp;D7689</f>
        <v>documentazione_universitaria / lezioni | CONSUNTIVO | CONSUNTIVO</v>
      </c>
      <c r="Q7689" s="3" t="str">
        <f>VLOOKUP(P7689,'Classificazione UD'!A:B,2,FALSE)</f>
        <v>Università</v>
      </c>
    </row>
    <row r="7690" spans="1:17" ht="15" customHeight="1" x14ac:dyDescent="0.25">
      <c r="A7690" s="30">
        <v>2013</v>
      </c>
      <c r="B7690" s="3" t="s">
        <v>251</v>
      </c>
      <c r="C7690" s="3" t="s">
        <v>252</v>
      </c>
      <c r="D7690" s="3" t="s">
        <v>252</v>
      </c>
      <c r="E7690" s="3">
        <v>54</v>
      </c>
      <c r="F7690" s="3">
        <v>54</v>
      </c>
      <c r="G7690" s="3">
        <v>54</v>
      </c>
      <c r="H7690" s="3">
        <v>675234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 t="str">
        <f>B7690&amp;" | "&amp;C7690&amp;" | "&amp;D7690</f>
        <v>documentazione_universitaria / lezioni | CONSUNTIVO | CONSUNTIVO</v>
      </c>
      <c r="Q7690" s="3" t="str">
        <f>VLOOKUP(P7690,'Classificazione UD'!A:B,2,FALSE)</f>
        <v>Università</v>
      </c>
    </row>
    <row r="7691" spans="1:17" ht="15" customHeight="1" x14ac:dyDescent="0.25">
      <c r="A7691" s="30">
        <v>2010</v>
      </c>
      <c r="B7691" s="3" t="s">
        <v>251</v>
      </c>
      <c r="C7691" s="3" t="s">
        <v>252</v>
      </c>
      <c r="D7691" s="3" t="s">
        <v>252</v>
      </c>
      <c r="E7691" s="3">
        <v>135</v>
      </c>
      <c r="F7691" s="3">
        <v>135</v>
      </c>
      <c r="G7691" s="3">
        <v>135</v>
      </c>
      <c r="H7691" s="3">
        <v>1706421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 t="str">
        <f>B7691&amp;" | "&amp;C7691&amp;" | "&amp;D7691</f>
        <v>documentazione_universitaria / lezioni | CONSUNTIVO | CONSUNTIVO</v>
      </c>
      <c r="Q7691" s="3" t="str">
        <f>VLOOKUP(P7691,'Classificazione UD'!A:B,2,FALSE)</f>
        <v>Università</v>
      </c>
    </row>
    <row r="7692" spans="1:17" ht="15" customHeight="1" x14ac:dyDescent="0.25">
      <c r="A7692" s="30">
        <v>2011</v>
      </c>
      <c r="B7692" s="3" t="s">
        <v>251</v>
      </c>
      <c r="C7692" s="3" t="s">
        <v>252</v>
      </c>
      <c r="D7692" s="3" t="s">
        <v>252</v>
      </c>
      <c r="E7692" s="3">
        <v>230</v>
      </c>
      <c r="F7692" s="3">
        <v>230</v>
      </c>
      <c r="G7692" s="3">
        <v>230</v>
      </c>
      <c r="H7692" s="3">
        <v>2884344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 t="str">
        <f>B7692&amp;" | "&amp;C7692&amp;" | "&amp;D7692</f>
        <v>documentazione_universitaria / lezioni | CONSUNTIVO | CONSUNTIVO</v>
      </c>
      <c r="Q7692" s="3" t="str">
        <f>VLOOKUP(P7692,'Classificazione UD'!A:B,2,FALSE)</f>
        <v>Università</v>
      </c>
    </row>
    <row r="7693" spans="1:17" ht="15" customHeight="1" x14ac:dyDescent="0.25">
      <c r="A7693" s="30">
        <v>2012</v>
      </c>
      <c r="B7693" s="3" t="s">
        <v>251</v>
      </c>
      <c r="C7693" s="3" t="s">
        <v>252</v>
      </c>
      <c r="D7693" s="3" t="s">
        <v>252</v>
      </c>
      <c r="E7693" s="3">
        <v>1214</v>
      </c>
      <c r="F7693" s="3">
        <v>1214</v>
      </c>
      <c r="G7693" s="3">
        <v>1214</v>
      </c>
      <c r="H7693" s="3">
        <v>15343806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 t="str">
        <f>B7693&amp;" | "&amp;C7693&amp;" | "&amp;D7693</f>
        <v>documentazione_universitaria / lezioni | CONSUNTIVO | CONSUNTIVO</v>
      </c>
      <c r="Q7693" s="3" t="str">
        <f>VLOOKUP(P7693,'Classificazione UD'!A:B,2,FALSE)</f>
        <v>Università</v>
      </c>
    </row>
    <row r="7694" spans="1:17" ht="15" customHeight="1" x14ac:dyDescent="0.25">
      <c r="A7694" s="30">
        <v>2013</v>
      </c>
      <c r="B7694" s="3" t="s">
        <v>251</v>
      </c>
      <c r="C7694" s="3" t="s">
        <v>252</v>
      </c>
      <c r="D7694" s="3" t="s">
        <v>252</v>
      </c>
      <c r="E7694" s="3">
        <v>458</v>
      </c>
      <c r="F7694" s="3">
        <v>458</v>
      </c>
      <c r="G7694" s="3">
        <v>458</v>
      </c>
      <c r="H7694" s="3">
        <v>5844433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 t="str">
        <f>B7694&amp;" | "&amp;C7694&amp;" | "&amp;D7694</f>
        <v>documentazione_universitaria / lezioni | CONSUNTIVO | CONSUNTIVO</v>
      </c>
      <c r="Q7694" s="3" t="str">
        <f>VLOOKUP(P7694,'Classificazione UD'!A:B,2,FALSE)</f>
        <v>Università</v>
      </c>
    </row>
    <row r="7695" spans="1:17" ht="15" customHeight="1" x14ac:dyDescent="0.25">
      <c r="A7695" s="30">
        <v>2001</v>
      </c>
      <c r="B7695" s="3" t="s">
        <v>253</v>
      </c>
      <c r="C7695" s="3" t="s">
        <v>254</v>
      </c>
      <c r="D7695" s="3" t="s">
        <v>254</v>
      </c>
      <c r="E7695" s="3">
        <v>3</v>
      </c>
      <c r="F7695" s="3">
        <v>3</v>
      </c>
      <c r="G7695" s="3">
        <v>3</v>
      </c>
      <c r="H7695" s="3">
        <v>14867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 t="str">
        <f>B7695&amp;" | "&amp;C7695&amp;" | "&amp;D7695</f>
        <v>documentazione_universitaria / verbalizzazione_esami | ANNULLO | ANNULLO</v>
      </c>
      <c r="Q7695" s="3" t="str">
        <f>VLOOKUP(P7695,'Classificazione UD'!A:B,2,FALSE)</f>
        <v>Università</v>
      </c>
    </row>
    <row r="7696" spans="1:17" ht="15" customHeight="1" x14ac:dyDescent="0.25">
      <c r="A7696" s="30">
        <v>2002</v>
      </c>
      <c r="B7696" s="3" t="s">
        <v>253</v>
      </c>
      <c r="C7696" s="3" t="s">
        <v>254</v>
      </c>
      <c r="D7696" s="3" t="s">
        <v>254</v>
      </c>
      <c r="E7696" s="3">
        <v>24</v>
      </c>
      <c r="F7696" s="3">
        <v>24</v>
      </c>
      <c r="G7696" s="3">
        <v>24</v>
      </c>
      <c r="H7696" s="3">
        <v>116486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 t="str">
        <f>B7696&amp;" | "&amp;C7696&amp;" | "&amp;D7696</f>
        <v>documentazione_universitaria / verbalizzazione_esami | ANNULLO | ANNULLO</v>
      </c>
      <c r="Q7696" s="3" t="str">
        <f>VLOOKUP(P7696,'Classificazione UD'!A:B,2,FALSE)</f>
        <v>Università</v>
      </c>
    </row>
    <row r="7697" spans="1:17" ht="15" customHeight="1" x14ac:dyDescent="0.25">
      <c r="A7697" s="30">
        <v>2003</v>
      </c>
      <c r="B7697" s="3" t="s">
        <v>253</v>
      </c>
      <c r="C7697" s="3" t="s">
        <v>254</v>
      </c>
      <c r="D7697" s="3" t="s">
        <v>254</v>
      </c>
      <c r="E7697" s="3">
        <v>139</v>
      </c>
      <c r="F7697" s="3">
        <v>139</v>
      </c>
      <c r="G7697" s="3">
        <v>139</v>
      </c>
      <c r="H7697" s="3">
        <v>625515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 t="str">
        <f>B7697&amp;" | "&amp;C7697&amp;" | "&amp;D7697</f>
        <v>documentazione_universitaria / verbalizzazione_esami | ANNULLO | ANNULLO</v>
      </c>
      <c r="Q7697" s="3" t="str">
        <f>VLOOKUP(P7697,'Classificazione UD'!A:B,2,FALSE)</f>
        <v>Università</v>
      </c>
    </row>
    <row r="7698" spans="1:17" ht="15" customHeight="1" x14ac:dyDescent="0.25">
      <c r="A7698" s="30">
        <v>2004</v>
      </c>
      <c r="B7698" s="3" t="s">
        <v>253</v>
      </c>
      <c r="C7698" s="3" t="s">
        <v>254</v>
      </c>
      <c r="D7698" s="3" t="s">
        <v>254</v>
      </c>
      <c r="E7698" s="3">
        <v>214</v>
      </c>
      <c r="F7698" s="3">
        <v>214</v>
      </c>
      <c r="G7698" s="3">
        <v>214</v>
      </c>
      <c r="H7698" s="3">
        <v>1035575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 t="str">
        <f>B7698&amp;" | "&amp;C7698&amp;" | "&amp;D7698</f>
        <v>documentazione_universitaria / verbalizzazione_esami | ANNULLO | ANNULLO</v>
      </c>
      <c r="Q7698" s="3" t="str">
        <f>VLOOKUP(P7698,'Classificazione UD'!A:B,2,FALSE)</f>
        <v>Università</v>
      </c>
    </row>
    <row r="7699" spans="1:17" ht="15" customHeight="1" x14ac:dyDescent="0.25">
      <c r="A7699" s="30">
        <v>2005</v>
      </c>
      <c r="B7699" s="3" t="s">
        <v>253</v>
      </c>
      <c r="C7699" s="3" t="s">
        <v>254</v>
      </c>
      <c r="D7699" s="3" t="s">
        <v>254</v>
      </c>
      <c r="E7699" s="3">
        <v>310</v>
      </c>
      <c r="F7699" s="3">
        <v>310</v>
      </c>
      <c r="G7699" s="3">
        <v>310</v>
      </c>
      <c r="H7699" s="3">
        <v>1461699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 t="str">
        <f>B7699&amp;" | "&amp;C7699&amp;" | "&amp;D7699</f>
        <v>documentazione_universitaria / verbalizzazione_esami | ANNULLO | ANNULLO</v>
      </c>
      <c r="Q7699" s="3" t="str">
        <f>VLOOKUP(P7699,'Classificazione UD'!A:B,2,FALSE)</f>
        <v>Università</v>
      </c>
    </row>
    <row r="7700" spans="1:17" ht="15" customHeight="1" x14ac:dyDescent="0.25">
      <c r="A7700" s="30">
        <v>2006</v>
      </c>
      <c r="B7700" s="3" t="s">
        <v>253</v>
      </c>
      <c r="C7700" s="3" t="s">
        <v>254</v>
      </c>
      <c r="D7700" s="3" t="s">
        <v>254</v>
      </c>
      <c r="E7700" s="3">
        <v>609</v>
      </c>
      <c r="F7700" s="3">
        <v>609</v>
      </c>
      <c r="G7700" s="3">
        <v>609</v>
      </c>
      <c r="H7700" s="3">
        <v>2972446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 t="str">
        <f>B7700&amp;" | "&amp;C7700&amp;" | "&amp;D7700</f>
        <v>documentazione_universitaria / verbalizzazione_esami | ANNULLO | ANNULLO</v>
      </c>
      <c r="Q7700" s="3" t="str">
        <f>VLOOKUP(P7700,'Classificazione UD'!A:B,2,FALSE)</f>
        <v>Università</v>
      </c>
    </row>
    <row r="7701" spans="1:17" ht="15" customHeight="1" x14ac:dyDescent="0.25">
      <c r="A7701" s="30">
        <v>2007</v>
      </c>
      <c r="B7701" s="3" t="s">
        <v>253</v>
      </c>
      <c r="C7701" s="3" t="s">
        <v>254</v>
      </c>
      <c r="D7701" s="3" t="s">
        <v>254</v>
      </c>
      <c r="E7701" s="3">
        <v>732</v>
      </c>
      <c r="F7701" s="3">
        <v>732</v>
      </c>
      <c r="G7701" s="3">
        <v>732</v>
      </c>
      <c r="H7701" s="3">
        <v>3217123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 t="str">
        <f>B7701&amp;" | "&amp;C7701&amp;" | "&amp;D7701</f>
        <v>documentazione_universitaria / verbalizzazione_esami | ANNULLO | ANNULLO</v>
      </c>
      <c r="Q7701" s="3" t="str">
        <f>VLOOKUP(P7701,'Classificazione UD'!A:B,2,FALSE)</f>
        <v>Università</v>
      </c>
    </row>
    <row r="7702" spans="1:17" ht="15" customHeight="1" x14ac:dyDescent="0.25">
      <c r="A7702" s="30">
        <v>2008</v>
      </c>
      <c r="B7702" s="3" t="s">
        <v>253</v>
      </c>
      <c r="C7702" s="3" t="s">
        <v>254</v>
      </c>
      <c r="D7702" s="3" t="s">
        <v>254</v>
      </c>
      <c r="E7702" s="3">
        <v>566</v>
      </c>
      <c r="F7702" s="3">
        <v>566</v>
      </c>
      <c r="G7702" s="3">
        <v>566</v>
      </c>
      <c r="H7702" s="3">
        <v>2514782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 t="str">
        <f>B7702&amp;" | "&amp;C7702&amp;" | "&amp;D7702</f>
        <v>documentazione_universitaria / verbalizzazione_esami | ANNULLO | ANNULLO</v>
      </c>
      <c r="Q7702" s="3" t="str">
        <f>VLOOKUP(P7702,'Classificazione UD'!A:B,2,FALSE)</f>
        <v>Università</v>
      </c>
    </row>
    <row r="7703" spans="1:17" ht="15" customHeight="1" x14ac:dyDescent="0.25">
      <c r="A7703" s="30">
        <v>2009</v>
      </c>
      <c r="B7703" s="3" t="s">
        <v>253</v>
      </c>
      <c r="C7703" s="3" t="s">
        <v>254</v>
      </c>
      <c r="D7703" s="3" t="s">
        <v>254</v>
      </c>
      <c r="E7703" s="3">
        <v>693</v>
      </c>
      <c r="F7703" s="3">
        <v>693</v>
      </c>
      <c r="G7703" s="3">
        <v>693</v>
      </c>
      <c r="H7703" s="3">
        <v>3073950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 t="str">
        <f>B7703&amp;" | "&amp;C7703&amp;" | "&amp;D7703</f>
        <v>documentazione_universitaria / verbalizzazione_esami | ANNULLO | ANNULLO</v>
      </c>
      <c r="Q7703" s="3" t="str">
        <f>VLOOKUP(P7703,'Classificazione UD'!A:B,2,FALSE)</f>
        <v>Università</v>
      </c>
    </row>
    <row r="7704" spans="1:17" ht="15" customHeight="1" x14ac:dyDescent="0.25">
      <c r="A7704" s="30">
        <v>2010</v>
      </c>
      <c r="B7704" s="3" t="s">
        <v>253</v>
      </c>
      <c r="C7704" s="3" t="s">
        <v>254</v>
      </c>
      <c r="D7704" s="3" t="s">
        <v>254</v>
      </c>
      <c r="E7704" s="3">
        <v>1286</v>
      </c>
      <c r="F7704" s="3">
        <v>1286</v>
      </c>
      <c r="G7704" s="3">
        <v>1286</v>
      </c>
      <c r="H7704" s="3">
        <v>5859672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 t="str">
        <f>B7704&amp;" | "&amp;C7704&amp;" | "&amp;D7704</f>
        <v>documentazione_universitaria / verbalizzazione_esami | ANNULLO | ANNULLO</v>
      </c>
      <c r="Q7704" s="3" t="str">
        <f>VLOOKUP(P7704,'Classificazione UD'!A:B,2,FALSE)</f>
        <v>Università</v>
      </c>
    </row>
    <row r="7705" spans="1:17" ht="15" customHeight="1" x14ac:dyDescent="0.25">
      <c r="A7705" s="30">
        <v>2011</v>
      </c>
      <c r="B7705" s="3" t="s">
        <v>253</v>
      </c>
      <c r="C7705" s="3" t="s">
        <v>254</v>
      </c>
      <c r="D7705" s="3" t="s">
        <v>254</v>
      </c>
      <c r="E7705" s="3">
        <v>1742</v>
      </c>
      <c r="F7705" s="3">
        <v>1742</v>
      </c>
      <c r="G7705" s="3">
        <v>1742</v>
      </c>
      <c r="H7705" s="3">
        <v>5553814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 t="str">
        <f>B7705&amp;" | "&amp;C7705&amp;" | "&amp;D7705</f>
        <v>documentazione_universitaria / verbalizzazione_esami | ANNULLO | ANNULLO</v>
      </c>
      <c r="Q7705" s="3" t="str">
        <f>VLOOKUP(P7705,'Classificazione UD'!A:B,2,FALSE)</f>
        <v>Università</v>
      </c>
    </row>
    <row r="7706" spans="1:17" ht="15" customHeight="1" x14ac:dyDescent="0.25">
      <c r="A7706" s="30">
        <v>2012</v>
      </c>
      <c r="B7706" s="3" t="s">
        <v>253</v>
      </c>
      <c r="C7706" s="3" t="s">
        <v>254</v>
      </c>
      <c r="D7706" s="3" t="s">
        <v>254</v>
      </c>
      <c r="E7706" s="3">
        <v>1849</v>
      </c>
      <c r="F7706" s="3">
        <v>1849</v>
      </c>
      <c r="G7706" s="3">
        <v>1849</v>
      </c>
      <c r="H7706" s="3">
        <v>5116000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 t="str">
        <f>B7706&amp;" | "&amp;C7706&amp;" | "&amp;D7706</f>
        <v>documentazione_universitaria / verbalizzazione_esami | ANNULLO | ANNULLO</v>
      </c>
      <c r="Q7706" s="3" t="str">
        <f>VLOOKUP(P7706,'Classificazione UD'!A:B,2,FALSE)</f>
        <v>Università</v>
      </c>
    </row>
    <row r="7707" spans="1:17" ht="15" customHeight="1" x14ac:dyDescent="0.25">
      <c r="A7707" s="30">
        <v>2013</v>
      </c>
      <c r="B7707" s="3" t="s">
        <v>253</v>
      </c>
      <c r="C7707" s="3" t="s">
        <v>254</v>
      </c>
      <c r="D7707" s="3" t="s">
        <v>254</v>
      </c>
      <c r="E7707" s="3">
        <v>1944</v>
      </c>
      <c r="F7707" s="3">
        <v>1944</v>
      </c>
      <c r="G7707" s="3">
        <v>1944</v>
      </c>
      <c r="H7707" s="3">
        <v>5455872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 t="str">
        <f>B7707&amp;" | "&amp;C7707&amp;" | "&amp;D7707</f>
        <v>documentazione_universitaria / verbalizzazione_esami | ANNULLO | ANNULLO</v>
      </c>
      <c r="Q7707" s="3" t="str">
        <f>VLOOKUP(P7707,'Classificazione UD'!A:B,2,FALSE)</f>
        <v>Università</v>
      </c>
    </row>
    <row r="7708" spans="1:17" ht="15" customHeight="1" x14ac:dyDescent="0.25">
      <c r="A7708" s="30">
        <v>2014</v>
      </c>
      <c r="B7708" s="3" t="s">
        <v>251</v>
      </c>
      <c r="C7708" s="3" t="s">
        <v>255</v>
      </c>
      <c r="D7708" s="3" t="s">
        <v>255</v>
      </c>
      <c r="E7708" s="3">
        <v>8597</v>
      </c>
      <c r="F7708" s="3">
        <v>8597</v>
      </c>
      <c r="G7708" s="3">
        <v>8597</v>
      </c>
      <c r="H7708" s="3">
        <v>164224676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 t="str">
        <f>B7708&amp;" | "&amp;C7708&amp;" | "&amp;D7708</f>
        <v>documentazione_universitaria / lezioni | REGISTRO DELLE LEZIONI | REGISTRO DELLE LEZIONI</v>
      </c>
      <c r="Q7708" s="3" t="str">
        <f>VLOOKUP(P7708,'Classificazione UD'!A:B,2,FALSE)</f>
        <v>Università</v>
      </c>
    </row>
    <row r="7709" spans="1:17" ht="15" customHeight="1" x14ac:dyDescent="0.25">
      <c r="A7709" s="30">
        <v>2015</v>
      </c>
      <c r="B7709" s="3" t="s">
        <v>251</v>
      </c>
      <c r="C7709" s="3" t="s">
        <v>255</v>
      </c>
      <c r="D7709" s="3" t="s">
        <v>255</v>
      </c>
      <c r="E7709" s="3">
        <v>7598</v>
      </c>
      <c r="F7709" s="3">
        <v>7598</v>
      </c>
      <c r="G7709" s="3">
        <v>7598</v>
      </c>
      <c r="H7709" s="3">
        <v>155719857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 t="str">
        <f>B7709&amp;" | "&amp;C7709&amp;" | "&amp;D7709</f>
        <v>documentazione_universitaria / lezioni | REGISTRO DELLE LEZIONI | REGISTRO DELLE LEZIONI</v>
      </c>
      <c r="Q7709" s="3" t="str">
        <f>VLOOKUP(P7709,'Classificazione UD'!A:B,2,FALSE)</f>
        <v>Università</v>
      </c>
    </row>
    <row r="7710" spans="1:17" ht="15" customHeight="1" x14ac:dyDescent="0.25">
      <c r="A7710" s="30">
        <v>2016</v>
      </c>
      <c r="B7710" s="3" t="s">
        <v>251</v>
      </c>
      <c r="C7710" s="3" t="s">
        <v>255</v>
      </c>
      <c r="D7710" s="3" t="s">
        <v>255</v>
      </c>
      <c r="E7710" s="3">
        <v>536</v>
      </c>
      <c r="F7710" s="3">
        <v>536</v>
      </c>
      <c r="G7710" s="3">
        <v>536</v>
      </c>
      <c r="H7710" s="3">
        <v>11484564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 t="str">
        <f>B7710&amp;" | "&amp;C7710&amp;" | "&amp;D7710</f>
        <v>documentazione_universitaria / lezioni | REGISTRO DELLE LEZIONI | REGISTRO DELLE LEZIONI</v>
      </c>
      <c r="Q7710" s="3" t="str">
        <f>VLOOKUP(P7710,'Classificazione UD'!A:B,2,FALSE)</f>
        <v>Università</v>
      </c>
    </row>
    <row r="7711" spans="1:17" ht="15" customHeight="1" x14ac:dyDescent="0.25">
      <c r="A7711" s="30">
        <v>2004</v>
      </c>
      <c r="B7711" s="3" t="s">
        <v>251</v>
      </c>
      <c r="C7711" s="3" t="s">
        <v>255</v>
      </c>
      <c r="D7711" s="3" t="s">
        <v>255</v>
      </c>
      <c r="E7711" s="3">
        <v>3</v>
      </c>
      <c r="F7711" s="3">
        <v>39</v>
      </c>
      <c r="G7711" s="3">
        <v>39</v>
      </c>
      <c r="H7711" s="3">
        <v>352689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 t="str">
        <f>B7711&amp;" | "&amp;C7711&amp;" | "&amp;D7711</f>
        <v>documentazione_universitaria / lezioni | REGISTRO DELLE LEZIONI | REGISTRO DELLE LEZIONI</v>
      </c>
      <c r="Q7711" s="3" t="str">
        <f>VLOOKUP(P7711,'Classificazione UD'!A:B,2,FALSE)</f>
        <v>Università</v>
      </c>
    </row>
    <row r="7712" spans="1:17" ht="15" customHeight="1" x14ac:dyDescent="0.25">
      <c r="A7712" s="30">
        <v>2005</v>
      </c>
      <c r="B7712" s="3" t="s">
        <v>251</v>
      </c>
      <c r="C7712" s="3" t="s">
        <v>255</v>
      </c>
      <c r="D7712" s="3" t="s">
        <v>255</v>
      </c>
      <c r="E7712" s="3">
        <v>168</v>
      </c>
      <c r="F7712" s="3">
        <v>4253</v>
      </c>
      <c r="G7712" s="3">
        <v>4253</v>
      </c>
      <c r="H7712" s="3">
        <v>38351203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 t="str">
        <f>B7712&amp;" | "&amp;C7712&amp;" | "&amp;D7712</f>
        <v>documentazione_universitaria / lezioni | REGISTRO DELLE LEZIONI | REGISTRO DELLE LEZIONI</v>
      </c>
      <c r="Q7712" s="3" t="str">
        <f>VLOOKUP(P7712,'Classificazione UD'!A:B,2,FALSE)</f>
        <v>Università</v>
      </c>
    </row>
    <row r="7713" spans="1:17" ht="15" customHeight="1" x14ac:dyDescent="0.25">
      <c r="A7713" s="30">
        <v>2006</v>
      </c>
      <c r="B7713" s="3" t="s">
        <v>251</v>
      </c>
      <c r="C7713" s="3" t="s">
        <v>255</v>
      </c>
      <c r="D7713" s="3" t="s">
        <v>255</v>
      </c>
      <c r="E7713" s="3">
        <v>155</v>
      </c>
      <c r="F7713" s="3">
        <v>3900</v>
      </c>
      <c r="G7713" s="3">
        <v>3900</v>
      </c>
      <c r="H7713" s="3">
        <v>31444267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 t="str">
        <f>B7713&amp;" | "&amp;C7713&amp;" | "&amp;D7713</f>
        <v>documentazione_universitaria / lezioni | REGISTRO DELLE LEZIONI | REGISTRO DELLE LEZIONI</v>
      </c>
      <c r="Q7713" s="3" t="str">
        <f>VLOOKUP(P7713,'Classificazione UD'!A:B,2,FALSE)</f>
        <v>Università</v>
      </c>
    </row>
    <row r="7714" spans="1:17" ht="15" customHeight="1" x14ac:dyDescent="0.25">
      <c r="A7714" s="30">
        <v>2007</v>
      </c>
      <c r="B7714" s="3" t="s">
        <v>251</v>
      </c>
      <c r="C7714" s="3" t="s">
        <v>255</v>
      </c>
      <c r="D7714" s="3" t="s">
        <v>255</v>
      </c>
      <c r="E7714" s="3">
        <v>1</v>
      </c>
      <c r="F7714" s="3">
        <v>14</v>
      </c>
      <c r="G7714" s="3">
        <v>14</v>
      </c>
      <c r="H7714" s="3">
        <v>117947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 t="str">
        <f>B7714&amp;" | "&amp;C7714&amp;" | "&amp;D7714</f>
        <v>documentazione_universitaria / lezioni | REGISTRO DELLE LEZIONI | REGISTRO DELLE LEZIONI</v>
      </c>
      <c r="Q7714" s="3" t="str">
        <f>VLOOKUP(P7714,'Classificazione UD'!A:B,2,FALSE)</f>
        <v>Università</v>
      </c>
    </row>
    <row r="7715" spans="1:17" ht="15" customHeight="1" x14ac:dyDescent="0.25">
      <c r="A7715" s="30">
        <v>2013</v>
      </c>
      <c r="B7715" s="3" t="s">
        <v>251</v>
      </c>
      <c r="C7715" s="3" t="s">
        <v>255</v>
      </c>
      <c r="D7715" s="3" t="s">
        <v>255</v>
      </c>
      <c r="E7715" s="3">
        <v>1</v>
      </c>
      <c r="F7715" s="3">
        <v>1</v>
      </c>
      <c r="G7715" s="3">
        <v>1</v>
      </c>
      <c r="H7715" s="3">
        <v>18829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 t="str">
        <f>B7715&amp;" | "&amp;C7715&amp;" | "&amp;D7715</f>
        <v>documentazione_universitaria / lezioni | REGISTRO DELLE LEZIONI | REGISTRO DELLE LEZIONI</v>
      </c>
      <c r="Q7715" s="3" t="str">
        <f>VLOOKUP(P7715,'Classificazione UD'!A:B,2,FALSE)</f>
        <v>Università</v>
      </c>
    </row>
    <row r="7716" spans="1:17" ht="15" customHeight="1" x14ac:dyDescent="0.25">
      <c r="A7716" s="30">
        <v>2006</v>
      </c>
      <c r="B7716" s="3" t="s">
        <v>251</v>
      </c>
      <c r="C7716" s="3" t="s">
        <v>255</v>
      </c>
      <c r="D7716" s="3" t="s">
        <v>255</v>
      </c>
      <c r="E7716" s="3">
        <v>1</v>
      </c>
      <c r="F7716" s="3">
        <v>3</v>
      </c>
      <c r="G7716" s="3">
        <v>3</v>
      </c>
      <c r="H7716" s="3">
        <v>9381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 t="str">
        <f>B7716&amp;" | "&amp;C7716&amp;" | "&amp;D7716</f>
        <v>documentazione_universitaria / lezioni | REGISTRO DELLE LEZIONI | REGISTRO DELLE LEZIONI</v>
      </c>
      <c r="Q7716" s="3" t="str">
        <f>VLOOKUP(P7716,'Classificazione UD'!A:B,2,FALSE)</f>
        <v>Università</v>
      </c>
    </row>
    <row r="7717" spans="1:17" ht="15" customHeight="1" x14ac:dyDescent="0.25">
      <c r="A7717" s="30">
        <v>2006</v>
      </c>
      <c r="B7717" s="3" t="s">
        <v>251</v>
      </c>
      <c r="C7717" s="3" t="s">
        <v>255</v>
      </c>
      <c r="D7717" s="3" t="s">
        <v>255</v>
      </c>
      <c r="E7717" s="3">
        <v>1</v>
      </c>
      <c r="F7717" s="3">
        <v>14</v>
      </c>
      <c r="G7717" s="3">
        <v>14</v>
      </c>
      <c r="H7717" s="3">
        <v>128057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 t="str">
        <f>B7717&amp;" | "&amp;C7717&amp;" | "&amp;D7717</f>
        <v>documentazione_universitaria / lezioni | REGISTRO DELLE LEZIONI | REGISTRO DELLE LEZIONI</v>
      </c>
      <c r="Q7717" s="3" t="str">
        <f>VLOOKUP(P7717,'Classificazione UD'!A:B,2,FALSE)</f>
        <v>Università</v>
      </c>
    </row>
    <row r="7718" spans="1:17" ht="15" customHeight="1" x14ac:dyDescent="0.25">
      <c r="A7718" s="30">
        <v>2007</v>
      </c>
      <c r="B7718" s="3" t="s">
        <v>251</v>
      </c>
      <c r="C7718" s="3" t="s">
        <v>255</v>
      </c>
      <c r="D7718" s="3" t="s">
        <v>255</v>
      </c>
      <c r="E7718" s="3">
        <v>1</v>
      </c>
      <c r="F7718" s="3">
        <v>21</v>
      </c>
      <c r="G7718" s="3">
        <v>21</v>
      </c>
      <c r="H7718" s="3">
        <v>195563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 t="str">
        <f>B7718&amp;" | "&amp;C7718&amp;" | "&amp;D7718</f>
        <v>documentazione_universitaria / lezioni | REGISTRO DELLE LEZIONI | REGISTRO DELLE LEZIONI</v>
      </c>
      <c r="Q7718" s="3" t="str">
        <f>VLOOKUP(P7718,'Classificazione UD'!A:B,2,FALSE)</f>
        <v>Università</v>
      </c>
    </row>
    <row r="7719" spans="1:17" ht="15" customHeight="1" x14ac:dyDescent="0.25">
      <c r="A7719" s="30">
        <v>2005</v>
      </c>
      <c r="B7719" s="3" t="s">
        <v>251</v>
      </c>
      <c r="C7719" s="3" t="s">
        <v>255</v>
      </c>
      <c r="D7719" s="3" t="s">
        <v>255</v>
      </c>
      <c r="E7719" s="3">
        <v>11</v>
      </c>
      <c r="F7719" s="3">
        <v>174</v>
      </c>
      <c r="G7719" s="3">
        <v>174</v>
      </c>
      <c r="H7719" s="3">
        <v>1495511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 t="str">
        <f>B7719&amp;" | "&amp;C7719&amp;" | "&amp;D7719</f>
        <v>documentazione_universitaria / lezioni | REGISTRO DELLE LEZIONI | REGISTRO DELLE LEZIONI</v>
      </c>
      <c r="Q7719" s="3" t="str">
        <f>VLOOKUP(P7719,'Classificazione UD'!A:B,2,FALSE)</f>
        <v>Università</v>
      </c>
    </row>
    <row r="7720" spans="1:17" ht="15" customHeight="1" x14ac:dyDescent="0.25">
      <c r="A7720" s="30">
        <v>2006</v>
      </c>
      <c r="B7720" s="3" t="s">
        <v>251</v>
      </c>
      <c r="C7720" s="3" t="s">
        <v>255</v>
      </c>
      <c r="D7720" s="3" t="s">
        <v>255</v>
      </c>
      <c r="E7720" s="3">
        <v>10</v>
      </c>
      <c r="F7720" s="3">
        <v>193</v>
      </c>
      <c r="G7720" s="3">
        <v>193</v>
      </c>
      <c r="H7720" s="3">
        <v>1544478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 t="str">
        <f>B7720&amp;" | "&amp;C7720&amp;" | "&amp;D7720</f>
        <v>documentazione_universitaria / lezioni | REGISTRO DELLE LEZIONI | REGISTRO DELLE LEZIONI</v>
      </c>
      <c r="Q7720" s="3" t="str">
        <f>VLOOKUP(P7720,'Classificazione UD'!A:B,2,FALSE)</f>
        <v>Università</v>
      </c>
    </row>
    <row r="7721" spans="1:17" ht="15" customHeight="1" x14ac:dyDescent="0.25">
      <c r="A7721" s="30">
        <v>2007</v>
      </c>
      <c r="B7721" s="3" t="s">
        <v>251</v>
      </c>
      <c r="C7721" s="3" t="s">
        <v>255</v>
      </c>
      <c r="D7721" s="3" t="s">
        <v>255</v>
      </c>
      <c r="E7721" s="3">
        <v>96</v>
      </c>
      <c r="F7721" s="3">
        <v>2383</v>
      </c>
      <c r="G7721" s="3">
        <v>2383</v>
      </c>
      <c r="H7721" s="3">
        <v>19417072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 t="str">
        <f>B7721&amp;" | "&amp;C7721&amp;" | "&amp;D7721</f>
        <v>documentazione_universitaria / lezioni | REGISTRO DELLE LEZIONI | REGISTRO DELLE LEZIONI</v>
      </c>
      <c r="Q7721" s="3" t="str">
        <f>VLOOKUP(P7721,'Classificazione UD'!A:B,2,FALSE)</f>
        <v>Università</v>
      </c>
    </row>
    <row r="7722" spans="1:17" ht="15" customHeight="1" x14ac:dyDescent="0.25">
      <c r="A7722" s="30">
        <v>2008</v>
      </c>
      <c r="B7722" s="3" t="s">
        <v>251</v>
      </c>
      <c r="C7722" s="3" t="s">
        <v>255</v>
      </c>
      <c r="D7722" s="3" t="s">
        <v>255</v>
      </c>
      <c r="E7722" s="3">
        <v>71</v>
      </c>
      <c r="F7722" s="3">
        <v>1717</v>
      </c>
      <c r="G7722" s="3">
        <v>1717</v>
      </c>
      <c r="H7722" s="3">
        <v>14039612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 t="str">
        <f>B7722&amp;" | "&amp;C7722&amp;" | "&amp;D7722</f>
        <v>documentazione_universitaria / lezioni | REGISTRO DELLE LEZIONI | REGISTRO DELLE LEZIONI</v>
      </c>
      <c r="Q7722" s="3" t="str">
        <f>VLOOKUP(P7722,'Classificazione UD'!A:B,2,FALSE)</f>
        <v>Università</v>
      </c>
    </row>
    <row r="7723" spans="1:17" ht="15" customHeight="1" x14ac:dyDescent="0.25">
      <c r="A7723" s="30">
        <v>2009</v>
      </c>
      <c r="B7723" s="3" t="s">
        <v>251</v>
      </c>
      <c r="C7723" s="3" t="s">
        <v>255</v>
      </c>
      <c r="D7723" s="3" t="s">
        <v>255</v>
      </c>
      <c r="E7723" s="3">
        <v>57</v>
      </c>
      <c r="F7723" s="3">
        <v>1580</v>
      </c>
      <c r="G7723" s="3">
        <v>1580</v>
      </c>
      <c r="H7723" s="3">
        <v>12802076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 t="str">
        <f>B7723&amp;" | "&amp;C7723&amp;" | "&amp;D7723</f>
        <v>documentazione_universitaria / lezioni | REGISTRO DELLE LEZIONI | REGISTRO DELLE LEZIONI</v>
      </c>
      <c r="Q7723" s="3" t="str">
        <f>VLOOKUP(P7723,'Classificazione UD'!A:B,2,FALSE)</f>
        <v>Università</v>
      </c>
    </row>
    <row r="7724" spans="1:17" ht="15" customHeight="1" x14ac:dyDescent="0.25">
      <c r="A7724" s="30">
        <v>2010</v>
      </c>
      <c r="B7724" s="3" t="s">
        <v>251</v>
      </c>
      <c r="C7724" s="3" t="s">
        <v>255</v>
      </c>
      <c r="D7724" s="3" t="s">
        <v>255</v>
      </c>
      <c r="E7724" s="3">
        <v>220</v>
      </c>
      <c r="F7724" s="3">
        <v>220</v>
      </c>
      <c r="G7724" s="3">
        <v>220</v>
      </c>
      <c r="H7724" s="3">
        <v>4159122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 t="str">
        <f>B7724&amp;" | "&amp;C7724&amp;" | "&amp;D7724</f>
        <v>documentazione_universitaria / lezioni | REGISTRO DELLE LEZIONI | REGISTRO DELLE LEZIONI</v>
      </c>
      <c r="Q7724" s="3" t="str">
        <f>VLOOKUP(P7724,'Classificazione UD'!A:B,2,FALSE)</f>
        <v>Università</v>
      </c>
    </row>
    <row r="7725" spans="1:17" ht="15" customHeight="1" x14ac:dyDescent="0.25">
      <c r="A7725" s="30">
        <v>2011</v>
      </c>
      <c r="B7725" s="3" t="s">
        <v>251</v>
      </c>
      <c r="C7725" s="3" t="s">
        <v>255</v>
      </c>
      <c r="D7725" s="3" t="s">
        <v>255</v>
      </c>
      <c r="E7725" s="3">
        <v>277</v>
      </c>
      <c r="F7725" s="3">
        <v>277</v>
      </c>
      <c r="G7725" s="3">
        <v>277</v>
      </c>
      <c r="H7725" s="3">
        <v>5771591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 t="str">
        <f>B7725&amp;" | "&amp;C7725&amp;" | "&amp;D7725</f>
        <v>documentazione_universitaria / lezioni | REGISTRO DELLE LEZIONI | REGISTRO DELLE LEZIONI</v>
      </c>
      <c r="Q7725" s="3" t="str">
        <f>VLOOKUP(P7725,'Classificazione UD'!A:B,2,FALSE)</f>
        <v>Università</v>
      </c>
    </row>
    <row r="7726" spans="1:17" ht="15" customHeight="1" x14ac:dyDescent="0.25">
      <c r="A7726" s="30">
        <v>2012</v>
      </c>
      <c r="B7726" s="3" t="s">
        <v>251</v>
      </c>
      <c r="C7726" s="3" t="s">
        <v>255</v>
      </c>
      <c r="D7726" s="3" t="s">
        <v>255</v>
      </c>
      <c r="E7726" s="3">
        <v>314</v>
      </c>
      <c r="F7726" s="3">
        <v>314</v>
      </c>
      <c r="G7726" s="3">
        <v>314</v>
      </c>
      <c r="H7726" s="3">
        <v>6124447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 t="str">
        <f>B7726&amp;" | "&amp;C7726&amp;" | "&amp;D7726</f>
        <v>documentazione_universitaria / lezioni | REGISTRO DELLE LEZIONI | REGISTRO DELLE LEZIONI</v>
      </c>
      <c r="Q7726" s="3" t="str">
        <f>VLOOKUP(P7726,'Classificazione UD'!A:B,2,FALSE)</f>
        <v>Università</v>
      </c>
    </row>
    <row r="7727" spans="1:17" ht="15" customHeight="1" x14ac:dyDescent="0.25">
      <c r="A7727" s="30">
        <v>2013</v>
      </c>
      <c r="B7727" s="3" t="s">
        <v>251</v>
      </c>
      <c r="C7727" s="3" t="s">
        <v>255</v>
      </c>
      <c r="D7727" s="3" t="s">
        <v>255</v>
      </c>
      <c r="E7727" s="3">
        <v>286</v>
      </c>
      <c r="F7727" s="3">
        <v>286</v>
      </c>
      <c r="G7727" s="3">
        <v>286</v>
      </c>
      <c r="H7727" s="3">
        <v>5516899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 t="str">
        <f>B7727&amp;" | "&amp;C7727&amp;" | "&amp;D7727</f>
        <v>documentazione_universitaria / lezioni | REGISTRO DELLE LEZIONI | REGISTRO DELLE LEZIONI</v>
      </c>
      <c r="Q7727" s="3" t="str">
        <f>VLOOKUP(P7727,'Classificazione UD'!A:B,2,FALSE)</f>
        <v>Università</v>
      </c>
    </row>
    <row r="7728" spans="1:17" ht="15" customHeight="1" x14ac:dyDescent="0.25">
      <c r="A7728" s="30">
        <v>2005</v>
      </c>
      <c r="B7728" s="3" t="s">
        <v>251</v>
      </c>
      <c r="C7728" s="3" t="s">
        <v>255</v>
      </c>
      <c r="D7728" s="3" t="s">
        <v>255</v>
      </c>
      <c r="E7728" s="3">
        <v>3</v>
      </c>
      <c r="F7728" s="3">
        <v>51</v>
      </c>
      <c r="G7728" s="3">
        <v>51</v>
      </c>
      <c r="H7728" s="3">
        <v>473191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 t="str">
        <f>B7728&amp;" | "&amp;C7728&amp;" | "&amp;D7728</f>
        <v>documentazione_universitaria / lezioni | REGISTRO DELLE LEZIONI | REGISTRO DELLE LEZIONI</v>
      </c>
      <c r="Q7728" s="3" t="str">
        <f>VLOOKUP(P7728,'Classificazione UD'!A:B,2,FALSE)</f>
        <v>Università</v>
      </c>
    </row>
    <row r="7729" spans="1:17" ht="15" customHeight="1" x14ac:dyDescent="0.25">
      <c r="A7729" s="30">
        <v>2006</v>
      </c>
      <c r="B7729" s="3" t="s">
        <v>251</v>
      </c>
      <c r="C7729" s="3" t="s">
        <v>255</v>
      </c>
      <c r="D7729" s="3" t="s">
        <v>255</v>
      </c>
      <c r="E7729" s="3">
        <v>2</v>
      </c>
      <c r="F7729" s="3">
        <v>40</v>
      </c>
      <c r="G7729" s="3">
        <v>40</v>
      </c>
      <c r="H7729" s="3">
        <v>335749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 t="str">
        <f>B7729&amp;" | "&amp;C7729&amp;" | "&amp;D7729</f>
        <v>documentazione_universitaria / lezioni | REGISTRO DELLE LEZIONI | REGISTRO DELLE LEZIONI</v>
      </c>
      <c r="Q7729" s="3" t="str">
        <f>VLOOKUP(P7729,'Classificazione UD'!A:B,2,FALSE)</f>
        <v>Università</v>
      </c>
    </row>
    <row r="7730" spans="1:17" ht="15" customHeight="1" x14ac:dyDescent="0.25">
      <c r="A7730" s="30">
        <v>2007</v>
      </c>
      <c r="B7730" s="3" t="s">
        <v>251</v>
      </c>
      <c r="C7730" s="3" t="s">
        <v>255</v>
      </c>
      <c r="D7730" s="3" t="s">
        <v>255</v>
      </c>
      <c r="E7730" s="3">
        <v>632</v>
      </c>
      <c r="F7730" s="3">
        <v>14252</v>
      </c>
      <c r="G7730" s="3">
        <v>14252</v>
      </c>
      <c r="H7730" s="3">
        <v>115964003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 t="str">
        <f>B7730&amp;" | "&amp;C7730&amp;" | "&amp;D7730</f>
        <v>documentazione_universitaria / lezioni | REGISTRO DELLE LEZIONI | REGISTRO DELLE LEZIONI</v>
      </c>
      <c r="Q7730" s="3" t="str">
        <f>VLOOKUP(P7730,'Classificazione UD'!A:B,2,FALSE)</f>
        <v>Università</v>
      </c>
    </row>
    <row r="7731" spans="1:17" ht="15" customHeight="1" x14ac:dyDescent="0.25">
      <c r="A7731" s="30">
        <v>2008</v>
      </c>
      <c r="B7731" s="3" t="s">
        <v>251</v>
      </c>
      <c r="C7731" s="3" t="s">
        <v>255</v>
      </c>
      <c r="D7731" s="3" t="s">
        <v>255</v>
      </c>
      <c r="E7731" s="3">
        <v>695</v>
      </c>
      <c r="F7731" s="3">
        <v>15966</v>
      </c>
      <c r="G7731" s="3">
        <v>15966</v>
      </c>
      <c r="H7731" s="3">
        <v>129833484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 t="str">
        <f>B7731&amp;" | "&amp;C7731&amp;" | "&amp;D7731</f>
        <v>documentazione_universitaria / lezioni | REGISTRO DELLE LEZIONI | REGISTRO DELLE LEZIONI</v>
      </c>
      <c r="Q7731" s="3" t="str">
        <f>VLOOKUP(P7731,'Classificazione UD'!A:B,2,FALSE)</f>
        <v>Università</v>
      </c>
    </row>
    <row r="7732" spans="1:17" ht="15" customHeight="1" x14ac:dyDescent="0.25">
      <c r="A7732" s="30">
        <v>2009</v>
      </c>
      <c r="B7732" s="3" t="s">
        <v>251</v>
      </c>
      <c r="C7732" s="3" t="s">
        <v>255</v>
      </c>
      <c r="D7732" s="3" t="s">
        <v>255</v>
      </c>
      <c r="E7732" s="3">
        <v>645</v>
      </c>
      <c r="F7732" s="3">
        <v>14947</v>
      </c>
      <c r="G7732" s="3">
        <v>14947</v>
      </c>
      <c r="H7732" s="3">
        <v>120246130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 t="str">
        <f>B7732&amp;" | "&amp;C7732&amp;" | "&amp;D7732</f>
        <v>documentazione_universitaria / lezioni | REGISTRO DELLE LEZIONI | REGISTRO DELLE LEZIONI</v>
      </c>
      <c r="Q7732" s="3" t="str">
        <f>VLOOKUP(P7732,'Classificazione UD'!A:B,2,FALSE)</f>
        <v>Università</v>
      </c>
    </row>
    <row r="7733" spans="1:17" ht="15" customHeight="1" x14ac:dyDescent="0.25">
      <c r="A7733" s="30">
        <v>2010</v>
      </c>
      <c r="B7733" s="3" t="s">
        <v>251</v>
      </c>
      <c r="C7733" s="3" t="s">
        <v>255</v>
      </c>
      <c r="D7733" s="3" t="s">
        <v>255</v>
      </c>
      <c r="E7733" s="3">
        <v>646</v>
      </c>
      <c r="F7733" s="3">
        <v>646</v>
      </c>
      <c r="G7733" s="3">
        <v>646</v>
      </c>
      <c r="H7733" s="3">
        <v>12265531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 t="str">
        <f>B7733&amp;" | "&amp;C7733&amp;" | "&amp;D7733</f>
        <v>documentazione_universitaria / lezioni | REGISTRO DELLE LEZIONI | REGISTRO DELLE LEZIONI</v>
      </c>
      <c r="Q7733" s="3" t="str">
        <f>VLOOKUP(P7733,'Classificazione UD'!A:B,2,FALSE)</f>
        <v>Università</v>
      </c>
    </row>
    <row r="7734" spans="1:17" ht="15" customHeight="1" x14ac:dyDescent="0.25">
      <c r="A7734" s="30">
        <v>2011</v>
      </c>
      <c r="B7734" s="3" t="s">
        <v>251</v>
      </c>
      <c r="C7734" s="3" t="s">
        <v>255</v>
      </c>
      <c r="D7734" s="3" t="s">
        <v>255</v>
      </c>
      <c r="E7734" s="3">
        <v>681</v>
      </c>
      <c r="F7734" s="3">
        <v>681</v>
      </c>
      <c r="G7734" s="3">
        <v>681</v>
      </c>
      <c r="H7734" s="3">
        <v>14165061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 t="str">
        <f>B7734&amp;" | "&amp;C7734&amp;" | "&amp;D7734</f>
        <v>documentazione_universitaria / lezioni | REGISTRO DELLE LEZIONI | REGISTRO DELLE LEZIONI</v>
      </c>
      <c r="Q7734" s="3" t="str">
        <f>VLOOKUP(P7734,'Classificazione UD'!A:B,2,FALSE)</f>
        <v>Università</v>
      </c>
    </row>
    <row r="7735" spans="1:17" ht="15" customHeight="1" x14ac:dyDescent="0.25">
      <c r="A7735" s="30">
        <v>2012</v>
      </c>
      <c r="B7735" s="3" t="s">
        <v>251</v>
      </c>
      <c r="C7735" s="3" t="s">
        <v>255</v>
      </c>
      <c r="D7735" s="3" t="s">
        <v>255</v>
      </c>
      <c r="E7735" s="3">
        <v>629</v>
      </c>
      <c r="F7735" s="3">
        <v>629</v>
      </c>
      <c r="G7735" s="3">
        <v>629</v>
      </c>
      <c r="H7735" s="3">
        <v>12973743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 t="str">
        <f>B7735&amp;" | "&amp;C7735&amp;" | "&amp;D7735</f>
        <v>documentazione_universitaria / lezioni | REGISTRO DELLE LEZIONI | REGISTRO DELLE LEZIONI</v>
      </c>
      <c r="Q7735" s="3" t="str">
        <f>VLOOKUP(P7735,'Classificazione UD'!A:B,2,FALSE)</f>
        <v>Università</v>
      </c>
    </row>
    <row r="7736" spans="1:17" ht="15" customHeight="1" x14ac:dyDescent="0.25">
      <c r="A7736" s="30">
        <v>2013</v>
      </c>
      <c r="B7736" s="3" t="s">
        <v>251</v>
      </c>
      <c r="C7736" s="3" t="s">
        <v>255</v>
      </c>
      <c r="D7736" s="3" t="s">
        <v>255</v>
      </c>
      <c r="E7736" s="3">
        <v>628</v>
      </c>
      <c r="F7736" s="3">
        <v>628</v>
      </c>
      <c r="G7736" s="3">
        <v>628</v>
      </c>
      <c r="H7736" s="3">
        <v>12682408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 t="str">
        <f>B7736&amp;" | "&amp;C7736&amp;" | "&amp;D7736</f>
        <v>documentazione_universitaria / lezioni | REGISTRO DELLE LEZIONI | REGISTRO DELLE LEZIONI</v>
      </c>
      <c r="Q7736" s="3" t="str">
        <f>VLOOKUP(P7736,'Classificazione UD'!A:B,2,FALSE)</f>
        <v>Università</v>
      </c>
    </row>
    <row r="7737" spans="1:17" ht="15" customHeight="1" x14ac:dyDescent="0.25">
      <c r="A7737" s="30">
        <v>2005</v>
      </c>
      <c r="B7737" s="3" t="s">
        <v>251</v>
      </c>
      <c r="C7737" s="3" t="s">
        <v>255</v>
      </c>
      <c r="D7737" s="3" t="s">
        <v>255</v>
      </c>
      <c r="E7737" s="3">
        <v>6</v>
      </c>
      <c r="F7737" s="3">
        <v>128</v>
      </c>
      <c r="G7737" s="3">
        <v>128</v>
      </c>
      <c r="H7737" s="3">
        <v>1104769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 t="str">
        <f>B7737&amp;" | "&amp;C7737&amp;" | "&amp;D7737</f>
        <v>documentazione_universitaria / lezioni | REGISTRO DELLE LEZIONI | REGISTRO DELLE LEZIONI</v>
      </c>
      <c r="Q7737" s="3" t="str">
        <f>VLOOKUP(P7737,'Classificazione UD'!A:B,2,FALSE)</f>
        <v>Università</v>
      </c>
    </row>
    <row r="7738" spans="1:17" ht="15" customHeight="1" x14ac:dyDescent="0.25">
      <c r="A7738" s="30">
        <v>2006</v>
      </c>
      <c r="B7738" s="3" t="s">
        <v>251</v>
      </c>
      <c r="C7738" s="3" t="s">
        <v>255</v>
      </c>
      <c r="D7738" s="3" t="s">
        <v>255</v>
      </c>
      <c r="E7738" s="3">
        <v>12</v>
      </c>
      <c r="F7738" s="3">
        <v>231</v>
      </c>
      <c r="G7738" s="3">
        <v>231</v>
      </c>
      <c r="H7738" s="3">
        <v>1851358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 t="str">
        <f>B7738&amp;" | "&amp;C7738&amp;" | "&amp;D7738</f>
        <v>documentazione_universitaria / lezioni | REGISTRO DELLE LEZIONI | REGISTRO DELLE LEZIONI</v>
      </c>
      <c r="Q7738" s="3" t="str">
        <f>VLOOKUP(P7738,'Classificazione UD'!A:B,2,FALSE)</f>
        <v>Università</v>
      </c>
    </row>
    <row r="7739" spans="1:17" ht="15" customHeight="1" x14ac:dyDescent="0.25">
      <c r="A7739" s="30">
        <v>2007</v>
      </c>
      <c r="B7739" s="3" t="s">
        <v>251</v>
      </c>
      <c r="C7739" s="3" t="s">
        <v>255</v>
      </c>
      <c r="D7739" s="3" t="s">
        <v>255</v>
      </c>
      <c r="E7739" s="3">
        <v>337</v>
      </c>
      <c r="F7739" s="3">
        <v>4751</v>
      </c>
      <c r="G7739" s="3">
        <v>4751</v>
      </c>
      <c r="H7739" s="3">
        <v>38232913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 t="str">
        <f>B7739&amp;" | "&amp;C7739&amp;" | "&amp;D7739</f>
        <v>documentazione_universitaria / lezioni | REGISTRO DELLE LEZIONI | REGISTRO DELLE LEZIONI</v>
      </c>
      <c r="Q7739" s="3" t="str">
        <f>VLOOKUP(P7739,'Classificazione UD'!A:B,2,FALSE)</f>
        <v>Università</v>
      </c>
    </row>
    <row r="7740" spans="1:17" ht="15" customHeight="1" x14ac:dyDescent="0.25">
      <c r="A7740" s="30">
        <v>2008</v>
      </c>
      <c r="B7740" s="3" t="s">
        <v>251</v>
      </c>
      <c r="C7740" s="3" t="s">
        <v>255</v>
      </c>
      <c r="D7740" s="3" t="s">
        <v>255</v>
      </c>
      <c r="E7740" s="3">
        <v>299</v>
      </c>
      <c r="F7740" s="3">
        <v>4517</v>
      </c>
      <c r="G7740" s="3">
        <v>4517</v>
      </c>
      <c r="H7740" s="3">
        <v>36341231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 t="str">
        <f>B7740&amp;" | "&amp;C7740&amp;" | "&amp;D7740</f>
        <v>documentazione_universitaria / lezioni | REGISTRO DELLE LEZIONI | REGISTRO DELLE LEZIONI</v>
      </c>
      <c r="Q7740" s="3" t="str">
        <f>VLOOKUP(P7740,'Classificazione UD'!A:B,2,FALSE)</f>
        <v>Università</v>
      </c>
    </row>
    <row r="7741" spans="1:17" ht="15" customHeight="1" x14ac:dyDescent="0.25">
      <c r="A7741" s="30">
        <v>2009</v>
      </c>
      <c r="B7741" s="3" t="s">
        <v>251</v>
      </c>
      <c r="C7741" s="3" t="s">
        <v>255</v>
      </c>
      <c r="D7741" s="3" t="s">
        <v>255</v>
      </c>
      <c r="E7741" s="3">
        <v>240</v>
      </c>
      <c r="F7741" s="3">
        <v>3925</v>
      </c>
      <c r="G7741" s="3">
        <v>3925</v>
      </c>
      <c r="H7741" s="3">
        <v>31384521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 t="str">
        <f>B7741&amp;" | "&amp;C7741&amp;" | "&amp;D7741</f>
        <v>documentazione_universitaria / lezioni | REGISTRO DELLE LEZIONI | REGISTRO DELLE LEZIONI</v>
      </c>
      <c r="Q7741" s="3" t="str">
        <f>VLOOKUP(P7741,'Classificazione UD'!A:B,2,FALSE)</f>
        <v>Università</v>
      </c>
    </row>
    <row r="7742" spans="1:17" ht="15" customHeight="1" x14ac:dyDescent="0.25">
      <c r="A7742" s="30">
        <v>2010</v>
      </c>
      <c r="B7742" s="3" t="s">
        <v>251</v>
      </c>
      <c r="C7742" s="3" t="s">
        <v>255</v>
      </c>
      <c r="D7742" s="3" t="s">
        <v>255</v>
      </c>
      <c r="E7742" s="3">
        <v>336</v>
      </c>
      <c r="F7742" s="3">
        <v>336</v>
      </c>
      <c r="G7742" s="3">
        <v>336</v>
      </c>
      <c r="H7742" s="3">
        <v>5253065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 t="str">
        <f>B7742&amp;" | "&amp;C7742&amp;" | "&amp;D7742</f>
        <v>documentazione_universitaria / lezioni | REGISTRO DELLE LEZIONI | REGISTRO DELLE LEZIONI</v>
      </c>
      <c r="Q7742" s="3" t="str">
        <f>VLOOKUP(P7742,'Classificazione UD'!A:B,2,FALSE)</f>
        <v>Università</v>
      </c>
    </row>
    <row r="7743" spans="1:17" ht="15" customHeight="1" x14ac:dyDescent="0.25">
      <c r="A7743" s="30">
        <v>2011</v>
      </c>
      <c r="B7743" s="3" t="s">
        <v>251</v>
      </c>
      <c r="C7743" s="3" t="s">
        <v>255</v>
      </c>
      <c r="D7743" s="3" t="s">
        <v>255</v>
      </c>
      <c r="E7743" s="3">
        <v>481</v>
      </c>
      <c r="F7743" s="3">
        <v>481</v>
      </c>
      <c r="G7743" s="3">
        <v>481</v>
      </c>
      <c r="H7743" s="3">
        <v>8273828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 t="str">
        <f>B7743&amp;" | "&amp;C7743&amp;" | "&amp;D7743</f>
        <v>documentazione_universitaria / lezioni | REGISTRO DELLE LEZIONI | REGISTRO DELLE LEZIONI</v>
      </c>
      <c r="Q7743" s="3" t="str">
        <f>VLOOKUP(P7743,'Classificazione UD'!A:B,2,FALSE)</f>
        <v>Università</v>
      </c>
    </row>
    <row r="7744" spans="1:17" ht="15" customHeight="1" x14ac:dyDescent="0.25">
      <c r="A7744" s="30">
        <v>2012</v>
      </c>
      <c r="B7744" s="3" t="s">
        <v>251</v>
      </c>
      <c r="C7744" s="3" t="s">
        <v>255</v>
      </c>
      <c r="D7744" s="3" t="s">
        <v>255</v>
      </c>
      <c r="E7744" s="3">
        <v>315</v>
      </c>
      <c r="F7744" s="3">
        <v>315</v>
      </c>
      <c r="G7744" s="3">
        <v>315</v>
      </c>
      <c r="H7744" s="3">
        <v>5623586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 t="str">
        <f>B7744&amp;" | "&amp;C7744&amp;" | "&amp;D7744</f>
        <v>documentazione_universitaria / lezioni | REGISTRO DELLE LEZIONI | REGISTRO DELLE LEZIONI</v>
      </c>
      <c r="Q7744" s="3" t="str">
        <f>VLOOKUP(P7744,'Classificazione UD'!A:B,2,FALSE)</f>
        <v>Università</v>
      </c>
    </row>
    <row r="7745" spans="1:17" ht="15" customHeight="1" x14ac:dyDescent="0.25">
      <c r="A7745" s="30">
        <v>2013</v>
      </c>
      <c r="B7745" s="3" t="s">
        <v>251</v>
      </c>
      <c r="C7745" s="3" t="s">
        <v>255</v>
      </c>
      <c r="D7745" s="3" t="s">
        <v>255</v>
      </c>
      <c r="E7745" s="3">
        <v>515</v>
      </c>
      <c r="F7745" s="3">
        <v>515</v>
      </c>
      <c r="G7745" s="3">
        <v>515</v>
      </c>
      <c r="H7745" s="3">
        <v>8553182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 t="str">
        <f>B7745&amp;" | "&amp;C7745&amp;" | "&amp;D7745</f>
        <v>documentazione_universitaria / lezioni | REGISTRO DELLE LEZIONI | REGISTRO DELLE LEZIONI</v>
      </c>
      <c r="Q7745" s="3" t="str">
        <f>VLOOKUP(P7745,'Classificazione UD'!A:B,2,FALSE)</f>
        <v>Università</v>
      </c>
    </row>
    <row r="7746" spans="1:17" ht="15" customHeight="1" x14ac:dyDescent="0.25">
      <c r="A7746" s="30">
        <v>2006</v>
      </c>
      <c r="B7746" s="3" t="s">
        <v>251</v>
      </c>
      <c r="C7746" s="3" t="s">
        <v>255</v>
      </c>
      <c r="D7746" s="3" t="s">
        <v>255</v>
      </c>
      <c r="E7746" s="3">
        <v>249</v>
      </c>
      <c r="F7746" s="3">
        <v>4651</v>
      </c>
      <c r="G7746" s="3">
        <v>4651</v>
      </c>
      <c r="H7746" s="3">
        <v>38037342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 t="str">
        <f>B7746&amp;" | "&amp;C7746&amp;" | "&amp;D7746</f>
        <v>documentazione_universitaria / lezioni | REGISTRO DELLE LEZIONI | REGISTRO DELLE LEZIONI</v>
      </c>
      <c r="Q7746" s="3" t="str">
        <f>VLOOKUP(P7746,'Classificazione UD'!A:B,2,FALSE)</f>
        <v>Università</v>
      </c>
    </row>
    <row r="7747" spans="1:17" ht="15" customHeight="1" x14ac:dyDescent="0.25">
      <c r="A7747" s="30">
        <v>2007</v>
      </c>
      <c r="B7747" s="3" t="s">
        <v>251</v>
      </c>
      <c r="C7747" s="3" t="s">
        <v>255</v>
      </c>
      <c r="D7747" s="3" t="s">
        <v>255</v>
      </c>
      <c r="E7747" s="3">
        <v>266</v>
      </c>
      <c r="F7747" s="3">
        <v>4618</v>
      </c>
      <c r="G7747" s="3">
        <v>4618</v>
      </c>
      <c r="H7747" s="3">
        <v>38073532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 t="str">
        <f>B7747&amp;" | "&amp;C7747&amp;" | "&amp;D7747</f>
        <v>documentazione_universitaria / lezioni | REGISTRO DELLE LEZIONI | REGISTRO DELLE LEZIONI</v>
      </c>
      <c r="Q7747" s="3" t="str">
        <f>VLOOKUP(P7747,'Classificazione UD'!A:B,2,FALSE)</f>
        <v>Università</v>
      </c>
    </row>
    <row r="7748" spans="1:17" ht="15" customHeight="1" x14ac:dyDescent="0.25">
      <c r="A7748" s="30">
        <v>2008</v>
      </c>
      <c r="B7748" s="3" t="s">
        <v>251</v>
      </c>
      <c r="C7748" s="3" t="s">
        <v>255</v>
      </c>
      <c r="D7748" s="3" t="s">
        <v>255</v>
      </c>
      <c r="E7748" s="3">
        <v>272</v>
      </c>
      <c r="F7748" s="3">
        <v>5063</v>
      </c>
      <c r="G7748" s="3">
        <v>5063</v>
      </c>
      <c r="H7748" s="3">
        <v>41852212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 t="str">
        <f>B7748&amp;" | "&amp;C7748&amp;" | "&amp;D7748</f>
        <v>documentazione_universitaria / lezioni | REGISTRO DELLE LEZIONI | REGISTRO DELLE LEZIONI</v>
      </c>
      <c r="Q7748" s="3" t="str">
        <f>VLOOKUP(P7748,'Classificazione UD'!A:B,2,FALSE)</f>
        <v>Università</v>
      </c>
    </row>
    <row r="7749" spans="1:17" ht="15" customHeight="1" x14ac:dyDescent="0.25">
      <c r="A7749" s="30">
        <v>2009</v>
      </c>
      <c r="B7749" s="3" t="s">
        <v>251</v>
      </c>
      <c r="C7749" s="3" t="s">
        <v>255</v>
      </c>
      <c r="D7749" s="3" t="s">
        <v>255</v>
      </c>
      <c r="E7749" s="3">
        <v>256</v>
      </c>
      <c r="F7749" s="3">
        <v>4803</v>
      </c>
      <c r="G7749" s="3">
        <v>4803</v>
      </c>
      <c r="H7749" s="3">
        <v>39438066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 t="str">
        <f>B7749&amp;" | "&amp;C7749&amp;" | "&amp;D7749</f>
        <v>documentazione_universitaria / lezioni | REGISTRO DELLE LEZIONI | REGISTRO DELLE LEZIONI</v>
      </c>
      <c r="Q7749" s="3" t="str">
        <f>VLOOKUP(P7749,'Classificazione UD'!A:B,2,FALSE)</f>
        <v>Università</v>
      </c>
    </row>
    <row r="7750" spans="1:17" ht="15" customHeight="1" x14ac:dyDescent="0.25">
      <c r="A7750" s="30">
        <v>2010</v>
      </c>
      <c r="B7750" s="3" t="s">
        <v>251</v>
      </c>
      <c r="C7750" s="3" t="s">
        <v>255</v>
      </c>
      <c r="D7750" s="3" t="s">
        <v>255</v>
      </c>
      <c r="E7750" s="3">
        <v>290</v>
      </c>
      <c r="F7750" s="3">
        <v>290</v>
      </c>
      <c r="G7750" s="3">
        <v>290</v>
      </c>
      <c r="H7750" s="3">
        <v>5312128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 t="str">
        <f>B7750&amp;" | "&amp;C7750&amp;" | "&amp;D7750</f>
        <v>documentazione_universitaria / lezioni | REGISTRO DELLE LEZIONI | REGISTRO DELLE LEZIONI</v>
      </c>
      <c r="Q7750" s="3" t="str">
        <f>VLOOKUP(P7750,'Classificazione UD'!A:B,2,FALSE)</f>
        <v>Università</v>
      </c>
    </row>
    <row r="7751" spans="1:17" ht="15" customHeight="1" x14ac:dyDescent="0.25">
      <c r="A7751" s="30">
        <v>2011</v>
      </c>
      <c r="B7751" s="3" t="s">
        <v>251</v>
      </c>
      <c r="C7751" s="3" t="s">
        <v>255</v>
      </c>
      <c r="D7751" s="3" t="s">
        <v>255</v>
      </c>
      <c r="E7751" s="3">
        <v>292</v>
      </c>
      <c r="F7751" s="3">
        <v>292</v>
      </c>
      <c r="G7751" s="3">
        <v>292</v>
      </c>
      <c r="H7751" s="3">
        <v>6408565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 t="str">
        <f>B7751&amp;" | "&amp;C7751&amp;" | "&amp;D7751</f>
        <v>documentazione_universitaria / lezioni | REGISTRO DELLE LEZIONI | REGISTRO DELLE LEZIONI</v>
      </c>
      <c r="Q7751" s="3" t="str">
        <f>VLOOKUP(P7751,'Classificazione UD'!A:B,2,FALSE)</f>
        <v>Università</v>
      </c>
    </row>
    <row r="7752" spans="1:17" ht="15" customHeight="1" x14ac:dyDescent="0.25">
      <c r="A7752" s="30">
        <v>2012</v>
      </c>
      <c r="B7752" s="3" t="s">
        <v>251</v>
      </c>
      <c r="C7752" s="3" t="s">
        <v>255</v>
      </c>
      <c r="D7752" s="3" t="s">
        <v>255</v>
      </c>
      <c r="E7752" s="3">
        <v>307</v>
      </c>
      <c r="F7752" s="3">
        <v>307</v>
      </c>
      <c r="G7752" s="3">
        <v>307</v>
      </c>
      <c r="H7752" s="3">
        <v>5961920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 t="str">
        <f>B7752&amp;" | "&amp;C7752&amp;" | "&amp;D7752</f>
        <v>documentazione_universitaria / lezioni | REGISTRO DELLE LEZIONI | REGISTRO DELLE LEZIONI</v>
      </c>
      <c r="Q7752" s="3" t="str">
        <f>VLOOKUP(P7752,'Classificazione UD'!A:B,2,FALSE)</f>
        <v>Università</v>
      </c>
    </row>
    <row r="7753" spans="1:17" ht="15" customHeight="1" x14ac:dyDescent="0.25">
      <c r="A7753" s="30">
        <v>2013</v>
      </c>
      <c r="B7753" s="3" t="s">
        <v>251</v>
      </c>
      <c r="C7753" s="3" t="s">
        <v>255</v>
      </c>
      <c r="D7753" s="3" t="s">
        <v>255</v>
      </c>
      <c r="E7753" s="3">
        <v>295</v>
      </c>
      <c r="F7753" s="3">
        <v>295</v>
      </c>
      <c r="G7753" s="3">
        <v>295</v>
      </c>
      <c r="H7753" s="3">
        <v>5878477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 t="str">
        <f>B7753&amp;" | "&amp;C7753&amp;" | "&amp;D7753</f>
        <v>documentazione_universitaria / lezioni | REGISTRO DELLE LEZIONI | REGISTRO DELLE LEZIONI</v>
      </c>
      <c r="Q7753" s="3" t="str">
        <f>VLOOKUP(P7753,'Classificazione UD'!A:B,2,FALSE)</f>
        <v>Università</v>
      </c>
    </row>
    <row r="7754" spans="1:17" ht="15" customHeight="1" x14ac:dyDescent="0.25">
      <c r="A7754" s="30">
        <v>2005</v>
      </c>
      <c r="B7754" s="3" t="s">
        <v>251</v>
      </c>
      <c r="C7754" s="3" t="s">
        <v>255</v>
      </c>
      <c r="D7754" s="3" t="s">
        <v>255</v>
      </c>
      <c r="E7754" s="3">
        <v>228</v>
      </c>
      <c r="F7754" s="3">
        <v>4318</v>
      </c>
      <c r="G7754" s="3">
        <v>4318</v>
      </c>
      <c r="H7754" s="3">
        <v>38711957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 t="str">
        <f>B7754&amp;" | "&amp;C7754&amp;" | "&amp;D7754</f>
        <v>documentazione_universitaria / lezioni | REGISTRO DELLE LEZIONI | REGISTRO DELLE LEZIONI</v>
      </c>
      <c r="Q7754" s="3" t="str">
        <f>VLOOKUP(P7754,'Classificazione UD'!A:B,2,FALSE)</f>
        <v>Università</v>
      </c>
    </row>
    <row r="7755" spans="1:17" ht="15" customHeight="1" x14ac:dyDescent="0.25">
      <c r="A7755" s="30">
        <v>2006</v>
      </c>
      <c r="B7755" s="3" t="s">
        <v>251</v>
      </c>
      <c r="C7755" s="3" t="s">
        <v>255</v>
      </c>
      <c r="D7755" s="3" t="s">
        <v>255</v>
      </c>
      <c r="E7755" s="3">
        <v>629</v>
      </c>
      <c r="F7755" s="3">
        <v>11732</v>
      </c>
      <c r="G7755" s="3">
        <v>11732</v>
      </c>
      <c r="H7755" s="3">
        <v>96889220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 t="str">
        <f>B7755&amp;" | "&amp;C7755&amp;" | "&amp;D7755</f>
        <v>documentazione_universitaria / lezioni | REGISTRO DELLE LEZIONI | REGISTRO DELLE LEZIONI</v>
      </c>
      <c r="Q7755" s="3" t="str">
        <f>VLOOKUP(P7755,'Classificazione UD'!A:B,2,FALSE)</f>
        <v>Università</v>
      </c>
    </row>
    <row r="7756" spans="1:17" ht="15" customHeight="1" x14ac:dyDescent="0.25">
      <c r="A7756" s="30">
        <v>2007</v>
      </c>
      <c r="B7756" s="3" t="s">
        <v>251</v>
      </c>
      <c r="C7756" s="3" t="s">
        <v>255</v>
      </c>
      <c r="D7756" s="3" t="s">
        <v>255</v>
      </c>
      <c r="E7756" s="3">
        <v>938</v>
      </c>
      <c r="F7756" s="3">
        <v>17784</v>
      </c>
      <c r="G7756" s="3">
        <v>17784</v>
      </c>
      <c r="H7756" s="3">
        <v>145235138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 t="str">
        <f>B7756&amp;" | "&amp;C7756&amp;" | "&amp;D7756</f>
        <v>documentazione_universitaria / lezioni | REGISTRO DELLE LEZIONI | REGISTRO DELLE LEZIONI</v>
      </c>
      <c r="Q7756" s="3" t="str">
        <f>VLOOKUP(P7756,'Classificazione UD'!A:B,2,FALSE)</f>
        <v>Università</v>
      </c>
    </row>
    <row r="7757" spans="1:17" ht="15" customHeight="1" x14ac:dyDescent="0.25">
      <c r="A7757" s="30">
        <v>2008</v>
      </c>
      <c r="B7757" s="3" t="s">
        <v>251</v>
      </c>
      <c r="C7757" s="3" t="s">
        <v>255</v>
      </c>
      <c r="D7757" s="3" t="s">
        <v>255</v>
      </c>
      <c r="E7757" s="3">
        <v>910</v>
      </c>
      <c r="F7757" s="3">
        <v>17439</v>
      </c>
      <c r="G7757" s="3">
        <v>17439</v>
      </c>
      <c r="H7757" s="3">
        <v>142841210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 t="str">
        <f>B7757&amp;" | "&amp;C7757&amp;" | "&amp;D7757</f>
        <v>documentazione_universitaria / lezioni | REGISTRO DELLE LEZIONI | REGISTRO DELLE LEZIONI</v>
      </c>
      <c r="Q7757" s="3" t="str">
        <f>VLOOKUP(P7757,'Classificazione UD'!A:B,2,FALSE)</f>
        <v>Università</v>
      </c>
    </row>
    <row r="7758" spans="1:17" ht="15" customHeight="1" x14ac:dyDescent="0.25">
      <c r="A7758" s="30">
        <v>2009</v>
      </c>
      <c r="B7758" s="3" t="s">
        <v>251</v>
      </c>
      <c r="C7758" s="3" t="s">
        <v>255</v>
      </c>
      <c r="D7758" s="3" t="s">
        <v>255</v>
      </c>
      <c r="E7758" s="3">
        <v>809</v>
      </c>
      <c r="F7758" s="3">
        <v>16449</v>
      </c>
      <c r="G7758" s="3">
        <v>16449</v>
      </c>
      <c r="H7758" s="3">
        <v>133311254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 t="str">
        <f>B7758&amp;" | "&amp;C7758&amp;" | "&amp;D7758</f>
        <v>documentazione_universitaria / lezioni | REGISTRO DELLE LEZIONI | REGISTRO DELLE LEZIONI</v>
      </c>
      <c r="Q7758" s="3" t="str">
        <f>VLOOKUP(P7758,'Classificazione UD'!A:B,2,FALSE)</f>
        <v>Università</v>
      </c>
    </row>
    <row r="7759" spans="1:17" ht="15" customHeight="1" x14ac:dyDescent="0.25">
      <c r="A7759" s="30">
        <v>2010</v>
      </c>
      <c r="B7759" s="3" t="s">
        <v>251</v>
      </c>
      <c r="C7759" s="3" t="s">
        <v>255</v>
      </c>
      <c r="D7759" s="3" t="s">
        <v>255</v>
      </c>
      <c r="E7759" s="3">
        <v>896</v>
      </c>
      <c r="F7759" s="3">
        <v>896</v>
      </c>
      <c r="G7759" s="3">
        <v>896</v>
      </c>
      <c r="H7759" s="3">
        <v>17380861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 t="str">
        <f>B7759&amp;" | "&amp;C7759&amp;" | "&amp;D7759</f>
        <v>documentazione_universitaria / lezioni | REGISTRO DELLE LEZIONI | REGISTRO DELLE LEZIONI</v>
      </c>
      <c r="Q7759" s="3" t="str">
        <f>VLOOKUP(P7759,'Classificazione UD'!A:B,2,FALSE)</f>
        <v>Università</v>
      </c>
    </row>
    <row r="7760" spans="1:17" ht="15" customHeight="1" x14ac:dyDescent="0.25">
      <c r="A7760" s="30">
        <v>2011</v>
      </c>
      <c r="B7760" s="3" t="s">
        <v>251</v>
      </c>
      <c r="C7760" s="3" t="s">
        <v>255</v>
      </c>
      <c r="D7760" s="3" t="s">
        <v>255</v>
      </c>
      <c r="E7760" s="3">
        <v>899</v>
      </c>
      <c r="F7760" s="3">
        <v>899</v>
      </c>
      <c r="G7760" s="3">
        <v>899</v>
      </c>
      <c r="H7760" s="3">
        <v>20284611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 t="str">
        <f>B7760&amp;" | "&amp;C7760&amp;" | "&amp;D7760</f>
        <v>documentazione_universitaria / lezioni | REGISTRO DELLE LEZIONI | REGISTRO DELLE LEZIONI</v>
      </c>
      <c r="Q7760" s="3" t="str">
        <f>VLOOKUP(P7760,'Classificazione UD'!A:B,2,FALSE)</f>
        <v>Università</v>
      </c>
    </row>
    <row r="7761" spans="1:17" ht="15" customHeight="1" x14ac:dyDescent="0.25">
      <c r="A7761" s="30">
        <v>2012</v>
      </c>
      <c r="B7761" s="3" t="s">
        <v>251</v>
      </c>
      <c r="C7761" s="3" t="s">
        <v>255</v>
      </c>
      <c r="D7761" s="3" t="s">
        <v>255</v>
      </c>
      <c r="E7761" s="3">
        <v>859</v>
      </c>
      <c r="F7761" s="3">
        <v>859</v>
      </c>
      <c r="G7761" s="3">
        <v>859</v>
      </c>
      <c r="H7761" s="3">
        <v>18213332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 t="str">
        <f>B7761&amp;" | "&amp;C7761&amp;" | "&amp;D7761</f>
        <v>documentazione_universitaria / lezioni | REGISTRO DELLE LEZIONI | REGISTRO DELLE LEZIONI</v>
      </c>
      <c r="Q7761" s="3" t="str">
        <f>VLOOKUP(P7761,'Classificazione UD'!A:B,2,FALSE)</f>
        <v>Università</v>
      </c>
    </row>
    <row r="7762" spans="1:17" ht="15" customHeight="1" x14ac:dyDescent="0.25">
      <c r="A7762" s="30">
        <v>2013</v>
      </c>
      <c r="B7762" s="3" t="s">
        <v>251</v>
      </c>
      <c r="C7762" s="3" t="s">
        <v>255</v>
      </c>
      <c r="D7762" s="3" t="s">
        <v>255</v>
      </c>
      <c r="E7762" s="3">
        <v>887</v>
      </c>
      <c r="F7762" s="3">
        <v>887</v>
      </c>
      <c r="G7762" s="3">
        <v>887</v>
      </c>
      <c r="H7762" s="3">
        <v>18714631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 t="str">
        <f>B7762&amp;" | "&amp;C7762&amp;" | "&amp;D7762</f>
        <v>documentazione_universitaria / lezioni | REGISTRO DELLE LEZIONI | REGISTRO DELLE LEZIONI</v>
      </c>
      <c r="Q7762" s="3" t="str">
        <f>VLOOKUP(P7762,'Classificazione UD'!A:B,2,FALSE)</f>
        <v>Università</v>
      </c>
    </row>
    <row r="7763" spans="1:17" ht="15" customHeight="1" x14ac:dyDescent="0.25">
      <c r="A7763" s="30">
        <v>2004</v>
      </c>
      <c r="B7763" s="3" t="s">
        <v>251</v>
      </c>
      <c r="C7763" s="3" t="s">
        <v>255</v>
      </c>
      <c r="D7763" s="3" t="s">
        <v>255</v>
      </c>
      <c r="E7763" s="3">
        <v>2</v>
      </c>
      <c r="F7763" s="3">
        <v>25</v>
      </c>
      <c r="G7763" s="3">
        <v>25</v>
      </c>
      <c r="H7763" s="3">
        <v>193759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 t="str">
        <f>B7763&amp;" | "&amp;C7763&amp;" | "&amp;D7763</f>
        <v>documentazione_universitaria / lezioni | REGISTRO DELLE LEZIONI | REGISTRO DELLE LEZIONI</v>
      </c>
      <c r="Q7763" s="3" t="str">
        <f>VLOOKUP(P7763,'Classificazione UD'!A:B,2,FALSE)</f>
        <v>Università</v>
      </c>
    </row>
    <row r="7764" spans="1:17" ht="15" customHeight="1" x14ac:dyDescent="0.25">
      <c r="A7764" s="30">
        <v>2005</v>
      </c>
      <c r="B7764" s="3" t="s">
        <v>251</v>
      </c>
      <c r="C7764" s="3" t="s">
        <v>255</v>
      </c>
      <c r="D7764" s="3" t="s">
        <v>255</v>
      </c>
      <c r="E7764" s="3">
        <v>182</v>
      </c>
      <c r="F7764" s="3">
        <v>4420</v>
      </c>
      <c r="G7764" s="3">
        <v>4420</v>
      </c>
      <c r="H7764" s="3">
        <v>38475462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 t="str">
        <f>B7764&amp;" | "&amp;C7764&amp;" | "&amp;D7764</f>
        <v>documentazione_universitaria / lezioni | REGISTRO DELLE LEZIONI | REGISTRO DELLE LEZIONI</v>
      </c>
      <c r="Q7764" s="3" t="str">
        <f>VLOOKUP(P7764,'Classificazione UD'!A:B,2,FALSE)</f>
        <v>Università</v>
      </c>
    </row>
    <row r="7765" spans="1:17" ht="15" customHeight="1" x14ac:dyDescent="0.25">
      <c r="A7765" s="30">
        <v>2006</v>
      </c>
      <c r="B7765" s="3" t="s">
        <v>251</v>
      </c>
      <c r="C7765" s="3" t="s">
        <v>255</v>
      </c>
      <c r="D7765" s="3" t="s">
        <v>255</v>
      </c>
      <c r="E7765" s="3">
        <v>212</v>
      </c>
      <c r="F7765" s="3">
        <v>4852</v>
      </c>
      <c r="G7765" s="3">
        <v>4852</v>
      </c>
      <c r="H7765" s="3">
        <v>39134568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 t="str">
        <f>B7765&amp;" | "&amp;C7765&amp;" | "&amp;D7765</f>
        <v>documentazione_universitaria / lezioni | REGISTRO DELLE LEZIONI | REGISTRO DELLE LEZIONI</v>
      </c>
      <c r="Q7765" s="3" t="str">
        <f>VLOOKUP(P7765,'Classificazione UD'!A:B,2,FALSE)</f>
        <v>Università</v>
      </c>
    </row>
    <row r="7766" spans="1:17" ht="15" customHeight="1" x14ac:dyDescent="0.25">
      <c r="A7766" s="30">
        <v>2007</v>
      </c>
      <c r="B7766" s="3" t="s">
        <v>251</v>
      </c>
      <c r="C7766" s="3" t="s">
        <v>255</v>
      </c>
      <c r="D7766" s="3" t="s">
        <v>255</v>
      </c>
      <c r="E7766" s="3">
        <v>244</v>
      </c>
      <c r="F7766" s="3">
        <v>5618</v>
      </c>
      <c r="G7766" s="3">
        <v>5618</v>
      </c>
      <c r="H7766" s="3">
        <v>45508586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 t="str">
        <f>B7766&amp;" | "&amp;C7766&amp;" | "&amp;D7766</f>
        <v>documentazione_universitaria / lezioni | REGISTRO DELLE LEZIONI | REGISTRO DELLE LEZIONI</v>
      </c>
      <c r="Q7766" s="3" t="str">
        <f>VLOOKUP(P7766,'Classificazione UD'!A:B,2,FALSE)</f>
        <v>Università</v>
      </c>
    </row>
    <row r="7767" spans="1:17" ht="15" customHeight="1" x14ac:dyDescent="0.25">
      <c r="A7767" s="30">
        <v>2008</v>
      </c>
      <c r="B7767" s="3" t="s">
        <v>251</v>
      </c>
      <c r="C7767" s="3" t="s">
        <v>255</v>
      </c>
      <c r="D7767" s="3" t="s">
        <v>255</v>
      </c>
      <c r="E7767" s="3">
        <v>257</v>
      </c>
      <c r="F7767" s="3">
        <v>5758</v>
      </c>
      <c r="G7767" s="3">
        <v>5758</v>
      </c>
      <c r="H7767" s="3">
        <v>46704298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 t="str">
        <f>B7767&amp;" | "&amp;C7767&amp;" | "&amp;D7767</f>
        <v>documentazione_universitaria / lezioni | REGISTRO DELLE LEZIONI | REGISTRO DELLE LEZIONI</v>
      </c>
      <c r="Q7767" s="3" t="str">
        <f>VLOOKUP(P7767,'Classificazione UD'!A:B,2,FALSE)</f>
        <v>Università</v>
      </c>
    </row>
    <row r="7768" spans="1:17" ht="15" customHeight="1" x14ac:dyDescent="0.25">
      <c r="A7768" s="30">
        <v>2009</v>
      </c>
      <c r="B7768" s="3" t="s">
        <v>251</v>
      </c>
      <c r="C7768" s="3" t="s">
        <v>255</v>
      </c>
      <c r="D7768" s="3" t="s">
        <v>255</v>
      </c>
      <c r="E7768" s="3">
        <v>245</v>
      </c>
      <c r="F7768" s="3">
        <v>5445</v>
      </c>
      <c r="G7768" s="3">
        <v>5445</v>
      </c>
      <c r="H7768" s="3">
        <v>43709413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 t="str">
        <f>B7768&amp;" | "&amp;C7768&amp;" | "&amp;D7768</f>
        <v>documentazione_universitaria / lezioni | REGISTRO DELLE LEZIONI | REGISTRO DELLE LEZIONI</v>
      </c>
      <c r="Q7768" s="3" t="str">
        <f>VLOOKUP(P7768,'Classificazione UD'!A:B,2,FALSE)</f>
        <v>Università</v>
      </c>
    </row>
    <row r="7769" spans="1:17" ht="15" customHeight="1" x14ac:dyDescent="0.25">
      <c r="A7769" s="30">
        <v>2010</v>
      </c>
      <c r="B7769" s="3" t="s">
        <v>251</v>
      </c>
      <c r="C7769" s="3" t="s">
        <v>255</v>
      </c>
      <c r="D7769" s="3" t="s">
        <v>255</v>
      </c>
      <c r="E7769" s="3">
        <v>310</v>
      </c>
      <c r="F7769" s="3">
        <v>310</v>
      </c>
      <c r="G7769" s="3">
        <v>310</v>
      </c>
      <c r="H7769" s="3">
        <v>5524200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 t="str">
        <f>B7769&amp;" | "&amp;C7769&amp;" | "&amp;D7769</f>
        <v>documentazione_universitaria / lezioni | REGISTRO DELLE LEZIONI | REGISTRO DELLE LEZIONI</v>
      </c>
      <c r="Q7769" s="3" t="str">
        <f>VLOOKUP(P7769,'Classificazione UD'!A:B,2,FALSE)</f>
        <v>Università</v>
      </c>
    </row>
    <row r="7770" spans="1:17" ht="15" customHeight="1" x14ac:dyDescent="0.25">
      <c r="A7770" s="30">
        <v>2011</v>
      </c>
      <c r="B7770" s="3" t="s">
        <v>251</v>
      </c>
      <c r="C7770" s="3" t="s">
        <v>255</v>
      </c>
      <c r="D7770" s="3" t="s">
        <v>255</v>
      </c>
      <c r="E7770" s="3">
        <v>284</v>
      </c>
      <c r="F7770" s="3">
        <v>284</v>
      </c>
      <c r="G7770" s="3">
        <v>284</v>
      </c>
      <c r="H7770" s="3">
        <v>5888252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 t="str">
        <f>B7770&amp;" | "&amp;C7770&amp;" | "&amp;D7770</f>
        <v>documentazione_universitaria / lezioni | REGISTRO DELLE LEZIONI | REGISTRO DELLE LEZIONI</v>
      </c>
      <c r="Q7770" s="3" t="str">
        <f>VLOOKUP(P7770,'Classificazione UD'!A:B,2,FALSE)</f>
        <v>Università</v>
      </c>
    </row>
    <row r="7771" spans="1:17" ht="15" customHeight="1" x14ac:dyDescent="0.25">
      <c r="A7771" s="30">
        <v>2012</v>
      </c>
      <c r="B7771" s="3" t="s">
        <v>251</v>
      </c>
      <c r="C7771" s="3" t="s">
        <v>255</v>
      </c>
      <c r="D7771" s="3" t="s">
        <v>255</v>
      </c>
      <c r="E7771" s="3">
        <v>255</v>
      </c>
      <c r="F7771" s="3">
        <v>255</v>
      </c>
      <c r="G7771" s="3">
        <v>255</v>
      </c>
      <c r="H7771" s="3">
        <v>5035228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 t="str">
        <f>B7771&amp;" | "&amp;C7771&amp;" | "&amp;D7771</f>
        <v>documentazione_universitaria / lezioni | REGISTRO DELLE LEZIONI | REGISTRO DELLE LEZIONI</v>
      </c>
      <c r="Q7771" s="3" t="str">
        <f>VLOOKUP(P7771,'Classificazione UD'!A:B,2,FALSE)</f>
        <v>Università</v>
      </c>
    </row>
    <row r="7772" spans="1:17" ht="15" customHeight="1" x14ac:dyDescent="0.25">
      <c r="A7772" s="30">
        <v>2013</v>
      </c>
      <c r="B7772" s="3" t="s">
        <v>251</v>
      </c>
      <c r="C7772" s="3" t="s">
        <v>255</v>
      </c>
      <c r="D7772" s="3" t="s">
        <v>255</v>
      </c>
      <c r="E7772" s="3">
        <v>279</v>
      </c>
      <c r="F7772" s="3">
        <v>279</v>
      </c>
      <c r="G7772" s="3">
        <v>279</v>
      </c>
      <c r="H7772" s="3">
        <v>5444027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 t="str">
        <f>B7772&amp;" | "&amp;C7772&amp;" | "&amp;D7772</f>
        <v>documentazione_universitaria / lezioni | REGISTRO DELLE LEZIONI | REGISTRO DELLE LEZIONI</v>
      </c>
      <c r="Q7772" s="3" t="str">
        <f>VLOOKUP(P7772,'Classificazione UD'!A:B,2,FALSE)</f>
        <v>Università</v>
      </c>
    </row>
    <row r="7773" spans="1:17" ht="15" customHeight="1" x14ac:dyDescent="0.25">
      <c r="A7773" s="30">
        <v>2004</v>
      </c>
      <c r="B7773" s="3" t="s">
        <v>251</v>
      </c>
      <c r="C7773" s="3" t="s">
        <v>255</v>
      </c>
      <c r="D7773" s="3" t="s">
        <v>255</v>
      </c>
      <c r="E7773" s="3">
        <v>13</v>
      </c>
      <c r="F7773" s="3">
        <v>289</v>
      </c>
      <c r="G7773" s="3">
        <v>289</v>
      </c>
      <c r="H7773" s="3">
        <v>2479784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 t="str">
        <f>B7773&amp;" | "&amp;C7773&amp;" | "&amp;D7773</f>
        <v>documentazione_universitaria / lezioni | REGISTRO DELLE LEZIONI | REGISTRO DELLE LEZIONI</v>
      </c>
      <c r="Q7773" s="3" t="str">
        <f>VLOOKUP(P7773,'Classificazione UD'!A:B,2,FALSE)</f>
        <v>Università</v>
      </c>
    </row>
    <row r="7774" spans="1:17" ht="15" customHeight="1" x14ac:dyDescent="0.25">
      <c r="A7774" s="30">
        <v>2005</v>
      </c>
      <c r="B7774" s="3" t="s">
        <v>251</v>
      </c>
      <c r="C7774" s="3" t="s">
        <v>255</v>
      </c>
      <c r="D7774" s="3" t="s">
        <v>255</v>
      </c>
      <c r="E7774" s="3">
        <v>210</v>
      </c>
      <c r="F7774" s="3">
        <v>4514</v>
      </c>
      <c r="G7774" s="3">
        <v>4514</v>
      </c>
      <c r="H7774" s="3">
        <v>38899300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 t="str">
        <f>B7774&amp;" | "&amp;C7774&amp;" | "&amp;D7774</f>
        <v>documentazione_universitaria / lezioni | REGISTRO DELLE LEZIONI | REGISTRO DELLE LEZIONI</v>
      </c>
      <c r="Q7774" s="3" t="str">
        <f>VLOOKUP(P7774,'Classificazione UD'!A:B,2,FALSE)</f>
        <v>Università</v>
      </c>
    </row>
    <row r="7775" spans="1:17" ht="15" customHeight="1" x14ac:dyDescent="0.25">
      <c r="A7775" s="30">
        <v>2006</v>
      </c>
      <c r="B7775" s="3" t="s">
        <v>251</v>
      </c>
      <c r="C7775" s="3" t="s">
        <v>255</v>
      </c>
      <c r="D7775" s="3" t="s">
        <v>255</v>
      </c>
      <c r="E7775" s="3">
        <v>217</v>
      </c>
      <c r="F7775" s="3">
        <v>4744</v>
      </c>
      <c r="G7775" s="3">
        <v>4744</v>
      </c>
      <c r="H7775" s="3">
        <v>38050395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 t="str">
        <f>B7775&amp;" | "&amp;C7775&amp;" | "&amp;D7775</f>
        <v>documentazione_universitaria / lezioni | REGISTRO DELLE LEZIONI | REGISTRO DELLE LEZIONI</v>
      </c>
      <c r="Q7775" s="3" t="str">
        <f>VLOOKUP(P7775,'Classificazione UD'!A:B,2,FALSE)</f>
        <v>Università</v>
      </c>
    </row>
    <row r="7776" spans="1:17" ht="15" customHeight="1" x14ac:dyDescent="0.25">
      <c r="A7776" s="30">
        <v>2007</v>
      </c>
      <c r="B7776" s="3" t="s">
        <v>251</v>
      </c>
      <c r="C7776" s="3" t="s">
        <v>255</v>
      </c>
      <c r="D7776" s="3" t="s">
        <v>255</v>
      </c>
      <c r="E7776" s="3">
        <v>222</v>
      </c>
      <c r="F7776" s="3">
        <v>4743</v>
      </c>
      <c r="G7776" s="3">
        <v>4743</v>
      </c>
      <c r="H7776" s="3">
        <v>38397258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 t="str">
        <f>B7776&amp;" | "&amp;C7776&amp;" | "&amp;D7776</f>
        <v>documentazione_universitaria / lezioni | REGISTRO DELLE LEZIONI | REGISTRO DELLE LEZIONI</v>
      </c>
      <c r="Q7776" s="3" t="str">
        <f>VLOOKUP(P7776,'Classificazione UD'!A:B,2,FALSE)</f>
        <v>Università</v>
      </c>
    </row>
    <row r="7777" spans="1:17" ht="15" customHeight="1" x14ac:dyDescent="0.25">
      <c r="A7777" s="30">
        <v>2008</v>
      </c>
      <c r="B7777" s="3" t="s">
        <v>251</v>
      </c>
      <c r="C7777" s="3" t="s">
        <v>255</v>
      </c>
      <c r="D7777" s="3" t="s">
        <v>255</v>
      </c>
      <c r="E7777" s="3">
        <v>197</v>
      </c>
      <c r="F7777" s="3">
        <v>4111</v>
      </c>
      <c r="G7777" s="3">
        <v>4111</v>
      </c>
      <c r="H7777" s="3">
        <v>33484287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 t="str">
        <f>B7777&amp;" | "&amp;C7777&amp;" | "&amp;D7777</f>
        <v>documentazione_universitaria / lezioni | REGISTRO DELLE LEZIONI | REGISTRO DELLE LEZIONI</v>
      </c>
      <c r="Q7777" s="3" t="str">
        <f>VLOOKUP(P7777,'Classificazione UD'!A:B,2,FALSE)</f>
        <v>Università</v>
      </c>
    </row>
    <row r="7778" spans="1:17" ht="15" customHeight="1" x14ac:dyDescent="0.25">
      <c r="A7778" s="30">
        <v>2009</v>
      </c>
      <c r="B7778" s="3" t="s">
        <v>251</v>
      </c>
      <c r="C7778" s="3" t="s">
        <v>255</v>
      </c>
      <c r="D7778" s="3" t="s">
        <v>255</v>
      </c>
      <c r="E7778" s="3">
        <v>186</v>
      </c>
      <c r="F7778" s="3">
        <v>4320</v>
      </c>
      <c r="G7778" s="3">
        <v>4320</v>
      </c>
      <c r="H7778" s="3">
        <v>34607545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 t="str">
        <f>B7778&amp;" | "&amp;C7778&amp;" | "&amp;D7778</f>
        <v>documentazione_universitaria / lezioni | REGISTRO DELLE LEZIONI | REGISTRO DELLE LEZIONI</v>
      </c>
      <c r="Q7778" s="3" t="str">
        <f>VLOOKUP(P7778,'Classificazione UD'!A:B,2,FALSE)</f>
        <v>Università</v>
      </c>
    </row>
    <row r="7779" spans="1:17" ht="15" customHeight="1" x14ac:dyDescent="0.25">
      <c r="A7779" s="30">
        <v>2010</v>
      </c>
      <c r="B7779" s="3" t="s">
        <v>251</v>
      </c>
      <c r="C7779" s="3" t="s">
        <v>255</v>
      </c>
      <c r="D7779" s="3" t="s">
        <v>255</v>
      </c>
      <c r="E7779" s="3">
        <v>209</v>
      </c>
      <c r="F7779" s="3">
        <v>209</v>
      </c>
      <c r="G7779" s="3">
        <v>209</v>
      </c>
      <c r="H7779" s="3">
        <v>3897832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 t="str">
        <f>B7779&amp;" | "&amp;C7779&amp;" | "&amp;D7779</f>
        <v>documentazione_universitaria / lezioni | REGISTRO DELLE LEZIONI | REGISTRO DELLE LEZIONI</v>
      </c>
      <c r="Q7779" s="3" t="str">
        <f>VLOOKUP(P7779,'Classificazione UD'!A:B,2,FALSE)</f>
        <v>Università</v>
      </c>
    </row>
    <row r="7780" spans="1:17" ht="15" customHeight="1" x14ac:dyDescent="0.25">
      <c r="A7780" s="30">
        <v>2011</v>
      </c>
      <c r="B7780" s="3" t="s">
        <v>251</v>
      </c>
      <c r="C7780" s="3" t="s">
        <v>255</v>
      </c>
      <c r="D7780" s="3" t="s">
        <v>255</v>
      </c>
      <c r="E7780" s="3">
        <v>201</v>
      </c>
      <c r="F7780" s="3">
        <v>201</v>
      </c>
      <c r="G7780" s="3">
        <v>201</v>
      </c>
      <c r="H7780" s="3">
        <v>4220387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 t="str">
        <f>B7780&amp;" | "&amp;C7780&amp;" | "&amp;D7780</f>
        <v>documentazione_universitaria / lezioni | REGISTRO DELLE LEZIONI | REGISTRO DELLE LEZIONI</v>
      </c>
      <c r="Q7780" s="3" t="str">
        <f>VLOOKUP(P7780,'Classificazione UD'!A:B,2,FALSE)</f>
        <v>Università</v>
      </c>
    </row>
    <row r="7781" spans="1:17" ht="15" customHeight="1" x14ac:dyDescent="0.25">
      <c r="A7781" s="30">
        <v>2012</v>
      </c>
      <c r="B7781" s="3" t="s">
        <v>251</v>
      </c>
      <c r="C7781" s="3" t="s">
        <v>255</v>
      </c>
      <c r="D7781" s="3" t="s">
        <v>255</v>
      </c>
      <c r="E7781" s="3">
        <v>214</v>
      </c>
      <c r="F7781" s="3">
        <v>214</v>
      </c>
      <c r="G7781" s="3">
        <v>214</v>
      </c>
      <c r="H7781" s="3">
        <v>4401157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 t="str">
        <f>B7781&amp;" | "&amp;C7781&amp;" | "&amp;D7781</f>
        <v>documentazione_universitaria / lezioni | REGISTRO DELLE LEZIONI | REGISTRO DELLE LEZIONI</v>
      </c>
      <c r="Q7781" s="3" t="str">
        <f>VLOOKUP(P7781,'Classificazione UD'!A:B,2,FALSE)</f>
        <v>Università</v>
      </c>
    </row>
    <row r="7782" spans="1:17" ht="15" customHeight="1" x14ac:dyDescent="0.25">
      <c r="A7782" s="30">
        <v>2013</v>
      </c>
      <c r="B7782" s="3" t="s">
        <v>251</v>
      </c>
      <c r="C7782" s="3" t="s">
        <v>255</v>
      </c>
      <c r="D7782" s="3" t="s">
        <v>255</v>
      </c>
      <c r="E7782" s="3">
        <v>251</v>
      </c>
      <c r="F7782" s="3">
        <v>251</v>
      </c>
      <c r="G7782" s="3">
        <v>251</v>
      </c>
      <c r="H7782" s="3">
        <v>4866619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 t="str">
        <f>B7782&amp;" | "&amp;C7782&amp;" | "&amp;D7782</f>
        <v>documentazione_universitaria / lezioni | REGISTRO DELLE LEZIONI | REGISTRO DELLE LEZIONI</v>
      </c>
      <c r="Q7782" s="3" t="str">
        <f>VLOOKUP(P7782,'Classificazione UD'!A:B,2,FALSE)</f>
        <v>Università</v>
      </c>
    </row>
    <row r="7783" spans="1:17" ht="15" customHeight="1" x14ac:dyDescent="0.25">
      <c r="A7783" s="30">
        <v>2004</v>
      </c>
      <c r="B7783" s="3" t="s">
        <v>251</v>
      </c>
      <c r="C7783" s="3" t="s">
        <v>255</v>
      </c>
      <c r="D7783" s="3" t="s">
        <v>255</v>
      </c>
      <c r="E7783" s="3">
        <v>29</v>
      </c>
      <c r="F7783" s="3">
        <v>757</v>
      </c>
      <c r="G7783" s="3">
        <v>757</v>
      </c>
      <c r="H7783" s="3">
        <v>6262491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 t="str">
        <f>B7783&amp;" | "&amp;C7783&amp;" | "&amp;D7783</f>
        <v>documentazione_universitaria / lezioni | REGISTRO DELLE LEZIONI | REGISTRO DELLE LEZIONI</v>
      </c>
      <c r="Q7783" s="3" t="str">
        <f>VLOOKUP(P7783,'Classificazione UD'!A:B,2,FALSE)</f>
        <v>Università</v>
      </c>
    </row>
    <row r="7784" spans="1:17" ht="15" customHeight="1" x14ac:dyDescent="0.25">
      <c r="A7784" s="30">
        <v>2005</v>
      </c>
      <c r="B7784" s="3" t="s">
        <v>251</v>
      </c>
      <c r="C7784" s="3" t="s">
        <v>255</v>
      </c>
      <c r="D7784" s="3" t="s">
        <v>255</v>
      </c>
      <c r="E7784" s="3">
        <v>222</v>
      </c>
      <c r="F7784" s="3">
        <v>5920</v>
      </c>
      <c r="G7784" s="3">
        <v>5920</v>
      </c>
      <c r="H7784" s="3">
        <v>49385605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 t="str">
        <f>B7784&amp;" | "&amp;C7784&amp;" | "&amp;D7784</f>
        <v>documentazione_universitaria / lezioni | REGISTRO DELLE LEZIONI | REGISTRO DELLE LEZIONI</v>
      </c>
      <c r="Q7784" s="3" t="str">
        <f>VLOOKUP(P7784,'Classificazione UD'!A:B,2,FALSE)</f>
        <v>Università</v>
      </c>
    </row>
    <row r="7785" spans="1:17" ht="15" customHeight="1" x14ac:dyDescent="0.25">
      <c r="A7785" s="30">
        <v>2006</v>
      </c>
      <c r="B7785" s="3" t="s">
        <v>251</v>
      </c>
      <c r="C7785" s="3" t="s">
        <v>255</v>
      </c>
      <c r="D7785" s="3" t="s">
        <v>255</v>
      </c>
      <c r="E7785" s="3">
        <v>363</v>
      </c>
      <c r="F7785" s="3">
        <v>9302</v>
      </c>
      <c r="G7785" s="3">
        <v>9302</v>
      </c>
      <c r="H7785" s="3">
        <v>77293699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 t="str">
        <f>B7785&amp;" | "&amp;C7785&amp;" | "&amp;D7785</f>
        <v>documentazione_universitaria / lezioni | REGISTRO DELLE LEZIONI | REGISTRO DELLE LEZIONI</v>
      </c>
      <c r="Q7785" s="3" t="str">
        <f>VLOOKUP(P7785,'Classificazione UD'!A:B,2,FALSE)</f>
        <v>Università</v>
      </c>
    </row>
    <row r="7786" spans="1:17" ht="15" customHeight="1" x14ac:dyDescent="0.25">
      <c r="A7786" s="30">
        <v>2007</v>
      </c>
      <c r="B7786" s="3" t="s">
        <v>251</v>
      </c>
      <c r="C7786" s="3" t="s">
        <v>255</v>
      </c>
      <c r="D7786" s="3" t="s">
        <v>255</v>
      </c>
      <c r="E7786" s="3">
        <v>767</v>
      </c>
      <c r="F7786" s="3">
        <v>19029</v>
      </c>
      <c r="G7786" s="3">
        <v>19029</v>
      </c>
      <c r="H7786" s="3">
        <v>157142338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 t="str">
        <f>B7786&amp;" | "&amp;C7786&amp;" | "&amp;D7786</f>
        <v>documentazione_universitaria / lezioni | REGISTRO DELLE LEZIONI | REGISTRO DELLE LEZIONI</v>
      </c>
      <c r="Q7786" s="3" t="str">
        <f>VLOOKUP(P7786,'Classificazione UD'!A:B,2,FALSE)</f>
        <v>Università</v>
      </c>
    </row>
    <row r="7787" spans="1:17" ht="15" customHeight="1" x14ac:dyDescent="0.25">
      <c r="A7787" s="30">
        <v>2008</v>
      </c>
      <c r="B7787" s="3" t="s">
        <v>251</v>
      </c>
      <c r="C7787" s="3" t="s">
        <v>255</v>
      </c>
      <c r="D7787" s="3" t="s">
        <v>255</v>
      </c>
      <c r="E7787" s="3">
        <v>747</v>
      </c>
      <c r="F7787" s="3">
        <v>18101</v>
      </c>
      <c r="G7787" s="3">
        <v>18101</v>
      </c>
      <c r="H7787" s="3">
        <v>150003556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 t="str">
        <f>B7787&amp;" | "&amp;C7787&amp;" | "&amp;D7787</f>
        <v>documentazione_universitaria / lezioni | REGISTRO DELLE LEZIONI | REGISTRO DELLE LEZIONI</v>
      </c>
      <c r="Q7787" s="3" t="str">
        <f>VLOOKUP(P7787,'Classificazione UD'!A:B,2,FALSE)</f>
        <v>Università</v>
      </c>
    </row>
    <row r="7788" spans="1:17" ht="15" customHeight="1" x14ac:dyDescent="0.25">
      <c r="A7788" s="30">
        <v>2009</v>
      </c>
      <c r="B7788" s="3" t="s">
        <v>251</v>
      </c>
      <c r="C7788" s="3" t="s">
        <v>255</v>
      </c>
      <c r="D7788" s="3" t="s">
        <v>255</v>
      </c>
      <c r="E7788" s="3">
        <v>751</v>
      </c>
      <c r="F7788" s="3">
        <v>18025</v>
      </c>
      <c r="G7788" s="3">
        <v>18025</v>
      </c>
      <c r="H7788" s="3">
        <v>147974856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 t="str">
        <f>B7788&amp;" | "&amp;C7788&amp;" | "&amp;D7788</f>
        <v>documentazione_universitaria / lezioni | REGISTRO DELLE LEZIONI | REGISTRO DELLE LEZIONI</v>
      </c>
      <c r="Q7788" s="3" t="str">
        <f>VLOOKUP(P7788,'Classificazione UD'!A:B,2,FALSE)</f>
        <v>Università</v>
      </c>
    </row>
    <row r="7789" spans="1:17" ht="15" customHeight="1" x14ac:dyDescent="0.25">
      <c r="A7789" s="30">
        <v>2010</v>
      </c>
      <c r="B7789" s="3" t="s">
        <v>251</v>
      </c>
      <c r="C7789" s="3" t="s">
        <v>255</v>
      </c>
      <c r="D7789" s="3" t="s">
        <v>255</v>
      </c>
      <c r="E7789" s="3">
        <v>901</v>
      </c>
      <c r="F7789" s="3">
        <v>901</v>
      </c>
      <c r="G7789" s="3">
        <v>901</v>
      </c>
      <c r="H7789" s="3">
        <v>18946478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 t="str">
        <f>B7789&amp;" | "&amp;C7789&amp;" | "&amp;D7789</f>
        <v>documentazione_universitaria / lezioni | REGISTRO DELLE LEZIONI | REGISTRO DELLE LEZIONI</v>
      </c>
      <c r="Q7789" s="3" t="str">
        <f>VLOOKUP(P7789,'Classificazione UD'!A:B,2,FALSE)</f>
        <v>Università</v>
      </c>
    </row>
    <row r="7790" spans="1:17" ht="15" customHeight="1" x14ac:dyDescent="0.25">
      <c r="A7790" s="30">
        <v>2011</v>
      </c>
      <c r="B7790" s="3" t="s">
        <v>251</v>
      </c>
      <c r="C7790" s="3" t="s">
        <v>255</v>
      </c>
      <c r="D7790" s="3" t="s">
        <v>255</v>
      </c>
      <c r="E7790" s="3">
        <v>861</v>
      </c>
      <c r="F7790" s="3">
        <v>861</v>
      </c>
      <c r="G7790" s="3">
        <v>861</v>
      </c>
      <c r="H7790" s="3">
        <v>20271672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 t="str">
        <f>B7790&amp;" | "&amp;C7790&amp;" | "&amp;D7790</f>
        <v>documentazione_universitaria / lezioni | REGISTRO DELLE LEZIONI | REGISTRO DELLE LEZIONI</v>
      </c>
      <c r="Q7790" s="3" t="str">
        <f>VLOOKUP(P7790,'Classificazione UD'!A:B,2,FALSE)</f>
        <v>Università</v>
      </c>
    </row>
    <row r="7791" spans="1:17" ht="15" customHeight="1" x14ac:dyDescent="0.25">
      <c r="A7791" s="30">
        <v>2012</v>
      </c>
      <c r="B7791" s="3" t="s">
        <v>251</v>
      </c>
      <c r="C7791" s="3" t="s">
        <v>255</v>
      </c>
      <c r="D7791" s="3" t="s">
        <v>255</v>
      </c>
      <c r="E7791" s="3">
        <v>815</v>
      </c>
      <c r="F7791" s="3">
        <v>815</v>
      </c>
      <c r="G7791" s="3">
        <v>815</v>
      </c>
      <c r="H7791" s="3">
        <v>18543386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 t="str">
        <f>B7791&amp;" | "&amp;C7791&amp;" | "&amp;D7791</f>
        <v>documentazione_universitaria / lezioni | REGISTRO DELLE LEZIONI | REGISTRO DELLE LEZIONI</v>
      </c>
      <c r="Q7791" s="3" t="str">
        <f>VLOOKUP(P7791,'Classificazione UD'!A:B,2,FALSE)</f>
        <v>Università</v>
      </c>
    </row>
    <row r="7792" spans="1:17" ht="15" customHeight="1" x14ac:dyDescent="0.25">
      <c r="A7792" s="30">
        <v>2013</v>
      </c>
      <c r="B7792" s="3" t="s">
        <v>251</v>
      </c>
      <c r="C7792" s="3" t="s">
        <v>255</v>
      </c>
      <c r="D7792" s="3" t="s">
        <v>255</v>
      </c>
      <c r="E7792" s="3">
        <v>865</v>
      </c>
      <c r="F7792" s="3">
        <v>865</v>
      </c>
      <c r="G7792" s="3">
        <v>865</v>
      </c>
      <c r="H7792" s="3">
        <v>19313584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 t="str">
        <f>B7792&amp;" | "&amp;C7792&amp;" | "&amp;D7792</f>
        <v>documentazione_universitaria / lezioni | REGISTRO DELLE LEZIONI | REGISTRO DELLE LEZIONI</v>
      </c>
      <c r="Q7792" s="3" t="str">
        <f>VLOOKUP(P7792,'Classificazione UD'!A:B,2,FALSE)</f>
        <v>Università</v>
      </c>
    </row>
    <row r="7793" spans="1:17" ht="15" customHeight="1" x14ac:dyDescent="0.25">
      <c r="A7793" s="30">
        <v>2005</v>
      </c>
      <c r="B7793" s="3" t="s">
        <v>251</v>
      </c>
      <c r="C7793" s="3" t="s">
        <v>255</v>
      </c>
      <c r="D7793" s="3" t="s">
        <v>255</v>
      </c>
      <c r="E7793" s="3">
        <v>155</v>
      </c>
      <c r="F7793" s="3">
        <v>3042</v>
      </c>
      <c r="G7793" s="3">
        <v>3042</v>
      </c>
      <c r="H7793" s="3">
        <v>27060165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 t="str">
        <f>B7793&amp;" | "&amp;C7793&amp;" | "&amp;D7793</f>
        <v>documentazione_universitaria / lezioni | REGISTRO DELLE LEZIONI | REGISTRO DELLE LEZIONI</v>
      </c>
      <c r="Q7793" s="3" t="str">
        <f>VLOOKUP(P7793,'Classificazione UD'!A:B,2,FALSE)</f>
        <v>Università</v>
      </c>
    </row>
    <row r="7794" spans="1:17" ht="15" customHeight="1" x14ac:dyDescent="0.25">
      <c r="A7794" s="30">
        <v>2006</v>
      </c>
      <c r="B7794" s="3" t="s">
        <v>251</v>
      </c>
      <c r="C7794" s="3" t="s">
        <v>255</v>
      </c>
      <c r="D7794" s="3" t="s">
        <v>255</v>
      </c>
      <c r="E7794" s="3">
        <v>160</v>
      </c>
      <c r="F7794" s="3">
        <v>3338</v>
      </c>
      <c r="G7794" s="3">
        <v>3338</v>
      </c>
      <c r="H7794" s="3">
        <v>27154128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 t="str">
        <f>B7794&amp;" | "&amp;C7794&amp;" | "&amp;D7794</f>
        <v>documentazione_universitaria / lezioni | REGISTRO DELLE LEZIONI | REGISTRO DELLE LEZIONI</v>
      </c>
      <c r="Q7794" s="3" t="str">
        <f>VLOOKUP(P7794,'Classificazione UD'!A:B,2,FALSE)</f>
        <v>Università</v>
      </c>
    </row>
    <row r="7795" spans="1:17" ht="15" customHeight="1" x14ac:dyDescent="0.25">
      <c r="A7795" s="30">
        <v>2007</v>
      </c>
      <c r="B7795" s="3" t="s">
        <v>251</v>
      </c>
      <c r="C7795" s="3" t="s">
        <v>255</v>
      </c>
      <c r="D7795" s="3" t="s">
        <v>255</v>
      </c>
      <c r="E7795" s="3">
        <v>174</v>
      </c>
      <c r="F7795" s="3">
        <v>3574</v>
      </c>
      <c r="G7795" s="3">
        <v>3574</v>
      </c>
      <c r="H7795" s="3">
        <v>28980963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 t="str">
        <f>B7795&amp;" | "&amp;C7795&amp;" | "&amp;D7795</f>
        <v>documentazione_universitaria / lezioni | REGISTRO DELLE LEZIONI | REGISTRO DELLE LEZIONI</v>
      </c>
      <c r="Q7795" s="3" t="str">
        <f>VLOOKUP(P7795,'Classificazione UD'!A:B,2,FALSE)</f>
        <v>Università</v>
      </c>
    </row>
    <row r="7796" spans="1:17" ht="15" customHeight="1" x14ac:dyDescent="0.25">
      <c r="A7796" s="30">
        <v>2008</v>
      </c>
      <c r="B7796" s="3" t="s">
        <v>251</v>
      </c>
      <c r="C7796" s="3" t="s">
        <v>255</v>
      </c>
      <c r="D7796" s="3" t="s">
        <v>255</v>
      </c>
      <c r="E7796" s="3">
        <v>171</v>
      </c>
      <c r="F7796" s="3">
        <v>3513</v>
      </c>
      <c r="G7796" s="3">
        <v>3513</v>
      </c>
      <c r="H7796" s="3">
        <v>28565037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 t="str">
        <f>B7796&amp;" | "&amp;C7796&amp;" | "&amp;D7796</f>
        <v>documentazione_universitaria / lezioni | REGISTRO DELLE LEZIONI | REGISTRO DELLE LEZIONI</v>
      </c>
      <c r="Q7796" s="3" t="str">
        <f>VLOOKUP(P7796,'Classificazione UD'!A:B,2,FALSE)</f>
        <v>Università</v>
      </c>
    </row>
    <row r="7797" spans="1:17" ht="15" customHeight="1" x14ac:dyDescent="0.25">
      <c r="A7797" s="30">
        <v>2009</v>
      </c>
      <c r="B7797" s="3" t="s">
        <v>251</v>
      </c>
      <c r="C7797" s="3" t="s">
        <v>255</v>
      </c>
      <c r="D7797" s="3" t="s">
        <v>255</v>
      </c>
      <c r="E7797" s="3">
        <v>170</v>
      </c>
      <c r="F7797" s="3">
        <v>3463</v>
      </c>
      <c r="G7797" s="3">
        <v>3463</v>
      </c>
      <c r="H7797" s="3">
        <v>27751163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 t="str">
        <f>B7797&amp;" | "&amp;C7797&amp;" | "&amp;D7797</f>
        <v>documentazione_universitaria / lezioni | REGISTRO DELLE LEZIONI | REGISTRO DELLE LEZIONI</v>
      </c>
      <c r="Q7797" s="3" t="str">
        <f>VLOOKUP(P7797,'Classificazione UD'!A:B,2,FALSE)</f>
        <v>Università</v>
      </c>
    </row>
    <row r="7798" spans="1:17" ht="15" customHeight="1" x14ac:dyDescent="0.25">
      <c r="A7798" s="30">
        <v>2010</v>
      </c>
      <c r="B7798" s="3" t="s">
        <v>251</v>
      </c>
      <c r="C7798" s="3" t="s">
        <v>255</v>
      </c>
      <c r="D7798" s="3" t="s">
        <v>255</v>
      </c>
      <c r="E7798" s="3">
        <v>173</v>
      </c>
      <c r="F7798" s="3">
        <v>173</v>
      </c>
      <c r="G7798" s="3">
        <v>173</v>
      </c>
      <c r="H7798" s="3">
        <v>2971166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 t="str">
        <f>B7798&amp;" | "&amp;C7798&amp;" | "&amp;D7798</f>
        <v>documentazione_universitaria / lezioni | REGISTRO DELLE LEZIONI | REGISTRO DELLE LEZIONI</v>
      </c>
      <c r="Q7798" s="3" t="str">
        <f>VLOOKUP(P7798,'Classificazione UD'!A:B,2,FALSE)</f>
        <v>Università</v>
      </c>
    </row>
    <row r="7799" spans="1:17" ht="15" customHeight="1" x14ac:dyDescent="0.25">
      <c r="A7799" s="30">
        <v>2011</v>
      </c>
      <c r="B7799" s="3" t="s">
        <v>251</v>
      </c>
      <c r="C7799" s="3" t="s">
        <v>255</v>
      </c>
      <c r="D7799" s="3" t="s">
        <v>255</v>
      </c>
      <c r="E7799" s="3">
        <v>166</v>
      </c>
      <c r="F7799" s="3">
        <v>166</v>
      </c>
      <c r="G7799" s="3">
        <v>166</v>
      </c>
      <c r="H7799" s="3">
        <v>3300682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 t="str">
        <f>B7799&amp;" | "&amp;C7799&amp;" | "&amp;D7799</f>
        <v>documentazione_universitaria / lezioni | REGISTRO DELLE LEZIONI | REGISTRO DELLE LEZIONI</v>
      </c>
      <c r="Q7799" s="3" t="str">
        <f>VLOOKUP(P7799,'Classificazione UD'!A:B,2,FALSE)</f>
        <v>Università</v>
      </c>
    </row>
    <row r="7800" spans="1:17" ht="15" customHeight="1" x14ac:dyDescent="0.25">
      <c r="A7800" s="30">
        <v>2012</v>
      </c>
      <c r="B7800" s="3" t="s">
        <v>251</v>
      </c>
      <c r="C7800" s="3" t="s">
        <v>255</v>
      </c>
      <c r="D7800" s="3" t="s">
        <v>255</v>
      </c>
      <c r="E7800" s="3">
        <v>176</v>
      </c>
      <c r="F7800" s="3">
        <v>176</v>
      </c>
      <c r="G7800" s="3">
        <v>176</v>
      </c>
      <c r="H7800" s="3">
        <v>3299013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 t="str">
        <f>B7800&amp;" | "&amp;C7800&amp;" | "&amp;D7800</f>
        <v>documentazione_universitaria / lezioni | REGISTRO DELLE LEZIONI | REGISTRO DELLE LEZIONI</v>
      </c>
      <c r="Q7800" s="3" t="str">
        <f>VLOOKUP(P7800,'Classificazione UD'!A:B,2,FALSE)</f>
        <v>Università</v>
      </c>
    </row>
    <row r="7801" spans="1:17" ht="15" customHeight="1" x14ac:dyDescent="0.25">
      <c r="A7801" s="30">
        <v>2013</v>
      </c>
      <c r="B7801" s="3" t="s">
        <v>251</v>
      </c>
      <c r="C7801" s="3" t="s">
        <v>255</v>
      </c>
      <c r="D7801" s="3" t="s">
        <v>255</v>
      </c>
      <c r="E7801" s="3">
        <v>182</v>
      </c>
      <c r="F7801" s="3">
        <v>182</v>
      </c>
      <c r="G7801" s="3">
        <v>182</v>
      </c>
      <c r="H7801" s="3">
        <v>3538802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 t="str">
        <f>B7801&amp;" | "&amp;C7801&amp;" | "&amp;D7801</f>
        <v>documentazione_universitaria / lezioni | REGISTRO DELLE LEZIONI | REGISTRO DELLE LEZIONI</v>
      </c>
      <c r="Q7801" s="3" t="str">
        <f>VLOOKUP(P7801,'Classificazione UD'!A:B,2,FALSE)</f>
        <v>Università</v>
      </c>
    </row>
    <row r="7802" spans="1:17" ht="15" customHeight="1" x14ac:dyDescent="0.25">
      <c r="A7802" s="30">
        <v>2005</v>
      </c>
      <c r="B7802" s="3" t="s">
        <v>251</v>
      </c>
      <c r="C7802" s="3" t="s">
        <v>255</v>
      </c>
      <c r="D7802" s="3" t="s">
        <v>255</v>
      </c>
      <c r="E7802" s="3">
        <v>27</v>
      </c>
      <c r="F7802" s="3">
        <v>429</v>
      </c>
      <c r="G7802" s="3">
        <v>429</v>
      </c>
      <c r="H7802" s="3">
        <v>3772115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 t="str">
        <f>B7802&amp;" | "&amp;C7802&amp;" | "&amp;D7802</f>
        <v>documentazione_universitaria / lezioni | REGISTRO DELLE LEZIONI | REGISTRO DELLE LEZIONI</v>
      </c>
      <c r="Q7802" s="3" t="str">
        <f>VLOOKUP(P7802,'Classificazione UD'!A:B,2,FALSE)</f>
        <v>Università</v>
      </c>
    </row>
    <row r="7803" spans="1:17" ht="15" customHeight="1" x14ac:dyDescent="0.25">
      <c r="A7803" s="30">
        <v>2006</v>
      </c>
      <c r="B7803" s="3" t="s">
        <v>251</v>
      </c>
      <c r="C7803" s="3" t="s">
        <v>255</v>
      </c>
      <c r="D7803" s="3" t="s">
        <v>255</v>
      </c>
      <c r="E7803" s="3">
        <v>53</v>
      </c>
      <c r="F7803" s="3">
        <v>990</v>
      </c>
      <c r="G7803" s="3">
        <v>990</v>
      </c>
      <c r="H7803" s="3">
        <v>8073743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 t="str">
        <f>B7803&amp;" | "&amp;C7803&amp;" | "&amp;D7803</f>
        <v>documentazione_universitaria / lezioni | REGISTRO DELLE LEZIONI | REGISTRO DELLE LEZIONI</v>
      </c>
      <c r="Q7803" s="3" t="str">
        <f>VLOOKUP(P7803,'Classificazione UD'!A:B,2,FALSE)</f>
        <v>Università</v>
      </c>
    </row>
    <row r="7804" spans="1:17" ht="15" customHeight="1" x14ac:dyDescent="0.25">
      <c r="A7804" s="30">
        <v>2007</v>
      </c>
      <c r="B7804" s="3" t="s">
        <v>251</v>
      </c>
      <c r="C7804" s="3" t="s">
        <v>255</v>
      </c>
      <c r="D7804" s="3" t="s">
        <v>255</v>
      </c>
      <c r="E7804" s="3">
        <v>115</v>
      </c>
      <c r="F7804" s="3">
        <v>1879</v>
      </c>
      <c r="G7804" s="3">
        <v>1879</v>
      </c>
      <c r="H7804" s="3">
        <v>15272563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 t="str">
        <f>B7804&amp;" | "&amp;C7804&amp;" | "&amp;D7804</f>
        <v>documentazione_universitaria / lezioni | REGISTRO DELLE LEZIONI | REGISTRO DELLE LEZIONI</v>
      </c>
      <c r="Q7804" s="3" t="str">
        <f>VLOOKUP(P7804,'Classificazione UD'!A:B,2,FALSE)</f>
        <v>Università</v>
      </c>
    </row>
    <row r="7805" spans="1:17" ht="15" customHeight="1" x14ac:dyDescent="0.25">
      <c r="A7805" s="30">
        <v>2008</v>
      </c>
      <c r="B7805" s="3" t="s">
        <v>251</v>
      </c>
      <c r="C7805" s="3" t="s">
        <v>255</v>
      </c>
      <c r="D7805" s="3" t="s">
        <v>255</v>
      </c>
      <c r="E7805" s="3">
        <v>94</v>
      </c>
      <c r="F7805" s="3">
        <v>1698</v>
      </c>
      <c r="G7805" s="3">
        <v>1698</v>
      </c>
      <c r="H7805" s="3">
        <v>13880757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 t="str">
        <f>B7805&amp;" | "&amp;C7805&amp;" | "&amp;D7805</f>
        <v>documentazione_universitaria / lezioni | REGISTRO DELLE LEZIONI | REGISTRO DELLE LEZIONI</v>
      </c>
      <c r="Q7805" s="3" t="str">
        <f>VLOOKUP(P7805,'Classificazione UD'!A:B,2,FALSE)</f>
        <v>Università</v>
      </c>
    </row>
    <row r="7806" spans="1:17" ht="15" customHeight="1" x14ac:dyDescent="0.25">
      <c r="A7806" s="30">
        <v>2009</v>
      </c>
      <c r="B7806" s="3" t="s">
        <v>251</v>
      </c>
      <c r="C7806" s="3" t="s">
        <v>255</v>
      </c>
      <c r="D7806" s="3" t="s">
        <v>255</v>
      </c>
      <c r="E7806" s="3">
        <v>109</v>
      </c>
      <c r="F7806" s="3">
        <v>1901</v>
      </c>
      <c r="G7806" s="3">
        <v>1901</v>
      </c>
      <c r="H7806" s="3">
        <v>15336509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 t="str">
        <f>B7806&amp;" | "&amp;C7806&amp;" | "&amp;D7806</f>
        <v>documentazione_universitaria / lezioni | REGISTRO DELLE LEZIONI | REGISTRO DELLE LEZIONI</v>
      </c>
      <c r="Q7806" s="3" t="str">
        <f>VLOOKUP(P7806,'Classificazione UD'!A:B,2,FALSE)</f>
        <v>Università</v>
      </c>
    </row>
    <row r="7807" spans="1:17" ht="15" customHeight="1" x14ac:dyDescent="0.25">
      <c r="A7807" s="30">
        <v>2010</v>
      </c>
      <c r="B7807" s="3" t="s">
        <v>251</v>
      </c>
      <c r="C7807" s="3" t="s">
        <v>255</v>
      </c>
      <c r="D7807" s="3" t="s">
        <v>255</v>
      </c>
      <c r="E7807" s="3">
        <v>156</v>
      </c>
      <c r="F7807" s="3">
        <v>156</v>
      </c>
      <c r="G7807" s="3">
        <v>156</v>
      </c>
      <c r="H7807" s="3">
        <v>2509687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 t="str">
        <f>B7807&amp;" | "&amp;C7807&amp;" | "&amp;D7807</f>
        <v>documentazione_universitaria / lezioni | REGISTRO DELLE LEZIONI | REGISTRO DELLE LEZIONI</v>
      </c>
      <c r="Q7807" s="3" t="str">
        <f>VLOOKUP(P7807,'Classificazione UD'!A:B,2,FALSE)</f>
        <v>Università</v>
      </c>
    </row>
    <row r="7808" spans="1:17" ht="15" customHeight="1" x14ac:dyDescent="0.25">
      <c r="A7808" s="30">
        <v>2011</v>
      </c>
      <c r="B7808" s="3" t="s">
        <v>251</v>
      </c>
      <c r="C7808" s="3" t="s">
        <v>255</v>
      </c>
      <c r="D7808" s="3" t="s">
        <v>255</v>
      </c>
      <c r="E7808" s="3">
        <v>155</v>
      </c>
      <c r="F7808" s="3">
        <v>155</v>
      </c>
      <c r="G7808" s="3">
        <v>155</v>
      </c>
      <c r="H7808" s="3">
        <v>2870409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 t="str">
        <f>B7808&amp;" | "&amp;C7808&amp;" | "&amp;D7808</f>
        <v>documentazione_universitaria / lezioni | REGISTRO DELLE LEZIONI | REGISTRO DELLE LEZIONI</v>
      </c>
      <c r="Q7808" s="3" t="str">
        <f>VLOOKUP(P7808,'Classificazione UD'!A:B,2,FALSE)</f>
        <v>Università</v>
      </c>
    </row>
    <row r="7809" spans="1:17" ht="15" customHeight="1" x14ac:dyDescent="0.25">
      <c r="A7809" s="30">
        <v>2012</v>
      </c>
      <c r="B7809" s="3" t="s">
        <v>251</v>
      </c>
      <c r="C7809" s="3" t="s">
        <v>255</v>
      </c>
      <c r="D7809" s="3" t="s">
        <v>255</v>
      </c>
      <c r="E7809" s="3">
        <v>155</v>
      </c>
      <c r="F7809" s="3">
        <v>155</v>
      </c>
      <c r="G7809" s="3">
        <v>155</v>
      </c>
      <c r="H7809" s="3">
        <v>2752568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 t="str">
        <f>B7809&amp;" | "&amp;C7809&amp;" | "&amp;D7809</f>
        <v>documentazione_universitaria / lezioni | REGISTRO DELLE LEZIONI | REGISTRO DELLE LEZIONI</v>
      </c>
      <c r="Q7809" s="3" t="str">
        <f>VLOOKUP(P7809,'Classificazione UD'!A:B,2,FALSE)</f>
        <v>Università</v>
      </c>
    </row>
    <row r="7810" spans="1:17" ht="15" customHeight="1" x14ac:dyDescent="0.25">
      <c r="A7810" s="30">
        <v>2013</v>
      </c>
      <c r="B7810" s="3" t="s">
        <v>251</v>
      </c>
      <c r="C7810" s="3" t="s">
        <v>255</v>
      </c>
      <c r="D7810" s="3" t="s">
        <v>255</v>
      </c>
      <c r="E7810" s="3">
        <v>161</v>
      </c>
      <c r="F7810" s="3">
        <v>161</v>
      </c>
      <c r="G7810" s="3">
        <v>161</v>
      </c>
      <c r="H7810" s="3">
        <v>2741506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 t="str">
        <f>B7810&amp;" | "&amp;C7810&amp;" | "&amp;D7810</f>
        <v>documentazione_universitaria / lezioni | REGISTRO DELLE LEZIONI | REGISTRO DELLE LEZIONI</v>
      </c>
      <c r="Q7810" s="3" t="str">
        <f>VLOOKUP(P7810,'Classificazione UD'!A:B,2,FALSE)</f>
        <v>Università</v>
      </c>
    </row>
    <row r="7811" spans="1:17" ht="15" customHeight="1" x14ac:dyDescent="0.25">
      <c r="A7811" s="30">
        <v>2005</v>
      </c>
      <c r="B7811" s="3" t="s">
        <v>251</v>
      </c>
      <c r="C7811" s="3" t="s">
        <v>255</v>
      </c>
      <c r="D7811" s="3" t="s">
        <v>255</v>
      </c>
      <c r="E7811" s="3">
        <v>4</v>
      </c>
      <c r="F7811" s="3">
        <v>51</v>
      </c>
      <c r="G7811" s="3">
        <v>51</v>
      </c>
      <c r="H7811" s="3">
        <v>422216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 t="str">
        <f>B7811&amp;" | "&amp;C7811&amp;" | "&amp;D7811</f>
        <v>documentazione_universitaria / lezioni | REGISTRO DELLE LEZIONI | REGISTRO DELLE LEZIONI</v>
      </c>
      <c r="Q7811" s="3" t="str">
        <f>VLOOKUP(P7811,'Classificazione UD'!A:B,2,FALSE)</f>
        <v>Università</v>
      </c>
    </row>
    <row r="7812" spans="1:17" ht="15" customHeight="1" x14ac:dyDescent="0.25">
      <c r="A7812" s="30">
        <v>2006</v>
      </c>
      <c r="B7812" s="3" t="s">
        <v>251</v>
      </c>
      <c r="C7812" s="3" t="s">
        <v>255</v>
      </c>
      <c r="D7812" s="3" t="s">
        <v>255</v>
      </c>
      <c r="E7812" s="3">
        <v>11</v>
      </c>
      <c r="F7812" s="3">
        <v>158</v>
      </c>
      <c r="G7812" s="3">
        <v>158</v>
      </c>
      <c r="H7812" s="3">
        <v>1254504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 t="str">
        <f>B7812&amp;" | "&amp;C7812&amp;" | "&amp;D7812</f>
        <v>documentazione_universitaria / lezioni | REGISTRO DELLE LEZIONI | REGISTRO DELLE LEZIONI</v>
      </c>
      <c r="Q7812" s="3" t="str">
        <f>VLOOKUP(P7812,'Classificazione UD'!A:B,2,FALSE)</f>
        <v>Università</v>
      </c>
    </row>
    <row r="7813" spans="1:17" ht="15" customHeight="1" x14ac:dyDescent="0.25">
      <c r="A7813" s="30">
        <v>2007</v>
      </c>
      <c r="B7813" s="3" t="s">
        <v>251</v>
      </c>
      <c r="C7813" s="3" t="s">
        <v>255</v>
      </c>
      <c r="D7813" s="3" t="s">
        <v>255</v>
      </c>
      <c r="E7813" s="3">
        <v>464</v>
      </c>
      <c r="F7813" s="3">
        <v>7685</v>
      </c>
      <c r="G7813" s="3">
        <v>7685</v>
      </c>
      <c r="H7813" s="3">
        <v>61930076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 t="str">
        <f>B7813&amp;" | "&amp;C7813&amp;" | "&amp;D7813</f>
        <v>documentazione_universitaria / lezioni | REGISTRO DELLE LEZIONI | REGISTRO DELLE LEZIONI</v>
      </c>
      <c r="Q7813" s="3" t="str">
        <f>VLOOKUP(P7813,'Classificazione UD'!A:B,2,FALSE)</f>
        <v>Università</v>
      </c>
    </row>
    <row r="7814" spans="1:17" ht="15" customHeight="1" x14ac:dyDescent="0.25">
      <c r="A7814" s="30">
        <v>2008</v>
      </c>
      <c r="B7814" s="3" t="s">
        <v>251</v>
      </c>
      <c r="C7814" s="3" t="s">
        <v>255</v>
      </c>
      <c r="D7814" s="3" t="s">
        <v>255</v>
      </c>
      <c r="E7814" s="3">
        <v>465</v>
      </c>
      <c r="F7814" s="3">
        <v>7601</v>
      </c>
      <c r="G7814" s="3">
        <v>7601</v>
      </c>
      <c r="H7814" s="3">
        <v>61502624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 t="str">
        <f>B7814&amp;" | "&amp;C7814&amp;" | "&amp;D7814</f>
        <v>documentazione_universitaria / lezioni | REGISTRO DELLE LEZIONI | REGISTRO DELLE LEZIONI</v>
      </c>
      <c r="Q7814" s="3" t="str">
        <f>VLOOKUP(P7814,'Classificazione UD'!A:B,2,FALSE)</f>
        <v>Università</v>
      </c>
    </row>
    <row r="7815" spans="1:17" ht="15" customHeight="1" x14ac:dyDescent="0.25">
      <c r="A7815" s="30">
        <v>2009</v>
      </c>
      <c r="B7815" s="3" t="s">
        <v>251</v>
      </c>
      <c r="C7815" s="3" t="s">
        <v>255</v>
      </c>
      <c r="D7815" s="3" t="s">
        <v>255</v>
      </c>
      <c r="E7815" s="3">
        <v>380</v>
      </c>
      <c r="F7815" s="3">
        <v>6787</v>
      </c>
      <c r="G7815" s="3">
        <v>6787</v>
      </c>
      <c r="H7815" s="3">
        <v>54263170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 t="str">
        <f>B7815&amp;" | "&amp;C7815&amp;" | "&amp;D7815</f>
        <v>documentazione_universitaria / lezioni | REGISTRO DELLE LEZIONI | REGISTRO DELLE LEZIONI</v>
      </c>
      <c r="Q7815" s="3" t="str">
        <f>VLOOKUP(P7815,'Classificazione UD'!A:B,2,FALSE)</f>
        <v>Università</v>
      </c>
    </row>
    <row r="7816" spans="1:17" ht="15" customHeight="1" x14ac:dyDescent="0.25">
      <c r="A7816" s="30">
        <v>2010</v>
      </c>
      <c r="B7816" s="3" t="s">
        <v>251</v>
      </c>
      <c r="C7816" s="3" t="s">
        <v>255</v>
      </c>
      <c r="D7816" s="3" t="s">
        <v>255</v>
      </c>
      <c r="E7816" s="3">
        <v>398</v>
      </c>
      <c r="F7816" s="3">
        <v>398</v>
      </c>
      <c r="G7816" s="3">
        <v>398</v>
      </c>
      <c r="H7816" s="3">
        <v>6878401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 t="str">
        <f>B7816&amp;" | "&amp;C7816&amp;" | "&amp;D7816</f>
        <v>documentazione_universitaria / lezioni | REGISTRO DELLE LEZIONI | REGISTRO DELLE LEZIONI</v>
      </c>
      <c r="Q7816" s="3" t="str">
        <f>VLOOKUP(P7816,'Classificazione UD'!A:B,2,FALSE)</f>
        <v>Università</v>
      </c>
    </row>
    <row r="7817" spans="1:17" ht="15" customHeight="1" x14ac:dyDescent="0.25">
      <c r="A7817" s="30">
        <v>2011</v>
      </c>
      <c r="B7817" s="3" t="s">
        <v>251</v>
      </c>
      <c r="C7817" s="3" t="s">
        <v>255</v>
      </c>
      <c r="D7817" s="3" t="s">
        <v>255</v>
      </c>
      <c r="E7817" s="3">
        <v>351</v>
      </c>
      <c r="F7817" s="3">
        <v>351</v>
      </c>
      <c r="G7817" s="3">
        <v>351</v>
      </c>
      <c r="H7817" s="3">
        <v>7025042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 t="str">
        <f>B7817&amp;" | "&amp;C7817&amp;" | "&amp;D7817</f>
        <v>documentazione_universitaria / lezioni | REGISTRO DELLE LEZIONI | REGISTRO DELLE LEZIONI</v>
      </c>
      <c r="Q7817" s="3" t="str">
        <f>VLOOKUP(P7817,'Classificazione UD'!A:B,2,FALSE)</f>
        <v>Università</v>
      </c>
    </row>
    <row r="7818" spans="1:17" ht="15" customHeight="1" x14ac:dyDescent="0.25">
      <c r="A7818" s="30">
        <v>2012</v>
      </c>
      <c r="B7818" s="3" t="s">
        <v>251</v>
      </c>
      <c r="C7818" s="3" t="s">
        <v>255</v>
      </c>
      <c r="D7818" s="3" t="s">
        <v>255</v>
      </c>
      <c r="E7818" s="3">
        <v>315</v>
      </c>
      <c r="F7818" s="3">
        <v>315</v>
      </c>
      <c r="G7818" s="3">
        <v>315</v>
      </c>
      <c r="H7818" s="3">
        <v>6369113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 t="str">
        <f>B7818&amp;" | "&amp;C7818&amp;" | "&amp;D7818</f>
        <v>documentazione_universitaria / lezioni | REGISTRO DELLE LEZIONI | REGISTRO DELLE LEZIONI</v>
      </c>
      <c r="Q7818" s="3" t="str">
        <f>VLOOKUP(P7818,'Classificazione UD'!A:B,2,FALSE)</f>
        <v>Università</v>
      </c>
    </row>
    <row r="7819" spans="1:17" ht="15" customHeight="1" x14ac:dyDescent="0.25">
      <c r="A7819" s="30">
        <v>2013</v>
      </c>
      <c r="B7819" s="3" t="s">
        <v>251</v>
      </c>
      <c r="C7819" s="3" t="s">
        <v>255</v>
      </c>
      <c r="D7819" s="3" t="s">
        <v>255</v>
      </c>
      <c r="E7819" s="3">
        <v>286</v>
      </c>
      <c r="F7819" s="3">
        <v>286</v>
      </c>
      <c r="G7819" s="3">
        <v>286</v>
      </c>
      <c r="H7819" s="3">
        <v>5809296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 t="str">
        <f>B7819&amp;" | "&amp;C7819&amp;" | "&amp;D7819</f>
        <v>documentazione_universitaria / lezioni | REGISTRO DELLE LEZIONI | REGISTRO DELLE LEZIONI</v>
      </c>
      <c r="Q7819" s="3" t="str">
        <f>VLOOKUP(P7819,'Classificazione UD'!A:B,2,FALSE)</f>
        <v>Università</v>
      </c>
    </row>
    <row r="7820" spans="1:17" ht="15" customHeight="1" x14ac:dyDescent="0.25">
      <c r="A7820" s="30">
        <v>2005</v>
      </c>
      <c r="B7820" s="3" t="s">
        <v>251</v>
      </c>
      <c r="C7820" s="3" t="s">
        <v>255</v>
      </c>
      <c r="D7820" s="3" t="s">
        <v>255</v>
      </c>
      <c r="E7820" s="3">
        <v>138</v>
      </c>
      <c r="F7820" s="3">
        <v>3055</v>
      </c>
      <c r="G7820" s="3">
        <v>3055</v>
      </c>
      <c r="H7820" s="3">
        <v>25386565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 t="str">
        <f>B7820&amp;" | "&amp;C7820&amp;" | "&amp;D7820</f>
        <v>documentazione_universitaria / lezioni | REGISTRO DELLE LEZIONI | REGISTRO DELLE LEZIONI</v>
      </c>
      <c r="Q7820" s="3" t="str">
        <f>VLOOKUP(P7820,'Classificazione UD'!A:B,2,FALSE)</f>
        <v>Università</v>
      </c>
    </row>
    <row r="7821" spans="1:17" ht="15" customHeight="1" x14ac:dyDescent="0.25">
      <c r="A7821" s="30">
        <v>2006</v>
      </c>
      <c r="B7821" s="3" t="s">
        <v>251</v>
      </c>
      <c r="C7821" s="3" t="s">
        <v>255</v>
      </c>
      <c r="D7821" s="3" t="s">
        <v>255</v>
      </c>
      <c r="E7821" s="3">
        <v>175</v>
      </c>
      <c r="F7821" s="3">
        <v>3748</v>
      </c>
      <c r="G7821" s="3">
        <v>3748</v>
      </c>
      <c r="H7821" s="3">
        <v>30828656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 t="str">
        <f>B7821&amp;" | "&amp;C7821&amp;" | "&amp;D7821</f>
        <v>documentazione_universitaria / lezioni | REGISTRO DELLE LEZIONI | REGISTRO DELLE LEZIONI</v>
      </c>
      <c r="Q7821" s="3" t="str">
        <f>VLOOKUP(P7821,'Classificazione UD'!A:B,2,FALSE)</f>
        <v>Università</v>
      </c>
    </row>
    <row r="7822" spans="1:17" ht="15" customHeight="1" x14ac:dyDescent="0.25">
      <c r="A7822" s="30">
        <v>2007</v>
      </c>
      <c r="B7822" s="3" t="s">
        <v>251</v>
      </c>
      <c r="C7822" s="3" t="s">
        <v>255</v>
      </c>
      <c r="D7822" s="3" t="s">
        <v>255</v>
      </c>
      <c r="E7822" s="3">
        <v>221</v>
      </c>
      <c r="F7822" s="3">
        <v>4713</v>
      </c>
      <c r="G7822" s="3">
        <v>4713</v>
      </c>
      <c r="H7822" s="3">
        <v>39079965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 t="str">
        <f>B7822&amp;" | "&amp;C7822&amp;" | "&amp;D7822</f>
        <v>documentazione_universitaria / lezioni | REGISTRO DELLE LEZIONI | REGISTRO DELLE LEZIONI</v>
      </c>
      <c r="Q7822" s="3" t="str">
        <f>VLOOKUP(P7822,'Classificazione UD'!A:B,2,FALSE)</f>
        <v>Università</v>
      </c>
    </row>
    <row r="7823" spans="1:17" ht="15" customHeight="1" x14ac:dyDescent="0.25">
      <c r="A7823" s="30">
        <v>2008</v>
      </c>
      <c r="B7823" s="3" t="s">
        <v>251</v>
      </c>
      <c r="C7823" s="3" t="s">
        <v>255</v>
      </c>
      <c r="D7823" s="3" t="s">
        <v>255</v>
      </c>
      <c r="E7823" s="3">
        <v>226</v>
      </c>
      <c r="F7823" s="3">
        <v>4725</v>
      </c>
      <c r="G7823" s="3">
        <v>4725</v>
      </c>
      <c r="H7823" s="3">
        <v>39449696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 t="str">
        <f>B7823&amp;" | "&amp;C7823&amp;" | "&amp;D7823</f>
        <v>documentazione_universitaria / lezioni | REGISTRO DELLE LEZIONI | REGISTRO DELLE LEZIONI</v>
      </c>
      <c r="Q7823" s="3" t="str">
        <f>VLOOKUP(P7823,'Classificazione UD'!A:B,2,FALSE)</f>
        <v>Università</v>
      </c>
    </row>
    <row r="7824" spans="1:17" ht="15" customHeight="1" x14ac:dyDescent="0.25">
      <c r="A7824" s="30">
        <v>2009</v>
      </c>
      <c r="B7824" s="3" t="s">
        <v>251</v>
      </c>
      <c r="C7824" s="3" t="s">
        <v>255</v>
      </c>
      <c r="D7824" s="3" t="s">
        <v>255</v>
      </c>
      <c r="E7824" s="3">
        <v>221</v>
      </c>
      <c r="F7824" s="3">
        <v>4943</v>
      </c>
      <c r="G7824" s="3">
        <v>4943</v>
      </c>
      <c r="H7824" s="3">
        <v>40840932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 t="str">
        <f>B7824&amp;" | "&amp;C7824&amp;" | "&amp;D7824</f>
        <v>documentazione_universitaria / lezioni | REGISTRO DELLE LEZIONI | REGISTRO DELLE LEZIONI</v>
      </c>
      <c r="Q7824" s="3" t="str">
        <f>VLOOKUP(P7824,'Classificazione UD'!A:B,2,FALSE)</f>
        <v>Università</v>
      </c>
    </row>
    <row r="7825" spans="1:17" ht="15" customHeight="1" x14ac:dyDescent="0.25">
      <c r="A7825" s="30">
        <v>2010</v>
      </c>
      <c r="B7825" s="3" t="s">
        <v>251</v>
      </c>
      <c r="C7825" s="3" t="s">
        <v>255</v>
      </c>
      <c r="D7825" s="3" t="s">
        <v>255</v>
      </c>
      <c r="E7825" s="3">
        <v>250</v>
      </c>
      <c r="F7825" s="3">
        <v>250</v>
      </c>
      <c r="G7825" s="3">
        <v>250</v>
      </c>
      <c r="H7825" s="3">
        <v>5000681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 t="str">
        <f>B7825&amp;" | "&amp;C7825&amp;" | "&amp;D7825</f>
        <v>documentazione_universitaria / lezioni | REGISTRO DELLE LEZIONI | REGISTRO DELLE LEZIONI</v>
      </c>
      <c r="Q7825" s="3" t="str">
        <f>VLOOKUP(P7825,'Classificazione UD'!A:B,2,FALSE)</f>
        <v>Università</v>
      </c>
    </row>
    <row r="7826" spans="1:17" ht="15" customHeight="1" x14ac:dyDescent="0.25">
      <c r="A7826" s="30">
        <v>2011</v>
      </c>
      <c r="B7826" s="3" t="s">
        <v>251</v>
      </c>
      <c r="C7826" s="3" t="s">
        <v>255</v>
      </c>
      <c r="D7826" s="3" t="s">
        <v>255</v>
      </c>
      <c r="E7826" s="3">
        <v>249</v>
      </c>
      <c r="F7826" s="3">
        <v>249</v>
      </c>
      <c r="G7826" s="3">
        <v>249</v>
      </c>
      <c r="H7826" s="3">
        <v>5790651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 t="str">
        <f>B7826&amp;" | "&amp;C7826&amp;" | "&amp;D7826</f>
        <v>documentazione_universitaria / lezioni | REGISTRO DELLE LEZIONI | REGISTRO DELLE LEZIONI</v>
      </c>
      <c r="Q7826" s="3" t="str">
        <f>VLOOKUP(P7826,'Classificazione UD'!A:B,2,FALSE)</f>
        <v>Università</v>
      </c>
    </row>
    <row r="7827" spans="1:17" ht="15" customHeight="1" x14ac:dyDescent="0.25">
      <c r="A7827" s="30">
        <v>2012</v>
      </c>
      <c r="B7827" s="3" t="s">
        <v>251</v>
      </c>
      <c r="C7827" s="3" t="s">
        <v>255</v>
      </c>
      <c r="D7827" s="3" t="s">
        <v>255</v>
      </c>
      <c r="E7827" s="3">
        <v>238</v>
      </c>
      <c r="F7827" s="3">
        <v>238</v>
      </c>
      <c r="G7827" s="3">
        <v>238</v>
      </c>
      <c r="H7827" s="3">
        <v>5169827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 t="str">
        <f>B7827&amp;" | "&amp;C7827&amp;" | "&amp;D7827</f>
        <v>documentazione_universitaria / lezioni | REGISTRO DELLE LEZIONI | REGISTRO DELLE LEZIONI</v>
      </c>
      <c r="Q7827" s="3" t="str">
        <f>VLOOKUP(P7827,'Classificazione UD'!A:B,2,FALSE)</f>
        <v>Università</v>
      </c>
    </row>
    <row r="7828" spans="1:17" ht="15" customHeight="1" x14ac:dyDescent="0.25">
      <c r="A7828" s="30">
        <v>2013</v>
      </c>
      <c r="B7828" s="3" t="s">
        <v>251</v>
      </c>
      <c r="C7828" s="3" t="s">
        <v>255</v>
      </c>
      <c r="D7828" s="3" t="s">
        <v>255</v>
      </c>
      <c r="E7828" s="3">
        <v>238</v>
      </c>
      <c r="F7828" s="3">
        <v>238</v>
      </c>
      <c r="G7828" s="3">
        <v>238</v>
      </c>
      <c r="H7828" s="3">
        <v>5107705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 t="str">
        <f>B7828&amp;" | "&amp;C7828&amp;" | "&amp;D7828</f>
        <v>documentazione_universitaria / lezioni | REGISTRO DELLE LEZIONI | REGISTRO DELLE LEZIONI</v>
      </c>
      <c r="Q7828" s="3" t="str">
        <f>VLOOKUP(P7828,'Classificazione UD'!A:B,2,FALSE)</f>
        <v>Università</v>
      </c>
    </row>
    <row r="7829" spans="1:17" ht="15" customHeight="1" x14ac:dyDescent="0.25">
      <c r="A7829" s="30">
        <v>2004</v>
      </c>
      <c r="B7829" s="3" t="s">
        <v>251</v>
      </c>
      <c r="C7829" s="3" t="s">
        <v>255</v>
      </c>
      <c r="D7829" s="3" t="s">
        <v>255</v>
      </c>
      <c r="E7829" s="3">
        <v>1</v>
      </c>
      <c r="F7829" s="3">
        <v>7</v>
      </c>
      <c r="G7829" s="3">
        <v>7</v>
      </c>
      <c r="H7829" s="3">
        <v>57652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 t="str">
        <f>B7829&amp;" | "&amp;C7829&amp;" | "&amp;D7829</f>
        <v>documentazione_universitaria / lezioni | REGISTRO DELLE LEZIONI | REGISTRO DELLE LEZIONI</v>
      </c>
      <c r="Q7829" s="3" t="str">
        <f>VLOOKUP(P7829,'Classificazione UD'!A:B,2,FALSE)</f>
        <v>Università</v>
      </c>
    </row>
    <row r="7830" spans="1:17" ht="15" customHeight="1" x14ac:dyDescent="0.25">
      <c r="A7830" s="30">
        <v>2006</v>
      </c>
      <c r="B7830" s="3" t="s">
        <v>251</v>
      </c>
      <c r="C7830" s="3" t="s">
        <v>255</v>
      </c>
      <c r="D7830" s="3" t="s">
        <v>255</v>
      </c>
      <c r="E7830" s="3">
        <v>217</v>
      </c>
      <c r="F7830" s="3">
        <v>4150</v>
      </c>
      <c r="G7830" s="3">
        <v>4150</v>
      </c>
      <c r="H7830" s="3">
        <v>33572046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 t="str">
        <f>B7830&amp;" | "&amp;C7830&amp;" | "&amp;D7830</f>
        <v>documentazione_universitaria / lezioni | REGISTRO DELLE LEZIONI | REGISTRO DELLE LEZIONI</v>
      </c>
      <c r="Q7830" s="3" t="str">
        <f>VLOOKUP(P7830,'Classificazione UD'!A:B,2,FALSE)</f>
        <v>Università</v>
      </c>
    </row>
    <row r="7831" spans="1:17" ht="15" customHeight="1" x14ac:dyDescent="0.25">
      <c r="A7831" s="30">
        <v>2007</v>
      </c>
      <c r="B7831" s="3" t="s">
        <v>251</v>
      </c>
      <c r="C7831" s="3" t="s">
        <v>255</v>
      </c>
      <c r="D7831" s="3" t="s">
        <v>255</v>
      </c>
      <c r="E7831" s="3">
        <v>241</v>
      </c>
      <c r="F7831" s="3">
        <v>4629</v>
      </c>
      <c r="G7831" s="3">
        <v>4629</v>
      </c>
      <c r="H7831" s="3">
        <v>37954648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 t="str">
        <f>B7831&amp;" | "&amp;C7831&amp;" | "&amp;D7831</f>
        <v>documentazione_universitaria / lezioni | REGISTRO DELLE LEZIONI | REGISTRO DELLE LEZIONI</v>
      </c>
      <c r="Q7831" s="3" t="str">
        <f>VLOOKUP(P7831,'Classificazione UD'!A:B,2,FALSE)</f>
        <v>Università</v>
      </c>
    </row>
    <row r="7832" spans="1:17" ht="15" customHeight="1" x14ac:dyDescent="0.25">
      <c r="A7832" s="30">
        <v>2008</v>
      </c>
      <c r="B7832" s="3" t="s">
        <v>251</v>
      </c>
      <c r="C7832" s="3" t="s">
        <v>255</v>
      </c>
      <c r="D7832" s="3" t="s">
        <v>255</v>
      </c>
      <c r="E7832" s="3">
        <v>233</v>
      </c>
      <c r="F7832" s="3">
        <v>4259</v>
      </c>
      <c r="G7832" s="3">
        <v>4259</v>
      </c>
      <c r="H7832" s="3">
        <v>35010110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 t="str">
        <f>B7832&amp;" | "&amp;C7832&amp;" | "&amp;D7832</f>
        <v>documentazione_universitaria / lezioni | REGISTRO DELLE LEZIONI | REGISTRO DELLE LEZIONI</v>
      </c>
      <c r="Q7832" s="3" t="str">
        <f>VLOOKUP(P7832,'Classificazione UD'!A:B,2,FALSE)</f>
        <v>Università</v>
      </c>
    </row>
    <row r="7833" spans="1:17" ht="15" customHeight="1" x14ac:dyDescent="0.25">
      <c r="A7833" s="30">
        <v>2009</v>
      </c>
      <c r="B7833" s="3" t="s">
        <v>251</v>
      </c>
      <c r="C7833" s="3" t="s">
        <v>255</v>
      </c>
      <c r="D7833" s="3" t="s">
        <v>255</v>
      </c>
      <c r="E7833" s="3">
        <v>204</v>
      </c>
      <c r="F7833" s="3">
        <v>4078</v>
      </c>
      <c r="G7833" s="3">
        <v>4078</v>
      </c>
      <c r="H7833" s="3">
        <v>33626801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 t="str">
        <f>B7833&amp;" | "&amp;C7833&amp;" | "&amp;D7833</f>
        <v>documentazione_universitaria / lezioni | REGISTRO DELLE LEZIONI | REGISTRO DELLE LEZIONI</v>
      </c>
      <c r="Q7833" s="3" t="str">
        <f>VLOOKUP(P7833,'Classificazione UD'!A:B,2,FALSE)</f>
        <v>Università</v>
      </c>
    </row>
    <row r="7834" spans="1:17" ht="15" customHeight="1" x14ac:dyDescent="0.25">
      <c r="A7834" s="30">
        <v>2010</v>
      </c>
      <c r="B7834" s="3" t="s">
        <v>251</v>
      </c>
      <c r="C7834" s="3" t="s">
        <v>255</v>
      </c>
      <c r="D7834" s="3" t="s">
        <v>255</v>
      </c>
      <c r="E7834" s="3">
        <v>193</v>
      </c>
      <c r="F7834" s="3">
        <v>193</v>
      </c>
      <c r="G7834" s="3">
        <v>193</v>
      </c>
      <c r="H7834" s="3">
        <v>3698093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 t="str">
        <f>B7834&amp;" | "&amp;C7834&amp;" | "&amp;D7834</f>
        <v>documentazione_universitaria / lezioni | REGISTRO DELLE LEZIONI | REGISTRO DELLE LEZIONI</v>
      </c>
      <c r="Q7834" s="3" t="str">
        <f>VLOOKUP(P7834,'Classificazione UD'!A:B,2,FALSE)</f>
        <v>Università</v>
      </c>
    </row>
    <row r="7835" spans="1:17" ht="15" customHeight="1" x14ac:dyDescent="0.25">
      <c r="A7835" s="30">
        <v>2011</v>
      </c>
      <c r="B7835" s="3" t="s">
        <v>251</v>
      </c>
      <c r="C7835" s="3" t="s">
        <v>255</v>
      </c>
      <c r="D7835" s="3" t="s">
        <v>255</v>
      </c>
      <c r="E7835" s="3">
        <v>165</v>
      </c>
      <c r="F7835" s="3">
        <v>165</v>
      </c>
      <c r="G7835" s="3">
        <v>165</v>
      </c>
      <c r="H7835" s="3">
        <v>3730465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 t="str">
        <f>B7835&amp;" | "&amp;C7835&amp;" | "&amp;D7835</f>
        <v>documentazione_universitaria / lezioni | REGISTRO DELLE LEZIONI | REGISTRO DELLE LEZIONI</v>
      </c>
      <c r="Q7835" s="3" t="str">
        <f>VLOOKUP(P7835,'Classificazione UD'!A:B,2,FALSE)</f>
        <v>Università</v>
      </c>
    </row>
    <row r="7836" spans="1:17" ht="15" customHeight="1" x14ac:dyDescent="0.25">
      <c r="A7836" s="30">
        <v>2012</v>
      </c>
      <c r="B7836" s="3" t="s">
        <v>251</v>
      </c>
      <c r="C7836" s="3" t="s">
        <v>255</v>
      </c>
      <c r="D7836" s="3" t="s">
        <v>255</v>
      </c>
      <c r="E7836" s="3">
        <v>162</v>
      </c>
      <c r="F7836" s="3">
        <v>162</v>
      </c>
      <c r="G7836" s="3">
        <v>162</v>
      </c>
      <c r="H7836" s="3">
        <v>3483846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 t="str">
        <f>B7836&amp;" | "&amp;C7836&amp;" | "&amp;D7836</f>
        <v>documentazione_universitaria / lezioni | REGISTRO DELLE LEZIONI | REGISTRO DELLE LEZIONI</v>
      </c>
      <c r="Q7836" s="3" t="str">
        <f>VLOOKUP(P7836,'Classificazione UD'!A:B,2,FALSE)</f>
        <v>Università</v>
      </c>
    </row>
    <row r="7837" spans="1:17" ht="15" customHeight="1" x14ac:dyDescent="0.25">
      <c r="A7837" s="30">
        <v>2013</v>
      </c>
      <c r="B7837" s="3" t="s">
        <v>251</v>
      </c>
      <c r="C7837" s="3" t="s">
        <v>255</v>
      </c>
      <c r="D7837" s="3" t="s">
        <v>255</v>
      </c>
      <c r="E7837" s="3">
        <v>152</v>
      </c>
      <c r="F7837" s="3">
        <v>152</v>
      </c>
      <c r="G7837" s="3">
        <v>152</v>
      </c>
      <c r="H7837" s="3">
        <v>3346787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 t="str">
        <f>B7837&amp;" | "&amp;C7837&amp;" | "&amp;D7837</f>
        <v>documentazione_universitaria / lezioni | REGISTRO DELLE LEZIONI | REGISTRO DELLE LEZIONI</v>
      </c>
      <c r="Q7837" s="3" t="str">
        <f>VLOOKUP(P7837,'Classificazione UD'!A:B,2,FALSE)</f>
        <v>Università</v>
      </c>
    </row>
    <row r="7838" spans="1:17" ht="15" customHeight="1" x14ac:dyDescent="0.25">
      <c r="A7838" s="30">
        <v>2005</v>
      </c>
      <c r="B7838" s="3" t="s">
        <v>251</v>
      </c>
      <c r="C7838" s="3" t="s">
        <v>255</v>
      </c>
      <c r="D7838" s="3" t="s">
        <v>255</v>
      </c>
      <c r="E7838" s="3">
        <v>6</v>
      </c>
      <c r="F7838" s="3">
        <v>116</v>
      </c>
      <c r="G7838" s="3">
        <v>116</v>
      </c>
      <c r="H7838" s="3">
        <v>967426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 t="str">
        <f>B7838&amp;" | "&amp;C7838&amp;" | "&amp;D7838</f>
        <v>documentazione_universitaria / lezioni | REGISTRO DELLE LEZIONI | REGISTRO DELLE LEZIONI</v>
      </c>
      <c r="Q7838" s="3" t="str">
        <f>VLOOKUP(P7838,'Classificazione UD'!A:B,2,FALSE)</f>
        <v>Università</v>
      </c>
    </row>
    <row r="7839" spans="1:17" ht="15" customHeight="1" x14ac:dyDescent="0.25">
      <c r="A7839" s="30">
        <v>2006</v>
      </c>
      <c r="B7839" s="3" t="s">
        <v>251</v>
      </c>
      <c r="C7839" s="3" t="s">
        <v>255</v>
      </c>
      <c r="D7839" s="3" t="s">
        <v>255</v>
      </c>
      <c r="E7839" s="3">
        <v>149</v>
      </c>
      <c r="F7839" s="3">
        <v>2739</v>
      </c>
      <c r="G7839" s="3">
        <v>2739</v>
      </c>
      <c r="H7839" s="3">
        <v>22736460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 t="str">
        <f>B7839&amp;" | "&amp;C7839&amp;" | "&amp;D7839</f>
        <v>documentazione_universitaria / lezioni | REGISTRO DELLE LEZIONI | REGISTRO DELLE LEZIONI</v>
      </c>
      <c r="Q7839" s="3" t="str">
        <f>VLOOKUP(P7839,'Classificazione UD'!A:B,2,FALSE)</f>
        <v>Università</v>
      </c>
    </row>
    <row r="7840" spans="1:17" ht="15" customHeight="1" x14ac:dyDescent="0.25">
      <c r="A7840" s="30">
        <v>2007</v>
      </c>
      <c r="B7840" s="3" t="s">
        <v>251</v>
      </c>
      <c r="C7840" s="3" t="s">
        <v>255</v>
      </c>
      <c r="D7840" s="3" t="s">
        <v>255</v>
      </c>
      <c r="E7840" s="3">
        <v>161</v>
      </c>
      <c r="F7840" s="3">
        <v>3066</v>
      </c>
      <c r="G7840" s="3">
        <v>3066</v>
      </c>
      <c r="H7840" s="3">
        <v>24885849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 t="str">
        <f>B7840&amp;" | "&amp;C7840&amp;" | "&amp;D7840</f>
        <v>documentazione_universitaria / lezioni | REGISTRO DELLE LEZIONI | REGISTRO DELLE LEZIONI</v>
      </c>
      <c r="Q7840" s="3" t="str">
        <f>VLOOKUP(P7840,'Classificazione UD'!A:B,2,FALSE)</f>
        <v>Università</v>
      </c>
    </row>
    <row r="7841" spans="1:17" ht="15" customHeight="1" x14ac:dyDescent="0.25">
      <c r="A7841" s="30">
        <v>2008</v>
      </c>
      <c r="B7841" s="3" t="s">
        <v>251</v>
      </c>
      <c r="C7841" s="3" t="s">
        <v>255</v>
      </c>
      <c r="D7841" s="3" t="s">
        <v>255</v>
      </c>
      <c r="E7841" s="3">
        <v>158</v>
      </c>
      <c r="F7841" s="3">
        <v>3281</v>
      </c>
      <c r="G7841" s="3">
        <v>3281</v>
      </c>
      <c r="H7841" s="3">
        <v>26797949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 t="str">
        <f>B7841&amp;" | "&amp;C7841&amp;" | "&amp;D7841</f>
        <v>documentazione_universitaria / lezioni | REGISTRO DELLE LEZIONI | REGISTRO DELLE LEZIONI</v>
      </c>
      <c r="Q7841" s="3" t="str">
        <f>VLOOKUP(P7841,'Classificazione UD'!A:B,2,FALSE)</f>
        <v>Università</v>
      </c>
    </row>
    <row r="7842" spans="1:17" ht="15" customHeight="1" x14ac:dyDescent="0.25">
      <c r="A7842" s="30">
        <v>2009</v>
      </c>
      <c r="B7842" s="3" t="s">
        <v>251</v>
      </c>
      <c r="C7842" s="3" t="s">
        <v>255</v>
      </c>
      <c r="D7842" s="3" t="s">
        <v>255</v>
      </c>
      <c r="E7842" s="3">
        <v>150</v>
      </c>
      <c r="F7842" s="3">
        <v>3020</v>
      </c>
      <c r="G7842" s="3">
        <v>3020</v>
      </c>
      <c r="H7842" s="3">
        <v>24170473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 t="str">
        <f>B7842&amp;" | "&amp;C7842&amp;" | "&amp;D7842</f>
        <v>documentazione_universitaria / lezioni | REGISTRO DELLE LEZIONI | REGISTRO DELLE LEZIONI</v>
      </c>
      <c r="Q7842" s="3" t="str">
        <f>VLOOKUP(P7842,'Classificazione UD'!A:B,2,FALSE)</f>
        <v>Università</v>
      </c>
    </row>
    <row r="7843" spans="1:17" ht="15" customHeight="1" x14ac:dyDescent="0.25">
      <c r="A7843" s="30">
        <v>2010</v>
      </c>
      <c r="B7843" s="3" t="s">
        <v>251</v>
      </c>
      <c r="C7843" s="3" t="s">
        <v>255</v>
      </c>
      <c r="D7843" s="3" t="s">
        <v>255</v>
      </c>
      <c r="E7843" s="3">
        <v>183</v>
      </c>
      <c r="F7843" s="3">
        <v>183</v>
      </c>
      <c r="G7843" s="3">
        <v>183</v>
      </c>
      <c r="H7843" s="3">
        <v>3367201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 t="str">
        <f>B7843&amp;" | "&amp;C7843&amp;" | "&amp;D7843</f>
        <v>documentazione_universitaria / lezioni | REGISTRO DELLE LEZIONI | REGISTRO DELLE LEZIONI</v>
      </c>
      <c r="Q7843" s="3" t="str">
        <f>VLOOKUP(P7843,'Classificazione UD'!A:B,2,FALSE)</f>
        <v>Università</v>
      </c>
    </row>
    <row r="7844" spans="1:17" ht="15" customHeight="1" x14ac:dyDescent="0.25">
      <c r="A7844" s="30">
        <v>2011</v>
      </c>
      <c r="B7844" s="3" t="s">
        <v>251</v>
      </c>
      <c r="C7844" s="3" t="s">
        <v>255</v>
      </c>
      <c r="D7844" s="3" t="s">
        <v>255</v>
      </c>
      <c r="E7844" s="3">
        <v>181</v>
      </c>
      <c r="F7844" s="3">
        <v>181</v>
      </c>
      <c r="G7844" s="3">
        <v>181</v>
      </c>
      <c r="H7844" s="3">
        <v>3707495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 t="str">
        <f>B7844&amp;" | "&amp;C7844&amp;" | "&amp;D7844</f>
        <v>documentazione_universitaria / lezioni | REGISTRO DELLE LEZIONI | REGISTRO DELLE LEZIONI</v>
      </c>
      <c r="Q7844" s="3" t="str">
        <f>VLOOKUP(P7844,'Classificazione UD'!A:B,2,FALSE)</f>
        <v>Università</v>
      </c>
    </row>
    <row r="7845" spans="1:17" ht="15" customHeight="1" x14ac:dyDescent="0.25">
      <c r="A7845" s="30">
        <v>2012</v>
      </c>
      <c r="B7845" s="3" t="s">
        <v>251</v>
      </c>
      <c r="C7845" s="3" t="s">
        <v>255</v>
      </c>
      <c r="D7845" s="3" t="s">
        <v>255</v>
      </c>
      <c r="E7845" s="3">
        <v>162</v>
      </c>
      <c r="F7845" s="3">
        <v>162</v>
      </c>
      <c r="G7845" s="3">
        <v>162</v>
      </c>
      <c r="H7845" s="3">
        <v>3205012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 t="str">
        <f>B7845&amp;" | "&amp;C7845&amp;" | "&amp;D7845</f>
        <v>documentazione_universitaria / lezioni | REGISTRO DELLE LEZIONI | REGISTRO DELLE LEZIONI</v>
      </c>
      <c r="Q7845" s="3" t="str">
        <f>VLOOKUP(P7845,'Classificazione UD'!A:B,2,FALSE)</f>
        <v>Università</v>
      </c>
    </row>
    <row r="7846" spans="1:17" ht="15" customHeight="1" x14ac:dyDescent="0.25">
      <c r="A7846" s="30">
        <v>2013</v>
      </c>
      <c r="B7846" s="3" t="s">
        <v>251</v>
      </c>
      <c r="C7846" s="3" t="s">
        <v>255</v>
      </c>
      <c r="D7846" s="3" t="s">
        <v>255</v>
      </c>
      <c r="E7846" s="3">
        <v>163</v>
      </c>
      <c r="F7846" s="3">
        <v>163</v>
      </c>
      <c r="G7846" s="3">
        <v>163</v>
      </c>
      <c r="H7846" s="3">
        <v>3204048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 t="str">
        <f>B7846&amp;" | "&amp;C7846&amp;" | "&amp;D7846</f>
        <v>documentazione_universitaria / lezioni | REGISTRO DELLE LEZIONI | REGISTRO DELLE LEZIONI</v>
      </c>
      <c r="Q7846" s="3" t="str">
        <f>VLOOKUP(P7846,'Classificazione UD'!A:B,2,FALSE)</f>
        <v>Università</v>
      </c>
    </row>
    <row r="7847" spans="1:17" ht="15" customHeight="1" x14ac:dyDescent="0.25">
      <c r="A7847" s="30">
        <v>2005</v>
      </c>
      <c r="B7847" s="3" t="s">
        <v>251</v>
      </c>
      <c r="C7847" s="3" t="s">
        <v>255</v>
      </c>
      <c r="D7847" s="3" t="s">
        <v>255</v>
      </c>
      <c r="E7847" s="3">
        <v>9</v>
      </c>
      <c r="F7847" s="3">
        <v>203</v>
      </c>
      <c r="G7847" s="3">
        <v>203</v>
      </c>
      <c r="H7847" s="3">
        <v>1883887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 t="str">
        <f>B7847&amp;" | "&amp;C7847&amp;" | "&amp;D7847</f>
        <v>documentazione_universitaria / lezioni | REGISTRO DELLE LEZIONI | REGISTRO DELLE LEZIONI</v>
      </c>
      <c r="Q7847" s="3" t="str">
        <f>VLOOKUP(P7847,'Classificazione UD'!A:B,2,FALSE)</f>
        <v>Università</v>
      </c>
    </row>
    <row r="7848" spans="1:17" ht="15" customHeight="1" x14ac:dyDescent="0.25">
      <c r="A7848" s="30">
        <v>2006</v>
      </c>
      <c r="B7848" s="3" t="s">
        <v>251</v>
      </c>
      <c r="C7848" s="3" t="s">
        <v>255</v>
      </c>
      <c r="D7848" s="3" t="s">
        <v>255</v>
      </c>
      <c r="E7848" s="3">
        <v>48</v>
      </c>
      <c r="F7848" s="3">
        <v>1149</v>
      </c>
      <c r="G7848" s="3">
        <v>1149</v>
      </c>
      <c r="H7848" s="3">
        <v>9406705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 t="str">
        <f>B7848&amp;" | "&amp;C7848&amp;" | "&amp;D7848</f>
        <v>documentazione_universitaria / lezioni | REGISTRO DELLE LEZIONI | REGISTRO DELLE LEZIONI</v>
      </c>
      <c r="Q7848" s="3" t="str">
        <f>VLOOKUP(P7848,'Classificazione UD'!A:B,2,FALSE)</f>
        <v>Università</v>
      </c>
    </row>
    <row r="7849" spans="1:17" ht="15" customHeight="1" x14ac:dyDescent="0.25">
      <c r="A7849" s="30">
        <v>2007</v>
      </c>
      <c r="B7849" s="3" t="s">
        <v>251</v>
      </c>
      <c r="C7849" s="3" t="s">
        <v>255</v>
      </c>
      <c r="D7849" s="3" t="s">
        <v>255</v>
      </c>
      <c r="E7849" s="3">
        <v>342</v>
      </c>
      <c r="F7849" s="3">
        <v>5187</v>
      </c>
      <c r="G7849" s="3">
        <v>5187</v>
      </c>
      <c r="H7849" s="3">
        <v>41590615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 t="str">
        <f>B7849&amp;" | "&amp;C7849&amp;" | "&amp;D7849</f>
        <v>documentazione_universitaria / lezioni | REGISTRO DELLE LEZIONI | REGISTRO DELLE LEZIONI</v>
      </c>
      <c r="Q7849" s="3" t="str">
        <f>VLOOKUP(P7849,'Classificazione UD'!A:B,2,FALSE)</f>
        <v>Università</v>
      </c>
    </row>
    <row r="7850" spans="1:17" ht="15" customHeight="1" x14ac:dyDescent="0.25">
      <c r="A7850" s="30">
        <v>2008</v>
      </c>
      <c r="B7850" s="3" t="s">
        <v>251</v>
      </c>
      <c r="C7850" s="3" t="s">
        <v>255</v>
      </c>
      <c r="D7850" s="3" t="s">
        <v>255</v>
      </c>
      <c r="E7850" s="3">
        <v>319</v>
      </c>
      <c r="F7850" s="3">
        <v>5102</v>
      </c>
      <c r="G7850" s="3">
        <v>5102</v>
      </c>
      <c r="H7850" s="3">
        <v>41013223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 t="str">
        <f>B7850&amp;" | "&amp;C7850&amp;" | "&amp;D7850</f>
        <v>documentazione_universitaria / lezioni | REGISTRO DELLE LEZIONI | REGISTRO DELLE LEZIONI</v>
      </c>
      <c r="Q7850" s="3" t="str">
        <f>VLOOKUP(P7850,'Classificazione UD'!A:B,2,FALSE)</f>
        <v>Università</v>
      </c>
    </row>
    <row r="7851" spans="1:17" ht="15" customHeight="1" x14ac:dyDescent="0.25">
      <c r="A7851" s="30">
        <v>2009</v>
      </c>
      <c r="B7851" s="3" t="s">
        <v>251</v>
      </c>
      <c r="C7851" s="3" t="s">
        <v>255</v>
      </c>
      <c r="D7851" s="3" t="s">
        <v>255</v>
      </c>
      <c r="E7851" s="3">
        <v>318</v>
      </c>
      <c r="F7851" s="3">
        <v>4937</v>
      </c>
      <c r="G7851" s="3">
        <v>4937</v>
      </c>
      <c r="H7851" s="3">
        <v>38991508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 t="str">
        <f>B7851&amp;" | "&amp;C7851&amp;" | "&amp;D7851</f>
        <v>documentazione_universitaria / lezioni | REGISTRO DELLE LEZIONI | REGISTRO DELLE LEZIONI</v>
      </c>
      <c r="Q7851" s="3" t="str">
        <f>VLOOKUP(P7851,'Classificazione UD'!A:B,2,FALSE)</f>
        <v>Università</v>
      </c>
    </row>
    <row r="7852" spans="1:17" ht="15" customHeight="1" x14ac:dyDescent="0.25">
      <c r="A7852" s="30">
        <v>2010</v>
      </c>
      <c r="B7852" s="3" t="s">
        <v>251</v>
      </c>
      <c r="C7852" s="3" t="s">
        <v>255</v>
      </c>
      <c r="D7852" s="3" t="s">
        <v>255</v>
      </c>
      <c r="E7852" s="3">
        <v>290</v>
      </c>
      <c r="F7852" s="3">
        <v>290</v>
      </c>
      <c r="G7852" s="3">
        <v>290</v>
      </c>
      <c r="H7852" s="3">
        <v>4673758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 t="str">
        <f>B7852&amp;" | "&amp;C7852&amp;" | "&amp;D7852</f>
        <v>documentazione_universitaria / lezioni | REGISTRO DELLE LEZIONI | REGISTRO DELLE LEZIONI</v>
      </c>
      <c r="Q7852" s="3" t="str">
        <f>VLOOKUP(P7852,'Classificazione UD'!A:B,2,FALSE)</f>
        <v>Università</v>
      </c>
    </row>
    <row r="7853" spans="1:17" ht="15" customHeight="1" x14ac:dyDescent="0.25">
      <c r="A7853" s="30">
        <v>2011</v>
      </c>
      <c r="B7853" s="3" t="s">
        <v>251</v>
      </c>
      <c r="C7853" s="3" t="s">
        <v>255</v>
      </c>
      <c r="D7853" s="3" t="s">
        <v>255</v>
      </c>
      <c r="E7853" s="3">
        <v>320</v>
      </c>
      <c r="F7853" s="3">
        <v>320</v>
      </c>
      <c r="G7853" s="3">
        <v>320</v>
      </c>
      <c r="H7853" s="3">
        <v>5810752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 t="str">
        <f>B7853&amp;" | "&amp;C7853&amp;" | "&amp;D7853</f>
        <v>documentazione_universitaria / lezioni | REGISTRO DELLE LEZIONI | REGISTRO DELLE LEZIONI</v>
      </c>
      <c r="Q7853" s="3" t="str">
        <f>VLOOKUP(P7853,'Classificazione UD'!A:B,2,FALSE)</f>
        <v>Università</v>
      </c>
    </row>
    <row r="7854" spans="1:17" ht="15" customHeight="1" x14ac:dyDescent="0.25">
      <c r="A7854" s="30">
        <v>2012</v>
      </c>
      <c r="B7854" s="3" t="s">
        <v>251</v>
      </c>
      <c r="C7854" s="3" t="s">
        <v>255</v>
      </c>
      <c r="D7854" s="3" t="s">
        <v>255</v>
      </c>
      <c r="E7854" s="3">
        <v>312</v>
      </c>
      <c r="F7854" s="3">
        <v>312</v>
      </c>
      <c r="G7854" s="3">
        <v>312</v>
      </c>
      <c r="H7854" s="3">
        <v>5559681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 t="str">
        <f>B7854&amp;" | "&amp;C7854&amp;" | "&amp;D7854</f>
        <v>documentazione_universitaria / lezioni | REGISTRO DELLE LEZIONI | REGISTRO DELLE LEZIONI</v>
      </c>
      <c r="Q7854" s="3" t="str">
        <f>VLOOKUP(P7854,'Classificazione UD'!A:B,2,FALSE)</f>
        <v>Università</v>
      </c>
    </row>
    <row r="7855" spans="1:17" ht="15" customHeight="1" x14ac:dyDescent="0.25">
      <c r="A7855" s="30">
        <v>2013</v>
      </c>
      <c r="B7855" s="3" t="s">
        <v>251</v>
      </c>
      <c r="C7855" s="3" t="s">
        <v>255</v>
      </c>
      <c r="D7855" s="3" t="s">
        <v>255</v>
      </c>
      <c r="E7855" s="3">
        <v>277</v>
      </c>
      <c r="F7855" s="3">
        <v>277</v>
      </c>
      <c r="G7855" s="3">
        <v>277</v>
      </c>
      <c r="H7855" s="3">
        <v>4810501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 t="str">
        <f>B7855&amp;" | "&amp;C7855&amp;" | "&amp;D7855</f>
        <v>documentazione_universitaria / lezioni | REGISTRO DELLE LEZIONI | REGISTRO DELLE LEZIONI</v>
      </c>
      <c r="Q7855" s="3" t="str">
        <f>VLOOKUP(P7855,'Classificazione UD'!A:B,2,FALSE)</f>
        <v>Università</v>
      </c>
    </row>
    <row r="7856" spans="1:17" ht="15" customHeight="1" x14ac:dyDescent="0.25">
      <c r="A7856" s="30">
        <v>2005</v>
      </c>
      <c r="B7856" s="3" t="s">
        <v>251</v>
      </c>
      <c r="C7856" s="3" t="s">
        <v>255</v>
      </c>
      <c r="D7856" s="3" t="s">
        <v>255</v>
      </c>
      <c r="E7856" s="3">
        <v>30</v>
      </c>
      <c r="F7856" s="3">
        <v>744</v>
      </c>
      <c r="G7856" s="3">
        <v>744</v>
      </c>
      <c r="H7856" s="3">
        <v>6679406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 t="str">
        <f>B7856&amp;" | "&amp;C7856&amp;" | "&amp;D7856</f>
        <v>documentazione_universitaria / lezioni | REGISTRO DELLE LEZIONI | REGISTRO DELLE LEZIONI</v>
      </c>
      <c r="Q7856" s="3" t="str">
        <f>VLOOKUP(P7856,'Classificazione UD'!A:B,2,FALSE)</f>
        <v>Università</v>
      </c>
    </row>
    <row r="7857" spans="1:17" ht="15" customHeight="1" x14ac:dyDescent="0.25">
      <c r="A7857" s="30">
        <v>2006</v>
      </c>
      <c r="B7857" s="3" t="s">
        <v>251</v>
      </c>
      <c r="C7857" s="3" t="s">
        <v>255</v>
      </c>
      <c r="D7857" s="3" t="s">
        <v>255</v>
      </c>
      <c r="E7857" s="3">
        <v>53</v>
      </c>
      <c r="F7857" s="3">
        <v>1080</v>
      </c>
      <c r="G7857" s="3">
        <v>1080</v>
      </c>
      <c r="H7857" s="3">
        <v>8745317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 t="str">
        <f>B7857&amp;" | "&amp;C7857&amp;" | "&amp;D7857</f>
        <v>documentazione_universitaria / lezioni | REGISTRO DELLE LEZIONI | REGISTRO DELLE LEZIONI</v>
      </c>
      <c r="Q7857" s="3" t="str">
        <f>VLOOKUP(P7857,'Classificazione UD'!A:B,2,FALSE)</f>
        <v>Università</v>
      </c>
    </row>
    <row r="7858" spans="1:17" ht="15" customHeight="1" x14ac:dyDescent="0.25">
      <c r="A7858" s="30">
        <v>2007</v>
      </c>
      <c r="B7858" s="3" t="s">
        <v>251</v>
      </c>
      <c r="C7858" s="3" t="s">
        <v>255</v>
      </c>
      <c r="D7858" s="3" t="s">
        <v>255</v>
      </c>
      <c r="E7858" s="3">
        <v>193</v>
      </c>
      <c r="F7858" s="3">
        <v>2517</v>
      </c>
      <c r="G7858" s="3">
        <v>2517</v>
      </c>
      <c r="H7858" s="3">
        <v>20407982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 t="str">
        <f>B7858&amp;" | "&amp;C7858&amp;" | "&amp;D7858</f>
        <v>documentazione_universitaria / lezioni | REGISTRO DELLE LEZIONI | REGISTRO DELLE LEZIONI</v>
      </c>
      <c r="Q7858" s="3" t="str">
        <f>VLOOKUP(P7858,'Classificazione UD'!A:B,2,FALSE)</f>
        <v>Università</v>
      </c>
    </row>
    <row r="7859" spans="1:17" ht="15" customHeight="1" x14ac:dyDescent="0.25">
      <c r="A7859" s="30">
        <v>2008</v>
      </c>
      <c r="B7859" s="3" t="s">
        <v>251</v>
      </c>
      <c r="C7859" s="3" t="s">
        <v>255</v>
      </c>
      <c r="D7859" s="3" t="s">
        <v>255</v>
      </c>
      <c r="E7859" s="3">
        <v>182</v>
      </c>
      <c r="F7859" s="3">
        <v>2290</v>
      </c>
      <c r="G7859" s="3">
        <v>2290</v>
      </c>
      <c r="H7859" s="3">
        <v>18523343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 t="str">
        <f>B7859&amp;" | "&amp;C7859&amp;" | "&amp;D7859</f>
        <v>documentazione_universitaria / lezioni | REGISTRO DELLE LEZIONI | REGISTRO DELLE LEZIONI</v>
      </c>
      <c r="Q7859" s="3" t="str">
        <f>VLOOKUP(P7859,'Classificazione UD'!A:B,2,FALSE)</f>
        <v>Università</v>
      </c>
    </row>
    <row r="7860" spans="1:17" ht="15" customHeight="1" x14ac:dyDescent="0.25">
      <c r="A7860" s="30">
        <v>2009</v>
      </c>
      <c r="B7860" s="3" t="s">
        <v>251</v>
      </c>
      <c r="C7860" s="3" t="s">
        <v>255</v>
      </c>
      <c r="D7860" s="3" t="s">
        <v>255</v>
      </c>
      <c r="E7860" s="3">
        <v>173</v>
      </c>
      <c r="F7860" s="3">
        <v>2159</v>
      </c>
      <c r="G7860" s="3">
        <v>2159</v>
      </c>
      <c r="H7860" s="3">
        <v>17302524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 t="str">
        <f>B7860&amp;" | "&amp;C7860&amp;" | "&amp;D7860</f>
        <v>documentazione_universitaria / lezioni | REGISTRO DELLE LEZIONI | REGISTRO DELLE LEZIONI</v>
      </c>
      <c r="Q7860" s="3" t="str">
        <f>VLOOKUP(P7860,'Classificazione UD'!A:B,2,FALSE)</f>
        <v>Università</v>
      </c>
    </row>
    <row r="7861" spans="1:17" ht="15" customHeight="1" x14ac:dyDescent="0.25">
      <c r="A7861" s="30">
        <v>2010</v>
      </c>
      <c r="B7861" s="3" t="s">
        <v>251</v>
      </c>
      <c r="C7861" s="3" t="s">
        <v>255</v>
      </c>
      <c r="D7861" s="3" t="s">
        <v>255</v>
      </c>
      <c r="E7861" s="3">
        <v>185</v>
      </c>
      <c r="F7861" s="3">
        <v>185</v>
      </c>
      <c r="G7861" s="3">
        <v>185</v>
      </c>
      <c r="H7861" s="3">
        <v>2817053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 t="str">
        <f>B7861&amp;" | "&amp;C7861&amp;" | "&amp;D7861</f>
        <v>documentazione_universitaria / lezioni | REGISTRO DELLE LEZIONI | REGISTRO DELLE LEZIONI</v>
      </c>
      <c r="Q7861" s="3" t="str">
        <f>VLOOKUP(P7861,'Classificazione UD'!A:B,2,FALSE)</f>
        <v>Università</v>
      </c>
    </row>
    <row r="7862" spans="1:17" ht="15" customHeight="1" x14ac:dyDescent="0.25">
      <c r="A7862" s="30">
        <v>2011</v>
      </c>
      <c r="B7862" s="3" t="s">
        <v>251</v>
      </c>
      <c r="C7862" s="3" t="s">
        <v>255</v>
      </c>
      <c r="D7862" s="3" t="s">
        <v>255</v>
      </c>
      <c r="E7862" s="3">
        <v>156</v>
      </c>
      <c r="F7862" s="3">
        <v>156</v>
      </c>
      <c r="G7862" s="3">
        <v>156</v>
      </c>
      <c r="H7862" s="3">
        <v>2784312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 t="str">
        <f>B7862&amp;" | "&amp;C7862&amp;" | "&amp;D7862</f>
        <v>documentazione_universitaria / lezioni | REGISTRO DELLE LEZIONI | REGISTRO DELLE LEZIONI</v>
      </c>
      <c r="Q7862" s="3" t="str">
        <f>VLOOKUP(P7862,'Classificazione UD'!A:B,2,FALSE)</f>
        <v>Università</v>
      </c>
    </row>
    <row r="7863" spans="1:17" ht="15" customHeight="1" x14ac:dyDescent="0.25">
      <c r="A7863" s="30">
        <v>2012</v>
      </c>
      <c r="B7863" s="3" t="s">
        <v>251</v>
      </c>
      <c r="C7863" s="3" t="s">
        <v>255</v>
      </c>
      <c r="D7863" s="3" t="s">
        <v>255</v>
      </c>
      <c r="E7863" s="3">
        <v>161</v>
      </c>
      <c r="F7863" s="3">
        <v>161</v>
      </c>
      <c r="G7863" s="3">
        <v>161</v>
      </c>
      <c r="H7863" s="3">
        <v>2676772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 t="str">
        <f>B7863&amp;" | "&amp;C7863&amp;" | "&amp;D7863</f>
        <v>documentazione_universitaria / lezioni | REGISTRO DELLE LEZIONI | REGISTRO DELLE LEZIONI</v>
      </c>
      <c r="Q7863" s="3" t="str">
        <f>VLOOKUP(P7863,'Classificazione UD'!A:B,2,FALSE)</f>
        <v>Università</v>
      </c>
    </row>
    <row r="7864" spans="1:17" ht="15" customHeight="1" x14ac:dyDescent="0.25">
      <c r="A7864" s="30">
        <v>2013</v>
      </c>
      <c r="B7864" s="3" t="s">
        <v>251</v>
      </c>
      <c r="C7864" s="3" t="s">
        <v>255</v>
      </c>
      <c r="D7864" s="3" t="s">
        <v>255</v>
      </c>
      <c r="E7864" s="3">
        <v>137</v>
      </c>
      <c r="F7864" s="3">
        <v>137</v>
      </c>
      <c r="G7864" s="3">
        <v>137</v>
      </c>
      <c r="H7864" s="3">
        <v>2318115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 t="str">
        <f>B7864&amp;" | "&amp;C7864&amp;" | "&amp;D7864</f>
        <v>documentazione_universitaria / lezioni | REGISTRO DELLE LEZIONI | REGISTRO DELLE LEZIONI</v>
      </c>
      <c r="Q7864" s="3" t="str">
        <f>VLOOKUP(P7864,'Classificazione UD'!A:B,2,FALSE)</f>
        <v>Università</v>
      </c>
    </row>
    <row r="7865" spans="1:17" ht="15" customHeight="1" x14ac:dyDescent="0.25">
      <c r="A7865" s="30">
        <v>2004</v>
      </c>
      <c r="B7865" s="3" t="s">
        <v>251</v>
      </c>
      <c r="C7865" s="3" t="s">
        <v>255</v>
      </c>
      <c r="D7865" s="3" t="s">
        <v>255</v>
      </c>
      <c r="E7865" s="3">
        <v>13</v>
      </c>
      <c r="F7865" s="3">
        <v>222</v>
      </c>
      <c r="G7865" s="3">
        <v>222</v>
      </c>
      <c r="H7865" s="3">
        <v>1926473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 t="str">
        <f>B7865&amp;" | "&amp;C7865&amp;" | "&amp;D7865</f>
        <v>documentazione_universitaria / lezioni | REGISTRO DELLE LEZIONI | REGISTRO DELLE LEZIONI</v>
      </c>
      <c r="Q7865" s="3" t="str">
        <f>VLOOKUP(P7865,'Classificazione UD'!A:B,2,FALSE)</f>
        <v>Università</v>
      </c>
    </row>
    <row r="7866" spans="1:17" ht="15" customHeight="1" x14ac:dyDescent="0.25">
      <c r="A7866" s="30">
        <v>2005</v>
      </c>
      <c r="B7866" s="3" t="s">
        <v>251</v>
      </c>
      <c r="C7866" s="3" t="s">
        <v>255</v>
      </c>
      <c r="D7866" s="3" t="s">
        <v>255</v>
      </c>
      <c r="E7866" s="3">
        <v>114</v>
      </c>
      <c r="F7866" s="3">
        <v>1905</v>
      </c>
      <c r="G7866" s="3">
        <v>1905</v>
      </c>
      <c r="H7866" s="3">
        <v>16985761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 t="str">
        <f>B7866&amp;" | "&amp;C7866&amp;" | "&amp;D7866</f>
        <v>documentazione_universitaria / lezioni | REGISTRO DELLE LEZIONI | REGISTRO DELLE LEZIONI</v>
      </c>
      <c r="Q7866" s="3" t="str">
        <f>VLOOKUP(P7866,'Classificazione UD'!A:B,2,FALSE)</f>
        <v>Università</v>
      </c>
    </row>
    <row r="7867" spans="1:17" ht="15" customHeight="1" x14ac:dyDescent="0.25">
      <c r="A7867" s="30">
        <v>2006</v>
      </c>
      <c r="B7867" s="3" t="s">
        <v>251</v>
      </c>
      <c r="C7867" s="3" t="s">
        <v>255</v>
      </c>
      <c r="D7867" s="3" t="s">
        <v>255</v>
      </c>
      <c r="E7867" s="3">
        <v>136</v>
      </c>
      <c r="F7867" s="3">
        <v>2229</v>
      </c>
      <c r="G7867" s="3">
        <v>2229</v>
      </c>
      <c r="H7867" s="3">
        <v>18363723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 t="str">
        <f>B7867&amp;" | "&amp;C7867&amp;" | "&amp;D7867</f>
        <v>documentazione_universitaria / lezioni | REGISTRO DELLE LEZIONI | REGISTRO DELLE LEZIONI</v>
      </c>
      <c r="Q7867" s="3" t="str">
        <f>VLOOKUP(P7867,'Classificazione UD'!A:B,2,FALSE)</f>
        <v>Università</v>
      </c>
    </row>
    <row r="7868" spans="1:17" ht="15" customHeight="1" x14ac:dyDescent="0.25">
      <c r="A7868" s="30">
        <v>2007</v>
      </c>
      <c r="B7868" s="3" t="s">
        <v>251</v>
      </c>
      <c r="C7868" s="3" t="s">
        <v>255</v>
      </c>
      <c r="D7868" s="3" t="s">
        <v>255</v>
      </c>
      <c r="E7868" s="3">
        <v>162</v>
      </c>
      <c r="F7868" s="3">
        <v>2533</v>
      </c>
      <c r="G7868" s="3">
        <v>2533</v>
      </c>
      <c r="H7868" s="3">
        <v>20523177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 t="str">
        <f>B7868&amp;" | "&amp;C7868&amp;" | "&amp;D7868</f>
        <v>documentazione_universitaria / lezioni | REGISTRO DELLE LEZIONI | REGISTRO DELLE LEZIONI</v>
      </c>
      <c r="Q7868" s="3" t="str">
        <f>VLOOKUP(P7868,'Classificazione UD'!A:B,2,FALSE)</f>
        <v>Università</v>
      </c>
    </row>
    <row r="7869" spans="1:17" ht="15" customHeight="1" x14ac:dyDescent="0.25">
      <c r="A7869" s="30">
        <v>2008</v>
      </c>
      <c r="B7869" s="3" t="s">
        <v>251</v>
      </c>
      <c r="C7869" s="3" t="s">
        <v>255</v>
      </c>
      <c r="D7869" s="3" t="s">
        <v>255</v>
      </c>
      <c r="E7869" s="3">
        <v>170</v>
      </c>
      <c r="F7869" s="3">
        <v>2655</v>
      </c>
      <c r="G7869" s="3">
        <v>2655</v>
      </c>
      <c r="H7869" s="3">
        <v>21624148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 t="str">
        <f>B7869&amp;" | "&amp;C7869&amp;" | "&amp;D7869</f>
        <v>documentazione_universitaria / lezioni | REGISTRO DELLE LEZIONI | REGISTRO DELLE LEZIONI</v>
      </c>
      <c r="Q7869" s="3" t="str">
        <f>VLOOKUP(P7869,'Classificazione UD'!A:B,2,FALSE)</f>
        <v>Università</v>
      </c>
    </row>
    <row r="7870" spans="1:17" ht="15" customHeight="1" x14ac:dyDescent="0.25">
      <c r="A7870" s="30">
        <v>2009</v>
      </c>
      <c r="B7870" s="3" t="s">
        <v>251</v>
      </c>
      <c r="C7870" s="3" t="s">
        <v>255</v>
      </c>
      <c r="D7870" s="3" t="s">
        <v>255</v>
      </c>
      <c r="E7870" s="3">
        <v>155</v>
      </c>
      <c r="F7870" s="3">
        <v>2352</v>
      </c>
      <c r="G7870" s="3">
        <v>2352</v>
      </c>
      <c r="H7870" s="3">
        <v>18779468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 t="str">
        <f>B7870&amp;" | "&amp;C7870&amp;" | "&amp;D7870</f>
        <v>documentazione_universitaria / lezioni | REGISTRO DELLE LEZIONI | REGISTRO DELLE LEZIONI</v>
      </c>
      <c r="Q7870" s="3" t="str">
        <f>VLOOKUP(P7870,'Classificazione UD'!A:B,2,FALSE)</f>
        <v>Università</v>
      </c>
    </row>
    <row r="7871" spans="1:17" ht="15" customHeight="1" x14ac:dyDescent="0.25">
      <c r="A7871" s="30">
        <v>2010</v>
      </c>
      <c r="B7871" s="3" t="s">
        <v>251</v>
      </c>
      <c r="C7871" s="3" t="s">
        <v>255</v>
      </c>
      <c r="D7871" s="3" t="s">
        <v>255</v>
      </c>
      <c r="E7871" s="3">
        <v>177</v>
      </c>
      <c r="F7871" s="3">
        <v>177</v>
      </c>
      <c r="G7871" s="3">
        <v>177</v>
      </c>
      <c r="H7871" s="3">
        <v>3007781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 t="str">
        <f>B7871&amp;" | "&amp;C7871&amp;" | "&amp;D7871</f>
        <v>documentazione_universitaria / lezioni | REGISTRO DELLE LEZIONI | REGISTRO DELLE LEZIONI</v>
      </c>
      <c r="Q7871" s="3" t="str">
        <f>VLOOKUP(P7871,'Classificazione UD'!A:B,2,FALSE)</f>
        <v>Università</v>
      </c>
    </row>
    <row r="7872" spans="1:17" ht="15" customHeight="1" x14ac:dyDescent="0.25">
      <c r="A7872" s="30">
        <v>2011</v>
      </c>
      <c r="B7872" s="3" t="s">
        <v>251</v>
      </c>
      <c r="C7872" s="3" t="s">
        <v>255</v>
      </c>
      <c r="D7872" s="3" t="s">
        <v>255</v>
      </c>
      <c r="E7872" s="3">
        <v>160</v>
      </c>
      <c r="F7872" s="3">
        <v>160</v>
      </c>
      <c r="G7872" s="3">
        <v>160</v>
      </c>
      <c r="H7872" s="3">
        <v>3206800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 t="str">
        <f>B7872&amp;" | "&amp;C7872&amp;" | "&amp;D7872</f>
        <v>documentazione_universitaria / lezioni | REGISTRO DELLE LEZIONI | REGISTRO DELLE LEZIONI</v>
      </c>
      <c r="Q7872" s="3" t="str">
        <f>VLOOKUP(P7872,'Classificazione UD'!A:B,2,FALSE)</f>
        <v>Università</v>
      </c>
    </row>
    <row r="7873" spans="1:17" ht="15" customHeight="1" x14ac:dyDescent="0.25">
      <c r="A7873" s="30">
        <v>2012</v>
      </c>
      <c r="B7873" s="3" t="s">
        <v>251</v>
      </c>
      <c r="C7873" s="3" t="s">
        <v>255</v>
      </c>
      <c r="D7873" s="3" t="s">
        <v>255</v>
      </c>
      <c r="E7873" s="3">
        <v>150</v>
      </c>
      <c r="F7873" s="3">
        <v>150</v>
      </c>
      <c r="G7873" s="3">
        <v>150</v>
      </c>
      <c r="H7873" s="3">
        <v>2820778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 t="str">
        <f>B7873&amp;" | "&amp;C7873&amp;" | "&amp;D7873</f>
        <v>documentazione_universitaria / lezioni | REGISTRO DELLE LEZIONI | REGISTRO DELLE LEZIONI</v>
      </c>
      <c r="Q7873" s="3" t="str">
        <f>VLOOKUP(P7873,'Classificazione UD'!A:B,2,FALSE)</f>
        <v>Università</v>
      </c>
    </row>
    <row r="7874" spans="1:17" ht="15" customHeight="1" x14ac:dyDescent="0.25">
      <c r="A7874" s="30">
        <v>2013</v>
      </c>
      <c r="B7874" s="3" t="s">
        <v>251</v>
      </c>
      <c r="C7874" s="3" t="s">
        <v>255</v>
      </c>
      <c r="D7874" s="3" t="s">
        <v>255</v>
      </c>
      <c r="E7874" s="3">
        <v>119</v>
      </c>
      <c r="F7874" s="3">
        <v>119</v>
      </c>
      <c r="G7874" s="3">
        <v>119</v>
      </c>
      <c r="H7874" s="3">
        <v>2198128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 t="str">
        <f>B7874&amp;" | "&amp;C7874&amp;" | "&amp;D7874</f>
        <v>documentazione_universitaria / lezioni | REGISTRO DELLE LEZIONI | REGISTRO DELLE LEZIONI</v>
      </c>
      <c r="Q7874" s="3" t="str">
        <f>VLOOKUP(P7874,'Classificazione UD'!A:B,2,FALSE)</f>
        <v>Università</v>
      </c>
    </row>
    <row r="7875" spans="1:17" ht="15" customHeight="1" x14ac:dyDescent="0.25">
      <c r="A7875" s="30">
        <v>2005</v>
      </c>
      <c r="B7875" s="3" t="s">
        <v>251</v>
      </c>
      <c r="C7875" s="3" t="s">
        <v>255</v>
      </c>
      <c r="D7875" s="3" t="s">
        <v>255</v>
      </c>
      <c r="E7875" s="3">
        <v>6</v>
      </c>
      <c r="F7875" s="3">
        <v>98</v>
      </c>
      <c r="G7875" s="3">
        <v>98</v>
      </c>
      <c r="H7875" s="3">
        <v>893631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 t="str">
        <f>B7875&amp;" | "&amp;C7875&amp;" | "&amp;D7875</f>
        <v>documentazione_universitaria / lezioni | REGISTRO DELLE LEZIONI | REGISTRO DELLE LEZIONI</v>
      </c>
      <c r="Q7875" s="3" t="str">
        <f>VLOOKUP(P7875,'Classificazione UD'!A:B,2,FALSE)</f>
        <v>Università</v>
      </c>
    </row>
    <row r="7876" spans="1:17" ht="15" customHeight="1" x14ac:dyDescent="0.25">
      <c r="A7876" s="30">
        <v>2006</v>
      </c>
      <c r="B7876" s="3" t="s">
        <v>251</v>
      </c>
      <c r="C7876" s="3" t="s">
        <v>255</v>
      </c>
      <c r="D7876" s="3" t="s">
        <v>255</v>
      </c>
      <c r="E7876" s="3">
        <v>3</v>
      </c>
      <c r="F7876" s="3">
        <v>52</v>
      </c>
      <c r="G7876" s="3">
        <v>52</v>
      </c>
      <c r="H7876" s="3">
        <v>416958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 t="str">
        <f>B7876&amp;" | "&amp;C7876&amp;" | "&amp;D7876</f>
        <v>documentazione_universitaria / lezioni | REGISTRO DELLE LEZIONI | REGISTRO DELLE LEZIONI</v>
      </c>
      <c r="Q7876" s="3" t="str">
        <f>VLOOKUP(P7876,'Classificazione UD'!A:B,2,FALSE)</f>
        <v>Università</v>
      </c>
    </row>
    <row r="7877" spans="1:17" ht="15" customHeight="1" x14ac:dyDescent="0.25">
      <c r="A7877" s="30">
        <v>2008</v>
      </c>
      <c r="B7877" s="3" t="s">
        <v>251</v>
      </c>
      <c r="C7877" s="3" t="s">
        <v>255</v>
      </c>
      <c r="D7877" s="3" t="s">
        <v>255</v>
      </c>
      <c r="E7877" s="3">
        <v>12</v>
      </c>
      <c r="F7877" s="3">
        <v>128</v>
      </c>
      <c r="G7877" s="3">
        <v>128</v>
      </c>
      <c r="H7877" s="3">
        <v>1018644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 t="str">
        <f>B7877&amp;" | "&amp;C7877&amp;" | "&amp;D7877</f>
        <v>documentazione_universitaria / lezioni | REGISTRO DELLE LEZIONI | REGISTRO DELLE LEZIONI</v>
      </c>
      <c r="Q7877" s="3" t="str">
        <f>VLOOKUP(P7877,'Classificazione UD'!A:B,2,FALSE)</f>
        <v>Università</v>
      </c>
    </row>
    <row r="7878" spans="1:17" ht="15" customHeight="1" x14ac:dyDescent="0.25">
      <c r="A7878" s="30">
        <v>2009</v>
      </c>
      <c r="B7878" s="3" t="s">
        <v>251</v>
      </c>
      <c r="C7878" s="3" t="s">
        <v>255</v>
      </c>
      <c r="D7878" s="3" t="s">
        <v>255</v>
      </c>
      <c r="E7878" s="3">
        <v>24</v>
      </c>
      <c r="F7878" s="3">
        <v>281</v>
      </c>
      <c r="G7878" s="3">
        <v>281</v>
      </c>
      <c r="H7878" s="3">
        <v>2264443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 t="str">
        <f>B7878&amp;" | "&amp;C7878&amp;" | "&amp;D7878</f>
        <v>documentazione_universitaria / lezioni | REGISTRO DELLE LEZIONI | REGISTRO DELLE LEZIONI</v>
      </c>
      <c r="Q7878" s="3" t="str">
        <f>VLOOKUP(P7878,'Classificazione UD'!A:B,2,FALSE)</f>
        <v>Università</v>
      </c>
    </row>
    <row r="7879" spans="1:17" ht="15" customHeight="1" x14ac:dyDescent="0.25">
      <c r="A7879" s="30">
        <v>2010</v>
      </c>
      <c r="B7879" s="3" t="s">
        <v>251</v>
      </c>
      <c r="C7879" s="3" t="s">
        <v>255</v>
      </c>
      <c r="D7879" s="3" t="s">
        <v>255</v>
      </c>
      <c r="E7879" s="3">
        <v>1007</v>
      </c>
      <c r="F7879" s="3">
        <v>1007</v>
      </c>
      <c r="G7879" s="3">
        <v>1007</v>
      </c>
      <c r="H7879" s="3">
        <v>14063932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 t="str">
        <f>B7879&amp;" | "&amp;C7879&amp;" | "&amp;D7879</f>
        <v>documentazione_universitaria / lezioni | REGISTRO DELLE LEZIONI | REGISTRO DELLE LEZIONI</v>
      </c>
      <c r="Q7879" s="3" t="str">
        <f>VLOOKUP(P7879,'Classificazione UD'!A:B,2,FALSE)</f>
        <v>Università</v>
      </c>
    </row>
    <row r="7880" spans="1:17" ht="15" customHeight="1" x14ac:dyDescent="0.25">
      <c r="A7880" s="30">
        <v>2011</v>
      </c>
      <c r="B7880" s="3" t="s">
        <v>251</v>
      </c>
      <c r="C7880" s="3" t="s">
        <v>255</v>
      </c>
      <c r="D7880" s="3" t="s">
        <v>255</v>
      </c>
      <c r="E7880" s="3">
        <v>2164</v>
      </c>
      <c r="F7880" s="3">
        <v>2164</v>
      </c>
      <c r="G7880" s="3">
        <v>2164</v>
      </c>
      <c r="H7880" s="3">
        <v>32924035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 t="str">
        <f>B7880&amp;" | "&amp;C7880&amp;" | "&amp;D7880</f>
        <v>documentazione_universitaria / lezioni | REGISTRO DELLE LEZIONI | REGISTRO DELLE LEZIONI</v>
      </c>
      <c r="Q7880" s="3" t="str">
        <f>VLOOKUP(P7880,'Classificazione UD'!A:B,2,FALSE)</f>
        <v>Università</v>
      </c>
    </row>
    <row r="7881" spans="1:17" ht="15" customHeight="1" x14ac:dyDescent="0.25">
      <c r="A7881" s="30">
        <v>2012</v>
      </c>
      <c r="B7881" s="3" t="s">
        <v>251</v>
      </c>
      <c r="C7881" s="3" t="s">
        <v>255</v>
      </c>
      <c r="D7881" s="3" t="s">
        <v>255</v>
      </c>
      <c r="E7881" s="3">
        <v>2300</v>
      </c>
      <c r="F7881" s="3">
        <v>2300</v>
      </c>
      <c r="G7881" s="3">
        <v>2300</v>
      </c>
      <c r="H7881" s="3">
        <v>34629878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 t="str">
        <f>B7881&amp;" | "&amp;C7881&amp;" | "&amp;D7881</f>
        <v>documentazione_universitaria / lezioni | REGISTRO DELLE LEZIONI | REGISTRO DELLE LEZIONI</v>
      </c>
      <c r="Q7881" s="3" t="str">
        <f>VLOOKUP(P7881,'Classificazione UD'!A:B,2,FALSE)</f>
        <v>Università</v>
      </c>
    </row>
    <row r="7882" spans="1:17" ht="15" customHeight="1" x14ac:dyDescent="0.25">
      <c r="A7882" s="30">
        <v>2013</v>
      </c>
      <c r="B7882" s="3" t="s">
        <v>251</v>
      </c>
      <c r="C7882" s="3" t="s">
        <v>255</v>
      </c>
      <c r="D7882" s="3" t="s">
        <v>255</v>
      </c>
      <c r="E7882" s="3">
        <v>1949</v>
      </c>
      <c r="F7882" s="3">
        <v>1949</v>
      </c>
      <c r="G7882" s="3">
        <v>1949</v>
      </c>
      <c r="H7882" s="3">
        <v>29656941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 t="str">
        <f>B7882&amp;" | "&amp;C7882&amp;" | "&amp;D7882</f>
        <v>documentazione_universitaria / lezioni | REGISTRO DELLE LEZIONI | REGISTRO DELLE LEZIONI</v>
      </c>
      <c r="Q7882" s="3" t="str">
        <f>VLOOKUP(P7882,'Classificazione UD'!A:B,2,FALSE)</f>
        <v>Università</v>
      </c>
    </row>
    <row r="7883" spans="1:17" ht="15" customHeight="1" x14ac:dyDescent="0.25">
      <c r="A7883" s="30">
        <v>2006</v>
      </c>
      <c r="B7883" s="3" t="s">
        <v>251</v>
      </c>
      <c r="C7883" s="3" t="s">
        <v>255</v>
      </c>
      <c r="D7883" s="3" t="s">
        <v>255</v>
      </c>
      <c r="E7883" s="3">
        <v>116</v>
      </c>
      <c r="F7883" s="3">
        <v>2227</v>
      </c>
      <c r="G7883" s="3">
        <v>2227</v>
      </c>
      <c r="H7883" s="3">
        <v>17713037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 t="str">
        <f>B7883&amp;" | "&amp;C7883&amp;" | "&amp;D7883</f>
        <v>documentazione_universitaria / lezioni | REGISTRO DELLE LEZIONI | REGISTRO DELLE LEZIONI</v>
      </c>
      <c r="Q7883" s="3" t="str">
        <f>VLOOKUP(P7883,'Classificazione UD'!A:B,2,FALSE)</f>
        <v>Università</v>
      </c>
    </row>
    <row r="7884" spans="1:17" ht="15" customHeight="1" x14ac:dyDescent="0.25">
      <c r="A7884" s="30">
        <v>2007</v>
      </c>
      <c r="B7884" s="3" t="s">
        <v>251</v>
      </c>
      <c r="C7884" s="3" t="s">
        <v>255</v>
      </c>
      <c r="D7884" s="3" t="s">
        <v>255</v>
      </c>
      <c r="E7884" s="3">
        <v>311</v>
      </c>
      <c r="F7884" s="3">
        <v>5035</v>
      </c>
      <c r="G7884" s="3">
        <v>5035</v>
      </c>
      <c r="H7884" s="3">
        <v>40925058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 t="str">
        <f>B7884&amp;" | "&amp;C7884&amp;" | "&amp;D7884</f>
        <v>documentazione_universitaria / lezioni | REGISTRO DELLE LEZIONI | REGISTRO DELLE LEZIONI</v>
      </c>
      <c r="Q7884" s="3" t="str">
        <f>VLOOKUP(P7884,'Classificazione UD'!A:B,2,FALSE)</f>
        <v>Università</v>
      </c>
    </row>
    <row r="7885" spans="1:17" ht="15" customHeight="1" x14ac:dyDescent="0.25">
      <c r="A7885" s="30">
        <v>2008</v>
      </c>
      <c r="B7885" s="3" t="s">
        <v>251</v>
      </c>
      <c r="C7885" s="3" t="s">
        <v>255</v>
      </c>
      <c r="D7885" s="3" t="s">
        <v>255</v>
      </c>
      <c r="E7885" s="3">
        <v>240</v>
      </c>
      <c r="F7885" s="3">
        <v>4619</v>
      </c>
      <c r="G7885" s="3">
        <v>4619</v>
      </c>
      <c r="H7885" s="3">
        <v>37583290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 t="str">
        <f>B7885&amp;" | "&amp;C7885&amp;" | "&amp;D7885</f>
        <v>documentazione_universitaria / lezioni | REGISTRO DELLE LEZIONI | REGISTRO DELLE LEZIONI</v>
      </c>
      <c r="Q7885" s="3" t="str">
        <f>VLOOKUP(P7885,'Classificazione UD'!A:B,2,FALSE)</f>
        <v>Università</v>
      </c>
    </row>
    <row r="7886" spans="1:17" ht="15" customHeight="1" x14ac:dyDescent="0.25">
      <c r="A7886" s="30">
        <v>2009</v>
      </c>
      <c r="B7886" s="3" t="s">
        <v>251</v>
      </c>
      <c r="C7886" s="3" t="s">
        <v>255</v>
      </c>
      <c r="D7886" s="3" t="s">
        <v>255</v>
      </c>
      <c r="E7886" s="3">
        <v>219</v>
      </c>
      <c r="F7886" s="3">
        <v>4893</v>
      </c>
      <c r="G7886" s="3">
        <v>4893</v>
      </c>
      <c r="H7886" s="3">
        <v>39331649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 t="str">
        <f>B7886&amp;" | "&amp;C7886&amp;" | "&amp;D7886</f>
        <v>documentazione_universitaria / lezioni | REGISTRO DELLE LEZIONI | REGISTRO DELLE LEZIONI</v>
      </c>
      <c r="Q7886" s="3" t="str">
        <f>VLOOKUP(P7886,'Classificazione UD'!A:B,2,FALSE)</f>
        <v>Università</v>
      </c>
    </row>
    <row r="7887" spans="1:17" ht="15" customHeight="1" x14ac:dyDescent="0.25">
      <c r="A7887" s="30">
        <v>2010</v>
      </c>
      <c r="B7887" s="3" t="s">
        <v>251</v>
      </c>
      <c r="C7887" s="3" t="s">
        <v>255</v>
      </c>
      <c r="D7887" s="3" t="s">
        <v>255</v>
      </c>
      <c r="E7887" s="3">
        <v>208</v>
      </c>
      <c r="F7887" s="3">
        <v>208</v>
      </c>
      <c r="G7887" s="3">
        <v>208</v>
      </c>
      <c r="H7887" s="3">
        <v>4003276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 t="str">
        <f>B7887&amp;" | "&amp;C7887&amp;" | "&amp;D7887</f>
        <v>documentazione_universitaria / lezioni | REGISTRO DELLE LEZIONI | REGISTRO DELLE LEZIONI</v>
      </c>
      <c r="Q7887" s="3" t="str">
        <f>VLOOKUP(P7887,'Classificazione UD'!A:B,2,FALSE)</f>
        <v>Università</v>
      </c>
    </row>
    <row r="7888" spans="1:17" ht="15" customHeight="1" x14ac:dyDescent="0.25">
      <c r="A7888" s="30">
        <v>2011</v>
      </c>
      <c r="B7888" s="3" t="s">
        <v>251</v>
      </c>
      <c r="C7888" s="3" t="s">
        <v>255</v>
      </c>
      <c r="D7888" s="3" t="s">
        <v>255</v>
      </c>
      <c r="E7888" s="3">
        <v>220</v>
      </c>
      <c r="F7888" s="3">
        <v>220</v>
      </c>
      <c r="G7888" s="3">
        <v>220</v>
      </c>
      <c r="H7888" s="3">
        <v>4655462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 t="str">
        <f>B7888&amp;" | "&amp;C7888&amp;" | "&amp;D7888</f>
        <v>documentazione_universitaria / lezioni | REGISTRO DELLE LEZIONI | REGISTRO DELLE LEZIONI</v>
      </c>
      <c r="Q7888" s="3" t="str">
        <f>VLOOKUP(P7888,'Classificazione UD'!A:B,2,FALSE)</f>
        <v>Università</v>
      </c>
    </row>
    <row r="7889" spans="1:17" ht="15" customHeight="1" x14ac:dyDescent="0.25">
      <c r="A7889" s="30">
        <v>2012</v>
      </c>
      <c r="B7889" s="3" t="s">
        <v>251</v>
      </c>
      <c r="C7889" s="3" t="s">
        <v>255</v>
      </c>
      <c r="D7889" s="3" t="s">
        <v>255</v>
      </c>
      <c r="E7889" s="3">
        <v>226</v>
      </c>
      <c r="F7889" s="3">
        <v>226</v>
      </c>
      <c r="G7889" s="3">
        <v>226</v>
      </c>
      <c r="H7889" s="3">
        <v>4644427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 t="str">
        <f>B7889&amp;" | "&amp;C7889&amp;" | "&amp;D7889</f>
        <v>documentazione_universitaria / lezioni | REGISTRO DELLE LEZIONI | REGISTRO DELLE LEZIONI</v>
      </c>
      <c r="Q7889" s="3" t="str">
        <f>VLOOKUP(P7889,'Classificazione UD'!A:B,2,FALSE)</f>
        <v>Università</v>
      </c>
    </row>
    <row r="7890" spans="1:17" ht="15" customHeight="1" x14ac:dyDescent="0.25">
      <c r="A7890" s="30">
        <v>2013</v>
      </c>
      <c r="B7890" s="3" t="s">
        <v>251</v>
      </c>
      <c r="C7890" s="3" t="s">
        <v>255</v>
      </c>
      <c r="D7890" s="3" t="s">
        <v>255</v>
      </c>
      <c r="E7890" s="3">
        <v>208</v>
      </c>
      <c r="F7890" s="3">
        <v>208</v>
      </c>
      <c r="G7890" s="3">
        <v>208</v>
      </c>
      <c r="H7890" s="3">
        <v>4352034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 t="str">
        <f>B7890&amp;" | "&amp;C7890&amp;" | "&amp;D7890</f>
        <v>documentazione_universitaria / lezioni | REGISTRO DELLE LEZIONI | REGISTRO DELLE LEZIONI</v>
      </c>
      <c r="Q7890" s="3" t="str">
        <f>VLOOKUP(P7890,'Classificazione UD'!A:B,2,FALSE)</f>
        <v>Università</v>
      </c>
    </row>
    <row r="7891" spans="1:17" ht="15" customHeight="1" x14ac:dyDescent="0.25">
      <c r="A7891" s="30">
        <v>2004</v>
      </c>
      <c r="B7891" s="3" t="s">
        <v>251</v>
      </c>
      <c r="C7891" s="3" t="s">
        <v>255</v>
      </c>
      <c r="D7891" s="3" t="s">
        <v>255</v>
      </c>
      <c r="E7891" s="3">
        <v>1</v>
      </c>
      <c r="F7891" s="3">
        <v>41</v>
      </c>
      <c r="G7891" s="3">
        <v>41</v>
      </c>
      <c r="H7891" s="3">
        <v>360443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 t="str">
        <f>B7891&amp;" | "&amp;C7891&amp;" | "&amp;D7891</f>
        <v>documentazione_universitaria / lezioni | REGISTRO DELLE LEZIONI | REGISTRO DELLE LEZIONI</v>
      </c>
      <c r="Q7891" s="3" t="str">
        <f>VLOOKUP(P7891,'Classificazione UD'!A:B,2,FALSE)</f>
        <v>Università</v>
      </c>
    </row>
    <row r="7892" spans="1:17" ht="15" customHeight="1" x14ac:dyDescent="0.25">
      <c r="A7892" s="30">
        <v>2005</v>
      </c>
      <c r="B7892" s="3" t="s">
        <v>251</v>
      </c>
      <c r="C7892" s="3" t="s">
        <v>255</v>
      </c>
      <c r="D7892" s="3" t="s">
        <v>255</v>
      </c>
      <c r="E7892" s="3">
        <v>34</v>
      </c>
      <c r="F7892" s="3">
        <v>953</v>
      </c>
      <c r="G7892" s="3">
        <v>953</v>
      </c>
      <c r="H7892" s="3">
        <v>8606992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 t="str">
        <f>B7892&amp;" | "&amp;C7892&amp;" | "&amp;D7892</f>
        <v>documentazione_universitaria / lezioni | REGISTRO DELLE LEZIONI | REGISTRO DELLE LEZIONI</v>
      </c>
      <c r="Q7892" s="3" t="str">
        <f>VLOOKUP(P7892,'Classificazione UD'!A:B,2,FALSE)</f>
        <v>Università</v>
      </c>
    </row>
    <row r="7893" spans="1:17" ht="15" customHeight="1" x14ac:dyDescent="0.25">
      <c r="A7893" s="30">
        <v>2006</v>
      </c>
      <c r="B7893" s="3" t="s">
        <v>251</v>
      </c>
      <c r="C7893" s="3" t="s">
        <v>255</v>
      </c>
      <c r="D7893" s="3" t="s">
        <v>255</v>
      </c>
      <c r="E7893" s="3">
        <v>55</v>
      </c>
      <c r="F7893" s="3">
        <v>1373</v>
      </c>
      <c r="G7893" s="3">
        <v>1373</v>
      </c>
      <c r="H7893" s="3">
        <v>11256378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 t="str">
        <f>B7893&amp;" | "&amp;C7893&amp;" | "&amp;D7893</f>
        <v>documentazione_universitaria / lezioni | REGISTRO DELLE LEZIONI | REGISTRO DELLE LEZIONI</v>
      </c>
      <c r="Q7893" s="3" t="str">
        <f>VLOOKUP(P7893,'Classificazione UD'!A:B,2,FALSE)</f>
        <v>Università</v>
      </c>
    </row>
    <row r="7894" spans="1:17" ht="15" customHeight="1" x14ac:dyDescent="0.25">
      <c r="A7894" s="30">
        <v>2007</v>
      </c>
      <c r="B7894" s="3" t="s">
        <v>251</v>
      </c>
      <c r="C7894" s="3" t="s">
        <v>255</v>
      </c>
      <c r="D7894" s="3" t="s">
        <v>255</v>
      </c>
      <c r="E7894" s="3">
        <v>104</v>
      </c>
      <c r="F7894" s="3">
        <v>2412</v>
      </c>
      <c r="G7894" s="3">
        <v>2412</v>
      </c>
      <c r="H7894" s="3">
        <v>19961174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 t="str">
        <f>B7894&amp;" | "&amp;C7894&amp;" | "&amp;D7894</f>
        <v>documentazione_universitaria / lezioni | REGISTRO DELLE LEZIONI | REGISTRO DELLE LEZIONI</v>
      </c>
      <c r="Q7894" s="3" t="str">
        <f>VLOOKUP(P7894,'Classificazione UD'!A:B,2,FALSE)</f>
        <v>Università</v>
      </c>
    </row>
    <row r="7895" spans="1:17" ht="15" customHeight="1" x14ac:dyDescent="0.25">
      <c r="A7895" s="30">
        <v>2008</v>
      </c>
      <c r="B7895" s="3" t="s">
        <v>251</v>
      </c>
      <c r="C7895" s="3" t="s">
        <v>255</v>
      </c>
      <c r="D7895" s="3" t="s">
        <v>255</v>
      </c>
      <c r="E7895" s="3">
        <v>112</v>
      </c>
      <c r="F7895" s="3">
        <v>2541</v>
      </c>
      <c r="G7895" s="3">
        <v>2541</v>
      </c>
      <c r="H7895" s="3">
        <v>20973784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 t="str">
        <f>B7895&amp;" | "&amp;C7895&amp;" | "&amp;D7895</f>
        <v>documentazione_universitaria / lezioni | REGISTRO DELLE LEZIONI | REGISTRO DELLE LEZIONI</v>
      </c>
      <c r="Q7895" s="3" t="str">
        <f>VLOOKUP(P7895,'Classificazione UD'!A:B,2,FALSE)</f>
        <v>Università</v>
      </c>
    </row>
    <row r="7896" spans="1:17" ht="15" customHeight="1" x14ac:dyDescent="0.25">
      <c r="A7896" s="30">
        <v>2009</v>
      </c>
      <c r="B7896" s="3" t="s">
        <v>251</v>
      </c>
      <c r="C7896" s="3" t="s">
        <v>255</v>
      </c>
      <c r="D7896" s="3" t="s">
        <v>255</v>
      </c>
      <c r="E7896" s="3">
        <v>109</v>
      </c>
      <c r="F7896" s="3">
        <v>2494</v>
      </c>
      <c r="G7896" s="3">
        <v>2494</v>
      </c>
      <c r="H7896" s="3">
        <v>20392716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 t="str">
        <f>B7896&amp;" | "&amp;C7896&amp;" | "&amp;D7896</f>
        <v>documentazione_universitaria / lezioni | REGISTRO DELLE LEZIONI | REGISTRO DELLE LEZIONI</v>
      </c>
      <c r="Q7896" s="3" t="str">
        <f>VLOOKUP(P7896,'Classificazione UD'!A:B,2,FALSE)</f>
        <v>Università</v>
      </c>
    </row>
    <row r="7897" spans="1:17" ht="15" customHeight="1" x14ac:dyDescent="0.25">
      <c r="A7897" s="30">
        <v>2010</v>
      </c>
      <c r="B7897" s="3" t="s">
        <v>251</v>
      </c>
      <c r="C7897" s="3" t="s">
        <v>255</v>
      </c>
      <c r="D7897" s="3" t="s">
        <v>255</v>
      </c>
      <c r="E7897" s="3">
        <v>143</v>
      </c>
      <c r="F7897" s="3">
        <v>143</v>
      </c>
      <c r="G7897" s="3">
        <v>143</v>
      </c>
      <c r="H7897" s="3">
        <v>2661150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 t="str">
        <f>B7897&amp;" | "&amp;C7897&amp;" | "&amp;D7897</f>
        <v>documentazione_universitaria / lezioni | REGISTRO DELLE LEZIONI | REGISTRO DELLE LEZIONI</v>
      </c>
      <c r="Q7897" s="3" t="str">
        <f>VLOOKUP(P7897,'Classificazione UD'!A:B,2,FALSE)</f>
        <v>Università</v>
      </c>
    </row>
    <row r="7898" spans="1:17" ht="15" customHeight="1" x14ac:dyDescent="0.25">
      <c r="A7898" s="30">
        <v>2011</v>
      </c>
      <c r="B7898" s="3" t="s">
        <v>251</v>
      </c>
      <c r="C7898" s="3" t="s">
        <v>255</v>
      </c>
      <c r="D7898" s="3" t="s">
        <v>255</v>
      </c>
      <c r="E7898" s="3">
        <v>148</v>
      </c>
      <c r="F7898" s="3">
        <v>148</v>
      </c>
      <c r="G7898" s="3">
        <v>148</v>
      </c>
      <c r="H7898" s="3">
        <v>2938353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 t="str">
        <f>B7898&amp;" | "&amp;C7898&amp;" | "&amp;D7898</f>
        <v>documentazione_universitaria / lezioni | REGISTRO DELLE LEZIONI | REGISTRO DELLE LEZIONI</v>
      </c>
      <c r="Q7898" s="3" t="str">
        <f>VLOOKUP(P7898,'Classificazione UD'!A:B,2,FALSE)</f>
        <v>Università</v>
      </c>
    </row>
    <row r="7899" spans="1:17" ht="15" customHeight="1" x14ac:dyDescent="0.25">
      <c r="A7899" s="30">
        <v>2012</v>
      </c>
      <c r="B7899" s="3" t="s">
        <v>251</v>
      </c>
      <c r="C7899" s="3" t="s">
        <v>255</v>
      </c>
      <c r="D7899" s="3" t="s">
        <v>255</v>
      </c>
      <c r="E7899" s="3">
        <v>156</v>
      </c>
      <c r="F7899" s="3">
        <v>156</v>
      </c>
      <c r="G7899" s="3">
        <v>156</v>
      </c>
      <c r="H7899" s="3">
        <v>2985841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 t="str">
        <f>B7899&amp;" | "&amp;C7899&amp;" | "&amp;D7899</f>
        <v>documentazione_universitaria / lezioni | REGISTRO DELLE LEZIONI | REGISTRO DELLE LEZIONI</v>
      </c>
      <c r="Q7899" s="3" t="str">
        <f>VLOOKUP(P7899,'Classificazione UD'!A:B,2,FALSE)</f>
        <v>Università</v>
      </c>
    </row>
    <row r="7900" spans="1:17" ht="15" customHeight="1" x14ac:dyDescent="0.25">
      <c r="A7900" s="30">
        <v>2013</v>
      </c>
      <c r="B7900" s="3" t="s">
        <v>251</v>
      </c>
      <c r="C7900" s="3" t="s">
        <v>255</v>
      </c>
      <c r="D7900" s="3" t="s">
        <v>255</v>
      </c>
      <c r="E7900" s="3">
        <v>132</v>
      </c>
      <c r="F7900" s="3">
        <v>132</v>
      </c>
      <c r="G7900" s="3">
        <v>132</v>
      </c>
      <c r="H7900" s="3">
        <v>2546821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 t="str">
        <f>B7900&amp;" | "&amp;C7900&amp;" | "&amp;D7900</f>
        <v>documentazione_universitaria / lezioni | REGISTRO DELLE LEZIONI | REGISTRO DELLE LEZIONI</v>
      </c>
      <c r="Q7900" s="3" t="str">
        <f>VLOOKUP(P7900,'Classificazione UD'!A:B,2,FALSE)</f>
        <v>Università</v>
      </c>
    </row>
    <row r="7901" spans="1:17" ht="15" customHeight="1" x14ac:dyDescent="0.25">
      <c r="A7901" s="30">
        <v>2005</v>
      </c>
      <c r="B7901" s="3" t="s">
        <v>251</v>
      </c>
      <c r="C7901" s="3" t="s">
        <v>255</v>
      </c>
      <c r="D7901" s="3" t="s">
        <v>255</v>
      </c>
      <c r="E7901" s="3">
        <v>2</v>
      </c>
      <c r="F7901" s="3">
        <v>25</v>
      </c>
      <c r="G7901" s="3">
        <v>25</v>
      </c>
      <c r="H7901" s="3">
        <v>230446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 t="str">
        <f>B7901&amp;" | "&amp;C7901&amp;" | "&amp;D7901</f>
        <v>documentazione_universitaria / lezioni | REGISTRO DELLE LEZIONI | REGISTRO DELLE LEZIONI</v>
      </c>
      <c r="Q7901" s="3" t="str">
        <f>VLOOKUP(P7901,'Classificazione UD'!A:B,2,FALSE)</f>
        <v>Università</v>
      </c>
    </row>
    <row r="7902" spans="1:17" ht="15" customHeight="1" x14ac:dyDescent="0.25">
      <c r="A7902" s="30">
        <v>2006</v>
      </c>
      <c r="B7902" s="3" t="s">
        <v>251</v>
      </c>
      <c r="C7902" s="3" t="s">
        <v>255</v>
      </c>
      <c r="D7902" s="3" t="s">
        <v>255</v>
      </c>
      <c r="E7902" s="3">
        <v>11</v>
      </c>
      <c r="F7902" s="3">
        <v>372</v>
      </c>
      <c r="G7902" s="3">
        <v>372</v>
      </c>
      <c r="H7902" s="3">
        <v>3009880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 t="str">
        <f>B7902&amp;" | "&amp;C7902&amp;" | "&amp;D7902</f>
        <v>documentazione_universitaria / lezioni | REGISTRO DELLE LEZIONI | REGISTRO DELLE LEZIONI</v>
      </c>
      <c r="Q7902" s="3" t="str">
        <f>VLOOKUP(P7902,'Classificazione UD'!A:B,2,FALSE)</f>
        <v>Università</v>
      </c>
    </row>
    <row r="7903" spans="1:17" ht="15" customHeight="1" x14ac:dyDescent="0.25">
      <c r="A7903" s="30">
        <v>2007</v>
      </c>
      <c r="B7903" s="3" t="s">
        <v>251</v>
      </c>
      <c r="C7903" s="3" t="s">
        <v>255</v>
      </c>
      <c r="D7903" s="3" t="s">
        <v>255</v>
      </c>
      <c r="E7903" s="3">
        <v>278</v>
      </c>
      <c r="F7903" s="3">
        <v>6698</v>
      </c>
      <c r="G7903" s="3">
        <v>6698</v>
      </c>
      <c r="H7903" s="3">
        <v>55215707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 t="str">
        <f>B7903&amp;" | "&amp;C7903&amp;" | "&amp;D7903</f>
        <v>documentazione_universitaria / lezioni | REGISTRO DELLE LEZIONI | REGISTRO DELLE LEZIONI</v>
      </c>
      <c r="Q7903" s="3" t="str">
        <f>VLOOKUP(P7903,'Classificazione UD'!A:B,2,FALSE)</f>
        <v>Università</v>
      </c>
    </row>
    <row r="7904" spans="1:17" ht="15" customHeight="1" x14ac:dyDescent="0.25">
      <c r="A7904" s="30">
        <v>2008</v>
      </c>
      <c r="B7904" s="3" t="s">
        <v>251</v>
      </c>
      <c r="C7904" s="3" t="s">
        <v>255</v>
      </c>
      <c r="D7904" s="3" t="s">
        <v>255</v>
      </c>
      <c r="E7904" s="3">
        <v>301</v>
      </c>
      <c r="F7904" s="3">
        <v>6868</v>
      </c>
      <c r="G7904" s="3">
        <v>6868</v>
      </c>
      <c r="H7904" s="3">
        <v>56694160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 t="str">
        <f>B7904&amp;" | "&amp;C7904&amp;" | "&amp;D7904</f>
        <v>documentazione_universitaria / lezioni | REGISTRO DELLE LEZIONI | REGISTRO DELLE LEZIONI</v>
      </c>
      <c r="Q7904" s="3" t="str">
        <f>VLOOKUP(P7904,'Classificazione UD'!A:B,2,FALSE)</f>
        <v>Università</v>
      </c>
    </row>
    <row r="7905" spans="1:17" ht="15" customHeight="1" x14ac:dyDescent="0.25">
      <c r="A7905" s="30">
        <v>2009</v>
      </c>
      <c r="B7905" s="3" t="s">
        <v>251</v>
      </c>
      <c r="C7905" s="3" t="s">
        <v>255</v>
      </c>
      <c r="D7905" s="3" t="s">
        <v>255</v>
      </c>
      <c r="E7905" s="3">
        <v>313</v>
      </c>
      <c r="F7905" s="3">
        <v>5833</v>
      </c>
      <c r="G7905" s="3">
        <v>5833</v>
      </c>
      <c r="H7905" s="3">
        <v>47349874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 t="str">
        <f>B7905&amp;" | "&amp;C7905&amp;" | "&amp;D7905</f>
        <v>documentazione_universitaria / lezioni | REGISTRO DELLE LEZIONI | REGISTRO DELLE LEZIONI</v>
      </c>
      <c r="Q7905" s="3" t="str">
        <f>VLOOKUP(P7905,'Classificazione UD'!A:B,2,FALSE)</f>
        <v>Università</v>
      </c>
    </row>
    <row r="7906" spans="1:17" ht="15" customHeight="1" x14ac:dyDescent="0.25">
      <c r="A7906" s="30">
        <v>2010</v>
      </c>
      <c r="B7906" s="3" t="s">
        <v>251</v>
      </c>
      <c r="C7906" s="3" t="s">
        <v>255</v>
      </c>
      <c r="D7906" s="3" t="s">
        <v>255</v>
      </c>
      <c r="E7906" s="3">
        <v>320</v>
      </c>
      <c r="F7906" s="3">
        <v>320</v>
      </c>
      <c r="G7906" s="3">
        <v>320</v>
      </c>
      <c r="H7906" s="3">
        <v>5893549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 t="str">
        <f>B7906&amp;" | "&amp;C7906&amp;" | "&amp;D7906</f>
        <v>documentazione_universitaria / lezioni | REGISTRO DELLE LEZIONI | REGISTRO DELLE LEZIONI</v>
      </c>
      <c r="Q7906" s="3" t="str">
        <f>VLOOKUP(P7906,'Classificazione UD'!A:B,2,FALSE)</f>
        <v>Università</v>
      </c>
    </row>
    <row r="7907" spans="1:17" ht="15" customHeight="1" x14ac:dyDescent="0.25">
      <c r="A7907" s="30">
        <v>2011</v>
      </c>
      <c r="B7907" s="3" t="s">
        <v>251</v>
      </c>
      <c r="C7907" s="3" t="s">
        <v>255</v>
      </c>
      <c r="D7907" s="3" t="s">
        <v>255</v>
      </c>
      <c r="E7907" s="3">
        <v>314</v>
      </c>
      <c r="F7907" s="3">
        <v>314</v>
      </c>
      <c r="G7907" s="3">
        <v>314</v>
      </c>
      <c r="H7907" s="3">
        <v>7052745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 t="str">
        <f>B7907&amp;" | "&amp;C7907&amp;" | "&amp;D7907</f>
        <v>documentazione_universitaria / lezioni | REGISTRO DELLE LEZIONI | REGISTRO DELLE LEZIONI</v>
      </c>
      <c r="Q7907" s="3" t="str">
        <f>VLOOKUP(P7907,'Classificazione UD'!A:B,2,FALSE)</f>
        <v>Università</v>
      </c>
    </row>
    <row r="7908" spans="1:17" ht="15" customHeight="1" x14ac:dyDescent="0.25">
      <c r="A7908" s="30">
        <v>2012</v>
      </c>
      <c r="B7908" s="3" t="s">
        <v>251</v>
      </c>
      <c r="C7908" s="3" t="s">
        <v>255</v>
      </c>
      <c r="D7908" s="3" t="s">
        <v>255</v>
      </c>
      <c r="E7908" s="3">
        <v>282</v>
      </c>
      <c r="F7908" s="3">
        <v>282</v>
      </c>
      <c r="G7908" s="3">
        <v>282</v>
      </c>
      <c r="H7908" s="3">
        <v>5489130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 t="str">
        <f>B7908&amp;" | "&amp;C7908&amp;" | "&amp;D7908</f>
        <v>documentazione_universitaria / lezioni | REGISTRO DELLE LEZIONI | REGISTRO DELLE LEZIONI</v>
      </c>
      <c r="Q7908" s="3" t="str">
        <f>VLOOKUP(P7908,'Classificazione UD'!A:B,2,FALSE)</f>
        <v>Università</v>
      </c>
    </row>
    <row r="7909" spans="1:17" ht="15" customHeight="1" x14ac:dyDescent="0.25">
      <c r="A7909" s="30">
        <v>2013</v>
      </c>
      <c r="B7909" s="3" t="s">
        <v>251</v>
      </c>
      <c r="C7909" s="3" t="s">
        <v>255</v>
      </c>
      <c r="D7909" s="3" t="s">
        <v>255</v>
      </c>
      <c r="E7909" s="3">
        <v>267</v>
      </c>
      <c r="F7909" s="3">
        <v>267</v>
      </c>
      <c r="G7909" s="3">
        <v>267</v>
      </c>
      <c r="H7909" s="3">
        <v>5391101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 t="str">
        <f>B7909&amp;" | "&amp;C7909&amp;" | "&amp;D7909</f>
        <v>documentazione_universitaria / lezioni | REGISTRO DELLE LEZIONI | REGISTRO DELLE LEZIONI</v>
      </c>
      <c r="Q7909" s="3" t="str">
        <f>VLOOKUP(P7909,'Classificazione UD'!A:B,2,FALSE)</f>
        <v>Università</v>
      </c>
    </row>
    <row r="7910" spans="1:17" ht="15" customHeight="1" x14ac:dyDescent="0.25">
      <c r="A7910" s="30">
        <v>2004</v>
      </c>
      <c r="B7910" s="3" t="s">
        <v>251</v>
      </c>
      <c r="C7910" s="3" t="s">
        <v>255</v>
      </c>
      <c r="D7910" s="3" t="s">
        <v>255</v>
      </c>
      <c r="E7910" s="3">
        <v>2</v>
      </c>
      <c r="F7910" s="3">
        <v>61</v>
      </c>
      <c r="G7910" s="3">
        <v>61</v>
      </c>
      <c r="H7910" s="3">
        <v>518840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 t="str">
        <f>B7910&amp;" | "&amp;C7910&amp;" | "&amp;D7910</f>
        <v>documentazione_universitaria / lezioni | REGISTRO DELLE LEZIONI | REGISTRO DELLE LEZIONI</v>
      </c>
      <c r="Q7910" s="3" t="str">
        <f>VLOOKUP(P7910,'Classificazione UD'!A:B,2,FALSE)</f>
        <v>Università</v>
      </c>
    </row>
    <row r="7911" spans="1:17" ht="15" customHeight="1" x14ac:dyDescent="0.25">
      <c r="A7911" s="30">
        <v>2005</v>
      </c>
      <c r="B7911" s="3" t="s">
        <v>251</v>
      </c>
      <c r="C7911" s="3" t="s">
        <v>255</v>
      </c>
      <c r="D7911" s="3" t="s">
        <v>255</v>
      </c>
      <c r="E7911" s="3">
        <v>91</v>
      </c>
      <c r="F7911" s="3">
        <v>1586</v>
      </c>
      <c r="G7911" s="3">
        <v>1586</v>
      </c>
      <c r="H7911" s="3">
        <v>13976137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 t="str">
        <f>B7911&amp;" | "&amp;C7911&amp;" | "&amp;D7911</f>
        <v>documentazione_universitaria / lezioni | REGISTRO DELLE LEZIONI | REGISTRO DELLE LEZIONI</v>
      </c>
      <c r="Q7911" s="3" t="str">
        <f>VLOOKUP(P7911,'Classificazione UD'!A:B,2,FALSE)</f>
        <v>Università</v>
      </c>
    </row>
    <row r="7912" spans="1:17" ht="15" customHeight="1" x14ac:dyDescent="0.25">
      <c r="A7912" s="30">
        <v>2006</v>
      </c>
      <c r="B7912" s="3" t="s">
        <v>251</v>
      </c>
      <c r="C7912" s="3" t="s">
        <v>255</v>
      </c>
      <c r="D7912" s="3" t="s">
        <v>255</v>
      </c>
      <c r="E7912" s="3">
        <v>135</v>
      </c>
      <c r="F7912" s="3">
        <v>2031</v>
      </c>
      <c r="G7912" s="3">
        <v>2031</v>
      </c>
      <c r="H7912" s="3">
        <v>16289312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 t="str">
        <f>B7912&amp;" | "&amp;C7912&amp;" | "&amp;D7912</f>
        <v>documentazione_universitaria / lezioni | REGISTRO DELLE LEZIONI | REGISTRO DELLE LEZIONI</v>
      </c>
      <c r="Q7912" s="3" t="str">
        <f>VLOOKUP(P7912,'Classificazione UD'!A:B,2,FALSE)</f>
        <v>Università</v>
      </c>
    </row>
    <row r="7913" spans="1:17" ht="15" customHeight="1" x14ac:dyDescent="0.25">
      <c r="A7913" s="30">
        <v>2007</v>
      </c>
      <c r="B7913" s="3" t="s">
        <v>251</v>
      </c>
      <c r="C7913" s="3" t="s">
        <v>255</v>
      </c>
      <c r="D7913" s="3" t="s">
        <v>255</v>
      </c>
      <c r="E7913" s="3">
        <v>164</v>
      </c>
      <c r="F7913" s="3">
        <v>2137</v>
      </c>
      <c r="G7913" s="3">
        <v>2137</v>
      </c>
      <c r="H7913" s="3">
        <v>17081776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 t="str">
        <f>B7913&amp;" | "&amp;C7913&amp;" | "&amp;D7913</f>
        <v>documentazione_universitaria / lezioni | REGISTRO DELLE LEZIONI | REGISTRO DELLE LEZIONI</v>
      </c>
      <c r="Q7913" s="3" t="str">
        <f>VLOOKUP(P7913,'Classificazione UD'!A:B,2,FALSE)</f>
        <v>Università</v>
      </c>
    </row>
    <row r="7914" spans="1:17" ht="15" customHeight="1" x14ac:dyDescent="0.25">
      <c r="A7914" s="30">
        <v>2008</v>
      </c>
      <c r="B7914" s="3" t="s">
        <v>251</v>
      </c>
      <c r="C7914" s="3" t="s">
        <v>255</v>
      </c>
      <c r="D7914" s="3" t="s">
        <v>255</v>
      </c>
      <c r="E7914" s="3">
        <v>179</v>
      </c>
      <c r="F7914" s="3">
        <v>2304</v>
      </c>
      <c r="G7914" s="3">
        <v>2304</v>
      </c>
      <c r="H7914" s="3">
        <v>18478650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 t="str">
        <f>B7914&amp;" | "&amp;C7914&amp;" | "&amp;D7914</f>
        <v>documentazione_universitaria / lezioni | REGISTRO DELLE LEZIONI | REGISTRO DELLE LEZIONI</v>
      </c>
      <c r="Q7914" s="3" t="str">
        <f>VLOOKUP(P7914,'Classificazione UD'!A:B,2,FALSE)</f>
        <v>Università</v>
      </c>
    </row>
    <row r="7915" spans="1:17" ht="15" customHeight="1" x14ac:dyDescent="0.25">
      <c r="A7915" s="30">
        <v>2009</v>
      </c>
      <c r="B7915" s="3" t="s">
        <v>251</v>
      </c>
      <c r="C7915" s="3" t="s">
        <v>255</v>
      </c>
      <c r="D7915" s="3" t="s">
        <v>255</v>
      </c>
      <c r="E7915" s="3">
        <v>155</v>
      </c>
      <c r="F7915" s="3">
        <v>1788</v>
      </c>
      <c r="G7915" s="3">
        <v>1788</v>
      </c>
      <c r="H7915" s="3">
        <v>14013004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 t="str">
        <f>B7915&amp;" | "&amp;C7915&amp;" | "&amp;D7915</f>
        <v>documentazione_universitaria / lezioni | REGISTRO DELLE LEZIONI | REGISTRO DELLE LEZIONI</v>
      </c>
      <c r="Q7915" s="3" t="str">
        <f>VLOOKUP(P7915,'Classificazione UD'!A:B,2,FALSE)</f>
        <v>Università</v>
      </c>
    </row>
    <row r="7916" spans="1:17" ht="15" customHeight="1" x14ac:dyDescent="0.25">
      <c r="A7916" s="30">
        <v>2010</v>
      </c>
      <c r="B7916" s="3" t="s">
        <v>251</v>
      </c>
      <c r="C7916" s="3" t="s">
        <v>255</v>
      </c>
      <c r="D7916" s="3" t="s">
        <v>255</v>
      </c>
      <c r="E7916" s="3">
        <v>187</v>
      </c>
      <c r="F7916" s="3">
        <v>187</v>
      </c>
      <c r="G7916" s="3">
        <v>187</v>
      </c>
      <c r="H7916" s="3">
        <v>2858911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 t="str">
        <f>B7916&amp;" | "&amp;C7916&amp;" | "&amp;D7916</f>
        <v>documentazione_universitaria / lezioni | REGISTRO DELLE LEZIONI | REGISTRO DELLE LEZIONI</v>
      </c>
      <c r="Q7916" s="3" t="str">
        <f>VLOOKUP(P7916,'Classificazione UD'!A:B,2,FALSE)</f>
        <v>Università</v>
      </c>
    </row>
    <row r="7917" spans="1:17" ht="15" customHeight="1" x14ac:dyDescent="0.25">
      <c r="A7917" s="30">
        <v>2011</v>
      </c>
      <c r="B7917" s="3" t="s">
        <v>251</v>
      </c>
      <c r="C7917" s="3" t="s">
        <v>255</v>
      </c>
      <c r="D7917" s="3" t="s">
        <v>255</v>
      </c>
      <c r="E7917" s="3">
        <v>184</v>
      </c>
      <c r="F7917" s="3">
        <v>184</v>
      </c>
      <c r="G7917" s="3">
        <v>184</v>
      </c>
      <c r="H7917" s="3">
        <v>3385736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 t="str">
        <f>B7917&amp;" | "&amp;C7917&amp;" | "&amp;D7917</f>
        <v>documentazione_universitaria / lezioni | REGISTRO DELLE LEZIONI | REGISTRO DELLE LEZIONI</v>
      </c>
      <c r="Q7917" s="3" t="str">
        <f>VLOOKUP(P7917,'Classificazione UD'!A:B,2,FALSE)</f>
        <v>Università</v>
      </c>
    </row>
    <row r="7918" spans="1:17" ht="15" customHeight="1" x14ac:dyDescent="0.25">
      <c r="A7918" s="30">
        <v>2012</v>
      </c>
      <c r="B7918" s="3" t="s">
        <v>251</v>
      </c>
      <c r="C7918" s="3" t="s">
        <v>255</v>
      </c>
      <c r="D7918" s="3" t="s">
        <v>255</v>
      </c>
      <c r="E7918" s="3">
        <v>182</v>
      </c>
      <c r="F7918" s="3">
        <v>182</v>
      </c>
      <c r="G7918" s="3">
        <v>182</v>
      </c>
      <c r="H7918" s="3">
        <v>3079137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 t="str">
        <f>B7918&amp;" | "&amp;C7918&amp;" | "&amp;D7918</f>
        <v>documentazione_universitaria / lezioni | REGISTRO DELLE LEZIONI | REGISTRO DELLE LEZIONI</v>
      </c>
      <c r="Q7918" s="3" t="str">
        <f>VLOOKUP(P7918,'Classificazione UD'!A:B,2,FALSE)</f>
        <v>Università</v>
      </c>
    </row>
    <row r="7919" spans="1:17" ht="15" customHeight="1" x14ac:dyDescent="0.25">
      <c r="A7919" s="30">
        <v>2013</v>
      </c>
      <c r="B7919" s="3" t="s">
        <v>251</v>
      </c>
      <c r="C7919" s="3" t="s">
        <v>255</v>
      </c>
      <c r="D7919" s="3" t="s">
        <v>255</v>
      </c>
      <c r="E7919" s="3">
        <v>176</v>
      </c>
      <c r="F7919" s="3">
        <v>176</v>
      </c>
      <c r="G7919" s="3">
        <v>176</v>
      </c>
      <c r="H7919" s="3">
        <v>2968758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 t="str">
        <f>B7919&amp;" | "&amp;C7919&amp;" | "&amp;D7919</f>
        <v>documentazione_universitaria / lezioni | REGISTRO DELLE LEZIONI | REGISTRO DELLE LEZIONI</v>
      </c>
      <c r="Q7919" s="3" t="str">
        <f>VLOOKUP(P7919,'Classificazione UD'!A:B,2,FALSE)</f>
        <v>Università</v>
      </c>
    </row>
    <row r="7920" spans="1:17" ht="15" customHeight="1" x14ac:dyDescent="0.25">
      <c r="A7920" s="30">
        <v>2005</v>
      </c>
      <c r="B7920" s="3" t="s">
        <v>251</v>
      </c>
      <c r="C7920" s="3" t="s">
        <v>255</v>
      </c>
      <c r="D7920" s="3" t="s">
        <v>255</v>
      </c>
      <c r="E7920" s="3">
        <v>3</v>
      </c>
      <c r="F7920" s="3">
        <v>62</v>
      </c>
      <c r="G7920" s="3">
        <v>62</v>
      </c>
      <c r="H7920" s="3">
        <v>577705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 t="str">
        <f>B7920&amp;" | "&amp;C7920&amp;" | "&amp;D7920</f>
        <v>documentazione_universitaria / lezioni | REGISTRO DELLE LEZIONI | REGISTRO DELLE LEZIONI</v>
      </c>
      <c r="Q7920" s="3" t="str">
        <f>VLOOKUP(P7920,'Classificazione UD'!A:B,2,FALSE)</f>
        <v>Università</v>
      </c>
    </row>
    <row r="7921" spans="1:17" ht="15" customHeight="1" x14ac:dyDescent="0.25">
      <c r="A7921" s="30">
        <v>2006</v>
      </c>
      <c r="B7921" s="3" t="s">
        <v>251</v>
      </c>
      <c r="C7921" s="3" t="s">
        <v>255</v>
      </c>
      <c r="D7921" s="3" t="s">
        <v>255</v>
      </c>
      <c r="E7921" s="3">
        <v>2</v>
      </c>
      <c r="F7921" s="3">
        <v>64</v>
      </c>
      <c r="G7921" s="3">
        <v>64</v>
      </c>
      <c r="H7921" s="3">
        <v>507752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 t="str">
        <f>B7921&amp;" | "&amp;C7921&amp;" | "&amp;D7921</f>
        <v>documentazione_universitaria / lezioni | REGISTRO DELLE LEZIONI | REGISTRO DELLE LEZIONI</v>
      </c>
      <c r="Q7921" s="3" t="str">
        <f>VLOOKUP(P7921,'Classificazione UD'!A:B,2,FALSE)</f>
        <v>Università</v>
      </c>
    </row>
    <row r="7922" spans="1:17" ht="15" customHeight="1" x14ac:dyDescent="0.25">
      <c r="A7922" s="30">
        <v>2007</v>
      </c>
      <c r="B7922" s="3" t="s">
        <v>251</v>
      </c>
      <c r="C7922" s="3" t="s">
        <v>255</v>
      </c>
      <c r="D7922" s="3" t="s">
        <v>255</v>
      </c>
      <c r="E7922" s="3">
        <v>299</v>
      </c>
      <c r="F7922" s="3">
        <v>4885</v>
      </c>
      <c r="G7922" s="3">
        <v>4885</v>
      </c>
      <c r="H7922" s="3">
        <v>39992499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 t="str">
        <f>B7922&amp;" | "&amp;C7922&amp;" | "&amp;D7922</f>
        <v>documentazione_universitaria / lezioni | REGISTRO DELLE LEZIONI | REGISTRO DELLE LEZIONI</v>
      </c>
      <c r="Q7922" s="3" t="str">
        <f>VLOOKUP(P7922,'Classificazione UD'!A:B,2,FALSE)</f>
        <v>Università</v>
      </c>
    </row>
    <row r="7923" spans="1:17" ht="15" customHeight="1" x14ac:dyDescent="0.25">
      <c r="A7923" s="30">
        <v>2008</v>
      </c>
      <c r="B7923" s="3" t="s">
        <v>251</v>
      </c>
      <c r="C7923" s="3" t="s">
        <v>255</v>
      </c>
      <c r="D7923" s="3" t="s">
        <v>255</v>
      </c>
      <c r="E7923" s="3">
        <v>238</v>
      </c>
      <c r="F7923" s="3">
        <v>4608</v>
      </c>
      <c r="G7923" s="3">
        <v>4608</v>
      </c>
      <c r="H7923" s="3">
        <v>37751155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 t="str">
        <f>B7923&amp;" | "&amp;C7923&amp;" | "&amp;D7923</f>
        <v>documentazione_universitaria / lezioni | REGISTRO DELLE LEZIONI | REGISTRO DELLE LEZIONI</v>
      </c>
      <c r="Q7923" s="3" t="str">
        <f>VLOOKUP(P7923,'Classificazione UD'!A:B,2,FALSE)</f>
        <v>Università</v>
      </c>
    </row>
    <row r="7924" spans="1:17" ht="15" customHeight="1" x14ac:dyDescent="0.25">
      <c r="A7924" s="30">
        <v>2009</v>
      </c>
      <c r="B7924" s="3" t="s">
        <v>251</v>
      </c>
      <c r="C7924" s="3" t="s">
        <v>255</v>
      </c>
      <c r="D7924" s="3" t="s">
        <v>255</v>
      </c>
      <c r="E7924" s="3">
        <v>216</v>
      </c>
      <c r="F7924" s="3">
        <v>4048</v>
      </c>
      <c r="G7924" s="3">
        <v>4048</v>
      </c>
      <c r="H7924" s="3">
        <v>32984973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 t="str">
        <f>B7924&amp;" | "&amp;C7924&amp;" | "&amp;D7924</f>
        <v>documentazione_universitaria / lezioni | REGISTRO DELLE LEZIONI | REGISTRO DELLE LEZIONI</v>
      </c>
      <c r="Q7924" s="3" t="str">
        <f>VLOOKUP(P7924,'Classificazione UD'!A:B,2,FALSE)</f>
        <v>Università</v>
      </c>
    </row>
    <row r="7925" spans="1:17" ht="15" customHeight="1" x14ac:dyDescent="0.25">
      <c r="A7925" s="30">
        <v>2010</v>
      </c>
      <c r="B7925" s="3" t="s">
        <v>251</v>
      </c>
      <c r="C7925" s="3" t="s">
        <v>255</v>
      </c>
      <c r="D7925" s="3" t="s">
        <v>255</v>
      </c>
      <c r="E7925" s="3">
        <v>207</v>
      </c>
      <c r="F7925" s="3">
        <v>207</v>
      </c>
      <c r="G7925" s="3">
        <v>207</v>
      </c>
      <c r="H7925" s="3">
        <v>3527507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 t="str">
        <f>B7925&amp;" | "&amp;C7925&amp;" | "&amp;D7925</f>
        <v>documentazione_universitaria / lezioni | REGISTRO DELLE LEZIONI | REGISTRO DELLE LEZIONI</v>
      </c>
      <c r="Q7925" s="3" t="str">
        <f>VLOOKUP(P7925,'Classificazione UD'!A:B,2,FALSE)</f>
        <v>Università</v>
      </c>
    </row>
    <row r="7926" spans="1:17" ht="15" customHeight="1" x14ac:dyDescent="0.25">
      <c r="A7926" s="30">
        <v>2011</v>
      </c>
      <c r="B7926" s="3" t="s">
        <v>251</v>
      </c>
      <c r="C7926" s="3" t="s">
        <v>255</v>
      </c>
      <c r="D7926" s="3" t="s">
        <v>255</v>
      </c>
      <c r="E7926" s="3">
        <v>155</v>
      </c>
      <c r="F7926" s="3">
        <v>155</v>
      </c>
      <c r="G7926" s="3">
        <v>155</v>
      </c>
      <c r="H7926" s="3">
        <v>3047532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 t="str">
        <f>B7926&amp;" | "&amp;C7926&amp;" | "&amp;D7926</f>
        <v>documentazione_universitaria / lezioni | REGISTRO DELLE LEZIONI | REGISTRO DELLE LEZIONI</v>
      </c>
      <c r="Q7926" s="3" t="str">
        <f>VLOOKUP(P7926,'Classificazione UD'!A:B,2,FALSE)</f>
        <v>Università</v>
      </c>
    </row>
    <row r="7927" spans="1:17" ht="15" customHeight="1" x14ac:dyDescent="0.25">
      <c r="A7927" s="30">
        <v>2012</v>
      </c>
      <c r="B7927" s="3" t="s">
        <v>251</v>
      </c>
      <c r="C7927" s="3" t="s">
        <v>255</v>
      </c>
      <c r="D7927" s="3" t="s">
        <v>255</v>
      </c>
      <c r="E7927" s="3">
        <v>121</v>
      </c>
      <c r="F7927" s="3">
        <v>121</v>
      </c>
      <c r="G7927" s="3">
        <v>121</v>
      </c>
      <c r="H7927" s="3">
        <v>2400736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 t="str">
        <f>B7927&amp;" | "&amp;C7927&amp;" | "&amp;D7927</f>
        <v>documentazione_universitaria / lezioni | REGISTRO DELLE LEZIONI | REGISTRO DELLE LEZIONI</v>
      </c>
      <c r="Q7927" s="3" t="str">
        <f>VLOOKUP(P7927,'Classificazione UD'!A:B,2,FALSE)</f>
        <v>Università</v>
      </c>
    </row>
    <row r="7928" spans="1:17" ht="15" customHeight="1" x14ac:dyDescent="0.25">
      <c r="A7928" s="30">
        <v>2013</v>
      </c>
      <c r="B7928" s="3" t="s">
        <v>251</v>
      </c>
      <c r="C7928" s="3" t="s">
        <v>255</v>
      </c>
      <c r="D7928" s="3" t="s">
        <v>255</v>
      </c>
      <c r="E7928" s="3">
        <v>157</v>
      </c>
      <c r="F7928" s="3">
        <v>157</v>
      </c>
      <c r="G7928" s="3">
        <v>157</v>
      </c>
      <c r="H7928" s="3">
        <v>2998579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 t="str">
        <f>B7928&amp;" | "&amp;C7928&amp;" | "&amp;D7928</f>
        <v>documentazione_universitaria / lezioni | REGISTRO DELLE LEZIONI | REGISTRO DELLE LEZIONI</v>
      </c>
      <c r="Q7928" s="3" t="str">
        <f>VLOOKUP(P7928,'Classificazione UD'!A:B,2,FALSE)</f>
        <v>Università</v>
      </c>
    </row>
    <row r="7929" spans="1:17" ht="15" customHeight="1" x14ac:dyDescent="0.25">
      <c r="A7929" s="30">
        <v>2007</v>
      </c>
      <c r="B7929" s="3" t="s">
        <v>251</v>
      </c>
      <c r="C7929" s="3" t="s">
        <v>255</v>
      </c>
      <c r="D7929" s="3" t="s">
        <v>255</v>
      </c>
      <c r="E7929" s="3">
        <v>62</v>
      </c>
      <c r="F7929" s="3">
        <v>616</v>
      </c>
      <c r="G7929" s="3">
        <v>616</v>
      </c>
      <c r="H7929" s="3">
        <v>5026662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 t="str">
        <f>B7929&amp;" | "&amp;C7929&amp;" | "&amp;D7929</f>
        <v>documentazione_universitaria / lezioni | REGISTRO DELLE LEZIONI | REGISTRO DELLE LEZIONI</v>
      </c>
      <c r="Q7929" s="3" t="str">
        <f>VLOOKUP(P7929,'Classificazione UD'!A:B,2,FALSE)</f>
        <v>Università</v>
      </c>
    </row>
    <row r="7930" spans="1:17" ht="15" customHeight="1" x14ac:dyDescent="0.25">
      <c r="A7930" s="30">
        <v>2008</v>
      </c>
      <c r="B7930" s="3" t="s">
        <v>251</v>
      </c>
      <c r="C7930" s="3" t="s">
        <v>255</v>
      </c>
      <c r="D7930" s="3" t="s">
        <v>255</v>
      </c>
      <c r="E7930" s="3">
        <v>38</v>
      </c>
      <c r="F7930" s="3">
        <v>301</v>
      </c>
      <c r="G7930" s="3">
        <v>301</v>
      </c>
      <c r="H7930" s="3">
        <v>2420838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 t="str">
        <f>B7930&amp;" | "&amp;C7930&amp;" | "&amp;D7930</f>
        <v>documentazione_universitaria / lezioni | REGISTRO DELLE LEZIONI | REGISTRO DELLE LEZIONI</v>
      </c>
      <c r="Q7930" s="3" t="str">
        <f>VLOOKUP(P7930,'Classificazione UD'!A:B,2,FALSE)</f>
        <v>Università</v>
      </c>
    </row>
    <row r="7931" spans="1:17" ht="15" customHeight="1" x14ac:dyDescent="0.25">
      <c r="A7931" s="30">
        <v>2005</v>
      </c>
      <c r="B7931" s="3" t="s">
        <v>251</v>
      </c>
      <c r="C7931" s="3" t="s">
        <v>255</v>
      </c>
      <c r="D7931" s="3" t="s">
        <v>255</v>
      </c>
      <c r="E7931" s="3">
        <v>6</v>
      </c>
      <c r="F7931" s="3">
        <v>190</v>
      </c>
      <c r="G7931" s="3">
        <v>190</v>
      </c>
      <c r="H7931" s="3">
        <v>1765254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 t="str">
        <f>B7931&amp;" | "&amp;C7931&amp;" | "&amp;D7931</f>
        <v>documentazione_universitaria / lezioni | REGISTRO DELLE LEZIONI | REGISTRO DELLE LEZIONI</v>
      </c>
      <c r="Q7931" s="3" t="str">
        <f>VLOOKUP(P7931,'Classificazione UD'!A:B,2,FALSE)</f>
        <v>Università</v>
      </c>
    </row>
    <row r="7932" spans="1:17" ht="15" customHeight="1" x14ac:dyDescent="0.25">
      <c r="A7932" s="30">
        <v>2006</v>
      </c>
      <c r="B7932" s="3" t="s">
        <v>251</v>
      </c>
      <c r="C7932" s="3" t="s">
        <v>255</v>
      </c>
      <c r="D7932" s="3" t="s">
        <v>255</v>
      </c>
      <c r="E7932" s="3">
        <v>16</v>
      </c>
      <c r="F7932" s="3">
        <v>542</v>
      </c>
      <c r="G7932" s="3">
        <v>542</v>
      </c>
      <c r="H7932" s="3">
        <v>4475777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 t="str">
        <f>B7932&amp;" | "&amp;C7932&amp;" | "&amp;D7932</f>
        <v>documentazione_universitaria / lezioni | REGISTRO DELLE LEZIONI | REGISTRO DELLE LEZIONI</v>
      </c>
      <c r="Q7932" s="3" t="str">
        <f>VLOOKUP(P7932,'Classificazione UD'!A:B,2,FALSE)</f>
        <v>Università</v>
      </c>
    </row>
    <row r="7933" spans="1:17" ht="15" customHeight="1" x14ac:dyDescent="0.25">
      <c r="A7933" s="30">
        <v>2013</v>
      </c>
      <c r="B7933" s="3" t="s">
        <v>251</v>
      </c>
      <c r="C7933" s="3" t="s">
        <v>255</v>
      </c>
      <c r="D7933" s="3" t="s">
        <v>255</v>
      </c>
      <c r="E7933" s="3">
        <v>85</v>
      </c>
      <c r="F7933" s="3">
        <v>85</v>
      </c>
      <c r="G7933" s="3">
        <v>85</v>
      </c>
      <c r="H7933" s="3">
        <v>1210281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 t="str">
        <f>B7933&amp;" | "&amp;C7933&amp;" | "&amp;D7933</f>
        <v>documentazione_universitaria / lezioni | REGISTRO DELLE LEZIONI | REGISTRO DELLE LEZIONI</v>
      </c>
      <c r="Q7933" s="3" t="str">
        <f>VLOOKUP(P7933,'Classificazione UD'!A:B,2,FALSE)</f>
        <v>Università</v>
      </c>
    </row>
    <row r="7934" spans="1:17" ht="15" customHeight="1" x14ac:dyDescent="0.25">
      <c r="A7934" s="30">
        <v>2013</v>
      </c>
      <c r="B7934" s="3" t="s">
        <v>256</v>
      </c>
      <c r="C7934" s="3" t="s">
        <v>257</v>
      </c>
      <c r="D7934" s="3" t="s">
        <v>257</v>
      </c>
      <c r="E7934" s="3">
        <v>45</v>
      </c>
      <c r="F7934" s="3">
        <v>45</v>
      </c>
      <c r="G7934" s="3">
        <v>45</v>
      </c>
      <c r="H7934" s="3">
        <v>93624595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 t="str">
        <f>B7934&amp;" | "&amp;C7934&amp;" | "&amp;D7934</f>
        <v>documentazione_universitaria / tesi | TESI DI LAUREA | TESI DI LAUREA</v>
      </c>
      <c r="Q7934" s="3" t="str">
        <f>VLOOKUP(P7934,'Classificazione UD'!A:B,2,FALSE)</f>
        <v>Università</v>
      </c>
    </row>
    <row r="7935" spans="1:17" ht="15" customHeight="1" x14ac:dyDescent="0.25">
      <c r="A7935" s="30">
        <v>2014</v>
      </c>
      <c r="B7935" s="3" t="s">
        <v>256</v>
      </c>
      <c r="C7935" s="3" t="s">
        <v>257</v>
      </c>
      <c r="D7935" s="3" t="s">
        <v>257</v>
      </c>
      <c r="E7935" s="3">
        <v>12703</v>
      </c>
      <c r="F7935" s="3">
        <v>12703</v>
      </c>
      <c r="G7935" s="3">
        <v>12703</v>
      </c>
      <c r="H7935" s="3">
        <v>40649979063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 t="str">
        <f>B7935&amp;" | "&amp;C7935&amp;" | "&amp;D7935</f>
        <v>documentazione_universitaria / tesi | TESI DI LAUREA | TESI DI LAUREA</v>
      </c>
      <c r="Q7935" s="3" t="str">
        <f>VLOOKUP(P7935,'Classificazione UD'!A:B,2,FALSE)</f>
        <v>Università</v>
      </c>
    </row>
    <row r="7936" spans="1:17" ht="15" customHeight="1" x14ac:dyDescent="0.25">
      <c r="A7936" s="30">
        <v>2015</v>
      </c>
      <c r="B7936" s="3" t="s">
        <v>256</v>
      </c>
      <c r="C7936" s="3" t="s">
        <v>257</v>
      </c>
      <c r="D7936" s="3" t="s">
        <v>257</v>
      </c>
      <c r="E7936" s="3">
        <v>130</v>
      </c>
      <c r="F7936" s="3">
        <v>130</v>
      </c>
      <c r="G7936" s="3">
        <v>130</v>
      </c>
      <c r="H7936" s="3">
        <v>283206614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 t="str">
        <f>B7936&amp;" | "&amp;C7936&amp;" | "&amp;D7936</f>
        <v>documentazione_universitaria / tesi | TESI DI LAUREA | TESI DI LAUREA</v>
      </c>
      <c r="Q7936" s="3" t="str">
        <f>VLOOKUP(P7936,'Classificazione UD'!A:B,2,FALSE)</f>
        <v>Università</v>
      </c>
    </row>
    <row r="7937" spans="1:17" ht="15" customHeight="1" x14ac:dyDescent="0.25">
      <c r="A7937" s="30">
        <v>2014</v>
      </c>
      <c r="B7937" s="3" t="s">
        <v>253</v>
      </c>
      <c r="C7937" s="3" t="s">
        <v>258</v>
      </c>
      <c r="D7937" s="3" t="s">
        <v>258</v>
      </c>
      <c r="E7937" s="3">
        <v>407272</v>
      </c>
      <c r="F7937" s="3">
        <v>407272</v>
      </c>
      <c r="G7937" s="3">
        <v>407272</v>
      </c>
      <c r="H7937" s="3">
        <v>1429755149</v>
      </c>
      <c r="I7937" s="3">
        <v>1787</v>
      </c>
      <c r="J7937" s="3">
        <v>1787</v>
      </c>
      <c r="K7937" s="3">
        <v>5066214</v>
      </c>
      <c r="L7937" s="3">
        <v>0</v>
      </c>
      <c r="M7937" s="3">
        <v>0</v>
      </c>
      <c r="N7937" s="3">
        <v>0</v>
      </c>
      <c r="O7937" s="3">
        <v>0</v>
      </c>
      <c r="P7937" s="3" t="str">
        <f>B7937&amp;" | "&amp;C7937&amp;" | "&amp;D7937</f>
        <v>documentazione_universitaria / verbalizzazione_esami | VERBALE DI ESAME | VERBALE DI ESAME</v>
      </c>
      <c r="Q7937" s="3" t="str">
        <f>VLOOKUP(P7937,'Classificazione UD'!A:B,2,FALSE)</f>
        <v>Università</v>
      </c>
    </row>
    <row r="7938" spans="1:17" ht="15" customHeight="1" x14ac:dyDescent="0.25">
      <c r="A7938" s="30">
        <v>2015</v>
      </c>
      <c r="B7938" s="3" t="s">
        <v>253</v>
      </c>
      <c r="C7938" s="3" t="s">
        <v>258</v>
      </c>
      <c r="D7938" s="3" t="s">
        <v>258</v>
      </c>
      <c r="E7938" s="3">
        <v>401308</v>
      </c>
      <c r="F7938" s="3">
        <v>401308</v>
      </c>
      <c r="G7938" s="3">
        <v>401308</v>
      </c>
      <c r="H7938" s="3">
        <v>1419859642</v>
      </c>
      <c r="I7938" s="3">
        <v>1882</v>
      </c>
      <c r="J7938" s="3">
        <v>1882</v>
      </c>
      <c r="K7938" s="3">
        <v>5375695</v>
      </c>
      <c r="L7938" s="3">
        <v>0</v>
      </c>
      <c r="M7938" s="3">
        <v>0</v>
      </c>
      <c r="N7938" s="3">
        <v>0</v>
      </c>
      <c r="O7938" s="3">
        <v>0</v>
      </c>
      <c r="P7938" s="3" t="str">
        <f>B7938&amp;" | "&amp;C7938&amp;" | "&amp;D7938</f>
        <v>documentazione_universitaria / verbalizzazione_esami | VERBALE DI ESAME | VERBALE DI ESAME</v>
      </c>
      <c r="Q7938" s="3" t="str">
        <f>VLOOKUP(P7938,'Classificazione UD'!A:B,2,FALSE)</f>
        <v>Università</v>
      </c>
    </row>
    <row r="7939" spans="1:17" ht="15" customHeight="1" x14ac:dyDescent="0.25">
      <c r="A7939" s="30">
        <v>2016</v>
      </c>
      <c r="B7939" s="3" t="s">
        <v>253</v>
      </c>
      <c r="C7939" s="3" t="s">
        <v>258</v>
      </c>
      <c r="D7939" s="3" t="s">
        <v>258</v>
      </c>
      <c r="E7939" s="3">
        <v>413337</v>
      </c>
      <c r="F7939" s="3">
        <v>413337</v>
      </c>
      <c r="G7939" s="3">
        <v>413337</v>
      </c>
      <c r="H7939" s="3">
        <v>1490208360</v>
      </c>
      <c r="I7939" s="3">
        <v>1800</v>
      </c>
      <c r="J7939" s="3">
        <v>1800</v>
      </c>
      <c r="K7939" s="3">
        <v>5269652</v>
      </c>
      <c r="L7939" s="3">
        <v>0</v>
      </c>
      <c r="M7939" s="3">
        <v>0</v>
      </c>
      <c r="N7939" s="3">
        <v>0</v>
      </c>
      <c r="O7939" s="3">
        <v>0</v>
      </c>
      <c r="P7939" s="3" t="str">
        <f>B7939&amp;" | "&amp;C7939&amp;" | "&amp;D7939</f>
        <v>documentazione_universitaria / verbalizzazione_esami | VERBALE DI ESAME | VERBALE DI ESAME</v>
      </c>
      <c r="Q7939" s="3" t="str">
        <f>VLOOKUP(P7939,'Classificazione UD'!A:B,2,FALSE)</f>
        <v>Università</v>
      </c>
    </row>
    <row r="7940" spans="1:17" ht="15" customHeight="1" x14ac:dyDescent="0.25">
      <c r="A7940" s="30">
        <v>2010</v>
      </c>
      <c r="B7940" s="3" t="s">
        <v>253</v>
      </c>
      <c r="C7940" s="3" t="s">
        <v>258</v>
      </c>
      <c r="D7940" s="3" t="s">
        <v>258</v>
      </c>
      <c r="E7940" s="3">
        <v>3070</v>
      </c>
      <c r="F7940" s="3">
        <v>3070</v>
      </c>
      <c r="G7940" s="3">
        <v>3070</v>
      </c>
      <c r="H7940" s="3">
        <v>13385291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 t="str">
        <f>B7940&amp;" | "&amp;C7940&amp;" | "&amp;D7940</f>
        <v>documentazione_universitaria / verbalizzazione_esami | VERBALE DI ESAME | VERBALE DI ESAME</v>
      </c>
      <c r="Q7940" s="3" t="str">
        <f>VLOOKUP(P7940,'Classificazione UD'!A:B,2,FALSE)</f>
        <v>Università</v>
      </c>
    </row>
    <row r="7941" spans="1:17" ht="15" customHeight="1" x14ac:dyDescent="0.25">
      <c r="A7941" s="30">
        <v>2011</v>
      </c>
      <c r="B7941" s="3" t="s">
        <v>253</v>
      </c>
      <c r="C7941" s="3" t="s">
        <v>258</v>
      </c>
      <c r="D7941" s="3" t="s">
        <v>258</v>
      </c>
      <c r="E7941" s="3">
        <v>13832</v>
      </c>
      <c r="F7941" s="3">
        <v>13832</v>
      </c>
      <c r="G7941" s="3">
        <v>13832</v>
      </c>
      <c r="H7941" s="3">
        <v>53337118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 t="str">
        <f>B7941&amp;" | "&amp;C7941&amp;" | "&amp;D7941</f>
        <v>documentazione_universitaria / verbalizzazione_esami | VERBALE DI ESAME | VERBALE DI ESAME</v>
      </c>
      <c r="Q7941" s="3" t="str">
        <f>VLOOKUP(P7941,'Classificazione UD'!A:B,2,FALSE)</f>
        <v>Università</v>
      </c>
    </row>
    <row r="7942" spans="1:17" ht="15" customHeight="1" x14ac:dyDescent="0.25">
      <c r="A7942" s="30">
        <v>2012</v>
      </c>
      <c r="B7942" s="3" t="s">
        <v>253</v>
      </c>
      <c r="C7942" s="3" t="s">
        <v>258</v>
      </c>
      <c r="D7942" s="3" t="s">
        <v>258</v>
      </c>
      <c r="E7942" s="3">
        <v>13113</v>
      </c>
      <c r="F7942" s="3">
        <v>13113</v>
      </c>
      <c r="G7942" s="3">
        <v>13113</v>
      </c>
      <c r="H7942" s="3">
        <v>43796036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 t="str">
        <f>B7942&amp;" | "&amp;C7942&amp;" | "&amp;D7942</f>
        <v>documentazione_universitaria / verbalizzazione_esami | VERBALE DI ESAME | VERBALE DI ESAME</v>
      </c>
      <c r="Q7942" s="3" t="str">
        <f>VLOOKUP(P7942,'Classificazione UD'!A:B,2,FALSE)</f>
        <v>Università</v>
      </c>
    </row>
    <row r="7943" spans="1:17" ht="15" customHeight="1" x14ac:dyDescent="0.25">
      <c r="A7943" s="30">
        <v>2013</v>
      </c>
      <c r="B7943" s="3" t="s">
        <v>253</v>
      </c>
      <c r="C7943" s="3" t="s">
        <v>258</v>
      </c>
      <c r="D7943" s="3" t="s">
        <v>258</v>
      </c>
      <c r="E7943" s="3">
        <v>9697</v>
      </c>
      <c r="F7943" s="3">
        <v>9697</v>
      </c>
      <c r="G7943" s="3">
        <v>9697</v>
      </c>
      <c r="H7943" s="3">
        <v>30859288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 t="str">
        <f>B7943&amp;" | "&amp;C7943&amp;" | "&amp;D7943</f>
        <v>documentazione_universitaria / verbalizzazione_esami | VERBALE DI ESAME | VERBALE DI ESAME</v>
      </c>
      <c r="Q7943" s="3" t="str">
        <f>VLOOKUP(P7943,'Classificazione UD'!A:B,2,FALSE)</f>
        <v>Università</v>
      </c>
    </row>
    <row r="7944" spans="1:17" ht="15" customHeight="1" x14ac:dyDescent="0.25">
      <c r="A7944" s="30">
        <v>2010</v>
      </c>
      <c r="B7944" s="3" t="s">
        <v>253</v>
      </c>
      <c r="C7944" s="3" t="s">
        <v>258</v>
      </c>
      <c r="D7944" s="3" t="s">
        <v>258</v>
      </c>
      <c r="E7944" s="3">
        <v>392</v>
      </c>
      <c r="F7944" s="3">
        <v>392</v>
      </c>
      <c r="G7944" s="3">
        <v>392</v>
      </c>
      <c r="H7944" s="3">
        <v>2057497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 t="str">
        <f>B7944&amp;" | "&amp;C7944&amp;" | "&amp;D7944</f>
        <v>documentazione_universitaria / verbalizzazione_esami | VERBALE DI ESAME | VERBALE DI ESAME</v>
      </c>
      <c r="Q7944" s="3" t="str">
        <f>VLOOKUP(P7944,'Classificazione UD'!A:B,2,FALSE)</f>
        <v>Università</v>
      </c>
    </row>
    <row r="7945" spans="1:17" ht="15" customHeight="1" x14ac:dyDescent="0.25">
      <c r="A7945" s="30">
        <v>2011</v>
      </c>
      <c r="B7945" s="3" t="s">
        <v>253</v>
      </c>
      <c r="C7945" s="3" t="s">
        <v>258</v>
      </c>
      <c r="D7945" s="3" t="s">
        <v>258</v>
      </c>
      <c r="E7945" s="3">
        <v>3784</v>
      </c>
      <c r="F7945" s="3">
        <v>3784</v>
      </c>
      <c r="G7945" s="3">
        <v>3784</v>
      </c>
      <c r="H7945" s="3">
        <v>17003436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 t="str">
        <f>B7945&amp;" | "&amp;C7945&amp;" | "&amp;D7945</f>
        <v>documentazione_universitaria / verbalizzazione_esami | VERBALE DI ESAME | VERBALE DI ESAME</v>
      </c>
      <c r="Q7945" s="3" t="str">
        <f>VLOOKUP(P7945,'Classificazione UD'!A:B,2,FALSE)</f>
        <v>Università</v>
      </c>
    </row>
    <row r="7946" spans="1:17" ht="15" customHeight="1" x14ac:dyDescent="0.25">
      <c r="A7946" s="30">
        <v>2012</v>
      </c>
      <c r="B7946" s="3" t="s">
        <v>253</v>
      </c>
      <c r="C7946" s="3" t="s">
        <v>258</v>
      </c>
      <c r="D7946" s="3" t="s">
        <v>258</v>
      </c>
      <c r="E7946" s="3">
        <v>3456</v>
      </c>
      <c r="F7946" s="3">
        <v>3456</v>
      </c>
      <c r="G7946" s="3">
        <v>3456</v>
      </c>
      <c r="H7946" s="3">
        <v>11758943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 t="str">
        <f>B7946&amp;" | "&amp;C7946&amp;" | "&amp;D7946</f>
        <v>documentazione_universitaria / verbalizzazione_esami | VERBALE DI ESAME | VERBALE DI ESAME</v>
      </c>
      <c r="Q7946" s="3" t="str">
        <f>VLOOKUP(P7946,'Classificazione UD'!A:B,2,FALSE)</f>
        <v>Università</v>
      </c>
    </row>
    <row r="7947" spans="1:17" ht="15" customHeight="1" x14ac:dyDescent="0.25">
      <c r="A7947" s="30">
        <v>2013</v>
      </c>
      <c r="B7947" s="3" t="s">
        <v>253</v>
      </c>
      <c r="C7947" s="3" t="s">
        <v>258</v>
      </c>
      <c r="D7947" s="3" t="s">
        <v>258</v>
      </c>
      <c r="E7947" s="3">
        <v>3017</v>
      </c>
      <c r="F7947" s="3">
        <v>3017</v>
      </c>
      <c r="G7947" s="3">
        <v>3017</v>
      </c>
      <c r="H7947" s="3">
        <v>9574354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 t="str">
        <f>B7947&amp;" | "&amp;C7947&amp;" | "&amp;D7947</f>
        <v>documentazione_universitaria / verbalizzazione_esami | VERBALE DI ESAME | VERBALE DI ESAME</v>
      </c>
      <c r="Q7947" s="3" t="str">
        <f>VLOOKUP(P7947,'Classificazione UD'!A:B,2,FALSE)</f>
        <v>Università</v>
      </c>
    </row>
    <row r="7948" spans="1:17" ht="15" customHeight="1" x14ac:dyDescent="0.25">
      <c r="A7948" s="30">
        <v>2003</v>
      </c>
      <c r="B7948" s="3" t="s">
        <v>253</v>
      </c>
      <c r="C7948" s="3" t="s">
        <v>258</v>
      </c>
      <c r="D7948" s="3" t="s">
        <v>258</v>
      </c>
      <c r="E7948" s="3">
        <v>16</v>
      </c>
      <c r="F7948" s="3">
        <v>16</v>
      </c>
      <c r="G7948" s="3">
        <v>16</v>
      </c>
      <c r="H7948" s="3">
        <v>91124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 t="str">
        <f>B7948&amp;" | "&amp;C7948&amp;" | "&amp;D7948</f>
        <v>documentazione_universitaria / verbalizzazione_esami | VERBALE DI ESAME | VERBALE DI ESAME</v>
      </c>
      <c r="Q7948" s="3" t="str">
        <f>VLOOKUP(P7948,'Classificazione UD'!A:B,2,FALSE)</f>
        <v>Università</v>
      </c>
    </row>
    <row r="7949" spans="1:17" ht="15" customHeight="1" x14ac:dyDescent="0.25">
      <c r="A7949" s="30">
        <v>2004</v>
      </c>
      <c r="B7949" s="3" t="s">
        <v>253</v>
      </c>
      <c r="C7949" s="3" t="s">
        <v>258</v>
      </c>
      <c r="D7949" s="3" t="s">
        <v>258</v>
      </c>
      <c r="E7949" s="3">
        <v>233</v>
      </c>
      <c r="F7949" s="3">
        <v>233</v>
      </c>
      <c r="G7949" s="3">
        <v>233</v>
      </c>
      <c r="H7949" s="3">
        <v>1236514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 t="str">
        <f>B7949&amp;" | "&amp;C7949&amp;" | "&amp;D7949</f>
        <v>documentazione_universitaria / verbalizzazione_esami | VERBALE DI ESAME | VERBALE DI ESAME</v>
      </c>
      <c r="Q7949" s="3" t="str">
        <f>VLOOKUP(P7949,'Classificazione UD'!A:B,2,FALSE)</f>
        <v>Università</v>
      </c>
    </row>
    <row r="7950" spans="1:17" ht="15" customHeight="1" x14ac:dyDescent="0.25">
      <c r="A7950" s="30">
        <v>2005</v>
      </c>
      <c r="B7950" s="3" t="s">
        <v>253</v>
      </c>
      <c r="C7950" s="3" t="s">
        <v>258</v>
      </c>
      <c r="D7950" s="3" t="s">
        <v>258</v>
      </c>
      <c r="E7950" s="3">
        <v>105</v>
      </c>
      <c r="F7950" s="3">
        <v>105</v>
      </c>
      <c r="G7950" s="3">
        <v>105</v>
      </c>
      <c r="H7950" s="3">
        <v>545675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 t="str">
        <f>B7950&amp;" | "&amp;C7950&amp;" | "&amp;D7950</f>
        <v>documentazione_universitaria / verbalizzazione_esami | VERBALE DI ESAME | VERBALE DI ESAME</v>
      </c>
      <c r="Q7950" s="3" t="str">
        <f>VLOOKUP(P7950,'Classificazione UD'!A:B,2,FALSE)</f>
        <v>Università</v>
      </c>
    </row>
    <row r="7951" spans="1:17" ht="15" customHeight="1" x14ac:dyDescent="0.25">
      <c r="A7951" s="30">
        <v>2006</v>
      </c>
      <c r="B7951" s="3" t="s">
        <v>253</v>
      </c>
      <c r="C7951" s="3" t="s">
        <v>258</v>
      </c>
      <c r="D7951" s="3" t="s">
        <v>258</v>
      </c>
      <c r="E7951" s="3">
        <v>19</v>
      </c>
      <c r="F7951" s="3">
        <v>19</v>
      </c>
      <c r="G7951" s="3">
        <v>19</v>
      </c>
      <c r="H7951" s="3">
        <v>102033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 t="str">
        <f>B7951&amp;" | "&amp;C7951&amp;" | "&amp;D7951</f>
        <v>documentazione_universitaria / verbalizzazione_esami | VERBALE DI ESAME | VERBALE DI ESAME</v>
      </c>
      <c r="Q7951" s="3" t="str">
        <f>VLOOKUP(P7951,'Classificazione UD'!A:B,2,FALSE)</f>
        <v>Università</v>
      </c>
    </row>
    <row r="7952" spans="1:17" ht="15" customHeight="1" x14ac:dyDescent="0.25">
      <c r="A7952" s="30">
        <v>2007</v>
      </c>
      <c r="B7952" s="3" t="s">
        <v>253</v>
      </c>
      <c r="C7952" s="3" t="s">
        <v>258</v>
      </c>
      <c r="D7952" s="3" t="s">
        <v>258</v>
      </c>
      <c r="E7952" s="3">
        <v>4</v>
      </c>
      <c r="F7952" s="3">
        <v>4</v>
      </c>
      <c r="G7952" s="3">
        <v>4</v>
      </c>
      <c r="H7952" s="3">
        <v>24066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 t="str">
        <f>B7952&amp;" | "&amp;C7952&amp;" | "&amp;D7952</f>
        <v>documentazione_universitaria / verbalizzazione_esami | VERBALE DI ESAME | VERBALE DI ESAME</v>
      </c>
      <c r="Q7952" s="3" t="str">
        <f>VLOOKUP(P7952,'Classificazione UD'!A:B,2,FALSE)</f>
        <v>Università</v>
      </c>
    </row>
    <row r="7953" spans="1:17" ht="15" customHeight="1" x14ac:dyDescent="0.25">
      <c r="A7953" s="30">
        <v>2008</v>
      </c>
      <c r="B7953" s="3" t="s">
        <v>253</v>
      </c>
      <c r="C7953" s="3" t="s">
        <v>258</v>
      </c>
      <c r="D7953" s="3" t="s">
        <v>258</v>
      </c>
      <c r="E7953" s="3">
        <v>600</v>
      </c>
      <c r="F7953" s="3">
        <v>600</v>
      </c>
      <c r="G7953" s="3">
        <v>600</v>
      </c>
      <c r="H7953" s="3">
        <v>3549294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 t="str">
        <f>B7953&amp;" | "&amp;C7953&amp;" | "&amp;D7953</f>
        <v>documentazione_universitaria / verbalizzazione_esami | VERBALE DI ESAME | VERBALE DI ESAME</v>
      </c>
      <c r="Q7953" s="3" t="str">
        <f>VLOOKUP(P7953,'Classificazione UD'!A:B,2,FALSE)</f>
        <v>Università</v>
      </c>
    </row>
    <row r="7954" spans="1:17" ht="15" customHeight="1" x14ac:dyDescent="0.25">
      <c r="A7954" s="30">
        <v>2009</v>
      </c>
      <c r="B7954" s="3" t="s">
        <v>253</v>
      </c>
      <c r="C7954" s="3" t="s">
        <v>258</v>
      </c>
      <c r="D7954" s="3" t="s">
        <v>258</v>
      </c>
      <c r="E7954" s="3">
        <v>1257</v>
      </c>
      <c r="F7954" s="3">
        <v>1257</v>
      </c>
      <c r="G7954" s="3">
        <v>1257</v>
      </c>
      <c r="H7954" s="3">
        <v>7470878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 t="str">
        <f>B7954&amp;" | "&amp;C7954&amp;" | "&amp;D7954</f>
        <v>documentazione_universitaria / verbalizzazione_esami | VERBALE DI ESAME | VERBALE DI ESAME</v>
      </c>
      <c r="Q7954" s="3" t="str">
        <f>VLOOKUP(P7954,'Classificazione UD'!A:B,2,FALSE)</f>
        <v>Università</v>
      </c>
    </row>
    <row r="7955" spans="1:17" ht="15" customHeight="1" x14ac:dyDescent="0.25">
      <c r="A7955" s="30">
        <v>2010</v>
      </c>
      <c r="B7955" s="3" t="s">
        <v>253</v>
      </c>
      <c r="C7955" s="3" t="s">
        <v>258</v>
      </c>
      <c r="D7955" s="3" t="s">
        <v>258</v>
      </c>
      <c r="E7955" s="3">
        <v>161</v>
      </c>
      <c r="F7955" s="3">
        <v>161</v>
      </c>
      <c r="G7955" s="3">
        <v>161</v>
      </c>
      <c r="H7955" s="3">
        <v>771461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 t="str">
        <f>B7955&amp;" | "&amp;C7955&amp;" | "&amp;D7955</f>
        <v>documentazione_universitaria / verbalizzazione_esami | VERBALE DI ESAME | VERBALE DI ESAME</v>
      </c>
      <c r="Q7955" s="3" t="str">
        <f>VLOOKUP(P7955,'Classificazione UD'!A:B,2,FALSE)</f>
        <v>Università</v>
      </c>
    </row>
    <row r="7956" spans="1:17" ht="15" customHeight="1" x14ac:dyDescent="0.25">
      <c r="A7956" s="30">
        <v>2011</v>
      </c>
      <c r="B7956" s="3" t="s">
        <v>253</v>
      </c>
      <c r="C7956" s="3" t="s">
        <v>258</v>
      </c>
      <c r="D7956" s="3" t="s">
        <v>258</v>
      </c>
      <c r="E7956" s="3">
        <v>98</v>
      </c>
      <c r="F7956" s="3">
        <v>98</v>
      </c>
      <c r="G7956" s="3">
        <v>98</v>
      </c>
      <c r="H7956" s="3">
        <v>327591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 t="str">
        <f>B7956&amp;" | "&amp;C7956&amp;" | "&amp;D7956</f>
        <v>documentazione_universitaria / verbalizzazione_esami | VERBALE DI ESAME | VERBALE DI ESAME</v>
      </c>
      <c r="Q7956" s="3" t="str">
        <f>VLOOKUP(P7956,'Classificazione UD'!A:B,2,FALSE)</f>
        <v>Università</v>
      </c>
    </row>
    <row r="7957" spans="1:17" ht="15" customHeight="1" x14ac:dyDescent="0.25">
      <c r="A7957" s="30">
        <v>2012</v>
      </c>
      <c r="B7957" s="3" t="s">
        <v>253</v>
      </c>
      <c r="C7957" s="3" t="s">
        <v>258</v>
      </c>
      <c r="D7957" s="3" t="s">
        <v>258</v>
      </c>
      <c r="E7957" s="3">
        <v>49</v>
      </c>
      <c r="F7957" s="3">
        <v>49</v>
      </c>
      <c r="G7957" s="3">
        <v>49</v>
      </c>
      <c r="H7957" s="3">
        <v>167211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 t="str">
        <f>B7957&amp;" | "&amp;C7957&amp;" | "&amp;D7957</f>
        <v>documentazione_universitaria / verbalizzazione_esami | VERBALE DI ESAME | VERBALE DI ESAME</v>
      </c>
      <c r="Q7957" s="3" t="str">
        <f>VLOOKUP(P7957,'Classificazione UD'!A:B,2,FALSE)</f>
        <v>Università</v>
      </c>
    </row>
    <row r="7958" spans="1:17" ht="15" customHeight="1" x14ac:dyDescent="0.25">
      <c r="A7958" s="30">
        <v>2013</v>
      </c>
      <c r="B7958" s="3" t="s">
        <v>253</v>
      </c>
      <c r="C7958" s="3" t="s">
        <v>258</v>
      </c>
      <c r="D7958" s="3" t="s">
        <v>258</v>
      </c>
      <c r="E7958" s="3">
        <v>234</v>
      </c>
      <c r="F7958" s="3">
        <v>234</v>
      </c>
      <c r="G7958" s="3">
        <v>234</v>
      </c>
      <c r="H7958" s="3">
        <v>812499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 t="str">
        <f>B7958&amp;" | "&amp;C7958&amp;" | "&amp;D7958</f>
        <v>documentazione_universitaria / verbalizzazione_esami | VERBALE DI ESAME | VERBALE DI ESAME</v>
      </c>
      <c r="Q7958" s="3" t="str">
        <f>VLOOKUP(P7958,'Classificazione UD'!A:B,2,FALSE)</f>
        <v>Università</v>
      </c>
    </row>
    <row r="7959" spans="1:17" ht="15" customHeight="1" x14ac:dyDescent="0.25">
      <c r="A7959" s="30">
        <v>2002</v>
      </c>
      <c r="B7959" s="3" t="s">
        <v>253</v>
      </c>
      <c r="C7959" s="3" t="s">
        <v>258</v>
      </c>
      <c r="D7959" s="3" t="s">
        <v>258</v>
      </c>
      <c r="E7959" s="3">
        <v>1256</v>
      </c>
      <c r="F7959" s="3">
        <v>1256</v>
      </c>
      <c r="G7959" s="3">
        <v>1256</v>
      </c>
      <c r="H7959" s="3">
        <v>7163252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 t="str">
        <f>B7959&amp;" | "&amp;C7959&amp;" | "&amp;D7959</f>
        <v>documentazione_universitaria / verbalizzazione_esami | VERBALE DI ESAME | VERBALE DI ESAME</v>
      </c>
      <c r="Q7959" s="3" t="str">
        <f>VLOOKUP(P7959,'Classificazione UD'!A:B,2,FALSE)</f>
        <v>Università</v>
      </c>
    </row>
    <row r="7960" spans="1:17" ht="15" customHeight="1" x14ac:dyDescent="0.25">
      <c r="A7960" s="30">
        <v>2003</v>
      </c>
      <c r="B7960" s="3" t="s">
        <v>253</v>
      </c>
      <c r="C7960" s="3" t="s">
        <v>258</v>
      </c>
      <c r="D7960" s="3" t="s">
        <v>258</v>
      </c>
      <c r="E7960" s="3">
        <v>12349</v>
      </c>
      <c r="F7960" s="3">
        <v>12349</v>
      </c>
      <c r="G7960" s="3">
        <v>12349</v>
      </c>
      <c r="H7960" s="3">
        <v>68535176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 t="str">
        <f>B7960&amp;" | "&amp;C7960&amp;" | "&amp;D7960</f>
        <v>documentazione_universitaria / verbalizzazione_esami | VERBALE DI ESAME | VERBALE DI ESAME</v>
      </c>
      <c r="Q7960" s="3" t="str">
        <f>VLOOKUP(P7960,'Classificazione UD'!A:B,2,FALSE)</f>
        <v>Università</v>
      </c>
    </row>
    <row r="7961" spans="1:17" ht="15" customHeight="1" x14ac:dyDescent="0.25">
      <c r="A7961" s="30">
        <v>2004</v>
      </c>
      <c r="B7961" s="3" t="s">
        <v>253</v>
      </c>
      <c r="C7961" s="3" t="s">
        <v>258</v>
      </c>
      <c r="D7961" s="3" t="s">
        <v>258</v>
      </c>
      <c r="E7961" s="3">
        <v>15304</v>
      </c>
      <c r="F7961" s="3">
        <v>15304</v>
      </c>
      <c r="G7961" s="3">
        <v>15304</v>
      </c>
      <c r="H7961" s="3">
        <v>80618978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 t="str">
        <f>B7961&amp;" | "&amp;C7961&amp;" | "&amp;D7961</f>
        <v>documentazione_universitaria / verbalizzazione_esami | VERBALE DI ESAME | VERBALE DI ESAME</v>
      </c>
      <c r="Q7961" s="3" t="str">
        <f>VLOOKUP(P7961,'Classificazione UD'!A:B,2,FALSE)</f>
        <v>Università</v>
      </c>
    </row>
    <row r="7962" spans="1:17" ht="15" customHeight="1" x14ac:dyDescent="0.25">
      <c r="A7962" s="30">
        <v>2005</v>
      </c>
      <c r="B7962" s="3" t="s">
        <v>253</v>
      </c>
      <c r="C7962" s="3" t="s">
        <v>258</v>
      </c>
      <c r="D7962" s="3" t="s">
        <v>258</v>
      </c>
      <c r="E7962" s="3">
        <v>13734</v>
      </c>
      <c r="F7962" s="3">
        <v>13734</v>
      </c>
      <c r="G7962" s="3">
        <v>13734</v>
      </c>
      <c r="H7962" s="3">
        <v>70763631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 t="str">
        <f>B7962&amp;" | "&amp;C7962&amp;" | "&amp;D7962</f>
        <v>documentazione_universitaria / verbalizzazione_esami | VERBALE DI ESAME | VERBALE DI ESAME</v>
      </c>
      <c r="Q7962" s="3" t="str">
        <f>VLOOKUP(P7962,'Classificazione UD'!A:B,2,FALSE)</f>
        <v>Università</v>
      </c>
    </row>
    <row r="7963" spans="1:17" ht="15" customHeight="1" x14ac:dyDescent="0.25">
      <c r="A7963" s="30">
        <v>2006</v>
      </c>
      <c r="B7963" s="3" t="s">
        <v>253</v>
      </c>
      <c r="C7963" s="3" t="s">
        <v>258</v>
      </c>
      <c r="D7963" s="3" t="s">
        <v>258</v>
      </c>
      <c r="E7963" s="3">
        <v>14184</v>
      </c>
      <c r="F7963" s="3">
        <v>14184</v>
      </c>
      <c r="G7963" s="3">
        <v>14184</v>
      </c>
      <c r="H7963" s="3">
        <v>77908678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 t="str">
        <f>B7963&amp;" | "&amp;C7963&amp;" | "&amp;D7963</f>
        <v>documentazione_universitaria / verbalizzazione_esami | VERBALE DI ESAME | VERBALE DI ESAME</v>
      </c>
      <c r="Q7963" s="3" t="str">
        <f>VLOOKUP(P7963,'Classificazione UD'!A:B,2,FALSE)</f>
        <v>Università</v>
      </c>
    </row>
    <row r="7964" spans="1:17" ht="15" customHeight="1" x14ac:dyDescent="0.25">
      <c r="A7964" s="30">
        <v>2007</v>
      </c>
      <c r="B7964" s="3" t="s">
        <v>253</v>
      </c>
      <c r="C7964" s="3" t="s">
        <v>258</v>
      </c>
      <c r="D7964" s="3" t="s">
        <v>258</v>
      </c>
      <c r="E7964" s="3">
        <v>15845</v>
      </c>
      <c r="F7964" s="3">
        <v>15845</v>
      </c>
      <c r="G7964" s="3">
        <v>15845</v>
      </c>
      <c r="H7964" s="3">
        <v>92385766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 t="str">
        <f>B7964&amp;" | "&amp;C7964&amp;" | "&amp;D7964</f>
        <v>documentazione_universitaria / verbalizzazione_esami | VERBALE DI ESAME | VERBALE DI ESAME</v>
      </c>
      <c r="Q7964" s="3" t="str">
        <f>VLOOKUP(P7964,'Classificazione UD'!A:B,2,FALSE)</f>
        <v>Università</v>
      </c>
    </row>
    <row r="7965" spans="1:17" ht="15" customHeight="1" x14ac:dyDescent="0.25">
      <c r="A7965" s="30">
        <v>2008</v>
      </c>
      <c r="B7965" s="3" t="s">
        <v>253</v>
      </c>
      <c r="C7965" s="3" t="s">
        <v>258</v>
      </c>
      <c r="D7965" s="3" t="s">
        <v>258</v>
      </c>
      <c r="E7965" s="3">
        <v>18318</v>
      </c>
      <c r="F7965" s="3">
        <v>18318</v>
      </c>
      <c r="G7965" s="3">
        <v>18318</v>
      </c>
      <c r="H7965" s="3">
        <v>109072321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 t="str">
        <f>B7965&amp;" | "&amp;C7965&amp;" | "&amp;D7965</f>
        <v>documentazione_universitaria / verbalizzazione_esami | VERBALE DI ESAME | VERBALE DI ESAME</v>
      </c>
      <c r="Q7965" s="3" t="str">
        <f>VLOOKUP(P7965,'Classificazione UD'!A:B,2,FALSE)</f>
        <v>Università</v>
      </c>
    </row>
    <row r="7966" spans="1:17" ht="15" customHeight="1" x14ac:dyDescent="0.25">
      <c r="A7966" s="30">
        <v>2009</v>
      </c>
      <c r="B7966" s="3" t="s">
        <v>253</v>
      </c>
      <c r="C7966" s="3" t="s">
        <v>258</v>
      </c>
      <c r="D7966" s="3" t="s">
        <v>258</v>
      </c>
      <c r="E7966" s="3">
        <v>21166</v>
      </c>
      <c r="F7966" s="3">
        <v>21166</v>
      </c>
      <c r="G7966" s="3">
        <v>21166</v>
      </c>
      <c r="H7966" s="3">
        <v>125917682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 t="str">
        <f>B7966&amp;" | "&amp;C7966&amp;" | "&amp;D7966</f>
        <v>documentazione_universitaria / verbalizzazione_esami | VERBALE DI ESAME | VERBALE DI ESAME</v>
      </c>
      <c r="Q7966" s="3" t="str">
        <f>VLOOKUP(P7966,'Classificazione UD'!A:B,2,FALSE)</f>
        <v>Università</v>
      </c>
    </row>
    <row r="7967" spans="1:17" ht="15" customHeight="1" x14ac:dyDescent="0.25">
      <c r="A7967" s="30">
        <v>2010</v>
      </c>
      <c r="B7967" s="3" t="s">
        <v>253</v>
      </c>
      <c r="C7967" s="3" t="s">
        <v>258</v>
      </c>
      <c r="D7967" s="3" t="s">
        <v>258</v>
      </c>
      <c r="E7967" s="3">
        <v>19026</v>
      </c>
      <c r="F7967" s="3">
        <v>19026</v>
      </c>
      <c r="G7967" s="3">
        <v>19026</v>
      </c>
      <c r="H7967" s="3">
        <v>90281395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 t="str">
        <f>B7967&amp;" | "&amp;C7967&amp;" | "&amp;D7967</f>
        <v>documentazione_universitaria / verbalizzazione_esami | VERBALE DI ESAME | VERBALE DI ESAME</v>
      </c>
      <c r="Q7967" s="3" t="str">
        <f>VLOOKUP(P7967,'Classificazione UD'!A:B,2,FALSE)</f>
        <v>Università</v>
      </c>
    </row>
    <row r="7968" spans="1:17" ht="15" customHeight="1" x14ac:dyDescent="0.25">
      <c r="A7968" s="30">
        <v>2011</v>
      </c>
      <c r="B7968" s="3" t="s">
        <v>253</v>
      </c>
      <c r="C7968" s="3" t="s">
        <v>258</v>
      </c>
      <c r="D7968" s="3" t="s">
        <v>258</v>
      </c>
      <c r="E7968" s="3">
        <v>27572</v>
      </c>
      <c r="F7968" s="3">
        <v>27572</v>
      </c>
      <c r="G7968" s="3">
        <v>27572</v>
      </c>
      <c r="H7968" s="3">
        <v>108898248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 t="str">
        <f>B7968&amp;" | "&amp;C7968&amp;" | "&amp;D7968</f>
        <v>documentazione_universitaria / verbalizzazione_esami | VERBALE DI ESAME | VERBALE DI ESAME</v>
      </c>
      <c r="Q7968" s="3" t="str">
        <f>VLOOKUP(P7968,'Classificazione UD'!A:B,2,FALSE)</f>
        <v>Università</v>
      </c>
    </row>
    <row r="7969" spans="1:17" ht="15" customHeight="1" x14ac:dyDescent="0.25">
      <c r="A7969" s="30">
        <v>2012</v>
      </c>
      <c r="B7969" s="3" t="s">
        <v>253</v>
      </c>
      <c r="C7969" s="3" t="s">
        <v>258</v>
      </c>
      <c r="D7969" s="3" t="s">
        <v>258</v>
      </c>
      <c r="E7969" s="3">
        <v>28197</v>
      </c>
      <c r="F7969" s="3">
        <v>28197</v>
      </c>
      <c r="G7969" s="3">
        <v>28197</v>
      </c>
      <c r="H7969" s="3">
        <v>96677311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 t="str">
        <f>B7969&amp;" | "&amp;C7969&amp;" | "&amp;D7969</f>
        <v>documentazione_universitaria / verbalizzazione_esami | VERBALE DI ESAME | VERBALE DI ESAME</v>
      </c>
      <c r="Q7969" s="3" t="str">
        <f>VLOOKUP(P7969,'Classificazione UD'!A:B,2,FALSE)</f>
        <v>Università</v>
      </c>
    </row>
    <row r="7970" spans="1:17" ht="15" customHeight="1" x14ac:dyDescent="0.25">
      <c r="A7970" s="30">
        <v>2013</v>
      </c>
      <c r="B7970" s="3" t="s">
        <v>253</v>
      </c>
      <c r="C7970" s="3" t="s">
        <v>258</v>
      </c>
      <c r="D7970" s="3" t="s">
        <v>258</v>
      </c>
      <c r="E7970" s="3">
        <v>32319</v>
      </c>
      <c r="F7970" s="3">
        <v>32319</v>
      </c>
      <c r="G7970" s="3">
        <v>32319</v>
      </c>
      <c r="H7970" s="3">
        <v>112064833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 t="str">
        <f>B7970&amp;" | "&amp;C7970&amp;" | "&amp;D7970</f>
        <v>documentazione_universitaria / verbalizzazione_esami | VERBALE DI ESAME | VERBALE DI ESAME</v>
      </c>
      <c r="Q7970" s="3" t="str">
        <f>VLOOKUP(P7970,'Classificazione UD'!A:B,2,FALSE)</f>
        <v>Università</v>
      </c>
    </row>
    <row r="7971" spans="1:17" ht="15" customHeight="1" x14ac:dyDescent="0.25">
      <c r="A7971" s="30">
        <v>2002</v>
      </c>
      <c r="B7971" s="3" t="s">
        <v>253</v>
      </c>
      <c r="C7971" s="3" t="s">
        <v>258</v>
      </c>
      <c r="D7971" s="3" t="s">
        <v>258</v>
      </c>
      <c r="E7971" s="3">
        <v>23</v>
      </c>
      <c r="F7971" s="3">
        <v>23</v>
      </c>
      <c r="G7971" s="3">
        <v>23</v>
      </c>
      <c r="H7971" s="3">
        <v>119956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 t="str">
        <f>B7971&amp;" | "&amp;C7971&amp;" | "&amp;D7971</f>
        <v>documentazione_universitaria / verbalizzazione_esami | VERBALE DI ESAME | VERBALE DI ESAME</v>
      </c>
      <c r="Q7971" s="3" t="str">
        <f>VLOOKUP(P7971,'Classificazione UD'!A:B,2,FALSE)</f>
        <v>Università</v>
      </c>
    </row>
    <row r="7972" spans="1:17" ht="15" customHeight="1" x14ac:dyDescent="0.25">
      <c r="A7972" s="30">
        <v>2003</v>
      </c>
      <c r="B7972" s="3" t="s">
        <v>253</v>
      </c>
      <c r="C7972" s="3" t="s">
        <v>258</v>
      </c>
      <c r="D7972" s="3" t="s">
        <v>258</v>
      </c>
      <c r="E7972" s="3">
        <v>16</v>
      </c>
      <c r="F7972" s="3">
        <v>16</v>
      </c>
      <c r="G7972" s="3">
        <v>16</v>
      </c>
      <c r="H7972" s="3">
        <v>87683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 t="str">
        <f>B7972&amp;" | "&amp;C7972&amp;" | "&amp;D7972</f>
        <v>documentazione_universitaria / verbalizzazione_esami | VERBALE DI ESAME | VERBALE DI ESAME</v>
      </c>
      <c r="Q7972" s="3" t="str">
        <f>VLOOKUP(P7972,'Classificazione UD'!A:B,2,FALSE)</f>
        <v>Università</v>
      </c>
    </row>
    <row r="7973" spans="1:17" ht="15" customHeight="1" x14ac:dyDescent="0.25">
      <c r="A7973" s="30">
        <v>2004</v>
      </c>
      <c r="B7973" s="3" t="s">
        <v>253</v>
      </c>
      <c r="C7973" s="3" t="s">
        <v>258</v>
      </c>
      <c r="D7973" s="3" t="s">
        <v>258</v>
      </c>
      <c r="E7973" s="3">
        <v>77</v>
      </c>
      <c r="F7973" s="3">
        <v>77</v>
      </c>
      <c r="G7973" s="3">
        <v>77</v>
      </c>
      <c r="H7973" s="3">
        <v>427043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 t="str">
        <f>B7973&amp;" | "&amp;C7973&amp;" | "&amp;D7973</f>
        <v>documentazione_universitaria / verbalizzazione_esami | VERBALE DI ESAME | VERBALE DI ESAME</v>
      </c>
      <c r="Q7973" s="3" t="str">
        <f>VLOOKUP(P7973,'Classificazione UD'!A:B,2,FALSE)</f>
        <v>Università</v>
      </c>
    </row>
    <row r="7974" spans="1:17" ht="15" customHeight="1" x14ac:dyDescent="0.25">
      <c r="A7974" s="30">
        <v>2005</v>
      </c>
      <c r="B7974" s="3" t="s">
        <v>253</v>
      </c>
      <c r="C7974" s="3" t="s">
        <v>258</v>
      </c>
      <c r="D7974" s="3" t="s">
        <v>258</v>
      </c>
      <c r="E7974" s="3">
        <v>1392</v>
      </c>
      <c r="F7974" s="3">
        <v>1392</v>
      </c>
      <c r="G7974" s="3">
        <v>1392</v>
      </c>
      <c r="H7974" s="3">
        <v>7876416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 t="str">
        <f>B7974&amp;" | "&amp;C7974&amp;" | "&amp;D7974</f>
        <v>documentazione_universitaria / verbalizzazione_esami | VERBALE DI ESAME | VERBALE DI ESAME</v>
      </c>
      <c r="Q7974" s="3" t="str">
        <f>VLOOKUP(P7974,'Classificazione UD'!A:B,2,FALSE)</f>
        <v>Università</v>
      </c>
    </row>
    <row r="7975" spans="1:17" ht="15" customHeight="1" x14ac:dyDescent="0.25">
      <c r="A7975" s="30">
        <v>2006</v>
      </c>
      <c r="B7975" s="3" t="s">
        <v>253</v>
      </c>
      <c r="C7975" s="3" t="s">
        <v>258</v>
      </c>
      <c r="D7975" s="3" t="s">
        <v>258</v>
      </c>
      <c r="E7975" s="3">
        <v>17253</v>
      </c>
      <c r="F7975" s="3">
        <v>17253</v>
      </c>
      <c r="G7975" s="3">
        <v>17253</v>
      </c>
      <c r="H7975" s="3">
        <v>98509721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 t="str">
        <f>B7975&amp;" | "&amp;C7975&amp;" | "&amp;D7975</f>
        <v>documentazione_universitaria / verbalizzazione_esami | VERBALE DI ESAME | VERBALE DI ESAME</v>
      </c>
      <c r="Q7975" s="3" t="str">
        <f>VLOOKUP(P7975,'Classificazione UD'!A:B,2,FALSE)</f>
        <v>Università</v>
      </c>
    </row>
    <row r="7976" spans="1:17" ht="15" customHeight="1" x14ac:dyDescent="0.25">
      <c r="A7976" s="30">
        <v>2007</v>
      </c>
      <c r="B7976" s="3" t="s">
        <v>253</v>
      </c>
      <c r="C7976" s="3" t="s">
        <v>258</v>
      </c>
      <c r="D7976" s="3" t="s">
        <v>258</v>
      </c>
      <c r="E7976" s="3">
        <v>35097</v>
      </c>
      <c r="F7976" s="3">
        <v>35097</v>
      </c>
      <c r="G7976" s="3">
        <v>35097</v>
      </c>
      <c r="H7976" s="3">
        <v>206201336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 t="str">
        <f>B7976&amp;" | "&amp;C7976&amp;" | "&amp;D7976</f>
        <v>documentazione_universitaria / verbalizzazione_esami | VERBALE DI ESAME | VERBALE DI ESAME</v>
      </c>
      <c r="Q7976" s="3" t="str">
        <f>VLOOKUP(P7976,'Classificazione UD'!A:B,2,FALSE)</f>
        <v>Università</v>
      </c>
    </row>
    <row r="7977" spans="1:17" ht="15" customHeight="1" x14ac:dyDescent="0.25">
      <c r="A7977" s="30">
        <v>2008</v>
      </c>
      <c r="B7977" s="3" t="s">
        <v>253</v>
      </c>
      <c r="C7977" s="3" t="s">
        <v>258</v>
      </c>
      <c r="D7977" s="3" t="s">
        <v>258</v>
      </c>
      <c r="E7977" s="3">
        <v>43877</v>
      </c>
      <c r="F7977" s="3">
        <v>43877</v>
      </c>
      <c r="G7977" s="3">
        <v>43877</v>
      </c>
      <c r="H7977" s="3">
        <v>262568674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 t="str">
        <f>B7977&amp;" | "&amp;C7977&amp;" | "&amp;D7977</f>
        <v>documentazione_universitaria / verbalizzazione_esami | VERBALE DI ESAME | VERBALE DI ESAME</v>
      </c>
      <c r="Q7977" s="3" t="str">
        <f>VLOOKUP(P7977,'Classificazione UD'!A:B,2,FALSE)</f>
        <v>Università</v>
      </c>
    </row>
    <row r="7978" spans="1:17" ht="15" customHeight="1" x14ac:dyDescent="0.25">
      <c r="A7978" s="30">
        <v>2009</v>
      </c>
      <c r="B7978" s="3" t="s">
        <v>253</v>
      </c>
      <c r="C7978" s="3" t="s">
        <v>258</v>
      </c>
      <c r="D7978" s="3" t="s">
        <v>258</v>
      </c>
      <c r="E7978" s="3">
        <v>46874</v>
      </c>
      <c r="F7978" s="3">
        <v>46874</v>
      </c>
      <c r="G7978" s="3">
        <v>46874</v>
      </c>
      <c r="H7978" s="3">
        <v>280711119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 t="str">
        <f>B7978&amp;" | "&amp;C7978&amp;" | "&amp;D7978</f>
        <v>documentazione_universitaria / verbalizzazione_esami | VERBALE DI ESAME | VERBALE DI ESAME</v>
      </c>
      <c r="Q7978" s="3" t="str">
        <f>VLOOKUP(P7978,'Classificazione UD'!A:B,2,FALSE)</f>
        <v>Università</v>
      </c>
    </row>
    <row r="7979" spans="1:17" ht="15" customHeight="1" x14ac:dyDescent="0.25">
      <c r="A7979" s="30">
        <v>2010</v>
      </c>
      <c r="B7979" s="3" t="s">
        <v>253</v>
      </c>
      <c r="C7979" s="3" t="s">
        <v>258</v>
      </c>
      <c r="D7979" s="3" t="s">
        <v>258</v>
      </c>
      <c r="E7979" s="3">
        <v>44367</v>
      </c>
      <c r="F7979" s="3">
        <v>44367</v>
      </c>
      <c r="G7979" s="3">
        <v>44367</v>
      </c>
      <c r="H7979" s="3">
        <v>213172244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 t="str">
        <f>B7979&amp;" | "&amp;C7979&amp;" | "&amp;D7979</f>
        <v>documentazione_universitaria / verbalizzazione_esami | VERBALE DI ESAME | VERBALE DI ESAME</v>
      </c>
      <c r="Q7979" s="3" t="str">
        <f>VLOOKUP(P7979,'Classificazione UD'!A:B,2,FALSE)</f>
        <v>Università</v>
      </c>
    </row>
    <row r="7980" spans="1:17" ht="15" customHeight="1" x14ac:dyDescent="0.25">
      <c r="A7980" s="30">
        <v>2011</v>
      </c>
      <c r="B7980" s="3" t="s">
        <v>253</v>
      </c>
      <c r="C7980" s="3" t="s">
        <v>258</v>
      </c>
      <c r="D7980" s="3" t="s">
        <v>258</v>
      </c>
      <c r="E7980" s="3">
        <v>46501</v>
      </c>
      <c r="F7980" s="3">
        <v>46501</v>
      </c>
      <c r="G7980" s="3">
        <v>46501</v>
      </c>
      <c r="H7980" s="3">
        <v>182768363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 t="str">
        <f>B7980&amp;" | "&amp;C7980&amp;" | "&amp;D7980</f>
        <v>documentazione_universitaria / verbalizzazione_esami | VERBALE DI ESAME | VERBALE DI ESAME</v>
      </c>
      <c r="Q7980" s="3" t="str">
        <f>VLOOKUP(P7980,'Classificazione UD'!A:B,2,FALSE)</f>
        <v>Università</v>
      </c>
    </row>
    <row r="7981" spans="1:17" ht="15" customHeight="1" x14ac:dyDescent="0.25">
      <c r="A7981" s="30">
        <v>2012</v>
      </c>
      <c r="B7981" s="3" t="s">
        <v>253</v>
      </c>
      <c r="C7981" s="3" t="s">
        <v>258</v>
      </c>
      <c r="D7981" s="3" t="s">
        <v>258</v>
      </c>
      <c r="E7981" s="3">
        <v>46945</v>
      </c>
      <c r="F7981" s="3">
        <v>46945</v>
      </c>
      <c r="G7981" s="3">
        <v>46945</v>
      </c>
      <c r="H7981" s="3">
        <v>161601224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 t="str">
        <f>B7981&amp;" | "&amp;C7981&amp;" | "&amp;D7981</f>
        <v>documentazione_universitaria / verbalizzazione_esami | VERBALE DI ESAME | VERBALE DI ESAME</v>
      </c>
      <c r="Q7981" s="3" t="str">
        <f>VLOOKUP(P7981,'Classificazione UD'!A:B,2,FALSE)</f>
        <v>Università</v>
      </c>
    </row>
    <row r="7982" spans="1:17" ht="15" customHeight="1" x14ac:dyDescent="0.25">
      <c r="A7982" s="30">
        <v>2013</v>
      </c>
      <c r="B7982" s="3" t="s">
        <v>253</v>
      </c>
      <c r="C7982" s="3" t="s">
        <v>258</v>
      </c>
      <c r="D7982" s="3" t="s">
        <v>258</v>
      </c>
      <c r="E7982" s="3">
        <v>48868</v>
      </c>
      <c r="F7982" s="3">
        <v>48868</v>
      </c>
      <c r="G7982" s="3">
        <v>48868</v>
      </c>
      <c r="H7982" s="3">
        <v>170098842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 t="str">
        <f>B7982&amp;" | "&amp;C7982&amp;" | "&amp;D7982</f>
        <v>documentazione_universitaria / verbalizzazione_esami | VERBALE DI ESAME | VERBALE DI ESAME</v>
      </c>
      <c r="Q7982" s="3" t="str">
        <f>VLOOKUP(P7982,'Classificazione UD'!A:B,2,FALSE)</f>
        <v>Università</v>
      </c>
    </row>
    <row r="7983" spans="1:17" ht="15" customHeight="1" x14ac:dyDescent="0.25">
      <c r="A7983" s="30">
        <v>2004</v>
      </c>
      <c r="B7983" s="3" t="s">
        <v>253</v>
      </c>
      <c r="C7983" s="3" t="s">
        <v>258</v>
      </c>
      <c r="D7983" s="3" t="s">
        <v>258</v>
      </c>
      <c r="E7983" s="3">
        <v>1311</v>
      </c>
      <c r="F7983" s="3">
        <v>1311</v>
      </c>
      <c r="G7983" s="3">
        <v>1311</v>
      </c>
      <c r="H7983" s="3">
        <v>6758241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 t="str">
        <f>B7983&amp;" | "&amp;C7983&amp;" | "&amp;D7983</f>
        <v>documentazione_universitaria / verbalizzazione_esami | VERBALE DI ESAME | VERBALE DI ESAME</v>
      </c>
      <c r="Q7983" s="3" t="str">
        <f>VLOOKUP(P7983,'Classificazione UD'!A:B,2,FALSE)</f>
        <v>Università</v>
      </c>
    </row>
    <row r="7984" spans="1:17" ht="15" customHeight="1" x14ac:dyDescent="0.25">
      <c r="A7984" s="30">
        <v>2005</v>
      </c>
      <c r="B7984" s="3" t="s">
        <v>253</v>
      </c>
      <c r="C7984" s="3" t="s">
        <v>258</v>
      </c>
      <c r="D7984" s="3" t="s">
        <v>258</v>
      </c>
      <c r="E7984" s="3">
        <v>5509</v>
      </c>
      <c r="F7984" s="3">
        <v>5509</v>
      </c>
      <c r="G7984" s="3">
        <v>5509</v>
      </c>
      <c r="H7984" s="3">
        <v>28181933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 t="str">
        <f>B7984&amp;" | "&amp;C7984&amp;" | "&amp;D7984</f>
        <v>documentazione_universitaria / verbalizzazione_esami | VERBALE DI ESAME | VERBALE DI ESAME</v>
      </c>
      <c r="Q7984" s="3" t="str">
        <f>VLOOKUP(P7984,'Classificazione UD'!A:B,2,FALSE)</f>
        <v>Università</v>
      </c>
    </row>
    <row r="7985" spans="1:17" ht="15" customHeight="1" x14ac:dyDescent="0.25">
      <c r="A7985" s="30">
        <v>2006</v>
      </c>
      <c r="B7985" s="3" t="s">
        <v>253</v>
      </c>
      <c r="C7985" s="3" t="s">
        <v>258</v>
      </c>
      <c r="D7985" s="3" t="s">
        <v>258</v>
      </c>
      <c r="E7985" s="3">
        <v>8189</v>
      </c>
      <c r="F7985" s="3">
        <v>8189</v>
      </c>
      <c r="G7985" s="3">
        <v>8189</v>
      </c>
      <c r="H7985" s="3">
        <v>44391800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 t="str">
        <f>B7985&amp;" | "&amp;C7985&amp;" | "&amp;D7985</f>
        <v>documentazione_universitaria / verbalizzazione_esami | VERBALE DI ESAME | VERBALE DI ESAME</v>
      </c>
      <c r="Q7985" s="3" t="str">
        <f>VLOOKUP(P7985,'Classificazione UD'!A:B,2,FALSE)</f>
        <v>Università</v>
      </c>
    </row>
    <row r="7986" spans="1:17" ht="15" customHeight="1" x14ac:dyDescent="0.25">
      <c r="A7986" s="30">
        <v>2007</v>
      </c>
      <c r="B7986" s="3" t="s">
        <v>253</v>
      </c>
      <c r="C7986" s="3" t="s">
        <v>258</v>
      </c>
      <c r="D7986" s="3" t="s">
        <v>258</v>
      </c>
      <c r="E7986" s="3">
        <v>20275</v>
      </c>
      <c r="F7986" s="3">
        <v>20275</v>
      </c>
      <c r="G7986" s="3">
        <v>20275</v>
      </c>
      <c r="H7986" s="3">
        <v>119670222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 t="str">
        <f>B7986&amp;" | "&amp;C7986&amp;" | "&amp;D7986</f>
        <v>documentazione_universitaria / verbalizzazione_esami | VERBALE DI ESAME | VERBALE DI ESAME</v>
      </c>
      <c r="Q7986" s="3" t="str">
        <f>VLOOKUP(P7986,'Classificazione UD'!A:B,2,FALSE)</f>
        <v>Università</v>
      </c>
    </row>
    <row r="7987" spans="1:17" ht="15" customHeight="1" x14ac:dyDescent="0.25">
      <c r="A7987" s="30">
        <v>2008</v>
      </c>
      <c r="B7987" s="3" t="s">
        <v>253</v>
      </c>
      <c r="C7987" s="3" t="s">
        <v>258</v>
      </c>
      <c r="D7987" s="3" t="s">
        <v>258</v>
      </c>
      <c r="E7987" s="3">
        <v>22543</v>
      </c>
      <c r="F7987" s="3">
        <v>22543</v>
      </c>
      <c r="G7987" s="3">
        <v>22543</v>
      </c>
      <c r="H7987" s="3">
        <v>134471833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 t="str">
        <f>B7987&amp;" | "&amp;C7987&amp;" | "&amp;D7987</f>
        <v>documentazione_universitaria / verbalizzazione_esami | VERBALE DI ESAME | VERBALE DI ESAME</v>
      </c>
      <c r="Q7987" s="3" t="str">
        <f>VLOOKUP(P7987,'Classificazione UD'!A:B,2,FALSE)</f>
        <v>Università</v>
      </c>
    </row>
    <row r="7988" spans="1:17" ht="15" customHeight="1" x14ac:dyDescent="0.25">
      <c r="A7988" s="30">
        <v>2009</v>
      </c>
      <c r="B7988" s="3" t="s">
        <v>253</v>
      </c>
      <c r="C7988" s="3" t="s">
        <v>258</v>
      </c>
      <c r="D7988" s="3" t="s">
        <v>258</v>
      </c>
      <c r="E7988" s="3">
        <v>21490</v>
      </c>
      <c r="F7988" s="3">
        <v>21490</v>
      </c>
      <c r="G7988" s="3">
        <v>21490</v>
      </c>
      <c r="H7988" s="3">
        <v>128767745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 t="str">
        <f>B7988&amp;" | "&amp;C7988&amp;" | "&amp;D7988</f>
        <v>documentazione_universitaria / verbalizzazione_esami | VERBALE DI ESAME | VERBALE DI ESAME</v>
      </c>
      <c r="Q7988" s="3" t="str">
        <f>VLOOKUP(P7988,'Classificazione UD'!A:B,2,FALSE)</f>
        <v>Università</v>
      </c>
    </row>
    <row r="7989" spans="1:17" ht="15" customHeight="1" x14ac:dyDescent="0.25">
      <c r="A7989" s="30">
        <v>2010</v>
      </c>
      <c r="B7989" s="3" t="s">
        <v>253</v>
      </c>
      <c r="C7989" s="3" t="s">
        <v>258</v>
      </c>
      <c r="D7989" s="3" t="s">
        <v>258</v>
      </c>
      <c r="E7989" s="3">
        <v>18487</v>
      </c>
      <c r="F7989" s="3">
        <v>18487</v>
      </c>
      <c r="G7989" s="3">
        <v>18487</v>
      </c>
      <c r="H7989" s="3">
        <v>88986471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 t="str">
        <f>B7989&amp;" | "&amp;C7989&amp;" | "&amp;D7989</f>
        <v>documentazione_universitaria / verbalizzazione_esami | VERBALE DI ESAME | VERBALE DI ESAME</v>
      </c>
      <c r="Q7989" s="3" t="str">
        <f>VLOOKUP(P7989,'Classificazione UD'!A:B,2,FALSE)</f>
        <v>Università</v>
      </c>
    </row>
    <row r="7990" spans="1:17" ht="15" customHeight="1" x14ac:dyDescent="0.25">
      <c r="A7990" s="30">
        <v>2011</v>
      </c>
      <c r="B7990" s="3" t="s">
        <v>253</v>
      </c>
      <c r="C7990" s="3" t="s">
        <v>258</v>
      </c>
      <c r="D7990" s="3" t="s">
        <v>258</v>
      </c>
      <c r="E7990" s="3">
        <v>22710</v>
      </c>
      <c r="F7990" s="3">
        <v>22710</v>
      </c>
      <c r="G7990" s="3">
        <v>22710</v>
      </c>
      <c r="H7990" s="3">
        <v>88855396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 t="str">
        <f>B7990&amp;" | "&amp;C7990&amp;" | "&amp;D7990</f>
        <v>documentazione_universitaria / verbalizzazione_esami | VERBALE DI ESAME | VERBALE DI ESAME</v>
      </c>
      <c r="Q7990" s="3" t="str">
        <f>VLOOKUP(P7990,'Classificazione UD'!A:B,2,FALSE)</f>
        <v>Università</v>
      </c>
    </row>
    <row r="7991" spans="1:17" ht="15" customHeight="1" x14ac:dyDescent="0.25">
      <c r="A7991" s="30">
        <v>2012</v>
      </c>
      <c r="B7991" s="3" t="s">
        <v>253</v>
      </c>
      <c r="C7991" s="3" t="s">
        <v>258</v>
      </c>
      <c r="D7991" s="3" t="s">
        <v>258</v>
      </c>
      <c r="E7991" s="3">
        <v>26345</v>
      </c>
      <c r="F7991" s="3">
        <v>26345</v>
      </c>
      <c r="G7991" s="3">
        <v>26345</v>
      </c>
      <c r="H7991" s="3">
        <v>91500131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 t="str">
        <f>B7991&amp;" | "&amp;C7991&amp;" | "&amp;D7991</f>
        <v>documentazione_universitaria / verbalizzazione_esami | VERBALE DI ESAME | VERBALE DI ESAME</v>
      </c>
      <c r="Q7991" s="3" t="str">
        <f>VLOOKUP(P7991,'Classificazione UD'!A:B,2,FALSE)</f>
        <v>Università</v>
      </c>
    </row>
    <row r="7992" spans="1:17" ht="15" customHeight="1" x14ac:dyDescent="0.25">
      <c r="A7992" s="30">
        <v>2013</v>
      </c>
      <c r="B7992" s="3" t="s">
        <v>253</v>
      </c>
      <c r="C7992" s="3" t="s">
        <v>258</v>
      </c>
      <c r="D7992" s="3" t="s">
        <v>258</v>
      </c>
      <c r="E7992" s="3">
        <v>28959</v>
      </c>
      <c r="F7992" s="3">
        <v>28959</v>
      </c>
      <c r="G7992" s="3">
        <v>28959</v>
      </c>
      <c r="H7992" s="3">
        <v>101974075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 t="str">
        <f>B7992&amp;" | "&amp;C7992&amp;" | "&amp;D7992</f>
        <v>documentazione_universitaria / verbalizzazione_esami | VERBALE DI ESAME | VERBALE DI ESAME</v>
      </c>
      <c r="Q7992" s="3" t="str">
        <f>VLOOKUP(P7992,'Classificazione UD'!A:B,2,FALSE)</f>
        <v>Università</v>
      </c>
    </row>
    <row r="7993" spans="1:17" ht="15" customHeight="1" x14ac:dyDescent="0.25">
      <c r="A7993" s="30">
        <v>2005</v>
      </c>
      <c r="B7993" s="3" t="s">
        <v>253</v>
      </c>
      <c r="C7993" s="3" t="s">
        <v>258</v>
      </c>
      <c r="D7993" s="3" t="s">
        <v>258</v>
      </c>
      <c r="E7993" s="3">
        <v>355</v>
      </c>
      <c r="F7993" s="3">
        <v>355</v>
      </c>
      <c r="G7993" s="3">
        <v>355</v>
      </c>
      <c r="H7993" s="3">
        <v>1972982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 t="str">
        <f>B7993&amp;" | "&amp;C7993&amp;" | "&amp;D7993</f>
        <v>documentazione_universitaria / verbalizzazione_esami | VERBALE DI ESAME | VERBALE DI ESAME</v>
      </c>
      <c r="Q7993" s="3" t="str">
        <f>VLOOKUP(P7993,'Classificazione UD'!A:B,2,FALSE)</f>
        <v>Università</v>
      </c>
    </row>
    <row r="7994" spans="1:17" ht="15" customHeight="1" x14ac:dyDescent="0.25">
      <c r="A7994" s="30">
        <v>2006</v>
      </c>
      <c r="B7994" s="3" t="s">
        <v>253</v>
      </c>
      <c r="C7994" s="3" t="s">
        <v>258</v>
      </c>
      <c r="D7994" s="3" t="s">
        <v>258</v>
      </c>
      <c r="E7994" s="3">
        <v>6377</v>
      </c>
      <c r="F7994" s="3">
        <v>6377</v>
      </c>
      <c r="G7994" s="3">
        <v>6377</v>
      </c>
      <c r="H7994" s="3">
        <v>36298833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 t="str">
        <f>B7994&amp;" | "&amp;C7994&amp;" | "&amp;D7994</f>
        <v>documentazione_universitaria / verbalizzazione_esami | VERBALE DI ESAME | VERBALE DI ESAME</v>
      </c>
      <c r="Q7994" s="3" t="str">
        <f>VLOOKUP(P7994,'Classificazione UD'!A:B,2,FALSE)</f>
        <v>Università</v>
      </c>
    </row>
    <row r="7995" spans="1:17" ht="15" customHeight="1" x14ac:dyDescent="0.25">
      <c r="A7995" s="30">
        <v>2007</v>
      </c>
      <c r="B7995" s="3" t="s">
        <v>253</v>
      </c>
      <c r="C7995" s="3" t="s">
        <v>258</v>
      </c>
      <c r="D7995" s="3" t="s">
        <v>258</v>
      </c>
      <c r="E7995" s="3">
        <v>11381</v>
      </c>
      <c r="F7995" s="3">
        <v>11381</v>
      </c>
      <c r="G7995" s="3">
        <v>11381</v>
      </c>
      <c r="H7995" s="3">
        <v>66393695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 t="str">
        <f>B7995&amp;" | "&amp;C7995&amp;" | "&amp;D7995</f>
        <v>documentazione_universitaria / verbalizzazione_esami | VERBALE DI ESAME | VERBALE DI ESAME</v>
      </c>
      <c r="Q7995" s="3" t="str">
        <f>VLOOKUP(P7995,'Classificazione UD'!A:B,2,FALSE)</f>
        <v>Università</v>
      </c>
    </row>
    <row r="7996" spans="1:17" ht="15" customHeight="1" x14ac:dyDescent="0.25">
      <c r="A7996" s="30">
        <v>2008</v>
      </c>
      <c r="B7996" s="3" t="s">
        <v>253</v>
      </c>
      <c r="C7996" s="3" t="s">
        <v>258</v>
      </c>
      <c r="D7996" s="3" t="s">
        <v>258</v>
      </c>
      <c r="E7996" s="3">
        <v>12641</v>
      </c>
      <c r="F7996" s="3">
        <v>12641</v>
      </c>
      <c r="G7996" s="3">
        <v>12641</v>
      </c>
      <c r="H7996" s="3">
        <v>75075561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 t="str">
        <f>B7996&amp;" | "&amp;C7996&amp;" | "&amp;D7996</f>
        <v>documentazione_universitaria / verbalizzazione_esami | VERBALE DI ESAME | VERBALE DI ESAME</v>
      </c>
      <c r="Q7996" s="3" t="str">
        <f>VLOOKUP(P7996,'Classificazione UD'!A:B,2,FALSE)</f>
        <v>Università</v>
      </c>
    </row>
    <row r="7997" spans="1:17" ht="15" customHeight="1" x14ac:dyDescent="0.25">
      <c r="A7997" s="30">
        <v>2009</v>
      </c>
      <c r="B7997" s="3" t="s">
        <v>253</v>
      </c>
      <c r="C7997" s="3" t="s">
        <v>258</v>
      </c>
      <c r="D7997" s="3" t="s">
        <v>258</v>
      </c>
      <c r="E7997" s="3">
        <v>13483</v>
      </c>
      <c r="F7997" s="3">
        <v>13483</v>
      </c>
      <c r="G7997" s="3">
        <v>13483</v>
      </c>
      <c r="H7997" s="3">
        <v>80292517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 t="str">
        <f>B7997&amp;" | "&amp;C7997&amp;" | "&amp;D7997</f>
        <v>documentazione_universitaria / verbalizzazione_esami | VERBALE DI ESAME | VERBALE DI ESAME</v>
      </c>
      <c r="Q7997" s="3" t="str">
        <f>VLOOKUP(P7997,'Classificazione UD'!A:B,2,FALSE)</f>
        <v>Università</v>
      </c>
    </row>
    <row r="7998" spans="1:17" ht="15" customHeight="1" x14ac:dyDescent="0.25">
      <c r="A7998" s="30">
        <v>2010</v>
      </c>
      <c r="B7998" s="3" t="s">
        <v>253</v>
      </c>
      <c r="C7998" s="3" t="s">
        <v>258</v>
      </c>
      <c r="D7998" s="3" t="s">
        <v>258</v>
      </c>
      <c r="E7998" s="3">
        <v>14867</v>
      </c>
      <c r="F7998" s="3">
        <v>14867</v>
      </c>
      <c r="G7998" s="3">
        <v>14867</v>
      </c>
      <c r="H7998" s="3">
        <v>71027507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 t="str">
        <f>B7998&amp;" | "&amp;C7998&amp;" | "&amp;D7998</f>
        <v>documentazione_universitaria / verbalizzazione_esami | VERBALE DI ESAME | VERBALE DI ESAME</v>
      </c>
      <c r="Q7998" s="3" t="str">
        <f>VLOOKUP(P7998,'Classificazione UD'!A:B,2,FALSE)</f>
        <v>Università</v>
      </c>
    </row>
    <row r="7999" spans="1:17" ht="15" customHeight="1" x14ac:dyDescent="0.25">
      <c r="A7999" s="30">
        <v>2011</v>
      </c>
      <c r="B7999" s="3" t="s">
        <v>253</v>
      </c>
      <c r="C7999" s="3" t="s">
        <v>258</v>
      </c>
      <c r="D7999" s="3" t="s">
        <v>258</v>
      </c>
      <c r="E7999" s="3">
        <v>14647</v>
      </c>
      <c r="F7999" s="3">
        <v>14647</v>
      </c>
      <c r="G7999" s="3">
        <v>14647</v>
      </c>
      <c r="H7999" s="3">
        <v>56404558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 t="str">
        <f>B7999&amp;" | "&amp;C7999&amp;" | "&amp;D7999</f>
        <v>documentazione_universitaria / verbalizzazione_esami | VERBALE DI ESAME | VERBALE DI ESAME</v>
      </c>
      <c r="Q7999" s="3" t="str">
        <f>VLOOKUP(P7999,'Classificazione UD'!A:B,2,FALSE)</f>
        <v>Università</v>
      </c>
    </row>
    <row r="8000" spans="1:17" ht="15" customHeight="1" x14ac:dyDescent="0.25">
      <c r="A8000" s="30">
        <v>2012</v>
      </c>
      <c r="B8000" s="3" t="s">
        <v>253</v>
      </c>
      <c r="C8000" s="3" t="s">
        <v>258</v>
      </c>
      <c r="D8000" s="3" t="s">
        <v>258</v>
      </c>
      <c r="E8000" s="3">
        <v>15579</v>
      </c>
      <c r="F8000" s="3">
        <v>15579</v>
      </c>
      <c r="G8000" s="3">
        <v>15579</v>
      </c>
      <c r="H8000" s="3">
        <v>53298969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 t="str">
        <f>B8000&amp;" | "&amp;C8000&amp;" | "&amp;D8000</f>
        <v>documentazione_universitaria / verbalizzazione_esami | VERBALE DI ESAME | VERBALE DI ESAME</v>
      </c>
      <c r="Q8000" s="3" t="str">
        <f>VLOOKUP(P8000,'Classificazione UD'!A:B,2,FALSE)</f>
        <v>Università</v>
      </c>
    </row>
    <row r="8001" spans="1:17" ht="15" customHeight="1" x14ac:dyDescent="0.25">
      <c r="A8001" s="30">
        <v>2013</v>
      </c>
      <c r="B8001" s="3" t="s">
        <v>253</v>
      </c>
      <c r="C8001" s="3" t="s">
        <v>258</v>
      </c>
      <c r="D8001" s="3" t="s">
        <v>258</v>
      </c>
      <c r="E8001" s="3">
        <v>14833</v>
      </c>
      <c r="F8001" s="3">
        <v>14833</v>
      </c>
      <c r="G8001" s="3">
        <v>14833</v>
      </c>
      <c r="H8001" s="3">
        <v>51440923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 t="str">
        <f>B8001&amp;" | "&amp;C8001&amp;" | "&amp;D8001</f>
        <v>documentazione_universitaria / verbalizzazione_esami | VERBALE DI ESAME | VERBALE DI ESAME</v>
      </c>
      <c r="Q8001" s="3" t="str">
        <f>VLOOKUP(P8001,'Classificazione UD'!A:B,2,FALSE)</f>
        <v>Università</v>
      </c>
    </row>
    <row r="8002" spans="1:17" ht="15" customHeight="1" x14ac:dyDescent="0.25">
      <c r="A8002" s="30">
        <v>2003</v>
      </c>
      <c r="B8002" s="3" t="s">
        <v>253</v>
      </c>
      <c r="C8002" s="3" t="s">
        <v>258</v>
      </c>
      <c r="D8002" s="3" t="s">
        <v>258</v>
      </c>
      <c r="E8002" s="3">
        <v>79</v>
      </c>
      <c r="F8002" s="3">
        <v>79</v>
      </c>
      <c r="G8002" s="3">
        <v>79</v>
      </c>
      <c r="H8002" s="3">
        <v>419642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 t="str">
        <f>B8002&amp;" | "&amp;C8002&amp;" | "&amp;D8002</f>
        <v>documentazione_universitaria / verbalizzazione_esami | VERBALE DI ESAME | VERBALE DI ESAME</v>
      </c>
      <c r="Q8002" s="3" t="str">
        <f>VLOOKUP(P8002,'Classificazione UD'!A:B,2,FALSE)</f>
        <v>Università</v>
      </c>
    </row>
    <row r="8003" spans="1:17" ht="15" customHeight="1" x14ac:dyDescent="0.25">
      <c r="A8003" s="30">
        <v>2004</v>
      </c>
      <c r="B8003" s="3" t="s">
        <v>253</v>
      </c>
      <c r="C8003" s="3" t="s">
        <v>258</v>
      </c>
      <c r="D8003" s="3" t="s">
        <v>258</v>
      </c>
      <c r="E8003" s="3">
        <v>930</v>
      </c>
      <c r="F8003" s="3">
        <v>930</v>
      </c>
      <c r="G8003" s="3">
        <v>930</v>
      </c>
      <c r="H8003" s="3">
        <v>4795506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 t="str">
        <f>B8003&amp;" | "&amp;C8003&amp;" | "&amp;D8003</f>
        <v>documentazione_universitaria / verbalizzazione_esami | VERBALE DI ESAME | VERBALE DI ESAME</v>
      </c>
      <c r="Q8003" s="3" t="str">
        <f>VLOOKUP(P8003,'Classificazione UD'!A:B,2,FALSE)</f>
        <v>Università</v>
      </c>
    </row>
    <row r="8004" spans="1:17" ht="15" customHeight="1" x14ac:dyDescent="0.25">
      <c r="A8004" s="30">
        <v>2005</v>
      </c>
      <c r="B8004" s="3" t="s">
        <v>253</v>
      </c>
      <c r="C8004" s="3" t="s">
        <v>258</v>
      </c>
      <c r="D8004" s="3" t="s">
        <v>258</v>
      </c>
      <c r="E8004" s="3">
        <v>2893</v>
      </c>
      <c r="F8004" s="3">
        <v>2893</v>
      </c>
      <c r="G8004" s="3">
        <v>2893</v>
      </c>
      <c r="H8004" s="3">
        <v>14883041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 t="str">
        <f>B8004&amp;" | "&amp;C8004&amp;" | "&amp;D8004</f>
        <v>documentazione_universitaria / verbalizzazione_esami | VERBALE DI ESAME | VERBALE DI ESAME</v>
      </c>
      <c r="Q8004" s="3" t="str">
        <f>VLOOKUP(P8004,'Classificazione UD'!A:B,2,FALSE)</f>
        <v>Università</v>
      </c>
    </row>
    <row r="8005" spans="1:17" ht="15" customHeight="1" x14ac:dyDescent="0.25">
      <c r="A8005" s="30">
        <v>2006</v>
      </c>
      <c r="B8005" s="3" t="s">
        <v>253</v>
      </c>
      <c r="C8005" s="3" t="s">
        <v>258</v>
      </c>
      <c r="D8005" s="3" t="s">
        <v>258</v>
      </c>
      <c r="E8005" s="3">
        <v>5834</v>
      </c>
      <c r="F8005" s="3">
        <v>5834</v>
      </c>
      <c r="G8005" s="3">
        <v>5834</v>
      </c>
      <c r="H8005" s="3">
        <v>32104370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 t="str">
        <f>B8005&amp;" | "&amp;C8005&amp;" | "&amp;D8005</f>
        <v>documentazione_universitaria / verbalizzazione_esami | VERBALE DI ESAME | VERBALE DI ESAME</v>
      </c>
      <c r="Q8005" s="3" t="str">
        <f>VLOOKUP(P8005,'Classificazione UD'!A:B,2,FALSE)</f>
        <v>Università</v>
      </c>
    </row>
    <row r="8006" spans="1:17" ht="15" customHeight="1" x14ac:dyDescent="0.25">
      <c r="A8006" s="30">
        <v>2007</v>
      </c>
      <c r="B8006" s="3" t="s">
        <v>253</v>
      </c>
      <c r="C8006" s="3" t="s">
        <v>258</v>
      </c>
      <c r="D8006" s="3" t="s">
        <v>258</v>
      </c>
      <c r="E8006" s="3">
        <v>14066</v>
      </c>
      <c r="F8006" s="3">
        <v>14066</v>
      </c>
      <c r="G8006" s="3">
        <v>14066</v>
      </c>
      <c r="H8006" s="3">
        <v>82789042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 t="str">
        <f>B8006&amp;" | "&amp;C8006&amp;" | "&amp;D8006</f>
        <v>documentazione_universitaria / verbalizzazione_esami | VERBALE DI ESAME | VERBALE DI ESAME</v>
      </c>
      <c r="Q8006" s="3" t="str">
        <f>VLOOKUP(P8006,'Classificazione UD'!A:B,2,FALSE)</f>
        <v>Università</v>
      </c>
    </row>
    <row r="8007" spans="1:17" ht="15" customHeight="1" x14ac:dyDescent="0.25">
      <c r="A8007" s="30">
        <v>2008</v>
      </c>
      <c r="B8007" s="3" t="s">
        <v>253</v>
      </c>
      <c r="C8007" s="3" t="s">
        <v>258</v>
      </c>
      <c r="D8007" s="3" t="s">
        <v>258</v>
      </c>
      <c r="E8007" s="3">
        <v>20200</v>
      </c>
      <c r="F8007" s="3">
        <v>20200</v>
      </c>
      <c r="G8007" s="3">
        <v>20200</v>
      </c>
      <c r="H8007" s="3">
        <v>120227685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 t="str">
        <f>B8007&amp;" | "&amp;C8007&amp;" | "&amp;D8007</f>
        <v>documentazione_universitaria / verbalizzazione_esami | VERBALE DI ESAME | VERBALE DI ESAME</v>
      </c>
      <c r="Q8007" s="3" t="str">
        <f>VLOOKUP(P8007,'Classificazione UD'!A:B,2,FALSE)</f>
        <v>Università</v>
      </c>
    </row>
    <row r="8008" spans="1:17" ht="15" customHeight="1" x14ac:dyDescent="0.25">
      <c r="A8008" s="30">
        <v>2009</v>
      </c>
      <c r="B8008" s="3" t="s">
        <v>253</v>
      </c>
      <c r="C8008" s="3" t="s">
        <v>258</v>
      </c>
      <c r="D8008" s="3" t="s">
        <v>258</v>
      </c>
      <c r="E8008" s="3">
        <v>21527</v>
      </c>
      <c r="F8008" s="3">
        <v>21527</v>
      </c>
      <c r="G8008" s="3">
        <v>21527</v>
      </c>
      <c r="H8008" s="3">
        <v>128542829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 t="str">
        <f>B8008&amp;" | "&amp;C8008&amp;" | "&amp;D8008</f>
        <v>documentazione_universitaria / verbalizzazione_esami | VERBALE DI ESAME | VERBALE DI ESAME</v>
      </c>
      <c r="Q8008" s="3" t="str">
        <f>VLOOKUP(P8008,'Classificazione UD'!A:B,2,FALSE)</f>
        <v>Università</v>
      </c>
    </row>
    <row r="8009" spans="1:17" ht="15" customHeight="1" x14ac:dyDescent="0.25">
      <c r="A8009" s="30">
        <v>2010</v>
      </c>
      <c r="B8009" s="3" t="s">
        <v>253</v>
      </c>
      <c r="C8009" s="3" t="s">
        <v>258</v>
      </c>
      <c r="D8009" s="3" t="s">
        <v>258</v>
      </c>
      <c r="E8009" s="3">
        <v>20032</v>
      </c>
      <c r="F8009" s="3">
        <v>20032</v>
      </c>
      <c r="G8009" s="3">
        <v>20032</v>
      </c>
      <c r="H8009" s="3">
        <v>95883293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 t="str">
        <f>B8009&amp;" | "&amp;C8009&amp;" | "&amp;D8009</f>
        <v>documentazione_universitaria / verbalizzazione_esami | VERBALE DI ESAME | VERBALE DI ESAME</v>
      </c>
      <c r="Q8009" s="3" t="str">
        <f>VLOOKUP(P8009,'Classificazione UD'!A:B,2,FALSE)</f>
        <v>Università</v>
      </c>
    </row>
    <row r="8010" spans="1:17" ht="15" customHeight="1" x14ac:dyDescent="0.25">
      <c r="A8010" s="30">
        <v>2011</v>
      </c>
      <c r="B8010" s="3" t="s">
        <v>253</v>
      </c>
      <c r="C8010" s="3" t="s">
        <v>258</v>
      </c>
      <c r="D8010" s="3" t="s">
        <v>258</v>
      </c>
      <c r="E8010" s="3">
        <v>21533</v>
      </c>
      <c r="F8010" s="3">
        <v>21533</v>
      </c>
      <c r="G8010" s="3">
        <v>21533</v>
      </c>
      <c r="H8010" s="3">
        <v>84516615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 t="str">
        <f>B8010&amp;" | "&amp;C8010&amp;" | "&amp;D8010</f>
        <v>documentazione_universitaria / verbalizzazione_esami | VERBALE DI ESAME | VERBALE DI ESAME</v>
      </c>
      <c r="Q8010" s="3" t="str">
        <f>VLOOKUP(P8010,'Classificazione UD'!A:B,2,FALSE)</f>
        <v>Università</v>
      </c>
    </row>
    <row r="8011" spans="1:17" ht="15" customHeight="1" x14ac:dyDescent="0.25">
      <c r="A8011" s="30">
        <v>2012</v>
      </c>
      <c r="B8011" s="3" t="s">
        <v>253</v>
      </c>
      <c r="C8011" s="3" t="s">
        <v>258</v>
      </c>
      <c r="D8011" s="3" t="s">
        <v>258</v>
      </c>
      <c r="E8011" s="3">
        <v>23671</v>
      </c>
      <c r="F8011" s="3">
        <v>23671</v>
      </c>
      <c r="G8011" s="3">
        <v>23671</v>
      </c>
      <c r="H8011" s="3">
        <v>81810419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 t="str">
        <f>B8011&amp;" | "&amp;C8011&amp;" | "&amp;D8011</f>
        <v>documentazione_universitaria / verbalizzazione_esami | VERBALE DI ESAME | VERBALE DI ESAME</v>
      </c>
      <c r="Q8011" s="3" t="str">
        <f>VLOOKUP(P8011,'Classificazione UD'!A:B,2,FALSE)</f>
        <v>Università</v>
      </c>
    </row>
    <row r="8012" spans="1:17" ht="15" customHeight="1" x14ac:dyDescent="0.25">
      <c r="A8012" s="30">
        <v>2013</v>
      </c>
      <c r="B8012" s="3" t="s">
        <v>253</v>
      </c>
      <c r="C8012" s="3" t="s">
        <v>258</v>
      </c>
      <c r="D8012" s="3" t="s">
        <v>258</v>
      </c>
      <c r="E8012" s="3">
        <v>24689</v>
      </c>
      <c r="F8012" s="3">
        <v>24689</v>
      </c>
      <c r="G8012" s="3">
        <v>24689</v>
      </c>
      <c r="H8012" s="3">
        <v>85908904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 t="str">
        <f>B8012&amp;" | "&amp;C8012&amp;" | "&amp;D8012</f>
        <v>documentazione_universitaria / verbalizzazione_esami | VERBALE DI ESAME | VERBALE DI ESAME</v>
      </c>
      <c r="Q8012" s="3" t="str">
        <f>VLOOKUP(P8012,'Classificazione UD'!A:B,2,FALSE)</f>
        <v>Università</v>
      </c>
    </row>
    <row r="8013" spans="1:17" ht="15" customHeight="1" x14ac:dyDescent="0.25">
      <c r="A8013" s="30">
        <v>2005</v>
      </c>
      <c r="B8013" s="3" t="s">
        <v>253</v>
      </c>
      <c r="C8013" s="3" t="s">
        <v>258</v>
      </c>
      <c r="D8013" s="3" t="s">
        <v>258</v>
      </c>
      <c r="E8013" s="3">
        <v>591</v>
      </c>
      <c r="F8013" s="3">
        <v>591</v>
      </c>
      <c r="G8013" s="3">
        <v>591</v>
      </c>
      <c r="H8013" s="3">
        <v>3059441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 t="str">
        <f>B8013&amp;" | "&amp;C8013&amp;" | "&amp;D8013</f>
        <v>documentazione_universitaria / verbalizzazione_esami | VERBALE DI ESAME | VERBALE DI ESAME</v>
      </c>
      <c r="Q8013" s="3" t="str">
        <f>VLOOKUP(P8013,'Classificazione UD'!A:B,2,FALSE)</f>
        <v>Università</v>
      </c>
    </row>
    <row r="8014" spans="1:17" ht="15" customHeight="1" x14ac:dyDescent="0.25">
      <c r="A8014" s="30">
        <v>2006</v>
      </c>
      <c r="B8014" s="3" t="s">
        <v>253</v>
      </c>
      <c r="C8014" s="3" t="s">
        <v>258</v>
      </c>
      <c r="D8014" s="3" t="s">
        <v>258</v>
      </c>
      <c r="E8014" s="3">
        <v>1884</v>
      </c>
      <c r="F8014" s="3">
        <v>1884</v>
      </c>
      <c r="G8014" s="3">
        <v>1884</v>
      </c>
      <c r="H8014" s="3">
        <v>10409716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 t="str">
        <f>B8014&amp;" | "&amp;C8014&amp;" | "&amp;D8014</f>
        <v>documentazione_universitaria / verbalizzazione_esami | VERBALE DI ESAME | VERBALE DI ESAME</v>
      </c>
      <c r="Q8014" s="3" t="str">
        <f>VLOOKUP(P8014,'Classificazione UD'!A:B,2,FALSE)</f>
        <v>Università</v>
      </c>
    </row>
    <row r="8015" spans="1:17" ht="15" customHeight="1" x14ac:dyDescent="0.25">
      <c r="A8015" s="30">
        <v>2007</v>
      </c>
      <c r="B8015" s="3" t="s">
        <v>253</v>
      </c>
      <c r="C8015" s="3" t="s">
        <v>258</v>
      </c>
      <c r="D8015" s="3" t="s">
        <v>258</v>
      </c>
      <c r="E8015" s="3">
        <v>4092</v>
      </c>
      <c r="F8015" s="3">
        <v>4092</v>
      </c>
      <c r="G8015" s="3">
        <v>4092</v>
      </c>
      <c r="H8015" s="3">
        <v>24001966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 t="str">
        <f>B8015&amp;" | "&amp;C8015&amp;" | "&amp;D8015</f>
        <v>documentazione_universitaria / verbalizzazione_esami | VERBALE DI ESAME | VERBALE DI ESAME</v>
      </c>
      <c r="Q8015" s="3" t="str">
        <f>VLOOKUP(P8015,'Classificazione UD'!A:B,2,FALSE)</f>
        <v>Università</v>
      </c>
    </row>
    <row r="8016" spans="1:17" ht="15" customHeight="1" x14ac:dyDescent="0.25">
      <c r="A8016" s="30">
        <v>2008</v>
      </c>
      <c r="B8016" s="3" t="s">
        <v>253</v>
      </c>
      <c r="C8016" s="3" t="s">
        <v>258</v>
      </c>
      <c r="D8016" s="3" t="s">
        <v>258</v>
      </c>
      <c r="E8016" s="3">
        <v>6017</v>
      </c>
      <c r="F8016" s="3">
        <v>6017</v>
      </c>
      <c r="G8016" s="3">
        <v>6017</v>
      </c>
      <c r="H8016" s="3">
        <v>35730883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 t="str">
        <f>B8016&amp;" | "&amp;C8016&amp;" | "&amp;D8016</f>
        <v>documentazione_universitaria / verbalizzazione_esami | VERBALE DI ESAME | VERBALE DI ESAME</v>
      </c>
      <c r="Q8016" s="3" t="str">
        <f>VLOOKUP(P8016,'Classificazione UD'!A:B,2,FALSE)</f>
        <v>Università</v>
      </c>
    </row>
    <row r="8017" spans="1:17" ht="15" customHeight="1" x14ac:dyDescent="0.25">
      <c r="A8017" s="30">
        <v>2009</v>
      </c>
      <c r="B8017" s="3" t="s">
        <v>253</v>
      </c>
      <c r="C8017" s="3" t="s">
        <v>258</v>
      </c>
      <c r="D8017" s="3" t="s">
        <v>258</v>
      </c>
      <c r="E8017" s="3">
        <v>6711</v>
      </c>
      <c r="F8017" s="3">
        <v>6711</v>
      </c>
      <c r="G8017" s="3">
        <v>6711</v>
      </c>
      <c r="H8017" s="3">
        <v>40142989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 t="str">
        <f>B8017&amp;" | "&amp;C8017&amp;" | "&amp;D8017</f>
        <v>documentazione_universitaria / verbalizzazione_esami | VERBALE DI ESAME | VERBALE DI ESAME</v>
      </c>
      <c r="Q8017" s="3" t="str">
        <f>VLOOKUP(P8017,'Classificazione UD'!A:B,2,FALSE)</f>
        <v>Università</v>
      </c>
    </row>
    <row r="8018" spans="1:17" ht="15" customHeight="1" x14ac:dyDescent="0.25">
      <c r="A8018" s="30">
        <v>2010</v>
      </c>
      <c r="B8018" s="3" t="s">
        <v>253</v>
      </c>
      <c r="C8018" s="3" t="s">
        <v>258</v>
      </c>
      <c r="D8018" s="3" t="s">
        <v>258</v>
      </c>
      <c r="E8018" s="3">
        <v>6999</v>
      </c>
      <c r="F8018" s="3">
        <v>6999</v>
      </c>
      <c r="G8018" s="3">
        <v>6999</v>
      </c>
      <c r="H8018" s="3">
        <v>33778350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 t="str">
        <f>B8018&amp;" | "&amp;C8018&amp;" | "&amp;D8018</f>
        <v>documentazione_universitaria / verbalizzazione_esami | VERBALE DI ESAME | VERBALE DI ESAME</v>
      </c>
      <c r="Q8018" s="3" t="str">
        <f>VLOOKUP(P8018,'Classificazione UD'!A:B,2,FALSE)</f>
        <v>Università</v>
      </c>
    </row>
    <row r="8019" spans="1:17" ht="15" customHeight="1" x14ac:dyDescent="0.25">
      <c r="A8019" s="30">
        <v>2011</v>
      </c>
      <c r="B8019" s="3" t="s">
        <v>253</v>
      </c>
      <c r="C8019" s="3" t="s">
        <v>258</v>
      </c>
      <c r="D8019" s="3" t="s">
        <v>258</v>
      </c>
      <c r="E8019" s="3">
        <v>7567</v>
      </c>
      <c r="F8019" s="3">
        <v>7567</v>
      </c>
      <c r="G8019" s="3">
        <v>7567</v>
      </c>
      <c r="H8019" s="3">
        <v>29953670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 t="str">
        <f>B8019&amp;" | "&amp;C8019&amp;" | "&amp;D8019</f>
        <v>documentazione_universitaria / verbalizzazione_esami | VERBALE DI ESAME | VERBALE DI ESAME</v>
      </c>
      <c r="Q8019" s="3" t="str">
        <f>VLOOKUP(P8019,'Classificazione UD'!A:B,2,FALSE)</f>
        <v>Università</v>
      </c>
    </row>
    <row r="8020" spans="1:17" ht="15" customHeight="1" x14ac:dyDescent="0.25">
      <c r="A8020" s="30">
        <v>2012</v>
      </c>
      <c r="B8020" s="3" t="s">
        <v>253</v>
      </c>
      <c r="C8020" s="3" t="s">
        <v>258</v>
      </c>
      <c r="D8020" s="3" t="s">
        <v>258</v>
      </c>
      <c r="E8020" s="3">
        <v>7459</v>
      </c>
      <c r="F8020" s="3">
        <v>7459</v>
      </c>
      <c r="G8020" s="3">
        <v>7459</v>
      </c>
      <c r="H8020" s="3">
        <v>25885126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 t="str">
        <f>B8020&amp;" | "&amp;C8020&amp;" | "&amp;D8020</f>
        <v>documentazione_universitaria / verbalizzazione_esami | VERBALE DI ESAME | VERBALE DI ESAME</v>
      </c>
      <c r="Q8020" s="3" t="str">
        <f>VLOOKUP(P8020,'Classificazione UD'!A:B,2,FALSE)</f>
        <v>Università</v>
      </c>
    </row>
    <row r="8021" spans="1:17" ht="15" customHeight="1" x14ac:dyDescent="0.25">
      <c r="A8021" s="30">
        <v>2013</v>
      </c>
      <c r="B8021" s="3" t="s">
        <v>253</v>
      </c>
      <c r="C8021" s="3" t="s">
        <v>258</v>
      </c>
      <c r="D8021" s="3" t="s">
        <v>258</v>
      </c>
      <c r="E8021" s="3">
        <v>6661</v>
      </c>
      <c r="F8021" s="3">
        <v>6661</v>
      </c>
      <c r="G8021" s="3">
        <v>6661</v>
      </c>
      <c r="H8021" s="3">
        <v>23218645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 t="str">
        <f>B8021&amp;" | "&amp;C8021&amp;" | "&amp;D8021</f>
        <v>documentazione_universitaria / verbalizzazione_esami | VERBALE DI ESAME | VERBALE DI ESAME</v>
      </c>
      <c r="Q8021" s="3" t="str">
        <f>VLOOKUP(P8021,'Classificazione UD'!A:B,2,FALSE)</f>
        <v>Università</v>
      </c>
    </row>
    <row r="8022" spans="1:17" ht="15" customHeight="1" x14ac:dyDescent="0.25">
      <c r="A8022" s="30">
        <v>2002</v>
      </c>
      <c r="B8022" s="3" t="s">
        <v>253</v>
      </c>
      <c r="C8022" s="3" t="s">
        <v>258</v>
      </c>
      <c r="D8022" s="3" t="s">
        <v>258</v>
      </c>
      <c r="E8022" s="3">
        <v>6446</v>
      </c>
      <c r="F8022" s="3">
        <v>6446</v>
      </c>
      <c r="G8022" s="3">
        <v>6446</v>
      </c>
      <c r="H8022" s="3">
        <v>36540975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 t="str">
        <f>B8022&amp;" | "&amp;C8022&amp;" | "&amp;D8022</f>
        <v>documentazione_universitaria / verbalizzazione_esami | VERBALE DI ESAME | VERBALE DI ESAME</v>
      </c>
      <c r="Q8022" s="3" t="str">
        <f>VLOOKUP(P8022,'Classificazione UD'!A:B,2,FALSE)</f>
        <v>Università</v>
      </c>
    </row>
    <row r="8023" spans="1:17" ht="15" customHeight="1" x14ac:dyDescent="0.25">
      <c r="A8023" s="30">
        <v>2003</v>
      </c>
      <c r="B8023" s="3" t="s">
        <v>253</v>
      </c>
      <c r="C8023" s="3" t="s">
        <v>258</v>
      </c>
      <c r="D8023" s="3" t="s">
        <v>258</v>
      </c>
      <c r="E8023" s="3">
        <v>15146</v>
      </c>
      <c r="F8023" s="3">
        <v>15146</v>
      </c>
      <c r="G8023" s="3">
        <v>15146</v>
      </c>
      <c r="H8023" s="3">
        <v>84219398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 t="str">
        <f>B8023&amp;" | "&amp;C8023&amp;" | "&amp;D8023</f>
        <v>documentazione_universitaria / verbalizzazione_esami | VERBALE DI ESAME | VERBALE DI ESAME</v>
      </c>
      <c r="Q8023" s="3" t="str">
        <f>VLOOKUP(P8023,'Classificazione UD'!A:B,2,FALSE)</f>
        <v>Università</v>
      </c>
    </row>
    <row r="8024" spans="1:17" ht="15" customHeight="1" x14ac:dyDescent="0.25">
      <c r="A8024" s="30">
        <v>2004</v>
      </c>
      <c r="B8024" s="3" t="s">
        <v>253</v>
      </c>
      <c r="C8024" s="3" t="s">
        <v>258</v>
      </c>
      <c r="D8024" s="3" t="s">
        <v>258</v>
      </c>
      <c r="E8024" s="3">
        <v>20239</v>
      </c>
      <c r="F8024" s="3">
        <v>20239</v>
      </c>
      <c r="G8024" s="3">
        <v>20239</v>
      </c>
      <c r="H8024" s="3">
        <v>110747952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 t="str">
        <f>B8024&amp;" | "&amp;C8024&amp;" | "&amp;D8024</f>
        <v>documentazione_universitaria / verbalizzazione_esami | VERBALE DI ESAME | VERBALE DI ESAME</v>
      </c>
      <c r="Q8024" s="3" t="str">
        <f>VLOOKUP(P8024,'Classificazione UD'!A:B,2,FALSE)</f>
        <v>Università</v>
      </c>
    </row>
    <row r="8025" spans="1:17" ht="15" customHeight="1" x14ac:dyDescent="0.25">
      <c r="A8025" s="30">
        <v>2005</v>
      </c>
      <c r="B8025" s="3" t="s">
        <v>253</v>
      </c>
      <c r="C8025" s="3" t="s">
        <v>258</v>
      </c>
      <c r="D8025" s="3" t="s">
        <v>258</v>
      </c>
      <c r="E8025" s="3">
        <v>22792</v>
      </c>
      <c r="F8025" s="3">
        <v>22792</v>
      </c>
      <c r="G8025" s="3">
        <v>22792</v>
      </c>
      <c r="H8025" s="3">
        <v>117398460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 t="str">
        <f>B8025&amp;" | "&amp;C8025&amp;" | "&amp;D8025</f>
        <v>documentazione_universitaria / verbalizzazione_esami | VERBALE DI ESAME | VERBALE DI ESAME</v>
      </c>
      <c r="Q8025" s="3" t="str">
        <f>VLOOKUP(P8025,'Classificazione UD'!A:B,2,FALSE)</f>
        <v>Università</v>
      </c>
    </row>
    <row r="8026" spans="1:17" ht="15" customHeight="1" x14ac:dyDescent="0.25">
      <c r="A8026" s="30">
        <v>2006</v>
      </c>
      <c r="B8026" s="3" t="s">
        <v>253</v>
      </c>
      <c r="C8026" s="3" t="s">
        <v>258</v>
      </c>
      <c r="D8026" s="3" t="s">
        <v>258</v>
      </c>
      <c r="E8026" s="3">
        <v>26244</v>
      </c>
      <c r="F8026" s="3">
        <v>26244</v>
      </c>
      <c r="G8026" s="3">
        <v>26244</v>
      </c>
      <c r="H8026" s="3">
        <v>141930494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 t="str">
        <f>B8026&amp;" | "&amp;C8026&amp;" | "&amp;D8026</f>
        <v>documentazione_universitaria / verbalizzazione_esami | VERBALE DI ESAME | VERBALE DI ESAME</v>
      </c>
      <c r="Q8026" s="3" t="str">
        <f>VLOOKUP(P8026,'Classificazione UD'!A:B,2,FALSE)</f>
        <v>Università</v>
      </c>
    </row>
    <row r="8027" spans="1:17" ht="15" customHeight="1" x14ac:dyDescent="0.25">
      <c r="A8027" s="30">
        <v>2007</v>
      </c>
      <c r="B8027" s="3" t="s">
        <v>253</v>
      </c>
      <c r="C8027" s="3" t="s">
        <v>258</v>
      </c>
      <c r="D8027" s="3" t="s">
        <v>258</v>
      </c>
      <c r="E8027" s="3">
        <v>26407</v>
      </c>
      <c r="F8027" s="3">
        <v>26407</v>
      </c>
      <c r="G8027" s="3">
        <v>26407</v>
      </c>
      <c r="H8027" s="3">
        <v>154746619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 t="str">
        <f>B8027&amp;" | "&amp;C8027&amp;" | "&amp;D8027</f>
        <v>documentazione_universitaria / verbalizzazione_esami | VERBALE DI ESAME | VERBALE DI ESAME</v>
      </c>
      <c r="Q8027" s="3" t="str">
        <f>VLOOKUP(P8027,'Classificazione UD'!A:B,2,FALSE)</f>
        <v>Università</v>
      </c>
    </row>
    <row r="8028" spans="1:17" ht="15" customHeight="1" x14ac:dyDescent="0.25">
      <c r="A8028" s="30">
        <v>2008</v>
      </c>
      <c r="B8028" s="3" t="s">
        <v>253</v>
      </c>
      <c r="C8028" s="3" t="s">
        <v>258</v>
      </c>
      <c r="D8028" s="3" t="s">
        <v>258</v>
      </c>
      <c r="E8028" s="3">
        <v>21808</v>
      </c>
      <c r="F8028" s="3">
        <v>21808</v>
      </c>
      <c r="G8028" s="3">
        <v>21808</v>
      </c>
      <c r="H8028" s="3">
        <v>129072873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 t="str">
        <f>B8028&amp;" | "&amp;C8028&amp;" | "&amp;D8028</f>
        <v>documentazione_universitaria / verbalizzazione_esami | VERBALE DI ESAME | VERBALE DI ESAME</v>
      </c>
      <c r="Q8028" s="3" t="str">
        <f>VLOOKUP(P8028,'Classificazione UD'!A:B,2,FALSE)</f>
        <v>Università</v>
      </c>
    </row>
    <row r="8029" spans="1:17" ht="15" customHeight="1" x14ac:dyDescent="0.25">
      <c r="A8029" s="30">
        <v>2009</v>
      </c>
      <c r="B8029" s="3" t="s">
        <v>253</v>
      </c>
      <c r="C8029" s="3" t="s">
        <v>258</v>
      </c>
      <c r="D8029" s="3" t="s">
        <v>258</v>
      </c>
      <c r="E8029" s="3">
        <v>19951</v>
      </c>
      <c r="F8029" s="3">
        <v>19951</v>
      </c>
      <c r="G8029" s="3">
        <v>19951</v>
      </c>
      <c r="H8029" s="3">
        <v>118952679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 t="str">
        <f>B8029&amp;" | "&amp;C8029&amp;" | "&amp;D8029</f>
        <v>documentazione_universitaria / verbalizzazione_esami | VERBALE DI ESAME | VERBALE DI ESAME</v>
      </c>
      <c r="Q8029" s="3" t="str">
        <f>VLOOKUP(P8029,'Classificazione UD'!A:B,2,FALSE)</f>
        <v>Università</v>
      </c>
    </row>
    <row r="8030" spans="1:17" ht="15" customHeight="1" x14ac:dyDescent="0.25">
      <c r="A8030" s="30">
        <v>2010</v>
      </c>
      <c r="B8030" s="3" t="s">
        <v>253</v>
      </c>
      <c r="C8030" s="3" t="s">
        <v>258</v>
      </c>
      <c r="D8030" s="3" t="s">
        <v>258</v>
      </c>
      <c r="E8030" s="3">
        <v>16855</v>
      </c>
      <c r="F8030" s="3">
        <v>16855</v>
      </c>
      <c r="G8030" s="3">
        <v>16855</v>
      </c>
      <c r="H8030" s="3">
        <v>79792994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 t="str">
        <f>B8030&amp;" | "&amp;C8030&amp;" | "&amp;D8030</f>
        <v>documentazione_universitaria / verbalizzazione_esami | VERBALE DI ESAME | VERBALE DI ESAME</v>
      </c>
      <c r="Q8030" s="3" t="str">
        <f>VLOOKUP(P8030,'Classificazione UD'!A:B,2,FALSE)</f>
        <v>Università</v>
      </c>
    </row>
    <row r="8031" spans="1:17" ht="15" customHeight="1" x14ac:dyDescent="0.25">
      <c r="A8031" s="30">
        <v>2011</v>
      </c>
      <c r="B8031" s="3" t="s">
        <v>253</v>
      </c>
      <c r="C8031" s="3" t="s">
        <v>258</v>
      </c>
      <c r="D8031" s="3" t="s">
        <v>258</v>
      </c>
      <c r="E8031" s="3">
        <v>17081</v>
      </c>
      <c r="F8031" s="3">
        <v>17081</v>
      </c>
      <c r="G8031" s="3">
        <v>17081</v>
      </c>
      <c r="H8031" s="3">
        <v>67938347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 t="str">
        <f>B8031&amp;" | "&amp;C8031&amp;" | "&amp;D8031</f>
        <v>documentazione_universitaria / verbalizzazione_esami | VERBALE DI ESAME | VERBALE DI ESAME</v>
      </c>
      <c r="Q8031" s="3" t="str">
        <f>VLOOKUP(P8031,'Classificazione UD'!A:B,2,FALSE)</f>
        <v>Università</v>
      </c>
    </row>
    <row r="8032" spans="1:17" ht="15" customHeight="1" x14ac:dyDescent="0.25">
      <c r="A8032" s="30">
        <v>2012</v>
      </c>
      <c r="B8032" s="3" t="s">
        <v>253</v>
      </c>
      <c r="C8032" s="3" t="s">
        <v>258</v>
      </c>
      <c r="D8032" s="3" t="s">
        <v>258</v>
      </c>
      <c r="E8032" s="3">
        <v>16639</v>
      </c>
      <c r="F8032" s="3">
        <v>16639</v>
      </c>
      <c r="G8032" s="3">
        <v>16639</v>
      </c>
      <c r="H8032" s="3">
        <v>56805047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 t="str">
        <f>B8032&amp;" | "&amp;C8032&amp;" | "&amp;D8032</f>
        <v>documentazione_universitaria / verbalizzazione_esami | VERBALE DI ESAME | VERBALE DI ESAME</v>
      </c>
      <c r="Q8032" s="3" t="str">
        <f>VLOOKUP(P8032,'Classificazione UD'!A:B,2,FALSE)</f>
        <v>Università</v>
      </c>
    </row>
    <row r="8033" spans="1:17" ht="15" customHeight="1" x14ac:dyDescent="0.25">
      <c r="A8033" s="30">
        <v>2013</v>
      </c>
      <c r="B8033" s="3" t="s">
        <v>253</v>
      </c>
      <c r="C8033" s="3" t="s">
        <v>258</v>
      </c>
      <c r="D8033" s="3" t="s">
        <v>258</v>
      </c>
      <c r="E8033" s="3">
        <v>16519</v>
      </c>
      <c r="F8033" s="3">
        <v>16519</v>
      </c>
      <c r="G8033" s="3">
        <v>16519</v>
      </c>
      <c r="H8033" s="3">
        <v>56542319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 t="str">
        <f>B8033&amp;" | "&amp;C8033&amp;" | "&amp;D8033</f>
        <v>documentazione_universitaria / verbalizzazione_esami | VERBALE DI ESAME | VERBALE DI ESAME</v>
      </c>
      <c r="Q8033" s="3" t="str">
        <f>VLOOKUP(P8033,'Classificazione UD'!A:B,2,FALSE)</f>
        <v>Università</v>
      </c>
    </row>
    <row r="8034" spans="1:17" ht="15" customHeight="1" x14ac:dyDescent="0.25">
      <c r="A8034" s="30">
        <v>2001</v>
      </c>
      <c r="B8034" s="3" t="s">
        <v>253</v>
      </c>
      <c r="C8034" s="3" t="s">
        <v>258</v>
      </c>
      <c r="D8034" s="3" t="s">
        <v>258</v>
      </c>
      <c r="E8034" s="3">
        <v>4690</v>
      </c>
      <c r="F8034" s="3">
        <v>4690</v>
      </c>
      <c r="G8034" s="3">
        <v>4690</v>
      </c>
      <c r="H8034" s="3">
        <v>24992673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 t="str">
        <f>B8034&amp;" | "&amp;C8034&amp;" | "&amp;D8034</f>
        <v>documentazione_universitaria / verbalizzazione_esami | VERBALE DI ESAME | VERBALE DI ESAME</v>
      </c>
      <c r="Q8034" s="3" t="str">
        <f>VLOOKUP(P8034,'Classificazione UD'!A:B,2,FALSE)</f>
        <v>Università</v>
      </c>
    </row>
    <row r="8035" spans="1:17" ht="15" customHeight="1" x14ac:dyDescent="0.25">
      <c r="A8035" s="30">
        <v>2002</v>
      </c>
      <c r="B8035" s="3" t="s">
        <v>253</v>
      </c>
      <c r="C8035" s="3" t="s">
        <v>258</v>
      </c>
      <c r="D8035" s="3" t="s">
        <v>258</v>
      </c>
      <c r="E8035" s="3">
        <v>23579</v>
      </c>
      <c r="F8035" s="3">
        <v>23579</v>
      </c>
      <c r="G8035" s="3">
        <v>23579</v>
      </c>
      <c r="H8035" s="3">
        <v>130848052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 t="str">
        <f>B8035&amp;" | "&amp;C8035&amp;" | "&amp;D8035</f>
        <v>documentazione_universitaria / verbalizzazione_esami | VERBALE DI ESAME | VERBALE DI ESAME</v>
      </c>
      <c r="Q8035" s="3" t="str">
        <f>VLOOKUP(P8035,'Classificazione UD'!A:B,2,FALSE)</f>
        <v>Università</v>
      </c>
    </row>
    <row r="8036" spans="1:17" ht="15" customHeight="1" x14ac:dyDescent="0.25">
      <c r="A8036" s="30">
        <v>2003</v>
      </c>
      <c r="B8036" s="3" t="s">
        <v>253</v>
      </c>
      <c r="C8036" s="3" t="s">
        <v>258</v>
      </c>
      <c r="D8036" s="3" t="s">
        <v>258</v>
      </c>
      <c r="E8036" s="3">
        <v>44072</v>
      </c>
      <c r="F8036" s="3">
        <v>44072</v>
      </c>
      <c r="G8036" s="3">
        <v>44072</v>
      </c>
      <c r="H8036" s="3">
        <v>244610556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 t="str">
        <f>B8036&amp;" | "&amp;C8036&amp;" | "&amp;D8036</f>
        <v>documentazione_universitaria / verbalizzazione_esami | VERBALE DI ESAME | VERBALE DI ESAME</v>
      </c>
      <c r="Q8036" s="3" t="str">
        <f>VLOOKUP(P8036,'Classificazione UD'!A:B,2,FALSE)</f>
        <v>Università</v>
      </c>
    </row>
    <row r="8037" spans="1:17" ht="15" customHeight="1" x14ac:dyDescent="0.25">
      <c r="A8037" s="30">
        <v>2004</v>
      </c>
      <c r="B8037" s="3" t="s">
        <v>253</v>
      </c>
      <c r="C8037" s="3" t="s">
        <v>258</v>
      </c>
      <c r="D8037" s="3" t="s">
        <v>258</v>
      </c>
      <c r="E8037" s="3">
        <v>45441</v>
      </c>
      <c r="F8037" s="3">
        <v>45441</v>
      </c>
      <c r="G8037" s="3">
        <v>45441</v>
      </c>
      <c r="H8037" s="3">
        <v>250881736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 t="str">
        <f>B8037&amp;" | "&amp;C8037&amp;" | "&amp;D8037</f>
        <v>documentazione_universitaria / verbalizzazione_esami | VERBALE DI ESAME | VERBALE DI ESAME</v>
      </c>
      <c r="Q8037" s="3" t="str">
        <f>VLOOKUP(P8037,'Classificazione UD'!A:B,2,FALSE)</f>
        <v>Università</v>
      </c>
    </row>
    <row r="8038" spans="1:17" ht="15" customHeight="1" x14ac:dyDescent="0.25">
      <c r="A8038" s="30">
        <v>2005</v>
      </c>
      <c r="B8038" s="3" t="s">
        <v>253</v>
      </c>
      <c r="C8038" s="3" t="s">
        <v>258</v>
      </c>
      <c r="D8038" s="3" t="s">
        <v>258</v>
      </c>
      <c r="E8038" s="3">
        <v>44385</v>
      </c>
      <c r="F8038" s="3">
        <v>44385</v>
      </c>
      <c r="G8038" s="3">
        <v>44385</v>
      </c>
      <c r="H8038" s="3">
        <v>227940622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 t="str">
        <f>B8038&amp;" | "&amp;C8038&amp;" | "&amp;D8038</f>
        <v>documentazione_universitaria / verbalizzazione_esami | VERBALE DI ESAME | VERBALE DI ESAME</v>
      </c>
      <c r="Q8038" s="3" t="str">
        <f>VLOOKUP(P8038,'Classificazione UD'!A:B,2,FALSE)</f>
        <v>Università</v>
      </c>
    </row>
    <row r="8039" spans="1:17" ht="15" customHeight="1" x14ac:dyDescent="0.25">
      <c r="A8039" s="30">
        <v>2006</v>
      </c>
      <c r="B8039" s="3" t="s">
        <v>253</v>
      </c>
      <c r="C8039" s="3" t="s">
        <v>258</v>
      </c>
      <c r="D8039" s="3" t="s">
        <v>258</v>
      </c>
      <c r="E8039" s="3">
        <v>45139</v>
      </c>
      <c r="F8039" s="3">
        <v>45139</v>
      </c>
      <c r="G8039" s="3">
        <v>45139</v>
      </c>
      <c r="H8039" s="3">
        <v>242050065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 t="str">
        <f>B8039&amp;" | "&amp;C8039&amp;" | "&amp;D8039</f>
        <v>documentazione_universitaria / verbalizzazione_esami | VERBALE DI ESAME | VERBALE DI ESAME</v>
      </c>
      <c r="Q8039" s="3" t="str">
        <f>VLOOKUP(P8039,'Classificazione UD'!A:B,2,FALSE)</f>
        <v>Università</v>
      </c>
    </row>
    <row r="8040" spans="1:17" ht="15" customHeight="1" x14ac:dyDescent="0.25">
      <c r="A8040" s="30">
        <v>2007</v>
      </c>
      <c r="B8040" s="3" t="s">
        <v>253</v>
      </c>
      <c r="C8040" s="3" t="s">
        <v>258</v>
      </c>
      <c r="D8040" s="3" t="s">
        <v>258</v>
      </c>
      <c r="E8040" s="3">
        <v>44843</v>
      </c>
      <c r="F8040" s="3">
        <v>44843</v>
      </c>
      <c r="G8040" s="3">
        <v>44843</v>
      </c>
      <c r="H8040" s="3">
        <v>264750306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 t="str">
        <f>B8040&amp;" | "&amp;C8040&amp;" | "&amp;D8040</f>
        <v>documentazione_universitaria / verbalizzazione_esami | VERBALE DI ESAME | VERBALE DI ESAME</v>
      </c>
      <c r="Q8040" s="3" t="str">
        <f>VLOOKUP(P8040,'Classificazione UD'!A:B,2,FALSE)</f>
        <v>Università</v>
      </c>
    </row>
    <row r="8041" spans="1:17" ht="15" customHeight="1" x14ac:dyDescent="0.25">
      <c r="A8041" s="30">
        <v>2008</v>
      </c>
      <c r="B8041" s="3" t="s">
        <v>253</v>
      </c>
      <c r="C8041" s="3" t="s">
        <v>258</v>
      </c>
      <c r="D8041" s="3" t="s">
        <v>258</v>
      </c>
      <c r="E8041" s="3">
        <v>46255</v>
      </c>
      <c r="F8041" s="3">
        <v>46255</v>
      </c>
      <c r="G8041" s="3">
        <v>46255</v>
      </c>
      <c r="H8041" s="3">
        <v>275240452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 t="str">
        <f>B8041&amp;" | "&amp;C8041&amp;" | "&amp;D8041</f>
        <v>documentazione_universitaria / verbalizzazione_esami | VERBALE DI ESAME | VERBALE DI ESAME</v>
      </c>
      <c r="Q8041" s="3" t="str">
        <f>VLOOKUP(P8041,'Classificazione UD'!A:B,2,FALSE)</f>
        <v>Università</v>
      </c>
    </row>
    <row r="8042" spans="1:17" ht="15" customHeight="1" x14ac:dyDescent="0.25">
      <c r="A8042" s="30">
        <v>2009</v>
      </c>
      <c r="B8042" s="3" t="s">
        <v>253</v>
      </c>
      <c r="C8042" s="3" t="s">
        <v>258</v>
      </c>
      <c r="D8042" s="3" t="s">
        <v>258</v>
      </c>
      <c r="E8042" s="3">
        <v>42380</v>
      </c>
      <c r="F8042" s="3">
        <v>42380</v>
      </c>
      <c r="G8042" s="3">
        <v>42380</v>
      </c>
      <c r="H8042" s="3">
        <v>253380313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 t="str">
        <f>B8042&amp;" | "&amp;C8042&amp;" | "&amp;D8042</f>
        <v>documentazione_universitaria / verbalizzazione_esami | VERBALE DI ESAME | VERBALE DI ESAME</v>
      </c>
      <c r="Q8042" s="3" t="str">
        <f>VLOOKUP(P8042,'Classificazione UD'!A:B,2,FALSE)</f>
        <v>Università</v>
      </c>
    </row>
    <row r="8043" spans="1:17" ht="15" customHeight="1" x14ac:dyDescent="0.25">
      <c r="A8043" s="30">
        <v>2010</v>
      </c>
      <c r="B8043" s="3" t="s">
        <v>253</v>
      </c>
      <c r="C8043" s="3" t="s">
        <v>258</v>
      </c>
      <c r="D8043" s="3" t="s">
        <v>258</v>
      </c>
      <c r="E8043" s="3">
        <v>36984</v>
      </c>
      <c r="F8043" s="3">
        <v>36984</v>
      </c>
      <c r="G8043" s="3">
        <v>36984</v>
      </c>
      <c r="H8043" s="3">
        <v>177692999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 t="str">
        <f>B8043&amp;" | "&amp;C8043&amp;" | "&amp;D8043</f>
        <v>documentazione_universitaria / verbalizzazione_esami | VERBALE DI ESAME | VERBALE DI ESAME</v>
      </c>
      <c r="Q8043" s="3" t="str">
        <f>VLOOKUP(P8043,'Classificazione UD'!A:B,2,FALSE)</f>
        <v>Università</v>
      </c>
    </row>
    <row r="8044" spans="1:17" ht="15" customHeight="1" x14ac:dyDescent="0.25">
      <c r="A8044" s="30">
        <v>2011</v>
      </c>
      <c r="B8044" s="3" t="s">
        <v>253</v>
      </c>
      <c r="C8044" s="3" t="s">
        <v>258</v>
      </c>
      <c r="D8044" s="3" t="s">
        <v>258</v>
      </c>
      <c r="E8044" s="3">
        <v>39959</v>
      </c>
      <c r="F8044" s="3">
        <v>39959</v>
      </c>
      <c r="G8044" s="3">
        <v>39959</v>
      </c>
      <c r="H8044" s="3">
        <v>156634998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 t="str">
        <f>B8044&amp;" | "&amp;C8044&amp;" | "&amp;D8044</f>
        <v>documentazione_universitaria / verbalizzazione_esami | VERBALE DI ESAME | VERBALE DI ESAME</v>
      </c>
      <c r="Q8044" s="3" t="str">
        <f>VLOOKUP(P8044,'Classificazione UD'!A:B,2,FALSE)</f>
        <v>Università</v>
      </c>
    </row>
    <row r="8045" spans="1:17" ht="15" customHeight="1" x14ac:dyDescent="0.25">
      <c r="A8045" s="30">
        <v>2012</v>
      </c>
      <c r="B8045" s="3" t="s">
        <v>253</v>
      </c>
      <c r="C8045" s="3" t="s">
        <v>258</v>
      </c>
      <c r="D8045" s="3" t="s">
        <v>258</v>
      </c>
      <c r="E8045" s="3">
        <v>39852</v>
      </c>
      <c r="F8045" s="3">
        <v>39852</v>
      </c>
      <c r="G8045" s="3">
        <v>39852</v>
      </c>
      <c r="H8045" s="3">
        <v>138968676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 t="str">
        <f>B8045&amp;" | "&amp;C8045&amp;" | "&amp;D8045</f>
        <v>documentazione_universitaria / verbalizzazione_esami | VERBALE DI ESAME | VERBALE DI ESAME</v>
      </c>
      <c r="Q8045" s="3" t="str">
        <f>VLOOKUP(P8045,'Classificazione UD'!A:B,2,FALSE)</f>
        <v>Università</v>
      </c>
    </row>
    <row r="8046" spans="1:17" ht="15" customHeight="1" x14ac:dyDescent="0.25">
      <c r="A8046" s="30">
        <v>2013</v>
      </c>
      <c r="B8046" s="3" t="s">
        <v>253</v>
      </c>
      <c r="C8046" s="3" t="s">
        <v>258</v>
      </c>
      <c r="D8046" s="3" t="s">
        <v>258</v>
      </c>
      <c r="E8046" s="3">
        <v>41596</v>
      </c>
      <c r="F8046" s="3">
        <v>41596</v>
      </c>
      <c r="G8046" s="3">
        <v>41596</v>
      </c>
      <c r="H8046" s="3">
        <v>147198889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 t="str">
        <f>B8046&amp;" | "&amp;C8046&amp;" | "&amp;D8046</f>
        <v>documentazione_universitaria / verbalizzazione_esami | VERBALE DI ESAME | VERBALE DI ESAME</v>
      </c>
      <c r="Q8046" s="3" t="str">
        <f>VLOOKUP(P8046,'Classificazione UD'!A:B,2,FALSE)</f>
        <v>Università</v>
      </c>
    </row>
    <row r="8047" spans="1:17" ht="15" customHeight="1" x14ac:dyDescent="0.25">
      <c r="A8047" s="30">
        <v>2002</v>
      </c>
      <c r="B8047" s="3" t="s">
        <v>253</v>
      </c>
      <c r="C8047" s="3" t="s">
        <v>258</v>
      </c>
      <c r="D8047" s="3" t="s">
        <v>258</v>
      </c>
      <c r="E8047" s="3">
        <v>1</v>
      </c>
      <c r="F8047" s="3">
        <v>1</v>
      </c>
      <c r="G8047" s="3">
        <v>1</v>
      </c>
      <c r="H8047" s="3">
        <v>5430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 t="str">
        <f>B8047&amp;" | "&amp;C8047&amp;" | "&amp;D8047</f>
        <v>documentazione_universitaria / verbalizzazione_esami | VERBALE DI ESAME | VERBALE DI ESAME</v>
      </c>
      <c r="Q8047" s="3" t="str">
        <f>VLOOKUP(P8047,'Classificazione UD'!A:B,2,FALSE)</f>
        <v>Università</v>
      </c>
    </row>
    <row r="8048" spans="1:17" ht="15" customHeight="1" x14ac:dyDescent="0.25">
      <c r="A8048" s="30">
        <v>2003</v>
      </c>
      <c r="B8048" s="3" t="s">
        <v>253</v>
      </c>
      <c r="C8048" s="3" t="s">
        <v>258</v>
      </c>
      <c r="D8048" s="3" t="s">
        <v>258</v>
      </c>
      <c r="E8048" s="3">
        <v>2</v>
      </c>
      <c r="F8048" s="3">
        <v>2</v>
      </c>
      <c r="G8048" s="3">
        <v>2</v>
      </c>
      <c r="H8048" s="3">
        <v>11129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 t="str">
        <f>B8048&amp;" | "&amp;C8048&amp;" | "&amp;D8048</f>
        <v>documentazione_universitaria / verbalizzazione_esami | VERBALE DI ESAME | VERBALE DI ESAME</v>
      </c>
      <c r="Q8048" s="3" t="str">
        <f>VLOOKUP(P8048,'Classificazione UD'!A:B,2,FALSE)</f>
        <v>Università</v>
      </c>
    </row>
    <row r="8049" spans="1:17" ht="15" customHeight="1" x14ac:dyDescent="0.25">
      <c r="A8049" s="30">
        <v>2004</v>
      </c>
      <c r="B8049" s="3" t="s">
        <v>253</v>
      </c>
      <c r="C8049" s="3" t="s">
        <v>258</v>
      </c>
      <c r="D8049" s="3" t="s">
        <v>258</v>
      </c>
      <c r="E8049" s="3">
        <v>4289</v>
      </c>
      <c r="F8049" s="3">
        <v>4289</v>
      </c>
      <c r="G8049" s="3">
        <v>4289</v>
      </c>
      <c r="H8049" s="3">
        <v>22907483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 t="str">
        <f>B8049&amp;" | "&amp;C8049&amp;" | "&amp;D8049</f>
        <v>documentazione_universitaria / verbalizzazione_esami | VERBALE DI ESAME | VERBALE DI ESAME</v>
      </c>
      <c r="Q8049" s="3" t="str">
        <f>VLOOKUP(P8049,'Classificazione UD'!A:B,2,FALSE)</f>
        <v>Università</v>
      </c>
    </row>
    <row r="8050" spans="1:17" ht="15" customHeight="1" x14ac:dyDescent="0.25">
      <c r="A8050" s="30">
        <v>2005</v>
      </c>
      <c r="B8050" s="3" t="s">
        <v>253</v>
      </c>
      <c r="C8050" s="3" t="s">
        <v>258</v>
      </c>
      <c r="D8050" s="3" t="s">
        <v>258</v>
      </c>
      <c r="E8050" s="3">
        <v>9005</v>
      </c>
      <c r="F8050" s="3">
        <v>9005</v>
      </c>
      <c r="G8050" s="3">
        <v>9005</v>
      </c>
      <c r="H8050" s="3">
        <v>47032142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 t="str">
        <f>B8050&amp;" | "&amp;C8050&amp;" | "&amp;D8050</f>
        <v>documentazione_universitaria / verbalizzazione_esami | VERBALE DI ESAME | VERBALE DI ESAME</v>
      </c>
      <c r="Q8050" s="3" t="str">
        <f>VLOOKUP(P8050,'Classificazione UD'!A:B,2,FALSE)</f>
        <v>Università</v>
      </c>
    </row>
    <row r="8051" spans="1:17" ht="15" customHeight="1" x14ac:dyDescent="0.25">
      <c r="A8051" s="30">
        <v>2006</v>
      </c>
      <c r="B8051" s="3" t="s">
        <v>253</v>
      </c>
      <c r="C8051" s="3" t="s">
        <v>258</v>
      </c>
      <c r="D8051" s="3" t="s">
        <v>258</v>
      </c>
      <c r="E8051" s="3">
        <v>10180</v>
      </c>
      <c r="F8051" s="3">
        <v>10180</v>
      </c>
      <c r="G8051" s="3">
        <v>10180</v>
      </c>
      <c r="H8051" s="3">
        <v>56113990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 t="str">
        <f>B8051&amp;" | "&amp;C8051&amp;" | "&amp;D8051</f>
        <v>documentazione_universitaria / verbalizzazione_esami | VERBALE DI ESAME | VERBALE DI ESAME</v>
      </c>
      <c r="Q8051" s="3" t="str">
        <f>VLOOKUP(P8051,'Classificazione UD'!A:B,2,FALSE)</f>
        <v>Università</v>
      </c>
    </row>
    <row r="8052" spans="1:17" ht="15" customHeight="1" x14ac:dyDescent="0.25">
      <c r="A8052" s="30">
        <v>2007</v>
      </c>
      <c r="B8052" s="3" t="s">
        <v>253</v>
      </c>
      <c r="C8052" s="3" t="s">
        <v>258</v>
      </c>
      <c r="D8052" s="3" t="s">
        <v>258</v>
      </c>
      <c r="E8052" s="3">
        <v>10464</v>
      </c>
      <c r="F8052" s="3">
        <v>10464</v>
      </c>
      <c r="G8052" s="3">
        <v>10464</v>
      </c>
      <c r="H8052" s="3">
        <v>61732747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 t="str">
        <f>B8052&amp;" | "&amp;C8052&amp;" | "&amp;D8052</f>
        <v>documentazione_universitaria / verbalizzazione_esami | VERBALE DI ESAME | VERBALE DI ESAME</v>
      </c>
      <c r="Q8052" s="3" t="str">
        <f>VLOOKUP(P8052,'Classificazione UD'!A:B,2,FALSE)</f>
        <v>Università</v>
      </c>
    </row>
    <row r="8053" spans="1:17" ht="15" customHeight="1" x14ac:dyDescent="0.25">
      <c r="A8053" s="30">
        <v>2008</v>
      </c>
      <c r="B8053" s="3" t="s">
        <v>253</v>
      </c>
      <c r="C8053" s="3" t="s">
        <v>258</v>
      </c>
      <c r="D8053" s="3" t="s">
        <v>258</v>
      </c>
      <c r="E8053" s="3">
        <v>10794</v>
      </c>
      <c r="F8053" s="3">
        <v>10794</v>
      </c>
      <c r="G8053" s="3">
        <v>10794</v>
      </c>
      <c r="H8053" s="3">
        <v>64789229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 t="str">
        <f>B8053&amp;" | "&amp;C8053&amp;" | "&amp;D8053</f>
        <v>documentazione_universitaria / verbalizzazione_esami | VERBALE DI ESAME | VERBALE DI ESAME</v>
      </c>
      <c r="Q8053" s="3" t="str">
        <f>VLOOKUP(P8053,'Classificazione UD'!A:B,2,FALSE)</f>
        <v>Università</v>
      </c>
    </row>
    <row r="8054" spans="1:17" ht="15" customHeight="1" x14ac:dyDescent="0.25">
      <c r="A8054" s="30">
        <v>2009</v>
      </c>
      <c r="B8054" s="3" t="s">
        <v>253</v>
      </c>
      <c r="C8054" s="3" t="s">
        <v>258</v>
      </c>
      <c r="D8054" s="3" t="s">
        <v>258</v>
      </c>
      <c r="E8054" s="3">
        <v>10584</v>
      </c>
      <c r="F8054" s="3">
        <v>10584</v>
      </c>
      <c r="G8054" s="3">
        <v>10584</v>
      </c>
      <c r="H8054" s="3">
        <v>63837633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 t="str">
        <f>B8054&amp;" | "&amp;C8054&amp;" | "&amp;D8054</f>
        <v>documentazione_universitaria / verbalizzazione_esami | VERBALE DI ESAME | VERBALE DI ESAME</v>
      </c>
      <c r="Q8054" s="3" t="str">
        <f>VLOOKUP(P8054,'Classificazione UD'!A:B,2,FALSE)</f>
        <v>Università</v>
      </c>
    </row>
    <row r="8055" spans="1:17" ht="15" customHeight="1" x14ac:dyDescent="0.25">
      <c r="A8055" s="30">
        <v>2010</v>
      </c>
      <c r="B8055" s="3" t="s">
        <v>253</v>
      </c>
      <c r="C8055" s="3" t="s">
        <v>258</v>
      </c>
      <c r="D8055" s="3" t="s">
        <v>258</v>
      </c>
      <c r="E8055" s="3">
        <v>10368</v>
      </c>
      <c r="F8055" s="3">
        <v>10368</v>
      </c>
      <c r="G8055" s="3">
        <v>10368</v>
      </c>
      <c r="H8055" s="3">
        <v>50368918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 t="str">
        <f>B8055&amp;" | "&amp;C8055&amp;" | "&amp;D8055</f>
        <v>documentazione_universitaria / verbalizzazione_esami | VERBALE DI ESAME | VERBALE DI ESAME</v>
      </c>
      <c r="Q8055" s="3" t="str">
        <f>VLOOKUP(P8055,'Classificazione UD'!A:B,2,FALSE)</f>
        <v>Università</v>
      </c>
    </row>
    <row r="8056" spans="1:17" ht="15" customHeight="1" x14ac:dyDescent="0.25">
      <c r="A8056" s="30">
        <v>2011</v>
      </c>
      <c r="B8056" s="3" t="s">
        <v>253</v>
      </c>
      <c r="C8056" s="3" t="s">
        <v>258</v>
      </c>
      <c r="D8056" s="3" t="s">
        <v>258</v>
      </c>
      <c r="E8056" s="3">
        <v>11667</v>
      </c>
      <c r="F8056" s="3">
        <v>11667</v>
      </c>
      <c r="G8056" s="3">
        <v>11667</v>
      </c>
      <c r="H8056" s="3">
        <v>48554876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 t="str">
        <f>B8056&amp;" | "&amp;C8056&amp;" | "&amp;D8056</f>
        <v>documentazione_universitaria / verbalizzazione_esami | VERBALE DI ESAME | VERBALE DI ESAME</v>
      </c>
      <c r="Q8056" s="3" t="str">
        <f>VLOOKUP(P8056,'Classificazione UD'!A:B,2,FALSE)</f>
        <v>Università</v>
      </c>
    </row>
    <row r="8057" spans="1:17" ht="15" customHeight="1" x14ac:dyDescent="0.25">
      <c r="A8057" s="30">
        <v>2012</v>
      </c>
      <c r="B8057" s="3" t="s">
        <v>253</v>
      </c>
      <c r="C8057" s="3" t="s">
        <v>258</v>
      </c>
      <c r="D8057" s="3" t="s">
        <v>258</v>
      </c>
      <c r="E8057" s="3">
        <v>12164</v>
      </c>
      <c r="F8057" s="3">
        <v>12164</v>
      </c>
      <c r="G8057" s="3">
        <v>12164</v>
      </c>
      <c r="H8057" s="3">
        <v>41655427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 t="str">
        <f>B8057&amp;" | "&amp;C8057&amp;" | "&amp;D8057</f>
        <v>documentazione_universitaria / verbalizzazione_esami | VERBALE DI ESAME | VERBALE DI ESAME</v>
      </c>
      <c r="Q8057" s="3" t="str">
        <f>VLOOKUP(P8057,'Classificazione UD'!A:B,2,FALSE)</f>
        <v>Università</v>
      </c>
    </row>
    <row r="8058" spans="1:17" ht="15" customHeight="1" x14ac:dyDescent="0.25">
      <c r="A8058" s="30">
        <v>2013</v>
      </c>
      <c r="B8058" s="3" t="s">
        <v>253</v>
      </c>
      <c r="C8058" s="3" t="s">
        <v>258</v>
      </c>
      <c r="D8058" s="3" t="s">
        <v>258</v>
      </c>
      <c r="E8058" s="3">
        <v>12626</v>
      </c>
      <c r="F8058" s="3">
        <v>12626</v>
      </c>
      <c r="G8058" s="3">
        <v>12626</v>
      </c>
      <c r="H8058" s="3">
        <v>43491844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 t="str">
        <f>B8058&amp;" | "&amp;C8058&amp;" | "&amp;D8058</f>
        <v>documentazione_universitaria / verbalizzazione_esami | VERBALE DI ESAME | VERBALE DI ESAME</v>
      </c>
      <c r="Q8058" s="3" t="str">
        <f>VLOOKUP(P8058,'Classificazione UD'!A:B,2,FALSE)</f>
        <v>Università</v>
      </c>
    </row>
    <row r="8059" spans="1:17" ht="15" customHeight="1" x14ac:dyDescent="0.25">
      <c r="A8059" s="30">
        <v>2004</v>
      </c>
      <c r="B8059" s="3" t="s">
        <v>253</v>
      </c>
      <c r="C8059" s="3" t="s">
        <v>258</v>
      </c>
      <c r="D8059" s="3" t="s">
        <v>258</v>
      </c>
      <c r="E8059" s="3">
        <v>232</v>
      </c>
      <c r="F8059" s="3">
        <v>232</v>
      </c>
      <c r="G8059" s="3">
        <v>232</v>
      </c>
      <c r="H8059" s="3">
        <v>1222643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 t="str">
        <f>B8059&amp;" | "&amp;C8059&amp;" | "&amp;D8059</f>
        <v>documentazione_universitaria / verbalizzazione_esami | VERBALE DI ESAME | VERBALE DI ESAME</v>
      </c>
      <c r="Q8059" s="3" t="str">
        <f>VLOOKUP(P8059,'Classificazione UD'!A:B,2,FALSE)</f>
        <v>Università</v>
      </c>
    </row>
    <row r="8060" spans="1:17" ht="15" customHeight="1" x14ac:dyDescent="0.25">
      <c r="A8060" s="30">
        <v>2005</v>
      </c>
      <c r="B8060" s="3" t="s">
        <v>253</v>
      </c>
      <c r="C8060" s="3" t="s">
        <v>258</v>
      </c>
      <c r="D8060" s="3" t="s">
        <v>258</v>
      </c>
      <c r="E8060" s="3">
        <v>499</v>
      </c>
      <c r="F8060" s="3">
        <v>499</v>
      </c>
      <c r="G8060" s="3">
        <v>499</v>
      </c>
      <c r="H8060" s="3">
        <v>2738304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 t="str">
        <f>B8060&amp;" | "&amp;C8060&amp;" | "&amp;D8060</f>
        <v>documentazione_universitaria / verbalizzazione_esami | VERBALE DI ESAME | VERBALE DI ESAME</v>
      </c>
      <c r="Q8060" s="3" t="str">
        <f>VLOOKUP(P8060,'Classificazione UD'!A:B,2,FALSE)</f>
        <v>Università</v>
      </c>
    </row>
    <row r="8061" spans="1:17" ht="15" customHeight="1" x14ac:dyDescent="0.25">
      <c r="A8061" s="30">
        <v>2006</v>
      </c>
      <c r="B8061" s="3" t="s">
        <v>253</v>
      </c>
      <c r="C8061" s="3" t="s">
        <v>258</v>
      </c>
      <c r="D8061" s="3" t="s">
        <v>258</v>
      </c>
      <c r="E8061" s="3">
        <v>2065</v>
      </c>
      <c r="F8061" s="3">
        <v>2065</v>
      </c>
      <c r="G8061" s="3">
        <v>2065</v>
      </c>
      <c r="H8061" s="3">
        <v>11778996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 t="str">
        <f>B8061&amp;" | "&amp;C8061&amp;" | "&amp;D8061</f>
        <v>documentazione_universitaria / verbalizzazione_esami | VERBALE DI ESAME | VERBALE DI ESAME</v>
      </c>
      <c r="Q8061" s="3" t="str">
        <f>VLOOKUP(P8061,'Classificazione UD'!A:B,2,FALSE)</f>
        <v>Università</v>
      </c>
    </row>
    <row r="8062" spans="1:17" ht="15" customHeight="1" x14ac:dyDescent="0.25">
      <c r="A8062" s="30">
        <v>2007</v>
      </c>
      <c r="B8062" s="3" t="s">
        <v>253</v>
      </c>
      <c r="C8062" s="3" t="s">
        <v>258</v>
      </c>
      <c r="D8062" s="3" t="s">
        <v>258</v>
      </c>
      <c r="E8062" s="3">
        <v>3101</v>
      </c>
      <c r="F8062" s="3">
        <v>3101</v>
      </c>
      <c r="G8062" s="3">
        <v>3101</v>
      </c>
      <c r="H8062" s="3">
        <v>18174357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 t="str">
        <f>B8062&amp;" | "&amp;C8062&amp;" | "&amp;D8062</f>
        <v>documentazione_universitaria / verbalizzazione_esami | VERBALE DI ESAME | VERBALE DI ESAME</v>
      </c>
      <c r="Q8062" s="3" t="str">
        <f>VLOOKUP(P8062,'Classificazione UD'!A:B,2,FALSE)</f>
        <v>Università</v>
      </c>
    </row>
    <row r="8063" spans="1:17" ht="15" customHeight="1" x14ac:dyDescent="0.25">
      <c r="A8063" s="30">
        <v>2008</v>
      </c>
      <c r="B8063" s="3" t="s">
        <v>253</v>
      </c>
      <c r="C8063" s="3" t="s">
        <v>258</v>
      </c>
      <c r="D8063" s="3" t="s">
        <v>258</v>
      </c>
      <c r="E8063" s="3">
        <v>6940</v>
      </c>
      <c r="F8063" s="3">
        <v>6940</v>
      </c>
      <c r="G8063" s="3">
        <v>6940</v>
      </c>
      <c r="H8063" s="3">
        <v>41218149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 t="str">
        <f>B8063&amp;" | "&amp;C8063&amp;" | "&amp;D8063</f>
        <v>documentazione_universitaria / verbalizzazione_esami | VERBALE DI ESAME | VERBALE DI ESAME</v>
      </c>
      <c r="Q8063" s="3" t="str">
        <f>VLOOKUP(P8063,'Classificazione UD'!A:B,2,FALSE)</f>
        <v>Università</v>
      </c>
    </row>
    <row r="8064" spans="1:17" ht="15" customHeight="1" x14ac:dyDescent="0.25">
      <c r="A8064" s="30">
        <v>2009</v>
      </c>
      <c r="B8064" s="3" t="s">
        <v>253</v>
      </c>
      <c r="C8064" s="3" t="s">
        <v>258</v>
      </c>
      <c r="D8064" s="3" t="s">
        <v>258</v>
      </c>
      <c r="E8064" s="3">
        <v>6709</v>
      </c>
      <c r="F8064" s="3">
        <v>6709</v>
      </c>
      <c r="G8064" s="3">
        <v>6709</v>
      </c>
      <c r="H8064" s="3">
        <v>40006310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 t="str">
        <f>B8064&amp;" | "&amp;C8064&amp;" | "&amp;D8064</f>
        <v>documentazione_universitaria / verbalizzazione_esami | VERBALE DI ESAME | VERBALE DI ESAME</v>
      </c>
      <c r="Q8064" s="3" t="str">
        <f>VLOOKUP(P8064,'Classificazione UD'!A:B,2,FALSE)</f>
        <v>Università</v>
      </c>
    </row>
    <row r="8065" spans="1:17" ht="15" customHeight="1" x14ac:dyDescent="0.25">
      <c r="A8065" s="30">
        <v>2010</v>
      </c>
      <c r="B8065" s="3" t="s">
        <v>253</v>
      </c>
      <c r="C8065" s="3" t="s">
        <v>258</v>
      </c>
      <c r="D8065" s="3" t="s">
        <v>258</v>
      </c>
      <c r="E8065" s="3">
        <v>6164</v>
      </c>
      <c r="F8065" s="3">
        <v>6164</v>
      </c>
      <c r="G8065" s="3">
        <v>6164</v>
      </c>
      <c r="H8065" s="3">
        <v>29878816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 t="str">
        <f>B8065&amp;" | "&amp;C8065&amp;" | "&amp;D8065</f>
        <v>documentazione_universitaria / verbalizzazione_esami | VERBALE DI ESAME | VERBALE DI ESAME</v>
      </c>
      <c r="Q8065" s="3" t="str">
        <f>VLOOKUP(P8065,'Classificazione UD'!A:B,2,FALSE)</f>
        <v>Università</v>
      </c>
    </row>
    <row r="8066" spans="1:17" ht="15" customHeight="1" x14ac:dyDescent="0.25">
      <c r="A8066" s="30">
        <v>2011</v>
      </c>
      <c r="B8066" s="3" t="s">
        <v>253</v>
      </c>
      <c r="C8066" s="3" t="s">
        <v>258</v>
      </c>
      <c r="D8066" s="3" t="s">
        <v>258</v>
      </c>
      <c r="E8066" s="3">
        <v>6964</v>
      </c>
      <c r="F8066" s="3">
        <v>6964</v>
      </c>
      <c r="G8066" s="3">
        <v>6964</v>
      </c>
      <c r="H8066" s="3">
        <v>28769760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 t="str">
        <f>B8066&amp;" | "&amp;C8066&amp;" | "&amp;D8066</f>
        <v>documentazione_universitaria / verbalizzazione_esami | VERBALE DI ESAME | VERBALE DI ESAME</v>
      </c>
      <c r="Q8066" s="3" t="str">
        <f>VLOOKUP(P8066,'Classificazione UD'!A:B,2,FALSE)</f>
        <v>Università</v>
      </c>
    </row>
    <row r="8067" spans="1:17" ht="15" customHeight="1" x14ac:dyDescent="0.25">
      <c r="A8067" s="30">
        <v>2012</v>
      </c>
      <c r="B8067" s="3" t="s">
        <v>253</v>
      </c>
      <c r="C8067" s="3" t="s">
        <v>258</v>
      </c>
      <c r="D8067" s="3" t="s">
        <v>258</v>
      </c>
      <c r="E8067" s="3">
        <v>6788</v>
      </c>
      <c r="F8067" s="3">
        <v>6788</v>
      </c>
      <c r="G8067" s="3">
        <v>6788</v>
      </c>
      <c r="H8067" s="3">
        <v>24002504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 t="str">
        <f>B8067&amp;" | "&amp;C8067&amp;" | "&amp;D8067</f>
        <v>documentazione_universitaria / verbalizzazione_esami | VERBALE DI ESAME | VERBALE DI ESAME</v>
      </c>
      <c r="Q8067" s="3" t="str">
        <f>VLOOKUP(P8067,'Classificazione UD'!A:B,2,FALSE)</f>
        <v>Università</v>
      </c>
    </row>
    <row r="8068" spans="1:17" ht="15" customHeight="1" x14ac:dyDescent="0.25">
      <c r="A8068" s="30">
        <v>2013</v>
      </c>
      <c r="B8068" s="3" t="s">
        <v>253</v>
      </c>
      <c r="C8068" s="3" t="s">
        <v>258</v>
      </c>
      <c r="D8068" s="3" t="s">
        <v>258</v>
      </c>
      <c r="E8068" s="3">
        <v>7297</v>
      </c>
      <c r="F8068" s="3">
        <v>7297</v>
      </c>
      <c r="G8068" s="3">
        <v>7297</v>
      </c>
      <c r="H8068" s="3">
        <v>25913599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 t="str">
        <f>B8068&amp;" | "&amp;C8068&amp;" | "&amp;D8068</f>
        <v>documentazione_universitaria / verbalizzazione_esami | VERBALE DI ESAME | VERBALE DI ESAME</v>
      </c>
      <c r="Q8068" s="3" t="str">
        <f>VLOOKUP(P8068,'Classificazione UD'!A:B,2,FALSE)</f>
        <v>Università</v>
      </c>
    </row>
    <row r="8069" spans="1:17" ht="15" customHeight="1" x14ac:dyDescent="0.25">
      <c r="A8069" s="30">
        <v>2002</v>
      </c>
      <c r="B8069" s="3" t="s">
        <v>253</v>
      </c>
      <c r="C8069" s="3" t="s">
        <v>258</v>
      </c>
      <c r="D8069" s="3" t="s">
        <v>258</v>
      </c>
      <c r="E8069" s="3">
        <v>2</v>
      </c>
      <c r="F8069" s="3">
        <v>2</v>
      </c>
      <c r="G8069" s="3">
        <v>2</v>
      </c>
      <c r="H8069" s="3">
        <v>10850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 t="str">
        <f>B8069&amp;" | "&amp;C8069&amp;" | "&amp;D8069</f>
        <v>documentazione_universitaria / verbalizzazione_esami | VERBALE DI ESAME | VERBALE DI ESAME</v>
      </c>
      <c r="Q8069" s="3" t="str">
        <f>VLOOKUP(P8069,'Classificazione UD'!A:B,2,FALSE)</f>
        <v>Università</v>
      </c>
    </row>
    <row r="8070" spans="1:17" ht="15" customHeight="1" x14ac:dyDescent="0.25">
      <c r="A8070" s="30">
        <v>2003</v>
      </c>
      <c r="B8070" s="3" t="s">
        <v>253</v>
      </c>
      <c r="C8070" s="3" t="s">
        <v>258</v>
      </c>
      <c r="D8070" s="3" t="s">
        <v>258</v>
      </c>
      <c r="E8070" s="3">
        <v>2</v>
      </c>
      <c r="F8070" s="3">
        <v>2</v>
      </c>
      <c r="G8070" s="3">
        <v>2</v>
      </c>
      <c r="H8070" s="3">
        <v>10796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 t="str">
        <f>B8070&amp;" | "&amp;C8070&amp;" | "&amp;D8070</f>
        <v>documentazione_universitaria / verbalizzazione_esami | VERBALE DI ESAME | VERBALE DI ESAME</v>
      </c>
      <c r="Q8070" s="3" t="str">
        <f>VLOOKUP(P8070,'Classificazione UD'!A:B,2,FALSE)</f>
        <v>Università</v>
      </c>
    </row>
    <row r="8071" spans="1:17" ht="15" customHeight="1" x14ac:dyDescent="0.25">
      <c r="A8071" s="30">
        <v>2004</v>
      </c>
      <c r="B8071" s="3" t="s">
        <v>253</v>
      </c>
      <c r="C8071" s="3" t="s">
        <v>258</v>
      </c>
      <c r="D8071" s="3" t="s">
        <v>258</v>
      </c>
      <c r="E8071" s="3">
        <v>178</v>
      </c>
      <c r="F8071" s="3">
        <v>178</v>
      </c>
      <c r="G8071" s="3">
        <v>178</v>
      </c>
      <c r="H8071" s="3">
        <v>921091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 t="str">
        <f>B8071&amp;" | "&amp;C8071&amp;" | "&amp;D8071</f>
        <v>documentazione_universitaria / verbalizzazione_esami | VERBALE DI ESAME | VERBALE DI ESAME</v>
      </c>
      <c r="Q8071" s="3" t="str">
        <f>VLOOKUP(P8071,'Classificazione UD'!A:B,2,FALSE)</f>
        <v>Università</v>
      </c>
    </row>
    <row r="8072" spans="1:17" ht="15" customHeight="1" x14ac:dyDescent="0.25">
      <c r="A8072" s="30">
        <v>2005</v>
      </c>
      <c r="B8072" s="3" t="s">
        <v>253</v>
      </c>
      <c r="C8072" s="3" t="s">
        <v>258</v>
      </c>
      <c r="D8072" s="3" t="s">
        <v>258</v>
      </c>
      <c r="E8072" s="3">
        <v>163</v>
      </c>
      <c r="F8072" s="3">
        <v>163</v>
      </c>
      <c r="G8072" s="3">
        <v>163</v>
      </c>
      <c r="H8072" s="3">
        <v>855820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 t="str">
        <f>B8072&amp;" | "&amp;C8072&amp;" | "&amp;D8072</f>
        <v>documentazione_universitaria / verbalizzazione_esami | VERBALE DI ESAME | VERBALE DI ESAME</v>
      </c>
      <c r="Q8072" s="3" t="str">
        <f>VLOOKUP(P8072,'Classificazione UD'!A:B,2,FALSE)</f>
        <v>Università</v>
      </c>
    </row>
    <row r="8073" spans="1:17" ht="15" customHeight="1" x14ac:dyDescent="0.25">
      <c r="A8073" s="30">
        <v>2006</v>
      </c>
      <c r="B8073" s="3" t="s">
        <v>253</v>
      </c>
      <c r="C8073" s="3" t="s">
        <v>258</v>
      </c>
      <c r="D8073" s="3" t="s">
        <v>258</v>
      </c>
      <c r="E8073" s="3">
        <v>347</v>
      </c>
      <c r="F8073" s="3">
        <v>347</v>
      </c>
      <c r="G8073" s="3">
        <v>347</v>
      </c>
      <c r="H8073" s="3">
        <v>1999546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 t="str">
        <f>B8073&amp;" | "&amp;C8073&amp;" | "&amp;D8073</f>
        <v>documentazione_universitaria / verbalizzazione_esami | VERBALE DI ESAME | VERBALE DI ESAME</v>
      </c>
      <c r="Q8073" s="3" t="str">
        <f>VLOOKUP(P8073,'Classificazione UD'!A:B,2,FALSE)</f>
        <v>Università</v>
      </c>
    </row>
    <row r="8074" spans="1:17" ht="15" customHeight="1" x14ac:dyDescent="0.25">
      <c r="A8074" s="30">
        <v>2007</v>
      </c>
      <c r="B8074" s="3" t="s">
        <v>253</v>
      </c>
      <c r="C8074" s="3" t="s">
        <v>258</v>
      </c>
      <c r="D8074" s="3" t="s">
        <v>258</v>
      </c>
      <c r="E8074" s="3">
        <v>4118</v>
      </c>
      <c r="F8074" s="3">
        <v>4118</v>
      </c>
      <c r="G8074" s="3">
        <v>4118</v>
      </c>
      <c r="H8074" s="3">
        <v>24178726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 t="str">
        <f>B8074&amp;" | "&amp;C8074&amp;" | "&amp;D8074</f>
        <v>documentazione_universitaria / verbalizzazione_esami | VERBALE DI ESAME | VERBALE DI ESAME</v>
      </c>
      <c r="Q8074" s="3" t="str">
        <f>VLOOKUP(P8074,'Classificazione UD'!A:B,2,FALSE)</f>
        <v>Università</v>
      </c>
    </row>
    <row r="8075" spans="1:17" ht="15" customHeight="1" x14ac:dyDescent="0.25">
      <c r="A8075" s="30">
        <v>2008</v>
      </c>
      <c r="B8075" s="3" t="s">
        <v>253</v>
      </c>
      <c r="C8075" s="3" t="s">
        <v>258</v>
      </c>
      <c r="D8075" s="3" t="s">
        <v>258</v>
      </c>
      <c r="E8075" s="3">
        <v>5393</v>
      </c>
      <c r="F8075" s="3">
        <v>5393</v>
      </c>
      <c r="G8075" s="3">
        <v>5393</v>
      </c>
      <c r="H8075" s="3">
        <v>32202124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 t="str">
        <f>B8075&amp;" | "&amp;C8075&amp;" | "&amp;D8075</f>
        <v>documentazione_universitaria / verbalizzazione_esami | VERBALE DI ESAME | VERBALE DI ESAME</v>
      </c>
      <c r="Q8075" s="3" t="str">
        <f>VLOOKUP(P8075,'Classificazione UD'!A:B,2,FALSE)</f>
        <v>Università</v>
      </c>
    </row>
    <row r="8076" spans="1:17" ht="15" customHeight="1" x14ac:dyDescent="0.25">
      <c r="A8076" s="30">
        <v>2009</v>
      </c>
      <c r="B8076" s="3" t="s">
        <v>253</v>
      </c>
      <c r="C8076" s="3" t="s">
        <v>258</v>
      </c>
      <c r="D8076" s="3" t="s">
        <v>258</v>
      </c>
      <c r="E8076" s="3">
        <v>5295</v>
      </c>
      <c r="F8076" s="3">
        <v>5295</v>
      </c>
      <c r="G8076" s="3">
        <v>5295</v>
      </c>
      <c r="H8076" s="3">
        <v>31775661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 t="str">
        <f>B8076&amp;" | "&amp;C8076&amp;" | "&amp;D8076</f>
        <v>documentazione_universitaria / verbalizzazione_esami | VERBALE DI ESAME | VERBALE DI ESAME</v>
      </c>
      <c r="Q8076" s="3" t="str">
        <f>VLOOKUP(P8076,'Classificazione UD'!A:B,2,FALSE)</f>
        <v>Università</v>
      </c>
    </row>
    <row r="8077" spans="1:17" ht="15" customHeight="1" x14ac:dyDescent="0.25">
      <c r="A8077" s="30">
        <v>2010</v>
      </c>
      <c r="B8077" s="3" t="s">
        <v>253</v>
      </c>
      <c r="C8077" s="3" t="s">
        <v>258</v>
      </c>
      <c r="D8077" s="3" t="s">
        <v>258</v>
      </c>
      <c r="E8077" s="3">
        <v>5141</v>
      </c>
      <c r="F8077" s="3">
        <v>5141</v>
      </c>
      <c r="G8077" s="3">
        <v>5141</v>
      </c>
      <c r="H8077" s="3">
        <v>24671713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 t="str">
        <f>B8077&amp;" | "&amp;C8077&amp;" | "&amp;D8077</f>
        <v>documentazione_universitaria / verbalizzazione_esami | VERBALE DI ESAME | VERBALE DI ESAME</v>
      </c>
      <c r="Q8077" s="3" t="str">
        <f>VLOOKUP(P8077,'Classificazione UD'!A:B,2,FALSE)</f>
        <v>Università</v>
      </c>
    </row>
    <row r="8078" spans="1:17" ht="15" customHeight="1" x14ac:dyDescent="0.25">
      <c r="A8078" s="30">
        <v>2011</v>
      </c>
      <c r="B8078" s="3" t="s">
        <v>253</v>
      </c>
      <c r="C8078" s="3" t="s">
        <v>258</v>
      </c>
      <c r="D8078" s="3" t="s">
        <v>258</v>
      </c>
      <c r="E8078" s="3">
        <v>5859</v>
      </c>
      <c r="F8078" s="3">
        <v>5859</v>
      </c>
      <c r="G8078" s="3">
        <v>5859</v>
      </c>
      <c r="H8078" s="3">
        <v>23262283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 t="str">
        <f>B8078&amp;" | "&amp;C8078&amp;" | "&amp;D8078</f>
        <v>documentazione_universitaria / verbalizzazione_esami | VERBALE DI ESAME | VERBALE DI ESAME</v>
      </c>
      <c r="Q8078" s="3" t="str">
        <f>VLOOKUP(P8078,'Classificazione UD'!A:B,2,FALSE)</f>
        <v>Università</v>
      </c>
    </row>
    <row r="8079" spans="1:17" ht="15" customHeight="1" x14ac:dyDescent="0.25">
      <c r="A8079" s="30">
        <v>2012</v>
      </c>
      <c r="B8079" s="3" t="s">
        <v>253</v>
      </c>
      <c r="C8079" s="3" t="s">
        <v>258</v>
      </c>
      <c r="D8079" s="3" t="s">
        <v>258</v>
      </c>
      <c r="E8079" s="3">
        <v>7261</v>
      </c>
      <c r="F8079" s="3">
        <v>7261</v>
      </c>
      <c r="G8079" s="3">
        <v>7261</v>
      </c>
      <c r="H8079" s="3">
        <v>25139598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 t="str">
        <f>B8079&amp;" | "&amp;C8079&amp;" | "&amp;D8079</f>
        <v>documentazione_universitaria / verbalizzazione_esami | VERBALE DI ESAME | VERBALE DI ESAME</v>
      </c>
      <c r="Q8079" s="3" t="str">
        <f>VLOOKUP(P8079,'Classificazione UD'!A:B,2,FALSE)</f>
        <v>Università</v>
      </c>
    </row>
    <row r="8080" spans="1:17" ht="15" customHeight="1" x14ac:dyDescent="0.25">
      <c r="A8080" s="30">
        <v>2013</v>
      </c>
      <c r="B8080" s="3" t="s">
        <v>253</v>
      </c>
      <c r="C8080" s="3" t="s">
        <v>258</v>
      </c>
      <c r="D8080" s="3" t="s">
        <v>258</v>
      </c>
      <c r="E8080" s="3">
        <v>8683</v>
      </c>
      <c r="F8080" s="3">
        <v>8683</v>
      </c>
      <c r="G8080" s="3">
        <v>8683</v>
      </c>
      <c r="H8080" s="3">
        <v>30541086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 t="str">
        <f>B8080&amp;" | "&amp;C8080&amp;" | "&amp;D8080</f>
        <v>documentazione_universitaria / verbalizzazione_esami | VERBALE DI ESAME | VERBALE DI ESAME</v>
      </c>
      <c r="Q8080" s="3" t="str">
        <f>VLOOKUP(P8080,'Classificazione UD'!A:B,2,FALSE)</f>
        <v>Università</v>
      </c>
    </row>
    <row r="8081" spans="1:17" ht="15" customHeight="1" x14ac:dyDescent="0.25">
      <c r="A8081" s="30">
        <v>2002</v>
      </c>
      <c r="B8081" s="3" t="s">
        <v>253</v>
      </c>
      <c r="C8081" s="3" t="s">
        <v>258</v>
      </c>
      <c r="D8081" s="3" t="s">
        <v>258</v>
      </c>
      <c r="E8081" s="3">
        <v>65</v>
      </c>
      <c r="F8081" s="3">
        <v>65</v>
      </c>
      <c r="G8081" s="3">
        <v>65</v>
      </c>
      <c r="H8081" s="3">
        <v>362159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 t="str">
        <f>B8081&amp;" | "&amp;C8081&amp;" | "&amp;D8081</f>
        <v>documentazione_universitaria / verbalizzazione_esami | VERBALE DI ESAME | VERBALE DI ESAME</v>
      </c>
      <c r="Q8081" s="3" t="str">
        <f>VLOOKUP(P8081,'Classificazione UD'!A:B,2,FALSE)</f>
        <v>Università</v>
      </c>
    </row>
    <row r="8082" spans="1:17" ht="15" customHeight="1" x14ac:dyDescent="0.25">
      <c r="A8082" s="30">
        <v>2003</v>
      </c>
      <c r="B8082" s="3" t="s">
        <v>253</v>
      </c>
      <c r="C8082" s="3" t="s">
        <v>258</v>
      </c>
      <c r="D8082" s="3" t="s">
        <v>258</v>
      </c>
      <c r="E8082" s="3">
        <v>5176</v>
      </c>
      <c r="F8082" s="3">
        <v>5176</v>
      </c>
      <c r="G8082" s="3">
        <v>5176</v>
      </c>
      <c r="H8082" s="3">
        <v>28783326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 t="str">
        <f>B8082&amp;" | "&amp;C8082&amp;" | "&amp;D8082</f>
        <v>documentazione_universitaria / verbalizzazione_esami | VERBALE DI ESAME | VERBALE DI ESAME</v>
      </c>
      <c r="Q8082" s="3" t="str">
        <f>VLOOKUP(P8082,'Classificazione UD'!A:B,2,FALSE)</f>
        <v>Università</v>
      </c>
    </row>
    <row r="8083" spans="1:17" ht="15" customHeight="1" x14ac:dyDescent="0.25">
      <c r="A8083" s="30">
        <v>2004</v>
      </c>
      <c r="B8083" s="3" t="s">
        <v>253</v>
      </c>
      <c r="C8083" s="3" t="s">
        <v>258</v>
      </c>
      <c r="D8083" s="3" t="s">
        <v>258</v>
      </c>
      <c r="E8083" s="3">
        <v>8041</v>
      </c>
      <c r="F8083" s="3">
        <v>8041</v>
      </c>
      <c r="G8083" s="3">
        <v>8041</v>
      </c>
      <c r="H8083" s="3">
        <v>44813070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 t="str">
        <f>B8083&amp;" | "&amp;C8083&amp;" | "&amp;D8083</f>
        <v>documentazione_universitaria / verbalizzazione_esami | VERBALE DI ESAME | VERBALE DI ESAME</v>
      </c>
      <c r="Q8083" s="3" t="str">
        <f>VLOOKUP(P8083,'Classificazione UD'!A:B,2,FALSE)</f>
        <v>Università</v>
      </c>
    </row>
    <row r="8084" spans="1:17" ht="15" customHeight="1" x14ac:dyDescent="0.25">
      <c r="A8084" s="30">
        <v>2005</v>
      </c>
      <c r="B8084" s="3" t="s">
        <v>253</v>
      </c>
      <c r="C8084" s="3" t="s">
        <v>258</v>
      </c>
      <c r="D8084" s="3" t="s">
        <v>258</v>
      </c>
      <c r="E8084" s="3">
        <v>8620</v>
      </c>
      <c r="F8084" s="3">
        <v>8620</v>
      </c>
      <c r="G8084" s="3">
        <v>8620</v>
      </c>
      <c r="H8084" s="3">
        <v>44553527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 t="str">
        <f>B8084&amp;" | "&amp;C8084&amp;" | "&amp;D8084</f>
        <v>documentazione_universitaria / verbalizzazione_esami | VERBALE DI ESAME | VERBALE DI ESAME</v>
      </c>
      <c r="Q8084" s="3" t="str">
        <f>VLOOKUP(P8084,'Classificazione UD'!A:B,2,FALSE)</f>
        <v>Università</v>
      </c>
    </row>
    <row r="8085" spans="1:17" ht="15" customHeight="1" x14ac:dyDescent="0.25">
      <c r="A8085" s="30">
        <v>2006</v>
      </c>
      <c r="B8085" s="3" t="s">
        <v>253</v>
      </c>
      <c r="C8085" s="3" t="s">
        <v>258</v>
      </c>
      <c r="D8085" s="3" t="s">
        <v>258</v>
      </c>
      <c r="E8085" s="3">
        <v>8961</v>
      </c>
      <c r="F8085" s="3">
        <v>8961</v>
      </c>
      <c r="G8085" s="3">
        <v>8961</v>
      </c>
      <c r="H8085" s="3">
        <v>48253021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 t="str">
        <f>B8085&amp;" | "&amp;C8085&amp;" | "&amp;D8085</f>
        <v>documentazione_universitaria / verbalizzazione_esami | VERBALE DI ESAME | VERBALE DI ESAME</v>
      </c>
      <c r="Q8085" s="3" t="str">
        <f>VLOOKUP(P8085,'Classificazione UD'!A:B,2,FALSE)</f>
        <v>Università</v>
      </c>
    </row>
    <row r="8086" spans="1:17" ht="15" customHeight="1" x14ac:dyDescent="0.25">
      <c r="A8086" s="30">
        <v>2007</v>
      </c>
      <c r="B8086" s="3" t="s">
        <v>253</v>
      </c>
      <c r="C8086" s="3" t="s">
        <v>258</v>
      </c>
      <c r="D8086" s="3" t="s">
        <v>258</v>
      </c>
      <c r="E8086" s="3">
        <v>9774</v>
      </c>
      <c r="F8086" s="3">
        <v>9774</v>
      </c>
      <c r="G8086" s="3">
        <v>9774</v>
      </c>
      <c r="H8086" s="3">
        <v>57996149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 t="str">
        <f>B8086&amp;" | "&amp;C8086&amp;" | "&amp;D8086</f>
        <v>documentazione_universitaria / verbalizzazione_esami | VERBALE DI ESAME | VERBALE DI ESAME</v>
      </c>
      <c r="Q8086" s="3" t="str">
        <f>VLOOKUP(P8086,'Classificazione UD'!A:B,2,FALSE)</f>
        <v>Università</v>
      </c>
    </row>
    <row r="8087" spans="1:17" ht="15" customHeight="1" x14ac:dyDescent="0.25">
      <c r="A8087" s="30">
        <v>2008</v>
      </c>
      <c r="B8087" s="3" t="s">
        <v>253</v>
      </c>
      <c r="C8087" s="3" t="s">
        <v>258</v>
      </c>
      <c r="D8087" s="3" t="s">
        <v>258</v>
      </c>
      <c r="E8087" s="3">
        <v>9476</v>
      </c>
      <c r="F8087" s="3">
        <v>9476</v>
      </c>
      <c r="G8087" s="3">
        <v>9476</v>
      </c>
      <c r="H8087" s="3">
        <v>56575775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 t="str">
        <f>B8087&amp;" | "&amp;C8087&amp;" | "&amp;D8087</f>
        <v>documentazione_universitaria / verbalizzazione_esami | VERBALE DI ESAME | VERBALE DI ESAME</v>
      </c>
      <c r="Q8087" s="3" t="str">
        <f>VLOOKUP(P8087,'Classificazione UD'!A:B,2,FALSE)</f>
        <v>Università</v>
      </c>
    </row>
    <row r="8088" spans="1:17" ht="15" customHeight="1" x14ac:dyDescent="0.25">
      <c r="A8088" s="30">
        <v>2009</v>
      </c>
      <c r="B8088" s="3" t="s">
        <v>253</v>
      </c>
      <c r="C8088" s="3" t="s">
        <v>258</v>
      </c>
      <c r="D8088" s="3" t="s">
        <v>258</v>
      </c>
      <c r="E8088" s="3">
        <v>8651</v>
      </c>
      <c r="F8088" s="3">
        <v>8651</v>
      </c>
      <c r="G8088" s="3">
        <v>8651</v>
      </c>
      <c r="H8088" s="3">
        <v>51906259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 t="str">
        <f>B8088&amp;" | "&amp;C8088&amp;" | "&amp;D8088</f>
        <v>documentazione_universitaria / verbalizzazione_esami | VERBALE DI ESAME | VERBALE DI ESAME</v>
      </c>
      <c r="Q8088" s="3" t="str">
        <f>VLOOKUP(P8088,'Classificazione UD'!A:B,2,FALSE)</f>
        <v>Università</v>
      </c>
    </row>
    <row r="8089" spans="1:17" ht="15" customHeight="1" x14ac:dyDescent="0.25">
      <c r="A8089" s="30">
        <v>2010</v>
      </c>
      <c r="B8089" s="3" t="s">
        <v>253</v>
      </c>
      <c r="C8089" s="3" t="s">
        <v>258</v>
      </c>
      <c r="D8089" s="3" t="s">
        <v>258</v>
      </c>
      <c r="E8089" s="3">
        <v>7649</v>
      </c>
      <c r="F8089" s="3">
        <v>7649</v>
      </c>
      <c r="G8089" s="3">
        <v>7649</v>
      </c>
      <c r="H8089" s="3">
        <v>37089599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 t="str">
        <f>B8089&amp;" | "&amp;C8089&amp;" | "&amp;D8089</f>
        <v>documentazione_universitaria / verbalizzazione_esami | VERBALE DI ESAME | VERBALE DI ESAME</v>
      </c>
      <c r="Q8089" s="3" t="str">
        <f>VLOOKUP(P8089,'Classificazione UD'!A:B,2,FALSE)</f>
        <v>Università</v>
      </c>
    </row>
    <row r="8090" spans="1:17" ht="15" customHeight="1" x14ac:dyDescent="0.25">
      <c r="A8090" s="30">
        <v>2011</v>
      </c>
      <c r="B8090" s="3" t="s">
        <v>253</v>
      </c>
      <c r="C8090" s="3" t="s">
        <v>258</v>
      </c>
      <c r="D8090" s="3" t="s">
        <v>258</v>
      </c>
      <c r="E8090" s="3">
        <v>7656</v>
      </c>
      <c r="F8090" s="3">
        <v>7656</v>
      </c>
      <c r="G8090" s="3">
        <v>7656</v>
      </c>
      <c r="H8090" s="3">
        <v>30425041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 t="str">
        <f>B8090&amp;" | "&amp;C8090&amp;" | "&amp;D8090</f>
        <v>documentazione_universitaria / verbalizzazione_esami | VERBALE DI ESAME | VERBALE DI ESAME</v>
      </c>
      <c r="Q8090" s="3" t="str">
        <f>VLOOKUP(P8090,'Classificazione UD'!A:B,2,FALSE)</f>
        <v>Università</v>
      </c>
    </row>
    <row r="8091" spans="1:17" ht="15" customHeight="1" x14ac:dyDescent="0.25">
      <c r="A8091" s="30">
        <v>2012</v>
      </c>
      <c r="B8091" s="3" t="s">
        <v>253</v>
      </c>
      <c r="C8091" s="3" t="s">
        <v>258</v>
      </c>
      <c r="D8091" s="3" t="s">
        <v>258</v>
      </c>
      <c r="E8091" s="3">
        <v>7301</v>
      </c>
      <c r="F8091" s="3">
        <v>7301</v>
      </c>
      <c r="G8091" s="3">
        <v>7301</v>
      </c>
      <c r="H8091" s="3">
        <v>25494252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 t="str">
        <f>B8091&amp;" | "&amp;C8091&amp;" | "&amp;D8091</f>
        <v>documentazione_universitaria / verbalizzazione_esami | VERBALE DI ESAME | VERBALE DI ESAME</v>
      </c>
      <c r="Q8091" s="3" t="str">
        <f>VLOOKUP(P8091,'Classificazione UD'!A:B,2,FALSE)</f>
        <v>Università</v>
      </c>
    </row>
    <row r="8092" spans="1:17" ht="15" customHeight="1" x14ac:dyDescent="0.25">
      <c r="A8092" s="30">
        <v>2013</v>
      </c>
      <c r="B8092" s="3" t="s">
        <v>253</v>
      </c>
      <c r="C8092" s="3" t="s">
        <v>258</v>
      </c>
      <c r="D8092" s="3" t="s">
        <v>258</v>
      </c>
      <c r="E8092" s="3">
        <v>7146</v>
      </c>
      <c r="F8092" s="3">
        <v>7146</v>
      </c>
      <c r="G8092" s="3">
        <v>7146</v>
      </c>
      <c r="H8092" s="3">
        <v>25328912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 t="str">
        <f>B8092&amp;" | "&amp;C8092&amp;" | "&amp;D8092</f>
        <v>documentazione_universitaria / verbalizzazione_esami | VERBALE DI ESAME | VERBALE DI ESAME</v>
      </c>
      <c r="Q8092" s="3" t="str">
        <f>VLOOKUP(P8092,'Classificazione UD'!A:B,2,FALSE)</f>
        <v>Università</v>
      </c>
    </row>
    <row r="8093" spans="1:17" ht="15" customHeight="1" x14ac:dyDescent="0.25">
      <c r="A8093" s="30">
        <v>2004</v>
      </c>
      <c r="B8093" s="3" t="s">
        <v>253</v>
      </c>
      <c r="C8093" s="3" t="s">
        <v>258</v>
      </c>
      <c r="D8093" s="3" t="s">
        <v>258</v>
      </c>
      <c r="E8093" s="3">
        <v>264</v>
      </c>
      <c r="F8093" s="3">
        <v>264</v>
      </c>
      <c r="G8093" s="3">
        <v>264</v>
      </c>
      <c r="H8093" s="3">
        <v>1388156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 t="str">
        <f>B8093&amp;" | "&amp;C8093&amp;" | "&amp;D8093</f>
        <v>documentazione_universitaria / verbalizzazione_esami | VERBALE DI ESAME | VERBALE DI ESAME</v>
      </c>
      <c r="Q8093" s="3" t="str">
        <f>VLOOKUP(P8093,'Classificazione UD'!A:B,2,FALSE)</f>
        <v>Università</v>
      </c>
    </row>
    <row r="8094" spans="1:17" ht="15" customHeight="1" x14ac:dyDescent="0.25">
      <c r="A8094" s="30">
        <v>2005</v>
      </c>
      <c r="B8094" s="3" t="s">
        <v>253</v>
      </c>
      <c r="C8094" s="3" t="s">
        <v>258</v>
      </c>
      <c r="D8094" s="3" t="s">
        <v>258</v>
      </c>
      <c r="E8094" s="3">
        <v>1175</v>
      </c>
      <c r="F8094" s="3">
        <v>1175</v>
      </c>
      <c r="G8094" s="3">
        <v>1175</v>
      </c>
      <c r="H8094" s="3">
        <v>6131159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 t="str">
        <f>B8094&amp;" | "&amp;C8094&amp;" | "&amp;D8094</f>
        <v>documentazione_universitaria / verbalizzazione_esami | VERBALE DI ESAME | VERBALE DI ESAME</v>
      </c>
      <c r="Q8094" s="3" t="str">
        <f>VLOOKUP(P8094,'Classificazione UD'!A:B,2,FALSE)</f>
        <v>Università</v>
      </c>
    </row>
    <row r="8095" spans="1:17" ht="15" customHeight="1" x14ac:dyDescent="0.25">
      <c r="A8095" s="30">
        <v>2006</v>
      </c>
      <c r="B8095" s="3" t="s">
        <v>253</v>
      </c>
      <c r="C8095" s="3" t="s">
        <v>258</v>
      </c>
      <c r="D8095" s="3" t="s">
        <v>258</v>
      </c>
      <c r="E8095" s="3">
        <v>1506</v>
      </c>
      <c r="F8095" s="3">
        <v>1506</v>
      </c>
      <c r="G8095" s="3">
        <v>1506</v>
      </c>
      <c r="H8095" s="3">
        <v>8592979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 t="str">
        <f>B8095&amp;" | "&amp;C8095&amp;" | "&amp;D8095</f>
        <v>documentazione_universitaria / verbalizzazione_esami | VERBALE DI ESAME | VERBALE DI ESAME</v>
      </c>
      <c r="Q8095" s="3" t="str">
        <f>VLOOKUP(P8095,'Classificazione UD'!A:B,2,FALSE)</f>
        <v>Università</v>
      </c>
    </row>
    <row r="8096" spans="1:17" ht="15" customHeight="1" x14ac:dyDescent="0.25">
      <c r="A8096" s="30">
        <v>2007</v>
      </c>
      <c r="B8096" s="3" t="s">
        <v>253</v>
      </c>
      <c r="C8096" s="3" t="s">
        <v>258</v>
      </c>
      <c r="D8096" s="3" t="s">
        <v>258</v>
      </c>
      <c r="E8096" s="3">
        <v>1861</v>
      </c>
      <c r="F8096" s="3">
        <v>1861</v>
      </c>
      <c r="G8096" s="3">
        <v>1861</v>
      </c>
      <c r="H8096" s="3">
        <v>10966307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 t="str">
        <f>B8096&amp;" | "&amp;C8096&amp;" | "&amp;D8096</f>
        <v>documentazione_universitaria / verbalizzazione_esami | VERBALE DI ESAME | VERBALE DI ESAME</v>
      </c>
      <c r="Q8096" s="3" t="str">
        <f>VLOOKUP(P8096,'Classificazione UD'!A:B,2,FALSE)</f>
        <v>Università</v>
      </c>
    </row>
    <row r="8097" spans="1:17" ht="15" customHeight="1" x14ac:dyDescent="0.25">
      <c r="A8097" s="30">
        <v>2008</v>
      </c>
      <c r="B8097" s="3" t="s">
        <v>253</v>
      </c>
      <c r="C8097" s="3" t="s">
        <v>258</v>
      </c>
      <c r="D8097" s="3" t="s">
        <v>258</v>
      </c>
      <c r="E8097" s="3">
        <v>2100</v>
      </c>
      <c r="F8097" s="3">
        <v>2100</v>
      </c>
      <c r="G8097" s="3">
        <v>2100</v>
      </c>
      <c r="H8097" s="3">
        <v>12660998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 t="str">
        <f>B8097&amp;" | "&amp;C8097&amp;" | "&amp;D8097</f>
        <v>documentazione_universitaria / verbalizzazione_esami | VERBALE DI ESAME | VERBALE DI ESAME</v>
      </c>
      <c r="Q8097" s="3" t="str">
        <f>VLOOKUP(P8097,'Classificazione UD'!A:B,2,FALSE)</f>
        <v>Università</v>
      </c>
    </row>
    <row r="8098" spans="1:17" ht="15" customHeight="1" x14ac:dyDescent="0.25">
      <c r="A8098" s="30">
        <v>2009</v>
      </c>
      <c r="B8098" s="3" t="s">
        <v>253</v>
      </c>
      <c r="C8098" s="3" t="s">
        <v>258</v>
      </c>
      <c r="D8098" s="3" t="s">
        <v>258</v>
      </c>
      <c r="E8098" s="3">
        <v>2067</v>
      </c>
      <c r="F8098" s="3">
        <v>2067</v>
      </c>
      <c r="G8098" s="3">
        <v>2067</v>
      </c>
      <c r="H8098" s="3">
        <v>12497451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 t="str">
        <f>B8098&amp;" | "&amp;C8098&amp;" | "&amp;D8098</f>
        <v>documentazione_universitaria / verbalizzazione_esami | VERBALE DI ESAME | VERBALE DI ESAME</v>
      </c>
      <c r="Q8098" s="3" t="str">
        <f>VLOOKUP(P8098,'Classificazione UD'!A:B,2,FALSE)</f>
        <v>Università</v>
      </c>
    </row>
    <row r="8099" spans="1:17" ht="15" customHeight="1" x14ac:dyDescent="0.25">
      <c r="A8099" s="30">
        <v>2010</v>
      </c>
      <c r="B8099" s="3" t="s">
        <v>253</v>
      </c>
      <c r="C8099" s="3" t="s">
        <v>258</v>
      </c>
      <c r="D8099" s="3" t="s">
        <v>258</v>
      </c>
      <c r="E8099" s="3">
        <v>2138</v>
      </c>
      <c r="F8099" s="3">
        <v>2138</v>
      </c>
      <c r="G8099" s="3">
        <v>2138</v>
      </c>
      <c r="H8099" s="3">
        <v>10401482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 t="str">
        <f>B8099&amp;" | "&amp;C8099&amp;" | "&amp;D8099</f>
        <v>documentazione_universitaria / verbalizzazione_esami | VERBALE DI ESAME | VERBALE DI ESAME</v>
      </c>
      <c r="Q8099" s="3" t="str">
        <f>VLOOKUP(P8099,'Classificazione UD'!A:B,2,FALSE)</f>
        <v>Università</v>
      </c>
    </row>
    <row r="8100" spans="1:17" ht="15" customHeight="1" x14ac:dyDescent="0.25">
      <c r="A8100" s="30">
        <v>2011</v>
      </c>
      <c r="B8100" s="3" t="s">
        <v>253</v>
      </c>
      <c r="C8100" s="3" t="s">
        <v>258</v>
      </c>
      <c r="D8100" s="3" t="s">
        <v>258</v>
      </c>
      <c r="E8100" s="3">
        <v>2559</v>
      </c>
      <c r="F8100" s="3">
        <v>2559</v>
      </c>
      <c r="G8100" s="3">
        <v>2559</v>
      </c>
      <c r="H8100" s="3">
        <v>10331618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 t="str">
        <f>B8100&amp;" | "&amp;C8100&amp;" | "&amp;D8100</f>
        <v>documentazione_universitaria / verbalizzazione_esami | VERBALE DI ESAME | VERBALE DI ESAME</v>
      </c>
      <c r="Q8100" s="3" t="str">
        <f>VLOOKUP(P8100,'Classificazione UD'!A:B,2,FALSE)</f>
        <v>Università</v>
      </c>
    </row>
    <row r="8101" spans="1:17" ht="15" customHeight="1" x14ac:dyDescent="0.25">
      <c r="A8101" s="30">
        <v>2012</v>
      </c>
      <c r="B8101" s="3" t="s">
        <v>253</v>
      </c>
      <c r="C8101" s="3" t="s">
        <v>258</v>
      </c>
      <c r="D8101" s="3" t="s">
        <v>258</v>
      </c>
      <c r="E8101" s="3">
        <v>2812</v>
      </c>
      <c r="F8101" s="3">
        <v>2812</v>
      </c>
      <c r="G8101" s="3">
        <v>2812</v>
      </c>
      <c r="H8101" s="3">
        <v>9490262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 t="str">
        <f>B8101&amp;" | "&amp;C8101&amp;" | "&amp;D8101</f>
        <v>documentazione_universitaria / verbalizzazione_esami | VERBALE DI ESAME | VERBALE DI ESAME</v>
      </c>
      <c r="Q8101" s="3" t="str">
        <f>VLOOKUP(P8101,'Classificazione UD'!A:B,2,FALSE)</f>
        <v>Università</v>
      </c>
    </row>
    <row r="8102" spans="1:17" ht="15" customHeight="1" x14ac:dyDescent="0.25">
      <c r="A8102" s="30">
        <v>2013</v>
      </c>
      <c r="B8102" s="3" t="s">
        <v>253</v>
      </c>
      <c r="C8102" s="3" t="s">
        <v>258</v>
      </c>
      <c r="D8102" s="3" t="s">
        <v>258</v>
      </c>
      <c r="E8102" s="3">
        <v>3156</v>
      </c>
      <c r="F8102" s="3">
        <v>3156</v>
      </c>
      <c r="G8102" s="3">
        <v>3156</v>
      </c>
      <c r="H8102" s="3">
        <v>10807879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 t="str">
        <f>B8102&amp;" | "&amp;C8102&amp;" | "&amp;D8102</f>
        <v>documentazione_universitaria / verbalizzazione_esami | VERBALE DI ESAME | VERBALE DI ESAME</v>
      </c>
      <c r="Q8102" s="3" t="str">
        <f>VLOOKUP(P8102,'Classificazione UD'!A:B,2,FALSE)</f>
        <v>Università</v>
      </c>
    </row>
    <row r="8103" spans="1:17" ht="15" customHeight="1" x14ac:dyDescent="0.25">
      <c r="A8103" s="30">
        <v>2007</v>
      </c>
      <c r="B8103" s="3" t="s">
        <v>253</v>
      </c>
      <c r="C8103" s="3" t="s">
        <v>258</v>
      </c>
      <c r="D8103" s="3" t="s">
        <v>258</v>
      </c>
      <c r="E8103" s="3">
        <v>2</v>
      </c>
      <c r="F8103" s="3">
        <v>2</v>
      </c>
      <c r="G8103" s="3">
        <v>2</v>
      </c>
      <c r="H8103" s="3">
        <v>11522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 t="str">
        <f>B8103&amp;" | "&amp;C8103&amp;" | "&amp;D8103</f>
        <v>documentazione_universitaria / verbalizzazione_esami | VERBALE DI ESAME | VERBALE DI ESAME</v>
      </c>
      <c r="Q8103" s="3" t="str">
        <f>VLOOKUP(P8103,'Classificazione UD'!A:B,2,FALSE)</f>
        <v>Università</v>
      </c>
    </row>
    <row r="8104" spans="1:17" ht="15" customHeight="1" x14ac:dyDescent="0.25">
      <c r="A8104" s="30">
        <v>2008</v>
      </c>
      <c r="B8104" s="3" t="s">
        <v>253</v>
      </c>
      <c r="C8104" s="3" t="s">
        <v>258</v>
      </c>
      <c r="D8104" s="3" t="s">
        <v>258</v>
      </c>
      <c r="E8104" s="3">
        <v>3</v>
      </c>
      <c r="F8104" s="3">
        <v>3</v>
      </c>
      <c r="G8104" s="3">
        <v>3</v>
      </c>
      <c r="H8104" s="3">
        <v>17612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 t="str">
        <f>B8104&amp;" | "&amp;C8104&amp;" | "&amp;D8104</f>
        <v>documentazione_universitaria / verbalizzazione_esami | VERBALE DI ESAME | VERBALE DI ESAME</v>
      </c>
      <c r="Q8104" s="3" t="str">
        <f>VLOOKUP(P8104,'Classificazione UD'!A:B,2,FALSE)</f>
        <v>Università</v>
      </c>
    </row>
    <row r="8105" spans="1:17" ht="15" customHeight="1" x14ac:dyDescent="0.25">
      <c r="A8105" s="30">
        <v>2009</v>
      </c>
      <c r="B8105" s="3" t="s">
        <v>253</v>
      </c>
      <c r="C8105" s="3" t="s">
        <v>258</v>
      </c>
      <c r="D8105" s="3" t="s">
        <v>258</v>
      </c>
      <c r="E8105" s="3">
        <v>6</v>
      </c>
      <c r="F8105" s="3">
        <v>6</v>
      </c>
      <c r="G8105" s="3">
        <v>6</v>
      </c>
      <c r="H8105" s="3">
        <v>35702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 t="str">
        <f>B8105&amp;" | "&amp;C8105&amp;" | "&amp;D8105</f>
        <v>documentazione_universitaria / verbalizzazione_esami | VERBALE DI ESAME | VERBALE DI ESAME</v>
      </c>
      <c r="Q8105" s="3" t="str">
        <f>VLOOKUP(P8105,'Classificazione UD'!A:B,2,FALSE)</f>
        <v>Università</v>
      </c>
    </row>
    <row r="8106" spans="1:17" ht="15" customHeight="1" x14ac:dyDescent="0.25">
      <c r="A8106" s="30">
        <v>2010</v>
      </c>
      <c r="B8106" s="3" t="s">
        <v>253</v>
      </c>
      <c r="C8106" s="3" t="s">
        <v>258</v>
      </c>
      <c r="D8106" s="3" t="s">
        <v>258</v>
      </c>
      <c r="E8106" s="3">
        <v>19</v>
      </c>
      <c r="F8106" s="3">
        <v>19</v>
      </c>
      <c r="G8106" s="3">
        <v>19</v>
      </c>
      <c r="H8106" s="3">
        <v>89807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 t="str">
        <f>B8106&amp;" | "&amp;C8106&amp;" | "&amp;D8106</f>
        <v>documentazione_universitaria / verbalizzazione_esami | VERBALE DI ESAME | VERBALE DI ESAME</v>
      </c>
      <c r="Q8106" s="3" t="str">
        <f>VLOOKUP(P8106,'Classificazione UD'!A:B,2,FALSE)</f>
        <v>Università</v>
      </c>
    </row>
    <row r="8107" spans="1:17" ht="15" customHeight="1" x14ac:dyDescent="0.25">
      <c r="A8107" s="30">
        <v>2011</v>
      </c>
      <c r="B8107" s="3" t="s">
        <v>253</v>
      </c>
      <c r="C8107" s="3" t="s">
        <v>258</v>
      </c>
      <c r="D8107" s="3" t="s">
        <v>258</v>
      </c>
      <c r="E8107" s="3">
        <v>14</v>
      </c>
      <c r="F8107" s="3">
        <v>14</v>
      </c>
      <c r="G8107" s="3">
        <v>14</v>
      </c>
      <c r="H8107" s="3">
        <v>53051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 t="str">
        <f>B8107&amp;" | "&amp;C8107&amp;" | "&amp;D8107</f>
        <v>documentazione_universitaria / verbalizzazione_esami | VERBALE DI ESAME | VERBALE DI ESAME</v>
      </c>
      <c r="Q8107" s="3" t="str">
        <f>VLOOKUP(P8107,'Classificazione UD'!A:B,2,FALSE)</f>
        <v>Università</v>
      </c>
    </row>
    <row r="8108" spans="1:17" ht="15" customHeight="1" x14ac:dyDescent="0.25">
      <c r="A8108" s="30">
        <v>2012</v>
      </c>
      <c r="B8108" s="3" t="s">
        <v>253</v>
      </c>
      <c r="C8108" s="3" t="s">
        <v>258</v>
      </c>
      <c r="D8108" s="3" t="s">
        <v>258</v>
      </c>
      <c r="E8108" s="3">
        <v>10</v>
      </c>
      <c r="F8108" s="3">
        <v>10</v>
      </c>
      <c r="G8108" s="3">
        <v>10</v>
      </c>
      <c r="H8108" s="3">
        <v>33666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 t="str">
        <f>B8108&amp;" | "&amp;C8108&amp;" | "&amp;D8108</f>
        <v>documentazione_universitaria / verbalizzazione_esami | VERBALE DI ESAME | VERBALE DI ESAME</v>
      </c>
      <c r="Q8108" s="3" t="str">
        <f>VLOOKUP(P8108,'Classificazione UD'!A:B,2,FALSE)</f>
        <v>Università</v>
      </c>
    </row>
    <row r="8109" spans="1:17" ht="15" customHeight="1" x14ac:dyDescent="0.25">
      <c r="A8109" s="30">
        <v>2013</v>
      </c>
      <c r="B8109" s="3" t="s">
        <v>253</v>
      </c>
      <c r="C8109" s="3" t="s">
        <v>258</v>
      </c>
      <c r="D8109" s="3" t="s">
        <v>258</v>
      </c>
      <c r="E8109" s="3">
        <v>9</v>
      </c>
      <c r="F8109" s="3">
        <v>9</v>
      </c>
      <c r="G8109" s="3">
        <v>9</v>
      </c>
      <c r="H8109" s="3">
        <v>30741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 t="str">
        <f>B8109&amp;" | "&amp;C8109&amp;" | "&amp;D8109</f>
        <v>documentazione_universitaria / verbalizzazione_esami | VERBALE DI ESAME | VERBALE DI ESAME</v>
      </c>
      <c r="Q8109" s="3" t="str">
        <f>VLOOKUP(P8109,'Classificazione UD'!A:B,2,FALSE)</f>
        <v>Università</v>
      </c>
    </row>
    <row r="8110" spans="1:17" ht="15" customHeight="1" x14ac:dyDescent="0.25">
      <c r="A8110" s="30">
        <v>2002</v>
      </c>
      <c r="B8110" s="3" t="s">
        <v>253</v>
      </c>
      <c r="C8110" s="3" t="s">
        <v>258</v>
      </c>
      <c r="D8110" s="3" t="s">
        <v>258</v>
      </c>
      <c r="E8110" s="3">
        <v>491</v>
      </c>
      <c r="F8110" s="3">
        <v>491</v>
      </c>
      <c r="G8110" s="3">
        <v>491</v>
      </c>
      <c r="H8110" s="3">
        <v>2784380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 t="str">
        <f>B8110&amp;" | "&amp;C8110&amp;" | "&amp;D8110</f>
        <v>documentazione_universitaria / verbalizzazione_esami | VERBALE DI ESAME | VERBALE DI ESAME</v>
      </c>
      <c r="Q8110" s="3" t="str">
        <f>VLOOKUP(P8110,'Classificazione UD'!A:B,2,FALSE)</f>
        <v>Università</v>
      </c>
    </row>
    <row r="8111" spans="1:17" ht="15" customHeight="1" x14ac:dyDescent="0.25">
      <c r="A8111" s="30">
        <v>2003</v>
      </c>
      <c r="B8111" s="3" t="s">
        <v>253</v>
      </c>
      <c r="C8111" s="3" t="s">
        <v>258</v>
      </c>
      <c r="D8111" s="3" t="s">
        <v>258</v>
      </c>
      <c r="E8111" s="3">
        <v>2360</v>
      </c>
      <c r="F8111" s="3">
        <v>2360</v>
      </c>
      <c r="G8111" s="3">
        <v>2360</v>
      </c>
      <c r="H8111" s="3">
        <v>12823110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 t="str">
        <f>B8111&amp;" | "&amp;C8111&amp;" | "&amp;D8111</f>
        <v>documentazione_universitaria / verbalizzazione_esami | VERBALE DI ESAME | VERBALE DI ESAME</v>
      </c>
      <c r="Q8111" s="3" t="str">
        <f>VLOOKUP(P8111,'Classificazione UD'!A:B,2,FALSE)</f>
        <v>Università</v>
      </c>
    </row>
    <row r="8112" spans="1:17" ht="15" customHeight="1" x14ac:dyDescent="0.25">
      <c r="A8112" s="30">
        <v>2004</v>
      </c>
      <c r="B8112" s="3" t="s">
        <v>253</v>
      </c>
      <c r="C8112" s="3" t="s">
        <v>258</v>
      </c>
      <c r="D8112" s="3" t="s">
        <v>258</v>
      </c>
      <c r="E8112" s="3">
        <v>2017</v>
      </c>
      <c r="F8112" s="3">
        <v>2017</v>
      </c>
      <c r="G8112" s="3">
        <v>2017</v>
      </c>
      <c r="H8112" s="3">
        <v>11396397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 t="str">
        <f>B8112&amp;" | "&amp;C8112&amp;" | "&amp;D8112</f>
        <v>documentazione_universitaria / verbalizzazione_esami | VERBALE DI ESAME | VERBALE DI ESAME</v>
      </c>
      <c r="Q8112" s="3" t="str">
        <f>VLOOKUP(P8112,'Classificazione UD'!A:B,2,FALSE)</f>
        <v>Università</v>
      </c>
    </row>
    <row r="8113" spans="1:17" ht="15" customHeight="1" x14ac:dyDescent="0.25">
      <c r="A8113" s="30">
        <v>2005</v>
      </c>
      <c r="B8113" s="3" t="s">
        <v>253</v>
      </c>
      <c r="C8113" s="3" t="s">
        <v>258</v>
      </c>
      <c r="D8113" s="3" t="s">
        <v>258</v>
      </c>
      <c r="E8113" s="3">
        <v>2058</v>
      </c>
      <c r="F8113" s="3">
        <v>2058</v>
      </c>
      <c r="G8113" s="3">
        <v>2058</v>
      </c>
      <c r="H8113" s="3">
        <v>10691076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 t="str">
        <f>B8113&amp;" | "&amp;C8113&amp;" | "&amp;D8113</f>
        <v>documentazione_universitaria / verbalizzazione_esami | VERBALE DI ESAME | VERBALE DI ESAME</v>
      </c>
      <c r="Q8113" s="3" t="str">
        <f>VLOOKUP(P8113,'Classificazione UD'!A:B,2,FALSE)</f>
        <v>Università</v>
      </c>
    </row>
    <row r="8114" spans="1:17" ht="15" customHeight="1" x14ac:dyDescent="0.25">
      <c r="A8114" s="30">
        <v>2006</v>
      </c>
      <c r="B8114" s="3" t="s">
        <v>253</v>
      </c>
      <c r="C8114" s="3" t="s">
        <v>258</v>
      </c>
      <c r="D8114" s="3" t="s">
        <v>258</v>
      </c>
      <c r="E8114" s="3">
        <v>2506</v>
      </c>
      <c r="F8114" s="3">
        <v>2506</v>
      </c>
      <c r="G8114" s="3">
        <v>2506</v>
      </c>
      <c r="H8114" s="3">
        <v>13307460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 t="str">
        <f>B8114&amp;" | "&amp;C8114&amp;" | "&amp;D8114</f>
        <v>documentazione_universitaria / verbalizzazione_esami | VERBALE DI ESAME | VERBALE DI ESAME</v>
      </c>
      <c r="Q8114" s="3" t="str">
        <f>VLOOKUP(P8114,'Classificazione UD'!A:B,2,FALSE)</f>
        <v>Università</v>
      </c>
    </row>
    <row r="8115" spans="1:17" ht="15" customHeight="1" x14ac:dyDescent="0.25">
      <c r="A8115" s="30">
        <v>2007</v>
      </c>
      <c r="B8115" s="3" t="s">
        <v>253</v>
      </c>
      <c r="C8115" s="3" t="s">
        <v>258</v>
      </c>
      <c r="D8115" s="3" t="s">
        <v>258</v>
      </c>
      <c r="E8115" s="3">
        <v>2953</v>
      </c>
      <c r="F8115" s="3">
        <v>2953</v>
      </c>
      <c r="G8115" s="3">
        <v>2953</v>
      </c>
      <c r="H8115" s="3">
        <v>17459243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 t="str">
        <f>B8115&amp;" | "&amp;C8115&amp;" | "&amp;D8115</f>
        <v>documentazione_universitaria / verbalizzazione_esami | VERBALE DI ESAME | VERBALE DI ESAME</v>
      </c>
      <c r="Q8115" s="3" t="str">
        <f>VLOOKUP(P8115,'Classificazione UD'!A:B,2,FALSE)</f>
        <v>Università</v>
      </c>
    </row>
    <row r="8116" spans="1:17" ht="15" customHeight="1" x14ac:dyDescent="0.25">
      <c r="A8116" s="30">
        <v>2008</v>
      </c>
      <c r="B8116" s="3" t="s">
        <v>253</v>
      </c>
      <c r="C8116" s="3" t="s">
        <v>258</v>
      </c>
      <c r="D8116" s="3" t="s">
        <v>258</v>
      </c>
      <c r="E8116" s="3">
        <v>2980</v>
      </c>
      <c r="F8116" s="3">
        <v>2980</v>
      </c>
      <c r="G8116" s="3">
        <v>2980</v>
      </c>
      <c r="H8116" s="3">
        <v>17746177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 t="str">
        <f>B8116&amp;" | "&amp;C8116&amp;" | "&amp;D8116</f>
        <v>documentazione_universitaria / verbalizzazione_esami | VERBALE DI ESAME | VERBALE DI ESAME</v>
      </c>
      <c r="Q8116" s="3" t="str">
        <f>VLOOKUP(P8116,'Classificazione UD'!A:B,2,FALSE)</f>
        <v>Università</v>
      </c>
    </row>
    <row r="8117" spans="1:17" ht="15" customHeight="1" x14ac:dyDescent="0.25">
      <c r="A8117" s="30">
        <v>2009</v>
      </c>
      <c r="B8117" s="3" t="s">
        <v>253</v>
      </c>
      <c r="C8117" s="3" t="s">
        <v>258</v>
      </c>
      <c r="D8117" s="3" t="s">
        <v>258</v>
      </c>
      <c r="E8117" s="3">
        <v>3271</v>
      </c>
      <c r="F8117" s="3">
        <v>3271</v>
      </c>
      <c r="G8117" s="3">
        <v>3271</v>
      </c>
      <c r="H8117" s="3">
        <v>19626379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 t="str">
        <f>B8117&amp;" | "&amp;C8117&amp;" | "&amp;D8117</f>
        <v>documentazione_universitaria / verbalizzazione_esami | VERBALE DI ESAME | VERBALE DI ESAME</v>
      </c>
      <c r="Q8117" s="3" t="str">
        <f>VLOOKUP(P8117,'Classificazione UD'!A:B,2,FALSE)</f>
        <v>Università</v>
      </c>
    </row>
    <row r="8118" spans="1:17" ht="15" customHeight="1" x14ac:dyDescent="0.25">
      <c r="A8118" s="30">
        <v>2010</v>
      </c>
      <c r="B8118" s="3" t="s">
        <v>253</v>
      </c>
      <c r="C8118" s="3" t="s">
        <v>258</v>
      </c>
      <c r="D8118" s="3" t="s">
        <v>258</v>
      </c>
      <c r="E8118" s="3">
        <v>3637</v>
      </c>
      <c r="F8118" s="3">
        <v>3637</v>
      </c>
      <c r="G8118" s="3">
        <v>3637</v>
      </c>
      <c r="H8118" s="3">
        <v>17397741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 t="str">
        <f>B8118&amp;" | "&amp;C8118&amp;" | "&amp;D8118</f>
        <v>documentazione_universitaria / verbalizzazione_esami | VERBALE DI ESAME | VERBALE DI ESAME</v>
      </c>
      <c r="Q8118" s="3" t="str">
        <f>VLOOKUP(P8118,'Classificazione UD'!A:B,2,FALSE)</f>
        <v>Università</v>
      </c>
    </row>
    <row r="8119" spans="1:17" ht="15" customHeight="1" x14ac:dyDescent="0.25">
      <c r="A8119" s="30">
        <v>2011</v>
      </c>
      <c r="B8119" s="3" t="s">
        <v>253</v>
      </c>
      <c r="C8119" s="3" t="s">
        <v>258</v>
      </c>
      <c r="D8119" s="3" t="s">
        <v>258</v>
      </c>
      <c r="E8119" s="3">
        <v>3850</v>
      </c>
      <c r="F8119" s="3">
        <v>3850</v>
      </c>
      <c r="G8119" s="3">
        <v>3850</v>
      </c>
      <c r="H8119" s="3">
        <v>15208229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 t="str">
        <f>B8119&amp;" | "&amp;C8119&amp;" | "&amp;D8119</f>
        <v>documentazione_universitaria / verbalizzazione_esami | VERBALE DI ESAME | VERBALE DI ESAME</v>
      </c>
      <c r="Q8119" s="3" t="str">
        <f>VLOOKUP(P8119,'Classificazione UD'!A:B,2,FALSE)</f>
        <v>Università</v>
      </c>
    </row>
    <row r="8120" spans="1:17" ht="15" customHeight="1" x14ac:dyDescent="0.25">
      <c r="A8120" s="30">
        <v>2012</v>
      </c>
      <c r="B8120" s="3" t="s">
        <v>253</v>
      </c>
      <c r="C8120" s="3" t="s">
        <v>258</v>
      </c>
      <c r="D8120" s="3" t="s">
        <v>258</v>
      </c>
      <c r="E8120" s="3">
        <v>4301</v>
      </c>
      <c r="F8120" s="3">
        <v>4301</v>
      </c>
      <c r="G8120" s="3">
        <v>4301</v>
      </c>
      <c r="H8120" s="3">
        <v>14813980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 t="str">
        <f>B8120&amp;" | "&amp;C8120&amp;" | "&amp;D8120</f>
        <v>documentazione_universitaria / verbalizzazione_esami | VERBALE DI ESAME | VERBALE DI ESAME</v>
      </c>
      <c r="Q8120" s="3" t="str">
        <f>VLOOKUP(P8120,'Classificazione UD'!A:B,2,FALSE)</f>
        <v>Università</v>
      </c>
    </row>
    <row r="8121" spans="1:17" ht="15" customHeight="1" x14ac:dyDescent="0.25">
      <c r="A8121" s="30">
        <v>2013</v>
      </c>
      <c r="B8121" s="3" t="s">
        <v>253</v>
      </c>
      <c r="C8121" s="3" t="s">
        <v>258</v>
      </c>
      <c r="D8121" s="3" t="s">
        <v>258</v>
      </c>
      <c r="E8121" s="3">
        <v>5422</v>
      </c>
      <c r="F8121" s="3">
        <v>5422</v>
      </c>
      <c r="G8121" s="3">
        <v>5422</v>
      </c>
      <c r="H8121" s="3">
        <v>18706883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 t="str">
        <f>B8121&amp;" | "&amp;C8121&amp;" | "&amp;D8121</f>
        <v>documentazione_universitaria / verbalizzazione_esami | VERBALE DI ESAME | VERBALE DI ESAME</v>
      </c>
      <c r="Q8121" s="3" t="str">
        <f>VLOOKUP(P8121,'Classificazione UD'!A:B,2,FALSE)</f>
        <v>Università</v>
      </c>
    </row>
    <row r="8122" spans="1:17" ht="15" customHeight="1" x14ac:dyDescent="0.25">
      <c r="A8122" s="30">
        <v>2002</v>
      </c>
      <c r="B8122" s="3" t="s">
        <v>253</v>
      </c>
      <c r="C8122" s="3" t="s">
        <v>258</v>
      </c>
      <c r="D8122" s="3" t="s">
        <v>258</v>
      </c>
      <c r="E8122" s="3">
        <v>1200</v>
      </c>
      <c r="F8122" s="3">
        <v>1200</v>
      </c>
      <c r="G8122" s="3">
        <v>1200</v>
      </c>
      <c r="H8122" s="3">
        <v>6414986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 t="str">
        <f>B8122&amp;" | "&amp;C8122&amp;" | "&amp;D8122</f>
        <v>documentazione_universitaria / verbalizzazione_esami | VERBALE DI ESAME | VERBALE DI ESAME</v>
      </c>
      <c r="Q8122" s="3" t="str">
        <f>VLOOKUP(P8122,'Classificazione UD'!A:B,2,FALSE)</f>
        <v>Università</v>
      </c>
    </row>
    <row r="8123" spans="1:17" ht="15" customHeight="1" x14ac:dyDescent="0.25">
      <c r="A8123" s="30">
        <v>2003</v>
      </c>
      <c r="B8123" s="3" t="s">
        <v>253</v>
      </c>
      <c r="C8123" s="3" t="s">
        <v>258</v>
      </c>
      <c r="D8123" s="3" t="s">
        <v>258</v>
      </c>
      <c r="E8123" s="3">
        <v>12124</v>
      </c>
      <c r="F8123" s="3">
        <v>12124</v>
      </c>
      <c r="G8123" s="3">
        <v>12124</v>
      </c>
      <c r="H8123" s="3">
        <v>65740039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 t="str">
        <f>B8123&amp;" | "&amp;C8123&amp;" | "&amp;D8123</f>
        <v>documentazione_universitaria / verbalizzazione_esami | VERBALE DI ESAME | VERBALE DI ESAME</v>
      </c>
      <c r="Q8123" s="3" t="str">
        <f>VLOOKUP(P8123,'Classificazione UD'!A:B,2,FALSE)</f>
        <v>Università</v>
      </c>
    </row>
    <row r="8124" spans="1:17" ht="15" customHeight="1" x14ac:dyDescent="0.25">
      <c r="A8124" s="30">
        <v>2004</v>
      </c>
      <c r="B8124" s="3" t="s">
        <v>253</v>
      </c>
      <c r="C8124" s="3" t="s">
        <v>258</v>
      </c>
      <c r="D8124" s="3" t="s">
        <v>258</v>
      </c>
      <c r="E8124" s="3">
        <v>17080</v>
      </c>
      <c r="F8124" s="3">
        <v>17080</v>
      </c>
      <c r="G8124" s="3">
        <v>17080</v>
      </c>
      <c r="H8124" s="3">
        <v>93246168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 t="str">
        <f>B8124&amp;" | "&amp;C8124&amp;" | "&amp;D8124</f>
        <v>documentazione_universitaria / verbalizzazione_esami | VERBALE DI ESAME | VERBALE DI ESAME</v>
      </c>
      <c r="Q8124" s="3" t="str">
        <f>VLOOKUP(P8124,'Classificazione UD'!A:B,2,FALSE)</f>
        <v>Università</v>
      </c>
    </row>
    <row r="8125" spans="1:17" ht="15" customHeight="1" x14ac:dyDescent="0.25">
      <c r="A8125" s="30">
        <v>2005</v>
      </c>
      <c r="B8125" s="3" t="s">
        <v>253</v>
      </c>
      <c r="C8125" s="3" t="s">
        <v>258</v>
      </c>
      <c r="D8125" s="3" t="s">
        <v>258</v>
      </c>
      <c r="E8125" s="3">
        <v>12785</v>
      </c>
      <c r="F8125" s="3">
        <v>12785</v>
      </c>
      <c r="G8125" s="3">
        <v>12785</v>
      </c>
      <c r="H8125" s="3">
        <v>65679763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 t="str">
        <f>B8125&amp;" | "&amp;C8125&amp;" | "&amp;D8125</f>
        <v>documentazione_universitaria / verbalizzazione_esami | VERBALE DI ESAME | VERBALE DI ESAME</v>
      </c>
      <c r="Q8125" s="3" t="str">
        <f>VLOOKUP(P8125,'Classificazione UD'!A:B,2,FALSE)</f>
        <v>Università</v>
      </c>
    </row>
    <row r="8126" spans="1:17" ht="15" customHeight="1" x14ac:dyDescent="0.25">
      <c r="A8126" s="30">
        <v>2006</v>
      </c>
      <c r="B8126" s="3" t="s">
        <v>253</v>
      </c>
      <c r="C8126" s="3" t="s">
        <v>258</v>
      </c>
      <c r="D8126" s="3" t="s">
        <v>258</v>
      </c>
      <c r="E8126" s="3">
        <v>13332</v>
      </c>
      <c r="F8126" s="3">
        <v>13332</v>
      </c>
      <c r="G8126" s="3">
        <v>13332</v>
      </c>
      <c r="H8126" s="3">
        <v>72383404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 t="str">
        <f>B8126&amp;" | "&amp;C8126&amp;" | "&amp;D8126</f>
        <v>documentazione_universitaria / verbalizzazione_esami | VERBALE DI ESAME | VERBALE DI ESAME</v>
      </c>
      <c r="Q8126" s="3" t="str">
        <f>VLOOKUP(P8126,'Classificazione UD'!A:B,2,FALSE)</f>
        <v>Università</v>
      </c>
    </row>
    <row r="8127" spans="1:17" ht="15" customHeight="1" x14ac:dyDescent="0.25">
      <c r="A8127" s="30">
        <v>2007</v>
      </c>
      <c r="B8127" s="3" t="s">
        <v>253</v>
      </c>
      <c r="C8127" s="3" t="s">
        <v>258</v>
      </c>
      <c r="D8127" s="3" t="s">
        <v>258</v>
      </c>
      <c r="E8127" s="3">
        <v>25185</v>
      </c>
      <c r="F8127" s="3">
        <v>25185</v>
      </c>
      <c r="G8127" s="3">
        <v>25185</v>
      </c>
      <c r="H8127" s="3">
        <v>147554411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 t="str">
        <f>B8127&amp;" | "&amp;C8127&amp;" | "&amp;D8127</f>
        <v>documentazione_universitaria / verbalizzazione_esami | VERBALE DI ESAME | VERBALE DI ESAME</v>
      </c>
      <c r="Q8127" s="3" t="str">
        <f>VLOOKUP(P8127,'Classificazione UD'!A:B,2,FALSE)</f>
        <v>Università</v>
      </c>
    </row>
    <row r="8128" spans="1:17" ht="15" customHeight="1" x14ac:dyDescent="0.25">
      <c r="A8128" s="30">
        <v>2008</v>
      </c>
      <c r="B8128" s="3" t="s">
        <v>253</v>
      </c>
      <c r="C8128" s="3" t="s">
        <v>258</v>
      </c>
      <c r="D8128" s="3" t="s">
        <v>258</v>
      </c>
      <c r="E8128" s="3">
        <v>26733</v>
      </c>
      <c r="F8128" s="3">
        <v>26733</v>
      </c>
      <c r="G8128" s="3">
        <v>26733</v>
      </c>
      <c r="H8128" s="3">
        <v>158074661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 t="str">
        <f>B8128&amp;" | "&amp;C8128&amp;" | "&amp;D8128</f>
        <v>documentazione_universitaria / verbalizzazione_esami | VERBALE DI ESAME | VERBALE DI ESAME</v>
      </c>
      <c r="Q8128" s="3" t="str">
        <f>VLOOKUP(P8128,'Classificazione UD'!A:B,2,FALSE)</f>
        <v>Università</v>
      </c>
    </row>
    <row r="8129" spans="1:17" ht="15" customHeight="1" x14ac:dyDescent="0.25">
      <c r="A8129" s="30">
        <v>2009</v>
      </c>
      <c r="B8129" s="3" t="s">
        <v>253</v>
      </c>
      <c r="C8129" s="3" t="s">
        <v>258</v>
      </c>
      <c r="D8129" s="3" t="s">
        <v>258</v>
      </c>
      <c r="E8129" s="3">
        <v>22210</v>
      </c>
      <c r="F8129" s="3">
        <v>22210</v>
      </c>
      <c r="G8129" s="3">
        <v>22210</v>
      </c>
      <c r="H8129" s="3">
        <v>131844556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 t="str">
        <f>B8129&amp;" | "&amp;C8129&amp;" | "&amp;D8129</f>
        <v>documentazione_universitaria / verbalizzazione_esami | VERBALE DI ESAME | VERBALE DI ESAME</v>
      </c>
      <c r="Q8129" s="3" t="str">
        <f>VLOOKUP(P8129,'Classificazione UD'!A:B,2,FALSE)</f>
        <v>Università</v>
      </c>
    </row>
    <row r="8130" spans="1:17" ht="15" customHeight="1" x14ac:dyDescent="0.25">
      <c r="A8130" s="30">
        <v>2010</v>
      </c>
      <c r="B8130" s="3" t="s">
        <v>253</v>
      </c>
      <c r="C8130" s="3" t="s">
        <v>258</v>
      </c>
      <c r="D8130" s="3" t="s">
        <v>258</v>
      </c>
      <c r="E8130" s="3">
        <v>21629</v>
      </c>
      <c r="F8130" s="3">
        <v>21629</v>
      </c>
      <c r="G8130" s="3">
        <v>21629</v>
      </c>
      <c r="H8130" s="3">
        <v>102006547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 t="str">
        <f>B8130&amp;" | "&amp;C8130&amp;" | "&amp;D8130</f>
        <v>documentazione_universitaria / verbalizzazione_esami | VERBALE DI ESAME | VERBALE DI ESAME</v>
      </c>
      <c r="Q8130" s="3" t="str">
        <f>VLOOKUP(P8130,'Classificazione UD'!A:B,2,FALSE)</f>
        <v>Università</v>
      </c>
    </row>
    <row r="8131" spans="1:17" ht="15" customHeight="1" x14ac:dyDescent="0.25">
      <c r="A8131" s="30">
        <v>2011</v>
      </c>
      <c r="B8131" s="3" t="s">
        <v>253</v>
      </c>
      <c r="C8131" s="3" t="s">
        <v>258</v>
      </c>
      <c r="D8131" s="3" t="s">
        <v>258</v>
      </c>
      <c r="E8131" s="3">
        <v>23245</v>
      </c>
      <c r="F8131" s="3">
        <v>23245</v>
      </c>
      <c r="G8131" s="3">
        <v>23245</v>
      </c>
      <c r="H8131" s="3">
        <v>91023142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 t="str">
        <f>B8131&amp;" | "&amp;C8131&amp;" | "&amp;D8131</f>
        <v>documentazione_universitaria / verbalizzazione_esami | VERBALE DI ESAME | VERBALE DI ESAME</v>
      </c>
      <c r="Q8131" s="3" t="str">
        <f>VLOOKUP(P8131,'Classificazione UD'!A:B,2,FALSE)</f>
        <v>Università</v>
      </c>
    </row>
    <row r="8132" spans="1:17" ht="15" customHeight="1" x14ac:dyDescent="0.25">
      <c r="A8132" s="30">
        <v>2012</v>
      </c>
      <c r="B8132" s="3" t="s">
        <v>253</v>
      </c>
      <c r="C8132" s="3" t="s">
        <v>258</v>
      </c>
      <c r="D8132" s="3" t="s">
        <v>258</v>
      </c>
      <c r="E8132" s="3">
        <v>21561</v>
      </c>
      <c r="F8132" s="3">
        <v>21561</v>
      </c>
      <c r="G8132" s="3">
        <v>21561</v>
      </c>
      <c r="H8132" s="3">
        <v>72909924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 t="str">
        <f>B8132&amp;" | "&amp;C8132&amp;" | "&amp;D8132</f>
        <v>documentazione_universitaria / verbalizzazione_esami | VERBALE DI ESAME | VERBALE DI ESAME</v>
      </c>
      <c r="Q8132" s="3" t="str">
        <f>VLOOKUP(P8132,'Classificazione UD'!A:B,2,FALSE)</f>
        <v>Università</v>
      </c>
    </row>
    <row r="8133" spans="1:17" ht="15" customHeight="1" x14ac:dyDescent="0.25">
      <c r="A8133" s="30">
        <v>2013</v>
      </c>
      <c r="B8133" s="3" t="s">
        <v>253</v>
      </c>
      <c r="C8133" s="3" t="s">
        <v>258</v>
      </c>
      <c r="D8133" s="3" t="s">
        <v>258</v>
      </c>
      <c r="E8133" s="3">
        <v>20998</v>
      </c>
      <c r="F8133" s="3">
        <v>20998</v>
      </c>
      <c r="G8133" s="3">
        <v>20998</v>
      </c>
      <c r="H8133" s="3">
        <v>71252415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 t="str">
        <f>B8133&amp;" | "&amp;C8133&amp;" | "&amp;D8133</f>
        <v>documentazione_universitaria / verbalizzazione_esami | VERBALE DI ESAME | VERBALE DI ESAME</v>
      </c>
      <c r="Q8133" s="3" t="str">
        <f>VLOOKUP(P8133,'Classificazione UD'!A:B,2,FALSE)</f>
        <v>Università</v>
      </c>
    </row>
    <row r="8134" spans="1:17" ht="15" customHeight="1" x14ac:dyDescent="0.25">
      <c r="A8134" s="30">
        <v>2003</v>
      </c>
      <c r="B8134" s="3" t="s">
        <v>253</v>
      </c>
      <c r="C8134" s="3" t="s">
        <v>258</v>
      </c>
      <c r="D8134" s="3" t="s">
        <v>258</v>
      </c>
      <c r="E8134" s="3">
        <v>1</v>
      </c>
      <c r="F8134" s="3">
        <v>1</v>
      </c>
      <c r="G8134" s="3">
        <v>1</v>
      </c>
      <c r="H8134" s="3">
        <v>5818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 t="str">
        <f>B8134&amp;" | "&amp;C8134&amp;" | "&amp;D8134</f>
        <v>documentazione_universitaria / verbalizzazione_esami | VERBALE DI ESAME | VERBALE DI ESAME</v>
      </c>
      <c r="Q8134" s="3" t="str">
        <f>VLOOKUP(P8134,'Classificazione UD'!A:B,2,FALSE)</f>
        <v>Università</v>
      </c>
    </row>
    <row r="8135" spans="1:17" ht="15" customHeight="1" x14ac:dyDescent="0.25">
      <c r="A8135" s="30">
        <v>2004</v>
      </c>
      <c r="B8135" s="3" t="s">
        <v>253</v>
      </c>
      <c r="C8135" s="3" t="s">
        <v>258</v>
      </c>
      <c r="D8135" s="3" t="s">
        <v>258</v>
      </c>
      <c r="E8135" s="3">
        <v>1936</v>
      </c>
      <c r="F8135" s="3">
        <v>1936</v>
      </c>
      <c r="G8135" s="3">
        <v>1936</v>
      </c>
      <c r="H8135" s="3">
        <v>9790806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 t="str">
        <f>B8135&amp;" | "&amp;C8135&amp;" | "&amp;D8135</f>
        <v>documentazione_universitaria / verbalizzazione_esami | VERBALE DI ESAME | VERBALE DI ESAME</v>
      </c>
      <c r="Q8135" s="3" t="str">
        <f>VLOOKUP(P8135,'Classificazione UD'!A:B,2,FALSE)</f>
        <v>Università</v>
      </c>
    </row>
    <row r="8136" spans="1:17" ht="15" customHeight="1" x14ac:dyDescent="0.25">
      <c r="A8136" s="30">
        <v>2005</v>
      </c>
      <c r="B8136" s="3" t="s">
        <v>253</v>
      </c>
      <c r="C8136" s="3" t="s">
        <v>258</v>
      </c>
      <c r="D8136" s="3" t="s">
        <v>258</v>
      </c>
      <c r="E8136" s="3">
        <v>5810</v>
      </c>
      <c r="F8136" s="3">
        <v>5810</v>
      </c>
      <c r="G8136" s="3">
        <v>5810</v>
      </c>
      <c r="H8136" s="3">
        <v>29611305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 t="str">
        <f>B8136&amp;" | "&amp;C8136&amp;" | "&amp;D8136</f>
        <v>documentazione_universitaria / verbalizzazione_esami | VERBALE DI ESAME | VERBALE DI ESAME</v>
      </c>
      <c r="Q8136" s="3" t="str">
        <f>VLOOKUP(P8136,'Classificazione UD'!A:B,2,FALSE)</f>
        <v>Università</v>
      </c>
    </row>
    <row r="8137" spans="1:17" ht="15" customHeight="1" x14ac:dyDescent="0.25">
      <c r="A8137" s="30">
        <v>2006</v>
      </c>
      <c r="B8137" s="3" t="s">
        <v>253</v>
      </c>
      <c r="C8137" s="3" t="s">
        <v>258</v>
      </c>
      <c r="D8137" s="3" t="s">
        <v>258</v>
      </c>
      <c r="E8137" s="3">
        <v>6586</v>
      </c>
      <c r="F8137" s="3">
        <v>6586</v>
      </c>
      <c r="G8137" s="3">
        <v>6586</v>
      </c>
      <c r="H8137" s="3">
        <v>36555365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 t="str">
        <f>B8137&amp;" | "&amp;C8137&amp;" | "&amp;D8137</f>
        <v>documentazione_universitaria / verbalizzazione_esami | VERBALE DI ESAME | VERBALE DI ESAME</v>
      </c>
      <c r="Q8137" s="3" t="str">
        <f>VLOOKUP(P8137,'Classificazione UD'!A:B,2,FALSE)</f>
        <v>Università</v>
      </c>
    </row>
    <row r="8138" spans="1:17" ht="15" customHeight="1" x14ac:dyDescent="0.25">
      <c r="A8138" s="30">
        <v>2007</v>
      </c>
      <c r="B8138" s="3" t="s">
        <v>253</v>
      </c>
      <c r="C8138" s="3" t="s">
        <v>258</v>
      </c>
      <c r="D8138" s="3" t="s">
        <v>258</v>
      </c>
      <c r="E8138" s="3">
        <v>8569</v>
      </c>
      <c r="F8138" s="3">
        <v>8569</v>
      </c>
      <c r="G8138" s="3">
        <v>8569</v>
      </c>
      <c r="H8138" s="3">
        <v>49606904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 t="str">
        <f>B8138&amp;" | "&amp;C8138&amp;" | "&amp;D8138</f>
        <v>documentazione_universitaria / verbalizzazione_esami | VERBALE DI ESAME | VERBALE DI ESAME</v>
      </c>
      <c r="Q8138" s="3" t="str">
        <f>VLOOKUP(P8138,'Classificazione UD'!A:B,2,FALSE)</f>
        <v>Università</v>
      </c>
    </row>
    <row r="8139" spans="1:17" ht="15" customHeight="1" x14ac:dyDescent="0.25">
      <c r="A8139" s="30">
        <v>2008</v>
      </c>
      <c r="B8139" s="3" t="s">
        <v>253</v>
      </c>
      <c r="C8139" s="3" t="s">
        <v>258</v>
      </c>
      <c r="D8139" s="3" t="s">
        <v>258</v>
      </c>
      <c r="E8139" s="3">
        <v>10427</v>
      </c>
      <c r="F8139" s="3">
        <v>10427</v>
      </c>
      <c r="G8139" s="3">
        <v>10427</v>
      </c>
      <c r="H8139" s="3">
        <v>61712385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 t="str">
        <f>B8139&amp;" | "&amp;C8139&amp;" | "&amp;D8139</f>
        <v>documentazione_universitaria / verbalizzazione_esami | VERBALE DI ESAME | VERBALE DI ESAME</v>
      </c>
      <c r="Q8139" s="3" t="str">
        <f>VLOOKUP(P8139,'Classificazione UD'!A:B,2,FALSE)</f>
        <v>Università</v>
      </c>
    </row>
    <row r="8140" spans="1:17" ht="15" customHeight="1" x14ac:dyDescent="0.25">
      <c r="A8140" s="30">
        <v>2009</v>
      </c>
      <c r="B8140" s="3" t="s">
        <v>253</v>
      </c>
      <c r="C8140" s="3" t="s">
        <v>258</v>
      </c>
      <c r="D8140" s="3" t="s">
        <v>258</v>
      </c>
      <c r="E8140" s="3">
        <v>11974</v>
      </c>
      <c r="F8140" s="3">
        <v>11974</v>
      </c>
      <c r="G8140" s="3">
        <v>11974</v>
      </c>
      <c r="H8140" s="3">
        <v>71103326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 t="str">
        <f>B8140&amp;" | "&amp;C8140&amp;" | "&amp;D8140</f>
        <v>documentazione_universitaria / verbalizzazione_esami | VERBALE DI ESAME | VERBALE DI ESAME</v>
      </c>
      <c r="Q8140" s="3" t="str">
        <f>VLOOKUP(P8140,'Classificazione UD'!A:B,2,FALSE)</f>
        <v>Università</v>
      </c>
    </row>
    <row r="8141" spans="1:17" ht="15" customHeight="1" x14ac:dyDescent="0.25">
      <c r="A8141" s="30">
        <v>2010</v>
      </c>
      <c r="B8141" s="3" t="s">
        <v>253</v>
      </c>
      <c r="C8141" s="3" t="s">
        <v>258</v>
      </c>
      <c r="D8141" s="3" t="s">
        <v>258</v>
      </c>
      <c r="E8141" s="3">
        <v>11932</v>
      </c>
      <c r="F8141" s="3">
        <v>11932</v>
      </c>
      <c r="G8141" s="3">
        <v>11932</v>
      </c>
      <c r="H8141" s="3">
        <v>57125339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 t="str">
        <f>B8141&amp;" | "&amp;C8141&amp;" | "&amp;D8141</f>
        <v>documentazione_universitaria / verbalizzazione_esami | VERBALE DI ESAME | VERBALE DI ESAME</v>
      </c>
      <c r="Q8141" s="3" t="str">
        <f>VLOOKUP(P8141,'Classificazione UD'!A:B,2,FALSE)</f>
        <v>Università</v>
      </c>
    </row>
    <row r="8142" spans="1:17" ht="15" customHeight="1" x14ac:dyDescent="0.25">
      <c r="A8142" s="30">
        <v>2011</v>
      </c>
      <c r="B8142" s="3" t="s">
        <v>253</v>
      </c>
      <c r="C8142" s="3" t="s">
        <v>258</v>
      </c>
      <c r="D8142" s="3" t="s">
        <v>258</v>
      </c>
      <c r="E8142" s="3">
        <v>12891</v>
      </c>
      <c r="F8142" s="3">
        <v>12891</v>
      </c>
      <c r="G8142" s="3">
        <v>12891</v>
      </c>
      <c r="H8142" s="3">
        <v>52935438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 t="str">
        <f>B8142&amp;" | "&amp;C8142&amp;" | "&amp;D8142</f>
        <v>documentazione_universitaria / verbalizzazione_esami | VERBALE DI ESAME | VERBALE DI ESAME</v>
      </c>
      <c r="Q8142" s="3" t="str">
        <f>VLOOKUP(P8142,'Classificazione UD'!A:B,2,FALSE)</f>
        <v>Università</v>
      </c>
    </row>
    <row r="8143" spans="1:17" ht="15" customHeight="1" x14ac:dyDescent="0.25">
      <c r="A8143" s="30">
        <v>2012</v>
      </c>
      <c r="B8143" s="3" t="s">
        <v>253</v>
      </c>
      <c r="C8143" s="3" t="s">
        <v>258</v>
      </c>
      <c r="D8143" s="3" t="s">
        <v>258</v>
      </c>
      <c r="E8143" s="3">
        <v>12386</v>
      </c>
      <c r="F8143" s="3">
        <v>12386</v>
      </c>
      <c r="G8143" s="3">
        <v>12386</v>
      </c>
      <c r="H8143" s="3">
        <v>41721795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 t="str">
        <f>B8143&amp;" | "&amp;C8143&amp;" | "&amp;D8143</f>
        <v>documentazione_universitaria / verbalizzazione_esami | VERBALE DI ESAME | VERBALE DI ESAME</v>
      </c>
      <c r="Q8143" s="3" t="str">
        <f>VLOOKUP(P8143,'Classificazione UD'!A:B,2,FALSE)</f>
        <v>Università</v>
      </c>
    </row>
    <row r="8144" spans="1:17" ht="15" customHeight="1" x14ac:dyDescent="0.25">
      <c r="A8144" s="30">
        <v>2013</v>
      </c>
      <c r="B8144" s="3" t="s">
        <v>253</v>
      </c>
      <c r="C8144" s="3" t="s">
        <v>258</v>
      </c>
      <c r="D8144" s="3" t="s">
        <v>258</v>
      </c>
      <c r="E8144" s="3">
        <v>11948</v>
      </c>
      <c r="F8144" s="3">
        <v>11948</v>
      </c>
      <c r="G8144" s="3">
        <v>11948</v>
      </c>
      <c r="H8144" s="3">
        <v>40496285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 t="str">
        <f>B8144&amp;" | "&amp;C8144&amp;" | "&amp;D8144</f>
        <v>documentazione_universitaria / verbalizzazione_esami | VERBALE DI ESAME | VERBALE DI ESAME</v>
      </c>
      <c r="Q8144" s="3" t="str">
        <f>VLOOKUP(P8144,'Classificazione UD'!A:B,2,FALSE)</f>
        <v>Università</v>
      </c>
    </row>
    <row r="8145" spans="1:17" ht="15" customHeight="1" x14ac:dyDescent="0.25">
      <c r="A8145" s="30">
        <v>2003</v>
      </c>
      <c r="B8145" s="3" t="s">
        <v>253</v>
      </c>
      <c r="C8145" s="3" t="s">
        <v>258</v>
      </c>
      <c r="D8145" s="3" t="s">
        <v>258</v>
      </c>
      <c r="E8145" s="3">
        <v>28</v>
      </c>
      <c r="F8145" s="3">
        <v>28</v>
      </c>
      <c r="G8145" s="3">
        <v>28</v>
      </c>
      <c r="H8145" s="3">
        <v>161370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 t="str">
        <f>B8145&amp;" | "&amp;C8145&amp;" | "&amp;D8145</f>
        <v>documentazione_universitaria / verbalizzazione_esami | VERBALE DI ESAME | VERBALE DI ESAME</v>
      </c>
      <c r="Q8145" s="3" t="str">
        <f>VLOOKUP(P8145,'Classificazione UD'!A:B,2,FALSE)</f>
        <v>Università</v>
      </c>
    </row>
    <row r="8146" spans="1:17" ht="15" customHeight="1" x14ac:dyDescent="0.25">
      <c r="A8146" s="30">
        <v>2004</v>
      </c>
      <c r="B8146" s="3" t="s">
        <v>253</v>
      </c>
      <c r="C8146" s="3" t="s">
        <v>258</v>
      </c>
      <c r="D8146" s="3" t="s">
        <v>258</v>
      </c>
      <c r="E8146" s="3">
        <v>6173</v>
      </c>
      <c r="F8146" s="3">
        <v>6173</v>
      </c>
      <c r="G8146" s="3">
        <v>6173</v>
      </c>
      <c r="H8146" s="3">
        <v>31769066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 t="str">
        <f>B8146&amp;" | "&amp;C8146&amp;" | "&amp;D8146</f>
        <v>documentazione_universitaria / verbalizzazione_esami | VERBALE DI ESAME | VERBALE DI ESAME</v>
      </c>
      <c r="Q8146" s="3" t="str">
        <f>VLOOKUP(P8146,'Classificazione UD'!A:B,2,FALSE)</f>
        <v>Università</v>
      </c>
    </row>
    <row r="8147" spans="1:17" ht="15" customHeight="1" x14ac:dyDescent="0.25">
      <c r="A8147" s="30">
        <v>2005</v>
      </c>
      <c r="B8147" s="3" t="s">
        <v>253</v>
      </c>
      <c r="C8147" s="3" t="s">
        <v>258</v>
      </c>
      <c r="D8147" s="3" t="s">
        <v>258</v>
      </c>
      <c r="E8147" s="3">
        <v>11684</v>
      </c>
      <c r="F8147" s="3">
        <v>11684</v>
      </c>
      <c r="G8147" s="3">
        <v>11684</v>
      </c>
      <c r="H8147" s="3">
        <v>59990800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 t="str">
        <f>B8147&amp;" | "&amp;C8147&amp;" | "&amp;D8147</f>
        <v>documentazione_universitaria / verbalizzazione_esami | VERBALE DI ESAME | VERBALE DI ESAME</v>
      </c>
      <c r="Q8147" s="3" t="str">
        <f>VLOOKUP(P8147,'Classificazione UD'!A:B,2,FALSE)</f>
        <v>Università</v>
      </c>
    </row>
    <row r="8148" spans="1:17" ht="15" customHeight="1" x14ac:dyDescent="0.25">
      <c r="A8148" s="30">
        <v>2006</v>
      </c>
      <c r="B8148" s="3" t="s">
        <v>253</v>
      </c>
      <c r="C8148" s="3" t="s">
        <v>258</v>
      </c>
      <c r="D8148" s="3" t="s">
        <v>258</v>
      </c>
      <c r="E8148" s="3">
        <v>13454</v>
      </c>
      <c r="F8148" s="3">
        <v>13454</v>
      </c>
      <c r="G8148" s="3">
        <v>13454</v>
      </c>
      <c r="H8148" s="3">
        <v>74681995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 t="str">
        <f>B8148&amp;" | "&amp;C8148&amp;" | "&amp;D8148</f>
        <v>documentazione_universitaria / verbalizzazione_esami | VERBALE DI ESAME | VERBALE DI ESAME</v>
      </c>
      <c r="Q8148" s="3" t="str">
        <f>VLOOKUP(P8148,'Classificazione UD'!A:B,2,FALSE)</f>
        <v>Università</v>
      </c>
    </row>
    <row r="8149" spans="1:17" ht="15" customHeight="1" x14ac:dyDescent="0.25">
      <c r="A8149" s="30">
        <v>2007</v>
      </c>
      <c r="B8149" s="3" t="s">
        <v>253</v>
      </c>
      <c r="C8149" s="3" t="s">
        <v>258</v>
      </c>
      <c r="D8149" s="3" t="s">
        <v>258</v>
      </c>
      <c r="E8149" s="3">
        <v>13663</v>
      </c>
      <c r="F8149" s="3">
        <v>13663</v>
      </c>
      <c r="G8149" s="3">
        <v>13663</v>
      </c>
      <c r="H8149" s="3">
        <v>79581266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 t="str">
        <f>B8149&amp;" | "&amp;C8149&amp;" | "&amp;D8149</f>
        <v>documentazione_universitaria / verbalizzazione_esami | VERBALE DI ESAME | VERBALE DI ESAME</v>
      </c>
      <c r="Q8149" s="3" t="str">
        <f>VLOOKUP(P8149,'Classificazione UD'!A:B,2,FALSE)</f>
        <v>Università</v>
      </c>
    </row>
    <row r="8150" spans="1:17" ht="15" customHeight="1" x14ac:dyDescent="0.25">
      <c r="A8150" s="30">
        <v>2008</v>
      </c>
      <c r="B8150" s="3" t="s">
        <v>253</v>
      </c>
      <c r="C8150" s="3" t="s">
        <v>258</v>
      </c>
      <c r="D8150" s="3" t="s">
        <v>258</v>
      </c>
      <c r="E8150" s="3">
        <v>14177</v>
      </c>
      <c r="F8150" s="3">
        <v>14177</v>
      </c>
      <c r="G8150" s="3">
        <v>14177</v>
      </c>
      <c r="H8150" s="3">
        <v>84388213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 t="str">
        <f>B8150&amp;" | "&amp;C8150&amp;" | "&amp;D8150</f>
        <v>documentazione_universitaria / verbalizzazione_esami | VERBALE DI ESAME | VERBALE DI ESAME</v>
      </c>
      <c r="Q8150" s="3" t="str">
        <f>VLOOKUP(P8150,'Classificazione UD'!A:B,2,FALSE)</f>
        <v>Università</v>
      </c>
    </row>
    <row r="8151" spans="1:17" ht="15" customHeight="1" x14ac:dyDescent="0.25">
      <c r="A8151" s="30">
        <v>2009</v>
      </c>
      <c r="B8151" s="3" t="s">
        <v>253</v>
      </c>
      <c r="C8151" s="3" t="s">
        <v>258</v>
      </c>
      <c r="D8151" s="3" t="s">
        <v>258</v>
      </c>
      <c r="E8151" s="3">
        <v>10381</v>
      </c>
      <c r="F8151" s="3">
        <v>10381</v>
      </c>
      <c r="G8151" s="3">
        <v>10381</v>
      </c>
      <c r="H8151" s="3">
        <v>62107055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 t="str">
        <f>B8151&amp;" | "&amp;C8151&amp;" | "&amp;D8151</f>
        <v>documentazione_universitaria / verbalizzazione_esami | VERBALE DI ESAME | VERBALE DI ESAME</v>
      </c>
      <c r="Q8151" s="3" t="str">
        <f>VLOOKUP(P8151,'Classificazione UD'!A:B,2,FALSE)</f>
        <v>Università</v>
      </c>
    </row>
    <row r="8152" spans="1:17" ht="15" customHeight="1" x14ac:dyDescent="0.25">
      <c r="A8152" s="30">
        <v>2010</v>
      </c>
      <c r="B8152" s="3" t="s">
        <v>253</v>
      </c>
      <c r="C8152" s="3" t="s">
        <v>258</v>
      </c>
      <c r="D8152" s="3" t="s">
        <v>258</v>
      </c>
      <c r="E8152" s="3">
        <v>12079</v>
      </c>
      <c r="F8152" s="3">
        <v>12079</v>
      </c>
      <c r="G8152" s="3">
        <v>12079</v>
      </c>
      <c r="H8152" s="3">
        <v>57578023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 t="str">
        <f>B8152&amp;" | "&amp;C8152&amp;" | "&amp;D8152</f>
        <v>documentazione_universitaria / verbalizzazione_esami | VERBALE DI ESAME | VERBALE DI ESAME</v>
      </c>
      <c r="Q8152" s="3" t="str">
        <f>VLOOKUP(P8152,'Classificazione UD'!A:B,2,FALSE)</f>
        <v>Università</v>
      </c>
    </row>
    <row r="8153" spans="1:17" ht="15" customHeight="1" x14ac:dyDescent="0.25">
      <c r="A8153" s="30">
        <v>2011</v>
      </c>
      <c r="B8153" s="3" t="s">
        <v>253</v>
      </c>
      <c r="C8153" s="3" t="s">
        <v>258</v>
      </c>
      <c r="D8153" s="3" t="s">
        <v>258</v>
      </c>
      <c r="E8153" s="3">
        <v>12369</v>
      </c>
      <c r="F8153" s="3">
        <v>12369</v>
      </c>
      <c r="G8153" s="3">
        <v>12369</v>
      </c>
      <c r="H8153" s="3">
        <v>50357625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 t="str">
        <f>B8153&amp;" | "&amp;C8153&amp;" | "&amp;D8153</f>
        <v>documentazione_universitaria / verbalizzazione_esami | VERBALE DI ESAME | VERBALE DI ESAME</v>
      </c>
      <c r="Q8153" s="3" t="str">
        <f>VLOOKUP(P8153,'Classificazione UD'!A:B,2,FALSE)</f>
        <v>Università</v>
      </c>
    </row>
    <row r="8154" spans="1:17" ht="15" customHeight="1" x14ac:dyDescent="0.25">
      <c r="A8154" s="30">
        <v>2012</v>
      </c>
      <c r="B8154" s="3" t="s">
        <v>253</v>
      </c>
      <c r="C8154" s="3" t="s">
        <v>258</v>
      </c>
      <c r="D8154" s="3" t="s">
        <v>258</v>
      </c>
      <c r="E8154" s="3">
        <v>12614</v>
      </c>
      <c r="F8154" s="3">
        <v>12614</v>
      </c>
      <c r="G8154" s="3">
        <v>12614</v>
      </c>
      <c r="H8154" s="3">
        <v>43713244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 t="str">
        <f>B8154&amp;" | "&amp;C8154&amp;" | "&amp;D8154</f>
        <v>documentazione_universitaria / verbalizzazione_esami | VERBALE DI ESAME | VERBALE DI ESAME</v>
      </c>
      <c r="Q8154" s="3" t="str">
        <f>VLOOKUP(P8154,'Classificazione UD'!A:B,2,FALSE)</f>
        <v>Università</v>
      </c>
    </row>
    <row r="8155" spans="1:17" ht="15" customHeight="1" x14ac:dyDescent="0.25">
      <c r="A8155" s="30">
        <v>2013</v>
      </c>
      <c r="B8155" s="3" t="s">
        <v>253</v>
      </c>
      <c r="C8155" s="3" t="s">
        <v>258</v>
      </c>
      <c r="D8155" s="3" t="s">
        <v>258</v>
      </c>
      <c r="E8155" s="3">
        <v>13547</v>
      </c>
      <c r="F8155" s="3">
        <v>13547</v>
      </c>
      <c r="G8155" s="3">
        <v>13547</v>
      </c>
      <c r="H8155" s="3">
        <v>47276240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 t="str">
        <f>B8155&amp;" | "&amp;C8155&amp;" | "&amp;D8155</f>
        <v>documentazione_universitaria / verbalizzazione_esami | VERBALE DI ESAME | VERBALE DI ESAME</v>
      </c>
      <c r="Q8155" s="3" t="str">
        <f>VLOOKUP(P8155,'Classificazione UD'!A:B,2,FALSE)</f>
        <v>Università</v>
      </c>
    </row>
    <row r="8156" spans="1:17" ht="15" customHeight="1" x14ac:dyDescent="0.25">
      <c r="A8156" s="30">
        <v>2004</v>
      </c>
      <c r="B8156" s="3" t="s">
        <v>253</v>
      </c>
      <c r="C8156" s="3" t="s">
        <v>258</v>
      </c>
      <c r="D8156" s="3" t="s">
        <v>258</v>
      </c>
      <c r="E8156" s="3">
        <v>2</v>
      </c>
      <c r="F8156" s="3">
        <v>2</v>
      </c>
      <c r="G8156" s="3">
        <v>2</v>
      </c>
      <c r="H8156" s="3">
        <v>10295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 t="str">
        <f>B8156&amp;" | "&amp;C8156&amp;" | "&amp;D8156</f>
        <v>documentazione_universitaria / verbalizzazione_esami | VERBALE DI ESAME | VERBALE DI ESAME</v>
      </c>
      <c r="Q8156" s="3" t="str">
        <f>VLOOKUP(P8156,'Classificazione UD'!A:B,2,FALSE)</f>
        <v>Università</v>
      </c>
    </row>
    <row r="8157" spans="1:17" ht="15" customHeight="1" x14ac:dyDescent="0.25">
      <c r="A8157" s="30">
        <v>2006</v>
      </c>
      <c r="B8157" s="3" t="s">
        <v>253</v>
      </c>
      <c r="C8157" s="3" t="s">
        <v>258</v>
      </c>
      <c r="D8157" s="3" t="s">
        <v>258</v>
      </c>
      <c r="E8157" s="3">
        <v>1</v>
      </c>
      <c r="F8157" s="3">
        <v>1</v>
      </c>
      <c r="G8157" s="3">
        <v>1</v>
      </c>
      <c r="H8157" s="3">
        <v>5782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 t="str">
        <f>B8157&amp;" | "&amp;C8157&amp;" | "&amp;D8157</f>
        <v>documentazione_universitaria / verbalizzazione_esami | VERBALE DI ESAME | VERBALE DI ESAME</v>
      </c>
      <c r="Q8157" s="3" t="str">
        <f>VLOOKUP(P8157,'Classificazione UD'!A:B,2,FALSE)</f>
        <v>Università</v>
      </c>
    </row>
    <row r="8158" spans="1:17" ht="15" customHeight="1" x14ac:dyDescent="0.25">
      <c r="A8158" s="30">
        <v>2007</v>
      </c>
      <c r="B8158" s="3" t="s">
        <v>253</v>
      </c>
      <c r="C8158" s="3" t="s">
        <v>258</v>
      </c>
      <c r="D8158" s="3" t="s">
        <v>258</v>
      </c>
      <c r="E8158" s="3">
        <v>4</v>
      </c>
      <c r="F8158" s="3">
        <v>4</v>
      </c>
      <c r="G8158" s="3">
        <v>4</v>
      </c>
      <c r="H8158" s="3">
        <v>23746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 t="str">
        <f>B8158&amp;" | "&amp;C8158&amp;" | "&amp;D8158</f>
        <v>documentazione_universitaria / verbalizzazione_esami | VERBALE DI ESAME | VERBALE DI ESAME</v>
      </c>
      <c r="Q8158" s="3" t="str">
        <f>VLOOKUP(P8158,'Classificazione UD'!A:B,2,FALSE)</f>
        <v>Università</v>
      </c>
    </row>
    <row r="8159" spans="1:17" ht="15" customHeight="1" x14ac:dyDescent="0.25">
      <c r="A8159" s="30">
        <v>2008</v>
      </c>
      <c r="B8159" s="3" t="s">
        <v>253</v>
      </c>
      <c r="C8159" s="3" t="s">
        <v>258</v>
      </c>
      <c r="D8159" s="3" t="s">
        <v>258</v>
      </c>
      <c r="E8159" s="3">
        <v>1</v>
      </c>
      <c r="F8159" s="3">
        <v>1</v>
      </c>
      <c r="G8159" s="3">
        <v>1</v>
      </c>
      <c r="H8159" s="3">
        <v>6076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 t="str">
        <f>B8159&amp;" | "&amp;C8159&amp;" | "&amp;D8159</f>
        <v>documentazione_universitaria / verbalizzazione_esami | VERBALE DI ESAME | VERBALE DI ESAME</v>
      </c>
      <c r="Q8159" s="3" t="str">
        <f>VLOOKUP(P8159,'Classificazione UD'!A:B,2,FALSE)</f>
        <v>Università</v>
      </c>
    </row>
    <row r="8160" spans="1:17" ht="15" customHeight="1" x14ac:dyDescent="0.25">
      <c r="A8160" s="30">
        <v>2009</v>
      </c>
      <c r="B8160" s="3" t="s">
        <v>253</v>
      </c>
      <c r="C8160" s="3" t="s">
        <v>258</v>
      </c>
      <c r="D8160" s="3" t="s">
        <v>258</v>
      </c>
      <c r="E8160" s="3">
        <v>2</v>
      </c>
      <c r="F8160" s="3">
        <v>2</v>
      </c>
      <c r="G8160" s="3">
        <v>2</v>
      </c>
      <c r="H8160" s="3">
        <v>11962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 t="str">
        <f>B8160&amp;" | "&amp;C8160&amp;" | "&amp;D8160</f>
        <v>documentazione_universitaria / verbalizzazione_esami | VERBALE DI ESAME | VERBALE DI ESAME</v>
      </c>
      <c r="Q8160" s="3" t="str">
        <f>VLOOKUP(P8160,'Classificazione UD'!A:B,2,FALSE)</f>
        <v>Università</v>
      </c>
    </row>
    <row r="8161" spans="1:17" ht="15" customHeight="1" x14ac:dyDescent="0.25">
      <c r="A8161" s="30">
        <v>2010</v>
      </c>
      <c r="B8161" s="3" t="s">
        <v>253</v>
      </c>
      <c r="C8161" s="3" t="s">
        <v>258</v>
      </c>
      <c r="D8161" s="3" t="s">
        <v>258</v>
      </c>
      <c r="E8161" s="3">
        <v>6</v>
      </c>
      <c r="F8161" s="3">
        <v>6</v>
      </c>
      <c r="G8161" s="3">
        <v>6</v>
      </c>
      <c r="H8161" s="3">
        <v>28633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 t="str">
        <f>B8161&amp;" | "&amp;C8161&amp;" | "&amp;D8161</f>
        <v>documentazione_universitaria / verbalizzazione_esami | VERBALE DI ESAME | VERBALE DI ESAME</v>
      </c>
      <c r="Q8161" s="3" t="str">
        <f>VLOOKUP(P8161,'Classificazione UD'!A:B,2,FALSE)</f>
        <v>Università</v>
      </c>
    </row>
    <row r="8162" spans="1:17" ht="15" customHeight="1" x14ac:dyDescent="0.25">
      <c r="A8162" s="30">
        <v>2002</v>
      </c>
      <c r="B8162" s="3" t="s">
        <v>253</v>
      </c>
      <c r="C8162" s="3" t="s">
        <v>258</v>
      </c>
      <c r="D8162" s="3" t="s">
        <v>258</v>
      </c>
      <c r="E8162" s="3">
        <v>43</v>
      </c>
      <c r="F8162" s="3">
        <v>43</v>
      </c>
      <c r="G8162" s="3">
        <v>43</v>
      </c>
      <c r="H8162" s="3">
        <v>250933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 t="str">
        <f>B8162&amp;" | "&amp;C8162&amp;" | "&amp;D8162</f>
        <v>documentazione_universitaria / verbalizzazione_esami | VERBALE DI ESAME | VERBALE DI ESAME</v>
      </c>
      <c r="Q8162" s="3" t="str">
        <f>VLOOKUP(P8162,'Classificazione UD'!A:B,2,FALSE)</f>
        <v>Università</v>
      </c>
    </row>
    <row r="8163" spans="1:17" ht="15" customHeight="1" x14ac:dyDescent="0.25">
      <c r="A8163" s="30">
        <v>2003</v>
      </c>
      <c r="B8163" s="3" t="s">
        <v>253</v>
      </c>
      <c r="C8163" s="3" t="s">
        <v>258</v>
      </c>
      <c r="D8163" s="3" t="s">
        <v>258</v>
      </c>
      <c r="E8163" s="3">
        <v>13</v>
      </c>
      <c r="F8163" s="3">
        <v>13</v>
      </c>
      <c r="G8163" s="3">
        <v>13</v>
      </c>
      <c r="H8163" s="3">
        <v>70793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 t="str">
        <f>B8163&amp;" | "&amp;C8163&amp;" | "&amp;D8163</f>
        <v>documentazione_universitaria / verbalizzazione_esami | VERBALE DI ESAME | VERBALE DI ESAME</v>
      </c>
      <c r="Q8163" s="3" t="str">
        <f>VLOOKUP(P8163,'Classificazione UD'!A:B,2,FALSE)</f>
        <v>Università</v>
      </c>
    </row>
    <row r="8164" spans="1:17" ht="15" customHeight="1" x14ac:dyDescent="0.25">
      <c r="A8164" s="30">
        <v>2004</v>
      </c>
      <c r="B8164" s="3" t="s">
        <v>253</v>
      </c>
      <c r="C8164" s="3" t="s">
        <v>258</v>
      </c>
      <c r="D8164" s="3" t="s">
        <v>258</v>
      </c>
      <c r="E8164" s="3">
        <v>46</v>
      </c>
      <c r="F8164" s="3">
        <v>46</v>
      </c>
      <c r="G8164" s="3">
        <v>46</v>
      </c>
      <c r="H8164" s="3">
        <v>256334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 t="str">
        <f>B8164&amp;" | "&amp;C8164&amp;" | "&amp;D8164</f>
        <v>documentazione_universitaria / verbalizzazione_esami | VERBALE DI ESAME | VERBALE DI ESAME</v>
      </c>
      <c r="Q8164" s="3" t="str">
        <f>VLOOKUP(P8164,'Classificazione UD'!A:B,2,FALSE)</f>
        <v>Università</v>
      </c>
    </row>
    <row r="8165" spans="1:17" ht="15" customHeight="1" x14ac:dyDescent="0.25">
      <c r="A8165" s="30">
        <v>2005</v>
      </c>
      <c r="B8165" s="3" t="s">
        <v>253</v>
      </c>
      <c r="C8165" s="3" t="s">
        <v>258</v>
      </c>
      <c r="D8165" s="3" t="s">
        <v>258</v>
      </c>
      <c r="E8165" s="3">
        <v>13</v>
      </c>
      <c r="F8165" s="3">
        <v>13</v>
      </c>
      <c r="G8165" s="3">
        <v>13</v>
      </c>
      <c r="H8165" s="3">
        <v>67601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 t="str">
        <f>B8165&amp;" | "&amp;C8165&amp;" | "&amp;D8165</f>
        <v>documentazione_universitaria / verbalizzazione_esami | VERBALE DI ESAME | VERBALE DI ESAME</v>
      </c>
      <c r="Q8165" s="3" t="str">
        <f>VLOOKUP(P8165,'Classificazione UD'!A:B,2,FALSE)</f>
        <v>Università</v>
      </c>
    </row>
    <row r="8166" spans="1:17" ht="15" customHeight="1" x14ac:dyDescent="0.25">
      <c r="A8166" s="30">
        <v>2006</v>
      </c>
      <c r="B8166" s="3" t="s">
        <v>253</v>
      </c>
      <c r="C8166" s="3" t="s">
        <v>258</v>
      </c>
      <c r="D8166" s="3" t="s">
        <v>258</v>
      </c>
      <c r="E8166" s="3">
        <v>1401</v>
      </c>
      <c r="F8166" s="3">
        <v>1401</v>
      </c>
      <c r="G8166" s="3">
        <v>1401</v>
      </c>
      <c r="H8166" s="3">
        <v>7989883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 t="str">
        <f>B8166&amp;" | "&amp;C8166&amp;" | "&amp;D8166</f>
        <v>documentazione_universitaria / verbalizzazione_esami | VERBALE DI ESAME | VERBALE DI ESAME</v>
      </c>
      <c r="Q8166" s="3" t="str">
        <f>VLOOKUP(P8166,'Classificazione UD'!A:B,2,FALSE)</f>
        <v>Università</v>
      </c>
    </row>
    <row r="8167" spans="1:17" ht="15" customHeight="1" x14ac:dyDescent="0.25">
      <c r="A8167" s="30">
        <v>2007</v>
      </c>
      <c r="B8167" s="3" t="s">
        <v>253</v>
      </c>
      <c r="C8167" s="3" t="s">
        <v>258</v>
      </c>
      <c r="D8167" s="3" t="s">
        <v>258</v>
      </c>
      <c r="E8167" s="3">
        <v>4015</v>
      </c>
      <c r="F8167" s="3">
        <v>4015</v>
      </c>
      <c r="G8167" s="3">
        <v>4015</v>
      </c>
      <c r="H8167" s="3">
        <v>23488639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 t="str">
        <f>B8167&amp;" | "&amp;C8167&amp;" | "&amp;D8167</f>
        <v>documentazione_universitaria / verbalizzazione_esami | VERBALE DI ESAME | VERBALE DI ESAME</v>
      </c>
      <c r="Q8167" s="3" t="str">
        <f>VLOOKUP(P8167,'Classificazione UD'!A:B,2,FALSE)</f>
        <v>Università</v>
      </c>
    </row>
    <row r="8168" spans="1:17" ht="15" customHeight="1" x14ac:dyDescent="0.25">
      <c r="A8168" s="30">
        <v>2008</v>
      </c>
      <c r="B8168" s="3" t="s">
        <v>253</v>
      </c>
      <c r="C8168" s="3" t="s">
        <v>258</v>
      </c>
      <c r="D8168" s="3" t="s">
        <v>258</v>
      </c>
      <c r="E8168" s="3">
        <v>7609</v>
      </c>
      <c r="F8168" s="3">
        <v>7609</v>
      </c>
      <c r="G8168" s="3">
        <v>7609</v>
      </c>
      <c r="H8168" s="3">
        <v>45225025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 t="str">
        <f>B8168&amp;" | "&amp;C8168&amp;" | "&amp;D8168</f>
        <v>documentazione_universitaria / verbalizzazione_esami | VERBALE DI ESAME | VERBALE DI ESAME</v>
      </c>
      <c r="Q8168" s="3" t="str">
        <f>VLOOKUP(P8168,'Classificazione UD'!A:B,2,FALSE)</f>
        <v>Università</v>
      </c>
    </row>
    <row r="8169" spans="1:17" ht="15" customHeight="1" x14ac:dyDescent="0.25">
      <c r="A8169" s="30">
        <v>2009</v>
      </c>
      <c r="B8169" s="3" t="s">
        <v>253</v>
      </c>
      <c r="C8169" s="3" t="s">
        <v>258</v>
      </c>
      <c r="D8169" s="3" t="s">
        <v>258</v>
      </c>
      <c r="E8169" s="3">
        <v>21037</v>
      </c>
      <c r="F8169" s="3">
        <v>21037</v>
      </c>
      <c r="G8169" s="3">
        <v>21037</v>
      </c>
      <c r="H8169" s="3">
        <v>125099723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 t="str">
        <f>B8169&amp;" | "&amp;C8169&amp;" | "&amp;D8169</f>
        <v>documentazione_universitaria / verbalizzazione_esami | VERBALE DI ESAME | VERBALE DI ESAME</v>
      </c>
      <c r="Q8169" s="3" t="str">
        <f>VLOOKUP(P8169,'Classificazione UD'!A:B,2,FALSE)</f>
        <v>Università</v>
      </c>
    </row>
    <row r="8170" spans="1:17" ht="15" customHeight="1" x14ac:dyDescent="0.25">
      <c r="A8170" s="30">
        <v>2010</v>
      </c>
      <c r="B8170" s="3" t="s">
        <v>253</v>
      </c>
      <c r="C8170" s="3" t="s">
        <v>258</v>
      </c>
      <c r="D8170" s="3" t="s">
        <v>258</v>
      </c>
      <c r="E8170" s="3">
        <v>38907</v>
      </c>
      <c r="F8170" s="3">
        <v>38907</v>
      </c>
      <c r="G8170" s="3">
        <v>38907</v>
      </c>
      <c r="H8170" s="3">
        <v>186452085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 t="str">
        <f>B8170&amp;" | "&amp;C8170&amp;" | "&amp;D8170</f>
        <v>documentazione_universitaria / verbalizzazione_esami | VERBALE DI ESAME | VERBALE DI ESAME</v>
      </c>
      <c r="Q8170" s="3" t="str">
        <f>VLOOKUP(P8170,'Classificazione UD'!A:B,2,FALSE)</f>
        <v>Università</v>
      </c>
    </row>
    <row r="8171" spans="1:17" ht="15" customHeight="1" x14ac:dyDescent="0.25">
      <c r="A8171" s="30">
        <v>2011</v>
      </c>
      <c r="B8171" s="3" t="s">
        <v>253</v>
      </c>
      <c r="C8171" s="3" t="s">
        <v>258</v>
      </c>
      <c r="D8171" s="3" t="s">
        <v>258</v>
      </c>
      <c r="E8171" s="3">
        <v>52609</v>
      </c>
      <c r="F8171" s="3">
        <v>52609</v>
      </c>
      <c r="G8171" s="3">
        <v>52609</v>
      </c>
      <c r="H8171" s="3">
        <v>203818796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 t="str">
        <f>B8171&amp;" | "&amp;C8171&amp;" | "&amp;D8171</f>
        <v>documentazione_universitaria / verbalizzazione_esami | VERBALE DI ESAME | VERBALE DI ESAME</v>
      </c>
      <c r="Q8171" s="3" t="str">
        <f>VLOOKUP(P8171,'Classificazione UD'!A:B,2,FALSE)</f>
        <v>Università</v>
      </c>
    </row>
    <row r="8172" spans="1:17" ht="15" customHeight="1" x14ac:dyDescent="0.25">
      <c r="A8172" s="30">
        <v>2012</v>
      </c>
      <c r="B8172" s="3" t="s">
        <v>253</v>
      </c>
      <c r="C8172" s="3" t="s">
        <v>258</v>
      </c>
      <c r="D8172" s="3" t="s">
        <v>258</v>
      </c>
      <c r="E8172" s="3">
        <v>55863</v>
      </c>
      <c r="F8172" s="3">
        <v>55863</v>
      </c>
      <c r="G8172" s="3">
        <v>55863</v>
      </c>
      <c r="H8172" s="3">
        <v>194694330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 t="str">
        <f>B8172&amp;" | "&amp;C8172&amp;" | "&amp;D8172</f>
        <v>documentazione_universitaria / verbalizzazione_esami | VERBALE DI ESAME | VERBALE DI ESAME</v>
      </c>
      <c r="Q8172" s="3" t="str">
        <f>VLOOKUP(P8172,'Classificazione UD'!A:B,2,FALSE)</f>
        <v>Università</v>
      </c>
    </row>
    <row r="8173" spans="1:17" ht="15" customHeight="1" x14ac:dyDescent="0.25">
      <c r="A8173" s="30">
        <v>2013</v>
      </c>
      <c r="B8173" s="3" t="s">
        <v>253</v>
      </c>
      <c r="C8173" s="3" t="s">
        <v>258</v>
      </c>
      <c r="D8173" s="3" t="s">
        <v>258</v>
      </c>
      <c r="E8173" s="3">
        <v>51781</v>
      </c>
      <c r="F8173" s="3">
        <v>51781</v>
      </c>
      <c r="G8173" s="3">
        <v>51781</v>
      </c>
      <c r="H8173" s="3">
        <v>183183614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 t="str">
        <f>B8173&amp;" | "&amp;C8173&amp;" | "&amp;D8173</f>
        <v>documentazione_universitaria / verbalizzazione_esami | VERBALE DI ESAME | VERBALE DI ESAME</v>
      </c>
      <c r="Q8173" s="3" t="str">
        <f>VLOOKUP(P8173,'Classificazione UD'!A:B,2,FALSE)</f>
        <v>Università</v>
      </c>
    </row>
    <row r="8174" spans="1:17" ht="15" customHeight="1" x14ac:dyDescent="0.25">
      <c r="A8174" s="30">
        <v>2002</v>
      </c>
      <c r="B8174" s="3" t="s">
        <v>253</v>
      </c>
      <c r="C8174" s="3" t="s">
        <v>258</v>
      </c>
      <c r="D8174" s="3" t="s">
        <v>258</v>
      </c>
      <c r="E8174" s="3">
        <v>38</v>
      </c>
      <c r="F8174" s="3">
        <v>38</v>
      </c>
      <c r="G8174" s="3">
        <v>38</v>
      </c>
      <c r="H8174" s="3">
        <v>219047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 t="str">
        <f>B8174&amp;" | "&amp;C8174&amp;" | "&amp;D8174</f>
        <v>documentazione_universitaria / verbalizzazione_esami | VERBALE DI ESAME | VERBALE DI ESAME</v>
      </c>
      <c r="Q8174" s="3" t="str">
        <f>VLOOKUP(P8174,'Classificazione UD'!A:B,2,FALSE)</f>
        <v>Università</v>
      </c>
    </row>
    <row r="8175" spans="1:17" ht="15" customHeight="1" x14ac:dyDescent="0.25">
      <c r="A8175" s="30">
        <v>2003</v>
      </c>
      <c r="B8175" s="3" t="s">
        <v>253</v>
      </c>
      <c r="C8175" s="3" t="s">
        <v>258</v>
      </c>
      <c r="D8175" s="3" t="s">
        <v>258</v>
      </c>
      <c r="E8175" s="3">
        <v>104</v>
      </c>
      <c r="F8175" s="3">
        <v>104</v>
      </c>
      <c r="G8175" s="3">
        <v>104</v>
      </c>
      <c r="H8175" s="3">
        <v>598263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 t="str">
        <f>B8175&amp;" | "&amp;C8175&amp;" | "&amp;D8175</f>
        <v>documentazione_universitaria / verbalizzazione_esami | VERBALE DI ESAME | VERBALE DI ESAME</v>
      </c>
      <c r="Q8175" s="3" t="str">
        <f>VLOOKUP(P8175,'Classificazione UD'!A:B,2,FALSE)</f>
        <v>Università</v>
      </c>
    </row>
    <row r="8176" spans="1:17" ht="15" customHeight="1" x14ac:dyDescent="0.25">
      <c r="A8176" s="30">
        <v>2004</v>
      </c>
      <c r="B8176" s="3" t="s">
        <v>253</v>
      </c>
      <c r="C8176" s="3" t="s">
        <v>258</v>
      </c>
      <c r="D8176" s="3" t="s">
        <v>258</v>
      </c>
      <c r="E8176" s="3">
        <v>230</v>
      </c>
      <c r="F8176" s="3">
        <v>230</v>
      </c>
      <c r="G8176" s="3">
        <v>230</v>
      </c>
      <c r="H8176" s="3">
        <v>1243089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 t="str">
        <f>B8176&amp;" | "&amp;C8176&amp;" | "&amp;D8176</f>
        <v>documentazione_universitaria / verbalizzazione_esami | VERBALE DI ESAME | VERBALE DI ESAME</v>
      </c>
      <c r="Q8176" s="3" t="str">
        <f>VLOOKUP(P8176,'Classificazione UD'!A:B,2,FALSE)</f>
        <v>Università</v>
      </c>
    </row>
    <row r="8177" spans="1:17" ht="15" customHeight="1" x14ac:dyDescent="0.25">
      <c r="A8177" s="30">
        <v>2005</v>
      </c>
      <c r="B8177" s="3" t="s">
        <v>253</v>
      </c>
      <c r="C8177" s="3" t="s">
        <v>258</v>
      </c>
      <c r="D8177" s="3" t="s">
        <v>258</v>
      </c>
      <c r="E8177" s="3">
        <v>467</v>
      </c>
      <c r="F8177" s="3">
        <v>467</v>
      </c>
      <c r="G8177" s="3">
        <v>467</v>
      </c>
      <c r="H8177" s="3">
        <v>2526565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 t="str">
        <f>B8177&amp;" | "&amp;C8177&amp;" | "&amp;D8177</f>
        <v>documentazione_universitaria / verbalizzazione_esami | VERBALE DI ESAME | VERBALE DI ESAME</v>
      </c>
      <c r="Q8177" s="3" t="str">
        <f>VLOOKUP(P8177,'Classificazione UD'!A:B,2,FALSE)</f>
        <v>Università</v>
      </c>
    </row>
    <row r="8178" spans="1:17" ht="15" customHeight="1" x14ac:dyDescent="0.25">
      <c r="A8178" s="30">
        <v>2006</v>
      </c>
      <c r="B8178" s="3" t="s">
        <v>253</v>
      </c>
      <c r="C8178" s="3" t="s">
        <v>258</v>
      </c>
      <c r="D8178" s="3" t="s">
        <v>258</v>
      </c>
      <c r="E8178" s="3">
        <v>5964</v>
      </c>
      <c r="F8178" s="3">
        <v>5964</v>
      </c>
      <c r="G8178" s="3">
        <v>5964</v>
      </c>
      <c r="H8178" s="3">
        <v>33920854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 t="str">
        <f>B8178&amp;" | "&amp;C8178&amp;" | "&amp;D8178</f>
        <v>documentazione_universitaria / verbalizzazione_esami | VERBALE DI ESAME | VERBALE DI ESAME</v>
      </c>
      <c r="Q8178" s="3" t="str">
        <f>VLOOKUP(P8178,'Classificazione UD'!A:B,2,FALSE)</f>
        <v>Università</v>
      </c>
    </row>
    <row r="8179" spans="1:17" ht="15" customHeight="1" x14ac:dyDescent="0.25">
      <c r="A8179" s="30">
        <v>2007</v>
      </c>
      <c r="B8179" s="3" t="s">
        <v>253</v>
      </c>
      <c r="C8179" s="3" t="s">
        <v>258</v>
      </c>
      <c r="D8179" s="3" t="s">
        <v>258</v>
      </c>
      <c r="E8179" s="3">
        <v>18167</v>
      </c>
      <c r="F8179" s="3">
        <v>18167</v>
      </c>
      <c r="G8179" s="3">
        <v>18167</v>
      </c>
      <c r="H8179" s="3">
        <v>105468068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 t="str">
        <f>B8179&amp;" | "&amp;C8179&amp;" | "&amp;D8179</f>
        <v>documentazione_universitaria / verbalizzazione_esami | VERBALE DI ESAME | VERBALE DI ESAME</v>
      </c>
      <c r="Q8179" s="3" t="str">
        <f>VLOOKUP(P8179,'Classificazione UD'!A:B,2,FALSE)</f>
        <v>Università</v>
      </c>
    </row>
    <row r="8180" spans="1:17" ht="15" customHeight="1" x14ac:dyDescent="0.25">
      <c r="A8180" s="30">
        <v>2008</v>
      </c>
      <c r="B8180" s="3" t="s">
        <v>253</v>
      </c>
      <c r="C8180" s="3" t="s">
        <v>258</v>
      </c>
      <c r="D8180" s="3" t="s">
        <v>258</v>
      </c>
      <c r="E8180" s="3">
        <v>21099</v>
      </c>
      <c r="F8180" s="3">
        <v>21099</v>
      </c>
      <c r="G8180" s="3">
        <v>21099</v>
      </c>
      <c r="H8180" s="3">
        <v>125813993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 t="str">
        <f>B8180&amp;" | "&amp;C8180&amp;" | "&amp;D8180</f>
        <v>documentazione_universitaria / verbalizzazione_esami | VERBALE DI ESAME | VERBALE DI ESAME</v>
      </c>
      <c r="Q8180" s="3" t="str">
        <f>VLOOKUP(P8180,'Classificazione UD'!A:B,2,FALSE)</f>
        <v>Università</v>
      </c>
    </row>
    <row r="8181" spans="1:17" ht="15" customHeight="1" x14ac:dyDescent="0.25">
      <c r="A8181" s="30">
        <v>2009</v>
      </c>
      <c r="B8181" s="3" t="s">
        <v>253</v>
      </c>
      <c r="C8181" s="3" t="s">
        <v>258</v>
      </c>
      <c r="D8181" s="3" t="s">
        <v>258</v>
      </c>
      <c r="E8181" s="3">
        <v>17646</v>
      </c>
      <c r="F8181" s="3">
        <v>17646</v>
      </c>
      <c r="G8181" s="3">
        <v>17646</v>
      </c>
      <c r="H8181" s="3">
        <v>105585027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 t="str">
        <f>B8181&amp;" | "&amp;C8181&amp;" | "&amp;D8181</f>
        <v>documentazione_universitaria / verbalizzazione_esami | VERBALE DI ESAME | VERBALE DI ESAME</v>
      </c>
      <c r="Q8181" s="3" t="str">
        <f>VLOOKUP(P8181,'Classificazione UD'!A:B,2,FALSE)</f>
        <v>Università</v>
      </c>
    </row>
    <row r="8182" spans="1:17" ht="15" customHeight="1" x14ac:dyDescent="0.25">
      <c r="A8182" s="30">
        <v>2010</v>
      </c>
      <c r="B8182" s="3" t="s">
        <v>253</v>
      </c>
      <c r="C8182" s="3" t="s">
        <v>258</v>
      </c>
      <c r="D8182" s="3" t="s">
        <v>258</v>
      </c>
      <c r="E8182" s="3">
        <v>14448</v>
      </c>
      <c r="F8182" s="3">
        <v>14448</v>
      </c>
      <c r="G8182" s="3">
        <v>14448</v>
      </c>
      <c r="H8182" s="3">
        <v>71145593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 t="str">
        <f>B8182&amp;" | "&amp;C8182&amp;" | "&amp;D8182</f>
        <v>documentazione_universitaria / verbalizzazione_esami | VERBALE DI ESAME | VERBALE DI ESAME</v>
      </c>
      <c r="Q8182" s="3" t="str">
        <f>VLOOKUP(P8182,'Classificazione UD'!A:B,2,FALSE)</f>
        <v>Università</v>
      </c>
    </row>
    <row r="8183" spans="1:17" ht="15" customHeight="1" x14ac:dyDescent="0.25">
      <c r="A8183" s="30">
        <v>2011</v>
      </c>
      <c r="B8183" s="3" t="s">
        <v>253</v>
      </c>
      <c r="C8183" s="3" t="s">
        <v>258</v>
      </c>
      <c r="D8183" s="3" t="s">
        <v>258</v>
      </c>
      <c r="E8183" s="3">
        <v>14703</v>
      </c>
      <c r="F8183" s="3">
        <v>14703</v>
      </c>
      <c r="G8183" s="3">
        <v>14703</v>
      </c>
      <c r="H8183" s="3">
        <v>59488558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 t="str">
        <f>B8183&amp;" | "&amp;C8183&amp;" | "&amp;D8183</f>
        <v>documentazione_universitaria / verbalizzazione_esami | VERBALE DI ESAME | VERBALE DI ESAME</v>
      </c>
      <c r="Q8183" s="3" t="str">
        <f>VLOOKUP(P8183,'Classificazione UD'!A:B,2,FALSE)</f>
        <v>Università</v>
      </c>
    </row>
    <row r="8184" spans="1:17" ht="15" customHeight="1" x14ac:dyDescent="0.25">
      <c r="A8184" s="30">
        <v>2012</v>
      </c>
      <c r="B8184" s="3" t="s">
        <v>253</v>
      </c>
      <c r="C8184" s="3" t="s">
        <v>258</v>
      </c>
      <c r="D8184" s="3" t="s">
        <v>258</v>
      </c>
      <c r="E8184" s="3">
        <v>13935</v>
      </c>
      <c r="F8184" s="3">
        <v>13935</v>
      </c>
      <c r="G8184" s="3">
        <v>13935</v>
      </c>
      <c r="H8184" s="3">
        <v>49596660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 t="str">
        <f>B8184&amp;" | "&amp;C8184&amp;" | "&amp;D8184</f>
        <v>documentazione_universitaria / verbalizzazione_esami | VERBALE DI ESAME | VERBALE DI ESAME</v>
      </c>
      <c r="Q8184" s="3" t="str">
        <f>VLOOKUP(P8184,'Classificazione UD'!A:B,2,FALSE)</f>
        <v>Università</v>
      </c>
    </row>
    <row r="8185" spans="1:17" ht="15" customHeight="1" x14ac:dyDescent="0.25">
      <c r="A8185" s="30">
        <v>2013</v>
      </c>
      <c r="B8185" s="3" t="s">
        <v>253</v>
      </c>
      <c r="C8185" s="3" t="s">
        <v>258</v>
      </c>
      <c r="D8185" s="3" t="s">
        <v>258</v>
      </c>
      <c r="E8185" s="3">
        <v>12713</v>
      </c>
      <c r="F8185" s="3">
        <v>12713</v>
      </c>
      <c r="G8185" s="3">
        <v>12713</v>
      </c>
      <c r="H8185" s="3">
        <v>46164066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 t="str">
        <f>B8185&amp;" | "&amp;C8185&amp;" | "&amp;D8185</f>
        <v>documentazione_universitaria / verbalizzazione_esami | VERBALE DI ESAME | VERBALE DI ESAME</v>
      </c>
      <c r="Q8185" s="3" t="str">
        <f>VLOOKUP(P8185,'Classificazione UD'!A:B,2,FALSE)</f>
        <v>Università</v>
      </c>
    </row>
    <row r="8186" spans="1:17" ht="15" customHeight="1" x14ac:dyDescent="0.25">
      <c r="A8186" s="30">
        <v>2005</v>
      </c>
      <c r="B8186" s="3" t="s">
        <v>253</v>
      </c>
      <c r="C8186" s="3" t="s">
        <v>258</v>
      </c>
      <c r="D8186" s="3" t="s">
        <v>258</v>
      </c>
      <c r="E8186" s="3">
        <v>860</v>
      </c>
      <c r="F8186" s="3">
        <v>860</v>
      </c>
      <c r="G8186" s="3">
        <v>860</v>
      </c>
      <c r="H8186" s="3">
        <v>4857350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 t="str">
        <f>B8186&amp;" | "&amp;C8186&amp;" | "&amp;D8186</f>
        <v>documentazione_universitaria / verbalizzazione_esami | VERBALE DI ESAME | VERBALE DI ESAME</v>
      </c>
      <c r="Q8186" s="3" t="str">
        <f>VLOOKUP(P8186,'Classificazione UD'!A:B,2,FALSE)</f>
        <v>Università</v>
      </c>
    </row>
    <row r="8187" spans="1:17" ht="15" customHeight="1" x14ac:dyDescent="0.25">
      <c r="A8187" s="30">
        <v>2006</v>
      </c>
      <c r="B8187" s="3" t="s">
        <v>253</v>
      </c>
      <c r="C8187" s="3" t="s">
        <v>258</v>
      </c>
      <c r="D8187" s="3" t="s">
        <v>258</v>
      </c>
      <c r="E8187" s="3">
        <v>2284</v>
      </c>
      <c r="F8187" s="3">
        <v>2284</v>
      </c>
      <c r="G8187" s="3">
        <v>2284</v>
      </c>
      <c r="H8187" s="3">
        <v>12931981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 t="str">
        <f>B8187&amp;" | "&amp;C8187&amp;" | "&amp;D8187</f>
        <v>documentazione_universitaria / verbalizzazione_esami | VERBALE DI ESAME | VERBALE DI ESAME</v>
      </c>
      <c r="Q8187" s="3" t="str">
        <f>VLOOKUP(P8187,'Classificazione UD'!A:B,2,FALSE)</f>
        <v>Università</v>
      </c>
    </row>
    <row r="8188" spans="1:17" ht="15" customHeight="1" x14ac:dyDescent="0.25">
      <c r="A8188" s="30">
        <v>2007</v>
      </c>
      <c r="B8188" s="3" t="s">
        <v>253</v>
      </c>
      <c r="C8188" s="3" t="s">
        <v>258</v>
      </c>
      <c r="D8188" s="3" t="s">
        <v>258</v>
      </c>
      <c r="E8188" s="3">
        <v>3385</v>
      </c>
      <c r="F8188" s="3">
        <v>3385</v>
      </c>
      <c r="G8188" s="3">
        <v>3385</v>
      </c>
      <c r="H8188" s="3">
        <v>20079413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 t="str">
        <f>B8188&amp;" | "&amp;C8188&amp;" | "&amp;D8188</f>
        <v>documentazione_universitaria / verbalizzazione_esami | VERBALE DI ESAME | VERBALE DI ESAME</v>
      </c>
      <c r="Q8188" s="3" t="str">
        <f>VLOOKUP(P8188,'Classificazione UD'!A:B,2,FALSE)</f>
        <v>Università</v>
      </c>
    </row>
    <row r="8189" spans="1:17" ht="15" customHeight="1" x14ac:dyDescent="0.25">
      <c r="A8189" s="30">
        <v>2008</v>
      </c>
      <c r="B8189" s="3" t="s">
        <v>253</v>
      </c>
      <c r="C8189" s="3" t="s">
        <v>258</v>
      </c>
      <c r="D8189" s="3" t="s">
        <v>258</v>
      </c>
      <c r="E8189" s="3">
        <v>3440</v>
      </c>
      <c r="F8189" s="3">
        <v>3440</v>
      </c>
      <c r="G8189" s="3">
        <v>3440</v>
      </c>
      <c r="H8189" s="3">
        <v>20662966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 t="str">
        <f>B8189&amp;" | "&amp;C8189&amp;" | "&amp;D8189</f>
        <v>documentazione_universitaria / verbalizzazione_esami | VERBALE DI ESAME | VERBALE DI ESAME</v>
      </c>
      <c r="Q8189" s="3" t="str">
        <f>VLOOKUP(P8189,'Classificazione UD'!A:B,2,FALSE)</f>
        <v>Università</v>
      </c>
    </row>
    <row r="8190" spans="1:17" ht="15" customHeight="1" x14ac:dyDescent="0.25">
      <c r="A8190" s="30">
        <v>2009</v>
      </c>
      <c r="B8190" s="3" t="s">
        <v>253</v>
      </c>
      <c r="C8190" s="3" t="s">
        <v>258</v>
      </c>
      <c r="D8190" s="3" t="s">
        <v>258</v>
      </c>
      <c r="E8190" s="3">
        <v>4034</v>
      </c>
      <c r="F8190" s="3">
        <v>4034</v>
      </c>
      <c r="G8190" s="3">
        <v>4034</v>
      </c>
      <c r="H8190" s="3">
        <v>24221795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 t="str">
        <f>B8190&amp;" | "&amp;C8190&amp;" | "&amp;D8190</f>
        <v>documentazione_universitaria / verbalizzazione_esami | VERBALE DI ESAME | VERBALE DI ESAME</v>
      </c>
      <c r="Q8190" s="3" t="str">
        <f>VLOOKUP(P8190,'Classificazione UD'!A:B,2,FALSE)</f>
        <v>Università</v>
      </c>
    </row>
    <row r="8191" spans="1:17" ht="15" customHeight="1" x14ac:dyDescent="0.25">
      <c r="A8191" s="30">
        <v>2010</v>
      </c>
      <c r="B8191" s="3" t="s">
        <v>253</v>
      </c>
      <c r="C8191" s="3" t="s">
        <v>258</v>
      </c>
      <c r="D8191" s="3" t="s">
        <v>258</v>
      </c>
      <c r="E8191" s="3">
        <v>3547</v>
      </c>
      <c r="F8191" s="3">
        <v>3547</v>
      </c>
      <c r="G8191" s="3">
        <v>3547</v>
      </c>
      <c r="H8191" s="3">
        <v>17229510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 t="str">
        <f>B8191&amp;" | "&amp;C8191&amp;" | "&amp;D8191</f>
        <v>documentazione_universitaria / verbalizzazione_esami | VERBALE DI ESAME | VERBALE DI ESAME</v>
      </c>
      <c r="Q8191" s="3" t="str">
        <f>VLOOKUP(P8191,'Classificazione UD'!A:B,2,FALSE)</f>
        <v>Università</v>
      </c>
    </row>
    <row r="8192" spans="1:17" ht="15" customHeight="1" x14ac:dyDescent="0.25">
      <c r="A8192" s="30">
        <v>2011</v>
      </c>
      <c r="B8192" s="3" t="s">
        <v>253</v>
      </c>
      <c r="C8192" s="3" t="s">
        <v>258</v>
      </c>
      <c r="D8192" s="3" t="s">
        <v>258</v>
      </c>
      <c r="E8192" s="3">
        <v>3598</v>
      </c>
      <c r="F8192" s="3">
        <v>3598</v>
      </c>
      <c r="G8192" s="3">
        <v>3598</v>
      </c>
      <c r="H8192" s="3">
        <v>14258463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 t="str">
        <f>B8192&amp;" | "&amp;C8192&amp;" | "&amp;D8192</f>
        <v>documentazione_universitaria / verbalizzazione_esami | VERBALE DI ESAME | VERBALE DI ESAME</v>
      </c>
      <c r="Q8192" s="3" t="str">
        <f>VLOOKUP(P8192,'Classificazione UD'!A:B,2,FALSE)</f>
        <v>Università</v>
      </c>
    </row>
    <row r="8193" spans="1:17" ht="15" customHeight="1" x14ac:dyDescent="0.25">
      <c r="A8193" s="30">
        <v>2012</v>
      </c>
      <c r="B8193" s="3" t="s">
        <v>253</v>
      </c>
      <c r="C8193" s="3" t="s">
        <v>258</v>
      </c>
      <c r="D8193" s="3" t="s">
        <v>258</v>
      </c>
      <c r="E8193" s="3">
        <v>4340</v>
      </c>
      <c r="F8193" s="3">
        <v>4340</v>
      </c>
      <c r="G8193" s="3">
        <v>4340</v>
      </c>
      <c r="H8193" s="3">
        <v>15113153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 t="str">
        <f>B8193&amp;" | "&amp;C8193&amp;" | "&amp;D8193</f>
        <v>documentazione_universitaria / verbalizzazione_esami | VERBALE DI ESAME | VERBALE DI ESAME</v>
      </c>
      <c r="Q8193" s="3" t="str">
        <f>VLOOKUP(P8193,'Classificazione UD'!A:B,2,FALSE)</f>
        <v>Università</v>
      </c>
    </row>
    <row r="8194" spans="1:17" ht="15" customHeight="1" x14ac:dyDescent="0.25">
      <c r="A8194" s="30">
        <v>2013</v>
      </c>
      <c r="B8194" s="3" t="s">
        <v>253</v>
      </c>
      <c r="C8194" s="3" t="s">
        <v>258</v>
      </c>
      <c r="D8194" s="3" t="s">
        <v>258</v>
      </c>
      <c r="E8194" s="3">
        <v>4154</v>
      </c>
      <c r="F8194" s="3">
        <v>4154</v>
      </c>
      <c r="G8194" s="3">
        <v>4154</v>
      </c>
      <c r="H8194" s="3">
        <v>14655773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 t="str">
        <f>B8194&amp;" | "&amp;C8194&amp;" | "&amp;D8194</f>
        <v>documentazione_universitaria / verbalizzazione_esami | VERBALE DI ESAME | VERBALE DI ESAME</v>
      </c>
      <c r="Q8194" s="3" t="str">
        <f>VLOOKUP(P8194,'Classificazione UD'!A:B,2,FALSE)</f>
        <v>Università</v>
      </c>
    </row>
    <row r="8195" spans="1:17" ht="15" customHeight="1" x14ac:dyDescent="0.25">
      <c r="A8195" s="30">
        <v>2005</v>
      </c>
      <c r="B8195" s="3" t="s">
        <v>253</v>
      </c>
      <c r="C8195" s="3" t="s">
        <v>258</v>
      </c>
      <c r="D8195" s="3" t="s">
        <v>258</v>
      </c>
      <c r="E8195" s="3">
        <v>34</v>
      </c>
      <c r="F8195" s="3">
        <v>34</v>
      </c>
      <c r="G8195" s="3">
        <v>34</v>
      </c>
      <c r="H8195" s="3">
        <v>184816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 t="str">
        <f>B8195&amp;" | "&amp;C8195&amp;" | "&amp;D8195</f>
        <v>documentazione_universitaria / verbalizzazione_esami | VERBALE DI ESAME | VERBALE DI ESAME</v>
      </c>
      <c r="Q8195" s="3" t="str">
        <f>VLOOKUP(P8195,'Classificazione UD'!A:B,2,FALSE)</f>
        <v>Università</v>
      </c>
    </row>
    <row r="8196" spans="1:17" ht="15" customHeight="1" x14ac:dyDescent="0.25">
      <c r="A8196" s="30">
        <v>2006</v>
      </c>
      <c r="B8196" s="3" t="s">
        <v>253</v>
      </c>
      <c r="C8196" s="3" t="s">
        <v>258</v>
      </c>
      <c r="D8196" s="3" t="s">
        <v>258</v>
      </c>
      <c r="E8196" s="3">
        <v>5139</v>
      </c>
      <c r="F8196" s="3">
        <v>5139</v>
      </c>
      <c r="G8196" s="3">
        <v>5139</v>
      </c>
      <c r="H8196" s="3">
        <v>29584625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 t="str">
        <f>B8196&amp;" | "&amp;C8196&amp;" | "&amp;D8196</f>
        <v>documentazione_universitaria / verbalizzazione_esami | VERBALE DI ESAME | VERBALE DI ESAME</v>
      </c>
      <c r="Q8196" s="3" t="str">
        <f>VLOOKUP(P8196,'Classificazione UD'!A:B,2,FALSE)</f>
        <v>Università</v>
      </c>
    </row>
    <row r="8197" spans="1:17" ht="15" customHeight="1" x14ac:dyDescent="0.25">
      <c r="A8197" s="30">
        <v>2007</v>
      </c>
      <c r="B8197" s="3" t="s">
        <v>253</v>
      </c>
      <c r="C8197" s="3" t="s">
        <v>258</v>
      </c>
      <c r="D8197" s="3" t="s">
        <v>258</v>
      </c>
      <c r="E8197" s="3">
        <v>6891</v>
      </c>
      <c r="F8197" s="3">
        <v>6891</v>
      </c>
      <c r="G8197" s="3">
        <v>6891</v>
      </c>
      <c r="H8197" s="3">
        <v>40456783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 t="str">
        <f>B8197&amp;" | "&amp;C8197&amp;" | "&amp;D8197</f>
        <v>documentazione_universitaria / verbalizzazione_esami | VERBALE DI ESAME | VERBALE DI ESAME</v>
      </c>
      <c r="Q8197" s="3" t="str">
        <f>VLOOKUP(P8197,'Classificazione UD'!A:B,2,FALSE)</f>
        <v>Università</v>
      </c>
    </row>
    <row r="8198" spans="1:17" ht="15" customHeight="1" x14ac:dyDescent="0.25">
      <c r="A8198" s="30">
        <v>2008</v>
      </c>
      <c r="B8198" s="3" t="s">
        <v>253</v>
      </c>
      <c r="C8198" s="3" t="s">
        <v>258</v>
      </c>
      <c r="D8198" s="3" t="s">
        <v>258</v>
      </c>
      <c r="E8198" s="3">
        <v>7347</v>
      </c>
      <c r="F8198" s="3">
        <v>7347</v>
      </c>
      <c r="G8198" s="3">
        <v>7347</v>
      </c>
      <c r="H8198" s="3">
        <v>44216062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 t="str">
        <f>B8198&amp;" | "&amp;C8198&amp;" | "&amp;D8198</f>
        <v>documentazione_universitaria / verbalizzazione_esami | VERBALE DI ESAME | VERBALE DI ESAME</v>
      </c>
      <c r="Q8198" s="3" t="str">
        <f>VLOOKUP(P8198,'Classificazione UD'!A:B,2,FALSE)</f>
        <v>Università</v>
      </c>
    </row>
    <row r="8199" spans="1:17" ht="15" customHeight="1" x14ac:dyDescent="0.25">
      <c r="A8199" s="30">
        <v>2009</v>
      </c>
      <c r="B8199" s="3" t="s">
        <v>253</v>
      </c>
      <c r="C8199" s="3" t="s">
        <v>258</v>
      </c>
      <c r="D8199" s="3" t="s">
        <v>258</v>
      </c>
      <c r="E8199" s="3">
        <v>6625</v>
      </c>
      <c r="F8199" s="3">
        <v>6625</v>
      </c>
      <c r="G8199" s="3">
        <v>6625</v>
      </c>
      <c r="H8199" s="3">
        <v>39990444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 t="str">
        <f>B8199&amp;" | "&amp;C8199&amp;" | "&amp;D8199</f>
        <v>documentazione_universitaria / verbalizzazione_esami | VERBALE DI ESAME | VERBALE DI ESAME</v>
      </c>
      <c r="Q8199" s="3" t="str">
        <f>VLOOKUP(P8199,'Classificazione UD'!A:B,2,FALSE)</f>
        <v>Università</v>
      </c>
    </row>
    <row r="8200" spans="1:17" ht="15" customHeight="1" x14ac:dyDescent="0.25">
      <c r="A8200" s="30">
        <v>2010</v>
      </c>
      <c r="B8200" s="3" t="s">
        <v>253</v>
      </c>
      <c r="C8200" s="3" t="s">
        <v>258</v>
      </c>
      <c r="D8200" s="3" t="s">
        <v>258</v>
      </c>
      <c r="E8200" s="3">
        <v>5595</v>
      </c>
      <c r="F8200" s="3">
        <v>5595</v>
      </c>
      <c r="G8200" s="3">
        <v>5595</v>
      </c>
      <c r="H8200" s="3">
        <v>27233915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 t="str">
        <f>B8200&amp;" | "&amp;C8200&amp;" | "&amp;D8200</f>
        <v>documentazione_universitaria / verbalizzazione_esami | VERBALE DI ESAME | VERBALE DI ESAME</v>
      </c>
      <c r="Q8200" s="3" t="str">
        <f>VLOOKUP(P8200,'Classificazione UD'!A:B,2,FALSE)</f>
        <v>Università</v>
      </c>
    </row>
    <row r="8201" spans="1:17" ht="15" customHeight="1" x14ac:dyDescent="0.25">
      <c r="A8201" s="30">
        <v>2011</v>
      </c>
      <c r="B8201" s="3" t="s">
        <v>253</v>
      </c>
      <c r="C8201" s="3" t="s">
        <v>258</v>
      </c>
      <c r="D8201" s="3" t="s">
        <v>258</v>
      </c>
      <c r="E8201" s="3">
        <v>5398</v>
      </c>
      <c r="F8201" s="3">
        <v>5398</v>
      </c>
      <c r="G8201" s="3">
        <v>5398</v>
      </c>
      <c r="H8201" s="3">
        <v>20713839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 t="str">
        <f>B8201&amp;" | "&amp;C8201&amp;" | "&amp;D8201</f>
        <v>documentazione_universitaria / verbalizzazione_esami | VERBALE DI ESAME | VERBALE DI ESAME</v>
      </c>
      <c r="Q8201" s="3" t="str">
        <f>VLOOKUP(P8201,'Classificazione UD'!A:B,2,FALSE)</f>
        <v>Università</v>
      </c>
    </row>
    <row r="8202" spans="1:17" ht="15" customHeight="1" x14ac:dyDescent="0.25">
      <c r="A8202" s="30">
        <v>2012</v>
      </c>
      <c r="B8202" s="3" t="s">
        <v>253</v>
      </c>
      <c r="C8202" s="3" t="s">
        <v>258</v>
      </c>
      <c r="D8202" s="3" t="s">
        <v>258</v>
      </c>
      <c r="E8202" s="3">
        <v>5136</v>
      </c>
      <c r="F8202" s="3">
        <v>5136</v>
      </c>
      <c r="G8202" s="3">
        <v>5136</v>
      </c>
      <c r="H8202" s="3">
        <v>17451619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 t="str">
        <f>B8202&amp;" | "&amp;C8202&amp;" | "&amp;D8202</f>
        <v>documentazione_universitaria / verbalizzazione_esami | VERBALE DI ESAME | VERBALE DI ESAME</v>
      </c>
      <c r="Q8202" s="3" t="str">
        <f>VLOOKUP(P8202,'Classificazione UD'!A:B,2,FALSE)</f>
        <v>Università</v>
      </c>
    </row>
    <row r="8203" spans="1:17" ht="15" customHeight="1" x14ac:dyDescent="0.25">
      <c r="A8203" s="30">
        <v>2013</v>
      </c>
      <c r="B8203" s="3" t="s">
        <v>253</v>
      </c>
      <c r="C8203" s="3" t="s">
        <v>258</v>
      </c>
      <c r="D8203" s="3" t="s">
        <v>258</v>
      </c>
      <c r="E8203" s="3">
        <v>4967</v>
      </c>
      <c r="F8203" s="3">
        <v>4967</v>
      </c>
      <c r="G8203" s="3">
        <v>4967</v>
      </c>
      <c r="H8203" s="3">
        <v>17097267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 t="str">
        <f>B8203&amp;" | "&amp;C8203&amp;" | "&amp;D8203</f>
        <v>documentazione_universitaria / verbalizzazione_esami | VERBALE DI ESAME | VERBALE DI ESAME</v>
      </c>
      <c r="Q8203" s="3" t="str">
        <f>VLOOKUP(P8203,'Classificazione UD'!A:B,2,FALSE)</f>
        <v>Università</v>
      </c>
    </row>
    <row r="8204" spans="1:17" ht="15" customHeight="1" x14ac:dyDescent="0.25">
      <c r="A8204" s="30">
        <v>2002</v>
      </c>
      <c r="B8204" s="3" t="s">
        <v>253</v>
      </c>
      <c r="C8204" s="3" t="s">
        <v>258</v>
      </c>
      <c r="D8204" s="3" t="s">
        <v>258</v>
      </c>
      <c r="E8204" s="3">
        <v>1662</v>
      </c>
      <c r="F8204" s="3">
        <v>1662</v>
      </c>
      <c r="G8204" s="3">
        <v>1662</v>
      </c>
      <c r="H8204" s="3">
        <v>9229787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 t="str">
        <f>B8204&amp;" | "&amp;C8204&amp;" | "&amp;D8204</f>
        <v>documentazione_universitaria / verbalizzazione_esami | VERBALE DI ESAME | VERBALE DI ESAME</v>
      </c>
      <c r="Q8204" s="3" t="str">
        <f>VLOOKUP(P8204,'Classificazione UD'!A:B,2,FALSE)</f>
        <v>Università</v>
      </c>
    </row>
    <row r="8205" spans="1:17" ht="15" customHeight="1" x14ac:dyDescent="0.25">
      <c r="A8205" s="30">
        <v>2003</v>
      </c>
      <c r="B8205" s="3" t="s">
        <v>253</v>
      </c>
      <c r="C8205" s="3" t="s">
        <v>258</v>
      </c>
      <c r="D8205" s="3" t="s">
        <v>258</v>
      </c>
      <c r="E8205" s="3">
        <v>11189</v>
      </c>
      <c r="F8205" s="3">
        <v>11189</v>
      </c>
      <c r="G8205" s="3">
        <v>11189</v>
      </c>
      <c r="H8205" s="3">
        <v>61296714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 t="str">
        <f>B8205&amp;" | "&amp;C8205&amp;" | "&amp;D8205</f>
        <v>documentazione_universitaria / verbalizzazione_esami | VERBALE DI ESAME | VERBALE DI ESAME</v>
      </c>
      <c r="Q8205" s="3" t="str">
        <f>VLOOKUP(P8205,'Classificazione UD'!A:B,2,FALSE)</f>
        <v>Università</v>
      </c>
    </row>
    <row r="8206" spans="1:17" ht="15" customHeight="1" x14ac:dyDescent="0.25">
      <c r="A8206" s="30">
        <v>2004</v>
      </c>
      <c r="B8206" s="3" t="s">
        <v>253</v>
      </c>
      <c r="C8206" s="3" t="s">
        <v>258</v>
      </c>
      <c r="D8206" s="3" t="s">
        <v>258</v>
      </c>
      <c r="E8206" s="3">
        <v>11174</v>
      </c>
      <c r="F8206" s="3">
        <v>11174</v>
      </c>
      <c r="G8206" s="3">
        <v>11174</v>
      </c>
      <c r="H8206" s="3">
        <v>62176465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 t="str">
        <f>B8206&amp;" | "&amp;C8206&amp;" | "&amp;D8206</f>
        <v>documentazione_universitaria / verbalizzazione_esami | VERBALE DI ESAME | VERBALE DI ESAME</v>
      </c>
      <c r="Q8206" s="3" t="str">
        <f>VLOOKUP(P8206,'Classificazione UD'!A:B,2,FALSE)</f>
        <v>Università</v>
      </c>
    </row>
    <row r="8207" spans="1:17" ht="15" customHeight="1" x14ac:dyDescent="0.25">
      <c r="A8207" s="30">
        <v>2005</v>
      </c>
      <c r="B8207" s="3" t="s">
        <v>253</v>
      </c>
      <c r="C8207" s="3" t="s">
        <v>258</v>
      </c>
      <c r="D8207" s="3" t="s">
        <v>258</v>
      </c>
      <c r="E8207" s="3">
        <v>11253</v>
      </c>
      <c r="F8207" s="3">
        <v>11253</v>
      </c>
      <c r="G8207" s="3">
        <v>11253</v>
      </c>
      <c r="H8207" s="3">
        <v>57912675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 t="str">
        <f>B8207&amp;" | "&amp;C8207&amp;" | "&amp;D8207</f>
        <v>documentazione_universitaria / verbalizzazione_esami | VERBALE DI ESAME | VERBALE DI ESAME</v>
      </c>
      <c r="Q8207" s="3" t="str">
        <f>VLOOKUP(P8207,'Classificazione UD'!A:B,2,FALSE)</f>
        <v>Università</v>
      </c>
    </row>
    <row r="8208" spans="1:17" ht="15" customHeight="1" x14ac:dyDescent="0.25">
      <c r="A8208" s="30">
        <v>2006</v>
      </c>
      <c r="B8208" s="3" t="s">
        <v>253</v>
      </c>
      <c r="C8208" s="3" t="s">
        <v>258</v>
      </c>
      <c r="D8208" s="3" t="s">
        <v>258</v>
      </c>
      <c r="E8208" s="3">
        <v>11428</v>
      </c>
      <c r="F8208" s="3">
        <v>11428</v>
      </c>
      <c r="G8208" s="3">
        <v>11428</v>
      </c>
      <c r="H8208" s="3">
        <v>60806613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 t="str">
        <f>B8208&amp;" | "&amp;C8208&amp;" | "&amp;D8208</f>
        <v>documentazione_universitaria / verbalizzazione_esami | VERBALE DI ESAME | VERBALE DI ESAME</v>
      </c>
      <c r="Q8208" s="3" t="str">
        <f>VLOOKUP(P8208,'Classificazione UD'!A:B,2,FALSE)</f>
        <v>Università</v>
      </c>
    </row>
    <row r="8209" spans="1:17" ht="15" customHeight="1" x14ac:dyDescent="0.25">
      <c r="A8209" s="30">
        <v>2007</v>
      </c>
      <c r="B8209" s="3" t="s">
        <v>253</v>
      </c>
      <c r="C8209" s="3" t="s">
        <v>258</v>
      </c>
      <c r="D8209" s="3" t="s">
        <v>258</v>
      </c>
      <c r="E8209" s="3">
        <v>11839</v>
      </c>
      <c r="F8209" s="3">
        <v>11839</v>
      </c>
      <c r="G8209" s="3">
        <v>11839</v>
      </c>
      <c r="H8209" s="3">
        <v>70188951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 t="str">
        <f>B8209&amp;" | "&amp;C8209&amp;" | "&amp;D8209</f>
        <v>documentazione_universitaria / verbalizzazione_esami | VERBALE DI ESAME | VERBALE DI ESAME</v>
      </c>
      <c r="Q8209" s="3" t="str">
        <f>VLOOKUP(P8209,'Classificazione UD'!A:B,2,FALSE)</f>
        <v>Università</v>
      </c>
    </row>
    <row r="8210" spans="1:17" ht="15" customHeight="1" x14ac:dyDescent="0.25">
      <c r="A8210" s="30">
        <v>2008</v>
      </c>
      <c r="B8210" s="3" t="s">
        <v>253</v>
      </c>
      <c r="C8210" s="3" t="s">
        <v>258</v>
      </c>
      <c r="D8210" s="3" t="s">
        <v>258</v>
      </c>
      <c r="E8210" s="3">
        <v>11199</v>
      </c>
      <c r="F8210" s="3">
        <v>11199</v>
      </c>
      <c r="G8210" s="3">
        <v>11199</v>
      </c>
      <c r="H8210" s="3">
        <v>67052299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 t="str">
        <f>B8210&amp;" | "&amp;C8210&amp;" | "&amp;D8210</f>
        <v>documentazione_universitaria / verbalizzazione_esami | VERBALE DI ESAME | VERBALE DI ESAME</v>
      </c>
      <c r="Q8210" s="3" t="str">
        <f>VLOOKUP(P8210,'Classificazione UD'!A:B,2,FALSE)</f>
        <v>Università</v>
      </c>
    </row>
    <row r="8211" spans="1:17" ht="15" customHeight="1" x14ac:dyDescent="0.25">
      <c r="A8211" s="30">
        <v>2009</v>
      </c>
      <c r="B8211" s="3" t="s">
        <v>253</v>
      </c>
      <c r="C8211" s="3" t="s">
        <v>258</v>
      </c>
      <c r="D8211" s="3" t="s">
        <v>258</v>
      </c>
      <c r="E8211" s="3">
        <v>10133</v>
      </c>
      <c r="F8211" s="3">
        <v>10133</v>
      </c>
      <c r="G8211" s="3">
        <v>10133</v>
      </c>
      <c r="H8211" s="3">
        <v>60599526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 t="str">
        <f>B8211&amp;" | "&amp;C8211&amp;" | "&amp;D8211</f>
        <v>documentazione_universitaria / verbalizzazione_esami | VERBALE DI ESAME | VERBALE DI ESAME</v>
      </c>
      <c r="Q8211" s="3" t="str">
        <f>VLOOKUP(P8211,'Classificazione UD'!A:B,2,FALSE)</f>
        <v>Università</v>
      </c>
    </row>
    <row r="8212" spans="1:17" ht="15" customHeight="1" x14ac:dyDescent="0.25">
      <c r="A8212" s="30">
        <v>2010</v>
      </c>
      <c r="B8212" s="3" t="s">
        <v>253</v>
      </c>
      <c r="C8212" s="3" t="s">
        <v>258</v>
      </c>
      <c r="D8212" s="3" t="s">
        <v>258</v>
      </c>
      <c r="E8212" s="3">
        <v>9075</v>
      </c>
      <c r="F8212" s="3">
        <v>9075</v>
      </c>
      <c r="G8212" s="3">
        <v>9075</v>
      </c>
      <c r="H8212" s="3">
        <v>42959633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 t="str">
        <f>B8212&amp;" | "&amp;C8212&amp;" | "&amp;D8212</f>
        <v>documentazione_universitaria / verbalizzazione_esami | VERBALE DI ESAME | VERBALE DI ESAME</v>
      </c>
      <c r="Q8212" s="3" t="str">
        <f>VLOOKUP(P8212,'Classificazione UD'!A:B,2,FALSE)</f>
        <v>Università</v>
      </c>
    </row>
    <row r="8213" spans="1:17" ht="15" customHeight="1" x14ac:dyDescent="0.25">
      <c r="A8213" s="30">
        <v>2011</v>
      </c>
      <c r="B8213" s="3" t="s">
        <v>253</v>
      </c>
      <c r="C8213" s="3" t="s">
        <v>258</v>
      </c>
      <c r="D8213" s="3" t="s">
        <v>258</v>
      </c>
      <c r="E8213" s="3">
        <v>9838</v>
      </c>
      <c r="F8213" s="3">
        <v>9838</v>
      </c>
      <c r="G8213" s="3">
        <v>9838</v>
      </c>
      <c r="H8213" s="3">
        <v>38999513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 t="str">
        <f>B8213&amp;" | "&amp;C8213&amp;" | "&amp;D8213</f>
        <v>documentazione_universitaria / verbalizzazione_esami | VERBALE DI ESAME | VERBALE DI ESAME</v>
      </c>
      <c r="Q8213" s="3" t="str">
        <f>VLOOKUP(P8213,'Classificazione UD'!A:B,2,FALSE)</f>
        <v>Università</v>
      </c>
    </row>
    <row r="8214" spans="1:17" ht="15" customHeight="1" x14ac:dyDescent="0.25">
      <c r="A8214" s="30">
        <v>2012</v>
      </c>
      <c r="B8214" s="3" t="s">
        <v>253</v>
      </c>
      <c r="C8214" s="3" t="s">
        <v>258</v>
      </c>
      <c r="D8214" s="3" t="s">
        <v>258</v>
      </c>
      <c r="E8214" s="3">
        <v>9702</v>
      </c>
      <c r="F8214" s="3">
        <v>9702</v>
      </c>
      <c r="G8214" s="3">
        <v>9702</v>
      </c>
      <c r="H8214" s="3">
        <v>33417798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 t="str">
        <f>B8214&amp;" | "&amp;C8214&amp;" | "&amp;D8214</f>
        <v>documentazione_universitaria / verbalizzazione_esami | VERBALE DI ESAME | VERBALE DI ESAME</v>
      </c>
      <c r="Q8214" s="3" t="str">
        <f>VLOOKUP(P8214,'Classificazione UD'!A:B,2,FALSE)</f>
        <v>Università</v>
      </c>
    </row>
    <row r="8215" spans="1:17" ht="15" customHeight="1" x14ac:dyDescent="0.25">
      <c r="A8215" s="30">
        <v>2013</v>
      </c>
      <c r="B8215" s="3" t="s">
        <v>253</v>
      </c>
      <c r="C8215" s="3" t="s">
        <v>258</v>
      </c>
      <c r="D8215" s="3" t="s">
        <v>258</v>
      </c>
      <c r="E8215" s="3">
        <v>9658</v>
      </c>
      <c r="F8215" s="3">
        <v>9658</v>
      </c>
      <c r="G8215" s="3">
        <v>9658</v>
      </c>
      <c r="H8215" s="3">
        <v>33094248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 t="str">
        <f>B8215&amp;" | "&amp;C8215&amp;" | "&amp;D8215</f>
        <v>documentazione_universitaria / verbalizzazione_esami | VERBALE DI ESAME | VERBALE DI ESAME</v>
      </c>
      <c r="Q8215" s="3" t="str">
        <f>VLOOKUP(P8215,'Classificazione UD'!A:B,2,FALSE)</f>
        <v>Università</v>
      </c>
    </row>
    <row r="8216" spans="1:17" ht="15" customHeight="1" x14ac:dyDescent="0.25">
      <c r="A8216" s="30">
        <v>2004</v>
      </c>
      <c r="B8216" s="3" t="s">
        <v>253</v>
      </c>
      <c r="C8216" s="3" t="s">
        <v>258</v>
      </c>
      <c r="D8216" s="3" t="s">
        <v>258</v>
      </c>
      <c r="E8216" s="3">
        <v>365</v>
      </c>
      <c r="F8216" s="3">
        <v>365</v>
      </c>
      <c r="G8216" s="3">
        <v>365</v>
      </c>
      <c r="H8216" s="3">
        <v>1909750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 t="str">
        <f>B8216&amp;" | "&amp;C8216&amp;" | "&amp;D8216</f>
        <v>documentazione_universitaria / verbalizzazione_esami | VERBALE DI ESAME | VERBALE DI ESAME</v>
      </c>
      <c r="Q8216" s="3" t="str">
        <f>VLOOKUP(P8216,'Classificazione UD'!A:B,2,FALSE)</f>
        <v>Università</v>
      </c>
    </row>
    <row r="8217" spans="1:17" ht="15" customHeight="1" x14ac:dyDescent="0.25">
      <c r="A8217" s="30">
        <v>2005</v>
      </c>
      <c r="B8217" s="3" t="s">
        <v>253</v>
      </c>
      <c r="C8217" s="3" t="s">
        <v>258</v>
      </c>
      <c r="D8217" s="3" t="s">
        <v>258</v>
      </c>
      <c r="E8217" s="3">
        <v>990</v>
      </c>
      <c r="F8217" s="3">
        <v>990</v>
      </c>
      <c r="G8217" s="3">
        <v>990</v>
      </c>
      <c r="H8217" s="3">
        <v>5213261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 t="str">
        <f>B8217&amp;" | "&amp;C8217&amp;" | "&amp;D8217</f>
        <v>documentazione_universitaria / verbalizzazione_esami | VERBALE DI ESAME | VERBALE DI ESAME</v>
      </c>
      <c r="Q8217" s="3" t="str">
        <f>VLOOKUP(P8217,'Classificazione UD'!A:B,2,FALSE)</f>
        <v>Università</v>
      </c>
    </row>
    <row r="8218" spans="1:17" ht="15" customHeight="1" x14ac:dyDescent="0.25">
      <c r="A8218" s="30">
        <v>2006</v>
      </c>
      <c r="B8218" s="3" t="s">
        <v>253</v>
      </c>
      <c r="C8218" s="3" t="s">
        <v>258</v>
      </c>
      <c r="D8218" s="3" t="s">
        <v>258</v>
      </c>
      <c r="E8218" s="3">
        <v>655</v>
      </c>
      <c r="F8218" s="3">
        <v>655</v>
      </c>
      <c r="G8218" s="3">
        <v>655</v>
      </c>
      <c r="H8218" s="3">
        <v>3770521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 t="str">
        <f>B8218&amp;" | "&amp;C8218&amp;" | "&amp;D8218</f>
        <v>documentazione_universitaria / verbalizzazione_esami | VERBALE DI ESAME | VERBALE DI ESAME</v>
      </c>
      <c r="Q8218" s="3" t="str">
        <f>VLOOKUP(P8218,'Classificazione UD'!A:B,2,FALSE)</f>
        <v>Università</v>
      </c>
    </row>
    <row r="8219" spans="1:17" ht="15" customHeight="1" x14ac:dyDescent="0.25">
      <c r="A8219" s="30">
        <v>2007</v>
      </c>
      <c r="B8219" s="3" t="s">
        <v>253</v>
      </c>
      <c r="C8219" s="3" t="s">
        <v>258</v>
      </c>
      <c r="D8219" s="3" t="s">
        <v>258</v>
      </c>
      <c r="E8219" s="3">
        <v>1434</v>
      </c>
      <c r="F8219" s="3">
        <v>1434</v>
      </c>
      <c r="G8219" s="3">
        <v>1434</v>
      </c>
      <c r="H8219" s="3">
        <v>8573558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 t="str">
        <f>B8219&amp;" | "&amp;C8219&amp;" | "&amp;D8219</f>
        <v>documentazione_universitaria / verbalizzazione_esami | VERBALE DI ESAME | VERBALE DI ESAME</v>
      </c>
      <c r="Q8219" s="3" t="str">
        <f>VLOOKUP(P8219,'Classificazione UD'!A:B,2,FALSE)</f>
        <v>Università</v>
      </c>
    </row>
    <row r="8220" spans="1:17" ht="15" customHeight="1" x14ac:dyDescent="0.25">
      <c r="A8220" s="30">
        <v>2008</v>
      </c>
      <c r="B8220" s="3" t="s">
        <v>253</v>
      </c>
      <c r="C8220" s="3" t="s">
        <v>258</v>
      </c>
      <c r="D8220" s="3" t="s">
        <v>258</v>
      </c>
      <c r="E8220" s="3">
        <v>3379</v>
      </c>
      <c r="F8220" s="3">
        <v>3379</v>
      </c>
      <c r="G8220" s="3">
        <v>3379</v>
      </c>
      <c r="H8220" s="3">
        <v>20487849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 t="str">
        <f>B8220&amp;" | "&amp;C8220&amp;" | "&amp;D8220</f>
        <v>documentazione_universitaria / verbalizzazione_esami | VERBALE DI ESAME | VERBALE DI ESAME</v>
      </c>
      <c r="Q8220" s="3" t="str">
        <f>VLOOKUP(P8220,'Classificazione UD'!A:B,2,FALSE)</f>
        <v>Università</v>
      </c>
    </row>
    <row r="8221" spans="1:17" ht="15" customHeight="1" x14ac:dyDescent="0.25">
      <c r="A8221" s="30">
        <v>2009</v>
      </c>
      <c r="B8221" s="3" t="s">
        <v>253</v>
      </c>
      <c r="C8221" s="3" t="s">
        <v>258</v>
      </c>
      <c r="D8221" s="3" t="s">
        <v>258</v>
      </c>
      <c r="E8221" s="3">
        <v>3757</v>
      </c>
      <c r="F8221" s="3">
        <v>3757</v>
      </c>
      <c r="G8221" s="3">
        <v>3757</v>
      </c>
      <c r="H8221" s="3">
        <v>22734736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 t="str">
        <f>B8221&amp;" | "&amp;C8221&amp;" | "&amp;D8221</f>
        <v>documentazione_universitaria / verbalizzazione_esami | VERBALE DI ESAME | VERBALE DI ESAME</v>
      </c>
      <c r="Q8221" s="3" t="str">
        <f>VLOOKUP(P8221,'Classificazione UD'!A:B,2,FALSE)</f>
        <v>Università</v>
      </c>
    </row>
    <row r="8222" spans="1:17" ht="15" customHeight="1" x14ac:dyDescent="0.25">
      <c r="A8222" s="30">
        <v>2010</v>
      </c>
      <c r="B8222" s="3" t="s">
        <v>253</v>
      </c>
      <c r="C8222" s="3" t="s">
        <v>258</v>
      </c>
      <c r="D8222" s="3" t="s">
        <v>258</v>
      </c>
      <c r="E8222" s="3">
        <v>3366</v>
      </c>
      <c r="F8222" s="3">
        <v>3366</v>
      </c>
      <c r="G8222" s="3">
        <v>3366</v>
      </c>
      <c r="H8222" s="3">
        <v>16334035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 t="str">
        <f>B8222&amp;" | "&amp;C8222&amp;" | "&amp;D8222</f>
        <v>documentazione_universitaria / verbalizzazione_esami | VERBALE DI ESAME | VERBALE DI ESAME</v>
      </c>
      <c r="Q8222" s="3" t="str">
        <f>VLOOKUP(P8222,'Classificazione UD'!A:B,2,FALSE)</f>
        <v>Università</v>
      </c>
    </row>
    <row r="8223" spans="1:17" ht="15" customHeight="1" x14ac:dyDescent="0.25">
      <c r="A8223" s="30">
        <v>2011</v>
      </c>
      <c r="B8223" s="3" t="s">
        <v>253</v>
      </c>
      <c r="C8223" s="3" t="s">
        <v>258</v>
      </c>
      <c r="D8223" s="3" t="s">
        <v>258</v>
      </c>
      <c r="E8223" s="3">
        <v>4284</v>
      </c>
      <c r="F8223" s="3">
        <v>4284</v>
      </c>
      <c r="G8223" s="3">
        <v>4284</v>
      </c>
      <c r="H8223" s="3">
        <v>17036895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 t="str">
        <f>B8223&amp;" | "&amp;C8223&amp;" | "&amp;D8223</f>
        <v>documentazione_universitaria / verbalizzazione_esami | VERBALE DI ESAME | VERBALE DI ESAME</v>
      </c>
      <c r="Q8223" s="3" t="str">
        <f>VLOOKUP(P8223,'Classificazione UD'!A:B,2,FALSE)</f>
        <v>Università</v>
      </c>
    </row>
    <row r="8224" spans="1:17" ht="15" customHeight="1" x14ac:dyDescent="0.25">
      <c r="A8224" s="30">
        <v>2012</v>
      </c>
      <c r="B8224" s="3" t="s">
        <v>253</v>
      </c>
      <c r="C8224" s="3" t="s">
        <v>258</v>
      </c>
      <c r="D8224" s="3" t="s">
        <v>258</v>
      </c>
      <c r="E8224" s="3">
        <v>3500</v>
      </c>
      <c r="F8224" s="3">
        <v>3500</v>
      </c>
      <c r="G8224" s="3">
        <v>3500</v>
      </c>
      <c r="H8224" s="3">
        <v>12207077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 t="str">
        <f>B8224&amp;" | "&amp;C8224&amp;" | "&amp;D8224</f>
        <v>documentazione_universitaria / verbalizzazione_esami | VERBALE DI ESAME | VERBALE DI ESAME</v>
      </c>
      <c r="Q8224" s="3" t="str">
        <f>VLOOKUP(P8224,'Classificazione UD'!A:B,2,FALSE)</f>
        <v>Università</v>
      </c>
    </row>
    <row r="8225" spans="1:17" ht="15" customHeight="1" x14ac:dyDescent="0.25">
      <c r="A8225" s="30">
        <v>2013</v>
      </c>
      <c r="B8225" s="3" t="s">
        <v>253</v>
      </c>
      <c r="C8225" s="3" t="s">
        <v>258</v>
      </c>
      <c r="D8225" s="3" t="s">
        <v>258</v>
      </c>
      <c r="E8225" s="3">
        <v>3895</v>
      </c>
      <c r="F8225" s="3">
        <v>3895</v>
      </c>
      <c r="G8225" s="3">
        <v>3895</v>
      </c>
      <c r="H8225" s="3">
        <v>13749161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 t="str">
        <f>B8225&amp;" | "&amp;C8225&amp;" | "&amp;D8225</f>
        <v>documentazione_universitaria / verbalizzazione_esami | VERBALE DI ESAME | VERBALE DI ESAME</v>
      </c>
      <c r="Q8225" s="3" t="str">
        <f>VLOOKUP(P8225,'Classificazione UD'!A:B,2,FALSE)</f>
        <v>Università</v>
      </c>
    </row>
    <row r="8226" spans="1:17" ht="15" customHeight="1" x14ac:dyDescent="0.25">
      <c r="A8226" s="30">
        <v>2013</v>
      </c>
      <c r="B8226" s="3" t="s">
        <v>253</v>
      </c>
      <c r="C8226" s="3" t="s">
        <v>258</v>
      </c>
      <c r="D8226" s="3" t="s">
        <v>258</v>
      </c>
      <c r="E8226" s="3">
        <v>1</v>
      </c>
      <c r="F8226" s="3">
        <v>1</v>
      </c>
      <c r="G8226" s="3">
        <v>1</v>
      </c>
      <c r="H8226" s="3">
        <v>3384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 t="str">
        <f>B8226&amp;" | "&amp;C8226&amp;" | "&amp;D8226</f>
        <v>documentazione_universitaria / verbalizzazione_esami | VERBALE DI ESAME | VERBALE DI ESAME</v>
      </c>
      <c r="Q8226" s="3" t="str">
        <f>VLOOKUP(P8226,'Classificazione UD'!A:B,2,FALSE)</f>
        <v>Università</v>
      </c>
    </row>
    <row r="8227" spans="1:17" ht="15" customHeight="1" x14ac:dyDescent="0.25">
      <c r="A8227" s="30">
        <v>2013</v>
      </c>
      <c r="B8227" s="3" t="s">
        <v>253</v>
      </c>
      <c r="C8227" s="3" t="s">
        <v>259</v>
      </c>
      <c r="D8227" s="3" t="s">
        <v>259</v>
      </c>
      <c r="E8227" s="3">
        <v>32</v>
      </c>
      <c r="F8227" s="3">
        <v>32</v>
      </c>
      <c r="G8227" s="3">
        <v>32</v>
      </c>
      <c r="H8227" s="3">
        <v>573590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 t="str">
        <f>B8227&amp;" | "&amp;C8227&amp;" | "&amp;D8227</f>
        <v>documentazione_universitaria / verbalizzazione_esami | VERBALE LAUREA | VERBALE LAUREA</v>
      </c>
      <c r="Q8227" s="3" t="str">
        <f>VLOOKUP(P8227,'Classificazione UD'!A:B,2,FALSE)</f>
        <v>Università</v>
      </c>
    </row>
    <row r="8228" spans="1:17" ht="15" customHeight="1" x14ac:dyDescent="0.25">
      <c r="A8228" s="30">
        <v>2014</v>
      </c>
      <c r="B8228" s="3" t="s">
        <v>253</v>
      </c>
      <c r="C8228" s="3" t="s">
        <v>259</v>
      </c>
      <c r="D8228" s="3" t="s">
        <v>259</v>
      </c>
      <c r="E8228" s="3">
        <v>14784</v>
      </c>
      <c r="F8228" s="3">
        <v>14784</v>
      </c>
      <c r="G8228" s="3">
        <v>14784</v>
      </c>
      <c r="H8228" s="3">
        <v>253104414</v>
      </c>
      <c r="I8228" s="3">
        <v>39</v>
      </c>
      <c r="J8228" s="3">
        <v>39</v>
      </c>
      <c r="K8228" s="3">
        <v>212845</v>
      </c>
      <c r="L8228" s="3">
        <v>0</v>
      </c>
      <c r="M8228" s="3">
        <v>0</v>
      </c>
      <c r="N8228" s="3">
        <v>0</v>
      </c>
      <c r="O8228" s="3">
        <v>0</v>
      </c>
      <c r="P8228" s="3" t="str">
        <f>B8228&amp;" | "&amp;C8228&amp;" | "&amp;D8228</f>
        <v>documentazione_universitaria / verbalizzazione_esami | VERBALE LAUREA | VERBALE LAUREA</v>
      </c>
      <c r="Q8228" s="3" t="str">
        <f>VLOOKUP(P8228,'Classificazione UD'!A:B,2,FALSE)</f>
        <v>Università</v>
      </c>
    </row>
    <row r="8229" spans="1:17" ht="15" customHeight="1" x14ac:dyDescent="0.25">
      <c r="A8229" s="30">
        <v>2015</v>
      </c>
      <c r="B8229" s="3" t="s">
        <v>253</v>
      </c>
      <c r="C8229" s="3" t="s">
        <v>259</v>
      </c>
      <c r="D8229" s="3" t="s">
        <v>259</v>
      </c>
      <c r="E8229" s="3">
        <v>10707</v>
      </c>
      <c r="F8229" s="3">
        <v>10707</v>
      </c>
      <c r="G8229" s="3">
        <v>10707</v>
      </c>
      <c r="H8229" s="3">
        <v>199844687</v>
      </c>
      <c r="I8229" s="3">
        <v>32</v>
      </c>
      <c r="J8229" s="3">
        <v>32</v>
      </c>
      <c r="K8229" s="3">
        <v>208624</v>
      </c>
      <c r="L8229" s="3">
        <v>0</v>
      </c>
      <c r="M8229" s="3">
        <v>0</v>
      </c>
      <c r="N8229" s="3">
        <v>0</v>
      </c>
      <c r="O8229" s="3">
        <v>0</v>
      </c>
      <c r="P8229" s="3" t="str">
        <f>B8229&amp;" | "&amp;C8229&amp;" | "&amp;D8229</f>
        <v>documentazione_universitaria / verbalizzazione_esami | VERBALE LAUREA | VERBALE LAUREA</v>
      </c>
      <c r="Q8229" s="3" t="str">
        <f>VLOOKUP(P8229,'Classificazione UD'!A:B,2,FALSE)</f>
        <v>Università</v>
      </c>
    </row>
    <row r="8230" spans="1:17" ht="15" customHeight="1" x14ac:dyDescent="0.25">
      <c r="A8230" s="30">
        <v>2015</v>
      </c>
      <c r="B8230" s="3" t="s">
        <v>17</v>
      </c>
      <c r="C8230" s="3" t="s">
        <v>27</v>
      </c>
      <c r="D8230" s="3" t="s">
        <v>19</v>
      </c>
      <c r="E8230" s="3">
        <v>107</v>
      </c>
      <c r="F8230" s="3">
        <v>379</v>
      </c>
      <c r="G8230" s="3">
        <v>486</v>
      </c>
      <c r="H8230" s="3">
        <v>24516815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 t="str">
        <f>B8230&amp;" | "&amp;C8230&amp;" | "&amp;D8230</f>
        <v>documentazione_amministrativa / documentazione_contabile | FATTURA PASSIVA | FATTURA</v>
      </c>
      <c r="Q8230" s="3" t="str">
        <f>VLOOKUP(P8230,'Classificazione UD'!A:B,2,FALSE)</f>
        <v>Fiscale</v>
      </c>
    </row>
    <row r="8231" spans="1:17" ht="15" customHeight="1" x14ac:dyDescent="0.25">
      <c r="A8231" s="30">
        <v>2015</v>
      </c>
      <c r="B8231" s="3" t="s">
        <v>17</v>
      </c>
      <c r="C8231" s="3" t="s">
        <v>27</v>
      </c>
      <c r="D8231" s="3" t="s">
        <v>28</v>
      </c>
      <c r="E8231" s="3">
        <v>1</v>
      </c>
      <c r="F8231" s="3">
        <v>6</v>
      </c>
      <c r="G8231" s="3">
        <v>7</v>
      </c>
      <c r="H8231" s="3">
        <v>616796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 t="str">
        <f>B8231&amp;" | "&amp;C8231&amp;" | "&amp;D8231</f>
        <v>documentazione_amministrativa / documentazione_contabile | FATTURA PASSIVA | NOTA DI CREDITO</v>
      </c>
      <c r="Q8231" s="3" t="str">
        <f>VLOOKUP(P8231,'Classificazione UD'!A:B,2,FALSE)</f>
        <v>Fiscale</v>
      </c>
    </row>
    <row r="8232" spans="1:17" ht="15" customHeight="1" x14ac:dyDescent="0.25">
      <c r="A8232" s="30">
        <v>2015</v>
      </c>
      <c r="B8232" s="3" t="s">
        <v>17</v>
      </c>
      <c r="C8232" s="3" t="s">
        <v>27</v>
      </c>
      <c r="D8232" s="3" t="s">
        <v>19</v>
      </c>
      <c r="E8232" s="3">
        <v>8</v>
      </c>
      <c r="F8232" s="3">
        <v>24</v>
      </c>
      <c r="G8232" s="3">
        <v>32</v>
      </c>
      <c r="H8232" s="3">
        <v>922015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 t="str">
        <f>B8232&amp;" | "&amp;C8232&amp;" | "&amp;D8232</f>
        <v>documentazione_amministrativa / documentazione_contabile | FATTURA PASSIVA | FATTURA</v>
      </c>
      <c r="Q8232" s="3" t="str">
        <f>VLOOKUP(P8232,'Classificazione UD'!A:B,2,FALSE)</f>
        <v>Fiscale</v>
      </c>
    </row>
    <row r="8233" spans="1:17" ht="15" customHeight="1" x14ac:dyDescent="0.25">
      <c r="A8233" s="30">
        <v>2015</v>
      </c>
      <c r="B8233" s="3" t="s">
        <v>17</v>
      </c>
      <c r="C8233" s="3" t="s">
        <v>27</v>
      </c>
      <c r="D8233" s="3" t="s">
        <v>28</v>
      </c>
      <c r="E8233" s="3">
        <v>2</v>
      </c>
      <c r="F8233" s="3">
        <v>6</v>
      </c>
      <c r="G8233" s="3">
        <v>8</v>
      </c>
      <c r="H8233" s="3">
        <v>230372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 t="str">
        <f>B8233&amp;" | "&amp;C8233&amp;" | "&amp;D8233</f>
        <v>documentazione_amministrativa / documentazione_contabile | FATTURA PASSIVA | NOTA DI CREDITO</v>
      </c>
      <c r="Q8233" s="3" t="str">
        <f>VLOOKUP(P8233,'Classificazione UD'!A:B,2,FALSE)</f>
        <v>Fiscale</v>
      </c>
    </row>
    <row r="8234" spans="1:17" ht="15" customHeight="1" x14ac:dyDescent="0.25">
      <c r="A8234" s="30">
        <v>2015</v>
      </c>
      <c r="B8234" s="3" t="s">
        <v>20</v>
      </c>
      <c r="C8234" s="3" t="s">
        <v>21</v>
      </c>
      <c r="D8234" s="3" t="s">
        <v>21</v>
      </c>
      <c r="E8234" s="3">
        <v>84</v>
      </c>
      <c r="F8234" s="3">
        <v>84</v>
      </c>
      <c r="G8234" s="3">
        <v>168</v>
      </c>
      <c r="H8234" s="3">
        <v>1387376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 t="str">
        <f>B8234&amp;" | "&amp;C8234&amp;" | "&amp;D8234</f>
        <v>documentazione_amministrativa / registri | REGISTRO GIORNALIERO | REGISTRO GIORNALIERO</v>
      </c>
      <c r="Q8234" s="3" t="str">
        <f>VLOOKUP(P8234,'Classificazione UD'!A:B,2,FALSE)</f>
        <v>RGP</v>
      </c>
    </row>
    <row r="8235" spans="1:17" ht="15" customHeight="1" x14ac:dyDescent="0.25">
      <c r="A8235" s="30">
        <v>2016</v>
      </c>
      <c r="B8235" s="3" t="s">
        <v>20</v>
      </c>
      <c r="C8235" s="3" t="s">
        <v>21</v>
      </c>
      <c r="D8235" s="3" t="s">
        <v>21</v>
      </c>
      <c r="E8235" s="3">
        <v>366</v>
      </c>
      <c r="F8235" s="3">
        <v>366</v>
      </c>
      <c r="G8235" s="3">
        <v>732</v>
      </c>
      <c r="H8235" s="3">
        <v>5997919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 t="str">
        <f>B8235&amp;" | "&amp;C8235&amp;" | "&amp;D8235</f>
        <v>documentazione_amministrativa / registri | REGISTRO GIORNALIERO | REGISTRO GIORNALIERO</v>
      </c>
      <c r="Q8235" s="3" t="str">
        <f>VLOOKUP(P8235,'Classificazione UD'!A:B,2,FALSE)</f>
        <v>RGP</v>
      </c>
    </row>
    <row r="8236" spans="1:17" ht="15" customHeight="1" x14ac:dyDescent="0.25">
      <c r="A8236" s="30">
        <v>2015</v>
      </c>
      <c r="B8236" s="3" t="s">
        <v>17</v>
      </c>
      <c r="C8236" s="3" t="s">
        <v>18</v>
      </c>
      <c r="D8236" s="3" t="s">
        <v>19</v>
      </c>
      <c r="E8236" s="3">
        <v>8</v>
      </c>
      <c r="F8236" s="3">
        <v>30</v>
      </c>
      <c r="G8236" s="3">
        <v>36</v>
      </c>
      <c r="H8236" s="3">
        <v>2458774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 t="str">
        <f>B8236&amp;" | "&amp;C8236&amp;" | "&amp;D8236</f>
        <v>documentazione_amministrativa / documentazione_contabile | FATTURA ATTIVA | FATTURA</v>
      </c>
      <c r="Q8236" s="3" t="str">
        <f>VLOOKUP(P8236,'Classificazione UD'!A:B,2,FALSE)</f>
        <v>Fiscale</v>
      </c>
    </row>
    <row r="8237" spans="1:17" ht="15" customHeight="1" x14ac:dyDescent="0.25">
      <c r="A8237" s="30">
        <v>2015</v>
      </c>
      <c r="B8237" s="3" t="s">
        <v>17</v>
      </c>
      <c r="C8237" s="3" t="s">
        <v>27</v>
      </c>
      <c r="D8237" s="3" t="s">
        <v>19</v>
      </c>
      <c r="E8237" s="3">
        <v>662</v>
      </c>
      <c r="F8237" s="3">
        <v>2076</v>
      </c>
      <c r="G8237" s="3">
        <v>2736</v>
      </c>
      <c r="H8237" s="3">
        <v>113073165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 t="str">
        <f>B8237&amp;" | "&amp;C8237&amp;" | "&amp;D8237</f>
        <v>documentazione_amministrativa / documentazione_contabile | FATTURA PASSIVA | FATTURA</v>
      </c>
      <c r="Q8237" s="3" t="str">
        <f>VLOOKUP(P8237,'Classificazione UD'!A:B,2,FALSE)</f>
        <v>Fiscale</v>
      </c>
    </row>
    <row r="8238" spans="1:17" ht="15" customHeight="1" x14ac:dyDescent="0.25">
      <c r="A8238" s="30">
        <v>2015</v>
      </c>
      <c r="B8238" s="3" t="s">
        <v>17</v>
      </c>
      <c r="C8238" s="3" t="s">
        <v>27</v>
      </c>
      <c r="D8238" s="3" t="s">
        <v>28</v>
      </c>
      <c r="E8238" s="3">
        <v>16</v>
      </c>
      <c r="F8238" s="3">
        <v>58</v>
      </c>
      <c r="G8238" s="3">
        <v>74</v>
      </c>
      <c r="H8238" s="3">
        <v>2116593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 t="str">
        <f>B8238&amp;" | "&amp;C8238&amp;" | "&amp;D8238</f>
        <v>documentazione_amministrativa / documentazione_contabile | FATTURA PASSIVA | NOTA DI CREDITO</v>
      </c>
      <c r="Q8238" s="3" t="str">
        <f>VLOOKUP(P8238,'Classificazione UD'!A:B,2,FALSE)</f>
        <v>Fiscale</v>
      </c>
    </row>
    <row r="8239" spans="1:17" ht="15" customHeight="1" x14ac:dyDescent="0.25">
      <c r="A8239" s="30">
        <v>2015</v>
      </c>
      <c r="B8239" s="3" t="s">
        <v>17</v>
      </c>
      <c r="C8239" s="3" t="s">
        <v>27</v>
      </c>
      <c r="D8239" s="3" t="s">
        <v>32</v>
      </c>
      <c r="E8239" s="3">
        <v>3</v>
      </c>
      <c r="F8239" s="3">
        <v>9</v>
      </c>
      <c r="G8239" s="3">
        <v>12</v>
      </c>
      <c r="H8239" s="3">
        <v>348237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 t="str">
        <f>B8239&amp;" | "&amp;C8239&amp;" | "&amp;D8239</f>
        <v>documentazione_amministrativa / documentazione_contabile | FATTURA PASSIVA | NOTA DI DEBITO</v>
      </c>
      <c r="Q8239" s="3" t="str">
        <f>VLOOKUP(P8239,'Classificazione UD'!A:B,2,FALSE)</f>
        <v>Fiscale</v>
      </c>
    </row>
    <row r="8240" spans="1:17" ht="15" customHeight="1" x14ac:dyDescent="0.25">
      <c r="A8240" s="30">
        <v>2015</v>
      </c>
      <c r="B8240" s="3" t="s">
        <v>17</v>
      </c>
      <c r="C8240" s="3" t="s">
        <v>27</v>
      </c>
      <c r="D8240" s="3" t="s">
        <v>19</v>
      </c>
      <c r="E8240" s="3">
        <v>179</v>
      </c>
      <c r="F8240" s="3">
        <v>574</v>
      </c>
      <c r="G8240" s="3">
        <v>753</v>
      </c>
      <c r="H8240" s="3">
        <v>22580714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 t="str">
        <f>B8240&amp;" | "&amp;C8240&amp;" | "&amp;D8240</f>
        <v>documentazione_amministrativa / documentazione_contabile | FATTURA PASSIVA | FATTURA</v>
      </c>
      <c r="Q8240" s="3" t="str">
        <f>VLOOKUP(P8240,'Classificazione UD'!A:B,2,FALSE)</f>
        <v>Fiscale</v>
      </c>
    </row>
    <row r="8241" spans="1:17" ht="15" customHeight="1" x14ac:dyDescent="0.25">
      <c r="A8241" s="30">
        <v>2015</v>
      </c>
      <c r="B8241" s="3" t="s">
        <v>17</v>
      </c>
      <c r="C8241" s="3" t="s">
        <v>27</v>
      </c>
      <c r="D8241" s="3" t="s">
        <v>28</v>
      </c>
      <c r="E8241" s="3">
        <v>4</v>
      </c>
      <c r="F8241" s="3">
        <v>12</v>
      </c>
      <c r="G8241" s="3">
        <v>16</v>
      </c>
      <c r="H8241" s="3">
        <v>471765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 t="str">
        <f>B8241&amp;" | "&amp;C8241&amp;" | "&amp;D8241</f>
        <v>documentazione_amministrativa / documentazione_contabile | FATTURA PASSIVA | NOTA DI CREDITO</v>
      </c>
      <c r="Q8241" s="3" t="str">
        <f>VLOOKUP(P8241,'Classificazione UD'!A:B,2,FALSE)</f>
        <v>Fiscale</v>
      </c>
    </row>
    <row r="8242" spans="1:17" ht="15" customHeight="1" x14ac:dyDescent="0.25">
      <c r="A8242" s="30">
        <v>2015</v>
      </c>
      <c r="B8242" s="3" t="s">
        <v>20</v>
      </c>
      <c r="C8242" s="3" t="s">
        <v>21</v>
      </c>
      <c r="D8242" s="3" t="s">
        <v>21</v>
      </c>
      <c r="E8242" s="3">
        <v>84</v>
      </c>
      <c r="F8242" s="3">
        <v>84</v>
      </c>
      <c r="G8242" s="3">
        <v>168</v>
      </c>
      <c r="H8242" s="3">
        <v>2065783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 t="str">
        <f>B8242&amp;" | "&amp;C8242&amp;" | "&amp;D8242</f>
        <v>documentazione_amministrativa / registri | REGISTRO GIORNALIERO | REGISTRO GIORNALIERO</v>
      </c>
      <c r="Q8242" s="3" t="str">
        <f>VLOOKUP(P8242,'Classificazione UD'!A:B,2,FALSE)</f>
        <v>RGP</v>
      </c>
    </row>
    <row r="8243" spans="1:17" ht="15" customHeight="1" x14ac:dyDescent="0.25">
      <c r="A8243" s="30">
        <v>2016</v>
      </c>
      <c r="B8243" s="3" t="s">
        <v>20</v>
      </c>
      <c r="C8243" s="3" t="s">
        <v>21</v>
      </c>
      <c r="D8243" s="3" t="s">
        <v>21</v>
      </c>
      <c r="E8243" s="3">
        <v>366</v>
      </c>
      <c r="F8243" s="3">
        <v>366</v>
      </c>
      <c r="G8243" s="3">
        <v>732</v>
      </c>
      <c r="H8243" s="3">
        <v>11948278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 t="str">
        <f>B8243&amp;" | "&amp;C8243&amp;" | "&amp;D8243</f>
        <v>documentazione_amministrativa / registri | REGISTRO GIORNALIERO | REGISTRO GIORNALIERO</v>
      </c>
      <c r="Q8243" s="3" t="str">
        <f>VLOOKUP(P8243,'Classificazione UD'!A:B,2,FALSE)</f>
        <v>RGP</v>
      </c>
    </row>
    <row r="8244" spans="1:17" ht="15" customHeight="1" x14ac:dyDescent="0.25">
      <c r="A8244" s="30">
        <v>2015</v>
      </c>
      <c r="B8244" s="3" t="s">
        <v>17</v>
      </c>
      <c r="C8244" s="3" t="s">
        <v>18</v>
      </c>
      <c r="D8244" s="3" t="s">
        <v>19</v>
      </c>
      <c r="E8244" s="3">
        <v>18</v>
      </c>
      <c r="F8244" s="3">
        <v>48</v>
      </c>
      <c r="G8244" s="3">
        <v>66</v>
      </c>
      <c r="H8244" s="3">
        <v>2180734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 t="str">
        <f>B8244&amp;" | "&amp;C8244&amp;" | "&amp;D8244</f>
        <v>documentazione_amministrativa / documentazione_contabile | FATTURA ATTIVA | FATTURA</v>
      </c>
      <c r="Q8244" s="3" t="str">
        <f>VLOOKUP(P8244,'Classificazione UD'!A:B,2,FALSE)</f>
        <v>Fiscale</v>
      </c>
    </row>
    <row r="8245" spans="1:17" ht="15" customHeight="1" x14ac:dyDescent="0.25">
      <c r="A8245" s="30">
        <v>2015</v>
      </c>
      <c r="B8245" s="3" t="s">
        <v>17</v>
      </c>
      <c r="C8245" s="3" t="s">
        <v>18</v>
      </c>
      <c r="D8245" s="3" t="s">
        <v>28</v>
      </c>
      <c r="E8245" s="3">
        <v>1</v>
      </c>
      <c r="F8245" s="3">
        <v>3</v>
      </c>
      <c r="G8245" s="3">
        <v>4</v>
      </c>
      <c r="H8245" s="3">
        <v>122494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 t="str">
        <f>B8245&amp;" | "&amp;C8245&amp;" | "&amp;D8245</f>
        <v>documentazione_amministrativa / documentazione_contabile | FATTURA ATTIVA | NOTA DI CREDITO</v>
      </c>
      <c r="Q8245" s="3" t="str">
        <f>VLOOKUP(P8245,'Classificazione UD'!A:B,2,FALSE)</f>
        <v>Fiscale</v>
      </c>
    </row>
    <row r="8246" spans="1:17" ht="15" customHeight="1" x14ac:dyDescent="0.25">
      <c r="A8246" s="30">
        <v>2015</v>
      </c>
      <c r="B8246" s="3" t="s">
        <v>17</v>
      </c>
      <c r="C8246" s="3" t="s">
        <v>27</v>
      </c>
      <c r="D8246" s="3" t="s">
        <v>19</v>
      </c>
      <c r="E8246" s="3">
        <v>674</v>
      </c>
      <c r="F8246" s="3">
        <v>2160</v>
      </c>
      <c r="G8246" s="3">
        <v>2826</v>
      </c>
      <c r="H8246" s="3">
        <v>106754672</v>
      </c>
      <c r="I8246" s="3">
        <v>0</v>
      </c>
      <c r="J8246" s="3">
        <v>0</v>
      </c>
      <c r="K8246" s="3">
        <v>0</v>
      </c>
      <c r="L8246" s="3">
        <v>1</v>
      </c>
      <c r="M8246" s="3">
        <v>3</v>
      </c>
      <c r="N8246" s="3">
        <v>4</v>
      </c>
      <c r="O8246" s="3">
        <v>119944</v>
      </c>
      <c r="P8246" s="3" t="str">
        <f>B8246&amp;" | "&amp;C8246&amp;" | "&amp;D8246</f>
        <v>documentazione_amministrativa / documentazione_contabile | FATTURA PASSIVA | FATTURA</v>
      </c>
      <c r="Q8246" s="3" t="str">
        <f>VLOOKUP(P8246,'Classificazione UD'!A:B,2,FALSE)</f>
        <v>Fiscale</v>
      </c>
    </row>
    <row r="8247" spans="1:17" ht="15" customHeight="1" x14ac:dyDescent="0.25">
      <c r="A8247" s="30">
        <v>2015</v>
      </c>
      <c r="B8247" s="3" t="s">
        <v>17</v>
      </c>
      <c r="C8247" s="3" t="s">
        <v>27</v>
      </c>
      <c r="D8247" s="3" t="s">
        <v>28</v>
      </c>
      <c r="E8247" s="3">
        <v>8</v>
      </c>
      <c r="F8247" s="3">
        <v>29</v>
      </c>
      <c r="G8247" s="3">
        <v>37</v>
      </c>
      <c r="H8247" s="3">
        <v>1165467</v>
      </c>
      <c r="I8247" s="3">
        <v>0</v>
      </c>
      <c r="J8247" s="3">
        <v>0</v>
      </c>
      <c r="K8247" s="3">
        <v>0</v>
      </c>
      <c r="L8247" s="3">
        <v>1</v>
      </c>
      <c r="M8247" s="3">
        <v>3</v>
      </c>
      <c r="N8247" s="3">
        <v>4</v>
      </c>
      <c r="O8247" s="3">
        <v>119264</v>
      </c>
      <c r="P8247" s="3" t="str">
        <f>B8247&amp;" | "&amp;C8247&amp;" | "&amp;D8247</f>
        <v>documentazione_amministrativa / documentazione_contabile | FATTURA PASSIVA | NOTA DI CREDITO</v>
      </c>
      <c r="Q8247" s="3" t="str">
        <f>VLOOKUP(P8247,'Classificazione UD'!A:B,2,FALSE)</f>
        <v>Fiscale</v>
      </c>
    </row>
    <row r="8248" spans="1:17" ht="15" customHeight="1" x14ac:dyDescent="0.25">
      <c r="A8248" s="30">
        <v>2015</v>
      </c>
      <c r="B8248" s="3" t="s">
        <v>17</v>
      </c>
      <c r="C8248" s="3" t="s">
        <v>27</v>
      </c>
      <c r="D8248" s="3" t="s">
        <v>32</v>
      </c>
      <c r="E8248" s="3">
        <v>1</v>
      </c>
      <c r="F8248" s="3">
        <v>3</v>
      </c>
      <c r="G8248" s="3">
        <v>4</v>
      </c>
      <c r="H8248" s="3">
        <v>116039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 t="str">
        <f>B8248&amp;" | "&amp;C8248&amp;" | "&amp;D8248</f>
        <v>documentazione_amministrativa / documentazione_contabile | FATTURA PASSIVA | NOTA DI DEBITO</v>
      </c>
      <c r="Q8248" s="3" t="str">
        <f>VLOOKUP(P8248,'Classificazione UD'!A:B,2,FALSE)</f>
        <v>Fiscale</v>
      </c>
    </row>
    <row r="8249" spans="1:17" ht="15" customHeight="1" x14ac:dyDescent="0.25">
      <c r="A8249" s="30">
        <v>2015</v>
      </c>
      <c r="B8249" s="3" t="s">
        <v>17</v>
      </c>
      <c r="C8249" s="3" t="s">
        <v>27</v>
      </c>
      <c r="D8249" s="3" t="s">
        <v>86</v>
      </c>
      <c r="E8249" s="3">
        <v>1</v>
      </c>
      <c r="F8249" s="3">
        <v>3</v>
      </c>
      <c r="G8249" s="3">
        <v>4</v>
      </c>
      <c r="H8249" s="3">
        <v>115238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 t="str">
        <f>B8249&amp;" | "&amp;C8249&amp;" | "&amp;D8249</f>
        <v>documentazione_amministrativa / documentazione_contabile | FATTURA PASSIVA | PARCELLA</v>
      </c>
      <c r="Q8249" s="3" t="str">
        <f>VLOOKUP(P8249,'Classificazione UD'!A:B,2,FALSE)</f>
        <v>Fiscale</v>
      </c>
    </row>
    <row r="8250" spans="1:17" ht="15" customHeight="1" x14ac:dyDescent="0.25">
      <c r="A8250" s="30">
        <v>2015</v>
      </c>
      <c r="B8250" s="3" t="s">
        <v>17</v>
      </c>
      <c r="C8250" s="3" t="s">
        <v>27</v>
      </c>
      <c r="D8250" s="3" t="s">
        <v>19</v>
      </c>
      <c r="E8250" s="3">
        <v>49</v>
      </c>
      <c r="F8250" s="3">
        <v>157</v>
      </c>
      <c r="G8250" s="3">
        <v>206</v>
      </c>
      <c r="H8250" s="3">
        <v>7164509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 t="str">
        <f>B8250&amp;" | "&amp;C8250&amp;" | "&amp;D8250</f>
        <v>documentazione_amministrativa / documentazione_contabile | FATTURA PASSIVA | FATTURA</v>
      </c>
      <c r="Q8250" s="3" t="str">
        <f>VLOOKUP(P8250,'Classificazione UD'!A:B,2,FALSE)</f>
        <v>Fiscale</v>
      </c>
    </row>
    <row r="8251" spans="1:17" ht="15" customHeight="1" x14ac:dyDescent="0.25">
      <c r="A8251" s="30">
        <v>2015</v>
      </c>
      <c r="B8251" s="3" t="s">
        <v>17</v>
      </c>
      <c r="C8251" s="3" t="s">
        <v>27</v>
      </c>
      <c r="D8251" s="3" t="s">
        <v>28</v>
      </c>
      <c r="E8251" s="3">
        <v>12</v>
      </c>
      <c r="F8251" s="3">
        <v>37</v>
      </c>
      <c r="G8251" s="3">
        <v>49</v>
      </c>
      <c r="H8251" s="3">
        <v>1478223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 t="str">
        <f>B8251&amp;" | "&amp;C8251&amp;" | "&amp;D8251</f>
        <v>documentazione_amministrativa / documentazione_contabile | FATTURA PASSIVA | NOTA DI CREDITO</v>
      </c>
      <c r="Q8251" s="3" t="str">
        <f>VLOOKUP(P8251,'Classificazione UD'!A:B,2,FALSE)</f>
        <v>Fiscale</v>
      </c>
    </row>
    <row r="8252" spans="1:17" ht="15" customHeight="1" x14ac:dyDescent="0.25">
      <c r="A8252" s="30">
        <v>2015</v>
      </c>
      <c r="B8252" s="3" t="s">
        <v>17</v>
      </c>
      <c r="C8252" s="3" t="s">
        <v>27</v>
      </c>
      <c r="D8252" s="3" t="s">
        <v>32</v>
      </c>
      <c r="E8252" s="3">
        <v>2</v>
      </c>
      <c r="F8252" s="3">
        <v>6</v>
      </c>
      <c r="G8252" s="3">
        <v>8</v>
      </c>
      <c r="H8252" s="3">
        <v>235556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 t="str">
        <f>B8252&amp;" | "&amp;C8252&amp;" | "&amp;D8252</f>
        <v>documentazione_amministrativa / documentazione_contabile | FATTURA PASSIVA | NOTA DI DEBITO</v>
      </c>
      <c r="Q8252" s="3" t="str">
        <f>VLOOKUP(P8252,'Classificazione UD'!A:B,2,FALSE)</f>
        <v>Fiscale</v>
      </c>
    </row>
    <row r="8253" spans="1:17" ht="15" customHeight="1" x14ac:dyDescent="0.25">
      <c r="A8253" s="30">
        <v>2015</v>
      </c>
      <c r="B8253" s="3" t="s">
        <v>20</v>
      </c>
      <c r="C8253" s="3" t="s">
        <v>21</v>
      </c>
      <c r="D8253" s="3" t="s">
        <v>21</v>
      </c>
      <c r="E8253" s="3">
        <v>84</v>
      </c>
      <c r="F8253" s="3">
        <v>84</v>
      </c>
      <c r="G8253" s="3">
        <v>168</v>
      </c>
      <c r="H8253" s="3">
        <v>2258602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 t="str">
        <f>B8253&amp;" | "&amp;C8253&amp;" | "&amp;D8253</f>
        <v>documentazione_amministrativa / registri | REGISTRO GIORNALIERO | REGISTRO GIORNALIERO</v>
      </c>
      <c r="Q8253" s="3" t="str">
        <f>VLOOKUP(P8253,'Classificazione UD'!A:B,2,FALSE)</f>
        <v>RGP</v>
      </c>
    </row>
    <row r="8254" spans="1:17" ht="15" customHeight="1" x14ac:dyDescent="0.25">
      <c r="A8254" s="30">
        <v>2016</v>
      </c>
      <c r="B8254" s="3" t="s">
        <v>20</v>
      </c>
      <c r="C8254" s="3" t="s">
        <v>21</v>
      </c>
      <c r="D8254" s="3" t="s">
        <v>21</v>
      </c>
      <c r="E8254" s="3">
        <v>366</v>
      </c>
      <c r="F8254" s="3">
        <v>366</v>
      </c>
      <c r="G8254" s="3">
        <v>732</v>
      </c>
      <c r="H8254" s="3">
        <v>9959794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 t="str">
        <f>B8254&amp;" | "&amp;C8254&amp;" | "&amp;D8254</f>
        <v>documentazione_amministrativa / registri | REGISTRO GIORNALIERO | REGISTRO GIORNALIERO</v>
      </c>
      <c r="Q8254" s="3" t="str">
        <f>VLOOKUP(P8254,'Classificazione UD'!A:B,2,FALSE)</f>
        <v>RGP</v>
      </c>
    </row>
    <row r="8255" spans="1:17" ht="15" customHeight="1" x14ac:dyDescent="0.25">
      <c r="A8255" s="30">
        <v>2015</v>
      </c>
      <c r="B8255" s="3" t="s">
        <v>17</v>
      </c>
      <c r="C8255" s="3" t="s">
        <v>27</v>
      </c>
      <c r="D8255" s="3" t="s">
        <v>19</v>
      </c>
      <c r="E8255" s="3">
        <v>565</v>
      </c>
      <c r="F8255" s="3">
        <v>1790</v>
      </c>
      <c r="G8255" s="3">
        <v>2355</v>
      </c>
      <c r="H8255" s="3">
        <v>72029297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 t="str">
        <f>B8255&amp;" | "&amp;C8255&amp;" | "&amp;D8255</f>
        <v>documentazione_amministrativa / documentazione_contabile | FATTURA PASSIVA | FATTURA</v>
      </c>
      <c r="Q8255" s="3" t="str">
        <f>VLOOKUP(P8255,'Classificazione UD'!A:B,2,FALSE)</f>
        <v>Fiscale</v>
      </c>
    </row>
    <row r="8256" spans="1:17" ht="15" customHeight="1" x14ac:dyDescent="0.25">
      <c r="A8256" s="30">
        <v>2015</v>
      </c>
      <c r="B8256" s="3" t="s">
        <v>17</v>
      </c>
      <c r="C8256" s="3" t="s">
        <v>27</v>
      </c>
      <c r="D8256" s="3" t="s">
        <v>28</v>
      </c>
      <c r="E8256" s="3">
        <v>6</v>
      </c>
      <c r="F8256" s="3">
        <v>20</v>
      </c>
      <c r="G8256" s="3">
        <v>26</v>
      </c>
      <c r="H8256" s="3">
        <v>707196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 t="str">
        <f>B8256&amp;" | "&amp;C8256&amp;" | "&amp;D8256</f>
        <v>documentazione_amministrativa / documentazione_contabile | FATTURA PASSIVA | NOTA DI CREDITO</v>
      </c>
      <c r="Q8256" s="3" t="str">
        <f>VLOOKUP(P8256,'Classificazione UD'!A:B,2,FALSE)</f>
        <v>Fiscale</v>
      </c>
    </row>
    <row r="8257" spans="1:17" ht="15" customHeight="1" x14ac:dyDescent="0.25">
      <c r="A8257" s="30">
        <v>2015</v>
      </c>
      <c r="B8257" s="3" t="s">
        <v>17</v>
      </c>
      <c r="C8257" s="3" t="s">
        <v>27</v>
      </c>
      <c r="D8257" s="3" t="s">
        <v>19</v>
      </c>
      <c r="E8257" s="3">
        <v>21</v>
      </c>
      <c r="F8257" s="3">
        <v>68</v>
      </c>
      <c r="G8257" s="3">
        <v>89</v>
      </c>
      <c r="H8257" s="3">
        <v>2621199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 t="str">
        <f>B8257&amp;" | "&amp;C8257&amp;" | "&amp;D8257</f>
        <v>documentazione_amministrativa / documentazione_contabile | FATTURA PASSIVA | FATTURA</v>
      </c>
      <c r="Q8257" s="3" t="str">
        <f>VLOOKUP(P8257,'Classificazione UD'!A:B,2,FALSE)</f>
        <v>Fiscale</v>
      </c>
    </row>
    <row r="8258" spans="1:17" ht="15" customHeight="1" x14ac:dyDescent="0.25">
      <c r="A8258" s="30">
        <v>2015</v>
      </c>
      <c r="B8258" s="3" t="s">
        <v>20</v>
      </c>
      <c r="C8258" s="3" t="s">
        <v>21</v>
      </c>
      <c r="D8258" s="3" t="s">
        <v>21</v>
      </c>
      <c r="E8258" s="3">
        <v>84</v>
      </c>
      <c r="F8258" s="3">
        <v>84</v>
      </c>
      <c r="G8258" s="3">
        <v>168</v>
      </c>
      <c r="H8258" s="3">
        <v>1725957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 t="str">
        <f>B8258&amp;" | "&amp;C8258&amp;" | "&amp;D8258</f>
        <v>documentazione_amministrativa / registri | REGISTRO GIORNALIERO | REGISTRO GIORNALIERO</v>
      </c>
      <c r="Q8258" s="3" t="str">
        <f>VLOOKUP(P8258,'Classificazione UD'!A:B,2,FALSE)</f>
        <v>RGP</v>
      </c>
    </row>
    <row r="8259" spans="1:17" ht="15" customHeight="1" x14ac:dyDescent="0.25">
      <c r="A8259" s="30">
        <v>2016</v>
      </c>
      <c r="B8259" s="3" t="s">
        <v>20</v>
      </c>
      <c r="C8259" s="3" t="s">
        <v>21</v>
      </c>
      <c r="D8259" s="3" t="s">
        <v>21</v>
      </c>
      <c r="E8259" s="3">
        <v>366</v>
      </c>
      <c r="F8259" s="3">
        <v>366</v>
      </c>
      <c r="G8259" s="3">
        <v>732</v>
      </c>
      <c r="H8259" s="3">
        <v>7444558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 t="str">
        <f>B8259&amp;" | "&amp;C8259&amp;" | "&amp;D8259</f>
        <v>documentazione_amministrativa / registri | REGISTRO GIORNALIERO | REGISTRO GIORNALIERO</v>
      </c>
      <c r="Q8259" s="3" t="str">
        <f>VLOOKUP(P8259,'Classificazione UD'!A:B,2,FALSE)</f>
        <v>RGP</v>
      </c>
    </row>
    <row r="8260" spans="1:17" ht="15" customHeight="1" x14ac:dyDescent="0.25">
      <c r="A8260" s="30">
        <v>2015</v>
      </c>
      <c r="B8260" s="3" t="s">
        <v>17</v>
      </c>
      <c r="C8260" s="3" t="s">
        <v>27</v>
      </c>
      <c r="D8260" s="3" t="s">
        <v>19</v>
      </c>
      <c r="E8260" s="3">
        <v>701</v>
      </c>
      <c r="F8260" s="3">
        <v>2287</v>
      </c>
      <c r="G8260" s="3">
        <v>2986</v>
      </c>
      <c r="H8260" s="3">
        <v>162524702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 t="str">
        <f>B8260&amp;" | "&amp;C8260&amp;" | "&amp;D8260</f>
        <v>documentazione_amministrativa / documentazione_contabile | FATTURA PASSIVA | FATTURA</v>
      </c>
      <c r="Q8260" s="3" t="str">
        <f>VLOOKUP(P8260,'Classificazione UD'!A:B,2,FALSE)</f>
        <v>Fiscale</v>
      </c>
    </row>
    <row r="8261" spans="1:17" ht="15" customHeight="1" x14ac:dyDescent="0.25">
      <c r="A8261" s="30">
        <v>2015</v>
      </c>
      <c r="B8261" s="3" t="s">
        <v>17</v>
      </c>
      <c r="C8261" s="3" t="s">
        <v>27</v>
      </c>
      <c r="D8261" s="3" t="s">
        <v>28</v>
      </c>
      <c r="E8261" s="3">
        <v>7</v>
      </c>
      <c r="F8261" s="3">
        <v>22</v>
      </c>
      <c r="G8261" s="3">
        <v>29</v>
      </c>
      <c r="H8261" s="3">
        <v>954171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 t="str">
        <f>B8261&amp;" | "&amp;C8261&amp;" | "&amp;D8261</f>
        <v>documentazione_amministrativa / documentazione_contabile | FATTURA PASSIVA | NOTA DI CREDITO</v>
      </c>
      <c r="Q8261" s="3" t="str">
        <f>VLOOKUP(P8261,'Classificazione UD'!A:B,2,FALSE)</f>
        <v>Fiscale</v>
      </c>
    </row>
    <row r="8262" spans="1:17" ht="15" customHeight="1" x14ac:dyDescent="0.25">
      <c r="A8262" s="30">
        <v>2015</v>
      </c>
      <c r="B8262" s="3" t="s">
        <v>17</v>
      </c>
      <c r="C8262" s="3" t="s">
        <v>27</v>
      </c>
      <c r="D8262" s="3" t="s">
        <v>19</v>
      </c>
      <c r="E8262" s="3">
        <v>66</v>
      </c>
      <c r="F8262" s="3">
        <v>216</v>
      </c>
      <c r="G8262" s="3">
        <v>281</v>
      </c>
      <c r="H8262" s="3">
        <v>11337292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 t="str">
        <f>B8262&amp;" | "&amp;C8262&amp;" | "&amp;D8262</f>
        <v>documentazione_amministrativa / documentazione_contabile | FATTURA PASSIVA | FATTURA</v>
      </c>
      <c r="Q8262" s="3" t="str">
        <f>VLOOKUP(P8262,'Classificazione UD'!A:B,2,FALSE)</f>
        <v>Fiscale</v>
      </c>
    </row>
    <row r="8263" spans="1:17" ht="15" customHeight="1" x14ac:dyDescent="0.25">
      <c r="A8263" s="30">
        <v>2015</v>
      </c>
      <c r="B8263" s="3" t="s">
        <v>17</v>
      </c>
      <c r="C8263" s="3" t="s">
        <v>27</v>
      </c>
      <c r="D8263" s="3" t="s">
        <v>28</v>
      </c>
      <c r="E8263" s="3">
        <v>14</v>
      </c>
      <c r="F8263" s="3">
        <v>43</v>
      </c>
      <c r="G8263" s="3">
        <v>57</v>
      </c>
      <c r="H8263" s="3">
        <v>1655266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 t="str">
        <f>B8263&amp;" | "&amp;C8263&amp;" | "&amp;D8263</f>
        <v>documentazione_amministrativa / documentazione_contabile | FATTURA PASSIVA | NOTA DI CREDITO</v>
      </c>
      <c r="Q8263" s="3" t="str">
        <f>VLOOKUP(P8263,'Classificazione UD'!A:B,2,FALSE)</f>
        <v>Fiscale</v>
      </c>
    </row>
    <row r="8264" spans="1:17" ht="15" customHeight="1" x14ac:dyDescent="0.25">
      <c r="A8264" s="30">
        <v>2015</v>
      </c>
      <c r="B8264" s="3" t="s">
        <v>17</v>
      </c>
      <c r="C8264" s="3" t="s">
        <v>152</v>
      </c>
      <c r="D8264" s="3" t="s">
        <v>152</v>
      </c>
      <c r="E8264" s="3">
        <v>1</v>
      </c>
      <c r="F8264" s="3">
        <v>7</v>
      </c>
      <c r="G8264" s="3">
        <v>8</v>
      </c>
      <c r="H8264" s="3">
        <v>123206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 t="str">
        <f>B8264&amp;" | "&amp;C8264&amp;" | "&amp;D8264</f>
        <v>documentazione_amministrativa / documentazione_contabile | LOTTO DI FATTURE | LOTTO DI FATTURE</v>
      </c>
      <c r="Q8264" s="3" t="str">
        <f>VLOOKUP(P8264,'Classificazione UD'!A:B,2,FALSE)</f>
        <v>Fiscale</v>
      </c>
    </row>
    <row r="8265" spans="1:17" ht="15" customHeight="1" x14ac:dyDescent="0.25">
      <c r="A8265" s="30">
        <v>2015</v>
      </c>
      <c r="B8265" s="3" t="s">
        <v>20</v>
      </c>
      <c r="C8265" s="3" t="s">
        <v>21</v>
      </c>
      <c r="D8265" s="3" t="s">
        <v>21</v>
      </c>
      <c r="E8265" s="3">
        <v>84</v>
      </c>
      <c r="F8265" s="3">
        <v>84</v>
      </c>
      <c r="G8265" s="3">
        <v>168</v>
      </c>
      <c r="H8265" s="3">
        <v>2457764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 t="str">
        <f>B8265&amp;" | "&amp;C8265&amp;" | "&amp;D8265</f>
        <v>documentazione_amministrativa / registri | REGISTRO GIORNALIERO | REGISTRO GIORNALIERO</v>
      </c>
      <c r="Q8265" s="3" t="str">
        <f>VLOOKUP(P8265,'Classificazione UD'!A:B,2,FALSE)</f>
        <v>RGP</v>
      </c>
    </row>
    <row r="8266" spans="1:17" ht="15" customHeight="1" x14ac:dyDescent="0.25">
      <c r="A8266" s="30">
        <v>2016</v>
      </c>
      <c r="B8266" s="3" t="s">
        <v>20</v>
      </c>
      <c r="C8266" s="3" t="s">
        <v>21</v>
      </c>
      <c r="D8266" s="3" t="s">
        <v>21</v>
      </c>
      <c r="E8266" s="3">
        <v>366</v>
      </c>
      <c r="F8266" s="3">
        <v>366</v>
      </c>
      <c r="G8266" s="3">
        <v>732</v>
      </c>
      <c r="H8266" s="3">
        <v>11976285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 t="str">
        <f>B8266&amp;" | "&amp;C8266&amp;" | "&amp;D8266</f>
        <v>documentazione_amministrativa / registri | REGISTRO GIORNALIERO | REGISTRO GIORNALIERO</v>
      </c>
      <c r="Q8266" s="3" t="str">
        <f>VLOOKUP(P8266,'Classificazione UD'!A:B,2,FALSE)</f>
        <v>RGP</v>
      </c>
    </row>
    <row r="8267" spans="1:17" ht="15" customHeight="1" x14ac:dyDescent="0.25">
      <c r="A8267" s="30">
        <v>2015</v>
      </c>
      <c r="B8267" s="3" t="s">
        <v>17</v>
      </c>
      <c r="C8267" s="3" t="s">
        <v>27</v>
      </c>
      <c r="D8267" s="3" t="s">
        <v>19</v>
      </c>
      <c r="E8267" s="3">
        <v>493</v>
      </c>
      <c r="F8267" s="3">
        <v>1575</v>
      </c>
      <c r="G8267" s="3">
        <v>2066</v>
      </c>
      <c r="H8267" s="3">
        <v>99366744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 t="str">
        <f>B8267&amp;" | "&amp;C8267&amp;" | "&amp;D8267</f>
        <v>documentazione_amministrativa / documentazione_contabile | FATTURA PASSIVA | FATTURA</v>
      </c>
      <c r="Q8267" s="3" t="str">
        <f>VLOOKUP(P8267,'Classificazione UD'!A:B,2,FALSE)</f>
        <v>Fiscale</v>
      </c>
    </row>
    <row r="8268" spans="1:17" ht="15" customHeight="1" x14ac:dyDescent="0.25">
      <c r="A8268" s="30">
        <v>2015</v>
      </c>
      <c r="B8268" s="3" t="s">
        <v>17</v>
      </c>
      <c r="C8268" s="3" t="s">
        <v>27</v>
      </c>
      <c r="D8268" s="3" t="s">
        <v>28</v>
      </c>
      <c r="E8268" s="3">
        <v>13</v>
      </c>
      <c r="F8268" s="3">
        <v>40</v>
      </c>
      <c r="G8268" s="3">
        <v>53</v>
      </c>
      <c r="H8268" s="3">
        <v>1586963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 t="str">
        <f>B8268&amp;" | "&amp;C8268&amp;" | "&amp;D8268</f>
        <v>documentazione_amministrativa / documentazione_contabile | FATTURA PASSIVA | NOTA DI CREDITO</v>
      </c>
      <c r="Q8268" s="3" t="str">
        <f>VLOOKUP(P8268,'Classificazione UD'!A:B,2,FALSE)</f>
        <v>Fiscale</v>
      </c>
    </row>
    <row r="8269" spans="1:17" ht="15" customHeight="1" x14ac:dyDescent="0.25">
      <c r="A8269" s="30">
        <v>2015</v>
      </c>
      <c r="B8269" s="3" t="s">
        <v>17</v>
      </c>
      <c r="C8269" s="3" t="s">
        <v>27</v>
      </c>
      <c r="D8269" s="3" t="s">
        <v>19</v>
      </c>
      <c r="E8269" s="3">
        <v>54</v>
      </c>
      <c r="F8269" s="3">
        <v>169</v>
      </c>
      <c r="G8269" s="3">
        <v>223</v>
      </c>
      <c r="H8269" s="3">
        <v>6972084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 t="str">
        <f>B8269&amp;" | "&amp;C8269&amp;" | "&amp;D8269</f>
        <v>documentazione_amministrativa / documentazione_contabile | FATTURA PASSIVA | FATTURA</v>
      </c>
      <c r="Q8269" s="3" t="str">
        <f>VLOOKUP(P8269,'Classificazione UD'!A:B,2,FALSE)</f>
        <v>Fiscale</v>
      </c>
    </row>
    <row r="8270" spans="1:17" ht="15" customHeight="1" x14ac:dyDescent="0.25">
      <c r="A8270" s="30">
        <v>2015</v>
      </c>
      <c r="B8270" s="3" t="s">
        <v>17</v>
      </c>
      <c r="C8270" s="3" t="s">
        <v>27</v>
      </c>
      <c r="D8270" s="3" t="s">
        <v>28</v>
      </c>
      <c r="E8270" s="3">
        <v>3</v>
      </c>
      <c r="F8270" s="3">
        <v>9</v>
      </c>
      <c r="G8270" s="3">
        <v>12</v>
      </c>
      <c r="H8270" s="3">
        <v>354825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 t="str">
        <f>B8270&amp;" | "&amp;C8270&amp;" | "&amp;D8270</f>
        <v>documentazione_amministrativa / documentazione_contabile | FATTURA PASSIVA | NOTA DI CREDITO</v>
      </c>
      <c r="Q8270" s="3" t="str">
        <f>VLOOKUP(P8270,'Classificazione UD'!A:B,2,FALSE)</f>
        <v>Fiscale</v>
      </c>
    </row>
    <row r="8271" spans="1:17" ht="15" customHeight="1" x14ac:dyDescent="0.25">
      <c r="A8271" s="30">
        <v>2015</v>
      </c>
      <c r="B8271" s="3" t="s">
        <v>17</v>
      </c>
      <c r="C8271" s="3" t="s">
        <v>27</v>
      </c>
      <c r="D8271" s="3" t="s">
        <v>32</v>
      </c>
      <c r="E8271" s="3">
        <v>1</v>
      </c>
      <c r="F8271" s="3">
        <v>4</v>
      </c>
      <c r="G8271" s="3">
        <v>5</v>
      </c>
      <c r="H8271" s="3">
        <v>120127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 t="str">
        <f>B8271&amp;" | "&amp;C8271&amp;" | "&amp;D8271</f>
        <v>documentazione_amministrativa / documentazione_contabile | FATTURA PASSIVA | NOTA DI DEBITO</v>
      </c>
      <c r="Q8271" s="3" t="str">
        <f>VLOOKUP(P8271,'Classificazione UD'!A:B,2,FALSE)</f>
        <v>Fiscale</v>
      </c>
    </row>
    <row r="8272" spans="1:17" ht="15" customHeight="1" x14ac:dyDescent="0.25">
      <c r="A8272" s="30">
        <v>2015</v>
      </c>
      <c r="B8272" s="3" t="s">
        <v>20</v>
      </c>
      <c r="C8272" s="3" t="s">
        <v>21</v>
      </c>
      <c r="D8272" s="3" t="s">
        <v>21</v>
      </c>
      <c r="E8272" s="3">
        <v>84</v>
      </c>
      <c r="F8272" s="3">
        <v>84</v>
      </c>
      <c r="G8272" s="3">
        <v>168</v>
      </c>
      <c r="H8272" s="3">
        <v>2032299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 t="str">
        <f>B8272&amp;" | "&amp;C8272&amp;" | "&amp;D8272</f>
        <v>documentazione_amministrativa / registri | REGISTRO GIORNALIERO | REGISTRO GIORNALIERO</v>
      </c>
      <c r="Q8272" s="3" t="str">
        <f>VLOOKUP(P8272,'Classificazione UD'!A:B,2,FALSE)</f>
        <v>RGP</v>
      </c>
    </row>
    <row r="8273" spans="1:17" ht="15" customHeight="1" x14ac:dyDescent="0.25">
      <c r="A8273" s="30">
        <v>2016</v>
      </c>
      <c r="B8273" s="3" t="s">
        <v>20</v>
      </c>
      <c r="C8273" s="3" t="s">
        <v>21</v>
      </c>
      <c r="D8273" s="3" t="s">
        <v>21</v>
      </c>
      <c r="E8273" s="3">
        <v>366</v>
      </c>
      <c r="F8273" s="3">
        <v>366</v>
      </c>
      <c r="G8273" s="3">
        <v>732</v>
      </c>
      <c r="H8273" s="3">
        <v>9417068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 t="str">
        <f>B8273&amp;" | "&amp;C8273&amp;" | "&amp;D8273</f>
        <v>documentazione_amministrativa / registri | REGISTRO GIORNALIERO | REGISTRO GIORNALIERO</v>
      </c>
      <c r="Q8273" s="3" t="str">
        <f>VLOOKUP(P8273,'Classificazione UD'!A:B,2,FALSE)</f>
        <v>RGP</v>
      </c>
    </row>
    <row r="8274" spans="1:17" ht="15" customHeight="1" x14ac:dyDescent="0.25">
      <c r="A8274" s="30">
        <v>2015</v>
      </c>
      <c r="B8274" s="3" t="s">
        <v>17</v>
      </c>
      <c r="C8274" s="3" t="s">
        <v>27</v>
      </c>
      <c r="D8274" s="3" t="s">
        <v>19</v>
      </c>
      <c r="E8274" s="3">
        <v>143</v>
      </c>
      <c r="F8274" s="3">
        <v>446</v>
      </c>
      <c r="G8274" s="3">
        <v>588</v>
      </c>
      <c r="H8274" s="3">
        <v>19911197</v>
      </c>
      <c r="I8274" s="3">
        <v>0</v>
      </c>
      <c r="J8274" s="3">
        <v>0</v>
      </c>
      <c r="K8274" s="3">
        <v>0</v>
      </c>
      <c r="L8274" s="3">
        <v>1</v>
      </c>
      <c r="M8274" s="3">
        <v>3</v>
      </c>
      <c r="N8274" s="3">
        <v>4</v>
      </c>
      <c r="O8274" s="3">
        <v>118261</v>
      </c>
      <c r="P8274" s="3" t="str">
        <f>B8274&amp;" | "&amp;C8274&amp;" | "&amp;D8274</f>
        <v>documentazione_amministrativa / documentazione_contabile | FATTURA PASSIVA | FATTURA</v>
      </c>
      <c r="Q8274" s="3" t="str">
        <f>VLOOKUP(P8274,'Classificazione UD'!A:B,2,FALSE)</f>
        <v>Fiscale</v>
      </c>
    </row>
    <row r="8275" spans="1:17" ht="15" customHeight="1" x14ac:dyDescent="0.25">
      <c r="A8275" s="30">
        <v>2015</v>
      </c>
      <c r="B8275" s="3" t="s">
        <v>17</v>
      </c>
      <c r="C8275" s="3" t="s">
        <v>27</v>
      </c>
      <c r="D8275" s="3" t="s">
        <v>28</v>
      </c>
      <c r="E8275" s="3">
        <v>3</v>
      </c>
      <c r="F8275" s="3">
        <v>9</v>
      </c>
      <c r="G8275" s="3">
        <v>12</v>
      </c>
      <c r="H8275" s="3">
        <v>356209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 t="str">
        <f>B8275&amp;" | "&amp;C8275&amp;" | "&amp;D8275</f>
        <v>documentazione_amministrativa / documentazione_contabile | FATTURA PASSIVA | NOTA DI CREDITO</v>
      </c>
      <c r="Q8275" s="3" t="str">
        <f>VLOOKUP(P8275,'Classificazione UD'!A:B,2,FALSE)</f>
        <v>Fiscale</v>
      </c>
    </row>
    <row r="8276" spans="1:17" ht="15" customHeight="1" x14ac:dyDescent="0.25">
      <c r="A8276" s="30">
        <v>2015</v>
      </c>
      <c r="B8276" s="3" t="s">
        <v>17</v>
      </c>
      <c r="C8276" s="3" t="s">
        <v>27</v>
      </c>
      <c r="D8276" s="3" t="s">
        <v>19</v>
      </c>
      <c r="E8276" s="3">
        <v>42</v>
      </c>
      <c r="F8276" s="3">
        <v>134</v>
      </c>
      <c r="G8276" s="3">
        <v>176</v>
      </c>
      <c r="H8276" s="3">
        <v>6120474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 t="str">
        <f>B8276&amp;" | "&amp;C8276&amp;" | "&amp;D8276</f>
        <v>documentazione_amministrativa / documentazione_contabile | FATTURA PASSIVA | FATTURA</v>
      </c>
      <c r="Q8276" s="3" t="str">
        <f>VLOOKUP(P8276,'Classificazione UD'!A:B,2,FALSE)</f>
        <v>Fiscale</v>
      </c>
    </row>
    <row r="8277" spans="1:17" ht="15" customHeight="1" x14ac:dyDescent="0.25">
      <c r="A8277" s="30">
        <v>2015</v>
      </c>
      <c r="B8277" s="3" t="s">
        <v>17</v>
      </c>
      <c r="C8277" s="3" t="s">
        <v>27</v>
      </c>
      <c r="D8277" s="3" t="s">
        <v>28</v>
      </c>
      <c r="E8277" s="3">
        <v>3</v>
      </c>
      <c r="F8277" s="3">
        <v>10</v>
      </c>
      <c r="G8277" s="3">
        <v>13</v>
      </c>
      <c r="H8277" s="3">
        <v>385587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 t="str">
        <f>B8277&amp;" | "&amp;C8277&amp;" | "&amp;D8277</f>
        <v>documentazione_amministrativa / documentazione_contabile | FATTURA PASSIVA | NOTA DI CREDITO</v>
      </c>
      <c r="Q8277" s="3" t="str">
        <f>VLOOKUP(P8277,'Classificazione UD'!A:B,2,FALSE)</f>
        <v>Fiscale</v>
      </c>
    </row>
    <row r="8278" spans="1:17" ht="15" customHeight="1" x14ac:dyDescent="0.25">
      <c r="A8278" s="30">
        <v>2016</v>
      </c>
      <c r="B8278" s="3" t="s">
        <v>17</v>
      </c>
      <c r="C8278" s="3" t="s">
        <v>27</v>
      </c>
      <c r="D8278" s="3" t="s">
        <v>19</v>
      </c>
      <c r="E8278" s="3">
        <v>3</v>
      </c>
      <c r="F8278" s="3">
        <v>9</v>
      </c>
      <c r="G8278" s="3">
        <v>12</v>
      </c>
      <c r="H8278" s="3">
        <v>354914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 t="str">
        <f>B8278&amp;" | "&amp;C8278&amp;" | "&amp;D8278</f>
        <v>documentazione_amministrativa / documentazione_contabile | FATTURA PASSIVA | FATTURA</v>
      </c>
      <c r="Q8278" s="3" t="str">
        <f>VLOOKUP(P8278,'Classificazione UD'!A:B,2,FALSE)</f>
        <v>Fiscale</v>
      </c>
    </row>
    <row r="8279" spans="1:17" ht="15" customHeight="1" x14ac:dyDescent="0.25">
      <c r="A8279" s="30">
        <v>2015</v>
      </c>
      <c r="B8279" s="3" t="s">
        <v>20</v>
      </c>
      <c r="C8279" s="3" t="s">
        <v>21</v>
      </c>
      <c r="D8279" s="3" t="s">
        <v>21</v>
      </c>
      <c r="E8279" s="3">
        <v>84</v>
      </c>
      <c r="F8279" s="3">
        <v>84</v>
      </c>
      <c r="G8279" s="3">
        <v>168</v>
      </c>
      <c r="H8279" s="3">
        <v>1414612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 t="str">
        <f>B8279&amp;" | "&amp;C8279&amp;" | "&amp;D8279</f>
        <v>documentazione_amministrativa / registri | REGISTRO GIORNALIERO | REGISTRO GIORNALIERO</v>
      </c>
      <c r="Q8279" s="3" t="str">
        <f>VLOOKUP(P8279,'Classificazione UD'!A:B,2,FALSE)</f>
        <v>RGP</v>
      </c>
    </row>
    <row r="8280" spans="1:17" ht="15" customHeight="1" x14ac:dyDescent="0.25">
      <c r="A8280" s="30">
        <v>2016</v>
      </c>
      <c r="B8280" s="3" t="s">
        <v>20</v>
      </c>
      <c r="C8280" s="3" t="s">
        <v>21</v>
      </c>
      <c r="D8280" s="3" t="s">
        <v>21</v>
      </c>
      <c r="E8280" s="3">
        <v>366</v>
      </c>
      <c r="F8280" s="3">
        <v>366</v>
      </c>
      <c r="G8280" s="3">
        <v>732</v>
      </c>
      <c r="H8280" s="3">
        <v>6879645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 t="str">
        <f>B8280&amp;" | "&amp;C8280&amp;" | "&amp;D8280</f>
        <v>documentazione_amministrativa / registri | REGISTRO GIORNALIERO | REGISTRO GIORNALIERO</v>
      </c>
      <c r="Q8280" s="3" t="str">
        <f>VLOOKUP(P8280,'Classificazione UD'!A:B,2,FALSE)</f>
        <v>RGP</v>
      </c>
    </row>
    <row r="8281" spans="1:17" ht="15" customHeight="1" x14ac:dyDescent="0.25">
      <c r="A8281" s="30">
        <v>2015</v>
      </c>
      <c r="B8281" s="3" t="s">
        <v>17</v>
      </c>
      <c r="C8281" s="3" t="s">
        <v>27</v>
      </c>
      <c r="D8281" s="3" t="s">
        <v>19</v>
      </c>
      <c r="E8281" s="3">
        <v>261</v>
      </c>
      <c r="F8281" s="3">
        <v>843</v>
      </c>
      <c r="G8281" s="3">
        <v>1099</v>
      </c>
      <c r="H8281" s="3">
        <v>42723367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 t="str">
        <f>B8281&amp;" | "&amp;C8281&amp;" | "&amp;D8281</f>
        <v>documentazione_amministrativa / documentazione_contabile | FATTURA PASSIVA | FATTURA</v>
      </c>
      <c r="Q8281" s="3" t="str">
        <f>VLOOKUP(P8281,'Classificazione UD'!A:B,2,FALSE)</f>
        <v>Fiscale</v>
      </c>
    </row>
    <row r="8282" spans="1:17" ht="15" customHeight="1" x14ac:dyDescent="0.25">
      <c r="A8282" s="30">
        <v>2015</v>
      </c>
      <c r="B8282" s="3" t="s">
        <v>17</v>
      </c>
      <c r="C8282" s="3" t="s">
        <v>27</v>
      </c>
      <c r="D8282" s="3" t="s">
        <v>28</v>
      </c>
      <c r="E8282" s="3">
        <v>4</v>
      </c>
      <c r="F8282" s="3">
        <v>16</v>
      </c>
      <c r="G8282" s="3">
        <v>20</v>
      </c>
      <c r="H8282" s="3">
        <v>615871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 t="str">
        <f>B8282&amp;" | "&amp;C8282&amp;" | "&amp;D8282</f>
        <v>documentazione_amministrativa / documentazione_contabile | FATTURA PASSIVA | NOTA DI CREDITO</v>
      </c>
      <c r="Q8282" s="3" t="str">
        <f>VLOOKUP(P8282,'Classificazione UD'!A:B,2,FALSE)</f>
        <v>Fiscale</v>
      </c>
    </row>
    <row r="8283" spans="1:17" ht="15" customHeight="1" x14ac:dyDescent="0.25">
      <c r="A8283" s="30">
        <v>2015</v>
      </c>
      <c r="B8283" s="3" t="s">
        <v>17</v>
      </c>
      <c r="C8283" s="3" t="s">
        <v>27</v>
      </c>
      <c r="D8283" s="3" t="s">
        <v>19</v>
      </c>
      <c r="E8283" s="3">
        <v>82</v>
      </c>
      <c r="F8283" s="3">
        <v>269</v>
      </c>
      <c r="G8283" s="3">
        <v>351</v>
      </c>
      <c r="H8283" s="3">
        <v>11323719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 t="str">
        <f>B8283&amp;" | "&amp;C8283&amp;" | "&amp;D8283</f>
        <v>documentazione_amministrativa / documentazione_contabile | FATTURA PASSIVA | FATTURA</v>
      </c>
      <c r="Q8283" s="3" t="str">
        <f>VLOOKUP(P8283,'Classificazione UD'!A:B,2,FALSE)</f>
        <v>Fiscale</v>
      </c>
    </row>
    <row r="8284" spans="1:17" ht="15" customHeight="1" x14ac:dyDescent="0.25">
      <c r="A8284" s="30">
        <v>2015</v>
      </c>
      <c r="B8284" s="3" t="s">
        <v>17</v>
      </c>
      <c r="C8284" s="3" t="s">
        <v>27</v>
      </c>
      <c r="D8284" s="3" t="s">
        <v>28</v>
      </c>
      <c r="E8284" s="3">
        <v>9</v>
      </c>
      <c r="F8284" s="3">
        <v>35</v>
      </c>
      <c r="G8284" s="3">
        <v>44</v>
      </c>
      <c r="H8284" s="3">
        <v>1205324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 t="str">
        <f>B8284&amp;" | "&amp;C8284&amp;" | "&amp;D8284</f>
        <v>documentazione_amministrativa / documentazione_contabile | FATTURA PASSIVA | NOTA DI CREDITO</v>
      </c>
      <c r="Q8284" s="3" t="str">
        <f>VLOOKUP(P8284,'Classificazione UD'!A:B,2,FALSE)</f>
        <v>Fiscale</v>
      </c>
    </row>
    <row r="8285" spans="1:17" ht="15" customHeight="1" x14ac:dyDescent="0.25">
      <c r="A8285" s="30">
        <v>2015</v>
      </c>
      <c r="B8285" s="3" t="s">
        <v>20</v>
      </c>
      <c r="C8285" s="3" t="s">
        <v>21</v>
      </c>
      <c r="D8285" s="3" t="s">
        <v>21</v>
      </c>
      <c r="E8285" s="3">
        <v>84</v>
      </c>
      <c r="F8285" s="3">
        <v>84</v>
      </c>
      <c r="G8285" s="3">
        <v>168</v>
      </c>
      <c r="H8285" s="3">
        <v>1389575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 t="str">
        <f>B8285&amp;" | "&amp;C8285&amp;" | "&amp;D8285</f>
        <v>documentazione_amministrativa / registri | REGISTRO GIORNALIERO | REGISTRO GIORNALIERO</v>
      </c>
      <c r="Q8285" s="3" t="str">
        <f>VLOOKUP(P8285,'Classificazione UD'!A:B,2,FALSE)</f>
        <v>RGP</v>
      </c>
    </row>
    <row r="8286" spans="1:17" ht="15" customHeight="1" x14ac:dyDescent="0.25">
      <c r="A8286" s="30">
        <v>2016</v>
      </c>
      <c r="B8286" s="3" t="s">
        <v>20</v>
      </c>
      <c r="C8286" s="3" t="s">
        <v>21</v>
      </c>
      <c r="D8286" s="3" t="s">
        <v>21</v>
      </c>
      <c r="E8286" s="3">
        <v>366</v>
      </c>
      <c r="F8286" s="3">
        <v>366</v>
      </c>
      <c r="G8286" s="3">
        <v>732</v>
      </c>
      <c r="H8286" s="3">
        <v>7041497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 t="str">
        <f>B8286&amp;" | "&amp;C8286&amp;" | "&amp;D8286</f>
        <v>documentazione_amministrativa / registri | REGISTRO GIORNALIERO | REGISTRO GIORNALIERO</v>
      </c>
      <c r="Q8286" s="3" t="str">
        <f>VLOOKUP(P8286,'Classificazione UD'!A:B,2,FALSE)</f>
        <v>RGP</v>
      </c>
    </row>
    <row r="8287" spans="1:17" ht="15" customHeight="1" x14ac:dyDescent="0.25">
      <c r="A8287" s="30">
        <v>2015</v>
      </c>
      <c r="B8287" s="3" t="s">
        <v>17</v>
      </c>
      <c r="C8287" s="3" t="s">
        <v>27</v>
      </c>
      <c r="D8287" s="3" t="s">
        <v>19</v>
      </c>
      <c r="E8287" s="3">
        <v>8</v>
      </c>
      <c r="F8287" s="3">
        <v>26</v>
      </c>
      <c r="G8287" s="3">
        <v>34</v>
      </c>
      <c r="H8287" s="3">
        <v>1031232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 t="str">
        <f>B8287&amp;" | "&amp;C8287&amp;" | "&amp;D8287</f>
        <v>documentazione_amministrativa / documentazione_contabile | FATTURA PASSIVA | FATTURA</v>
      </c>
      <c r="Q8287" s="3" t="str">
        <f>VLOOKUP(P8287,'Classificazione UD'!A:B,2,FALSE)</f>
        <v>Fiscale</v>
      </c>
    </row>
    <row r="8288" spans="1:17" ht="15" customHeight="1" x14ac:dyDescent="0.25">
      <c r="A8288" s="30">
        <v>2015</v>
      </c>
      <c r="B8288" s="3" t="s">
        <v>17</v>
      </c>
      <c r="C8288" s="3" t="s">
        <v>27</v>
      </c>
      <c r="D8288" s="3" t="s">
        <v>19</v>
      </c>
      <c r="E8288" s="3">
        <v>4</v>
      </c>
      <c r="F8288" s="3">
        <v>16</v>
      </c>
      <c r="G8288" s="3">
        <v>20</v>
      </c>
      <c r="H8288" s="3">
        <v>4094967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 t="str">
        <f>B8288&amp;" | "&amp;C8288&amp;" | "&amp;D8288</f>
        <v>documentazione_amministrativa / documentazione_contabile | FATTURA PASSIVA | FATTURA</v>
      </c>
      <c r="Q8288" s="3" t="str">
        <f>VLOOKUP(P8288,'Classificazione UD'!A:B,2,FALSE)</f>
        <v>Fiscale</v>
      </c>
    </row>
    <row r="8289" spans="1:17" ht="15" customHeight="1" x14ac:dyDescent="0.25">
      <c r="A8289" s="30">
        <v>2015</v>
      </c>
      <c r="B8289" s="3" t="s">
        <v>17</v>
      </c>
      <c r="C8289" s="3" t="s">
        <v>27</v>
      </c>
      <c r="D8289" s="3" t="s">
        <v>28</v>
      </c>
      <c r="E8289" s="3">
        <v>2</v>
      </c>
      <c r="F8289" s="3">
        <v>8</v>
      </c>
      <c r="G8289" s="3">
        <v>10</v>
      </c>
      <c r="H8289" s="3">
        <v>2049213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 t="str">
        <f>B8289&amp;" | "&amp;C8289&amp;" | "&amp;D8289</f>
        <v>documentazione_amministrativa / documentazione_contabile | FATTURA PASSIVA | NOTA DI CREDITO</v>
      </c>
      <c r="Q8289" s="3" t="str">
        <f>VLOOKUP(P8289,'Classificazione UD'!A:B,2,FALSE)</f>
        <v>Fiscale</v>
      </c>
    </row>
    <row r="8290" spans="1:17" ht="15" customHeight="1" x14ac:dyDescent="0.25">
      <c r="A8290" s="30">
        <v>2015</v>
      </c>
      <c r="B8290" s="3" t="s">
        <v>20</v>
      </c>
      <c r="C8290" s="3" t="s">
        <v>21</v>
      </c>
      <c r="D8290" s="3" t="s">
        <v>21</v>
      </c>
      <c r="E8290" s="3">
        <v>84</v>
      </c>
      <c r="F8290" s="3">
        <v>84</v>
      </c>
      <c r="G8290" s="3">
        <v>168</v>
      </c>
      <c r="H8290" s="3">
        <v>1160420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 t="str">
        <f>B8290&amp;" | "&amp;C8290&amp;" | "&amp;D8290</f>
        <v>documentazione_amministrativa / registri | REGISTRO GIORNALIERO | REGISTRO GIORNALIERO</v>
      </c>
      <c r="Q8290" s="3" t="str">
        <f>VLOOKUP(P8290,'Classificazione UD'!A:B,2,FALSE)</f>
        <v>RGP</v>
      </c>
    </row>
    <row r="8291" spans="1:17" ht="15" customHeight="1" x14ac:dyDescent="0.25">
      <c r="A8291" s="30">
        <v>2016</v>
      </c>
      <c r="B8291" s="3" t="s">
        <v>20</v>
      </c>
      <c r="C8291" s="3" t="s">
        <v>21</v>
      </c>
      <c r="D8291" s="3" t="s">
        <v>21</v>
      </c>
      <c r="E8291" s="3">
        <v>366</v>
      </c>
      <c r="F8291" s="3">
        <v>366</v>
      </c>
      <c r="G8291" s="3">
        <v>732</v>
      </c>
      <c r="H8291" s="3">
        <v>5399273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 t="str">
        <f>B8291&amp;" | "&amp;C8291&amp;" | "&amp;D8291</f>
        <v>documentazione_amministrativa / registri | REGISTRO GIORNALIERO | REGISTRO GIORNALIERO</v>
      </c>
      <c r="Q8291" s="3" t="str">
        <f>VLOOKUP(P8291,'Classificazione UD'!A:B,2,FALSE)</f>
        <v>RGP</v>
      </c>
    </row>
    <row r="8292" spans="1:17" ht="15" customHeight="1" x14ac:dyDescent="0.25">
      <c r="A8292" s="30">
        <v>2015</v>
      </c>
      <c r="B8292" s="3" t="s">
        <v>17</v>
      </c>
      <c r="C8292" s="3" t="s">
        <v>18</v>
      </c>
      <c r="D8292" s="3" t="s">
        <v>19</v>
      </c>
      <c r="E8292" s="3">
        <v>1</v>
      </c>
      <c r="F8292" s="3">
        <v>4</v>
      </c>
      <c r="G8292" s="3">
        <v>5</v>
      </c>
      <c r="H8292" s="3">
        <v>373122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 t="str">
        <f>B8292&amp;" | "&amp;C8292&amp;" | "&amp;D8292</f>
        <v>documentazione_amministrativa / documentazione_contabile | FATTURA ATTIVA | FATTURA</v>
      </c>
      <c r="Q8292" s="3" t="str">
        <f>VLOOKUP(P8292,'Classificazione UD'!A:B,2,FALSE)</f>
        <v>Fiscale</v>
      </c>
    </row>
    <row r="8293" spans="1:17" ht="15" customHeight="1" x14ac:dyDescent="0.25">
      <c r="A8293" s="30">
        <v>2015</v>
      </c>
      <c r="B8293" s="3" t="s">
        <v>17</v>
      </c>
      <c r="C8293" s="3" t="s">
        <v>27</v>
      </c>
      <c r="D8293" s="3" t="s">
        <v>19</v>
      </c>
      <c r="E8293" s="3">
        <v>90</v>
      </c>
      <c r="F8293" s="3">
        <v>297</v>
      </c>
      <c r="G8293" s="3">
        <v>386</v>
      </c>
      <c r="H8293" s="3">
        <v>13732711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 t="str">
        <f>B8293&amp;" | "&amp;C8293&amp;" | "&amp;D8293</f>
        <v>documentazione_amministrativa / documentazione_contabile | FATTURA PASSIVA | FATTURA</v>
      </c>
      <c r="Q8293" s="3" t="str">
        <f>VLOOKUP(P8293,'Classificazione UD'!A:B,2,FALSE)</f>
        <v>Fiscale</v>
      </c>
    </row>
    <row r="8294" spans="1:17" ht="15" customHeight="1" x14ac:dyDescent="0.25">
      <c r="A8294" s="30">
        <v>2015</v>
      </c>
      <c r="B8294" s="3" t="s">
        <v>17</v>
      </c>
      <c r="C8294" s="3" t="s">
        <v>27</v>
      </c>
      <c r="D8294" s="3" t="s">
        <v>28</v>
      </c>
      <c r="E8294" s="3">
        <v>2</v>
      </c>
      <c r="F8294" s="3">
        <v>7</v>
      </c>
      <c r="G8294" s="3">
        <v>9</v>
      </c>
      <c r="H8294" s="3">
        <v>288152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 t="str">
        <f>B8294&amp;" | "&amp;C8294&amp;" | "&amp;D8294</f>
        <v>documentazione_amministrativa / documentazione_contabile | FATTURA PASSIVA | NOTA DI CREDITO</v>
      </c>
      <c r="Q8294" s="3" t="str">
        <f>VLOOKUP(P8294,'Classificazione UD'!A:B,2,FALSE)</f>
        <v>Fiscale</v>
      </c>
    </row>
    <row r="8295" spans="1:17" ht="15" customHeight="1" x14ac:dyDescent="0.25">
      <c r="A8295" s="30">
        <v>2015</v>
      </c>
      <c r="B8295" s="3" t="s">
        <v>17</v>
      </c>
      <c r="C8295" s="3" t="s">
        <v>27</v>
      </c>
      <c r="D8295" s="3" t="s">
        <v>19</v>
      </c>
      <c r="E8295" s="3">
        <v>65</v>
      </c>
      <c r="F8295" s="3">
        <v>223</v>
      </c>
      <c r="G8295" s="3">
        <v>286</v>
      </c>
      <c r="H8295" s="3">
        <v>12319030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 t="str">
        <f>B8295&amp;" | "&amp;C8295&amp;" | "&amp;D8295</f>
        <v>documentazione_amministrativa / documentazione_contabile | FATTURA PASSIVA | FATTURA</v>
      </c>
      <c r="Q8295" s="3" t="str">
        <f>VLOOKUP(P8295,'Classificazione UD'!A:B,2,FALSE)</f>
        <v>Fiscale</v>
      </c>
    </row>
    <row r="8296" spans="1:17" ht="15" customHeight="1" x14ac:dyDescent="0.25">
      <c r="A8296" s="30">
        <v>2015</v>
      </c>
      <c r="B8296" s="3" t="s">
        <v>17</v>
      </c>
      <c r="C8296" s="3" t="s">
        <v>27</v>
      </c>
      <c r="D8296" s="3" t="s">
        <v>28</v>
      </c>
      <c r="E8296" s="3">
        <v>5</v>
      </c>
      <c r="F8296" s="3">
        <v>16</v>
      </c>
      <c r="G8296" s="3">
        <v>21</v>
      </c>
      <c r="H8296" s="3">
        <v>613551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 t="str">
        <f>B8296&amp;" | "&amp;C8296&amp;" | "&amp;D8296</f>
        <v>documentazione_amministrativa / documentazione_contabile | FATTURA PASSIVA | NOTA DI CREDITO</v>
      </c>
      <c r="Q8296" s="3" t="str">
        <f>VLOOKUP(P8296,'Classificazione UD'!A:B,2,FALSE)</f>
        <v>Fiscale</v>
      </c>
    </row>
    <row r="8297" spans="1:17" ht="15" customHeight="1" x14ac:dyDescent="0.25">
      <c r="A8297" s="30">
        <v>2015</v>
      </c>
      <c r="B8297" s="3" t="s">
        <v>20</v>
      </c>
      <c r="C8297" s="3" t="s">
        <v>21</v>
      </c>
      <c r="D8297" s="3" t="s">
        <v>21</v>
      </c>
      <c r="E8297" s="3">
        <v>84</v>
      </c>
      <c r="F8297" s="3">
        <v>84</v>
      </c>
      <c r="G8297" s="3">
        <v>168</v>
      </c>
      <c r="H8297" s="3">
        <v>1369160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 t="str">
        <f>B8297&amp;" | "&amp;C8297&amp;" | "&amp;D8297</f>
        <v>documentazione_amministrativa / registri | REGISTRO GIORNALIERO | REGISTRO GIORNALIERO</v>
      </c>
      <c r="Q8297" s="3" t="str">
        <f>VLOOKUP(P8297,'Classificazione UD'!A:B,2,FALSE)</f>
        <v>RGP</v>
      </c>
    </row>
    <row r="8298" spans="1:17" ht="15" customHeight="1" x14ac:dyDescent="0.25">
      <c r="A8298" s="30">
        <v>2016</v>
      </c>
      <c r="B8298" s="3" t="s">
        <v>20</v>
      </c>
      <c r="C8298" s="3" t="s">
        <v>21</v>
      </c>
      <c r="D8298" s="3" t="s">
        <v>21</v>
      </c>
      <c r="E8298" s="3">
        <v>366</v>
      </c>
      <c r="F8298" s="3">
        <v>366</v>
      </c>
      <c r="G8298" s="3">
        <v>732</v>
      </c>
      <c r="H8298" s="3">
        <v>7090298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 t="str">
        <f>B8298&amp;" | "&amp;C8298&amp;" | "&amp;D8298</f>
        <v>documentazione_amministrativa / registri | REGISTRO GIORNALIERO | REGISTRO GIORNALIERO</v>
      </c>
      <c r="Q8298" s="3" t="str">
        <f>VLOOKUP(P8298,'Classificazione UD'!A:B,2,FALSE)</f>
        <v>RGP</v>
      </c>
    </row>
    <row r="8299" spans="1:17" ht="15" customHeight="1" x14ac:dyDescent="0.25">
      <c r="A8299" s="30">
        <v>2015</v>
      </c>
      <c r="B8299" s="3" t="s">
        <v>17</v>
      </c>
      <c r="C8299" s="3" t="s">
        <v>18</v>
      </c>
      <c r="D8299" s="3" t="s">
        <v>19</v>
      </c>
      <c r="E8299" s="3">
        <v>1</v>
      </c>
      <c r="F8299" s="3">
        <v>4</v>
      </c>
      <c r="G8299" s="3">
        <v>5</v>
      </c>
      <c r="H8299" s="3">
        <v>372842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 t="str">
        <f>B8299&amp;" | "&amp;C8299&amp;" | "&amp;D8299</f>
        <v>documentazione_amministrativa / documentazione_contabile | FATTURA ATTIVA | FATTURA</v>
      </c>
      <c r="Q8299" s="3" t="str">
        <f>VLOOKUP(P8299,'Classificazione UD'!A:B,2,FALSE)</f>
        <v>Fiscale</v>
      </c>
    </row>
    <row r="8300" spans="1:17" ht="15" customHeight="1" x14ac:dyDescent="0.25">
      <c r="A8300" s="30">
        <v>2015</v>
      </c>
      <c r="B8300" s="3" t="s">
        <v>17</v>
      </c>
      <c r="C8300" s="3" t="s">
        <v>27</v>
      </c>
      <c r="D8300" s="3" t="s">
        <v>19</v>
      </c>
      <c r="E8300" s="3">
        <v>92</v>
      </c>
      <c r="F8300" s="3">
        <v>288</v>
      </c>
      <c r="G8300" s="3">
        <v>379</v>
      </c>
      <c r="H8300" s="3">
        <v>15238180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 t="str">
        <f>B8300&amp;" | "&amp;C8300&amp;" | "&amp;D8300</f>
        <v>documentazione_amministrativa / documentazione_contabile | FATTURA PASSIVA | FATTURA</v>
      </c>
      <c r="Q8300" s="3" t="str">
        <f>VLOOKUP(P8300,'Classificazione UD'!A:B,2,FALSE)</f>
        <v>Fiscale</v>
      </c>
    </row>
    <row r="8301" spans="1:17" ht="15" customHeight="1" x14ac:dyDescent="0.25">
      <c r="A8301" s="30">
        <v>2015</v>
      </c>
      <c r="B8301" s="3" t="s">
        <v>17</v>
      </c>
      <c r="C8301" s="3" t="s">
        <v>27</v>
      </c>
      <c r="D8301" s="3" t="s">
        <v>28</v>
      </c>
      <c r="E8301" s="3">
        <v>2</v>
      </c>
      <c r="F8301" s="3">
        <v>7</v>
      </c>
      <c r="G8301" s="3">
        <v>9</v>
      </c>
      <c r="H8301" s="3">
        <v>414205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 t="str">
        <f>B8301&amp;" | "&amp;C8301&amp;" | "&amp;D8301</f>
        <v>documentazione_amministrativa / documentazione_contabile | FATTURA PASSIVA | NOTA DI CREDITO</v>
      </c>
      <c r="Q8301" s="3" t="str">
        <f>VLOOKUP(P8301,'Classificazione UD'!A:B,2,FALSE)</f>
        <v>Fiscale</v>
      </c>
    </row>
    <row r="8302" spans="1:17" ht="15" customHeight="1" x14ac:dyDescent="0.25">
      <c r="A8302" s="30">
        <v>2015</v>
      </c>
      <c r="B8302" s="3" t="s">
        <v>17</v>
      </c>
      <c r="C8302" s="3" t="s">
        <v>27</v>
      </c>
      <c r="D8302" s="3" t="s">
        <v>19</v>
      </c>
      <c r="E8302" s="3">
        <v>54</v>
      </c>
      <c r="F8302" s="3">
        <v>165</v>
      </c>
      <c r="G8302" s="3">
        <v>219</v>
      </c>
      <c r="H8302" s="3">
        <v>7480890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 t="str">
        <f>B8302&amp;" | "&amp;C8302&amp;" | "&amp;D8302</f>
        <v>documentazione_amministrativa / documentazione_contabile | FATTURA PASSIVA | FATTURA</v>
      </c>
      <c r="Q8302" s="3" t="str">
        <f>VLOOKUP(P8302,'Classificazione UD'!A:B,2,FALSE)</f>
        <v>Fiscale</v>
      </c>
    </row>
    <row r="8303" spans="1:17" ht="15" customHeight="1" x14ac:dyDescent="0.25">
      <c r="A8303" s="30">
        <v>2015</v>
      </c>
      <c r="B8303" s="3" t="s">
        <v>17</v>
      </c>
      <c r="C8303" s="3" t="s">
        <v>27</v>
      </c>
      <c r="D8303" s="3" t="s">
        <v>28</v>
      </c>
      <c r="E8303" s="3">
        <v>7</v>
      </c>
      <c r="F8303" s="3">
        <v>21</v>
      </c>
      <c r="G8303" s="3">
        <v>28</v>
      </c>
      <c r="H8303" s="3">
        <v>820063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 t="str">
        <f>B8303&amp;" | "&amp;C8303&amp;" | "&amp;D8303</f>
        <v>documentazione_amministrativa / documentazione_contabile | FATTURA PASSIVA | NOTA DI CREDITO</v>
      </c>
      <c r="Q8303" s="3" t="str">
        <f>VLOOKUP(P8303,'Classificazione UD'!A:B,2,FALSE)</f>
        <v>Fiscale</v>
      </c>
    </row>
    <row r="8304" spans="1:17" ht="15" customHeight="1" x14ac:dyDescent="0.25">
      <c r="A8304" s="30">
        <v>2015</v>
      </c>
      <c r="B8304" s="3" t="s">
        <v>20</v>
      </c>
      <c r="C8304" s="3" t="s">
        <v>21</v>
      </c>
      <c r="D8304" s="3" t="s">
        <v>21</v>
      </c>
      <c r="E8304" s="3">
        <v>84</v>
      </c>
      <c r="F8304" s="3">
        <v>84</v>
      </c>
      <c r="G8304" s="3">
        <v>168</v>
      </c>
      <c r="H8304" s="3">
        <v>1243781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 t="str">
        <f>B8304&amp;" | "&amp;C8304&amp;" | "&amp;D8304</f>
        <v>documentazione_amministrativa / registri | REGISTRO GIORNALIERO | REGISTRO GIORNALIERO</v>
      </c>
      <c r="Q8304" s="3" t="str">
        <f>VLOOKUP(P8304,'Classificazione UD'!A:B,2,FALSE)</f>
        <v>RGP</v>
      </c>
    </row>
    <row r="8305" spans="1:17" ht="15" customHeight="1" x14ac:dyDescent="0.25">
      <c r="A8305" s="30">
        <v>2016</v>
      </c>
      <c r="B8305" s="3" t="s">
        <v>20</v>
      </c>
      <c r="C8305" s="3" t="s">
        <v>21</v>
      </c>
      <c r="D8305" s="3" t="s">
        <v>21</v>
      </c>
      <c r="E8305" s="3">
        <v>366</v>
      </c>
      <c r="F8305" s="3">
        <v>366</v>
      </c>
      <c r="G8305" s="3">
        <v>732</v>
      </c>
      <c r="H8305" s="3">
        <v>5792683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 t="str">
        <f>B8305&amp;" | "&amp;C8305&amp;" | "&amp;D8305</f>
        <v>documentazione_amministrativa / registri | REGISTRO GIORNALIERO | REGISTRO GIORNALIERO</v>
      </c>
      <c r="Q8305" s="3" t="str">
        <f>VLOOKUP(P8305,'Classificazione UD'!A:B,2,FALSE)</f>
        <v>RGP</v>
      </c>
    </row>
    <row r="8306" spans="1:17" ht="15" customHeight="1" x14ac:dyDescent="0.25">
      <c r="A8306" s="30">
        <v>2015</v>
      </c>
      <c r="B8306" s="3" t="s">
        <v>17</v>
      </c>
      <c r="C8306" s="3" t="s">
        <v>27</v>
      </c>
      <c r="D8306" s="3" t="s">
        <v>19</v>
      </c>
      <c r="E8306" s="3">
        <v>17</v>
      </c>
      <c r="F8306" s="3">
        <v>51</v>
      </c>
      <c r="G8306" s="3">
        <v>68</v>
      </c>
      <c r="H8306" s="3">
        <v>1991139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 t="str">
        <f>B8306&amp;" | "&amp;C8306&amp;" | "&amp;D8306</f>
        <v>documentazione_amministrativa / documentazione_contabile | FATTURA PASSIVA | FATTURA</v>
      </c>
      <c r="Q8306" s="3" t="str">
        <f>VLOOKUP(P8306,'Classificazione UD'!A:B,2,FALSE)</f>
        <v>Fiscale</v>
      </c>
    </row>
    <row r="8307" spans="1:17" ht="15" customHeight="1" x14ac:dyDescent="0.25">
      <c r="A8307" s="30">
        <v>2015</v>
      </c>
      <c r="B8307" s="3" t="s">
        <v>17</v>
      </c>
      <c r="C8307" s="3" t="s">
        <v>27</v>
      </c>
      <c r="D8307" s="3" t="s">
        <v>19</v>
      </c>
      <c r="E8307" s="3">
        <v>14</v>
      </c>
      <c r="F8307" s="3">
        <v>43</v>
      </c>
      <c r="G8307" s="3">
        <v>57</v>
      </c>
      <c r="H8307" s="3">
        <v>2658232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 t="str">
        <f>B8307&amp;" | "&amp;C8307&amp;" | "&amp;D8307</f>
        <v>documentazione_amministrativa / documentazione_contabile | FATTURA PASSIVA | FATTURA</v>
      </c>
      <c r="Q8307" s="3" t="str">
        <f>VLOOKUP(P8307,'Classificazione UD'!A:B,2,FALSE)</f>
        <v>Fiscale</v>
      </c>
    </row>
    <row r="8308" spans="1:17" ht="15" customHeight="1" x14ac:dyDescent="0.25">
      <c r="A8308" s="30">
        <v>2015</v>
      </c>
      <c r="B8308" s="3" t="s">
        <v>17</v>
      </c>
      <c r="C8308" s="3" t="s">
        <v>27</v>
      </c>
      <c r="D8308" s="3" t="s">
        <v>28</v>
      </c>
      <c r="E8308" s="3">
        <v>1</v>
      </c>
      <c r="F8308" s="3">
        <v>3</v>
      </c>
      <c r="G8308" s="3">
        <v>4</v>
      </c>
      <c r="H8308" s="3">
        <v>119527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 t="str">
        <f>B8308&amp;" | "&amp;C8308&amp;" | "&amp;D8308</f>
        <v>documentazione_amministrativa / documentazione_contabile | FATTURA PASSIVA | NOTA DI CREDITO</v>
      </c>
      <c r="Q8308" s="3" t="str">
        <f>VLOOKUP(P8308,'Classificazione UD'!A:B,2,FALSE)</f>
        <v>Fiscale</v>
      </c>
    </row>
    <row r="8309" spans="1:17" ht="15" customHeight="1" x14ac:dyDescent="0.25">
      <c r="A8309" s="30">
        <v>2015</v>
      </c>
      <c r="B8309" s="3" t="s">
        <v>20</v>
      </c>
      <c r="C8309" s="3" t="s">
        <v>21</v>
      </c>
      <c r="D8309" s="3" t="s">
        <v>21</v>
      </c>
      <c r="E8309" s="3">
        <v>84</v>
      </c>
      <c r="F8309" s="3">
        <v>84</v>
      </c>
      <c r="G8309" s="3">
        <v>168</v>
      </c>
      <c r="H8309" s="3">
        <v>1194248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 t="str">
        <f>B8309&amp;" | "&amp;C8309&amp;" | "&amp;D8309</f>
        <v>documentazione_amministrativa / registri | REGISTRO GIORNALIERO | REGISTRO GIORNALIERO</v>
      </c>
      <c r="Q8309" s="3" t="str">
        <f>VLOOKUP(P8309,'Classificazione UD'!A:B,2,FALSE)</f>
        <v>RGP</v>
      </c>
    </row>
    <row r="8310" spans="1:17" ht="15" customHeight="1" x14ac:dyDescent="0.25">
      <c r="A8310" s="30">
        <v>2016</v>
      </c>
      <c r="B8310" s="3" t="s">
        <v>20</v>
      </c>
      <c r="C8310" s="3" t="s">
        <v>21</v>
      </c>
      <c r="D8310" s="3" t="s">
        <v>21</v>
      </c>
      <c r="E8310" s="3">
        <v>366</v>
      </c>
      <c r="F8310" s="3">
        <v>366</v>
      </c>
      <c r="G8310" s="3">
        <v>732</v>
      </c>
      <c r="H8310" s="3">
        <v>5898059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 t="str">
        <f>B8310&amp;" | "&amp;C8310&amp;" | "&amp;D8310</f>
        <v>documentazione_amministrativa / registri | REGISTRO GIORNALIERO | REGISTRO GIORNALIERO</v>
      </c>
      <c r="Q8310" s="3" t="str">
        <f>VLOOKUP(P8310,'Classificazione UD'!A:B,2,FALSE)</f>
        <v>RGP</v>
      </c>
    </row>
    <row r="8311" spans="1:17" ht="15" customHeight="1" x14ac:dyDescent="0.25">
      <c r="A8311" s="30">
        <v>2015</v>
      </c>
      <c r="B8311" s="3" t="s">
        <v>17</v>
      </c>
      <c r="C8311" s="3" t="s">
        <v>27</v>
      </c>
      <c r="D8311" s="3" t="s">
        <v>19</v>
      </c>
      <c r="E8311" s="3">
        <v>2</v>
      </c>
      <c r="F8311" s="3">
        <v>6</v>
      </c>
      <c r="G8311" s="3">
        <v>8</v>
      </c>
      <c r="H8311" s="3">
        <v>228874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 t="str">
        <f>B8311&amp;" | "&amp;C8311&amp;" | "&amp;D8311</f>
        <v>documentazione_amministrativa / documentazione_contabile | FATTURA PASSIVA | FATTURA</v>
      </c>
      <c r="Q8311" s="3" t="str">
        <f>VLOOKUP(P8311,'Classificazione UD'!A:B,2,FALSE)</f>
        <v>Fiscale</v>
      </c>
    </row>
    <row r="8312" spans="1:17" ht="15" customHeight="1" x14ac:dyDescent="0.25">
      <c r="A8312" s="30">
        <v>2015</v>
      </c>
      <c r="B8312" s="3" t="s">
        <v>20</v>
      </c>
      <c r="C8312" s="3" t="s">
        <v>21</v>
      </c>
      <c r="D8312" s="3" t="s">
        <v>21</v>
      </c>
      <c r="E8312" s="3">
        <v>84</v>
      </c>
      <c r="F8312" s="3">
        <v>84</v>
      </c>
      <c r="G8312" s="3">
        <v>168</v>
      </c>
      <c r="H8312" s="3">
        <v>1176712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 t="str">
        <f>B8312&amp;" | "&amp;C8312&amp;" | "&amp;D8312</f>
        <v>documentazione_amministrativa / registri | REGISTRO GIORNALIERO | REGISTRO GIORNALIERO</v>
      </c>
      <c r="Q8312" s="3" t="str">
        <f>VLOOKUP(P8312,'Classificazione UD'!A:B,2,FALSE)</f>
        <v>RGP</v>
      </c>
    </row>
    <row r="8313" spans="1:17" ht="15" customHeight="1" x14ac:dyDescent="0.25">
      <c r="A8313" s="30">
        <v>2016</v>
      </c>
      <c r="B8313" s="3" t="s">
        <v>20</v>
      </c>
      <c r="C8313" s="3" t="s">
        <v>21</v>
      </c>
      <c r="D8313" s="3" t="s">
        <v>21</v>
      </c>
      <c r="E8313" s="3">
        <v>366</v>
      </c>
      <c r="F8313" s="3">
        <v>366</v>
      </c>
      <c r="G8313" s="3">
        <v>732</v>
      </c>
      <c r="H8313" s="3">
        <v>5572688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 t="str">
        <f>B8313&amp;" | "&amp;C8313&amp;" | "&amp;D8313</f>
        <v>documentazione_amministrativa / registri | REGISTRO GIORNALIERO | REGISTRO GIORNALIERO</v>
      </c>
      <c r="Q8313" s="3" t="str">
        <f>VLOOKUP(P8313,'Classificazione UD'!A:B,2,FALSE)</f>
        <v>RGP</v>
      </c>
    </row>
    <row r="8314" spans="1:17" ht="15" customHeight="1" x14ac:dyDescent="0.25">
      <c r="A8314" s="30">
        <v>2015</v>
      </c>
      <c r="B8314" s="3" t="s">
        <v>17</v>
      </c>
      <c r="C8314" s="3" t="s">
        <v>18</v>
      </c>
      <c r="D8314" s="3" t="s">
        <v>19</v>
      </c>
      <c r="E8314" s="3">
        <v>1</v>
      </c>
      <c r="F8314" s="3">
        <v>4</v>
      </c>
      <c r="G8314" s="3">
        <v>5</v>
      </c>
      <c r="H8314" s="3">
        <v>269114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 t="str">
        <f>B8314&amp;" | "&amp;C8314&amp;" | "&amp;D8314</f>
        <v>documentazione_amministrativa / documentazione_contabile | FATTURA ATTIVA | FATTURA</v>
      </c>
      <c r="Q8314" s="3" t="str">
        <f>VLOOKUP(P8314,'Classificazione UD'!A:B,2,FALSE)</f>
        <v>Fiscale</v>
      </c>
    </row>
    <row r="8315" spans="1:17" ht="15" customHeight="1" x14ac:dyDescent="0.25">
      <c r="A8315" s="30">
        <v>2015</v>
      </c>
      <c r="B8315" s="3" t="s">
        <v>17</v>
      </c>
      <c r="C8315" s="3" t="s">
        <v>27</v>
      </c>
      <c r="D8315" s="3" t="s">
        <v>19</v>
      </c>
      <c r="E8315" s="3">
        <v>135</v>
      </c>
      <c r="F8315" s="3">
        <v>433</v>
      </c>
      <c r="G8315" s="3">
        <v>567</v>
      </c>
      <c r="H8315" s="3">
        <v>24986119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 t="str">
        <f>B8315&amp;" | "&amp;C8315&amp;" | "&amp;D8315</f>
        <v>documentazione_amministrativa / documentazione_contabile | FATTURA PASSIVA | FATTURA</v>
      </c>
      <c r="Q8315" s="3" t="str">
        <f>VLOOKUP(P8315,'Classificazione UD'!A:B,2,FALSE)</f>
        <v>Fiscale</v>
      </c>
    </row>
    <row r="8316" spans="1:17" ht="15" customHeight="1" x14ac:dyDescent="0.25">
      <c r="A8316" s="30">
        <v>2015</v>
      </c>
      <c r="B8316" s="3" t="s">
        <v>17</v>
      </c>
      <c r="C8316" s="3" t="s">
        <v>27</v>
      </c>
      <c r="D8316" s="3" t="s">
        <v>28</v>
      </c>
      <c r="E8316" s="3">
        <v>5</v>
      </c>
      <c r="F8316" s="3">
        <v>15</v>
      </c>
      <c r="G8316" s="3">
        <v>20</v>
      </c>
      <c r="H8316" s="3">
        <v>590859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 t="str">
        <f>B8316&amp;" | "&amp;C8316&amp;" | "&amp;D8316</f>
        <v>documentazione_amministrativa / documentazione_contabile | FATTURA PASSIVA | NOTA DI CREDITO</v>
      </c>
      <c r="Q8316" s="3" t="str">
        <f>VLOOKUP(P8316,'Classificazione UD'!A:B,2,FALSE)</f>
        <v>Fiscale</v>
      </c>
    </row>
    <row r="8317" spans="1:17" ht="15" customHeight="1" x14ac:dyDescent="0.25">
      <c r="A8317" s="30">
        <v>2015</v>
      </c>
      <c r="B8317" s="3" t="s">
        <v>17</v>
      </c>
      <c r="C8317" s="3" t="s">
        <v>27</v>
      </c>
      <c r="D8317" s="3" t="s">
        <v>19</v>
      </c>
      <c r="E8317" s="3">
        <v>78</v>
      </c>
      <c r="F8317" s="3">
        <v>245</v>
      </c>
      <c r="G8317" s="3">
        <v>323</v>
      </c>
      <c r="H8317" s="3">
        <v>13532744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 t="str">
        <f>B8317&amp;" | "&amp;C8317&amp;" | "&amp;D8317</f>
        <v>documentazione_amministrativa / documentazione_contabile | FATTURA PASSIVA | FATTURA</v>
      </c>
      <c r="Q8317" s="3" t="str">
        <f>VLOOKUP(P8317,'Classificazione UD'!A:B,2,FALSE)</f>
        <v>Fiscale</v>
      </c>
    </row>
    <row r="8318" spans="1:17" ht="15" customHeight="1" x14ac:dyDescent="0.25">
      <c r="A8318" s="30">
        <v>2015</v>
      </c>
      <c r="B8318" s="3" t="s">
        <v>17</v>
      </c>
      <c r="C8318" s="3" t="s">
        <v>27</v>
      </c>
      <c r="D8318" s="3" t="s">
        <v>28</v>
      </c>
      <c r="E8318" s="3">
        <v>6</v>
      </c>
      <c r="F8318" s="3">
        <v>19</v>
      </c>
      <c r="G8318" s="3">
        <v>25</v>
      </c>
      <c r="H8318" s="3">
        <v>762024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 t="str">
        <f>B8318&amp;" | "&amp;C8318&amp;" | "&amp;D8318</f>
        <v>documentazione_amministrativa / documentazione_contabile | FATTURA PASSIVA | NOTA DI CREDITO</v>
      </c>
      <c r="Q8318" s="3" t="str">
        <f>VLOOKUP(P8318,'Classificazione UD'!A:B,2,FALSE)</f>
        <v>Fiscale</v>
      </c>
    </row>
    <row r="8319" spans="1:17" ht="15" customHeight="1" x14ac:dyDescent="0.25">
      <c r="A8319" s="30">
        <v>2015</v>
      </c>
      <c r="B8319" s="3" t="s">
        <v>20</v>
      </c>
      <c r="C8319" s="3" t="s">
        <v>21</v>
      </c>
      <c r="D8319" s="3" t="s">
        <v>21</v>
      </c>
      <c r="E8319" s="3">
        <v>84</v>
      </c>
      <c r="F8319" s="3">
        <v>84</v>
      </c>
      <c r="G8319" s="3">
        <v>168</v>
      </c>
      <c r="H8319" s="3">
        <v>1419172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 t="str">
        <f>B8319&amp;" | "&amp;C8319&amp;" | "&amp;D8319</f>
        <v>documentazione_amministrativa / registri | REGISTRO GIORNALIERO | REGISTRO GIORNALIERO</v>
      </c>
      <c r="Q8319" s="3" t="str">
        <f>VLOOKUP(P8319,'Classificazione UD'!A:B,2,FALSE)</f>
        <v>RGP</v>
      </c>
    </row>
    <row r="8320" spans="1:17" ht="15" customHeight="1" x14ac:dyDescent="0.25">
      <c r="A8320" s="30">
        <v>2016</v>
      </c>
      <c r="B8320" s="3" t="s">
        <v>20</v>
      </c>
      <c r="C8320" s="3" t="s">
        <v>21</v>
      </c>
      <c r="D8320" s="3" t="s">
        <v>21</v>
      </c>
      <c r="E8320" s="3">
        <v>366</v>
      </c>
      <c r="F8320" s="3">
        <v>366</v>
      </c>
      <c r="G8320" s="3">
        <v>732</v>
      </c>
      <c r="H8320" s="3">
        <v>6993168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 t="str">
        <f>B8320&amp;" | "&amp;C8320&amp;" | "&amp;D8320</f>
        <v>documentazione_amministrativa / registri | REGISTRO GIORNALIERO | REGISTRO GIORNALIERO</v>
      </c>
      <c r="Q8320" s="3" t="str">
        <f>VLOOKUP(P8320,'Classificazione UD'!A:B,2,FALSE)</f>
        <v>RGP</v>
      </c>
    </row>
    <row r="8321" spans="1:17" ht="15" customHeight="1" x14ac:dyDescent="0.25">
      <c r="A8321" s="30">
        <v>2015</v>
      </c>
      <c r="B8321" s="3" t="s">
        <v>17</v>
      </c>
      <c r="C8321" s="3" t="s">
        <v>27</v>
      </c>
      <c r="D8321" s="3" t="s">
        <v>19</v>
      </c>
      <c r="E8321" s="3">
        <v>54</v>
      </c>
      <c r="F8321" s="3">
        <v>173</v>
      </c>
      <c r="G8321" s="3">
        <v>227</v>
      </c>
      <c r="H8321" s="3">
        <v>10279035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 t="str">
        <f>B8321&amp;" | "&amp;C8321&amp;" | "&amp;D8321</f>
        <v>documentazione_amministrativa / documentazione_contabile | FATTURA PASSIVA | FATTURA</v>
      </c>
      <c r="Q8321" s="3" t="str">
        <f>VLOOKUP(P8321,'Classificazione UD'!A:B,2,FALSE)</f>
        <v>Fiscale</v>
      </c>
    </row>
    <row r="8322" spans="1:17" ht="15" customHeight="1" x14ac:dyDescent="0.25">
      <c r="A8322" s="30">
        <v>2015</v>
      </c>
      <c r="B8322" s="3" t="s">
        <v>17</v>
      </c>
      <c r="C8322" s="3" t="s">
        <v>27</v>
      </c>
      <c r="D8322" s="3" t="s">
        <v>28</v>
      </c>
      <c r="E8322" s="3">
        <v>1</v>
      </c>
      <c r="F8322" s="3">
        <v>3</v>
      </c>
      <c r="G8322" s="3">
        <v>4</v>
      </c>
      <c r="H8322" s="3">
        <v>114790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 t="str">
        <f>B8322&amp;" | "&amp;C8322&amp;" | "&amp;D8322</f>
        <v>documentazione_amministrativa / documentazione_contabile | FATTURA PASSIVA | NOTA DI CREDITO</v>
      </c>
      <c r="Q8322" s="3" t="str">
        <f>VLOOKUP(P8322,'Classificazione UD'!A:B,2,FALSE)</f>
        <v>Fiscale</v>
      </c>
    </row>
    <row r="8323" spans="1:17" ht="15" customHeight="1" x14ac:dyDescent="0.25">
      <c r="A8323" s="30">
        <v>2015</v>
      </c>
      <c r="B8323" s="3" t="s">
        <v>17</v>
      </c>
      <c r="C8323" s="3" t="s">
        <v>27</v>
      </c>
      <c r="D8323" s="3" t="s">
        <v>19</v>
      </c>
      <c r="E8323" s="3">
        <v>20</v>
      </c>
      <c r="F8323" s="3">
        <v>61</v>
      </c>
      <c r="G8323" s="3">
        <v>81</v>
      </c>
      <c r="H8323" s="3">
        <v>2588227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 t="str">
        <f>B8323&amp;" | "&amp;C8323&amp;" | "&amp;D8323</f>
        <v>documentazione_amministrativa / documentazione_contabile | FATTURA PASSIVA | FATTURA</v>
      </c>
      <c r="Q8323" s="3" t="str">
        <f>VLOOKUP(P8323,'Classificazione UD'!A:B,2,FALSE)</f>
        <v>Fiscale</v>
      </c>
    </row>
    <row r="8324" spans="1:17" ht="15" customHeight="1" x14ac:dyDescent="0.25">
      <c r="A8324" s="30">
        <v>2015</v>
      </c>
      <c r="B8324" s="3" t="s">
        <v>17</v>
      </c>
      <c r="C8324" s="3" t="s">
        <v>27</v>
      </c>
      <c r="D8324" s="3" t="s">
        <v>28</v>
      </c>
      <c r="E8324" s="3">
        <v>1</v>
      </c>
      <c r="F8324" s="3">
        <v>4</v>
      </c>
      <c r="G8324" s="3">
        <v>5</v>
      </c>
      <c r="H8324" s="3">
        <v>119936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 t="str">
        <f>B8324&amp;" | "&amp;C8324&amp;" | "&amp;D8324</f>
        <v>documentazione_amministrativa / documentazione_contabile | FATTURA PASSIVA | NOTA DI CREDITO</v>
      </c>
      <c r="Q8324" s="3" t="str">
        <f>VLOOKUP(P8324,'Classificazione UD'!A:B,2,FALSE)</f>
        <v>Fiscale</v>
      </c>
    </row>
    <row r="8325" spans="1:17" ht="15" customHeight="1" x14ac:dyDescent="0.25">
      <c r="A8325" s="30">
        <v>2015</v>
      </c>
      <c r="B8325" s="3" t="s">
        <v>20</v>
      </c>
      <c r="C8325" s="3" t="s">
        <v>21</v>
      </c>
      <c r="D8325" s="3" t="s">
        <v>21</v>
      </c>
      <c r="E8325" s="3">
        <v>84</v>
      </c>
      <c r="F8325" s="3">
        <v>84</v>
      </c>
      <c r="G8325" s="3">
        <v>168</v>
      </c>
      <c r="H8325" s="3">
        <v>1235947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 t="str">
        <f>B8325&amp;" | "&amp;C8325&amp;" | "&amp;D8325</f>
        <v>documentazione_amministrativa / registri | REGISTRO GIORNALIERO | REGISTRO GIORNALIERO</v>
      </c>
      <c r="Q8325" s="3" t="str">
        <f>VLOOKUP(P8325,'Classificazione UD'!A:B,2,FALSE)</f>
        <v>RGP</v>
      </c>
    </row>
    <row r="8326" spans="1:17" ht="15" customHeight="1" x14ac:dyDescent="0.25">
      <c r="A8326" s="30">
        <v>2016</v>
      </c>
      <c r="B8326" s="3" t="s">
        <v>20</v>
      </c>
      <c r="C8326" s="3" t="s">
        <v>21</v>
      </c>
      <c r="D8326" s="3" t="s">
        <v>21</v>
      </c>
      <c r="E8326" s="3">
        <v>366</v>
      </c>
      <c r="F8326" s="3">
        <v>366</v>
      </c>
      <c r="G8326" s="3">
        <v>732</v>
      </c>
      <c r="H8326" s="3">
        <v>5828394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 t="str">
        <f>B8326&amp;" | "&amp;C8326&amp;" | "&amp;D8326</f>
        <v>documentazione_amministrativa / registri | REGISTRO GIORNALIERO | REGISTRO GIORNALIERO</v>
      </c>
      <c r="Q8326" s="3" t="str">
        <f>VLOOKUP(P8326,'Classificazione UD'!A:B,2,FALSE)</f>
        <v>RGP</v>
      </c>
    </row>
    <row r="8327" spans="1:17" ht="15" customHeight="1" x14ac:dyDescent="0.25">
      <c r="A8327" s="30">
        <v>2015</v>
      </c>
      <c r="B8327" s="3" t="s">
        <v>17</v>
      </c>
      <c r="C8327" s="3" t="s">
        <v>18</v>
      </c>
      <c r="D8327" s="3" t="s">
        <v>19</v>
      </c>
      <c r="E8327" s="3">
        <v>3</v>
      </c>
      <c r="F8327" s="3">
        <v>8</v>
      </c>
      <c r="G8327" s="3">
        <v>11</v>
      </c>
      <c r="H8327" s="3">
        <v>364665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 t="str">
        <f>B8327&amp;" | "&amp;C8327&amp;" | "&amp;D8327</f>
        <v>documentazione_amministrativa / documentazione_contabile | FATTURA ATTIVA | FATTURA</v>
      </c>
      <c r="Q8327" s="3" t="str">
        <f>VLOOKUP(P8327,'Classificazione UD'!A:B,2,FALSE)</f>
        <v>Fiscale</v>
      </c>
    </row>
    <row r="8328" spans="1:17" ht="15" customHeight="1" x14ac:dyDescent="0.25">
      <c r="A8328" s="30">
        <v>2015</v>
      </c>
      <c r="B8328" s="3" t="s">
        <v>17</v>
      </c>
      <c r="C8328" s="3" t="s">
        <v>27</v>
      </c>
      <c r="D8328" s="3" t="s">
        <v>19</v>
      </c>
      <c r="E8328" s="3">
        <v>132</v>
      </c>
      <c r="F8328" s="3">
        <v>416</v>
      </c>
      <c r="G8328" s="3">
        <v>544</v>
      </c>
      <c r="H8328" s="3">
        <v>24612029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 t="str">
        <f>B8328&amp;" | "&amp;C8328&amp;" | "&amp;D8328</f>
        <v>documentazione_amministrativa / documentazione_contabile | FATTURA PASSIVA | FATTURA</v>
      </c>
      <c r="Q8328" s="3" t="str">
        <f>VLOOKUP(P8328,'Classificazione UD'!A:B,2,FALSE)</f>
        <v>Fiscale</v>
      </c>
    </row>
    <row r="8329" spans="1:17" ht="15" customHeight="1" x14ac:dyDescent="0.25">
      <c r="A8329" s="30">
        <v>2015</v>
      </c>
      <c r="B8329" s="3" t="s">
        <v>17</v>
      </c>
      <c r="C8329" s="3" t="s">
        <v>27</v>
      </c>
      <c r="D8329" s="3" t="s">
        <v>28</v>
      </c>
      <c r="E8329" s="3">
        <v>2</v>
      </c>
      <c r="F8329" s="3">
        <v>6</v>
      </c>
      <c r="G8329" s="3">
        <v>8</v>
      </c>
      <c r="H8329" s="3">
        <v>233224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 t="str">
        <f>B8329&amp;" | "&amp;C8329&amp;" | "&amp;D8329</f>
        <v>documentazione_amministrativa / documentazione_contabile | FATTURA PASSIVA | NOTA DI CREDITO</v>
      </c>
      <c r="Q8329" s="3" t="str">
        <f>VLOOKUP(P8329,'Classificazione UD'!A:B,2,FALSE)</f>
        <v>Fiscale</v>
      </c>
    </row>
    <row r="8330" spans="1:17" ht="15" customHeight="1" x14ac:dyDescent="0.25">
      <c r="A8330" s="30">
        <v>2015</v>
      </c>
      <c r="B8330" s="3" t="s">
        <v>17</v>
      </c>
      <c r="C8330" s="3" t="s">
        <v>27</v>
      </c>
      <c r="D8330" s="3" t="s">
        <v>19</v>
      </c>
      <c r="E8330" s="3">
        <v>43</v>
      </c>
      <c r="F8330" s="3">
        <v>132</v>
      </c>
      <c r="G8330" s="3">
        <v>175</v>
      </c>
      <c r="H8330" s="3">
        <v>6681366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 t="str">
        <f>B8330&amp;" | "&amp;C8330&amp;" | "&amp;D8330</f>
        <v>documentazione_amministrativa / documentazione_contabile | FATTURA PASSIVA | FATTURA</v>
      </c>
      <c r="Q8330" s="3" t="str">
        <f>VLOOKUP(P8330,'Classificazione UD'!A:B,2,FALSE)</f>
        <v>Fiscale</v>
      </c>
    </row>
    <row r="8331" spans="1:17" ht="15" customHeight="1" x14ac:dyDescent="0.25">
      <c r="A8331" s="30">
        <v>2015</v>
      </c>
      <c r="B8331" s="3" t="s">
        <v>17</v>
      </c>
      <c r="C8331" s="3" t="s">
        <v>27</v>
      </c>
      <c r="D8331" s="3" t="s">
        <v>28</v>
      </c>
      <c r="E8331" s="3">
        <v>3</v>
      </c>
      <c r="F8331" s="3">
        <v>9</v>
      </c>
      <c r="G8331" s="3">
        <v>12</v>
      </c>
      <c r="H8331" s="3">
        <v>357748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 t="str">
        <f>B8331&amp;" | "&amp;C8331&amp;" | "&amp;D8331</f>
        <v>documentazione_amministrativa / documentazione_contabile | FATTURA PASSIVA | NOTA DI CREDITO</v>
      </c>
      <c r="Q8331" s="3" t="str">
        <f>VLOOKUP(P8331,'Classificazione UD'!A:B,2,FALSE)</f>
        <v>Fiscale</v>
      </c>
    </row>
    <row r="8332" spans="1:17" ht="15" customHeight="1" x14ac:dyDescent="0.25">
      <c r="A8332" s="30">
        <v>2015</v>
      </c>
      <c r="B8332" s="3" t="s">
        <v>20</v>
      </c>
      <c r="C8332" s="3" t="s">
        <v>21</v>
      </c>
      <c r="D8332" s="3" t="s">
        <v>21</v>
      </c>
      <c r="E8332" s="3">
        <v>84</v>
      </c>
      <c r="F8332" s="3">
        <v>84</v>
      </c>
      <c r="G8332" s="3">
        <v>168</v>
      </c>
      <c r="H8332" s="3">
        <v>1383537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 t="str">
        <f>B8332&amp;" | "&amp;C8332&amp;" | "&amp;D8332</f>
        <v>documentazione_amministrativa / registri | REGISTRO GIORNALIERO | REGISTRO GIORNALIERO</v>
      </c>
      <c r="Q8332" s="3" t="str">
        <f>VLOOKUP(P8332,'Classificazione UD'!A:B,2,FALSE)</f>
        <v>RGP</v>
      </c>
    </row>
    <row r="8333" spans="1:17" ht="15" customHeight="1" x14ac:dyDescent="0.25">
      <c r="A8333" s="30">
        <v>2016</v>
      </c>
      <c r="B8333" s="3" t="s">
        <v>20</v>
      </c>
      <c r="C8333" s="3" t="s">
        <v>21</v>
      </c>
      <c r="D8333" s="3" t="s">
        <v>21</v>
      </c>
      <c r="E8333" s="3">
        <v>366</v>
      </c>
      <c r="F8333" s="3">
        <v>366</v>
      </c>
      <c r="G8333" s="3">
        <v>732</v>
      </c>
      <c r="H8333" s="3">
        <v>6508741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 t="str">
        <f>B8333&amp;" | "&amp;C8333&amp;" | "&amp;D8333</f>
        <v>documentazione_amministrativa / registri | REGISTRO GIORNALIERO | REGISTRO GIORNALIERO</v>
      </c>
      <c r="Q8333" s="3" t="str">
        <f>VLOOKUP(P8333,'Classificazione UD'!A:B,2,FALSE)</f>
        <v>RGP</v>
      </c>
    </row>
    <row r="8334" spans="1:17" ht="15" customHeight="1" x14ac:dyDescent="0.25">
      <c r="A8334" s="30">
        <v>2015</v>
      </c>
      <c r="B8334" s="3" t="s">
        <v>17</v>
      </c>
      <c r="C8334" s="3" t="s">
        <v>18</v>
      </c>
      <c r="D8334" s="3" t="s">
        <v>19</v>
      </c>
      <c r="E8334" s="3">
        <v>10</v>
      </c>
      <c r="F8334" s="3">
        <v>30</v>
      </c>
      <c r="G8334" s="3">
        <v>40</v>
      </c>
      <c r="H8334" s="3">
        <v>1227490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 t="str">
        <f>B8334&amp;" | "&amp;C8334&amp;" | "&amp;D8334</f>
        <v>documentazione_amministrativa / documentazione_contabile | FATTURA ATTIVA | FATTURA</v>
      </c>
      <c r="Q8334" s="3" t="str">
        <f>VLOOKUP(P8334,'Classificazione UD'!A:B,2,FALSE)</f>
        <v>Fiscale</v>
      </c>
    </row>
    <row r="8335" spans="1:17" ht="15" customHeight="1" x14ac:dyDescent="0.25">
      <c r="A8335" s="30">
        <v>2015</v>
      </c>
      <c r="B8335" s="3" t="s">
        <v>17</v>
      </c>
      <c r="C8335" s="3" t="s">
        <v>18</v>
      </c>
      <c r="D8335" s="3" t="s">
        <v>28</v>
      </c>
      <c r="E8335" s="3">
        <v>2</v>
      </c>
      <c r="F8335" s="3">
        <v>6</v>
      </c>
      <c r="G8335" s="3">
        <v>8</v>
      </c>
      <c r="H8335" s="3">
        <v>245575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 t="str">
        <f>B8335&amp;" | "&amp;C8335&amp;" | "&amp;D8335</f>
        <v>documentazione_amministrativa / documentazione_contabile | FATTURA ATTIVA | NOTA DI CREDITO</v>
      </c>
      <c r="Q8335" s="3" t="str">
        <f>VLOOKUP(P8335,'Classificazione UD'!A:B,2,FALSE)</f>
        <v>Fiscale</v>
      </c>
    </row>
    <row r="8336" spans="1:17" ht="15" customHeight="1" x14ac:dyDescent="0.25">
      <c r="A8336" s="30">
        <v>2015</v>
      </c>
      <c r="B8336" s="3" t="s">
        <v>17</v>
      </c>
      <c r="C8336" s="3" t="s">
        <v>27</v>
      </c>
      <c r="D8336" s="3" t="s">
        <v>19</v>
      </c>
      <c r="E8336" s="3">
        <v>64</v>
      </c>
      <c r="F8336" s="3">
        <v>200</v>
      </c>
      <c r="G8336" s="3">
        <v>264</v>
      </c>
      <c r="H8336" s="3">
        <v>9693524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 t="str">
        <f>B8336&amp;" | "&amp;C8336&amp;" | "&amp;D8336</f>
        <v>documentazione_amministrativa / documentazione_contabile | FATTURA PASSIVA | FATTURA</v>
      </c>
      <c r="Q8336" s="3" t="str">
        <f>VLOOKUP(P8336,'Classificazione UD'!A:B,2,FALSE)</f>
        <v>Fiscale</v>
      </c>
    </row>
    <row r="8337" spans="1:17" ht="15" customHeight="1" x14ac:dyDescent="0.25">
      <c r="A8337" s="30">
        <v>2015</v>
      </c>
      <c r="B8337" s="3" t="s">
        <v>17</v>
      </c>
      <c r="C8337" s="3" t="s">
        <v>27</v>
      </c>
      <c r="D8337" s="3" t="s">
        <v>32</v>
      </c>
      <c r="E8337" s="3">
        <v>4</v>
      </c>
      <c r="F8337" s="3">
        <v>12</v>
      </c>
      <c r="G8337" s="3">
        <v>16</v>
      </c>
      <c r="H8337" s="3">
        <v>473868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 t="str">
        <f>B8337&amp;" | "&amp;C8337&amp;" | "&amp;D8337</f>
        <v>documentazione_amministrativa / documentazione_contabile | FATTURA PASSIVA | NOTA DI DEBITO</v>
      </c>
      <c r="Q8337" s="3" t="str">
        <f>VLOOKUP(P8337,'Classificazione UD'!A:B,2,FALSE)</f>
        <v>Fiscale</v>
      </c>
    </row>
    <row r="8338" spans="1:17" ht="15" customHeight="1" x14ac:dyDescent="0.25">
      <c r="A8338" s="30">
        <v>2015</v>
      </c>
      <c r="B8338" s="3" t="s">
        <v>17</v>
      </c>
      <c r="C8338" s="3" t="s">
        <v>27</v>
      </c>
      <c r="D8338" s="3" t="s">
        <v>86</v>
      </c>
      <c r="E8338" s="3">
        <v>1</v>
      </c>
      <c r="F8338" s="3">
        <v>3</v>
      </c>
      <c r="G8338" s="3">
        <v>4</v>
      </c>
      <c r="H8338" s="3">
        <v>118610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 t="str">
        <f>B8338&amp;" | "&amp;C8338&amp;" | "&amp;D8338</f>
        <v>documentazione_amministrativa / documentazione_contabile | FATTURA PASSIVA | PARCELLA</v>
      </c>
      <c r="Q8338" s="3" t="str">
        <f>VLOOKUP(P8338,'Classificazione UD'!A:B,2,FALSE)</f>
        <v>Fiscale</v>
      </c>
    </row>
    <row r="8339" spans="1:17" ht="15" customHeight="1" x14ac:dyDescent="0.25">
      <c r="A8339" s="30">
        <v>2015</v>
      </c>
      <c r="B8339" s="3" t="s">
        <v>17</v>
      </c>
      <c r="C8339" s="3" t="s">
        <v>27</v>
      </c>
      <c r="D8339" s="3" t="s">
        <v>19</v>
      </c>
      <c r="E8339" s="3">
        <v>11</v>
      </c>
      <c r="F8339" s="3">
        <v>34</v>
      </c>
      <c r="G8339" s="3">
        <v>45</v>
      </c>
      <c r="H8339" s="3">
        <v>1420210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 t="str">
        <f>B8339&amp;" | "&amp;C8339&amp;" | "&amp;D8339</f>
        <v>documentazione_amministrativa / documentazione_contabile | FATTURA PASSIVA | FATTURA</v>
      </c>
      <c r="Q8339" s="3" t="str">
        <f>VLOOKUP(P8339,'Classificazione UD'!A:B,2,FALSE)</f>
        <v>Fiscale</v>
      </c>
    </row>
    <row r="8340" spans="1:17" ht="15" customHeight="1" x14ac:dyDescent="0.25">
      <c r="A8340" s="30">
        <v>2015</v>
      </c>
      <c r="B8340" s="3" t="s">
        <v>20</v>
      </c>
      <c r="C8340" s="3" t="s">
        <v>21</v>
      </c>
      <c r="D8340" s="3" t="s">
        <v>21</v>
      </c>
      <c r="E8340" s="3">
        <v>84</v>
      </c>
      <c r="F8340" s="3">
        <v>84</v>
      </c>
      <c r="G8340" s="3">
        <v>168</v>
      </c>
      <c r="H8340" s="3">
        <v>1392502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 t="str">
        <f>B8340&amp;" | "&amp;C8340&amp;" | "&amp;D8340</f>
        <v>documentazione_amministrativa / registri | REGISTRO GIORNALIERO | REGISTRO GIORNALIERO</v>
      </c>
      <c r="Q8340" s="3" t="str">
        <f>VLOOKUP(P8340,'Classificazione UD'!A:B,2,FALSE)</f>
        <v>RGP</v>
      </c>
    </row>
    <row r="8341" spans="1:17" ht="15" customHeight="1" x14ac:dyDescent="0.25">
      <c r="A8341" s="30">
        <v>2016</v>
      </c>
      <c r="B8341" s="3" t="s">
        <v>20</v>
      </c>
      <c r="C8341" s="3" t="s">
        <v>21</v>
      </c>
      <c r="D8341" s="3" t="s">
        <v>21</v>
      </c>
      <c r="E8341" s="3">
        <v>366</v>
      </c>
      <c r="F8341" s="3">
        <v>366</v>
      </c>
      <c r="G8341" s="3">
        <v>732</v>
      </c>
      <c r="H8341" s="3">
        <v>6909369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 t="str">
        <f>B8341&amp;" | "&amp;C8341&amp;" | "&amp;D8341</f>
        <v>documentazione_amministrativa / registri | REGISTRO GIORNALIERO | REGISTRO GIORNALIERO</v>
      </c>
      <c r="Q8341" s="3" t="str">
        <f>VLOOKUP(P8341,'Classificazione UD'!A:B,2,FALSE)</f>
        <v>RGP</v>
      </c>
    </row>
    <row r="8342" spans="1:17" ht="15" customHeight="1" x14ac:dyDescent="0.25">
      <c r="A8342" s="30">
        <v>2014</v>
      </c>
      <c r="B8342" s="3" t="s">
        <v>17</v>
      </c>
      <c r="C8342" s="3" t="s">
        <v>18</v>
      </c>
      <c r="D8342" s="3" t="s">
        <v>19</v>
      </c>
      <c r="E8342" s="3">
        <v>2</v>
      </c>
      <c r="F8342" s="3">
        <v>5</v>
      </c>
      <c r="G8342" s="3">
        <v>7</v>
      </c>
      <c r="H8342" s="3">
        <v>240858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 t="str">
        <f>B8342&amp;" | "&amp;C8342&amp;" | "&amp;D8342</f>
        <v>documentazione_amministrativa / documentazione_contabile | FATTURA ATTIVA | FATTURA</v>
      </c>
      <c r="Q8342" s="3" t="str">
        <f>VLOOKUP(P8342,'Classificazione UD'!A:B,2,FALSE)</f>
        <v>Fiscale</v>
      </c>
    </row>
    <row r="8343" spans="1:17" ht="15" customHeight="1" x14ac:dyDescent="0.25">
      <c r="A8343" s="30">
        <v>2015</v>
      </c>
      <c r="B8343" s="3" t="s">
        <v>17</v>
      </c>
      <c r="C8343" s="3" t="s">
        <v>18</v>
      </c>
      <c r="D8343" s="3" t="s">
        <v>19</v>
      </c>
      <c r="E8343" s="3">
        <v>8</v>
      </c>
      <c r="F8343" s="3">
        <v>23</v>
      </c>
      <c r="G8343" s="3">
        <v>31</v>
      </c>
      <c r="H8343" s="3">
        <v>977724</v>
      </c>
      <c r="I8343" s="3">
        <v>0</v>
      </c>
      <c r="J8343" s="3">
        <v>0</v>
      </c>
      <c r="K8343" s="3">
        <v>0</v>
      </c>
      <c r="L8343" s="3">
        <v>1</v>
      </c>
      <c r="M8343" s="3">
        <v>3</v>
      </c>
      <c r="N8343" s="3">
        <v>4</v>
      </c>
      <c r="O8343" s="3">
        <v>122748</v>
      </c>
      <c r="P8343" s="3" t="str">
        <f>B8343&amp;" | "&amp;C8343&amp;" | "&amp;D8343</f>
        <v>documentazione_amministrativa / documentazione_contabile | FATTURA ATTIVA | FATTURA</v>
      </c>
      <c r="Q8343" s="3" t="str">
        <f>VLOOKUP(P8343,'Classificazione UD'!A:B,2,FALSE)</f>
        <v>Fiscale</v>
      </c>
    </row>
    <row r="8344" spans="1:17" ht="15" customHeight="1" x14ac:dyDescent="0.25">
      <c r="A8344" s="30">
        <v>2015</v>
      </c>
      <c r="B8344" s="3" t="s">
        <v>17</v>
      </c>
      <c r="C8344" s="3" t="s">
        <v>18</v>
      </c>
      <c r="D8344" s="3" t="s">
        <v>28</v>
      </c>
      <c r="E8344" s="3">
        <v>3</v>
      </c>
      <c r="F8344" s="3">
        <v>7</v>
      </c>
      <c r="G8344" s="3">
        <v>10</v>
      </c>
      <c r="H8344" s="3">
        <v>359298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 t="str">
        <f>B8344&amp;" | "&amp;C8344&amp;" | "&amp;D8344</f>
        <v>documentazione_amministrativa / documentazione_contabile | FATTURA ATTIVA | NOTA DI CREDITO</v>
      </c>
      <c r="Q8344" s="3" t="str">
        <f>VLOOKUP(P8344,'Classificazione UD'!A:B,2,FALSE)</f>
        <v>Fiscale</v>
      </c>
    </row>
    <row r="8345" spans="1:17" ht="15" customHeight="1" x14ac:dyDescent="0.25">
      <c r="A8345" s="30">
        <v>2015</v>
      </c>
      <c r="B8345" s="3" t="s">
        <v>17</v>
      </c>
      <c r="C8345" s="3" t="s">
        <v>27</v>
      </c>
      <c r="D8345" s="3" t="s">
        <v>134</v>
      </c>
      <c r="E8345" s="3">
        <v>5</v>
      </c>
      <c r="F8345" s="3">
        <v>15</v>
      </c>
      <c r="G8345" s="3">
        <v>20</v>
      </c>
      <c r="H8345" s="3">
        <v>572958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 t="str">
        <f>B8345&amp;" | "&amp;C8345&amp;" | "&amp;D8345</f>
        <v>documentazione_amministrativa / documentazione_contabile | FATTURA PASSIVA | ACCONTO/ANTICIPO SU PARCELLA</v>
      </c>
      <c r="Q8345" s="3" t="str">
        <f>VLOOKUP(P8345,'Classificazione UD'!A:B,2,FALSE)</f>
        <v>Fiscale</v>
      </c>
    </row>
    <row r="8346" spans="1:17" ht="15" customHeight="1" x14ac:dyDescent="0.25">
      <c r="A8346" s="30">
        <v>2015</v>
      </c>
      <c r="B8346" s="3" t="s">
        <v>17</v>
      </c>
      <c r="C8346" s="3" t="s">
        <v>27</v>
      </c>
      <c r="D8346" s="3" t="s">
        <v>19</v>
      </c>
      <c r="E8346" s="3">
        <v>9461</v>
      </c>
      <c r="F8346" s="3">
        <v>31400</v>
      </c>
      <c r="G8346" s="3">
        <v>40821</v>
      </c>
      <c r="H8346" s="3">
        <v>2862193388</v>
      </c>
      <c r="I8346" s="3">
        <v>0</v>
      </c>
      <c r="J8346" s="3">
        <v>0</v>
      </c>
      <c r="K8346" s="3">
        <v>0</v>
      </c>
      <c r="L8346" s="3">
        <v>2</v>
      </c>
      <c r="M8346" s="3">
        <v>6</v>
      </c>
      <c r="N8346" s="3">
        <v>8</v>
      </c>
      <c r="O8346" s="3">
        <v>231617</v>
      </c>
      <c r="P8346" s="3" t="str">
        <f>B8346&amp;" | "&amp;C8346&amp;" | "&amp;D8346</f>
        <v>documentazione_amministrativa / documentazione_contabile | FATTURA PASSIVA | FATTURA</v>
      </c>
      <c r="Q8346" s="3" t="str">
        <f>VLOOKUP(P8346,'Classificazione UD'!A:B,2,FALSE)</f>
        <v>Fiscale</v>
      </c>
    </row>
    <row r="8347" spans="1:17" ht="15" customHeight="1" x14ac:dyDescent="0.25">
      <c r="A8347" s="30">
        <v>2015</v>
      </c>
      <c r="B8347" s="3" t="s">
        <v>17</v>
      </c>
      <c r="C8347" s="3" t="s">
        <v>27</v>
      </c>
      <c r="D8347" s="3" t="s">
        <v>28</v>
      </c>
      <c r="E8347" s="3">
        <v>402</v>
      </c>
      <c r="F8347" s="3">
        <v>1390</v>
      </c>
      <c r="G8347" s="3">
        <v>1791</v>
      </c>
      <c r="H8347" s="3">
        <v>167321753</v>
      </c>
      <c r="I8347" s="3">
        <v>0</v>
      </c>
      <c r="J8347" s="3">
        <v>0</v>
      </c>
      <c r="K8347" s="3">
        <v>0</v>
      </c>
      <c r="L8347" s="3">
        <v>3</v>
      </c>
      <c r="M8347" s="3">
        <v>12</v>
      </c>
      <c r="N8347" s="3">
        <v>15</v>
      </c>
      <c r="O8347" s="3">
        <v>360134</v>
      </c>
      <c r="P8347" s="3" t="str">
        <f>B8347&amp;" | "&amp;C8347&amp;" | "&amp;D8347</f>
        <v>documentazione_amministrativa / documentazione_contabile | FATTURA PASSIVA | NOTA DI CREDITO</v>
      </c>
      <c r="Q8347" s="3" t="str">
        <f>VLOOKUP(P8347,'Classificazione UD'!A:B,2,FALSE)</f>
        <v>Fiscale</v>
      </c>
    </row>
    <row r="8348" spans="1:17" ht="15" customHeight="1" x14ac:dyDescent="0.25">
      <c r="A8348" s="30">
        <v>2015</v>
      </c>
      <c r="B8348" s="3" t="s">
        <v>17</v>
      </c>
      <c r="C8348" s="3" t="s">
        <v>27</v>
      </c>
      <c r="D8348" s="3" t="s">
        <v>32</v>
      </c>
      <c r="E8348" s="3">
        <v>29</v>
      </c>
      <c r="F8348" s="3">
        <v>93</v>
      </c>
      <c r="G8348" s="3">
        <v>122</v>
      </c>
      <c r="H8348" s="3">
        <v>4236805</v>
      </c>
      <c r="I8348" s="3">
        <v>0</v>
      </c>
      <c r="J8348" s="3">
        <v>0</v>
      </c>
      <c r="K8348" s="3">
        <v>0</v>
      </c>
      <c r="L8348" s="3">
        <v>1</v>
      </c>
      <c r="M8348" s="3">
        <v>4</v>
      </c>
      <c r="N8348" s="3">
        <v>5</v>
      </c>
      <c r="O8348" s="3">
        <v>121776</v>
      </c>
      <c r="P8348" s="3" t="str">
        <f>B8348&amp;" | "&amp;C8348&amp;" | "&amp;D8348</f>
        <v>documentazione_amministrativa / documentazione_contabile | FATTURA PASSIVA | NOTA DI DEBITO</v>
      </c>
      <c r="Q8348" s="3" t="str">
        <f>VLOOKUP(P8348,'Classificazione UD'!A:B,2,FALSE)</f>
        <v>Fiscale</v>
      </c>
    </row>
    <row r="8349" spans="1:17" ht="15" customHeight="1" x14ac:dyDescent="0.25">
      <c r="A8349" s="30">
        <v>2015</v>
      </c>
      <c r="B8349" s="3" t="s">
        <v>17</v>
      </c>
      <c r="C8349" s="3" t="s">
        <v>27</v>
      </c>
      <c r="D8349" s="3" t="s">
        <v>86</v>
      </c>
      <c r="E8349" s="3">
        <v>151</v>
      </c>
      <c r="F8349" s="3">
        <v>468</v>
      </c>
      <c r="G8349" s="3">
        <v>619</v>
      </c>
      <c r="H8349" s="3">
        <v>27702072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 t="str">
        <f>B8349&amp;" | "&amp;C8349&amp;" | "&amp;D8349</f>
        <v>documentazione_amministrativa / documentazione_contabile | FATTURA PASSIVA | PARCELLA</v>
      </c>
      <c r="Q8349" s="3" t="str">
        <f>VLOOKUP(P8349,'Classificazione UD'!A:B,2,FALSE)</f>
        <v>Fiscale</v>
      </c>
    </row>
    <row r="8350" spans="1:17" ht="15" customHeight="1" x14ac:dyDescent="0.25">
      <c r="A8350" s="30">
        <v>2015</v>
      </c>
      <c r="B8350" s="3" t="s">
        <v>17</v>
      </c>
      <c r="C8350" s="3" t="s">
        <v>27</v>
      </c>
      <c r="D8350" s="3" t="s">
        <v>134</v>
      </c>
      <c r="E8350" s="3">
        <v>3</v>
      </c>
      <c r="F8350" s="3">
        <v>9</v>
      </c>
      <c r="G8350" s="3">
        <v>12</v>
      </c>
      <c r="H8350" s="3">
        <v>343842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 t="str">
        <f>B8350&amp;" | "&amp;C8350&amp;" | "&amp;D8350</f>
        <v>documentazione_amministrativa / documentazione_contabile | FATTURA PASSIVA | ACCONTO/ANTICIPO SU PARCELLA</v>
      </c>
      <c r="Q8350" s="3" t="str">
        <f>VLOOKUP(P8350,'Classificazione UD'!A:B,2,FALSE)</f>
        <v>Fiscale</v>
      </c>
    </row>
    <row r="8351" spans="1:17" ht="15" customHeight="1" x14ac:dyDescent="0.25">
      <c r="A8351" s="30">
        <v>2015</v>
      </c>
      <c r="B8351" s="3" t="s">
        <v>17</v>
      </c>
      <c r="C8351" s="3" t="s">
        <v>27</v>
      </c>
      <c r="D8351" s="3" t="s">
        <v>19</v>
      </c>
      <c r="E8351" s="3">
        <v>2868</v>
      </c>
      <c r="F8351" s="3">
        <v>9583</v>
      </c>
      <c r="G8351" s="3">
        <v>12442</v>
      </c>
      <c r="H8351" s="3">
        <v>1303611249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 t="str">
        <f>B8351&amp;" | "&amp;C8351&amp;" | "&amp;D8351</f>
        <v>documentazione_amministrativa / documentazione_contabile | FATTURA PASSIVA | FATTURA</v>
      </c>
      <c r="Q8351" s="3" t="str">
        <f>VLOOKUP(P8351,'Classificazione UD'!A:B,2,FALSE)</f>
        <v>Fiscale</v>
      </c>
    </row>
    <row r="8352" spans="1:17" ht="15" customHeight="1" x14ac:dyDescent="0.25">
      <c r="A8352" s="30">
        <v>2015</v>
      </c>
      <c r="B8352" s="3" t="s">
        <v>17</v>
      </c>
      <c r="C8352" s="3" t="s">
        <v>27</v>
      </c>
      <c r="D8352" s="3" t="s">
        <v>28</v>
      </c>
      <c r="E8352" s="3">
        <v>691</v>
      </c>
      <c r="F8352" s="3">
        <v>2613</v>
      </c>
      <c r="G8352" s="3">
        <v>3304</v>
      </c>
      <c r="H8352" s="3">
        <v>585292666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 t="str">
        <f>B8352&amp;" | "&amp;C8352&amp;" | "&amp;D8352</f>
        <v>documentazione_amministrativa / documentazione_contabile | FATTURA PASSIVA | NOTA DI CREDITO</v>
      </c>
      <c r="Q8352" s="3" t="str">
        <f>VLOOKUP(P8352,'Classificazione UD'!A:B,2,FALSE)</f>
        <v>Fiscale</v>
      </c>
    </row>
    <row r="8353" spans="1:17" ht="15" customHeight="1" x14ac:dyDescent="0.25">
      <c r="A8353" s="30">
        <v>2015</v>
      </c>
      <c r="B8353" s="3" t="s">
        <v>17</v>
      </c>
      <c r="C8353" s="3" t="s">
        <v>27</v>
      </c>
      <c r="D8353" s="3" t="s">
        <v>32</v>
      </c>
      <c r="E8353" s="3">
        <v>7</v>
      </c>
      <c r="F8353" s="3">
        <v>23</v>
      </c>
      <c r="G8353" s="3">
        <v>30</v>
      </c>
      <c r="H8353" s="3">
        <v>1143559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 t="str">
        <f>B8353&amp;" | "&amp;C8353&amp;" | "&amp;D8353</f>
        <v>documentazione_amministrativa / documentazione_contabile | FATTURA PASSIVA | NOTA DI DEBITO</v>
      </c>
      <c r="Q8353" s="3" t="str">
        <f>VLOOKUP(P8353,'Classificazione UD'!A:B,2,FALSE)</f>
        <v>Fiscale</v>
      </c>
    </row>
    <row r="8354" spans="1:17" ht="15" customHeight="1" x14ac:dyDescent="0.25">
      <c r="A8354" s="30">
        <v>2015</v>
      </c>
      <c r="B8354" s="3" t="s">
        <v>17</v>
      </c>
      <c r="C8354" s="3" t="s">
        <v>27</v>
      </c>
      <c r="D8354" s="3" t="s">
        <v>86</v>
      </c>
      <c r="E8354" s="3">
        <v>94</v>
      </c>
      <c r="F8354" s="3">
        <v>288</v>
      </c>
      <c r="G8354" s="3">
        <v>382</v>
      </c>
      <c r="H8354" s="3">
        <v>10991300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 t="str">
        <f>B8354&amp;" | "&amp;C8354&amp;" | "&amp;D8354</f>
        <v>documentazione_amministrativa / documentazione_contabile | FATTURA PASSIVA | PARCELLA</v>
      </c>
      <c r="Q8354" s="3" t="str">
        <f>VLOOKUP(P8354,'Classificazione UD'!A:B,2,FALSE)</f>
        <v>Fiscale</v>
      </c>
    </row>
    <row r="8355" spans="1:17" ht="15" customHeight="1" x14ac:dyDescent="0.25">
      <c r="A8355" s="30">
        <v>2016</v>
      </c>
      <c r="B8355" s="3" t="s">
        <v>17</v>
      </c>
      <c r="C8355" s="3" t="s">
        <v>27</v>
      </c>
      <c r="D8355" s="3" t="s">
        <v>19</v>
      </c>
      <c r="E8355" s="3">
        <v>14</v>
      </c>
      <c r="F8355" s="3">
        <v>45</v>
      </c>
      <c r="G8355" s="3">
        <v>59</v>
      </c>
      <c r="H8355" s="3">
        <v>2268793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 t="str">
        <f>B8355&amp;" | "&amp;C8355&amp;" | "&amp;D8355</f>
        <v>documentazione_amministrativa / documentazione_contabile | FATTURA PASSIVA | FATTURA</v>
      </c>
      <c r="Q8355" s="3" t="str">
        <f>VLOOKUP(P8355,'Classificazione UD'!A:B,2,FALSE)</f>
        <v>Fiscale</v>
      </c>
    </row>
    <row r="8356" spans="1:17" ht="15" customHeight="1" x14ac:dyDescent="0.25">
      <c r="A8356" s="30">
        <v>2016</v>
      </c>
      <c r="B8356" s="3" t="s">
        <v>17</v>
      </c>
      <c r="C8356" s="3" t="s">
        <v>27</v>
      </c>
      <c r="D8356" s="3" t="s">
        <v>28</v>
      </c>
      <c r="E8356" s="3">
        <v>1</v>
      </c>
      <c r="F8356" s="3">
        <v>3</v>
      </c>
      <c r="G8356" s="3">
        <v>4</v>
      </c>
      <c r="H8356" s="3">
        <v>114307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 t="str">
        <f>B8356&amp;" | "&amp;C8356&amp;" | "&amp;D8356</f>
        <v>documentazione_amministrativa / documentazione_contabile | FATTURA PASSIVA | NOTA DI CREDITO</v>
      </c>
      <c r="Q8356" s="3" t="str">
        <f>VLOOKUP(P8356,'Classificazione UD'!A:B,2,FALSE)</f>
        <v>Fiscale</v>
      </c>
    </row>
    <row r="8357" spans="1:17" ht="15" customHeight="1" x14ac:dyDescent="0.25">
      <c r="A8357" s="30">
        <v>2015</v>
      </c>
      <c r="B8357" s="3" t="s">
        <v>17</v>
      </c>
      <c r="C8357" s="3" t="s">
        <v>152</v>
      </c>
      <c r="D8357" s="3" t="s">
        <v>152</v>
      </c>
      <c r="E8357" s="3">
        <v>23</v>
      </c>
      <c r="F8357" s="3">
        <v>175</v>
      </c>
      <c r="G8357" s="3">
        <v>198</v>
      </c>
      <c r="H8357" s="3">
        <v>7072587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 t="str">
        <f>B8357&amp;" | "&amp;C8357&amp;" | "&amp;D8357</f>
        <v>documentazione_amministrativa / documentazione_contabile | LOTTO DI FATTURE | LOTTO DI FATTURE</v>
      </c>
      <c r="Q8357" s="3" t="str">
        <f>VLOOKUP(P8357,'Classificazione UD'!A:B,2,FALSE)</f>
        <v>Fiscale</v>
      </c>
    </row>
    <row r="8358" spans="1:17" ht="15" customHeight="1" x14ac:dyDescent="0.25">
      <c r="A8358" s="30">
        <v>2015</v>
      </c>
      <c r="B8358" s="3" t="s">
        <v>20</v>
      </c>
      <c r="C8358" s="3" t="s">
        <v>21</v>
      </c>
      <c r="D8358" s="3" t="s">
        <v>21</v>
      </c>
      <c r="E8358" s="3">
        <v>84</v>
      </c>
      <c r="F8358" s="3">
        <v>84</v>
      </c>
      <c r="G8358" s="3">
        <v>168</v>
      </c>
      <c r="H8358" s="3">
        <v>66314088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 t="str">
        <f>B8358&amp;" | "&amp;C8358&amp;" | "&amp;D8358</f>
        <v>documentazione_amministrativa / registri | REGISTRO GIORNALIERO | REGISTRO GIORNALIERO</v>
      </c>
      <c r="Q8358" s="3" t="str">
        <f>VLOOKUP(P8358,'Classificazione UD'!A:B,2,FALSE)</f>
        <v>RGP</v>
      </c>
    </row>
    <row r="8359" spans="1:17" ht="15" customHeight="1" x14ac:dyDescent="0.25">
      <c r="A8359" s="30">
        <v>2016</v>
      </c>
      <c r="B8359" s="3" t="s">
        <v>20</v>
      </c>
      <c r="C8359" s="3" t="s">
        <v>21</v>
      </c>
      <c r="D8359" s="3" t="s">
        <v>21</v>
      </c>
      <c r="E8359" s="3">
        <v>366</v>
      </c>
      <c r="F8359" s="3">
        <v>366</v>
      </c>
      <c r="G8359" s="3">
        <v>732</v>
      </c>
      <c r="H8359" s="3">
        <v>282987400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 t="str">
        <f>B8359&amp;" | "&amp;C8359&amp;" | "&amp;D8359</f>
        <v>documentazione_amministrativa / registri | REGISTRO GIORNALIERO | REGISTRO GIORNALIERO</v>
      </c>
      <c r="Q8359" s="3" t="str">
        <f>VLOOKUP(P8359,'Classificazione UD'!A:B,2,FALSE)</f>
        <v>RGP</v>
      </c>
    </row>
    <row r="8360" spans="1:17" ht="15" customHeight="1" x14ac:dyDescent="0.25">
      <c r="A8360" s="30">
        <v>2015</v>
      </c>
      <c r="B8360" s="3" t="s">
        <v>17</v>
      </c>
      <c r="C8360" s="3" t="s">
        <v>18</v>
      </c>
      <c r="D8360" s="3" t="s">
        <v>19</v>
      </c>
      <c r="E8360" s="3">
        <v>30</v>
      </c>
      <c r="F8360" s="3">
        <v>92</v>
      </c>
      <c r="G8360" s="3">
        <v>122</v>
      </c>
      <c r="H8360" s="3">
        <v>4415322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 t="str">
        <f>B8360&amp;" | "&amp;C8360&amp;" | "&amp;D8360</f>
        <v>documentazione_amministrativa / documentazione_contabile | FATTURA ATTIVA | FATTURA</v>
      </c>
      <c r="Q8360" s="3" t="str">
        <f>VLOOKUP(P8360,'Classificazione UD'!A:B,2,FALSE)</f>
        <v>Fiscale</v>
      </c>
    </row>
    <row r="8361" spans="1:17" ht="15" customHeight="1" x14ac:dyDescent="0.25">
      <c r="A8361" s="30">
        <v>2015</v>
      </c>
      <c r="B8361" s="3" t="s">
        <v>17</v>
      </c>
      <c r="C8361" s="3" t="s">
        <v>18</v>
      </c>
      <c r="D8361" s="3" t="s">
        <v>28</v>
      </c>
      <c r="E8361" s="3">
        <v>1</v>
      </c>
      <c r="F8361" s="3">
        <v>3</v>
      </c>
      <c r="G8361" s="3">
        <v>4</v>
      </c>
      <c r="H8361" s="3">
        <v>122502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 t="str">
        <f>B8361&amp;" | "&amp;C8361&amp;" | "&amp;D8361</f>
        <v>documentazione_amministrativa / documentazione_contabile | FATTURA ATTIVA | NOTA DI CREDITO</v>
      </c>
      <c r="Q8361" s="3" t="str">
        <f>VLOOKUP(P8361,'Classificazione UD'!A:B,2,FALSE)</f>
        <v>Fiscale</v>
      </c>
    </row>
    <row r="8362" spans="1:17" ht="15" customHeight="1" x14ac:dyDescent="0.25">
      <c r="A8362" s="30">
        <v>2015</v>
      </c>
      <c r="B8362" s="3" t="s">
        <v>17</v>
      </c>
      <c r="C8362" s="3" t="s">
        <v>27</v>
      </c>
      <c r="D8362" s="3" t="s">
        <v>19</v>
      </c>
      <c r="E8362" s="3">
        <v>134</v>
      </c>
      <c r="F8362" s="3">
        <v>431</v>
      </c>
      <c r="G8362" s="3">
        <v>563</v>
      </c>
      <c r="H8362" s="3">
        <v>16776574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 t="str">
        <f>B8362&amp;" | "&amp;C8362&amp;" | "&amp;D8362</f>
        <v>documentazione_amministrativa / documentazione_contabile | FATTURA PASSIVA | FATTURA</v>
      </c>
      <c r="Q8362" s="3" t="str">
        <f>VLOOKUP(P8362,'Classificazione UD'!A:B,2,FALSE)</f>
        <v>Fiscale</v>
      </c>
    </row>
    <row r="8363" spans="1:17" ht="15" customHeight="1" x14ac:dyDescent="0.25">
      <c r="A8363" s="30">
        <v>2015</v>
      </c>
      <c r="B8363" s="3" t="s">
        <v>17</v>
      </c>
      <c r="C8363" s="3" t="s">
        <v>27</v>
      </c>
      <c r="D8363" s="3" t="s">
        <v>28</v>
      </c>
      <c r="E8363" s="3">
        <v>1</v>
      </c>
      <c r="F8363" s="3">
        <v>3</v>
      </c>
      <c r="G8363" s="3">
        <v>4</v>
      </c>
      <c r="H8363" s="3">
        <v>116132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 t="str">
        <f>B8363&amp;" | "&amp;C8363&amp;" | "&amp;D8363</f>
        <v>documentazione_amministrativa / documentazione_contabile | FATTURA PASSIVA | NOTA DI CREDITO</v>
      </c>
      <c r="Q8363" s="3" t="str">
        <f>VLOOKUP(P8363,'Classificazione UD'!A:B,2,FALSE)</f>
        <v>Fiscale</v>
      </c>
    </row>
    <row r="8364" spans="1:17" ht="15" customHeight="1" x14ac:dyDescent="0.25">
      <c r="A8364" s="30">
        <v>2015</v>
      </c>
      <c r="B8364" s="3" t="s">
        <v>17</v>
      </c>
      <c r="C8364" s="3" t="s">
        <v>27</v>
      </c>
      <c r="D8364" s="3" t="s">
        <v>86</v>
      </c>
      <c r="E8364" s="3">
        <v>4</v>
      </c>
      <c r="F8364" s="3">
        <v>15</v>
      </c>
      <c r="G8364" s="3">
        <v>19</v>
      </c>
      <c r="H8364" s="3">
        <v>1270037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 t="str">
        <f>B8364&amp;" | "&amp;C8364&amp;" | "&amp;D8364</f>
        <v>documentazione_amministrativa / documentazione_contabile | FATTURA PASSIVA | PARCELLA</v>
      </c>
      <c r="Q8364" s="3" t="str">
        <f>VLOOKUP(P8364,'Classificazione UD'!A:B,2,FALSE)</f>
        <v>Fiscale</v>
      </c>
    </row>
    <row r="8365" spans="1:17" ht="15" customHeight="1" x14ac:dyDescent="0.25">
      <c r="A8365" s="30">
        <v>2015</v>
      </c>
      <c r="B8365" s="3" t="s">
        <v>17</v>
      </c>
      <c r="C8365" s="3" t="s">
        <v>27</v>
      </c>
      <c r="D8365" s="3" t="s">
        <v>19</v>
      </c>
      <c r="E8365" s="3">
        <v>31</v>
      </c>
      <c r="F8365" s="3">
        <v>99</v>
      </c>
      <c r="G8365" s="3">
        <v>130</v>
      </c>
      <c r="H8365" s="3">
        <v>3999463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 t="str">
        <f>B8365&amp;" | "&amp;C8365&amp;" | "&amp;D8365</f>
        <v>documentazione_amministrativa / documentazione_contabile | FATTURA PASSIVA | FATTURA</v>
      </c>
      <c r="Q8365" s="3" t="str">
        <f>VLOOKUP(P8365,'Classificazione UD'!A:B,2,FALSE)</f>
        <v>Fiscale</v>
      </c>
    </row>
    <row r="8366" spans="1:17" ht="15" customHeight="1" x14ac:dyDescent="0.25">
      <c r="A8366" s="30">
        <v>2015</v>
      </c>
      <c r="B8366" s="3" t="s">
        <v>17</v>
      </c>
      <c r="C8366" s="3" t="s">
        <v>27</v>
      </c>
      <c r="D8366" s="3" t="s">
        <v>28</v>
      </c>
      <c r="E8366" s="3">
        <v>4</v>
      </c>
      <c r="F8366" s="3">
        <v>13</v>
      </c>
      <c r="G8366" s="3">
        <v>17</v>
      </c>
      <c r="H8366" s="3">
        <v>467809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 t="str">
        <f>B8366&amp;" | "&amp;C8366&amp;" | "&amp;D8366</f>
        <v>documentazione_amministrativa / documentazione_contabile | FATTURA PASSIVA | NOTA DI CREDITO</v>
      </c>
      <c r="Q8366" s="3" t="str">
        <f>VLOOKUP(P8366,'Classificazione UD'!A:B,2,FALSE)</f>
        <v>Fiscale</v>
      </c>
    </row>
    <row r="8367" spans="1:17" ht="15" customHeight="1" x14ac:dyDescent="0.25">
      <c r="A8367" s="30">
        <v>2015</v>
      </c>
      <c r="B8367" s="3" t="s">
        <v>20</v>
      </c>
      <c r="C8367" s="3" t="s">
        <v>21</v>
      </c>
      <c r="D8367" s="3" t="s">
        <v>21</v>
      </c>
      <c r="E8367" s="3">
        <v>84</v>
      </c>
      <c r="F8367" s="3">
        <v>84</v>
      </c>
      <c r="G8367" s="3">
        <v>168</v>
      </c>
      <c r="H8367" s="3">
        <v>1470493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 t="str">
        <f>B8367&amp;" | "&amp;C8367&amp;" | "&amp;D8367</f>
        <v>documentazione_amministrativa / registri | REGISTRO GIORNALIERO | REGISTRO GIORNALIERO</v>
      </c>
      <c r="Q8367" s="3" t="str">
        <f>VLOOKUP(P8367,'Classificazione UD'!A:B,2,FALSE)</f>
        <v>RGP</v>
      </c>
    </row>
    <row r="8368" spans="1:17" ht="15" customHeight="1" x14ac:dyDescent="0.25">
      <c r="A8368" s="30">
        <v>2016</v>
      </c>
      <c r="B8368" s="3" t="s">
        <v>20</v>
      </c>
      <c r="C8368" s="3" t="s">
        <v>21</v>
      </c>
      <c r="D8368" s="3" t="s">
        <v>21</v>
      </c>
      <c r="E8368" s="3">
        <v>366</v>
      </c>
      <c r="F8368" s="3">
        <v>366</v>
      </c>
      <c r="G8368" s="3">
        <v>732</v>
      </c>
      <c r="H8368" s="3">
        <v>7452068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 t="str">
        <f>B8368&amp;" | "&amp;C8368&amp;" | "&amp;D8368</f>
        <v>documentazione_amministrativa / registri | REGISTRO GIORNALIERO | REGISTRO GIORNALIERO</v>
      </c>
      <c r="Q8368" s="3" t="str">
        <f>VLOOKUP(P8368,'Classificazione UD'!A:B,2,FALSE)</f>
        <v>RGP</v>
      </c>
    </row>
    <row r="8369" spans="1:17" ht="15" customHeight="1" x14ac:dyDescent="0.25">
      <c r="A8369" s="30">
        <v>2015</v>
      </c>
      <c r="B8369" s="3" t="s">
        <v>17</v>
      </c>
      <c r="C8369" s="3" t="s">
        <v>27</v>
      </c>
      <c r="D8369" s="3" t="s">
        <v>19</v>
      </c>
      <c r="E8369" s="3">
        <v>146</v>
      </c>
      <c r="F8369" s="3">
        <v>474</v>
      </c>
      <c r="G8369" s="3">
        <v>620</v>
      </c>
      <c r="H8369" s="3">
        <v>30391239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 t="str">
        <f>B8369&amp;" | "&amp;C8369&amp;" | "&amp;D8369</f>
        <v>documentazione_amministrativa / documentazione_contabile | FATTURA PASSIVA | FATTURA</v>
      </c>
      <c r="Q8369" s="3" t="str">
        <f>VLOOKUP(P8369,'Classificazione UD'!A:B,2,FALSE)</f>
        <v>Fiscale</v>
      </c>
    </row>
    <row r="8370" spans="1:17" ht="15" customHeight="1" x14ac:dyDescent="0.25">
      <c r="A8370" s="30">
        <v>2015</v>
      </c>
      <c r="B8370" s="3" t="s">
        <v>17</v>
      </c>
      <c r="C8370" s="3" t="s">
        <v>27</v>
      </c>
      <c r="D8370" s="3" t="s">
        <v>28</v>
      </c>
      <c r="E8370" s="3">
        <v>2</v>
      </c>
      <c r="F8370" s="3">
        <v>6</v>
      </c>
      <c r="G8370" s="3">
        <v>8</v>
      </c>
      <c r="H8370" s="3">
        <v>233669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 t="str">
        <f>B8370&amp;" | "&amp;C8370&amp;" | "&amp;D8370</f>
        <v>documentazione_amministrativa / documentazione_contabile | FATTURA PASSIVA | NOTA DI CREDITO</v>
      </c>
      <c r="Q8370" s="3" t="str">
        <f>VLOOKUP(P8370,'Classificazione UD'!A:B,2,FALSE)</f>
        <v>Fiscale</v>
      </c>
    </row>
    <row r="8371" spans="1:17" ht="15" customHeight="1" x14ac:dyDescent="0.25">
      <c r="A8371" s="30">
        <v>2015</v>
      </c>
      <c r="B8371" s="3" t="s">
        <v>17</v>
      </c>
      <c r="C8371" s="3" t="s">
        <v>27</v>
      </c>
      <c r="D8371" s="3" t="s">
        <v>32</v>
      </c>
      <c r="E8371" s="3">
        <v>2</v>
      </c>
      <c r="F8371" s="3">
        <v>6</v>
      </c>
      <c r="G8371" s="3">
        <v>8</v>
      </c>
      <c r="H8371" s="3">
        <v>234444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 t="str">
        <f>B8371&amp;" | "&amp;C8371&amp;" | "&amp;D8371</f>
        <v>documentazione_amministrativa / documentazione_contabile | FATTURA PASSIVA | NOTA DI DEBITO</v>
      </c>
      <c r="Q8371" s="3" t="str">
        <f>VLOOKUP(P8371,'Classificazione UD'!A:B,2,FALSE)</f>
        <v>Fiscale</v>
      </c>
    </row>
    <row r="8372" spans="1:17" ht="15" customHeight="1" x14ac:dyDescent="0.25">
      <c r="A8372" s="30">
        <v>2015</v>
      </c>
      <c r="B8372" s="3" t="s">
        <v>17</v>
      </c>
      <c r="C8372" s="3" t="s">
        <v>27</v>
      </c>
      <c r="D8372" s="3" t="s">
        <v>86</v>
      </c>
      <c r="E8372" s="3">
        <v>7</v>
      </c>
      <c r="F8372" s="3">
        <v>22</v>
      </c>
      <c r="G8372" s="3">
        <v>28</v>
      </c>
      <c r="H8372" s="3">
        <v>717880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 t="str">
        <f>B8372&amp;" | "&amp;C8372&amp;" | "&amp;D8372</f>
        <v>documentazione_amministrativa / documentazione_contabile | FATTURA PASSIVA | PARCELLA</v>
      </c>
      <c r="Q8372" s="3" t="str">
        <f>VLOOKUP(P8372,'Classificazione UD'!A:B,2,FALSE)</f>
        <v>Fiscale</v>
      </c>
    </row>
    <row r="8373" spans="1:17" ht="15" customHeight="1" x14ac:dyDescent="0.25">
      <c r="A8373" s="30">
        <v>2015</v>
      </c>
      <c r="B8373" s="3" t="s">
        <v>17</v>
      </c>
      <c r="C8373" s="3" t="s">
        <v>27</v>
      </c>
      <c r="D8373" s="3" t="s">
        <v>19</v>
      </c>
      <c r="E8373" s="3">
        <v>15</v>
      </c>
      <c r="F8373" s="3">
        <v>46</v>
      </c>
      <c r="G8373" s="3">
        <v>61</v>
      </c>
      <c r="H8373" s="3">
        <v>2031152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 t="str">
        <f>B8373&amp;" | "&amp;C8373&amp;" | "&amp;D8373</f>
        <v>documentazione_amministrativa / documentazione_contabile | FATTURA PASSIVA | FATTURA</v>
      </c>
      <c r="Q8373" s="3" t="str">
        <f>VLOOKUP(P8373,'Classificazione UD'!A:B,2,FALSE)</f>
        <v>Fiscale</v>
      </c>
    </row>
    <row r="8374" spans="1:17" ht="15" customHeight="1" x14ac:dyDescent="0.25">
      <c r="A8374" s="30">
        <v>2015</v>
      </c>
      <c r="B8374" s="3" t="s">
        <v>17</v>
      </c>
      <c r="C8374" s="3" t="s">
        <v>27</v>
      </c>
      <c r="D8374" s="3" t="s">
        <v>28</v>
      </c>
      <c r="E8374" s="3">
        <v>2</v>
      </c>
      <c r="F8374" s="3">
        <v>6</v>
      </c>
      <c r="G8374" s="3">
        <v>8</v>
      </c>
      <c r="H8374" s="3">
        <v>231647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 t="str">
        <f>B8374&amp;" | "&amp;C8374&amp;" | "&amp;D8374</f>
        <v>documentazione_amministrativa / documentazione_contabile | FATTURA PASSIVA | NOTA DI CREDITO</v>
      </c>
      <c r="Q8374" s="3" t="str">
        <f>VLOOKUP(P8374,'Classificazione UD'!A:B,2,FALSE)</f>
        <v>Fiscale</v>
      </c>
    </row>
    <row r="8375" spans="1:17" ht="15" customHeight="1" x14ac:dyDescent="0.25">
      <c r="A8375" s="30">
        <v>2015</v>
      </c>
      <c r="B8375" s="3" t="s">
        <v>17</v>
      </c>
      <c r="C8375" s="3" t="s">
        <v>27</v>
      </c>
      <c r="D8375" s="3" t="s">
        <v>86</v>
      </c>
      <c r="E8375" s="3">
        <v>2</v>
      </c>
      <c r="F8375" s="3">
        <v>6</v>
      </c>
      <c r="G8375" s="3">
        <v>8</v>
      </c>
      <c r="H8375" s="3">
        <v>228223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 t="str">
        <f>B8375&amp;" | "&amp;C8375&amp;" | "&amp;D8375</f>
        <v>documentazione_amministrativa / documentazione_contabile | FATTURA PASSIVA | PARCELLA</v>
      </c>
      <c r="Q8375" s="3" t="str">
        <f>VLOOKUP(P8375,'Classificazione UD'!A:B,2,FALSE)</f>
        <v>Fiscale</v>
      </c>
    </row>
    <row r="8376" spans="1:17" ht="15" customHeight="1" x14ac:dyDescent="0.25">
      <c r="A8376" s="30">
        <v>2016</v>
      </c>
      <c r="B8376" s="3" t="s">
        <v>17</v>
      </c>
      <c r="C8376" s="3" t="s">
        <v>27</v>
      </c>
      <c r="D8376" s="3" t="s">
        <v>19</v>
      </c>
      <c r="E8376" s="3">
        <v>1</v>
      </c>
      <c r="F8376" s="3">
        <v>3</v>
      </c>
      <c r="G8376" s="3">
        <v>4</v>
      </c>
      <c r="H8376" s="3">
        <v>115948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 t="str">
        <f>B8376&amp;" | "&amp;C8376&amp;" | "&amp;D8376</f>
        <v>documentazione_amministrativa / documentazione_contabile | FATTURA PASSIVA | FATTURA</v>
      </c>
      <c r="Q8376" s="3" t="str">
        <f>VLOOKUP(P8376,'Classificazione UD'!A:B,2,FALSE)</f>
        <v>Fiscale</v>
      </c>
    </row>
    <row r="8377" spans="1:17" ht="15" customHeight="1" x14ac:dyDescent="0.25">
      <c r="A8377" s="30">
        <v>2015</v>
      </c>
      <c r="B8377" s="3" t="s">
        <v>17</v>
      </c>
      <c r="C8377" s="3" t="s">
        <v>152</v>
      </c>
      <c r="D8377" s="3" t="s">
        <v>152</v>
      </c>
      <c r="E8377" s="3">
        <v>2</v>
      </c>
      <c r="F8377" s="3">
        <v>10</v>
      </c>
      <c r="G8377" s="3">
        <v>12</v>
      </c>
      <c r="H8377" s="3">
        <v>229074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 t="str">
        <f>B8377&amp;" | "&amp;C8377&amp;" | "&amp;D8377</f>
        <v>documentazione_amministrativa / documentazione_contabile | LOTTO DI FATTURE | LOTTO DI FATTURE</v>
      </c>
      <c r="Q8377" s="3" t="str">
        <f>VLOOKUP(P8377,'Classificazione UD'!A:B,2,FALSE)</f>
        <v>Fiscale</v>
      </c>
    </row>
    <row r="8378" spans="1:17" ht="15" customHeight="1" x14ac:dyDescent="0.25">
      <c r="A8378" s="30">
        <v>2015</v>
      </c>
      <c r="B8378" s="3" t="s">
        <v>20</v>
      </c>
      <c r="C8378" s="3" t="s">
        <v>21</v>
      </c>
      <c r="D8378" s="3" t="s">
        <v>21</v>
      </c>
      <c r="E8378" s="3">
        <v>84</v>
      </c>
      <c r="F8378" s="3">
        <v>84</v>
      </c>
      <c r="G8378" s="3">
        <v>168</v>
      </c>
      <c r="H8378" s="3">
        <v>1599336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 t="str">
        <f>B8378&amp;" | "&amp;C8378&amp;" | "&amp;D8378</f>
        <v>documentazione_amministrativa / registri | REGISTRO GIORNALIERO | REGISTRO GIORNALIERO</v>
      </c>
      <c r="Q8378" s="3" t="str">
        <f>VLOOKUP(P8378,'Classificazione UD'!A:B,2,FALSE)</f>
        <v>RGP</v>
      </c>
    </row>
    <row r="8379" spans="1:17" ht="15" customHeight="1" x14ac:dyDescent="0.25">
      <c r="A8379" s="30">
        <v>2016</v>
      </c>
      <c r="B8379" s="3" t="s">
        <v>20</v>
      </c>
      <c r="C8379" s="3" t="s">
        <v>21</v>
      </c>
      <c r="D8379" s="3" t="s">
        <v>21</v>
      </c>
      <c r="E8379" s="3">
        <v>366</v>
      </c>
      <c r="F8379" s="3">
        <v>366</v>
      </c>
      <c r="G8379" s="3">
        <v>732</v>
      </c>
      <c r="H8379" s="3">
        <v>7019830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 t="str">
        <f>B8379&amp;" | "&amp;C8379&amp;" | "&amp;D8379</f>
        <v>documentazione_amministrativa / registri | REGISTRO GIORNALIERO | REGISTRO GIORNALIERO</v>
      </c>
      <c r="Q8379" s="3" t="str">
        <f>VLOOKUP(P8379,'Classificazione UD'!A:B,2,FALSE)</f>
        <v>RGP</v>
      </c>
    </row>
    <row r="8380" spans="1:17" ht="15" customHeight="1" x14ac:dyDescent="0.25">
      <c r="A8380" s="30">
        <v>2015</v>
      </c>
      <c r="B8380" s="3" t="s">
        <v>17</v>
      </c>
      <c r="C8380" s="3" t="s">
        <v>27</v>
      </c>
      <c r="D8380" s="3" t="s">
        <v>19</v>
      </c>
      <c r="E8380" s="3">
        <v>508</v>
      </c>
      <c r="F8380" s="3">
        <v>1562</v>
      </c>
      <c r="G8380" s="3">
        <v>2068</v>
      </c>
      <c r="H8380" s="3">
        <v>69062844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 t="str">
        <f>B8380&amp;" | "&amp;C8380&amp;" | "&amp;D8380</f>
        <v>documentazione_amministrativa / documentazione_contabile | FATTURA PASSIVA | FATTURA</v>
      </c>
      <c r="Q8380" s="3" t="str">
        <f>VLOOKUP(P8380,'Classificazione UD'!A:B,2,FALSE)</f>
        <v>Fiscale</v>
      </c>
    </row>
    <row r="8381" spans="1:17" ht="15" customHeight="1" x14ac:dyDescent="0.25">
      <c r="A8381" s="30">
        <v>2015</v>
      </c>
      <c r="B8381" s="3" t="s">
        <v>17</v>
      </c>
      <c r="C8381" s="3" t="s">
        <v>27</v>
      </c>
      <c r="D8381" s="3" t="s">
        <v>28</v>
      </c>
      <c r="E8381" s="3">
        <v>4</v>
      </c>
      <c r="F8381" s="3">
        <v>14</v>
      </c>
      <c r="G8381" s="3">
        <v>18</v>
      </c>
      <c r="H8381" s="3">
        <v>647368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 t="str">
        <f>B8381&amp;" | "&amp;C8381&amp;" | "&amp;D8381</f>
        <v>documentazione_amministrativa / documentazione_contabile | FATTURA PASSIVA | NOTA DI CREDITO</v>
      </c>
      <c r="Q8381" s="3" t="str">
        <f>VLOOKUP(P8381,'Classificazione UD'!A:B,2,FALSE)</f>
        <v>Fiscale</v>
      </c>
    </row>
    <row r="8382" spans="1:17" ht="15" customHeight="1" x14ac:dyDescent="0.25">
      <c r="A8382" s="30">
        <v>2015</v>
      </c>
      <c r="B8382" s="3" t="s">
        <v>17</v>
      </c>
      <c r="C8382" s="3" t="s">
        <v>27</v>
      </c>
      <c r="D8382" s="3" t="s">
        <v>86</v>
      </c>
      <c r="E8382" s="3">
        <v>2</v>
      </c>
      <c r="F8382" s="3">
        <v>6</v>
      </c>
      <c r="G8382" s="3">
        <v>8</v>
      </c>
      <c r="H8382" s="3">
        <v>231509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 t="str">
        <f>B8382&amp;" | "&amp;C8382&amp;" | "&amp;D8382</f>
        <v>documentazione_amministrativa / documentazione_contabile | FATTURA PASSIVA | PARCELLA</v>
      </c>
      <c r="Q8382" s="3" t="str">
        <f>VLOOKUP(P8382,'Classificazione UD'!A:B,2,FALSE)</f>
        <v>Fiscale</v>
      </c>
    </row>
    <row r="8383" spans="1:17" ht="15" customHeight="1" x14ac:dyDescent="0.25">
      <c r="A8383" s="30">
        <v>2015</v>
      </c>
      <c r="B8383" s="3" t="s">
        <v>17</v>
      </c>
      <c r="C8383" s="3" t="s">
        <v>27</v>
      </c>
      <c r="D8383" s="3" t="s">
        <v>19</v>
      </c>
      <c r="E8383" s="3">
        <v>44</v>
      </c>
      <c r="F8383" s="3">
        <v>137</v>
      </c>
      <c r="G8383" s="3">
        <v>180</v>
      </c>
      <c r="H8383" s="3">
        <v>6914607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 t="str">
        <f>B8383&amp;" | "&amp;C8383&amp;" | "&amp;D8383</f>
        <v>documentazione_amministrativa / documentazione_contabile | FATTURA PASSIVA | FATTURA</v>
      </c>
      <c r="Q8383" s="3" t="str">
        <f>VLOOKUP(P8383,'Classificazione UD'!A:B,2,FALSE)</f>
        <v>Fiscale</v>
      </c>
    </row>
    <row r="8384" spans="1:17" ht="15" customHeight="1" x14ac:dyDescent="0.25">
      <c r="A8384" s="30">
        <v>2015</v>
      </c>
      <c r="B8384" s="3" t="s">
        <v>17</v>
      </c>
      <c r="C8384" s="3" t="s">
        <v>27</v>
      </c>
      <c r="D8384" s="3" t="s">
        <v>28</v>
      </c>
      <c r="E8384" s="3">
        <v>3</v>
      </c>
      <c r="F8384" s="3">
        <v>10</v>
      </c>
      <c r="G8384" s="3">
        <v>13</v>
      </c>
      <c r="H8384" s="3">
        <v>425953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 t="str">
        <f>B8384&amp;" | "&amp;C8384&amp;" | "&amp;D8384</f>
        <v>documentazione_amministrativa / documentazione_contabile | FATTURA PASSIVA | NOTA DI CREDITO</v>
      </c>
      <c r="Q8384" s="3" t="str">
        <f>VLOOKUP(P8384,'Classificazione UD'!A:B,2,FALSE)</f>
        <v>Fiscale</v>
      </c>
    </row>
    <row r="8385" spans="1:17" ht="15" customHeight="1" x14ac:dyDescent="0.25">
      <c r="A8385" s="30">
        <v>2015</v>
      </c>
      <c r="B8385" s="3" t="s">
        <v>17</v>
      </c>
      <c r="C8385" s="3" t="s">
        <v>27</v>
      </c>
      <c r="D8385" s="3" t="s">
        <v>86</v>
      </c>
      <c r="E8385" s="3">
        <v>1</v>
      </c>
      <c r="F8385" s="3">
        <v>3</v>
      </c>
      <c r="G8385" s="3">
        <v>4</v>
      </c>
      <c r="H8385" s="3">
        <v>114594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 t="str">
        <f>B8385&amp;" | "&amp;C8385&amp;" | "&amp;D8385</f>
        <v>documentazione_amministrativa / documentazione_contabile | FATTURA PASSIVA | PARCELLA</v>
      </c>
      <c r="Q8385" s="3" t="str">
        <f>VLOOKUP(P8385,'Classificazione UD'!A:B,2,FALSE)</f>
        <v>Fiscale</v>
      </c>
    </row>
    <row r="8386" spans="1:17" ht="15" customHeight="1" x14ac:dyDescent="0.25">
      <c r="A8386" s="30">
        <v>2015</v>
      </c>
      <c r="B8386" s="3" t="s">
        <v>20</v>
      </c>
      <c r="C8386" s="3" t="s">
        <v>21</v>
      </c>
      <c r="D8386" s="3" t="s">
        <v>21</v>
      </c>
      <c r="E8386" s="3">
        <v>84</v>
      </c>
      <c r="F8386" s="3">
        <v>84</v>
      </c>
      <c r="G8386" s="3">
        <v>168</v>
      </c>
      <c r="H8386" s="3">
        <v>1900676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 t="str">
        <f>B8386&amp;" | "&amp;C8386&amp;" | "&amp;D8386</f>
        <v>documentazione_amministrativa / registri | REGISTRO GIORNALIERO | REGISTRO GIORNALIERO</v>
      </c>
      <c r="Q8386" s="3" t="str">
        <f>VLOOKUP(P8386,'Classificazione UD'!A:B,2,FALSE)</f>
        <v>RGP</v>
      </c>
    </row>
    <row r="8387" spans="1:17" ht="15" customHeight="1" x14ac:dyDescent="0.25">
      <c r="A8387" s="30">
        <v>2016</v>
      </c>
      <c r="B8387" s="3" t="s">
        <v>20</v>
      </c>
      <c r="C8387" s="3" t="s">
        <v>21</v>
      </c>
      <c r="D8387" s="3" t="s">
        <v>21</v>
      </c>
      <c r="E8387" s="3">
        <v>366</v>
      </c>
      <c r="F8387" s="3">
        <v>366</v>
      </c>
      <c r="G8387" s="3">
        <v>732</v>
      </c>
      <c r="H8387" s="3">
        <v>9093293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 t="str">
        <f>B8387&amp;" | "&amp;C8387&amp;" | "&amp;D8387</f>
        <v>documentazione_amministrativa / registri | REGISTRO GIORNALIERO | REGISTRO GIORNALIERO</v>
      </c>
      <c r="Q8387" s="3" t="str">
        <f>VLOOKUP(P8387,'Classificazione UD'!A:B,2,FALSE)</f>
        <v>RGP</v>
      </c>
    </row>
    <row r="8388" spans="1:17" ht="15" customHeight="1" x14ac:dyDescent="0.25">
      <c r="A8388" s="30">
        <v>2015</v>
      </c>
      <c r="B8388" s="3" t="s">
        <v>17</v>
      </c>
      <c r="C8388" s="3" t="s">
        <v>27</v>
      </c>
      <c r="D8388" s="3" t="s">
        <v>19</v>
      </c>
      <c r="E8388" s="3">
        <v>152</v>
      </c>
      <c r="F8388" s="3">
        <v>495</v>
      </c>
      <c r="G8388" s="3">
        <v>647</v>
      </c>
      <c r="H8388" s="3">
        <v>21000362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 t="str">
        <f>B8388&amp;" | "&amp;C8388&amp;" | "&amp;D8388</f>
        <v>documentazione_amministrativa / documentazione_contabile | FATTURA PASSIVA | FATTURA</v>
      </c>
      <c r="Q8388" s="3" t="str">
        <f>VLOOKUP(P8388,'Classificazione UD'!A:B,2,FALSE)</f>
        <v>Fiscale</v>
      </c>
    </row>
    <row r="8389" spans="1:17" ht="15" customHeight="1" x14ac:dyDescent="0.25">
      <c r="A8389" s="30">
        <v>2015</v>
      </c>
      <c r="B8389" s="3" t="s">
        <v>17</v>
      </c>
      <c r="C8389" s="3" t="s">
        <v>27</v>
      </c>
      <c r="D8389" s="3" t="s">
        <v>28</v>
      </c>
      <c r="E8389" s="3">
        <v>7</v>
      </c>
      <c r="F8389" s="3">
        <v>22</v>
      </c>
      <c r="G8389" s="3">
        <v>29</v>
      </c>
      <c r="H8389" s="3">
        <v>1402507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 t="str">
        <f>B8389&amp;" | "&amp;C8389&amp;" | "&amp;D8389</f>
        <v>documentazione_amministrativa / documentazione_contabile | FATTURA PASSIVA | NOTA DI CREDITO</v>
      </c>
      <c r="Q8389" s="3" t="str">
        <f>VLOOKUP(P8389,'Classificazione UD'!A:B,2,FALSE)</f>
        <v>Fiscale</v>
      </c>
    </row>
    <row r="8390" spans="1:17" ht="15" customHeight="1" x14ac:dyDescent="0.25">
      <c r="A8390" s="30">
        <v>2015</v>
      </c>
      <c r="B8390" s="3" t="s">
        <v>17</v>
      </c>
      <c r="C8390" s="3" t="s">
        <v>27</v>
      </c>
      <c r="D8390" s="3" t="s">
        <v>19</v>
      </c>
      <c r="E8390" s="3">
        <v>64</v>
      </c>
      <c r="F8390" s="3">
        <v>206</v>
      </c>
      <c r="G8390" s="3">
        <v>270</v>
      </c>
      <c r="H8390" s="3">
        <v>18833523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 t="str">
        <f>B8390&amp;" | "&amp;C8390&amp;" | "&amp;D8390</f>
        <v>documentazione_amministrativa / documentazione_contabile | FATTURA PASSIVA | FATTURA</v>
      </c>
      <c r="Q8390" s="3" t="str">
        <f>VLOOKUP(P8390,'Classificazione UD'!A:B,2,FALSE)</f>
        <v>Fiscale</v>
      </c>
    </row>
    <row r="8391" spans="1:17" ht="15" customHeight="1" x14ac:dyDescent="0.25">
      <c r="A8391" s="30">
        <v>2015</v>
      </c>
      <c r="B8391" s="3" t="s">
        <v>17</v>
      </c>
      <c r="C8391" s="3" t="s">
        <v>27</v>
      </c>
      <c r="D8391" s="3" t="s">
        <v>28</v>
      </c>
      <c r="E8391" s="3">
        <v>4</v>
      </c>
      <c r="F8391" s="3">
        <v>12</v>
      </c>
      <c r="G8391" s="3">
        <v>16</v>
      </c>
      <c r="H8391" s="3">
        <v>468376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 t="str">
        <f>B8391&amp;" | "&amp;C8391&amp;" | "&amp;D8391</f>
        <v>documentazione_amministrativa / documentazione_contabile | FATTURA PASSIVA | NOTA DI CREDITO</v>
      </c>
      <c r="Q8391" s="3" t="str">
        <f>VLOOKUP(P8391,'Classificazione UD'!A:B,2,FALSE)</f>
        <v>Fiscale</v>
      </c>
    </row>
    <row r="8392" spans="1:17" ht="15" customHeight="1" x14ac:dyDescent="0.25">
      <c r="A8392" s="30">
        <v>2015</v>
      </c>
      <c r="B8392" s="3" t="s">
        <v>20</v>
      </c>
      <c r="C8392" s="3" t="s">
        <v>21</v>
      </c>
      <c r="D8392" s="3" t="s">
        <v>21</v>
      </c>
      <c r="E8392" s="3">
        <v>84</v>
      </c>
      <c r="F8392" s="3">
        <v>84</v>
      </c>
      <c r="G8392" s="3">
        <v>168</v>
      </c>
      <c r="H8392" s="3">
        <v>1874251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 t="str">
        <f>B8392&amp;" | "&amp;C8392&amp;" | "&amp;D8392</f>
        <v>documentazione_amministrativa / registri | REGISTRO GIORNALIERO | REGISTRO GIORNALIERO</v>
      </c>
      <c r="Q8392" s="3" t="str">
        <f>VLOOKUP(P8392,'Classificazione UD'!A:B,2,FALSE)</f>
        <v>RGP</v>
      </c>
    </row>
    <row r="8393" spans="1:17" ht="15" customHeight="1" x14ac:dyDescent="0.25">
      <c r="A8393" s="30">
        <v>2016</v>
      </c>
      <c r="B8393" s="3" t="s">
        <v>20</v>
      </c>
      <c r="C8393" s="3" t="s">
        <v>21</v>
      </c>
      <c r="D8393" s="3" t="s">
        <v>21</v>
      </c>
      <c r="E8393" s="3">
        <v>366</v>
      </c>
      <c r="F8393" s="3">
        <v>366</v>
      </c>
      <c r="G8393" s="3">
        <v>732</v>
      </c>
      <c r="H8393" s="3">
        <v>7893905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 t="str">
        <f>B8393&amp;" | "&amp;C8393&amp;" | "&amp;D8393</f>
        <v>documentazione_amministrativa / registri | REGISTRO GIORNALIERO | REGISTRO GIORNALIERO</v>
      </c>
      <c r="Q8393" s="3" t="str">
        <f>VLOOKUP(P8393,'Classificazione UD'!A:B,2,FALSE)</f>
        <v>RGP</v>
      </c>
    </row>
    <row r="8394" spans="1:17" ht="15" customHeight="1" x14ac:dyDescent="0.25">
      <c r="A8394" s="30">
        <v>2015</v>
      </c>
      <c r="B8394" s="3" t="s">
        <v>17</v>
      </c>
      <c r="C8394" s="3" t="s">
        <v>27</v>
      </c>
      <c r="D8394" s="3" t="s">
        <v>19</v>
      </c>
      <c r="E8394" s="3">
        <v>470</v>
      </c>
      <c r="F8394" s="3">
        <v>1598</v>
      </c>
      <c r="G8394" s="3">
        <v>2064</v>
      </c>
      <c r="H8394" s="3">
        <v>111465649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 t="str">
        <f>B8394&amp;" | "&amp;C8394&amp;" | "&amp;D8394</f>
        <v>documentazione_amministrativa / documentazione_contabile | FATTURA PASSIVA | FATTURA</v>
      </c>
      <c r="Q8394" s="3" t="str">
        <f>VLOOKUP(P8394,'Classificazione UD'!A:B,2,FALSE)</f>
        <v>Fiscale</v>
      </c>
    </row>
    <row r="8395" spans="1:17" ht="15" customHeight="1" x14ac:dyDescent="0.25">
      <c r="A8395" s="30">
        <v>2015</v>
      </c>
      <c r="B8395" s="3" t="s">
        <v>17</v>
      </c>
      <c r="C8395" s="3" t="s">
        <v>27</v>
      </c>
      <c r="D8395" s="3" t="s">
        <v>28</v>
      </c>
      <c r="E8395" s="3">
        <v>10</v>
      </c>
      <c r="F8395" s="3">
        <v>35</v>
      </c>
      <c r="G8395" s="3">
        <v>45</v>
      </c>
      <c r="H8395" s="3">
        <v>1561934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 t="str">
        <f>B8395&amp;" | "&amp;C8395&amp;" | "&amp;D8395</f>
        <v>documentazione_amministrativa / documentazione_contabile | FATTURA PASSIVA | NOTA DI CREDITO</v>
      </c>
      <c r="Q8395" s="3" t="str">
        <f>VLOOKUP(P8395,'Classificazione UD'!A:B,2,FALSE)</f>
        <v>Fiscale</v>
      </c>
    </row>
    <row r="8396" spans="1:17" ht="15" customHeight="1" x14ac:dyDescent="0.25">
      <c r="A8396" s="30">
        <v>2015</v>
      </c>
      <c r="B8396" s="3" t="s">
        <v>17</v>
      </c>
      <c r="C8396" s="3" t="s">
        <v>27</v>
      </c>
      <c r="D8396" s="3" t="s">
        <v>32</v>
      </c>
      <c r="E8396" s="3">
        <v>1</v>
      </c>
      <c r="F8396" s="3">
        <v>4</v>
      </c>
      <c r="G8396" s="3">
        <v>5</v>
      </c>
      <c r="H8396" s="3">
        <v>177564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 t="str">
        <f>B8396&amp;" | "&amp;C8396&amp;" | "&amp;D8396</f>
        <v>documentazione_amministrativa / documentazione_contabile | FATTURA PASSIVA | NOTA DI DEBITO</v>
      </c>
      <c r="Q8396" s="3" t="str">
        <f>VLOOKUP(P8396,'Classificazione UD'!A:B,2,FALSE)</f>
        <v>Fiscale</v>
      </c>
    </row>
    <row r="8397" spans="1:17" ht="15" customHeight="1" x14ac:dyDescent="0.25">
      <c r="A8397" s="30">
        <v>2015</v>
      </c>
      <c r="B8397" s="3" t="s">
        <v>17</v>
      </c>
      <c r="C8397" s="3" t="s">
        <v>27</v>
      </c>
      <c r="D8397" s="3" t="s">
        <v>86</v>
      </c>
      <c r="E8397" s="3">
        <v>2</v>
      </c>
      <c r="F8397" s="3">
        <v>6</v>
      </c>
      <c r="G8397" s="3">
        <v>8</v>
      </c>
      <c r="H8397" s="3">
        <v>230366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 t="str">
        <f>B8397&amp;" | "&amp;C8397&amp;" | "&amp;D8397</f>
        <v>documentazione_amministrativa / documentazione_contabile | FATTURA PASSIVA | PARCELLA</v>
      </c>
      <c r="Q8397" s="3" t="str">
        <f>VLOOKUP(P8397,'Classificazione UD'!A:B,2,FALSE)</f>
        <v>Fiscale</v>
      </c>
    </row>
    <row r="8398" spans="1:17" ht="15" customHeight="1" x14ac:dyDescent="0.25">
      <c r="A8398" s="30">
        <v>2015</v>
      </c>
      <c r="B8398" s="3" t="s">
        <v>17</v>
      </c>
      <c r="C8398" s="3" t="s">
        <v>27</v>
      </c>
      <c r="D8398" s="3" t="s">
        <v>19</v>
      </c>
      <c r="E8398" s="3">
        <v>105</v>
      </c>
      <c r="F8398" s="3">
        <v>339</v>
      </c>
      <c r="G8398" s="3">
        <v>443</v>
      </c>
      <c r="H8398" s="3">
        <v>18362731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 t="str">
        <f>B8398&amp;" | "&amp;C8398&amp;" | "&amp;D8398</f>
        <v>documentazione_amministrativa / documentazione_contabile | FATTURA PASSIVA | FATTURA</v>
      </c>
      <c r="Q8398" s="3" t="str">
        <f>VLOOKUP(P8398,'Classificazione UD'!A:B,2,FALSE)</f>
        <v>Fiscale</v>
      </c>
    </row>
    <row r="8399" spans="1:17" ht="15" customHeight="1" x14ac:dyDescent="0.25">
      <c r="A8399" s="30">
        <v>2015</v>
      </c>
      <c r="B8399" s="3" t="s">
        <v>17</v>
      </c>
      <c r="C8399" s="3" t="s">
        <v>27</v>
      </c>
      <c r="D8399" s="3" t="s">
        <v>28</v>
      </c>
      <c r="E8399" s="3">
        <v>10</v>
      </c>
      <c r="F8399" s="3">
        <v>34</v>
      </c>
      <c r="G8399" s="3">
        <v>44</v>
      </c>
      <c r="H8399" s="3">
        <v>1233415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 t="str">
        <f>B8399&amp;" | "&amp;C8399&amp;" | "&amp;D8399</f>
        <v>documentazione_amministrativa / documentazione_contabile | FATTURA PASSIVA | NOTA DI CREDITO</v>
      </c>
      <c r="Q8399" s="3" t="str">
        <f>VLOOKUP(P8399,'Classificazione UD'!A:B,2,FALSE)</f>
        <v>Fiscale</v>
      </c>
    </row>
    <row r="8400" spans="1:17" ht="15" customHeight="1" x14ac:dyDescent="0.25">
      <c r="A8400" s="30">
        <v>2015</v>
      </c>
      <c r="B8400" s="3" t="s">
        <v>17</v>
      </c>
      <c r="C8400" s="3" t="s">
        <v>27</v>
      </c>
      <c r="D8400" s="3" t="s">
        <v>86</v>
      </c>
      <c r="E8400" s="3">
        <v>2</v>
      </c>
      <c r="F8400" s="3">
        <v>6</v>
      </c>
      <c r="G8400" s="3">
        <v>8</v>
      </c>
      <c r="H8400" s="3">
        <v>230476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 t="str">
        <f>B8400&amp;" | "&amp;C8400&amp;" | "&amp;D8400</f>
        <v>documentazione_amministrativa / documentazione_contabile | FATTURA PASSIVA | PARCELLA</v>
      </c>
      <c r="Q8400" s="3" t="str">
        <f>VLOOKUP(P8400,'Classificazione UD'!A:B,2,FALSE)</f>
        <v>Fiscale</v>
      </c>
    </row>
    <row r="8401" spans="1:17" ht="15" customHeight="1" x14ac:dyDescent="0.25">
      <c r="A8401" s="30">
        <v>2015</v>
      </c>
      <c r="B8401" s="3" t="s">
        <v>17</v>
      </c>
      <c r="C8401" s="3" t="s">
        <v>152</v>
      </c>
      <c r="D8401" s="3" t="s">
        <v>152</v>
      </c>
      <c r="E8401" s="3">
        <v>3</v>
      </c>
      <c r="F8401" s="3">
        <v>18</v>
      </c>
      <c r="G8401" s="3">
        <v>21</v>
      </c>
      <c r="H8401" s="3">
        <v>789275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 t="str">
        <f>B8401&amp;" | "&amp;C8401&amp;" | "&amp;D8401</f>
        <v>documentazione_amministrativa / documentazione_contabile | LOTTO DI FATTURE | LOTTO DI FATTURE</v>
      </c>
      <c r="Q8401" s="3" t="str">
        <f>VLOOKUP(P8401,'Classificazione UD'!A:B,2,FALSE)</f>
        <v>Fiscale</v>
      </c>
    </row>
    <row r="8402" spans="1:17" ht="15" customHeight="1" x14ac:dyDescent="0.25">
      <c r="A8402" s="30">
        <v>2015</v>
      </c>
      <c r="B8402" s="3" t="s">
        <v>20</v>
      </c>
      <c r="C8402" s="3" t="s">
        <v>21</v>
      </c>
      <c r="D8402" s="3" t="s">
        <v>21</v>
      </c>
      <c r="E8402" s="3">
        <v>84</v>
      </c>
      <c r="F8402" s="3">
        <v>84</v>
      </c>
      <c r="G8402" s="3">
        <v>168</v>
      </c>
      <c r="H8402" s="3">
        <v>2573172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 t="str">
        <f>B8402&amp;" | "&amp;C8402&amp;" | "&amp;D8402</f>
        <v>documentazione_amministrativa / registri | REGISTRO GIORNALIERO | REGISTRO GIORNALIERO</v>
      </c>
      <c r="Q8402" s="3" t="str">
        <f>VLOOKUP(P8402,'Classificazione UD'!A:B,2,FALSE)</f>
        <v>RGP</v>
      </c>
    </row>
    <row r="8403" spans="1:17" ht="15" customHeight="1" x14ac:dyDescent="0.25">
      <c r="A8403" s="30">
        <v>2016</v>
      </c>
      <c r="B8403" s="3" t="s">
        <v>20</v>
      </c>
      <c r="C8403" s="3" t="s">
        <v>21</v>
      </c>
      <c r="D8403" s="3" t="s">
        <v>21</v>
      </c>
      <c r="E8403" s="3">
        <v>366</v>
      </c>
      <c r="F8403" s="3">
        <v>366</v>
      </c>
      <c r="G8403" s="3">
        <v>732</v>
      </c>
      <c r="H8403" s="3">
        <v>11652766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 t="str">
        <f>B8403&amp;" | "&amp;C8403&amp;" | "&amp;D8403</f>
        <v>documentazione_amministrativa / registri | REGISTRO GIORNALIERO | REGISTRO GIORNALIERO</v>
      </c>
      <c r="Q8403" s="3" t="str">
        <f>VLOOKUP(P8403,'Classificazione UD'!A:B,2,FALSE)</f>
        <v>RGP</v>
      </c>
    </row>
    <row r="8404" spans="1:17" ht="15" customHeight="1" x14ac:dyDescent="0.25">
      <c r="A8404" s="30">
        <v>2015</v>
      </c>
      <c r="B8404" s="3" t="s">
        <v>17</v>
      </c>
      <c r="C8404" s="3" t="s">
        <v>18</v>
      </c>
      <c r="D8404" s="3" t="s">
        <v>19</v>
      </c>
      <c r="E8404" s="3">
        <v>8</v>
      </c>
      <c r="F8404" s="3">
        <v>34</v>
      </c>
      <c r="G8404" s="3">
        <v>42</v>
      </c>
      <c r="H8404" s="3">
        <v>4353118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 t="str">
        <f>B8404&amp;" | "&amp;C8404&amp;" | "&amp;D8404</f>
        <v>documentazione_amministrativa / documentazione_contabile | FATTURA ATTIVA | FATTURA</v>
      </c>
      <c r="Q8404" s="3" t="str">
        <f>VLOOKUP(P8404,'Classificazione UD'!A:B,2,FALSE)</f>
        <v>Fiscale</v>
      </c>
    </row>
    <row r="8405" spans="1:17" ht="15" customHeight="1" x14ac:dyDescent="0.25">
      <c r="A8405" s="30">
        <v>2014</v>
      </c>
      <c r="B8405" s="3" t="s">
        <v>17</v>
      </c>
      <c r="C8405" s="3" t="s">
        <v>27</v>
      </c>
      <c r="D8405" s="3" t="s">
        <v>28</v>
      </c>
      <c r="E8405" s="3">
        <v>5</v>
      </c>
      <c r="F8405" s="3">
        <v>20</v>
      </c>
      <c r="G8405" s="3">
        <v>25</v>
      </c>
      <c r="H8405" s="3">
        <v>4741322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 t="str">
        <f>B8405&amp;" | "&amp;C8405&amp;" | "&amp;D8405</f>
        <v>documentazione_amministrativa / documentazione_contabile | FATTURA PASSIVA | NOTA DI CREDITO</v>
      </c>
      <c r="Q8405" s="3" t="str">
        <f>VLOOKUP(P8405,'Classificazione UD'!A:B,2,FALSE)</f>
        <v>Fiscale</v>
      </c>
    </row>
    <row r="8406" spans="1:17" ht="15" customHeight="1" x14ac:dyDescent="0.25">
      <c r="A8406" s="30">
        <v>2015</v>
      </c>
      <c r="B8406" s="3" t="s">
        <v>17</v>
      </c>
      <c r="C8406" s="3" t="s">
        <v>27</v>
      </c>
      <c r="D8406" s="3" t="s">
        <v>111</v>
      </c>
      <c r="E8406" s="3">
        <v>1</v>
      </c>
      <c r="F8406" s="3">
        <v>3</v>
      </c>
      <c r="G8406" s="3">
        <v>4</v>
      </c>
      <c r="H8406" s="3">
        <v>113461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 t="str">
        <f>B8406&amp;" | "&amp;C8406&amp;" | "&amp;D8406</f>
        <v>documentazione_amministrativa / documentazione_contabile | FATTURA PASSIVA | ACCONTO/ANTICIPO SU FATTURA</v>
      </c>
      <c r="Q8406" s="3" t="str">
        <f>VLOOKUP(P8406,'Classificazione UD'!A:B,2,FALSE)</f>
        <v>Fiscale</v>
      </c>
    </row>
    <row r="8407" spans="1:17" ht="15" customHeight="1" x14ac:dyDescent="0.25">
      <c r="A8407" s="30">
        <v>2015</v>
      </c>
      <c r="B8407" s="3" t="s">
        <v>17</v>
      </c>
      <c r="C8407" s="3" t="s">
        <v>27</v>
      </c>
      <c r="D8407" s="3" t="s">
        <v>134</v>
      </c>
      <c r="E8407" s="3">
        <v>1</v>
      </c>
      <c r="F8407" s="3">
        <v>3</v>
      </c>
      <c r="G8407" s="3">
        <v>4</v>
      </c>
      <c r="H8407" s="3">
        <v>113247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 t="str">
        <f>B8407&amp;" | "&amp;C8407&amp;" | "&amp;D8407</f>
        <v>documentazione_amministrativa / documentazione_contabile | FATTURA PASSIVA | ACCONTO/ANTICIPO SU PARCELLA</v>
      </c>
      <c r="Q8407" s="3" t="str">
        <f>VLOOKUP(P8407,'Classificazione UD'!A:B,2,FALSE)</f>
        <v>Fiscale</v>
      </c>
    </row>
    <row r="8408" spans="1:17" ht="15" customHeight="1" x14ac:dyDescent="0.25">
      <c r="A8408" s="30">
        <v>2015</v>
      </c>
      <c r="B8408" s="3" t="s">
        <v>17</v>
      </c>
      <c r="C8408" s="3" t="s">
        <v>27</v>
      </c>
      <c r="D8408" s="3" t="s">
        <v>19</v>
      </c>
      <c r="E8408" s="3">
        <v>1368</v>
      </c>
      <c r="F8408" s="3">
        <v>4332</v>
      </c>
      <c r="G8408" s="3">
        <v>5694</v>
      </c>
      <c r="H8408" s="3">
        <v>236966575</v>
      </c>
      <c r="I8408" s="3">
        <v>0</v>
      </c>
      <c r="J8408" s="3">
        <v>0</v>
      </c>
      <c r="K8408" s="3">
        <v>0</v>
      </c>
      <c r="L8408" s="3">
        <v>5</v>
      </c>
      <c r="M8408" s="3">
        <v>17</v>
      </c>
      <c r="N8408" s="3">
        <v>22</v>
      </c>
      <c r="O8408" s="3">
        <v>3533690</v>
      </c>
      <c r="P8408" s="3" t="str">
        <f>B8408&amp;" | "&amp;C8408&amp;" | "&amp;D8408</f>
        <v>documentazione_amministrativa / documentazione_contabile | FATTURA PASSIVA | FATTURA</v>
      </c>
      <c r="Q8408" s="3" t="str">
        <f>VLOOKUP(P8408,'Classificazione UD'!A:B,2,FALSE)</f>
        <v>Fiscale</v>
      </c>
    </row>
    <row r="8409" spans="1:17" ht="15" customHeight="1" x14ac:dyDescent="0.25">
      <c r="A8409" s="30">
        <v>2015</v>
      </c>
      <c r="B8409" s="3" t="s">
        <v>17</v>
      </c>
      <c r="C8409" s="3" t="s">
        <v>27</v>
      </c>
      <c r="D8409" s="3" t="s">
        <v>28</v>
      </c>
      <c r="E8409" s="3">
        <v>51</v>
      </c>
      <c r="F8409" s="3">
        <v>164</v>
      </c>
      <c r="G8409" s="3">
        <v>215</v>
      </c>
      <c r="H8409" s="3">
        <v>9431430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 t="str">
        <f>B8409&amp;" | "&amp;C8409&amp;" | "&amp;D8409</f>
        <v>documentazione_amministrativa / documentazione_contabile | FATTURA PASSIVA | NOTA DI CREDITO</v>
      </c>
      <c r="Q8409" s="3" t="str">
        <f>VLOOKUP(P8409,'Classificazione UD'!A:B,2,FALSE)</f>
        <v>Fiscale</v>
      </c>
    </row>
    <row r="8410" spans="1:17" ht="15" customHeight="1" x14ac:dyDescent="0.25">
      <c r="A8410" s="30">
        <v>2015</v>
      </c>
      <c r="B8410" s="3" t="s">
        <v>17</v>
      </c>
      <c r="C8410" s="3" t="s">
        <v>27</v>
      </c>
      <c r="D8410" s="3" t="s">
        <v>32</v>
      </c>
      <c r="E8410" s="3">
        <v>6</v>
      </c>
      <c r="F8410" s="3">
        <v>18</v>
      </c>
      <c r="G8410" s="3">
        <v>24</v>
      </c>
      <c r="H8410" s="3">
        <v>698502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 t="str">
        <f>B8410&amp;" | "&amp;C8410&amp;" | "&amp;D8410</f>
        <v>documentazione_amministrativa / documentazione_contabile | FATTURA PASSIVA | NOTA DI DEBITO</v>
      </c>
      <c r="Q8410" s="3" t="str">
        <f>VLOOKUP(P8410,'Classificazione UD'!A:B,2,FALSE)</f>
        <v>Fiscale</v>
      </c>
    </row>
    <row r="8411" spans="1:17" ht="15" customHeight="1" x14ac:dyDescent="0.25">
      <c r="A8411" s="30">
        <v>2015</v>
      </c>
      <c r="B8411" s="3" t="s">
        <v>17</v>
      </c>
      <c r="C8411" s="3" t="s">
        <v>27</v>
      </c>
      <c r="D8411" s="3" t="s">
        <v>86</v>
      </c>
      <c r="E8411" s="3">
        <v>10</v>
      </c>
      <c r="F8411" s="3">
        <v>30</v>
      </c>
      <c r="G8411" s="3">
        <v>40</v>
      </c>
      <c r="H8411" s="3">
        <v>1161969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 t="str">
        <f>B8411&amp;" | "&amp;C8411&amp;" | "&amp;D8411</f>
        <v>documentazione_amministrativa / documentazione_contabile | FATTURA PASSIVA | PARCELLA</v>
      </c>
      <c r="Q8411" s="3" t="str">
        <f>VLOOKUP(P8411,'Classificazione UD'!A:B,2,FALSE)</f>
        <v>Fiscale</v>
      </c>
    </row>
    <row r="8412" spans="1:17" ht="15" customHeight="1" x14ac:dyDescent="0.25">
      <c r="A8412" s="30">
        <v>2015</v>
      </c>
      <c r="B8412" s="3" t="s">
        <v>17</v>
      </c>
      <c r="C8412" s="3" t="s">
        <v>27</v>
      </c>
      <c r="D8412" s="3" t="s">
        <v>19</v>
      </c>
      <c r="E8412" s="3">
        <v>162</v>
      </c>
      <c r="F8412" s="3">
        <v>510</v>
      </c>
      <c r="G8412" s="3">
        <v>670</v>
      </c>
      <c r="H8412" s="3">
        <v>29421402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 t="str">
        <f>B8412&amp;" | "&amp;C8412&amp;" | "&amp;D8412</f>
        <v>documentazione_amministrativa / documentazione_contabile | FATTURA PASSIVA | FATTURA</v>
      </c>
      <c r="Q8412" s="3" t="str">
        <f>VLOOKUP(P8412,'Classificazione UD'!A:B,2,FALSE)</f>
        <v>Fiscale</v>
      </c>
    </row>
    <row r="8413" spans="1:17" ht="15" customHeight="1" x14ac:dyDescent="0.25">
      <c r="A8413" s="30">
        <v>2015</v>
      </c>
      <c r="B8413" s="3" t="s">
        <v>17</v>
      </c>
      <c r="C8413" s="3" t="s">
        <v>27</v>
      </c>
      <c r="D8413" s="3" t="s">
        <v>28</v>
      </c>
      <c r="E8413" s="3">
        <v>16</v>
      </c>
      <c r="F8413" s="3">
        <v>56</v>
      </c>
      <c r="G8413" s="3">
        <v>72</v>
      </c>
      <c r="H8413" s="3">
        <v>5271056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 t="str">
        <f>B8413&amp;" | "&amp;C8413&amp;" | "&amp;D8413</f>
        <v>documentazione_amministrativa / documentazione_contabile | FATTURA PASSIVA | NOTA DI CREDITO</v>
      </c>
      <c r="Q8413" s="3" t="str">
        <f>VLOOKUP(P8413,'Classificazione UD'!A:B,2,FALSE)</f>
        <v>Fiscale</v>
      </c>
    </row>
    <row r="8414" spans="1:17" ht="15" customHeight="1" x14ac:dyDescent="0.25">
      <c r="A8414" s="30">
        <v>2016</v>
      </c>
      <c r="B8414" s="3" t="s">
        <v>17</v>
      </c>
      <c r="C8414" s="3" t="s">
        <v>27</v>
      </c>
      <c r="D8414" s="3" t="s">
        <v>19</v>
      </c>
      <c r="E8414" s="3">
        <v>3</v>
      </c>
      <c r="F8414" s="3">
        <v>9</v>
      </c>
      <c r="G8414" s="3">
        <v>12</v>
      </c>
      <c r="H8414" s="3">
        <v>348079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 t="str">
        <f>B8414&amp;" | "&amp;C8414&amp;" | "&amp;D8414</f>
        <v>documentazione_amministrativa / documentazione_contabile | FATTURA PASSIVA | FATTURA</v>
      </c>
      <c r="Q8414" s="3" t="str">
        <f>VLOOKUP(P8414,'Classificazione UD'!A:B,2,FALSE)</f>
        <v>Fiscale</v>
      </c>
    </row>
    <row r="8415" spans="1:17" ht="15" customHeight="1" x14ac:dyDescent="0.25">
      <c r="A8415" s="30">
        <v>2016</v>
      </c>
      <c r="B8415" s="3" t="s">
        <v>17</v>
      </c>
      <c r="C8415" s="3" t="s">
        <v>27</v>
      </c>
      <c r="D8415" s="3" t="s">
        <v>28</v>
      </c>
      <c r="E8415" s="3">
        <v>1</v>
      </c>
      <c r="F8415" s="3">
        <v>3</v>
      </c>
      <c r="G8415" s="3">
        <v>4</v>
      </c>
      <c r="H8415" s="3">
        <v>115406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 t="str">
        <f>B8415&amp;" | "&amp;C8415&amp;" | "&amp;D8415</f>
        <v>documentazione_amministrativa / documentazione_contabile | FATTURA PASSIVA | NOTA DI CREDITO</v>
      </c>
      <c r="Q8415" s="3" t="str">
        <f>VLOOKUP(P8415,'Classificazione UD'!A:B,2,FALSE)</f>
        <v>Fiscale</v>
      </c>
    </row>
    <row r="8416" spans="1:17" ht="15" customHeight="1" x14ac:dyDescent="0.25">
      <c r="A8416" s="30">
        <v>2015</v>
      </c>
      <c r="B8416" s="3" t="s">
        <v>17</v>
      </c>
      <c r="C8416" s="3" t="s">
        <v>152</v>
      </c>
      <c r="D8416" s="3" t="s">
        <v>152</v>
      </c>
      <c r="E8416" s="3">
        <v>2</v>
      </c>
      <c r="F8416" s="3">
        <v>11</v>
      </c>
      <c r="G8416" s="3">
        <v>13</v>
      </c>
      <c r="H8416" s="3">
        <v>266729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 t="str">
        <f>B8416&amp;" | "&amp;C8416&amp;" | "&amp;D8416</f>
        <v>documentazione_amministrativa / documentazione_contabile | LOTTO DI FATTURE | LOTTO DI FATTURE</v>
      </c>
      <c r="Q8416" s="3" t="str">
        <f>VLOOKUP(P8416,'Classificazione UD'!A:B,2,FALSE)</f>
        <v>Fiscale</v>
      </c>
    </row>
    <row r="8417" spans="1:17" ht="15" customHeight="1" x14ac:dyDescent="0.25">
      <c r="A8417" s="30">
        <v>2015</v>
      </c>
      <c r="B8417" s="3" t="s">
        <v>20</v>
      </c>
      <c r="C8417" s="3" t="s">
        <v>21</v>
      </c>
      <c r="D8417" s="3" t="s">
        <v>21</v>
      </c>
      <c r="E8417" s="3">
        <v>84</v>
      </c>
      <c r="F8417" s="3">
        <v>84</v>
      </c>
      <c r="G8417" s="3">
        <v>168</v>
      </c>
      <c r="H8417" s="3">
        <v>3924295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 t="str">
        <f>B8417&amp;" | "&amp;C8417&amp;" | "&amp;D8417</f>
        <v>documentazione_amministrativa / registri | REGISTRO GIORNALIERO | REGISTRO GIORNALIERO</v>
      </c>
      <c r="Q8417" s="3" t="str">
        <f>VLOOKUP(P8417,'Classificazione UD'!A:B,2,FALSE)</f>
        <v>RGP</v>
      </c>
    </row>
    <row r="8418" spans="1:17" ht="15" customHeight="1" x14ac:dyDescent="0.25">
      <c r="A8418" s="30">
        <v>2016</v>
      </c>
      <c r="B8418" s="3" t="s">
        <v>20</v>
      </c>
      <c r="C8418" s="3" t="s">
        <v>21</v>
      </c>
      <c r="D8418" s="3" t="s">
        <v>21</v>
      </c>
      <c r="E8418" s="3">
        <v>366</v>
      </c>
      <c r="F8418" s="3">
        <v>366</v>
      </c>
      <c r="G8418" s="3">
        <v>732</v>
      </c>
      <c r="H8418" s="3">
        <v>22411610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 t="str">
        <f>B8418&amp;" | "&amp;C8418&amp;" | "&amp;D8418</f>
        <v>documentazione_amministrativa / registri | REGISTRO GIORNALIERO | REGISTRO GIORNALIERO</v>
      </c>
      <c r="Q8418" s="3" t="str">
        <f>VLOOKUP(P8418,'Classificazione UD'!A:B,2,FALSE)</f>
        <v>RGP</v>
      </c>
    </row>
    <row r="8419" spans="1:17" ht="15" customHeight="1" x14ac:dyDescent="0.25">
      <c r="A8419" s="30">
        <v>2014</v>
      </c>
      <c r="B8419" s="3" t="s">
        <v>17</v>
      </c>
      <c r="C8419" s="3" t="s">
        <v>18</v>
      </c>
      <c r="D8419" s="3" t="s">
        <v>19</v>
      </c>
      <c r="E8419" s="3">
        <v>6</v>
      </c>
      <c r="F8419" s="3">
        <v>19</v>
      </c>
      <c r="G8419" s="3">
        <v>25</v>
      </c>
      <c r="H8419" s="3">
        <v>766023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 t="str">
        <f>B8419&amp;" | "&amp;C8419&amp;" | "&amp;D8419</f>
        <v>documentazione_amministrativa / documentazione_contabile | FATTURA ATTIVA | FATTURA</v>
      </c>
      <c r="Q8419" s="3" t="str">
        <f>VLOOKUP(P8419,'Classificazione UD'!A:B,2,FALSE)</f>
        <v>Fiscale</v>
      </c>
    </row>
    <row r="8420" spans="1:17" ht="15" customHeight="1" x14ac:dyDescent="0.25">
      <c r="A8420" s="30">
        <v>2015</v>
      </c>
      <c r="B8420" s="3" t="s">
        <v>17</v>
      </c>
      <c r="C8420" s="3" t="s">
        <v>18</v>
      </c>
      <c r="D8420" s="3" t="s">
        <v>19</v>
      </c>
      <c r="E8420" s="3">
        <v>22</v>
      </c>
      <c r="F8420" s="3">
        <v>66</v>
      </c>
      <c r="G8420" s="3">
        <v>88</v>
      </c>
      <c r="H8420" s="3">
        <v>2705185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 t="str">
        <f>B8420&amp;" | "&amp;C8420&amp;" | "&amp;D8420</f>
        <v>documentazione_amministrativa / documentazione_contabile | FATTURA ATTIVA | FATTURA</v>
      </c>
      <c r="Q8420" s="3" t="str">
        <f>VLOOKUP(P8420,'Classificazione UD'!A:B,2,FALSE)</f>
        <v>Fiscale</v>
      </c>
    </row>
    <row r="8421" spans="1:17" ht="15" customHeight="1" x14ac:dyDescent="0.25">
      <c r="A8421" s="30">
        <v>2015</v>
      </c>
      <c r="B8421" s="3" t="s">
        <v>17</v>
      </c>
      <c r="C8421" s="3" t="s">
        <v>18</v>
      </c>
      <c r="D8421" s="3" t="s">
        <v>28</v>
      </c>
      <c r="E8421" s="3">
        <v>1</v>
      </c>
      <c r="F8421" s="3">
        <v>3</v>
      </c>
      <c r="G8421" s="3">
        <v>4</v>
      </c>
      <c r="H8421" s="3">
        <v>123076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 t="str">
        <f>B8421&amp;" | "&amp;C8421&amp;" | "&amp;D8421</f>
        <v>documentazione_amministrativa / documentazione_contabile | FATTURA ATTIVA | NOTA DI CREDITO</v>
      </c>
      <c r="Q8421" s="3" t="str">
        <f>VLOOKUP(P8421,'Classificazione UD'!A:B,2,FALSE)</f>
        <v>Fiscale</v>
      </c>
    </row>
    <row r="8422" spans="1:17" ht="15" customHeight="1" x14ac:dyDescent="0.25">
      <c r="A8422" s="30">
        <v>2015</v>
      </c>
      <c r="B8422" s="3" t="s">
        <v>17</v>
      </c>
      <c r="C8422" s="3" t="s">
        <v>27</v>
      </c>
      <c r="D8422" s="3" t="s">
        <v>19</v>
      </c>
      <c r="E8422" s="3">
        <v>671</v>
      </c>
      <c r="F8422" s="3">
        <v>2136</v>
      </c>
      <c r="G8422" s="3">
        <v>2798</v>
      </c>
      <c r="H8422" s="3">
        <v>127159680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 t="str">
        <f>B8422&amp;" | "&amp;C8422&amp;" | "&amp;D8422</f>
        <v>documentazione_amministrativa / documentazione_contabile | FATTURA PASSIVA | FATTURA</v>
      </c>
      <c r="Q8422" s="3" t="str">
        <f>VLOOKUP(P8422,'Classificazione UD'!A:B,2,FALSE)</f>
        <v>Fiscale</v>
      </c>
    </row>
    <row r="8423" spans="1:17" ht="15" customHeight="1" x14ac:dyDescent="0.25">
      <c r="A8423" s="30">
        <v>2015</v>
      </c>
      <c r="B8423" s="3" t="s">
        <v>17</v>
      </c>
      <c r="C8423" s="3" t="s">
        <v>27</v>
      </c>
      <c r="D8423" s="3" t="s">
        <v>28</v>
      </c>
      <c r="E8423" s="3">
        <v>20</v>
      </c>
      <c r="F8423" s="3">
        <v>61</v>
      </c>
      <c r="G8423" s="3">
        <v>80</v>
      </c>
      <c r="H8423" s="3">
        <v>2255273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 t="str">
        <f>B8423&amp;" | "&amp;C8423&amp;" | "&amp;D8423</f>
        <v>documentazione_amministrativa / documentazione_contabile | FATTURA PASSIVA | NOTA DI CREDITO</v>
      </c>
      <c r="Q8423" s="3" t="str">
        <f>VLOOKUP(P8423,'Classificazione UD'!A:B,2,FALSE)</f>
        <v>Fiscale</v>
      </c>
    </row>
    <row r="8424" spans="1:17" ht="15" customHeight="1" x14ac:dyDescent="0.25">
      <c r="A8424" s="30">
        <v>2015</v>
      </c>
      <c r="B8424" s="3" t="s">
        <v>17</v>
      </c>
      <c r="C8424" s="3" t="s">
        <v>27</v>
      </c>
      <c r="D8424" s="3" t="s">
        <v>32</v>
      </c>
      <c r="E8424" s="3">
        <v>1</v>
      </c>
      <c r="F8424" s="3">
        <v>3</v>
      </c>
      <c r="G8424" s="3">
        <v>4</v>
      </c>
      <c r="H8424" s="3">
        <v>116117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 t="str">
        <f>B8424&amp;" | "&amp;C8424&amp;" | "&amp;D8424</f>
        <v>documentazione_amministrativa / documentazione_contabile | FATTURA PASSIVA | NOTA DI DEBITO</v>
      </c>
      <c r="Q8424" s="3" t="str">
        <f>VLOOKUP(P8424,'Classificazione UD'!A:B,2,FALSE)</f>
        <v>Fiscale</v>
      </c>
    </row>
    <row r="8425" spans="1:17" ht="15" customHeight="1" x14ac:dyDescent="0.25">
      <c r="A8425" s="30">
        <v>2015</v>
      </c>
      <c r="B8425" s="3" t="s">
        <v>17</v>
      </c>
      <c r="C8425" s="3" t="s">
        <v>27</v>
      </c>
      <c r="D8425" s="3" t="s">
        <v>86</v>
      </c>
      <c r="E8425" s="3">
        <v>4</v>
      </c>
      <c r="F8425" s="3">
        <v>14</v>
      </c>
      <c r="G8425" s="3">
        <v>18</v>
      </c>
      <c r="H8425" s="3">
        <v>484829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 t="str">
        <f>B8425&amp;" | "&amp;C8425&amp;" | "&amp;D8425</f>
        <v>documentazione_amministrativa / documentazione_contabile | FATTURA PASSIVA | PARCELLA</v>
      </c>
      <c r="Q8425" s="3" t="str">
        <f>VLOOKUP(P8425,'Classificazione UD'!A:B,2,FALSE)</f>
        <v>Fiscale</v>
      </c>
    </row>
    <row r="8426" spans="1:17" ht="15" customHeight="1" x14ac:dyDescent="0.25">
      <c r="A8426" s="30">
        <v>2015</v>
      </c>
      <c r="B8426" s="3" t="s">
        <v>17</v>
      </c>
      <c r="C8426" s="3" t="s">
        <v>27</v>
      </c>
      <c r="D8426" s="3" t="s">
        <v>19</v>
      </c>
      <c r="E8426" s="3">
        <v>138</v>
      </c>
      <c r="F8426" s="3">
        <v>431</v>
      </c>
      <c r="G8426" s="3">
        <v>567</v>
      </c>
      <c r="H8426" s="3">
        <v>26860758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 t="str">
        <f>B8426&amp;" | "&amp;C8426&amp;" | "&amp;D8426</f>
        <v>documentazione_amministrativa / documentazione_contabile | FATTURA PASSIVA | FATTURA</v>
      </c>
      <c r="Q8426" s="3" t="str">
        <f>VLOOKUP(P8426,'Classificazione UD'!A:B,2,FALSE)</f>
        <v>Fiscale</v>
      </c>
    </row>
    <row r="8427" spans="1:17" ht="15" customHeight="1" x14ac:dyDescent="0.25">
      <c r="A8427" s="30">
        <v>2015</v>
      </c>
      <c r="B8427" s="3" t="s">
        <v>17</v>
      </c>
      <c r="C8427" s="3" t="s">
        <v>27</v>
      </c>
      <c r="D8427" s="3" t="s">
        <v>28</v>
      </c>
      <c r="E8427" s="3">
        <v>8</v>
      </c>
      <c r="F8427" s="3">
        <v>26</v>
      </c>
      <c r="G8427" s="3">
        <v>34</v>
      </c>
      <c r="H8427" s="3">
        <v>2052341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 t="str">
        <f>B8427&amp;" | "&amp;C8427&amp;" | "&amp;D8427</f>
        <v>documentazione_amministrativa / documentazione_contabile | FATTURA PASSIVA | NOTA DI CREDITO</v>
      </c>
      <c r="Q8427" s="3" t="str">
        <f>VLOOKUP(P8427,'Classificazione UD'!A:B,2,FALSE)</f>
        <v>Fiscale</v>
      </c>
    </row>
    <row r="8428" spans="1:17" ht="15" customHeight="1" x14ac:dyDescent="0.25">
      <c r="A8428" s="30">
        <v>2015</v>
      </c>
      <c r="B8428" s="3" t="s">
        <v>17</v>
      </c>
      <c r="C8428" s="3" t="s">
        <v>27</v>
      </c>
      <c r="D8428" s="3" t="s">
        <v>86</v>
      </c>
      <c r="E8428" s="3">
        <v>1</v>
      </c>
      <c r="F8428" s="3">
        <v>3</v>
      </c>
      <c r="G8428" s="3">
        <v>4</v>
      </c>
      <c r="H8428" s="3">
        <v>114138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 t="str">
        <f>B8428&amp;" | "&amp;C8428&amp;" | "&amp;D8428</f>
        <v>documentazione_amministrativa / documentazione_contabile | FATTURA PASSIVA | PARCELLA</v>
      </c>
      <c r="Q8428" s="3" t="str">
        <f>VLOOKUP(P8428,'Classificazione UD'!A:B,2,FALSE)</f>
        <v>Fiscale</v>
      </c>
    </row>
    <row r="8429" spans="1:17" ht="15" customHeight="1" x14ac:dyDescent="0.25">
      <c r="A8429" s="30">
        <v>2015</v>
      </c>
      <c r="B8429" s="3" t="s">
        <v>17</v>
      </c>
      <c r="C8429" s="3" t="s">
        <v>152</v>
      </c>
      <c r="D8429" s="3" t="s">
        <v>152</v>
      </c>
      <c r="E8429" s="3">
        <v>4</v>
      </c>
      <c r="F8429" s="3">
        <v>21</v>
      </c>
      <c r="G8429" s="3">
        <v>25</v>
      </c>
      <c r="H8429" s="3">
        <v>470034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 t="str">
        <f>B8429&amp;" | "&amp;C8429&amp;" | "&amp;D8429</f>
        <v>documentazione_amministrativa / documentazione_contabile | LOTTO DI FATTURE | LOTTO DI FATTURE</v>
      </c>
      <c r="Q8429" s="3" t="str">
        <f>VLOOKUP(P8429,'Classificazione UD'!A:B,2,FALSE)</f>
        <v>Fiscale</v>
      </c>
    </row>
    <row r="8430" spans="1:17" ht="15" customHeight="1" x14ac:dyDescent="0.25">
      <c r="A8430" s="30">
        <v>2015</v>
      </c>
      <c r="B8430" s="3" t="s">
        <v>20</v>
      </c>
      <c r="C8430" s="3" t="s">
        <v>21</v>
      </c>
      <c r="D8430" s="3" t="s">
        <v>21</v>
      </c>
      <c r="E8430" s="3">
        <v>84</v>
      </c>
      <c r="F8430" s="3">
        <v>84</v>
      </c>
      <c r="G8430" s="3">
        <v>168</v>
      </c>
      <c r="H8430" s="3">
        <v>3252631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 t="str">
        <f>B8430&amp;" | "&amp;C8430&amp;" | "&amp;D8430</f>
        <v>documentazione_amministrativa / registri | REGISTRO GIORNALIERO | REGISTRO GIORNALIERO</v>
      </c>
      <c r="Q8430" s="3" t="str">
        <f>VLOOKUP(P8430,'Classificazione UD'!A:B,2,FALSE)</f>
        <v>RGP</v>
      </c>
    </row>
    <row r="8431" spans="1:17" ht="15" customHeight="1" x14ac:dyDescent="0.25">
      <c r="A8431" s="30">
        <v>2016</v>
      </c>
      <c r="B8431" s="3" t="s">
        <v>20</v>
      </c>
      <c r="C8431" s="3" t="s">
        <v>21</v>
      </c>
      <c r="D8431" s="3" t="s">
        <v>21</v>
      </c>
      <c r="E8431" s="3">
        <v>366</v>
      </c>
      <c r="F8431" s="3">
        <v>366</v>
      </c>
      <c r="G8431" s="3">
        <v>732</v>
      </c>
      <c r="H8431" s="3">
        <v>14294042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 t="str">
        <f>B8431&amp;" | "&amp;C8431&amp;" | "&amp;D8431</f>
        <v>documentazione_amministrativa / registri | REGISTRO GIORNALIERO | REGISTRO GIORNALIERO</v>
      </c>
      <c r="Q8431" s="3" t="str">
        <f>VLOOKUP(P8431,'Classificazione UD'!A:B,2,FALSE)</f>
        <v>RGP</v>
      </c>
    </row>
    <row r="8432" spans="1:17" ht="15" customHeight="1" x14ac:dyDescent="0.25">
      <c r="A8432" s="30">
        <v>2015</v>
      </c>
      <c r="B8432" s="3" t="s">
        <v>17</v>
      </c>
      <c r="C8432" s="3" t="s">
        <v>27</v>
      </c>
      <c r="D8432" s="3" t="s">
        <v>19</v>
      </c>
      <c r="E8432" s="3">
        <v>286</v>
      </c>
      <c r="F8432" s="3">
        <v>930</v>
      </c>
      <c r="G8432" s="3">
        <v>1216</v>
      </c>
      <c r="H8432" s="3">
        <v>52629826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 t="str">
        <f>B8432&amp;" | "&amp;C8432&amp;" | "&amp;D8432</f>
        <v>documentazione_amministrativa / documentazione_contabile | FATTURA PASSIVA | FATTURA</v>
      </c>
      <c r="Q8432" s="3" t="str">
        <f>VLOOKUP(P8432,'Classificazione UD'!A:B,2,FALSE)</f>
        <v>Fiscale</v>
      </c>
    </row>
    <row r="8433" spans="1:17" ht="15" customHeight="1" x14ac:dyDescent="0.25">
      <c r="A8433" s="30">
        <v>2015</v>
      </c>
      <c r="B8433" s="3" t="s">
        <v>17</v>
      </c>
      <c r="C8433" s="3" t="s">
        <v>27</v>
      </c>
      <c r="D8433" s="3" t="s">
        <v>28</v>
      </c>
      <c r="E8433" s="3">
        <v>11</v>
      </c>
      <c r="F8433" s="3">
        <v>35</v>
      </c>
      <c r="G8433" s="3">
        <v>46</v>
      </c>
      <c r="H8433" s="3">
        <v>1713453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 t="str">
        <f>B8433&amp;" | "&amp;C8433&amp;" | "&amp;D8433</f>
        <v>documentazione_amministrativa / documentazione_contabile | FATTURA PASSIVA | NOTA DI CREDITO</v>
      </c>
      <c r="Q8433" s="3" t="str">
        <f>VLOOKUP(P8433,'Classificazione UD'!A:B,2,FALSE)</f>
        <v>Fiscale</v>
      </c>
    </row>
    <row r="8434" spans="1:17" ht="15" customHeight="1" x14ac:dyDescent="0.25">
      <c r="A8434" s="30">
        <v>2015</v>
      </c>
      <c r="B8434" s="3" t="s">
        <v>17</v>
      </c>
      <c r="C8434" s="3" t="s">
        <v>27</v>
      </c>
      <c r="D8434" s="3" t="s">
        <v>19</v>
      </c>
      <c r="E8434" s="3">
        <v>34</v>
      </c>
      <c r="F8434" s="3">
        <v>105</v>
      </c>
      <c r="G8434" s="3">
        <v>139</v>
      </c>
      <c r="H8434" s="3">
        <v>4352038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 t="str">
        <f>B8434&amp;" | "&amp;C8434&amp;" | "&amp;D8434</f>
        <v>documentazione_amministrativa / documentazione_contabile | FATTURA PASSIVA | FATTURA</v>
      </c>
      <c r="Q8434" s="3" t="str">
        <f>VLOOKUP(P8434,'Classificazione UD'!A:B,2,FALSE)</f>
        <v>Fiscale</v>
      </c>
    </row>
    <row r="8435" spans="1:17" ht="15" customHeight="1" x14ac:dyDescent="0.25">
      <c r="A8435" s="30">
        <v>2015</v>
      </c>
      <c r="B8435" s="3" t="s">
        <v>17</v>
      </c>
      <c r="C8435" s="3" t="s">
        <v>27</v>
      </c>
      <c r="D8435" s="3" t="s">
        <v>28</v>
      </c>
      <c r="E8435" s="3">
        <v>9</v>
      </c>
      <c r="F8435" s="3">
        <v>28</v>
      </c>
      <c r="G8435" s="3">
        <v>37</v>
      </c>
      <c r="H8435" s="3">
        <v>1046022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 t="str">
        <f>B8435&amp;" | "&amp;C8435&amp;" | "&amp;D8435</f>
        <v>documentazione_amministrativa / documentazione_contabile | FATTURA PASSIVA | NOTA DI CREDITO</v>
      </c>
      <c r="Q8435" s="3" t="str">
        <f>VLOOKUP(P8435,'Classificazione UD'!A:B,2,FALSE)</f>
        <v>Fiscale</v>
      </c>
    </row>
    <row r="8436" spans="1:17" ht="15" customHeight="1" x14ac:dyDescent="0.25">
      <c r="A8436" s="30">
        <v>2015</v>
      </c>
      <c r="B8436" s="3" t="s">
        <v>17</v>
      </c>
      <c r="C8436" s="3" t="s">
        <v>152</v>
      </c>
      <c r="D8436" s="3" t="s">
        <v>152</v>
      </c>
      <c r="E8436" s="3">
        <v>6</v>
      </c>
      <c r="F8436" s="3">
        <v>43</v>
      </c>
      <c r="G8436" s="3">
        <v>49</v>
      </c>
      <c r="H8436" s="3">
        <v>727489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 t="str">
        <f>B8436&amp;" | "&amp;C8436&amp;" | "&amp;D8436</f>
        <v>documentazione_amministrativa / documentazione_contabile | LOTTO DI FATTURE | LOTTO DI FATTURE</v>
      </c>
      <c r="Q8436" s="3" t="str">
        <f>VLOOKUP(P8436,'Classificazione UD'!A:B,2,FALSE)</f>
        <v>Fiscale</v>
      </c>
    </row>
    <row r="8437" spans="1:17" ht="15" customHeight="1" x14ac:dyDescent="0.25">
      <c r="A8437" s="30">
        <v>2015</v>
      </c>
      <c r="B8437" s="3" t="s">
        <v>20</v>
      </c>
      <c r="C8437" s="3" t="s">
        <v>21</v>
      </c>
      <c r="D8437" s="3" t="s">
        <v>21</v>
      </c>
      <c r="E8437" s="3">
        <v>84</v>
      </c>
      <c r="F8437" s="3">
        <v>84</v>
      </c>
      <c r="G8437" s="3">
        <v>168</v>
      </c>
      <c r="H8437" s="3">
        <v>1974941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 t="str">
        <f>B8437&amp;" | "&amp;C8437&amp;" | "&amp;D8437</f>
        <v>documentazione_amministrativa / registri | REGISTRO GIORNALIERO | REGISTRO GIORNALIERO</v>
      </c>
      <c r="Q8437" s="3" t="str">
        <f>VLOOKUP(P8437,'Classificazione UD'!A:B,2,FALSE)</f>
        <v>RGP</v>
      </c>
    </row>
    <row r="8438" spans="1:17" ht="15" customHeight="1" x14ac:dyDescent="0.25">
      <c r="A8438" s="30">
        <v>2016</v>
      </c>
      <c r="B8438" s="3" t="s">
        <v>20</v>
      </c>
      <c r="C8438" s="3" t="s">
        <v>21</v>
      </c>
      <c r="D8438" s="3" t="s">
        <v>21</v>
      </c>
      <c r="E8438" s="3">
        <v>366</v>
      </c>
      <c r="F8438" s="3">
        <v>366</v>
      </c>
      <c r="G8438" s="3">
        <v>732</v>
      </c>
      <c r="H8438" s="3">
        <v>8653864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 t="str">
        <f>B8438&amp;" | "&amp;C8438&amp;" | "&amp;D8438</f>
        <v>documentazione_amministrativa / registri | REGISTRO GIORNALIERO | REGISTRO GIORNALIERO</v>
      </c>
      <c r="Q8438" s="3" t="str">
        <f>VLOOKUP(P8438,'Classificazione UD'!A:B,2,FALSE)</f>
        <v>RGP</v>
      </c>
    </row>
    <row r="8439" spans="1:17" ht="15" customHeight="1" x14ac:dyDescent="0.25">
      <c r="A8439" s="30">
        <v>2014</v>
      </c>
      <c r="B8439" s="3" t="s">
        <v>17</v>
      </c>
      <c r="C8439" s="3" t="s">
        <v>18</v>
      </c>
      <c r="D8439" s="3" t="s">
        <v>19</v>
      </c>
      <c r="E8439" s="3">
        <v>3</v>
      </c>
      <c r="F8439" s="3">
        <v>7</v>
      </c>
      <c r="G8439" s="3">
        <v>7</v>
      </c>
      <c r="H8439" s="3">
        <v>34610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 t="str">
        <f>B8439&amp;" | "&amp;C8439&amp;" | "&amp;D8439</f>
        <v>documentazione_amministrativa / documentazione_contabile | FATTURA ATTIVA | FATTURA</v>
      </c>
      <c r="Q8439" s="3" t="str">
        <f>VLOOKUP(P8439,'Classificazione UD'!A:B,2,FALSE)</f>
        <v>Fiscale</v>
      </c>
    </row>
    <row r="8440" spans="1:17" ht="15" customHeight="1" x14ac:dyDescent="0.25">
      <c r="A8440" s="30">
        <v>2014</v>
      </c>
      <c r="B8440" s="3" t="s">
        <v>17</v>
      </c>
      <c r="C8440" s="3" t="s">
        <v>18</v>
      </c>
      <c r="D8440" s="3" t="s">
        <v>28</v>
      </c>
      <c r="E8440" s="3">
        <v>2</v>
      </c>
      <c r="F8440" s="3">
        <v>4</v>
      </c>
      <c r="G8440" s="3">
        <v>4</v>
      </c>
      <c r="H8440" s="3">
        <v>20449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 t="str">
        <f>B8440&amp;" | "&amp;C8440&amp;" | "&amp;D8440</f>
        <v>documentazione_amministrativa / documentazione_contabile | FATTURA ATTIVA | NOTA DI CREDITO</v>
      </c>
      <c r="Q8440" s="3" t="str">
        <f>VLOOKUP(P8440,'Classificazione UD'!A:B,2,FALSE)</f>
        <v>Fiscale</v>
      </c>
    </row>
    <row r="8441" spans="1:17" ht="15" customHeight="1" x14ac:dyDescent="0.25">
      <c r="A8441" s="30">
        <v>2015</v>
      </c>
      <c r="B8441" s="3" t="s">
        <v>17</v>
      </c>
      <c r="C8441" s="3" t="s">
        <v>18</v>
      </c>
      <c r="D8441" s="3" t="s">
        <v>19</v>
      </c>
      <c r="E8441" s="3">
        <v>43</v>
      </c>
      <c r="F8441" s="3">
        <v>129</v>
      </c>
      <c r="G8441" s="3">
        <v>172</v>
      </c>
      <c r="H8441" s="3">
        <v>5272621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 t="str">
        <f>B8441&amp;" | "&amp;C8441&amp;" | "&amp;D8441</f>
        <v>documentazione_amministrativa / documentazione_contabile | FATTURA ATTIVA | FATTURA</v>
      </c>
      <c r="Q8441" s="3" t="str">
        <f>VLOOKUP(P8441,'Classificazione UD'!A:B,2,FALSE)</f>
        <v>Fiscale</v>
      </c>
    </row>
    <row r="8442" spans="1:17" ht="15" customHeight="1" x14ac:dyDescent="0.25">
      <c r="A8442" s="30">
        <v>2015</v>
      </c>
      <c r="B8442" s="3" t="s">
        <v>17</v>
      </c>
      <c r="C8442" s="3" t="s">
        <v>18</v>
      </c>
      <c r="D8442" s="3" t="s">
        <v>28</v>
      </c>
      <c r="E8442" s="3">
        <v>2</v>
      </c>
      <c r="F8442" s="3">
        <v>6</v>
      </c>
      <c r="G8442" s="3">
        <v>6</v>
      </c>
      <c r="H8442" s="3">
        <v>28899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 t="str">
        <f>B8442&amp;" | "&amp;C8442&amp;" | "&amp;D8442</f>
        <v>documentazione_amministrativa / documentazione_contabile | FATTURA ATTIVA | NOTA DI CREDITO</v>
      </c>
      <c r="Q8442" s="3" t="str">
        <f>VLOOKUP(P8442,'Classificazione UD'!A:B,2,FALSE)</f>
        <v>Fiscale</v>
      </c>
    </row>
    <row r="8443" spans="1:17" ht="15" customHeight="1" x14ac:dyDescent="0.25">
      <c r="A8443" s="30">
        <v>2015</v>
      </c>
      <c r="B8443" s="3" t="s">
        <v>17</v>
      </c>
      <c r="C8443" s="3" t="s">
        <v>27</v>
      </c>
      <c r="D8443" s="3" t="s">
        <v>19</v>
      </c>
      <c r="E8443" s="3">
        <v>734</v>
      </c>
      <c r="F8443" s="3">
        <v>2457</v>
      </c>
      <c r="G8443" s="3">
        <v>3176</v>
      </c>
      <c r="H8443" s="3">
        <v>137860369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 t="str">
        <f>B8443&amp;" | "&amp;C8443&amp;" | "&amp;D8443</f>
        <v>documentazione_amministrativa / documentazione_contabile | FATTURA PASSIVA | FATTURA</v>
      </c>
      <c r="Q8443" s="3" t="str">
        <f>VLOOKUP(P8443,'Classificazione UD'!A:B,2,FALSE)</f>
        <v>Fiscale</v>
      </c>
    </row>
    <row r="8444" spans="1:17" ht="15" customHeight="1" x14ac:dyDescent="0.25">
      <c r="A8444" s="30">
        <v>2015</v>
      </c>
      <c r="B8444" s="3" t="s">
        <v>17</v>
      </c>
      <c r="C8444" s="3" t="s">
        <v>27</v>
      </c>
      <c r="D8444" s="3" t="s">
        <v>28</v>
      </c>
      <c r="E8444" s="3">
        <v>8</v>
      </c>
      <c r="F8444" s="3">
        <v>26</v>
      </c>
      <c r="G8444" s="3">
        <v>34</v>
      </c>
      <c r="H8444" s="3">
        <v>951484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 t="str">
        <f>B8444&amp;" | "&amp;C8444&amp;" | "&amp;D8444</f>
        <v>documentazione_amministrativa / documentazione_contabile | FATTURA PASSIVA | NOTA DI CREDITO</v>
      </c>
      <c r="Q8444" s="3" t="str">
        <f>VLOOKUP(P8444,'Classificazione UD'!A:B,2,FALSE)</f>
        <v>Fiscale</v>
      </c>
    </row>
    <row r="8445" spans="1:17" ht="15" customHeight="1" x14ac:dyDescent="0.25">
      <c r="A8445" s="30">
        <v>2015</v>
      </c>
      <c r="B8445" s="3" t="s">
        <v>17</v>
      </c>
      <c r="C8445" s="3" t="s">
        <v>27</v>
      </c>
      <c r="D8445" s="3" t="s">
        <v>19</v>
      </c>
      <c r="E8445" s="3">
        <v>70</v>
      </c>
      <c r="F8445" s="3">
        <v>228</v>
      </c>
      <c r="G8445" s="3">
        <v>298</v>
      </c>
      <c r="H8445" s="3">
        <v>12345301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 t="str">
        <f>B8445&amp;" | "&amp;C8445&amp;" | "&amp;D8445</f>
        <v>documentazione_amministrativa / documentazione_contabile | FATTURA PASSIVA | FATTURA</v>
      </c>
      <c r="Q8445" s="3" t="str">
        <f>VLOOKUP(P8445,'Classificazione UD'!A:B,2,FALSE)</f>
        <v>Fiscale</v>
      </c>
    </row>
    <row r="8446" spans="1:17" ht="15" customHeight="1" x14ac:dyDescent="0.25">
      <c r="A8446" s="30">
        <v>2015</v>
      </c>
      <c r="B8446" s="3" t="s">
        <v>17</v>
      </c>
      <c r="C8446" s="3" t="s">
        <v>27</v>
      </c>
      <c r="D8446" s="3" t="s">
        <v>28</v>
      </c>
      <c r="E8446" s="3">
        <v>4</v>
      </c>
      <c r="F8446" s="3">
        <v>12</v>
      </c>
      <c r="G8446" s="3">
        <v>16</v>
      </c>
      <c r="H8446" s="3">
        <v>467702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 t="str">
        <f>B8446&amp;" | "&amp;C8446&amp;" | "&amp;D8446</f>
        <v>documentazione_amministrativa / documentazione_contabile | FATTURA PASSIVA | NOTA DI CREDITO</v>
      </c>
      <c r="Q8446" s="3" t="str">
        <f>VLOOKUP(P8446,'Classificazione UD'!A:B,2,FALSE)</f>
        <v>Fiscale</v>
      </c>
    </row>
    <row r="8447" spans="1:17" ht="15" customHeight="1" x14ac:dyDescent="0.25">
      <c r="A8447" s="30">
        <v>2015</v>
      </c>
      <c r="B8447" s="3" t="s">
        <v>17</v>
      </c>
      <c r="C8447" s="3" t="s">
        <v>152</v>
      </c>
      <c r="D8447" s="3" t="s">
        <v>152</v>
      </c>
      <c r="E8447" s="3">
        <v>3</v>
      </c>
      <c r="F8447" s="3">
        <v>15</v>
      </c>
      <c r="G8447" s="3">
        <v>18</v>
      </c>
      <c r="H8447" s="3">
        <v>343402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 t="str">
        <f>B8447&amp;" | "&amp;C8447&amp;" | "&amp;D8447</f>
        <v>documentazione_amministrativa / documentazione_contabile | LOTTO DI FATTURE | LOTTO DI FATTURE</v>
      </c>
      <c r="Q8447" s="3" t="str">
        <f>VLOOKUP(P8447,'Classificazione UD'!A:B,2,FALSE)</f>
        <v>Fiscale</v>
      </c>
    </row>
    <row r="8448" spans="1:17" ht="15" customHeight="1" x14ac:dyDescent="0.25">
      <c r="A8448" s="30">
        <v>2015</v>
      </c>
      <c r="B8448" s="3" t="s">
        <v>20</v>
      </c>
      <c r="C8448" s="3" t="s">
        <v>21</v>
      </c>
      <c r="D8448" s="3" t="s">
        <v>21</v>
      </c>
      <c r="E8448" s="3">
        <v>84</v>
      </c>
      <c r="F8448" s="3">
        <v>84</v>
      </c>
      <c r="G8448" s="3">
        <v>168</v>
      </c>
      <c r="H8448" s="3">
        <v>2913779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 t="str">
        <f>B8448&amp;" | "&amp;C8448&amp;" | "&amp;D8448</f>
        <v>documentazione_amministrativa / registri | REGISTRO GIORNALIERO | REGISTRO GIORNALIERO</v>
      </c>
      <c r="Q8448" s="3" t="str">
        <f>VLOOKUP(P8448,'Classificazione UD'!A:B,2,FALSE)</f>
        <v>RGP</v>
      </c>
    </row>
    <row r="8449" spans="1:17" ht="15" customHeight="1" x14ac:dyDescent="0.25">
      <c r="A8449" s="30">
        <v>2016</v>
      </c>
      <c r="B8449" s="3" t="s">
        <v>20</v>
      </c>
      <c r="C8449" s="3" t="s">
        <v>21</v>
      </c>
      <c r="D8449" s="3" t="s">
        <v>21</v>
      </c>
      <c r="E8449" s="3">
        <v>366</v>
      </c>
      <c r="F8449" s="3">
        <v>366</v>
      </c>
      <c r="G8449" s="3">
        <v>732</v>
      </c>
      <c r="H8449" s="3">
        <v>13388189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 t="str">
        <f>B8449&amp;" | "&amp;C8449&amp;" | "&amp;D8449</f>
        <v>documentazione_amministrativa / registri | REGISTRO GIORNALIERO | REGISTRO GIORNALIERO</v>
      </c>
      <c r="Q8449" s="3" t="str">
        <f>VLOOKUP(P8449,'Classificazione UD'!A:B,2,FALSE)</f>
        <v>RGP</v>
      </c>
    </row>
    <row r="8450" spans="1:17" ht="15" customHeight="1" x14ac:dyDescent="0.25">
      <c r="A8450" s="30">
        <v>2015</v>
      </c>
      <c r="B8450" s="3" t="s">
        <v>17</v>
      </c>
      <c r="C8450" s="3" t="s">
        <v>18</v>
      </c>
      <c r="D8450" s="3" t="s">
        <v>19</v>
      </c>
      <c r="E8450" s="3">
        <v>3</v>
      </c>
      <c r="F8450" s="3">
        <v>12</v>
      </c>
      <c r="G8450" s="3">
        <v>15</v>
      </c>
      <c r="H8450" s="3">
        <v>509700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 t="str">
        <f>B8450&amp;" | "&amp;C8450&amp;" | "&amp;D8450</f>
        <v>documentazione_amministrativa / documentazione_contabile | FATTURA ATTIVA | FATTURA</v>
      </c>
      <c r="Q8450" s="3" t="str">
        <f>VLOOKUP(P8450,'Classificazione UD'!A:B,2,FALSE)</f>
        <v>Fiscale</v>
      </c>
    </row>
    <row r="8451" spans="1:17" ht="15" customHeight="1" x14ac:dyDescent="0.25">
      <c r="A8451" s="30">
        <v>2015</v>
      </c>
      <c r="B8451" s="3" t="s">
        <v>17</v>
      </c>
      <c r="C8451" s="3" t="s">
        <v>27</v>
      </c>
      <c r="D8451" s="3" t="s">
        <v>19</v>
      </c>
      <c r="E8451" s="3">
        <v>973</v>
      </c>
      <c r="F8451" s="3">
        <v>3135</v>
      </c>
      <c r="G8451" s="3">
        <v>4102</v>
      </c>
      <c r="H8451" s="3">
        <v>204593867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 t="str">
        <f>B8451&amp;" | "&amp;C8451&amp;" | "&amp;D8451</f>
        <v>documentazione_amministrativa / documentazione_contabile | FATTURA PASSIVA | FATTURA</v>
      </c>
      <c r="Q8451" s="3" t="str">
        <f>VLOOKUP(P8451,'Classificazione UD'!A:B,2,FALSE)</f>
        <v>Fiscale</v>
      </c>
    </row>
    <row r="8452" spans="1:17" ht="15" customHeight="1" x14ac:dyDescent="0.25">
      <c r="A8452" s="30">
        <v>2015</v>
      </c>
      <c r="B8452" s="3" t="s">
        <v>17</v>
      </c>
      <c r="C8452" s="3" t="s">
        <v>27</v>
      </c>
      <c r="D8452" s="3" t="s">
        <v>28</v>
      </c>
      <c r="E8452" s="3">
        <v>10</v>
      </c>
      <c r="F8452" s="3">
        <v>30</v>
      </c>
      <c r="G8452" s="3">
        <v>40</v>
      </c>
      <c r="H8452" s="3">
        <v>1172076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 t="str">
        <f>B8452&amp;" | "&amp;C8452&amp;" | "&amp;D8452</f>
        <v>documentazione_amministrativa / documentazione_contabile | FATTURA PASSIVA | NOTA DI CREDITO</v>
      </c>
      <c r="Q8452" s="3" t="str">
        <f>VLOOKUP(P8452,'Classificazione UD'!A:B,2,FALSE)</f>
        <v>Fiscale</v>
      </c>
    </row>
    <row r="8453" spans="1:17" ht="15" customHeight="1" x14ac:dyDescent="0.25">
      <c r="A8453" s="30">
        <v>2015</v>
      </c>
      <c r="B8453" s="3" t="s">
        <v>17</v>
      </c>
      <c r="C8453" s="3" t="s">
        <v>27</v>
      </c>
      <c r="D8453" s="3" t="s">
        <v>32</v>
      </c>
      <c r="E8453" s="3">
        <v>4</v>
      </c>
      <c r="F8453" s="3">
        <v>12</v>
      </c>
      <c r="G8453" s="3">
        <v>16</v>
      </c>
      <c r="H8453" s="3">
        <v>463488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 t="str">
        <f>B8453&amp;" | "&amp;C8453&amp;" | "&amp;D8453</f>
        <v>documentazione_amministrativa / documentazione_contabile | FATTURA PASSIVA | NOTA DI DEBITO</v>
      </c>
      <c r="Q8453" s="3" t="str">
        <f>VLOOKUP(P8453,'Classificazione UD'!A:B,2,FALSE)</f>
        <v>Fiscale</v>
      </c>
    </row>
    <row r="8454" spans="1:17" ht="15" customHeight="1" x14ac:dyDescent="0.25">
      <c r="A8454" s="30">
        <v>2015</v>
      </c>
      <c r="B8454" s="3" t="s">
        <v>17</v>
      </c>
      <c r="C8454" s="3" t="s">
        <v>27</v>
      </c>
      <c r="D8454" s="3" t="s">
        <v>19</v>
      </c>
      <c r="E8454" s="3">
        <v>426</v>
      </c>
      <c r="F8454" s="3">
        <v>1393</v>
      </c>
      <c r="G8454" s="3">
        <v>1807</v>
      </c>
      <c r="H8454" s="3">
        <v>105346655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 t="str">
        <f>B8454&amp;" | "&amp;C8454&amp;" | "&amp;D8454</f>
        <v>documentazione_amministrativa / documentazione_contabile | FATTURA PASSIVA | FATTURA</v>
      </c>
      <c r="Q8454" s="3" t="str">
        <f>VLOOKUP(P8454,'Classificazione UD'!A:B,2,FALSE)</f>
        <v>Fiscale</v>
      </c>
    </row>
    <row r="8455" spans="1:17" ht="15" customHeight="1" x14ac:dyDescent="0.25">
      <c r="A8455" s="30">
        <v>2015</v>
      </c>
      <c r="B8455" s="3" t="s">
        <v>17</v>
      </c>
      <c r="C8455" s="3" t="s">
        <v>27</v>
      </c>
      <c r="D8455" s="3" t="s">
        <v>28</v>
      </c>
      <c r="E8455" s="3">
        <v>44</v>
      </c>
      <c r="F8455" s="3">
        <v>143</v>
      </c>
      <c r="G8455" s="3">
        <v>186</v>
      </c>
      <c r="H8455" s="3">
        <v>6470350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 t="str">
        <f>B8455&amp;" | "&amp;C8455&amp;" | "&amp;D8455</f>
        <v>documentazione_amministrativa / documentazione_contabile | FATTURA PASSIVA | NOTA DI CREDITO</v>
      </c>
      <c r="Q8455" s="3" t="str">
        <f>VLOOKUP(P8455,'Classificazione UD'!A:B,2,FALSE)</f>
        <v>Fiscale</v>
      </c>
    </row>
    <row r="8456" spans="1:17" ht="15" customHeight="1" x14ac:dyDescent="0.25">
      <c r="A8456" s="30">
        <v>2015</v>
      </c>
      <c r="B8456" s="3" t="s">
        <v>17</v>
      </c>
      <c r="C8456" s="3" t="s">
        <v>27</v>
      </c>
      <c r="D8456" s="3" t="s">
        <v>32</v>
      </c>
      <c r="E8456" s="3">
        <v>4</v>
      </c>
      <c r="F8456" s="3">
        <v>12</v>
      </c>
      <c r="G8456" s="3">
        <v>16</v>
      </c>
      <c r="H8456" s="3">
        <v>464401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 t="str">
        <f>B8456&amp;" | "&amp;C8456&amp;" | "&amp;D8456</f>
        <v>documentazione_amministrativa / documentazione_contabile | FATTURA PASSIVA | NOTA DI DEBITO</v>
      </c>
      <c r="Q8456" s="3" t="str">
        <f>VLOOKUP(P8456,'Classificazione UD'!A:B,2,FALSE)</f>
        <v>Fiscale</v>
      </c>
    </row>
    <row r="8457" spans="1:17" ht="15" customHeight="1" x14ac:dyDescent="0.25">
      <c r="A8457" s="30">
        <v>2015</v>
      </c>
      <c r="B8457" s="3" t="s">
        <v>20</v>
      </c>
      <c r="C8457" s="3" t="s">
        <v>21</v>
      </c>
      <c r="D8457" s="3" t="s">
        <v>21</v>
      </c>
      <c r="E8457" s="3">
        <v>84</v>
      </c>
      <c r="F8457" s="3">
        <v>84</v>
      </c>
      <c r="G8457" s="3">
        <v>168</v>
      </c>
      <c r="H8457" s="3">
        <v>3672829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 t="str">
        <f>B8457&amp;" | "&amp;C8457&amp;" | "&amp;D8457</f>
        <v>documentazione_amministrativa / registri | REGISTRO GIORNALIERO | REGISTRO GIORNALIERO</v>
      </c>
      <c r="Q8457" s="3" t="str">
        <f>VLOOKUP(P8457,'Classificazione UD'!A:B,2,FALSE)</f>
        <v>RGP</v>
      </c>
    </row>
    <row r="8458" spans="1:17" ht="15" customHeight="1" x14ac:dyDescent="0.25">
      <c r="A8458" s="30">
        <v>2016</v>
      </c>
      <c r="B8458" s="3" t="s">
        <v>20</v>
      </c>
      <c r="C8458" s="3" t="s">
        <v>21</v>
      </c>
      <c r="D8458" s="3" t="s">
        <v>21</v>
      </c>
      <c r="E8458" s="3">
        <v>366</v>
      </c>
      <c r="F8458" s="3">
        <v>366</v>
      </c>
      <c r="G8458" s="3">
        <v>732</v>
      </c>
      <c r="H8458" s="3">
        <v>17235085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 t="str">
        <f>B8458&amp;" | "&amp;C8458&amp;" | "&amp;D8458</f>
        <v>documentazione_amministrativa / registri | REGISTRO GIORNALIERO | REGISTRO GIORNALIERO</v>
      </c>
      <c r="Q8458" s="3" t="str">
        <f>VLOOKUP(P8458,'Classificazione UD'!A:B,2,FALSE)</f>
        <v>RGP</v>
      </c>
    </row>
    <row r="8459" spans="1:17" ht="15" customHeight="1" x14ac:dyDescent="0.25">
      <c r="A8459" s="30">
        <v>2015</v>
      </c>
      <c r="B8459" s="3" t="s">
        <v>17</v>
      </c>
      <c r="C8459" s="3" t="s">
        <v>18</v>
      </c>
      <c r="D8459" s="3" t="s">
        <v>19</v>
      </c>
      <c r="E8459" s="3">
        <v>16</v>
      </c>
      <c r="F8459" s="3">
        <v>55</v>
      </c>
      <c r="G8459" s="3">
        <v>71</v>
      </c>
      <c r="H8459" s="3">
        <v>6002796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 t="str">
        <f>B8459&amp;" | "&amp;C8459&amp;" | "&amp;D8459</f>
        <v>documentazione_amministrativa / documentazione_contabile | FATTURA ATTIVA | FATTURA</v>
      </c>
      <c r="Q8459" s="3" t="str">
        <f>VLOOKUP(P8459,'Classificazione UD'!A:B,2,FALSE)</f>
        <v>Fiscale</v>
      </c>
    </row>
    <row r="8460" spans="1:17" ht="15" customHeight="1" x14ac:dyDescent="0.25">
      <c r="A8460" s="30">
        <v>2015</v>
      </c>
      <c r="B8460" s="3" t="s">
        <v>17</v>
      </c>
      <c r="C8460" s="3" t="s">
        <v>27</v>
      </c>
      <c r="D8460" s="3" t="s">
        <v>19</v>
      </c>
      <c r="E8460" s="3">
        <v>1566</v>
      </c>
      <c r="F8460" s="3">
        <v>5080</v>
      </c>
      <c r="G8460" s="3">
        <v>6641</v>
      </c>
      <c r="H8460" s="3">
        <v>236299167</v>
      </c>
      <c r="I8460" s="3">
        <v>0</v>
      </c>
      <c r="J8460" s="3">
        <v>0</v>
      </c>
      <c r="K8460" s="3">
        <v>0</v>
      </c>
      <c r="L8460" s="3">
        <v>1</v>
      </c>
      <c r="M8460" s="3">
        <v>3</v>
      </c>
      <c r="N8460" s="3">
        <v>4</v>
      </c>
      <c r="O8460" s="3">
        <v>114274</v>
      </c>
      <c r="P8460" s="3" t="str">
        <f>B8460&amp;" | "&amp;C8460&amp;" | "&amp;D8460</f>
        <v>documentazione_amministrativa / documentazione_contabile | FATTURA PASSIVA | FATTURA</v>
      </c>
      <c r="Q8460" s="3" t="str">
        <f>VLOOKUP(P8460,'Classificazione UD'!A:B,2,FALSE)</f>
        <v>Fiscale</v>
      </c>
    </row>
    <row r="8461" spans="1:17" ht="15" customHeight="1" x14ac:dyDescent="0.25">
      <c r="A8461" s="30">
        <v>2015</v>
      </c>
      <c r="B8461" s="3" t="s">
        <v>17</v>
      </c>
      <c r="C8461" s="3" t="s">
        <v>27</v>
      </c>
      <c r="D8461" s="3" t="s">
        <v>28</v>
      </c>
      <c r="E8461" s="3">
        <v>21</v>
      </c>
      <c r="F8461" s="3">
        <v>67</v>
      </c>
      <c r="G8461" s="3">
        <v>87</v>
      </c>
      <c r="H8461" s="3">
        <v>2617566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 t="str">
        <f>B8461&amp;" | "&amp;C8461&amp;" | "&amp;D8461</f>
        <v>documentazione_amministrativa / documentazione_contabile | FATTURA PASSIVA | NOTA DI CREDITO</v>
      </c>
      <c r="Q8461" s="3" t="str">
        <f>VLOOKUP(P8461,'Classificazione UD'!A:B,2,FALSE)</f>
        <v>Fiscale</v>
      </c>
    </row>
    <row r="8462" spans="1:17" ht="15" customHeight="1" x14ac:dyDescent="0.25">
      <c r="A8462" s="30">
        <v>2015</v>
      </c>
      <c r="B8462" s="3" t="s">
        <v>17</v>
      </c>
      <c r="C8462" s="3" t="s">
        <v>27</v>
      </c>
      <c r="D8462" s="3" t="s">
        <v>32</v>
      </c>
      <c r="E8462" s="3">
        <v>3</v>
      </c>
      <c r="F8462" s="3">
        <v>10</v>
      </c>
      <c r="G8462" s="3">
        <v>12</v>
      </c>
      <c r="H8462" s="3">
        <v>1243683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 t="str">
        <f>B8462&amp;" | "&amp;C8462&amp;" | "&amp;D8462</f>
        <v>documentazione_amministrativa / documentazione_contabile | FATTURA PASSIVA | NOTA DI DEBITO</v>
      </c>
      <c r="Q8462" s="3" t="str">
        <f>VLOOKUP(P8462,'Classificazione UD'!A:B,2,FALSE)</f>
        <v>Fiscale</v>
      </c>
    </row>
    <row r="8463" spans="1:17" ht="15" customHeight="1" x14ac:dyDescent="0.25">
      <c r="A8463" s="30">
        <v>2015</v>
      </c>
      <c r="B8463" s="3" t="s">
        <v>17</v>
      </c>
      <c r="C8463" s="3" t="s">
        <v>27</v>
      </c>
      <c r="D8463" s="3" t="s">
        <v>86</v>
      </c>
      <c r="E8463" s="3">
        <v>11</v>
      </c>
      <c r="F8463" s="3">
        <v>34</v>
      </c>
      <c r="G8463" s="3">
        <v>45</v>
      </c>
      <c r="H8463" s="3">
        <v>1313860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 t="str">
        <f>B8463&amp;" | "&amp;C8463&amp;" | "&amp;D8463</f>
        <v>documentazione_amministrativa / documentazione_contabile | FATTURA PASSIVA | PARCELLA</v>
      </c>
      <c r="Q8463" s="3" t="str">
        <f>VLOOKUP(P8463,'Classificazione UD'!A:B,2,FALSE)</f>
        <v>Fiscale</v>
      </c>
    </row>
    <row r="8464" spans="1:17" ht="15" customHeight="1" x14ac:dyDescent="0.25">
      <c r="A8464" s="30">
        <v>2015</v>
      </c>
      <c r="B8464" s="3" t="s">
        <v>17</v>
      </c>
      <c r="C8464" s="3" t="s">
        <v>27</v>
      </c>
      <c r="D8464" s="3" t="s">
        <v>19</v>
      </c>
      <c r="E8464" s="3">
        <v>370</v>
      </c>
      <c r="F8464" s="3">
        <v>1182</v>
      </c>
      <c r="G8464" s="3">
        <v>1550</v>
      </c>
      <c r="H8464" s="3">
        <v>64267279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 t="str">
        <f>B8464&amp;" | "&amp;C8464&amp;" | "&amp;D8464</f>
        <v>documentazione_amministrativa / documentazione_contabile | FATTURA PASSIVA | FATTURA</v>
      </c>
      <c r="Q8464" s="3" t="str">
        <f>VLOOKUP(P8464,'Classificazione UD'!A:B,2,FALSE)</f>
        <v>Fiscale</v>
      </c>
    </row>
    <row r="8465" spans="1:17" ht="15" customHeight="1" x14ac:dyDescent="0.25">
      <c r="A8465" s="30">
        <v>2015</v>
      </c>
      <c r="B8465" s="3" t="s">
        <v>17</v>
      </c>
      <c r="C8465" s="3" t="s">
        <v>27</v>
      </c>
      <c r="D8465" s="3" t="s">
        <v>28</v>
      </c>
      <c r="E8465" s="3">
        <v>20</v>
      </c>
      <c r="F8465" s="3">
        <v>71</v>
      </c>
      <c r="G8465" s="3">
        <v>91</v>
      </c>
      <c r="H8465" s="3">
        <v>3400385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 t="str">
        <f>B8465&amp;" | "&amp;C8465&amp;" | "&amp;D8465</f>
        <v>documentazione_amministrativa / documentazione_contabile | FATTURA PASSIVA | NOTA DI CREDITO</v>
      </c>
      <c r="Q8465" s="3" t="str">
        <f>VLOOKUP(P8465,'Classificazione UD'!A:B,2,FALSE)</f>
        <v>Fiscale</v>
      </c>
    </row>
    <row r="8466" spans="1:17" ht="15" customHeight="1" x14ac:dyDescent="0.25">
      <c r="A8466" s="30">
        <v>2015</v>
      </c>
      <c r="B8466" s="3" t="s">
        <v>17</v>
      </c>
      <c r="C8466" s="3" t="s">
        <v>27</v>
      </c>
      <c r="D8466" s="3" t="s">
        <v>32</v>
      </c>
      <c r="E8466" s="3">
        <v>1</v>
      </c>
      <c r="F8466" s="3">
        <v>3</v>
      </c>
      <c r="G8466" s="3">
        <v>4</v>
      </c>
      <c r="H8466" s="3">
        <v>117895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 t="str">
        <f>B8466&amp;" | "&amp;C8466&amp;" | "&amp;D8466</f>
        <v>documentazione_amministrativa / documentazione_contabile | FATTURA PASSIVA | NOTA DI DEBITO</v>
      </c>
      <c r="Q8466" s="3" t="str">
        <f>VLOOKUP(P8466,'Classificazione UD'!A:B,2,FALSE)</f>
        <v>Fiscale</v>
      </c>
    </row>
    <row r="8467" spans="1:17" ht="15" customHeight="1" x14ac:dyDescent="0.25">
      <c r="A8467" s="30">
        <v>2015</v>
      </c>
      <c r="B8467" s="3" t="s">
        <v>17</v>
      </c>
      <c r="C8467" s="3" t="s">
        <v>27</v>
      </c>
      <c r="D8467" s="3" t="s">
        <v>86</v>
      </c>
      <c r="E8467" s="3">
        <v>5</v>
      </c>
      <c r="F8467" s="3">
        <v>15</v>
      </c>
      <c r="G8467" s="3">
        <v>20</v>
      </c>
      <c r="H8467" s="3">
        <v>594982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 t="str">
        <f>B8467&amp;" | "&amp;C8467&amp;" | "&amp;D8467</f>
        <v>documentazione_amministrativa / documentazione_contabile | FATTURA PASSIVA | PARCELLA</v>
      </c>
      <c r="Q8467" s="3" t="str">
        <f>VLOOKUP(P8467,'Classificazione UD'!A:B,2,FALSE)</f>
        <v>Fiscale</v>
      </c>
    </row>
    <row r="8468" spans="1:17" ht="15" customHeight="1" x14ac:dyDescent="0.25">
      <c r="A8468" s="30">
        <v>2016</v>
      </c>
      <c r="B8468" s="3" t="s">
        <v>17</v>
      </c>
      <c r="C8468" s="3" t="s">
        <v>27</v>
      </c>
      <c r="D8468" s="3" t="s">
        <v>19</v>
      </c>
      <c r="E8468" s="3">
        <v>7</v>
      </c>
      <c r="F8468" s="3">
        <v>23</v>
      </c>
      <c r="G8468" s="3">
        <v>30</v>
      </c>
      <c r="H8468" s="3">
        <v>1353116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 t="str">
        <f>B8468&amp;" | "&amp;C8468&amp;" | "&amp;D8468</f>
        <v>documentazione_amministrativa / documentazione_contabile | FATTURA PASSIVA | FATTURA</v>
      </c>
      <c r="Q8468" s="3" t="str">
        <f>VLOOKUP(P8468,'Classificazione UD'!A:B,2,FALSE)</f>
        <v>Fiscale</v>
      </c>
    </row>
    <row r="8469" spans="1:17" ht="15" customHeight="1" x14ac:dyDescent="0.25">
      <c r="A8469" s="30">
        <v>2015</v>
      </c>
      <c r="B8469" s="3" t="s">
        <v>17</v>
      </c>
      <c r="C8469" s="3" t="s">
        <v>152</v>
      </c>
      <c r="D8469" s="3" t="s">
        <v>152</v>
      </c>
      <c r="E8469" s="3">
        <v>2</v>
      </c>
      <c r="F8469" s="3">
        <v>12</v>
      </c>
      <c r="G8469" s="3">
        <v>14</v>
      </c>
      <c r="H8469" s="3">
        <v>240275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 t="str">
        <f>B8469&amp;" | "&amp;C8469&amp;" | "&amp;D8469</f>
        <v>documentazione_amministrativa / documentazione_contabile | LOTTO DI FATTURE | LOTTO DI FATTURE</v>
      </c>
      <c r="Q8469" s="3" t="str">
        <f>VLOOKUP(P8469,'Classificazione UD'!A:B,2,FALSE)</f>
        <v>Fiscale</v>
      </c>
    </row>
    <row r="8470" spans="1:17" ht="15" customHeight="1" x14ac:dyDescent="0.25">
      <c r="A8470" s="30">
        <v>2015</v>
      </c>
      <c r="B8470" s="3" t="s">
        <v>20</v>
      </c>
      <c r="C8470" s="3" t="s">
        <v>21</v>
      </c>
      <c r="D8470" s="3" t="s">
        <v>21</v>
      </c>
      <c r="E8470" s="3">
        <v>84</v>
      </c>
      <c r="F8470" s="3">
        <v>84</v>
      </c>
      <c r="G8470" s="3">
        <v>168</v>
      </c>
      <c r="H8470" s="3">
        <v>4291705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 t="str">
        <f>B8470&amp;" | "&amp;C8470&amp;" | "&amp;D8470</f>
        <v>documentazione_amministrativa / registri | REGISTRO GIORNALIERO | REGISTRO GIORNALIERO</v>
      </c>
      <c r="Q8470" s="3" t="str">
        <f>VLOOKUP(P8470,'Classificazione UD'!A:B,2,FALSE)</f>
        <v>RGP</v>
      </c>
    </row>
    <row r="8471" spans="1:17" ht="15" customHeight="1" x14ac:dyDescent="0.25">
      <c r="A8471" s="30">
        <v>2016</v>
      </c>
      <c r="B8471" s="3" t="s">
        <v>20</v>
      </c>
      <c r="C8471" s="3" t="s">
        <v>21</v>
      </c>
      <c r="D8471" s="3" t="s">
        <v>21</v>
      </c>
      <c r="E8471" s="3">
        <v>366</v>
      </c>
      <c r="F8471" s="3">
        <v>366</v>
      </c>
      <c r="G8471" s="3">
        <v>732</v>
      </c>
      <c r="H8471" s="3">
        <v>21068406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 t="str">
        <f>B8471&amp;" | "&amp;C8471&amp;" | "&amp;D8471</f>
        <v>documentazione_amministrativa / registri | REGISTRO GIORNALIERO | REGISTRO GIORNALIERO</v>
      </c>
      <c r="Q8471" s="3" t="str">
        <f>VLOOKUP(P8471,'Classificazione UD'!A:B,2,FALSE)</f>
        <v>RGP</v>
      </c>
    </row>
    <row r="8472" spans="1:17" ht="15" customHeight="1" x14ac:dyDescent="0.25">
      <c r="A8472" s="30">
        <v>2015</v>
      </c>
      <c r="B8472" s="3" t="s">
        <v>17</v>
      </c>
      <c r="C8472" s="3" t="s">
        <v>27</v>
      </c>
      <c r="D8472" s="3" t="s">
        <v>19</v>
      </c>
      <c r="E8472" s="3">
        <v>371</v>
      </c>
      <c r="F8472" s="3">
        <v>1198</v>
      </c>
      <c r="G8472" s="3">
        <v>1568</v>
      </c>
      <c r="H8472" s="3">
        <v>76398457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 t="str">
        <f>B8472&amp;" | "&amp;C8472&amp;" | "&amp;D8472</f>
        <v>documentazione_amministrativa / documentazione_contabile | FATTURA PASSIVA | FATTURA</v>
      </c>
      <c r="Q8472" s="3" t="str">
        <f>VLOOKUP(P8472,'Classificazione UD'!A:B,2,FALSE)</f>
        <v>Fiscale</v>
      </c>
    </row>
    <row r="8473" spans="1:17" ht="15" customHeight="1" x14ac:dyDescent="0.25">
      <c r="A8473" s="30">
        <v>2015</v>
      </c>
      <c r="B8473" s="3" t="s">
        <v>17</v>
      </c>
      <c r="C8473" s="3" t="s">
        <v>27</v>
      </c>
      <c r="D8473" s="3" t="s">
        <v>28</v>
      </c>
      <c r="E8473" s="3">
        <v>6</v>
      </c>
      <c r="F8473" s="3">
        <v>20</v>
      </c>
      <c r="G8473" s="3">
        <v>26</v>
      </c>
      <c r="H8473" s="3">
        <v>1135902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 t="str">
        <f>B8473&amp;" | "&amp;C8473&amp;" | "&amp;D8473</f>
        <v>documentazione_amministrativa / documentazione_contabile | FATTURA PASSIVA | NOTA DI CREDITO</v>
      </c>
      <c r="Q8473" s="3" t="str">
        <f>VLOOKUP(P8473,'Classificazione UD'!A:B,2,FALSE)</f>
        <v>Fiscale</v>
      </c>
    </row>
    <row r="8474" spans="1:17" ht="15" customHeight="1" x14ac:dyDescent="0.25">
      <c r="A8474" s="30">
        <v>2015</v>
      </c>
      <c r="B8474" s="3" t="s">
        <v>17</v>
      </c>
      <c r="C8474" s="3" t="s">
        <v>27</v>
      </c>
      <c r="D8474" s="3" t="s">
        <v>32</v>
      </c>
      <c r="E8474" s="3">
        <v>2</v>
      </c>
      <c r="F8474" s="3">
        <v>6</v>
      </c>
      <c r="G8474" s="3">
        <v>8</v>
      </c>
      <c r="H8474" s="3">
        <v>234574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 t="str">
        <f>B8474&amp;" | "&amp;C8474&amp;" | "&amp;D8474</f>
        <v>documentazione_amministrativa / documentazione_contabile | FATTURA PASSIVA | NOTA DI DEBITO</v>
      </c>
      <c r="Q8474" s="3" t="str">
        <f>VLOOKUP(P8474,'Classificazione UD'!A:B,2,FALSE)</f>
        <v>Fiscale</v>
      </c>
    </row>
    <row r="8475" spans="1:17" ht="15" customHeight="1" x14ac:dyDescent="0.25">
      <c r="A8475" s="30">
        <v>2015</v>
      </c>
      <c r="B8475" s="3" t="s">
        <v>17</v>
      </c>
      <c r="C8475" s="3" t="s">
        <v>27</v>
      </c>
      <c r="D8475" s="3" t="s">
        <v>19</v>
      </c>
      <c r="E8475" s="3">
        <v>127</v>
      </c>
      <c r="F8475" s="3">
        <v>405</v>
      </c>
      <c r="G8475" s="3">
        <v>531</v>
      </c>
      <c r="H8475" s="3">
        <v>22338984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 t="str">
        <f>B8475&amp;" | "&amp;C8475&amp;" | "&amp;D8475</f>
        <v>documentazione_amministrativa / documentazione_contabile | FATTURA PASSIVA | FATTURA</v>
      </c>
      <c r="Q8475" s="3" t="str">
        <f>VLOOKUP(P8475,'Classificazione UD'!A:B,2,FALSE)</f>
        <v>Fiscale</v>
      </c>
    </row>
    <row r="8476" spans="1:17" ht="15" customHeight="1" x14ac:dyDescent="0.25">
      <c r="A8476" s="30">
        <v>2015</v>
      </c>
      <c r="B8476" s="3" t="s">
        <v>17</v>
      </c>
      <c r="C8476" s="3" t="s">
        <v>27</v>
      </c>
      <c r="D8476" s="3" t="s">
        <v>28</v>
      </c>
      <c r="E8476" s="3">
        <v>11</v>
      </c>
      <c r="F8476" s="3">
        <v>34</v>
      </c>
      <c r="G8476" s="3">
        <v>44</v>
      </c>
      <c r="H8476" s="3">
        <v>1241499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 t="str">
        <f>B8476&amp;" | "&amp;C8476&amp;" | "&amp;D8476</f>
        <v>documentazione_amministrativa / documentazione_contabile | FATTURA PASSIVA | NOTA DI CREDITO</v>
      </c>
      <c r="Q8476" s="3" t="str">
        <f>VLOOKUP(P8476,'Classificazione UD'!A:B,2,FALSE)</f>
        <v>Fiscale</v>
      </c>
    </row>
    <row r="8477" spans="1:17" ht="15" customHeight="1" x14ac:dyDescent="0.25">
      <c r="A8477" s="30">
        <v>2015</v>
      </c>
      <c r="B8477" s="3" t="s">
        <v>17</v>
      </c>
      <c r="C8477" s="3" t="s">
        <v>27</v>
      </c>
      <c r="D8477" s="3" t="s">
        <v>32</v>
      </c>
      <c r="E8477" s="3">
        <v>3</v>
      </c>
      <c r="F8477" s="3">
        <v>9</v>
      </c>
      <c r="G8477" s="3">
        <v>11</v>
      </c>
      <c r="H8477" s="3">
        <v>247786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 t="str">
        <f>B8477&amp;" | "&amp;C8477&amp;" | "&amp;D8477</f>
        <v>documentazione_amministrativa / documentazione_contabile | FATTURA PASSIVA | NOTA DI DEBITO</v>
      </c>
      <c r="Q8477" s="3" t="str">
        <f>VLOOKUP(P8477,'Classificazione UD'!A:B,2,FALSE)</f>
        <v>Fiscale</v>
      </c>
    </row>
    <row r="8478" spans="1:17" ht="15" customHeight="1" x14ac:dyDescent="0.25">
      <c r="A8478" s="30">
        <v>2015</v>
      </c>
      <c r="B8478" s="3" t="s">
        <v>17</v>
      </c>
      <c r="C8478" s="3" t="s">
        <v>152</v>
      </c>
      <c r="D8478" s="3" t="s">
        <v>152</v>
      </c>
      <c r="E8478" s="3">
        <v>5</v>
      </c>
      <c r="F8478" s="3">
        <v>32</v>
      </c>
      <c r="G8478" s="3">
        <v>37</v>
      </c>
      <c r="H8478" s="3">
        <v>1394372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 t="str">
        <f>B8478&amp;" | "&amp;C8478&amp;" | "&amp;D8478</f>
        <v>documentazione_amministrativa / documentazione_contabile | LOTTO DI FATTURE | LOTTO DI FATTURE</v>
      </c>
      <c r="Q8478" s="3" t="str">
        <f>VLOOKUP(P8478,'Classificazione UD'!A:B,2,FALSE)</f>
        <v>Fiscale</v>
      </c>
    </row>
    <row r="8479" spans="1:17" ht="15" customHeight="1" x14ac:dyDescent="0.25">
      <c r="A8479" s="30">
        <v>2015</v>
      </c>
      <c r="B8479" s="3" t="s">
        <v>20</v>
      </c>
      <c r="C8479" s="3" t="s">
        <v>21</v>
      </c>
      <c r="D8479" s="3" t="s">
        <v>21</v>
      </c>
      <c r="E8479" s="3">
        <v>84</v>
      </c>
      <c r="F8479" s="3">
        <v>84</v>
      </c>
      <c r="G8479" s="3">
        <v>168</v>
      </c>
      <c r="H8479" s="3">
        <v>2247770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 t="str">
        <f>B8479&amp;" | "&amp;C8479&amp;" | "&amp;D8479</f>
        <v>documentazione_amministrativa / registri | REGISTRO GIORNALIERO | REGISTRO GIORNALIERO</v>
      </c>
      <c r="Q8479" s="3" t="str">
        <f>VLOOKUP(P8479,'Classificazione UD'!A:B,2,FALSE)</f>
        <v>RGP</v>
      </c>
    </row>
    <row r="8480" spans="1:17" ht="15" customHeight="1" x14ac:dyDescent="0.25">
      <c r="A8480" s="30">
        <v>2016</v>
      </c>
      <c r="B8480" s="3" t="s">
        <v>20</v>
      </c>
      <c r="C8480" s="3" t="s">
        <v>21</v>
      </c>
      <c r="D8480" s="3" t="s">
        <v>21</v>
      </c>
      <c r="E8480" s="3">
        <v>366</v>
      </c>
      <c r="F8480" s="3">
        <v>366</v>
      </c>
      <c r="G8480" s="3">
        <v>732</v>
      </c>
      <c r="H8480" s="3">
        <v>9693657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 t="str">
        <f>B8480&amp;" | "&amp;C8480&amp;" | "&amp;D8480</f>
        <v>documentazione_amministrativa / registri | REGISTRO GIORNALIERO | REGISTRO GIORNALIERO</v>
      </c>
      <c r="Q8480" s="3" t="str">
        <f>VLOOKUP(P8480,'Classificazione UD'!A:B,2,FALSE)</f>
        <v>RGP</v>
      </c>
    </row>
    <row r="8481" spans="1:17" ht="15" customHeight="1" x14ac:dyDescent="0.25">
      <c r="A8481" s="30">
        <v>2014</v>
      </c>
      <c r="B8481" s="3" t="s">
        <v>17</v>
      </c>
      <c r="C8481" s="3" t="s">
        <v>18</v>
      </c>
      <c r="D8481" s="3" t="s">
        <v>19</v>
      </c>
      <c r="E8481" s="3">
        <v>1</v>
      </c>
      <c r="F8481" s="3">
        <v>3</v>
      </c>
      <c r="G8481" s="3">
        <v>4</v>
      </c>
      <c r="H8481" s="3">
        <v>122412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 t="str">
        <f>B8481&amp;" | "&amp;C8481&amp;" | "&amp;D8481</f>
        <v>documentazione_amministrativa / documentazione_contabile | FATTURA ATTIVA | FATTURA</v>
      </c>
      <c r="Q8481" s="3" t="str">
        <f>VLOOKUP(P8481,'Classificazione UD'!A:B,2,FALSE)</f>
        <v>Fiscale</v>
      </c>
    </row>
    <row r="8482" spans="1:17" ht="15" customHeight="1" x14ac:dyDescent="0.25">
      <c r="A8482" s="30">
        <v>2015</v>
      </c>
      <c r="B8482" s="3" t="s">
        <v>17</v>
      </c>
      <c r="C8482" s="3" t="s">
        <v>18</v>
      </c>
      <c r="D8482" s="3" t="s">
        <v>19</v>
      </c>
      <c r="E8482" s="3">
        <v>24</v>
      </c>
      <c r="F8482" s="3">
        <v>68</v>
      </c>
      <c r="G8482" s="3">
        <v>68</v>
      </c>
      <c r="H8482" s="3">
        <v>326922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 t="str">
        <f>B8482&amp;" | "&amp;C8482&amp;" | "&amp;D8482</f>
        <v>documentazione_amministrativa / documentazione_contabile | FATTURA ATTIVA | FATTURA</v>
      </c>
      <c r="Q8482" s="3" t="str">
        <f>VLOOKUP(P8482,'Classificazione UD'!A:B,2,FALSE)</f>
        <v>Fiscale</v>
      </c>
    </row>
    <row r="8483" spans="1:17" ht="15" customHeight="1" x14ac:dyDescent="0.25">
      <c r="A8483" s="30">
        <v>2015</v>
      </c>
      <c r="B8483" s="3" t="s">
        <v>17</v>
      </c>
      <c r="C8483" s="3" t="s">
        <v>18</v>
      </c>
      <c r="D8483" s="3" t="s">
        <v>28</v>
      </c>
      <c r="E8483" s="3">
        <v>1</v>
      </c>
      <c r="F8483" s="3">
        <v>3</v>
      </c>
      <c r="G8483" s="3">
        <v>3</v>
      </c>
      <c r="H8483" s="3">
        <v>14442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 t="str">
        <f>B8483&amp;" | "&amp;C8483&amp;" | "&amp;D8483</f>
        <v>documentazione_amministrativa / documentazione_contabile | FATTURA ATTIVA | NOTA DI CREDITO</v>
      </c>
      <c r="Q8483" s="3" t="str">
        <f>VLOOKUP(P8483,'Classificazione UD'!A:B,2,FALSE)</f>
        <v>Fiscale</v>
      </c>
    </row>
    <row r="8484" spans="1:17" ht="15" customHeight="1" x14ac:dyDescent="0.25">
      <c r="A8484" s="30">
        <v>2015</v>
      </c>
      <c r="B8484" s="3" t="s">
        <v>17</v>
      </c>
      <c r="C8484" s="3" t="s">
        <v>27</v>
      </c>
      <c r="D8484" s="3" t="s">
        <v>19</v>
      </c>
      <c r="E8484" s="3">
        <v>971</v>
      </c>
      <c r="F8484" s="3">
        <v>3084</v>
      </c>
      <c r="G8484" s="3">
        <v>4047</v>
      </c>
      <c r="H8484" s="3">
        <v>149414790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 t="str">
        <f>B8484&amp;" | "&amp;C8484&amp;" | "&amp;D8484</f>
        <v>documentazione_amministrativa / documentazione_contabile | FATTURA PASSIVA | FATTURA</v>
      </c>
      <c r="Q8484" s="3" t="str">
        <f>VLOOKUP(P8484,'Classificazione UD'!A:B,2,FALSE)</f>
        <v>Fiscale</v>
      </c>
    </row>
    <row r="8485" spans="1:17" ht="15" customHeight="1" x14ac:dyDescent="0.25">
      <c r="A8485" s="30">
        <v>2015</v>
      </c>
      <c r="B8485" s="3" t="s">
        <v>17</v>
      </c>
      <c r="C8485" s="3" t="s">
        <v>27</v>
      </c>
      <c r="D8485" s="3" t="s">
        <v>28</v>
      </c>
      <c r="E8485" s="3">
        <v>16</v>
      </c>
      <c r="F8485" s="3">
        <v>49</v>
      </c>
      <c r="G8485" s="3">
        <v>65</v>
      </c>
      <c r="H8485" s="3">
        <v>1955612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 t="str">
        <f>B8485&amp;" | "&amp;C8485&amp;" | "&amp;D8485</f>
        <v>documentazione_amministrativa / documentazione_contabile | FATTURA PASSIVA | NOTA DI CREDITO</v>
      </c>
      <c r="Q8485" s="3" t="str">
        <f>VLOOKUP(P8485,'Classificazione UD'!A:B,2,FALSE)</f>
        <v>Fiscale</v>
      </c>
    </row>
    <row r="8486" spans="1:17" ht="15" customHeight="1" x14ac:dyDescent="0.25">
      <c r="A8486" s="30">
        <v>2015</v>
      </c>
      <c r="B8486" s="3" t="s">
        <v>17</v>
      </c>
      <c r="C8486" s="3" t="s">
        <v>27</v>
      </c>
      <c r="D8486" s="3" t="s">
        <v>32</v>
      </c>
      <c r="E8486" s="3">
        <v>2</v>
      </c>
      <c r="F8486" s="3">
        <v>7</v>
      </c>
      <c r="G8486" s="3">
        <v>9</v>
      </c>
      <c r="H8486" s="3">
        <v>550010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 t="str">
        <f>B8486&amp;" | "&amp;C8486&amp;" | "&amp;D8486</f>
        <v>documentazione_amministrativa / documentazione_contabile | FATTURA PASSIVA | NOTA DI DEBITO</v>
      </c>
      <c r="Q8486" s="3" t="str">
        <f>VLOOKUP(P8486,'Classificazione UD'!A:B,2,FALSE)</f>
        <v>Fiscale</v>
      </c>
    </row>
    <row r="8487" spans="1:17" ht="15" customHeight="1" x14ac:dyDescent="0.25">
      <c r="A8487" s="30">
        <v>2015</v>
      </c>
      <c r="B8487" s="3" t="s">
        <v>17</v>
      </c>
      <c r="C8487" s="3" t="s">
        <v>27</v>
      </c>
      <c r="D8487" s="3" t="s">
        <v>86</v>
      </c>
      <c r="E8487" s="3">
        <v>9</v>
      </c>
      <c r="F8487" s="3">
        <v>27</v>
      </c>
      <c r="G8487" s="3">
        <v>36</v>
      </c>
      <c r="H8487" s="3">
        <v>1035702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 t="str">
        <f>B8487&amp;" | "&amp;C8487&amp;" | "&amp;D8487</f>
        <v>documentazione_amministrativa / documentazione_contabile | FATTURA PASSIVA | PARCELLA</v>
      </c>
      <c r="Q8487" s="3" t="str">
        <f>VLOOKUP(P8487,'Classificazione UD'!A:B,2,FALSE)</f>
        <v>Fiscale</v>
      </c>
    </row>
    <row r="8488" spans="1:17" ht="15" customHeight="1" x14ac:dyDescent="0.25">
      <c r="A8488" s="30">
        <v>2015</v>
      </c>
      <c r="B8488" s="3" t="s">
        <v>17</v>
      </c>
      <c r="C8488" s="3" t="s">
        <v>27</v>
      </c>
      <c r="D8488" s="3" t="s">
        <v>19</v>
      </c>
      <c r="E8488" s="3">
        <v>363</v>
      </c>
      <c r="F8488" s="3">
        <v>1154</v>
      </c>
      <c r="G8488" s="3">
        <v>1514</v>
      </c>
      <c r="H8488" s="3">
        <v>54520440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 t="str">
        <f>B8488&amp;" | "&amp;C8488&amp;" | "&amp;D8488</f>
        <v>documentazione_amministrativa / documentazione_contabile | FATTURA PASSIVA | FATTURA</v>
      </c>
      <c r="Q8488" s="3" t="str">
        <f>VLOOKUP(P8488,'Classificazione UD'!A:B,2,FALSE)</f>
        <v>Fiscale</v>
      </c>
    </row>
    <row r="8489" spans="1:17" ht="15" customHeight="1" x14ac:dyDescent="0.25">
      <c r="A8489" s="30">
        <v>2015</v>
      </c>
      <c r="B8489" s="3" t="s">
        <v>17</v>
      </c>
      <c r="C8489" s="3" t="s">
        <v>27</v>
      </c>
      <c r="D8489" s="3" t="s">
        <v>28</v>
      </c>
      <c r="E8489" s="3">
        <v>27</v>
      </c>
      <c r="F8489" s="3">
        <v>88</v>
      </c>
      <c r="G8489" s="3">
        <v>115</v>
      </c>
      <c r="H8489" s="3">
        <v>4139117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 t="str">
        <f>B8489&amp;" | "&amp;C8489&amp;" | "&amp;D8489</f>
        <v>documentazione_amministrativa / documentazione_contabile | FATTURA PASSIVA | NOTA DI CREDITO</v>
      </c>
      <c r="Q8489" s="3" t="str">
        <f>VLOOKUP(P8489,'Classificazione UD'!A:B,2,FALSE)</f>
        <v>Fiscale</v>
      </c>
    </row>
    <row r="8490" spans="1:17" ht="15" customHeight="1" x14ac:dyDescent="0.25">
      <c r="A8490" s="30">
        <v>2015</v>
      </c>
      <c r="B8490" s="3" t="s">
        <v>17</v>
      </c>
      <c r="C8490" s="3" t="s">
        <v>27</v>
      </c>
      <c r="D8490" s="3" t="s">
        <v>32</v>
      </c>
      <c r="E8490" s="3">
        <v>2</v>
      </c>
      <c r="F8490" s="3">
        <v>7</v>
      </c>
      <c r="G8490" s="3">
        <v>9</v>
      </c>
      <c r="H8490" s="3">
        <v>549959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 t="str">
        <f>B8490&amp;" | "&amp;C8490&amp;" | "&amp;D8490</f>
        <v>documentazione_amministrativa / documentazione_contabile | FATTURA PASSIVA | NOTA DI DEBITO</v>
      </c>
      <c r="Q8490" s="3" t="str">
        <f>VLOOKUP(P8490,'Classificazione UD'!A:B,2,FALSE)</f>
        <v>Fiscale</v>
      </c>
    </row>
    <row r="8491" spans="1:17" ht="15" customHeight="1" x14ac:dyDescent="0.25">
      <c r="A8491" s="30">
        <v>2015</v>
      </c>
      <c r="B8491" s="3" t="s">
        <v>20</v>
      </c>
      <c r="C8491" s="3" t="s">
        <v>21</v>
      </c>
      <c r="D8491" s="3" t="s">
        <v>21</v>
      </c>
      <c r="E8491" s="3">
        <v>84</v>
      </c>
      <c r="F8491" s="3">
        <v>84</v>
      </c>
      <c r="G8491" s="3">
        <v>168</v>
      </c>
      <c r="H8491" s="3">
        <v>3976278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 t="str">
        <f>B8491&amp;" | "&amp;C8491&amp;" | "&amp;D8491</f>
        <v>documentazione_amministrativa / registri | REGISTRO GIORNALIERO | REGISTRO GIORNALIERO</v>
      </c>
      <c r="Q8491" s="3" t="str">
        <f>VLOOKUP(P8491,'Classificazione UD'!A:B,2,FALSE)</f>
        <v>RGP</v>
      </c>
    </row>
    <row r="8492" spans="1:17" ht="15" customHeight="1" x14ac:dyDescent="0.25">
      <c r="A8492" s="30">
        <v>2016</v>
      </c>
      <c r="B8492" s="3" t="s">
        <v>20</v>
      </c>
      <c r="C8492" s="3" t="s">
        <v>21</v>
      </c>
      <c r="D8492" s="3" t="s">
        <v>21</v>
      </c>
      <c r="E8492" s="3">
        <v>366</v>
      </c>
      <c r="F8492" s="3">
        <v>366</v>
      </c>
      <c r="G8492" s="3">
        <v>732</v>
      </c>
      <c r="H8492" s="3">
        <v>18654436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 t="str">
        <f>B8492&amp;" | "&amp;C8492&amp;" | "&amp;D8492</f>
        <v>documentazione_amministrativa / registri | REGISTRO GIORNALIERO | REGISTRO GIORNALIERO</v>
      </c>
      <c r="Q8492" s="3" t="str">
        <f>VLOOKUP(P8492,'Classificazione UD'!A:B,2,FALSE)</f>
        <v>RGP</v>
      </c>
    </row>
    <row r="8493" spans="1:17" ht="15" customHeight="1" x14ac:dyDescent="0.25">
      <c r="A8493" s="30">
        <v>2015</v>
      </c>
      <c r="B8493" s="3" t="s">
        <v>17</v>
      </c>
      <c r="C8493" s="3" t="s">
        <v>18</v>
      </c>
      <c r="D8493" s="3" t="s">
        <v>19</v>
      </c>
      <c r="E8493" s="3">
        <v>7</v>
      </c>
      <c r="F8493" s="3">
        <v>19</v>
      </c>
      <c r="G8493" s="3">
        <v>21</v>
      </c>
      <c r="H8493" s="3">
        <v>309134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 t="str">
        <f>B8493&amp;" | "&amp;C8493&amp;" | "&amp;D8493</f>
        <v>documentazione_amministrativa / documentazione_contabile | FATTURA ATTIVA | FATTURA</v>
      </c>
      <c r="Q8493" s="3" t="str">
        <f>VLOOKUP(P8493,'Classificazione UD'!A:B,2,FALSE)</f>
        <v>Fiscale</v>
      </c>
    </row>
    <row r="8494" spans="1:17" ht="15" customHeight="1" x14ac:dyDescent="0.25">
      <c r="A8494" s="30">
        <v>2015</v>
      </c>
      <c r="B8494" s="3" t="s">
        <v>17</v>
      </c>
      <c r="C8494" s="3" t="s">
        <v>27</v>
      </c>
      <c r="D8494" s="3" t="s">
        <v>19</v>
      </c>
      <c r="E8494" s="3">
        <v>297</v>
      </c>
      <c r="F8494" s="3">
        <v>976</v>
      </c>
      <c r="G8494" s="3">
        <v>1272</v>
      </c>
      <c r="H8494" s="3">
        <v>43546805</v>
      </c>
      <c r="I8494" s="3">
        <v>0</v>
      </c>
      <c r="J8494" s="3">
        <v>0</v>
      </c>
      <c r="K8494" s="3">
        <v>0</v>
      </c>
      <c r="L8494" s="3">
        <v>1</v>
      </c>
      <c r="M8494" s="3">
        <v>4</v>
      </c>
      <c r="N8494" s="3">
        <v>5</v>
      </c>
      <c r="O8494" s="3">
        <v>121123</v>
      </c>
      <c r="P8494" s="3" t="str">
        <f>B8494&amp;" | "&amp;C8494&amp;" | "&amp;D8494</f>
        <v>documentazione_amministrativa / documentazione_contabile | FATTURA PASSIVA | FATTURA</v>
      </c>
      <c r="Q8494" s="3" t="str">
        <f>VLOOKUP(P8494,'Classificazione UD'!A:B,2,FALSE)</f>
        <v>Fiscale</v>
      </c>
    </row>
    <row r="8495" spans="1:17" ht="15" customHeight="1" x14ac:dyDescent="0.25">
      <c r="A8495" s="30">
        <v>2015</v>
      </c>
      <c r="B8495" s="3" t="s">
        <v>17</v>
      </c>
      <c r="C8495" s="3" t="s">
        <v>27</v>
      </c>
      <c r="D8495" s="3" t="s">
        <v>28</v>
      </c>
      <c r="E8495" s="3">
        <v>5</v>
      </c>
      <c r="F8495" s="3">
        <v>17</v>
      </c>
      <c r="G8495" s="3">
        <v>21</v>
      </c>
      <c r="H8495" s="3">
        <v>607986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 t="str">
        <f>B8495&amp;" | "&amp;C8495&amp;" | "&amp;D8495</f>
        <v>documentazione_amministrativa / documentazione_contabile | FATTURA PASSIVA | NOTA DI CREDITO</v>
      </c>
      <c r="Q8495" s="3" t="str">
        <f>VLOOKUP(P8495,'Classificazione UD'!A:B,2,FALSE)</f>
        <v>Fiscale</v>
      </c>
    </row>
    <row r="8496" spans="1:17" ht="15" customHeight="1" x14ac:dyDescent="0.25">
      <c r="A8496" s="30">
        <v>2015</v>
      </c>
      <c r="B8496" s="3" t="s">
        <v>17</v>
      </c>
      <c r="C8496" s="3" t="s">
        <v>27</v>
      </c>
      <c r="D8496" s="3" t="s">
        <v>86</v>
      </c>
      <c r="E8496" s="3">
        <v>1</v>
      </c>
      <c r="F8496" s="3">
        <v>4</v>
      </c>
      <c r="G8496" s="3">
        <v>5</v>
      </c>
      <c r="H8496" s="3">
        <v>119037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 t="str">
        <f>B8496&amp;" | "&amp;C8496&amp;" | "&amp;D8496</f>
        <v>documentazione_amministrativa / documentazione_contabile | FATTURA PASSIVA | PARCELLA</v>
      </c>
      <c r="Q8496" s="3" t="str">
        <f>VLOOKUP(P8496,'Classificazione UD'!A:B,2,FALSE)</f>
        <v>Fiscale</v>
      </c>
    </row>
    <row r="8497" spans="1:17" ht="15" customHeight="1" x14ac:dyDescent="0.25">
      <c r="A8497" s="30">
        <v>2015</v>
      </c>
      <c r="B8497" s="3" t="s">
        <v>17</v>
      </c>
      <c r="C8497" s="3" t="s">
        <v>27</v>
      </c>
      <c r="D8497" s="3" t="s">
        <v>19</v>
      </c>
      <c r="E8497" s="3">
        <v>23</v>
      </c>
      <c r="F8497" s="3">
        <v>73</v>
      </c>
      <c r="G8497" s="3">
        <v>96</v>
      </c>
      <c r="H8497" s="3">
        <v>4174656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 t="str">
        <f>B8497&amp;" | "&amp;C8497&amp;" | "&amp;D8497</f>
        <v>documentazione_amministrativa / documentazione_contabile | FATTURA PASSIVA | FATTURA</v>
      </c>
      <c r="Q8497" s="3" t="str">
        <f>VLOOKUP(P8497,'Classificazione UD'!A:B,2,FALSE)</f>
        <v>Fiscale</v>
      </c>
    </row>
    <row r="8498" spans="1:17" ht="15" customHeight="1" x14ac:dyDescent="0.25">
      <c r="A8498" s="30">
        <v>2015</v>
      </c>
      <c r="B8498" s="3" t="s">
        <v>17</v>
      </c>
      <c r="C8498" s="3" t="s">
        <v>27</v>
      </c>
      <c r="D8498" s="3" t="s">
        <v>28</v>
      </c>
      <c r="E8498" s="3">
        <v>3</v>
      </c>
      <c r="F8498" s="3">
        <v>9</v>
      </c>
      <c r="G8498" s="3">
        <v>12</v>
      </c>
      <c r="H8498" s="3">
        <v>346627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 t="str">
        <f>B8498&amp;" | "&amp;C8498&amp;" | "&amp;D8498</f>
        <v>documentazione_amministrativa / documentazione_contabile | FATTURA PASSIVA | NOTA DI CREDITO</v>
      </c>
      <c r="Q8498" s="3" t="str">
        <f>VLOOKUP(P8498,'Classificazione UD'!A:B,2,FALSE)</f>
        <v>Fiscale</v>
      </c>
    </row>
    <row r="8499" spans="1:17" ht="15" customHeight="1" x14ac:dyDescent="0.25">
      <c r="A8499" s="30">
        <v>2015</v>
      </c>
      <c r="B8499" s="3" t="s">
        <v>20</v>
      </c>
      <c r="C8499" s="3" t="s">
        <v>21</v>
      </c>
      <c r="D8499" s="3" t="s">
        <v>21</v>
      </c>
      <c r="E8499" s="3">
        <v>84</v>
      </c>
      <c r="F8499" s="3">
        <v>84</v>
      </c>
      <c r="G8499" s="3">
        <v>168</v>
      </c>
      <c r="H8499" s="3">
        <v>1607731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 t="str">
        <f>B8499&amp;" | "&amp;C8499&amp;" | "&amp;D8499</f>
        <v>documentazione_amministrativa / registri | REGISTRO GIORNALIERO | REGISTRO GIORNALIERO</v>
      </c>
      <c r="Q8499" s="3" t="str">
        <f>VLOOKUP(P8499,'Classificazione UD'!A:B,2,FALSE)</f>
        <v>RGP</v>
      </c>
    </row>
    <row r="8500" spans="1:17" ht="15" customHeight="1" x14ac:dyDescent="0.25">
      <c r="A8500" s="30">
        <v>2016</v>
      </c>
      <c r="B8500" s="3" t="s">
        <v>20</v>
      </c>
      <c r="C8500" s="3" t="s">
        <v>21</v>
      </c>
      <c r="D8500" s="3" t="s">
        <v>21</v>
      </c>
      <c r="E8500" s="3">
        <v>366</v>
      </c>
      <c r="F8500" s="3">
        <v>366</v>
      </c>
      <c r="G8500" s="3">
        <v>732</v>
      </c>
      <c r="H8500" s="3">
        <v>7224541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 t="str">
        <f>B8500&amp;" | "&amp;C8500&amp;" | "&amp;D8500</f>
        <v>documentazione_amministrativa / registri | REGISTRO GIORNALIERO | REGISTRO GIORNALIERO</v>
      </c>
      <c r="Q8500" s="3" t="str">
        <f>VLOOKUP(P8500,'Classificazione UD'!A:B,2,FALSE)</f>
        <v>RGP</v>
      </c>
    </row>
    <row r="8501" spans="1:17" ht="15" customHeight="1" x14ac:dyDescent="0.25">
      <c r="A8501" s="30">
        <v>2014</v>
      </c>
      <c r="B8501" s="3" t="s">
        <v>17</v>
      </c>
      <c r="C8501" s="3" t="s">
        <v>18</v>
      </c>
      <c r="D8501" s="3" t="s">
        <v>19</v>
      </c>
      <c r="E8501" s="3">
        <v>1</v>
      </c>
      <c r="F8501" s="3">
        <v>2</v>
      </c>
      <c r="G8501" s="3">
        <v>3</v>
      </c>
      <c r="H8501" s="3">
        <v>118282</v>
      </c>
      <c r="I8501" s="3">
        <v>0</v>
      </c>
      <c r="J8501" s="3">
        <v>0</v>
      </c>
      <c r="K8501" s="3">
        <v>0</v>
      </c>
      <c r="L8501" s="3">
        <v>1</v>
      </c>
      <c r="M8501" s="3">
        <v>3</v>
      </c>
      <c r="N8501" s="3">
        <v>4</v>
      </c>
      <c r="O8501" s="3">
        <v>122647</v>
      </c>
      <c r="P8501" s="3" t="str">
        <f>B8501&amp;" | "&amp;C8501&amp;" | "&amp;D8501</f>
        <v>documentazione_amministrativa / documentazione_contabile | FATTURA ATTIVA | FATTURA</v>
      </c>
      <c r="Q8501" s="3" t="str">
        <f>VLOOKUP(P8501,'Classificazione UD'!A:B,2,FALSE)</f>
        <v>Fiscale</v>
      </c>
    </row>
    <row r="8502" spans="1:17" ht="15" customHeight="1" x14ac:dyDescent="0.25">
      <c r="A8502" s="30">
        <v>2015</v>
      </c>
      <c r="B8502" s="3" t="s">
        <v>17</v>
      </c>
      <c r="C8502" s="3" t="s">
        <v>18</v>
      </c>
      <c r="D8502" s="3" t="s">
        <v>19</v>
      </c>
      <c r="E8502" s="3">
        <v>23</v>
      </c>
      <c r="F8502" s="3">
        <v>74</v>
      </c>
      <c r="G8502" s="3">
        <v>97</v>
      </c>
      <c r="H8502" s="3">
        <v>3277105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 t="str">
        <f>B8502&amp;" | "&amp;C8502&amp;" | "&amp;D8502</f>
        <v>documentazione_amministrativa / documentazione_contabile | FATTURA ATTIVA | FATTURA</v>
      </c>
      <c r="Q8502" s="3" t="str">
        <f>VLOOKUP(P8502,'Classificazione UD'!A:B,2,FALSE)</f>
        <v>Fiscale</v>
      </c>
    </row>
    <row r="8503" spans="1:17" ht="15" customHeight="1" x14ac:dyDescent="0.25">
      <c r="A8503" s="30">
        <v>2015</v>
      </c>
      <c r="B8503" s="3" t="s">
        <v>17</v>
      </c>
      <c r="C8503" s="3" t="s">
        <v>18</v>
      </c>
      <c r="D8503" s="3" t="s">
        <v>28</v>
      </c>
      <c r="E8503" s="3">
        <v>1</v>
      </c>
      <c r="F8503" s="3">
        <v>5</v>
      </c>
      <c r="G8503" s="3">
        <v>6</v>
      </c>
      <c r="H8503" s="3">
        <v>227104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 t="str">
        <f>B8503&amp;" | "&amp;C8503&amp;" | "&amp;D8503</f>
        <v>documentazione_amministrativa / documentazione_contabile | FATTURA ATTIVA | NOTA DI CREDITO</v>
      </c>
      <c r="Q8503" s="3" t="str">
        <f>VLOOKUP(P8503,'Classificazione UD'!A:B,2,FALSE)</f>
        <v>Fiscale</v>
      </c>
    </row>
    <row r="8504" spans="1:17" ht="15" customHeight="1" x14ac:dyDescent="0.25">
      <c r="A8504" s="30">
        <v>2015</v>
      </c>
      <c r="B8504" s="3" t="s">
        <v>17</v>
      </c>
      <c r="C8504" s="3" t="s">
        <v>27</v>
      </c>
      <c r="D8504" s="3" t="s">
        <v>111</v>
      </c>
      <c r="E8504" s="3">
        <v>2</v>
      </c>
      <c r="F8504" s="3">
        <v>7</v>
      </c>
      <c r="G8504" s="3">
        <v>9</v>
      </c>
      <c r="H8504" s="3">
        <v>236776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 t="str">
        <f>B8504&amp;" | "&amp;C8504&amp;" | "&amp;D8504</f>
        <v>documentazione_amministrativa / documentazione_contabile | FATTURA PASSIVA | ACCONTO/ANTICIPO SU FATTURA</v>
      </c>
      <c r="Q8504" s="3" t="str">
        <f>VLOOKUP(P8504,'Classificazione UD'!A:B,2,FALSE)</f>
        <v>Fiscale</v>
      </c>
    </row>
    <row r="8505" spans="1:17" ht="15" customHeight="1" x14ac:dyDescent="0.25">
      <c r="A8505" s="30">
        <v>2015</v>
      </c>
      <c r="B8505" s="3" t="s">
        <v>17</v>
      </c>
      <c r="C8505" s="3" t="s">
        <v>27</v>
      </c>
      <c r="D8505" s="3" t="s">
        <v>19</v>
      </c>
      <c r="E8505" s="3">
        <v>1260</v>
      </c>
      <c r="F8505" s="3">
        <v>3924</v>
      </c>
      <c r="G8505" s="3">
        <v>5184</v>
      </c>
      <c r="H8505" s="3">
        <v>180304370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 t="str">
        <f>B8505&amp;" | "&amp;C8505&amp;" | "&amp;D8505</f>
        <v>documentazione_amministrativa / documentazione_contabile | FATTURA PASSIVA | FATTURA</v>
      </c>
      <c r="Q8505" s="3" t="str">
        <f>VLOOKUP(P8505,'Classificazione UD'!A:B,2,FALSE)</f>
        <v>Fiscale</v>
      </c>
    </row>
    <row r="8506" spans="1:17" ht="15" customHeight="1" x14ac:dyDescent="0.25">
      <c r="A8506" s="30">
        <v>2015</v>
      </c>
      <c r="B8506" s="3" t="s">
        <v>17</v>
      </c>
      <c r="C8506" s="3" t="s">
        <v>27</v>
      </c>
      <c r="D8506" s="3" t="s">
        <v>28</v>
      </c>
      <c r="E8506" s="3">
        <v>53</v>
      </c>
      <c r="F8506" s="3">
        <v>162</v>
      </c>
      <c r="G8506" s="3">
        <v>215</v>
      </c>
      <c r="H8506" s="3">
        <v>7410267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 t="str">
        <f>B8506&amp;" | "&amp;C8506&amp;" | "&amp;D8506</f>
        <v>documentazione_amministrativa / documentazione_contabile | FATTURA PASSIVA | NOTA DI CREDITO</v>
      </c>
      <c r="Q8506" s="3" t="str">
        <f>VLOOKUP(P8506,'Classificazione UD'!A:B,2,FALSE)</f>
        <v>Fiscale</v>
      </c>
    </row>
    <row r="8507" spans="1:17" ht="15" customHeight="1" x14ac:dyDescent="0.25">
      <c r="A8507" s="30">
        <v>2015</v>
      </c>
      <c r="B8507" s="3" t="s">
        <v>17</v>
      </c>
      <c r="C8507" s="3" t="s">
        <v>27</v>
      </c>
      <c r="D8507" s="3" t="s">
        <v>86</v>
      </c>
      <c r="E8507" s="3">
        <v>3</v>
      </c>
      <c r="F8507" s="3">
        <v>9</v>
      </c>
      <c r="G8507" s="3">
        <v>12</v>
      </c>
      <c r="H8507" s="3">
        <v>353791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 t="str">
        <f>B8507&amp;" | "&amp;C8507&amp;" | "&amp;D8507</f>
        <v>documentazione_amministrativa / documentazione_contabile | FATTURA PASSIVA | PARCELLA</v>
      </c>
      <c r="Q8507" s="3" t="str">
        <f>VLOOKUP(P8507,'Classificazione UD'!A:B,2,FALSE)</f>
        <v>Fiscale</v>
      </c>
    </row>
    <row r="8508" spans="1:17" ht="15" customHeight="1" x14ac:dyDescent="0.25">
      <c r="A8508" s="30">
        <v>2015</v>
      </c>
      <c r="B8508" s="3" t="s">
        <v>17</v>
      </c>
      <c r="C8508" s="3" t="s">
        <v>27</v>
      </c>
      <c r="D8508" s="3" t="s">
        <v>19</v>
      </c>
      <c r="E8508" s="3">
        <v>100</v>
      </c>
      <c r="F8508" s="3">
        <v>313</v>
      </c>
      <c r="G8508" s="3">
        <v>410</v>
      </c>
      <c r="H8508" s="3">
        <v>17335088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 t="str">
        <f>B8508&amp;" | "&amp;C8508&amp;" | "&amp;D8508</f>
        <v>documentazione_amministrativa / documentazione_contabile | FATTURA PASSIVA | FATTURA</v>
      </c>
      <c r="Q8508" s="3" t="str">
        <f>VLOOKUP(P8508,'Classificazione UD'!A:B,2,FALSE)</f>
        <v>Fiscale</v>
      </c>
    </row>
    <row r="8509" spans="1:17" ht="15" customHeight="1" x14ac:dyDescent="0.25">
      <c r="A8509" s="30">
        <v>2015</v>
      </c>
      <c r="B8509" s="3" t="s">
        <v>17</v>
      </c>
      <c r="C8509" s="3" t="s">
        <v>27</v>
      </c>
      <c r="D8509" s="3" t="s">
        <v>28</v>
      </c>
      <c r="E8509" s="3">
        <v>2</v>
      </c>
      <c r="F8509" s="3">
        <v>6</v>
      </c>
      <c r="G8509" s="3">
        <v>8</v>
      </c>
      <c r="H8509" s="3">
        <v>233304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 t="str">
        <f>B8509&amp;" | "&amp;C8509&amp;" | "&amp;D8509</f>
        <v>documentazione_amministrativa / documentazione_contabile | FATTURA PASSIVA | NOTA DI CREDITO</v>
      </c>
      <c r="Q8509" s="3" t="str">
        <f>VLOOKUP(P8509,'Classificazione UD'!A:B,2,FALSE)</f>
        <v>Fiscale</v>
      </c>
    </row>
    <row r="8510" spans="1:17" ht="15" customHeight="1" x14ac:dyDescent="0.25">
      <c r="A8510" s="30">
        <v>2015</v>
      </c>
      <c r="B8510" s="3" t="s">
        <v>17</v>
      </c>
      <c r="C8510" s="3" t="s">
        <v>152</v>
      </c>
      <c r="D8510" s="3" t="s">
        <v>152</v>
      </c>
      <c r="E8510" s="3">
        <v>10</v>
      </c>
      <c r="F8510" s="3">
        <v>90</v>
      </c>
      <c r="G8510" s="3">
        <v>100</v>
      </c>
      <c r="H8510" s="3">
        <v>1279038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 t="str">
        <f>B8510&amp;" | "&amp;C8510&amp;" | "&amp;D8510</f>
        <v>documentazione_amministrativa / documentazione_contabile | LOTTO DI FATTURE | LOTTO DI FATTURE</v>
      </c>
      <c r="Q8510" s="3" t="str">
        <f>VLOOKUP(P8510,'Classificazione UD'!A:B,2,FALSE)</f>
        <v>Fiscale</v>
      </c>
    </row>
    <row r="8511" spans="1:17" ht="15" customHeight="1" x14ac:dyDescent="0.25">
      <c r="A8511" s="30">
        <v>2015</v>
      </c>
      <c r="B8511" s="3" t="s">
        <v>20</v>
      </c>
      <c r="C8511" s="3" t="s">
        <v>21</v>
      </c>
      <c r="D8511" s="3" t="s">
        <v>21</v>
      </c>
      <c r="E8511" s="3">
        <v>84</v>
      </c>
      <c r="F8511" s="3">
        <v>84</v>
      </c>
      <c r="G8511" s="3">
        <v>168</v>
      </c>
      <c r="H8511" s="3">
        <v>2551142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 t="str">
        <f>B8511&amp;" | "&amp;C8511&amp;" | "&amp;D8511</f>
        <v>documentazione_amministrativa / registri | REGISTRO GIORNALIERO | REGISTRO GIORNALIERO</v>
      </c>
      <c r="Q8511" s="3" t="str">
        <f>VLOOKUP(P8511,'Classificazione UD'!A:B,2,FALSE)</f>
        <v>RGP</v>
      </c>
    </row>
    <row r="8512" spans="1:17" ht="15" customHeight="1" x14ac:dyDescent="0.25">
      <c r="A8512" s="30">
        <v>2016</v>
      </c>
      <c r="B8512" s="3" t="s">
        <v>20</v>
      </c>
      <c r="C8512" s="3" t="s">
        <v>21</v>
      </c>
      <c r="D8512" s="3" t="s">
        <v>21</v>
      </c>
      <c r="E8512" s="3">
        <v>366</v>
      </c>
      <c r="F8512" s="3">
        <v>366</v>
      </c>
      <c r="G8512" s="3">
        <v>732</v>
      </c>
      <c r="H8512" s="3">
        <v>13042918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 t="str">
        <f>B8512&amp;" | "&amp;C8512&amp;" | "&amp;D8512</f>
        <v>documentazione_amministrativa / registri | REGISTRO GIORNALIERO | REGISTRO GIORNALIERO</v>
      </c>
      <c r="Q8512" s="3" t="str">
        <f>VLOOKUP(P8512,'Classificazione UD'!A:B,2,FALSE)</f>
        <v>RGP</v>
      </c>
    </row>
    <row r="8513" spans="1:17" ht="15" customHeight="1" x14ac:dyDescent="0.25">
      <c r="A8513" s="30">
        <v>2015</v>
      </c>
      <c r="B8513" s="3" t="s">
        <v>17</v>
      </c>
      <c r="C8513" s="3" t="s">
        <v>27</v>
      </c>
      <c r="D8513" s="3" t="s">
        <v>19</v>
      </c>
      <c r="E8513" s="3">
        <v>142</v>
      </c>
      <c r="F8513" s="3">
        <v>481</v>
      </c>
      <c r="G8513" s="3">
        <v>622</v>
      </c>
      <c r="H8513" s="3">
        <v>36587275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 t="str">
        <f>B8513&amp;" | "&amp;C8513&amp;" | "&amp;D8513</f>
        <v>documentazione_amministrativa / documentazione_contabile | FATTURA PASSIVA | FATTURA</v>
      </c>
      <c r="Q8513" s="3" t="str">
        <f>VLOOKUP(P8513,'Classificazione UD'!A:B,2,FALSE)</f>
        <v>Fiscale</v>
      </c>
    </row>
    <row r="8514" spans="1:17" ht="15" customHeight="1" x14ac:dyDescent="0.25">
      <c r="A8514" s="30">
        <v>2015</v>
      </c>
      <c r="B8514" s="3" t="s">
        <v>17</v>
      </c>
      <c r="C8514" s="3" t="s">
        <v>27</v>
      </c>
      <c r="D8514" s="3" t="s">
        <v>28</v>
      </c>
      <c r="E8514" s="3">
        <v>2</v>
      </c>
      <c r="F8514" s="3">
        <v>6</v>
      </c>
      <c r="G8514" s="3">
        <v>8</v>
      </c>
      <c r="H8514" s="3">
        <v>232470</v>
      </c>
      <c r="I8514" s="3">
        <v>0</v>
      </c>
      <c r="J8514" s="3">
        <v>0</v>
      </c>
      <c r="K8514" s="3">
        <v>0</v>
      </c>
      <c r="L8514" s="3">
        <v>2</v>
      </c>
      <c r="M8514" s="3">
        <v>6</v>
      </c>
      <c r="N8514" s="3">
        <v>8</v>
      </c>
      <c r="O8514" s="3">
        <v>228936</v>
      </c>
      <c r="P8514" s="3" t="str">
        <f>B8514&amp;" | "&amp;C8514&amp;" | "&amp;D8514</f>
        <v>documentazione_amministrativa / documentazione_contabile | FATTURA PASSIVA | NOTA DI CREDITO</v>
      </c>
      <c r="Q8514" s="3" t="str">
        <f>VLOOKUP(P8514,'Classificazione UD'!A:B,2,FALSE)</f>
        <v>Fiscale</v>
      </c>
    </row>
    <row r="8515" spans="1:17" ht="15" customHeight="1" x14ac:dyDescent="0.25">
      <c r="A8515" s="30">
        <v>2015</v>
      </c>
      <c r="B8515" s="3" t="s">
        <v>17</v>
      </c>
      <c r="C8515" s="3" t="s">
        <v>27</v>
      </c>
      <c r="D8515" s="3" t="s">
        <v>19</v>
      </c>
      <c r="E8515" s="3">
        <v>60</v>
      </c>
      <c r="F8515" s="3">
        <v>187</v>
      </c>
      <c r="G8515" s="3">
        <v>247</v>
      </c>
      <c r="H8515" s="3">
        <v>9063583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 t="str">
        <f>B8515&amp;" | "&amp;C8515&amp;" | "&amp;D8515</f>
        <v>documentazione_amministrativa / documentazione_contabile | FATTURA PASSIVA | FATTURA</v>
      </c>
      <c r="Q8515" s="3" t="str">
        <f>VLOOKUP(P8515,'Classificazione UD'!A:B,2,FALSE)</f>
        <v>Fiscale</v>
      </c>
    </row>
    <row r="8516" spans="1:17" ht="15" customHeight="1" x14ac:dyDescent="0.25">
      <c r="A8516" s="30">
        <v>2015</v>
      </c>
      <c r="B8516" s="3" t="s">
        <v>17</v>
      </c>
      <c r="C8516" s="3" t="s">
        <v>27</v>
      </c>
      <c r="D8516" s="3" t="s">
        <v>28</v>
      </c>
      <c r="E8516" s="3">
        <v>10</v>
      </c>
      <c r="F8516" s="3">
        <v>31</v>
      </c>
      <c r="G8516" s="3">
        <v>41</v>
      </c>
      <c r="H8516" s="3">
        <v>1535869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 t="str">
        <f>B8516&amp;" | "&amp;C8516&amp;" | "&amp;D8516</f>
        <v>documentazione_amministrativa / documentazione_contabile | FATTURA PASSIVA | NOTA DI CREDITO</v>
      </c>
      <c r="Q8516" s="3" t="str">
        <f>VLOOKUP(P8516,'Classificazione UD'!A:B,2,FALSE)</f>
        <v>Fiscale</v>
      </c>
    </row>
    <row r="8517" spans="1:17" ht="15" customHeight="1" x14ac:dyDescent="0.25">
      <c r="A8517" s="30">
        <v>2015</v>
      </c>
      <c r="B8517" s="3" t="s">
        <v>17</v>
      </c>
      <c r="C8517" s="3" t="s">
        <v>152</v>
      </c>
      <c r="D8517" s="3" t="s">
        <v>152</v>
      </c>
      <c r="E8517" s="3">
        <v>4</v>
      </c>
      <c r="F8517" s="3">
        <v>34</v>
      </c>
      <c r="G8517" s="3">
        <v>38</v>
      </c>
      <c r="H8517" s="3">
        <v>3015462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 t="str">
        <f>B8517&amp;" | "&amp;C8517&amp;" | "&amp;D8517</f>
        <v>documentazione_amministrativa / documentazione_contabile | LOTTO DI FATTURE | LOTTO DI FATTURE</v>
      </c>
      <c r="Q8517" s="3" t="str">
        <f>VLOOKUP(P8517,'Classificazione UD'!A:B,2,FALSE)</f>
        <v>Fiscale</v>
      </c>
    </row>
    <row r="8518" spans="1:17" ht="15" customHeight="1" x14ac:dyDescent="0.25">
      <c r="A8518" s="30">
        <v>2015</v>
      </c>
      <c r="B8518" s="3" t="s">
        <v>20</v>
      </c>
      <c r="C8518" s="3" t="s">
        <v>21</v>
      </c>
      <c r="D8518" s="3" t="s">
        <v>21</v>
      </c>
      <c r="E8518" s="3">
        <v>84</v>
      </c>
      <c r="F8518" s="3">
        <v>84</v>
      </c>
      <c r="G8518" s="3">
        <v>168</v>
      </c>
      <c r="H8518" s="3">
        <v>1465901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 t="str">
        <f>B8518&amp;" | "&amp;C8518&amp;" | "&amp;D8518</f>
        <v>documentazione_amministrativa / registri | REGISTRO GIORNALIERO | REGISTRO GIORNALIERO</v>
      </c>
      <c r="Q8518" s="3" t="str">
        <f>VLOOKUP(P8518,'Classificazione UD'!A:B,2,FALSE)</f>
        <v>RGP</v>
      </c>
    </row>
    <row r="8519" spans="1:17" ht="15" customHeight="1" x14ac:dyDescent="0.25">
      <c r="A8519" s="30">
        <v>2016</v>
      </c>
      <c r="B8519" s="3" t="s">
        <v>20</v>
      </c>
      <c r="C8519" s="3" t="s">
        <v>21</v>
      </c>
      <c r="D8519" s="3" t="s">
        <v>21</v>
      </c>
      <c r="E8519" s="3">
        <v>366</v>
      </c>
      <c r="F8519" s="3">
        <v>366</v>
      </c>
      <c r="G8519" s="3">
        <v>732</v>
      </c>
      <c r="H8519" s="3">
        <v>6786850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 t="str">
        <f>B8519&amp;" | "&amp;C8519&amp;" | "&amp;D8519</f>
        <v>documentazione_amministrativa / registri | REGISTRO GIORNALIERO | REGISTRO GIORNALIERO</v>
      </c>
      <c r="Q8519" s="3" t="str">
        <f>VLOOKUP(P8519,'Classificazione UD'!A:B,2,FALSE)</f>
        <v>RGP</v>
      </c>
    </row>
    <row r="8520" spans="1:17" ht="15" customHeight="1" x14ac:dyDescent="0.25">
      <c r="A8520" s="30">
        <v>2015</v>
      </c>
      <c r="B8520" s="3" t="s">
        <v>17</v>
      </c>
      <c r="C8520" s="3" t="s">
        <v>27</v>
      </c>
      <c r="D8520" s="3" t="s">
        <v>19</v>
      </c>
      <c r="E8520" s="3">
        <v>522</v>
      </c>
      <c r="F8520" s="3">
        <v>1708</v>
      </c>
      <c r="G8520" s="3">
        <v>2228</v>
      </c>
      <c r="H8520" s="3">
        <v>113272968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 t="str">
        <f>B8520&amp;" | "&amp;C8520&amp;" | "&amp;D8520</f>
        <v>documentazione_amministrativa / documentazione_contabile | FATTURA PASSIVA | FATTURA</v>
      </c>
      <c r="Q8520" s="3" t="str">
        <f>VLOOKUP(P8520,'Classificazione UD'!A:B,2,FALSE)</f>
        <v>Fiscale</v>
      </c>
    </row>
    <row r="8521" spans="1:17" ht="15" customHeight="1" x14ac:dyDescent="0.25">
      <c r="A8521" s="30">
        <v>2015</v>
      </c>
      <c r="B8521" s="3" t="s">
        <v>17</v>
      </c>
      <c r="C8521" s="3" t="s">
        <v>27</v>
      </c>
      <c r="D8521" s="3" t="s">
        <v>28</v>
      </c>
      <c r="E8521" s="3">
        <v>14</v>
      </c>
      <c r="F8521" s="3">
        <v>44</v>
      </c>
      <c r="G8521" s="3">
        <v>58</v>
      </c>
      <c r="H8521" s="3">
        <v>1733113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 t="str">
        <f>B8521&amp;" | "&amp;C8521&amp;" | "&amp;D8521</f>
        <v>documentazione_amministrativa / documentazione_contabile | FATTURA PASSIVA | NOTA DI CREDITO</v>
      </c>
      <c r="Q8521" s="3" t="str">
        <f>VLOOKUP(P8521,'Classificazione UD'!A:B,2,FALSE)</f>
        <v>Fiscale</v>
      </c>
    </row>
    <row r="8522" spans="1:17" ht="15" customHeight="1" x14ac:dyDescent="0.25">
      <c r="A8522" s="30">
        <v>2015</v>
      </c>
      <c r="B8522" s="3" t="s">
        <v>17</v>
      </c>
      <c r="C8522" s="3" t="s">
        <v>27</v>
      </c>
      <c r="D8522" s="3" t="s">
        <v>32</v>
      </c>
      <c r="E8522" s="3">
        <v>1</v>
      </c>
      <c r="F8522" s="3">
        <v>3</v>
      </c>
      <c r="G8522" s="3">
        <v>4</v>
      </c>
      <c r="H8522" s="3">
        <v>114503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 t="str">
        <f>B8522&amp;" | "&amp;C8522&amp;" | "&amp;D8522</f>
        <v>documentazione_amministrativa / documentazione_contabile | FATTURA PASSIVA | NOTA DI DEBITO</v>
      </c>
      <c r="Q8522" s="3" t="str">
        <f>VLOOKUP(P8522,'Classificazione UD'!A:B,2,FALSE)</f>
        <v>Fiscale</v>
      </c>
    </row>
    <row r="8523" spans="1:17" ht="15" customHeight="1" x14ac:dyDescent="0.25">
      <c r="A8523" s="30">
        <v>2015</v>
      </c>
      <c r="B8523" s="3" t="s">
        <v>17</v>
      </c>
      <c r="C8523" s="3" t="s">
        <v>27</v>
      </c>
      <c r="D8523" s="3" t="s">
        <v>19</v>
      </c>
      <c r="E8523" s="3">
        <v>261</v>
      </c>
      <c r="F8523" s="3">
        <v>849</v>
      </c>
      <c r="G8523" s="3">
        <v>1109</v>
      </c>
      <c r="H8523" s="3">
        <v>39128264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 t="str">
        <f>B8523&amp;" | "&amp;C8523&amp;" | "&amp;D8523</f>
        <v>documentazione_amministrativa / documentazione_contabile | FATTURA PASSIVA | FATTURA</v>
      </c>
      <c r="Q8523" s="3" t="str">
        <f>VLOOKUP(P8523,'Classificazione UD'!A:B,2,FALSE)</f>
        <v>Fiscale</v>
      </c>
    </row>
    <row r="8524" spans="1:17" ht="15" customHeight="1" x14ac:dyDescent="0.25">
      <c r="A8524" s="30">
        <v>2015</v>
      </c>
      <c r="B8524" s="3" t="s">
        <v>17</v>
      </c>
      <c r="C8524" s="3" t="s">
        <v>27</v>
      </c>
      <c r="D8524" s="3" t="s">
        <v>28</v>
      </c>
      <c r="E8524" s="3">
        <v>22</v>
      </c>
      <c r="F8524" s="3">
        <v>69</v>
      </c>
      <c r="G8524" s="3">
        <v>91</v>
      </c>
      <c r="H8524" s="3">
        <v>2687864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 t="str">
        <f>B8524&amp;" | "&amp;C8524&amp;" | "&amp;D8524</f>
        <v>documentazione_amministrativa / documentazione_contabile | FATTURA PASSIVA | NOTA DI CREDITO</v>
      </c>
      <c r="Q8524" s="3" t="str">
        <f>VLOOKUP(P8524,'Classificazione UD'!A:B,2,FALSE)</f>
        <v>Fiscale</v>
      </c>
    </row>
    <row r="8525" spans="1:17" ht="15" customHeight="1" x14ac:dyDescent="0.25">
      <c r="A8525" s="30">
        <v>2015</v>
      </c>
      <c r="B8525" s="3" t="s">
        <v>17</v>
      </c>
      <c r="C8525" s="3" t="s">
        <v>27</v>
      </c>
      <c r="D8525" s="3" t="s">
        <v>32</v>
      </c>
      <c r="E8525" s="3">
        <v>1</v>
      </c>
      <c r="F8525" s="3">
        <v>3</v>
      </c>
      <c r="G8525" s="3">
        <v>4</v>
      </c>
      <c r="H8525" s="3">
        <v>114465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 t="str">
        <f>B8525&amp;" | "&amp;C8525&amp;" | "&amp;D8525</f>
        <v>documentazione_amministrativa / documentazione_contabile | FATTURA PASSIVA | NOTA DI DEBITO</v>
      </c>
      <c r="Q8525" s="3" t="str">
        <f>VLOOKUP(P8525,'Classificazione UD'!A:B,2,FALSE)</f>
        <v>Fiscale</v>
      </c>
    </row>
    <row r="8526" spans="1:17" ht="15" customHeight="1" x14ac:dyDescent="0.25">
      <c r="A8526" s="30">
        <v>2015</v>
      </c>
      <c r="B8526" s="3" t="s">
        <v>17</v>
      </c>
      <c r="C8526" s="3" t="s">
        <v>152</v>
      </c>
      <c r="D8526" s="3" t="s">
        <v>152</v>
      </c>
      <c r="E8526" s="3">
        <v>1</v>
      </c>
      <c r="F8526" s="3">
        <v>7</v>
      </c>
      <c r="G8526" s="3">
        <v>8</v>
      </c>
      <c r="H8526" s="3">
        <v>916844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 t="str">
        <f>B8526&amp;" | "&amp;C8526&amp;" | "&amp;D8526</f>
        <v>documentazione_amministrativa / documentazione_contabile | LOTTO DI FATTURE | LOTTO DI FATTURE</v>
      </c>
      <c r="Q8526" s="3" t="str">
        <f>VLOOKUP(P8526,'Classificazione UD'!A:B,2,FALSE)</f>
        <v>Fiscale</v>
      </c>
    </row>
    <row r="8527" spans="1:17" ht="15" customHeight="1" x14ac:dyDescent="0.25">
      <c r="A8527" s="30">
        <v>2015</v>
      </c>
      <c r="B8527" s="3" t="s">
        <v>20</v>
      </c>
      <c r="C8527" s="3" t="s">
        <v>21</v>
      </c>
      <c r="D8527" s="3" t="s">
        <v>21</v>
      </c>
      <c r="E8527" s="3">
        <v>84</v>
      </c>
      <c r="F8527" s="3">
        <v>84</v>
      </c>
      <c r="G8527" s="3">
        <v>168</v>
      </c>
      <c r="H8527" s="3">
        <v>2323364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 t="str">
        <f>B8527&amp;" | "&amp;C8527&amp;" | "&amp;D8527</f>
        <v>documentazione_amministrativa / registri | REGISTRO GIORNALIERO | REGISTRO GIORNALIERO</v>
      </c>
      <c r="Q8527" s="3" t="str">
        <f>VLOOKUP(P8527,'Classificazione UD'!A:B,2,FALSE)</f>
        <v>RGP</v>
      </c>
    </row>
    <row r="8528" spans="1:17" ht="15" customHeight="1" x14ac:dyDescent="0.25">
      <c r="A8528" s="30">
        <v>2016</v>
      </c>
      <c r="B8528" s="3" t="s">
        <v>20</v>
      </c>
      <c r="C8528" s="3" t="s">
        <v>21</v>
      </c>
      <c r="D8528" s="3" t="s">
        <v>21</v>
      </c>
      <c r="E8528" s="3">
        <v>366</v>
      </c>
      <c r="F8528" s="3">
        <v>366</v>
      </c>
      <c r="G8528" s="3">
        <v>732</v>
      </c>
      <c r="H8528" s="3">
        <v>10674146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 t="str">
        <f>B8528&amp;" | "&amp;C8528&amp;" | "&amp;D8528</f>
        <v>documentazione_amministrativa / registri | REGISTRO GIORNALIERO | REGISTRO GIORNALIERO</v>
      </c>
      <c r="Q8528" s="3" t="str">
        <f>VLOOKUP(P8528,'Classificazione UD'!A:B,2,FALSE)</f>
        <v>RGP</v>
      </c>
    </row>
    <row r="8529" spans="1:17" ht="15" customHeight="1" x14ac:dyDescent="0.25">
      <c r="A8529" s="30">
        <v>2015</v>
      </c>
      <c r="B8529" s="3" t="s">
        <v>17</v>
      </c>
      <c r="C8529" s="3" t="s">
        <v>27</v>
      </c>
      <c r="D8529" s="3" t="s">
        <v>19</v>
      </c>
      <c r="E8529" s="3">
        <v>85</v>
      </c>
      <c r="F8529" s="3">
        <v>267</v>
      </c>
      <c r="G8529" s="3">
        <v>350</v>
      </c>
      <c r="H8529" s="3">
        <v>12212186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 t="str">
        <f>B8529&amp;" | "&amp;C8529&amp;" | "&amp;D8529</f>
        <v>documentazione_amministrativa / documentazione_contabile | FATTURA PASSIVA | FATTURA</v>
      </c>
      <c r="Q8529" s="3" t="str">
        <f>VLOOKUP(P8529,'Classificazione UD'!A:B,2,FALSE)</f>
        <v>Fiscale</v>
      </c>
    </row>
    <row r="8530" spans="1:17" ht="15" customHeight="1" x14ac:dyDescent="0.25">
      <c r="A8530" s="30">
        <v>2015</v>
      </c>
      <c r="B8530" s="3" t="s">
        <v>17</v>
      </c>
      <c r="C8530" s="3" t="s">
        <v>27</v>
      </c>
      <c r="D8530" s="3" t="s">
        <v>28</v>
      </c>
      <c r="E8530" s="3">
        <v>1</v>
      </c>
      <c r="F8530" s="3">
        <v>3</v>
      </c>
      <c r="G8530" s="3">
        <v>4</v>
      </c>
      <c r="H8530" s="3">
        <v>115246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 t="str">
        <f>B8530&amp;" | "&amp;C8530&amp;" | "&amp;D8530</f>
        <v>documentazione_amministrativa / documentazione_contabile | FATTURA PASSIVA | NOTA DI CREDITO</v>
      </c>
      <c r="Q8530" s="3" t="str">
        <f>VLOOKUP(P8530,'Classificazione UD'!A:B,2,FALSE)</f>
        <v>Fiscale</v>
      </c>
    </row>
    <row r="8531" spans="1:17" ht="15" customHeight="1" x14ac:dyDescent="0.25">
      <c r="A8531" s="30">
        <v>2015</v>
      </c>
      <c r="B8531" s="3" t="s">
        <v>17</v>
      </c>
      <c r="C8531" s="3" t="s">
        <v>27</v>
      </c>
      <c r="D8531" s="3" t="s">
        <v>19</v>
      </c>
      <c r="E8531" s="3">
        <v>44</v>
      </c>
      <c r="F8531" s="3">
        <v>138</v>
      </c>
      <c r="G8531" s="3">
        <v>179</v>
      </c>
      <c r="H8531" s="3">
        <v>8598491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 t="str">
        <f>B8531&amp;" | "&amp;C8531&amp;" | "&amp;D8531</f>
        <v>documentazione_amministrativa / documentazione_contabile | FATTURA PASSIVA | FATTURA</v>
      </c>
      <c r="Q8531" s="3" t="str">
        <f>VLOOKUP(P8531,'Classificazione UD'!A:B,2,FALSE)</f>
        <v>Fiscale</v>
      </c>
    </row>
    <row r="8532" spans="1:17" ht="15" customHeight="1" x14ac:dyDescent="0.25">
      <c r="A8532" s="30">
        <v>2015</v>
      </c>
      <c r="B8532" s="3" t="s">
        <v>17</v>
      </c>
      <c r="C8532" s="3" t="s">
        <v>27</v>
      </c>
      <c r="D8532" s="3" t="s">
        <v>28</v>
      </c>
      <c r="E8532" s="3">
        <v>1</v>
      </c>
      <c r="F8532" s="3">
        <v>3</v>
      </c>
      <c r="G8532" s="3">
        <v>4</v>
      </c>
      <c r="H8532" s="3">
        <v>115175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 t="str">
        <f>B8532&amp;" | "&amp;C8532&amp;" | "&amp;D8532</f>
        <v>documentazione_amministrativa / documentazione_contabile | FATTURA PASSIVA | NOTA DI CREDITO</v>
      </c>
      <c r="Q8532" s="3" t="str">
        <f>VLOOKUP(P8532,'Classificazione UD'!A:B,2,FALSE)</f>
        <v>Fiscale</v>
      </c>
    </row>
    <row r="8533" spans="1:17" ht="15" customHeight="1" x14ac:dyDescent="0.25">
      <c r="A8533" s="30">
        <v>2015</v>
      </c>
      <c r="B8533" s="3" t="s">
        <v>17</v>
      </c>
      <c r="C8533" s="3" t="s">
        <v>152</v>
      </c>
      <c r="D8533" s="3" t="s">
        <v>152</v>
      </c>
      <c r="E8533" s="3">
        <v>1</v>
      </c>
      <c r="F8533" s="3">
        <v>7</v>
      </c>
      <c r="G8533" s="3">
        <v>8</v>
      </c>
      <c r="H8533" s="3">
        <v>122126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 t="str">
        <f>B8533&amp;" | "&amp;C8533&amp;" | "&amp;D8533</f>
        <v>documentazione_amministrativa / documentazione_contabile | LOTTO DI FATTURE | LOTTO DI FATTURE</v>
      </c>
      <c r="Q8533" s="3" t="str">
        <f>VLOOKUP(P8533,'Classificazione UD'!A:B,2,FALSE)</f>
        <v>Fiscale</v>
      </c>
    </row>
    <row r="8534" spans="1:17" ht="15" customHeight="1" x14ac:dyDescent="0.25">
      <c r="A8534" s="30">
        <v>2015</v>
      </c>
      <c r="B8534" s="3" t="s">
        <v>20</v>
      </c>
      <c r="C8534" s="3" t="s">
        <v>21</v>
      </c>
      <c r="D8534" s="3" t="s">
        <v>21</v>
      </c>
      <c r="E8534" s="3">
        <v>84</v>
      </c>
      <c r="F8534" s="3">
        <v>84</v>
      </c>
      <c r="G8534" s="3">
        <v>168</v>
      </c>
      <c r="H8534" s="3">
        <v>1378423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 t="str">
        <f>B8534&amp;" | "&amp;C8534&amp;" | "&amp;D8534</f>
        <v>documentazione_amministrativa / registri | REGISTRO GIORNALIERO | REGISTRO GIORNALIERO</v>
      </c>
      <c r="Q8534" s="3" t="str">
        <f>VLOOKUP(P8534,'Classificazione UD'!A:B,2,FALSE)</f>
        <v>RGP</v>
      </c>
    </row>
    <row r="8535" spans="1:17" ht="15" customHeight="1" x14ac:dyDescent="0.25">
      <c r="A8535" s="30">
        <v>2016</v>
      </c>
      <c r="B8535" s="3" t="s">
        <v>20</v>
      </c>
      <c r="C8535" s="3" t="s">
        <v>21</v>
      </c>
      <c r="D8535" s="3" t="s">
        <v>21</v>
      </c>
      <c r="E8535" s="3">
        <v>366</v>
      </c>
      <c r="F8535" s="3">
        <v>366</v>
      </c>
      <c r="G8535" s="3">
        <v>732</v>
      </c>
      <c r="H8535" s="3">
        <v>6396666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 t="str">
        <f>B8535&amp;" | "&amp;C8535&amp;" | "&amp;D8535</f>
        <v>documentazione_amministrativa / registri | REGISTRO GIORNALIERO | REGISTRO GIORNALIERO</v>
      </c>
      <c r="Q8535" s="3" t="str">
        <f>VLOOKUP(P8535,'Classificazione UD'!A:B,2,FALSE)</f>
        <v>RGP</v>
      </c>
    </row>
    <row r="8536" spans="1:17" ht="15" customHeight="1" x14ac:dyDescent="0.25">
      <c r="A8536" s="30">
        <v>2015</v>
      </c>
      <c r="B8536" s="3" t="s">
        <v>17</v>
      </c>
      <c r="C8536" s="3" t="s">
        <v>18</v>
      </c>
      <c r="D8536" s="3" t="s">
        <v>19</v>
      </c>
      <c r="E8536" s="3">
        <v>2</v>
      </c>
      <c r="F8536" s="3">
        <v>6</v>
      </c>
      <c r="G8536" s="3">
        <v>8</v>
      </c>
      <c r="H8536" s="3">
        <v>244956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 t="str">
        <f>B8536&amp;" | "&amp;C8536&amp;" | "&amp;D8536</f>
        <v>documentazione_amministrativa / documentazione_contabile | FATTURA ATTIVA | FATTURA</v>
      </c>
      <c r="Q8536" s="3" t="str">
        <f>VLOOKUP(P8536,'Classificazione UD'!A:B,2,FALSE)</f>
        <v>Fiscale</v>
      </c>
    </row>
    <row r="8537" spans="1:17" ht="15" customHeight="1" x14ac:dyDescent="0.25">
      <c r="A8537" s="30">
        <v>2015</v>
      </c>
      <c r="B8537" s="3" t="s">
        <v>17</v>
      </c>
      <c r="C8537" s="3" t="s">
        <v>27</v>
      </c>
      <c r="D8537" s="3" t="s">
        <v>19</v>
      </c>
      <c r="E8537" s="3">
        <v>265</v>
      </c>
      <c r="F8537" s="3">
        <v>838</v>
      </c>
      <c r="G8537" s="3">
        <v>1103</v>
      </c>
      <c r="H8537" s="3">
        <v>36338548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 t="str">
        <f>B8537&amp;" | "&amp;C8537&amp;" | "&amp;D8537</f>
        <v>documentazione_amministrativa / documentazione_contabile | FATTURA PASSIVA | FATTURA</v>
      </c>
      <c r="Q8537" s="3" t="str">
        <f>VLOOKUP(P8537,'Classificazione UD'!A:B,2,FALSE)</f>
        <v>Fiscale</v>
      </c>
    </row>
    <row r="8538" spans="1:17" ht="15" customHeight="1" x14ac:dyDescent="0.25">
      <c r="A8538" s="30">
        <v>2015</v>
      </c>
      <c r="B8538" s="3" t="s">
        <v>17</v>
      </c>
      <c r="C8538" s="3" t="s">
        <v>27</v>
      </c>
      <c r="D8538" s="3" t="s">
        <v>28</v>
      </c>
      <c r="E8538" s="3">
        <v>3</v>
      </c>
      <c r="F8538" s="3">
        <v>10</v>
      </c>
      <c r="G8538" s="3">
        <v>13</v>
      </c>
      <c r="H8538" s="3">
        <v>470039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 t="str">
        <f>B8538&amp;" | "&amp;C8538&amp;" | "&amp;D8538</f>
        <v>documentazione_amministrativa / documentazione_contabile | FATTURA PASSIVA | NOTA DI CREDITO</v>
      </c>
      <c r="Q8538" s="3" t="str">
        <f>VLOOKUP(P8538,'Classificazione UD'!A:B,2,FALSE)</f>
        <v>Fiscale</v>
      </c>
    </row>
    <row r="8539" spans="1:17" ht="15" customHeight="1" x14ac:dyDescent="0.25">
      <c r="A8539" s="30">
        <v>2015</v>
      </c>
      <c r="B8539" s="3" t="s">
        <v>17</v>
      </c>
      <c r="C8539" s="3" t="s">
        <v>27</v>
      </c>
      <c r="D8539" s="3" t="s">
        <v>86</v>
      </c>
      <c r="E8539" s="3">
        <v>2</v>
      </c>
      <c r="F8539" s="3">
        <v>6</v>
      </c>
      <c r="G8539" s="3">
        <v>8</v>
      </c>
      <c r="H8539" s="3">
        <v>232570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 t="str">
        <f>B8539&amp;" | "&amp;C8539&amp;" | "&amp;D8539</f>
        <v>documentazione_amministrativa / documentazione_contabile | FATTURA PASSIVA | PARCELLA</v>
      </c>
      <c r="Q8539" s="3" t="str">
        <f>VLOOKUP(P8539,'Classificazione UD'!A:B,2,FALSE)</f>
        <v>Fiscale</v>
      </c>
    </row>
    <row r="8540" spans="1:17" ht="15" customHeight="1" x14ac:dyDescent="0.25">
      <c r="A8540" s="30">
        <v>2015</v>
      </c>
      <c r="B8540" s="3" t="s">
        <v>17</v>
      </c>
      <c r="C8540" s="3" t="s">
        <v>27</v>
      </c>
      <c r="D8540" s="3" t="s">
        <v>19</v>
      </c>
      <c r="E8540" s="3">
        <v>38</v>
      </c>
      <c r="F8540" s="3">
        <v>128</v>
      </c>
      <c r="G8540" s="3">
        <v>166</v>
      </c>
      <c r="H8540" s="3">
        <v>8100550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 t="str">
        <f>B8540&amp;" | "&amp;C8540&amp;" | "&amp;D8540</f>
        <v>documentazione_amministrativa / documentazione_contabile | FATTURA PASSIVA | FATTURA</v>
      </c>
      <c r="Q8540" s="3" t="str">
        <f>VLOOKUP(P8540,'Classificazione UD'!A:B,2,FALSE)</f>
        <v>Fiscale</v>
      </c>
    </row>
    <row r="8541" spans="1:17" ht="15" customHeight="1" x14ac:dyDescent="0.25">
      <c r="A8541" s="30">
        <v>2015</v>
      </c>
      <c r="B8541" s="3" t="s">
        <v>17</v>
      </c>
      <c r="C8541" s="3" t="s">
        <v>27</v>
      </c>
      <c r="D8541" s="3" t="s">
        <v>86</v>
      </c>
      <c r="E8541" s="3">
        <v>2</v>
      </c>
      <c r="F8541" s="3">
        <v>6</v>
      </c>
      <c r="G8541" s="3">
        <v>8</v>
      </c>
      <c r="H8541" s="3">
        <v>230631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 t="str">
        <f>B8541&amp;" | "&amp;C8541&amp;" | "&amp;D8541</f>
        <v>documentazione_amministrativa / documentazione_contabile | FATTURA PASSIVA | PARCELLA</v>
      </c>
      <c r="Q8541" s="3" t="str">
        <f>VLOOKUP(P8541,'Classificazione UD'!A:B,2,FALSE)</f>
        <v>Fiscale</v>
      </c>
    </row>
    <row r="8542" spans="1:17" ht="15" customHeight="1" x14ac:dyDescent="0.25">
      <c r="A8542" s="30">
        <v>2015</v>
      </c>
      <c r="B8542" s="3" t="s">
        <v>20</v>
      </c>
      <c r="C8542" s="3" t="s">
        <v>21</v>
      </c>
      <c r="D8542" s="3" t="s">
        <v>21</v>
      </c>
      <c r="E8542" s="3">
        <v>84</v>
      </c>
      <c r="F8542" s="3">
        <v>84</v>
      </c>
      <c r="G8542" s="3">
        <v>168</v>
      </c>
      <c r="H8542" s="3">
        <v>1593914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 t="str">
        <f>B8542&amp;" | "&amp;C8542&amp;" | "&amp;D8542</f>
        <v>documentazione_amministrativa / registri | REGISTRO GIORNALIERO | REGISTRO GIORNALIERO</v>
      </c>
      <c r="Q8542" s="3" t="str">
        <f>VLOOKUP(P8542,'Classificazione UD'!A:B,2,FALSE)</f>
        <v>RGP</v>
      </c>
    </row>
    <row r="8543" spans="1:17" ht="15" customHeight="1" x14ac:dyDescent="0.25">
      <c r="A8543" s="30">
        <v>2016</v>
      </c>
      <c r="B8543" s="3" t="s">
        <v>20</v>
      </c>
      <c r="C8543" s="3" t="s">
        <v>21</v>
      </c>
      <c r="D8543" s="3" t="s">
        <v>21</v>
      </c>
      <c r="E8543" s="3">
        <v>366</v>
      </c>
      <c r="F8543" s="3">
        <v>366</v>
      </c>
      <c r="G8543" s="3">
        <v>732</v>
      </c>
      <c r="H8543" s="3">
        <v>7635880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 t="str">
        <f>B8543&amp;" | "&amp;C8543&amp;" | "&amp;D8543</f>
        <v>documentazione_amministrativa / registri | REGISTRO GIORNALIERO | REGISTRO GIORNALIERO</v>
      </c>
      <c r="Q8543" s="3" t="str">
        <f>VLOOKUP(P8543,'Classificazione UD'!A:B,2,FALSE)</f>
        <v>RGP</v>
      </c>
    </row>
    <row r="8544" spans="1:17" ht="15" customHeight="1" x14ac:dyDescent="0.25">
      <c r="A8544" s="30">
        <v>2015</v>
      </c>
      <c r="B8544" s="3" t="s">
        <v>17</v>
      </c>
      <c r="C8544" s="3" t="s">
        <v>18</v>
      </c>
      <c r="D8544" s="3" t="s">
        <v>19</v>
      </c>
      <c r="E8544" s="3">
        <v>5</v>
      </c>
      <c r="F8544" s="3">
        <v>15</v>
      </c>
      <c r="G8544" s="3">
        <v>20</v>
      </c>
      <c r="H8544" s="3">
        <v>613371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 t="str">
        <f>B8544&amp;" | "&amp;C8544&amp;" | "&amp;D8544</f>
        <v>documentazione_amministrativa / documentazione_contabile | FATTURA ATTIVA | FATTURA</v>
      </c>
      <c r="Q8544" s="3" t="str">
        <f>VLOOKUP(P8544,'Classificazione UD'!A:B,2,FALSE)</f>
        <v>Fiscale</v>
      </c>
    </row>
    <row r="8545" spans="1:17" ht="15" customHeight="1" x14ac:dyDescent="0.25">
      <c r="A8545" s="30">
        <v>2015</v>
      </c>
      <c r="B8545" s="3" t="s">
        <v>17</v>
      </c>
      <c r="C8545" s="3" t="s">
        <v>27</v>
      </c>
      <c r="D8545" s="3" t="s">
        <v>19</v>
      </c>
      <c r="E8545" s="3">
        <v>618</v>
      </c>
      <c r="F8545" s="3">
        <v>2027</v>
      </c>
      <c r="G8545" s="3">
        <v>2643</v>
      </c>
      <c r="H8545" s="3">
        <v>106538648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 t="str">
        <f>B8545&amp;" | "&amp;C8545&amp;" | "&amp;D8545</f>
        <v>documentazione_amministrativa / documentazione_contabile | FATTURA PASSIVA | FATTURA</v>
      </c>
      <c r="Q8545" s="3" t="str">
        <f>VLOOKUP(P8545,'Classificazione UD'!A:B,2,FALSE)</f>
        <v>Fiscale</v>
      </c>
    </row>
    <row r="8546" spans="1:17" ht="15" customHeight="1" x14ac:dyDescent="0.25">
      <c r="A8546" s="30">
        <v>2015</v>
      </c>
      <c r="B8546" s="3" t="s">
        <v>17</v>
      </c>
      <c r="C8546" s="3" t="s">
        <v>27</v>
      </c>
      <c r="D8546" s="3" t="s">
        <v>28</v>
      </c>
      <c r="E8546" s="3">
        <v>7</v>
      </c>
      <c r="F8546" s="3">
        <v>28</v>
      </c>
      <c r="G8546" s="3">
        <v>35</v>
      </c>
      <c r="H8546" s="3">
        <v>1762841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 t="str">
        <f>B8546&amp;" | "&amp;C8546&amp;" | "&amp;D8546</f>
        <v>documentazione_amministrativa / documentazione_contabile | FATTURA PASSIVA | NOTA DI CREDITO</v>
      </c>
      <c r="Q8546" s="3" t="str">
        <f>VLOOKUP(P8546,'Classificazione UD'!A:B,2,FALSE)</f>
        <v>Fiscale</v>
      </c>
    </row>
    <row r="8547" spans="1:17" ht="15" customHeight="1" x14ac:dyDescent="0.25">
      <c r="A8547" s="30">
        <v>2015</v>
      </c>
      <c r="B8547" s="3" t="s">
        <v>17</v>
      </c>
      <c r="C8547" s="3" t="s">
        <v>27</v>
      </c>
      <c r="D8547" s="3" t="s">
        <v>86</v>
      </c>
      <c r="E8547" s="3">
        <v>1</v>
      </c>
      <c r="F8547" s="3">
        <v>3</v>
      </c>
      <c r="G8547" s="3">
        <v>4</v>
      </c>
      <c r="H8547" s="3">
        <v>115255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 t="str">
        <f>B8547&amp;" | "&amp;C8547&amp;" | "&amp;D8547</f>
        <v>documentazione_amministrativa / documentazione_contabile | FATTURA PASSIVA | PARCELLA</v>
      </c>
      <c r="Q8547" s="3" t="str">
        <f>VLOOKUP(P8547,'Classificazione UD'!A:B,2,FALSE)</f>
        <v>Fiscale</v>
      </c>
    </row>
    <row r="8548" spans="1:17" ht="15" customHeight="1" x14ac:dyDescent="0.25">
      <c r="A8548" s="30">
        <v>2015</v>
      </c>
      <c r="B8548" s="3" t="s">
        <v>17</v>
      </c>
      <c r="C8548" s="3" t="s">
        <v>27</v>
      </c>
      <c r="D8548" s="3" t="s">
        <v>19</v>
      </c>
      <c r="E8548" s="3">
        <v>153</v>
      </c>
      <c r="F8548" s="3">
        <v>572</v>
      </c>
      <c r="G8548" s="3">
        <v>725</v>
      </c>
      <c r="H8548" s="3">
        <v>37385315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 t="str">
        <f>B8548&amp;" | "&amp;C8548&amp;" | "&amp;D8548</f>
        <v>documentazione_amministrativa / documentazione_contabile | FATTURA PASSIVA | FATTURA</v>
      </c>
      <c r="Q8548" s="3" t="str">
        <f>VLOOKUP(P8548,'Classificazione UD'!A:B,2,FALSE)</f>
        <v>Fiscale</v>
      </c>
    </row>
    <row r="8549" spans="1:17" ht="15" customHeight="1" x14ac:dyDescent="0.25">
      <c r="A8549" s="30">
        <v>2015</v>
      </c>
      <c r="B8549" s="3" t="s">
        <v>17</v>
      </c>
      <c r="C8549" s="3" t="s">
        <v>27</v>
      </c>
      <c r="D8549" s="3" t="s">
        <v>28</v>
      </c>
      <c r="E8549" s="3">
        <v>11</v>
      </c>
      <c r="F8549" s="3">
        <v>41</v>
      </c>
      <c r="G8549" s="3">
        <v>52</v>
      </c>
      <c r="H8549" s="3">
        <v>1943697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 t="str">
        <f>B8549&amp;" | "&amp;C8549&amp;" | "&amp;D8549</f>
        <v>documentazione_amministrativa / documentazione_contabile | FATTURA PASSIVA | NOTA DI CREDITO</v>
      </c>
      <c r="Q8549" s="3" t="str">
        <f>VLOOKUP(P8549,'Classificazione UD'!A:B,2,FALSE)</f>
        <v>Fiscale</v>
      </c>
    </row>
    <row r="8550" spans="1:17" ht="15" customHeight="1" x14ac:dyDescent="0.25">
      <c r="A8550" s="30">
        <v>2015</v>
      </c>
      <c r="B8550" s="3" t="s">
        <v>20</v>
      </c>
      <c r="C8550" s="3" t="s">
        <v>21</v>
      </c>
      <c r="D8550" s="3" t="s">
        <v>21</v>
      </c>
      <c r="E8550" s="3">
        <v>84</v>
      </c>
      <c r="F8550" s="3">
        <v>84</v>
      </c>
      <c r="G8550" s="3">
        <v>168</v>
      </c>
      <c r="H8550" s="3">
        <v>2131179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 t="str">
        <f>B8550&amp;" | "&amp;C8550&amp;" | "&amp;D8550</f>
        <v>documentazione_amministrativa / registri | REGISTRO GIORNALIERO | REGISTRO GIORNALIERO</v>
      </c>
      <c r="Q8550" s="3" t="str">
        <f>VLOOKUP(P8550,'Classificazione UD'!A:B,2,FALSE)</f>
        <v>RGP</v>
      </c>
    </row>
    <row r="8551" spans="1:17" ht="15" customHeight="1" x14ac:dyDescent="0.25">
      <c r="A8551" s="30">
        <v>2016</v>
      </c>
      <c r="B8551" s="3" t="s">
        <v>20</v>
      </c>
      <c r="C8551" s="3" t="s">
        <v>21</v>
      </c>
      <c r="D8551" s="3" t="s">
        <v>21</v>
      </c>
      <c r="E8551" s="3">
        <v>366</v>
      </c>
      <c r="F8551" s="3">
        <v>366</v>
      </c>
      <c r="G8551" s="3">
        <v>732</v>
      </c>
      <c r="H8551" s="3">
        <v>10259069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 t="str">
        <f>B8551&amp;" | "&amp;C8551&amp;" | "&amp;D8551</f>
        <v>documentazione_amministrativa / registri | REGISTRO GIORNALIERO | REGISTRO GIORNALIERO</v>
      </c>
      <c r="Q8551" s="3" t="str">
        <f>VLOOKUP(P8551,'Classificazione UD'!A:B,2,FALSE)</f>
        <v>RGP</v>
      </c>
    </row>
    <row r="8552" spans="1:17" ht="15" customHeight="1" x14ac:dyDescent="0.25">
      <c r="A8552" s="30">
        <v>2015</v>
      </c>
      <c r="B8552" s="3" t="s">
        <v>17</v>
      </c>
      <c r="C8552" s="3" t="s">
        <v>18</v>
      </c>
      <c r="D8552" s="3" t="s">
        <v>19</v>
      </c>
      <c r="E8552" s="3">
        <v>4</v>
      </c>
      <c r="F8552" s="3">
        <v>12</v>
      </c>
      <c r="G8552" s="3">
        <v>16</v>
      </c>
      <c r="H8552" s="3">
        <v>491381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 t="str">
        <f>B8552&amp;" | "&amp;C8552&amp;" | "&amp;D8552</f>
        <v>documentazione_amministrativa / documentazione_contabile | FATTURA ATTIVA | FATTURA</v>
      </c>
      <c r="Q8552" s="3" t="str">
        <f>VLOOKUP(P8552,'Classificazione UD'!A:B,2,FALSE)</f>
        <v>Fiscale</v>
      </c>
    </row>
    <row r="8553" spans="1:17" ht="15" customHeight="1" x14ac:dyDescent="0.25">
      <c r="A8553" s="30">
        <v>2015</v>
      </c>
      <c r="B8553" s="3" t="s">
        <v>17</v>
      </c>
      <c r="C8553" s="3" t="s">
        <v>27</v>
      </c>
      <c r="D8553" s="3" t="s">
        <v>19</v>
      </c>
      <c r="E8553" s="3">
        <v>248</v>
      </c>
      <c r="F8553" s="3">
        <v>788</v>
      </c>
      <c r="G8553" s="3">
        <v>1036</v>
      </c>
      <c r="H8553" s="3">
        <v>49400962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 t="str">
        <f>B8553&amp;" | "&amp;C8553&amp;" | "&amp;D8553</f>
        <v>documentazione_amministrativa / documentazione_contabile | FATTURA PASSIVA | FATTURA</v>
      </c>
      <c r="Q8553" s="3" t="str">
        <f>VLOOKUP(P8553,'Classificazione UD'!A:B,2,FALSE)</f>
        <v>Fiscale</v>
      </c>
    </row>
    <row r="8554" spans="1:17" ht="15" customHeight="1" x14ac:dyDescent="0.25">
      <c r="A8554" s="30">
        <v>2015</v>
      </c>
      <c r="B8554" s="3" t="s">
        <v>17</v>
      </c>
      <c r="C8554" s="3" t="s">
        <v>27</v>
      </c>
      <c r="D8554" s="3" t="s">
        <v>28</v>
      </c>
      <c r="E8554" s="3">
        <v>5</v>
      </c>
      <c r="F8554" s="3">
        <v>15</v>
      </c>
      <c r="G8554" s="3">
        <v>20</v>
      </c>
      <c r="H8554" s="3">
        <v>578310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 t="str">
        <f>B8554&amp;" | "&amp;C8554&amp;" | "&amp;D8554</f>
        <v>documentazione_amministrativa / documentazione_contabile | FATTURA PASSIVA | NOTA DI CREDITO</v>
      </c>
      <c r="Q8554" s="3" t="str">
        <f>VLOOKUP(P8554,'Classificazione UD'!A:B,2,FALSE)</f>
        <v>Fiscale</v>
      </c>
    </row>
    <row r="8555" spans="1:17" ht="15" customHeight="1" x14ac:dyDescent="0.25">
      <c r="A8555" s="30">
        <v>2015</v>
      </c>
      <c r="B8555" s="3" t="s">
        <v>17</v>
      </c>
      <c r="C8555" s="3" t="s">
        <v>27</v>
      </c>
      <c r="D8555" s="3" t="s">
        <v>19</v>
      </c>
      <c r="E8555" s="3">
        <v>21</v>
      </c>
      <c r="F8555" s="3">
        <v>73</v>
      </c>
      <c r="G8555" s="3">
        <v>94</v>
      </c>
      <c r="H8555" s="3">
        <v>11862067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 t="str">
        <f>B8555&amp;" | "&amp;C8555&amp;" | "&amp;D8555</f>
        <v>documentazione_amministrativa / documentazione_contabile | FATTURA PASSIVA | FATTURA</v>
      </c>
      <c r="Q8555" s="3" t="str">
        <f>VLOOKUP(P8555,'Classificazione UD'!A:B,2,FALSE)</f>
        <v>Fiscale</v>
      </c>
    </row>
    <row r="8556" spans="1:17" ht="15" customHeight="1" x14ac:dyDescent="0.25">
      <c r="A8556" s="30">
        <v>2015</v>
      </c>
      <c r="B8556" s="3" t="s">
        <v>17</v>
      </c>
      <c r="C8556" s="3" t="s">
        <v>27</v>
      </c>
      <c r="D8556" s="3" t="s">
        <v>28</v>
      </c>
      <c r="E8556" s="3">
        <v>1</v>
      </c>
      <c r="F8556" s="3">
        <v>3</v>
      </c>
      <c r="G8556" s="3">
        <v>4</v>
      </c>
      <c r="H8556" s="3">
        <v>115471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 t="str">
        <f>B8556&amp;" | "&amp;C8556&amp;" | "&amp;D8556</f>
        <v>documentazione_amministrativa / documentazione_contabile | FATTURA PASSIVA | NOTA DI CREDITO</v>
      </c>
      <c r="Q8556" s="3" t="str">
        <f>VLOOKUP(P8556,'Classificazione UD'!A:B,2,FALSE)</f>
        <v>Fiscale</v>
      </c>
    </row>
    <row r="8557" spans="1:17" ht="15" customHeight="1" x14ac:dyDescent="0.25">
      <c r="A8557" s="30">
        <v>2015</v>
      </c>
      <c r="B8557" s="3" t="s">
        <v>17</v>
      </c>
      <c r="C8557" s="3" t="s">
        <v>152</v>
      </c>
      <c r="D8557" s="3" t="s">
        <v>152</v>
      </c>
      <c r="E8557" s="3">
        <v>2</v>
      </c>
      <c r="F8557" s="3">
        <v>12</v>
      </c>
      <c r="G8557" s="3">
        <v>14</v>
      </c>
      <c r="H8557" s="3">
        <v>241784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 t="str">
        <f>B8557&amp;" | "&amp;C8557&amp;" | "&amp;D8557</f>
        <v>documentazione_amministrativa / documentazione_contabile | LOTTO DI FATTURE | LOTTO DI FATTURE</v>
      </c>
      <c r="Q8557" s="3" t="str">
        <f>VLOOKUP(P8557,'Classificazione UD'!A:B,2,FALSE)</f>
        <v>Fiscale</v>
      </c>
    </row>
    <row r="8558" spans="1:17" ht="15" customHeight="1" x14ac:dyDescent="0.25">
      <c r="A8558" s="30">
        <v>2015</v>
      </c>
      <c r="B8558" s="3" t="s">
        <v>20</v>
      </c>
      <c r="C8558" s="3" t="s">
        <v>21</v>
      </c>
      <c r="D8558" s="3" t="s">
        <v>21</v>
      </c>
      <c r="E8558" s="3">
        <v>84</v>
      </c>
      <c r="F8558" s="3">
        <v>84</v>
      </c>
      <c r="G8558" s="3">
        <v>168</v>
      </c>
      <c r="H8558" s="3">
        <v>1875308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 t="str">
        <f>B8558&amp;" | "&amp;C8558&amp;" | "&amp;D8558</f>
        <v>documentazione_amministrativa / registri | REGISTRO GIORNALIERO | REGISTRO GIORNALIERO</v>
      </c>
      <c r="Q8558" s="3" t="str">
        <f>VLOOKUP(P8558,'Classificazione UD'!A:B,2,FALSE)</f>
        <v>RGP</v>
      </c>
    </row>
    <row r="8559" spans="1:17" ht="15" customHeight="1" x14ac:dyDescent="0.25">
      <c r="A8559" s="30">
        <v>2016</v>
      </c>
      <c r="B8559" s="3" t="s">
        <v>20</v>
      </c>
      <c r="C8559" s="3" t="s">
        <v>21</v>
      </c>
      <c r="D8559" s="3" t="s">
        <v>21</v>
      </c>
      <c r="E8559" s="3">
        <v>366</v>
      </c>
      <c r="F8559" s="3">
        <v>366</v>
      </c>
      <c r="G8559" s="3">
        <v>732</v>
      </c>
      <c r="H8559" s="3">
        <v>8640000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 t="str">
        <f>B8559&amp;" | "&amp;C8559&amp;" | "&amp;D8559</f>
        <v>documentazione_amministrativa / registri | REGISTRO GIORNALIERO | REGISTRO GIORNALIERO</v>
      </c>
      <c r="Q8559" s="3" t="str">
        <f>VLOOKUP(P8559,'Classificazione UD'!A:B,2,FALSE)</f>
        <v>RGP</v>
      </c>
    </row>
    <row r="8560" spans="1:17" ht="15" customHeight="1" x14ac:dyDescent="0.25">
      <c r="A8560" s="30">
        <v>2015</v>
      </c>
      <c r="B8560" s="3" t="s">
        <v>17</v>
      </c>
      <c r="C8560" s="3" t="s">
        <v>27</v>
      </c>
      <c r="D8560" s="3" t="s">
        <v>19</v>
      </c>
      <c r="E8560" s="3">
        <v>1211</v>
      </c>
      <c r="F8560" s="3">
        <v>3810</v>
      </c>
      <c r="G8560" s="3">
        <v>5012</v>
      </c>
      <c r="H8560" s="3">
        <v>194853535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 t="str">
        <f>B8560&amp;" | "&amp;C8560&amp;" | "&amp;D8560</f>
        <v>documentazione_amministrativa / documentazione_contabile | FATTURA PASSIVA | FATTURA</v>
      </c>
      <c r="Q8560" s="3" t="str">
        <f>VLOOKUP(P8560,'Classificazione UD'!A:B,2,FALSE)</f>
        <v>Fiscale</v>
      </c>
    </row>
    <row r="8561" spans="1:17" ht="15" customHeight="1" x14ac:dyDescent="0.25">
      <c r="A8561" s="30">
        <v>2015</v>
      </c>
      <c r="B8561" s="3" t="s">
        <v>17</v>
      </c>
      <c r="C8561" s="3" t="s">
        <v>27</v>
      </c>
      <c r="D8561" s="3" t="s">
        <v>28</v>
      </c>
      <c r="E8561" s="3">
        <v>15</v>
      </c>
      <c r="F8561" s="3">
        <v>46</v>
      </c>
      <c r="G8561" s="3">
        <v>61</v>
      </c>
      <c r="H8561" s="3">
        <v>1873029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 t="str">
        <f>B8561&amp;" | "&amp;C8561&amp;" | "&amp;D8561</f>
        <v>documentazione_amministrativa / documentazione_contabile | FATTURA PASSIVA | NOTA DI CREDITO</v>
      </c>
      <c r="Q8561" s="3" t="str">
        <f>VLOOKUP(P8561,'Classificazione UD'!A:B,2,FALSE)</f>
        <v>Fiscale</v>
      </c>
    </row>
    <row r="8562" spans="1:17" ht="15" customHeight="1" x14ac:dyDescent="0.25">
      <c r="A8562" s="30">
        <v>2015</v>
      </c>
      <c r="B8562" s="3" t="s">
        <v>17</v>
      </c>
      <c r="C8562" s="3" t="s">
        <v>27</v>
      </c>
      <c r="D8562" s="3" t="s">
        <v>32</v>
      </c>
      <c r="E8562" s="3">
        <v>15</v>
      </c>
      <c r="F8562" s="3">
        <v>46</v>
      </c>
      <c r="G8562" s="3">
        <v>61</v>
      </c>
      <c r="H8562" s="3">
        <v>1745993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 t="str">
        <f>B8562&amp;" | "&amp;C8562&amp;" | "&amp;D8562</f>
        <v>documentazione_amministrativa / documentazione_contabile | FATTURA PASSIVA | NOTA DI DEBITO</v>
      </c>
      <c r="Q8562" s="3" t="str">
        <f>VLOOKUP(P8562,'Classificazione UD'!A:B,2,FALSE)</f>
        <v>Fiscale</v>
      </c>
    </row>
    <row r="8563" spans="1:17" ht="15" customHeight="1" x14ac:dyDescent="0.25">
      <c r="A8563" s="30">
        <v>2015</v>
      </c>
      <c r="B8563" s="3" t="s">
        <v>17</v>
      </c>
      <c r="C8563" s="3" t="s">
        <v>27</v>
      </c>
      <c r="D8563" s="3" t="s">
        <v>19</v>
      </c>
      <c r="E8563" s="3">
        <v>368</v>
      </c>
      <c r="F8563" s="3">
        <v>1140</v>
      </c>
      <c r="G8563" s="3">
        <v>1502</v>
      </c>
      <c r="H8563" s="3">
        <v>55919659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 t="str">
        <f>B8563&amp;" | "&amp;C8563&amp;" | "&amp;D8563</f>
        <v>documentazione_amministrativa / documentazione_contabile | FATTURA PASSIVA | FATTURA</v>
      </c>
      <c r="Q8563" s="3" t="str">
        <f>VLOOKUP(P8563,'Classificazione UD'!A:B,2,FALSE)</f>
        <v>Fiscale</v>
      </c>
    </row>
    <row r="8564" spans="1:17" ht="15" customHeight="1" x14ac:dyDescent="0.25">
      <c r="A8564" s="30">
        <v>2015</v>
      </c>
      <c r="B8564" s="3" t="s">
        <v>17</v>
      </c>
      <c r="C8564" s="3" t="s">
        <v>27</v>
      </c>
      <c r="D8564" s="3" t="s">
        <v>28</v>
      </c>
      <c r="E8564" s="3">
        <v>15</v>
      </c>
      <c r="F8564" s="3">
        <v>50</v>
      </c>
      <c r="G8564" s="3">
        <v>65</v>
      </c>
      <c r="H8564" s="3">
        <v>2004634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 t="str">
        <f>B8564&amp;" | "&amp;C8564&amp;" | "&amp;D8564</f>
        <v>documentazione_amministrativa / documentazione_contabile | FATTURA PASSIVA | NOTA DI CREDITO</v>
      </c>
      <c r="Q8564" s="3" t="str">
        <f>VLOOKUP(P8564,'Classificazione UD'!A:B,2,FALSE)</f>
        <v>Fiscale</v>
      </c>
    </row>
    <row r="8565" spans="1:17" ht="15" customHeight="1" x14ac:dyDescent="0.25">
      <c r="A8565" s="30">
        <v>2015</v>
      </c>
      <c r="B8565" s="3" t="s">
        <v>17</v>
      </c>
      <c r="C8565" s="3" t="s">
        <v>27</v>
      </c>
      <c r="D8565" s="3" t="s">
        <v>32</v>
      </c>
      <c r="E8565" s="3">
        <v>3</v>
      </c>
      <c r="F8565" s="3">
        <v>10</v>
      </c>
      <c r="G8565" s="3">
        <v>13</v>
      </c>
      <c r="H8565" s="3">
        <v>350585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 t="str">
        <f>B8565&amp;" | "&amp;C8565&amp;" | "&amp;D8565</f>
        <v>documentazione_amministrativa / documentazione_contabile | FATTURA PASSIVA | NOTA DI DEBITO</v>
      </c>
      <c r="Q8565" s="3" t="str">
        <f>VLOOKUP(P8565,'Classificazione UD'!A:B,2,FALSE)</f>
        <v>Fiscale</v>
      </c>
    </row>
    <row r="8566" spans="1:17" ht="15" customHeight="1" x14ac:dyDescent="0.25">
      <c r="A8566" s="30">
        <v>2015</v>
      </c>
      <c r="B8566" s="3" t="s">
        <v>20</v>
      </c>
      <c r="C8566" s="3" t="s">
        <v>21</v>
      </c>
      <c r="D8566" s="3" t="s">
        <v>21</v>
      </c>
      <c r="E8566" s="3">
        <v>84</v>
      </c>
      <c r="F8566" s="3">
        <v>84</v>
      </c>
      <c r="G8566" s="3">
        <v>168</v>
      </c>
      <c r="H8566" s="3">
        <v>2826188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 t="str">
        <f>B8566&amp;" | "&amp;C8566&amp;" | "&amp;D8566</f>
        <v>documentazione_amministrativa / registri | REGISTRO GIORNALIERO | REGISTRO GIORNALIERO</v>
      </c>
      <c r="Q8566" s="3" t="str">
        <f>VLOOKUP(P8566,'Classificazione UD'!A:B,2,FALSE)</f>
        <v>RGP</v>
      </c>
    </row>
    <row r="8567" spans="1:17" ht="15" customHeight="1" x14ac:dyDescent="0.25">
      <c r="A8567" s="30">
        <v>2016</v>
      </c>
      <c r="B8567" s="3" t="s">
        <v>20</v>
      </c>
      <c r="C8567" s="3" t="s">
        <v>21</v>
      </c>
      <c r="D8567" s="3" t="s">
        <v>21</v>
      </c>
      <c r="E8567" s="3">
        <v>366</v>
      </c>
      <c r="F8567" s="3">
        <v>366</v>
      </c>
      <c r="G8567" s="3">
        <v>732</v>
      </c>
      <c r="H8567" s="3">
        <v>15286748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 t="str">
        <f>B8567&amp;" | "&amp;C8567&amp;" | "&amp;D8567</f>
        <v>documentazione_amministrativa / registri | REGISTRO GIORNALIERO | REGISTRO GIORNALIERO</v>
      </c>
      <c r="Q8567" s="3" t="str">
        <f>VLOOKUP(P8567,'Classificazione UD'!A:B,2,FALSE)</f>
        <v>RGP</v>
      </c>
    </row>
    <row r="8568" spans="1:17" ht="15" customHeight="1" x14ac:dyDescent="0.25">
      <c r="A8568" s="30">
        <v>2015</v>
      </c>
      <c r="B8568" s="3" t="s">
        <v>17</v>
      </c>
      <c r="C8568" s="3" t="s">
        <v>27</v>
      </c>
      <c r="D8568" s="3" t="s">
        <v>19</v>
      </c>
      <c r="E8568" s="3">
        <v>456</v>
      </c>
      <c r="F8568" s="3">
        <v>1424</v>
      </c>
      <c r="G8568" s="3">
        <v>1875</v>
      </c>
      <c r="H8568" s="3">
        <v>62653822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 t="str">
        <f>B8568&amp;" | "&amp;C8568&amp;" | "&amp;D8568</f>
        <v>documentazione_amministrativa / documentazione_contabile | FATTURA PASSIVA | FATTURA</v>
      </c>
      <c r="Q8568" s="3" t="str">
        <f>VLOOKUP(P8568,'Classificazione UD'!A:B,2,FALSE)</f>
        <v>Fiscale</v>
      </c>
    </row>
    <row r="8569" spans="1:17" ht="15" customHeight="1" x14ac:dyDescent="0.25">
      <c r="A8569" s="30">
        <v>2015</v>
      </c>
      <c r="B8569" s="3" t="s">
        <v>17</v>
      </c>
      <c r="C8569" s="3" t="s">
        <v>27</v>
      </c>
      <c r="D8569" s="3" t="s">
        <v>28</v>
      </c>
      <c r="E8569" s="3">
        <v>6</v>
      </c>
      <c r="F8569" s="3">
        <v>20</v>
      </c>
      <c r="G8569" s="3">
        <v>26</v>
      </c>
      <c r="H8569" s="3">
        <v>818191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 t="str">
        <f>B8569&amp;" | "&amp;C8569&amp;" | "&amp;D8569</f>
        <v>documentazione_amministrativa / documentazione_contabile | FATTURA PASSIVA | NOTA DI CREDITO</v>
      </c>
      <c r="Q8569" s="3" t="str">
        <f>VLOOKUP(P8569,'Classificazione UD'!A:B,2,FALSE)</f>
        <v>Fiscale</v>
      </c>
    </row>
    <row r="8570" spans="1:17" ht="15" customHeight="1" x14ac:dyDescent="0.25">
      <c r="A8570" s="30">
        <v>2015</v>
      </c>
      <c r="B8570" s="3" t="s">
        <v>17</v>
      </c>
      <c r="C8570" s="3" t="s">
        <v>27</v>
      </c>
      <c r="D8570" s="3" t="s">
        <v>86</v>
      </c>
      <c r="E8570" s="3">
        <v>1</v>
      </c>
      <c r="F8570" s="3">
        <v>5</v>
      </c>
      <c r="G8570" s="3">
        <v>6</v>
      </c>
      <c r="H8570" s="3">
        <v>233806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 t="str">
        <f>B8570&amp;" | "&amp;C8570&amp;" | "&amp;D8570</f>
        <v>documentazione_amministrativa / documentazione_contabile | FATTURA PASSIVA | PARCELLA</v>
      </c>
      <c r="Q8570" s="3" t="str">
        <f>VLOOKUP(P8570,'Classificazione UD'!A:B,2,FALSE)</f>
        <v>Fiscale</v>
      </c>
    </row>
    <row r="8571" spans="1:17" ht="15" customHeight="1" x14ac:dyDescent="0.25">
      <c r="A8571" s="30">
        <v>2015</v>
      </c>
      <c r="B8571" s="3" t="s">
        <v>17</v>
      </c>
      <c r="C8571" s="3" t="s">
        <v>27</v>
      </c>
      <c r="D8571" s="3" t="s">
        <v>19</v>
      </c>
      <c r="E8571" s="3">
        <v>12</v>
      </c>
      <c r="F8571" s="3">
        <v>36</v>
      </c>
      <c r="G8571" s="3">
        <v>47</v>
      </c>
      <c r="H8571" s="3">
        <v>1286357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 t="str">
        <f>B8571&amp;" | "&amp;C8571&amp;" | "&amp;D8571</f>
        <v>documentazione_amministrativa / documentazione_contabile | FATTURA PASSIVA | FATTURA</v>
      </c>
      <c r="Q8571" s="3" t="str">
        <f>VLOOKUP(P8571,'Classificazione UD'!A:B,2,FALSE)</f>
        <v>Fiscale</v>
      </c>
    </row>
    <row r="8572" spans="1:17" ht="15" customHeight="1" x14ac:dyDescent="0.25">
      <c r="A8572" s="30">
        <v>2015</v>
      </c>
      <c r="B8572" s="3" t="s">
        <v>17</v>
      </c>
      <c r="C8572" s="3" t="s">
        <v>27</v>
      </c>
      <c r="D8572" s="3" t="s">
        <v>28</v>
      </c>
      <c r="E8572" s="3">
        <v>1</v>
      </c>
      <c r="F8572" s="3">
        <v>3</v>
      </c>
      <c r="G8572" s="3">
        <v>4</v>
      </c>
      <c r="H8572" s="3">
        <v>114831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 t="str">
        <f>B8572&amp;" | "&amp;C8572&amp;" | "&amp;D8572</f>
        <v>documentazione_amministrativa / documentazione_contabile | FATTURA PASSIVA | NOTA DI CREDITO</v>
      </c>
      <c r="Q8572" s="3" t="str">
        <f>VLOOKUP(P8572,'Classificazione UD'!A:B,2,FALSE)</f>
        <v>Fiscale</v>
      </c>
    </row>
    <row r="8573" spans="1:17" ht="15" customHeight="1" x14ac:dyDescent="0.25">
      <c r="A8573" s="30">
        <v>2015</v>
      </c>
      <c r="B8573" s="3" t="s">
        <v>17</v>
      </c>
      <c r="C8573" s="3" t="s">
        <v>152</v>
      </c>
      <c r="D8573" s="3" t="s">
        <v>152</v>
      </c>
      <c r="E8573" s="3">
        <v>1</v>
      </c>
      <c r="F8573" s="3">
        <v>6</v>
      </c>
      <c r="G8573" s="3">
        <v>7</v>
      </c>
      <c r="H8573" s="3">
        <v>119217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 t="str">
        <f>B8573&amp;" | "&amp;C8573&amp;" | "&amp;D8573</f>
        <v>documentazione_amministrativa / documentazione_contabile | LOTTO DI FATTURE | LOTTO DI FATTURE</v>
      </c>
      <c r="Q8573" s="3" t="str">
        <f>VLOOKUP(P8573,'Classificazione UD'!A:B,2,FALSE)</f>
        <v>Fiscale</v>
      </c>
    </row>
    <row r="8574" spans="1:17" ht="15" customHeight="1" x14ac:dyDescent="0.25">
      <c r="A8574" s="30">
        <v>2015</v>
      </c>
      <c r="B8574" s="3" t="s">
        <v>20</v>
      </c>
      <c r="C8574" s="3" t="s">
        <v>21</v>
      </c>
      <c r="D8574" s="3" t="s">
        <v>21</v>
      </c>
      <c r="E8574" s="3">
        <v>84</v>
      </c>
      <c r="F8574" s="3">
        <v>84</v>
      </c>
      <c r="G8574" s="3">
        <v>168</v>
      </c>
      <c r="H8574" s="3">
        <v>1647281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 t="str">
        <f>B8574&amp;" | "&amp;C8574&amp;" | "&amp;D8574</f>
        <v>documentazione_amministrativa / registri | REGISTRO GIORNALIERO | REGISTRO GIORNALIERO</v>
      </c>
      <c r="Q8574" s="3" t="str">
        <f>VLOOKUP(P8574,'Classificazione UD'!A:B,2,FALSE)</f>
        <v>RGP</v>
      </c>
    </row>
    <row r="8575" spans="1:17" ht="15" customHeight="1" x14ac:dyDescent="0.25">
      <c r="A8575" s="30">
        <v>2016</v>
      </c>
      <c r="B8575" s="3" t="s">
        <v>20</v>
      </c>
      <c r="C8575" s="3" t="s">
        <v>21</v>
      </c>
      <c r="D8575" s="3" t="s">
        <v>21</v>
      </c>
      <c r="E8575" s="3">
        <v>366</v>
      </c>
      <c r="F8575" s="3">
        <v>366</v>
      </c>
      <c r="G8575" s="3">
        <v>732</v>
      </c>
      <c r="H8575" s="3">
        <v>7347058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 t="str">
        <f>B8575&amp;" | "&amp;C8575&amp;" | "&amp;D8575</f>
        <v>documentazione_amministrativa / registri | REGISTRO GIORNALIERO | REGISTRO GIORNALIERO</v>
      </c>
      <c r="Q8575" s="3" t="str">
        <f>VLOOKUP(P8575,'Classificazione UD'!A:B,2,FALSE)</f>
        <v>RGP</v>
      </c>
    </row>
    <row r="8576" spans="1:17" ht="15" customHeight="1" x14ac:dyDescent="0.25">
      <c r="A8576" s="30">
        <v>2015</v>
      </c>
      <c r="B8576" s="3" t="s">
        <v>17</v>
      </c>
      <c r="C8576" s="3" t="s">
        <v>27</v>
      </c>
      <c r="D8576" s="3" t="s">
        <v>19</v>
      </c>
      <c r="E8576" s="3">
        <v>295</v>
      </c>
      <c r="F8576" s="3">
        <v>922</v>
      </c>
      <c r="G8576" s="3">
        <v>1217</v>
      </c>
      <c r="H8576" s="3">
        <v>49957045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 t="str">
        <f>B8576&amp;" | "&amp;C8576&amp;" | "&amp;D8576</f>
        <v>documentazione_amministrativa / documentazione_contabile | FATTURA PASSIVA | FATTURA</v>
      </c>
      <c r="Q8576" s="3" t="str">
        <f>VLOOKUP(P8576,'Classificazione UD'!A:B,2,FALSE)</f>
        <v>Fiscale</v>
      </c>
    </row>
    <row r="8577" spans="1:17" ht="15" customHeight="1" x14ac:dyDescent="0.25">
      <c r="A8577" s="30">
        <v>2015</v>
      </c>
      <c r="B8577" s="3" t="s">
        <v>17</v>
      </c>
      <c r="C8577" s="3" t="s">
        <v>27</v>
      </c>
      <c r="D8577" s="3" t="s">
        <v>28</v>
      </c>
      <c r="E8577" s="3">
        <v>12</v>
      </c>
      <c r="F8577" s="3">
        <v>36</v>
      </c>
      <c r="G8577" s="3">
        <v>48</v>
      </c>
      <c r="H8577" s="3">
        <v>1395840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 t="str">
        <f>B8577&amp;" | "&amp;C8577&amp;" | "&amp;D8577</f>
        <v>documentazione_amministrativa / documentazione_contabile | FATTURA PASSIVA | NOTA DI CREDITO</v>
      </c>
      <c r="Q8577" s="3" t="str">
        <f>VLOOKUP(P8577,'Classificazione UD'!A:B,2,FALSE)</f>
        <v>Fiscale</v>
      </c>
    </row>
    <row r="8578" spans="1:17" ht="15" customHeight="1" x14ac:dyDescent="0.25">
      <c r="A8578" s="30">
        <v>2015</v>
      </c>
      <c r="B8578" s="3" t="s">
        <v>17</v>
      </c>
      <c r="C8578" s="3" t="s">
        <v>27</v>
      </c>
      <c r="D8578" s="3" t="s">
        <v>19</v>
      </c>
      <c r="E8578" s="3">
        <v>43</v>
      </c>
      <c r="F8578" s="3">
        <v>139</v>
      </c>
      <c r="G8578" s="3">
        <v>182</v>
      </c>
      <c r="H8578" s="3">
        <v>9998932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 t="str">
        <f>B8578&amp;" | "&amp;C8578&amp;" | "&amp;D8578</f>
        <v>documentazione_amministrativa / documentazione_contabile | FATTURA PASSIVA | FATTURA</v>
      </c>
      <c r="Q8578" s="3" t="str">
        <f>VLOOKUP(P8578,'Classificazione UD'!A:B,2,FALSE)</f>
        <v>Fiscale</v>
      </c>
    </row>
    <row r="8579" spans="1:17" ht="15" customHeight="1" x14ac:dyDescent="0.25">
      <c r="A8579" s="30">
        <v>2015</v>
      </c>
      <c r="B8579" s="3" t="s">
        <v>17</v>
      </c>
      <c r="C8579" s="3" t="s">
        <v>27</v>
      </c>
      <c r="D8579" s="3" t="s">
        <v>28</v>
      </c>
      <c r="E8579" s="3">
        <v>7</v>
      </c>
      <c r="F8579" s="3">
        <v>22</v>
      </c>
      <c r="G8579" s="3">
        <v>29</v>
      </c>
      <c r="H8579" s="3">
        <v>1571305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 t="str">
        <f>B8579&amp;" | "&amp;C8579&amp;" | "&amp;D8579</f>
        <v>documentazione_amministrativa / documentazione_contabile | FATTURA PASSIVA | NOTA DI CREDITO</v>
      </c>
      <c r="Q8579" s="3" t="str">
        <f>VLOOKUP(P8579,'Classificazione UD'!A:B,2,FALSE)</f>
        <v>Fiscale</v>
      </c>
    </row>
    <row r="8580" spans="1:17" ht="15" customHeight="1" x14ac:dyDescent="0.25">
      <c r="A8580" s="30">
        <v>2015</v>
      </c>
      <c r="B8580" s="3" t="s">
        <v>20</v>
      </c>
      <c r="C8580" s="3" t="s">
        <v>21</v>
      </c>
      <c r="D8580" s="3" t="s">
        <v>21</v>
      </c>
      <c r="E8580" s="3">
        <v>84</v>
      </c>
      <c r="F8580" s="3">
        <v>84</v>
      </c>
      <c r="G8580" s="3">
        <v>168</v>
      </c>
      <c r="H8580" s="3">
        <v>1718783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 t="str">
        <f>B8580&amp;" | "&amp;C8580&amp;" | "&amp;D8580</f>
        <v>documentazione_amministrativa / registri | REGISTRO GIORNALIERO | REGISTRO GIORNALIERO</v>
      </c>
      <c r="Q8580" s="3" t="str">
        <f>VLOOKUP(P8580,'Classificazione UD'!A:B,2,FALSE)</f>
        <v>RGP</v>
      </c>
    </row>
    <row r="8581" spans="1:17" ht="15" customHeight="1" x14ac:dyDescent="0.25">
      <c r="A8581" s="30">
        <v>2016</v>
      </c>
      <c r="B8581" s="3" t="s">
        <v>20</v>
      </c>
      <c r="C8581" s="3" t="s">
        <v>21</v>
      </c>
      <c r="D8581" s="3" t="s">
        <v>21</v>
      </c>
      <c r="E8581" s="3">
        <v>366</v>
      </c>
      <c r="F8581" s="3">
        <v>366</v>
      </c>
      <c r="G8581" s="3">
        <v>732</v>
      </c>
      <c r="H8581" s="3">
        <v>7898048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 t="str">
        <f>B8581&amp;" | "&amp;C8581&amp;" | "&amp;D8581</f>
        <v>documentazione_amministrativa / registri | REGISTRO GIORNALIERO | REGISTRO GIORNALIERO</v>
      </c>
      <c r="Q8581" s="3" t="str">
        <f>VLOOKUP(P8581,'Classificazione UD'!A:B,2,FALSE)</f>
        <v>RGP</v>
      </c>
    </row>
    <row r="8582" spans="1:17" ht="15" customHeight="1" x14ac:dyDescent="0.25">
      <c r="A8582" s="30">
        <v>2015</v>
      </c>
      <c r="B8582" s="3" t="s">
        <v>17</v>
      </c>
      <c r="C8582" s="3" t="s">
        <v>27</v>
      </c>
      <c r="D8582" s="3" t="s">
        <v>19</v>
      </c>
      <c r="E8582" s="3">
        <v>376</v>
      </c>
      <c r="F8582" s="3">
        <v>1157</v>
      </c>
      <c r="G8582" s="3">
        <v>1533</v>
      </c>
      <c r="H8582" s="3">
        <v>50660092</v>
      </c>
      <c r="I8582" s="3">
        <v>0</v>
      </c>
      <c r="J8582" s="3">
        <v>0</v>
      </c>
      <c r="K8582" s="3">
        <v>0</v>
      </c>
      <c r="L8582" s="3">
        <v>1</v>
      </c>
      <c r="M8582" s="3">
        <v>3</v>
      </c>
      <c r="N8582" s="3">
        <v>4</v>
      </c>
      <c r="O8582" s="3">
        <v>116864</v>
      </c>
      <c r="P8582" s="3" t="str">
        <f>B8582&amp;" | "&amp;C8582&amp;" | "&amp;D8582</f>
        <v>documentazione_amministrativa / documentazione_contabile | FATTURA PASSIVA | FATTURA</v>
      </c>
      <c r="Q8582" s="3" t="str">
        <f>VLOOKUP(P8582,'Classificazione UD'!A:B,2,FALSE)</f>
        <v>Fiscale</v>
      </c>
    </row>
    <row r="8583" spans="1:17" ht="15" customHeight="1" x14ac:dyDescent="0.25">
      <c r="A8583" s="30">
        <v>2015</v>
      </c>
      <c r="B8583" s="3" t="s">
        <v>17</v>
      </c>
      <c r="C8583" s="3" t="s">
        <v>27</v>
      </c>
      <c r="D8583" s="3" t="s">
        <v>28</v>
      </c>
      <c r="E8583" s="3">
        <v>3</v>
      </c>
      <c r="F8583" s="3">
        <v>9</v>
      </c>
      <c r="G8583" s="3">
        <v>12</v>
      </c>
      <c r="H8583" s="3">
        <v>347129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 t="str">
        <f>B8583&amp;" | "&amp;C8583&amp;" | "&amp;D8583</f>
        <v>documentazione_amministrativa / documentazione_contabile | FATTURA PASSIVA | NOTA DI CREDITO</v>
      </c>
      <c r="Q8583" s="3" t="str">
        <f>VLOOKUP(P8583,'Classificazione UD'!A:B,2,FALSE)</f>
        <v>Fiscale</v>
      </c>
    </row>
    <row r="8584" spans="1:17" ht="15" customHeight="1" x14ac:dyDescent="0.25">
      <c r="A8584" s="30">
        <v>2015</v>
      </c>
      <c r="B8584" s="3" t="s">
        <v>17</v>
      </c>
      <c r="C8584" s="3" t="s">
        <v>27</v>
      </c>
      <c r="D8584" s="3" t="s">
        <v>86</v>
      </c>
      <c r="E8584" s="3">
        <v>1</v>
      </c>
      <c r="F8584" s="3">
        <v>3</v>
      </c>
      <c r="G8584" s="3">
        <v>4</v>
      </c>
      <c r="H8584" s="3">
        <v>114231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 t="str">
        <f>B8584&amp;" | "&amp;C8584&amp;" | "&amp;D8584</f>
        <v>documentazione_amministrativa / documentazione_contabile | FATTURA PASSIVA | PARCELLA</v>
      </c>
      <c r="Q8584" s="3" t="str">
        <f>VLOOKUP(P8584,'Classificazione UD'!A:B,2,FALSE)</f>
        <v>Fiscale</v>
      </c>
    </row>
    <row r="8585" spans="1:17" ht="15" customHeight="1" x14ac:dyDescent="0.25">
      <c r="A8585" s="30">
        <v>2015</v>
      </c>
      <c r="B8585" s="3" t="s">
        <v>17</v>
      </c>
      <c r="C8585" s="3" t="s">
        <v>27</v>
      </c>
      <c r="D8585" s="3" t="s">
        <v>19</v>
      </c>
      <c r="E8585" s="3">
        <v>43</v>
      </c>
      <c r="F8585" s="3">
        <v>137</v>
      </c>
      <c r="G8585" s="3">
        <v>180</v>
      </c>
      <c r="H8585" s="3">
        <v>8337495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 t="str">
        <f>B8585&amp;" | "&amp;C8585&amp;" | "&amp;D8585</f>
        <v>documentazione_amministrativa / documentazione_contabile | FATTURA PASSIVA | FATTURA</v>
      </c>
      <c r="Q8585" s="3" t="str">
        <f>VLOOKUP(P8585,'Classificazione UD'!A:B,2,FALSE)</f>
        <v>Fiscale</v>
      </c>
    </row>
    <row r="8586" spans="1:17" ht="15" customHeight="1" x14ac:dyDescent="0.25">
      <c r="A8586" s="30">
        <v>2015</v>
      </c>
      <c r="B8586" s="3" t="s">
        <v>17</v>
      </c>
      <c r="C8586" s="3" t="s">
        <v>27</v>
      </c>
      <c r="D8586" s="3" t="s">
        <v>28</v>
      </c>
      <c r="E8586" s="3">
        <v>3</v>
      </c>
      <c r="F8586" s="3">
        <v>11</v>
      </c>
      <c r="G8586" s="3">
        <v>14</v>
      </c>
      <c r="H8586" s="3">
        <v>359123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 t="str">
        <f>B8586&amp;" | "&amp;C8586&amp;" | "&amp;D8586</f>
        <v>documentazione_amministrativa / documentazione_contabile | FATTURA PASSIVA | NOTA DI CREDITO</v>
      </c>
      <c r="Q8586" s="3" t="str">
        <f>VLOOKUP(P8586,'Classificazione UD'!A:B,2,FALSE)</f>
        <v>Fiscale</v>
      </c>
    </row>
    <row r="8587" spans="1:17" ht="15" customHeight="1" x14ac:dyDescent="0.25">
      <c r="A8587" s="30">
        <v>2015</v>
      </c>
      <c r="B8587" s="3" t="s">
        <v>20</v>
      </c>
      <c r="C8587" s="3" t="s">
        <v>21</v>
      </c>
      <c r="D8587" s="3" t="s">
        <v>21</v>
      </c>
      <c r="E8587" s="3">
        <v>84</v>
      </c>
      <c r="F8587" s="3">
        <v>84</v>
      </c>
      <c r="G8587" s="3">
        <v>168</v>
      </c>
      <c r="H8587" s="3">
        <v>1483631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 t="str">
        <f>B8587&amp;" | "&amp;C8587&amp;" | "&amp;D8587</f>
        <v>documentazione_amministrativa / registri | REGISTRO GIORNALIERO | REGISTRO GIORNALIERO</v>
      </c>
      <c r="Q8587" s="3" t="str">
        <f>VLOOKUP(P8587,'Classificazione UD'!A:B,2,FALSE)</f>
        <v>RGP</v>
      </c>
    </row>
    <row r="8588" spans="1:17" ht="15" customHeight="1" x14ac:dyDescent="0.25">
      <c r="A8588" s="30">
        <v>2016</v>
      </c>
      <c r="B8588" s="3" t="s">
        <v>20</v>
      </c>
      <c r="C8588" s="3" t="s">
        <v>21</v>
      </c>
      <c r="D8588" s="3" t="s">
        <v>21</v>
      </c>
      <c r="E8588" s="3">
        <v>366</v>
      </c>
      <c r="F8588" s="3">
        <v>366</v>
      </c>
      <c r="G8588" s="3">
        <v>732</v>
      </c>
      <c r="H8588" s="3">
        <v>7309320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 t="str">
        <f>B8588&amp;" | "&amp;C8588&amp;" | "&amp;D8588</f>
        <v>documentazione_amministrativa / registri | REGISTRO GIORNALIERO | REGISTRO GIORNALIERO</v>
      </c>
      <c r="Q8588" s="3" t="str">
        <f>VLOOKUP(P8588,'Classificazione UD'!A:B,2,FALSE)</f>
        <v>RGP</v>
      </c>
    </row>
    <row r="8589" spans="1:17" ht="15" customHeight="1" x14ac:dyDescent="0.25">
      <c r="A8589" s="30">
        <v>2015</v>
      </c>
      <c r="B8589" s="3" t="s">
        <v>17</v>
      </c>
      <c r="C8589" s="3" t="s">
        <v>27</v>
      </c>
      <c r="D8589" s="3" t="s">
        <v>19</v>
      </c>
      <c r="E8589" s="3">
        <v>127</v>
      </c>
      <c r="F8589" s="3">
        <v>412</v>
      </c>
      <c r="G8589" s="3">
        <v>539</v>
      </c>
      <c r="H8589" s="3">
        <v>23306293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 t="str">
        <f>B8589&amp;" | "&amp;C8589&amp;" | "&amp;D8589</f>
        <v>documentazione_amministrativa / documentazione_contabile | FATTURA PASSIVA | FATTURA</v>
      </c>
      <c r="Q8589" s="3" t="str">
        <f>VLOOKUP(P8589,'Classificazione UD'!A:B,2,FALSE)</f>
        <v>Fiscale</v>
      </c>
    </row>
    <row r="8590" spans="1:17" ht="15" customHeight="1" x14ac:dyDescent="0.25">
      <c r="A8590" s="30">
        <v>2015</v>
      </c>
      <c r="B8590" s="3" t="s">
        <v>17</v>
      </c>
      <c r="C8590" s="3" t="s">
        <v>27</v>
      </c>
      <c r="D8590" s="3" t="s">
        <v>28</v>
      </c>
      <c r="E8590" s="3">
        <v>1</v>
      </c>
      <c r="F8590" s="3">
        <v>3</v>
      </c>
      <c r="G8590" s="3">
        <v>4</v>
      </c>
      <c r="H8590" s="3">
        <v>114265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 t="str">
        <f>B8590&amp;" | "&amp;C8590&amp;" | "&amp;D8590</f>
        <v>documentazione_amministrativa / documentazione_contabile | FATTURA PASSIVA | NOTA DI CREDITO</v>
      </c>
      <c r="Q8590" s="3" t="str">
        <f>VLOOKUP(P8590,'Classificazione UD'!A:B,2,FALSE)</f>
        <v>Fiscale</v>
      </c>
    </row>
    <row r="8591" spans="1:17" ht="15" customHeight="1" x14ac:dyDescent="0.25">
      <c r="A8591" s="30">
        <v>2015</v>
      </c>
      <c r="B8591" s="3" t="s">
        <v>17</v>
      </c>
      <c r="C8591" s="3" t="s">
        <v>27</v>
      </c>
      <c r="D8591" s="3" t="s">
        <v>19</v>
      </c>
      <c r="E8591" s="3">
        <v>25</v>
      </c>
      <c r="F8591" s="3">
        <v>80</v>
      </c>
      <c r="G8591" s="3">
        <v>105</v>
      </c>
      <c r="H8591" s="3">
        <v>4190923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 t="str">
        <f>B8591&amp;" | "&amp;C8591&amp;" | "&amp;D8591</f>
        <v>documentazione_amministrativa / documentazione_contabile | FATTURA PASSIVA | FATTURA</v>
      </c>
      <c r="Q8591" s="3" t="str">
        <f>VLOOKUP(P8591,'Classificazione UD'!A:B,2,FALSE)</f>
        <v>Fiscale</v>
      </c>
    </row>
    <row r="8592" spans="1:17" ht="15" customHeight="1" x14ac:dyDescent="0.25">
      <c r="A8592" s="30">
        <v>2015</v>
      </c>
      <c r="B8592" s="3" t="s">
        <v>20</v>
      </c>
      <c r="C8592" s="3" t="s">
        <v>21</v>
      </c>
      <c r="D8592" s="3" t="s">
        <v>21</v>
      </c>
      <c r="E8592" s="3">
        <v>84</v>
      </c>
      <c r="F8592" s="3">
        <v>84</v>
      </c>
      <c r="G8592" s="3">
        <v>168</v>
      </c>
      <c r="H8592" s="3">
        <v>1364359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 t="str">
        <f>B8592&amp;" | "&amp;C8592&amp;" | "&amp;D8592</f>
        <v>documentazione_amministrativa / registri | REGISTRO GIORNALIERO | REGISTRO GIORNALIERO</v>
      </c>
      <c r="Q8592" s="3" t="str">
        <f>VLOOKUP(P8592,'Classificazione UD'!A:B,2,FALSE)</f>
        <v>RGP</v>
      </c>
    </row>
    <row r="8593" spans="1:17" ht="15" customHeight="1" x14ac:dyDescent="0.25">
      <c r="A8593" s="30">
        <v>2016</v>
      </c>
      <c r="B8593" s="3" t="s">
        <v>20</v>
      </c>
      <c r="C8593" s="3" t="s">
        <v>21</v>
      </c>
      <c r="D8593" s="3" t="s">
        <v>21</v>
      </c>
      <c r="E8593" s="3">
        <v>366</v>
      </c>
      <c r="F8593" s="3">
        <v>366</v>
      </c>
      <c r="G8593" s="3">
        <v>732</v>
      </c>
      <c r="H8593" s="3">
        <v>6997821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 t="str">
        <f>B8593&amp;" | "&amp;C8593&amp;" | "&amp;D8593</f>
        <v>documentazione_amministrativa / registri | REGISTRO GIORNALIERO | REGISTRO GIORNALIERO</v>
      </c>
      <c r="Q8593" s="3" t="str">
        <f>VLOOKUP(P8593,'Classificazione UD'!A:B,2,FALSE)</f>
        <v>RGP</v>
      </c>
    </row>
    <row r="8594" spans="1:17" ht="15" customHeight="1" x14ac:dyDescent="0.25">
      <c r="A8594" s="30">
        <v>2015</v>
      </c>
      <c r="B8594" s="3" t="s">
        <v>17</v>
      </c>
      <c r="C8594" s="3" t="s">
        <v>18</v>
      </c>
      <c r="D8594" s="3" t="s">
        <v>19</v>
      </c>
      <c r="E8594" s="3">
        <v>15</v>
      </c>
      <c r="F8594" s="3">
        <v>49</v>
      </c>
      <c r="G8594" s="3">
        <v>64</v>
      </c>
      <c r="H8594" s="3">
        <v>2086321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 t="str">
        <f>B8594&amp;" | "&amp;C8594&amp;" | "&amp;D8594</f>
        <v>documentazione_amministrativa / documentazione_contabile | FATTURA ATTIVA | FATTURA</v>
      </c>
      <c r="Q8594" s="3" t="str">
        <f>VLOOKUP(P8594,'Classificazione UD'!A:B,2,FALSE)</f>
        <v>Fiscale</v>
      </c>
    </row>
    <row r="8595" spans="1:17" ht="15" customHeight="1" x14ac:dyDescent="0.25">
      <c r="A8595" s="30">
        <v>2015</v>
      </c>
      <c r="B8595" s="3" t="s">
        <v>17</v>
      </c>
      <c r="C8595" s="3" t="s">
        <v>27</v>
      </c>
      <c r="D8595" s="3" t="s">
        <v>111</v>
      </c>
      <c r="E8595" s="3">
        <v>10</v>
      </c>
      <c r="F8595" s="3">
        <v>39</v>
      </c>
      <c r="G8595" s="3">
        <v>49</v>
      </c>
      <c r="H8595" s="3">
        <v>1273879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 t="str">
        <f>B8595&amp;" | "&amp;C8595&amp;" | "&amp;D8595</f>
        <v>documentazione_amministrativa / documentazione_contabile | FATTURA PASSIVA | ACCONTO/ANTICIPO SU FATTURA</v>
      </c>
      <c r="Q8595" s="3" t="str">
        <f>VLOOKUP(P8595,'Classificazione UD'!A:B,2,FALSE)</f>
        <v>Fiscale</v>
      </c>
    </row>
    <row r="8596" spans="1:17" ht="15" customHeight="1" x14ac:dyDescent="0.25">
      <c r="A8596" s="30">
        <v>2015</v>
      </c>
      <c r="B8596" s="3" t="s">
        <v>17</v>
      </c>
      <c r="C8596" s="3" t="s">
        <v>27</v>
      </c>
      <c r="D8596" s="3" t="s">
        <v>19</v>
      </c>
      <c r="E8596" s="3">
        <v>228</v>
      </c>
      <c r="F8596" s="3">
        <v>753</v>
      </c>
      <c r="G8596" s="3">
        <v>981</v>
      </c>
      <c r="H8596" s="3">
        <v>36843764</v>
      </c>
      <c r="I8596" s="3">
        <v>0</v>
      </c>
      <c r="J8596" s="3">
        <v>0</v>
      </c>
      <c r="K8596" s="3">
        <v>0</v>
      </c>
      <c r="L8596" s="3">
        <v>1</v>
      </c>
      <c r="M8596" s="3">
        <v>4</v>
      </c>
      <c r="N8596" s="3">
        <v>5</v>
      </c>
      <c r="O8596" s="3">
        <v>129801</v>
      </c>
      <c r="P8596" s="3" t="str">
        <f>B8596&amp;" | "&amp;C8596&amp;" | "&amp;D8596</f>
        <v>documentazione_amministrativa / documentazione_contabile | FATTURA PASSIVA | FATTURA</v>
      </c>
      <c r="Q8596" s="3" t="str">
        <f>VLOOKUP(P8596,'Classificazione UD'!A:B,2,FALSE)</f>
        <v>Fiscale</v>
      </c>
    </row>
    <row r="8597" spans="1:17" ht="15" customHeight="1" x14ac:dyDescent="0.25">
      <c r="A8597" s="30">
        <v>2015</v>
      </c>
      <c r="B8597" s="3" t="s">
        <v>17</v>
      </c>
      <c r="C8597" s="3" t="s">
        <v>27</v>
      </c>
      <c r="D8597" s="3" t="s">
        <v>28</v>
      </c>
      <c r="E8597" s="3">
        <v>3</v>
      </c>
      <c r="F8597" s="3">
        <v>10</v>
      </c>
      <c r="G8597" s="3">
        <v>13</v>
      </c>
      <c r="H8597" s="3">
        <v>353665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 t="str">
        <f>B8597&amp;" | "&amp;C8597&amp;" | "&amp;D8597</f>
        <v>documentazione_amministrativa / documentazione_contabile | FATTURA PASSIVA | NOTA DI CREDITO</v>
      </c>
      <c r="Q8597" s="3" t="str">
        <f>VLOOKUP(P8597,'Classificazione UD'!A:B,2,FALSE)</f>
        <v>Fiscale</v>
      </c>
    </row>
    <row r="8598" spans="1:17" ht="15" customHeight="1" x14ac:dyDescent="0.25">
      <c r="A8598" s="30">
        <v>2015</v>
      </c>
      <c r="B8598" s="3" t="s">
        <v>17</v>
      </c>
      <c r="C8598" s="3" t="s">
        <v>27</v>
      </c>
      <c r="D8598" s="3" t="s">
        <v>86</v>
      </c>
      <c r="E8598" s="3">
        <v>29</v>
      </c>
      <c r="F8598" s="3">
        <v>99</v>
      </c>
      <c r="G8598" s="3">
        <v>128</v>
      </c>
      <c r="H8598" s="3">
        <v>6392159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 t="str">
        <f>B8598&amp;" | "&amp;C8598&amp;" | "&amp;D8598</f>
        <v>documentazione_amministrativa / documentazione_contabile | FATTURA PASSIVA | PARCELLA</v>
      </c>
      <c r="Q8598" s="3" t="str">
        <f>VLOOKUP(P8598,'Classificazione UD'!A:B,2,FALSE)</f>
        <v>Fiscale</v>
      </c>
    </row>
    <row r="8599" spans="1:17" ht="15" customHeight="1" x14ac:dyDescent="0.25">
      <c r="A8599" s="30">
        <v>2015</v>
      </c>
      <c r="B8599" s="3" t="s">
        <v>17</v>
      </c>
      <c r="C8599" s="3" t="s">
        <v>27</v>
      </c>
      <c r="D8599" s="3" t="s">
        <v>19</v>
      </c>
      <c r="E8599" s="3">
        <v>42</v>
      </c>
      <c r="F8599" s="3">
        <v>140</v>
      </c>
      <c r="G8599" s="3">
        <v>182</v>
      </c>
      <c r="H8599" s="3">
        <v>5817987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 t="str">
        <f>B8599&amp;" | "&amp;C8599&amp;" | "&amp;D8599</f>
        <v>documentazione_amministrativa / documentazione_contabile | FATTURA PASSIVA | FATTURA</v>
      </c>
      <c r="Q8599" s="3" t="str">
        <f>VLOOKUP(P8599,'Classificazione UD'!A:B,2,FALSE)</f>
        <v>Fiscale</v>
      </c>
    </row>
    <row r="8600" spans="1:17" ht="15" customHeight="1" x14ac:dyDescent="0.25">
      <c r="A8600" s="30">
        <v>2015</v>
      </c>
      <c r="B8600" s="3" t="s">
        <v>17</v>
      </c>
      <c r="C8600" s="3" t="s">
        <v>27</v>
      </c>
      <c r="D8600" s="3" t="s">
        <v>28</v>
      </c>
      <c r="E8600" s="3">
        <v>1</v>
      </c>
      <c r="F8600" s="3">
        <v>3</v>
      </c>
      <c r="G8600" s="3">
        <v>4</v>
      </c>
      <c r="H8600" s="3">
        <v>116990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 t="str">
        <f>B8600&amp;" | "&amp;C8600&amp;" | "&amp;D8600</f>
        <v>documentazione_amministrativa / documentazione_contabile | FATTURA PASSIVA | NOTA DI CREDITO</v>
      </c>
      <c r="Q8600" s="3" t="str">
        <f>VLOOKUP(P8600,'Classificazione UD'!A:B,2,FALSE)</f>
        <v>Fiscale</v>
      </c>
    </row>
    <row r="8601" spans="1:17" ht="15" customHeight="1" x14ac:dyDescent="0.25">
      <c r="A8601" s="30">
        <v>2015</v>
      </c>
      <c r="B8601" s="3" t="s">
        <v>17</v>
      </c>
      <c r="C8601" s="3" t="s">
        <v>27</v>
      </c>
      <c r="D8601" s="3" t="s">
        <v>86</v>
      </c>
      <c r="E8601" s="3">
        <v>13</v>
      </c>
      <c r="F8601" s="3">
        <v>40</v>
      </c>
      <c r="G8601" s="3">
        <v>53</v>
      </c>
      <c r="H8601" s="3">
        <v>1520254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 t="str">
        <f>B8601&amp;" | "&amp;C8601&amp;" | "&amp;D8601</f>
        <v>documentazione_amministrativa / documentazione_contabile | FATTURA PASSIVA | PARCELLA</v>
      </c>
      <c r="Q8601" s="3" t="str">
        <f>VLOOKUP(P8601,'Classificazione UD'!A:B,2,FALSE)</f>
        <v>Fiscale</v>
      </c>
    </row>
    <row r="8602" spans="1:17" ht="15" customHeight="1" x14ac:dyDescent="0.25">
      <c r="A8602" s="30">
        <v>2015</v>
      </c>
      <c r="B8602" s="3" t="s">
        <v>17</v>
      </c>
      <c r="C8602" s="3" t="s">
        <v>152</v>
      </c>
      <c r="D8602" s="3" t="s">
        <v>152</v>
      </c>
      <c r="E8602" s="3">
        <v>1</v>
      </c>
      <c r="F8602" s="3">
        <v>12</v>
      </c>
      <c r="G8602" s="3">
        <v>13</v>
      </c>
      <c r="H8602" s="3">
        <v>885759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 t="str">
        <f>B8602&amp;" | "&amp;C8602&amp;" | "&amp;D8602</f>
        <v>documentazione_amministrativa / documentazione_contabile | LOTTO DI FATTURE | LOTTO DI FATTURE</v>
      </c>
      <c r="Q8602" s="3" t="str">
        <f>VLOOKUP(P8602,'Classificazione UD'!A:B,2,FALSE)</f>
        <v>Fiscale</v>
      </c>
    </row>
    <row r="8603" spans="1:17" ht="15" customHeight="1" x14ac:dyDescent="0.25">
      <c r="A8603" s="30">
        <v>2015</v>
      </c>
      <c r="B8603" s="3" t="s">
        <v>20</v>
      </c>
      <c r="C8603" s="3" t="s">
        <v>21</v>
      </c>
      <c r="D8603" s="3" t="s">
        <v>21</v>
      </c>
      <c r="E8603" s="3">
        <v>84</v>
      </c>
      <c r="F8603" s="3">
        <v>84</v>
      </c>
      <c r="G8603" s="3">
        <v>168</v>
      </c>
      <c r="H8603" s="3">
        <v>1855532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 t="str">
        <f>B8603&amp;" | "&amp;C8603&amp;" | "&amp;D8603</f>
        <v>documentazione_amministrativa / registri | REGISTRO GIORNALIERO | REGISTRO GIORNALIERO</v>
      </c>
      <c r="Q8603" s="3" t="str">
        <f>VLOOKUP(P8603,'Classificazione UD'!A:B,2,FALSE)</f>
        <v>RGP</v>
      </c>
    </row>
    <row r="8604" spans="1:17" ht="15" customHeight="1" x14ac:dyDescent="0.25">
      <c r="A8604" s="30">
        <v>2016</v>
      </c>
      <c r="B8604" s="3" t="s">
        <v>20</v>
      </c>
      <c r="C8604" s="3" t="s">
        <v>21</v>
      </c>
      <c r="D8604" s="3" t="s">
        <v>21</v>
      </c>
      <c r="E8604" s="3">
        <v>366</v>
      </c>
      <c r="F8604" s="3">
        <v>366</v>
      </c>
      <c r="G8604" s="3">
        <v>732</v>
      </c>
      <c r="H8604" s="3">
        <v>8300642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 t="str">
        <f>B8604&amp;" | "&amp;C8604&amp;" | "&amp;D8604</f>
        <v>documentazione_amministrativa / registri | REGISTRO GIORNALIERO | REGISTRO GIORNALIERO</v>
      </c>
      <c r="Q8604" s="3" t="str">
        <f>VLOOKUP(P8604,'Classificazione UD'!A:B,2,FALSE)</f>
        <v>RGP</v>
      </c>
    </row>
    <row r="8605" spans="1:17" ht="15" customHeight="1" x14ac:dyDescent="0.25">
      <c r="A8605" s="30">
        <v>2015</v>
      </c>
      <c r="B8605" s="3" t="s">
        <v>17</v>
      </c>
      <c r="C8605" s="3" t="s">
        <v>27</v>
      </c>
      <c r="D8605" s="3" t="s">
        <v>19</v>
      </c>
      <c r="E8605" s="3">
        <v>46</v>
      </c>
      <c r="F8605" s="3">
        <v>139</v>
      </c>
      <c r="G8605" s="3">
        <v>184</v>
      </c>
      <c r="H8605" s="3">
        <v>5509619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 t="str">
        <f>B8605&amp;" | "&amp;C8605&amp;" | "&amp;D8605</f>
        <v>documentazione_amministrativa / documentazione_contabile | FATTURA PASSIVA | FATTURA</v>
      </c>
      <c r="Q8605" s="3" t="str">
        <f>VLOOKUP(P8605,'Classificazione UD'!A:B,2,FALSE)</f>
        <v>Fiscale</v>
      </c>
    </row>
    <row r="8606" spans="1:17" ht="15" customHeight="1" x14ac:dyDescent="0.25">
      <c r="A8606" s="30">
        <v>2015</v>
      </c>
      <c r="B8606" s="3" t="s">
        <v>17</v>
      </c>
      <c r="C8606" s="3" t="s">
        <v>27</v>
      </c>
      <c r="D8606" s="3" t="s">
        <v>28</v>
      </c>
      <c r="E8606" s="3">
        <v>1</v>
      </c>
      <c r="F8606" s="3">
        <v>3</v>
      </c>
      <c r="G8606" s="3">
        <v>4</v>
      </c>
      <c r="H8606" s="3">
        <v>114475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 t="str">
        <f>B8606&amp;" | "&amp;C8606&amp;" | "&amp;D8606</f>
        <v>documentazione_amministrativa / documentazione_contabile | FATTURA PASSIVA | NOTA DI CREDITO</v>
      </c>
      <c r="Q8606" s="3" t="str">
        <f>VLOOKUP(P8606,'Classificazione UD'!A:B,2,FALSE)</f>
        <v>Fiscale</v>
      </c>
    </row>
    <row r="8607" spans="1:17" ht="15" customHeight="1" x14ac:dyDescent="0.25">
      <c r="A8607" s="30">
        <v>2015</v>
      </c>
      <c r="B8607" s="3" t="s">
        <v>17</v>
      </c>
      <c r="C8607" s="3" t="s">
        <v>27</v>
      </c>
      <c r="D8607" s="3" t="s">
        <v>19</v>
      </c>
      <c r="E8607" s="3">
        <v>9</v>
      </c>
      <c r="F8607" s="3">
        <v>28</v>
      </c>
      <c r="G8607" s="3">
        <v>37</v>
      </c>
      <c r="H8607" s="3">
        <v>1049657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 t="str">
        <f>B8607&amp;" | "&amp;C8607&amp;" | "&amp;D8607</f>
        <v>documentazione_amministrativa / documentazione_contabile | FATTURA PASSIVA | FATTURA</v>
      </c>
      <c r="Q8607" s="3" t="str">
        <f>VLOOKUP(P8607,'Classificazione UD'!A:B,2,FALSE)</f>
        <v>Fiscale</v>
      </c>
    </row>
    <row r="8608" spans="1:17" ht="15" customHeight="1" x14ac:dyDescent="0.25">
      <c r="A8608" s="30">
        <v>2015</v>
      </c>
      <c r="B8608" s="3" t="s">
        <v>17</v>
      </c>
      <c r="C8608" s="3" t="s">
        <v>27</v>
      </c>
      <c r="D8608" s="3" t="s">
        <v>28</v>
      </c>
      <c r="E8608" s="3">
        <v>1</v>
      </c>
      <c r="F8608" s="3">
        <v>3</v>
      </c>
      <c r="G8608" s="3">
        <v>4</v>
      </c>
      <c r="H8608" s="3">
        <v>116083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 t="str">
        <f>B8608&amp;" | "&amp;C8608&amp;" | "&amp;D8608</f>
        <v>documentazione_amministrativa / documentazione_contabile | FATTURA PASSIVA | NOTA DI CREDITO</v>
      </c>
      <c r="Q8608" s="3" t="str">
        <f>VLOOKUP(P8608,'Classificazione UD'!A:B,2,FALSE)</f>
        <v>Fiscale</v>
      </c>
    </row>
    <row r="8609" spans="1:17" ht="15" customHeight="1" x14ac:dyDescent="0.25">
      <c r="A8609" s="30">
        <v>2015</v>
      </c>
      <c r="B8609" s="3" t="s">
        <v>20</v>
      </c>
      <c r="C8609" s="3" t="s">
        <v>21</v>
      </c>
      <c r="D8609" s="3" t="s">
        <v>21</v>
      </c>
      <c r="E8609" s="3">
        <v>84</v>
      </c>
      <c r="F8609" s="3">
        <v>84</v>
      </c>
      <c r="G8609" s="3">
        <v>168</v>
      </c>
      <c r="H8609" s="3">
        <v>1741455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 t="str">
        <f>B8609&amp;" | "&amp;C8609&amp;" | "&amp;D8609</f>
        <v>documentazione_amministrativa / registri | REGISTRO GIORNALIERO | REGISTRO GIORNALIERO</v>
      </c>
      <c r="Q8609" s="3" t="str">
        <f>VLOOKUP(P8609,'Classificazione UD'!A:B,2,FALSE)</f>
        <v>RGP</v>
      </c>
    </row>
    <row r="8610" spans="1:17" ht="15" customHeight="1" x14ac:dyDescent="0.25">
      <c r="A8610" s="30">
        <v>2016</v>
      </c>
      <c r="B8610" s="3" t="s">
        <v>20</v>
      </c>
      <c r="C8610" s="3" t="s">
        <v>21</v>
      </c>
      <c r="D8610" s="3" t="s">
        <v>21</v>
      </c>
      <c r="E8610" s="3">
        <v>366</v>
      </c>
      <c r="F8610" s="3">
        <v>366</v>
      </c>
      <c r="G8610" s="3">
        <v>732</v>
      </c>
      <c r="H8610" s="3">
        <v>7692218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 t="str">
        <f>B8610&amp;" | "&amp;C8610&amp;" | "&amp;D8610</f>
        <v>documentazione_amministrativa / registri | REGISTRO GIORNALIERO | REGISTRO GIORNALIERO</v>
      </c>
      <c r="Q8610" s="3" t="str">
        <f>VLOOKUP(P8610,'Classificazione UD'!A:B,2,FALSE)</f>
        <v>RGP</v>
      </c>
    </row>
    <row r="8611" spans="1:17" ht="15" customHeight="1" x14ac:dyDescent="0.25">
      <c r="A8611" s="30">
        <v>2015</v>
      </c>
      <c r="B8611" s="3" t="s">
        <v>17</v>
      </c>
      <c r="C8611" s="3" t="s">
        <v>27</v>
      </c>
      <c r="D8611" s="3" t="s">
        <v>19</v>
      </c>
      <c r="E8611" s="3">
        <v>330</v>
      </c>
      <c r="F8611" s="3">
        <v>1035</v>
      </c>
      <c r="G8611" s="3">
        <v>1362</v>
      </c>
      <c r="H8611" s="3">
        <v>45453835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 t="str">
        <f>B8611&amp;" | "&amp;C8611&amp;" | "&amp;D8611</f>
        <v>documentazione_amministrativa / documentazione_contabile | FATTURA PASSIVA | FATTURA</v>
      </c>
      <c r="Q8611" s="3" t="str">
        <f>VLOOKUP(P8611,'Classificazione UD'!A:B,2,FALSE)</f>
        <v>Fiscale</v>
      </c>
    </row>
    <row r="8612" spans="1:17" ht="15" customHeight="1" x14ac:dyDescent="0.25">
      <c r="A8612" s="30">
        <v>2015</v>
      </c>
      <c r="B8612" s="3" t="s">
        <v>17</v>
      </c>
      <c r="C8612" s="3" t="s">
        <v>27</v>
      </c>
      <c r="D8612" s="3" t="s">
        <v>28</v>
      </c>
      <c r="E8612" s="3">
        <v>1</v>
      </c>
      <c r="F8612" s="3">
        <v>3</v>
      </c>
      <c r="G8612" s="3">
        <v>4</v>
      </c>
      <c r="H8612" s="3">
        <v>118443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 t="str">
        <f>B8612&amp;" | "&amp;C8612&amp;" | "&amp;D8612</f>
        <v>documentazione_amministrativa / documentazione_contabile | FATTURA PASSIVA | NOTA DI CREDITO</v>
      </c>
      <c r="Q8612" s="3" t="str">
        <f>VLOOKUP(P8612,'Classificazione UD'!A:B,2,FALSE)</f>
        <v>Fiscale</v>
      </c>
    </row>
    <row r="8613" spans="1:17" ht="15" customHeight="1" x14ac:dyDescent="0.25">
      <c r="A8613" s="30">
        <v>2015</v>
      </c>
      <c r="B8613" s="3" t="s">
        <v>17</v>
      </c>
      <c r="C8613" s="3" t="s">
        <v>27</v>
      </c>
      <c r="D8613" s="3" t="s">
        <v>86</v>
      </c>
      <c r="E8613" s="3">
        <v>1</v>
      </c>
      <c r="F8613" s="3">
        <v>3</v>
      </c>
      <c r="G8613" s="3">
        <v>4</v>
      </c>
      <c r="H8613" s="3">
        <v>116763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 t="str">
        <f>B8613&amp;" | "&amp;C8613&amp;" | "&amp;D8613</f>
        <v>documentazione_amministrativa / documentazione_contabile | FATTURA PASSIVA | PARCELLA</v>
      </c>
      <c r="Q8613" s="3" t="str">
        <f>VLOOKUP(P8613,'Classificazione UD'!A:B,2,FALSE)</f>
        <v>Fiscale</v>
      </c>
    </row>
    <row r="8614" spans="1:17" ht="15" customHeight="1" x14ac:dyDescent="0.25">
      <c r="A8614" s="30">
        <v>2015</v>
      </c>
      <c r="B8614" s="3" t="s">
        <v>17</v>
      </c>
      <c r="C8614" s="3" t="s">
        <v>27</v>
      </c>
      <c r="D8614" s="3" t="s">
        <v>19</v>
      </c>
      <c r="E8614" s="3">
        <v>85</v>
      </c>
      <c r="F8614" s="3">
        <v>261</v>
      </c>
      <c r="G8614" s="3">
        <v>346</v>
      </c>
      <c r="H8614" s="3">
        <v>11477566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 t="str">
        <f>B8614&amp;" | "&amp;C8614&amp;" | "&amp;D8614</f>
        <v>documentazione_amministrativa / documentazione_contabile | FATTURA PASSIVA | FATTURA</v>
      </c>
      <c r="Q8614" s="3" t="str">
        <f>VLOOKUP(P8614,'Classificazione UD'!A:B,2,FALSE)</f>
        <v>Fiscale</v>
      </c>
    </row>
    <row r="8615" spans="1:17" ht="15" customHeight="1" x14ac:dyDescent="0.25">
      <c r="A8615" s="30">
        <v>2015</v>
      </c>
      <c r="B8615" s="3" t="s">
        <v>17</v>
      </c>
      <c r="C8615" s="3" t="s">
        <v>27</v>
      </c>
      <c r="D8615" s="3" t="s">
        <v>28</v>
      </c>
      <c r="E8615" s="3">
        <v>12</v>
      </c>
      <c r="F8615" s="3">
        <v>45</v>
      </c>
      <c r="G8615" s="3">
        <v>57</v>
      </c>
      <c r="H8615" s="3">
        <v>2669552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 t="str">
        <f>B8615&amp;" | "&amp;C8615&amp;" | "&amp;D8615</f>
        <v>documentazione_amministrativa / documentazione_contabile | FATTURA PASSIVA | NOTA DI CREDITO</v>
      </c>
      <c r="Q8615" s="3" t="str">
        <f>VLOOKUP(P8615,'Classificazione UD'!A:B,2,FALSE)</f>
        <v>Fiscale</v>
      </c>
    </row>
    <row r="8616" spans="1:17" ht="15" customHeight="1" x14ac:dyDescent="0.25">
      <c r="A8616" s="30">
        <v>2015</v>
      </c>
      <c r="B8616" s="3" t="s">
        <v>17</v>
      </c>
      <c r="C8616" s="3" t="s">
        <v>27</v>
      </c>
      <c r="D8616" s="3" t="s">
        <v>32</v>
      </c>
      <c r="E8616" s="3">
        <v>1</v>
      </c>
      <c r="F8616" s="3">
        <v>3</v>
      </c>
      <c r="G8616" s="3">
        <v>4</v>
      </c>
      <c r="H8616" s="3">
        <v>116060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 t="str">
        <f>B8616&amp;" | "&amp;C8616&amp;" | "&amp;D8616</f>
        <v>documentazione_amministrativa / documentazione_contabile | FATTURA PASSIVA | NOTA DI DEBITO</v>
      </c>
      <c r="Q8616" s="3" t="str">
        <f>VLOOKUP(P8616,'Classificazione UD'!A:B,2,FALSE)</f>
        <v>Fiscale</v>
      </c>
    </row>
    <row r="8617" spans="1:17" ht="15" customHeight="1" x14ac:dyDescent="0.25">
      <c r="A8617" s="30">
        <v>2015</v>
      </c>
      <c r="B8617" s="3" t="s">
        <v>17</v>
      </c>
      <c r="C8617" s="3" t="s">
        <v>152</v>
      </c>
      <c r="D8617" s="3" t="s">
        <v>152</v>
      </c>
      <c r="E8617" s="3">
        <v>3</v>
      </c>
      <c r="F8617" s="3">
        <v>16</v>
      </c>
      <c r="G8617" s="3">
        <v>19</v>
      </c>
      <c r="H8617" s="3">
        <v>356637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 t="str">
        <f>B8617&amp;" | "&amp;C8617&amp;" | "&amp;D8617</f>
        <v>documentazione_amministrativa / documentazione_contabile | LOTTO DI FATTURE | LOTTO DI FATTURE</v>
      </c>
      <c r="Q8617" s="3" t="str">
        <f>VLOOKUP(P8617,'Classificazione UD'!A:B,2,FALSE)</f>
        <v>Fiscale</v>
      </c>
    </row>
    <row r="8618" spans="1:17" ht="15" customHeight="1" x14ac:dyDescent="0.25">
      <c r="A8618" s="30">
        <v>2015</v>
      </c>
      <c r="B8618" s="3" t="s">
        <v>20</v>
      </c>
      <c r="C8618" s="3" t="s">
        <v>21</v>
      </c>
      <c r="D8618" s="3" t="s">
        <v>21</v>
      </c>
      <c r="E8618" s="3">
        <v>84</v>
      </c>
      <c r="F8618" s="3">
        <v>84</v>
      </c>
      <c r="G8618" s="3">
        <v>168</v>
      </c>
      <c r="H8618" s="3">
        <v>1550276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 t="str">
        <f>B8618&amp;" | "&amp;C8618&amp;" | "&amp;D8618</f>
        <v>documentazione_amministrativa / registri | REGISTRO GIORNALIERO | REGISTRO GIORNALIERO</v>
      </c>
      <c r="Q8618" s="3" t="str">
        <f>VLOOKUP(P8618,'Classificazione UD'!A:B,2,FALSE)</f>
        <v>RGP</v>
      </c>
    </row>
    <row r="8619" spans="1:17" ht="15" customHeight="1" x14ac:dyDescent="0.25">
      <c r="A8619" s="30">
        <v>2016</v>
      </c>
      <c r="B8619" s="3" t="s">
        <v>20</v>
      </c>
      <c r="C8619" s="3" t="s">
        <v>21</v>
      </c>
      <c r="D8619" s="3" t="s">
        <v>21</v>
      </c>
      <c r="E8619" s="3">
        <v>366</v>
      </c>
      <c r="F8619" s="3">
        <v>366</v>
      </c>
      <c r="G8619" s="3">
        <v>732</v>
      </c>
      <c r="H8619" s="3">
        <v>7140337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 t="str">
        <f>B8619&amp;" | "&amp;C8619&amp;" | "&amp;D8619</f>
        <v>documentazione_amministrativa / registri | REGISTRO GIORNALIERO | REGISTRO GIORNALIERO</v>
      </c>
      <c r="Q8619" s="3" t="str">
        <f>VLOOKUP(P8619,'Classificazione UD'!A:B,2,FALSE)</f>
        <v>RGP</v>
      </c>
    </row>
    <row r="8620" spans="1:17" ht="15" customHeight="1" x14ac:dyDescent="0.25">
      <c r="A8620" s="30">
        <v>2015</v>
      </c>
      <c r="B8620" s="3" t="s">
        <v>17</v>
      </c>
      <c r="C8620" s="3" t="s">
        <v>18</v>
      </c>
      <c r="D8620" s="3" t="s">
        <v>19</v>
      </c>
      <c r="E8620" s="3">
        <v>1</v>
      </c>
      <c r="F8620" s="3">
        <v>3</v>
      </c>
      <c r="G8620" s="3">
        <v>3</v>
      </c>
      <c r="H8620" s="3">
        <v>14794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 t="str">
        <f>B8620&amp;" | "&amp;C8620&amp;" | "&amp;D8620</f>
        <v>documentazione_amministrativa / documentazione_contabile | FATTURA ATTIVA | FATTURA</v>
      </c>
      <c r="Q8620" s="3" t="str">
        <f>VLOOKUP(P8620,'Classificazione UD'!A:B,2,FALSE)</f>
        <v>Fiscale</v>
      </c>
    </row>
    <row r="8621" spans="1:17" ht="15" customHeight="1" x14ac:dyDescent="0.25">
      <c r="A8621" s="30">
        <v>2015</v>
      </c>
      <c r="B8621" s="3" t="s">
        <v>17</v>
      </c>
      <c r="C8621" s="3" t="s">
        <v>27</v>
      </c>
      <c r="D8621" s="3" t="s">
        <v>19</v>
      </c>
      <c r="E8621" s="3">
        <v>146</v>
      </c>
      <c r="F8621" s="3">
        <v>476</v>
      </c>
      <c r="G8621" s="3">
        <v>622</v>
      </c>
      <c r="H8621" s="3">
        <v>30865694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 t="str">
        <f>B8621&amp;" | "&amp;C8621&amp;" | "&amp;D8621</f>
        <v>documentazione_amministrativa / documentazione_contabile | FATTURA PASSIVA | FATTURA</v>
      </c>
      <c r="Q8621" s="3" t="str">
        <f>VLOOKUP(P8621,'Classificazione UD'!A:B,2,FALSE)</f>
        <v>Fiscale</v>
      </c>
    </row>
    <row r="8622" spans="1:17" ht="15" customHeight="1" x14ac:dyDescent="0.25">
      <c r="A8622" s="30">
        <v>2015</v>
      </c>
      <c r="B8622" s="3" t="s">
        <v>17</v>
      </c>
      <c r="C8622" s="3" t="s">
        <v>27</v>
      </c>
      <c r="D8622" s="3" t="s">
        <v>28</v>
      </c>
      <c r="E8622" s="3">
        <v>4</v>
      </c>
      <c r="F8622" s="3">
        <v>12</v>
      </c>
      <c r="G8622" s="3">
        <v>16</v>
      </c>
      <c r="H8622" s="3">
        <v>456181</v>
      </c>
      <c r="I8622" s="3">
        <v>0</v>
      </c>
      <c r="J8622" s="3">
        <v>0</v>
      </c>
      <c r="K8622" s="3">
        <v>0</v>
      </c>
      <c r="L8622" s="3">
        <v>1</v>
      </c>
      <c r="M8622" s="3">
        <v>3</v>
      </c>
      <c r="N8622" s="3">
        <v>4</v>
      </c>
      <c r="O8622" s="3">
        <v>113508</v>
      </c>
      <c r="P8622" s="3" t="str">
        <f>B8622&amp;" | "&amp;C8622&amp;" | "&amp;D8622</f>
        <v>documentazione_amministrativa / documentazione_contabile | FATTURA PASSIVA | NOTA DI CREDITO</v>
      </c>
      <c r="Q8622" s="3" t="str">
        <f>VLOOKUP(P8622,'Classificazione UD'!A:B,2,FALSE)</f>
        <v>Fiscale</v>
      </c>
    </row>
    <row r="8623" spans="1:17" ht="15" customHeight="1" x14ac:dyDescent="0.25">
      <c r="A8623" s="30">
        <v>2015</v>
      </c>
      <c r="B8623" s="3" t="s">
        <v>17</v>
      </c>
      <c r="C8623" s="3" t="s">
        <v>27</v>
      </c>
      <c r="D8623" s="3" t="s">
        <v>19</v>
      </c>
      <c r="E8623" s="3">
        <v>22</v>
      </c>
      <c r="F8623" s="3">
        <v>68</v>
      </c>
      <c r="G8623" s="3">
        <v>90</v>
      </c>
      <c r="H8623" s="3">
        <v>3808075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 t="str">
        <f>B8623&amp;" | "&amp;C8623&amp;" | "&amp;D8623</f>
        <v>documentazione_amministrativa / documentazione_contabile | FATTURA PASSIVA | FATTURA</v>
      </c>
      <c r="Q8623" s="3" t="str">
        <f>VLOOKUP(P8623,'Classificazione UD'!A:B,2,FALSE)</f>
        <v>Fiscale</v>
      </c>
    </row>
    <row r="8624" spans="1:17" ht="15" customHeight="1" x14ac:dyDescent="0.25">
      <c r="A8624" s="30">
        <v>2015</v>
      </c>
      <c r="B8624" s="3" t="s">
        <v>17</v>
      </c>
      <c r="C8624" s="3" t="s">
        <v>27</v>
      </c>
      <c r="D8624" s="3" t="s">
        <v>28</v>
      </c>
      <c r="E8624" s="3">
        <v>4</v>
      </c>
      <c r="F8624" s="3">
        <v>12</v>
      </c>
      <c r="G8624" s="3">
        <v>16</v>
      </c>
      <c r="H8624" s="3">
        <v>458107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 t="str">
        <f>B8624&amp;" | "&amp;C8624&amp;" | "&amp;D8624</f>
        <v>documentazione_amministrativa / documentazione_contabile | FATTURA PASSIVA | NOTA DI CREDITO</v>
      </c>
      <c r="Q8624" s="3" t="str">
        <f>VLOOKUP(P8624,'Classificazione UD'!A:B,2,FALSE)</f>
        <v>Fiscale</v>
      </c>
    </row>
    <row r="8625" spans="1:17" ht="15" customHeight="1" x14ac:dyDescent="0.25">
      <c r="A8625" s="30">
        <v>2015</v>
      </c>
      <c r="B8625" s="3" t="s">
        <v>17</v>
      </c>
      <c r="C8625" s="3" t="s">
        <v>152</v>
      </c>
      <c r="D8625" s="3" t="s">
        <v>152</v>
      </c>
      <c r="E8625" s="3">
        <v>1</v>
      </c>
      <c r="F8625" s="3">
        <v>6</v>
      </c>
      <c r="G8625" s="3">
        <v>7</v>
      </c>
      <c r="H8625" s="3">
        <v>118987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 t="str">
        <f>B8625&amp;" | "&amp;C8625&amp;" | "&amp;D8625</f>
        <v>documentazione_amministrativa / documentazione_contabile | LOTTO DI FATTURE | LOTTO DI FATTURE</v>
      </c>
      <c r="Q8625" s="3" t="str">
        <f>VLOOKUP(P8625,'Classificazione UD'!A:B,2,FALSE)</f>
        <v>Fiscale</v>
      </c>
    </row>
    <row r="8626" spans="1:17" ht="15" customHeight="1" x14ac:dyDescent="0.25">
      <c r="A8626" s="30">
        <v>2015</v>
      </c>
      <c r="B8626" s="3" t="s">
        <v>20</v>
      </c>
      <c r="C8626" s="3" t="s">
        <v>21</v>
      </c>
      <c r="D8626" s="3" t="s">
        <v>21</v>
      </c>
      <c r="E8626" s="3">
        <v>84</v>
      </c>
      <c r="F8626" s="3">
        <v>84</v>
      </c>
      <c r="G8626" s="3">
        <v>168</v>
      </c>
      <c r="H8626" s="3">
        <v>1651310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 t="str">
        <f>B8626&amp;" | "&amp;C8626&amp;" | "&amp;D8626</f>
        <v>documentazione_amministrativa / registri | REGISTRO GIORNALIERO | REGISTRO GIORNALIERO</v>
      </c>
      <c r="Q8626" s="3" t="str">
        <f>VLOOKUP(P8626,'Classificazione UD'!A:B,2,FALSE)</f>
        <v>RGP</v>
      </c>
    </row>
    <row r="8627" spans="1:17" ht="15" customHeight="1" x14ac:dyDescent="0.25">
      <c r="A8627" s="30">
        <v>2016</v>
      </c>
      <c r="B8627" s="3" t="s">
        <v>20</v>
      </c>
      <c r="C8627" s="3" t="s">
        <v>21</v>
      </c>
      <c r="D8627" s="3" t="s">
        <v>21</v>
      </c>
      <c r="E8627" s="3">
        <v>366</v>
      </c>
      <c r="F8627" s="3">
        <v>366</v>
      </c>
      <c r="G8627" s="3">
        <v>732</v>
      </c>
      <c r="H8627" s="3">
        <v>7887359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 t="str">
        <f>B8627&amp;" | "&amp;C8627&amp;" | "&amp;D8627</f>
        <v>documentazione_amministrativa / registri | REGISTRO GIORNALIERO | REGISTRO GIORNALIERO</v>
      </c>
      <c r="Q8627" s="3" t="str">
        <f>VLOOKUP(P8627,'Classificazione UD'!A:B,2,FALSE)</f>
        <v>RGP</v>
      </c>
    </row>
    <row r="8628" spans="1:17" ht="15" customHeight="1" x14ac:dyDescent="0.25">
      <c r="A8628" s="30">
        <v>2015</v>
      </c>
      <c r="B8628" s="3" t="s">
        <v>17</v>
      </c>
      <c r="C8628" s="3" t="s">
        <v>27</v>
      </c>
      <c r="D8628" s="3" t="s">
        <v>19</v>
      </c>
      <c r="E8628" s="3">
        <v>169</v>
      </c>
      <c r="F8628" s="3">
        <v>549</v>
      </c>
      <c r="G8628" s="3">
        <v>715</v>
      </c>
      <c r="H8628" s="3">
        <v>40432548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 t="str">
        <f>B8628&amp;" | "&amp;C8628&amp;" | "&amp;D8628</f>
        <v>documentazione_amministrativa / documentazione_contabile | FATTURA PASSIVA | FATTURA</v>
      </c>
      <c r="Q8628" s="3" t="str">
        <f>VLOOKUP(P8628,'Classificazione UD'!A:B,2,FALSE)</f>
        <v>Fiscale</v>
      </c>
    </row>
    <row r="8629" spans="1:17" ht="15" customHeight="1" x14ac:dyDescent="0.25">
      <c r="A8629" s="30">
        <v>2015</v>
      </c>
      <c r="B8629" s="3" t="s">
        <v>17</v>
      </c>
      <c r="C8629" s="3" t="s">
        <v>27</v>
      </c>
      <c r="D8629" s="3" t="s">
        <v>28</v>
      </c>
      <c r="E8629" s="3">
        <v>8</v>
      </c>
      <c r="F8629" s="3">
        <v>25</v>
      </c>
      <c r="G8629" s="3">
        <v>33</v>
      </c>
      <c r="H8629" s="3">
        <v>1058473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 t="str">
        <f>B8629&amp;" | "&amp;C8629&amp;" | "&amp;D8629</f>
        <v>documentazione_amministrativa / documentazione_contabile | FATTURA PASSIVA | NOTA DI CREDITO</v>
      </c>
      <c r="Q8629" s="3" t="str">
        <f>VLOOKUP(P8629,'Classificazione UD'!A:B,2,FALSE)</f>
        <v>Fiscale</v>
      </c>
    </row>
    <row r="8630" spans="1:17" ht="15" customHeight="1" x14ac:dyDescent="0.25">
      <c r="A8630" s="30">
        <v>2015</v>
      </c>
      <c r="B8630" s="3" t="s">
        <v>17</v>
      </c>
      <c r="C8630" s="3" t="s">
        <v>27</v>
      </c>
      <c r="D8630" s="3" t="s">
        <v>86</v>
      </c>
      <c r="E8630" s="3">
        <v>2</v>
      </c>
      <c r="F8630" s="3">
        <v>6</v>
      </c>
      <c r="G8630" s="3">
        <v>8</v>
      </c>
      <c r="H8630" s="3">
        <v>230091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 t="str">
        <f>B8630&amp;" | "&amp;C8630&amp;" | "&amp;D8630</f>
        <v>documentazione_amministrativa / documentazione_contabile | FATTURA PASSIVA | PARCELLA</v>
      </c>
      <c r="Q8630" s="3" t="str">
        <f>VLOOKUP(P8630,'Classificazione UD'!A:B,2,FALSE)</f>
        <v>Fiscale</v>
      </c>
    </row>
    <row r="8631" spans="1:17" ht="15" customHeight="1" x14ac:dyDescent="0.25">
      <c r="A8631" s="30">
        <v>2015</v>
      </c>
      <c r="B8631" s="3" t="s">
        <v>17</v>
      </c>
      <c r="C8631" s="3" t="s">
        <v>27</v>
      </c>
      <c r="D8631" s="3" t="s">
        <v>19</v>
      </c>
      <c r="E8631" s="3">
        <v>41</v>
      </c>
      <c r="F8631" s="3">
        <v>124</v>
      </c>
      <c r="G8631" s="3">
        <v>165</v>
      </c>
      <c r="H8631" s="3">
        <v>5108694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 t="str">
        <f>B8631&amp;" | "&amp;C8631&amp;" | "&amp;D8631</f>
        <v>documentazione_amministrativa / documentazione_contabile | FATTURA PASSIVA | FATTURA</v>
      </c>
      <c r="Q8631" s="3" t="str">
        <f>VLOOKUP(P8631,'Classificazione UD'!A:B,2,FALSE)</f>
        <v>Fiscale</v>
      </c>
    </row>
    <row r="8632" spans="1:17" ht="15" customHeight="1" x14ac:dyDescent="0.25">
      <c r="A8632" s="30">
        <v>2015</v>
      </c>
      <c r="B8632" s="3" t="s">
        <v>17</v>
      </c>
      <c r="C8632" s="3" t="s">
        <v>27</v>
      </c>
      <c r="D8632" s="3" t="s">
        <v>28</v>
      </c>
      <c r="E8632" s="3">
        <v>2</v>
      </c>
      <c r="F8632" s="3">
        <v>6</v>
      </c>
      <c r="G8632" s="3">
        <v>8</v>
      </c>
      <c r="H8632" s="3">
        <v>235049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 t="str">
        <f>B8632&amp;" | "&amp;C8632&amp;" | "&amp;D8632</f>
        <v>documentazione_amministrativa / documentazione_contabile | FATTURA PASSIVA | NOTA DI CREDITO</v>
      </c>
      <c r="Q8632" s="3" t="str">
        <f>VLOOKUP(P8632,'Classificazione UD'!A:B,2,FALSE)</f>
        <v>Fiscale</v>
      </c>
    </row>
    <row r="8633" spans="1:17" ht="15" customHeight="1" x14ac:dyDescent="0.25">
      <c r="A8633" s="30">
        <v>2015</v>
      </c>
      <c r="B8633" s="3" t="s">
        <v>17</v>
      </c>
      <c r="C8633" s="3" t="s">
        <v>27</v>
      </c>
      <c r="D8633" s="3" t="s">
        <v>86</v>
      </c>
      <c r="E8633" s="3">
        <v>1</v>
      </c>
      <c r="F8633" s="3">
        <v>3</v>
      </c>
      <c r="G8633" s="3">
        <v>4</v>
      </c>
      <c r="H8633" s="3">
        <v>115484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 t="str">
        <f>B8633&amp;" | "&amp;C8633&amp;" | "&amp;D8633</f>
        <v>documentazione_amministrativa / documentazione_contabile | FATTURA PASSIVA | PARCELLA</v>
      </c>
      <c r="Q8633" s="3" t="str">
        <f>VLOOKUP(P8633,'Classificazione UD'!A:B,2,FALSE)</f>
        <v>Fiscale</v>
      </c>
    </row>
    <row r="8634" spans="1:17" ht="15" customHeight="1" x14ac:dyDescent="0.25">
      <c r="A8634" s="30">
        <v>2015</v>
      </c>
      <c r="B8634" s="3" t="s">
        <v>20</v>
      </c>
      <c r="C8634" s="3" t="s">
        <v>21</v>
      </c>
      <c r="D8634" s="3" t="s">
        <v>21</v>
      </c>
      <c r="E8634" s="3">
        <v>84</v>
      </c>
      <c r="F8634" s="3">
        <v>84</v>
      </c>
      <c r="G8634" s="3">
        <v>168</v>
      </c>
      <c r="H8634" s="3">
        <v>2001462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 t="str">
        <f>B8634&amp;" | "&amp;C8634&amp;" | "&amp;D8634</f>
        <v>documentazione_amministrativa / registri | REGISTRO GIORNALIERO | REGISTRO GIORNALIERO</v>
      </c>
      <c r="Q8634" s="3" t="str">
        <f>VLOOKUP(P8634,'Classificazione UD'!A:B,2,FALSE)</f>
        <v>RGP</v>
      </c>
    </row>
    <row r="8635" spans="1:17" ht="15" customHeight="1" x14ac:dyDescent="0.25">
      <c r="A8635" s="30">
        <v>2016</v>
      </c>
      <c r="B8635" s="3" t="s">
        <v>20</v>
      </c>
      <c r="C8635" s="3" t="s">
        <v>21</v>
      </c>
      <c r="D8635" s="3" t="s">
        <v>21</v>
      </c>
      <c r="E8635" s="3">
        <v>366</v>
      </c>
      <c r="F8635" s="3">
        <v>366</v>
      </c>
      <c r="G8635" s="3">
        <v>732</v>
      </c>
      <c r="H8635" s="3">
        <v>10832324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 t="str">
        <f>B8635&amp;" | "&amp;C8635&amp;" | "&amp;D8635</f>
        <v>documentazione_amministrativa / registri | REGISTRO GIORNALIERO | REGISTRO GIORNALIERO</v>
      </c>
      <c r="Q8635" s="3" t="str">
        <f>VLOOKUP(P8635,'Classificazione UD'!A:B,2,FALSE)</f>
        <v>RGP</v>
      </c>
    </row>
    <row r="8636" spans="1:17" ht="15" customHeight="1" x14ac:dyDescent="0.25">
      <c r="A8636" s="30">
        <v>2015</v>
      </c>
      <c r="B8636" s="3" t="s">
        <v>17</v>
      </c>
      <c r="C8636" s="3" t="s">
        <v>27</v>
      </c>
      <c r="D8636" s="3" t="s">
        <v>19</v>
      </c>
      <c r="E8636" s="3">
        <v>150</v>
      </c>
      <c r="F8636" s="3">
        <v>475</v>
      </c>
      <c r="G8636" s="3">
        <v>625</v>
      </c>
      <c r="H8636" s="3">
        <v>26836356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 t="str">
        <f>B8636&amp;" | "&amp;C8636&amp;" | "&amp;D8636</f>
        <v>documentazione_amministrativa / documentazione_contabile | FATTURA PASSIVA | FATTURA</v>
      </c>
      <c r="Q8636" s="3" t="str">
        <f>VLOOKUP(P8636,'Classificazione UD'!A:B,2,FALSE)</f>
        <v>Fiscale</v>
      </c>
    </row>
    <row r="8637" spans="1:17" ht="15" customHeight="1" x14ac:dyDescent="0.25">
      <c r="A8637" s="30">
        <v>2015</v>
      </c>
      <c r="B8637" s="3" t="s">
        <v>17</v>
      </c>
      <c r="C8637" s="3" t="s">
        <v>27</v>
      </c>
      <c r="D8637" s="3" t="s">
        <v>28</v>
      </c>
      <c r="E8637" s="3">
        <v>10</v>
      </c>
      <c r="F8637" s="3">
        <v>30</v>
      </c>
      <c r="G8637" s="3">
        <v>40</v>
      </c>
      <c r="H8637" s="3">
        <v>1154970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 t="str">
        <f>B8637&amp;" | "&amp;C8637&amp;" | "&amp;D8637</f>
        <v>documentazione_amministrativa / documentazione_contabile | FATTURA PASSIVA | NOTA DI CREDITO</v>
      </c>
      <c r="Q8637" s="3" t="str">
        <f>VLOOKUP(P8637,'Classificazione UD'!A:B,2,FALSE)</f>
        <v>Fiscale</v>
      </c>
    </row>
    <row r="8638" spans="1:17" ht="15" customHeight="1" x14ac:dyDescent="0.25">
      <c r="A8638" s="30">
        <v>2015</v>
      </c>
      <c r="B8638" s="3" t="s">
        <v>17</v>
      </c>
      <c r="C8638" s="3" t="s">
        <v>27</v>
      </c>
      <c r="D8638" s="3" t="s">
        <v>111</v>
      </c>
      <c r="E8638" s="3">
        <v>1</v>
      </c>
      <c r="F8638" s="3">
        <v>3</v>
      </c>
      <c r="G8638" s="3">
        <v>4</v>
      </c>
      <c r="H8638" s="3">
        <v>113088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 t="str">
        <f>B8638&amp;" | "&amp;C8638&amp;" | "&amp;D8638</f>
        <v>documentazione_amministrativa / documentazione_contabile | FATTURA PASSIVA | ACCONTO/ANTICIPO SU FATTURA</v>
      </c>
      <c r="Q8638" s="3" t="str">
        <f>VLOOKUP(P8638,'Classificazione UD'!A:B,2,FALSE)</f>
        <v>Fiscale</v>
      </c>
    </row>
    <row r="8639" spans="1:17" ht="15" customHeight="1" x14ac:dyDescent="0.25">
      <c r="A8639" s="30">
        <v>2015</v>
      </c>
      <c r="B8639" s="3" t="s">
        <v>17</v>
      </c>
      <c r="C8639" s="3" t="s">
        <v>27</v>
      </c>
      <c r="D8639" s="3" t="s">
        <v>19</v>
      </c>
      <c r="E8639" s="3">
        <v>47</v>
      </c>
      <c r="F8639" s="3">
        <v>154</v>
      </c>
      <c r="G8639" s="3">
        <v>199</v>
      </c>
      <c r="H8639" s="3">
        <v>6151744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 t="str">
        <f>B8639&amp;" | "&amp;C8639&amp;" | "&amp;D8639</f>
        <v>documentazione_amministrativa / documentazione_contabile | FATTURA PASSIVA | FATTURA</v>
      </c>
      <c r="Q8639" s="3" t="str">
        <f>VLOOKUP(P8639,'Classificazione UD'!A:B,2,FALSE)</f>
        <v>Fiscale</v>
      </c>
    </row>
    <row r="8640" spans="1:17" ht="15" customHeight="1" x14ac:dyDescent="0.25">
      <c r="A8640" s="30">
        <v>2015</v>
      </c>
      <c r="B8640" s="3" t="s">
        <v>17</v>
      </c>
      <c r="C8640" s="3" t="s">
        <v>27</v>
      </c>
      <c r="D8640" s="3" t="s">
        <v>28</v>
      </c>
      <c r="E8640" s="3">
        <v>7</v>
      </c>
      <c r="F8640" s="3">
        <v>21</v>
      </c>
      <c r="G8640" s="3">
        <v>28</v>
      </c>
      <c r="H8640" s="3">
        <v>799694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 t="str">
        <f>B8640&amp;" | "&amp;C8640&amp;" | "&amp;D8640</f>
        <v>documentazione_amministrativa / documentazione_contabile | FATTURA PASSIVA | NOTA DI CREDITO</v>
      </c>
      <c r="Q8640" s="3" t="str">
        <f>VLOOKUP(P8640,'Classificazione UD'!A:B,2,FALSE)</f>
        <v>Fiscale</v>
      </c>
    </row>
    <row r="8641" spans="1:17" ht="15" customHeight="1" x14ac:dyDescent="0.25">
      <c r="A8641" s="30">
        <v>2015</v>
      </c>
      <c r="B8641" s="3" t="s">
        <v>17</v>
      </c>
      <c r="C8641" s="3" t="s">
        <v>152</v>
      </c>
      <c r="D8641" s="3" t="s">
        <v>152</v>
      </c>
      <c r="E8641" s="3">
        <v>2</v>
      </c>
      <c r="F8641" s="3">
        <v>10</v>
      </c>
      <c r="G8641" s="3">
        <v>12</v>
      </c>
      <c r="H8641" s="3">
        <v>240369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 t="str">
        <f>B8641&amp;" | "&amp;C8641&amp;" | "&amp;D8641</f>
        <v>documentazione_amministrativa / documentazione_contabile | LOTTO DI FATTURE | LOTTO DI FATTURE</v>
      </c>
      <c r="Q8641" s="3" t="str">
        <f>VLOOKUP(P8641,'Classificazione UD'!A:B,2,FALSE)</f>
        <v>Fiscale</v>
      </c>
    </row>
    <row r="8642" spans="1:17" ht="15" customHeight="1" x14ac:dyDescent="0.25">
      <c r="A8642" s="30">
        <v>2015</v>
      </c>
      <c r="B8642" s="3" t="s">
        <v>20</v>
      </c>
      <c r="C8642" s="3" t="s">
        <v>21</v>
      </c>
      <c r="D8642" s="3" t="s">
        <v>21</v>
      </c>
      <c r="E8642" s="3">
        <v>84</v>
      </c>
      <c r="F8642" s="3">
        <v>84</v>
      </c>
      <c r="G8642" s="3">
        <v>168</v>
      </c>
      <c r="H8642" s="3">
        <v>1686572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 t="str">
        <f>B8642&amp;" | "&amp;C8642&amp;" | "&amp;D8642</f>
        <v>documentazione_amministrativa / registri | REGISTRO GIORNALIERO | REGISTRO GIORNALIERO</v>
      </c>
      <c r="Q8642" s="3" t="str">
        <f>VLOOKUP(P8642,'Classificazione UD'!A:B,2,FALSE)</f>
        <v>RGP</v>
      </c>
    </row>
    <row r="8643" spans="1:17" ht="15" customHeight="1" x14ac:dyDescent="0.25">
      <c r="A8643" s="30">
        <v>2016</v>
      </c>
      <c r="B8643" s="3" t="s">
        <v>20</v>
      </c>
      <c r="C8643" s="3" t="s">
        <v>21</v>
      </c>
      <c r="D8643" s="3" t="s">
        <v>21</v>
      </c>
      <c r="E8643" s="3">
        <v>366</v>
      </c>
      <c r="F8643" s="3">
        <v>366</v>
      </c>
      <c r="G8643" s="3">
        <v>732</v>
      </c>
      <c r="H8643" s="3">
        <v>9236902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 t="str">
        <f>B8643&amp;" | "&amp;C8643&amp;" | "&amp;D8643</f>
        <v>documentazione_amministrativa / registri | REGISTRO GIORNALIERO | REGISTRO GIORNALIERO</v>
      </c>
      <c r="Q8643" s="3" t="str">
        <f>VLOOKUP(P8643,'Classificazione UD'!A:B,2,FALSE)</f>
        <v>RGP</v>
      </c>
    </row>
    <row r="8644" spans="1:17" ht="15" customHeight="1" x14ac:dyDescent="0.25">
      <c r="A8644" s="30">
        <v>2015</v>
      </c>
      <c r="B8644" s="3" t="s">
        <v>17</v>
      </c>
      <c r="C8644" s="3" t="s">
        <v>27</v>
      </c>
      <c r="D8644" s="3" t="s">
        <v>19</v>
      </c>
      <c r="E8644" s="3">
        <v>70</v>
      </c>
      <c r="F8644" s="3">
        <v>220</v>
      </c>
      <c r="G8644" s="3">
        <v>290</v>
      </c>
      <c r="H8644" s="3">
        <v>9765280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 t="str">
        <f>B8644&amp;" | "&amp;C8644&amp;" | "&amp;D8644</f>
        <v>documentazione_amministrativa / documentazione_contabile | FATTURA PASSIVA | FATTURA</v>
      </c>
      <c r="Q8644" s="3" t="str">
        <f>VLOOKUP(P8644,'Classificazione UD'!A:B,2,FALSE)</f>
        <v>Fiscale</v>
      </c>
    </row>
    <row r="8645" spans="1:17" ht="15" customHeight="1" x14ac:dyDescent="0.25">
      <c r="A8645" s="30">
        <v>2015</v>
      </c>
      <c r="B8645" s="3" t="s">
        <v>17</v>
      </c>
      <c r="C8645" s="3" t="s">
        <v>27</v>
      </c>
      <c r="D8645" s="3" t="s">
        <v>28</v>
      </c>
      <c r="E8645" s="3">
        <v>4</v>
      </c>
      <c r="F8645" s="3">
        <v>12</v>
      </c>
      <c r="G8645" s="3">
        <v>16</v>
      </c>
      <c r="H8645" s="3">
        <v>462022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 t="str">
        <f>B8645&amp;" | "&amp;C8645&amp;" | "&amp;D8645</f>
        <v>documentazione_amministrativa / documentazione_contabile | FATTURA PASSIVA | NOTA DI CREDITO</v>
      </c>
      <c r="Q8645" s="3" t="str">
        <f>VLOOKUP(P8645,'Classificazione UD'!A:B,2,FALSE)</f>
        <v>Fiscale</v>
      </c>
    </row>
    <row r="8646" spans="1:17" ht="15" customHeight="1" x14ac:dyDescent="0.25">
      <c r="A8646" s="30">
        <v>2015</v>
      </c>
      <c r="B8646" s="3" t="s">
        <v>17</v>
      </c>
      <c r="C8646" s="3" t="s">
        <v>27</v>
      </c>
      <c r="D8646" s="3" t="s">
        <v>32</v>
      </c>
      <c r="E8646" s="3">
        <v>5</v>
      </c>
      <c r="F8646" s="3">
        <v>15</v>
      </c>
      <c r="G8646" s="3">
        <v>20</v>
      </c>
      <c r="H8646" s="3">
        <v>581383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 t="str">
        <f>B8646&amp;" | "&amp;C8646&amp;" | "&amp;D8646</f>
        <v>documentazione_amministrativa / documentazione_contabile | FATTURA PASSIVA | NOTA DI DEBITO</v>
      </c>
      <c r="Q8646" s="3" t="str">
        <f>VLOOKUP(P8646,'Classificazione UD'!A:B,2,FALSE)</f>
        <v>Fiscale</v>
      </c>
    </row>
    <row r="8647" spans="1:17" ht="15" customHeight="1" x14ac:dyDescent="0.25">
      <c r="A8647" s="30">
        <v>2015</v>
      </c>
      <c r="B8647" s="3" t="s">
        <v>17</v>
      </c>
      <c r="C8647" s="3" t="s">
        <v>27</v>
      </c>
      <c r="D8647" s="3" t="s">
        <v>19</v>
      </c>
      <c r="E8647" s="3">
        <v>26</v>
      </c>
      <c r="F8647" s="3">
        <v>80</v>
      </c>
      <c r="G8647" s="3">
        <v>106</v>
      </c>
      <c r="H8647" s="3">
        <v>3938210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 t="str">
        <f>B8647&amp;" | "&amp;C8647&amp;" | "&amp;D8647</f>
        <v>documentazione_amministrativa / documentazione_contabile | FATTURA PASSIVA | FATTURA</v>
      </c>
      <c r="Q8647" s="3" t="str">
        <f>VLOOKUP(P8647,'Classificazione UD'!A:B,2,FALSE)</f>
        <v>Fiscale</v>
      </c>
    </row>
    <row r="8648" spans="1:17" ht="15" customHeight="1" x14ac:dyDescent="0.25">
      <c r="A8648" s="30">
        <v>2015</v>
      </c>
      <c r="B8648" s="3" t="s">
        <v>17</v>
      </c>
      <c r="C8648" s="3" t="s">
        <v>27</v>
      </c>
      <c r="D8648" s="3" t="s">
        <v>28</v>
      </c>
      <c r="E8648" s="3">
        <v>3</v>
      </c>
      <c r="F8648" s="3">
        <v>9</v>
      </c>
      <c r="G8648" s="3">
        <v>12</v>
      </c>
      <c r="H8648" s="3">
        <v>341936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 t="str">
        <f>B8648&amp;" | "&amp;C8648&amp;" | "&amp;D8648</f>
        <v>documentazione_amministrativa / documentazione_contabile | FATTURA PASSIVA | NOTA DI CREDITO</v>
      </c>
      <c r="Q8648" s="3" t="str">
        <f>VLOOKUP(P8648,'Classificazione UD'!A:B,2,FALSE)</f>
        <v>Fiscale</v>
      </c>
    </row>
    <row r="8649" spans="1:17" ht="15" customHeight="1" x14ac:dyDescent="0.25">
      <c r="A8649" s="30">
        <v>2015</v>
      </c>
      <c r="B8649" s="3" t="s">
        <v>20</v>
      </c>
      <c r="C8649" s="3" t="s">
        <v>21</v>
      </c>
      <c r="D8649" s="3" t="s">
        <v>21</v>
      </c>
      <c r="E8649" s="3">
        <v>84</v>
      </c>
      <c r="F8649" s="3">
        <v>84</v>
      </c>
      <c r="G8649" s="3">
        <v>168</v>
      </c>
      <c r="H8649" s="3">
        <v>1407320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 t="str">
        <f>B8649&amp;" | "&amp;C8649&amp;" | "&amp;D8649</f>
        <v>documentazione_amministrativa / registri | REGISTRO GIORNALIERO | REGISTRO GIORNALIERO</v>
      </c>
      <c r="Q8649" s="3" t="str">
        <f>VLOOKUP(P8649,'Classificazione UD'!A:B,2,FALSE)</f>
        <v>RGP</v>
      </c>
    </row>
    <row r="8650" spans="1:17" ht="15" customHeight="1" x14ac:dyDescent="0.25">
      <c r="A8650" s="30">
        <v>2016</v>
      </c>
      <c r="B8650" s="3" t="s">
        <v>20</v>
      </c>
      <c r="C8650" s="3" t="s">
        <v>21</v>
      </c>
      <c r="D8650" s="3" t="s">
        <v>21</v>
      </c>
      <c r="E8650" s="3">
        <v>366</v>
      </c>
      <c r="F8650" s="3">
        <v>366</v>
      </c>
      <c r="G8650" s="3">
        <v>732</v>
      </c>
      <c r="H8650" s="3">
        <v>6906550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 t="str">
        <f>B8650&amp;" | "&amp;C8650&amp;" | "&amp;D8650</f>
        <v>documentazione_amministrativa / registri | REGISTRO GIORNALIERO | REGISTRO GIORNALIERO</v>
      </c>
      <c r="Q8650" s="3" t="str">
        <f>VLOOKUP(P8650,'Classificazione UD'!A:B,2,FALSE)</f>
        <v>RGP</v>
      </c>
    </row>
    <row r="8651" spans="1:17" ht="15" customHeight="1" x14ac:dyDescent="0.25">
      <c r="A8651" s="30">
        <v>2015</v>
      </c>
      <c r="B8651" s="3" t="s">
        <v>17</v>
      </c>
      <c r="C8651" s="3" t="s">
        <v>27</v>
      </c>
      <c r="D8651" s="3" t="s">
        <v>19</v>
      </c>
      <c r="E8651" s="3">
        <v>132</v>
      </c>
      <c r="F8651" s="3">
        <v>419</v>
      </c>
      <c r="G8651" s="3">
        <v>550</v>
      </c>
      <c r="H8651" s="3">
        <v>26185473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 t="str">
        <f>B8651&amp;" | "&amp;C8651&amp;" | "&amp;D8651</f>
        <v>documentazione_amministrativa / documentazione_contabile | FATTURA PASSIVA | FATTURA</v>
      </c>
      <c r="Q8651" s="3" t="str">
        <f>VLOOKUP(P8651,'Classificazione UD'!A:B,2,FALSE)</f>
        <v>Fiscale</v>
      </c>
    </row>
    <row r="8652" spans="1:17" ht="15" customHeight="1" x14ac:dyDescent="0.25">
      <c r="A8652" s="30">
        <v>2015</v>
      </c>
      <c r="B8652" s="3" t="s">
        <v>17</v>
      </c>
      <c r="C8652" s="3" t="s">
        <v>27</v>
      </c>
      <c r="D8652" s="3" t="s">
        <v>28</v>
      </c>
      <c r="E8652" s="3">
        <v>5</v>
      </c>
      <c r="F8652" s="3">
        <v>17</v>
      </c>
      <c r="G8652" s="3">
        <v>21</v>
      </c>
      <c r="H8652" s="3">
        <v>580448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 t="str">
        <f>B8652&amp;" | "&amp;C8652&amp;" | "&amp;D8652</f>
        <v>documentazione_amministrativa / documentazione_contabile | FATTURA PASSIVA | NOTA DI CREDITO</v>
      </c>
      <c r="Q8652" s="3" t="str">
        <f>VLOOKUP(P8652,'Classificazione UD'!A:B,2,FALSE)</f>
        <v>Fiscale</v>
      </c>
    </row>
    <row r="8653" spans="1:17" ht="15" customHeight="1" x14ac:dyDescent="0.25">
      <c r="A8653" s="30">
        <v>2015</v>
      </c>
      <c r="B8653" s="3" t="s">
        <v>17</v>
      </c>
      <c r="C8653" s="3" t="s">
        <v>27</v>
      </c>
      <c r="D8653" s="3" t="s">
        <v>86</v>
      </c>
      <c r="E8653" s="3">
        <v>1</v>
      </c>
      <c r="F8653" s="3">
        <v>3</v>
      </c>
      <c r="G8653" s="3">
        <v>4</v>
      </c>
      <c r="H8653" s="3">
        <v>114853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 t="str">
        <f>B8653&amp;" | "&amp;C8653&amp;" | "&amp;D8653</f>
        <v>documentazione_amministrativa / documentazione_contabile | FATTURA PASSIVA | PARCELLA</v>
      </c>
      <c r="Q8653" s="3" t="str">
        <f>VLOOKUP(P8653,'Classificazione UD'!A:B,2,FALSE)</f>
        <v>Fiscale</v>
      </c>
    </row>
    <row r="8654" spans="1:17" ht="15" customHeight="1" x14ac:dyDescent="0.25">
      <c r="A8654" s="30">
        <v>2015</v>
      </c>
      <c r="B8654" s="3" t="s">
        <v>17</v>
      </c>
      <c r="C8654" s="3" t="s">
        <v>27</v>
      </c>
      <c r="D8654" s="3" t="s">
        <v>19</v>
      </c>
      <c r="E8654" s="3">
        <v>39</v>
      </c>
      <c r="F8654" s="3">
        <v>123</v>
      </c>
      <c r="G8654" s="3">
        <v>161</v>
      </c>
      <c r="H8654" s="3">
        <v>5247747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 t="str">
        <f>B8654&amp;" | "&amp;C8654&amp;" | "&amp;D8654</f>
        <v>documentazione_amministrativa / documentazione_contabile | FATTURA PASSIVA | FATTURA</v>
      </c>
      <c r="Q8654" s="3" t="str">
        <f>VLOOKUP(P8654,'Classificazione UD'!A:B,2,FALSE)</f>
        <v>Fiscale</v>
      </c>
    </row>
    <row r="8655" spans="1:17" ht="15" customHeight="1" x14ac:dyDescent="0.25">
      <c r="A8655" s="30">
        <v>2015</v>
      </c>
      <c r="B8655" s="3" t="s">
        <v>17</v>
      </c>
      <c r="C8655" s="3" t="s">
        <v>27</v>
      </c>
      <c r="D8655" s="3" t="s">
        <v>28</v>
      </c>
      <c r="E8655" s="3">
        <v>8</v>
      </c>
      <c r="F8655" s="3">
        <v>24</v>
      </c>
      <c r="G8655" s="3">
        <v>32</v>
      </c>
      <c r="H8655" s="3">
        <v>924280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 t="str">
        <f>B8655&amp;" | "&amp;C8655&amp;" | "&amp;D8655</f>
        <v>documentazione_amministrativa / documentazione_contabile | FATTURA PASSIVA | NOTA DI CREDITO</v>
      </c>
      <c r="Q8655" s="3" t="str">
        <f>VLOOKUP(P8655,'Classificazione UD'!A:B,2,FALSE)</f>
        <v>Fiscale</v>
      </c>
    </row>
    <row r="8656" spans="1:17" ht="15" customHeight="1" x14ac:dyDescent="0.25">
      <c r="A8656" s="30">
        <v>2015</v>
      </c>
      <c r="B8656" s="3" t="s">
        <v>20</v>
      </c>
      <c r="C8656" s="3" t="s">
        <v>21</v>
      </c>
      <c r="D8656" s="3" t="s">
        <v>21</v>
      </c>
      <c r="E8656" s="3">
        <v>84</v>
      </c>
      <c r="F8656" s="3">
        <v>84</v>
      </c>
      <c r="G8656" s="3">
        <v>168</v>
      </c>
      <c r="H8656" s="3">
        <v>2087796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 t="str">
        <f>B8656&amp;" | "&amp;C8656&amp;" | "&amp;D8656</f>
        <v>documentazione_amministrativa / registri | REGISTRO GIORNALIERO | REGISTRO GIORNALIERO</v>
      </c>
      <c r="Q8656" s="3" t="str">
        <f>VLOOKUP(P8656,'Classificazione UD'!A:B,2,FALSE)</f>
        <v>RGP</v>
      </c>
    </row>
    <row r="8657" spans="1:17" ht="15" customHeight="1" x14ac:dyDescent="0.25">
      <c r="A8657" s="30">
        <v>2016</v>
      </c>
      <c r="B8657" s="3" t="s">
        <v>20</v>
      </c>
      <c r="C8657" s="3" t="s">
        <v>21</v>
      </c>
      <c r="D8657" s="3" t="s">
        <v>21</v>
      </c>
      <c r="E8657" s="3">
        <v>366</v>
      </c>
      <c r="F8657" s="3">
        <v>366</v>
      </c>
      <c r="G8657" s="3">
        <v>732</v>
      </c>
      <c r="H8657" s="3">
        <v>9483895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 t="str">
        <f>B8657&amp;" | "&amp;C8657&amp;" | "&amp;D8657</f>
        <v>documentazione_amministrativa / registri | REGISTRO GIORNALIERO | REGISTRO GIORNALIERO</v>
      </c>
      <c r="Q8657" s="3" t="str">
        <f>VLOOKUP(P8657,'Classificazione UD'!A:B,2,FALSE)</f>
        <v>RGP</v>
      </c>
    </row>
    <row r="8658" spans="1:17" ht="15" customHeight="1" x14ac:dyDescent="0.25">
      <c r="A8658" s="30">
        <v>2015</v>
      </c>
      <c r="B8658" s="3" t="s">
        <v>17</v>
      </c>
      <c r="C8658" s="3" t="s">
        <v>27</v>
      </c>
      <c r="D8658" s="3" t="s">
        <v>19</v>
      </c>
      <c r="E8658" s="3">
        <v>101</v>
      </c>
      <c r="F8658" s="3">
        <v>326</v>
      </c>
      <c r="G8658" s="3">
        <v>427</v>
      </c>
      <c r="H8658" s="3">
        <v>20410707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 t="str">
        <f>B8658&amp;" | "&amp;C8658&amp;" | "&amp;D8658</f>
        <v>documentazione_amministrativa / documentazione_contabile | FATTURA PASSIVA | FATTURA</v>
      </c>
      <c r="Q8658" s="3" t="str">
        <f>VLOOKUP(P8658,'Classificazione UD'!A:B,2,FALSE)</f>
        <v>Fiscale</v>
      </c>
    </row>
    <row r="8659" spans="1:17" ht="15" customHeight="1" x14ac:dyDescent="0.25">
      <c r="A8659" s="30">
        <v>2015</v>
      </c>
      <c r="B8659" s="3" t="s">
        <v>17</v>
      </c>
      <c r="C8659" s="3" t="s">
        <v>27</v>
      </c>
      <c r="D8659" s="3" t="s">
        <v>28</v>
      </c>
      <c r="E8659" s="3">
        <v>7</v>
      </c>
      <c r="F8659" s="3">
        <v>22</v>
      </c>
      <c r="G8659" s="3">
        <v>29</v>
      </c>
      <c r="H8659" s="3">
        <v>1435782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 t="str">
        <f>B8659&amp;" | "&amp;C8659&amp;" | "&amp;D8659</f>
        <v>documentazione_amministrativa / documentazione_contabile | FATTURA PASSIVA | NOTA DI CREDITO</v>
      </c>
      <c r="Q8659" s="3" t="str">
        <f>VLOOKUP(P8659,'Classificazione UD'!A:B,2,FALSE)</f>
        <v>Fiscale</v>
      </c>
    </row>
    <row r="8660" spans="1:17" ht="15" customHeight="1" x14ac:dyDescent="0.25">
      <c r="A8660" s="30">
        <v>2015</v>
      </c>
      <c r="B8660" s="3" t="s">
        <v>17</v>
      </c>
      <c r="C8660" s="3" t="s">
        <v>27</v>
      </c>
      <c r="D8660" s="3" t="s">
        <v>32</v>
      </c>
      <c r="E8660" s="3">
        <v>3</v>
      </c>
      <c r="F8660" s="3">
        <v>9</v>
      </c>
      <c r="G8660" s="3">
        <v>12</v>
      </c>
      <c r="H8660" s="3">
        <v>356737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 t="str">
        <f>B8660&amp;" | "&amp;C8660&amp;" | "&amp;D8660</f>
        <v>documentazione_amministrativa / documentazione_contabile | FATTURA PASSIVA | NOTA DI DEBITO</v>
      </c>
      <c r="Q8660" s="3" t="str">
        <f>VLOOKUP(P8660,'Classificazione UD'!A:B,2,FALSE)</f>
        <v>Fiscale</v>
      </c>
    </row>
    <row r="8661" spans="1:17" ht="15" customHeight="1" x14ac:dyDescent="0.25">
      <c r="A8661" s="30">
        <v>2015</v>
      </c>
      <c r="B8661" s="3" t="s">
        <v>17</v>
      </c>
      <c r="C8661" s="3" t="s">
        <v>27</v>
      </c>
      <c r="D8661" s="3" t="s">
        <v>86</v>
      </c>
      <c r="E8661" s="3">
        <v>2</v>
      </c>
      <c r="F8661" s="3">
        <v>7</v>
      </c>
      <c r="G8661" s="3">
        <v>9</v>
      </c>
      <c r="H8661" s="3">
        <v>244157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 t="str">
        <f>B8661&amp;" | "&amp;C8661&amp;" | "&amp;D8661</f>
        <v>documentazione_amministrativa / documentazione_contabile | FATTURA PASSIVA | PARCELLA</v>
      </c>
      <c r="Q8661" s="3" t="str">
        <f>VLOOKUP(P8661,'Classificazione UD'!A:B,2,FALSE)</f>
        <v>Fiscale</v>
      </c>
    </row>
    <row r="8662" spans="1:17" ht="15" customHeight="1" x14ac:dyDescent="0.25">
      <c r="A8662" s="30">
        <v>2015</v>
      </c>
      <c r="B8662" s="3" t="s">
        <v>17</v>
      </c>
      <c r="C8662" s="3" t="s">
        <v>27</v>
      </c>
      <c r="D8662" s="3" t="s">
        <v>19</v>
      </c>
      <c r="E8662" s="3">
        <v>29</v>
      </c>
      <c r="F8662" s="3">
        <v>96</v>
      </c>
      <c r="G8662" s="3">
        <v>125</v>
      </c>
      <c r="H8662" s="3">
        <v>6091404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 t="str">
        <f>B8662&amp;" | "&amp;C8662&amp;" | "&amp;D8662</f>
        <v>documentazione_amministrativa / documentazione_contabile | FATTURA PASSIVA | FATTURA</v>
      </c>
      <c r="Q8662" s="3" t="str">
        <f>VLOOKUP(P8662,'Classificazione UD'!A:B,2,FALSE)</f>
        <v>Fiscale</v>
      </c>
    </row>
    <row r="8663" spans="1:17" ht="15" customHeight="1" x14ac:dyDescent="0.25">
      <c r="A8663" s="30">
        <v>2015</v>
      </c>
      <c r="B8663" s="3" t="s">
        <v>17</v>
      </c>
      <c r="C8663" s="3" t="s">
        <v>27</v>
      </c>
      <c r="D8663" s="3" t="s">
        <v>28</v>
      </c>
      <c r="E8663" s="3">
        <v>2</v>
      </c>
      <c r="F8663" s="3">
        <v>6</v>
      </c>
      <c r="G8663" s="3">
        <v>8</v>
      </c>
      <c r="H8663" s="3">
        <v>229792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 t="str">
        <f>B8663&amp;" | "&amp;C8663&amp;" | "&amp;D8663</f>
        <v>documentazione_amministrativa / documentazione_contabile | FATTURA PASSIVA | NOTA DI CREDITO</v>
      </c>
      <c r="Q8663" s="3" t="str">
        <f>VLOOKUP(P8663,'Classificazione UD'!A:B,2,FALSE)</f>
        <v>Fiscale</v>
      </c>
    </row>
    <row r="8664" spans="1:17" ht="15" customHeight="1" x14ac:dyDescent="0.25">
      <c r="A8664" s="30">
        <v>2015</v>
      </c>
      <c r="B8664" s="3" t="s">
        <v>20</v>
      </c>
      <c r="C8664" s="3" t="s">
        <v>21</v>
      </c>
      <c r="D8664" s="3" t="s">
        <v>21</v>
      </c>
      <c r="E8664" s="3">
        <v>84</v>
      </c>
      <c r="F8664" s="3">
        <v>84</v>
      </c>
      <c r="G8664" s="3">
        <v>168</v>
      </c>
      <c r="H8664" s="3">
        <v>2031679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 t="str">
        <f>B8664&amp;" | "&amp;C8664&amp;" | "&amp;D8664</f>
        <v>documentazione_amministrativa / registri | REGISTRO GIORNALIERO | REGISTRO GIORNALIERO</v>
      </c>
      <c r="Q8664" s="3" t="str">
        <f>VLOOKUP(P8664,'Classificazione UD'!A:B,2,FALSE)</f>
        <v>RGP</v>
      </c>
    </row>
    <row r="8665" spans="1:17" ht="15" customHeight="1" x14ac:dyDescent="0.25">
      <c r="A8665" s="30">
        <v>2016</v>
      </c>
      <c r="B8665" s="3" t="s">
        <v>20</v>
      </c>
      <c r="C8665" s="3" t="s">
        <v>21</v>
      </c>
      <c r="D8665" s="3" t="s">
        <v>21</v>
      </c>
      <c r="E8665" s="3">
        <v>366</v>
      </c>
      <c r="F8665" s="3">
        <v>366</v>
      </c>
      <c r="G8665" s="3">
        <v>732</v>
      </c>
      <c r="H8665" s="3">
        <v>8584420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 t="str">
        <f>B8665&amp;" | "&amp;C8665&amp;" | "&amp;D8665</f>
        <v>documentazione_amministrativa / registri | REGISTRO GIORNALIERO | REGISTRO GIORNALIERO</v>
      </c>
      <c r="Q8665" s="3" t="str">
        <f>VLOOKUP(P8665,'Classificazione UD'!A:B,2,FALSE)</f>
        <v>RGP</v>
      </c>
    </row>
    <row r="8666" spans="1:17" ht="15" customHeight="1" x14ac:dyDescent="0.25">
      <c r="A8666" s="30">
        <v>2015</v>
      </c>
      <c r="B8666" s="3" t="s">
        <v>17</v>
      </c>
      <c r="C8666" s="3" t="s">
        <v>27</v>
      </c>
      <c r="D8666" s="3" t="s">
        <v>19</v>
      </c>
      <c r="E8666" s="3">
        <v>72</v>
      </c>
      <c r="F8666" s="3">
        <v>231</v>
      </c>
      <c r="G8666" s="3">
        <v>303</v>
      </c>
      <c r="H8666" s="3">
        <v>10750225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 t="str">
        <f>B8666&amp;" | "&amp;C8666&amp;" | "&amp;D8666</f>
        <v>documentazione_amministrativa / documentazione_contabile | FATTURA PASSIVA | FATTURA</v>
      </c>
      <c r="Q8666" s="3" t="str">
        <f>VLOOKUP(P8666,'Classificazione UD'!A:B,2,FALSE)</f>
        <v>Fiscale</v>
      </c>
    </row>
    <row r="8667" spans="1:17" ht="15" customHeight="1" x14ac:dyDescent="0.25">
      <c r="A8667" s="30">
        <v>2015</v>
      </c>
      <c r="B8667" s="3" t="s">
        <v>17</v>
      </c>
      <c r="C8667" s="3" t="s">
        <v>27</v>
      </c>
      <c r="D8667" s="3" t="s">
        <v>28</v>
      </c>
      <c r="E8667" s="3">
        <v>1</v>
      </c>
      <c r="F8667" s="3">
        <v>3</v>
      </c>
      <c r="G8667" s="3">
        <v>4</v>
      </c>
      <c r="H8667" s="3">
        <v>118132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 t="str">
        <f>B8667&amp;" | "&amp;C8667&amp;" | "&amp;D8667</f>
        <v>documentazione_amministrativa / documentazione_contabile | FATTURA PASSIVA | NOTA DI CREDITO</v>
      </c>
      <c r="Q8667" s="3" t="str">
        <f>VLOOKUP(P8667,'Classificazione UD'!A:B,2,FALSE)</f>
        <v>Fiscale</v>
      </c>
    </row>
    <row r="8668" spans="1:17" ht="15" customHeight="1" x14ac:dyDescent="0.25">
      <c r="A8668" s="30">
        <v>2015</v>
      </c>
      <c r="B8668" s="3" t="s">
        <v>17</v>
      </c>
      <c r="C8668" s="3" t="s">
        <v>27</v>
      </c>
      <c r="D8668" s="3" t="s">
        <v>86</v>
      </c>
      <c r="E8668" s="3">
        <v>1</v>
      </c>
      <c r="F8668" s="3">
        <v>3</v>
      </c>
      <c r="G8668" s="3">
        <v>4</v>
      </c>
      <c r="H8668" s="3">
        <v>114028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 t="str">
        <f>B8668&amp;" | "&amp;C8668&amp;" | "&amp;D8668</f>
        <v>documentazione_amministrativa / documentazione_contabile | FATTURA PASSIVA | PARCELLA</v>
      </c>
      <c r="Q8668" s="3" t="str">
        <f>VLOOKUP(P8668,'Classificazione UD'!A:B,2,FALSE)</f>
        <v>Fiscale</v>
      </c>
    </row>
    <row r="8669" spans="1:17" ht="15" customHeight="1" x14ac:dyDescent="0.25">
      <c r="A8669" s="30">
        <v>2015</v>
      </c>
      <c r="B8669" s="3" t="s">
        <v>17</v>
      </c>
      <c r="C8669" s="3" t="s">
        <v>27</v>
      </c>
      <c r="D8669" s="3" t="s">
        <v>19</v>
      </c>
      <c r="E8669" s="3">
        <v>18</v>
      </c>
      <c r="F8669" s="3">
        <v>55</v>
      </c>
      <c r="G8669" s="3">
        <v>73</v>
      </c>
      <c r="H8669" s="3">
        <v>2206596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 t="str">
        <f>B8669&amp;" | "&amp;C8669&amp;" | "&amp;D8669</f>
        <v>documentazione_amministrativa / documentazione_contabile | FATTURA PASSIVA | FATTURA</v>
      </c>
      <c r="Q8669" s="3" t="str">
        <f>VLOOKUP(P8669,'Classificazione UD'!A:B,2,FALSE)</f>
        <v>Fiscale</v>
      </c>
    </row>
    <row r="8670" spans="1:17" ht="15" customHeight="1" x14ac:dyDescent="0.25">
      <c r="A8670" s="30">
        <v>2015</v>
      </c>
      <c r="B8670" s="3" t="s">
        <v>17</v>
      </c>
      <c r="C8670" s="3" t="s">
        <v>27</v>
      </c>
      <c r="D8670" s="3" t="s">
        <v>28</v>
      </c>
      <c r="E8670" s="3">
        <v>3</v>
      </c>
      <c r="F8670" s="3">
        <v>11</v>
      </c>
      <c r="G8670" s="3">
        <v>14</v>
      </c>
      <c r="H8670" s="3">
        <v>599199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 t="str">
        <f>B8670&amp;" | "&amp;C8670&amp;" | "&amp;D8670</f>
        <v>documentazione_amministrativa / documentazione_contabile | FATTURA PASSIVA | NOTA DI CREDITO</v>
      </c>
      <c r="Q8670" s="3" t="str">
        <f>VLOOKUP(P8670,'Classificazione UD'!A:B,2,FALSE)</f>
        <v>Fiscale</v>
      </c>
    </row>
    <row r="8671" spans="1:17" ht="15" customHeight="1" x14ac:dyDescent="0.25">
      <c r="A8671" s="30">
        <v>2015</v>
      </c>
      <c r="B8671" s="3" t="s">
        <v>17</v>
      </c>
      <c r="C8671" s="3" t="s">
        <v>27</v>
      </c>
      <c r="D8671" s="3" t="s">
        <v>86</v>
      </c>
      <c r="E8671" s="3">
        <v>1</v>
      </c>
      <c r="F8671" s="3">
        <v>3</v>
      </c>
      <c r="G8671" s="3">
        <v>4</v>
      </c>
      <c r="H8671" s="3">
        <v>114028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 t="str">
        <f>B8671&amp;" | "&amp;C8671&amp;" | "&amp;D8671</f>
        <v>documentazione_amministrativa / documentazione_contabile | FATTURA PASSIVA | PARCELLA</v>
      </c>
      <c r="Q8671" s="3" t="str">
        <f>VLOOKUP(P8671,'Classificazione UD'!A:B,2,FALSE)</f>
        <v>Fiscale</v>
      </c>
    </row>
    <row r="8672" spans="1:17" ht="15" customHeight="1" x14ac:dyDescent="0.25">
      <c r="A8672" s="30">
        <v>2015</v>
      </c>
      <c r="B8672" s="3" t="s">
        <v>17</v>
      </c>
      <c r="C8672" s="3" t="s">
        <v>152</v>
      </c>
      <c r="D8672" s="3" t="s">
        <v>152</v>
      </c>
      <c r="E8672" s="3">
        <v>1</v>
      </c>
      <c r="F8672" s="3">
        <v>6</v>
      </c>
      <c r="G8672" s="3">
        <v>7</v>
      </c>
      <c r="H8672" s="3">
        <v>119828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 t="str">
        <f>B8672&amp;" | "&amp;C8672&amp;" | "&amp;D8672</f>
        <v>documentazione_amministrativa / documentazione_contabile | LOTTO DI FATTURE | LOTTO DI FATTURE</v>
      </c>
      <c r="Q8672" s="3" t="str">
        <f>VLOOKUP(P8672,'Classificazione UD'!A:B,2,FALSE)</f>
        <v>Fiscale</v>
      </c>
    </row>
    <row r="8673" spans="1:17" ht="15" customHeight="1" x14ac:dyDescent="0.25">
      <c r="A8673" s="30">
        <v>2015</v>
      </c>
      <c r="B8673" s="3" t="s">
        <v>20</v>
      </c>
      <c r="C8673" s="3" t="s">
        <v>21</v>
      </c>
      <c r="D8673" s="3" t="s">
        <v>21</v>
      </c>
      <c r="E8673" s="3">
        <v>84</v>
      </c>
      <c r="F8673" s="3">
        <v>84</v>
      </c>
      <c r="G8673" s="3">
        <v>168</v>
      </c>
      <c r="H8673" s="3">
        <v>1552960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 t="str">
        <f>B8673&amp;" | "&amp;C8673&amp;" | "&amp;D8673</f>
        <v>documentazione_amministrativa / registri | REGISTRO GIORNALIERO | REGISTRO GIORNALIERO</v>
      </c>
      <c r="Q8673" s="3" t="str">
        <f>VLOOKUP(P8673,'Classificazione UD'!A:B,2,FALSE)</f>
        <v>RGP</v>
      </c>
    </row>
    <row r="8674" spans="1:17" ht="15" customHeight="1" x14ac:dyDescent="0.25">
      <c r="A8674" s="30">
        <v>2016</v>
      </c>
      <c r="B8674" s="3" t="s">
        <v>20</v>
      </c>
      <c r="C8674" s="3" t="s">
        <v>21</v>
      </c>
      <c r="D8674" s="3" t="s">
        <v>21</v>
      </c>
      <c r="E8674" s="3">
        <v>366</v>
      </c>
      <c r="F8674" s="3">
        <v>366</v>
      </c>
      <c r="G8674" s="3">
        <v>732</v>
      </c>
      <c r="H8674" s="3">
        <v>7390450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 t="str">
        <f>B8674&amp;" | "&amp;C8674&amp;" | "&amp;D8674</f>
        <v>documentazione_amministrativa / registri | REGISTRO GIORNALIERO | REGISTRO GIORNALIERO</v>
      </c>
      <c r="Q8674" s="3" t="str">
        <f>VLOOKUP(P8674,'Classificazione UD'!A:B,2,FALSE)</f>
        <v>RGP</v>
      </c>
    </row>
    <row r="8675" spans="1:17" ht="15" customHeight="1" x14ac:dyDescent="0.25">
      <c r="A8675" s="30">
        <v>2015</v>
      </c>
      <c r="B8675" s="3" t="s">
        <v>17</v>
      </c>
      <c r="C8675" s="3" t="s">
        <v>27</v>
      </c>
      <c r="D8675" s="3" t="s">
        <v>19</v>
      </c>
      <c r="E8675" s="3">
        <v>116</v>
      </c>
      <c r="F8675" s="3">
        <v>374</v>
      </c>
      <c r="G8675" s="3">
        <v>489</v>
      </c>
      <c r="H8675" s="3">
        <v>18991624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 t="str">
        <f>B8675&amp;" | "&amp;C8675&amp;" | "&amp;D8675</f>
        <v>documentazione_amministrativa / documentazione_contabile | FATTURA PASSIVA | FATTURA</v>
      </c>
      <c r="Q8675" s="3" t="str">
        <f>VLOOKUP(P8675,'Classificazione UD'!A:B,2,FALSE)</f>
        <v>Fiscale</v>
      </c>
    </row>
    <row r="8676" spans="1:17" ht="15" customHeight="1" x14ac:dyDescent="0.25">
      <c r="A8676" s="30">
        <v>2015</v>
      </c>
      <c r="B8676" s="3" t="s">
        <v>17</v>
      </c>
      <c r="C8676" s="3" t="s">
        <v>27</v>
      </c>
      <c r="D8676" s="3" t="s">
        <v>28</v>
      </c>
      <c r="E8676" s="3">
        <v>6</v>
      </c>
      <c r="F8676" s="3">
        <v>20</v>
      </c>
      <c r="G8676" s="3">
        <v>26</v>
      </c>
      <c r="H8676" s="3">
        <v>916172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 t="str">
        <f>B8676&amp;" | "&amp;C8676&amp;" | "&amp;D8676</f>
        <v>documentazione_amministrativa / documentazione_contabile | FATTURA PASSIVA | NOTA DI CREDITO</v>
      </c>
      <c r="Q8676" s="3" t="str">
        <f>VLOOKUP(P8676,'Classificazione UD'!A:B,2,FALSE)</f>
        <v>Fiscale</v>
      </c>
    </row>
    <row r="8677" spans="1:17" ht="15" customHeight="1" x14ac:dyDescent="0.25">
      <c r="A8677" s="30">
        <v>2015</v>
      </c>
      <c r="B8677" s="3" t="s">
        <v>17</v>
      </c>
      <c r="C8677" s="3" t="s">
        <v>27</v>
      </c>
      <c r="D8677" s="3" t="s">
        <v>86</v>
      </c>
      <c r="E8677" s="3">
        <v>4</v>
      </c>
      <c r="F8677" s="3">
        <v>13</v>
      </c>
      <c r="G8677" s="3">
        <v>17</v>
      </c>
      <c r="H8677" s="3">
        <v>964268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 t="str">
        <f>B8677&amp;" | "&amp;C8677&amp;" | "&amp;D8677</f>
        <v>documentazione_amministrativa / documentazione_contabile | FATTURA PASSIVA | PARCELLA</v>
      </c>
      <c r="Q8677" s="3" t="str">
        <f>VLOOKUP(P8677,'Classificazione UD'!A:B,2,FALSE)</f>
        <v>Fiscale</v>
      </c>
    </row>
    <row r="8678" spans="1:17" ht="15" customHeight="1" x14ac:dyDescent="0.25">
      <c r="A8678" s="30">
        <v>2015</v>
      </c>
      <c r="B8678" s="3" t="s">
        <v>17</v>
      </c>
      <c r="C8678" s="3" t="s">
        <v>27</v>
      </c>
      <c r="D8678" s="3" t="s">
        <v>19</v>
      </c>
      <c r="E8678" s="3">
        <v>49</v>
      </c>
      <c r="F8678" s="3">
        <v>151</v>
      </c>
      <c r="G8678" s="3">
        <v>200</v>
      </c>
      <c r="H8678" s="3">
        <v>9014170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 t="str">
        <f>B8678&amp;" | "&amp;C8678&amp;" | "&amp;D8678</f>
        <v>documentazione_amministrativa / documentazione_contabile | FATTURA PASSIVA | FATTURA</v>
      </c>
      <c r="Q8678" s="3" t="str">
        <f>VLOOKUP(P8678,'Classificazione UD'!A:B,2,FALSE)</f>
        <v>Fiscale</v>
      </c>
    </row>
    <row r="8679" spans="1:17" ht="15" customHeight="1" x14ac:dyDescent="0.25">
      <c r="A8679" s="30">
        <v>2015</v>
      </c>
      <c r="B8679" s="3" t="s">
        <v>17</v>
      </c>
      <c r="C8679" s="3" t="s">
        <v>27</v>
      </c>
      <c r="D8679" s="3" t="s">
        <v>28</v>
      </c>
      <c r="E8679" s="3">
        <v>2</v>
      </c>
      <c r="F8679" s="3">
        <v>6</v>
      </c>
      <c r="G8679" s="3">
        <v>8</v>
      </c>
      <c r="H8679" s="3">
        <v>233690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 t="str">
        <f>B8679&amp;" | "&amp;C8679&amp;" | "&amp;D8679</f>
        <v>documentazione_amministrativa / documentazione_contabile | FATTURA PASSIVA | NOTA DI CREDITO</v>
      </c>
      <c r="Q8679" s="3" t="str">
        <f>VLOOKUP(P8679,'Classificazione UD'!A:B,2,FALSE)</f>
        <v>Fiscale</v>
      </c>
    </row>
    <row r="8680" spans="1:17" ht="15" customHeight="1" x14ac:dyDescent="0.25">
      <c r="A8680" s="30">
        <v>2015</v>
      </c>
      <c r="B8680" s="3" t="s">
        <v>17</v>
      </c>
      <c r="C8680" s="3" t="s">
        <v>27</v>
      </c>
      <c r="D8680" s="3" t="s">
        <v>86</v>
      </c>
      <c r="E8680" s="3">
        <v>1</v>
      </c>
      <c r="F8680" s="3">
        <v>3</v>
      </c>
      <c r="G8680" s="3">
        <v>4</v>
      </c>
      <c r="H8680" s="3">
        <v>114355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 t="str">
        <f>B8680&amp;" | "&amp;C8680&amp;" | "&amp;D8680</f>
        <v>documentazione_amministrativa / documentazione_contabile | FATTURA PASSIVA | PARCELLA</v>
      </c>
      <c r="Q8680" s="3" t="str">
        <f>VLOOKUP(P8680,'Classificazione UD'!A:B,2,FALSE)</f>
        <v>Fiscale</v>
      </c>
    </row>
    <row r="8681" spans="1:17" ht="15" customHeight="1" x14ac:dyDescent="0.25">
      <c r="A8681" s="30">
        <v>2015</v>
      </c>
      <c r="B8681" s="3" t="s">
        <v>17</v>
      </c>
      <c r="C8681" s="3" t="s">
        <v>152</v>
      </c>
      <c r="D8681" s="3" t="s">
        <v>152</v>
      </c>
      <c r="E8681" s="3">
        <v>1</v>
      </c>
      <c r="F8681" s="3">
        <v>5</v>
      </c>
      <c r="G8681" s="3">
        <v>6</v>
      </c>
      <c r="H8681" s="3">
        <v>115307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 t="str">
        <f>B8681&amp;" | "&amp;C8681&amp;" | "&amp;D8681</f>
        <v>documentazione_amministrativa / documentazione_contabile | LOTTO DI FATTURE | LOTTO DI FATTURE</v>
      </c>
      <c r="Q8681" s="3" t="str">
        <f>VLOOKUP(P8681,'Classificazione UD'!A:B,2,FALSE)</f>
        <v>Fiscale</v>
      </c>
    </row>
    <row r="8682" spans="1:17" ht="15" customHeight="1" x14ac:dyDescent="0.25">
      <c r="A8682" s="30">
        <v>2015</v>
      </c>
      <c r="B8682" s="3" t="s">
        <v>20</v>
      </c>
      <c r="C8682" s="3" t="s">
        <v>21</v>
      </c>
      <c r="D8682" s="3" t="s">
        <v>21</v>
      </c>
      <c r="E8682" s="3">
        <v>84</v>
      </c>
      <c r="F8682" s="3">
        <v>84</v>
      </c>
      <c r="G8682" s="3">
        <v>168</v>
      </c>
      <c r="H8682" s="3">
        <v>1562343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 t="str">
        <f>B8682&amp;" | "&amp;C8682&amp;" | "&amp;D8682</f>
        <v>documentazione_amministrativa / registri | REGISTRO GIORNALIERO | REGISTRO GIORNALIERO</v>
      </c>
      <c r="Q8682" s="3" t="str">
        <f>VLOOKUP(P8682,'Classificazione UD'!A:B,2,FALSE)</f>
        <v>RGP</v>
      </c>
    </row>
    <row r="8683" spans="1:17" ht="15" customHeight="1" x14ac:dyDescent="0.25">
      <c r="A8683" s="30">
        <v>2016</v>
      </c>
      <c r="B8683" s="3" t="s">
        <v>20</v>
      </c>
      <c r="C8683" s="3" t="s">
        <v>21</v>
      </c>
      <c r="D8683" s="3" t="s">
        <v>21</v>
      </c>
      <c r="E8683" s="3">
        <v>366</v>
      </c>
      <c r="F8683" s="3">
        <v>366</v>
      </c>
      <c r="G8683" s="3">
        <v>732</v>
      </c>
      <c r="H8683" s="3">
        <v>7318625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 t="str">
        <f>B8683&amp;" | "&amp;C8683&amp;" | "&amp;D8683</f>
        <v>documentazione_amministrativa / registri | REGISTRO GIORNALIERO | REGISTRO GIORNALIERO</v>
      </c>
      <c r="Q8683" s="3" t="str">
        <f>VLOOKUP(P8683,'Classificazione UD'!A:B,2,FALSE)</f>
        <v>RGP</v>
      </c>
    </row>
    <row r="8684" spans="1:17" ht="15" customHeight="1" x14ac:dyDescent="0.25">
      <c r="A8684" s="30">
        <v>2015</v>
      </c>
      <c r="B8684" s="3" t="s">
        <v>17</v>
      </c>
      <c r="C8684" s="3" t="s">
        <v>27</v>
      </c>
      <c r="D8684" s="3" t="s">
        <v>19</v>
      </c>
      <c r="E8684" s="3">
        <v>18</v>
      </c>
      <c r="F8684" s="3">
        <v>63</v>
      </c>
      <c r="G8684" s="3">
        <v>81</v>
      </c>
      <c r="H8684" s="3">
        <v>4131565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 t="str">
        <f>B8684&amp;" | "&amp;C8684&amp;" | "&amp;D8684</f>
        <v>documentazione_amministrativa / documentazione_contabile | FATTURA PASSIVA | FATTURA</v>
      </c>
      <c r="Q8684" s="3" t="str">
        <f>VLOOKUP(P8684,'Classificazione UD'!A:B,2,FALSE)</f>
        <v>Fiscale</v>
      </c>
    </row>
    <row r="8685" spans="1:17" ht="15" customHeight="1" x14ac:dyDescent="0.25">
      <c r="A8685" s="30">
        <v>2015</v>
      </c>
      <c r="B8685" s="3" t="s">
        <v>17</v>
      </c>
      <c r="C8685" s="3" t="s">
        <v>27</v>
      </c>
      <c r="D8685" s="3" t="s">
        <v>19</v>
      </c>
      <c r="E8685" s="3">
        <v>9</v>
      </c>
      <c r="F8685" s="3">
        <v>27</v>
      </c>
      <c r="G8685" s="3">
        <v>36</v>
      </c>
      <c r="H8685" s="3">
        <v>1071794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 t="str">
        <f>B8685&amp;" | "&amp;C8685&amp;" | "&amp;D8685</f>
        <v>documentazione_amministrativa / documentazione_contabile | FATTURA PASSIVA | FATTURA</v>
      </c>
      <c r="Q8685" s="3" t="str">
        <f>VLOOKUP(P8685,'Classificazione UD'!A:B,2,FALSE)</f>
        <v>Fiscale</v>
      </c>
    </row>
    <row r="8686" spans="1:17" ht="15" customHeight="1" x14ac:dyDescent="0.25">
      <c r="A8686" s="30">
        <v>2015</v>
      </c>
      <c r="B8686" s="3" t="s">
        <v>20</v>
      </c>
      <c r="C8686" s="3" t="s">
        <v>21</v>
      </c>
      <c r="D8686" s="3" t="s">
        <v>21</v>
      </c>
      <c r="E8686" s="3">
        <v>84</v>
      </c>
      <c r="F8686" s="3">
        <v>84</v>
      </c>
      <c r="G8686" s="3">
        <v>168</v>
      </c>
      <c r="H8686" s="3">
        <v>1375202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 t="str">
        <f>B8686&amp;" | "&amp;C8686&amp;" | "&amp;D8686</f>
        <v>documentazione_amministrativa / registri | REGISTRO GIORNALIERO | REGISTRO GIORNALIERO</v>
      </c>
      <c r="Q8686" s="3" t="str">
        <f>VLOOKUP(P8686,'Classificazione UD'!A:B,2,FALSE)</f>
        <v>RGP</v>
      </c>
    </row>
    <row r="8687" spans="1:17" ht="15" customHeight="1" x14ac:dyDescent="0.25">
      <c r="A8687" s="30">
        <v>2016</v>
      </c>
      <c r="B8687" s="3" t="s">
        <v>20</v>
      </c>
      <c r="C8687" s="3" t="s">
        <v>21</v>
      </c>
      <c r="D8687" s="3" t="s">
        <v>21</v>
      </c>
      <c r="E8687" s="3">
        <v>366</v>
      </c>
      <c r="F8687" s="3">
        <v>366</v>
      </c>
      <c r="G8687" s="3">
        <v>732</v>
      </c>
      <c r="H8687" s="3">
        <v>6149745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 t="str">
        <f>B8687&amp;" | "&amp;C8687&amp;" | "&amp;D8687</f>
        <v>documentazione_amministrativa / registri | REGISTRO GIORNALIERO | REGISTRO GIORNALIERO</v>
      </c>
      <c r="Q8687" s="3" t="str">
        <f>VLOOKUP(P8687,'Classificazione UD'!A:B,2,FALSE)</f>
        <v>RGP</v>
      </c>
    </row>
    <row r="8688" spans="1:17" ht="15" customHeight="1" x14ac:dyDescent="0.25">
      <c r="A8688" s="30">
        <v>2015</v>
      </c>
      <c r="B8688" s="3" t="s">
        <v>17</v>
      </c>
      <c r="C8688" s="3" t="s">
        <v>27</v>
      </c>
      <c r="D8688" s="3" t="s">
        <v>19</v>
      </c>
      <c r="E8688" s="3">
        <v>125</v>
      </c>
      <c r="F8688" s="3">
        <v>398</v>
      </c>
      <c r="G8688" s="3">
        <v>522</v>
      </c>
      <c r="H8688" s="3">
        <v>21907336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 t="str">
        <f>B8688&amp;" | "&amp;C8688&amp;" | "&amp;D8688</f>
        <v>documentazione_amministrativa / documentazione_contabile | FATTURA PASSIVA | FATTURA</v>
      </c>
      <c r="Q8688" s="3" t="str">
        <f>VLOOKUP(P8688,'Classificazione UD'!A:B,2,FALSE)</f>
        <v>Fiscale</v>
      </c>
    </row>
    <row r="8689" spans="1:17" ht="15" customHeight="1" x14ac:dyDescent="0.25">
      <c r="A8689" s="30">
        <v>2015</v>
      </c>
      <c r="B8689" s="3" t="s">
        <v>17</v>
      </c>
      <c r="C8689" s="3" t="s">
        <v>27</v>
      </c>
      <c r="D8689" s="3" t="s">
        <v>28</v>
      </c>
      <c r="E8689" s="3">
        <v>5</v>
      </c>
      <c r="F8689" s="3">
        <v>15</v>
      </c>
      <c r="G8689" s="3">
        <v>20</v>
      </c>
      <c r="H8689" s="3">
        <v>574561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 t="str">
        <f>B8689&amp;" | "&amp;C8689&amp;" | "&amp;D8689</f>
        <v>documentazione_amministrativa / documentazione_contabile | FATTURA PASSIVA | NOTA DI CREDITO</v>
      </c>
      <c r="Q8689" s="3" t="str">
        <f>VLOOKUP(P8689,'Classificazione UD'!A:B,2,FALSE)</f>
        <v>Fiscale</v>
      </c>
    </row>
    <row r="8690" spans="1:17" ht="15" customHeight="1" x14ac:dyDescent="0.25">
      <c r="A8690" s="30">
        <v>2015</v>
      </c>
      <c r="B8690" s="3" t="s">
        <v>17</v>
      </c>
      <c r="C8690" s="3" t="s">
        <v>27</v>
      </c>
      <c r="D8690" s="3" t="s">
        <v>86</v>
      </c>
      <c r="E8690" s="3">
        <v>2</v>
      </c>
      <c r="F8690" s="3">
        <v>7</v>
      </c>
      <c r="G8690" s="3">
        <v>9</v>
      </c>
      <c r="H8690" s="3">
        <v>235717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 t="str">
        <f>B8690&amp;" | "&amp;C8690&amp;" | "&amp;D8690</f>
        <v>documentazione_amministrativa / documentazione_contabile | FATTURA PASSIVA | PARCELLA</v>
      </c>
      <c r="Q8690" s="3" t="str">
        <f>VLOOKUP(P8690,'Classificazione UD'!A:B,2,FALSE)</f>
        <v>Fiscale</v>
      </c>
    </row>
    <row r="8691" spans="1:17" ht="15" customHeight="1" x14ac:dyDescent="0.25">
      <c r="A8691" s="30">
        <v>2015</v>
      </c>
      <c r="B8691" s="3" t="s">
        <v>17</v>
      </c>
      <c r="C8691" s="3" t="s">
        <v>27</v>
      </c>
      <c r="D8691" s="3" t="s">
        <v>19</v>
      </c>
      <c r="E8691" s="3">
        <v>22</v>
      </c>
      <c r="F8691" s="3">
        <v>67</v>
      </c>
      <c r="G8691" s="3">
        <v>88</v>
      </c>
      <c r="H8691" s="3">
        <v>4882004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 t="str">
        <f>B8691&amp;" | "&amp;C8691&amp;" | "&amp;D8691</f>
        <v>documentazione_amministrativa / documentazione_contabile | FATTURA PASSIVA | FATTURA</v>
      </c>
      <c r="Q8691" s="3" t="str">
        <f>VLOOKUP(P8691,'Classificazione UD'!A:B,2,FALSE)</f>
        <v>Fiscale</v>
      </c>
    </row>
    <row r="8692" spans="1:17" ht="15" customHeight="1" x14ac:dyDescent="0.25">
      <c r="A8692" s="30">
        <v>2015</v>
      </c>
      <c r="B8692" s="3" t="s">
        <v>17</v>
      </c>
      <c r="C8692" s="3" t="s">
        <v>27</v>
      </c>
      <c r="D8692" s="3" t="s">
        <v>28</v>
      </c>
      <c r="E8692" s="3">
        <v>6</v>
      </c>
      <c r="F8692" s="3">
        <v>18</v>
      </c>
      <c r="G8692" s="3">
        <v>24</v>
      </c>
      <c r="H8692" s="3">
        <v>689964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 t="str">
        <f>B8692&amp;" | "&amp;C8692&amp;" | "&amp;D8692</f>
        <v>documentazione_amministrativa / documentazione_contabile | FATTURA PASSIVA | NOTA DI CREDITO</v>
      </c>
      <c r="Q8692" s="3" t="str">
        <f>VLOOKUP(P8692,'Classificazione UD'!A:B,2,FALSE)</f>
        <v>Fiscale</v>
      </c>
    </row>
    <row r="8693" spans="1:17" ht="15" customHeight="1" x14ac:dyDescent="0.25">
      <c r="A8693" s="30">
        <v>2016</v>
      </c>
      <c r="B8693" s="3" t="s">
        <v>17</v>
      </c>
      <c r="C8693" s="3" t="s">
        <v>27</v>
      </c>
      <c r="D8693" s="3" t="s">
        <v>19</v>
      </c>
      <c r="E8693" s="3">
        <v>1</v>
      </c>
      <c r="F8693" s="3">
        <v>3</v>
      </c>
      <c r="G8693" s="3">
        <v>4</v>
      </c>
      <c r="H8693" s="3">
        <v>119415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 t="str">
        <f>B8693&amp;" | "&amp;C8693&amp;" | "&amp;D8693</f>
        <v>documentazione_amministrativa / documentazione_contabile | FATTURA PASSIVA | FATTURA</v>
      </c>
      <c r="Q8693" s="3" t="str">
        <f>VLOOKUP(P8693,'Classificazione UD'!A:B,2,FALSE)</f>
        <v>Fiscale</v>
      </c>
    </row>
    <row r="8694" spans="1:17" ht="15" customHeight="1" x14ac:dyDescent="0.25">
      <c r="A8694" s="30">
        <v>2015</v>
      </c>
      <c r="B8694" s="3" t="s">
        <v>20</v>
      </c>
      <c r="C8694" s="3" t="s">
        <v>21</v>
      </c>
      <c r="D8694" s="3" t="s">
        <v>21</v>
      </c>
      <c r="E8694" s="3">
        <v>84</v>
      </c>
      <c r="F8694" s="3">
        <v>84</v>
      </c>
      <c r="G8694" s="3">
        <v>168</v>
      </c>
      <c r="H8694" s="3">
        <v>1755886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 t="str">
        <f>B8694&amp;" | "&amp;C8694&amp;" | "&amp;D8694</f>
        <v>documentazione_amministrativa / registri | REGISTRO GIORNALIERO | REGISTRO GIORNALIERO</v>
      </c>
      <c r="Q8694" s="3" t="str">
        <f>VLOOKUP(P8694,'Classificazione UD'!A:B,2,FALSE)</f>
        <v>RGP</v>
      </c>
    </row>
    <row r="8695" spans="1:17" ht="15" customHeight="1" x14ac:dyDescent="0.25">
      <c r="A8695" s="30">
        <v>2016</v>
      </c>
      <c r="B8695" s="3" t="s">
        <v>20</v>
      </c>
      <c r="C8695" s="3" t="s">
        <v>21</v>
      </c>
      <c r="D8695" s="3" t="s">
        <v>21</v>
      </c>
      <c r="E8695" s="3">
        <v>366</v>
      </c>
      <c r="F8695" s="3">
        <v>366</v>
      </c>
      <c r="G8695" s="3">
        <v>732</v>
      </c>
      <c r="H8695" s="3">
        <v>8195855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 t="str">
        <f>B8695&amp;" | "&amp;C8695&amp;" | "&amp;D8695</f>
        <v>documentazione_amministrativa / registri | REGISTRO GIORNALIERO | REGISTRO GIORNALIERO</v>
      </c>
      <c r="Q8695" s="3" t="str">
        <f>VLOOKUP(P8695,'Classificazione UD'!A:B,2,FALSE)</f>
        <v>RGP</v>
      </c>
    </row>
    <row r="8696" spans="1:17" ht="15" customHeight="1" x14ac:dyDescent="0.25">
      <c r="A8696" s="30">
        <v>2015</v>
      </c>
      <c r="B8696" s="3" t="s">
        <v>17</v>
      </c>
      <c r="C8696" s="3" t="s">
        <v>18</v>
      </c>
      <c r="D8696" s="3" t="s">
        <v>19</v>
      </c>
      <c r="E8696" s="3">
        <v>1</v>
      </c>
      <c r="F8696" s="3">
        <v>3</v>
      </c>
      <c r="G8696" s="3">
        <v>4</v>
      </c>
      <c r="H8696" s="3">
        <v>122661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 t="str">
        <f>B8696&amp;" | "&amp;C8696&amp;" | "&amp;D8696</f>
        <v>documentazione_amministrativa / documentazione_contabile | FATTURA ATTIVA | FATTURA</v>
      </c>
      <c r="Q8696" s="3" t="str">
        <f>VLOOKUP(P8696,'Classificazione UD'!A:B,2,FALSE)</f>
        <v>Fiscale</v>
      </c>
    </row>
    <row r="8697" spans="1:17" ht="15" customHeight="1" x14ac:dyDescent="0.25">
      <c r="A8697" s="30">
        <v>2015</v>
      </c>
      <c r="B8697" s="3" t="s">
        <v>17</v>
      </c>
      <c r="C8697" s="3" t="s">
        <v>27</v>
      </c>
      <c r="D8697" s="3" t="s">
        <v>19</v>
      </c>
      <c r="E8697" s="3">
        <v>345</v>
      </c>
      <c r="F8697" s="3">
        <v>1084</v>
      </c>
      <c r="G8697" s="3">
        <v>1428</v>
      </c>
      <c r="H8697" s="3">
        <v>45536804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 t="str">
        <f>B8697&amp;" | "&amp;C8697&amp;" | "&amp;D8697</f>
        <v>documentazione_amministrativa / documentazione_contabile | FATTURA PASSIVA | FATTURA</v>
      </c>
      <c r="Q8697" s="3" t="str">
        <f>VLOOKUP(P8697,'Classificazione UD'!A:B,2,FALSE)</f>
        <v>Fiscale</v>
      </c>
    </row>
    <row r="8698" spans="1:17" ht="15" customHeight="1" x14ac:dyDescent="0.25">
      <c r="A8698" s="30">
        <v>2015</v>
      </c>
      <c r="B8698" s="3" t="s">
        <v>17</v>
      </c>
      <c r="C8698" s="3" t="s">
        <v>27</v>
      </c>
      <c r="D8698" s="3" t="s">
        <v>28</v>
      </c>
      <c r="E8698" s="3">
        <v>6</v>
      </c>
      <c r="F8698" s="3">
        <v>19</v>
      </c>
      <c r="G8698" s="3">
        <v>25</v>
      </c>
      <c r="H8698" s="3">
        <v>906288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 t="str">
        <f>B8698&amp;" | "&amp;C8698&amp;" | "&amp;D8698</f>
        <v>documentazione_amministrativa / documentazione_contabile | FATTURA PASSIVA | NOTA DI CREDITO</v>
      </c>
      <c r="Q8698" s="3" t="str">
        <f>VLOOKUP(P8698,'Classificazione UD'!A:B,2,FALSE)</f>
        <v>Fiscale</v>
      </c>
    </row>
    <row r="8699" spans="1:17" ht="15" customHeight="1" x14ac:dyDescent="0.25">
      <c r="A8699" s="30">
        <v>2015</v>
      </c>
      <c r="B8699" s="3" t="s">
        <v>17</v>
      </c>
      <c r="C8699" s="3" t="s">
        <v>27</v>
      </c>
      <c r="D8699" s="3" t="s">
        <v>86</v>
      </c>
      <c r="E8699" s="3">
        <v>1</v>
      </c>
      <c r="F8699" s="3">
        <v>3</v>
      </c>
      <c r="G8699" s="3">
        <v>4</v>
      </c>
      <c r="H8699" s="3">
        <v>116246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 t="str">
        <f>B8699&amp;" | "&amp;C8699&amp;" | "&amp;D8699</f>
        <v>documentazione_amministrativa / documentazione_contabile | FATTURA PASSIVA | PARCELLA</v>
      </c>
      <c r="Q8699" s="3" t="str">
        <f>VLOOKUP(P8699,'Classificazione UD'!A:B,2,FALSE)</f>
        <v>Fiscale</v>
      </c>
    </row>
    <row r="8700" spans="1:17" ht="15" customHeight="1" x14ac:dyDescent="0.25">
      <c r="A8700" s="30">
        <v>2015</v>
      </c>
      <c r="B8700" s="3" t="s">
        <v>17</v>
      </c>
      <c r="C8700" s="3" t="s">
        <v>27</v>
      </c>
      <c r="D8700" s="3" t="s">
        <v>19</v>
      </c>
      <c r="E8700" s="3">
        <v>143</v>
      </c>
      <c r="F8700" s="3">
        <v>445</v>
      </c>
      <c r="G8700" s="3">
        <v>587</v>
      </c>
      <c r="H8700" s="3">
        <v>19020142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 t="str">
        <f>B8700&amp;" | "&amp;C8700&amp;" | "&amp;D8700</f>
        <v>documentazione_amministrativa / documentazione_contabile | FATTURA PASSIVA | FATTURA</v>
      </c>
      <c r="Q8700" s="3" t="str">
        <f>VLOOKUP(P8700,'Classificazione UD'!A:B,2,FALSE)</f>
        <v>Fiscale</v>
      </c>
    </row>
    <row r="8701" spans="1:17" ht="15" customHeight="1" x14ac:dyDescent="0.25">
      <c r="A8701" s="30">
        <v>2015</v>
      </c>
      <c r="B8701" s="3" t="s">
        <v>17</v>
      </c>
      <c r="C8701" s="3" t="s">
        <v>27</v>
      </c>
      <c r="D8701" s="3" t="s">
        <v>28</v>
      </c>
      <c r="E8701" s="3">
        <v>1</v>
      </c>
      <c r="F8701" s="3">
        <v>4</v>
      </c>
      <c r="G8701" s="3">
        <v>5</v>
      </c>
      <c r="H8701" s="3">
        <v>275885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 t="str">
        <f>B8701&amp;" | "&amp;C8701&amp;" | "&amp;D8701</f>
        <v>documentazione_amministrativa / documentazione_contabile | FATTURA PASSIVA | NOTA DI CREDITO</v>
      </c>
      <c r="Q8701" s="3" t="str">
        <f>VLOOKUP(P8701,'Classificazione UD'!A:B,2,FALSE)</f>
        <v>Fiscale</v>
      </c>
    </row>
    <row r="8702" spans="1:17" ht="15" customHeight="1" x14ac:dyDescent="0.25">
      <c r="A8702" s="30">
        <v>2015</v>
      </c>
      <c r="B8702" s="3" t="s">
        <v>17</v>
      </c>
      <c r="C8702" s="3" t="s">
        <v>152</v>
      </c>
      <c r="D8702" s="3" t="s">
        <v>152</v>
      </c>
      <c r="E8702" s="3">
        <v>1</v>
      </c>
      <c r="F8702" s="3">
        <v>7</v>
      </c>
      <c r="G8702" s="3">
        <v>8</v>
      </c>
      <c r="H8702" s="3">
        <v>121727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 t="str">
        <f>B8702&amp;" | "&amp;C8702&amp;" | "&amp;D8702</f>
        <v>documentazione_amministrativa / documentazione_contabile | LOTTO DI FATTURE | LOTTO DI FATTURE</v>
      </c>
      <c r="Q8702" s="3" t="str">
        <f>VLOOKUP(P8702,'Classificazione UD'!A:B,2,FALSE)</f>
        <v>Fiscale</v>
      </c>
    </row>
    <row r="8703" spans="1:17" ht="15" customHeight="1" x14ac:dyDescent="0.25">
      <c r="A8703" s="30">
        <v>2015</v>
      </c>
      <c r="B8703" s="3" t="s">
        <v>20</v>
      </c>
      <c r="C8703" s="3" t="s">
        <v>21</v>
      </c>
      <c r="D8703" s="3" t="s">
        <v>21</v>
      </c>
      <c r="E8703" s="3">
        <v>84</v>
      </c>
      <c r="F8703" s="3">
        <v>84</v>
      </c>
      <c r="G8703" s="3">
        <v>168</v>
      </c>
      <c r="H8703" s="3">
        <v>1689934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 t="str">
        <f>B8703&amp;" | "&amp;C8703&amp;" | "&amp;D8703</f>
        <v>documentazione_amministrativa / registri | REGISTRO GIORNALIERO | REGISTRO GIORNALIERO</v>
      </c>
      <c r="Q8703" s="3" t="str">
        <f>VLOOKUP(P8703,'Classificazione UD'!A:B,2,FALSE)</f>
        <v>RGP</v>
      </c>
    </row>
    <row r="8704" spans="1:17" ht="15" customHeight="1" x14ac:dyDescent="0.25">
      <c r="A8704" s="30">
        <v>2016</v>
      </c>
      <c r="B8704" s="3" t="s">
        <v>20</v>
      </c>
      <c r="C8704" s="3" t="s">
        <v>21</v>
      </c>
      <c r="D8704" s="3" t="s">
        <v>21</v>
      </c>
      <c r="E8704" s="3">
        <v>366</v>
      </c>
      <c r="F8704" s="3">
        <v>366</v>
      </c>
      <c r="G8704" s="3">
        <v>732</v>
      </c>
      <c r="H8704" s="3">
        <v>7099670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 t="str">
        <f>B8704&amp;" | "&amp;C8704&amp;" | "&amp;D8704</f>
        <v>documentazione_amministrativa / registri | REGISTRO GIORNALIERO | REGISTRO GIORNALIERO</v>
      </c>
      <c r="Q8704" s="3" t="str">
        <f>VLOOKUP(P8704,'Classificazione UD'!A:B,2,FALSE)</f>
        <v>RGP</v>
      </c>
    </row>
    <row r="8705" spans="1:17" ht="15" customHeight="1" x14ac:dyDescent="0.25">
      <c r="A8705" s="30">
        <v>2015</v>
      </c>
      <c r="B8705" s="3" t="s">
        <v>17</v>
      </c>
      <c r="C8705" s="3" t="s">
        <v>18</v>
      </c>
      <c r="D8705" s="3" t="s">
        <v>19</v>
      </c>
      <c r="E8705" s="3">
        <v>3</v>
      </c>
      <c r="F8705" s="3">
        <v>8</v>
      </c>
      <c r="G8705" s="3">
        <v>11</v>
      </c>
      <c r="H8705" s="3">
        <v>363547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 t="str">
        <f>B8705&amp;" | "&amp;C8705&amp;" | "&amp;D8705</f>
        <v>documentazione_amministrativa / documentazione_contabile | FATTURA ATTIVA | FATTURA</v>
      </c>
      <c r="Q8705" s="3" t="str">
        <f>VLOOKUP(P8705,'Classificazione UD'!A:B,2,FALSE)</f>
        <v>Fiscale</v>
      </c>
    </row>
    <row r="8706" spans="1:17" ht="15" customHeight="1" x14ac:dyDescent="0.25">
      <c r="A8706" s="30">
        <v>2015</v>
      </c>
      <c r="B8706" s="3" t="s">
        <v>17</v>
      </c>
      <c r="C8706" s="3" t="s">
        <v>27</v>
      </c>
      <c r="D8706" s="3" t="s">
        <v>19</v>
      </c>
      <c r="E8706" s="3">
        <v>149</v>
      </c>
      <c r="F8706" s="3">
        <v>477</v>
      </c>
      <c r="G8706" s="3">
        <v>626</v>
      </c>
      <c r="H8706" s="3">
        <v>26660447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 t="str">
        <f>B8706&amp;" | "&amp;C8706&amp;" | "&amp;D8706</f>
        <v>documentazione_amministrativa / documentazione_contabile | FATTURA PASSIVA | FATTURA</v>
      </c>
      <c r="Q8706" s="3" t="str">
        <f>VLOOKUP(P8706,'Classificazione UD'!A:B,2,FALSE)</f>
        <v>Fiscale</v>
      </c>
    </row>
    <row r="8707" spans="1:17" ht="15" customHeight="1" x14ac:dyDescent="0.25">
      <c r="A8707" s="30">
        <v>2015</v>
      </c>
      <c r="B8707" s="3" t="s">
        <v>17</v>
      </c>
      <c r="C8707" s="3" t="s">
        <v>27</v>
      </c>
      <c r="D8707" s="3" t="s">
        <v>28</v>
      </c>
      <c r="E8707" s="3">
        <v>2</v>
      </c>
      <c r="F8707" s="3">
        <v>6</v>
      </c>
      <c r="G8707" s="3">
        <v>8</v>
      </c>
      <c r="H8707" s="3">
        <v>229565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 t="str">
        <f>B8707&amp;" | "&amp;C8707&amp;" | "&amp;D8707</f>
        <v>documentazione_amministrativa / documentazione_contabile | FATTURA PASSIVA | NOTA DI CREDITO</v>
      </c>
      <c r="Q8707" s="3" t="str">
        <f>VLOOKUP(P8707,'Classificazione UD'!A:B,2,FALSE)</f>
        <v>Fiscale</v>
      </c>
    </row>
    <row r="8708" spans="1:17" ht="15" customHeight="1" x14ac:dyDescent="0.25">
      <c r="A8708" s="30">
        <v>2015</v>
      </c>
      <c r="B8708" s="3" t="s">
        <v>17</v>
      </c>
      <c r="C8708" s="3" t="s">
        <v>27</v>
      </c>
      <c r="D8708" s="3" t="s">
        <v>32</v>
      </c>
      <c r="E8708" s="3">
        <v>1</v>
      </c>
      <c r="F8708" s="3">
        <v>3</v>
      </c>
      <c r="G8708" s="3">
        <v>4</v>
      </c>
      <c r="H8708" s="3">
        <v>115522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 t="str">
        <f>B8708&amp;" | "&amp;C8708&amp;" | "&amp;D8708</f>
        <v>documentazione_amministrativa / documentazione_contabile | FATTURA PASSIVA | NOTA DI DEBITO</v>
      </c>
      <c r="Q8708" s="3" t="str">
        <f>VLOOKUP(P8708,'Classificazione UD'!A:B,2,FALSE)</f>
        <v>Fiscale</v>
      </c>
    </row>
    <row r="8709" spans="1:17" ht="15" customHeight="1" x14ac:dyDescent="0.25">
      <c r="A8709" s="30">
        <v>2015</v>
      </c>
      <c r="B8709" s="3" t="s">
        <v>17</v>
      </c>
      <c r="C8709" s="3" t="s">
        <v>27</v>
      </c>
      <c r="D8709" s="3" t="s">
        <v>19</v>
      </c>
      <c r="E8709" s="3">
        <v>7</v>
      </c>
      <c r="F8709" s="3">
        <v>25</v>
      </c>
      <c r="G8709" s="3">
        <v>32</v>
      </c>
      <c r="H8709" s="3">
        <v>2896165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 t="str">
        <f>B8709&amp;" | "&amp;C8709&amp;" | "&amp;D8709</f>
        <v>documentazione_amministrativa / documentazione_contabile | FATTURA PASSIVA | FATTURA</v>
      </c>
      <c r="Q8709" s="3" t="str">
        <f>VLOOKUP(P8709,'Classificazione UD'!A:B,2,FALSE)</f>
        <v>Fiscale</v>
      </c>
    </row>
    <row r="8710" spans="1:17" ht="15" customHeight="1" x14ac:dyDescent="0.25">
      <c r="A8710" s="30">
        <v>2015</v>
      </c>
      <c r="B8710" s="3" t="s">
        <v>17</v>
      </c>
      <c r="C8710" s="3" t="s">
        <v>27</v>
      </c>
      <c r="D8710" s="3" t="s">
        <v>28</v>
      </c>
      <c r="E8710" s="3">
        <v>1</v>
      </c>
      <c r="F8710" s="3">
        <v>3</v>
      </c>
      <c r="G8710" s="3">
        <v>4</v>
      </c>
      <c r="H8710" s="3">
        <v>121779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 t="str">
        <f>B8710&amp;" | "&amp;C8710&amp;" | "&amp;D8710</f>
        <v>documentazione_amministrativa / documentazione_contabile | FATTURA PASSIVA | NOTA DI CREDITO</v>
      </c>
      <c r="Q8710" s="3" t="str">
        <f>VLOOKUP(P8710,'Classificazione UD'!A:B,2,FALSE)</f>
        <v>Fiscale</v>
      </c>
    </row>
    <row r="8711" spans="1:17" ht="15" customHeight="1" x14ac:dyDescent="0.25">
      <c r="A8711" s="30">
        <v>2015</v>
      </c>
      <c r="B8711" s="3" t="s">
        <v>20</v>
      </c>
      <c r="C8711" s="3" t="s">
        <v>21</v>
      </c>
      <c r="D8711" s="3" t="s">
        <v>21</v>
      </c>
      <c r="E8711" s="3">
        <v>84</v>
      </c>
      <c r="F8711" s="3">
        <v>84</v>
      </c>
      <c r="G8711" s="3">
        <v>168</v>
      </c>
      <c r="H8711" s="3">
        <v>1339871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 t="str">
        <f>B8711&amp;" | "&amp;C8711&amp;" | "&amp;D8711</f>
        <v>documentazione_amministrativa / registri | REGISTRO GIORNALIERO | REGISTRO GIORNALIERO</v>
      </c>
      <c r="Q8711" s="3" t="str">
        <f>VLOOKUP(P8711,'Classificazione UD'!A:B,2,FALSE)</f>
        <v>RGP</v>
      </c>
    </row>
    <row r="8712" spans="1:17" ht="15" customHeight="1" x14ac:dyDescent="0.25">
      <c r="A8712" s="30">
        <v>2016</v>
      </c>
      <c r="B8712" s="3" t="s">
        <v>20</v>
      </c>
      <c r="C8712" s="3" t="s">
        <v>21</v>
      </c>
      <c r="D8712" s="3" t="s">
        <v>21</v>
      </c>
      <c r="E8712" s="3">
        <v>366</v>
      </c>
      <c r="F8712" s="3">
        <v>366</v>
      </c>
      <c r="G8712" s="3">
        <v>732</v>
      </c>
      <c r="H8712" s="3">
        <v>6610092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 t="str">
        <f>B8712&amp;" | "&amp;C8712&amp;" | "&amp;D8712</f>
        <v>documentazione_amministrativa / registri | REGISTRO GIORNALIERO | REGISTRO GIORNALIERO</v>
      </c>
      <c r="Q8712" s="3" t="str">
        <f>VLOOKUP(P8712,'Classificazione UD'!A:B,2,FALSE)</f>
        <v>RGP</v>
      </c>
    </row>
    <row r="8713" spans="1:17" ht="15" customHeight="1" x14ac:dyDescent="0.25">
      <c r="A8713" s="30">
        <v>2015</v>
      </c>
      <c r="B8713" s="3" t="s">
        <v>17</v>
      </c>
      <c r="C8713" s="3" t="s">
        <v>18</v>
      </c>
      <c r="D8713" s="3" t="s">
        <v>19</v>
      </c>
      <c r="E8713" s="3">
        <v>1</v>
      </c>
      <c r="F8713" s="3">
        <v>3</v>
      </c>
      <c r="G8713" s="3">
        <v>4</v>
      </c>
      <c r="H8713" s="3">
        <v>122926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 t="str">
        <f>B8713&amp;" | "&amp;C8713&amp;" | "&amp;D8713</f>
        <v>documentazione_amministrativa / documentazione_contabile | FATTURA ATTIVA | FATTURA</v>
      </c>
      <c r="Q8713" s="3" t="str">
        <f>VLOOKUP(P8713,'Classificazione UD'!A:B,2,FALSE)</f>
        <v>Fiscale</v>
      </c>
    </row>
    <row r="8714" spans="1:17" ht="15" customHeight="1" x14ac:dyDescent="0.25">
      <c r="A8714" s="30">
        <v>2015</v>
      </c>
      <c r="B8714" s="3" t="s">
        <v>17</v>
      </c>
      <c r="C8714" s="3" t="s">
        <v>27</v>
      </c>
      <c r="D8714" s="3" t="s">
        <v>19</v>
      </c>
      <c r="E8714" s="3">
        <v>318</v>
      </c>
      <c r="F8714" s="3">
        <v>975</v>
      </c>
      <c r="G8714" s="3">
        <v>1293</v>
      </c>
      <c r="H8714" s="3">
        <v>41543452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 t="str">
        <f>B8714&amp;" | "&amp;C8714&amp;" | "&amp;D8714</f>
        <v>documentazione_amministrativa / documentazione_contabile | FATTURA PASSIVA | FATTURA</v>
      </c>
      <c r="Q8714" s="3" t="str">
        <f>VLOOKUP(P8714,'Classificazione UD'!A:B,2,FALSE)</f>
        <v>Fiscale</v>
      </c>
    </row>
    <row r="8715" spans="1:17" ht="15" customHeight="1" x14ac:dyDescent="0.25">
      <c r="A8715" s="30">
        <v>2015</v>
      </c>
      <c r="B8715" s="3" t="s">
        <v>17</v>
      </c>
      <c r="C8715" s="3" t="s">
        <v>27</v>
      </c>
      <c r="D8715" s="3" t="s">
        <v>28</v>
      </c>
      <c r="E8715" s="3">
        <v>3</v>
      </c>
      <c r="F8715" s="3">
        <v>9</v>
      </c>
      <c r="G8715" s="3">
        <v>12</v>
      </c>
      <c r="H8715" s="3">
        <v>352708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 t="str">
        <f>B8715&amp;" | "&amp;C8715&amp;" | "&amp;D8715</f>
        <v>documentazione_amministrativa / documentazione_contabile | FATTURA PASSIVA | NOTA DI CREDITO</v>
      </c>
      <c r="Q8715" s="3" t="str">
        <f>VLOOKUP(P8715,'Classificazione UD'!A:B,2,FALSE)</f>
        <v>Fiscale</v>
      </c>
    </row>
    <row r="8716" spans="1:17" ht="15" customHeight="1" x14ac:dyDescent="0.25">
      <c r="A8716" s="30">
        <v>2015</v>
      </c>
      <c r="B8716" s="3" t="s">
        <v>17</v>
      </c>
      <c r="C8716" s="3" t="s">
        <v>27</v>
      </c>
      <c r="D8716" s="3" t="s">
        <v>86</v>
      </c>
      <c r="E8716" s="3">
        <v>1</v>
      </c>
      <c r="F8716" s="3">
        <v>3</v>
      </c>
      <c r="G8716" s="3">
        <v>4</v>
      </c>
      <c r="H8716" s="3">
        <v>115159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 t="str">
        <f>B8716&amp;" | "&amp;C8716&amp;" | "&amp;D8716</f>
        <v>documentazione_amministrativa / documentazione_contabile | FATTURA PASSIVA | PARCELLA</v>
      </c>
      <c r="Q8716" s="3" t="str">
        <f>VLOOKUP(P8716,'Classificazione UD'!A:B,2,FALSE)</f>
        <v>Fiscale</v>
      </c>
    </row>
    <row r="8717" spans="1:17" ht="15" customHeight="1" x14ac:dyDescent="0.25">
      <c r="A8717" s="30">
        <v>2015</v>
      </c>
      <c r="B8717" s="3" t="s">
        <v>17</v>
      </c>
      <c r="C8717" s="3" t="s">
        <v>27</v>
      </c>
      <c r="D8717" s="3" t="s">
        <v>19</v>
      </c>
      <c r="E8717" s="3">
        <v>23</v>
      </c>
      <c r="F8717" s="3">
        <v>71</v>
      </c>
      <c r="G8717" s="3">
        <v>94</v>
      </c>
      <c r="H8717" s="3">
        <v>2894590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 t="str">
        <f>B8717&amp;" | "&amp;C8717&amp;" | "&amp;D8717</f>
        <v>documentazione_amministrativa / documentazione_contabile | FATTURA PASSIVA | FATTURA</v>
      </c>
      <c r="Q8717" s="3" t="str">
        <f>VLOOKUP(P8717,'Classificazione UD'!A:B,2,FALSE)</f>
        <v>Fiscale</v>
      </c>
    </row>
    <row r="8718" spans="1:17" ht="15" customHeight="1" x14ac:dyDescent="0.25">
      <c r="A8718" s="30">
        <v>2015</v>
      </c>
      <c r="B8718" s="3" t="s">
        <v>17</v>
      </c>
      <c r="C8718" s="3" t="s">
        <v>27</v>
      </c>
      <c r="D8718" s="3" t="s">
        <v>28</v>
      </c>
      <c r="E8718" s="3">
        <v>1</v>
      </c>
      <c r="F8718" s="3">
        <v>3</v>
      </c>
      <c r="G8718" s="3">
        <v>4</v>
      </c>
      <c r="H8718" s="3">
        <v>116579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 t="str">
        <f>B8718&amp;" | "&amp;C8718&amp;" | "&amp;D8718</f>
        <v>documentazione_amministrativa / documentazione_contabile | FATTURA PASSIVA | NOTA DI CREDITO</v>
      </c>
      <c r="Q8718" s="3" t="str">
        <f>VLOOKUP(P8718,'Classificazione UD'!A:B,2,FALSE)</f>
        <v>Fiscale</v>
      </c>
    </row>
    <row r="8719" spans="1:17" ht="15" customHeight="1" x14ac:dyDescent="0.25">
      <c r="A8719" s="30">
        <v>2015</v>
      </c>
      <c r="B8719" s="3" t="s">
        <v>20</v>
      </c>
      <c r="C8719" s="3" t="s">
        <v>21</v>
      </c>
      <c r="D8719" s="3" t="s">
        <v>21</v>
      </c>
      <c r="E8719" s="3">
        <v>84</v>
      </c>
      <c r="F8719" s="3">
        <v>84</v>
      </c>
      <c r="G8719" s="3">
        <v>168</v>
      </c>
      <c r="H8719" s="3">
        <v>1707426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 t="str">
        <f>B8719&amp;" | "&amp;C8719&amp;" | "&amp;D8719</f>
        <v>documentazione_amministrativa / registri | REGISTRO GIORNALIERO | REGISTRO GIORNALIERO</v>
      </c>
      <c r="Q8719" s="3" t="str">
        <f>VLOOKUP(P8719,'Classificazione UD'!A:B,2,FALSE)</f>
        <v>RGP</v>
      </c>
    </row>
    <row r="8720" spans="1:17" ht="15" customHeight="1" x14ac:dyDescent="0.25">
      <c r="A8720" s="30">
        <v>2016</v>
      </c>
      <c r="B8720" s="3" t="s">
        <v>20</v>
      </c>
      <c r="C8720" s="3" t="s">
        <v>21</v>
      </c>
      <c r="D8720" s="3" t="s">
        <v>21</v>
      </c>
      <c r="E8720" s="3">
        <v>366</v>
      </c>
      <c r="F8720" s="3">
        <v>366</v>
      </c>
      <c r="G8720" s="3">
        <v>732</v>
      </c>
      <c r="H8720" s="3">
        <v>8274739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 t="str">
        <f>B8720&amp;" | "&amp;C8720&amp;" | "&amp;D8720</f>
        <v>documentazione_amministrativa / registri | REGISTRO GIORNALIERO | REGISTRO GIORNALIERO</v>
      </c>
      <c r="Q8720" s="3" t="str">
        <f>VLOOKUP(P8720,'Classificazione UD'!A:B,2,FALSE)</f>
        <v>RGP</v>
      </c>
    </row>
    <row r="8721" spans="1:17" ht="15" customHeight="1" x14ac:dyDescent="0.25">
      <c r="A8721" s="30">
        <v>2015</v>
      </c>
      <c r="B8721" s="3" t="s">
        <v>17</v>
      </c>
      <c r="C8721" s="3" t="s">
        <v>18</v>
      </c>
      <c r="D8721" s="3" t="s">
        <v>19</v>
      </c>
      <c r="E8721" s="3">
        <v>4</v>
      </c>
      <c r="F8721" s="3">
        <v>13</v>
      </c>
      <c r="G8721" s="3">
        <v>16</v>
      </c>
      <c r="H8721" s="3">
        <v>386305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 t="str">
        <f>B8721&amp;" | "&amp;C8721&amp;" | "&amp;D8721</f>
        <v>documentazione_amministrativa / documentazione_contabile | FATTURA ATTIVA | FATTURA</v>
      </c>
      <c r="Q8721" s="3" t="str">
        <f>VLOOKUP(P8721,'Classificazione UD'!A:B,2,FALSE)</f>
        <v>Fiscale</v>
      </c>
    </row>
    <row r="8722" spans="1:17" ht="15" customHeight="1" x14ac:dyDescent="0.25">
      <c r="A8722" s="30">
        <v>2015</v>
      </c>
      <c r="B8722" s="3" t="s">
        <v>17</v>
      </c>
      <c r="C8722" s="3" t="s">
        <v>27</v>
      </c>
      <c r="D8722" s="3" t="s">
        <v>19</v>
      </c>
      <c r="E8722" s="3">
        <v>164</v>
      </c>
      <c r="F8722" s="3">
        <v>518</v>
      </c>
      <c r="G8722" s="3">
        <v>682</v>
      </c>
      <c r="H8722" s="3">
        <v>32401435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 t="str">
        <f>B8722&amp;" | "&amp;C8722&amp;" | "&amp;D8722</f>
        <v>documentazione_amministrativa / documentazione_contabile | FATTURA PASSIVA | FATTURA</v>
      </c>
      <c r="Q8722" s="3" t="str">
        <f>VLOOKUP(P8722,'Classificazione UD'!A:B,2,FALSE)</f>
        <v>Fiscale</v>
      </c>
    </row>
    <row r="8723" spans="1:17" ht="15" customHeight="1" x14ac:dyDescent="0.25">
      <c r="A8723" s="30">
        <v>2015</v>
      </c>
      <c r="B8723" s="3" t="s">
        <v>17</v>
      </c>
      <c r="C8723" s="3" t="s">
        <v>27</v>
      </c>
      <c r="D8723" s="3" t="s">
        <v>19</v>
      </c>
      <c r="E8723" s="3">
        <v>30</v>
      </c>
      <c r="F8723" s="3">
        <v>96</v>
      </c>
      <c r="G8723" s="3">
        <v>126</v>
      </c>
      <c r="H8723" s="3">
        <v>4595138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 t="str">
        <f>B8723&amp;" | "&amp;C8723&amp;" | "&amp;D8723</f>
        <v>documentazione_amministrativa / documentazione_contabile | FATTURA PASSIVA | FATTURA</v>
      </c>
      <c r="Q8723" s="3" t="str">
        <f>VLOOKUP(P8723,'Classificazione UD'!A:B,2,FALSE)</f>
        <v>Fiscale</v>
      </c>
    </row>
    <row r="8724" spans="1:17" ht="15" customHeight="1" x14ac:dyDescent="0.25">
      <c r="A8724" s="30">
        <v>2015</v>
      </c>
      <c r="B8724" s="3" t="s">
        <v>17</v>
      </c>
      <c r="C8724" s="3" t="s">
        <v>152</v>
      </c>
      <c r="D8724" s="3" t="s">
        <v>152</v>
      </c>
      <c r="E8724" s="3">
        <v>1</v>
      </c>
      <c r="F8724" s="3">
        <v>8</v>
      </c>
      <c r="G8724" s="3">
        <v>9</v>
      </c>
      <c r="H8724" s="3">
        <v>629731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 t="str">
        <f>B8724&amp;" | "&amp;C8724&amp;" | "&amp;D8724</f>
        <v>documentazione_amministrativa / documentazione_contabile | LOTTO DI FATTURE | LOTTO DI FATTURE</v>
      </c>
      <c r="Q8724" s="3" t="str">
        <f>VLOOKUP(P8724,'Classificazione UD'!A:B,2,FALSE)</f>
        <v>Fiscale</v>
      </c>
    </row>
    <row r="8725" spans="1:17" ht="15" customHeight="1" x14ac:dyDescent="0.25">
      <c r="A8725" s="30">
        <v>2015</v>
      </c>
      <c r="B8725" s="3" t="s">
        <v>20</v>
      </c>
      <c r="C8725" s="3" t="s">
        <v>21</v>
      </c>
      <c r="D8725" s="3" t="s">
        <v>21</v>
      </c>
      <c r="E8725" s="3">
        <v>84</v>
      </c>
      <c r="F8725" s="3">
        <v>84</v>
      </c>
      <c r="G8725" s="3">
        <v>168</v>
      </c>
      <c r="H8725" s="3">
        <v>1715028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 t="str">
        <f>B8725&amp;" | "&amp;C8725&amp;" | "&amp;D8725</f>
        <v>documentazione_amministrativa / registri | REGISTRO GIORNALIERO | REGISTRO GIORNALIERO</v>
      </c>
      <c r="Q8725" s="3" t="str">
        <f>VLOOKUP(P8725,'Classificazione UD'!A:B,2,FALSE)</f>
        <v>RGP</v>
      </c>
    </row>
    <row r="8726" spans="1:17" ht="15" customHeight="1" x14ac:dyDescent="0.25">
      <c r="A8726" s="30">
        <v>2016</v>
      </c>
      <c r="B8726" s="3" t="s">
        <v>20</v>
      </c>
      <c r="C8726" s="3" t="s">
        <v>21</v>
      </c>
      <c r="D8726" s="3" t="s">
        <v>21</v>
      </c>
      <c r="E8726" s="3">
        <v>366</v>
      </c>
      <c r="F8726" s="3">
        <v>366</v>
      </c>
      <c r="G8726" s="3">
        <v>732</v>
      </c>
      <c r="H8726" s="3">
        <v>6898046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 t="str">
        <f>B8726&amp;" | "&amp;C8726&amp;" | "&amp;D8726</f>
        <v>documentazione_amministrativa / registri | REGISTRO GIORNALIERO | REGISTRO GIORNALIERO</v>
      </c>
      <c r="Q8726" s="3" t="str">
        <f>VLOOKUP(P8726,'Classificazione UD'!A:B,2,FALSE)</f>
        <v>RGP</v>
      </c>
    </row>
    <row r="8727" spans="1:17" ht="15" customHeight="1" x14ac:dyDescent="0.25">
      <c r="A8727" s="30">
        <v>2015</v>
      </c>
      <c r="B8727" s="3" t="s">
        <v>17</v>
      </c>
      <c r="C8727" s="3" t="s">
        <v>27</v>
      </c>
      <c r="D8727" s="3" t="s">
        <v>19</v>
      </c>
      <c r="E8727" s="3">
        <v>515</v>
      </c>
      <c r="F8727" s="3">
        <v>1577</v>
      </c>
      <c r="G8727" s="3">
        <v>1577</v>
      </c>
      <c r="H8727" s="3">
        <v>117313310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 t="str">
        <f>B8727&amp;" | "&amp;C8727&amp;" | "&amp;D8727</f>
        <v>documentazione_amministrativa / documentazione_contabile | FATTURA PASSIVA | FATTURA</v>
      </c>
      <c r="Q8727" s="3" t="str">
        <f>VLOOKUP(P8727,'Classificazione UD'!A:B,2,FALSE)</f>
        <v>Fiscale</v>
      </c>
    </row>
    <row r="8728" spans="1:17" ht="15" customHeight="1" x14ac:dyDescent="0.25">
      <c r="A8728" s="30">
        <v>2016</v>
      </c>
      <c r="B8728" s="3" t="s">
        <v>17</v>
      </c>
      <c r="C8728" s="3" t="s">
        <v>27</v>
      </c>
      <c r="D8728" s="3" t="s">
        <v>19</v>
      </c>
      <c r="E8728" s="3">
        <v>12</v>
      </c>
      <c r="F8728" s="3">
        <v>36</v>
      </c>
      <c r="G8728" s="3">
        <v>36</v>
      </c>
      <c r="H8728" s="3">
        <v>997233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 t="str">
        <f>B8728&amp;" | "&amp;C8728&amp;" | "&amp;D8728</f>
        <v>documentazione_amministrativa / documentazione_contabile | FATTURA PASSIVA | FATTURA</v>
      </c>
      <c r="Q8728" s="3" t="str">
        <f>VLOOKUP(P8728,'Classificazione UD'!A:B,2,FALSE)</f>
        <v>Fiscale</v>
      </c>
    </row>
    <row r="8729" spans="1:17" ht="15" customHeight="1" x14ac:dyDescent="0.25">
      <c r="A8729" s="30">
        <v>2015</v>
      </c>
      <c r="B8729" s="3" t="s">
        <v>20</v>
      </c>
      <c r="C8729" s="3" t="s">
        <v>21</v>
      </c>
      <c r="D8729" s="3" t="s">
        <v>21</v>
      </c>
      <c r="E8729" s="3">
        <v>65</v>
      </c>
      <c r="F8729" s="3">
        <v>65</v>
      </c>
      <c r="G8729" s="3">
        <v>65</v>
      </c>
      <c r="H8729" s="3">
        <v>4810055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 t="str">
        <f>B8729&amp;" | "&amp;C8729&amp;" | "&amp;D8729</f>
        <v>documentazione_amministrativa / registri | REGISTRO GIORNALIERO | REGISTRO GIORNALIERO</v>
      </c>
      <c r="Q8729" s="3" t="str">
        <f>VLOOKUP(P8729,'Classificazione UD'!A:B,2,FALSE)</f>
        <v>RGP</v>
      </c>
    </row>
    <row r="8730" spans="1:17" ht="15" customHeight="1" x14ac:dyDescent="0.25">
      <c r="A8730" s="30">
        <v>2016</v>
      </c>
      <c r="B8730" s="3" t="s">
        <v>20</v>
      </c>
      <c r="C8730" s="3" t="s">
        <v>21</v>
      </c>
      <c r="D8730" s="3" t="s">
        <v>21</v>
      </c>
      <c r="E8730" s="3">
        <v>155</v>
      </c>
      <c r="F8730" s="3">
        <v>155</v>
      </c>
      <c r="G8730" s="3">
        <v>155</v>
      </c>
      <c r="H8730" s="3">
        <v>15701839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 t="str">
        <f>B8730&amp;" | "&amp;C8730&amp;" | "&amp;D8730</f>
        <v>documentazione_amministrativa / registri | REGISTRO GIORNALIERO | REGISTRO GIORNALIERO</v>
      </c>
      <c r="Q8730" s="3" t="str">
        <f>VLOOKUP(P8730,'Classificazione UD'!A:B,2,FALSE)</f>
        <v>RGP</v>
      </c>
    </row>
    <row r="8731" spans="1:17" ht="15" customHeight="1" x14ac:dyDescent="0.25">
      <c r="A8731" s="30">
        <v>2008</v>
      </c>
      <c r="B8731" s="3" t="s">
        <v>44</v>
      </c>
      <c r="C8731" s="3" t="s">
        <v>46</v>
      </c>
      <c r="D8731" s="3" t="s">
        <v>46</v>
      </c>
      <c r="E8731" s="3">
        <v>50</v>
      </c>
      <c r="F8731" s="3">
        <v>54</v>
      </c>
      <c r="G8731" s="3">
        <v>54</v>
      </c>
      <c r="H8731" s="3">
        <v>48493483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 t="str">
        <f>B8731&amp;" | "&amp;C8731&amp;" | "&amp;D8731</f>
        <v>documentazione_amministrativa / deliberazioni | DELIBERA | DELIBERA</v>
      </c>
      <c r="Q8731" s="3" t="str">
        <f>VLOOKUP(P8731,'Classificazione UD'!A:B,2,FALSE)</f>
        <v>Amministrativo</v>
      </c>
    </row>
    <row r="8732" spans="1:17" ht="15" customHeight="1" x14ac:dyDescent="0.25">
      <c r="A8732" s="30">
        <v>2009</v>
      </c>
      <c r="B8732" s="3" t="s">
        <v>44</v>
      </c>
      <c r="C8732" s="3" t="s">
        <v>46</v>
      </c>
      <c r="D8732" s="3" t="s">
        <v>46</v>
      </c>
      <c r="E8732" s="3">
        <v>51</v>
      </c>
      <c r="F8732" s="3">
        <v>195</v>
      </c>
      <c r="G8732" s="3">
        <v>195</v>
      </c>
      <c r="H8732" s="3">
        <v>112699670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 t="str">
        <f>B8732&amp;" | "&amp;C8732&amp;" | "&amp;D8732</f>
        <v>documentazione_amministrativa / deliberazioni | DELIBERA | DELIBERA</v>
      </c>
      <c r="Q8732" s="3" t="str">
        <f>VLOOKUP(P8732,'Classificazione UD'!A:B,2,FALSE)</f>
        <v>Amministrativo</v>
      </c>
    </row>
    <row r="8733" spans="1:17" ht="15" customHeight="1" x14ac:dyDescent="0.25">
      <c r="A8733" s="30">
        <v>2010</v>
      </c>
      <c r="B8733" s="3" t="s">
        <v>44</v>
      </c>
      <c r="C8733" s="3" t="s">
        <v>46</v>
      </c>
      <c r="D8733" s="3" t="s">
        <v>46</v>
      </c>
      <c r="E8733" s="3">
        <v>62</v>
      </c>
      <c r="F8733" s="3">
        <v>394</v>
      </c>
      <c r="G8733" s="3">
        <v>394</v>
      </c>
      <c r="H8733" s="3">
        <v>162608228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 t="str">
        <f>B8733&amp;" | "&amp;C8733&amp;" | "&amp;D8733</f>
        <v>documentazione_amministrativa / deliberazioni | DELIBERA | DELIBERA</v>
      </c>
      <c r="Q8733" s="3" t="str">
        <f>VLOOKUP(P8733,'Classificazione UD'!A:B,2,FALSE)</f>
        <v>Amministrativo</v>
      </c>
    </row>
    <row r="8734" spans="1:17" ht="15" customHeight="1" x14ac:dyDescent="0.25">
      <c r="A8734" s="30">
        <v>2011</v>
      </c>
      <c r="B8734" s="3" t="s">
        <v>44</v>
      </c>
      <c r="C8734" s="3" t="s">
        <v>46</v>
      </c>
      <c r="D8734" s="3" t="s">
        <v>46</v>
      </c>
      <c r="E8734" s="3">
        <v>78</v>
      </c>
      <c r="F8734" s="3">
        <v>540</v>
      </c>
      <c r="G8734" s="3">
        <v>540</v>
      </c>
      <c r="H8734" s="3">
        <v>275699495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 t="str">
        <f>B8734&amp;" | "&amp;C8734&amp;" | "&amp;D8734</f>
        <v>documentazione_amministrativa / deliberazioni | DELIBERA | DELIBERA</v>
      </c>
      <c r="Q8734" s="3" t="str">
        <f>VLOOKUP(P8734,'Classificazione UD'!A:B,2,FALSE)</f>
        <v>Amministrativo</v>
      </c>
    </row>
    <row r="8735" spans="1:17" ht="15" customHeight="1" x14ac:dyDescent="0.25">
      <c r="A8735" s="30">
        <v>2012</v>
      </c>
      <c r="B8735" s="3" t="s">
        <v>44</v>
      </c>
      <c r="C8735" s="3" t="s">
        <v>46</v>
      </c>
      <c r="D8735" s="3" t="s">
        <v>46</v>
      </c>
      <c r="E8735" s="3">
        <v>58</v>
      </c>
      <c r="F8735" s="3">
        <v>331</v>
      </c>
      <c r="G8735" s="3">
        <v>331</v>
      </c>
      <c r="H8735" s="3">
        <v>160631953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 t="str">
        <f>B8735&amp;" | "&amp;C8735&amp;" | "&amp;D8735</f>
        <v>documentazione_amministrativa / deliberazioni | DELIBERA | DELIBERA</v>
      </c>
      <c r="Q8735" s="3" t="str">
        <f>VLOOKUP(P8735,'Classificazione UD'!A:B,2,FALSE)</f>
        <v>Amministrativo</v>
      </c>
    </row>
    <row r="8736" spans="1:17" ht="15" customHeight="1" x14ac:dyDescent="0.25">
      <c r="A8736" s="30">
        <v>2013</v>
      </c>
      <c r="B8736" s="3" t="s">
        <v>44</v>
      </c>
      <c r="C8736" s="3" t="s">
        <v>46</v>
      </c>
      <c r="D8736" s="3" t="s">
        <v>46</v>
      </c>
      <c r="E8736" s="3">
        <v>62</v>
      </c>
      <c r="F8736" s="3">
        <v>304</v>
      </c>
      <c r="G8736" s="3">
        <v>304</v>
      </c>
      <c r="H8736" s="3">
        <v>144763683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 t="str">
        <f>B8736&amp;" | "&amp;C8736&amp;" | "&amp;D8736</f>
        <v>documentazione_amministrativa / deliberazioni | DELIBERA | DELIBERA</v>
      </c>
      <c r="Q8736" s="3" t="str">
        <f>VLOOKUP(P8736,'Classificazione UD'!A:B,2,FALSE)</f>
        <v>Amministrativo</v>
      </c>
    </row>
    <row r="8737" spans="1:17" ht="15" customHeight="1" x14ac:dyDescent="0.25">
      <c r="A8737" s="30">
        <v>2014</v>
      </c>
      <c r="B8737" s="3" t="s">
        <v>44</v>
      </c>
      <c r="C8737" s="3" t="s">
        <v>46</v>
      </c>
      <c r="D8737" s="3" t="s">
        <v>46</v>
      </c>
      <c r="E8737" s="3">
        <v>86</v>
      </c>
      <c r="F8737" s="3">
        <v>473</v>
      </c>
      <c r="G8737" s="3">
        <v>473</v>
      </c>
      <c r="H8737" s="3">
        <v>242941546</v>
      </c>
      <c r="I8737" s="3">
        <v>0</v>
      </c>
      <c r="J8737" s="3">
        <v>0</v>
      </c>
      <c r="K8737" s="3">
        <v>0</v>
      </c>
      <c r="L8737" s="3">
        <v>9</v>
      </c>
      <c r="M8737" s="3">
        <v>40</v>
      </c>
      <c r="N8737" s="3">
        <v>40</v>
      </c>
      <c r="O8737" s="3">
        <v>6354682</v>
      </c>
      <c r="P8737" s="3" t="str">
        <f>B8737&amp;" | "&amp;C8737&amp;" | "&amp;D8737</f>
        <v>documentazione_amministrativa / deliberazioni | DELIBERA | DELIBERA</v>
      </c>
      <c r="Q8737" s="3" t="str">
        <f>VLOOKUP(P8737,'Classificazione UD'!A:B,2,FALSE)</f>
        <v>Amministrativo</v>
      </c>
    </row>
    <row r="8738" spans="1:17" ht="15" customHeight="1" x14ac:dyDescent="0.25">
      <c r="A8738" s="30">
        <v>2015</v>
      </c>
      <c r="B8738" s="3" t="s">
        <v>44</v>
      </c>
      <c r="C8738" s="3" t="s">
        <v>46</v>
      </c>
      <c r="D8738" s="3" t="s">
        <v>46</v>
      </c>
      <c r="E8738" s="3">
        <v>72</v>
      </c>
      <c r="F8738" s="3">
        <v>344</v>
      </c>
      <c r="G8738" s="3">
        <v>344</v>
      </c>
      <c r="H8738" s="3">
        <v>181041348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 t="str">
        <f>B8738&amp;" | "&amp;C8738&amp;" | "&amp;D8738</f>
        <v>documentazione_amministrativa / deliberazioni | DELIBERA | DELIBERA</v>
      </c>
      <c r="Q8738" s="3" t="str">
        <f>VLOOKUP(P8738,'Classificazione UD'!A:B,2,FALSE)</f>
        <v>Amministrativo</v>
      </c>
    </row>
    <row r="8739" spans="1:17" ht="15" customHeight="1" x14ac:dyDescent="0.25">
      <c r="A8739" s="30">
        <v>2016</v>
      </c>
      <c r="B8739" s="3" t="s">
        <v>44</v>
      </c>
      <c r="C8739" s="3" t="s">
        <v>46</v>
      </c>
      <c r="D8739" s="3" t="s">
        <v>46</v>
      </c>
      <c r="E8739" s="3">
        <v>24</v>
      </c>
      <c r="F8739" s="3">
        <v>138</v>
      </c>
      <c r="G8739" s="3">
        <v>138</v>
      </c>
      <c r="H8739" s="3">
        <v>68487707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 t="str">
        <f>B8739&amp;" | "&amp;C8739&amp;" | "&amp;D8739</f>
        <v>documentazione_amministrativa / deliberazioni | DELIBERA | DELIBERA</v>
      </c>
      <c r="Q8739" s="3" t="str">
        <f>VLOOKUP(P8739,'Classificazione UD'!A:B,2,FALSE)</f>
        <v>Amministrativo</v>
      </c>
    </row>
    <row r="8740" spans="1:17" ht="15" customHeight="1" x14ac:dyDescent="0.25">
      <c r="A8740" s="30">
        <v>2008</v>
      </c>
      <c r="B8740" s="3" t="s">
        <v>44</v>
      </c>
      <c r="C8740" s="3" t="s">
        <v>46</v>
      </c>
      <c r="D8740" s="3" t="s">
        <v>46</v>
      </c>
      <c r="E8740" s="3">
        <v>99</v>
      </c>
      <c r="F8740" s="3">
        <v>108</v>
      </c>
      <c r="G8740" s="3">
        <v>108</v>
      </c>
      <c r="H8740" s="3">
        <v>97593762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 t="str">
        <f>B8740&amp;" | "&amp;C8740&amp;" | "&amp;D8740</f>
        <v>documentazione_amministrativa / deliberazioni | DELIBERA | DELIBERA</v>
      </c>
      <c r="Q8740" s="3" t="str">
        <f>VLOOKUP(P8740,'Classificazione UD'!A:B,2,FALSE)</f>
        <v>Amministrativo</v>
      </c>
    </row>
    <row r="8741" spans="1:17" ht="15" customHeight="1" x14ac:dyDescent="0.25">
      <c r="A8741" s="30">
        <v>2009</v>
      </c>
      <c r="B8741" s="3" t="s">
        <v>44</v>
      </c>
      <c r="C8741" s="3" t="s">
        <v>46</v>
      </c>
      <c r="D8741" s="3" t="s">
        <v>46</v>
      </c>
      <c r="E8741" s="3">
        <v>93</v>
      </c>
      <c r="F8741" s="3">
        <v>414</v>
      </c>
      <c r="G8741" s="3">
        <v>414</v>
      </c>
      <c r="H8741" s="3">
        <v>172695528</v>
      </c>
      <c r="I8741" s="3">
        <v>1</v>
      </c>
      <c r="J8741" s="3">
        <v>1</v>
      </c>
      <c r="K8741" s="3">
        <v>113278</v>
      </c>
      <c r="L8741" s="3">
        <v>0</v>
      </c>
      <c r="M8741" s="3">
        <v>0</v>
      </c>
      <c r="N8741" s="3">
        <v>0</v>
      </c>
      <c r="O8741" s="3">
        <v>0</v>
      </c>
      <c r="P8741" s="3" t="str">
        <f>B8741&amp;" | "&amp;C8741&amp;" | "&amp;D8741</f>
        <v>documentazione_amministrativa / deliberazioni | DELIBERA | DELIBERA</v>
      </c>
      <c r="Q8741" s="3" t="str">
        <f>VLOOKUP(P8741,'Classificazione UD'!A:B,2,FALSE)</f>
        <v>Amministrativo</v>
      </c>
    </row>
    <row r="8742" spans="1:17" ht="15" customHeight="1" x14ac:dyDescent="0.25">
      <c r="A8742" s="30">
        <v>2010</v>
      </c>
      <c r="B8742" s="3" t="s">
        <v>44</v>
      </c>
      <c r="C8742" s="3" t="s">
        <v>46</v>
      </c>
      <c r="D8742" s="3" t="s">
        <v>46</v>
      </c>
      <c r="E8742" s="3">
        <v>145</v>
      </c>
      <c r="F8742" s="3">
        <v>1049</v>
      </c>
      <c r="G8742" s="3">
        <v>1049</v>
      </c>
      <c r="H8742" s="3">
        <v>506302994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 t="str">
        <f>B8742&amp;" | "&amp;C8742&amp;" | "&amp;D8742</f>
        <v>documentazione_amministrativa / deliberazioni | DELIBERA | DELIBERA</v>
      </c>
      <c r="Q8742" s="3" t="str">
        <f>VLOOKUP(P8742,'Classificazione UD'!A:B,2,FALSE)</f>
        <v>Amministrativo</v>
      </c>
    </row>
    <row r="8743" spans="1:17" ht="15" customHeight="1" x14ac:dyDescent="0.25">
      <c r="A8743" s="30">
        <v>2011</v>
      </c>
      <c r="B8743" s="3" t="s">
        <v>44</v>
      </c>
      <c r="C8743" s="3" t="s">
        <v>46</v>
      </c>
      <c r="D8743" s="3" t="s">
        <v>46</v>
      </c>
      <c r="E8743" s="3">
        <v>173</v>
      </c>
      <c r="F8743" s="3">
        <v>1336</v>
      </c>
      <c r="G8743" s="3">
        <v>1336</v>
      </c>
      <c r="H8743" s="3">
        <v>550990717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 t="str">
        <f>B8743&amp;" | "&amp;C8743&amp;" | "&amp;D8743</f>
        <v>documentazione_amministrativa / deliberazioni | DELIBERA | DELIBERA</v>
      </c>
      <c r="Q8743" s="3" t="str">
        <f>VLOOKUP(P8743,'Classificazione UD'!A:B,2,FALSE)</f>
        <v>Amministrativo</v>
      </c>
    </row>
    <row r="8744" spans="1:17" ht="15" customHeight="1" x14ac:dyDescent="0.25">
      <c r="A8744" s="30">
        <v>2012</v>
      </c>
      <c r="B8744" s="3" t="s">
        <v>44</v>
      </c>
      <c r="C8744" s="3" t="s">
        <v>46</v>
      </c>
      <c r="D8744" s="3" t="s">
        <v>46</v>
      </c>
      <c r="E8744" s="3">
        <v>198</v>
      </c>
      <c r="F8744" s="3">
        <v>1205</v>
      </c>
      <c r="G8744" s="3">
        <v>1205</v>
      </c>
      <c r="H8744" s="3">
        <v>312644323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 t="str">
        <f>B8744&amp;" | "&amp;C8744&amp;" | "&amp;D8744</f>
        <v>documentazione_amministrativa / deliberazioni | DELIBERA | DELIBERA</v>
      </c>
      <c r="Q8744" s="3" t="str">
        <f>VLOOKUP(P8744,'Classificazione UD'!A:B,2,FALSE)</f>
        <v>Amministrativo</v>
      </c>
    </row>
    <row r="8745" spans="1:17" ht="15" customHeight="1" x14ac:dyDescent="0.25">
      <c r="A8745" s="30">
        <v>2013</v>
      </c>
      <c r="B8745" s="3" t="s">
        <v>44</v>
      </c>
      <c r="C8745" s="3" t="s">
        <v>46</v>
      </c>
      <c r="D8745" s="3" t="s">
        <v>46</v>
      </c>
      <c r="E8745" s="3">
        <v>228</v>
      </c>
      <c r="F8745" s="3">
        <v>1422</v>
      </c>
      <c r="G8745" s="3">
        <v>1422</v>
      </c>
      <c r="H8745" s="3">
        <v>484398142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 t="str">
        <f>B8745&amp;" | "&amp;C8745&amp;" | "&amp;D8745</f>
        <v>documentazione_amministrativa / deliberazioni | DELIBERA | DELIBERA</v>
      </c>
      <c r="Q8745" s="3" t="str">
        <f>VLOOKUP(P8745,'Classificazione UD'!A:B,2,FALSE)</f>
        <v>Amministrativo</v>
      </c>
    </row>
    <row r="8746" spans="1:17" ht="15" customHeight="1" x14ac:dyDescent="0.25">
      <c r="A8746" s="30">
        <v>2014</v>
      </c>
      <c r="B8746" s="3" t="s">
        <v>44</v>
      </c>
      <c r="C8746" s="3" t="s">
        <v>46</v>
      </c>
      <c r="D8746" s="3" t="s">
        <v>46</v>
      </c>
      <c r="E8746" s="3">
        <v>227</v>
      </c>
      <c r="F8746" s="3">
        <v>1390</v>
      </c>
      <c r="G8746" s="3">
        <v>1390</v>
      </c>
      <c r="H8746" s="3">
        <v>527935488</v>
      </c>
      <c r="I8746" s="3">
        <v>0</v>
      </c>
      <c r="J8746" s="3">
        <v>0</v>
      </c>
      <c r="K8746" s="3">
        <v>0</v>
      </c>
      <c r="L8746" s="3">
        <v>16</v>
      </c>
      <c r="M8746" s="3">
        <v>81</v>
      </c>
      <c r="N8746" s="3">
        <v>81</v>
      </c>
      <c r="O8746" s="3">
        <v>16127121</v>
      </c>
      <c r="P8746" s="3" t="str">
        <f>B8746&amp;" | "&amp;C8746&amp;" | "&amp;D8746</f>
        <v>documentazione_amministrativa / deliberazioni | DELIBERA | DELIBERA</v>
      </c>
      <c r="Q8746" s="3" t="str">
        <f>VLOOKUP(P8746,'Classificazione UD'!A:B,2,FALSE)</f>
        <v>Amministrativo</v>
      </c>
    </row>
    <row r="8747" spans="1:17" ht="15" customHeight="1" x14ac:dyDescent="0.25">
      <c r="A8747" s="30">
        <v>2015</v>
      </c>
      <c r="B8747" s="3" t="s">
        <v>44</v>
      </c>
      <c r="C8747" s="3" t="s">
        <v>46</v>
      </c>
      <c r="D8747" s="3" t="s">
        <v>46</v>
      </c>
      <c r="E8747" s="3">
        <v>249</v>
      </c>
      <c r="F8747" s="3">
        <v>1602</v>
      </c>
      <c r="G8747" s="3">
        <v>1602</v>
      </c>
      <c r="H8747" s="3">
        <v>737446581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 t="str">
        <f>B8747&amp;" | "&amp;C8747&amp;" | "&amp;D8747</f>
        <v>documentazione_amministrativa / deliberazioni | DELIBERA | DELIBERA</v>
      </c>
      <c r="Q8747" s="3" t="str">
        <f>VLOOKUP(P8747,'Classificazione UD'!A:B,2,FALSE)</f>
        <v>Amministrativo</v>
      </c>
    </row>
    <row r="8748" spans="1:17" ht="15" customHeight="1" x14ac:dyDescent="0.25">
      <c r="A8748" s="30">
        <v>2016</v>
      </c>
      <c r="B8748" s="3" t="s">
        <v>44</v>
      </c>
      <c r="C8748" s="3" t="s">
        <v>46</v>
      </c>
      <c r="D8748" s="3" t="s">
        <v>46</v>
      </c>
      <c r="E8748" s="3">
        <v>121</v>
      </c>
      <c r="F8748" s="3">
        <v>671</v>
      </c>
      <c r="G8748" s="3">
        <v>671</v>
      </c>
      <c r="H8748" s="3">
        <v>159438921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 t="str">
        <f>B8748&amp;" | "&amp;C8748&amp;" | "&amp;D8748</f>
        <v>documentazione_amministrativa / deliberazioni | DELIBERA | DELIBERA</v>
      </c>
      <c r="Q8748" s="3" t="str">
        <f>VLOOKUP(P8748,'Classificazione UD'!A:B,2,FALSE)</f>
        <v>Amministrativo</v>
      </c>
    </row>
    <row r="8749" spans="1:17" ht="15" customHeight="1" x14ac:dyDescent="0.25">
      <c r="A8749" s="30">
        <v>2008</v>
      </c>
      <c r="B8749" s="3" t="s">
        <v>48</v>
      </c>
      <c r="C8749" s="3" t="s">
        <v>116</v>
      </c>
      <c r="D8749" s="3" t="s">
        <v>116</v>
      </c>
      <c r="E8749" s="3">
        <v>521</v>
      </c>
      <c r="F8749" s="3">
        <v>531</v>
      </c>
      <c r="G8749" s="3">
        <v>531</v>
      </c>
      <c r="H8749" s="3">
        <v>338843593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 t="str">
        <f>B8749&amp;" | "&amp;C8749&amp;" | "&amp;D8749</f>
        <v>documentazione_amministrativa / determinazioni | DETERMINAZIONE DEL DIRIGENTE | DETERMINAZIONE DEL DIRIGENTE</v>
      </c>
      <c r="Q8749" s="3" t="str">
        <f>VLOOKUP(P8749,'Classificazione UD'!A:B,2,FALSE)</f>
        <v>Amministrativo</v>
      </c>
    </row>
    <row r="8750" spans="1:17" ht="15" customHeight="1" x14ac:dyDescent="0.25">
      <c r="A8750" s="30">
        <v>2009</v>
      </c>
      <c r="B8750" s="3" t="s">
        <v>48</v>
      </c>
      <c r="C8750" s="3" t="s">
        <v>116</v>
      </c>
      <c r="D8750" s="3" t="s">
        <v>116</v>
      </c>
      <c r="E8750" s="3">
        <v>796</v>
      </c>
      <c r="F8750" s="3">
        <v>806</v>
      </c>
      <c r="G8750" s="3">
        <v>806</v>
      </c>
      <c r="H8750" s="3">
        <v>422993283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 t="str">
        <f>B8750&amp;" | "&amp;C8750&amp;" | "&amp;D8750</f>
        <v>documentazione_amministrativa / determinazioni | DETERMINAZIONE DEL DIRIGENTE | DETERMINAZIONE DEL DIRIGENTE</v>
      </c>
      <c r="Q8750" s="3" t="str">
        <f>VLOOKUP(P8750,'Classificazione UD'!A:B,2,FALSE)</f>
        <v>Amministrativo</v>
      </c>
    </row>
    <row r="8751" spans="1:17" ht="15" customHeight="1" x14ac:dyDescent="0.25">
      <c r="A8751" s="30">
        <v>2010</v>
      </c>
      <c r="B8751" s="3" t="s">
        <v>48</v>
      </c>
      <c r="C8751" s="3" t="s">
        <v>116</v>
      </c>
      <c r="D8751" s="3" t="s">
        <v>116</v>
      </c>
      <c r="E8751" s="3">
        <v>1042</v>
      </c>
      <c r="F8751" s="3">
        <v>1059</v>
      </c>
      <c r="G8751" s="3">
        <v>1059</v>
      </c>
      <c r="H8751" s="3">
        <v>489161747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 t="str">
        <f>B8751&amp;" | "&amp;C8751&amp;" | "&amp;D8751</f>
        <v>documentazione_amministrativa / determinazioni | DETERMINAZIONE DEL DIRIGENTE | DETERMINAZIONE DEL DIRIGENTE</v>
      </c>
      <c r="Q8751" s="3" t="str">
        <f>VLOOKUP(P8751,'Classificazione UD'!A:B,2,FALSE)</f>
        <v>Amministrativo</v>
      </c>
    </row>
    <row r="8752" spans="1:17" ht="15" customHeight="1" x14ac:dyDescent="0.25">
      <c r="A8752" s="30">
        <v>2011</v>
      </c>
      <c r="B8752" s="3" t="s">
        <v>48</v>
      </c>
      <c r="C8752" s="3" t="s">
        <v>116</v>
      </c>
      <c r="D8752" s="3" t="s">
        <v>116</v>
      </c>
      <c r="E8752" s="3">
        <v>1580</v>
      </c>
      <c r="F8752" s="3">
        <v>2323</v>
      </c>
      <c r="G8752" s="3">
        <v>2323</v>
      </c>
      <c r="H8752" s="3">
        <v>1392337829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 t="str">
        <f>B8752&amp;" | "&amp;C8752&amp;" | "&amp;D8752</f>
        <v>documentazione_amministrativa / determinazioni | DETERMINAZIONE DEL DIRIGENTE | DETERMINAZIONE DEL DIRIGENTE</v>
      </c>
      <c r="Q8752" s="3" t="str">
        <f>VLOOKUP(P8752,'Classificazione UD'!A:B,2,FALSE)</f>
        <v>Amministrativo</v>
      </c>
    </row>
    <row r="8753" spans="1:17" ht="15" customHeight="1" x14ac:dyDescent="0.25">
      <c r="A8753" s="30">
        <v>2012</v>
      </c>
      <c r="B8753" s="3" t="s">
        <v>48</v>
      </c>
      <c r="C8753" s="3" t="s">
        <v>116</v>
      </c>
      <c r="D8753" s="3" t="s">
        <v>116</v>
      </c>
      <c r="E8753" s="3">
        <v>1681</v>
      </c>
      <c r="F8753" s="3">
        <v>6184</v>
      </c>
      <c r="G8753" s="3">
        <v>6184</v>
      </c>
      <c r="H8753" s="3">
        <v>1415749803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 t="str">
        <f>B8753&amp;" | "&amp;C8753&amp;" | "&amp;D8753</f>
        <v>documentazione_amministrativa / determinazioni | DETERMINAZIONE DEL DIRIGENTE | DETERMINAZIONE DEL DIRIGENTE</v>
      </c>
      <c r="Q8753" s="3" t="str">
        <f>VLOOKUP(P8753,'Classificazione UD'!A:B,2,FALSE)</f>
        <v>Amministrativo</v>
      </c>
    </row>
    <row r="8754" spans="1:17" ht="15" customHeight="1" x14ac:dyDescent="0.25">
      <c r="A8754" s="30">
        <v>2013</v>
      </c>
      <c r="B8754" s="3" t="s">
        <v>48</v>
      </c>
      <c r="C8754" s="3" t="s">
        <v>116</v>
      </c>
      <c r="D8754" s="3" t="s">
        <v>116</v>
      </c>
      <c r="E8754" s="3">
        <v>1684</v>
      </c>
      <c r="F8754" s="3">
        <v>6622</v>
      </c>
      <c r="G8754" s="3">
        <v>6622</v>
      </c>
      <c r="H8754" s="3">
        <v>1149311440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 t="str">
        <f>B8754&amp;" | "&amp;C8754&amp;" | "&amp;D8754</f>
        <v>documentazione_amministrativa / determinazioni | DETERMINAZIONE DEL DIRIGENTE | DETERMINAZIONE DEL DIRIGENTE</v>
      </c>
      <c r="Q8754" s="3" t="str">
        <f>VLOOKUP(P8754,'Classificazione UD'!A:B,2,FALSE)</f>
        <v>Amministrativo</v>
      </c>
    </row>
    <row r="8755" spans="1:17" ht="15" customHeight="1" x14ac:dyDescent="0.25">
      <c r="A8755" s="30">
        <v>2014</v>
      </c>
      <c r="B8755" s="3" t="s">
        <v>48</v>
      </c>
      <c r="C8755" s="3" t="s">
        <v>116</v>
      </c>
      <c r="D8755" s="3" t="s">
        <v>116</v>
      </c>
      <c r="E8755" s="3">
        <v>1589</v>
      </c>
      <c r="F8755" s="3">
        <v>6169</v>
      </c>
      <c r="G8755" s="3">
        <v>6169</v>
      </c>
      <c r="H8755" s="3">
        <v>1159462922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 t="str">
        <f>B8755&amp;" | "&amp;C8755&amp;" | "&amp;D8755</f>
        <v>documentazione_amministrativa / determinazioni | DETERMINAZIONE DEL DIRIGENTE | DETERMINAZIONE DEL DIRIGENTE</v>
      </c>
      <c r="Q8755" s="3" t="str">
        <f>VLOOKUP(P8755,'Classificazione UD'!A:B,2,FALSE)</f>
        <v>Amministrativo</v>
      </c>
    </row>
    <row r="8756" spans="1:17" ht="15" customHeight="1" x14ac:dyDescent="0.25">
      <c r="A8756" s="30">
        <v>2015</v>
      </c>
      <c r="B8756" s="3" t="s">
        <v>48</v>
      </c>
      <c r="C8756" s="3" t="s">
        <v>116</v>
      </c>
      <c r="D8756" s="3" t="s">
        <v>116</v>
      </c>
      <c r="E8756" s="3">
        <v>1520</v>
      </c>
      <c r="F8756" s="3">
        <v>6021</v>
      </c>
      <c r="G8756" s="3">
        <v>6021</v>
      </c>
      <c r="H8756" s="3">
        <v>1195868686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 t="str">
        <f>B8756&amp;" | "&amp;C8756&amp;" | "&amp;D8756</f>
        <v>documentazione_amministrativa / determinazioni | DETERMINAZIONE DEL DIRIGENTE | DETERMINAZIONE DEL DIRIGENTE</v>
      </c>
      <c r="Q8756" s="3" t="str">
        <f>VLOOKUP(P8756,'Classificazione UD'!A:B,2,FALSE)</f>
        <v>Amministrativo</v>
      </c>
    </row>
    <row r="8757" spans="1:17" ht="15" customHeight="1" x14ac:dyDescent="0.25">
      <c r="A8757" s="30">
        <v>2016</v>
      </c>
      <c r="B8757" s="3" t="s">
        <v>48</v>
      </c>
      <c r="C8757" s="3" t="s">
        <v>116</v>
      </c>
      <c r="D8757" s="3" t="s">
        <v>116</v>
      </c>
      <c r="E8757" s="3">
        <v>585</v>
      </c>
      <c r="F8757" s="3">
        <v>2276</v>
      </c>
      <c r="G8757" s="3">
        <v>2276</v>
      </c>
      <c r="H8757" s="3">
        <v>443041302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 t="str">
        <f>B8757&amp;" | "&amp;C8757&amp;" | "&amp;D8757</f>
        <v>documentazione_amministrativa / determinazioni | DETERMINAZIONE DEL DIRIGENTE | DETERMINAZIONE DEL DIRIGENTE</v>
      </c>
      <c r="Q8757" s="3" t="str">
        <f>VLOOKUP(P8757,'Classificazione UD'!A:B,2,FALSE)</f>
        <v>Amministrativo</v>
      </c>
    </row>
    <row r="8758" spans="1:17" ht="15" customHeight="1" x14ac:dyDescent="0.25">
      <c r="A8758" s="30">
        <v>2015</v>
      </c>
      <c r="B8758" s="3" t="s">
        <v>17</v>
      </c>
      <c r="C8758" s="3" t="s">
        <v>27</v>
      </c>
      <c r="D8758" s="3" t="s">
        <v>19</v>
      </c>
      <c r="E8758" s="3">
        <v>3894</v>
      </c>
      <c r="F8758" s="3">
        <v>15550</v>
      </c>
      <c r="G8758" s="3">
        <v>15550</v>
      </c>
      <c r="H8758" s="3">
        <v>775987719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 t="str">
        <f>B8758&amp;" | "&amp;C8758&amp;" | "&amp;D8758</f>
        <v>documentazione_amministrativa / documentazione_contabile | FATTURA PASSIVA | FATTURA</v>
      </c>
      <c r="Q8758" s="3" t="str">
        <f>VLOOKUP(P8758,'Classificazione UD'!A:B,2,FALSE)</f>
        <v>Fiscale</v>
      </c>
    </row>
    <row r="8759" spans="1:17" ht="15" customHeight="1" x14ac:dyDescent="0.25">
      <c r="A8759" s="30">
        <v>2016</v>
      </c>
      <c r="B8759" s="3" t="s">
        <v>17</v>
      </c>
      <c r="C8759" s="3" t="s">
        <v>27</v>
      </c>
      <c r="D8759" s="3" t="s">
        <v>19</v>
      </c>
      <c r="E8759" s="3">
        <v>1827</v>
      </c>
      <c r="F8759" s="3">
        <v>7305</v>
      </c>
      <c r="G8759" s="3">
        <v>7305</v>
      </c>
      <c r="H8759" s="3">
        <v>292167242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 t="str">
        <f>B8759&amp;" | "&amp;C8759&amp;" | "&amp;D8759</f>
        <v>documentazione_amministrativa / documentazione_contabile | FATTURA PASSIVA | FATTURA</v>
      </c>
      <c r="Q8759" s="3" t="str">
        <f>VLOOKUP(P8759,'Classificazione UD'!A:B,2,FALSE)</f>
        <v>Fiscale</v>
      </c>
    </row>
    <row r="8760" spans="1:17" ht="15" customHeight="1" x14ac:dyDescent="0.25">
      <c r="A8760" s="30">
        <v>2008</v>
      </c>
      <c r="B8760" s="3" t="s">
        <v>23</v>
      </c>
      <c r="C8760" s="3" t="s">
        <v>117</v>
      </c>
      <c r="D8760" s="3" t="s">
        <v>117</v>
      </c>
      <c r="E8760" s="3">
        <v>1</v>
      </c>
      <c r="F8760" s="3">
        <v>1</v>
      </c>
      <c r="G8760" s="3">
        <v>1</v>
      </c>
      <c r="H8760" s="3">
        <v>97282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 t="str">
        <f>B8760&amp;" | "&amp;C8760&amp;" | "&amp;D8760</f>
        <v>documentazione_amministrativa / altri_documenti | DOCUMENTO NON PROTOCOLLATO | DOCUMENTO NON PROTOCOLLATO</v>
      </c>
      <c r="Q8760" s="3" t="str">
        <f>VLOOKUP(P8760,'Classificazione UD'!A:B,2,FALSE)</f>
        <v>Amministrativo</v>
      </c>
    </row>
    <row r="8761" spans="1:17" ht="15" customHeight="1" x14ac:dyDescent="0.25">
      <c r="A8761" s="30">
        <v>2009</v>
      </c>
      <c r="B8761" s="3" t="s">
        <v>23</v>
      </c>
      <c r="C8761" s="3" t="s">
        <v>117</v>
      </c>
      <c r="D8761" s="3" t="s">
        <v>117</v>
      </c>
      <c r="E8761" s="3">
        <v>90</v>
      </c>
      <c r="F8761" s="3">
        <v>237</v>
      </c>
      <c r="G8761" s="3">
        <v>237</v>
      </c>
      <c r="H8761" s="3">
        <v>57034443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 t="str">
        <f>B8761&amp;" | "&amp;C8761&amp;" | "&amp;D8761</f>
        <v>documentazione_amministrativa / altri_documenti | DOCUMENTO NON PROTOCOLLATO | DOCUMENTO NON PROTOCOLLATO</v>
      </c>
      <c r="Q8761" s="3" t="str">
        <f>VLOOKUP(P8761,'Classificazione UD'!A:B,2,FALSE)</f>
        <v>Amministrativo</v>
      </c>
    </row>
    <row r="8762" spans="1:17" ht="15" customHeight="1" x14ac:dyDescent="0.25">
      <c r="A8762" s="30">
        <v>2010</v>
      </c>
      <c r="B8762" s="3" t="s">
        <v>23</v>
      </c>
      <c r="C8762" s="3" t="s">
        <v>117</v>
      </c>
      <c r="D8762" s="3" t="s">
        <v>117</v>
      </c>
      <c r="E8762" s="3">
        <v>283</v>
      </c>
      <c r="F8762" s="3">
        <v>770</v>
      </c>
      <c r="G8762" s="3">
        <v>770</v>
      </c>
      <c r="H8762" s="3">
        <v>233351132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 t="str">
        <f>B8762&amp;" | "&amp;C8762&amp;" | "&amp;D8762</f>
        <v>documentazione_amministrativa / altri_documenti | DOCUMENTO NON PROTOCOLLATO | DOCUMENTO NON PROTOCOLLATO</v>
      </c>
      <c r="Q8762" s="3" t="str">
        <f>VLOOKUP(P8762,'Classificazione UD'!A:B,2,FALSE)</f>
        <v>Amministrativo</v>
      </c>
    </row>
    <row r="8763" spans="1:17" ht="15" customHeight="1" x14ac:dyDescent="0.25">
      <c r="A8763" s="30">
        <v>2011</v>
      </c>
      <c r="B8763" s="3" t="s">
        <v>23</v>
      </c>
      <c r="C8763" s="3" t="s">
        <v>117</v>
      </c>
      <c r="D8763" s="3" t="s">
        <v>117</v>
      </c>
      <c r="E8763" s="3">
        <v>1485</v>
      </c>
      <c r="F8763" s="3">
        <v>2700</v>
      </c>
      <c r="G8763" s="3">
        <v>2700</v>
      </c>
      <c r="H8763" s="3">
        <v>1314898119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 t="str">
        <f>B8763&amp;" | "&amp;C8763&amp;" | "&amp;D8763</f>
        <v>documentazione_amministrativa / altri_documenti | DOCUMENTO NON PROTOCOLLATO | DOCUMENTO NON PROTOCOLLATO</v>
      </c>
      <c r="Q8763" s="3" t="str">
        <f>VLOOKUP(P8763,'Classificazione UD'!A:B,2,FALSE)</f>
        <v>Amministrativo</v>
      </c>
    </row>
    <row r="8764" spans="1:17" ht="15" customHeight="1" x14ac:dyDescent="0.25">
      <c r="A8764" s="30">
        <v>2012</v>
      </c>
      <c r="B8764" s="3" t="s">
        <v>23</v>
      </c>
      <c r="C8764" s="3" t="s">
        <v>117</v>
      </c>
      <c r="D8764" s="3" t="s">
        <v>117</v>
      </c>
      <c r="E8764" s="3">
        <v>5261</v>
      </c>
      <c r="F8764" s="3">
        <v>7718</v>
      </c>
      <c r="G8764" s="3">
        <v>7718</v>
      </c>
      <c r="H8764" s="3">
        <v>1643027114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 t="str">
        <f>B8764&amp;" | "&amp;C8764&amp;" | "&amp;D8764</f>
        <v>documentazione_amministrativa / altri_documenti | DOCUMENTO NON PROTOCOLLATO | DOCUMENTO NON PROTOCOLLATO</v>
      </c>
      <c r="Q8764" s="3" t="str">
        <f>VLOOKUP(P8764,'Classificazione UD'!A:B,2,FALSE)</f>
        <v>Amministrativo</v>
      </c>
    </row>
    <row r="8765" spans="1:17" ht="15" customHeight="1" x14ac:dyDescent="0.25">
      <c r="A8765" s="30">
        <v>2013</v>
      </c>
      <c r="B8765" s="3" t="s">
        <v>23</v>
      </c>
      <c r="C8765" s="3" t="s">
        <v>117</v>
      </c>
      <c r="D8765" s="3" t="s">
        <v>117</v>
      </c>
      <c r="E8765" s="3">
        <v>17475</v>
      </c>
      <c r="F8765" s="3">
        <v>23458</v>
      </c>
      <c r="G8765" s="3">
        <v>23458</v>
      </c>
      <c r="H8765" s="3">
        <v>6193462967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 t="str">
        <f>B8765&amp;" | "&amp;C8765&amp;" | "&amp;D8765</f>
        <v>documentazione_amministrativa / altri_documenti | DOCUMENTO NON PROTOCOLLATO | DOCUMENTO NON PROTOCOLLATO</v>
      </c>
      <c r="Q8765" s="3" t="str">
        <f>VLOOKUP(P8765,'Classificazione UD'!A:B,2,FALSE)</f>
        <v>Amministrativo</v>
      </c>
    </row>
    <row r="8766" spans="1:17" ht="15" customHeight="1" x14ac:dyDescent="0.25">
      <c r="A8766" s="30">
        <v>2014</v>
      </c>
      <c r="B8766" s="3" t="s">
        <v>23</v>
      </c>
      <c r="C8766" s="3" t="s">
        <v>117</v>
      </c>
      <c r="D8766" s="3" t="s">
        <v>117</v>
      </c>
      <c r="E8766" s="3">
        <v>23289</v>
      </c>
      <c r="F8766" s="3">
        <v>32339</v>
      </c>
      <c r="G8766" s="3">
        <v>32339</v>
      </c>
      <c r="H8766" s="3">
        <v>9437319990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 t="str">
        <f>B8766&amp;" | "&amp;C8766&amp;" | "&amp;D8766</f>
        <v>documentazione_amministrativa / altri_documenti | DOCUMENTO NON PROTOCOLLATO | DOCUMENTO NON PROTOCOLLATO</v>
      </c>
      <c r="Q8766" s="3" t="str">
        <f>VLOOKUP(P8766,'Classificazione UD'!A:B,2,FALSE)</f>
        <v>Amministrativo</v>
      </c>
    </row>
    <row r="8767" spans="1:17" ht="15" customHeight="1" x14ac:dyDescent="0.25">
      <c r="A8767" s="30">
        <v>2015</v>
      </c>
      <c r="B8767" s="3" t="s">
        <v>23</v>
      </c>
      <c r="C8767" s="3" t="s">
        <v>117</v>
      </c>
      <c r="D8767" s="3" t="s">
        <v>117</v>
      </c>
      <c r="E8767" s="3">
        <v>21187</v>
      </c>
      <c r="F8767" s="3">
        <v>27995</v>
      </c>
      <c r="G8767" s="3">
        <v>27995</v>
      </c>
      <c r="H8767" s="3">
        <v>5909871022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 t="str">
        <f>B8767&amp;" | "&amp;C8767&amp;" | "&amp;D8767</f>
        <v>documentazione_amministrativa / altri_documenti | DOCUMENTO NON PROTOCOLLATO | DOCUMENTO NON PROTOCOLLATO</v>
      </c>
      <c r="Q8767" s="3" t="str">
        <f>VLOOKUP(P8767,'Classificazione UD'!A:B,2,FALSE)</f>
        <v>Amministrativo</v>
      </c>
    </row>
    <row r="8768" spans="1:17" ht="15" customHeight="1" x14ac:dyDescent="0.25">
      <c r="A8768" s="30">
        <v>2016</v>
      </c>
      <c r="B8768" s="3" t="s">
        <v>23</v>
      </c>
      <c r="C8768" s="3" t="s">
        <v>117</v>
      </c>
      <c r="D8768" s="3" t="s">
        <v>117</v>
      </c>
      <c r="E8768" s="3">
        <v>11227</v>
      </c>
      <c r="F8768" s="3">
        <v>14155</v>
      </c>
      <c r="G8768" s="3">
        <v>14155</v>
      </c>
      <c r="H8768" s="3">
        <v>2318561391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 t="str">
        <f>B8768&amp;" | "&amp;C8768&amp;" | "&amp;D8768</f>
        <v>documentazione_amministrativa / altri_documenti | DOCUMENTO NON PROTOCOLLATO | DOCUMENTO NON PROTOCOLLATO</v>
      </c>
      <c r="Q8768" s="3" t="str">
        <f>VLOOKUP(P8768,'Classificazione UD'!A:B,2,FALSE)</f>
        <v>Amministrativo</v>
      </c>
    </row>
    <row r="8769" spans="1:17" ht="15" customHeight="1" x14ac:dyDescent="0.25">
      <c r="A8769" s="30">
        <v>2008</v>
      </c>
      <c r="B8769" s="3" t="s">
        <v>36</v>
      </c>
      <c r="C8769" s="3" t="s">
        <v>50</v>
      </c>
      <c r="D8769" s="3" t="s">
        <v>50</v>
      </c>
      <c r="E8769" s="3">
        <v>194</v>
      </c>
      <c r="F8769" s="3">
        <v>228</v>
      </c>
      <c r="G8769" s="3">
        <v>228</v>
      </c>
      <c r="H8769" s="3">
        <v>45437900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 t="str">
        <f>B8769&amp;" | "&amp;C8769&amp;" | "&amp;D8769</f>
        <v>documentazione_amministrativa / documenti_protocollati | DOCUMENTO PROTOCOLLATO | DOCUMENTO PROTOCOLLATO</v>
      </c>
      <c r="Q8769" s="3" t="str">
        <f>VLOOKUP(P8769,'Classificazione UD'!A:B,2,FALSE)</f>
        <v>Protocollo</v>
      </c>
    </row>
    <row r="8770" spans="1:17" ht="15" customHeight="1" x14ac:dyDescent="0.25">
      <c r="A8770" s="30">
        <v>2009</v>
      </c>
      <c r="B8770" s="3" t="s">
        <v>36</v>
      </c>
      <c r="C8770" s="3" t="s">
        <v>50</v>
      </c>
      <c r="D8770" s="3" t="s">
        <v>50</v>
      </c>
      <c r="E8770" s="3">
        <v>300</v>
      </c>
      <c r="F8770" s="3">
        <v>424</v>
      </c>
      <c r="G8770" s="3">
        <v>424</v>
      </c>
      <c r="H8770" s="3">
        <v>90243468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 t="str">
        <f>B8770&amp;" | "&amp;C8770&amp;" | "&amp;D8770</f>
        <v>documentazione_amministrativa / documenti_protocollati | DOCUMENTO PROTOCOLLATO | DOCUMENTO PROTOCOLLATO</v>
      </c>
      <c r="Q8770" s="3" t="str">
        <f>VLOOKUP(P8770,'Classificazione UD'!A:B,2,FALSE)</f>
        <v>Protocollo</v>
      </c>
    </row>
    <row r="8771" spans="1:17" ht="15" customHeight="1" x14ac:dyDescent="0.25">
      <c r="A8771" s="30">
        <v>2010</v>
      </c>
      <c r="B8771" s="3" t="s">
        <v>36</v>
      </c>
      <c r="C8771" s="3" t="s">
        <v>50</v>
      </c>
      <c r="D8771" s="3" t="s">
        <v>50</v>
      </c>
      <c r="E8771" s="3">
        <v>540</v>
      </c>
      <c r="F8771" s="3">
        <v>978</v>
      </c>
      <c r="G8771" s="3">
        <v>978</v>
      </c>
      <c r="H8771" s="3">
        <v>279371816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 t="str">
        <f>B8771&amp;" | "&amp;C8771&amp;" | "&amp;D8771</f>
        <v>documentazione_amministrativa / documenti_protocollati | DOCUMENTO PROTOCOLLATO | DOCUMENTO PROTOCOLLATO</v>
      </c>
      <c r="Q8771" s="3" t="str">
        <f>VLOOKUP(P8771,'Classificazione UD'!A:B,2,FALSE)</f>
        <v>Protocollo</v>
      </c>
    </row>
    <row r="8772" spans="1:17" ht="15" customHeight="1" x14ac:dyDescent="0.25">
      <c r="A8772" s="30">
        <v>2011</v>
      </c>
      <c r="B8772" s="3" t="s">
        <v>36</v>
      </c>
      <c r="C8772" s="3" t="s">
        <v>50</v>
      </c>
      <c r="D8772" s="3" t="s">
        <v>50</v>
      </c>
      <c r="E8772" s="3">
        <v>8580</v>
      </c>
      <c r="F8772" s="3">
        <v>13405</v>
      </c>
      <c r="G8772" s="3">
        <v>13405</v>
      </c>
      <c r="H8772" s="3">
        <v>5853871402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 t="str">
        <f>B8772&amp;" | "&amp;C8772&amp;" | "&amp;D8772</f>
        <v>documentazione_amministrativa / documenti_protocollati | DOCUMENTO PROTOCOLLATO | DOCUMENTO PROTOCOLLATO</v>
      </c>
      <c r="Q8772" s="3" t="str">
        <f>VLOOKUP(P8772,'Classificazione UD'!A:B,2,FALSE)</f>
        <v>Protocollo</v>
      </c>
    </row>
    <row r="8773" spans="1:17" ht="15" customHeight="1" x14ac:dyDescent="0.25">
      <c r="A8773" s="30">
        <v>2012</v>
      </c>
      <c r="B8773" s="3" t="s">
        <v>36</v>
      </c>
      <c r="C8773" s="3" t="s">
        <v>50</v>
      </c>
      <c r="D8773" s="3" t="s">
        <v>50</v>
      </c>
      <c r="E8773" s="3">
        <v>12858</v>
      </c>
      <c r="F8773" s="3">
        <v>24144</v>
      </c>
      <c r="G8773" s="3">
        <v>24144</v>
      </c>
      <c r="H8773" s="3">
        <v>10107054118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 t="str">
        <f>B8773&amp;" | "&amp;C8773&amp;" | "&amp;D8773</f>
        <v>documentazione_amministrativa / documenti_protocollati | DOCUMENTO PROTOCOLLATO | DOCUMENTO PROTOCOLLATO</v>
      </c>
      <c r="Q8773" s="3" t="str">
        <f>VLOOKUP(P8773,'Classificazione UD'!A:B,2,FALSE)</f>
        <v>Protocollo</v>
      </c>
    </row>
    <row r="8774" spans="1:17" ht="15" customHeight="1" x14ac:dyDescent="0.25">
      <c r="A8774" s="30">
        <v>2013</v>
      </c>
      <c r="B8774" s="3" t="s">
        <v>36</v>
      </c>
      <c r="C8774" s="3" t="s">
        <v>50</v>
      </c>
      <c r="D8774" s="3" t="s">
        <v>50</v>
      </c>
      <c r="E8774" s="3">
        <v>12703</v>
      </c>
      <c r="F8774" s="3">
        <v>35972</v>
      </c>
      <c r="G8774" s="3">
        <v>35972</v>
      </c>
      <c r="H8774" s="3">
        <v>23191198241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 t="str">
        <f>B8774&amp;" | "&amp;C8774&amp;" | "&amp;D8774</f>
        <v>documentazione_amministrativa / documenti_protocollati | DOCUMENTO PROTOCOLLATO | DOCUMENTO PROTOCOLLATO</v>
      </c>
      <c r="Q8774" s="3" t="str">
        <f>VLOOKUP(P8774,'Classificazione UD'!A:B,2,FALSE)</f>
        <v>Protocollo</v>
      </c>
    </row>
    <row r="8775" spans="1:17" ht="15" customHeight="1" x14ac:dyDescent="0.25">
      <c r="A8775" s="30">
        <v>2014</v>
      </c>
      <c r="B8775" s="3" t="s">
        <v>36</v>
      </c>
      <c r="C8775" s="3" t="s">
        <v>50</v>
      </c>
      <c r="D8775" s="3" t="s">
        <v>50</v>
      </c>
      <c r="E8775" s="3">
        <v>17618</v>
      </c>
      <c r="F8775" s="3">
        <v>63408</v>
      </c>
      <c r="G8775" s="3">
        <v>63408</v>
      </c>
      <c r="H8775" s="3">
        <v>52282383244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 t="str">
        <f>B8775&amp;" | "&amp;C8775&amp;" | "&amp;D8775</f>
        <v>documentazione_amministrativa / documenti_protocollati | DOCUMENTO PROTOCOLLATO | DOCUMENTO PROTOCOLLATO</v>
      </c>
      <c r="Q8775" s="3" t="str">
        <f>VLOOKUP(P8775,'Classificazione UD'!A:B,2,FALSE)</f>
        <v>Protocollo</v>
      </c>
    </row>
    <row r="8776" spans="1:17" ht="15" customHeight="1" x14ac:dyDescent="0.25">
      <c r="A8776" s="30">
        <v>2015</v>
      </c>
      <c r="B8776" s="3" t="s">
        <v>36</v>
      </c>
      <c r="C8776" s="3" t="s">
        <v>50</v>
      </c>
      <c r="D8776" s="3" t="s">
        <v>50</v>
      </c>
      <c r="E8776" s="3">
        <v>29238</v>
      </c>
      <c r="F8776" s="3">
        <v>109527</v>
      </c>
      <c r="G8776" s="3">
        <v>109527</v>
      </c>
      <c r="H8776" s="3">
        <v>54042092770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 t="str">
        <f>B8776&amp;" | "&amp;C8776&amp;" | "&amp;D8776</f>
        <v>documentazione_amministrativa / documenti_protocollati | DOCUMENTO PROTOCOLLATO | DOCUMENTO PROTOCOLLATO</v>
      </c>
      <c r="Q8776" s="3" t="str">
        <f>VLOOKUP(P8776,'Classificazione UD'!A:B,2,FALSE)</f>
        <v>Protocollo</v>
      </c>
    </row>
    <row r="8777" spans="1:17" ht="15" customHeight="1" x14ac:dyDescent="0.25">
      <c r="A8777" s="30">
        <v>2016</v>
      </c>
      <c r="B8777" s="3" t="s">
        <v>36</v>
      </c>
      <c r="C8777" s="3" t="s">
        <v>50</v>
      </c>
      <c r="D8777" s="3" t="s">
        <v>50</v>
      </c>
      <c r="E8777" s="3">
        <v>17472</v>
      </c>
      <c r="F8777" s="3">
        <v>61179</v>
      </c>
      <c r="G8777" s="3">
        <v>61179</v>
      </c>
      <c r="H8777" s="3">
        <v>27755828050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 t="str">
        <f>B8777&amp;" | "&amp;C8777&amp;" | "&amp;D8777</f>
        <v>documentazione_amministrativa / documenti_protocollati | DOCUMENTO PROTOCOLLATO | DOCUMENTO PROTOCOLLATO</v>
      </c>
      <c r="Q8777" s="3" t="str">
        <f>VLOOKUP(P8777,'Classificazione UD'!A:B,2,FALSE)</f>
        <v>Protocollo</v>
      </c>
    </row>
    <row r="8778" spans="1:17" ht="15" customHeight="1" x14ac:dyDescent="0.25">
      <c r="A8778" s="30">
        <v>2015</v>
      </c>
      <c r="B8778" s="3" t="s">
        <v>36</v>
      </c>
      <c r="C8778" s="3" t="s">
        <v>37</v>
      </c>
      <c r="D8778" s="3" t="s">
        <v>37</v>
      </c>
      <c r="E8778" s="3">
        <v>12</v>
      </c>
      <c r="F8778" s="3">
        <v>12</v>
      </c>
      <c r="G8778" s="3">
        <v>12</v>
      </c>
      <c r="H8778" s="3">
        <v>4980960</v>
      </c>
      <c r="I8778" s="3">
        <v>10</v>
      </c>
      <c r="J8778" s="3">
        <v>10</v>
      </c>
      <c r="K8778" s="3">
        <v>131932</v>
      </c>
      <c r="L8778" s="3">
        <v>0</v>
      </c>
      <c r="M8778" s="3">
        <v>0</v>
      </c>
      <c r="N8778" s="3">
        <v>0</v>
      </c>
      <c r="O8778" s="3">
        <v>0</v>
      </c>
      <c r="P8778" s="3" t="str">
        <f>B8778&amp;" | "&amp;C8778&amp;" | "&amp;D8778</f>
        <v>documentazione_amministrativa / documenti_protocollati | Documento protocollato | Documento protocollato</v>
      </c>
      <c r="Q8778" s="3" t="str">
        <f>VLOOKUP(P8778,'Classificazione UD'!A:B,2,FALSE)</f>
        <v>Protocollo</v>
      </c>
    </row>
    <row r="8779" spans="1:17" ht="15" customHeight="1" x14ac:dyDescent="0.25">
      <c r="A8779" s="30">
        <v>2016</v>
      </c>
      <c r="B8779" s="3" t="s">
        <v>36</v>
      </c>
      <c r="C8779" s="3" t="s">
        <v>37</v>
      </c>
      <c r="D8779" s="3" t="s">
        <v>37</v>
      </c>
      <c r="E8779" s="3">
        <v>1277</v>
      </c>
      <c r="F8779" s="3">
        <v>1277</v>
      </c>
      <c r="G8779" s="3">
        <v>1277</v>
      </c>
      <c r="H8779" s="3">
        <v>470908583</v>
      </c>
      <c r="I8779" s="3">
        <v>1210</v>
      </c>
      <c r="J8779" s="3">
        <v>1210</v>
      </c>
      <c r="K8779" s="3">
        <v>307418349</v>
      </c>
      <c r="L8779" s="3">
        <v>0</v>
      </c>
      <c r="M8779" s="3">
        <v>0</v>
      </c>
      <c r="N8779" s="3">
        <v>0</v>
      </c>
      <c r="O8779" s="3">
        <v>0</v>
      </c>
      <c r="P8779" s="3" t="str">
        <f>B8779&amp;" | "&amp;C8779&amp;" | "&amp;D8779</f>
        <v>documentazione_amministrativa / documenti_protocollati | Documento protocollato | Documento protocollato</v>
      </c>
      <c r="Q8779" s="3" t="str">
        <f>VLOOKUP(P8779,'Classificazione UD'!A:B,2,FALSE)</f>
        <v>Protocollo</v>
      </c>
    </row>
    <row r="8780" spans="1:17" ht="15" customHeight="1" x14ac:dyDescent="0.25">
      <c r="A8780" s="30">
        <v>2015</v>
      </c>
      <c r="B8780" s="3" t="s">
        <v>20</v>
      </c>
      <c r="C8780" s="3" t="s">
        <v>21</v>
      </c>
      <c r="D8780" s="3" t="s">
        <v>21</v>
      </c>
      <c r="E8780" s="3">
        <v>2</v>
      </c>
      <c r="F8780" s="3">
        <v>2</v>
      </c>
      <c r="G8780" s="3">
        <v>2</v>
      </c>
      <c r="H8780" s="3">
        <v>253771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 t="str">
        <f>B8780&amp;" | "&amp;C8780&amp;" | "&amp;D8780</f>
        <v>documentazione_amministrativa / registri | REGISTRO GIORNALIERO | REGISTRO GIORNALIERO</v>
      </c>
      <c r="Q8780" s="3" t="str">
        <f>VLOOKUP(P8780,'Classificazione UD'!A:B,2,FALSE)</f>
        <v>RGP</v>
      </c>
    </row>
    <row r="8781" spans="1:17" ht="15" customHeight="1" x14ac:dyDescent="0.25">
      <c r="A8781" s="30">
        <v>2016</v>
      </c>
      <c r="B8781" s="3" t="s">
        <v>20</v>
      </c>
      <c r="C8781" s="3" t="s">
        <v>21</v>
      </c>
      <c r="D8781" s="3" t="s">
        <v>21</v>
      </c>
      <c r="E8781" s="3">
        <v>69</v>
      </c>
      <c r="F8781" s="3">
        <v>69</v>
      </c>
      <c r="G8781" s="3">
        <v>69</v>
      </c>
      <c r="H8781" s="3">
        <v>8543103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 t="str">
        <f>B8781&amp;" | "&amp;C8781&amp;" | "&amp;D8781</f>
        <v>documentazione_amministrativa / registri | REGISTRO GIORNALIERO | REGISTRO GIORNALIERO</v>
      </c>
      <c r="Q8781" s="3" t="str">
        <f>VLOOKUP(P8781,'Classificazione UD'!A:B,2,FALSE)</f>
        <v>RGP</v>
      </c>
    </row>
    <row r="8782" spans="1:17" ht="15" customHeight="1" x14ac:dyDescent="0.25">
      <c r="A8782" s="30">
        <v>2015</v>
      </c>
      <c r="B8782" s="3" t="s">
        <v>17</v>
      </c>
      <c r="C8782" s="3" t="s">
        <v>27</v>
      </c>
      <c r="D8782" s="3" t="s">
        <v>19</v>
      </c>
      <c r="E8782" s="3">
        <v>670</v>
      </c>
      <c r="F8782" s="3">
        <v>3022</v>
      </c>
      <c r="G8782" s="3">
        <v>3022</v>
      </c>
      <c r="H8782" s="3">
        <v>242014406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 t="str">
        <f>B8782&amp;" | "&amp;C8782&amp;" | "&amp;D8782</f>
        <v>documentazione_amministrativa / documentazione_contabile | FATTURA PASSIVA | FATTURA</v>
      </c>
      <c r="Q8782" s="3" t="str">
        <f>VLOOKUP(P8782,'Classificazione UD'!A:B,2,FALSE)</f>
        <v>Fiscale</v>
      </c>
    </row>
    <row r="8783" spans="1:17" ht="15" customHeight="1" x14ac:dyDescent="0.25">
      <c r="A8783" s="30">
        <v>2016</v>
      </c>
      <c r="B8783" s="3" t="s">
        <v>17</v>
      </c>
      <c r="C8783" s="3" t="s">
        <v>27</v>
      </c>
      <c r="D8783" s="3" t="s">
        <v>19</v>
      </c>
      <c r="E8783" s="3">
        <v>570</v>
      </c>
      <c r="F8783" s="3">
        <v>2572</v>
      </c>
      <c r="G8783" s="3">
        <v>2572</v>
      </c>
      <c r="H8783" s="3">
        <v>290143465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 t="str">
        <f>B8783&amp;" | "&amp;C8783&amp;" | "&amp;D8783</f>
        <v>documentazione_amministrativa / documentazione_contabile | FATTURA PASSIVA | FATTURA</v>
      </c>
      <c r="Q8783" s="3" t="str">
        <f>VLOOKUP(P8783,'Classificazione UD'!A:B,2,FALSE)</f>
        <v>Fiscale</v>
      </c>
    </row>
    <row r="8784" spans="1:17" ht="15" customHeight="1" x14ac:dyDescent="0.25">
      <c r="A8784" s="30">
        <v>2015</v>
      </c>
      <c r="B8784" s="3" t="s">
        <v>17</v>
      </c>
      <c r="C8784" s="3" t="s">
        <v>27</v>
      </c>
      <c r="D8784" s="3" t="s">
        <v>19</v>
      </c>
      <c r="E8784" s="3">
        <v>712</v>
      </c>
      <c r="F8784" s="3">
        <v>712</v>
      </c>
      <c r="G8784" s="3">
        <v>1424</v>
      </c>
      <c r="H8784" s="3">
        <v>147320244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 t="str">
        <f>B8784&amp;" | "&amp;C8784&amp;" | "&amp;D8784</f>
        <v>documentazione_amministrativa / documentazione_contabile | FATTURA PASSIVA | FATTURA</v>
      </c>
      <c r="Q8784" s="3" t="str">
        <f>VLOOKUP(P8784,'Classificazione UD'!A:B,2,FALSE)</f>
        <v>Fiscale</v>
      </c>
    </row>
    <row r="8785" spans="1:17" ht="15" customHeight="1" x14ac:dyDescent="0.25">
      <c r="A8785" s="30">
        <v>2016</v>
      </c>
      <c r="B8785" s="3" t="s">
        <v>17</v>
      </c>
      <c r="C8785" s="3" t="s">
        <v>27</v>
      </c>
      <c r="D8785" s="3" t="s">
        <v>19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10</v>
      </c>
      <c r="M8785" s="3">
        <v>10</v>
      </c>
      <c r="N8785" s="3">
        <v>20</v>
      </c>
      <c r="O8785" s="3">
        <v>1162242</v>
      </c>
      <c r="P8785" s="3" t="str">
        <f>B8785&amp;" | "&amp;C8785&amp;" | "&amp;D8785</f>
        <v>documentazione_amministrativa / documentazione_contabile | FATTURA PASSIVA | FATTURA</v>
      </c>
      <c r="Q8785" s="3" t="str">
        <f>VLOOKUP(P8785,'Classificazione UD'!A:B,2,FALSE)</f>
        <v>Fiscale</v>
      </c>
    </row>
    <row r="8786" spans="1:17" ht="15" customHeight="1" x14ac:dyDescent="0.25">
      <c r="A8786" s="30">
        <v>2014</v>
      </c>
      <c r="B8786" s="3" t="s">
        <v>44</v>
      </c>
      <c r="C8786" s="3" t="s">
        <v>46</v>
      </c>
      <c r="D8786" s="3" t="s">
        <v>46</v>
      </c>
      <c r="E8786" s="3">
        <v>44</v>
      </c>
      <c r="F8786" s="3">
        <v>187</v>
      </c>
      <c r="G8786" s="3">
        <v>187</v>
      </c>
      <c r="H8786" s="3">
        <v>58331780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 t="str">
        <f>B8786&amp;" | "&amp;C8786&amp;" | "&amp;D8786</f>
        <v>documentazione_amministrativa / deliberazioni | DELIBERA | DELIBERA</v>
      </c>
      <c r="Q8786" s="3" t="str">
        <f>VLOOKUP(P8786,'Classificazione UD'!A:B,2,FALSE)</f>
        <v>Amministrativo</v>
      </c>
    </row>
    <row r="8787" spans="1:17" ht="15" customHeight="1" x14ac:dyDescent="0.25">
      <c r="A8787" s="30">
        <v>2015</v>
      </c>
      <c r="B8787" s="3" t="s">
        <v>44</v>
      </c>
      <c r="C8787" s="3" t="s">
        <v>46</v>
      </c>
      <c r="D8787" s="3" t="s">
        <v>46</v>
      </c>
      <c r="E8787" s="3">
        <v>27</v>
      </c>
      <c r="F8787" s="3">
        <v>127</v>
      </c>
      <c r="G8787" s="3">
        <v>127</v>
      </c>
      <c r="H8787" s="3">
        <v>17441253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 t="str">
        <f>B8787&amp;" | "&amp;C8787&amp;" | "&amp;D8787</f>
        <v>documentazione_amministrativa / deliberazioni | DELIBERA | DELIBERA</v>
      </c>
      <c r="Q8787" s="3" t="str">
        <f>VLOOKUP(P8787,'Classificazione UD'!A:B,2,FALSE)</f>
        <v>Amministrativo</v>
      </c>
    </row>
    <row r="8788" spans="1:17" ht="15" customHeight="1" x14ac:dyDescent="0.25">
      <c r="A8788" s="30">
        <v>2016</v>
      </c>
      <c r="B8788" s="3" t="s">
        <v>44</v>
      </c>
      <c r="C8788" s="3" t="s">
        <v>46</v>
      </c>
      <c r="D8788" s="3" t="s">
        <v>46</v>
      </c>
      <c r="E8788" s="3">
        <v>14</v>
      </c>
      <c r="F8788" s="3">
        <v>64</v>
      </c>
      <c r="G8788" s="3">
        <v>64</v>
      </c>
      <c r="H8788" s="3">
        <v>28059287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 t="str">
        <f>B8788&amp;" | "&amp;C8788&amp;" | "&amp;D8788</f>
        <v>documentazione_amministrativa / deliberazioni | DELIBERA | DELIBERA</v>
      </c>
      <c r="Q8788" s="3" t="str">
        <f>VLOOKUP(P8788,'Classificazione UD'!A:B,2,FALSE)</f>
        <v>Amministrativo</v>
      </c>
    </row>
    <row r="8789" spans="1:17" ht="15" customHeight="1" x14ac:dyDescent="0.25">
      <c r="A8789" s="30">
        <v>2014</v>
      </c>
      <c r="B8789" s="3" t="s">
        <v>44</v>
      </c>
      <c r="C8789" s="3" t="s">
        <v>46</v>
      </c>
      <c r="D8789" s="3" t="s">
        <v>46</v>
      </c>
      <c r="E8789" s="3">
        <v>52</v>
      </c>
      <c r="F8789" s="3">
        <v>195</v>
      </c>
      <c r="G8789" s="3">
        <v>195</v>
      </c>
      <c r="H8789" s="3">
        <v>63148099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 t="str">
        <f>B8789&amp;" | "&amp;C8789&amp;" | "&amp;D8789</f>
        <v>documentazione_amministrativa / deliberazioni | DELIBERA | DELIBERA</v>
      </c>
      <c r="Q8789" s="3" t="str">
        <f>VLOOKUP(P8789,'Classificazione UD'!A:B,2,FALSE)</f>
        <v>Amministrativo</v>
      </c>
    </row>
    <row r="8790" spans="1:17" ht="15" customHeight="1" x14ac:dyDescent="0.25">
      <c r="A8790" s="30">
        <v>2015</v>
      </c>
      <c r="B8790" s="3" t="s">
        <v>44</v>
      </c>
      <c r="C8790" s="3" t="s">
        <v>46</v>
      </c>
      <c r="D8790" s="3" t="s">
        <v>46</v>
      </c>
      <c r="E8790" s="3">
        <v>101</v>
      </c>
      <c r="F8790" s="3">
        <v>388</v>
      </c>
      <c r="G8790" s="3">
        <v>388</v>
      </c>
      <c r="H8790" s="3">
        <v>123496803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 t="str">
        <f>B8790&amp;" | "&amp;C8790&amp;" | "&amp;D8790</f>
        <v>documentazione_amministrativa / deliberazioni | DELIBERA | DELIBERA</v>
      </c>
      <c r="Q8790" s="3" t="str">
        <f>VLOOKUP(P8790,'Classificazione UD'!A:B,2,FALSE)</f>
        <v>Amministrativo</v>
      </c>
    </row>
    <row r="8791" spans="1:17" ht="15" customHeight="1" x14ac:dyDescent="0.25">
      <c r="A8791" s="30">
        <v>2016</v>
      </c>
      <c r="B8791" s="3" t="s">
        <v>44</v>
      </c>
      <c r="C8791" s="3" t="s">
        <v>46</v>
      </c>
      <c r="D8791" s="3" t="s">
        <v>46</v>
      </c>
      <c r="E8791" s="3">
        <v>38</v>
      </c>
      <c r="F8791" s="3">
        <v>143</v>
      </c>
      <c r="G8791" s="3">
        <v>143</v>
      </c>
      <c r="H8791" s="3">
        <v>26124490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 t="str">
        <f>B8791&amp;" | "&amp;C8791&amp;" | "&amp;D8791</f>
        <v>documentazione_amministrativa / deliberazioni | DELIBERA | DELIBERA</v>
      </c>
      <c r="Q8791" s="3" t="str">
        <f>VLOOKUP(P8791,'Classificazione UD'!A:B,2,FALSE)</f>
        <v>Amministrativo</v>
      </c>
    </row>
    <row r="8792" spans="1:17" ht="15" customHeight="1" x14ac:dyDescent="0.25">
      <c r="A8792" s="30">
        <v>2014</v>
      </c>
      <c r="B8792" s="3" t="s">
        <v>48</v>
      </c>
      <c r="C8792" s="3" t="s">
        <v>116</v>
      </c>
      <c r="D8792" s="3" t="s">
        <v>116</v>
      </c>
      <c r="E8792" s="3">
        <v>343</v>
      </c>
      <c r="F8792" s="3">
        <v>1096</v>
      </c>
      <c r="G8792" s="3">
        <v>1096</v>
      </c>
      <c r="H8792" s="3">
        <v>578188440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 t="str">
        <f>B8792&amp;" | "&amp;C8792&amp;" | "&amp;D8792</f>
        <v>documentazione_amministrativa / determinazioni | DETERMINAZIONE DEL DIRIGENTE | DETERMINAZIONE DEL DIRIGENTE</v>
      </c>
      <c r="Q8792" s="3" t="str">
        <f>VLOOKUP(P8792,'Classificazione UD'!A:B,2,FALSE)</f>
        <v>Amministrativo</v>
      </c>
    </row>
    <row r="8793" spans="1:17" ht="15" customHeight="1" x14ac:dyDescent="0.25">
      <c r="A8793" s="30">
        <v>2015</v>
      </c>
      <c r="B8793" s="3" t="s">
        <v>48</v>
      </c>
      <c r="C8793" s="3" t="s">
        <v>116</v>
      </c>
      <c r="D8793" s="3" t="s">
        <v>116</v>
      </c>
      <c r="E8793" s="3">
        <v>823</v>
      </c>
      <c r="F8793" s="3">
        <v>2464</v>
      </c>
      <c r="G8793" s="3">
        <v>2464</v>
      </c>
      <c r="H8793" s="3">
        <v>519743474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 t="str">
        <f>B8793&amp;" | "&amp;C8793&amp;" | "&amp;D8793</f>
        <v>documentazione_amministrativa / determinazioni | DETERMINAZIONE DEL DIRIGENTE | DETERMINAZIONE DEL DIRIGENTE</v>
      </c>
      <c r="Q8793" s="3" t="str">
        <f>VLOOKUP(P8793,'Classificazione UD'!A:B,2,FALSE)</f>
        <v>Amministrativo</v>
      </c>
    </row>
    <row r="8794" spans="1:17" ht="15" customHeight="1" x14ac:dyDescent="0.25">
      <c r="A8794" s="30">
        <v>2016</v>
      </c>
      <c r="B8794" s="3" t="s">
        <v>48</v>
      </c>
      <c r="C8794" s="3" t="s">
        <v>116</v>
      </c>
      <c r="D8794" s="3" t="s">
        <v>116</v>
      </c>
      <c r="E8794" s="3">
        <v>306</v>
      </c>
      <c r="F8794" s="3">
        <v>919</v>
      </c>
      <c r="G8794" s="3">
        <v>919</v>
      </c>
      <c r="H8794" s="3">
        <v>113777793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 t="str">
        <f>B8794&amp;" | "&amp;C8794&amp;" | "&amp;D8794</f>
        <v>documentazione_amministrativa / determinazioni | DETERMINAZIONE DEL DIRIGENTE | DETERMINAZIONE DEL DIRIGENTE</v>
      </c>
      <c r="Q8794" s="3" t="str">
        <f>VLOOKUP(P8794,'Classificazione UD'!A:B,2,FALSE)</f>
        <v>Amministrativo</v>
      </c>
    </row>
    <row r="8795" spans="1:17" ht="15" customHeight="1" x14ac:dyDescent="0.25">
      <c r="A8795" s="30">
        <v>2015</v>
      </c>
      <c r="B8795" s="3" t="s">
        <v>17</v>
      </c>
      <c r="C8795" s="3" t="s">
        <v>27</v>
      </c>
      <c r="D8795" s="3" t="s">
        <v>19</v>
      </c>
      <c r="E8795" s="3">
        <v>1338</v>
      </c>
      <c r="F8795" s="3">
        <v>5354</v>
      </c>
      <c r="G8795" s="3">
        <v>5354</v>
      </c>
      <c r="H8795" s="3">
        <v>230688468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 t="str">
        <f>B8795&amp;" | "&amp;C8795&amp;" | "&amp;D8795</f>
        <v>documentazione_amministrativa / documentazione_contabile | FATTURA PASSIVA | FATTURA</v>
      </c>
      <c r="Q8795" s="3" t="str">
        <f>VLOOKUP(P8795,'Classificazione UD'!A:B,2,FALSE)</f>
        <v>Fiscale</v>
      </c>
    </row>
    <row r="8796" spans="1:17" ht="15" customHeight="1" x14ac:dyDescent="0.25">
      <c r="A8796" s="30">
        <v>2016</v>
      </c>
      <c r="B8796" s="3" t="s">
        <v>17</v>
      </c>
      <c r="C8796" s="3" t="s">
        <v>27</v>
      </c>
      <c r="D8796" s="3" t="s">
        <v>19</v>
      </c>
      <c r="E8796" s="3">
        <v>855</v>
      </c>
      <c r="F8796" s="3">
        <v>2938</v>
      </c>
      <c r="G8796" s="3">
        <v>2938</v>
      </c>
      <c r="H8796" s="3">
        <v>148929267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 t="str">
        <f>B8796&amp;" | "&amp;C8796&amp;" | "&amp;D8796</f>
        <v>documentazione_amministrativa / documentazione_contabile | FATTURA PASSIVA | FATTURA</v>
      </c>
      <c r="Q8796" s="3" t="str">
        <f>VLOOKUP(P8796,'Classificazione UD'!A:B,2,FALSE)</f>
        <v>Fiscale</v>
      </c>
    </row>
    <row r="8797" spans="1:17" ht="15" customHeight="1" x14ac:dyDescent="0.25">
      <c r="A8797" s="30">
        <v>2014</v>
      </c>
      <c r="B8797" s="3" t="s">
        <v>23</v>
      </c>
      <c r="C8797" s="3" t="s">
        <v>117</v>
      </c>
      <c r="D8797" s="3" t="s">
        <v>117</v>
      </c>
      <c r="E8797" s="3">
        <v>736</v>
      </c>
      <c r="F8797" s="3">
        <v>765</v>
      </c>
      <c r="G8797" s="3">
        <v>765</v>
      </c>
      <c r="H8797" s="3">
        <v>79709378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 t="str">
        <f>B8797&amp;" | "&amp;C8797&amp;" | "&amp;D8797</f>
        <v>documentazione_amministrativa / altri_documenti | DOCUMENTO NON PROTOCOLLATO | DOCUMENTO NON PROTOCOLLATO</v>
      </c>
      <c r="Q8797" s="3" t="str">
        <f>VLOOKUP(P8797,'Classificazione UD'!A:B,2,FALSE)</f>
        <v>Amministrativo</v>
      </c>
    </row>
    <row r="8798" spans="1:17" ht="15" customHeight="1" x14ac:dyDescent="0.25">
      <c r="A8798" s="30">
        <v>2015</v>
      </c>
      <c r="B8798" s="3" t="s">
        <v>23</v>
      </c>
      <c r="C8798" s="3" t="s">
        <v>117</v>
      </c>
      <c r="D8798" s="3" t="s">
        <v>117</v>
      </c>
      <c r="E8798" s="3">
        <v>5008</v>
      </c>
      <c r="F8798" s="3">
        <v>5140</v>
      </c>
      <c r="G8798" s="3">
        <v>5140</v>
      </c>
      <c r="H8798" s="3">
        <v>445532455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 t="str">
        <f>B8798&amp;" | "&amp;C8798&amp;" | "&amp;D8798</f>
        <v>documentazione_amministrativa / altri_documenti | DOCUMENTO NON PROTOCOLLATO | DOCUMENTO NON PROTOCOLLATO</v>
      </c>
      <c r="Q8798" s="3" t="str">
        <f>VLOOKUP(P8798,'Classificazione UD'!A:B,2,FALSE)</f>
        <v>Amministrativo</v>
      </c>
    </row>
    <row r="8799" spans="1:17" ht="15" customHeight="1" x14ac:dyDescent="0.25">
      <c r="A8799" s="30">
        <v>2016</v>
      </c>
      <c r="B8799" s="3" t="s">
        <v>23</v>
      </c>
      <c r="C8799" s="3" t="s">
        <v>117</v>
      </c>
      <c r="D8799" s="3" t="s">
        <v>117</v>
      </c>
      <c r="E8799" s="3">
        <v>3008</v>
      </c>
      <c r="F8799" s="3">
        <v>3098</v>
      </c>
      <c r="G8799" s="3">
        <v>3098</v>
      </c>
      <c r="H8799" s="3">
        <v>449830898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 t="str">
        <f>B8799&amp;" | "&amp;C8799&amp;" | "&amp;D8799</f>
        <v>documentazione_amministrativa / altri_documenti | DOCUMENTO NON PROTOCOLLATO | DOCUMENTO NON PROTOCOLLATO</v>
      </c>
      <c r="Q8799" s="3" t="str">
        <f>VLOOKUP(P8799,'Classificazione UD'!A:B,2,FALSE)</f>
        <v>Amministrativo</v>
      </c>
    </row>
    <row r="8800" spans="1:17" ht="15" customHeight="1" x14ac:dyDescent="0.25">
      <c r="A8800" s="30">
        <v>2014</v>
      </c>
      <c r="B8800" s="3" t="s">
        <v>36</v>
      </c>
      <c r="C8800" s="3" t="s">
        <v>50</v>
      </c>
      <c r="D8800" s="3" t="s">
        <v>50</v>
      </c>
      <c r="E8800" s="3">
        <v>16894</v>
      </c>
      <c r="F8800" s="3">
        <v>34785</v>
      </c>
      <c r="G8800" s="3">
        <v>34785</v>
      </c>
      <c r="H8800" s="3">
        <v>21160674228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 t="str">
        <f>B8800&amp;" | "&amp;C8800&amp;" | "&amp;D8800</f>
        <v>documentazione_amministrativa / documenti_protocollati | DOCUMENTO PROTOCOLLATO | DOCUMENTO PROTOCOLLATO</v>
      </c>
      <c r="Q8800" s="3" t="str">
        <f>VLOOKUP(P8800,'Classificazione UD'!A:B,2,FALSE)</f>
        <v>Protocollo</v>
      </c>
    </row>
    <row r="8801" spans="1:17" ht="15" customHeight="1" x14ac:dyDescent="0.25">
      <c r="A8801" s="30">
        <v>2015</v>
      </c>
      <c r="B8801" s="3" t="s">
        <v>36</v>
      </c>
      <c r="C8801" s="3" t="s">
        <v>50</v>
      </c>
      <c r="D8801" s="3" t="s">
        <v>50</v>
      </c>
      <c r="E8801" s="3">
        <v>51306</v>
      </c>
      <c r="F8801" s="3">
        <v>133168</v>
      </c>
      <c r="G8801" s="3">
        <v>133168</v>
      </c>
      <c r="H8801" s="3">
        <v>110137930334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 t="str">
        <f>B8801&amp;" | "&amp;C8801&amp;" | "&amp;D8801</f>
        <v>documentazione_amministrativa / documenti_protocollati | DOCUMENTO PROTOCOLLATO | DOCUMENTO PROTOCOLLATO</v>
      </c>
      <c r="Q8801" s="3" t="str">
        <f>VLOOKUP(P8801,'Classificazione UD'!A:B,2,FALSE)</f>
        <v>Protocollo</v>
      </c>
    </row>
    <row r="8802" spans="1:17" ht="15" customHeight="1" x14ac:dyDescent="0.25">
      <c r="A8802" s="30">
        <v>2016</v>
      </c>
      <c r="B8802" s="3" t="s">
        <v>36</v>
      </c>
      <c r="C8802" s="3" t="s">
        <v>50</v>
      </c>
      <c r="D8802" s="3" t="s">
        <v>50</v>
      </c>
      <c r="E8802" s="3">
        <v>24423</v>
      </c>
      <c r="F8802" s="3">
        <v>66388</v>
      </c>
      <c r="G8802" s="3">
        <v>66388</v>
      </c>
      <c r="H8802" s="3">
        <v>51729002912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 t="str">
        <f>B8802&amp;" | "&amp;C8802&amp;" | "&amp;D8802</f>
        <v>documentazione_amministrativa / documenti_protocollati | DOCUMENTO PROTOCOLLATO | DOCUMENTO PROTOCOLLATO</v>
      </c>
      <c r="Q8802" s="3" t="str">
        <f>VLOOKUP(P8802,'Classificazione UD'!A:B,2,FALSE)</f>
        <v>Protocollo</v>
      </c>
    </row>
    <row r="8803" spans="1:17" ht="15" customHeight="1" x14ac:dyDescent="0.25">
      <c r="A8803" s="30">
        <v>2015</v>
      </c>
      <c r="B8803" s="3" t="s">
        <v>20</v>
      </c>
      <c r="C8803" s="3" t="s">
        <v>21</v>
      </c>
      <c r="D8803" s="3" t="s">
        <v>21</v>
      </c>
      <c r="E8803" s="3">
        <v>10</v>
      </c>
      <c r="F8803" s="3">
        <v>10</v>
      </c>
      <c r="G8803" s="3">
        <v>10</v>
      </c>
      <c r="H8803" s="3">
        <v>1668337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 t="str">
        <f>B8803&amp;" | "&amp;C8803&amp;" | "&amp;D8803</f>
        <v>documentazione_amministrativa / registri | REGISTRO GIORNALIERO | REGISTRO GIORNALIERO</v>
      </c>
      <c r="Q8803" s="3" t="str">
        <f>VLOOKUP(P8803,'Classificazione UD'!A:B,2,FALSE)</f>
        <v>RGP</v>
      </c>
    </row>
    <row r="8804" spans="1:17" ht="15" customHeight="1" x14ac:dyDescent="0.25">
      <c r="A8804" s="30">
        <v>2016</v>
      </c>
      <c r="B8804" s="3" t="s">
        <v>20</v>
      </c>
      <c r="C8804" s="3" t="s">
        <v>21</v>
      </c>
      <c r="D8804" s="3" t="s">
        <v>21</v>
      </c>
      <c r="E8804" s="3">
        <v>315</v>
      </c>
      <c r="F8804" s="3">
        <v>315</v>
      </c>
      <c r="G8804" s="3">
        <v>315</v>
      </c>
      <c r="H8804" s="3">
        <v>39090724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 t="str">
        <f>B8804&amp;" | "&amp;C8804&amp;" | "&amp;D8804</f>
        <v>documentazione_amministrativa / registri | REGISTRO GIORNALIERO | REGISTRO GIORNALIERO</v>
      </c>
      <c r="Q8804" s="3" t="str">
        <f>VLOOKUP(P8804,'Classificazione UD'!A:B,2,FALSE)</f>
        <v>RGP</v>
      </c>
    </row>
    <row r="8805" spans="1:17" ht="15" customHeight="1" x14ac:dyDescent="0.25">
      <c r="A8805" s="30">
        <v>2015</v>
      </c>
      <c r="B8805" s="3" t="s">
        <v>20</v>
      </c>
      <c r="C8805" s="3" t="s">
        <v>130</v>
      </c>
      <c r="D8805" s="3" t="s">
        <v>130</v>
      </c>
      <c r="E8805" s="3">
        <v>1</v>
      </c>
      <c r="F8805" s="3">
        <v>1</v>
      </c>
      <c r="G8805" s="3">
        <v>1</v>
      </c>
      <c r="H8805" s="3">
        <v>107658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 t="str">
        <f>B8805&amp;" | "&amp;C8805&amp;" | "&amp;D8805</f>
        <v>documentazione_amministrativa / registri | REGISTRO UNICO FATTURE | REGISTRO UNICO FATTURE</v>
      </c>
      <c r="Q8805" s="3" t="str">
        <f>VLOOKUP(P8805,'Classificazione UD'!A:B,2,FALSE)</f>
        <v>Fiscale</v>
      </c>
    </row>
    <row r="8806" spans="1:17" ht="15" customHeight="1" x14ac:dyDescent="0.25">
      <c r="A8806" s="30">
        <v>2015</v>
      </c>
      <c r="B8806" s="3" t="s">
        <v>17</v>
      </c>
      <c r="C8806" s="3" t="s">
        <v>27</v>
      </c>
      <c r="D8806" s="3" t="s">
        <v>19</v>
      </c>
      <c r="E8806" s="3">
        <v>45</v>
      </c>
      <c r="F8806" s="3">
        <v>154</v>
      </c>
      <c r="G8806" s="3">
        <v>291</v>
      </c>
      <c r="H8806" s="3">
        <v>12971900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 t="str">
        <f>B8806&amp;" | "&amp;C8806&amp;" | "&amp;D8806</f>
        <v>documentazione_amministrativa / documentazione_contabile | FATTURA PASSIVA | FATTURA</v>
      </c>
      <c r="Q8806" s="3" t="str">
        <f>VLOOKUP(P8806,'Classificazione UD'!A:B,2,FALSE)</f>
        <v>Fiscale</v>
      </c>
    </row>
    <row r="8807" spans="1:17" ht="15" customHeight="1" x14ac:dyDescent="0.25">
      <c r="A8807" s="30">
        <v>2015</v>
      </c>
      <c r="B8807" s="3" t="s">
        <v>17</v>
      </c>
      <c r="C8807" s="3" t="s">
        <v>27</v>
      </c>
      <c r="D8807" s="3" t="s">
        <v>86</v>
      </c>
      <c r="E8807" s="3">
        <v>1</v>
      </c>
      <c r="F8807" s="3">
        <v>3</v>
      </c>
      <c r="G8807" s="3">
        <v>6</v>
      </c>
      <c r="H8807" s="3">
        <v>122750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 t="str">
        <f>B8807&amp;" | "&amp;C8807&amp;" | "&amp;D8807</f>
        <v>documentazione_amministrativa / documentazione_contabile | FATTURA PASSIVA | PARCELLA</v>
      </c>
      <c r="Q8807" s="3" t="str">
        <f>VLOOKUP(P8807,'Classificazione UD'!A:B,2,FALSE)</f>
        <v>Fiscale</v>
      </c>
    </row>
    <row r="8808" spans="1:17" ht="15" customHeight="1" x14ac:dyDescent="0.25">
      <c r="A8808" s="30">
        <v>2016</v>
      </c>
      <c r="B8808" s="3" t="s">
        <v>17</v>
      </c>
      <c r="C8808" s="3" t="s">
        <v>27</v>
      </c>
      <c r="D8808" s="3" t="s">
        <v>19</v>
      </c>
      <c r="E8808" s="3">
        <v>3</v>
      </c>
      <c r="F8808" s="3">
        <v>12</v>
      </c>
      <c r="G8808" s="3">
        <v>21</v>
      </c>
      <c r="H8808" s="3">
        <v>1343473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 t="str">
        <f>B8808&amp;" | "&amp;C8808&amp;" | "&amp;D8808</f>
        <v>documentazione_amministrativa / documentazione_contabile | FATTURA PASSIVA | FATTURA</v>
      </c>
      <c r="Q8808" s="3" t="str">
        <f>VLOOKUP(P8808,'Classificazione UD'!A:B,2,FALSE)</f>
        <v>Fiscale</v>
      </c>
    </row>
    <row r="8809" spans="1:17" ht="15" customHeight="1" x14ac:dyDescent="0.25">
      <c r="A8809" s="30">
        <v>2016</v>
      </c>
      <c r="B8809" s="3" t="s">
        <v>17</v>
      </c>
      <c r="C8809" s="3" t="s">
        <v>27</v>
      </c>
      <c r="D8809" s="3" t="s">
        <v>28</v>
      </c>
      <c r="E8809" s="3">
        <v>1</v>
      </c>
      <c r="F8809" s="3">
        <v>3</v>
      </c>
      <c r="G8809" s="3">
        <v>6</v>
      </c>
      <c r="H8809" s="3">
        <v>120955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 t="str">
        <f>B8809&amp;" | "&amp;C8809&amp;" | "&amp;D8809</f>
        <v>documentazione_amministrativa / documentazione_contabile | FATTURA PASSIVA | NOTA DI CREDITO</v>
      </c>
      <c r="Q8809" s="3" t="str">
        <f>VLOOKUP(P8809,'Classificazione UD'!A:B,2,FALSE)</f>
        <v>Fiscale</v>
      </c>
    </row>
    <row r="8810" spans="1:17" ht="15" customHeight="1" x14ac:dyDescent="0.25">
      <c r="A8810" s="30">
        <v>2015</v>
      </c>
      <c r="B8810" s="3" t="s">
        <v>17</v>
      </c>
      <c r="C8810" s="3" t="s">
        <v>18</v>
      </c>
      <c r="D8810" s="3" t="s">
        <v>19</v>
      </c>
      <c r="E8810" s="3">
        <v>10</v>
      </c>
      <c r="F8810" s="3">
        <v>21</v>
      </c>
      <c r="G8810" s="3">
        <v>31</v>
      </c>
      <c r="H8810" s="3">
        <v>2963913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 t="str">
        <f>B8810&amp;" | "&amp;C8810&amp;" | "&amp;D8810</f>
        <v>documentazione_amministrativa / documentazione_contabile | FATTURA ATTIVA | FATTURA</v>
      </c>
      <c r="Q8810" s="3" t="str">
        <f>VLOOKUP(P8810,'Classificazione UD'!A:B,2,FALSE)</f>
        <v>Fiscale</v>
      </c>
    </row>
    <row r="8811" spans="1:17" ht="15" customHeight="1" x14ac:dyDescent="0.25">
      <c r="A8811" s="30">
        <v>2015</v>
      </c>
      <c r="B8811" s="3" t="s">
        <v>20</v>
      </c>
      <c r="C8811" s="3" t="s">
        <v>130</v>
      </c>
      <c r="D8811" s="3" t="s">
        <v>130</v>
      </c>
      <c r="E8811" s="3">
        <v>1</v>
      </c>
      <c r="F8811" s="3">
        <v>1</v>
      </c>
      <c r="G8811" s="3">
        <v>1</v>
      </c>
      <c r="H8811" s="3">
        <v>541022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 t="str">
        <f>B8811&amp;" | "&amp;C8811&amp;" | "&amp;D8811</f>
        <v>documentazione_amministrativa / registri | REGISTRO UNICO FATTURE | REGISTRO UNICO FATTURE</v>
      </c>
      <c r="Q8811" s="3" t="str">
        <f>VLOOKUP(P8811,'Classificazione UD'!A:B,2,FALSE)</f>
        <v>Fiscale</v>
      </c>
    </row>
    <row r="8812" spans="1:17" ht="15" customHeight="1" x14ac:dyDescent="0.25">
      <c r="A8812" s="30">
        <v>2015</v>
      </c>
      <c r="B8812" s="3" t="s">
        <v>17</v>
      </c>
      <c r="C8812" s="3" t="s">
        <v>27</v>
      </c>
      <c r="D8812" s="3" t="s">
        <v>19</v>
      </c>
      <c r="E8812" s="3">
        <v>967</v>
      </c>
      <c r="F8812" s="3">
        <v>3166</v>
      </c>
      <c r="G8812" s="3">
        <v>6070</v>
      </c>
      <c r="H8812" s="3">
        <v>256590592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 t="str">
        <f>B8812&amp;" | "&amp;C8812&amp;" | "&amp;D8812</f>
        <v>documentazione_amministrativa / documentazione_contabile | FATTURA PASSIVA | FATTURA</v>
      </c>
      <c r="Q8812" s="3" t="str">
        <f>VLOOKUP(P8812,'Classificazione UD'!A:B,2,FALSE)</f>
        <v>Fiscale</v>
      </c>
    </row>
    <row r="8813" spans="1:17" ht="15" customHeight="1" x14ac:dyDescent="0.25">
      <c r="A8813" s="30">
        <v>2015</v>
      </c>
      <c r="B8813" s="3" t="s">
        <v>17</v>
      </c>
      <c r="C8813" s="3" t="s">
        <v>27</v>
      </c>
      <c r="D8813" s="3" t="s">
        <v>28</v>
      </c>
      <c r="E8813" s="3">
        <v>19</v>
      </c>
      <c r="F8813" s="3">
        <v>59</v>
      </c>
      <c r="G8813" s="3">
        <v>116</v>
      </c>
      <c r="H8813" s="3">
        <v>2593877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 t="str">
        <f>B8813&amp;" | "&amp;C8813&amp;" | "&amp;D8813</f>
        <v>documentazione_amministrativa / documentazione_contabile | FATTURA PASSIVA | NOTA DI CREDITO</v>
      </c>
      <c r="Q8813" s="3" t="str">
        <f>VLOOKUP(P8813,'Classificazione UD'!A:B,2,FALSE)</f>
        <v>Fiscale</v>
      </c>
    </row>
    <row r="8814" spans="1:17" ht="15" customHeight="1" x14ac:dyDescent="0.25">
      <c r="A8814" s="30">
        <v>2015</v>
      </c>
      <c r="B8814" s="3" t="s">
        <v>17</v>
      </c>
      <c r="C8814" s="3" t="s">
        <v>27</v>
      </c>
      <c r="D8814" s="3" t="s">
        <v>86</v>
      </c>
      <c r="E8814" s="3">
        <v>3</v>
      </c>
      <c r="F8814" s="3">
        <v>10</v>
      </c>
      <c r="G8814" s="3">
        <v>19</v>
      </c>
      <c r="H8814" s="3">
        <v>2979070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 t="str">
        <f>B8814&amp;" | "&amp;C8814&amp;" | "&amp;D8814</f>
        <v>documentazione_amministrativa / documentazione_contabile | FATTURA PASSIVA | PARCELLA</v>
      </c>
      <c r="Q8814" s="3" t="str">
        <f>VLOOKUP(P8814,'Classificazione UD'!A:B,2,FALSE)</f>
        <v>Fiscale</v>
      </c>
    </row>
    <row r="8815" spans="1:17" ht="15" customHeight="1" x14ac:dyDescent="0.25">
      <c r="A8815" s="30">
        <v>2008</v>
      </c>
      <c r="B8815" s="3" t="s">
        <v>44</v>
      </c>
      <c r="C8815" s="3" t="s">
        <v>46</v>
      </c>
      <c r="D8815" s="3" t="s">
        <v>46</v>
      </c>
      <c r="E8815" s="3">
        <v>34</v>
      </c>
      <c r="F8815" s="3">
        <v>114</v>
      </c>
      <c r="G8815" s="3">
        <v>114</v>
      </c>
      <c r="H8815" s="3">
        <v>9267248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 t="str">
        <f>B8815&amp;" | "&amp;C8815&amp;" | "&amp;D8815</f>
        <v>documentazione_amministrativa / deliberazioni | DELIBERA | DELIBERA</v>
      </c>
      <c r="Q8815" s="3" t="str">
        <f>VLOOKUP(P8815,'Classificazione UD'!A:B,2,FALSE)</f>
        <v>Amministrativo</v>
      </c>
    </row>
    <row r="8816" spans="1:17" ht="15" customHeight="1" x14ac:dyDescent="0.25">
      <c r="A8816" s="30">
        <v>2009</v>
      </c>
      <c r="B8816" s="3" t="s">
        <v>44</v>
      </c>
      <c r="C8816" s="3" t="s">
        <v>46</v>
      </c>
      <c r="D8816" s="3" t="s">
        <v>46</v>
      </c>
      <c r="E8816" s="3">
        <v>46</v>
      </c>
      <c r="F8816" s="3">
        <v>163</v>
      </c>
      <c r="G8816" s="3">
        <v>163</v>
      </c>
      <c r="H8816" s="3">
        <v>9881154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 t="str">
        <f>B8816&amp;" | "&amp;C8816&amp;" | "&amp;D8816</f>
        <v>documentazione_amministrativa / deliberazioni | DELIBERA | DELIBERA</v>
      </c>
      <c r="Q8816" s="3" t="str">
        <f>VLOOKUP(P8816,'Classificazione UD'!A:B,2,FALSE)</f>
        <v>Amministrativo</v>
      </c>
    </row>
    <row r="8817" spans="1:17" ht="15" customHeight="1" x14ac:dyDescent="0.25">
      <c r="A8817" s="30">
        <v>2010</v>
      </c>
      <c r="B8817" s="3" t="s">
        <v>44</v>
      </c>
      <c r="C8817" s="3" t="s">
        <v>46</v>
      </c>
      <c r="D8817" s="3" t="s">
        <v>46</v>
      </c>
      <c r="E8817" s="3">
        <v>43</v>
      </c>
      <c r="F8817" s="3">
        <v>166</v>
      </c>
      <c r="G8817" s="3">
        <v>166</v>
      </c>
      <c r="H8817" s="3">
        <v>12881746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 t="str">
        <f>B8817&amp;" | "&amp;C8817&amp;" | "&amp;D8817</f>
        <v>documentazione_amministrativa / deliberazioni | DELIBERA | DELIBERA</v>
      </c>
      <c r="Q8817" s="3" t="str">
        <f>VLOOKUP(P8817,'Classificazione UD'!A:B,2,FALSE)</f>
        <v>Amministrativo</v>
      </c>
    </row>
    <row r="8818" spans="1:17" ht="15" customHeight="1" x14ac:dyDescent="0.25">
      <c r="A8818" s="30">
        <v>2011</v>
      </c>
      <c r="B8818" s="3" t="s">
        <v>44</v>
      </c>
      <c r="C8818" s="3" t="s">
        <v>46</v>
      </c>
      <c r="D8818" s="3" t="s">
        <v>46</v>
      </c>
      <c r="E8818" s="3">
        <v>37</v>
      </c>
      <c r="F8818" s="3">
        <v>182</v>
      </c>
      <c r="G8818" s="3">
        <v>182</v>
      </c>
      <c r="H8818" s="3">
        <v>41492173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 t="str">
        <f>B8818&amp;" | "&amp;C8818&amp;" | "&amp;D8818</f>
        <v>documentazione_amministrativa / deliberazioni | DELIBERA | DELIBERA</v>
      </c>
      <c r="Q8818" s="3" t="str">
        <f>VLOOKUP(P8818,'Classificazione UD'!A:B,2,FALSE)</f>
        <v>Amministrativo</v>
      </c>
    </row>
    <row r="8819" spans="1:17" ht="15" customHeight="1" x14ac:dyDescent="0.25">
      <c r="A8819" s="30">
        <v>2012</v>
      </c>
      <c r="B8819" s="3" t="s">
        <v>44</v>
      </c>
      <c r="C8819" s="3" t="s">
        <v>46</v>
      </c>
      <c r="D8819" s="3" t="s">
        <v>46</v>
      </c>
      <c r="E8819" s="3">
        <v>33</v>
      </c>
      <c r="F8819" s="3">
        <v>152</v>
      </c>
      <c r="G8819" s="3">
        <v>152</v>
      </c>
      <c r="H8819" s="3">
        <v>43255452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 t="str">
        <f>B8819&amp;" | "&amp;C8819&amp;" | "&amp;D8819</f>
        <v>documentazione_amministrativa / deliberazioni | DELIBERA | DELIBERA</v>
      </c>
      <c r="Q8819" s="3" t="str">
        <f>VLOOKUP(P8819,'Classificazione UD'!A:B,2,FALSE)</f>
        <v>Amministrativo</v>
      </c>
    </row>
    <row r="8820" spans="1:17" ht="15" customHeight="1" x14ac:dyDescent="0.25">
      <c r="A8820" s="30">
        <v>2013</v>
      </c>
      <c r="B8820" s="3" t="s">
        <v>44</v>
      </c>
      <c r="C8820" s="3" t="s">
        <v>46</v>
      </c>
      <c r="D8820" s="3" t="s">
        <v>46</v>
      </c>
      <c r="E8820" s="3">
        <v>31</v>
      </c>
      <c r="F8820" s="3">
        <v>163</v>
      </c>
      <c r="G8820" s="3">
        <v>163</v>
      </c>
      <c r="H8820" s="3">
        <v>40952822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 t="str">
        <f>B8820&amp;" | "&amp;C8820&amp;" | "&amp;D8820</f>
        <v>documentazione_amministrativa / deliberazioni | DELIBERA | DELIBERA</v>
      </c>
      <c r="Q8820" s="3" t="str">
        <f>VLOOKUP(P8820,'Classificazione UD'!A:B,2,FALSE)</f>
        <v>Amministrativo</v>
      </c>
    </row>
    <row r="8821" spans="1:17" ht="15" customHeight="1" x14ac:dyDescent="0.25">
      <c r="A8821" s="30">
        <v>2014</v>
      </c>
      <c r="B8821" s="3" t="s">
        <v>44</v>
      </c>
      <c r="C8821" s="3" t="s">
        <v>46</v>
      </c>
      <c r="D8821" s="3" t="s">
        <v>46</v>
      </c>
      <c r="E8821" s="3">
        <v>41</v>
      </c>
      <c r="F8821" s="3">
        <v>208</v>
      </c>
      <c r="G8821" s="3">
        <v>208</v>
      </c>
      <c r="H8821" s="3">
        <v>85622610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 t="str">
        <f>B8821&amp;" | "&amp;C8821&amp;" | "&amp;D8821</f>
        <v>documentazione_amministrativa / deliberazioni | DELIBERA | DELIBERA</v>
      </c>
      <c r="Q8821" s="3" t="str">
        <f>VLOOKUP(P8821,'Classificazione UD'!A:B,2,FALSE)</f>
        <v>Amministrativo</v>
      </c>
    </row>
    <row r="8822" spans="1:17" ht="15" customHeight="1" x14ac:dyDescent="0.25">
      <c r="A8822" s="30">
        <v>2015</v>
      </c>
      <c r="B8822" s="3" t="s">
        <v>44</v>
      </c>
      <c r="C8822" s="3" t="s">
        <v>46</v>
      </c>
      <c r="D8822" s="3" t="s">
        <v>46</v>
      </c>
      <c r="E8822" s="3">
        <v>30</v>
      </c>
      <c r="F8822" s="3">
        <v>155</v>
      </c>
      <c r="G8822" s="3">
        <v>155</v>
      </c>
      <c r="H8822" s="3">
        <v>51710309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 t="str">
        <f>B8822&amp;" | "&amp;C8822&amp;" | "&amp;D8822</f>
        <v>documentazione_amministrativa / deliberazioni | DELIBERA | DELIBERA</v>
      </c>
      <c r="Q8822" s="3" t="str">
        <f>VLOOKUP(P8822,'Classificazione UD'!A:B,2,FALSE)</f>
        <v>Amministrativo</v>
      </c>
    </row>
    <row r="8823" spans="1:17" ht="15" customHeight="1" x14ac:dyDescent="0.25">
      <c r="A8823" s="30">
        <v>2016</v>
      </c>
      <c r="B8823" s="3" t="s">
        <v>44</v>
      </c>
      <c r="C8823" s="3" t="s">
        <v>46</v>
      </c>
      <c r="D8823" s="3" t="s">
        <v>46</v>
      </c>
      <c r="E8823" s="3">
        <v>15</v>
      </c>
      <c r="F8823" s="3">
        <v>88</v>
      </c>
      <c r="G8823" s="3">
        <v>88</v>
      </c>
      <c r="H8823" s="3">
        <v>57234887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 t="str">
        <f>B8823&amp;" | "&amp;C8823&amp;" | "&amp;D8823</f>
        <v>documentazione_amministrativa / deliberazioni | DELIBERA | DELIBERA</v>
      </c>
      <c r="Q8823" s="3" t="str">
        <f>VLOOKUP(P8823,'Classificazione UD'!A:B,2,FALSE)</f>
        <v>Amministrativo</v>
      </c>
    </row>
    <row r="8824" spans="1:17" ht="15" customHeight="1" x14ac:dyDescent="0.25">
      <c r="A8824" s="30">
        <v>2008</v>
      </c>
      <c r="B8824" s="3" t="s">
        <v>44</v>
      </c>
      <c r="C8824" s="3" t="s">
        <v>46</v>
      </c>
      <c r="D8824" s="3" t="s">
        <v>46</v>
      </c>
      <c r="E8824" s="3">
        <v>70</v>
      </c>
      <c r="F8824" s="3">
        <v>220</v>
      </c>
      <c r="G8824" s="3">
        <v>220</v>
      </c>
      <c r="H8824" s="3">
        <v>23013492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 t="str">
        <f>B8824&amp;" | "&amp;C8824&amp;" | "&amp;D8824</f>
        <v>documentazione_amministrativa / deliberazioni | DELIBERA | DELIBERA</v>
      </c>
      <c r="Q8824" s="3" t="str">
        <f>VLOOKUP(P8824,'Classificazione UD'!A:B,2,FALSE)</f>
        <v>Amministrativo</v>
      </c>
    </row>
    <row r="8825" spans="1:17" ht="15" customHeight="1" x14ac:dyDescent="0.25">
      <c r="A8825" s="30">
        <v>2009</v>
      </c>
      <c r="B8825" s="3" t="s">
        <v>44</v>
      </c>
      <c r="C8825" s="3" t="s">
        <v>46</v>
      </c>
      <c r="D8825" s="3" t="s">
        <v>46</v>
      </c>
      <c r="E8825" s="3">
        <v>88</v>
      </c>
      <c r="F8825" s="3">
        <v>340</v>
      </c>
      <c r="G8825" s="3">
        <v>340</v>
      </c>
      <c r="H8825" s="3">
        <v>31316384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 t="str">
        <f>B8825&amp;" | "&amp;C8825&amp;" | "&amp;D8825</f>
        <v>documentazione_amministrativa / deliberazioni | DELIBERA | DELIBERA</v>
      </c>
      <c r="Q8825" s="3" t="str">
        <f>VLOOKUP(P8825,'Classificazione UD'!A:B,2,FALSE)</f>
        <v>Amministrativo</v>
      </c>
    </row>
    <row r="8826" spans="1:17" ht="15" customHeight="1" x14ac:dyDescent="0.25">
      <c r="A8826" s="30">
        <v>2010</v>
      </c>
      <c r="B8826" s="3" t="s">
        <v>44</v>
      </c>
      <c r="C8826" s="3" t="s">
        <v>46</v>
      </c>
      <c r="D8826" s="3" t="s">
        <v>46</v>
      </c>
      <c r="E8826" s="3">
        <v>78</v>
      </c>
      <c r="F8826" s="3">
        <v>341</v>
      </c>
      <c r="G8826" s="3">
        <v>341</v>
      </c>
      <c r="H8826" s="3">
        <v>62799852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 t="str">
        <f>B8826&amp;" | "&amp;C8826&amp;" | "&amp;D8826</f>
        <v>documentazione_amministrativa / deliberazioni | DELIBERA | DELIBERA</v>
      </c>
      <c r="Q8826" s="3" t="str">
        <f>VLOOKUP(P8826,'Classificazione UD'!A:B,2,FALSE)</f>
        <v>Amministrativo</v>
      </c>
    </row>
    <row r="8827" spans="1:17" ht="15" customHeight="1" x14ac:dyDescent="0.25">
      <c r="A8827" s="30">
        <v>2011</v>
      </c>
      <c r="B8827" s="3" t="s">
        <v>44</v>
      </c>
      <c r="C8827" s="3" t="s">
        <v>46</v>
      </c>
      <c r="D8827" s="3" t="s">
        <v>46</v>
      </c>
      <c r="E8827" s="3">
        <v>77</v>
      </c>
      <c r="F8827" s="3">
        <v>421</v>
      </c>
      <c r="G8827" s="3">
        <v>421</v>
      </c>
      <c r="H8827" s="3">
        <v>75289225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 t="str">
        <f>B8827&amp;" | "&amp;C8827&amp;" | "&amp;D8827</f>
        <v>documentazione_amministrativa / deliberazioni | DELIBERA | DELIBERA</v>
      </c>
      <c r="Q8827" s="3" t="str">
        <f>VLOOKUP(P8827,'Classificazione UD'!A:B,2,FALSE)</f>
        <v>Amministrativo</v>
      </c>
    </row>
    <row r="8828" spans="1:17" ht="15" customHeight="1" x14ac:dyDescent="0.25">
      <c r="A8828" s="30">
        <v>2012</v>
      </c>
      <c r="B8828" s="3" t="s">
        <v>44</v>
      </c>
      <c r="C8828" s="3" t="s">
        <v>46</v>
      </c>
      <c r="D8828" s="3" t="s">
        <v>46</v>
      </c>
      <c r="E8828" s="3">
        <v>61</v>
      </c>
      <c r="F8828" s="3">
        <v>291</v>
      </c>
      <c r="G8828" s="3">
        <v>291</v>
      </c>
      <c r="H8828" s="3">
        <v>69933560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 t="str">
        <f>B8828&amp;" | "&amp;C8828&amp;" | "&amp;D8828</f>
        <v>documentazione_amministrativa / deliberazioni | DELIBERA | DELIBERA</v>
      </c>
      <c r="Q8828" s="3" t="str">
        <f>VLOOKUP(P8828,'Classificazione UD'!A:B,2,FALSE)</f>
        <v>Amministrativo</v>
      </c>
    </row>
    <row r="8829" spans="1:17" ht="15" customHeight="1" x14ac:dyDescent="0.25">
      <c r="A8829" s="30">
        <v>2013</v>
      </c>
      <c r="B8829" s="3" t="s">
        <v>44</v>
      </c>
      <c r="C8829" s="3" t="s">
        <v>46</v>
      </c>
      <c r="D8829" s="3" t="s">
        <v>46</v>
      </c>
      <c r="E8829" s="3">
        <v>73</v>
      </c>
      <c r="F8829" s="3">
        <v>386</v>
      </c>
      <c r="G8829" s="3">
        <v>386</v>
      </c>
      <c r="H8829" s="3">
        <v>105465123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 t="str">
        <f>B8829&amp;" | "&amp;C8829&amp;" | "&amp;D8829</f>
        <v>documentazione_amministrativa / deliberazioni | DELIBERA | DELIBERA</v>
      </c>
      <c r="Q8829" s="3" t="str">
        <f>VLOOKUP(P8829,'Classificazione UD'!A:B,2,FALSE)</f>
        <v>Amministrativo</v>
      </c>
    </row>
    <row r="8830" spans="1:17" ht="15" customHeight="1" x14ac:dyDescent="0.25">
      <c r="A8830" s="30">
        <v>2014</v>
      </c>
      <c r="B8830" s="3" t="s">
        <v>44</v>
      </c>
      <c r="C8830" s="3" t="s">
        <v>46</v>
      </c>
      <c r="D8830" s="3" t="s">
        <v>46</v>
      </c>
      <c r="E8830" s="3">
        <v>66</v>
      </c>
      <c r="F8830" s="3">
        <v>335</v>
      </c>
      <c r="G8830" s="3">
        <v>335</v>
      </c>
      <c r="H8830" s="3">
        <v>106794480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 t="str">
        <f>B8830&amp;" | "&amp;C8830&amp;" | "&amp;D8830</f>
        <v>documentazione_amministrativa / deliberazioni | DELIBERA | DELIBERA</v>
      </c>
      <c r="Q8830" s="3" t="str">
        <f>VLOOKUP(P8830,'Classificazione UD'!A:B,2,FALSE)</f>
        <v>Amministrativo</v>
      </c>
    </row>
    <row r="8831" spans="1:17" ht="15" customHeight="1" x14ac:dyDescent="0.25">
      <c r="A8831" s="30">
        <v>2015</v>
      </c>
      <c r="B8831" s="3" t="s">
        <v>44</v>
      </c>
      <c r="C8831" s="3" t="s">
        <v>46</v>
      </c>
      <c r="D8831" s="3" t="s">
        <v>46</v>
      </c>
      <c r="E8831" s="3">
        <v>95</v>
      </c>
      <c r="F8831" s="3">
        <v>507</v>
      </c>
      <c r="G8831" s="3">
        <v>507</v>
      </c>
      <c r="H8831" s="3">
        <v>173521463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 t="str">
        <f>B8831&amp;" | "&amp;C8831&amp;" | "&amp;D8831</f>
        <v>documentazione_amministrativa / deliberazioni | DELIBERA | DELIBERA</v>
      </c>
      <c r="Q8831" s="3" t="str">
        <f>VLOOKUP(P8831,'Classificazione UD'!A:B,2,FALSE)</f>
        <v>Amministrativo</v>
      </c>
    </row>
    <row r="8832" spans="1:17" ht="15" customHeight="1" x14ac:dyDescent="0.25">
      <c r="A8832" s="30">
        <v>2016</v>
      </c>
      <c r="B8832" s="3" t="s">
        <v>44</v>
      </c>
      <c r="C8832" s="3" t="s">
        <v>46</v>
      </c>
      <c r="D8832" s="3" t="s">
        <v>46</v>
      </c>
      <c r="E8832" s="3">
        <v>69</v>
      </c>
      <c r="F8832" s="3">
        <v>413</v>
      </c>
      <c r="G8832" s="3">
        <v>413</v>
      </c>
      <c r="H8832" s="3">
        <v>149097171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 t="str">
        <f>B8832&amp;" | "&amp;C8832&amp;" | "&amp;D8832</f>
        <v>documentazione_amministrativa / deliberazioni | DELIBERA | DELIBERA</v>
      </c>
      <c r="Q8832" s="3" t="str">
        <f>VLOOKUP(P8832,'Classificazione UD'!A:B,2,FALSE)</f>
        <v>Amministrativo</v>
      </c>
    </row>
    <row r="8833" spans="1:17" ht="15" customHeight="1" x14ac:dyDescent="0.25">
      <c r="A8833" s="30">
        <v>2008</v>
      </c>
      <c r="B8833" s="3" t="s">
        <v>48</v>
      </c>
      <c r="C8833" s="3" t="s">
        <v>116</v>
      </c>
      <c r="D8833" s="3" t="s">
        <v>116</v>
      </c>
      <c r="E8833" s="3">
        <v>29</v>
      </c>
      <c r="F8833" s="3">
        <v>90</v>
      </c>
      <c r="G8833" s="3">
        <v>90</v>
      </c>
      <c r="H8833" s="3">
        <v>7434708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 t="str">
        <f>B8833&amp;" | "&amp;C8833&amp;" | "&amp;D8833</f>
        <v>documentazione_amministrativa / determinazioni | DETERMINAZIONE DEL DIRIGENTE | DETERMINAZIONE DEL DIRIGENTE</v>
      </c>
      <c r="Q8833" s="3" t="str">
        <f>VLOOKUP(P8833,'Classificazione UD'!A:B,2,FALSE)</f>
        <v>Amministrativo</v>
      </c>
    </row>
    <row r="8834" spans="1:17" ht="15" customHeight="1" x14ac:dyDescent="0.25">
      <c r="A8834" s="30">
        <v>2009</v>
      </c>
      <c r="B8834" s="3" t="s">
        <v>48</v>
      </c>
      <c r="C8834" s="3" t="s">
        <v>116</v>
      </c>
      <c r="D8834" s="3" t="s">
        <v>116</v>
      </c>
      <c r="E8834" s="3">
        <v>107</v>
      </c>
      <c r="F8834" s="3">
        <v>328</v>
      </c>
      <c r="G8834" s="3">
        <v>328</v>
      </c>
      <c r="H8834" s="3">
        <v>20104498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 t="str">
        <f>B8834&amp;" | "&amp;C8834&amp;" | "&amp;D8834</f>
        <v>documentazione_amministrativa / determinazioni | DETERMINAZIONE DEL DIRIGENTE | DETERMINAZIONE DEL DIRIGENTE</v>
      </c>
      <c r="Q8834" s="3" t="str">
        <f>VLOOKUP(P8834,'Classificazione UD'!A:B,2,FALSE)</f>
        <v>Amministrativo</v>
      </c>
    </row>
    <row r="8835" spans="1:17" ht="15" customHeight="1" x14ac:dyDescent="0.25">
      <c r="A8835" s="30">
        <v>2010</v>
      </c>
      <c r="B8835" s="3" t="s">
        <v>48</v>
      </c>
      <c r="C8835" s="3" t="s">
        <v>116</v>
      </c>
      <c r="D8835" s="3" t="s">
        <v>116</v>
      </c>
      <c r="E8835" s="3">
        <v>111</v>
      </c>
      <c r="F8835" s="3">
        <v>322</v>
      </c>
      <c r="G8835" s="3">
        <v>322</v>
      </c>
      <c r="H8835" s="3">
        <v>20364847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 t="str">
        <f>B8835&amp;" | "&amp;C8835&amp;" | "&amp;D8835</f>
        <v>documentazione_amministrativa / determinazioni | DETERMINAZIONE DEL DIRIGENTE | DETERMINAZIONE DEL DIRIGENTE</v>
      </c>
      <c r="Q8835" s="3" t="str">
        <f>VLOOKUP(P8835,'Classificazione UD'!A:B,2,FALSE)</f>
        <v>Amministrativo</v>
      </c>
    </row>
    <row r="8836" spans="1:17" ht="15" customHeight="1" x14ac:dyDescent="0.25">
      <c r="A8836" s="30">
        <v>2011</v>
      </c>
      <c r="B8836" s="3" t="s">
        <v>48</v>
      </c>
      <c r="C8836" s="3" t="s">
        <v>116</v>
      </c>
      <c r="D8836" s="3" t="s">
        <v>116</v>
      </c>
      <c r="E8836" s="3">
        <v>61</v>
      </c>
      <c r="F8836" s="3">
        <v>215</v>
      </c>
      <c r="G8836" s="3">
        <v>215</v>
      </c>
      <c r="H8836" s="3">
        <v>32001963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 t="str">
        <f>B8836&amp;" | "&amp;C8836&amp;" | "&amp;D8836</f>
        <v>documentazione_amministrativa / determinazioni | DETERMINAZIONE DEL DIRIGENTE | DETERMINAZIONE DEL DIRIGENTE</v>
      </c>
      <c r="Q8836" s="3" t="str">
        <f>VLOOKUP(P8836,'Classificazione UD'!A:B,2,FALSE)</f>
        <v>Amministrativo</v>
      </c>
    </row>
    <row r="8837" spans="1:17" ht="15" customHeight="1" x14ac:dyDescent="0.25">
      <c r="A8837" s="30">
        <v>2012</v>
      </c>
      <c r="B8837" s="3" t="s">
        <v>48</v>
      </c>
      <c r="C8837" s="3" t="s">
        <v>116</v>
      </c>
      <c r="D8837" s="3" t="s">
        <v>116</v>
      </c>
      <c r="E8837" s="3">
        <v>72</v>
      </c>
      <c r="F8837" s="3">
        <v>283</v>
      </c>
      <c r="G8837" s="3">
        <v>283</v>
      </c>
      <c r="H8837" s="3">
        <v>36463531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 t="str">
        <f>B8837&amp;" | "&amp;C8837&amp;" | "&amp;D8837</f>
        <v>documentazione_amministrativa / determinazioni | DETERMINAZIONE DEL DIRIGENTE | DETERMINAZIONE DEL DIRIGENTE</v>
      </c>
      <c r="Q8837" s="3" t="str">
        <f>VLOOKUP(P8837,'Classificazione UD'!A:B,2,FALSE)</f>
        <v>Amministrativo</v>
      </c>
    </row>
    <row r="8838" spans="1:17" ht="15" customHeight="1" x14ac:dyDescent="0.25">
      <c r="A8838" s="30">
        <v>2013</v>
      </c>
      <c r="B8838" s="3" t="s">
        <v>48</v>
      </c>
      <c r="C8838" s="3" t="s">
        <v>116</v>
      </c>
      <c r="D8838" s="3" t="s">
        <v>116</v>
      </c>
      <c r="E8838" s="3">
        <v>102</v>
      </c>
      <c r="F8838" s="3">
        <v>398</v>
      </c>
      <c r="G8838" s="3">
        <v>398</v>
      </c>
      <c r="H8838" s="3">
        <v>46695505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 t="str">
        <f>B8838&amp;" | "&amp;C8838&amp;" | "&amp;D8838</f>
        <v>documentazione_amministrativa / determinazioni | DETERMINAZIONE DEL DIRIGENTE | DETERMINAZIONE DEL DIRIGENTE</v>
      </c>
      <c r="Q8838" s="3" t="str">
        <f>VLOOKUP(P8838,'Classificazione UD'!A:B,2,FALSE)</f>
        <v>Amministrativo</v>
      </c>
    </row>
    <row r="8839" spans="1:17" ht="15" customHeight="1" x14ac:dyDescent="0.25">
      <c r="A8839" s="30">
        <v>2014</v>
      </c>
      <c r="B8839" s="3" t="s">
        <v>48</v>
      </c>
      <c r="C8839" s="3" t="s">
        <v>116</v>
      </c>
      <c r="D8839" s="3" t="s">
        <v>116</v>
      </c>
      <c r="E8839" s="3">
        <v>99</v>
      </c>
      <c r="F8839" s="3">
        <v>379</v>
      </c>
      <c r="G8839" s="3">
        <v>379</v>
      </c>
      <c r="H8839" s="3">
        <v>36310811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 t="str">
        <f>B8839&amp;" | "&amp;C8839&amp;" | "&amp;D8839</f>
        <v>documentazione_amministrativa / determinazioni | DETERMINAZIONE DEL DIRIGENTE | DETERMINAZIONE DEL DIRIGENTE</v>
      </c>
      <c r="Q8839" s="3" t="str">
        <f>VLOOKUP(P8839,'Classificazione UD'!A:B,2,FALSE)</f>
        <v>Amministrativo</v>
      </c>
    </row>
    <row r="8840" spans="1:17" ht="15" customHeight="1" x14ac:dyDescent="0.25">
      <c r="A8840" s="30">
        <v>2015</v>
      </c>
      <c r="B8840" s="3" t="s">
        <v>48</v>
      </c>
      <c r="C8840" s="3" t="s">
        <v>116</v>
      </c>
      <c r="D8840" s="3" t="s">
        <v>116</v>
      </c>
      <c r="E8840" s="3">
        <v>115</v>
      </c>
      <c r="F8840" s="3">
        <v>420</v>
      </c>
      <c r="G8840" s="3">
        <v>420</v>
      </c>
      <c r="H8840" s="3">
        <v>39589996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 t="str">
        <f>B8840&amp;" | "&amp;C8840&amp;" | "&amp;D8840</f>
        <v>documentazione_amministrativa / determinazioni | DETERMINAZIONE DEL DIRIGENTE | DETERMINAZIONE DEL DIRIGENTE</v>
      </c>
      <c r="Q8840" s="3" t="str">
        <f>VLOOKUP(P8840,'Classificazione UD'!A:B,2,FALSE)</f>
        <v>Amministrativo</v>
      </c>
    </row>
    <row r="8841" spans="1:17" ht="15" customHeight="1" x14ac:dyDescent="0.25">
      <c r="A8841" s="30">
        <v>2016</v>
      </c>
      <c r="B8841" s="3" t="s">
        <v>48</v>
      </c>
      <c r="C8841" s="3" t="s">
        <v>116</v>
      </c>
      <c r="D8841" s="3" t="s">
        <v>116</v>
      </c>
      <c r="E8841" s="3">
        <v>100</v>
      </c>
      <c r="F8841" s="3">
        <v>376</v>
      </c>
      <c r="G8841" s="3">
        <v>376</v>
      </c>
      <c r="H8841" s="3">
        <v>36519190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 t="str">
        <f>B8841&amp;" | "&amp;C8841&amp;" | "&amp;D8841</f>
        <v>documentazione_amministrativa / determinazioni | DETERMINAZIONE DEL DIRIGENTE | DETERMINAZIONE DEL DIRIGENTE</v>
      </c>
      <c r="Q8841" s="3" t="str">
        <f>VLOOKUP(P8841,'Classificazione UD'!A:B,2,FALSE)</f>
        <v>Amministrativo</v>
      </c>
    </row>
    <row r="8842" spans="1:17" ht="15" customHeight="1" x14ac:dyDescent="0.25">
      <c r="A8842" s="30">
        <v>2008</v>
      </c>
      <c r="B8842" s="3" t="s">
        <v>48</v>
      </c>
      <c r="C8842" s="3" t="s">
        <v>116</v>
      </c>
      <c r="D8842" s="3" t="s">
        <v>116</v>
      </c>
      <c r="E8842" s="3">
        <v>19</v>
      </c>
      <c r="F8842" s="3">
        <v>74</v>
      </c>
      <c r="G8842" s="3">
        <v>74</v>
      </c>
      <c r="H8842" s="3">
        <v>4700837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 t="str">
        <f>B8842&amp;" | "&amp;C8842&amp;" | "&amp;D8842</f>
        <v>documentazione_amministrativa / determinazioni | DETERMINAZIONE DEL DIRIGENTE | DETERMINAZIONE DEL DIRIGENTE</v>
      </c>
      <c r="Q8842" s="3" t="str">
        <f>VLOOKUP(P8842,'Classificazione UD'!A:B,2,FALSE)</f>
        <v>Amministrativo</v>
      </c>
    </row>
    <row r="8843" spans="1:17" ht="15" customHeight="1" x14ac:dyDescent="0.25">
      <c r="A8843" s="30">
        <v>2009</v>
      </c>
      <c r="B8843" s="3" t="s">
        <v>48</v>
      </c>
      <c r="C8843" s="3" t="s">
        <v>116</v>
      </c>
      <c r="D8843" s="3" t="s">
        <v>116</v>
      </c>
      <c r="E8843" s="3">
        <v>70</v>
      </c>
      <c r="F8843" s="3">
        <v>268</v>
      </c>
      <c r="G8843" s="3">
        <v>268</v>
      </c>
      <c r="H8843" s="3">
        <v>15799220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 t="str">
        <f>B8843&amp;" | "&amp;C8843&amp;" | "&amp;D8843</f>
        <v>documentazione_amministrativa / determinazioni | DETERMINAZIONE DEL DIRIGENTE | DETERMINAZIONE DEL DIRIGENTE</v>
      </c>
      <c r="Q8843" s="3" t="str">
        <f>VLOOKUP(P8843,'Classificazione UD'!A:B,2,FALSE)</f>
        <v>Amministrativo</v>
      </c>
    </row>
    <row r="8844" spans="1:17" ht="15" customHeight="1" x14ac:dyDescent="0.25">
      <c r="A8844" s="30">
        <v>2010</v>
      </c>
      <c r="B8844" s="3" t="s">
        <v>48</v>
      </c>
      <c r="C8844" s="3" t="s">
        <v>116</v>
      </c>
      <c r="D8844" s="3" t="s">
        <v>116</v>
      </c>
      <c r="E8844" s="3">
        <v>77</v>
      </c>
      <c r="F8844" s="3">
        <v>289</v>
      </c>
      <c r="G8844" s="3">
        <v>289</v>
      </c>
      <c r="H8844" s="3">
        <v>18155936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 t="str">
        <f>B8844&amp;" | "&amp;C8844&amp;" | "&amp;D8844</f>
        <v>documentazione_amministrativa / determinazioni | DETERMINAZIONE DEL DIRIGENTE | DETERMINAZIONE DEL DIRIGENTE</v>
      </c>
      <c r="Q8844" s="3" t="str">
        <f>VLOOKUP(P8844,'Classificazione UD'!A:B,2,FALSE)</f>
        <v>Amministrativo</v>
      </c>
    </row>
    <row r="8845" spans="1:17" ht="15" customHeight="1" x14ac:dyDescent="0.25">
      <c r="A8845" s="30">
        <v>2011</v>
      </c>
      <c r="B8845" s="3" t="s">
        <v>48</v>
      </c>
      <c r="C8845" s="3" t="s">
        <v>116</v>
      </c>
      <c r="D8845" s="3" t="s">
        <v>116</v>
      </c>
      <c r="E8845" s="3">
        <v>72</v>
      </c>
      <c r="F8845" s="3">
        <v>273</v>
      </c>
      <c r="G8845" s="3">
        <v>273</v>
      </c>
      <c r="H8845" s="3">
        <v>41934394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 t="str">
        <f>B8845&amp;" | "&amp;C8845&amp;" | "&amp;D8845</f>
        <v>documentazione_amministrativa / determinazioni | DETERMINAZIONE DEL DIRIGENTE | DETERMINAZIONE DEL DIRIGENTE</v>
      </c>
      <c r="Q8845" s="3" t="str">
        <f>VLOOKUP(P8845,'Classificazione UD'!A:B,2,FALSE)</f>
        <v>Amministrativo</v>
      </c>
    </row>
    <row r="8846" spans="1:17" ht="15" customHeight="1" x14ac:dyDescent="0.25">
      <c r="A8846" s="30">
        <v>2012</v>
      </c>
      <c r="B8846" s="3" t="s">
        <v>48</v>
      </c>
      <c r="C8846" s="3" t="s">
        <v>116</v>
      </c>
      <c r="D8846" s="3" t="s">
        <v>116</v>
      </c>
      <c r="E8846" s="3">
        <v>52</v>
      </c>
      <c r="F8846" s="3">
        <v>196</v>
      </c>
      <c r="G8846" s="3">
        <v>196</v>
      </c>
      <c r="H8846" s="3">
        <v>29757253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 t="str">
        <f>B8846&amp;" | "&amp;C8846&amp;" | "&amp;D8846</f>
        <v>documentazione_amministrativa / determinazioni | DETERMINAZIONE DEL DIRIGENTE | DETERMINAZIONE DEL DIRIGENTE</v>
      </c>
      <c r="Q8846" s="3" t="str">
        <f>VLOOKUP(P8846,'Classificazione UD'!A:B,2,FALSE)</f>
        <v>Amministrativo</v>
      </c>
    </row>
    <row r="8847" spans="1:17" ht="15" customHeight="1" x14ac:dyDescent="0.25">
      <c r="A8847" s="30">
        <v>2013</v>
      </c>
      <c r="B8847" s="3" t="s">
        <v>48</v>
      </c>
      <c r="C8847" s="3" t="s">
        <v>116</v>
      </c>
      <c r="D8847" s="3" t="s">
        <v>116</v>
      </c>
      <c r="E8847" s="3">
        <v>55</v>
      </c>
      <c r="F8847" s="3">
        <v>227</v>
      </c>
      <c r="G8847" s="3">
        <v>227</v>
      </c>
      <c r="H8847" s="3">
        <v>36601234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 t="str">
        <f>B8847&amp;" | "&amp;C8847&amp;" | "&amp;D8847</f>
        <v>documentazione_amministrativa / determinazioni | DETERMINAZIONE DEL DIRIGENTE | DETERMINAZIONE DEL DIRIGENTE</v>
      </c>
      <c r="Q8847" s="3" t="str">
        <f>VLOOKUP(P8847,'Classificazione UD'!A:B,2,FALSE)</f>
        <v>Amministrativo</v>
      </c>
    </row>
    <row r="8848" spans="1:17" ht="15" customHeight="1" x14ac:dyDescent="0.25">
      <c r="A8848" s="30">
        <v>2014</v>
      </c>
      <c r="B8848" s="3" t="s">
        <v>48</v>
      </c>
      <c r="C8848" s="3" t="s">
        <v>116</v>
      </c>
      <c r="D8848" s="3" t="s">
        <v>116</v>
      </c>
      <c r="E8848" s="3">
        <v>48</v>
      </c>
      <c r="F8848" s="3">
        <v>187</v>
      </c>
      <c r="G8848" s="3">
        <v>187</v>
      </c>
      <c r="H8848" s="3">
        <v>19804216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 t="str">
        <f>B8848&amp;" | "&amp;C8848&amp;" | "&amp;D8848</f>
        <v>documentazione_amministrativa / determinazioni | DETERMINAZIONE DEL DIRIGENTE | DETERMINAZIONE DEL DIRIGENTE</v>
      </c>
      <c r="Q8848" s="3" t="str">
        <f>VLOOKUP(P8848,'Classificazione UD'!A:B,2,FALSE)</f>
        <v>Amministrativo</v>
      </c>
    </row>
    <row r="8849" spans="1:17" ht="15" customHeight="1" x14ac:dyDescent="0.25">
      <c r="A8849" s="30">
        <v>2015</v>
      </c>
      <c r="B8849" s="3" t="s">
        <v>48</v>
      </c>
      <c r="C8849" s="3" t="s">
        <v>116</v>
      </c>
      <c r="D8849" s="3" t="s">
        <v>116</v>
      </c>
      <c r="E8849" s="3">
        <v>78</v>
      </c>
      <c r="F8849" s="3">
        <v>303</v>
      </c>
      <c r="G8849" s="3">
        <v>303</v>
      </c>
      <c r="H8849" s="3">
        <v>39006058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 t="str">
        <f>B8849&amp;" | "&amp;C8849&amp;" | "&amp;D8849</f>
        <v>documentazione_amministrativa / determinazioni | DETERMINAZIONE DEL DIRIGENTE | DETERMINAZIONE DEL DIRIGENTE</v>
      </c>
      <c r="Q8849" s="3" t="str">
        <f>VLOOKUP(P8849,'Classificazione UD'!A:B,2,FALSE)</f>
        <v>Amministrativo</v>
      </c>
    </row>
    <row r="8850" spans="1:17" ht="15" customHeight="1" x14ac:dyDescent="0.25">
      <c r="A8850" s="30">
        <v>2016</v>
      </c>
      <c r="B8850" s="3" t="s">
        <v>48</v>
      </c>
      <c r="C8850" s="3" t="s">
        <v>116</v>
      </c>
      <c r="D8850" s="3" t="s">
        <v>116</v>
      </c>
      <c r="E8850" s="3">
        <v>87</v>
      </c>
      <c r="F8850" s="3">
        <v>358</v>
      </c>
      <c r="G8850" s="3">
        <v>358</v>
      </c>
      <c r="H8850" s="3">
        <v>44227857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 t="str">
        <f>B8850&amp;" | "&amp;C8850&amp;" | "&amp;D8850</f>
        <v>documentazione_amministrativa / determinazioni | DETERMINAZIONE DEL DIRIGENTE | DETERMINAZIONE DEL DIRIGENTE</v>
      </c>
      <c r="Q8850" s="3" t="str">
        <f>VLOOKUP(P8850,'Classificazione UD'!A:B,2,FALSE)</f>
        <v>Amministrativo</v>
      </c>
    </row>
    <row r="8851" spans="1:17" ht="15" customHeight="1" x14ac:dyDescent="0.25">
      <c r="A8851" s="30">
        <v>2008</v>
      </c>
      <c r="B8851" s="3" t="s">
        <v>48</v>
      </c>
      <c r="C8851" s="3" t="s">
        <v>116</v>
      </c>
      <c r="D8851" s="3" t="s">
        <v>116</v>
      </c>
      <c r="E8851" s="3">
        <v>75</v>
      </c>
      <c r="F8851" s="3">
        <v>257</v>
      </c>
      <c r="G8851" s="3">
        <v>257</v>
      </c>
      <c r="H8851" s="3">
        <v>19012506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 t="str">
        <f>B8851&amp;" | "&amp;C8851&amp;" | "&amp;D8851</f>
        <v>documentazione_amministrativa / determinazioni | DETERMINAZIONE DEL DIRIGENTE | DETERMINAZIONE DEL DIRIGENTE</v>
      </c>
      <c r="Q8851" s="3" t="str">
        <f>VLOOKUP(P8851,'Classificazione UD'!A:B,2,FALSE)</f>
        <v>Amministrativo</v>
      </c>
    </row>
    <row r="8852" spans="1:17" ht="15" customHeight="1" x14ac:dyDescent="0.25">
      <c r="A8852" s="30">
        <v>2009</v>
      </c>
      <c r="B8852" s="3" t="s">
        <v>48</v>
      </c>
      <c r="C8852" s="3" t="s">
        <v>116</v>
      </c>
      <c r="D8852" s="3" t="s">
        <v>116</v>
      </c>
      <c r="E8852" s="3">
        <v>260</v>
      </c>
      <c r="F8852" s="3">
        <v>965</v>
      </c>
      <c r="G8852" s="3">
        <v>965</v>
      </c>
      <c r="H8852" s="3">
        <v>65245691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 t="str">
        <f>B8852&amp;" | "&amp;C8852&amp;" | "&amp;D8852</f>
        <v>documentazione_amministrativa / determinazioni | DETERMINAZIONE DEL DIRIGENTE | DETERMINAZIONE DEL DIRIGENTE</v>
      </c>
      <c r="Q8852" s="3" t="str">
        <f>VLOOKUP(P8852,'Classificazione UD'!A:B,2,FALSE)</f>
        <v>Amministrativo</v>
      </c>
    </row>
    <row r="8853" spans="1:17" ht="15" customHeight="1" x14ac:dyDescent="0.25">
      <c r="A8853" s="30">
        <v>2010</v>
      </c>
      <c r="B8853" s="3" t="s">
        <v>48</v>
      </c>
      <c r="C8853" s="3" t="s">
        <v>116</v>
      </c>
      <c r="D8853" s="3" t="s">
        <v>116</v>
      </c>
      <c r="E8853" s="3">
        <v>273</v>
      </c>
      <c r="F8853" s="3">
        <v>994</v>
      </c>
      <c r="G8853" s="3">
        <v>994</v>
      </c>
      <c r="H8853" s="3">
        <v>64205346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 t="str">
        <f>B8853&amp;" | "&amp;C8853&amp;" | "&amp;D8853</f>
        <v>documentazione_amministrativa / determinazioni | DETERMINAZIONE DEL DIRIGENTE | DETERMINAZIONE DEL DIRIGENTE</v>
      </c>
      <c r="Q8853" s="3" t="str">
        <f>VLOOKUP(P8853,'Classificazione UD'!A:B,2,FALSE)</f>
        <v>Amministrativo</v>
      </c>
    </row>
    <row r="8854" spans="1:17" ht="15" customHeight="1" x14ac:dyDescent="0.25">
      <c r="A8854" s="30">
        <v>2011</v>
      </c>
      <c r="B8854" s="3" t="s">
        <v>48</v>
      </c>
      <c r="C8854" s="3" t="s">
        <v>116</v>
      </c>
      <c r="D8854" s="3" t="s">
        <v>116</v>
      </c>
      <c r="E8854" s="3">
        <v>282</v>
      </c>
      <c r="F8854" s="3">
        <v>1034</v>
      </c>
      <c r="G8854" s="3">
        <v>1034</v>
      </c>
      <c r="H8854" s="3">
        <v>144189535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 t="str">
        <f>B8854&amp;" | "&amp;C8854&amp;" | "&amp;D8854</f>
        <v>documentazione_amministrativa / determinazioni | DETERMINAZIONE DEL DIRIGENTE | DETERMINAZIONE DEL DIRIGENTE</v>
      </c>
      <c r="Q8854" s="3" t="str">
        <f>VLOOKUP(P8854,'Classificazione UD'!A:B,2,FALSE)</f>
        <v>Amministrativo</v>
      </c>
    </row>
    <row r="8855" spans="1:17" ht="15" customHeight="1" x14ac:dyDescent="0.25">
      <c r="A8855" s="30">
        <v>2012</v>
      </c>
      <c r="B8855" s="3" t="s">
        <v>48</v>
      </c>
      <c r="C8855" s="3" t="s">
        <v>116</v>
      </c>
      <c r="D8855" s="3" t="s">
        <v>116</v>
      </c>
      <c r="E8855" s="3">
        <v>327</v>
      </c>
      <c r="F8855" s="3">
        <v>1163</v>
      </c>
      <c r="G8855" s="3">
        <v>1163</v>
      </c>
      <c r="H8855" s="3">
        <v>161980665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 t="str">
        <f>B8855&amp;" | "&amp;C8855&amp;" | "&amp;D8855</f>
        <v>documentazione_amministrativa / determinazioni | DETERMINAZIONE DEL DIRIGENTE | DETERMINAZIONE DEL DIRIGENTE</v>
      </c>
      <c r="Q8855" s="3" t="str">
        <f>VLOOKUP(P8855,'Classificazione UD'!A:B,2,FALSE)</f>
        <v>Amministrativo</v>
      </c>
    </row>
    <row r="8856" spans="1:17" ht="15" customHeight="1" x14ac:dyDescent="0.25">
      <c r="A8856" s="30">
        <v>2013</v>
      </c>
      <c r="B8856" s="3" t="s">
        <v>48</v>
      </c>
      <c r="C8856" s="3" t="s">
        <v>116</v>
      </c>
      <c r="D8856" s="3" t="s">
        <v>116</v>
      </c>
      <c r="E8856" s="3">
        <v>260</v>
      </c>
      <c r="F8856" s="3">
        <v>954</v>
      </c>
      <c r="G8856" s="3">
        <v>954</v>
      </c>
      <c r="H8856" s="3">
        <v>143357672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 t="str">
        <f>B8856&amp;" | "&amp;C8856&amp;" | "&amp;D8856</f>
        <v>documentazione_amministrativa / determinazioni | DETERMINAZIONE DEL DIRIGENTE | DETERMINAZIONE DEL DIRIGENTE</v>
      </c>
      <c r="Q8856" s="3" t="str">
        <f>VLOOKUP(P8856,'Classificazione UD'!A:B,2,FALSE)</f>
        <v>Amministrativo</v>
      </c>
    </row>
    <row r="8857" spans="1:17" ht="15" customHeight="1" x14ac:dyDescent="0.25">
      <c r="A8857" s="30">
        <v>2014</v>
      </c>
      <c r="B8857" s="3" t="s">
        <v>48</v>
      </c>
      <c r="C8857" s="3" t="s">
        <v>116</v>
      </c>
      <c r="D8857" s="3" t="s">
        <v>116</v>
      </c>
      <c r="E8857" s="3">
        <v>249</v>
      </c>
      <c r="F8857" s="3">
        <v>889</v>
      </c>
      <c r="G8857" s="3">
        <v>889</v>
      </c>
      <c r="H8857" s="3">
        <v>107724406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 t="str">
        <f>B8857&amp;" | "&amp;C8857&amp;" | "&amp;D8857</f>
        <v>documentazione_amministrativa / determinazioni | DETERMINAZIONE DEL DIRIGENTE | DETERMINAZIONE DEL DIRIGENTE</v>
      </c>
      <c r="Q8857" s="3" t="str">
        <f>VLOOKUP(P8857,'Classificazione UD'!A:B,2,FALSE)</f>
        <v>Amministrativo</v>
      </c>
    </row>
    <row r="8858" spans="1:17" ht="15" customHeight="1" x14ac:dyDescent="0.25">
      <c r="A8858" s="30">
        <v>2015</v>
      </c>
      <c r="B8858" s="3" t="s">
        <v>48</v>
      </c>
      <c r="C8858" s="3" t="s">
        <v>116</v>
      </c>
      <c r="D8858" s="3" t="s">
        <v>116</v>
      </c>
      <c r="E8858" s="3">
        <v>310</v>
      </c>
      <c r="F8858" s="3">
        <v>1109</v>
      </c>
      <c r="G8858" s="3">
        <v>1109</v>
      </c>
      <c r="H8858" s="3">
        <v>153875155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 t="str">
        <f>B8858&amp;" | "&amp;C8858&amp;" | "&amp;D8858</f>
        <v>documentazione_amministrativa / determinazioni | DETERMINAZIONE DEL DIRIGENTE | DETERMINAZIONE DEL DIRIGENTE</v>
      </c>
      <c r="Q8858" s="3" t="str">
        <f>VLOOKUP(P8858,'Classificazione UD'!A:B,2,FALSE)</f>
        <v>Amministrativo</v>
      </c>
    </row>
    <row r="8859" spans="1:17" ht="15" customHeight="1" x14ac:dyDescent="0.25">
      <c r="A8859" s="30">
        <v>2016</v>
      </c>
      <c r="B8859" s="3" t="s">
        <v>48</v>
      </c>
      <c r="C8859" s="3" t="s">
        <v>116</v>
      </c>
      <c r="D8859" s="3" t="s">
        <v>116</v>
      </c>
      <c r="E8859" s="3">
        <v>400</v>
      </c>
      <c r="F8859" s="3">
        <v>1424</v>
      </c>
      <c r="G8859" s="3">
        <v>1424</v>
      </c>
      <c r="H8859" s="3">
        <v>177199152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 t="str">
        <f>B8859&amp;" | "&amp;C8859&amp;" | "&amp;D8859</f>
        <v>documentazione_amministrativa / determinazioni | DETERMINAZIONE DEL DIRIGENTE | DETERMINAZIONE DEL DIRIGENTE</v>
      </c>
      <c r="Q8859" s="3" t="str">
        <f>VLOOKUP(P8859,'Classificazione UD'!A:B,2,FALSE)</f>
        <v>Amministrativo</v>
      </c>
    </row>
    <row r="8860" spans="1:17" ht="15" customHeight="1" x14ac:dyDescent="0.25">
      <c r="A8860" s="30">
        <v>2008</v>
      </c>
      <c r="B8860" s="3" t="s">
        <v>48</v>
      </c>
      <c r="C8860" s="3" t="s">
        <v>116</v>
      </c>
      <c r="D8860" s="3" t="s">
        <v>116</v>
      </c>
      <c r="E8860" s="3">
        <v>109</v>
      </c>
      <c r="F8860" s="3">
        <v>437</v>
      </c>
      <c r="G8860" s="3">
        <v>437</v>
      </c>
      <c r="H8860" s="3">
        <v>47318746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 t="str">
        <f>B8860&amp;" | "&amp;C8860&amp;" | "&amp;D8860</f>
        <v>documentazione_amministrativa / determinazioni | DETERMINAZIONE DEL DIRIGENTE | DETERMINAZIONE DEL DIRIGENTE</v>
      </c>
      <c r="Q8860" s="3" t="str">
        <f>VLOOKUP(P8860,'Classificazione UD'!A:B,2,FALSE)</f>
        <v>Amministrativo</v>
      </c>
    </row>
    <row r="8861" spans="1:17" ht="15" customHeight="1" x14ac:dyDescent="0.25">
      <c r="A8861" s="30">
        <v>2009</v>
      </c>
      <c r="B8861" s="3" t="s">
        <v>48</v>
      </c>
      <c r="C8861" s="3" t="s">
        <v>116</v>
      </c>
      <c r="D8861" s="3" t="s">
        <v>116</v>
      </c>
      <c r="E8861" s="3">
        <v>329</v>
      </c>
      <c r="F8861" s="3">
        <v>1336</v>
      </c>
      <c r="G8861" s="3">
        <v>1336</v>
      </c>
      <c r="H8861" s="3">
        <v>94987260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 t="str">
        <f>B8861&amp;" | "&amp;C8861&amp;" | "&amp;D8861</f>
        <v>documentazione_amministrativa / determinazioni | DETERMINAZIONE DEL DIRIGENTE | DETERMINAZIONE DEL DIRIGENTE</v>
      </c>
      <c r="Q8861" s="3" t="str">
        <f>VLOOKUP(P8861,'Classificazione UD'!A:B,2,FALSE)</f>
        <v>Amministrativo</v>
      </c>
    </row>
    <row r="8862" spans="1:17" ht="15" customHeight="1" x14ac:dyDescent="0.25">
      <c r="A8862" s="30">
        <v>2010</v>
      </c>
      <c r="B8862" s="3" t="s">
        <v>48</v>
      </c>
      <c r="C8862" s="3" t="s">
        <v>116</v>
      </c>
      <c r="D8862" s="3" t="s">
        <v>116</v>
      </c>
      <c r="E8862" s="3">
        <v>343</v>
      </c>
      <c r="F8862" s="3">
        <v>1383</v>
      </c>
      <c r="G8862" s="3">
        <v>1383</v>
      </c>
      <c r="H8862" s="3">
        <v>91403556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 t="str">
        <f>B8862&amp;" | "&amp;C8862&amp;" | "&amp;D8862</f>
        <v>documentazione_amministrativa / determinazioni | DETERMINAZIONE DEL DIRIGENTE | DETERMINAZIONE DEL DIRIGENTE</v>
      </c>
      <c r="Q8862" s="3" t="str">
        <f>VLOOKUP(P8862,'Classificazione UD'!A:B,2,FALSE)</f>
        <v>Amministrativo</v>
      </c>
    </row>
    <row r="8863" spans="1:17" ht="15" customHeight="1" x14ac:dyDescent="0.25">
      <c r="A8863" s="30">
        <v>2011</v>
      </c>
      <c r="B8863" s="3" t="s">
        <v>48</v>
      </c>
      <c r="C8863" s="3" t="s">
        <v>116</v>
      </c>
      <c r="D8863" s="3" t="s">
        <v>116</v>
      </c>
      <c r="E8863" s="3">
        <v>348</v>
      </c>
      <c r="F8863" s="3">
        <v>1407</v>
      </c>
      <c r="G8863" s="3">
        <v>1407</v>
      </c>
      <c r="H8863" s="3">
        <v>177662455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 t="str">
        <f>B8863&amp;" | "&amp;C8863&amp;" | "&amp;D8863</f>
        <v>documentazione_amministrativa / determinazioni | DETERMINAZIONE DEL DIRIGENTE | DETERMINAZIONE DEL DIRIGENTE</v>
      </c>
      <c r="Q8863" s="3" t="str">
        <f>VLOOKUP(P8863,'Classificazione UD'!A:B,2,FALSE)</f>
        <v>Amministrativo</v>
      </c>
    </row>
    <row r="8864" spans="1:17" ht="15" customHeight="1" x14ac:dyDescent="0.25">
      <c r="A8864" s="30">
        <v>2012</v>
      </c>
      <c r="B8864" s="3" t="s">
        <v>48</v>
      </c>
      <c r="C8864" s="3" t="s">
        <v>116</v>
      </c>
      <c r="D8864" s="3" t="s">
        <v>116</v>
      </c>
      <c r="E8864" s="3">
        <v>316</v>
      </c>
      <c r="F8864" s="3">
        <v>1285</v>
      </c>
      <c r="G8864" s="3">
        <v>1285</v>
      </c>
      <c r="H8864" s="3">
        <v>163735074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 t="str">
        <f>B8864&amp;" | "&amp;C8864&amp;" | "&amp;D8864</f>
        <v>documentazione_amministrativa / determinazioni | DETERMINAZIONE DEL DIRIGENTE | DETERMINAZIONE DEL DIRIGENTE</v>
      </c>
      <c r="Q8864" s="3" t="str">
        <f>VLOOKUP(P8864,'Classificazione UD'!A:B,2,FALSE)</f>
        <v>Amministrativo</v>
      </c>
    </row>
    <row r="8865" spans="1:17" ht="15" customHeight="1" x14ac:dyDescent="0.25">
      <c r="A8865" s="30">
        <v>2013</v>
      </c>
      <c r="B8865" s="3" t="s">
        <v>48</v>
      </c>
      <c r="C8865" s="3" t="s">
        <v>116</v>
      </c>
      <c r="D8865" s="3" t="s">
        <v>116</v>
      </c>
      <c r="E8865" s="3">
        <v>363</v>
      </c>
      <c r="F8865" s="3">
        <v>1617</v>
      </c>
      <c r="G8865" s="3">
        <v>1617</v>
      </c>
      <c r="H8865" s="3">
        <v>280322685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 t="str">
        <f>B8865&amp;" | "&amp;C8865&amp;" | "&amp;D8865</f>
        <v>documentazione_amministrativa / determinazioni | DETERMINAZIONE DEL DIRIGENTE | DETERMINAZIONE DEL DIRIGENTE</v>
      </c>
      <c r="Q8865" s="3" t="str">
        <f>VLOOKUP(P8865,'Classificazione UD'!A:B,2,FALSE)</f>
        <v>Amministrativo</v>
      </c>
    </row>
    <row r="8866" spans="1:17" ht="15" customHeight="1" x14ac:dyDescent="0.25">
      <c r="A8866" s="30">
        <v>2014</v>
      </c>
      <c r="B8866" s="3" t="s">
        <v>48</v>
      </c>
      <c r="C8866" s="3" t="s">
        <v>116</v>
      </c>
      <c r="D8866" s="3" t="s">
        <v>116</v>
      </c>
      <c r="E8866" s="3">
        <v>384</v>
      </c>
      <c r="F8866" s="3">
        <v>1481</v>
      </c>
      <c r="G8866" s="3">
        <v>1481</v>
      </c>
      <c r="H8866" s="3">
        <v>263156316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 t="str">
        <f>B8866&amp;" | "&amp;C8866&amp;" | "&amp;D8866</f>
        <v>documentazione_amministrativa / determinazioni | DETERMINAZIONE DEL DIRIGENTE | DETERMINAZIONE DEL DIRIGENTE</v>
      </c>
      <c r="Q8866" s="3" t="str">
        <f>VLOOKUP(P8866,'Classificazione UD'!A:B,2,FALSE)</f>
        <v>Amministrativo</v>
      </c>
    </row>
    <row r="8867" spans="1:17" ht="15" customHeight="1" x14ac:dyDescent="0.25">
      <c r="A8867" s="30">
        <v>2015</v>
      </c>
      <c r="B8867" s="3" t="s">
        <v>48</v>
      </c>
      <c r="C8867" s="3" t="s">
        <v>116</v>
      </c>
      <c r="D8867" s="3" t="s">
        <v>116</v>
      </c>
      <c r="E8867" s="3">
        <v>460</v>
      </c>
      <c r="F8867" s="3">
        <v>1796</v>
      </c>
      <c r="G8867" s="3">
        <v>1796</v>
      </c>
      <c r="H8867" s="3">
        <v>270144384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 t="str">
        <f>B8867&amp;" | "&amp;C8867&amp;" | "&amp;D8867</f>
        <v>documentazione_amministrativa / determinazioni | DETERMINAZIONE DEL DIRIGENTE | DETERMINAZIONE DEL DIRIGENTE</v>
      </c>
      <c r="Q8867" s="3" t="str">
        <f>VLOOKUP(P8867,'Classificazione UD'!A:B,2,FALSE)</f>
        <v>Amministrativo</v>
      </c>
    </row>
    <row r="8868" spans="1:17" ht="15" customHeight="1" x14ac:dyDescent="0.25">
      <c r="A8868" s="30">
        <v>2016</v>
      </c>
      <c r="B8868" s="3" t="s">
        <v>48</v>
      </c>
      <c r="C8868" s="3" t="s">
        <v>116</v>
      </c>
      <c r="D8868" s="3" t="s">
        <v>116</v>
      </c>
      <c r="E8868" s="3">
        <v>462</v>
      </c>
      <c r="F8868" s="3">
        <v>1803</v>
      </c>
      <c r="G8868" s="3">
        <v>1803</v>
      </c>
      <c r="H8868" s="3">
        <v>213602221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 t="str">
        <f>B8868&amp;" | "&amp;C8868&amp;" | "&amp;D8868</f>
        <v>documentazione_amministrativa / determinazioni | DETERMINAZIONE DEL DIRIGENTE | DETERMINAZIONE DEL DIRIGENTE</v>
      </c>
      <c r="Q8868" s="3" t="str">
        <f>VLOOKUP(P8868,'Classificazione UD'!A:B,2,FALSE)</f>
        <v>Amministrativo</v>
      </c>
    </row>
    <row r="8869" spans="1:17" ht="15" customHeight="1" x14ac:dyDescent="0.25">
      <c r="A8869" s="30">
        <v>2009</v>
      </c>
      <c r="B8869" s="3" t="s">
        <v>48</v>
      </c>
      <c r="C8869" s="3" t="s">
        <v>116</v>
      </c>
      <c r="D8869" s="3" t="s">
        <v>116</v>
      </c>
      <c r="E8869" s="3">
        <v>3</v>
      </c>
      <c r="F8869" s="3">
        <v>12</v>
      </c>
      <c r="G8869" s="3">
        <v>12</v>
      </c>
      <c r="H8869" s="3">
        <v>1118139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 t="str">
        <f>B8869&amp;" | "&amp;C8869&amp;" | "&amp;D8869</f>
        <v>documentazione_amministrativa / determinazioni | DETERMINAZIONE DEL DIRIGENTE | DETERMINAZIONE DEL DIRIGENTE</v>
      </c>
      <c r="Q8869" s="3" t="str">
        <f>VLOOKUP(P8869,'Classificazione UD'!A:B,2,FALSE)</f>
        <v>Amministrativo</v>
      </c>
    </row>
    <row r="8870" spans="1:17" ht="15" customHeight="1" x14ac:dyDescent="0.25">
      <c r="A8870" s="30">
        <v>2010</v>
      </c>
      <c r="B8870" s="3" t="s">
        <v>48</v>
      </c>
      <c r="C8870" s="3" t="s">
        <v>116</v>
      </c>
      <c r="D8870" s="3" t="s">
        <v>116</v>
      </c>
      <c r="E8870" s="3">
        <v>4</v>
      </c>
      <c r="F8870" s="3">
        <v>17</v>
      </c>
      <c r="G8870" s="3">
        <v>17</v>
      </c>
      <c r="H8870" s="3">
        <v>1049608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 t="str">
        <f>B8870&amp;" | "&amp;C8870&amp;" | "&amp;D8870</f>
        <v>documentazione_amministrativa / determinazioni | DETERMINAZIONE DEL DIRIGENTE | DETERMINAZIONE DEL DIRIGENTE</v>
      </c>
      <c r="Q8870" s="3" t="str">
        <f>VLOOKUP(P8870,'Classificazione UD'!A:B,2,FALSE)</f>
        <v>Amministrativo</v>
      </c>
    </row>
    <row r="8871" spans="1:17" ht="15" customHeight="1" x14ac:dyDescent="0.25">
      <c r="A8871" s="30">
        <v>2011</v>
      </c>
      <c r="B8871" s="3" t="s">
        <v>48</v>
      </c>
      <c r="C8871" s="3" t="s">
        <v>116</v>
      </c>
      <c r="D8871" s="3" t="s">
        <v>116</v>
      </c>
      <c r="E8871" s="3">
        <v>7</v>
      </c>
      <c r="F8871" s="3">
        <v>35</v>
      </c>
      <c r="G8871" s="3">
        <v>35</v>
      </c>
      <c r="H8871" s="3">
        <v>4518058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 t="str">
        <f>B8871&amp;" | "&amp;C8871&amp;" | "&amp;D8871</f>
        <v>documentazione_amministrativa / determinazioni | DETERMINAZIONE DEL DIRIGENTE | DETERMINAZIONE DEL DIRIGENTE</v>
      </c>
      <c r="Q8871" s="3" t="str">
        <f>VLOOKUP(P8871,'Classificazione UD'!A:B,2,FALSE)</f>
        <v>Amministrativo</v>
      </c>
    </row>
    <row r="8872" spans="1:17" ht="15" customHeight="1" x14ac:dyDescent="0.25">
      <c r="A8872" s="30">
        <v>2012</v>
      </c>
      <c r="B8872" s="3" t="s">
        <v>48</v>
      </c>
      <c r="C8872" s="3" t="s">
        <v>116</v>
      </c>
      <c r="D8872" s="3" t="s">
        <v>116</v>
      </c>
      <c r="E8872" s="3">
        <v>16</v>
      </c>
      <c r="F8872" s="3">
        <v>71</v>
      </c>
      <c r="G8872" s="3">
        <v>71</v>
      </c>
      <c r="H8872" s="3">
        <v>9628722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 t="str">
        <f>B8872&amp;" | "&amp;C8872&amp;" | "&amp;D8872</f>
        <v>documentazione_amministrativa / determinazioni | DETERMINAZIONE DEL DIRIGENTE | DETERMINAZIONE DEL DIRIGENTE</v>
      </c>
      <c r="Q8872" s="3" t="str">
        <f>VLOOKUP(P8872,'Classificazione UD'!A:B,2,FALSE)</f>
        <v>Amministrativo</v>
      </c>
    </row>
    <row r="8873" spans="1:17" ht="15" customHeight="1" x14ac:dyDescent="0.25">
      <c r="A8873" s="30">
        <v>2013</v>
      </c>
      <c r="B8873" s="3" t="s">
        <v>48</v>
      </c>
      <c r="C8873" s="3" t="s">
        <v>116</v>
      </c>
      <c r="D8873" s="3" t="s">
        <v>116</v>
      </c>
      <c r="E8873" s="3">
        <v>13</v>
      </c>
      <c r="F8873" s="3">
        <v>62</v>
      </c>
      <c r="G8873" s="3">
        <v>62</v>
      </c>
      <c r="H8873" s="3">
        <v>10147260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 t="str">
        <f>B8873&amp;" | "&amp;C8873&amp;" | "&amp;D8873</f>
        <v>documentazione_amministrativa / determinazioni | DETERMINAZIONE DEL DIRIGENTE | DETERMINAZIONE DEL DIRIGENTE</v>
      </c>
      <c r="Q8873" s="3" t="str">
        <f>VLOOKUP(P8873,'Classificazione UD'!A:B,2,FALSE)</f>
        <v>Amministrativo</v>
      </c>
    </row>
    <row r="8874" spans="1:17" ht="15" customHeight="1" x14ac:dyDescent="0.25">
      <c r="A8874" s="30">
        <v>2014</v>
      </c>
      <c r="B8874" s="3" t="s">
        <v>48</v>
      </c>
      <c r="C8874" s="3" t="s">
        <v>116</v>
      </c>
      <c r="D8874" s="3" t="s">
        <v>116</v>
      </c>
      <c r="E8874" s="3">
        <v>20</v>
      </c>
      <c r="F8874" s="3">
        <v>89</v>
      </c>
      <c r="G8874" s="3">
        <v>89</v>
      </c>
      <c r="H8874" s="3">
        <v>14471800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 t="str">
        <f>B8874&amp;" | "&amp;C8874&amp;" | "&amp;D8874</f>
        <v>documentazione_amministrativa / determinazioni | DETERMINAZIONE DEL DIRIGENTE | DETERMINAZIONE DEL DIRIGENTE</v>
      </c>
      <c r="Q8874" s="3" t="str">
        <f>VLOOKUP(P8874,'Classificazione UD'!A:B,2,FALSE)</f>
        <v>Amministrativo</v>
      </c>
    </row>
    <row r="8875" spans="1:17" ht="15" customHeight="1" x14ac:dyDescent="0.25">
      <c r="A8875" s="30">
        <v>2015</v>
      </c>
      <c r="B8875" s="3" t="s">
        <v>48</v>
      </c>
      <c r="C8875" s="3" t="s">
        <v>116</v>
      </c>
      <c r="D8875" s="3" t="s">
        <v>116</v>
      </c>
      <c r="E8875" s="3">
        <v>6</v>
      </c>
      <c r="F8875" s="3">
        <v>22</v>
      </c>
      <c r="G8875" s="3">
        <v>22</v>
      </c>
      <c r="H8875" s="3">
        <v>2810529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 t="str">
        <f>B8875&amp;" | "&amp;C8875&amp;" | "&amp;D8875</f>
        <v>documentazione_amministrativa / determinazioni | DETERMINAZIONE DEL DIRIGENTE | DETERMINAZIONE DEL DIRIGENTE</v>
      </c>
      <c r="Q8875" s="3" t="str">
        <f>VLOOKUP(P8875,'Classificazione UD'!A:B,2,FALSE)</f>
        <v>Amministrativo</v>
      </c>
    </row>
    <row r="8876" spans="1:17" ht="15" customHeight="1" x14ac:dyDescent="0.25">
      <c r="A8876" s="30">
        <v>2016</v>
      </c>
      <c r="B8876" s="3" t="s">
        <v>48</v>
      </c>
      <c r="C8876" s="3" t="s">
        <v>116</v>
      </c>
      <c r="D8876" s="3" t="s">
        <v>116</v>
      </c>
      <c r="E8876" s="3">
        <v>3</v>
      </c>
      <c r="F8876" s="3">
        <v>12</v>
      </c>
      <c r="G8876" s="3">
        <v>12</v>
      </c>
      <c r="H8876" s="3">
        <v>8287687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 t="str">
        <f>B8876&amp;" | "&amp;C8876&amp;" | "&amp;D8876</f>
        <v>documentazione_amministrativa / determinazioni | DETERMINAZIONE DEL DIRIGENTE | DETERMINAZIONE DEL DIRIGENTE</v>
      </c>
      <c r="Q8876" s="3" t="str">
        <f>VLOOKUP(P8876,'Classificazione UD'!A:B,2,FALSE)</f>
        <v>Amministrativo</v>
      </c>
    </row>
    <row r="8877" spans="1:17" ht="15" customHeight="1" x14ac:dyDescent="0.25">
      <c r="A8877" s="30">
        <v>2009</v>
      </c>
      <c r="B8877" s="3" t="s">
        <v>48</v>
      </c>
      <c r="C8877" s="3" t="s">
        <v>116</v>
      </c>
      <c r="D8877" s="3" t="s">
        <v>116</v>
      </c>
      <c r="E8877" s="3">
        <v>2</v>
      </c>
      <c r="F8877" s="3">
        <v>6</v>
      </c>
      <c r="G8877" s="3">
        <v>6</v>
      </c>
      <c r="H8877" s="3">
        <v>366084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 t="str">
        <f>B8877&amp;" | "&amp;C8877&amp;" | "&amp;D8877</f>
        <v>documentazione_amministrativa / determinazioni | DETERMINAZIONE DEL DIRIGENTE | DETERMINAZIONE DEL DIRIGENTE</v>
      </c>
      <c r="Q8877" s="3" t="str">
        <f>VLOOKUP(P8877,'Classificazione UD'!A:B,2,FALSE)</f>
        <v>Amministrativo</v>
      </c>
    </row>
    <row r="8878" spans="1:17" ht="15" customHeight="1" x14ac:dyDescent="0.25">
      <c r="A8878" s="30">
        <v>2015</v>
      </c>
      <c r="B8878" s="3" t="s">
        <v>48</v>
      </c>
      <c r="C8878" s="3" t="s">
        <v>116</v>
      </c>
      <c r="D8878" s="3" t="s">
        <v>116</v>
      </c>
      <c r="E8878" s="3">
        <v>16</v>
      </c>
      <c r="F8878" s="3">
        <v>62</v>
      </c>
      <c r="G8878" s="3">
        <v>62</v>
      </c>
      <c r="H8878" s="3">
        <v>6840632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 t="str">
        <f>B8878&amp;" | "&amp;C8878&amp;" | "&amp;D8878</f>
        <v>documentazione_amministrativa / determinazioni | DETERMINAZIONE DEL DIRIGENTE | DETERMINAZIONE DEL DIRIGENTE</v>
      </c>
      <c r="Q8878" s="3" t="str">
        <f>VLOOKUP(P8878,'Classificazione UD'!A:B,2,FALSE)</f>
        <v>Amministrativo</v>
      </c>
    </row>
    <row r="8879" spans="1:17" ht="15" customHeight="1" x14ac:dyDescent="0.25">
      <c r="A8879" s="30">
        <v>2016</v>
      </c>
      <c r="B8879" s="3" t="s">
        <v>48</v>
      </c>
      <c r="C8879" s="3" t="s">
        <v>116</v>
      </c>
      <c r="D8879" s="3" t="s">
        <v>116</v>
      </c>
      <c r="E8879" s="3">
        <v>2</v>
      </c>
      <c r="F8879" s="3">
        <v>8</v>
      </c>
      <c r="G8879" s="3">
        <v>8</v>
      </c>
      <c r="H8879" s="3">
        <v>903741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 t="str">
        <f>B8879&amp;" | "&amp;C8879&amp;" | "&amp;D8879</f>
        <v>documentazione_amministrativa / determinazioni | DETERMINAZIONE DEL DIRIGENTE | DETERMINAZIONE DEL DIRIGENTE</v>
      </c>
      <c r="Q8879" s="3" t="str">
        <f>VLOOKUP(P8879,'Classificazione UD'!A:B,2,FALSE)</f>
        <v>Amministrativo</v>
      </c>
    </row>
    <row r="8880" spans="1:17" ht="15" customHeight="1" x14ac:dyDescent="0.25">
      <c r="A8880" s="30">
        <v>2008</v>
      </c>
      <c r="B8880" s="3" t="s">
        <v>23</v>
      </c>
      <c r="C8880" s="3" t="s">
        <v>117</v>
      </c>
      <c r="D8880" s="3" t="s">
        <v>117</v>
      </c>
      <c r="E8880" s="3">
        <v>107</v>
      </c>
      <c r="F8880" s="3">
        <v>263</v>
      </c>
      <c r="G8880" s="3">
        <v>263</v>
      </c>
      <c r="H8880" s="3">
        <v>23647259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 t="str">
        <f>B8880&amp;" | "&amp;C8880&amp;" | "&amp;D8880</f>
        <v>documentazione_amministrativa / altri_documenti | DOCUMENTO NON PROTOCOLLATO | DOCUMENTO NON PROTOCOLLATO</v>
      </c>
      <c r="Q8880" s="3" t="str">
        <f>VLOOKUP(P8880,'Classificazione UD'!A:B,2,FALSE)</f>
        <v>Amministrativo</v>
      </c>
    </row>
    <row r="8881" spans="1:17" ht="15" customHeight="1" x14ac:dyDescent="0.25">
      <c r="A8881" s="30">
        <v>2009</v>
      </c>
      <c r="B8881" s="3" t="s">
        <v>23</v>
      </c>
      <c r="C8881" s="3" t="s">
        <v>117</v>
      </c>
      <c r="D8881" s="3" t="s">
        <v>117</v>
      </c>
      <c r="E8881" s="3">
        <v>166</v>
      </c>
      <c r="F8881" s="3">
        <v>413</v>
      </c>
      <c r="G8881" s="3">
        <v>413</v>
      </c>
      <c r="H8881" s="3">
        <v>30897609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 t="str">
        <f>B8881&amp;" | "&amp;C8881&amp;" | "&amp;D8881</f>
        <v>documentazione_amministrativa / altri_documenti | DOCUMENTO NON PROTOCOLLATO | DOCUMENTO NON PROTOCOLLATO</v>
      </c>
      <c r="Q8881" s="3" t="str">
        <f>VLOOKUP(P8881,'Classificazione UD'!A:B,2,FALSE)</f>
        <v>Amministrativo</v>
      </c>
    </row>
    <row r="8882" spans="1:17" ht="15" customHeight="1" x14ac:dyDescent="0.25">
      <c r="A8882" s="30">
        <v>2010</v>
      </c>
      <c r="B8882" s="3" t="s">
        <v>23</v>
      </c>
      <c r="C8882" s="3" t="s">
        <v>117</v>
      </c>
      <c r="D8882" s="3" t="s">
        <v>117</v>
      </c>
      <c r="E8882" s="3">
        <v>167</v>
      </c>
      <c r="F8882" s="3">
        <v>430</v>
      </c>
      <c r="G8882" s="3">
        <v>430</v>
      </c>
      <c r="H8882" s="3">
        <v>56117235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 t="str">
        <f>B8882&amp;" | "&amp;C8882&amp;" | "&amp;D8882</f>
        <v>documentazione_amministrativa / altri_documenti | DOCUMENTO NON PROTOCOLLATO | DOCUMENTO NON PROTOCOLLATO</v>
      </c>
      <c r="Q8882" s="3" t="str">
        <f>VLOOKUP(P8882,'Classificazione UD'!A:B,2,FALSE)</f>
        <v>Amministrativo</v>
      </c>
    </row>
    <row r="8883" spans="1:17" ht="15" customHeight="1" x14ac:dyDescent="0.25">
      <c r="A8883" s="30">
        <v>2011</v>
      </c>
      <c r="B8883" s="3" t="s">
        <v>23</v>
      </c>
      <c r="C8883" s="3" t="s">
        <v>117</v>
      </c>
      <c r="D8883" s="3" t="s">
        <v>117</v>
      </c>
      <c r="E8883" s="3">
        <v>369</v>
      </c>
      <c r="F8883" s="3">
        <v>924</v>
      </c>
      <c r="G8883" s="3">
        <v>924</v>
      </c>
      <c r="H8883" s="3">
        <v>137457560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 t="str">
        <f>B8883&amp;" | "&amp;C8883&amp;" | "&amp;D8883</f>
        <v>documentazione_amministrativa / altri_documenti | DOCUMENTO NON PROTOCOLLATO | DOCUMENTO NON PROTOCOLLATO</v>
      </c>
      <c r="Q8883" s="3" t="str">
        <f>VLOOKUP(P8883,'Classificazione UD'!A:B,2,FALSE)</f>
        <v>Amministrativo</v>
      </c>
    </row>
    <row r="8884" spans="1:17" ht="15" customHeight="1" x14ac:dyDescent="0.25">
      <c r="A8884" s="30">
        <v>2012</v>
      </c>
      <c r="B8884" s="3" t="s">
        <v>23</v>
      </c>
      <c r="C8884" s="3" t="s">
        <v>117</v>
      </c>
      <c r="D8884" s="3" t="s">
        <v>117</v>
      </c>
      <c r="E8884" s="3">
        <v>295</v>
      </c>
      <c r="F8884" s="3">
        <v>720</v>
      </c>
      <c r="G8884" s="3">
        <v>720</v>
      </c>
      <c r="H8884" s="3">
        <v>220468186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 t="str">
        <f>B8884&amp;" | "&amp;C8884&amp;" | "&amp;D8884</f>
        <v>documentazione_amministrativa / altri_documenti | DOCUMENTO NON PROTOCOLLATO | DOCUMENTO NON PROTOCOLLATO</v>
      </c>
      <c r="Q8884" s="3" t="str">
        <f>VLOOKUP(P8884,'Classificazione UD'!A:B,2,FALSE)</f>
        <v>Amministrativo</v>
      </c>
    </row>
    <row r="8885" spans="1:17" ht="15" customHeight="1" x14ac:dyDescent="0.25">
      <c r="A8885" s="30">
        <v>2013</v>
      </c>
      <c r="B8885" s="3" t="s">
        <v>23</v>
      </c>
      <c r="C8885" s="3" t="s">
        <v>117</v>
      </c>
      <c r="D8885" s="3" t="s">
        <v>117</v>
      </c>
      <c r="E8885" s="3">
        <v>559</v>
      </c>
      <c r="F8885" s="3">
        <v>1470</v>
      </c>
      <c r="G8885" s="3">
        <v>1470</v>
      </c>
      <c r="H8885" s="3">
        <v>836391123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 t="str">
        <f>B8885&amp;" | "&amp;C8885&amp;" | "&amp;D8885</f>
        <v>documentazione_amministrativa / altri_documenti | DOCUMENTO NON PROTOCOLLATO | DOCUMENTO NON PROTOCOLLATO</v>
      </c>
      <c r="Q8885" s="3" t="str">
        <f>VLOOKUP(P8885,'Classificazione UD'!A:B,2,FALSE)</f>
        <v>Amministrativo</v>
      </c>
    </row>
    <row r="8886" spans="1:17" ht="15" customHeight="1" x14ac:dyDescent="0.25">
      <c r="A8886" s="30">
        <v>2014</v>
      </c>
      <c r="B8886" s="3" t="s">
        <v>23</v>
      </c>
      <c r="C8886" s="3" t="s">
        <v>117</v>
      </c>
      <c r="D8886" s="3" t="s">
        <v>117</v>
      </c>
      <c r="E8886" s="3">
        <v>569</v>
      </c>
      <c r="F8886" s="3">
        <v>1599</v>
      </c>
      <c r="G8886" s="3">
        <v>1599</v>
      </c>
      <c r="H8886" s="3">
        <v>474581811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 t="str">
        <f>B8886&amp;" | "&amp;C8886&amp;" | "&amp;D8886</f>
        <v>documentazione_amministrativa / altri_documenti | DOCUMENTO NON PROTOCOLLATO | DOCUMENTO NON PROTOCOLLATO</v>
      </c>
      <c r="Q8886" s="3" t="str">
        <f>VLOOKUP(P8886,'Classificazione UD'!A:B,2,FALSE)</f>
        <v>Amministrativo</v>
      </c>
    </row>
    <row r="8887" spans="1:17" ht="15" customHeight="1" x14ac:dyDescent="0.25">
      <c r="A8887" s="30">
        <v>2015</v>
      </c>
      <c r="B8887" s="3" t="s">
        <v>23</v>
      </c>
      <c r="C8887" s="3" t="s">
        <v>117</v>
      </c>
      <c r="D8887" s="3" t="s">
        <v>117</v>
      </c>
      <c r="E8887" s="3">
        <v>624</v>
      </c>
      <c r="F8887" s="3">
        <v>1503</v>
      </c>
      <c r="G8887" s="3">
        <v>1503</v>
      </c>
      <c r="H8887" s="3">
        <v>529290140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 t="str">
        <f>B8887&amp;" | "&amp;C8887&amp;" | "&amp;D8887</f>
        <v>documentazione_amministrativa / altri_documenti | DOCUMENTO NON PROTOCOLLATO | DOCUMENTO NON PROTOCOLLATO</v>
      </c>
      <c r="Q8887" s="3" t="str">
        <f>VLOOKUP(P8887,'Classificazione UD'!A:B,2,FALSE)</f>
        <v>Amministrativo</v>
      </c>
    </row>
    <row r="8888" spans="1:17" ht="15" customHeight="1" x14ac:dyDescent="0.25">
      <c r="A8888" s="30">
        <v>2016</v>
      </c>
      <c r="B8888" s="3" t="s">
        <v>23</v>
      </c>
      <c r="C8888" s="3" t="s">
        <v>117</v>
      </c>
      <c r="D8888" s="3" t="s">
        <v>117</v>
      </c>
      <c r="E8888" s="3">
        <v>83</v>
      </c>
      <c r="F8888" s="3">
        <v>218</v>
      </c>
      <c r="G8888" s="3">
        <v>218</v>
      </c>
      <c r="H8888" s="3">
        <v>66267997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 t="str">
        <f>B8888&amp;" | "&amp;C8888&amp;" | "&amp;D8888</f>
        <v>documentazione_amministrativa / altri_documenti | DOCUMENTO NON PROTOCOLLATO | DOCUMENTO NON PROTOCOLLATO</v>
      </c>
      <c r="Q8888" s="3" t="str">
        <f>VLOOKUP(P8888,'Classificazione UD'!A:B,2,FALSE)</f>
        <v>Amministrativo</v>
      </c>
    </row>
    <row r="8889" spans="1:17" ht="15" customHeight="1" x14ac:dyDescent="0.25">
      <c r="A8889" s="30">
        <v>2008</v>
      </c>
      <c r="B8889" s="3" t="s">
        <v>36</v>
      </c>
      <c r="C8889" s="3" t="s">
        <v>50</v>
      </c>
      <c r="D8889" s="3" t="s">
        <v>50</v>
      </c>
      <c r="E8889" s="3">
        <v>949</v>
      </c>
      <c r="F8889" s="3">
        <v>966</v>
      </c>
      <c r="G8889" s="3">
        <v>966</v>
      </c>
      <c r="H8889" s="3">
        <v>104085866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 t="str">
        <f>B8889&amp;" | "&amp;C8889&amp;" | "&amp;D8889</f>
        <v>documentazione_amministrativa / documenti_protocollati | DOCUMENTO PROTOCOLLATO | DOCUMENTO PROTOCOLLATO</v>
      </c>
      <c r="Q8889" s="3" t="str">
        <f>VLOOKUP(P8889,'Classificazione UD'!A:B,2,FALSE)</f>
        <v>Protocollo</v>
      </c>
    </row>
    <row r="8890" spans="1:17" ht="15" customHeight="1" x14ac:dyDescent="0.25">
      <c r="A8890" s="30">
        <v>2009</v>
      </c>
      <c r="B8890" s="3" t="s">
        <v>36</v>
      </c>
      <c r="C8890" s="3" t="s">
        <v>50</v>
      </c>
      <c r="D8890" s="3" t="s">
        <v>50</v>
      </c>
      <c r="E8890" s="3">
        <v>981</v>
      </c>
      <c r="F8890" s="3">
        <v>998</v>
      </c>
      <c r="G8890" s="3">
        <v>998</v>
      </c>
      <c r="H8890" s="3">
        <v>95578275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 t="str">
        <f>B8890&amp;" | "&amp;C8890&amp;" | "&amp;D8890</f>
        <v>documentazione_amministrativa / documenti_protocollati | DOCUMENTO PROTOCOLLATO | DOCUMENTO PROTOCOLLATO</v>
      </c>
      <c r="Q8890" s="3" t="str">
        <f>VLOOKUP(P8890,'Classificazione UD'!A:B,2,FALSE)</f>
        <v>Protocollo</v>
      </c>
    </row>
    <row r="8891" spans="1:17" ht="15" customHeight="1" x14ac:dyDescent="0.25">
      <c r="A8891" s="30">
        <v>2010</v>
      </c>
      <c r="B8891" s="3" t="s">
        <v>36</v>
      </c>
      <c r="C8891" s="3" t="s">
        <v>50</v>
      </c>
      <c r="D8891" s="3" t="s">
        <v>50</v>
      </c>
      <c r="E8891" s="3">
        <v>1271</v>
      </c>
      <c r="F8891" s="3">
        <v>1462</v>
      </c>
      <c r="G8891" s="3">
        <v>1462</v>
      </c>
      <c r="H8891" s="3">
        <v>208994068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 t="str">
        <f>B8891&amp;" | "&amp;C8891&amp;" | "&amp;D8891</f>
        <v>documentazione_amministrativa / documenti_protocollati | DOCUMENTO PROTOCOLLATO | DOCUMENTO PROTOCOLLATO</v>
      </c>
      <c r="Q8891" s="3" t="str">
        <f>VLOOKUP(P8891,'Classificazione UD'!A:B,2,FALSE)</f>
        <v>Protocollo</v>
      </c>
    </row>
    <row r="8892" spans="1:17" ht="15" customHeight="1" x14ac:dyDescent="0.25">
      <c r="A8892" s="30">
        <v>2011</v>
      </c>
      <c r="B8892" s="3" t="s">
        <v>36</v>
      </c>
      <c r="C8892" s="3" t="s">
        <v>50</v>
      </c>
      <c r="D8892" s="3" t="s">
        <v>50</v>
      </c>
      <c r="E8892" s="3">
        <v>5288</v>
      </c>
      <c r="F8892" s="3">
        <v>6946</v>
      </c>
      <c r="G8892" s="3">
        <v>6946</v>
      </c>
      <c r="H8892" s="3">
        <v>1291785935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 t="str">
        <f>B8892&amp;" | "&amp;C8892&amp;" | "&amp;D8892</f>
        <v>documentazione_amministrativa / documenti_protocollati | DOCUMENTO PROTOCOLLATO | DOCUMENTO PROTOCOLLATO</v>
      </c>
      <c r="Q8892" s="3" t="str">
        <f>VLOOKUP(P8892,'Classificazione UD'!A:B,2,FALSE)</f>
        <v>Protocollo</v>
      </c>
    </row>
    <row r="8893" spans="1:17" ht="15" customHeight="1" x14ac:dyDescent="0.25">
      <c r="A8893" s="30">
        <v>2012</v>
      </c>
      <c r="B8893" s="3" t="s">
        <v>36</v>
      </c>
      <c r="C8893" s="3" t="s">
        <v>50</v>
      </c>
      <c r="D8893" s="3" t="s">
        <v>50</v>
      </c>
      <c r="E8893" s="3">
        <v>16459</v>
      </c>
      <c r="F8893" s="3">
        <v>21556</v>
      </c>
      <c r="G8893" s="3">
        <v>21556</v>
      </c>
      <c r="H8893" s="3">
        <v>6366691653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 t="str">
        <f>B8893&amp;" | "&amp;C8893&amp;" | "&amp;D8893</f>
        <v>documentazione_amministrativa / documenti_protocollati | DOCUMENTO PROTOCOLLATO | DOCUMENTO PROTOCOLLATO</v>
      </c>
      <c r="Q8893" s="3" t="str">
        <f>VLOOKUP(P8893,'Classificazione UD'!A:B,2,FALSE)</f>
        <v>Protocollo</v>
      </c>
    </row>
    <row r="8894" spans="1:17" ht="15" customHeight="1" x14ac:dyDescent="0.25">
      <c r="A8894" s="30">
        <v>2013</v>
      </c>
      <c r="B8894" s="3" t="s">
        <v>36</v>
      </c>
      <c r="C8894" s="3" t="s">
        <v>50</v>
      </c>
      <c r="D8894" s="3" t="s">
        <v>50</v>
      </c>
      <c r="E8894" s="3">
        <v>17657</v>
      </c>
      <c r="F8894" s="3">
        <v>25921</v>
      </c>
      <c r="G8894" s="3">
        <v>25921</v>
      </c>
      <c r="H8894" s="3">
        <v>12761161409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 t="str">
        <f>B8894&amp;" | "&amp;C8894&amp;" | "&amp;D8894</f>
        <v>documentazione_amministrativa / documenti_protocollati | DOCUMENTO PROTOCOLLATO | DOCUMENTO PROTOCOLLATO</v>
      </c>
      <c r="Q8894" s="3" t="str">
        <f>VLOOKUP(P8894,'Classificazione UD'!A:B,2,FALSE)</f>
        <v>Protocollo</v>
      </c>
    </row>
    <row r="8895" spans="1:17" ht="15" customHeight="1" x14ac:dyDescent="0.25">
      <c r="A8895" s="30">
        <v>2014</v>
      </c>
      <c r="B8895" s="3" t="s">
        <v>36</v>
      </c>
      <c r="C8895" s="3" t="s">
        <v>50</v>
      </c>
      <c r="D8895" s="3" t="s">
        <v>50</v>
      </c>
      <c r="E8895" s="3">
        <v>17164</v>
      </c>
      <c r="F8895" s="3">
        <v>29690</v>
      </c>
      <c r="G8895" s="3">
        <v>29690</v>
      </c>
      <c r="H8895" s="3">
        <v>20608706870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 t="str">
        <f>B8895&amp;" | "&amp;C8895&amp;" | "&amp;D8895</f>
        <v>documentazione_amministrativa / documenti_protocollati | DOCUMENTO PROTOCOLLATO | DOCUMENTO PROTOCOLLATO</v>
      </c>
      <c r="Q8895" s="3" t="str">
        <f>VLOOKUP(P8895,'Classificazione UD'!A:B,2,FALSE)</f>
        <v>Protocollo</v>
      </c>
    </row>
    <row r="8896" spans="1:17" ht="15" customHeight="1" x14ac:dyDescent="0.25">
      <c r="A8896" s="30">
        <v>2015</v>
      </c>
      <c r="B8896" s="3" t="s">
        <v>36</v>
      </c>
      <c r="C8896" s="3" t="s">
        <v>50</v>
      </c>
      <c r="D8896" s="3" t="s">
        <v>50</v>
      </c>
      <c r="E8896" s="3">
        <v>32803</v>
      </c>
      <c r="F8896" s="3">
        <v>65007</v>
      </c>
      <c r="G8896" s="3">
        <v>65007</v>
      </c>
      <c r="H8896" s="3">
        <v>42591422335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 t="str">
        <f>B8896&amp;" | "&amp;C8896&amp;" | "&amp;D8896</f>
        <v>documentazione_amministrativa / documenti_protocollati | DOCUMENTO PROTOCOLLATO | DOCUMENTO PROTOCOLLATO</v>
      </c>
      <c r="Q8896" s="3" t="str">
        <f>VLOOKUP(P8896,'Classificazione UD'!A:B,2,FALSE)</f>
        <v>Protocollo</v>
      </c>
    </row>
    <row r="8897" spans="1:17" ht="15" customHeight="1" x14ac:dyDescent="0.25">
      <c r="A8897" s="30">
        <v>2016</v>
      </c>
      <c r="B8897" s="3" t="s">
        <v>36</v>
      </c>
      <c r="C8897" s="3" t="s">
        <v>50</v>
      </c>
      <c r="D8897" s="3" t="s">
        <v>50</v>
      </c>
      <c r="E8897" s="3">
        <v>32403</v>
      </c>
      <c r="F8897" s="3">
        <v>71351</v>
      </c>
      <c r="G8897" s="3">
        <v>71351</v>
      </c>
      <c r="H8897" s="3">
        <v>58883610147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 t="str">
        <f>B8897&amp;" | "&amp;C8897&amp;" | "&amp;D8897</f>
        <v>documentazione_amministrativa / documenti_protocollati | DOCUMENTO PROTOCOLLATO | DOCUMENTO PROTOCOLLATO</v>
      </c>
      <c r="Q8897" s="3" t="str">
        <f>VLOOKUP(P8897,'Classificazione UD'!A:B,2,FALSE)</f>
        <v>Protocollo</v>
      </c>
    </row>
    <row r="8898" spans="1:17" ht="15" customHeight="1" x14ac:dyDescent="0.25">
      <c r="A8898" s="30">
        <v>2016</v>
      </c>
      <c r="B8898" s="3" t="s">
        <v>20</v>
      </c>
      <c r="C8898" s="3" t="s">
        <v>21</v>
      </c>
      <c r="D8898" s="3" t="s">
        <v>21</v>
      </c>
      <c r="E8898" s="3">
        <v>156</v>
      </c>
      <c r="F8898" s="3">
        <v>156</v>
      </c>
      <c r="G8898" s="3">
        <v>156</v>
      </c>
      <c r="H8898" s="3">
        <v>14080304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 t="str">
        <f>B8898&amp;" | "&amp;C8898&amp;" | "&amp;D8898</f>
        <v>documentazione_amministrativa / registri | REGISTRO GIORNALIERO | REGISTRO GIORNALIERO</v>
      </c>
      <c r="Q8898" s="3" t="str">
        <f>VLOOKUP(P8898,'Classificazione UD'!A:B,2,FALSE)</f>
        <v>RGP</v>
      </c>
    </row>
    <row r="8899" spans="1:17" ht="15" customHeight="1" x14ac:dyDescent="0.25">
      <c r="A8899" s="30">
        <v>2015</v>
      </c>
      <c r="B8899" s="3" t="s">
        <v>17</v>
      </c>
      <c r="C8899" s="3" t="s">
        <v>27</v>
      </c>
      <c r="D8899" s="3" t="s">
        <v>19</v>
      </c>
      <c r="E8899" s="3">
        <v>1096</v>
      </c>
      <c r="F8899" s="3">
        <v>2192</v>
      </c>
      <c r="G8899" s="3">
        <v>2192</v>
      </c>
      <c r="H8899" s="3">
        <v>438299516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 t="str">
        <f>B8899&amp;" | "&amp;C8899&amp;" | "&amp;D8899</f>
        <v>documentazione_amministrativa / documentazione_contabile | FATTURA PASSIVA | FATTURA</v>
      </c>
      <c r="Q8899" s="3" t="str">
        <f>VLOOKUP(P8899,'Classificazione UD'!A:B,2,FALSE)</f>
        <v>Fiscale</v>
      </c>
    </row>
    <row r="8900" spans="1:17" ht="15" customHeight="1" x14ac:dyDescent="0.25">
      <c r="A8900" s="30">
        <v>2015</v>
      </c>
      <c r="B8900" s="3" t="s">
        <v>17</v>
      </c>
      <c r="C8900" s="3" t="s">
        <v>27</v>
      </c>
      <c r="D8900" s="3" t="s">
        <v>28</v>
      </c>
      <c r="E8900" s="3">
        <v>4</v>
      </c>
      <c r="F8900" s="3">
        <v>8</v>
      </c>
      <c r="G8900" s="3">
        <v>8</v>
      </c>
      <c r="H8900" s="3">
        <v>26271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 t="str">
        <f>B8900&amp;" | "&amp;C8900&amp;" | "&amp;D8900</f>
        <v>documentazione_amministrativa / documentazione_contabile | FATTURA PASSIVA | NOTA DI CREDITO</v>
      </c>
      <c r="Q8900" s="3" t="str">
        <f>VLOOKUP(P8900,'Classificazione UD'!A:B,2,FALSE)</f>
        <v>Fiscale</v>
      </c>
    </row>
    <row r="8901" spans="1:17" ht="15" customHeight="1" x14ac:dyDescent="0.25">
      <c r="A8901" s="30">
        <v>2015</v>
      </c>
      <c r="B8901" s="3" t="s">
        <v>17</v>
      </c>
      <c r="C8901" s="3" t="s">
        <v>27</v>
      </c>
      <c r="D8901" s="3" t="s">
        <v>86</v>
      </c>
      <c r="E8901" s="3">
        <v>1</v>
      </c>
      <c r="F8901" s="3">
        <v>2</v>
      </c>
      <c r="G8901" s="3">
        <v>2</v>
      </c>
      <c r="H8901" s="3">
        <v>8825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 t="str">
        <f>B8901&amp;" | "&amp;C8901&amp;" | "&amp;D8901</f>
        <v>documentazione_amministrativa / documentazione_contabile | FATTURA PASSIVA | PARCELLA</v>
      </c>
      <c r="Q8901" s="3" t="str">
        <f>VLOOKUP(P8901,'Classificazione UD'!A:B,2,FALSE)</f>
        <v>Fiscale</v>
      </c>
    </row>
    <row r="8902" spans="1:17" ht="15" customHeight="1" x14ac:dyDescent="0.25">
      <c r="A8902" s="30">
        <v>2015</v>
      </c>
      <c r="B8902" s="3" t="s">
        <v>36</v>
      </c>
      <c r="C8902" s="3" t="s">
        <v>37</v>
      </c>
      <c r="D8902" s="3" t="s">
        <v>37</v>
      </c>
      <c r="E8902" s="3">
        <v>2658</v>
      </c>
      <c r="F8902" s="3">
        <v>2658</v>
      </c>
      <c r="G8902" s="3">
        <v>2658</v>
      </c>
      <c r="H8902" s="3">
        <v>690161534</v>
      </c>
      <c r="I8902" s="3">
        <v>3085</v>
      </c>
      <c r="J8902" s="3">
        <v>3085</v>
      </c>
      <c r="K8902" s="3">
        <v>58121228</v>
      </c>
      <c r="L8902" s="3">
        <v>0</v>
      </c>
      <c r="M8902" s="3">
        <v>0</v>
      </c>
      <c r="N8902" s="3">
        <v>0</v>
      </c>
      <c r="O8902" s="3">
        <v>0</v>
      </c>
      <c r="P8902" s="3" t="str">
        <f>B8902&amp;" | "&amp;C8902&amp;" | "&amp;D8902</f>
        <v>documentazione_amministrativa / documenti_protocollati | Documento protocollato | Documento protocollato</v>
      </c>
      <c r="Q8902" s="3" t="str">
        <f>VLOOKUP(P8902,'Classificazione UD'!A:B,2,FALSE)</f>
        <v>Protocollo</v>
      </c>
    </row>
    <row r="8903" spans="1:17" ht="15" customHeight="1" x14ac:dyDescent="0.25">
      <c r="A8903" s="30">
        <v>2015</v>
      </c>
      <c r="B8903" s="3" t="s">
        <v>20</v>
      </c>
      <c r="C8903" s="3" t="s">
        <v>21</v>
      </c>
      <c r="D8903" s="3" t="s">
        <v>21</v>
      </c>
      <c r="E8903" s="3">
        <v>64</v>
      </c>
      <c r="F8903" s="3">
        <v>64</v>
      </c>
      <c r="G8903" s="3">
        <v>64</v>
      </c>
      <c r="H8903" s="3">
        <v>916399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 t="str">
        <f>B8903&amp;" | "&amp;C8903&amp;" | "&amp;D8903</f>
        <v>documentazione_amministrativa / registri | REGISTRO GIORNALIERO | REGISTRO GIORNALIERO</v>
      </c>
      <c r="Q8903" s="3" t="str">
        <f>VLOOKUP(P8903,'Classificazione UD'!A:B,2,FALSE)</f>
        <v>RGP</v>
      </c>
    </row>
    <row r="8904" spans="1:17" ht="15" customHeight="1" x14ac:dyDescent="0.25">
      <c r="A8904" s="30">
        <v>2016</v>
      </c>
      <c r="B8904" s="3" t="s">
        <v>17</v>
      </c>
      <c r="C8904" s="3" t="s">
        <v>27</v>
      </c>
      <c r="D8904" s="3" t="s">
        <v>19</v>
      </c>
      <c r="E8904" s="3">
        <v>139</v>
      </c>
      <c r="F8904" s="3">
        <v>278</v>
      </c>
      <c r="G8904" s="3">
        <v>278</v>
      </c>
      <c r="H8904" s="3">
        <v>1625201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 t="str">
        <f>B8904&amp;" | "&amp;C8904&amp;" | "&amp;D8904</f>
        <v>documentazione_amministrativa / documentazione_contabile | FATTURA PASSIVA | FATTURA</v>
      </c>
      <c r="Q8904" s="3" t="str">
        <f>VLOOKUP(P8904,'Classificazione UD'!A:B,2,FALSE)</f>
        <v>Fiscale</v>
      </c>
    </row>
    <row r="8905" spans="1:17" ht="15" customHeight="1" x14ac:dyDescent="0.25">
      <c r="A8905" s="30">
        <v>2016</v>
      </c>
      <c r="B8905" s="3" t="s">
        <v>17</v>
      </c>
      <c r="C8905" s="3" t="s">
        <v>27</v>
      </c>
      <c r="D8905" s="3" t="s">
        <v>28</v>
      </c>
      <c r="E8905" s="3">
        <v>2</v>
      </c>
      <c r="F8905" s="3">
        <v>4</v>
      </c>
      <c r="G8905" s="3">
        <v>4</v>
      </c>
      <c r="H8905" s="3">
        <v>14717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 t="str">
        <f>B8905&amp;" | "&amp;C8905&amp;" | "&amp;D8905</f>
        <v>documentazione_amministrativa / documentazione_contabile | FATTURA PASSIVA | NOTA DI CREDITO</v>
      </c>
      <c r="Q8905" s="3" t="str">
        <f>VLOOKUP(P8905,'Classificazione UD'!A:B,2,FALSE)</f>
        <v>Fiscale</v>
      </c>
    </row>
    <row r="8906" spans="1:17" ht="15" customHeight="1" x14ac:dyDescent="0.25">
      <c r="A8906" s="30">
        <v>2014</v>
      </c>
      <c r="B8906" s="3" t="s">
        <v>44</v>
      </c>
      <c r="C8906" s="3" t="s">
        <v>46</v>
      </c>
      <c r="D8906" s="3" t="s">
        <v>46</v>
      </c>
      <c r="E8906" s="3">
        <v>50</v>
      </c>
      <c r="F8906" s="3">
        <v>251</v>
      </c>
      <c r="G8906" s="3">
        <v>251</v>
      </c>
      <c r="H8906" s="3">
        <v>86102010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 t="str">
        <f>B8906&amp;" | "&amp;C8906&amp;" | "&amp;D8906</f>
        <v>documentazione_amministrativa / deliberazioni | DELIBERA | DELIBERA</v>
      </c>
      <c r="Q8906" s="3" t="str">
        <f>VLOOKUP(P8906,'Classificazione UD'!A:B,2,FALSE)</f>
        <v>Amministrativo</v>
      </c>
    </row>
    <row r="8907" spans="1:17" ht="15" customHeight="1" x14ac:dyDescent="0.25">
      <c r="A8907" s="30">
        <v>2015</v>
      </c>
      <c r="B8907" s="3" t="s">
        <v>44</v>
      </c>
      <c r="C8907" s="3" t="s">
        <v>46</v>
      </c>
      <c r="D8907" s="3" t="s">
        <v>46</v>
      </c>
      <c r="E8907" s="3">
        <v>52</v>
      </c>
      <c r="F8907" s="3">
        <v>262</v>
      </c>
      <c r="G8907" s="3">
        <v>262</v>
      </c>
      <c r="H8907" s="3">
        <v>135069756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 t="str">
        <f>B8907&amp;" | "&amp;C8907&amp;" | "&amp;D8907</f>
        <v>documentazione_amministrativa / deliberazioni | DELIBERA | DELIBERA</v>
      </c>
      <c r="Q8907" s="3" t="str">
        <f>VLOOKUP(P8907,'Classificazione UD'!A:B,2,FALSE)</f>
        <v>Amministrativo</v>
      </c>
    </row>
    <row r="8908" spans="1:17" ht="15" customHeight="1" x14ac:dyDescent="0.25">
      <c r="A8908" s="30">
        <v>2014</v>
      </c>
      <c r="B8908" s="3" t="s">
        <v>44</v>
      </c>
      <c r="C8908" s="3" t="s">
        <v>46</v>
      </c>
      <c r="D8908" s="3" t="s">
        <v>46</v>
      </c>
      <c r="E8908" s="3">
        <v>151</v>
      </c>
      <c r="F8908" s="3">
        <v>620</v>
      </c>
      <c r="G8908" s="3">
        <v>620</v>
      </c>
      <c r="H8908" s="3">
        <v>180815883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 t="str">
        <f>B8908&amp;" | "&amp;C8908&amp;" | "&amp;D8908</f>
        <v>documentazione_amministrativa / deliberazioni | DELIBERA | DELIBERA</v>
      </c>
      <c r="Q8908" s="3" t="str">
        <f>VLOOKUP(P8908,'Classificazione UD'!A:B,2,FALSE)</f>
        <v>Amministrativo</v>
      </c>
    </row>
    <row r="8909" spans="1:17" ht="15" customHeight="1" x14ac:dyDescent="0.25">
      <c r="A8909" s="30">
        <v>2015</v>
      </c>
      <c r="B8909" s="3" t="s">
        <v>44</v>
      </c>
      <c r="C8909" s="3" t="s">
        <v>46</v>
      </c>
      <c r="D8909" s="3" t="s">
        <v>46</v>
      </c>
      <c r="E8909" s="3">
        <v>120</v>
      </c>
      <c r="F8909" s="3">
        <v>483</v>
      </c>
      <c r="G8909" s="3">
        <v>483</v>
      </c>
      <c r="H8909" s="3">
        <v>161419393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 t="str">
        <f>B8909&amp;" | "&amp;C8909&amp;" | "&amp;D8909</f>
        <v>documentazione_amministrativa / deliberazioni | DELIBERA | DELIBERA</v>
      </c>
      <c r="Q8909" s="3" t="str">
        <f>VLOOKUP(P8909,'Classificazione UD'!A:B,2,FALSE)</f>
        <v>Amministrativo</v>
      </c>
    </row>
    <row r="8910" spans="1:17" ht="15" customHeight="1" x14ac:dyDescent="0.25">
      <c r="A8910" s="30">
        <v>2014</v>
      </c>
      <c r="B8910" s="3" t="s">
        <v>48</v>
      </c>
      <c r="C8910" s="3" t="s">
        <v>116</v>
      </c>
      <c r="D8910" s="3" t="s">
        <v>116</v>
      </c>
      <c r="E8910" s="3">
        <v>850</v>
      </c>
      <c r="F8910" s="3">
        <v>2988</v>
      </c>
      <c r="G8910" s="3">
        <v>2988</v>
      </c>
      <c r="H8910" s="3">
        <v>655854216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 t="str">
        <f>B8910&amp;" | "&amp;C8910&amp;" | "&amp;D8910</f>
        <v>documentazione_amministrativa / determinazioni | DETERMINAZIONE DEL DIRIGENTE | DETERMINAZIONE DEL DIRIGENTE</v>
      </c>
      <c r="Q8910" s="3" t="str">
        <f>VLOOKUP(P8910,'Classificazione UD'!A:B,2,FALSE)</f>
        <v>Amministrativo</v>
      </c>
    </row>
    <row r="8911" spans="1:17" ht="15" customHeight="1" x14ac:dyDescent="0.25">
      <c r="A8911" s="30">
        <v>2015</v>
      </c>
      <c r="B8911" s="3" t="s">
        <v>48</v>
      </c>
      <c r="C8911" s="3" t="s">
        <v>116</v>
      </c>
      <c r="D8911" s="3" t="s">
        <v>116</v>
      </c>
      <c r="E8911" s="3">
        <v>758</v>
      </c>
      <c r="F8911" s="3">
        <v>2330</v>
      </c>
      <c r="G8911" s="3">
        <v>2330</v>
      </c>
      <c r="H8911" s="3">
        <v>476054965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 t="str">
        <f>B8911&amp;" | "&amp;C8911&amp;" | "&amp;D8911</f>
        <v>documentazione_amministrativa / determinazioni | DETERMINAZIONE DEL DIRIGENTE | DETERMINAZIONE DEL DIRIGENTE</v>
      </c>
      <c r="Q8911" s="3" t="str">
        <f>VLOOKUP(P8911,'Classificazione UD'!A:B,2,FALSE)</f>
        <v>Amministrativo</v>
      </c>
    </row>
    <row r="8912" spans="1:17" ht="15" customHeight="1" x14ac:dyDescent="0.25">
      <c r="A8912" s="30">
        <v>2015</v>
      </c>
      <c r="B8912" s="3" t="s">
        <v>17</v>
      </c>
      <c r="C8912" s="3" t="s">
        <v>27</v>
      </c>
      <c r="D8912" s="3" t="s">
        <v>19</v>
      </c>
      <c r="E8912" s="3">
        <v>621</v>
      </c>
      <c r="F8912" s="3">
        <v>2489</v>
      </c>
      <c r="G8912" s="3">
        <v>2489</v>
      </c>
      <c r="H8912" s="3">
        <v>205580883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 t="str">
        <f>B8912&amp;" | "&amp;C8912&amp;" | "&amp;D8912</f>
        <v>documentazione_amministrativa / documentazione_contabile | FATTURA PASSIVA | FATTURA</v>
      </c>
      <c r="Q8912" s="3" t="str">
        <f>VLOOKUP(P8912,'Classificazione UD'!A:B,2,FALSE)</f>
        <v>Fiscale</v>
      </c>
    </row>
    <row r="8913" spans="1:17" ht="15" customHeight="1" x14ac:dyDescent="0.25">
      <c r="A8913" s="30">
        <v>2016</v>
      </c>
      <c r="B8913" s="3" t="s">
        <v>17</v>
      </c>
      <c r="C8913" s="3" t="s">
        <v>27</v>
      </c>
      <c r="D8913" s="3" t="s">
        <v>19</v>
      </c>
      <c r="E8913" s="3">
        <v>596</v>
      </c>
      <c r="F8913" s="3">
        <v>2387</v>
      </c>
      <c r="G8913" s="3">
        <v>2387</v>
      </c>
      <c r="H8913" s="3">
        <v>137739665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 t="str">
        <f>B8913&amp;" | "&amp;C8913&amp;" | "&amp;D8913</f>
        <v>documentazione_amministrativa / documentazione_contabile | FATTURA PASSIVA | FATTURA</v>
      </c>
      <c r="Q8913" s="3" t="str">
        <f>VLOOKUP(P8913,'Classificazione UD'!A:B,2,FALSE)</f>
        <v>Fiscale</v>
      </c>
    </row>
    <row r="8914" spans="1:17" ht="15" customHeight="1" x14ac:dyDescent="0.25">
      <c r="A8914" s="30">
        <v>2014</v>
      </c>
      <c r="B8914" s="3" t="s">
        <v>36</v>
      </c>
      <c r="C8914" s="3" t="s">
        <v>50</v>
      </c>
      <c r="D8914" s="3" t="s">
        <v>50</v>
      </c>
      <c r="E8914" s="3">
        <v>26294</v>
      </c>
      <c r="F8914" s="3">
        <v>52666</v>
      </c>
      <c r="G8914" s="3">
        <v>52666</v>
      </c>
      <c r="H8914" s="3">
        <v>23446373049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 t="str">
        <f>B8914&amp;" | "&amp;C8914&amp;" | "&amp;D8914</f>
        <v>documentazione_amministrativa / documenti_protocollati | DOCUMENTO PROTOCOLLATO | DOCUMENTO PROTOCOLLATO</v>
      </c>
      <c r="Q8914" s="3" t="str">
        <f>VLOOKUP(P8914,'Classificazione UD'!A:B,2,FALSE)</f>
        <v>Protocollo</v>
      </c>
    </row>
    <row r="8915" spans="1:17" ht="15" customHeight="1" x14ac:dyDescent="0.25">
      <c r="A8915" s="30">
        <v>2015</v>
      </c>
      <c r="B8915" s="3" t="s">
        <v>36</v>
      </c>
      <c r="C8915" s="3" t="s">
        <v>50</v>
      </c>
      <c r="D8915" s="3" t="s">
        <v>50</v>
      </c>
      <c r="E8915" s="3">
        <v>31398</v>
      </c>
      <c r="F8915" s="3">
        <v>70538</v>
      </c>
      <c r="G8915" s="3">
        <v>70538</v>
      </c>
      <c r="H8915" s="3">
        <v>44324001001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 t="str">
        <f>B8915&amp;" | "&amp;C8915&amp;" | "&amp;D8915</f>
        <v>documentazione_amministrativa / documenti_protocollati | DOCUMENTO PROTOCOLLATO | DOCUMENTO PROTOCOLLATO</v>
      </c>
      <c r="Q8915" s="3" t="str">
        <f>VLOOKUP(P8915,'Classificazione UD'!A:B,2,FALSE)</f>
        <v>Protocollo</v>
      </c>
    </row>
    <row r="8916" spans="1:17" ht="15" customHeight="1" x14ac:dyDescent="0.25">
      <c r="A8916" s="30">
        <v>2016</v>
      </c>
      <c r="B8916" s="3" t="s">
        <v>36</v>
      </c>
      <c r="C8916" s="3" t="s">
        <v>50</v>
      </c>
      <c r="D8916" s="3" t="s">
        <v>50</v>
      </c>
      <c r="E8916" s="3">
        <v>170</v>
      </c>
      <c r="F8916" s="3">
        <v>374</v>
      </c>
      <c r="G8916" s="3">
        <v>374</v>
      </c>
      <c r="H8916" s="3">
        <v>241520216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 t="str">
        <f>B8916&amp;" | "&amp;C8916&amp;" | "&amp;D8916</f>
        <v>documentazione_amministrativa / documenti_protocollati | DOCUMENTO PROTOCOLLATO | DOCUMENTO PROTOCOLLATO</v>
      </c>
      <c r="Q8916" s="3" t="str">
        <f>VLOOKUP(P8916,'Classificazione UD'!A:B,2,FALSE)</f>
        <v>Protocollo</v>
      </c>
    </row>
    <row r="8917" spans="1:17" ht="15" customHeight="1" x14ac:dyDescent="0.25">
      <c r="A8917" s="30">
        <v>2015</v>
      </c>
      <c r="B8917" s="3" t="s">
        <v>20</v>
      </c>
      <c r="C8917" s="3" t="s">
        <v>21</v>
      </c>
      <c r="D8917" s="3" t="s">
        <v>21</v>
      </c>
      <c r="E8917" s="3">
        <v>37</v>
      </c>
      <c r="F8917" s="3">
        <v>37</v>
      </c>
      <c r="G8917" s="3">
        <v>37</v>
      </c>
      <c r="H8917" s="3">
        <v>3564739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 t="str">
        <f>B8917&amp;" | "&amp;C8917&amp;" | "&amp;D8917</f>
        <v>documentazione_amministrativa / registri | REGISTRO GIORNALIERO | REGISTRO GIORNALIERO</v>
      </c>
      <c r="Q8917" s="3" t="str">
        <f>VLOOKUP(P8917,'Classificazione UD'!A:B,2,FALSE)</f>
        <v>RGP</v>
      </c>
    </row>
    <row r="8918" spans="1:17" ht="15" customHeight="1" x14ac:dyDescent="0.25">
      <c r="A8918" s="30">
        <v>2016</v>
      </c>
      <c r="B8918" s="3" t="s">
        <v>20</v>
      </c>
      <c r="C8918" s="3" t="s">
        <v>21</v>
      </c>
      <c r="D8918" s="3" t="s">
        <v>21</v>
      </c>
      <c r="E8918" s="3">
        <v>353</v>
      </c>
      <c r="F8918" s="3">
        <v>353</v>
      </c>
      <c r="G8918" s="3">
        <v>353</v>
      </c>
      <c r="H8918" s="3">
        <v>40892977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 t="str">
        <f>B8918&amp;" | "&amp;C8918&amp;" | "&amp;D8918</f>
        <v>documentazione_amministrativa / registri | REGISTRO GIORNALIERO | REGISTRO GIORNALIERO</v>
      </c>
      <c r="Q8918" s="3" t="str">
        <f>VLOOKUP(P8918,'Classificazione UD'!A:B,2,FALSE)</f>
        <v>RGP</v>
      </c>
    </row>
    <row r="8919" spans="1:17" ht="15" customHeight="1" x14ac:dyDescent="0.25">
      <c r="A8919" s="30">
        <v>2015</v>
      </c>
      <c r="B8919" s="3" t="s">
        <v>17</v>
      </c>
      <c r="C8919" s="3" t="s">
        <v>27</v>
      </c>
      <c r="D8919" s="3" t="s">
        <v>19</v>
      </c>
      <c r="E8919" s="3">
        <v>143</v>
      </c>
      <c r="F8919" s="3">
        <v>286</v>
      </c>
      <c r="G8919" s="3">
        <v>286</v>
      </c>
      <c r="H8919" s="3">
        <v>26748297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 t="str">
        <f>B8919&amp;" | "&amp;C8919&amp;" | "&amp;D8919</f>
        <v>documentazione_amministrativa / documentazione_contabile | FATTURA PASSIVA | FATTURA</v>
      </c>
      <c r="Q8919" s="3" t="str">
        <f>VLOOKUP(P8919,'Classificazione UD'!A:B,2,FALSE)</f>
        <v>Fiscale</v>
      </c>
    </row>
    <row r="8920" spans="1:17" ht="15" customHeight="1" x14ac:dyDescent="0.25">
      <c r="A8920" s="30">
        <v>2015</v>
      </c>
      <c r="B8920" s="3" t="s">
        <v>17</v>
      </c>
      <c r="C8920" s="3" t="s">
        <v>27</v>
      </c>
      <c r="D8920" s="3" t="s">
        <v>86</v>
      </c>
      <c r="E8920" s="3">
        <v>3</v>
      </c>
      <c r="F8920" s="3">
        <v>6</v>
      </c>
      <c r="G8920" s="3">
        <v>6</v>
      </c>
      <c r="H8920" s="3">
        <v>25591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 t="str">
        <f>B8920&amp;" | "&amp;C8920&amp;" | "&amp;D8920</f>
        <v>documentazione_amministrativa / documentazione_contabile | FATTURA PASSIVA | PARCELLA</v>
      </c>
      <c r="Q8920" s="3" t="str">
        <f>VLOOKUP(P8920,'Classificazione UD'!A:B,2,FALSE)</f>
        <v>Fiscale</v>
      </c>
    </row>
    <row r="8921" spans="1:17" ht="15" customHeight="1" x14ac:dyDescent="0.25">
      <c r="A8921" s="30">
        <v>2016</v>
      </c>
      <c r="B8921" s="3" t="s">
        <v>17</v>
      </c>
      <c r="C8921" s="3" t="s">
        <v>27</v>
      </c>
      <c r="D8921" s="3" t="s">
        <v>19</v>
      </c>
      <c r="E8921" s="3">
        <v>268</v>
      </c>
      <c r="F8921" s="3">
        <v>536</v>
      </c>
      <c r="G8921" s="3">
        <v>536</v>
      </c>
      <c r="H8921" s="3">
        <v>39249347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 t="str">
        <f>B8921&amp;" | "&amp;C8921&amp;" | "&amp;D8921</f>
        <v>documentazione_amministrativa / documentazione_contabile | FATTURA PASSIVA | FATTURA</v>
      </c>
      <c r="Q8921" s="3" t="str">
        <f>VLOOKUP(P8921,'Classificazione UD'!A:B,2,FALSE)</f>
        <v>Fiscale</v>
      </c>
    </row>
    <row r="8922" spans="1:17" ht="15" customHeight="1" x14ac:dyDescent="0.25">
      <c r="A8922" s="30">
        <v>2016</v>
      </c>
      <c r="B8922" s="3" t="s">
        <v>17</v>
      </c>
      <c r="C8922" s="3" t="s">
        <v>27</v>
      </c>
      <c r="D8922" s="3" t="s">
        <v>28</v>
      </c>
      <c r="E8922" s="3">
        <v>5</v>
      </c>
      <c r="F8922" s="3">
        <v>10</v>
      </c>
      <c r="G8922" s="3">
        <v>10</v>
      </c>
      <c r="H8922" s="3">
        <v>567266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 t="str">
        <f>B8922&amp;" | "&amp;C8922&amp;" | "&amp;D8922</f>
        <v>documentazione_amministrativa / documentazione_contabile | FATTURA PASSIVA | NOTA DI CREDITO</v>
      </c>
      <c r="Q8922" s="3" t="str">
        <f>VLOOKUP(P8922,'Classificazione UD'!A:B,2,FALSE)</f>
        <v>Fiscale</v>
      </c>
    </row>
    <row r="8923" spans="1:17" ht="15" customHeight="1" x14ac:dyDescent="0.25">
      <c r="A8923" s="30">
        <v>2016</v>
      </c>
      <c r="B8923" s="3" t="s">
        <v>17</v>
      </c>
      <c r="C8923" s="3" t="s">
        <v>27</v>
      </c>
      <c r="D8923" s="3" t="s">
        <v>86</v>
      </c>
      <c r="E8923" s="3">
        <v>16</v>
      </c>
      <c r="F8923" s="3">
        <v>32</v>
      </c>
      <c r="G8923" s="3">
        <v>32</v>
      </c>
      <c r="H8923" s="3">
        <v>1223038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 t="str">
        <f>B8923&amp;" | "&amp;C8923&amp;" | "&amp;D8923</f>
        <v>documentazione_amministrativa / documentazione_contabile | FATTURA PASSIVA | PARCELLA</v>
      </c>
      <c r="Q8923" s="3" t="str">
        <f>VLOOKUP(P8923,'Classificazione UD'!A:B,2,FALSE)</f>
        <v>Fiscale</v>
      </c>
    </row>
    <row r="8924" spans="1:17" ht="15" customHeight="1" x14ac:dyDescent="0.25">
      <c r="A8924" s="30">
        <v>2015</v>
      </c>
      <c r="B8924" s="3" t="s">
        <v>36</v>
      </c>
      <c r="C8924" s="3" t="s">
        <v>37</v>
      </c>
      <c r="D8924" s="3" t="s">
        <v>37</v>
      </c>
      <c r="E8924" s="3">
        <v>470</v>
      </c>
      <c r="F8924" s="3">
        <v>470</v>
      </c>
      <c r="G8924" s="3">
        <v>470</v>
      </c>
      <c r="H8924" s="3">
        <v>130945857</v>
      </c>
      <c r="I8924" s="3">
        <v>220</v>
      </c>
      <c r="J8924" s="3">
        <v>220</v>
      </c>
      <c r="K8924" s="3">
        <v>25632694</v>
      </c>
      <c r="L8924" s="3">
        <v>0</v>
      </c>
      <c r="M8924" s="3">
        <v>0</v>
      </c>
      <c r="N8924" s="3">
        <v>0</v>
      </c>
      <c r="O8924" s="3">
        <v>0</v>
      </c>
      <c r="P8924" s="3" t="str">
        <f>B8924&amp;" | "&amp;C8924&amp;" | "&amp;D8924</f>
        <v>documentazione_amministrativa / documenti_protocollati | Documento protocollato | Documento protocollato</v>
      </c>
      <c r="Q8924" s="3" t="str">
        <f>VLOOKUP(P8924,'Classificazione UD'!A:B,2,FALSE)</f>
        <v>Protocollo</v>
      </c>
    </row>
    <row r="8925" spans="1:17" ht="15" customHeight="1" x14ac:dyDescent="0.25">
      <c r="A8925" s="30">
        <v>2016</v>
      </c>
      <c r="B8925" s="3" t="s">
        <v>36</v>
      </c>
      <c r="C8925" s="3" t="s">
        <v>37</v>
      </c>
      <c r="D8925" s="3" t="s">
        <v>37</v>
      </c>
      <c r="E8925" s="3">
        <v>4538</v>
      </c>
      <c r="F8925" s="3">
        <v>4538</v>
      </c>
      <c r="G8925" s="3">
        <v>4538</v>
      </c>
      <c r="H8925" s="3">
        <v>2665157409</v>
      </c>
      <c r="I8925" s="3">
        <v>3425</v>
      </c>
      <c r="J8925" s="3">
        <v>3425</v>
      </c>
      <c r="K8925" s="3">
        <v>1765114069</v>
      </c>
      <c r="L8925" s="3">
        <v>0</v>
      </c>
      <c r="M8925" s="3">
        <v>0</v>
      </c>
      <c r="N8925" s="3">
        <v>0</v>
      </c>
      <c r="O8925" s="3">
        <v>0</v>
      </c>
      <c r="P8925" s="3" t="str">
        <f>B8925&amp;" | "&amp;C8925&amp;" | "&amp;D8925</f>
        <v>documentazione_amministrativa / documenti_protocollati | Documento protocollato | Documento protocollato</v>
      </c>
      <c r="Q8925" s="3" t="str">
        <f>VLOOKUP(P8925,'Classificazione UD'!A:B,2,FALSE)</f>
        <v>Protocollo</v>
      </c>
    </row>
    <row r="8926" spans="1:17" ht="15" customHeight="1" x14ac:dyDescent="0.25">
      <c r="A8926" s="30">
        <v>2015</v>
      </c>
      <c r="B8926" s="3" t="s">
        <v>20</v>
      </c>
      <c r="C8926" s="3" t="s">
        <v>21</v>
      </c>
      <c r="D8926" s="3" t="s">
        <v>21</v>
      </c>
      <c r="E8926" s="3">
        <v>23</v>
      </c>
      <c r="F8926" s="3">
        <v>23</v>
      </c>
      <c r="G8926" s="3">
        <v>23</v>
      </c>
      <c r="H8926" s="3">
        <v>309333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 t="str">
        <f>B8926&amp;" | "&amp;C8926&amp;" | "&amp;D8926</f>
        <v>documentazione_amministrativa / registri | REGISTRO GIORNALIERO | REGISTRO GIORNALIERO</v>
      </c>
      <c r="Q8926" s="3" t="str">
        <f>VLOOKUP(P8926,'Classificazione UD'!A:B,2,FALSE)</f>
        <v>RGP</v>
      </c>
    </row>
    <row r="8927" spans="1:17" ht="15" customHeight="1" x14ac:dyDescent="0.25">
      <c r="A8927" s="30">
        <v>2016</v>
      </c>
      <c r="B8927" s="3" t="s">
        <v>20</v>
      </c>
      <c r="C8927" s="3" t="s">
        <v>21</v>
      </c>
      <c r="D8927" s="3" t="s">
        <v>21</v>
      </c>
      <c r="E8927" s="3">
        <v>249</v>
      </c>
      <c r="F8927" s="3">
        <v>249</v>
      </c>
      <c r="G8927" s="3">
        <v>249</v>
      </c>
      <c r="H8927" s="3">
        <v>3924407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 t="str">
        <f>B8927&amp;" | "&amp;C8927&amp;" | "&amp;D8927</f>
        <v>documentazione_amministrativa / registri | REGISTRO GIORNALIERO | REGISTRO GIORNALIERO</v>
      </c>
      <c r="Q8927" s="3" t="str">
        <f>VLOOKUP(P8927,'Classificazione UD'!A:B,2,FALSE)</f>
        <v>RGP</v>
      </c>
    </row>
    <row r="8928" spans="1:17" ht="15" customHeight="1" x14ac:dyDescent="0.25">
      <c r="A8928" s="30">
        <v>2008</v>
      </c>
      <c r="B8928" s="3" t="s">
        <v>48</v>
      </c>
      <c r="C8928" s="3" t="s">
        <v>81</v>
      </c>
      <c r="D8928" s="3" t="s">
        <v>81</v>
      </c>
      <c r="E8928" s="3">
        <v>43</v>
      </c>
      <c r="F8928" s="3">
        <v>125</v>
      </c>
      <c r="G8928" s="3">
        <v>125</v>
      </c>
      <c r="H8928" s="3">
        <v>12560282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 t="str">
        <f>B8928&amp;" | "&amp;C8928&amp;" | "&amp;D8928</f>
        <v>documentazione_amministrativa / determinazioni | DETERMINA | DETERMINA</v>
      </c>
      <c r="Q8928" s="3" t="str">
        <f>VLOOKUP(P8928,'Classificazione UD'!A:B,2,FALSE)</f>
        <v>Amministrativo</v>
      </c>
    </row>
    <row r="8929" spans="1:17" ht="15" customHeight="1" x14ac:dyDescent="0.25">
      <c r="A8929" s="30">
        <v>2009</v>
      </c>
      <c r="B8929" s="3" t="s">
        <v>48</v>
      </c>
      <c r="C8929" s="3" t="s">
        <v>81</v>
      </c>
      <c r="D8929" s="3" t="s">
        <v>81</v>
      </c>
      <c r="E8929" s="3">
        <v>69</v>
      </c>
      <c r="F8929" s="3">
        <v>274</v>
      </c>
      <c r="G8929" s="3">
        <v>274</v>
      </c>
      <c r="H8929" s="3">
        <v>22247424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 t="str">
        <f>B8929&amp;" | "&amp;C8929&amp;" | "&amp;D8929</f>
        <v>documentazione_amministrativa / determinazioni | DETERMINA | DETERMINA</v>
      </c>
      <c r="Q8929" s="3" t="str">
        <f>VLOOKUP(P8929,'Classificazione UD'!A:B,2,FALSE)</f>
        <v>Amministrativo</v>
      </c>
    </row>
    <row r="8930" spans="1:17" ht="15" customHeight="1" x14ac:dyDescent="0.25">
      <c r="A8930" s="30">
        <v>2010</v>
      </c>
      <c r="B8930" s="3" t="s">
        <v>48</v>
      </c>
      <c r="C8930" s="3" t="s">
        <v>81</v>
      </c>
      <c r="D8930" s="3" t="s">
        <v>81</v>
      </c>
      <c r="E8930" s="3">
        <v>50</v>
      </c>
      <c r="F8930" s="3">
        <v>235</v>
      </c>
      <c r="G8930" s="3">
        <v>235</v>
      </c>
      <c r="H8930" s="3">
        <v>51921817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 t="str">
        <f>B8930&amp;" | "&amp;C8930&amp;" | "&amp;D8930</f>
        <v>documentazione_amministrativa / determinazioni | DETERMINA | DETERMINA</v>
      </c>
      <c r="Q8930" s="3" t="str">
        <f>VLOOKUP(P8930,'Classificazione UD'!A:B,2,FALSE)</f>
        <v>Amministrativo</v>
      </c>
    </row>
    <row r="8931" spans="1:17" ht="15" customHeight="1" x14ac:dyDescent="0.25">
      <c r="A8931" s="30">
        <v>2008</v>
      </c>
      <c r="B8931" s="3" t="s">
        <v>48</v>
      </c>
      <c r="C8931" s="3" t="s">
        <v>81</v>
      </c>
      <c r="D8931" s="3" t="s">
        <v>81</v>
      </c>
      <c r="E8931" s="3">
        <v>21</v>
      </c>
      <c r="F8931" s="3">
        <v>44</v>
      </c>
      <c r="G8931" s="3">
        <v>44</v>
      </c>
      <c r="H8931" s="3">
        <v>4338372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 t="str">
        <f>B8931&amp;" | "&amp;C8931&amp;" | "&amp;D8931</f>
        <v>documentazione_amministrativa / determinazioni | DETERMINA | DETERMINA</v>
      </c>
      <c r="Q8931" s="3" t="str">
        <f>VLOOKUP(P8931,'Classificazione UD'!A:B,2,FALSE)</f>
        <v>Amministrativo</v>
      </c>
    </row>
    <row r="8932" spans="1:17" ht="15" customHeight="1" x14ac:dyDescent="0.25">
      <c r="A8932" s="30">
        <v>2009</v>
      </c>
      <c r="B8932" s="3" t="s">
        <v>48</v>
      </c>
      <c r="C8932" s="3" t="s">
        <v>81</v>
      </c>
      <c r="D8932" s="3" t="s">
        <v>81</v>
      </c>
      <c r="E8932" s="3">
        <v>47</v>
      </c>
      <c r="F8932" s="3">
        <v>142</v>
      </c>
      <c r="G8932" s="3">
        <v>142</v>
      </c>
      <c r="H8932" s="3">
        <v>8110691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 t="str">
        <f>B8932&amp;" | "&amp;C8932&amp;" | "&amp;D8932</f>
        <v>documentazione_amministrativa / determinazioni | DETERMINA | DETERMINA</v>
      </c>
      <c r="Q8932" s="3" t="str">
        <f>VLOOKUP(P8932,'Classificazione UD'!A:B,2,FALSE)</f>
        <v>Amministrativo</v>
      </c>
    </row>
    <row r="8933" spans="1:17" ht="15" customHeight="1" x14ac:dyDescent="0.25">
      <c r="A8933" s="30">
        <v>2010</v>
      </c>
      <c r="B8933" s="3" t="s">
        <v>48</v>
      </c>
      <c r="C8933" s="3" t="s">
        <v>81</v>
      </c>
      <c r="D8933" s="3" t="s">
        <v>81</v>
      </c>
      <c r="E8933" s="3">
        <v>33</v>
      </c>
      <c r="F8933" s="3">
        <v>103</v>
      </c>
      <c r="G8933" s="3">
        <v>103</v>
      </c>
      <c r="H8933" s="3">
        <v>7192699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 t="str">
        <f>B8933&amp;" | "&amp;C8933&amp;" | "&amp;D8933</f>
        <v>documentazione_amministrativa / determinazioni | DETERMINA | DETERMINA</v>
      </c>
      <c r="Q8933" s="3" t="str">
        <f>VLOOKUP(P8933,'Classificazione UD'!A:B,2,FALSE)</f>
        <v>Amministrativo</v>
      </c>
    </row>
    <row r="8934" spans="1:17" ht="15" customHeight="1" x14ac:dyDescent="0.25">
      <c r="A8934" s="30">
        <v>2008</v>
      </c>
      <c r="B8934" s="3" t="s">
        <v>44</v>
      </c>
      <c r="C8934" s="3" t="s">
        <v>46</v>
      </c>
      <c r="D8934" s="3" t="s">
        <v>46</v>
      </c>
      <c r="E8934" s="3">
        <v>32</v>
      </c>
      <c r="F8934" s="3">
        <v>94</v>
      </c>
      <c r="G8934" s="3">
        <v>94</v>
      </c>
      <c r="H8934" s="3">
        <v>17606884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 t="str">
        <f>B8934&amp;" | "&amp;C8934&amp;" | "&amp;D8934</f>
        <v>documentazione_amministrativa / deliberazioni | DELIBERA | DELIBERA</v>
      </c>
      <c r="Q8934" s="3" t="str">
        <f>VLOOKUP(P8934,'Classificazione UD'!A:B,2,FALSE)</f>
        <v>Amministrativo</v>
      </c>
    </row>
    <row r="8935" spans="1:17" ht="15" customHeight="1" x14ac:dyDescent="0.25">
      <c r="A8935" s="30">
        <v>2009</v>
      </c>
      <c r="B8935" s="3" t="s">
        <v>44</v>
      </c>
      <c r="C8935" s="3" t="s">
        <v>46</v>
      </c>
      <c r="D8935" s="3" t="s">
        <v>46</v>
      </c>
      <c r="E8935" s="3">
        <v>36</v>
      </c>
      <c r="F8935" s="3">
        <v>147</v>
      </c>
      <c r="G8935" s="3">
        <v>147</v>
      </c>
      <c r="H8935" s="3">
        <v>22560252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 t="str">
        <f>B8935&amp;" | "&amp;C8935&amp;" | "&amp;D8935</f>
        <v>documentazione_amministrativa / deliberazioni | DELIBERA | DELIBERA</v>
      </c>
      <c r="Q8935" s="3" t="str">
        <f>VLOOKUP(P8935,'Classificazione UD'!A:B,2,FALSE)</f>
        <v>Amministrativo</v>
      </c>
    </row>
    <row r="8936" spans="1:17" ht="15" customHeight="1" x14ac:dyDescent="0.25">
      <c r="A8936" s="30">
        <v>2010</v>
      </c>
      <c r="B8936" s="3" t="s">
        <v>44</v>
      </c>
      <c r="C8936" s="3" t="s">
        <v>46</v>
      </c>
      <c r="D8936" s="3" t="s">
        <v>46</v>
      </c>
      <c r="E8936" s="3">
        <v>36</v>
      </c>
      <c r="F8936" s="3">
        <v>133</v>
      </c>
      <c r="G8936" s="3">
        <v>133</v>
      </c>
      <c r="H8936" s="3">
        <v>24447511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 t="str">
        <f>B8936&amp;" | "&amp;C8936&amp;" | "&amp;D8936</f>
        <v>documentazione_amministrativa / deliberazioni | DELIBERA | DELIBERA</v>
      </c>
      <c r="Q8936" s="3" t="str">
        <f>VLOOKUP(P8936,'Classificazione UD'!A:B,2,FALSE)</f>
        <v>Amministrativo</v>
      </c>
    </row>
    <row r="8937" spans="1:17" ht="15" customHeight="1" x14ac:dyDescent="0.25">
      <c r="A8937" s="30">
        <v>2008</v>
      </c>
      <c r="B8937" s="3" t="s">
        <v>44</v>
      </c>
      <c r="C8937" s="3" t="s">
        <v>46</v>
      </c>
      <c r="D8937" s="3" t="s">
        <v>46</v>
      </c>
      <c r="E8937" s="3">
        <v>34</v>
      </c>
      <c r="F8937" s="3">
        <v>110</v>
      </c>
      <c r="G8937" s="3">
        <v>110</v>
      </c>
      <c r="H8937" s="3">
        <v>14742687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 t="str">
        <f>B8937&amp;" | "&amp;C8937&amp;" | "&amp;D8937</f>
        <v>documentazione_amministrativa / deliberazioni | DELIBERA | DELIBERA</v>
      </c>
      <c r="Q8937" s="3" t="str">
        <f>VLOOKUP(P8937,'Classificazione UD'!A:B,2,FALSE)</f>
        <v>Amministrativo</v>
      </c>
    </row>
    <row r="8938" spans="1:17" ht="15" customHeight="1" x14ac:dyDescent="0.25">
      <c r="A8938" s="30">
        <v>2009</v>
      </c>
      <c r="B8938" s="3" t="s">
        <v>44</v>
      </c>
      <c r="C8938" s="3" t="s">
        <v>46</v>
      </c>
      <c r="D8938" s="3" t="s">
        <v>46</v>
      </c>
      <c r="E8938" s="3">
        <v>58</v>
      </c>
      <c r="F8938" s="3">
        <v>265</v>
      </c>
      <c r="G8938" s="3">
        <v>265</v>
      </c>
      <c r="H8938" s="3">
        <v>111295213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 t="str">
        <f>B8938&amp;" | "&amp;C8938&amp;" | "&amp;D8938</f>
        <v>documentazione_amministrativa / deliberazioni | DELIBERA | DELIBERA</v>
      </c>
      <c r="Q8938" s="3" t="str">
        <f>VLOOKUP(P8938,'Classificazione UD'!A:B,2,FALSE)</f>
        <v>Amministrativo</v>
      </c>
    </row>
    <row r="8939" spans="1:17" ht="15" customHeight="1" x14ac:dyDescent="0.25">
      <c r="A8939" s="30">
        <v>2010</v>
      </c>
      <c r="B8939" s="3" t="s">
        <v>44</v>
      </c>
      <c r="C8939" s="3" t="s">
        <v>46</v>
      </c>
      <c r="D8939" s="3" t="s">
        <v>46</v>
      </c>
      <c r="E8939" s="3">
        <v>52</v>
      </c>
      <c r="F8939" s="3">
        <v>215</v>
      </c>
      <c r="G8939" s="3">
        <v>215</v>
      </c>
      <c r="H8939" s="3">
        <v>22460891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 t="str">
        <f>B8939&amp;" | "&amp;C8939&amp;" | "&amp;D8939</f>
        <v>documentazione_amministrativa / deliberazioni | DELIBERA | DELIBERA</v>
      </c>
      <c r="Q8939" s="3" t="str">
        <f>VLOOKUP(P8939,'Classificazione UD'!A:B,2,FALSE)</f>
        <v>Amministrativo</v>
      </c>
    </row>
    <row r="8940" spans="1:17" ht="15" customHeight="1" x14ac:dyDescent="0.25">
      <c r="A8940" s="30">
        <v>2008</v>
      </c>
      <c r="B8940" s="3" t="s">
        <v>48</v>
      </c>
      <c r="C8940" s="3" t="s">
        <v>81</v>
      </c>
      <c r="D8940" s="3" t="s">
        <v>81</v>
      </c>
      <c r="E8940" s="3">
        <v>6</v>
      </c>
      <c r="F8940" s="3">
        <v>11</v>
      </c>
      <c r="G8940" s="3">
        <v>11</v>
      </c>
      <c r="H8940" s="3">
        <v>1084386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 t="str">
        <f>B8940&amp;" | "&amp;C8940&amp;" | "&amp;D8940</f>
        <v>documentazione_amministrativa / determinazioni | DETERMINA | DETERMINA</v>
      </c>
      <c r="Q8940" s="3" t="str">
        <f>VLOOKUP(P8940,'Classificazione UD'!A:B,2,FALSE)</f>
        <v>Amministrativo</v>
      </c>
    </row>
    <row r="8941" spans="1:17" ht="15" customHeight="1" x14ac:dyDescent="0.25">
      <c r="A8941" s="30">
        <v>2009</v>
      </c>
      <c r="B8941" s="3" t="s">
        <v>48</v>
      </c>
      <c r="C8941" s="3" t="s">
        <v>81</v>
      </c>
      <c r="D8941" s="3" t="s">
        <v>81</v>
      </c>
      <c r="E8941" s="3">
        <v>5</v>
      </c>
      <c r="F8941" s="3">
        <v>14</v>
      </c>
      <c r="G8941" s="3">
        <v>14</v>
      </c>
      <c r="H8941" s="3">
        <v>606801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 t="str">
        <f>B8941&amp;" | "&amp;C8941&amp;" | "&amp;D8941</f>
        <v>documentazione_amministrativa / determinazioni | DETERMINA | DETERMINA</v>
      </c>
      <c r="Q8941" s="3" t="str">
        <f>VLOOKUP(P8941,'Classificazione UD'!A:B,2,FALSE)</f>
        <v>Amministrativo</v>
      </c>
    </row>
    <row r="8942" spans="1:17" ht="15" customHeight="1" x14ac:dyDescent="0.25">
      <c r="A8942" s="30">
        <v>2010</v>
      </c>
      <c r="B8942" s="3" t="s">
        <v>48</v>
      </c>
      <c r="C8942" s="3" t="s">
        <v>81</v>
      </c>
      <c r="D8942" s="3" t="s">
        <v>81</v>
      </c>
      <c r="E8942" s="3">
        <v>4</v>
      </c>
      <c r="F8942" s="3">
        <v>12</v>
      </c>
      <c r="G8942" s="3">
        <v>12</v>
      </c>
      <c r="H8942" s="3">
        <v>640820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 t="str">
        <f>B8942&amp;" | "&amp;C8942&amp;" | "&amp;D8942</f>
        <v>documentazione_amministrativa / determinazioni | DETERMINA | DETERMINA</v>
      </c>
      <c r="Q8942" s="3" t="str">
        <f>VLOOKUP(P8942,'Classificazione UD'!A:B,2,FALSE)</f>
        <v>Amministrativo</v>
      </c>
    </row>
    <row r="8943" spans="1:17" ht="15" customHeight="1" x14ac:dyDescent="0.25">
      <c r="A8943" s="30">
        <v>2008</v>
      </c>
      <c r="B8943" s="3" t="s">
        <v>48</v>
      </c>
      <c r="C8943" s="3" t="s">
        <v>81</v>
      </c>
      <c r="D8943" s="3" t="s">
        <v>81</v>
      </c>
      <c r="E8943" s="3">
        <v>24</v>
      </c>
      <c r="F8943" s="3">
        <v>44</v>
      </c>
      <c r="G8943" s="3">
        <v>44</v>
      </c>
      <c r="H8943" s="3">
        <v>4848074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 t="str">
        <f>B8943&amp;" | "&amp;C8943&amp;" | "&amp;D8943</f>
        <v>documentazione_amministrativa / determinazioni | DETERMINA | DETERMINA</v>
      </c>
      <c r="Q8943" s="3" t="str">
        <f>VLOOKUP(P8943,'Classificazione UD'!A:B,2,FALSE)</f>
        <v>Amministrativo</v>
      </c>
    </row>
    <row r="8944" spans="1:17" ht="15" customHeight="1" x14ac:dyDescent="0.25">
      <c r="A8944" s="30">
        <v>2009</v>
      </c>
      <c r="B8944" s="3" t="s">
        <v>48</v>
      </c>
      <c r="C8944" s="3" t="s">
        <v>81</v>
      </c>
      <c r="D8944" s="3" t="s">
        <v>81</v>
      </c>
      <c r="E8944" s="3">
        <v>58</v>
      </c>
      <c r="F8944" s="3">
        <v>164</v>
      </c>
      <c r="G8944" s="3">
        <v>164</v>
      </c>
      <c r="H8944" s="3">
        <v>9960053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 t="str">
        <f>B8944&amp;" | "&amp;C8944&amp;" | "&amp;D8944</f>
        <v>documentazione_amministrativa / determinazioni | DETERMINA | DETERMINA</v>
      </c>
      <c r="Q8944" s="3" t="str">
        <f>VLOOKUP(P8944,'Classificazione UD'!A:B,2,FALSE)</f>
        <v>Amministrativo</v>
      </c>
    </row>
    <row r="8945" spans="1:17" ht="15" customHeight="1" x14ac:dyDescent="0.25">
      <c r="A8945" s="30">
        <v>2010</v>
      </c>
      <c r="B8945" s="3" t="s">
        <v>48</v>
      </c>
      <c r="C8945" s="3" t="s">
        <v>81</v>
      </c>
      <c r="D8945" s="3" t="s">
        <v>81</v>
      </c>
      <c r="E8945" s="3">
        <v>69</v>
      </c>
      <c r="F8945" s="3">
        <v>202</v>
      </c>
      <c r="G8945" s="3">
        <v>202</v>
      </c>
      <c r="H8945" s="3">
        <v>11703420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 t="str">
        <f>B8945&amp;" | "&amp;C8945&amp;" | "&amp;D8945</f>
        <v>documentazione_amministrativa / determinazioni | DETERMINA | DETERMINA</v>
      </c>
      <c r="Q8945" s="3" t="str">
        <f>VLOOKUP(P8945,'Classificazione UD'!A:B,2,FALSE)</f>
        <v>Amministrativo</v>
      </c>
    </row>
    <row r="8946" spans="1:17" ht="15" customHeight="1" x14ac:dyDescent="0.25">
      <c r="A8946" s="30">
        <v>2008</v>
      </c>
      <c r="B8946" s="3" t="s">
        <v>48</v>
      </c>
      <c r="C8946" s="3" t="s">
        <v>81</v>
      </c>
      <c r="D8946" s="3" t="s">
        <v>81</v>
      </c>
      <c r="E8946" s="3">
        <v>75</v>
      </c>
      <c r="F8946" s="3">
        <v>146</v>
      </c>
      <c r="G8946" s="3">
        <v>146</v>
      </c>
      <c r="H8946" s="3">
        <v>22282629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 t="str">
        <f>B8946&amp;" | "&amp;C8946&amp;" | "&amp;D8946</f>
        <v>documentazione_amministrativa / determinazioni | DETERMINA | DETERMINA</v>
      </c>
      <c r="Q8946" s="3" t="str">
        <f>VLOOKUP(P8946,'Classificazione UD'!A:B,2,FALSE)</f>
        <v>Amministrativo</v>
      </c>
    </row>
    <row r="8947" spans="1:17" ht="15" customHeight="1" x14ac:dyDescent="0.25">
      <c r="A8947" s="30">
        <v>2009</v>
      </c>
      <c r="B8947" s="3" t="s">
        <v>48</v>
      </c>
      <c r="C8947" s="3" t="s">
        <v>81</v>
      </c>
      <c r="D8947" s="3" t="s">
        <v>81</v>
      </c>
      <c r="E8947" s="3">
        <v>118</v>
      </c>
      <c r="F8947" s="3">
        <v>314</v>
      </c>
      <c r="G8947" s="3">
        <v>314</v>
      </c>
      <c r="H8947" s="3">
        <v>19744218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 t="str">
        <f>B8947&amp;" | "&amp;C8947&amp;" | "&amp;D8947</f>
        <v>documentazione_amministrativa / determinazioni | DETERMINA | DETERMINA</v>
      </c>
      <c r="Q8947" s="3" t="str">
        <f>VLOOKUP(P8947,'Classificazione UD'!A:B,2,FALSE)</f>
        <v>Amministrativo</v>
      </c>
    </row>
    <row r="8948" spans="1:17" ht="15" customHeight="1" x14ac:dyDescent="0.25">
      <c r="A8948" s="30">
        <v>2010</v>
      </c>
      <c r="B8948" s="3" t="s">
        <v>48</v>
      </c>
      <c r="C8948" s="3" t="s">
        <v>81</v>
      </c>
      <c r="D8948" s="3" t="s">
        <v>81</v>
      </c>
      <c r="E8948" s="3">
        <v>93</v>
      </c>
      <c r="F8948" s="3">
        <v>282</v>
      </c>
      <c r="G8948" s="3">
        <v>282</v>
      </c>
      <c r="H8948" s="3">
        <v>17184522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 t="str">
        <f>B8948&amp;" | "&amp;C8948&amp;" | "&amp;D8948</f>
        <v>documentazione_amministrativa / determinazioni | DETERMINA | DETERMINA</v>
      </c>
      <c r="Q8948" s="3" t="str">
        <f>VLOOKUP(P8948,'Classificazione UD'!A:B,2,FALSE)</f>
        <v>Amministrativo</v>
      </c>
    </row>
    <row r="8949" spans="1:17" ht="15" customHeight="1" x14ac:dyDescent="0.25">
      <c r="A8949" s="30">
        <v>2008</v>
      </c>
      <c r="B8949" s="3" t="s">
        <v>48</v>
      </c>
      <c r="C8949" s="3" t="s">
        <v>81</v>
      </c>
      <c r="D8949" s="3" t="s">
        <v>81</v>
      </c>
      <c r="E8949" s="3">
        <v>12</v>
      </c>
      <c r="F8949" s="3">
        <v>22</v>
      </c>
      <c r="G8949" s="3">
        <v>22</v>
      </c>
      <c r="H8949" s="3">
        <v>2407504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 t="str">
        <f>B8949&amp;" | "&amp;C8949&amp;" | "&amp;D8949</f>
        <v>documentazione_amministrativa / determinazioni | DETERMINA | DETERMINA</v>
      </c>
      <c r="Q8949" s="3" t="str">
        <f>VLOOKUP(P8949,'Classificazione UD'!A:B,2,FALSE)</f>
        <v>Amministrativo</v>
      </c>
    </row>
    <row r="8950" spans="1:17" ht="15" customHeight="1" x14ac:dyDescent="0.25">
      <c r="A8950" s="30">
        <v>2009</v>
      </c>
      <c r="B8950" s="3" t="s">
        <v>48</v>
      </c>
      <c r="C8950" s="3" t="s">
        <v>81</v>
      </c>
      <c r="D8950" s="3" t="s">
        <v>81</v>
      </c>
      <c r="E8950" s="3">
        <v>36</v>
      </c>
      <c r="F8950" s="3">
        <v>111</v>
      </c>
      <c r="G8950" s="3">
        <v>111</v>
      </c>
      <c r="H8950" s="3">
        <v>6247941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 t="str">
        <f>B8950&amp;" | "&amp;C8950&amp;" | "&amp;D8950</f>
        <v>documentazione_amministrativa / determinazioni | DETERMINA | DETERMINA</v>
      </c>
      <c r="Q8950" s="3" t="str">
        <f>VLOOKUP(P8950,'Classificazione UD'!A:B,2,FALSE)</f>
        <v>Amministrativo</v>
      </c>
    </row>
    <row r="8951" spans="1:17" ht="15" customHeight="1" x14ac:dyDescent="0.25">
      <c r="A8951" s="30">
        <v>2010</v>
      </c>
      <c r="B8951" s="3" t="s">
        <v>48</v>
      </c>
      <c r="C8951" s="3" t="s">
        <v>81</v>
      </c>
      <c r="D8951" s="3" t="s">
        <v>81</v>
      </c>
      <c r="E8951" s="3">
        <v>40</v>
      </c>
      <c r="F8951" s="3">
        <v>121</v>
      </c>
      <c r="G8951" s="3">
        <v>121</v>
      </c>
      <c r="H8951" s="3">
        <v>6435064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 t="str">
        <f>B8951&amp;" | "&amp;C8951&amp;" | "&amp;D8951</f>
        <v>documentazione_amministrativa / determinazioni | DETERMINA | DETERMINA</v>
      </c>
      <c r="Q8951" s="3" t="str">
        <f>VLOOKUP(P8951,'Classificazione UD'!A:B,2,FALSE)</f>
        <v>Amministrativo</v>
      </c>
    </row>
    <row r="8952" spans="1:17" ht="15" customHeight="1" x14ac:dyDescent="0.25">
      <c r="A8952" s="30">
        <v>2015</v>
      </c>
      <c r="B8952" s="3" t="s">
        <v>17</v>
      </c>
      <c r="C8952" s="3" t="s">
        <v>27</v>
      </c>
      <c r="D8952" s="3" t="s">
        <v>19</v>
      </c>
      <c r="E8952" s="3">
        <v>1674</v>
      </c>
      <c r="F8952" s="3">
        <v>8976</v>
      </c>
      <c r="G8952" s="3">
        <v>14067</v>
      </c>
      <c r="H8952" s="3">
        <v>278339356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 t="str">
        <f>B8952&amp;" | "&amp;C8952&amp;" | "&amp;D8952</f>
        <v>documentazione_amministrativa / documentazione_contabile | FATTURA PASSIVA | FATTURA</v>
      </c>
      <c r="Q8952" s="3" t="str">
        <f>VLOOKUP(P8952,'Classificazione UD'!A:B,2,FALSE)</f>
        <v>Fiscale</v>
      </c>
    </row>
    <row r="8953" spans="1:17" ht="15" customHeight="1" x14ac:dyDescent="0.25">
      <c r="A8953" s="30">
        <v>2015</v>
      </c>
      <c r="B8953" s="3" t="s">
        <v>17</v>
      </c>
      <c r="C8953" s="3" t="s">
        <v>24</v>
      </c>
      <c r="D8953" s="3" t="s">
        <v>24</v>
      </c>
      <c r="E8953" s="3">
        <v>10</v>
      </c>
      <c r="F8953" s="3">
        <v>10</v>
      </c>
      <c r="G8953" s="3">
        <v>10</v>
      </c>
      <c r="H8953" s="3">
        <v>145067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 t="str">
        <f>B8953&amp;" | "&amp;C8953&amp;" | "&amp;D8953</f>
        <v>documentazione_amministrativa / documentazione_contabile | FOGLIO DI TRASFORMAZIONE | FOGLIO DI TRASFORMAZIONE</v>
      </c>
      <c r="Q8953" s="3" t="str">
        <f>VLOOKUP(P8953,'Classificazione UD'!A:B,2,FALSE)</f>
        <v>Tecnico</v>
      </c>
    </row>
    <row r="8954" spans="1:17" ht="15" customHeight="1" x14ac:dyDescent="0.25">
      <c r="A8954" s="30">
        <v>2008</v>
      </c>
      <c r="B8954" s="3" t="s">
        <v>17</v>
      </c>
      <c r="C8954" s="3" t="s">
        <v>58</v>
      </c>
      <c r="D8954" s="3" t="s">
        <v>58</v>
      </c>
      <c r="E8954" s="3">
        <v>83</v>
      </c>
      <c r="F8954" s="3">
        <v>360</v>
      </c>
      <c r="G8954" s="3">
        <v>632</v>
      </c>
      <c r="H8954" s="3">
        <v>13777815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 t="str">
        <f>B8954&amp;" | "&amp;C8954&amp;" | "&amp;D8954</f>
        <v>documentazione_amministrativa / documentazione_contabile | MANDATO | MANDATO</v>
      </c>
      <c r="Q8954" s="3" t="str">
        <f>VLOOKUP(P8954,'Classificazione UD'!A:B,2,FALSE)</f>
        <v>Ordinativo</v>
      </c>
    </row>
    <row r="8955" spans="1:17" ht="15" customHeight="1" x14ac:dyDescent="0.25">
      <c r="A8955" s="30">
        <v>2009</v>
      </c>
      <c r="B8955" s="3" t="s">
        <v>17</v>
      </c>
      <c r="C8955" s="3" t="s">
        <v>58</v>
      </c>
      <c r="D8955" s="3" t="s">
        <v>58</v>
      </c>
      <c r="E8955" s="3">
        <v>1357</v>
      </c>
      <c r="F8955" s="3">
        <v>5706</v>
      </c>
      <c r="G8955" s="3">
        <v>10045</v>
      </c>
      <c r="H8955" s="3">
        <v>514941630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 t="str">
        <f>B8955&amp;" | "&amp;C8955&amp;" | "&amp;D8955</f>
        <v>documentazione_amministrativa / documentazione_contabile | MANDATO | MANDATO</v>
      </c>
      <c r="Q8955" s="3" t="str">
        <f>VLOOKUP(P8955,'Classificazione UD'!A:B,2,FALSE)</f>
        <v>Ordinativo</v>
      </c>
    </row>
    <row r="8956" spans="1:17" ht="15" customHeight="1" x14ac:dyDescent="0.25">
      <c r="A8956" s="30">
        <v>2010</v>
      </c>
      <c r="B8956" s="3" t="s">
        <v>17</v>
      </c>
      <c r="C8956" s="3" t="s">
        <v>58</v>
      </c>
      <c r="D8956" s="3" t="s">
        <v>58</v>
      </c>
      <c r="E8956" s="3">
        <v>1397</v>
      </c>
      <c r="F8956" s="3">
        <v>5877</v>
      </c>
      <c r="G8956" s="3">
        <v>10346</v>
      </c>
      <c r="H8956" s="3">
        <v>510107381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 t="str">
        <f>B8956&amp;" | "&amp;C8956&amp;" | "&amp;D8956</f>
        <v>documentazione_amministrativa / documentazione_contabile | MANDATO | MANDATO</v>
      </c>
      <c r="Q8956" s="3" t="str">
        <f>VLOOKUP(P8956,'Classificazione UD'!A:B,2,FALSE)</f>
        <v>Ordinativo</v>
      </c>
    </row>
    <row r="8957" spans="1:17" ht="15" customHeight="1" x14ac:dyDescent="0.25">
      <c r="A8957" s="30">
        <v>2011</v>
      </c>
      <c r="B8957" s="3" t="s">
        <v>17</v>
      </c>
      <c r="C8957" s="3" t="s">
        <v>58</v>
      </c>
      <c r="D8957" s="3" t="s">
        <v>58</v>
      </c>
      <c r="E8957" s="3">
        <v>1476</v>
      </c>
      <c r="F8957" s="3">
        <v>6085</v>
      </c>
      <c r="G8957" s="3">
        <v>10678</v>
      </c>
      <c r="H8957" s="3">
        <v>767746645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 t="str">
        <f>B8957&amp;" | "&amp;C8957&amp;" | "&amp;D8957</f>
        <v>documentazione_amministrativa / documentazione_contabile | MANDATO | MANDATO</v>
      </c>
      <c r="Q8957" s="3" t="str">
        <f>VLOOKUP(P8957,'Classificazione UD'!A:B,2,FALSE)</f>
        <v>Ordinativo</v>
      </c>
    </row>
    <row r="8958" spans="1:17" ht="15" customHeight="1" x14ac:dyDescent="0.25">
      <c r="A8958" s="30">
        <v>2012</v>
      </c>
      <c r="B8958" s="3" t="s">
        <v>17</v>
      </c>
      <c r="C8958" s="3" t="s">
        <v>58</v>
      </c>
      <c r="D8958" s="3" t="s">
        <v>58</v>
      </c>
      <c r="E8958" s="3">
        <v>1693</v>
      </c>
      <c r="F8958" s="3">
        <v>7267</v>
      </c>
      <c r="G8958" s="3">
        <v>12614</v>
      </c>
      <c r="H8958" s="3">
        <v>1258105116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 t="str">
        <f>B8958&amp;" | "&amp;C8958&amp;" | "&amp;D8958</f>
        <v>documentazione_amministrativa / documentazione_contabile | MANDATO | MANDATO</v>
      </c>
      <c r="Q8958" s="3" t="str">
        <f>VLOOKUP(P8958,'Classificazione UD'!A:B,2,FALSE)</f>
        <v>Ordinativo</v>
      </c>
    </row>
    <row r="8959" spans="1:17" ht="15" customHeight="1" x14ac:dyDescent="0.25">
      <c r="A8959" s="30">
        <v>2013</v>
      </c>
      <c r="B8959" s="3" t="s">
        <v>17</v>
      </c>
      <c r="C8959" s="3" t="s">
        <v>58</v>
      </c>
      <c r="D8959" s="3" t="s">
        <v>58</v>
      </c>
      <c r="E8959" s="3">
        <v>2716</v>
      </c>
      <c r="F8959" s="3">
        <v>11204</v>
      </c>
      <c r="G8959" s="3">
        <v>19533</v>
      </c>
      <c r="H8959" s="3">
        <v>3228268607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 t="str">
        <f>B8959&amp;" | "&amp;C8959&amp;" | "&amp;D8959</f>
        <v>documentazione_amministrativa / documentazione_contabile | MANDATO | MANDATO</v>
      </c>
      <c r="Q8959" s="3" t="str">
        <f>VLOOKUP(P8959,'Classificazione UD'!A:B,2,FALSE)</f>
        <v>Ordinativo</v>
      </c>
    </row>
    <row r="8960" spans="1:17" ht="15" customHeight="1" x14ac:dyDescent="0.25">
      <c r="A8960" s="30">
        <v>2009</v>
      </c>
      <c r="B8960" s="3" t="s">
        <v>118</v>
      </c>
      <c r="C8960" s="3" t="s">
        <v>122</v>
      </c>
      <c r="D8960" s="3" t="s">
        <v>122</v>
      </c>
      <c r="E8960" s="3">
        <v>3</v>
      </c>
      <c r="F8960" s="3">
        <v>6</v>
      </c>
      <c r="G8960" s="3">
        <v>6</v>
      </c>
      <c r="H8960" s="3">
        <v>326932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 t="str">
        <f>B8960&amp;" | "&amp;C8960&amp;" | "&amp;D8960</f>
        <v>documentazione_amministrativa / decreti_ordinanze | ORDINANZA | ORDINANZA</v>
      </c>
      <c r="Q8960" s="3" t="str">
        <f>VLOOKUP(P8960,'Classificazione UD'!A:B,2,FALSE)</f>
        <v>Amministrativo</v>
      </c>
    </row>
    <row r="8961" spans="1:17" ht="15" customHeight="1" x14ac:dyDescent="0.25">
      <c r="A8961" s="30">
        <v>2010</v>
      </c>
      <c r="B8961" s="3" t="s">
        <v>118</v>
      </c>
      <c r="C8961" s="3" t="s">
        <v>122</v>
      </c>
      <c r="D8961" s="3" t="s">
        <v>122</v>
      </c>
      <c r="E8961" s="3">
        <v>8</v>
      </c>
      <c r="F8961" s="3">
        <v>16</v>
      </c>
      <c r="G8961" s="3">
        <v>16</v>
      </c>
      <c r="H8961" s="3">
        <v>950163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 t="str">
        <f>B8961&amp;" | "&amp;C8961&amp;" | "&amp;D8961</f>
        <v>documentazione_amministrativa / decreti_ordinanze | ORDINANZA | ORDINANZA</v>
      </c>
      <c r="Q8961" s="3" t="str">
        <f>VLOOKUP(P8961,'Classificazione UD'!A:B,2,FALSE)</f>
        <v>Amministrativo</v>
      </c>
    </row>
    <row r="8962" spans="1:17" ht="15" customHeight="1" x14ac:dyDescent="0.25">
      <c r="A8962" s="30">
        <v>2010</v>
      </c>
      <c r="B8962" s="3" t="s">
        <v>36</v>
      </c>
      <c r="C8962" s="3" t="s">
        <v>50</v>
      </c>
      <c r="D8962" s="3" t="s">
        <v>50</v>
      </c>
      <c r="E8962" s="3">
        <v>4725</v>
      </c>
      <c r="F8962" s="3">
        <v>4742</v>
      </c>
      <c r="G8962" s="3">
        <v>4742</v>
      </c>
      <c r="H8962" s="3">
        <v>1154974123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 t="str">
        <f>B8962&amp;" | "&amp;C8962&amp;" | "&amp;D8962</f>
        <v>documentazione_amministrativa / documenti_protocollati | DOCUMENTO PROTOCOLLATO | DOCUMENTO PROTOCOLLATO</v>
      </c>
      <c r="Q8962" s="3" t="str">
        <f>VLOOKUP(P8962,'Classificazione UD'!A:B,2,FALSE)</f>
        <v>Protocollo</v>
      </c>
    </row>
    <row r="8963" spans="1:17" ht="15" customHeight="1" x14ac:dyDescent="0.25">
      <c r="A8963" s="30">
        <v>2014</v>
      </c>
      <c r="B8963" s="3" t="s">
        <v>36</v>
      </c>
      <c r="C8963" s="3" t="s">
        <v>148</v>
      </c>
      <c r="D8963" s="3" t="s">
        <v>148</v>
      </c>
      <c r="E8963" s="3">
        <v>3</v>
      </c>
      <c r="F8963" s="3">
        <v>3</v>
      </c>
      <c r="G8963" s="3">
        <v>3</v>
      </c>
      <c r="H8963" s="3">
        <v>193513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 t="str">
        <f>B8963&amp;" | "&amp;C8963&amp;" | "&amp;D8963</f>
        <v>documentazione_amministrativa / documenti_protocollati | DOCUMENTO_PROTOCOLLATO_DOCER | DOCUMENTO_PROTOCOLLATO_DOCER</v>
      </c>
      <c r="Q8963" s="3" t="str">
        <f>VLOOKUP(P8963,'Classificazione UD'!A:B,2,FALSE)</f>
        <v>Protocollo</v>
      </c>
    </row>
    <row r="8964" spans="1:17" ht="15" customHeight="1" x14ac:dyDescent="0.25">
      <c r="A8964" s="30">
        <v>2015</v>
      </c>
      <c r="B8964" s="3" t="s">
        <v>36</v>
      </c>
      <c r="C8964" s="3" t="s">
        <v>148</v>
      </c>
      <c r="D8964" s="3" t="s">
        <v>148</v>
      </c>
      <c r="E8964" s="3">
        <v>11</v>
      </c>
      <c r="F8964" s="3">
        <v>17</v>
      </c>
      <c r="G8964" s="3">
        <v>17</v>
      </c>
      <c r="H8964" s="3">
        <v>2767426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 t="str">
        <f>B8964&amp;" | "&amp;C8964&amp;" | "&amp;D8964</f>
        <v>documentazione_amministrativa / documenti_protocollati | DOCUMENTO_PROTOCOLLATO_DOCER | DOCUMENTO_PROTOCOLLATO_DOCER</v>
      </c>
      <c r="Q8964" s="3" t="str">
        <f>VLOOKUP(P8964,'Classificazione UD'!A:B,2,FALSE)</f>
        <v>Protocollo</v>
      </c>
    </row>
    <row r="8965" spans="1:17" ht="15" customHeight="1" x14ac:dyDescent="0.25">
      <c r="A8965" s="30">
        <v>2008</v>
      </c>
      <c r="B8965" s="3" t="s">
        <v>17</v>
      </c>
      <c r="C8965" s="3" t="s">
        <v>127</v>
      </c>
      <c r="D8965" s="3" t="s">
        <v>127</v>
      </c>
      <c r="E8965" s="3">
        <v>115</v>
      </c>
      <c r="F8965" s="3">
        <v>117</v>
      </c>
      <c r="G8965" s="3">
        <v>232</v>
      </c>
      <c r="H8965" s="3">
        <v>1709880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 t="str">
        <f>B8965&amp;" | "&amp;C8965&amp;" | "&amp;D8965</f>
        <v>documentazione_amministrativa / documentazione_contabile | PROVVISORIO DI INCASSO | PROVVISORIO DI INCASSO</v>
      </c>
      <c r="Q8965" s="3" t="str">
        <f>VLOOKUP(P8965,'Classificazione UD'!A:B,2,FALSE)</f>
        <v>Ordinativo</v>
      </c>
    </row>
    <row r="8966" spans="1:17" ht="15" customHeight="1" x14ac:dyDescent="0.25">
      <c r="A8966" s="30">
        <v>2009</v>
      </c>
      <c r="B8966" s="3" t="s">
        <v>17</v>
      </c>
      <c r="C8966" s="3" t="s">
        <v>127</v>
      </c>
      <c r="D8966" s="3" t="s">
        <v>127</v>
      </c>
      <c r="E8966" s="3">
        <v>855</v>
      </c>
      <c r="F8966" s="3">
        <v>860</v>
      </c>
      <c r="G8966" s="3">
        <v>1715</v>
      </c>
      <c r="H8966" s="3">
        <v>14920352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 t="str">
        <f>B8966&amp;" | "&amp;C8966&amp;" | "&amp;D8966</f>
        <v>documentazione_amministrativa / documentazione_contabile | PROVVISORIO DI INCASSO | PROVVISORIO DI INCASSO</v>
      </c>
      <c r="Q8966" s="3" t="str">
        <f>VLOOKUP(P8966,'Classificazione UD'!A:B,2,FALSE)</f>
        <v>Ordinativo</v>
      </c>
    </row>
    <row r="8967" spans="1:17" ht="15" customHeight="1" x14ac:dyDescent="0.25">
      <c r="A8967" s="30">
        <v>2010</v>
      </c>
      <c r="B8967" s="3" t="s">
        <v>17</v>
      </c>
      <c r="C8967" s="3" t="s">
        <v>127</v>
      </c>
      <c r="D8967" s="3" t="s">
        <v>127</v>
      </c>
      <c r="E8967" s="3">
        <v>1263</v>
      </c>
      <c r="F8967" s="3">
        <v>1269</v>
      </c>
      <c r="G8967" s="3">
        <v>2525</v>
      </c>
      <c r="H8967" s="3">
        <v>24130990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 t="str">
        <f>B8967&amp;" | "&amp;C8967&amp;" | "&amp;D8967</f>
        <v>documentazione_amministrativa / documentazione_contabile | PROVVISORIO DI INCASSO | PROVVISORIO DI INCASSO</v>
      </c>
      <c r="Q8967" s="3" t="str">
        <f>VLOOKUP(P8967,'Classificazione UD'!A:B,2,FALSE)</f>
        <v>Ordinativo</v>
      </c>
    </row>
    <row r="8968" spans="1:17" ht="15" customHeight="1" x14ac:dyDescent="0.25">
      <c r="A8968" s="30">
        <v>2011</v>
      </c>
      <c r="B8968" s="3" t="s">
        <v>17</v>
      </c>
      <c r="C8968" s="3" t="s">
        <v>127</v>
      </c>
      <c r="D8968" s="3" t="s">
        <v>127</v>
      </c>
      <c r="E8968" s="3">
        <v>888</v>
      </c>
      <c r="F8968" s="3">
        <v>897</v>
      </c>
      <c r="G8968" s="3">
        <v>1787</v>
      </c>
      <c r="H8968" s="3">
        <v>17053354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 t="str">
        <f>B8968&amp;" | "&amp;C8968&amp;" | "&amp;D8968</f>
        <v>documentazione_amministrativa / documentazione_contabile | PROVVISORIO DI INCASSO | PROVVISORIO DI INCASSO</v>
      </c>
      <c r="Q8968" s="3" t="str">
        <f>VLOOKUP(P8968,'Classificazione UD'!A:B,2,FALSE)</f>
        <v>Ordinativo</v>
      </c>
    </row>
    <row r="8969" spans="1:17" ht="15" customHeight="1" x14ac:dyDescent="0.25">
      <c r="A8969" s="30">
        <v>2012</v>
      </c>
      <c r="B8969" s="3" t="s">
        <v>17</v>
      </c>
      <c r="C8969" s="3" t="s">
        <v>127</v>
      </c>
      <c r="D8969" s="3" t="s">
        <v>127</v>
      </c>
      <c r="E8969" s="3">
        <v>923</v>
      </c>
      <c r="F8969" s="3">
        <v>935</v>
      </c>
      <c r="G8969" s="3">
        <v>1858</v>
      </c>
      <c r="H8969" s="3">
        <v>21637091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 t="str">
        <f>B8969&amp;" | "&amp;C8969&amp;" | "&amp;D8969</f>
        <v>documentazione_amministrativa / documentazione_contabile | PROVVISORIO DI INCASSO | PROVVISORIO DI INCASSO</v>
      </c>
      <c r="Q8969" s="3" t="str">
        <f>VLOOKUP(P8969,'Classificazione UD'!A:B,2,FALSE)</f>
        <v>Ordinativo</v>
      </c>
    </row>
    <row r="8970" spans="1:17" ht="15" customHeight="1" x14ac:dyDescent="0.25">
      <c r="A8970" s="30">
        <v>2013</v>
      </c>
      <c r="B8970" s="3" t="s">
        <v>17</v>
      </c>
      <c r="C8970" s="3" t="s">
        <v>127</v>
      </c>
      <c r="D8970" s="3" t="s">
        <v>127</v>
      </c>
      <c r="E8970" s="3">
        <v>912</v>
      </c>
      <c r="F8970" s="3">
        <v>918</v>
      </c>
      <c r="G8970" s="3">
        <v>1830</v>
      </c>
      <c r="H8970" s="3">
        <v>23705492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 t="str">
        <f>B8970&amp;" | "&amp;C8970&amp;" | "&amp;D8970</f>
        <v>documentazione_amministrativa / documentazione_contabile | PROVVISORIO DI INCASSO | PROVVISORIO DI INCASSO</v>
      </c>
      <c r="Q8970" s="3" t="str">
        <f>VLOOKUP(P8970,'Classificazione UD'!A:B,2,FALSE)</f>
        <v>Ordinativo</v>
      </c>
    </row>
    <row r="8971" spans="1:17" ht="15" customHeight="1" x14ac:dyDescent="0.25">
      <c r="A8971" s="30">
        <v>2008</v>
      </c>
      <c r="B8971" s="3" t="s">
        <v>17</v>
      </c>
      <c r="C8971" s="3" t="s">
        <v>128</v>
      </c>
      <c r="D8971" s="3" t="s">
        <v>128</v>
      </c>
      <c r="E8971" s="3">
        <v>20</v>
      </c>
      <c r="F8971" s="3">
        <v>21</v>
      </c>
      <c r="G8971" s="3">
        <v>41</v>
      </c>
      <c r="H8971" s="3">
        <v>198460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 t="str">
        <f>B8971&amp;" | "&amp;C8971&amp;" | "&amp;D8971</f>
        <v>documentazione_amministrativa / documentazione_contabile | PROVVISORIO DI PAGAMENTO | PROVVISORIO DI PAGAMENTO</v>
      </c>
      <c r="Q8971" s="3" t="str">
        <f>VLOOKUP(P8971,'Classificazione UD'!A:B,2,FALSE)</f>
        <v>Ordinativo</v>
      </c>
    </row>
    <row r="8972" spans="1:17" ht="15" customHeight="1" x14ac:dyDescent="0.25">
      <c r="A8972" s="30">
        <v>2009</v>
      </c>
      <c r="B8972" s="3" t="s">
        <v>17</v>
      </c>
      <c r="C8972" s="3" t="s">
        <v>128</v>
      </c>
      <c r="D8972" s="3" t="s">
        <v>128</v>
      </c>
      <c r="E8972" s="3">
        <v>120</v>
      </c>
      <c r="F8972" s="3">
        <v>120</v>
      </c>
      <c r="G8972" s="3">
        <v>240</v>
      </c>
      <c r="H8972" s="3">
        <v>1282754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 t="str">
        <f>B8972&amp;" | "&amp;C8972&amp;" | "&amp;D8972</f>
        <v>documentazione_amministrativa / documentazione_contabile | PROVVISORIO DI PAGAMENTO | PROVVISORIO DI PAGAMENTO</v>
      </c>
      <c r="Q8972" s="3" t="str">
        <f>VLOOKUP(P8972,'Classificazione UD'!A:B,2,FALSE)</f>
        <v>Ordinativo</v>
      </c>
    </row>
    <row r="8973" spans="1:17" ht="15" customHeight="1" x14ac:dyDescent="0.25">
      <c r="A8973" s="30">
        <v>2010</v>
      </c>
      <c r="B8973" s="3" t="s">
        <v>17</v>
      </c>
      <c r="C8973" s="3" t="s">
        <v>128</v>
      </c>
      <c r="D8973" s="3" t="s">
        <v>128</v>
      </c>
      <c r="E8973" s="3">
        <v>125</v>
      </c>
      <c r="F8973" s="3">
        <v>126</v>
      </c>
      <c r="G8973" s="3">
        <v>251</v>
      </c>
      <c r="H8973" s="3">
        <v>1348799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 t="str">
        <f>B8973&amp;" | "&amp;C8973&amp;" | "&amp;D8973</f>
        <v>documentazione_amministrativa / documentazione_contabile | PROVVISORIO DI PAGAMENTO | PROVVISORIO DI PAGAMENTO</v>
      </c>
      <c r="Q8973" s="3" t="str">
        <f>VLOOKUP(P8973,'Classificazione UD'!A:B,2,FALSE)</f>
        <v>Ordinativo</v>
      </c>
    </row>
    <row r="8974" spans="1:17" ht="15" customHeight="1" x14ac:dyDescent="0.25">
      <c r="A8974" s="30">
        <v>2011</v>
      </c>
      <c r="B8974" s="3" t="s">
        <v>17</v>
      </c>
      <c r="C8974" s="3" t="s">
        <v>128</v>
      </c>
      <c r="D8974" s="3" t="s">
        <v>128</v>
      </c>
      <c r="E8974" s="3">
        <v>101</v>
      </c>
      <c r="F8974" s="3">
        <v>102</v>
      </c>
      <c r="G8974" s="3">
        <v>203</v>
      </c>
      <c r="H8974" s="3">
        <v>1165891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 t="str">
        <f>B8974&amp;" | "&amp;C8974&amp;" | "&amp;D8974</f>
        <v>documentazione_amministrativa / documentazione_contabile | PROVVISORIO DI PAGAMENTO | PROVVISORIO DI PAGAMENTO</v>
      </c>
      <c r="Q8974" s="3" t="str">
        <f>VLOOKUP(P8974,'Classificazione UD'!A:B,2,FALSE)</f>
        <v>Ordinativo</v>
      </c>
    </row>
    <row r="8975" spans="1:17" ht="15" customHeight="1" x14ac:dyDescent="0.25">
      <c r="A8975" s="30">
        <v>2012</v>
      </c>
      <c r="B8975" s="3" t="s">
        <v>17</v>
      </c>
      <c r="C8975" s="3" t="s">
        <v>128</v>
      </c>
      <c r="D8975" s="3" t="s">
        <v>128</v>
      </c>
      <c r="E8975" s="3">
        <v>164</v>
      </c>
      <c r="F8975" s="3">
        <v>165</v>
      </c>
      <c r="G8975" s="3">
        <v>329</v>
      </c>
      <c r="H8975" s="3">
        <v>2173793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 t="str">
        <f>B8975&amp;" | "&amp;C8975&amp;" | "&amp;D8975</f>
        <v>documentazione_amministrativa / documentazione_contabile | PROVVISORIO DI PAGAMENTO | PROVVISORIO DI PAGAMENTO</v>
      </c>
      <c r="Q8975" s="3" t="str">
        <f>VLOOKUP(P8975,'Classificazione UD'!A:B,2,FALSE)</f>
        <v>Ordinativo</v>
      </c>
    </row>
    <row r="8976" spans="1:17" ht="15" customHeight="1" x14ac:dyDescent="0.25">
      <c r="A8976" s="30">
        <v>2013</v>
      </c>
      <c r="B8976" s="3" t="s">
        <v>17</v>
      </c>
      <c r="C8976" s="3" t="s">
        <v>128</v>
      </c>
      <c r="D8976" s="3" t="s">
        <v>128</v>
      </c>
      <c r="E8976" s="3">
        <v>168</v>
      </c>
      <c r="F8976" s="3">
        <v>168</v>
      </c>
      <c r="G8976" s="3">
        <v>334</v>
      </c>
      <c r="H8976" s="3">
        <v>2583712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 t="str">
        <f>B8976&amp;" | "&amp;C8976&amp;" | "&amp;D8976</f>
        <v>documentazione_amministrativa / documentazione_contabile | PROVVISORIO DI PAGAMENTO | PROVVISORIO DI PAGAMENTO</v>
      </c>
      <c r="Q8976" s="3" t="str">
        <f>VLOOKUP(P8976,'Classificazione UD'!A:B,2,FALSE)</f>
        <v>Ordinativo</v>
      </c>
    </row>
    <row r="8977" spans="1:17" ht="15" customHeight="1" x14ac:dyDescent="0.25">
      <c r="A8977" s="30">
        <v>2008</v>
      </c>
      <c r="B8977" s="3" t="s">
        <v>17</v>
      </c>
      <c r="C8977" s="3" t="s">
        <v>65</v>
      </c>
      <c r="D8977" s="3" t="s">
        <v>65</v>
      </c>
      <c r="E8977" s="3">
        <v>46</v>
      </c>
      <c r="F8977" s="3">
        <v>187</v>
      </c>
      <c r="G8977" s="3">
        <v>327</v>
      </c>
      <c r="H8977" s="3">
        <v>5831300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 t="str">
        <f>B8977&amp;" | "&amp;C8977&amp;" | "&amp;D8977</f>
        <v>documentazione_amministrativa / documentazione_contabile | REVERSALE | REVERSALE</v>
      </c>
      <c r="Q8977" s="3" t="str">
        <f>VLOOKUP(P8977,'Classificazione UD'!A:B,2,FALSE)</f>
        <v>Ordinativo</v>
      </c>
    </row>
    <row r="8978" spans="1:17" ht="15" customHeight="1" x14ac:dyDescent="0.25">
      <c r="A8978" s="30">
        <v>2009</v>
      </c>
      <c r="B8978" s="3" t="s">
        <v>17</v>
      </c>
      <c r="C8978" s="3" t="s">
        <v>65</v>
      </c>
      <c r="D8978" s="3" t="s">
        <v>65</v>
      </c>
      <c r="E8978" s="3">
        <v>358</v>
      </c>
      <c r="F8978" s="3">
        <v>1467</v>
      </c>
      <c r="G8978" s="3">
        <v>2571</v>
      </c>
      <c r="H8978" s="3">
        <v>54919159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 t="str">
        <f>B8978&amp;" | "&amp;C8978&amp;" | "&amp;D8978</f>
        <v>documentazione_amministrativa / documentazione_contabile | REVERSALE | REVERSALE</v>
      </c>
      <c r="Q8978" s="3" t="str">
        <f>VLOOKUP(P8978,'Classificazione UD'!A:B,2,FALSE)</f>
        <v>Ordinativo</v>
      </c>
    </row>
    <row r="8979" spans="1:17" ht="15" customHeight="1" x14ac:dyDescent="0.25">
      <c r="A8979" s="30">
        <v>2010</v>
      </c>
      <c r="B8979" s="3" t="s">
        <v>17</v>
      </c>
      <c r="C8979" s="3" t="s">
        <v>65</v>
      </c>
      <c r="D8979" s="3" t="s">
        <v>65</v>
      </c>
      <c r="E8979" s="3">
        <v>734</v>
      </c>
      <c r="F8979" s="3">
        <v>3070</v>
      </c>
      <c r="G8979" s="3">
        <v>5398</v>
      </c>
      <c r="H8979" s="3">
        <v>187972946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 t="str">
        <f>B8979&amp;" | "&amp;C8979&amp;" | "&amp;D8979</f>
        <v>documentazione_amministrativa / documentazione_contabile | REVERSALE | REVERSALE</v>
      </c>
      <c r="Q8979" s="3" t="str">
        <f>VLOOKUP(P8979,'Classificazione UD'!A:B,2,FALSE)</f>
        <v>Ordinativo</v>
      </c>
    </row>
    <row r="8980" spans="1:17" ht="15" customHeight="1" x14ac:dyDescent="0.25">
      <c r="A8980" s="30">
        <v>2011</v>
      </c>
      <c r="B8980" s="3" t="s">
        <v>17</v>
      </c>
      <c r="C8980" s="3" t="s">
        <v>65</v>
      </c>
      <c r="D8980" s="3" t="s">
        <v>65</v>
      </c>
      <c r="E8980" s="3">
        <v>776</v>
      </c>
      <c r="F8980" s="3">
        <v>3217</v>
      </c>
      <c r="G8980" s="3">
        <v>5651</v>
      </c>
      <c r="H8980" s="3">
        <v>219491280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 t="str">
        <f>B8980&amp;" | "&amp;C8980&amp;" | "&amp;D8980</f>
        <v>documentazione_amministrativa / documentazione_contabile | REVERSALE | REVERSALE</v>
      </c>
      <c r="Q8980" s="3" t="str">
        <f>VLOOKUP(P8980,'Classificazione UD'!A:B,2,FALSE)</f>
        <v>Ordinativo</v>
      </c>
    </row>
    <row r="8981" spans="1:17" ht="15" customHeight="1" x14ac:dyDescent="0.25">
      <c r="A8981" s="30">
        <v>2012</v>
      </c>
      <c r="B8981" s="3" t="s">
        <v>17</v>
      </c>
      <c r="C8981" s="3" t="s">
        <v>65</v>
      </c>
      <c r="D8981" s="3" t="s">
        <v>65</v>
      </c>
      <c r="E8981" s="3">
        <v>1376</v>
      </c>
      <c r="F8981" s="3">
        <v>5610</v>
      </c>
      <c r="G8981" s="3">
        <v>9777</v>
      </c>
      <c r="H8981" s="3">
        <v>672951645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 t="str">
        <f>B8981&amp;" | "&amp;C8981&amp;" | "&amp;D8981</f>
        <v>documentazione_amministrativa / documentazione_contabile | REVERSALE | REVERSALE</v>
      </c>
      <c r="Q8981" s="3" t="str">
        <f>VLOOKUP(P8981,'Classificazione UD'!A:B,2,FALSE)</f>
        <v>Ordinativo</v>
      </c>
    </row>
    <row r="8982" spans="1:17" ht="15" customHeight="1" x14ac:dyDescent="0.25">
      <c r="A8982" s="30">
        <v>2013</v>
      </c>
      <c r="B8982" s="3" t="s">
        <v>17</v>
      </c>
      <c r="C8982" s="3" t="s">
        <v>65</v>
      </c>
      <c r="D8982" s="3" t="s">
        <v>65</v>
      </c>
      <c r="E8982" s="3">
        <v>3649</v>
      </c>
      <c r="F8982" s="3">
        <v>15182</v>
      </c>
      <c r="G8982" s="3">
        <v>26633</v>
      </c>
      <c r="H8982" s="3">
        <v>4790555023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 t="str">
        <f>B8982&amp;" | "&amp;C8982&amp;" | "&amp;D8982</f>
        <v>documentazione_amministrativa / documentazione_contabile | REVERSALE | REVERSALE</v>
      </c>
      <c r="Q8982" s="3" t="str">
        <f>VLOOKUP(P8982,'Classificazione UD'!A:B,2,FALSE)</f>
        <v>Ordinativo</v>
      </c>
    </row>
    <row r="8983" spans="1:17" ht="15" customHeight="1" x14ac:dyDescent="0.25">
      <c r="A8983" s="30">
        <v>2014</v>
      </c>
      <c r="B8983" s="3" t="s">
        <v>118</v>
      </c>
      <c r="C8983" s="3" t="s">
        <v>184</v>
      </c>
      <c r="D8983" s="3" t="s">
        <v>184</v>
      </c>
      <c r="E8983" s="3">
        <v>9</v>
      </c>
      <c r="F8983" s="3">
        <v>19</v>
      </c>
      <c r="G8983" s="3">
        <v>19</v>
      </c>
      <c r="H8983" s="3">
        <v>1521784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 t="str">
        <f>B8983&amp;" | "&amp;C8983&amp;" | "&amp;D8983</f>
        <v>documentazione_amministrativa / decreti_ordinanze | DECRETO DEL PRESIDENTE | DECRETO DEL PRESIDENTE</v>
      </c>
      <c r="Q8983" s="3" t="str">
        <f>VLOOKUP(P8983,'Classificazione UD'!A:B,2,FALSE)</f>
        <v>Amministrativo</v>
      </c>
    </row>
    <row r="8984" spans="1:17" ht="15" customHeight="1" x14ac:dyDescent="0.25">
      <c r="A8984" s="30">
        <v>2015</v>
      </c>
      <c r="B8984" s="3" t="s">
        <v>118</v>
      </c>
      <c r="C8984" s="3" t="s">
        <v>184</v>
      </c>
      <c r="D8984" s="3" t="s">
        <v>184</v>
      </c>
      <c r="E8984" s="3">
        <v>14</v>
      </c>
      <c r="F8984" s="3">
        <v>29</v>
      </c>
      <c r="G8984" s="3">
        <v>29</v>
      </c>
      <c r="H8984" s="3">
        <v>2129146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 t="str">
        <f>B8984&amp;" | "&amp;C8984&amp;" | "&amp;D8984</f>
        <v>documentazione_amministrativa / decreti_ordinanze | DECRETO DEL PRESIDENTE | DECRETO DEL PRESIDENTE</v>
      </c>
      <c r="Q8984" s="3" t="str">
        <f>VLOOKUP(P8984,'Classificazione UD'!A:B,2,FALSE)</f>
        <v>Amministrativo</v>
      </c>
    </row>
    <row r="8985" spans="1:17" ht="15" customHeight="1" x14ac:dyDescent="0.25">
      <c r="A8985" s="30">
        <v>2016</v>
      </c>
      <c r="B8985" s="3" t="s">
        <v>118</v>
      </c>
      <c r="C8985" s="3" t="s">
        <v>184</v>
      </c>
      <c r="D8985" s="3" t="s">
        <v>184</v>
      </c>
      <c r="E8985" s="3">
        <v>7</v>
      </c>
      <c r="F8985" s="3">
        <v>16</v>
      </c>
      <c r="G8985" s="3">
        <v>16</v>
      </c>
      <c r="H8985" s="3">
        <v>1160664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 t="str">
        <f>B8985&amp;" | "&amp;C8985&amp;" | "&amp;D8985</f>
        <v>documentazione_amministrativa / decreti_ordinanze | DECRETO DEL PRESIDENTE | DECRETO DEL PRESIDENTE</v>
      </c>
      <c r="Q8985" s="3" t="str">
        <f>VLOOKUP(P8985,'Classificazione UD'!A:B,2,FALSE)</f>
        <v>Amministrativo</v>
      </c>
    </row>
    <row r="8986" spans="1:17" ht="15" customHeight="1" x14ac:dyDescent="0.25">
      <c r="A8986" s="30">
        <v>2014</v>
      </c>
      <c r="B8986" s="3" t="s">
        <v>44</v>
      </c>
      <c r="C8986" s="3" t="s">
        <v>260</v>
      </c>
      <c r="D8986" s="3" t="s">
        <v>260</v>
      </c>
      <c r="E8986" s="3">
        <v>23</v>
      </c>
      <c r="F8986" s="3">
        <v>327</v>
      </c>
      <c r="G8986" s="3">
        <v>327</v>
      </c>
      <c r="H8986" s="3">
        <v>945279874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 t="str">
        <f>B8986&amp;" | "&amp;C8986&amp;" | "&amp;D8986</f>
        <v>documentazione_amministrativa / deliberazioni | DELIBERAZIONE DEL CONSIGLIO UNIONE | DELIBERAZIONE DEL CONSIGLIO UNIONE</v>
      </c>
      <c r="Q8986" s="3" t="str">
        <f>VLOOKUP(P8986,'Classificazione UD'!A:B,2,FALSE)</f>
        <v>Amministrativo</v>
      </c>
    </row>
    <row r="8987" spans="1:17" ht="15" customHeight="1" x14ac:dyDescent="0.25">
      <c r="A8987" s="30">
        <v>2015</v>
      </c>
      <c r="B8987" s="3" t="s">
        <v>44</v>
      </c>
      <c r="C8987" s="3" t="s">
        <v>260</v>
      </c>
      <c r="D8987" s="3" t="s">
        <v>260</v>
      </c>
      <c r="E8987" s="3">
        <v>54</v>
      </c>
      <c r="F8987" s="3">
        <v>563</v>
      </c>
      <c r="G8987" s="3">
        <v>563</v>
      </c>
      <c r="H8987" s="3">
        <v>1037384900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 t="str">
        <f>B8987&amp;" | "&amp;C8987&amp;" | "&amp;D8987</f>
        <v>documentazione_amministrativa / deliberazioni | DELIBERAZIONE DEL CONSIGLIO UNIONE | DELIBERAZIONE DEL CONSIGLIO UNIONE</v>
      </c>
      <c r="Q8987" s="3" t="str">
        <f>VLOOKUP(P8987,'Classificazione UD'!A:B,2,FALSE)</f>
        <v>Amministrativo</v>
      </c>
    </row>
    <row r="8988" spans="1:17" ht="15" customHeight="1" x14ac:dyDescent="0.25">
      <c r="A8988" s="30">
        <v>2016</v>
      </c>
      <c r="B8988" s="3" t="s">
        <v>44</v>
      </c>
      <c r="C8988" s="3" t="s">
        <v>260</v>
      </c>
      <c r="D8988" s="3" t="s">
        <v>260</v>
      </c>
      <c r="E8988" s="3">
        <v>46</v>
      </c>
      <c r="F8988" s="3">
        <v>389</v>
      </c>
      <c r="G8988" s="3">
        <v>389</v>
      </c>
      <c r="H8988" s="3">
        <v>216984352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 t="str">
        <f>B8988&amp;" | "&amp;C8988&amp;" | "&amp;D8988</f>
        <v>documentazione_amministrativa / deliberazioni | DELIBERAZIONE DEL CONSIGLIO UNIONE | DELIBERAZIONE DEL CONSIGLIO UNIONE</v>
      </c>
      <c r="Q8988" s="3" t="str">
        <f>VLOOKUP(P8988,'Classificazione UD'!A:B,2,FALSE)</f>
        <v>Amministrativo</v>
      </c>
    </row>
    <row r="8989" spans="1:17" ht="15" customHeight="1" x14ac:dyDescent="0.25">
      <c r="A8989" s="30">
        <v>2014</v>
      </c>
      <c r="B8989" s="3" t="s">
        <v>44</v>
      </c>
      <c r="C8989" s="3" t="s">
        <v>261</v>
      </c>
      <c r="D8989" s="3" t="s">
        <v>261</v>
      </c>
      <c r="E8989" s="3">
        <v>53</v>
      </c>
      <c r="F8989" s="3">
        <v>378</v>
      </c>
      <c r="G8989" s="3">
        <v>378</v>
      </c>
      <c r="H8989" s="3">
        <v>67069739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 t="str">
        <f>B8989&amp;" | "&amp;C8989&amp;" | "&amp;D8989</f>
        <v>documentazione_amministrativa / deliberazioni | DELIBERAZIONE DELLA GIUNTA UNIONE | DELIBERAZIONE DELLA GIUNTA UNIONE</v>
      </c>
      <c r="Q8989" s="3" t="str">
        <f>VLOOKUP(P8989,'Classificazione UD'!A:B,2,FALSE)</f>
        <v>Amministrativo</v>
      </c>
    </row>
    <row r="8990" spans="1:17" ht="15" customHeight="1" x14ac:dyDescent="0.25">
      <c r="A8990" s="30">
        <v>2015</v>
      </c>
      <c r="B8990" s="3" t="s">
        <v>44</v>
      </c>
      <c r="C8990" s="3" t="s">
        <v>261</v>
      </c>
      <c r="D8990" s="3" t="s">
        <v>261</v>
      </c>
      <c r="E8990" s="3">
        <v>105</v>
      </c>
      <c r="F8990" s="3">
        <v>866</v>
      </c>
      <c r="G8990" s="3">
        <v>866</v>
      </c>
      <c r="H8990" s="3">
        <v>205039718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 t="str">
        <f>B8990&amp;" | "&amp;C8990&amp;" | "&amp;D8990</f>
        <v>documentazione_amministrativa / deliberazioni | DELIBERAZIONE DELLA GIUNTA UNIONE | DELIBERAZIONE DELLA GIUNTA UNIONE</v>
      </c>
      <c r="Q8990" s="3" t="str">
        <f>VLOOKUP(P8990,'Classificazione UD'!A:B,2,FALSE)</f>
        <v>Amministrativo</v>
      </c>
    </row>
    <row r="8991" spans="1:17" ht="15" customHeight="1" x14ac:dyDescent="0.25">
      <c r="A8991" s="30">
        <v>2016</v>
      </c>
      <c r="B8991" s="3" t="s">
        <v>44</v>
      </c>
      <c r="C8991" s="3" t="s">
        <v>261</v>
      </c>
      <c r="D8991" s="3" t="s">
        <v>261</v>
      </c>
      <c r="E8991" s="3">
        <v>144</v>
      </c>
      <c r="F8991" s="3">
        <v>1219</v>
      </c>
      <c r="G8991" s="3">
        <v>1219</v>
      </c>
      <c r="H8991" s="3">
        <v>373438013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 t="str">
        <f>B8991&amp;" | "&amp;C8991&amp;" | "&amp;D8991</f>
        <v>documentazione_amministrativa / deliberazioni | DELIBERAZIONE DELLA GIUNTA UNIONE | DELIBERAZIONE DELLA GIUNTA UNIONE</v>
      </c>
      <c r="Q8991" s="3" t="str">
        <f>VLOOKUP(P8991,'Classificazione UD'!A:B,2,FALSE)</f>
        <v>Amministrativo</v>
      </c>
    </row>
    <row r="8992" spans="1:17" ht="15" customHeight="1" x14ac:dyDescent="0.25">
      <c r="A8992" s="30">
        <v>2014</v>
      </c>
      <c r="B8992" s="3" t="s">
        <v>48</v>
      </c>
      <c r="C8992" s="3" t="s">
        <v>145</v>
      </c>
      <c r="D8992" s="3" t="s">
        <v>145</v>
      </c>
      <c r="E8992" s="3">
        <v>346</v>
      </c>
      <c r="F8992" s="3">
        <v>1234</v>
      </c>
      <c r="G8992" s="3">
        <v>1234</v>
      </c>
      <c r="H8992" s="3">
        <v>179722652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 t="str">
        <f>B8992&amp;" | "&amp;C8992&amp;" | "&amp;D8992</f>
        <v>documentazione_amministrativa / determinazioni | DETERMINAZIONE DIRIGENZIALE | DETERMINAZIONE DIRIGENZIALE</v>
      </c>
      <c r="Q8992" s="3" t="str">
        <f>VLOOKUP(P8992,'Classificazione UD'!A:B,2,FALSE)</f>
        <v>Amministrativo</v>
      </c>
    </row>
    <row r="8993" spans="1:17" ht="15" customHeight="1" x14ac:dyDescent="0.25">
      <c r="A8993" s="30">
        <v>2015</v>
      </c>
      <c r="B8993" s="3" t="s">
        <v>48</v>
      </c>
      <c r="C8993" s="3" t="s">
        <v>145</v>
      </c>
      <c r="D8993" s="3" t="s">
        <v>145</v>
      </c>
      <c r="E8993" s="3">
        <v>604</v>
      </c>
      <c r="F8993" s="3">
        <v>2470</v>
      </c>
      <c r="G8993" s="3">
        <v>2470</v>
      </c>
      <c r="H8993" s="3">
        <v>404490648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 t="str">
        <f>B8993&amp;" | "&amp;C8993&amp;" | "&amp;D8993</f>
        <v>documentazione_amministrativa / determinazioni | DETERMINAZIONE DIRIGENZIALE | DETERMINAZIONE DIRIGENZIALE</v>
      </c>
      <c r="Q8993" s="3" t="str">
        <f>VLOOKUP(P8993,'Classificazione UD'!A:B,2,FALSE)</f>
        <v>Amministrativo</v>
      </c>
    </row>
    <row r="8994" spans="1:17" ht="15" customHeight="1" x14ac:dyDescent="0.25">
      <c r="A8994" s="30">
        <v>2016</v>
      </c>
      <c r="B8994" s="3" t="s">
        <v>48</v>
      </c>
      <c r="C8994" s="3" t="s">
        <v>145</v>
      </c>
      <c r="D8994" s="3" t="s">
        <v>145</v>
      </c>
      <c r="E8994" s="3">
        <v>729</v>
      </c>
      <c r="F8994" s="3">
        <v>3484</v>
      </c>
      <c r="G8994" s="3">
        <v>3484</v>
      </c>
      <c r="H8994" s="3">
        <v>753464760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 t="str">
        <f>B8994&amp;" | "&amp;C8994&amp;" | "&amp;D8994</f>
        <v>documentazione_amministrativa / determinazioni | DETERMINAZIONE DIRIGENZIALE | DETERMINAZIONE DIRIGENZIALE</v>
      </c>
      <c r="Q8994" s="3" t="str">
        <f>VLOOKUP(P8994,'Classificazione UD'!A:B,2,FALSE)</f>
        <v>Amministrativo</v>
      </c>
    </row>
    <row r="8995" spans="1:17" ht="15" customHeight="1" x14ac:dyDescent="0.25">
      <c r="A8995" s="30">
        <v>2014</v>
      </c>
      <c r="B8995" s="3" t="s">
        <v>17</v>
      </c>
      <c r="C8995" s="3" t="s">
        <v>137</v>
      </c>
      <c r="D8995" s="3" t="s">
        <v>137</v>
      </c>
      <c r="E8995" s="3">
        <v>174</v>
      </c>
      <c r="F8995" s="3">
        <v>330</v>
      </c>
      <c r="G8995" s="3">
        <v>330</v>
      </c>
      <c r="H8995" s="3">
        <v>113622498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 t="str">
        <f>B8995&amp;" | "&amp;C8995&amp;" | "&amp;D8995</f>
        <v>documentazione_amministrativa / documentazione_contabile | COMUNICAZIONE DI LIQUIDAZIONE | COMUNICAZIONE DI LIQUIDAZIONE</v>
      </c>
      <c r="Q8995" s="3" t="str">
        <f>VLOOKUP(P8995,'Classificazione UD'!A:B,2,FALSE)</f>
        <v>Ordinativo</v>
      </c>
    </row>
    <row r="8996" spans="1:17" ht="15" customHeight="1" x14ac:dyDescent="0.25">
      <c r="A8996" s="30">
        <v>2015</v>
      </c>
      <c r="B8996" s="3" t="s">
        <v>17</v>
      </c>
      <c r="C8996" s="3" t="s">
        <v>137</v>
      </c>
      <c r="D8996" s="3" t="s">
        <v>137</v>
      </c>
      <c r="E8996" s="3">
        <v>441</v>
      </c>
      <c r="F8996" s="3">
        <v>806</v>
      </c>
      <c r="G8996" s="3">
        <v>806</v>
      </c>
      <c r="H8996" s="3">
        <v>101488217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 t="str">
        <f>B8996&amp;" | "&amp;C8996&amp;" | "&amp;D8996</f>
        <v>documentazione_amministrativa / documentazione_contabile | COMUNICAZIONE DI LIQUIDAZIONE | COMUNICAZIONE DI LIQUIDAZIONE</v>
      </c>
      <c r="Q8996" s="3" t="str">
        <f>VLOOKUP(P8996,'Classificazione UD'!A:B,2,FALSE)</f>
        <v>Ordinativo</v>
      </c>
    </row>
    <row r="8997" spans="1:17" ht="15" customHeight="1" x14ac:dyDescent="0.25">
      <c r="A8997" s="30">
        <v>2016</v>
      </c>
      <c r="B8997" s="3" t="s">
        <v>17</v>
      </c>
      <c r="C8997" s="3" t="s">
        <v>137</v>
      </c>
      <c r="D8997" s="3" t="s">
        <v>137</v>
      </c>
      <c r="E8997" s="3">
        <v>783</v>
      </c>
      <c r="F8997" s="3">
        <v>1818</v>
      </c>
      <c r="G8997" s="3">
        <v>1818</v>
      </c>
      <c r="H8997" s="3">
        <v>241537215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 t="str">
        <f>B8997&amp;" | "&amp;C8997&amp;" | "&amp;D8997</f>
        <v>documentazione_amministrativa / documentazione_contabile | COMUNICAZIONE DI LIQUIDAZIONE | COMUNICAZIONE DI LIQUIDAZIONE</v>
      </c>
      <c r="Q8997" s="3" t="str">
        <f>VLOOKUP(P8997,'Classificazione UD'!A:B,2,FALSE)</f>
        <v>Ordinativo</v>
      </c>
    </row>
    <row r="8998" spans="1:17" ht="15" customHeight="1" x14ac:dyDescent="0.25">
      <c r="A8998" s="30">
        <v>2015</v>
      </c>
      <c r="B8998" s="3" t="s">
        <v>118</v>
      </c>
      <c r="C8998" s="3" t="s">
        <v>138</v>
      </c>
      <c r="D8998" s="3" t="s">
        <v>138</v>
      </c>
      <c r="E8998" s="3">
        <v>11</v>
      </c>
      <c r="F8998" s="3">
        <v>22</v>
      </c>
      <c r="G8998" s="3">
        <v>22</v>
      </c>
      <c r="H8998" s="3">
        <v>2120135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 t="str">
        <f>B8998&amp;" | "&amp;C8998&amp;" | "&amp;D8998</f>
        <v>documentazione_amministrativa / decreti_ordinanze | ORDINANZA DIRIGENZIALE | ORDINANZA DIRIGENZIALE</v>
      </c>
      <c r="Q8998" s="3" t="str">
        <f>VLOOKUP(P8998,'Classificazione UD'!A:B,2,FALSE)</f>
        <v>Amministrativo</v>
      </c>
    </row>
    <row r="8999" spans="1:17" ht="15" customHeight="1" x14ac:dyDescent="0.25">
      <c r="A8999" s="30">
        <v>2016</v>
      </c>
      <c r="B8999" s="3" t="s">
        <v>118</v>
      </c>
      <c r="C8999" s="3" t="s">
        <v>138</v>
      </c>
      <c r="D8999" s="3" t="s">
        <v>138</v>
      </c>
      <c r="E8999" s="3">
        <v>227</v>
      </c>
      <c r="F8999" s="3">
        <v>455</v>
      </c>
      <c r="G8999" s="3">
        <v>455</v>
      </c>
      <c r="H8999" s="3">
        <v>37137732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 t="str">
        <f>B8999&amp;" | "&amp;C8999&amp;" | "&amp;D8999</f>
        <v>documentazione_amministrativa / decreti_ordinanze | ORDINANZA DIRIGENZIALE | ORDINANZA DIRIGENZIALE</v>
      </c>
      <c r="Q8999" s="3" t="str">
        <f>VLOOKUP(P8999,'Classificazione UD'!A:B,2,FALSE)</f>
        <v>Amministrativo</v>
      </c>
    </row>
    <row r="9000" spans="1:17" ht="15" customHeight="1" x14ac:dyDescent="0.25">
      <c r="A9000" s="30">
        <v>2015</v>
      </c>
      <c r="B9000" s="3" t="s">
        <v>118</v>
      </c>
      <c r="C9000" s="3" t="s">
        <v>262</v>
      </c>
      <c r="D9000" s="3" t="s">
        <v>262</v>
      </c>
      <c r="E9000" s="3">
        <v>13</v>
      </c>
      <c r="F9000" s="3">
        <v>25</v>
      </c>
      <c r="G9000" s="3">
        <v>25</v>
      </c>
      <c r="H9000" s="3">
        <v>1778417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 t="str">
        <f>B9000&amp;" | "&amp;C9000&amp;" | "&amp;D9000</f>
        <v>documentazione_amministrativa / decreti_ordinanze | ORDINANZA PRESIDENZIALE | ORDINANZA PRESIDENZIALE</v>
      </c>
      <c r="Q9000" s="3" t="str">
        <f>VLOOKUP(P9000,'Classificazione UD'!A:B,2,FALSE)</f>
        <v>Amministrativo</v>
      </c>
    </row>
    <row r="9001" spans="1:17" ht="15" customHeight="1" x14ac:dyDescent="0.25">
      <c r="A9001" s="30">
        <v>2016</v>
      </c>
      <c r="B9001" s="3" t="s">
        <v>118</v>
      </c>
      <c r="C9001" s="3" t="s">
        <v>262</v>
      </c>
      <c r="D9001" s="3" t="s">
        <v>262</v>
      </c>
      <c r="E9001" s="3">
        <v>14</v>
      </c>
      <c r="F9001" s="3">
        <v>28</v>
      </c>
      <c r="G9001" s="3">
        <v>28</v>
      </c>
      <c r="H9001" s="3">
        <v>2110088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 t="str">
        <f>B9001&amp;" | "&amp;C9001&amp;" | "&amp;D9001</f>
        <v>documentazione_amministrativa / decreti_ordinanze | ORDINANZA PRESIDENZIALE | ORDINANZA PRESIDENZIALE</v>
      </c>
      <c r="Q9001" s="3" t="str">
        <f>VLOOKUP(P9001,'Classificazione UD'!A:B,2,FALSE)</f>
        <v>Amministrativo</v>
      </c>
    </row>
    <row r="9002" spans="1:17" ht="15" customHeight="1" x14ac:dyDescent="0.25">
      <c r="A9002" s="30">
        <v>2014</v>
      </c>
      <c r="B9002" s="3" t="s">
        <v>36</v>
      </c>
      <c r="C9002" s="3" t="s">
        <v>50</v>
      </c>
      <c r="D9002" s="3" t="s">
        <v>50</v>
      </c>
      <c r="E9002" s="3">
        <v>2171</v>
      </c>
      <c r="F9002" s="3">
        <v>9650</v>
      </c>
      <c r="G9002" s="3">
        <v>9650</v>
      </c>
      <c r="H9002" s="3">
        <v>3656145770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 t="str">
        <f>B9002&amp;" | "&amp;C9002&amp;" | "&amp;D9002</f>
        <v>documentazione_amministrativa / documenti_protocollati | DOCUMENTO PROTOCOLLATO | DOCUMENTO PROTOCOLLATO</v>
      </c>
      <c r="Q9002" s="3" t="str">
        <f>VLOOKUP(P9002,'Classificazione UD'!A:B,2,FALSE)</f>
        <v>Protocollo</v>
      </c>
    </row>
    <row r="9003" spans="1:17" ht="15" customHeight="1" x14ac:dyDescent="0.25">
      <c r="A9003" s="30">
        <v>2015</v>
      </c>
      <c r="B9003" s="3" t="s">
        <v>36</v>
      </c>
      <c r="C9003" s="3" t="s">
        <v>50</v>
      </c>
      <c r="D9003" s="3" t="s">
        <v>50</v>
      </c>
      <c r="E9003" s="3">
        <v>13511</v>
      </c>
      <c r="F9003" s="3">
        <v>63581</v>
      </c>
      <c r="G9003" s="3">
        <v>63581</v>
      </c>
      <c r="H9003" s="3">
        <v>32944723002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 t="str">
        <f>B9003&amp;" | "&amp;C9003&amp;" | "&amp;D9003</f>
        <v>documentazione_amministrativa / documenti_protocollati | DOCUMENTO PROTOCOLLATO | DOCUMENTO PROTOCOLLATO</v>
      </c>
      <c r="Q9003" s="3" t="str">
        <f>VLOOKUP(P9003,'Classificazione UD'!A:B,2,FALSE)</f>
        <v>Protocollo</v>
      </c>
    </row>
    <row r="9004" spans="1:17" ht="15" customHeight="1" x14ac:dyDescent="0.25">
      <c r="A9004" s="30">
        <v>2016</v>
      </c>
      <c r="B9004" s="3" t="s">
        <v>36</v>
      </c>
      <c r="C9004" s="3" t="s">
        <v>50</v>
      </c>
      <c r="D9004" s="3" t="s">
        <v>50</v>
      </c>
      <c r="E9004" s="3">
        <v>3126</v>
      </c>
      <c r="F9004" s="3">
        <v>12016</v>
      </c>
      <c r="G9004" s="3">
        <v>12016</v>
      </c>
      <c r="H9004" s="3">
        <v>7913168187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 t="str">
        <f>B9004&amp;" | "&amp;C9004&amp;" | "&amp;D9004</f>
        <v>documentazione_amministrativa / documenti_protocollati | DOCUMENTO PROTOCOLLATO | DOCUMENTO PROTOCOLLATO</v>
      </c>
      <c r="Q9004" s="3" t="str">
        <f>VLOOKUP(P9004,'Classificazione UD'!A:B,2,FALSE)</f>
        <v>Protocollo</v>
      </c>
    </row>
    <row r="9005" spans="1:17" ht="15" customHeight="1" x14ac:dyDescent="0.25">
      <c r="A9005" s="30">
        <v>2015</v>
      </c>
      <c r="B9005" s="3" t="s">
        <v>36</v>
      </c>
      <c r="C9005" s="3" t="s">
        <v>50</v>
      </c>
      <c r="D9005" s="3" t="s">
        <v>50</v>
      </c>
      <c r="E9005" s="3">
        <v>48</v>
      </c>
      <c r="F9005" s="3">
        <v>48</v>
      </c>
      <c r="G9005" s="3">
        <v>48</v>
      </c>
      <c r="H9005" s="3">
        <v>60417673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 t="str">
        <f>B9005&amp;" | "&amp;C9005&amp;" | "&amp;D9005</f>
        <v>documentazione_amministrativa / documenti_protocollati | DOCUMENTO PROTOCOLLATO | DOCUMENTO PROTOCOLLATO</v>
      </c>
      <c r="Q9005" s="3" t="str">
        <f>VLOOKUP(P9005,'Classificazione UD'!A:B,2,FALSE)</f>
        <v>Protocollo</v>
      </c>
    </row>
    <row r="9006" spans="1:17" ht="15" customHeight="1" x14ac:dyDescent="0.25">
      <c r="A9006" s="30">
        <v>2016</v>
      </c>
      <c r="B9006" s="3" t="s">
        <v>36</v>
      </c>
      <c r="C9006" s="3" t="s">
        <v>50</v>
      </c>
      <c r="D9006" s="3" t="s">
        <v>50</v>
      </c>
      <c r="E9006" s="3">
        <v>322</v>
      </c>
      <c r="F9006" s="3">
        <v>322</v>
      </c>
      <c r="G9006" s="3">
        <v>322</v>
      </c>
      <c r="H9006" s="3">
        <v>307623571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 t="str">
        <f>B9006&amp;" | "&amp;C9006&amp;" | "&amp;D9006</f>
        <v>documentazione_amministrativa / documenti_protocollati | DOCUMENTO PROTOCOLLATO | DOCUMENTO PROTOCOLLATO</v>
      </c>
      <c r="Q9006" s="3" t="str">
        <f>VLOOKUP(P9006,'Classificazione UD'!A:B,2,FALSE)</f>
        <v>Protocollo</v>
      </c>
    </row>
    <row r="9007" spans="1:17" ht="15" customHeight="1" x14ac:dyDescent="0.25">
      <c r="A9007" s="30">
        <v>2016</v>
      </c>
      <c r="B9007" s="3" t="s">
        <v>44</v>
      </c>
      <c r="C9007" s="3" t="s">
        <v>46</v>
      </c>
      <c r="D9007" s="3" t="s">
        <v>46</v>
      </c>
      <c r="E9007" s="3">
        <v>6</v>
      </c>
      <c r="F9007" s="3">
        <v>16</v>
      </c>
      <c r="G9007" s="3">
        <v>16</v>
      </c>
      <c r="H9007" s="3">
        <v>2162576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 t="str">
        <f>B9007&amp;" | "&amp;C9007&amp;" | "&amp;D9007</f>
        <v>documentazione_amministrativa / deliberazioni | DELIBERA | DELIBERA</v>
      </c>
      <c r="Q9007" s="3" t="str">
        <f>VLOOKUP(P9007,'Classificazione UD'!A:B,2,FALSE)</f>
        <v>Amministrativo</v>
      </c>
    </row>
    <row r="9008" spans="1:17" ht="15" customHeight="1" x14ac:dyDescent="0.25">
      <c r="A9008" s="30">
        <v>2016</v>
      </c>
      <c r="B9008" s="3" t="s">
        <v>17</v>
      </c>
      <c r="C9008" s="3" t="s">
        <v>27</v>
      </c>
      <c r="D9008" s="3" t="s">
        <v>19</v>
      </c>
      <c r="E9008" s="3">
        <v>957</v>
      </c>
      <c r="F9008" s="3">
        <v>2871</v>
      </c>
      <c r="G9008" s="3">
        <v>2871</v>
      </c>
      <c r="H9008" s="3">
        <v>124366383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 t="str">
        <f>B9008&amp;" | "&amp;C9008&amp;" | "&amp;D9008</f>
        <v>documentazione_amministrativa / documentazione_contabile | FATTURA PASSIVA | FATTURA</v>
      </c>
      <c r="Q9008" s="3" t="str">
        <f>VLOOKUP(P9008,'Classificazione UD'!A:B,2,FALSE)</f>
        <v>Fiscale</v>
      </c>
    </row>
    <row r="9009" spans="1:17" ht="15" customHeight="1" x14ac:dyDescent="0.25">
      <c r="A9009" s="30">
        <v>2016</v>
      </c>
      <c r="B9009" s="3" t="s">
        <v>44</v>
      </c>
      <c r="C9009" s="3" t="s">
        <v>46</v>
      </c>
      <c r="D9009" s="3" t="s">
        <v>46</v>
      </c>
      <c r="E9009" s="3">
        <v>7</v>
      </c>
      <c r="F9009" s="3">
        <v>39</v>
      </c>
      <c r="G9009" s="3">
        <v>39</v>
      </c>
      <c r="H9009" s="3">
        <v>15169874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 t="str">
        <f>B9009&amp;" | "&amp;C9009&amp;" | "&amp;D9009</f>
        <v>documentazione_amministrativa / deliberazioni | DELIBERA | DELIBERA</v>
      </c>
      <c r="Q9009" s="3" t="str">
        <f>VLOOKUP(P9009,'Classificazione UD'!A:B,2,FALSE)</f>
        <v>Amministrativo</v>
      </c>
    </row>
    <row r="9010" spans="1:17" ht="15" customHeight="1" x14ac:dyDescent="0.25">
      <c r="A9010" s="30">
        <v>2016</v>
      </c>
      <c r="B9010" s="3" t="s">
        <v>36</v>
      </c>
      <c r="C9010" s="3" t="s">
        <v>50</v>
      </c>
      <c r="D9010" s="3" t="s">
        <v>50</v>
      </c>
      <c r="E9010" s="3">
        <v>26</v>
      </c>
      <c r="F9010" s="3">
        <v>43</v>
      </c>
      <c r="G9010" s="3">
        <v>43</v>
      </c>
      <c r="H9010" s="3">
        <v>27140837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 t="str">
        <f>B9010&amp;" | "&amp;C9010&amp;" | "&amp;D9010</f>
        <v>documentazione_amministrativa / documenti_protocollati | DOCUMENTO PROTOCOLLATO | DOCUMENTO PROTOCOLLATO</v>
      </c>
      <c r="Q9010" s="3" t="str">
        <f>VLOOKUP(P9010,'Classificazione UD'!A:B,2,FALSE)</f>
        <v>Protocollo</v>
      </c>
    </row>
    <row r="9011" spans="1:17" ht="15" customHeight="1" x14ac:dyDescent="0.25">
      <c r="A9011" s="30">
        <v>2016</v>
      </c>
      <c r="B9011" s="3" t="s">
        <v>20</v>
      </c>
      <c r="C9011" s="3" t="s">
        <v>21</v>
      </c>
      <c r="D9011" s="3" t="s">
        <v>21</v>
      </c>
      <c r="E9011" s="3">
        <v>254</v>
      </c>
      <c r="F9011" s="3">
        <v>508</v>
      </c>
      <c r="G9011" s="3">
        <v>508</v>
      </c>
      <c r="H9011" s="3">
        <v>25240121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 t="str">
        <f>B9011&amp;" | "&amp;C9011&amp;" | "&amp;D9011</f>
        <v>documentazione_amministrativa / registri | REGISTRO GIORNALIERO | REGISTRO GIORNALIERO</v>
      </c>
      <c r="Q9011" s="3" t="str">
        <f>VLOOKUP(P9011,'Classificazione UD'!A:B,2,FALSE)</f>
        <v>RGP</v>
      </c>
    </row>
    <row r="9012" spans="1:17" ht="15" customHeight="1" x14ac:dyDescent="0.25">
      <c r="A9012" s="30">
        <v>2015</v>
      </c>
      <c r="B9012" s="3" t="s">
        <v>44</v>
      </c>
      <c r="C9012" s="3" t="s">
        <v>46</v>
      </c>
      <c r="D9012" s="3" t="s">
        <v>46</v>
      </c>
      <c r="E9012" s="3">
        <v>21</v>
      </c>
      <c r="F9012" s="3">
        <v>74</v>
      </c>
      <c r="G9012" s="3">
        <v>74</v>
      </c>
      <c r="H9012" s="3">
        <v>21719395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 t="str">
        <f>B9012&amp;" | "&amp;C9012&amp;" | "&amp;D9012</f>
        <v>documentazione_amministrativa / deliberazioni | DELIBERA | DELIBERA</v>
      </c>
      <c r="Q9012" s="3" t="str">
        <f>VLOOKUP(P9012,'Classificazione UD'!A:B,2,FALSE)</f>
        <v>Amministrativo</v>
      </c>
    </row>
    <row r="9013" spans="1:17" ht="15" customHeight="1" x14ac:dyDescent="0.25">
      <c r="A9013" s="30">
        <v>2016</v>
      </c>
      <c r="B9013" s="3" t="s">
        <v>44</v>
      </c>
      <c r="C9013" s="3" t="s">
        <v>46</v>
      </c>
      <c r="D9013" s="3" t="s">
        <v>46</v>
      </c>
      <c r="E9013" s="3">
        <v>21</v>
      </c>
      <c r="F9013" s="3">
        <v>106</v>
      </c>
      <c r="G9013" s="3">
        <v>106</v>
      </c>
      <c r="H9013" s="3">
        <v>29244685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 t="str">
        <f>B9013&amp;" | "&amp;C9013&amp;" | "&amp;D9013</f>
        <v>documentazione_amministrativa / deliberazioni | DELIBERA | DELIBERA</v>
      </c>
      <c r="Q9013" s="3" t="str">
        <f>VLOOKUP(P9013,'Classificazione UD'!A:B,2,FALSE)</f>
        <v>Amministrativo</v>
      </c>
    </row>
    <row r="9014" spans="1:17" ht="15" customHeight="1" x14ac:dyDescent="0.25">
      <c r="A9014" s="30">
        <v>2015</v>
      </c>
      <c r="B9014" s="3" t="s">
        <v>118</v>
      </c>
      <c r="C9014" s="3" t="s">
        <v>119</v>
      </c>
      <c r="D9014" s="3" t="s">
        <v>119</v>
      </c>
      <c r="E9014" s="3">
        <v>23</v>
      </c>
      <c r="F9014" s="3">
        <v>34</v>
      </c>
      <c r="G9014" s="3">
        <v>34</v>
      </c>
      <c r="H9014" s="3">
        <v>2259614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 t="str">
        <f>B9014&amp;" | "&amp;C9014&amp;" | "&amp;D9014</f>
        <v>documentazione_amministrativa / decreti_ordinanze | DECRETO | DECRETO</v>
      </c>
      <c r="Q9014" s="3" t="str">
        <f>VLOOKUP(P9014,'Classificazione UD'!A:B,2,FALSE)</f>
        <v>Amministrativo</v>
      </c>
    </row>
    <row r="9015" spans="1:17" ht="15" customHeight="1" x14ac:dyDescent="0.25">
      <c r="A9015" s="30">
        <v>2016</v>
      </c>
      <c r="B9015" s="3" t="s">
        <v>118</v>
      </c>
      <c r="C9015" s="3" t="s">
        <v>119</v>
      </c>
      <c r="D9015" s="3" t="s">
        <v>119</v>
      </c>
      <c r="E9015" s="3">
        <v>29</v>
      </c>
      <c r="F9015" s="3">
        <v>55</v>
      </c>
      <c r="G9015" s="3">
        <v>55</v>
      </c>
      <c r="H9015" s="3">
        <v>3492976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 t="str">
        <f>B9015&amp;" | "&amp;C9015&amp;" | "&amp;D9015</f>
        <v>documentazione_amministrativa / decreti_ordinanze | DECRETO | DECRETO</v>
      </c>
      <c r="Q9015" s="3" t="str">
        <f>VLOOKUP(P9015,'Classificazione UD'!A:B,2,FALSE)</f>
        <v>Amministrativo</v>
      </c>
    </row>
    <row r="9016" spans="1:17" ht="15" customHeight="1" x14ac:dyDescent="0.25">
      <c r="A9016" s="30">
        <v>2015</v>
      </c>
      <c r="B9016" s="3" t="s">
        <v>48</v>
      </c>
      <c r="C9016" s="3" t="s">
        <v>81</v>
      </c>
      <c r="D9016" s="3" t="s">
        <v>81</v>
      </c>
      <c r="E9016" s="3">
        <v>322</v>
      </c>
      <c r="F9016" s="3">
        <v>1155</v>
      </c>
      <c r="G9016" s="3">
        <v>1155</v>
      </c>
      <c r="H9016" s="3">
        <v>125232118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 t="str">
        <f>B9016&amp;" | "&amp;C9016&amp;" | "&amp;D9016</f>
        <v>documentazione_amministrativa / determinazioni | DETERMINA | DETERMINA</v>
      </c>
      <c r="Q9016" s="3" t="str">
        <f>VLOOKUP(P9016,'Classificazione UD'!A:B,2,FALSE)</f>
        <v>Amministrativo</v>
      </c>
    </row>
    <row r="9017" spans="1:17" ht="15" customHeight="1" x14ac:dyDescent="0.25">
      <c r="A9017" s="30">
        <v>2016</v>
      </c>
      <c r="B9017" s="3" t="s">
        <v>48</v>
      </c>
      <c r="C9017" s="3" t="s">
        <v>81</v>
      </c>
      <c r="D9017" s="3" t="s">
        <v>81</v>
      </c>
      <c r="E9017" s="3">
        <v>341</v>
      </c>
      <c r="F9017" s="3">
        <v>1493</v>
      </c>
      <c r="G9017" s="3">
        <v>1493</v>
      </c>
      <c r="H9017" s="3">
        <v>303347330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 t="str">
        <f>B9017&amp;" | "&amp;C9017&amp;" | "&amp;D9017</f>
        <v>documentazione_amministrativa / determinazioni | DETERMINA | DETERMINA</v>
      </c>
      <c r="Q9017" s="3" t="str">
        <f>VLOOKUP(P9017,'Classificazione UD'!A:B,2,FALSE)</f>
        <v>Amministrativo</v>
      </c>
    </row>
    <row r="9018" spans="1:17" ht="15" customHeight="1" x14ac:dyDescent="0.25">
      <c r="A9018" s="30">
        <v>2015</v>
      </c>
      <c r="B9018" s="3" t="s">
        <v>44</v>
      </c>
      <c r="C9018" s="3" t="s">
        <v>46</v>
      </c>
      <c r="D9018" s="3" t="s">
        <v>46</v>
      </c>
      <c r="E9018" s="3">
        <v>51</v>
      </c>
      <c r="F9018" s="3">
        <v>247</v>
      </c>
      <c r="G9018" s="3">
        <v>247</v>
      </c>
      <c r="H9018" s="3">
        <v>77890099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 t="str">
        <f>B9018&amp;" | "&amp;C9018&amp;" | "&amp;D9018</f>
        <v>documentazione_amministrativa / deliberazioni | DELIBERA | DELIBERA</v>
      </c>
      <c r="Q9018" s="3" t="str">
        <f>VLOOKUP(P9018,'Classificazione UD'!A:B,2,FALSE)</f>
        <v>Amministrativo</v>
      </c>
    </row>
    <row r="9019" spans="1:17" ht="15" customHeight="1" x14ac:dyDescent="0.25">
      <c r="A9019" s="30">
        <v>2016</v>
      </c>
      <c r="B9019" s="3" t="s">
        <v>44</v>
      </c>
      <c r="C9019" s="3" t="s">
        <v>46</v>
      </c>
      <c r="D9019" s="3" t="s">
        <v>46</v>
      </c>
      <c r="E9019" s="3">
        <v>45</v>
      </c>
      <c r="F9019" s="3">
        <v>241</v>
      </c>
      <c r="G9019" s="3">
        <v>241</v>
      </c>
      <c r="H9019" s="3">
        <v>86183462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 t="str">
        <f>B9019&amp;" | "&amp;C9019&amp;" | "&amp;D9019</f>
        <v>documentazione_amministrativa / deliberazioni | DELIBERA | DELIBERA</v>
      </c>
      <c r="Q9019" s="3" t="str">
        <f>VLOOKUP(P9019,'Classificazione UD'!A:B,2,FALSE)</f>
        <v>Amministrativo</v>
      </c>
    </row>
    <row r="9020" spans="1:17" ht="15" customHeight="1" x14ac:dyDescent="0.25">
      <c r="A9020" s="30">
        <v>2015</v>
      </c>
      <c r="B9020" s="3" t="s">
        <v>118</v>
      </c>
      <c r="C9020" s="3" t="s">
        <v>122</v>
      </c>
      <c r="D9020" s="3" t="s">
        <v>122</v>
      </c>
      <c r="E9020" s="3">
        <v>429</v>
      </c>
      <c r="F9020" s="3">
        <v>858</v>
      </c>
      <c r="G9020" s="3">
        <v>858</v>
      </c>
      <c r="H9020" s="3">
        <v>85564598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 t="str">
        <f>B9020&amp;" | "&amp;C9020&amp;" | "&amp;D9020</f>
        <v>documentazione_amministrativa / decreti_ordinanze | ORDINANZA | ORDINANZA</v>
      </c>
      <c r="Q9020" s="3" t="str">
        <f>VLOOKUP(P9020,'Classificazione UD'!A:B,2,FALSE)</f>
        <v>Amministrativo</v>
      </c>
    </row>
    <row r="9021" spans="1:17" ht="15" customHeight="1" x14ac:dyDescent="0.25">
      <c r="A9021" s="30">
        <v>2016</v>
      </c>
      <c r="B9021" s="3" t="s">
        <v>118</v>
      </c>
      <c r="C9021" s="3" t="s">
        <v>122</v>
      </c>
      <c r="D9021" s="3" t="s">
        <v>122</v>
      </c>
      <c r="E9021" s="3">
        <v>842</v>
      </c>
      <c r="F9021" s="3">
        <v>2325</v>
      </c>
      <c r="G9021" s="3">
        <v>2325</v>
      </c>
      <c r="H9021" s="3">
        <v>238581621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 t="str">
        <f>B9021&amp;" | "&amp;C9021&amp;" | "&amp;D9021</f>
        <v>documentazione_amministrativa / decreti_ordinanze | ORDINANZA | ORDINANZA</v>
      </c>
      <c r="Q9021" s="3" t="str">
        <f>VLOOKUP(P9021,'Classificazione UD'!A:B,2,FALSE)</f>
        <v>Amministrativo</v>
      </c>
    </row>
    <row r="9022" spans="1:17" ht="15" customHeight="1" x14ac:dyDescent="0.25">
      <c r="A9022" s="30">
        <v>2012</v>
      </c>
      <c r="B9022" s="3" t="s">
        <v>36</v>
      </c>
      <c r="C9022" s="3" t="s">
        <v>50</v>
      </c>
      <c r="D9022" s="3" t="s">
        <v>50</v>
      </c>
      <c r="E9022" s="3">
        <v>2174</v>
      </c>
      <c r="F9022" s="3">
        <v>3512</v>
      </c>
      <c r="G9022" s="3">
        <v>3512</v>
      </c>
      <c r="H9022" s="3">
        <v>599769742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 t="str">
        <f>B9022&amp;" | "&amp;C9022&amp;" | "&amp;D9022</f>
        <v>documentazione_amministrativa / documenti_protocollati | DOCUMENTO PROTOCOLLATO | DOCUMENTO PROTOCOLLATO</v>
      </c>
      <c r="Q9022" s="3" t="str">
        <f>VLOOKUP(P9022,'Classificazione UD'!A:B,2,FALSE)</f>
        <v>Protocollo</v>
      </c>
    </row>
    <row r="9023" spans="1:17" ht="15" customHeight="1" x14ac:dyDescent="0.25">
      <c r="A9023" s="30">
        <v>2013</v>
      </c>
      <c r="B9023" s="3" t="s">
        <v>36</v>
      </c>
      <c r="C9023" s="3" t="s">
        <v>50</v>
      </c>
      <c r="D9023" s="3" t="s">
        <v>50</v>
      </c>
      <c r="E9023" s="3">
        <v>7291</v>
      </c>
      <c r="F9023" s="3">
        <v>13526</v>
      </c>
      <c r="G9023" s="3">
        <v>13526</v>
      </c>
      <c r="H9023" s="3">
        <v>3435306200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 t="str">
        <f>B9023&amp;" | "&amp;C9023&amp;" | "&amp;D9023</f>
        <v>documentazione_amministrativa / documenti_protocollati | DOCUMENTO PROTOCOLLATO | DOCUMENTO PROTOCOLLATO</v>
      </c>
      <c r="Q9023" s="3" t="str">
        <f>VLOOKUP(P9023,'Classificazione UD'!A:B,2,FALSE)</f>
        <v>Protocollo</v>
      </c>
    </row>
    <row r="9024" spans="1:17" ht="15" customHeight="1" x14ac:dyDescent="0.25">
      <c r="A9024" s="30">
        <v>2014</v>
      </c>
      <c r="B9024" s="3" t="s">
        <v>36</v>
      </c>
      <c r="C9024" s="3" t="s">
        <v>50</v>
      </c>
      <c r="D9024" s="3" t="s">
        <v>50</v>
      </c>
      <c r="E9024" s="3">
        <v>9728</v>
      </c>
      <c r="F9024" s="3">
        <v>24792</v>
      </c>
      <c r="G9024" s="3">
        <v>24792</v>
      </c>
      <c r="H9024" s="3">
        <v>13399908262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 t="str">
        <f>B9024&amp;" | "&amp;C9024&amp;" | "&amp;D9024</f>
        <v>documentazione_amministrativa / documenti_protocollati | DOCUMENTO PROTOCOLLATO | DOCUMENTO PROTOCOLLATO</v>
      </c>
      <c r="Q9024" s="3" t="str">
        <f>VLOOKUP(P9024,'Classificazione UD'!A:B,2,FALSE)</f>
        <v>Protocollo</v>
      </c>
    </row>
    <row r="9025" spans="1:17" ht="15" customHeight="1" x14ac:dyDescent="0.25">
      <c r="A9025" s="30">
        <v>2015</v>
      </c>
      <c r="B9025" s="3" t="s">
        <v>36</v>
      </c>
      <c r="C9025" s="3" t="s">
        <v>50</v>
      </c>
      <c r="D9025" s="3" t="s">
        <v>50</v>
      </c>
      <c r="E9025" s="3">
        <v>10438</v>
      </c>
      <c r="F9025" s="3">
        <v>31355</v>
      </c>
      <c r="G9025" s="3">
        <v>31355</v>
      </c>
      <c r="H9025" s="3">
        <v>8470861913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 t="str">
        <f>B9025&amp;" | "&amp;C9025&amp;" | "&amp;D9025</f>
        <v>documentazione_amministrativa / documenti_protocollati | DOCUMENTO PROTOCOLLATO | DOCUMENTO PROTOCOLLATO</v>
      </c>
      <c r="Q9025" s="3" t="str">
        <f>VLOOKUP(P9025,'Classificazione UD'!A:B,2,FALSE)</f>
        <v>Protocollo</v>
      </c>
    </row>
    <row r="9026" spans="1:17" ht="15" customHeight="1" x14ac:dyDescent="0.25">
      <c r="A9026" s="30">
        <v>2016</v>
      </c>
      <c r="B9026" s="3" t="s">
        <v>36</v>
      </c>
      <c r="C9026" s="3" t="s">
        <v>50</v>
      </c>
      <c r="D9026" s="3" t="s">
        <v>50</v>
      </c>
      <c r="E9026" s="3">
        <v>13444</v>
      </c>
      <c r="F9026" s="3">
        <v>46296</v>
      </c>
      <c r="G9026" s="3">
        <v>46296</v>
      </c>
      <c r="H9026" s="3">
        <v>13551877062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 t="str">
        <f>B9026&amp;" | "&amp;C9026&amp;" | "&amp;D9026</f>
        <v>documentazione_amministrativa / documenti_protocollati | DOCUMENTO PROTOCOLLATO | DOCUMENTO PROTOCOLLATO</v>
      </c>
      <c r="Q9026" s="3" t="str">
        <f>VLOOKUP(P9026,'Classificazione UD'!A:B,2,FALSE)</f>
        <v>Protocollo</v>
      </c>
    </row>
    <row r="9027" spans="1:17" ht="15" customHeight="1" x14ac:dyDescent="0.25">
      <c r="A9027" s="30">
        <v>2015</v>
      </c>
      <c r="B9027" s="3" t="s">
        <v>20</v>
      </c>
      <c r="C9027" s="3" t="s">
        <v>21</v>
      </c>
      <c r="D9027" s="3" t="s">
        <v>21</v>
      </c>
      <c r="E9027" s="3">
        <v>54</v>
      </c>
      <c r="F9027" s="3">
        <v>54</v>
      </c>
      <c r="G9027" s="3">
        <v>54</v>
      </c>
      <c r="H9027" s="3">
        <v>7274143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 t="str">
        <f>B9027&amp;" | "&amp;C9027&amp;" | "&amp;D9027</f>
        <v>documentazione_amministrativa / registri | REGISTRO GIORNALIERO | REGISTRO GIORNALIERO</v>
      </c>
      <c r="Q9027" s="3" t="str">
        <f>VLOOKUP(P9027,'Classificazione UD'!A:B,2,FALSE)</f>
        <v>RGP</v>
      </c>
    </row>
    <row r="9028" spans="1:17" ht="15" customHeight="1" x14ac:dyDescent="0.25">
      <c r="A9028" s="30">
        <v>2016</v>
      </c>
      <c r="B9028" s="3" t="s">
        <v>20</v>
      </c>
      <c r="C9028" s="3" t="s">
        <v>21</v>
      </c>
      <c r="D9028" s="3" t="s">
        <v>21</v>
      </c>
      <c r="E9028" s="3">
        <v>261</v>
      </c>
      <c r="F9028" s="3">
        <v>261</v>
      </c>
      <c r="G9028" s="3">
        <v>261</v>
      </c>
      <c r="H9028" s="3">
        <v>41893776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 t="str">
        <f>B9028&amp;" | "&amp;C9028&amp;" | "&amp;D9028</f>
        <v>documentazione_amministrativa / registri | REGISTRO GIORNALIERO | REGISTRO GIORNALIERO</v>
      </c>
      <c r="Q9028" s="3" t="str">
        <f>VLOOKUP(P9028,'Classificazione UD'!A:B,2,FALSE)</f>
        <v>RGP</v>
      </c>
    </row>
    <row r="9029" spans="1:17" ht="15" customHeight="1" x14ac:dyDescent="0.25">
      <c r="A9029" s="30">
        <v>2014</v>
      </c>
      <c r="B9029" s="3" t="s">
        <v>23</v>
      </c>
      <c r="C9029" s="3" t="s">
        <v>24</v>
      </c>
      <c r="D9029" s="3" t="s">
        <v>24</v>
      </c>
      <c r="E9029" s="3">
        <v>15</v>
      </c>
      <c r="F9029" s="3">
        <v>15</v>
      </c>
      <c r="G9029" s="3">
        <v>15</v>
      </c>
      <c r="H9029" s="3">
        <v>629461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 t="str">
        <f>B9029&amp;" | "&amp;C9029&amp;" | "&amp;D9029</f>
        <v>documentazione_amministrativa / altri_documenti | FOGLIO DI TRASFORMAZIONE | FOGLIO DI TRASFORMAZIONE</v>
      </c>
      <c r="Q9029" s="3" t="str">
        <f>VLOOKUP(P9029,'Classificazione UD'!A:B,2,FALSE)</f>
        <v>Tecnico</v>
      </c>
    </row>
    <row r="9030" spans="1:17" ht="15" customHeight="1" x14ac:dyDescent="0.25">
      <c r="A9030" s="30">
        <v>2015</v>
      </c>
      <c r="B9030" s="3" t="s">
        <v>23</v>
      </c>
      <c r="C9030" s="3" t="s">
        <v>24</v>
      </c>
      <c r="D9030" s="3" t="s">
        <v>24</v>
      </c>
      <c r="E9030" s="3">
        <v>12</v>
      </c>
      <c r="F9030" s="3">
        <v>12</v>
      </c>
      <c r="G9030" s="3">
        <v>12</v>
      </c>
      <c r="H9030" s="3">
        <v>973632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 t="str">
        <f>B9030&amp;" | "&amp;C9030&amp;" | "&amp;D9030</f>
        <v>documentazione_amministrativa / altri_documenti | FOGLIO DI TRASFORMAZIONE | FOGLIO DI TRASFORMAZIONE</v>
      </c>
      <c r="Q9030" s="3" t="str">
        <f>VLOOKUP(P9030,'Classificazione UD'!A:B,2,FALSE)</f>
        <v>Tecnico</v>
      </c>
    </row>
    <row r="9031" spans="1:17" ht="15" customHeight="1" x14ac:dyDescent="0.25">
      <c r="A9031" s="30">
        <v>2016</v>
      </c>
      <c r="B9031" s="3" t="s">
        <v>23</v>
      </c>
      <c r="C9031" s="3" t="s">
        <v>24</v>
      </c>
      <c r="D9031" s="3" t="s">
        <v>24</v>
      </c>
      <c r="E9031" s="3">
        <v>6</v>
      </c>
      <c r="F9031" s="3">
        <v>6</v>
      </c>
      <c r="G9031" s="3">
        <v>6</v>
      </c>
      <c r="H9031" s="3">
        <v>291648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 t="str">
        <f>B9031&amp;" | "&amp;C9031&amp;" | "&amp;D9031</f>
        <v>documentazione_amministrativa / altri_documenti | FOGLIO DI TRASFORMAZIONE | FOGLIO DI TRASFORMAZIONE</v>
      </c>
      <c r="Q9031" s="3" t="str">
        <f>VLOOKUP(P9031,'Classificazione UD'!A:B,2,FALSE)</f>
        <v>Tecnico</v>
      </c>
    </row>
    <row r="9032" spans="1:17" ht="15" customHeight="1" x14ac:dyDescent="0.25">
      <c r="A9032" s="30">
        <v>2015</v>
      </c>
      <c r="B9032" s="3" t="s">
        <v>17</v>
      </c>
      <c r="C9032" s="3" t="s">
        <v>18</v>
      </c>
      <c r="D9032" s="3" t="s">
        <v>19</v>
      </c>
      <c r="E9032" s="3">
        <v>10</v>
      </c>
      <c r="F9032" s="3">
        <v>10</v>
      </c>
      <c r="G9032" s="3">
        <v>10</v>
      </c>
      <c r="H9032" s="3">
        <v>71934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 t="str">
        <f>B9032&amp;" | "&amp;C9032&amp;" | "&amp;D9032</f>
        <v>documentazione_amministrativa / documentazione_contabile | FATTURA ATTIVA | FATTURA</v>
      </c>
      <c r="Q9032" s="3" t="str">
        <f>VLOOKUP(P9032,'Classificazione UD'!A:B,2,FALSE)</f>
        <v>Fiscale</v>
      </c>
    </row>
    <row r="9033" spans="1:17" ht="15" customHeight="1" x14ac:dyDescent="0.25">
      <c r="A9033" s="30">
        <v>2015</v>
      </c>
      <c r="B9033" s="3" t="s">
        <v>17</v>
      </c>
      <c r="C9033" s="3" t="s">
        <v>18</v>
      </c>
      <c r="D9033" s="3" t="s">
        <v>28</v>
      </c>
      <c r="E9033" s="3">
        <v>2</v>
      </c>
      <c r="F9033" s="3">
        <v>2</v>
      </c>
      <c r="G9033" s="3">
        <v>2</v>
      </c>
      <c r="H9033" s="3">
        <v>15198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 t="str">
        <f>B9033&amp;" | "&amp;C9033&amp;" | "&amp;D9033</f>
        <v>documentazione_amministrativa / documentazione_contabile | FATTURA ATTIVA | NOTA DI CREDITO</v>
      </c>
      <c r="Q9033" s="3" t="str">
        <f>VLOOKUP(P9033,'Classificazione UD'!A:B,2,FALSE)</f>
        <v>Fiscale</v>
      </c>
    </row>
    <row r="9034" spans="1:17" ht="15" customHeight="1" x14ac:dyDescent="0.25">
      <c r="A9034" s="30">
        <v>2015</v>
      </c>
      <c r="B9034" s="3" t="s">
        <v>17</v>
      </c>
      <c r="C9034" s="3" t="s">
        <v>27</v>
      </c>
      <c r="D9034" s="3" t="s">
        <v>19</v>
      </c>
      <c r="E9034" s="3">
        <v>4372</v>
      </c>
      <c r="F9034" s="3">
        <v>8953</v>
      </c>
      <c r="G9034" s="3">
        <v>17695</v>
      </c>
      <c r="H9034" s="3">
        <v>1231173276</v>
      </c>
      <c r="I9034" s="3">
        <v>8978</v>
      </c>
      <c r="J9034" s="3">
        <v>17956</v>
      </c>
      <c r="K9034" s="3">
        <v>9936653</v>
      </c>
      <c r="L9034" s="3">
        <v>1</v>
      </c>
      <c r="M9034" s="3">
        <v>4</v>
      </c>
      <c r="N9034" s="3">
        <v>8</v>
      </c>
      <c r="O9034" s="3">
        <v>1051446</v>
      </c>
      <c r="P9034" s="3" t="str">
        <f>B9034&amp;" | "&amp;C9034&amp;" | "&amp;D9034</f>
        <v>documentazione_amministrativa / documentazione_contabile | FATTURA PASSIVA | FATTURA</v>
      </c>
      <c r="Q9034" s="3" t="str">
        <f>VLOOKUP(P9034,'Classificazione UD'!A:B,2,FALSE)</f>
        <v>Fiscale</v>
      </c>
    </row>
    <row r="9035" spans="1:17" ht="15" customHeight="1" x14ac:dyDescent="0.25">
      <c r="A9035" s="30">
        <v>2015</v>
      </c>
      <c r="B9035" s="3" t="s">
        <v>17</v>
      </c>
      <c r="C9035" s="3" t="s">
        <v>27</v>
      </c>
      <c r="D9035" s="3" t="s">
        <v>28</v>
      </c>
      <c r="E9035" s="3">
        <v>261</v>
      </c>
      <c r="F9035" s="3">
        <v>573</v>
      </c>
      <c r="G9035" s="3">
        <v>1095</v>
      </c>
      <c r="H9035" s="3">
        <v>102644790</v>
      </c>
      <c r="I9035" s="3">
        <v>604</v>
      </c>
      <c r="J9035" s="3">
        <v>1208</v>
      </c>
      <c r="K9035" s="3">
        <v>908322</v>
      </c>
      <c r="L9035" s="3">
        <v>0</v>
      </c>
      <c r="M9035" s="3">
        <v>0</v>
      </c>
      <c r="N9035" s="3">
        <v>0</v>
      </c>
      <c r="O9035" s="3">
        <v>0</v>
      </c>
      <c r="P9035" s="3" t="str">
        <f>B9035&amp;" | "&amp;C9035&amp;" | "&amp;D9035</f>
        <v>documentazione_amministrativa / documentazione_contabile | FATTURA PASSIVA | NOTA DI CREDITO</v>
      </c>
      <c r="Q9035" s="3" t="str">
        <f>VLOOKUP(P9035,'Classificazione UD'!A:B,2,FALSE)</f>
        <v>Fiscale</v>
      </c>
    </row>
    <row r="9036" spans="1:17" ht="15" customHeight="1" x14ac:dyDescent="0.25">
      <c r="A9036" s="30">
        <v>2016</v>
      </c>
      <c r="B9036" s="3" t="s">
        <v>17</v>
      </c>
      <c r="C9036" s="3" t="s">
        <v>27</v>
      </c>
      <c r="D9036" s="3" t="s">
        <v>19</v>
      </c>
      <c r="E9036" s="3">
        <v>177</v>
      </c>
      <c r="F9036" s="3">
        <v>371</v>
      </c>
      <c r="G9036" s="3">
        <v>723</v>
      </c>
      <c r="H9036" s="3">
        <v>127944948</v>
      </c>
      <c r="I9036" s="3">
        <v>356</v>
      </c>
      <c r="J9036" s="3">
        <v>712</v>
      </c>
      <c r="K9036" s="3">
        <v>828932</v>
      </c>
      <c r="L9036" s="3">
        <v>1</v>
      </c>
      <c r="M9036" s="3">
        <v>4</v>
      </c>
      <c r="N9036" s="3">
        <v>8</v>
      </c>
      <c r="O9036" s="3">
        <v>13231</v>
      </c>
      <c r="P9036" s="3" t="str">
        <f>B9036&amp;" | "&amp;C9036&amp;" | "&amp;D9036</f>
        <v>documentazione_amministrativa / documentazione_contabile | FATTURA PASSIVA | FATTURA</v>
      </c>
      <c r="Q9036" s="3" t="str">
        <f>VLOOKUP(P9036,'Classificazione UD'!A:B,2,FALSE)</f>
        <v>Fiscale</v>
      </c>
    </row>
    <row r="9037" spans="1:17" ht="15" customHeight="1" x14ac:dyDescent="0.25">
      <c r="A9037" s="30">
        <v>2016</v>
      </c>
      <c r="B9037" s="3" t="s">
        <v>17</v>
      </c>
      <c r="C9037" s="3" t="s">
        <v>27</v>
      </c>
      <c r="D9037" s="3" t="s">
        <v>28</v>
      </c>
      <c r="E9037" s="3">
        <v>1</v>
      </c>
      <c r="F9037" s="3">
        <v>3</v>
      </c>
      <c r="G9037" s="3">
        <v>5</v>
      </c>
      <c r="H9037" s="3">
        <v>661387</v>
      </c>
      <c r="I9037" s="3">
        <v>2</v>
      </c>
      <c r="J9037" s="3">
        <v>4</v>
      </c>
      <c r="K9037" s="3">
        <v>4679</v>
      </c>
      <c r="L9037" s="3">
        <v>0</v>
      </c>
      <c r="M9037" s="3">
        <v>0</v>
      </c>
      <c r="N9037" s="3">
        <v>0</v>
      </c>
      <c r="O9037" s="3">
        <v>0</v>
      </c>
      <c r="P9037" s="3" t="str">
        <f>B9037&amp;" | "&amp;C9037&amp;" | "&amp;D9037</f>
        <v>documentazione_amministrativa / documentazione_contabile | FATTURA PASSIVA | NOTA DI CREDITO</v>
      </c>
      <c r="Q9037" s="3" t="str">
        <f>VLOOKUP(P9037,'Classificazione UD'!A:B,2,FALSE)</f>
        <v>Fiscale</v>
      </c>
    </row>
    <row r="9038" spans="1:17" ht="15" customHeight="1" x14ac:dyDescent="0.25">
      <c r="A9038" s="30">
        <v>2015</v>
      </c>
      <c r="B9038" s="3" t="s">
        <v>33</v>
      </c>
      <c r="C9038" s="3" t="s">
        <v>34</v>
      </c>
      <c r="D9038" s="3" t="s">
        <v>34</v>
      </c>
      <c r="E9038" s="3">
        <v>3</v>
      </c>
      <c r="F9038" s="3">
        <v>15</v>
      </c>
      <c r="G9038" s="3">
        <v>15</v>
      </c>
      <c r="H9038" s="3">
        <v>64834329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 t="str">
        <f>B9038&amp;" | "&amp;C9038&amp;" | "&amp;D9038</f>
        <v>documentazione_amministrativa / contratti_accordi | CONTRATTO | CONTRATTO</v>
      </c>
      <c r="Q9038" s="3" t="str">
        <f>VLOOKUP(P9038,'Classificazione UD'!A:B,2,FALSE)</f>
        <v>Contratto</v>
      </c>
    </row>
    <row r="9039" spans="1:17" ht="15" customHeight="1" x14ac:dyDescent="0.25">
      <c r="A9039" s="30">
        <v>2016</v>
      </c>
      <c r="B9039" s="3" t="s">
        <v>33</v>
      </c>
      <c r="C9039" s="3" t="s">
        <v>34</v>
      </c>
      <c r="D9039" s="3" t="s">
        <v>34</v>
      </c>
      <c r="E9039" s="3">
        <v>3</v>
      </c>
      <c r="F9039" s="3">
        <v>6</v>
      </c>
      <c r="G9039" s="3">
        <v>6</v>
      </c>
      <c r="H9039" s="3">
        <v>43420291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 t="str">
        <f>B9039&amp;" | "&amp;C9039&amp;" | "&amp;D9039</f>
        <v>documentazione_amministrativa / contratti_accordi | CONTRATTO | CONTRATTO</v>
      </c>
      <c r="Q9039" s="3" t="str">
        <f>VLOOKUP(P9039,'Classificazione UD'!A:B,2,FALSE)</f>
        <v>Contratto</v>
      </c>
    </row>
    <row r="9040" spans="1:17" ht="15" customHeight="1" x14ac:dyDescent="0.25">
      <c r="A9040" s="30">
        <v>2015</v>
      </c>
      <c r="B9040" s="3" t="s">
        <v>20</v>
      </c>
      <c r="C9040" s="3" t="s">
        <v>21</v>
      </c>
      <c r="D9040" s="3" t="s">
        <v>21</v>
      </c>
      <c r="E9040" s="3">
        <v>76</v>
      </c>
      <c r="F9040" s="3">
        <v>76</v>
      </c>
      <c r="G9040" s="3">
        <v>76</v>
      </c>
      <c r="H9040" s="3">
        <v>7465184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 t="str">
        <f>B9040&amp;" | "&amp;C9040&amp;" | "&amp;D9040</f>
        <v>documentazione_amministrativa / registri | REGISTRO GIORNALIERO | REGISTRO GIORNALIERO</v>
      </c>
      <c r="Q9040" s="3" t="str">
        <f>VLOOKUP(P9040,'Classificazione UD'!A:B,2,FALSE)</f>
        <v>RGP</v>
      </c>
    </row>
    <row r="9041" spans="1:17" ht="15" customHeight="1" x14ac:dyDescent="0.25">
      <c r="A9041" s="30">
        <v>2016</v>
      </c>
      <c r="B9041" s="3" t="s">
        <v>20</v>
      </c>
      <c r="C9041" s="3" t="s">
        <v>21</v>
      </c>
      <c r="D9041" s="3" t="s">
        <v>21</v>
      </c>
      <c r="E9041" s="3">
        <v>335</v>
      </c>
      <c r="F9041" s="3">
        <v>335</v>
      </c>
      <c r="G9041" s="3">
        <v>335</v>
      </c>
      <c r="H9041" s="3">
        <v>32536174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 t="str">
        <f>B9041&amp;" | "&amp;C9041&amp;" | "&amp;D9041</f>
        <v>documentazione_amministrativa / registri | REGISTRO GIORNALIERO | REGISTRO GIORNALIERO</v>
      </c>
      <c r="Q9041" s="3" t="str">
        <f>VLOOKUP(P9041,'Classificazione UD'!A:B,2,FALSE)</f>
        <v>RGP</v>
      </c>
    </row>
    <row r="9042" spans="1:17" ht="15" customHeight="1" x14ac:dyDescent="0.25">
      <c r="A9042" s="30">
        <v>2015</v>
      </c>
      <c r="B9042" s="3" t="s">
        <v>17</v>
      </c>
      <c r="C9042" s="3" t="s">
        <v>18</v>
      </c>
      <c r="D9042" s="3" t="s">
        <v>19</v>
      </c>
      <c r="E9042" s="3">
        <v>1</v>
      </c>
      <c r="F9042" s="3">
        <v>3</v>
      </c>
      <c r="G9042" s="3">
        <v>3</v>
      </c>
      <c r="H9042" s="3">
        <v>14960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 t="str">
        <f>B9042&amp;" | "&amp;C9042&amp;" | "&amp;D9042</f>
        <v>documentazione_amministrativa / documentazione_contabile | FATTURA ATTIVA | FATTURA</v>
      </c>
      <c r="Q9042" s="3" t="str">
        <f>VLOOKUP(P9042,'Classificazione UD'!A:B,2,FALSE)</f>
        <v>Fiscale</v>
      </c>
    </row>
    <row r="9043" spans="1:17" ht="15" customHeight="1" x14ac:dyDescent="0.25">
      <c r="A9043" s="30">
        <v>2015</v>
      </c>
      <c r="B9043" s="3" t="s">
        <v>17</v>
      </c>
      <c r="C9043" s="3" t="s">
        <v>27</v>
      </c>
      <c r="D9043" s="3" t="s">
        <v>19</v>
      </c>
      <c r="E9043" s="3">
        <v>200</v>
      </c>
      <c r="F9043" s="3">
        <v>602</v>
      </c>
      <c r="G9043" s="3">
        <v>602</v>
      </c>
      <c r="H9043" s="3">
        <v>31176361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 t="str">
        <f>B9043&amp;" | "&amp;C9043&amp;" | "&amp;D9043</f>
        <v>documentazione_amministrativa / documentazione_contabile | FATTURA PASSIVA | FATTURA</v>
      </c>
      <c r="Q9043" s="3" t="str">
        <f>VLOOKUP(P9043,'Classificazione UD'!A:B,2,FALSE)</f>
        <v>Fiscale</v>
      </c>
    </row>
    <row r="9044" spans="1:17" ht="15" customHeight="1" x14ac:dyDescent="0.25">
      <c r="A9044" s="30">
        <v>2016</v>
      </c>
      <c r="B9044" s="3" t="s">
        <v>17</v>
      </c>
      <c r="C9044" s="3" t="s">
        <v>27</v>
      </c>
      <c r="D9044" s="3" t="s">
        <v>19</v>
      </c>
      <c r="E9044" s="3">
        <v>124</v>
      </c>
      <c r="F9044" s="3">
        <v>372</v>
      </c>
      <c r="G9044" s="3">
        <v>372</v>
      </c>
      <c r="H9044" s="3">
        <v>6837475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 t="str">
        <f>B9044&amp;" | "&amp;C9044&amp;" | "&amp;D9044</f>
        <v>documentazione_amministrativa / documentazione_contabile | FATTURA PASSIVA | FATTURA</v>
      </c>
      <c r="Q9044" s="3" t="str">
        <f>VLOOKUP(P9044,'Classificazione UD'!A:B,2,FALSE)</f>
        <v>Fiscale</v>
      </c>
    </row>
    <row r="9045" spans="1:17" ht="15" customHeight="1" x14ac:dyDescent="0.25">
      <c r="A9045" s="30">
        <v>2010</v>
      </c>
      <c r="B9045" s="3" t="s">
        <v>17</v>
      </c>
      <c r="C9045" s="3" t="s">
        <v>58</v>
      </c>
      <c r="D9045" s="3" t="s">
        <v>263</v>
      </c>
      <c r="E9045" s="3">
        <v>2013</v>
      </c>
      <c r="F9045" s="3">
        <v>9254</v>
      </c>
      <c r="G9045" s="3">
        <v>16421</v>
      </c>
      <c r="H9045" s="3">
        <v>1184499246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 t="str">
        <f>B9045&amp;" | "&amp;C9045&amp;" | "&amp;D9045</f>
        <v>documentazione_amministrativa / documentazione_contabile | MANDATO | MANDATO_OLD</v>
      </c>
      <c r="Q9045" s="3" t="str">
        <f>VLOOKUP(P9045,'Classificazione UD'!A:B,2,FALSE)</f>
        <v>Ordinativo</v>
      </c>
    </row>
    <row r="9046" spans="1:17" ht="15" customHeight="1" x14ac:dyDescent="0.25">
      <c r="A9046" s="30">
        <v>2011</v>
      </c>
      <c r="B9046" s="3" t="s">
        <v>17</v>
      </c>
      <c r="C9046" s="3" t="s">
        <v>58</v>
      </c>
      <c r="D9046" s="3" t="s">
        <v>263</v>
      </c>
      <c r="E9046" s="3">
        <v>2779</v>
      </c>
      <c r="F9046" s="3">
        <v>12335</v>
      </c>
      <c r="G9046" s="3">
        <v>21719</v>
      </c>
      <c r="H9046" s="3">
        <v>2282509611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 t="str">
        <f>B9046&amp;" | "&amp;C9046&amp;" | "&amp;D9046</f>
        <v>documentazione_amministrativa / documentazione_contabile | MANDATO | MANDATO_OLD</v>
      </c>
      <c r="Q9046" s="3" t="str">
        <f>VLOOKUP(P9046,'Classificazione UD'!A:B,2,FALSE)</f>
        <v>Ordinativo</v>
      </c>
    </row>
    <row r="9047" spans="1:17" ht="15" customHeight="1" x14ac:dyDescent="0.25">
      <c r="A9047" s="30">
        <v>2012</v>
      </c>
      <c r="B9047" s="3" t="s">
        <v>17</v>
      </c>
      <c r="C9047" s="3" t="s">
        <v>58</v>
      </c>
      <c r="D9047" s="3" t="s">
        <v>58</v>
      </c>
      <c r="E9047" s="3">
        <v>2</v>
      </c>
      <c r="F9047" s="3">
        <v>8</v>
      </c>
      <c r="G9047" s="3">
        <v>14</v>
      </c>
      <c r="H9047" s="3">
        <v>185578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 t="str">
        <f>B9047&amp;" | "&amp;C9047&amp;" | "&amp;D9047</f>
        <v>documentazione_amministrativa / documentazione_contabile | MANDATO | MANDATO</v>
      </c>
      <c r="Q9047" s="3" t="str">
        <f>VLOOKUP(P9047,'Classificazione UD'!A:B,2,FALSE)</f>
        <v>Ordinativo</v>
      </c>
    </row>
    <row r="9048" spans="1:17" ht="15" customHeight="1" x14ac:dyDescent="0.25">
      <c r="A9048" s="30">
        <v>2012</v>
      </c>
      <c r="B9048" s="3" t="s">
        <v>17</v>
      </c>
      <c r="C9048" s="3" t="s">
        <v>58</v>
      </c>
      <c r="D9048" s="3" t="s">
        <v>263</v>
      </c>
      <c r="E9048" s="3">
        <v>2827</v>
      </c>
      <c r="F9048" s="3">
        <v>12385</v>
      </c>
      <c r="G9048" s="3">
        <v>21700</v>
      </c>
      <c r="H9048" s="3">
        <v>1694602084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 t="str">
        <f>B9048&amp;" | "&amp;C9048&amp;" | "&amp;D9048</f>
        <v>documentazione_amministrativa / documentazione_contabile | MANDATO | MANDATO_OLD</v>
      </c>
      <c r="Q9048" s="3" t="str">
        <f>VLOOKUP(P9048,'Classificazione UD'!A:B,2,FALSE)</f>
        <v>Ordinativo</v>
      </c>
    </row>
    <row r="9049" spans="1:17" ht="15" customHeight="1" x14ac:dyDescent="0.25">
      <c r="A9049" s="30">
        <v>2009</v>
      </c>
      <c r="B9049" s="3" t="s">
        <v>17</v>
      </c>
      <c r="C9049" s="3" t="s">
        <v>127</v>
      </c>
      <c r="D9049" s="3" t="s">
        <v>127</v>
      </c>
      <c r="E9049" s="3">
        <v>2</v>
      </c>
      <c r="F9049" s="3">
        <v>2</v>
      </c>
      <c r="G9049" s="3">
        <v>2</v>
      </c>
      <c r="H9049" s="3">
        <v>31170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 t="str">
        <f>B9049&amp;" | "&amp;C9049&amp;" | "&amp;D9049</f>
        <v>documentazione_amministrativa / documentazione_contabile | PROVVISORIO DI INCASSO | PROVVISORIO DI INCASSO</v>
      </c>
      <c r="Q9049" s="3" t="str">
        <f>VLOOKUP(P9049,'Classificazione UD'!A:B,2,FALSE)</f>
        <v>Ordinativo</v>
      </c>
    </row>
    <row r="9050" spans="1:17" ht="15" customHeight="1" x14ac:dyDescent="0.25">
      <c r="A9050" s="30">
        <v>2010</v>
      </c>
      <c r="B9050" s="3" t="s">
        <v>17</v>
      </c>
      <c r="C9050" s="3" t="s">
        <v>127</v>
      </c>
      <c r="D9050" s="3" t="s">
        <v>127</v>
      </c>
      <c r="E9050" s="3">
        <v>367</v>
      </c>
      <c r="F9050" s="3">
        <v>372</v>
      </c>
      <c r="G9050" s="3">
        <v>739</v>
      </c>
      <c r="H9050" s="3">
        <v>5022223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 t="str">
        <f>B9050&amp;" | "&amp;C9050&amp;" | "&amp;D9050</f>
        <v>documentazione_amministrativa / documentazione_contabile | PROVVISORIO DI INCASSO | PROVVISORIO DI INCASSO</v>
      </c>
      <c r="Q9050" s="3" t="str">
        <f>VLOOKUP(P9050,'Classificazione UD'!A:B,2,FALSE)</f>
        <v>Ordinativo</v>
      </c>
    </row>
    <row r="9051" spans="1:17" ht="15" customHeight="1" x14ac:dyDescent="0.25">
      <c r="A9051" s="30">
        <v>2011</v>
      </c>
      <c r="B9051" s="3" t="s">
        <v>17</v>
      </c>
      <c r="C9051" s="3" t="s">
        <v>127</v>
      </c>
      <c r="D9051" s="3" t="s">
        <v>127</v>
      </c>
      <c r="E9051" s="3">
        <v>513</v>
      </c>
      <c r="F9051" s="3">
        <v>515</v>
      </c>
      <c r="G9051" s="3">
        <v>1030</v>
      </c>
      <c r="H9051" s="3">
        <v>8896705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 t="str">
        <f>B9051&amp;" | "&amp;C9051&amp;" | "&amp;D9051</f>
        <v>documentazione_amministrativa / documentazione_contabile | PROVVISORIO DI INCASSO | PROVVISORIO DI INCASSO</v>
      </c>
      <c r="Q9051" s="3" t="str">
        <f>VLOOKUP(P9051,'Classificazione UD'!A:B,2,FALSE)</f>
        <v>Ordinativo</v>
      </c>
    </row>
    <row r="9052" spans="1:17" ht="15" customHeight="1" x14ac:dyDescent="0.25">
      <c r="A9052" s="30">
        <v>2012</v>
      </c>
      <c r="B9052" s="3" t="s">
        <v>17</v>
      </c>
      <c r="C9052" s="3" t="s">
        <v>127</v>
      </c>
      <c r="D9052" s="3" t="s">
        <v>127</v>
      </c>
      <c r="E9052" s="3">
        <v>522</v>
      </c>
      <c r="F9052" s="3">
        <v>525</v>
      </c>
      <c r="G9052" s="3">
        <v>1047</v>
      </c>
      <c r="H9052" s="3">
        <v>9086757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 t="str">
        <f>B9052&amp;" | "&amp;C9052&amp;" | "&amp;D9052</f>
        <v>documentazione_amministrativa / documentazione_contabile | PROVVISORIO DI INCASSO | PROVVISORIO DI INCASSO</v>
      </c>
      <c r="Q9052" s="3" t="str">
        <f>VLOOKUP(P9052,'Classificazione UD'!A:B,2,FALSE)</f>
        <v>Ordinativo</v>
      </c>
    </row>
    <row r="9053" spans="1:17" ht="15" customHeight="1" x14ac:dyDescent="0.25">
      <c r="A9053" s="30">
        <v>2009</v>
      </c>
      <c r="B9053" s="3" t="s">
        <v>17</v>
      </c>
      <c r="C9053" s="3" t="s">
        <v>128</v>
      </c>
      <c r="D9053" s="3" t="s">
        <v>128</v>
      </c>
      <c r="E9053" s="3">
        <v>4</v>
      </c>
      <c r="F9053" s="3">
        <v>4</v>
      </c>
      <c r="G9053" s="3">
        <v>4</v>
      </c>
      <c r="H9053" s="3">
        <v>42786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 t="str">
        <f>B9053&amp;" | "&amp;C9053&amp;" | "&amp;D9053</f>
        <v>documentazione_amministrativa / documentazione_contabile | PROVVISORIO DI PAGAMENTO | PROVVISORIO DI PAGAMENTO</v>
      </c>
      <c r="Q9053" s="3" t="str">
        <f>VLOOKUP(P9053,'Classificazione UD'!A:B,2,FALSE)</f>
        <v>Ordinativo</v>
      </c>
    </row>
    <row r="9054" spans="1:17" ht="15" customHeight="1" x14ac:dyDescent="0.25">
      <c r="A9054" s="30">
        <v>2010</v>
      </c>
      <c r="B9054" s="3" t="s">
        <v>17</v>
      </c>
      <c r="C9054" s="3" t="s">
        <v>128</v>
      </c>
      <c r="D9054" s="3" t="s">
        <v>128</v>
      </c>
      <c r="E9054" s="3">
        <v>106</v>
      </c>
      <c r="F9054" s="3">
        <v>106</v>
      </c>
      <c r="G9054" s="3">
        <v>212</v>
      </c>
      <c r="H9054" s="3">
        <v>1183792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 t="str">
        <f>B9054&amp;" | "&amp;C9054&amp;" | "&amp;D9054</f>
        <v>documentazione_amministrativa / documentazione_contabile | PROVVISORIO DI PAGAMENTO | PROVVISORIO DI PAGAMENTO</v>
      </c>
      <c r="Q9054" s="3" t="str">
        <f>VLOOKUP(P9054,'Classificazione UD'!A:B,2,FALSE)</f>
        <v>Ordinativo</v>
      </c>
    </row>
    <row r="9055" spans="1:17" ht="15" customHeight="1" x14ac:dyDescent="0.25">
      <c r="A9055" s="30">
        <v>2011</v>
      </c>
      <c r="B9055" s="3" t="s">
        <v>17</v>
      </c>
      <c r="C9055" s="3" t="s">
        <v>128</v>
      </c>
      <c r="D9055" s="3" t="s">
        <v>128</v>
      </c>
      <c r="E9055" s="3">
        <v>105</v>
      </c>
      <c r="F9055" s="3">
        <v>105</v>
      </c>
      <c r="G9055" s="3">
        <v>210</v>
      </c>
      <c r="H9055" s="3">
        <v>1342610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 t="str">
        <f>B9055&amp;" | "&amp;C9055&amp;" | "&amp;D9055</f>
        <v>documentazione_amministrativa / documentazione_contabile | PROVVISORIO DI PAGAMENTO | PROVVISORIO DI PAGAMENTO</v>
      </c>
      <c r="Q9055" s="3" t="str">
        <f>VLOOKUP(P9055,'Classificazione UD'!A:B,2,FALSE)</f>
        <v>Ordinativo</v>
      </c>
    </row>
    <row r="9056" spans="1:17" ht="15" customHeight="1" x14ac:dyDescent="0.25">
      <c r="A9056" s="30">
        <v>2012</v>
      </c>
      <c r="B9056" s="3" t="s">
        <v>17</v>
      </c>
      <c r="C9056" s="3" t="s">
        <v>128</v>
      </c>
      <c r="D9056" s="3" t="s">
        <v>128</v>
      </c>
      <c r="E9056" s="3">
        <v>125</v>
      </c>
      <c r="F9056" s="3">
        <v>128</v>
      </c>
      <c r="G9056" s="3">
        <v>253</v>
      </c>
      <c r="H9056" s="3">
        <v>1631033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 t="str">
        <f>B9056&amp;" | "&amp;C9056&amp;" | "&amp;D9056</f>
        <v>documentazione_amministrativa / documentazione_contabile | PROVVISORIO DI PAGAMENTO | PROVVISORIO DI PAGAMENTO</v>
      </c>
      <c r="Q9056" s="3" t="str">
        <f>VLOOKUP(P9056,'Classificazione UD'!A:B,2,FALSE)</f>
        <v>Ordinativo</v>
      </c>
    </row>
    <row r="9057" spans="1:17" ht="15" customHeight="1" x14ac:dyDescent="0.25">
      <c r="A9057" s="30">
        <v>2010</v>
      </c>
      <c r="B9057" s="3" t="s">
        <v>17</v>
      </c>
      <c r="C9057" s="3" t="s">
        <v>65</v>
      </c>
      <c r="D9057" s="3" t="s">
        <v>65</v>
      </c>
      <c r="E9057" s="3">
        <v>556</v>
      </c>
      <c r="F9057" s="3">
        <v>2229</v>
      </c>
      <c r="G9057" s="3">
        <v>3899</v>
      </c>
      <c r="H9057" s="3">
        <v>130376337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 t="str">
        <f>B9057&amp;" | "&amp;C9057&amp;" | "&amp;D9057</f>
        <v>documentazione_amministrativa / documentazione_contabile | REVERSALE | REVERSALE</v>
      </c>
      <c r="Q9057" s="3" t="str">
        <f>VLOOKUP(P9057,'Classificazione UD'!A:B,2,FALSE)</f>
        <v>Ordinativo</v>
      </c>
    </row>
    <row r="9058" spans="1:17" ht="15" customHeight="1" x14ac:dyDescent="0.25">
      <c r="A9058" s="30">
        <v>2011</v>
      </c>
      <c r="B9058" s="3" t="s">
        <v>17</v>
      </c>
      <c r="C9058" s="3" t="s">
        <v>65</v>
      </c>
      <c r="D9058" s="3" t="s">
        <v>65</v>
      </c>
      <c r="E9058" s="3">
        <v>746</v>
      </c>
      <c r="F9058" s="3">
        <v>2983</v>
      </c>
      <c r="G9058" s="3">
        <v>5219</v>
      </c>
      <c r="H9058" s="3">
        <v>168595013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 t="str">
        <f>B9058&amp;" | "&amp;C9058&amp;" | "&amp;D9058</f>
        <v>documentazione_amministrativa / documentazione_contabile | REVERSALE | REVERSALE</v>
      </c>
      <c r="Q9058" s="3" t="str">
        <f>VLOOKUP(P9058,'Classificazione UD'!A:B,2,FALSE)</f>
        <v>Ordinativo</v>
      </c>
    </row>
    <row r="9059" spans="1:17" ht="15" customHeight="1" x14ac:dyDescent="0.25">
      <c r="A9059" s="30">
        <v>2012</v>
      </c>
      <c r="B9059" s="3" t="s">
        <v>17</v>
      </c>
      <c r="C9059" s="3" t="s">
        <v>65</v>
      </c>
      <c r="D9059" s="3" t="s">
        <v>65</v>
      </c>
      <c r="E9059" s="3">
        <v>765</v>
      </c>
      <c r="F9059" s="3">
        <v>3096</v>
      </c>
      <c r="G9059" s="3">
        <v>5406</v>
      </c>
      <c r="H9059" s="3">
        <v>176428506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 t="str">
        <f>B9059&amp;" | "&amp;C9059&amp;" | "&amp;D9059</f>
        <v>documentazione_amministrativa / documentazione_contabile | REVERSALE | REVERSALE</v>
      </c>
      <c r="Q9059" s="3" t="str">
        <f>VLOOKUP(P9059,'Classificazione UD'!A:B,2,FALSE)</f>
        <v>Ordinativo</v>
      </c>
    </row>
    <row r="9060" spans="1:17" ht="15" customHeight="1" x14ac:dyDescent="0.25">
      <c r="A9060" s="30">
        <v>2015</v>
      </c>
      <c r="B9060" s="3" t="s">
        <v>17</v>
      </c>
      <c r="C9060" s="3" t="s">
        <v>27</v>
      </c>
      <c r="D9060" s="3" t="s">
        <v>19</v>
      </c>
      <c r="E9060" s="3">
        <v>66</v>
      </c>
      <c r="F9060" s="3">
        <v>150</v>
      </c>
      <c r="G9060" s="3">
        <v>150</v>
      </c>
      <c r="H9060" s="3">
        <v>31375886</v>
      </c>
      <c r="I9060" s="3">
        <v>0</v>
      </c>
      <c r="J9060" s="3">
        <v>0</v>
      </c>
      <c r="K9060" s="3">
        <v>0</v>
      </c>
      <c r="L9060" s="3">
        <v>1</v>
      </c>
      <c r="M9060" s="3">
        <v>3</v>
      </c>
      <c r="N9060" s="3">
        <v>3</v>
      </c>
      <c r="O9060" s="3">
        <v>10907</v>
      </c>
      <c r="P9060" s="3" t="str">
        <f>B9060&amp;" | "&amp;C9060&amp;" | "&amp;D9060</f>
        <v>documentazione_amministrativa / documentazione_contabile | FATTURA PASSIVA | FATTURA</v>
      </c>
      <c r="Q9060" s="3" t="str">
        <f>VLOOKUP(P9060,'Classificazione UD'!A:B,2,FALSE)</f>
        <v>Fiscale</v>
      </c>
    </row>
    <row r="9061" spans="1:17" ht="15" customHeight="1" x14ac:dyDescent="0.25">
      <c r="A9061" s="30">
        <v>2015</v>
      </c>
      <c r="B9061" s="3" t="s">
        <v>17</v>
      </c>
      <c r="C9061" s="3" t="s">
        <v>27</v>
      </c>
      <c r="D9061" s="3" t="s">
        <v>28</v>
      </c>
      <c r="E9061" s="3">
        <v>2</v>
      </c>
      <c r="F9061" s="3">
        <v>4</v>
      </c>
      <c r="G9061" s="3">
        <v>4</v>
      </c>
      <c r="H9061" s="3">
        <v>14943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 t="str">
        <f>B9061&amp;" | "&amp;C9061&amp;" | "&amp;D9061</f>
        <v>documentazione_amministrativa / documentazione_contabile | FATTURA PASSIVA | NOTA DI CREDITO</v>
      </c>
      <c r="Q9061" s="3" t="str">
        <f>VLOOKUP(P9061,'Classificazione UD'!A:B,2,FALSE)</f>
        <v>Fiscale</v>
      </c>
    </row>
    <row r="9062" spans="1:17" ht="15" customHeight="1" x14ac:dyDescent="0.25">
      <c r="A9062" s="30">
        <v>2015</v>
      </c>
      <c r="B9062" s="3" t="s">
        <v>17</v>
      </c>
      <c r="C9062" s="3" t="s">
        <v>27</v>
      </c>
      <c r="D9062" s="3" t="s">
        <v>86</v>
      </c>
      <c r="E9062" s="3">
        <v>4</v>
      </c>
      <c r="F9062" s="3">
        <v>8</v>
      </c>
      <c r="G9062" s="3">
        <v>8</v>
      </c>
      <c r="H9062" s="3">
        <v>26823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 t="str">
        <f>B9062&amp;" | "&amp;C9062&amp;" | "&amp;D9062</f>
        <v>documentazione_amministrativa / documentazione_contabile | FATTURA PASSIVA | PARCELLA</v>
      </c>
      <c r="Q9062" s="3" t="str">
        <f>VLOOKUP(P9062,'Classificazione UD'!A:B,2,FALSE)</f>
        <v>Fiscale</v>
      </c>
    </row>
    <row r="9063" spans="1:17" ht="15" customHeight="1" x14ac:dyDescent="0.25">
      <c r="A9063" s="30">
        <v>2015</v>
      </c>
      <c r="B9063" s="3" t="s">
        <v>17</v>
      </c>
      <c r="C9063" s="3" t="s">
        <v>27</v>
      </c>
      <c r="D9063" s="3" t="s">
        <v>19</v>
      </c>
      <c r="E9063" s="3">
        <v>26</v>
      </c>
      <c r="F9063" s="3">
        <v>53</v>
      </c>
      <c r="G9063" s="3">
        <v>53</v>
      </c>
      <c r="H9063" s="3">
        <v>3964928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 t="str">
        <f>B9063&amp;" | "&amp;C9063&amp;" | "&amp;D9063</f>
        <v>documentazione_amministrativa / documentazione_contabile | FATTURA PASSIVA | FATTURA</v>
      </c>
      <c r="Q9063" s="3" t="str">
        <f>VLOOKUP(P9063,'Classificazione UD'!A:B,2,FALSE)</f>
        <v>Fiscale</v>
      </c>
    </row>
    <row r="9064" spans="1:17" ht="15" customHeight="1" x14ac:dyDescent="0.25">
      <c r="A9064" s="30">
        <v>2015</v>
      </c>
      <c r="B9064" s="3" t="s">
        <v>17</v>
      </c>
      <c r="C9064" s="3" t="s">
        <v>27</v>
      </c>
      <c r="D9064" s="3" t="s">
        <v>28</v>
      </c>
      <c r="E9064" s="3">
        <v>3</v>
      </c>
      <c r="F9064" s="3">
        <v>6</v>
      </c>
      <c r="G9064" s="3">
        <v>6</v>
      </c>
      <c r="H9064" s="3">
        <v>19329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 t="str">
        <f>B9064&amp;" | "&amp;C9064&amp;" | "&amp;D9064</f>
        <v>documentazione_amministrativa / documentazione_contabile | FATTURA PASSIVA | NOTA DI CREDITO</v>
      </c>
      <c r="Q9064" s="3" t="str">
        <f>VLOOKUP(P9064,'Classificazione UD'!A:B,2,FALSE)</f>
        <v>Fiscale</v>
      </c>
    </row>
    <row r="9065" spans="1:17" ht="15" customHeight="1" x14ac:dyDescent="0.25">
      <c r="A9065" s="30">
        <v>2015</v>
      </c>
      <c r="B9065" s="3" t="s">
        <v>17</v>
      </c>
      <c r="C9065" s="3" t="s">
        <v>27</v>
      </c>
      <c r="D9065" s="3" t="s">
        <v>86</v>
      </c>
      <c r="E9065" s="3">
        <v>3</v>
      </c>
      <c r="F9065" s="3">
        <v>6</v>
      </c>
      <c r="G9065" s="3">
        <v>6</v>
      </c>
      <c r="H9065" s="3">
        <v>24472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 t="str">
        <f>B9065&amp;" | "&amp;C9065&amp;" | "&amp;D9065</f>
        <v>documentazione_amministrativa / documentazione_contabile | FATTURA PASSIVA | PARCELLA</v>
      </c>
      <c r="Q9065" s="3" t="str">
        <f>VLOOKUP(P9065,'Classificazione UD'!A:B,2,FALSE)</f>
        <v>Fiscale</v>
      </c>
    </row>
    <row r="9066" spans="1:17" ht="15" customHeight="1" x14ac:dyDescent="0.25">
      <c r="A9066" s="30">
        <v>2015</v>
      </c>
      <c r="B9066" s="3" t="s">
        <v>17</v>
      </c>
      <c r="C9066" s="3" t="s">
        <v>27</v>
      </c>
      <c r="D9066" s="3" t="s">
        <v>111</v>
      </c>
      <c r="E9066" s="3">
        <v>10</v>
      </c>
      <c r="F9066" s="3">
        <v>20</v>
      </c>
      <c r="G9066" s="3">
        <v>20</v>
      </c>
      <c r="H9066" s="3">
        <v>99458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 t="str">
        <f>B9066&amp;" | "&amp;C9066&amp;" | "&amp;D9066</f>
        <v>documentazione_amministrativa / documentazione_contabile | FATTURA PASSIVA | ACCONTO/ANTICIPO SU FATTURA</v>
      </c>
      <c r="Q9066" s="3" t="str">
        <f>VLOOKUP(P9066,'Classificazione UD'!A:B,2,FALSE)</f>
        <v>Fiscale</v>
      </c>
    </row>
    <row r="9067" spans="1:17" ht="15" customHeight="1" x14ac:dyDescent="0.25">
      <c r="A9067" s="30">
        <v>2015</v>
      </c>
      <c r="B9067" s="3" t="s">
        <v>17</v>
      </c>
      <c r="C9067" s="3" t="s">
        <v>27</v>
      </c>
      <c r="D9067" s="3" t="s">
        <v>19</v>
      </c>
      <c r="E9067" s="3">
        <v>859</v>
      </c>
      <c r="F9067" s="3">
        <v>2156</v>
      </c>
      <c r="G9067" s="3">
        <v>2156</v>
      </c>
      <c r="H9067" s="3">
        <v>158788474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 t="str">
        <f>B9067&amp;" | "&amp;C9067&amp;" | "&amp;D9067</f>
        <v>documentazione_amministrativa / documentazione_contabile | FATTURA PASSIVA | FATTURA</v>
      </c>
      <c r="Q9067" s="3" t="str">
        <f>VLOOKUP(P9067,'Classificazione UD'!A:B,2,FALSE)</f>
        <v>Fiscale</v>
      </c>
    </row>
    <row r="9068" spans="1:17" ht="15" customHeight="1" x14ac:dyDescent="0.25">
      <c r="A9068" s="30">
        <v>2015</v>
      </c>
      <c r="B9068" s="3" t="s">
        <v>17</v>
      </c>
      <c r="C9068" s="3" t="s">
        <v>27</v>
      </c>
      <c r="D9068" s="3" t="s">
        <v>28</v>
      </c>
      <c r="E9068" s="3">
        <v>17</v>
      </c>
      <c r="F9068" s="3">
        <v>45</v>
      </c>
      <c r="G9068" s="3">
        <v>45</v>
      </c>
      <c r="H9068" s="3">
        <v>662542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 t="str">
        <f>B9068&amp;" | "&amp;C9068&amp;" | "&amp;D9068</f>
        <v>documentazione_amministrativa / documentazione_contabile | FATTURA PASSIVA | NOTA DI CREDITO</v>
      </c>
      <c r="Q9068" s="3" t="str">
        <f>VLOOKUP(P9068,'Classificazione UD'!A:B,2,FALSE)</f>
        <v>Fiscale</v>
      </c>
    </row>
    <row r="9069" spans="1:17" ht="15" customHeight="1" x14ac:dyDescent="0.25">
      <c r="A9069" s="30">
        <v>2015</v>
      </c>
      <c r="B9069" s="3" t="s">
        <v>17</v>
      </c>
      <c r="C9069" s="3" t="s">
        <v>27</v>
      </c>
      <c r="D9069" s="3" t="s">
        <v>32</v>
      </c>
      <c r="E9069" s="3">
        <v>1</v>
      </c>
      <c r="F9069" s="3">
        <v>2</v>
      </c>
      <c r="G9069" s="3">
        <v>2</v>
      </c>
      <c r="H9069" s="3">
        <v>6900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 t="str">
        <f>B9069&amp;" | "&amp;C9069&amp;" | "&amp;D9069</f>
        <v>documentazione_amministrativa / documentazione_contabile | FATTURA PASSIVA | NOTA DI DEBITO</v>
      </c>
      <c r="Q9069" s="3" t="str">
        <f>VLOOKUP(P9069,'Classificazione UD'!A:B,2,FALSE)</f>
        <v>Fiscale</v>
      </c>
    </row>
    <row r="9070" spans="1:17" ht="15" customHeight="1" x14ac:dyDescent="0.25">
      <c r="A9070" s="30">
        <v>2015</v>
      </c>
      <c r="B9070" s="3" t="s">
        <v>17</v>
      </c>
      <c r="C9070" s="3" t="s">
        <v>27</v>
      </c>
      <c r="D9070" s="3" t="s">
        <v>86</v>
      </c>
      <c r="E9070" s="3">
        <v>3</v>
      </c>
      <c r="F9070" s="3">
        <v>8</v>
      </c>
      <c r="G9070" s="3">
        <v>8</v>
      </c>
      <c r="H9070" s="3">
        <v>75838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 t="str">
        <f>B9070&amp;" | "&amp;C9070&amp;" | "&amp;D9070</f>
        <v>documentazione_amministrativa / documentazione_contabile | FATTURA PASSIVA | PARCELLA</v>
      </c>
      <c r="Q9070" s="3" t="str">
        <f>VLOOKUP(P9070,'Classificazione UD'!A:B,2,FALSE)</f>
        <v>Fiscale</v>
      </c>
    </row>
    <row r="9071" spans="1:17" ht="15" customHeight="1" x14ac:dyDescent="0.25">
      <c r="A9071" s="30">
        <v>2015</v>
      </c>
      <c r="B9071" s="3" t="s">
        <v>17</v>
      </c>
      <c r="C9071" s="3" t="s">
        <v>152</v>
      </c>
      <c r="D9071" s="3" t="s">
        <v>152</v>
      </c>
      <c r="E9071" s="3">
        <v>1</v>
      </c>
      <c r="F9071" s="3">
        <v>1</v>
      </c>
      <c r="G9071" s="3">
        <v>1</v>
      </c>
      <c r="H9071" s="3">
        <v>141737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 t="str">
        <f>B9071&amp;" | "&amp;C9071&amp;" | "&amp;D9071</f>
        <v>documentazione_amministrativa / documentazione_contabile | LOTTO DI FATTURE | LOTTO DI FATTURE</v>
      </c>
      <c r="Q9071" s="3" t="str">
        <f>VLOOKUP(P9071,'Classificazione UD'!A:B,2,FALSE)</f>
        <v>Fiscale</v>
      </c>
    </row>
    <row r="9072" spans="1:17" ht="15" customHeight="1" x14ac:dyDescent="0.25">
      <c r="A9072" s="30">
        <v>2015</v>
      </c>
      <c r="B9072" s="3" t="s">
        <v>17</v>
      </c>
      <c r="C9072" s="3" t="s">
        <v>27</v>
      </c>
      <c r="D9072" s="3" t="s">
        <v>19</v>
      </c>
      <c r="E9072" s="3">
        <v>46</v>
      </c>
      <c r="F9072" s="3">
        <v>102</v>
      </c>
      <c r="G9072" s="3">
        <v>102</v>
      </c>
      <c r="H9072" s="3">
        <v>2251038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 t="str">
        <f>B9072&amp;" | "&amp;C9072&amp;" | "&amp;D9072</f>
        <v>documentazione_amministrativa / documentazione_contabile | FATTURA PASSIVA | FATTURA</v>
      </c>
      <c r="Q9072" s="3" t="str">
        <f>VLOOKUP(P9072,'Classificazione UD'!A:B,2,FALSE)</f>
        <v>Fiscale</v>
      </c>
    </row>
    <row r="9073" spans="1:17" ht="15" customHeight="1" x14ac:dyDescent="0.25">
      <c r="A9073" s="30">
        <v>2015</v>
      </c>
      <c r="B9073" s="3" t="s">
        <v>17</v>
      </c>
      <c r="C9073" s="3" t="s">
        <v>27</v>
      </c>
      <c r="D9073" s="3" t="s">
        <v>28</v>
      </c>
      <c r="E9073" s="3">
        <v>2</v>
      </c>
      <c r="F9073" s="3">
        <v>4</v>
      </c>
      <c r="G9073" s="3">
        <v>4</v>
      </c>
      <c r="H9073" s="3">
        <v>14674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 t="str">
        <f>B9073&amp;" | "&amp;C9073&amp;" | "&amp;D9073</f>
        <v>documentazione_amministrativa / documentazione_contabile | FATTURA PASSIVA | NOTA DI CREDITO</v>
      </c>
      <c r="Q9073" s="3" t="str">
        <f>VLOOKUP(P9073,'Classificazione UD'!A:B,2,FALSE)</f>
        <v>Fiscale</v>
      </c>
    </row>
    <row r="9074" spans="1:17" ht="15" customHeight="1" x14ac:dyDescent="0.25">
      <c r="A9074" s="30">
        <v>2015</v>
      </c>
      <c r="B9074" s="3" t="s">
        <v>17</v>
      </c>
      <c r="C9074" s="3" t="s">
        <v>27</v>
      </c>
      <c r="D9074" s="3" t="s">
        <v>86</v>
      </c>
      <c r="E9074" s="3">
        <v>1</v>
      </c>
      <c r="F9074" s="3">
        <v>2</v>
      </c>
      <c r="G9074" s="3">
        <v>2</v>
      </c>
      <c r="H9074" s="3">
        <v>6138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 t="str">
        <f>B9074&amp;" | "&amp;C9074&amp;" | "&amp;D9074</f>
        <v>documentazione_amministrativa / documentazione_contabile | FATTURA PASSIVA | PARCELLA</v>
      </c>
      <c r="Q9074" s="3" t="str">
        <f>VLOOKUP(P9074,'Classificazione UD'!A:B,2,FALSE)</f>
        <v>Fiscale</v>
      </c>
    </row>
    <row r="9075" spans="1:17" ht="15" customHeight="1" x14ac:dyDescent="0.25">
      <c r="A9075" s="30">
        <v>2015</v>
      </c>
      <c r="B9075" s="3" t="s">
        <v>17</v>
      </c>
      <c r="C9075" s="3" t="s">
        <v>27</v>
      </c>
      <c r="D9075" s="3" t="s">
        <v>19</v>
      </c>
      <c r="E9075" s="3">
        <v>4</v>
      </c>
      <c r="F9075" s="3">
        <v>8</v>
      </c>
      <c r="G9075" s="3">
        <v>8</v>
      </c>
      <c r="H9075" s="3">
        <v>33507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 t="str">
        <f>B9075&amp;" | "&amp;C9075&amp;" | "&amp;D9075</f>
        <v>documentazione_amministrativa / documentazione_contabile | FATTURA PASSIVA | FATTURA</v>
      </c>
      <c r="Q9075" s="3" t="str">
        <f>VLOOKUP(P9075,'Classificazione UD'!A:B,2,FALSE)</f>
        <v>Fiscale</v>
      </c>
    </row>
    <row r="9076" spans="1:17" ht="15" customHeight="1" x14ac:dyDescent="0.25">
      <c r="A9076" s="30">
        <v>2015</v>
      </c>
      <c r="B9076" s="3" t="s">
        <v>17</v>
      </c>
      <c r="C9076" s="3" t="s">
        <v>27</v>
      </c>
      <c r="D9076" s="3" t="s">
        <v>28</v>
      </c>
      <c r="E9076" s="3">
        <v>1</v>
      </c>
      <c r="F9076" s="3">
        <v>2</v>
      </c>
      <c r="G9076" s="3">
        <v>2</v>
      </c>
      <c r="H9076" s="3">
        <v>8794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 t="str">
        <f>B9076&amp;" | "&amp;C9076&amp;" | "&amp;D9076</f>
        <v>documentazione_amministrativa / documentazione_contabile | FATTURA PASSIVA | NOTA DI CREDITO</v>
      </c>
      <c r="Q9076" s="3" t="str">
        <f>VLOOKUP(P9076,'Classificazione UD'!A:B,2,FALSE)</f>
        <v>Fiscale</v>
      </c>
    </row>
    <row r="9077" spans="1:17" ht="15" customHeight="1" x14ac:dyDescent="0.25">
      <c r="A9077" s="30">
        <v>2015</v>
      </c>
      <c r="B9077" s="3" t="s">
        <v>17</v>
      </c>
      <c r="C9077" s="3" t="s">
        <v>27</v>
      </c>
      <c r="D9077" s="3" t="s">
        <v>86</v>
      </c>
      <c r="E9077" s="3">
        <v>3</v>
      </c>
      <c r="F9077" s="3">
        <v>7</v>
      </c>
      <c r="G9077" s="3">
        <v>7</v>
      </c>
      <c r="H9077" s="3">
        <v>249336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 t="str">
        <f>B9077&amp;" | "&amp;C9077&amp;" | "&amp;D9077</f>
        <v>documentazione_amministrativa / documentazione_contabile | FATTURA PASSIVA | PARCELLA</v>
      </c>
      <c r="Q9077" s="3" t="str">
        <f>VLOOKUP(P9077,'Classificazione UD'!A:B,2,FALSE)</f>
        <v>Fiscale</v>
      </c>
    </row>
    <row r="9078" spans="1:17" ht="15" customHeight="1" x14ac:dyDescent="0.25">
      <c r="A9078" s="30">
        <v>2015</v>
      </c>
      <c r="B9078" s="3" t="s">
        <v>17</v>
      </c>
      <c r="C9078" s="3" t="s">
        <v>27</v>
      </c>
      <c r="D9078" s="3" t="s">
        <v>19</v>
      </c>
      <c r="E9078" s="3">
        <v>1</v>
      </c>
      <c r="F9078" s="3">
        <v>2</v>
      </c>
      <c r="G9078" s="3">
        <v>2</v>
      </c>
      <c r="H9078" s="3">
        <v>6781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 t="str">
        <f>B9078&amp;" | "&amp;C9078&amp;" | "&amp;D9078</f>
        <v>documentazione_amministrativa / documentazione_contabile | FATTURA PASSIVA | FATTURA</v>
      </c>
      <c r="Q9078" s="3" t="str">
        <f>VLOOKUP(P9078,'Classificazione UD'!A:B,2,FALSE)</f>
        <v>Fiscale</v>
      </c>
    </row>
    <row r="9079" spans="1:17" ht="15" customHeight="1" x14ac:dyDescent="0.25">
      <c r="A9079" s="30">
        <v>2015</v>
      </c>
      <c r="B9079" s="3" t="s">
        <v>17</v>
      </c>
      <c r="C9079" s="3" t="s">
        <v>18</v>
      </c>
      <c r="D9079" s="3" t="s">
        <v>19</v>
      </c>
      <c r="E9079" s="3">
        <v>30</v>
      </c>
      <c r="F9079" s="3">
        <v>30</v>
      </c>
      <c r="G9079" s="3">
        <v>30</v>
      </c>
      <c r="H9079" s="3">
        <v>177368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 t="str">
        <f>B9079&amp;" | "&amp;C9079&amp;" | "&amp;D9079</f>
        <v>documentazione_amministrativa / documentazione_contabile | FATTURA ATTIVA | FATTURA</v>
      </c>
      <c r="Q9079" s="3" t="str">
        <f>VLOOKUP(P9079,'Classificazione UD'!A:B,2,FALSE)</f>
        <v>Fiscale</v>
      </c>
    </row>
    <row r="9080" spans="1:17" ht="15" customHeight="1" x14ac:dyDescent="0.25">
      <c r="A9080" s="30">
        <v>2015</v>
      </c>
      <c r="B9080" s="3" t="s">
        <v>17</v>
      </c>
      <c r="C9080" s="3" t="s">
        <v>27</v>
      </c>
      <c r="D9080" s="3" t="s">
        <v>111</v>
      </c>
      <c r="E9080" s="3">
        <v>5</v>
      </c>
      <c r="F9080" s="3">
        <v>11</v>
      </c>
      <c r="G9080" s="3">
        <v>11</v>
      </c>
      <c r="H9080" s="3">
        <v>400223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 t="str">
        <f>B9080&amp;" | "&amp;C9080&amp;" | "&amp;D9080</f>
        <v>documentazione_amministrativa / documentazione_contabile | FATTURA PASSIVA | ACCONTO/ANTICIPO SU FATTURA</v>
      </c>
      <c r="Q9080" s="3" t="str">
        <f>VLOOKUP(P9080,'Classificazione UD'!A:B,2,FALSE)</f>
        <v>Fiscale</v>
      </c>
    </row>
    <row r="9081" spans="1:17" ht="15" customHeight="1" x14ac:dyDescent="0.25">
      <c r="A9081" s="30">
        <v>2015</v>
      </c>
      <c r="B9081" s="3" t="s">
        <v>17</v>
      </c>
      <c r="C9081" s="3" t="s">
        <v>27</v>
      </c>
      <c r="D9081" s="3" t="s">
        <v>19</v>
      </c>
      <c r="E9081" s="3">
        <v>714</v>
      </c>
      <c r="F9081" s="3">
        <v>1749</v>
      </c>
      <c r="G9081" s="3">
        <v>1749</v>
      </c>
      <c r="H9081" s="3">
        <v>164011846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 t="str">
        <f>B9081&amp;" | "&amp;C9081&amp;" | "&amp;D9081</f>
        <v>documentazione_amministrativa / documentazione_contabile | FATTURA PASSIVA | FATTURA</v>
      </c>
      <c r="Q9081" s="3" t="str">
        <f>VLOOKUP(P9081,'Classificazione UD'!A:B,2,FALSE)</f>
        <v>Fiscale</v>
      </c>
    </row>
    <row r="9082" spans="1:17" ht="15" customHeight="1" x14ac:dyDescent="0.25">
      <c r="A9082" s="30">
        <v>2015</v>
      </c>
      <c r="B9082" s="3" t="s">
        <v>17</v>
      </c>
      <c r="C9082" s="3" t="s">
        <v>27</v>
      </c>
      <c r="D9082" s="3" t="s">
        <v>28</v>
      </c>
      <c r="E9082" s="3">
        <v>15</v>
      </c>
      <c r="F9082" s="3">
        <v>34</v>
      </c>
      <c r="G9082" s="3">
        <v>34</v>
      </c>
      <c r="H9082" s="3">
        <v>899956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 t="str">
        <f>B9082&amp;" | "&amp;C9082&amp;" | "&amp;D9082</f>
        <v>documentazione_amministrativa / documentazione_contabile | FATTURA PASSIVA | NOTA DI CREDITO</v>
      </c>
      <c r="Q9082" s="3" t="str">
        <f>VLOOKUP(P9082,'Classificazione UD'!A:B,2,FALSE)</f>
        <v>Fiscale</v>
      </c>
    </row>
    <row r="9083" spans="1:17" ht="15" customHeight="1" x14ac:dyDescent="0.25">
      <c r="A9083" s="30">
        <v>2015</v>
      </c>
      <c r="B9083" s="3" t="s">
        <v>17</v>
      </c>
      <c r="C9083" s="3" t="s">
        <v>27</v>
      </c>
      <c r="D9083" s="3" t="s">
        <v>86</v>
      </c>
      <c r="E9083" s="3">
        <v>1</v>
      </c>
      <c r="F9083" s="3">
        <v>2</v>
      </c>
      <c r="G9083" s="3">
        <v>2</v>
      </c>
      <c r="H9083" s="3">
        <v>7519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 t="str">
        <f>B9083&amp;" | "&amp;C9083&amp;" | "&amp;D9083</f>
        <v>documentazione_amministrativa / documentazione_contabile | FATTURA PASSIVA | PARCELLA</v>
      </c>
      <c r="Q9083" s="3" t="str">
        <f>VLOOKUP(P9083,'Classificazione UD'!A:B,2,FALSE)</f>
        <v>Fiscale</v>
      </c>
    </row>
    <row r="9084" spans="1:17" ht="15" customHeight="1" x14ac:dyDescent="0.25">
      <c r="A9084" s="30">
        <v>2015</v>
      </c>
      <c r="B9084" s="3" t="s">
        <v>17</v>
      </c>
      <c r="C9084" s="3" t="s">
        <v>152</v>
      </c>
      <c r="D9084" s="3" t="s">
        <v>152</v>
      </c>
      <c r="E9084" s="3">
        <v>3</v>
      </c>
      <c r="F9084" s="3">
        <v>3</v>
      </c>
      <c r="G9084" s="3">
        <v>3</v>
      </c>
      <c r="H9084" s="3">
        <v>32431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 t="str">
        <f>B9084&amp;" | "&amp;C9084&amp;" | "&amp;D9084</f>
        <v>documentazione_amministrativa / documentazione_contabile | LOTTO DI FATTURE | LOTTO DI FATTURE</v>
      </c>
      <c r="Q9084" s="3" t="str">
        <f>VLOOKUP(P9084,'Classificazione UD'!A:B,2,FALSE)</f>
        <v>Fiscale</v>
      </c>
    </row>
    <row r="9085" spans="1:17" ht="15" customHeight="1" x14ac:dyDescent="0.25">
      <c r="A9085" s="30">
        <v>2015</v>
      </c>
      <c r="B9085" s="3" t="s">
        <v>17</v>
      </c>
      <c r="C9085" s="3" t="s">
        <v>18</v>
      </c>
      <c r="D9085" s="3" t="s">
        <v>19</v>
      </c>
      <c r="E9085" s="3">
        <v>92</v>
      </c>
      <c r="F9085" s="3">
        <v>102</v>
      </c>
      <c r="G9085" s="3">
        <v>102</v>
      </c>
      <c r="H9085" s="3">
        <v>1189726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 t="str">
        <f>B9085&amp;" | "&amp;C9085&amp;" | "&amp;D9085</f>
        <v>documentazione_amministrativa / documentazione_contabile | FATTURA ATTIVA | FATTURA</v>
      </c>
      <c r="Q9085" s="3" t="str">
        <f>VLOOKUP(P9085,'Classificazione UD'!A:B,2,FALSE)</f>
        <v>Fiscale</v>
      </c>
    </row>
    <row r="9086" spans="1:17" ht="15" customHeight="1" x14ac:dyDescent="0.25">
      <c r="A9086" s="30">
        <v>2015</v>
      </c>
      <c r="B9086" s="3" t="s">
        <v>17</v>
      </c>
      <c r="C9086" s="3" t="s">
        <v>27</v>
      </c>
      <c r="D9086" s="3" t="s">
        <v>111</v>
      </c>
      <c r="E9086" s="3">
        <v>16</v>
      </c>
      <c r="F9086" s="3">
        <v>39</v>
      </c>
      <c r="G9086" s="3">
        <v>39</v>
      </c>
      <c r="H9086" s="3">
        <v>4381668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 t="str">
        <f>B9086&amp;" | "&amp;C9086&amp;" | "&amp;D9086</f>
        <v>documentazione_amministrativa / documentazione_contabile | FATTURA PASSIVA | ACCONTO/ANTICIPO SU FATTURA</v>
      </c>
      <c r="Q9086" s="3" t="str">
        <f>VLOOKUP(P9086,'Classificazione UD'!A:B,2,FALSE)</f>
        <v>Fiscale</v>
      </c>
    </row>
    <row r="9087" spans="1:17" ht="15" customHeight="1" x14ac:dyDescent="0.25">
      <c r="A9087" s="30">
        <v>2015</v>
      </c>
      <c r="B9087" s="3" t="s">
        <v>17</v>
      </c>
      <c r="C9087" s="3" t="s">
        <v>27</v>
      </c>
      <c r="D9087" s="3" t="s">
        <v>19</v>
      </c>
      <c r="E9087" s="3">
        <v>2938</v>
      </c>
      <c r="F9087" s="3">
        <v>6628</v>
      </c>
      <c r="G9087" s="3">
        <v>6628</v>
      </c>
      <c r="H9087" s="3">
        <v>605259424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 t="str">
        <f>B9087&amp;" | "&amp;C9087&amp;" | "&amp;D9087</f>
        <v>documentazione_amministrativa / documentazione_contabile | FATTURA PASSIVA | FATTURA</v>
      </c>
      <c r="Q9087" s="3" t="str">
        <f>VLOOKUP(P9087,'Classificazione UD'!A:B,2,FALSE)</f>
        <v>Fiscale</v>
      </c>
    </row>
    <row r="9088" spans="1:17" ht="15" customHeight="1" x14ac:dyDescent="0.25">
      <c r="A9088" s="30">
        <v>2015</v>
      </c>
      <c r="B9088" s="3" t="s">
        <v>17</v>
      </c>
      <c r="C9088" s="3" t="s">
        <v>27</v>
      </c>
      <c r="D9088" s="3" t="s">
        <v>28</v>
      </c>
      <c r="E9088" s="3">
        <v>110</v>
      </c>
      <c r="F9088" s="3">
        <v>243</v>
      </c>
      <c r="G9088" s="3">
        <v>243</v>
      </c>
      <c r="H9088" s="3">
        <v>7836449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 t="str">
        <f>B9088&amp;" | "&amp;C9088&amp;" | "&amp;D9088</f>
        <v>documentazione_amministrativa / documentazione_contabile | FATTURA PASSIVA | NOTA DI CREDITO</v>
      </c>
      <c r="Q9088" s="3" t="str">
        <f>VLOOKUP(P9088,'Classificazione UD'!A:B,2,FALSE)</f>
        <v>Fiscale</v>
      </c>
    </row>
    <row r="9089" spans="1:17" ht="15" customHeight="1" x14ac:dyDescent="0.25">
      <c r="A9089" s="30">
        <v>2015</v>
      </c>
      <c r="B9089" s="3" t="s">
        <v>17</v>
      </c>
      <c r="C9089" s="3" t="s">
        <v>27</v>
      </c>
      <c r="D9089" s="3" t="s">
        <v>86</v>
      </c>
      <c r="E9089" s="3">
        <v>6</v>
      </c>
      <c r="F9089" s="3">
        <v>14</v>
      </c>
      <c r="G9089" s="3">
        <v>14</v>
      </c>
      <c r="H9089" s="3">
        <v>2261288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 t="str">
        <f>B9089&amp;" | "&amp;C9089&amp;" | "&amp;D9089</f>
        <v>documentazione_amministrativa / documentazione_contabile | FATTURA PASSIVA | PARCELLA</v>
      </c>
      <c r="Q9089" s="3" t="str">
        <f>VLOOKUP(P9089,'Classificazione UD'!A:B,2,FALSE)</f>
        <v>Fiscale</v>
      </c>
    </row>
    <row r="9090" spans="1:17" ht="15" customHeight="1" x14ac:dyDescent="0.25">
      <c r="A9090" s="30">
        <v>2015</v>
      </c>
      <c r="B9090" s="3" t="s">
        <v>17</v>
      </c>
      <c r="C9090" s="3" t="s">
        <v>152</v>
      </c>
      <c r="D9090" s="3" t="s">
        <v>152</v>
      </c>
      <c r="E9090" s="3">
        <v>4</v>
      </c>
      <c r="F9090" s="3">
        <v>4</v>
      </c>
      <c r="G9090" s="3">
        <v>4</v>
      </c>
      <c r="H9090" s="3">
        <v>46711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 t="str">
        <f>B9090&amp;" | "&amp;C9090&amp;" | "&amp;D9090</f>
        <v>documentazione_amministrativa / documentazione_contabile | LOTTO DI FATTURE | LOTTO DI FATTURE</v>
      </c>
      <c r="Q9090" s="3" t="str">
        <f>VLOOKUP(P9090,'Classificazione UD'!A:B,2,FALSE)</f>
        <v>Fiscale</v>
      </c>
    </row>
    <row r="9091" spans="1:17" ht="15" customHeight="1" x14ac:dyDescent="0.25">
      <c r="A9091" s="30">
        <v>2015</v>
      </c>
      <c r="B9091" s="3" t="s">
        <v>17</v>
      </c>
      <c r="C9091" s="3" t="s">
        <v>18</v>
      </c>
      <c r="D9091" s="3" t="s">
        <v>19</v>
      </c>
      <c r="E9091" s="3">
        <v>18</v>
      </c>
      <c r="F9091" s="3">
        <v>18</v>
      </c>
      <c r="G9091" s="3">
        <v>18</v>
      </c>
      <c r="H9091" s="3">
        <v>122080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 t="str">
        <f>B9091&amp;" | "&amp;C9091&amp;" | "&amp;D9091</f>
        <v>documentazione_amministrativa / documentazione_contabile | FATTURA ATTIVA | FATTURA</v>
      </c>
      <c r="Q9091" s="3" t="str">
        <f>VLOOKUP(P9091,'Classificazione UD'!A:B,2,FALSE)</f>
        <v>Fiscale</v>
      </c>
    </row>
    <row r="9092" spans="1:17" ht="15" customHeight="1" x14ac:dyDescent="0.25">
      <c r="A9092" s="30">
        <v>2014</v>
      </c>
      <c r="B9092" s="3" t="s">
        <v>17</v>
      </c>
      <c r="C9092" s="3" t="s">
        <v>27</v>
      </c>
      <c r="D9092" s="3" t="s">
        <v>19</v>
      </c>
      <c r="E9092" s="3">
        <v>3</v>
      </c>
      <c r="F9092" s="3">
        <v>3</v>
      </c>
      <c r="G9092" s="3">
        <v>3</v>
      </c>
      <c r="H9092" s="3">
        <v>21569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 t="str">
        <f>B9092&amp;" | "&amp;C9092&amp;" | "&amp;D9092</f>
        <v>documentazione_amministrativa / documentazione_contabile | FATTURA PASSIVA | FATTURA</v>
      </c>
      <c r="Q9092" s="3" t="str">
        <f>VLOOKUP(P9092,'Classificazione UD'!A:B,2,FALSE)</f>
        <v>Fiscale</v>
      </c>
    </row>
    <row r="9093" spans="1:17" ht="15" customHeight="1" x14ac:dyDescent="0.25">
      <c r="A9093" s="30">
        <v>2015</v>
      </c>
      <c r="B9093" s="3" t="s">
        <v>17</v>
      </c>
      <c r="C9093" s="3" t="s">
        <v>27</v>
      </c>
      <c r="D9093" s="3" t="s">
        <v>19</v>
      </c>
      <c r="E9093" s="3">
        <v>7246</v>
      </c>
      <c r="F9093" s="3">
        <v>7246</v>
      </c>
      <c r="G9093" s="3">
        <v>7246</v>
      </c>
      <c r="H9093" s="3">
        <v>1091159341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 t="str">
        <f>B9093&amp;" | "&amp;C9093&amp;" | "&amp;D9093</f>
        <v>documentazione_amministrativa / documentazione_contabile | FATTURA PASSIVA | FATTURA</v>
      </c>
      <c r="Q9093" s="3" t="str">
        <f>VLOOKUP(P9093,'Classificazione UD'!A:B,2,FALSE)</f>
        <v>Fiscale</v>
      </c>
    </row>
    <row r="9094" spans="1:17" ht="15" customHeight="1" x14ac:dyDescent="0.25">
      <c r="A9094" s="30">
        <v>2015</v>
      </c>
      <c r="B9094" s="3" t="s">
        <v>17</v>
      </c>
      <c r="C9094" s="3" t="s">
        <v>27</v>
      </c>
      <c r="D9094" s="3" t="s">
        <v>19</v>
      </c>
      <c r="E9094" s="3">
        <v>2766</v>
      </c>
      <c r="F9094" s="3">
        <v>2766</v>
      </c>
      <c r="G9094" s="3">
        <v>2766</v>
      </c>
      <c r="H9094" s="3">
        <v>433016378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 t="str">
        <f>B9094&amp;" | "&amp;C9094&amp;" | "&amp;D9094</f>
        <v>documentazione_amministrativa / documentazione_contabile | FATTURA PASSIVA | FATTURA</v>
      </c>
      <c r="Q9094" s="3" t="str">
        <f>VLOOKUP(P9094,'Classificazione UD'!A:B,2,FALSE)</f>
        <v>Fiscale</v>
      </c>
    </row>
    <row r="9095" spans="1:17" ht="15" customHeight="1" x14ac:dyDescent="0.25">
      <c r="A9095" s="30">
        <v>2015</v>
      </c>
      <c r="B9095" s="3" t="s">
        <v>17</v>
      </c>
      <c r="C9095" s="3" t="s">
        <v>18</v>
      </c>
      <c r="D9095" s="3" t="s">
        <v>19</v>
      </c>
      <c r="E9095" s="3">
        <v>393</v>
      </c>
      <c r="F9095" s="3">
        <v>393</v>
      </c>
      <c r="G9095" s="3">
        <v>393</v>
      </c>
      <c r="H9095" s="3">
        <v>2288100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 t="str">
        <f>B9095&amp;" | "&amp;C9095&amp;" | "&amp;D9095</f>
        <v>documentazione_amministrativa / documentazione_contabile | FATTURA ATTIVA | FATTURA</v>
      </c>
      <c r="Q9095" s="3" t="str">
        <f>VLOOKUP(P9095,'Classificazione UD'!A:B,2,FALSE)</f>
        <v>Fiscale</v>
      </c>
    </row>
    <row r="9096" spans="1:17" ht="15" customHeight="1" x14ac:dyDescent="0.25">
      <c r="A9096" s="30">
        <v>2015</v>
      </c>
      <c r="B9096" s="3" t="s">
        <v>17</v>
      </c>
      <c r="C9096" s="3" t="s">
        <v>27</v>
      </c>
      <c r="D9096" s="3" t="s">
        <v>19</v>
      </c>
      <c r="E9096" s="3">
        <v>2639</v>
      </c>
      <c r="F9096" s="3">
        <v>2639</v>
      </c>
      <c r="G9096" s="3">
        <v>2639</v>
      </c>
      <c r="H9096" s="3">
        <v>290103791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 t="str">
        <f>B9096&amp;" | "&amp;C9096&amp;" | "&amp;D9096</f>
        <v>documentazione_amministrativa / documentazione_contabile | FATTURA PASSIVA | FATTURA</v>
      </c>
      <c r="Q9096" s="3" t="str">
        <f>VLOOKUP(P9096,'Classificazione UD'!A:B,2,FALSE)</f>
        <v>Fiscale</v>
      </c>
    </row>
    <row r="9097" spans="1:17" ht="15" customHeight="1" x14ac:dyDescent="0.25">
      <c r="A9097" s="30">
        <v>2016</v>
      </c>
      <c r="B9097" s="3" t="s">
        <v>17</v>
      </c>
      <c r="C9097" s="3" t="s">
        <v>27</v>
      </c>
      <c r="D9097" s="3" t="s">
        <v>19</v>
      </c>
      <c r="E9097" s="3">
        <v>1069</v>
      </c>
      <c r="F9097" s="3">
        <v>1069</v>
      </c>
      <c r="G9097" s="3">
        <v>1069</v>
      </c>
      <c r="H9097" s="3">
        <v>85885750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 t="str">
        <f>B9097&amp;" | "&amp;C9097&amp;" | "&amp;D9097</f>
        <v>documentazione_amministrativa / documentazione_contabile | FATTURA PASSIVA | FATTURA</v>
      </c>
      <c r="Q9097" s="3" t="str">
        <f>VLOOKUP(P9097,'Classificazione UD'!A:B,2,FALSE)</f>
        <v>Fiscale</v>
      </c>
    </row>
    <row r="9098" spans="1:17" ht="15" customHeight="1" x14ac:dyDescent="0.25">
      <c r="A9098" s="30">
        <v>2015</v>
      </c>
      <c r="B9098" s="3" t="s">
        <v>17</v>
      </c>
      <c r="C9098" s="3" t="s">
        <v>27</v>
      </c>
      <c r="D9098" s="3" t="s">
        <v>19</v>
      </c>
      <c r="E9098" s="3">
        <v>2989</v>
      </c>
      <c r="F9098" s="3">
        <v>2989</v>
      </c>
      <c r="G9098" s="3">
        <v>2989</v>
      </c>
      <c r="H9098" s="3">
        <v>290652651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 t="str">
        <f>B9098&amp;" | "&amp;C9098&amp;" | "&amp;D9098</f>
        <v>documentazione_amministrativa / documentazione_contabile | FATTURA PASSIVA | FATTURA</v>
      </c>
      <c r="Q9098" s="3" t="str">
        <f>VLOOKUP(P9098,'Classificazione UD'!A:B,2,FALSE)</f>
        <v>Fiscale</v>
      </c>
    </row>
    <row r="9099" spans="1:17" ht="15" customHeight="1" x14ac:dyDescent="0.25">
      <c r="A9099" s="30">
        <v>2015</v>
      </c>
      <c r="B9099" s="3" t="s">
        <v>17</v>
      </c>
      <c r="C9099" s="3" t="s">
        <v>18</v>
      </c>
      <c r="D9099" s="3" t="s">
        <v>19</v>
      </c>
      <c r="E9099" s="3">
        <v>190</v>
      </c>
      <c r="F9099" s="3">
        <v>190</v>
      </c>
      <c r="G9099" s="3">
        <v>190</v>
      </c>
      <c r="H9099" s="3">
        <v>1122300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 t="str">
        <f>B9099&amp;" | "&amp;C9099&amp;" | "&amp;D9099</f>
        <v>documentazione_amministrativa / documentazione_contabile | FATTURA ATTIVA | FATTURA</v>
      </c>
      <c r="Q9099" s="3" t="str">
        <f>VLOOKUP(P9099,'Classificazione UD'!A:B,2,FALSE)</f>
        <v>Fiscale</v>
      </c>
    </row>
    <row r="9100" spans="1:17" ht="15" customHeight="1" x14ac:dyDescent="0.25">
      <c r="A9100" s="30">
        <v>2015</v>
      </c>
      <c r="B9100" s="3" t="s">
        <v>17</v>
      </c>
      <c r="C9100" s="3" t="s">
        <v>27</v>
      </c>
      <c r="D9100" s="3" t="s">
        <v>19</v>
      </c>
      <c r="E9100" s="3">
        <v>1629</v>
      </c>
      <c r="F9100" s="3">
        <v>1629</v>
      </c>
      <c r="G9100" s="3">
        <v>1629</v>
      </c>
      <c r="H9100" s="3">
        <v>325841735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 t="str">
        <f>B9100&amp;" | "&amp;C9100&amp;" | "&amp;D9100</f>
        <v>documentazione_amministrativa / documentazione_contabile | FATTURA PASSIVA | FATTURA</v>
      </c>
      <c r="Q9100" s="3" t="str">
        <f>VLOOKUP(P9100,'Classificazione UD'!A:B,2,FALSE)</f>
        <v>Fiscale</v>
      </c>
    </row>
    <row r="9101" spans="1:17" ht="15" customHeight="1" x14ac:dyDescent="0.25">
      <c r="A9101" s="30">
        <v>2015</v>
      </c>
      <c r="B9101" s="3" t="s">
        <v>17</v>
      </c>
      <c r="C9101" s="3" t="s">
        <v>18</v>
      </c>
      <c r="D9101" s="3" t="s">
        <v>19</v>
      </c>
      <c r="E9101" s="3">
        <v>142</v>
      </c>
      <c r="F9101" s="3">
        <v>142</v>
      </c>
      <c r="G9101" s="3">
        <v>142</v>
      </c>
      <c r="H9101" s="3">
        <v>942106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 t="str">
        <f>B9101&amp;" | "&amp;C9101&amp;" | "&amp;D9101</f>
        <v>documentazione_amministrativa / documentazione_contabile | FATTURA ATTIVA | FATTURA</v>
      </c>
      <c r="Q9101" s="3" t="str">
        <f>VLOOKUP(P9101,'Classificazione UD'!A:B,2,FALSE)</f>
        <v>Fiscale</v>
      </c>
    </row>
    <row r="9102" spans="1:17" ht="15" customHeight="1" x14ac:dyDescent="0.25">
      <c r="A9102" s="30">
        <v>2016</v>
      </c>
      <c r="B9102" s="3" t="s">
        <v>17</v>
      </c>
      <c r="C9102" s="3" t="s">
        <v>18</v>
      </c>
      <c r="D9102" s="3" t="s">
        <v>19</v>
      </c>
      <c r="E9102" s="3">
        <v>63</v>
      </c>
      <c r="F9102" s="3">
        <v>63</v>
      </c>
      <c r="G9102" s="3">
        <v>63</v>
      </c>
      <c r="H9102" s="3">
        <v>1322687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 t="str">
        <f>B9102&amp;" | "&amp;C9102&amp;" | "&amp;D9102</f>
        <v>documentazione_amministrativa / documentazione_contabile | FATTURA ATTIVA | FATTURA</v>
      </c>
      <c r="Q9102" s="3" t="str">
        <f>VLOOKUP(P9102,'Classificazione UD'!A:B,2,FALSE)</f>
        <v>Fiscale</v>
      </c>
    </row>
    <row r="9103" spans="1:17" ht="15" customHeight="1" x14ac:dyDescent="0.25">
      <c r="A9103" s="30">
        <v>2015</v>
      </c>
      <c r="B9103" s="3" t="s">
        <v>17</v>
      </c>
      <c r="C9103" s="3" t="s">
        <v>27</v>
      </c>
      <c r="D9103" s="3" t="s">
        <v>19</v>
      </c>
      <c r="E9103" s="3">
        <v>3048</v>
      </c>
      <c r="F9103" s="3">
        <v>3048</v>
      </c>
      <c r="G9103" s="3">
        <v>3048</v>
      </c>
      <c r="H9103" s="3">
        <v>416741356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 t="str">
        <f>B9103&amp;" | "&amp;C9103&amp;" | "&amp;D9103</f>
        <v>documentazione_amministrativa / documentazione_contabile | FATTURA PASSIVA | FATTURA</v>
      </c>
      <c r="Q9103" s="3" t="str">
        <f>VLOOKUP(P9103,'Classificazione UD'!A:B,2,FALSE)</f>
        <v>Fiscale</v>
      </c>
    </row>
    <row r="9104" spans="1:17" ht="15" customHeight="1" x14ac:dyDescent="0.25">
      <c r="A9104" s="30">
        <v>2014</v>
      </c>
      <c r="B9104" s="3" t="s">
        <v>17</v>
      </c>
      <c r="C9104" s="3" t="s">
        <v>27</v>
      </c>
      <c r="D9104" s="3" t="s">
        <v>19</v>
      </c>
      <c r="E9104" s="3">
        <v>1</v>
      </c>
      <c r="F9104" s="3">
        <v>1</v>
      </c>
      <c r="G9104" s="3">
        <v>1</v>
      </c>
      <c r="H9104" s="3">
        <v>6056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 t="str">
        <f>B9104&amp;" | "&amp;C9104&amp;" | "&amp;D9104</f>
        <v>documentazione_amministrativa / documentazione_contabile | FATTURA PASSIVA | FATTURA</v>
      </c>
      <c r="Q9104" s="3" t="str">
        <f>VLOOKUP(P9104,'Classificazione UD'!A:B,2,FALSE)</f>
        <v>Fiscale</v>
      </c>
    </row>
    <row r="9105" spans="1:17" ht="15" customHeight="1" x14ac:dyDescent="0.25">
      <c r="A9105" s="30">
        <v>2015</v>
      </c>
      <c r="B9105" s="3" t="s">
        <v>17</v>
      </c>
      <c r="C9105" s="3" t="s">
        <v>27</v>
      </c>
      <c r="D9105" s="3" t="s">
        <v>19</v>
      </c>
      <c r="E9105" s="3">
        <v>3448</v>
      </c>
      <c r="F9105" s="3">
        <v>3448</v>
      </c>
      <c r="G9105" s="3">
        <v>3448</v>
      </c>
      <c r="H9105" s="3">
        <v>452261419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 t="str">
        <f>B9105&amp;" | "&amp;C9105&amp;" | "&amp;D9105</f>
        <v>documentazione_amministrativa / documentazione_contabile | FATTURA PASSIVA | FATTURA</v>
      </c>
      <c r="Q9105" s="3" t="str">
        <f>VLOOKUP(P9105,'Classificazione UD'!A:B,2,FALSE)</f>
        <v>Fiscale</v>
      </c>
    </row>
    <row r="9106" spans="1:17" ht="15" customHeight="1" x14ac:dyDescent="0.25">
      <c r="A9106" s="30">
        <v>2015</v>
      </c>
      <c r="B9106" s="3" t="s">
        <v>17</v>
      </c>
      <c r="C9106" s="3" t="s">
        <v>18</v>
      </c>
      <c r="D9106" s="3" t="s">
        <v>19</v>
      </c>
      <c r="E9106" s="3">
        <v>222</v>
      </c>
      <c r="F9106" s="3">
        <v>222</v>
      </c>
      <c r="G9106" s="3">
        <v>222</v>
      </c>
      <c r="H9106" s="3">
        <v>1452550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 t="str">
        <f>B9106&amp;" | "&amp;C9106&amp;" | "&amp;D9106</f>
        <v>documentazione_amministrativa / documentazione_contabile | FATTURA ATTIVA | FATTURA</v>
      </c>
      <c r="Q9106" s="3" t="str">
        <f>VLOOKUP(P9106,'Classificazione UD'!A:B,2,FALSE)</f>
        <v>Fiscale</v>
      </c>
    </row>
    <row r="9107" spans="1:17" ht="15" customHeight="1" x14ac:dyDescent="0.25">
      <c r="A9107" s="30">
        <v>2015</v>
      </c>
      <c r="B9107" s="3" t="s">
        <v>17</v>
      </c>
      <c r="C9107" s="3" t="s">
        <v>27</v>
      </c>
      <c r="D9107" s="3" t="s">
        <v>19</v>
      </c>
      <c r="E9107" s="3">
        <v>2137</v>
      </c>
      <c r="F9107" s="3">
        <v>2137</v>
      </c>
      <c r="G9107" s="3">
        <v>2137</v>
      </c>
      <c r="H9107" s="3">
        <v>269618185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 t="str">
        <f>B9107&amp;" | "&amp;C9107&amp;" | "&amp;D9107</f>
        <v>documentazione_amministrativa / documentazione_contabile | FATTURA PASSIVA | FATTURA</v>
      </c>
      <c r="Q9107" s="3" t="str">
        <f>VLOOKUP(P9107,'Classificazione UD'!A:B,2,FALSE)</f>
        <v>Fiscale</v>
      </c>
    </row>
    <row r="9108" spans="1:17" ht="15" customHeight="1" x14ac:dyDescent="0.25">
      <c r="A9108" s="30">
        <v>2015</v>
      </c>
      <c r="B9108" s="3" t="s">
        <v>17</v>
      </c>
      <c r="C9108" s="3" t="s">
        <v>27</v>
      </c>
      <c r="D9108" s="3" t="s">
        <v>19</v>
      </c>
      <c r="E9108" s="3">
        <v>14</v>
      </c>
      <c r="F9108" s="3">
        <v>31</v>
      </c>
      <c r="G9108" s="3">
        <v>31</v>
      </c>
      <c r="H9108" s="3">
        <v>5765335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 t="str">
        <f>B9108&amp;" | "&amp;C9108&amp;" | "&amp;D9108</f>
        <v>documentazione_amministrativa / documentazione_contabile | FATTURA PASSIVA | FATTURA</v>
      </c>
      <c r="Q9108" s="3" t="str">
        <f>VLOOKUP(P9108,'Classificazione UD'!A:B,2,FALSE)</f>
        <v>Fiscale</v>
      </c>
    </row>
    <row r="9109" spans="1:17" ht="15" customHeight="1" x14ac:dyDescent="0.25">
      <c r="A9109" s="30">
        <v>2015</v>
      </c>
      <c r="B9109" s="3" t="s">
        <v>17</v>
      </c>
      <c r="C9109" s="3" t="s">
        <v>18</v>
      </c>
      <c r="D9109" s="3" t="s">
        <v>19</v>
      </c>
      <c r="E9109" s="3">
        <v>1</v>
      </c>
      <c r="F9109" s="3">
        <v>1</v>
      </c>
      <c r="G9109" s="3">
        <v>1</v>
      </c>
      <c r="H9109" s="3">
        <v>5339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 t="str">
        <f>B9109&amp;" | "&amp;C9109&amp;" | "&amp;D9109</f>
        <v>documentazione_amministrativa / documentazione_contabile | FATTURA ATTIVA | FATTURA</v>
      </c>
      <c r="Q9109" s="3" t="str">
        <f>VLOOKUP(P9109,'Classificazione UD'!A:B,2,FALSE)</f>
        <v>Fiscale</v>
      </c>
    </row>
    <row r="9110" spans="1:17" ht="15" customHeight="1" x14ac:dyDescent="0.25">
      <c r="A9110" s="30">
        <v>2015</v>
      </c>
      <c r="B9110" s="3" t="s">
        <v>17</v>
      </c>
      <c r="C9110" s="3" t="s">
        <v>27</v>
      </c>
      <c r="D9110" s="3" t="s">
        <v>19</v>
      </c>
      <c r="E9110" s="3">
        <v>1519</v>
      </c>
      <c r="F9110" s="3">
        <v>1519</v>
      </c>
      <c r="G9110" s="3">
        <v>1519</v>
      </c>
      <c r="H9110" s="3">
        <v>216447776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 t="str">
        <f>B9110&amp;" | "&amp;C9110&amp;" | "&amp;D9110</f>
        <v>documentazione_amministrativa / documentazione_contabile | FATTURA PASSIVA | FATTURA</v>
      </c>
      <c r="Q9110" s="3" t="str">
        <f>VLOOKUP(P9110,'Classificazione UD'!A:B,2,FALSE)</f>
        <v>Fiscale</v>
      </c>
    </row>
    <row r="9111" spans="1:17" ht="15" customHeight="1" x14ac:dyDescent="0.25">
      <c r="A9111" s="30">
        <v>2015</v>
      </c>
      <c r="B9111" s="3" t="s">
        <v>17</v>
      </c>
      <c r="C9111" s="3" t="s">
        <v>18</v>
      </c>
      <c r="D9111" s="3" t="s">
        <v>19</v>
      </c>
      <c r="E9111" s="3">
        <v>38</v>
      </c>
      <c r="F9111" s="3">
        <v>38</v>
      </c>
      <c r="G9111" s="3">
        <v>38</v>
      </c>
      <c r="H9111" s="3">
        <v>197154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 t="str">
        <f>B9111&amp;" | "&amp;C9111&amp;" | "&amp;D9111</f>
        <v>documentazione_amministrativa / documentazione_contabile | FATTURA ATTIVA | FATTURA</v>
      </c>
      <c r="Q9111" s="3" t="str">
        <f>VLOOKUP(P9111,'Classificazione UD'!A:B,2,FALSE)</f>
        <v>Fiscale</v>
      </c>
    </row>
    <row r="9112" spans="1:17" ht="15" customHeight="1" x14ac:dyDescent="0.25">
      <c r="A9112" s="30">
        <v>2015</v>
      </c>
      <c r="B9112" s="3" t="s">
        <v>17</v>
      </c>
      <c r="C9112" s="3" t="s">
        <v>27</v>
      </c>
      <c r="D9112" s="3" t="s">
        <v>19</v>
      </c>
      <c r="E9112" s="3">
        <v>657</v>
      </c>
      <c r="F9112" s="3">
        <v>657</v>
      </c>
      <c r="G9112" s="3">
        <v>657</v>
      </c>
      <c r="H9112" s="3">
        <v>86362003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 t="str">
        <f>B9112&amp;" | "&amp;C9112&amp;" | "&amp;D9112</f>
        <v>documentazione_amministrativa / documentazione_contabile | FATTURA PASSIVA | FATTURA</v>
      </c>
      <c r="Q9112" s="3" t="str">
        <f>VLOOKUP(P9112,'Classificazione UD'!A:B,2,FALSE)</f>
        <v>Fiscale</v>
      </c>
    </row>
    <row r="9113" spans="1:17" ht="15" customHeight="1" x14ac:dyDescent="0.25">
      <c r="A9113" s="30">
        <v>2015</v>
      </c>
      <c r="B9113" s="3" t="s">
        <v>17</v>
      </c>
      <c r="C9113" s="3" t="s">
        <v>18</v>
      </c>
      <c r="D9113" s="3" t="s">
        <v>19</v>
      </c>
      <c r="E9113" s="3">
        <v>6</v>
      </c>
      <c r="F9113" s="3">
        <v>6</v>
      </c>
      <c r="G9113" s="3">
        <v>6</v>
      </c>
      <c r="H9113" s="3">
        <v>32495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 t="str">
        <f>B9113&amp;" | "&amp;C9113&amp;" | "&amp;D9113</f>
        <v>documentazione_amministrativa / documentazione_contabile | FATTURA ATTIVA | FATTURA</v>
      </c>
      <c r="Q9113" s="3" t="str">
        <f>VLOOKUP(P9113,'Classificazione UD'!A:B,2,FALSE)</f>
        <v>Fiscale</v>
      </c>
    </row>
    <row r="9114" spans="1:17" ht="15" customHeight="1" x14ac:dyDescent="0.25">
      <c r="A9114" s="30">
        <v>2015</v>
      </c>
      <c r="B9114" s="3" t="s">
        <v>17</v>
      </c>
      <c r="C9114" s="3" t="s">
        <v>27</v>
      </c>
      <c r="D9114" s="3" t="s">
        <v>19</v>
      </c>
      <c r="E9114" s="3">
        <v>360</v>
      </c>
      <c r="F9114" s="3">
        <v>360</v>
      </c>
      <c r="G9114" s="3">
        <v>360</v>
      </c>
      <c r="H9114" s="3">
        <v>43198205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 t="str">
        <f>B9114&amp;" | "&amp;C9114&amp;" | "&amp;D9114</f>
        <v>documentazione_amministrativa / documentazione_contabile | FATTURA PASSIVA | FATTURA</v>
      </c>
      <c r="Q9114" s="3" t="str">
        <f>VLOOKUP(P9114,'Classificazione UD'!A:B,2,FALSE)</f>
        <v>Fiscale</v>
      </c>
    </row>
    <row r="9115" spans="1:17" ht="15" customHeight="1" x14ac:dyDescent="0.25">
      <c r="A9115" s="30">
        <v>2015</v>
      </c>
      <c r="B9115" s="3" t="s">
        <v>17</v>
      </c>
      <c r="C9115" s="3" t="s">
        <v>18</v>
      </c>
      <c r="D9115" s="3" t="s">
        <v>19</v>
      </c>
      <c r="E9115" s="3">
        <v>3</v>
      </c>
      <c r="F9115" s="3">
        <v>3</v>
      </c>
      <c r="G9115" s="3">
        <v>3</v>
      </c>
      <c r="H9115" s="3">
        <v>24493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 t="str">
        <f>B9115&amp;" | "&amp;C9115&amp;" | "&amp;D9115</f>
        <v>documentazione_amministrativa / documentazione_contabile | FATTURA ATTIVA | FATTURA</v>
      </c>
      <c r="Q9115" s="3" t="str">
        <f>VLOOKUP(P9115,'Classificazione UD'!A:B,2,FALSE)</f>
        <v>Fiscale</v>
      </c>
    </row>
    <row r="9116" spans="1:17" ht="15" customHeight="1" x14ac:dyDescent="0.25">
      <c r="A9116" s="30">
        <v>2015</v>
      </c>
      <c r="B9116" s="3" t="s">
        <v>17</v>
      </c>
      <c r="C9116" s="3" t="s">
        <v>27</v>
      </c>
      <c r="D9116" s="3" t="s">
        <v>19</v>
      </c>
      <c r="E9116" s="3">
        <v>317</v>
      </c>
      <c r="F9116" s="3">
        <v>317</v>
      </c>
      <c r="G9116" s="3">
        <v>317</v>
      </c>
      <c r="H9116" s="3">
        <v>45512574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 t="str">
        <f>B9116&amp;" | "&amp;C9116&amp;" | "&amp;D9116</f>
        <v>documentazione_amministrativa / documentazione_contabile | FATTURA PASSIVA | FATTURA</v>
      </c>
      <c r="Q9116" s="3" t="str">
        <f>VLOOKUP(P9116,'Classificazione UD'!A:B,2,FALSE)</f>
        <v>Fiscale</v>
      </c>
    </row>
    <row r="9117" spans="1:17" ht="15" customHeight="1" x14ac:dyDescent="0.25">
      <c r="A9117" s="30">
        <v>2016</v>
      </c>
      <c r="B9117" s="3" t="s">
        <v>17</v>
      </c>
      <c r="C9117" s="3" t="s">
        <v>27</v>
      </c>
      <c r="D9117" s="3" t="s">
        <v>19</v>
      </c>
      <c r="E9117" s="3">
        <v>172</v>
      </c>
      <c r="F9117" s="3">
        <v>172</v>
      </c>
      <c r="G9117" s="3">
        <v>172</v>
      </c>
      <c r="H9117" s="3">
        <v>16449709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 t="str">
        <f>B9117&amp;" | "&amp;C9117&amp;" | "&amp;D9117</f>
        <v>documentazione_amministrativa / documentazione_contabile | FATTURA PASSIVA | FATTURA</v>
      </c>
      <c r="Q9117" s="3" t="str">
        <f>VLOOKUP(P9117,'Classificazione UD'!A:B,2,FALSE)</f>
        <v>Fiscale</v>
      </c>
    </row>
    <row r="9118" spans="1:17" ht="15" customHeight="1" x14ac:dyDescent="0.25">
      <c r="A9118" s="30">
        <v>2015</v>
      </c>
      <c r="B9118" s="3" t="s">
        <v>17</v>
      </c>
      <c r="C9118" s="3" t="s">
        <v>18</v>
      </c>
      <c r="D9118" s="3" t="s">
        <v>19</v>
      </c>
      <c r="E9118" s="3">
        <v>175</v>
      </c>
      <c r="F9118" s="3">
        <v>175</v>
      </c>
      <c r="G9118" s="3">
        <v>175</v>
      </c>
      <c r="H9118" s="3">
        <v>934132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 t="str">
        <f>B9118&amp;" | "&amp;C9118&amp;" | "&amp;D9118</f>
        <v>documentazione_amministrativa / documentazione_contabile | FATTURA ATTIVA | FATTURA</v>
      </c>
      <c r="Q9118" s="3" t="str">
        <f>VLOOKUP(P9118,'Classificazione UD'!A:B,2,FALSE)</f>
        <v>Fiscale</v>
      </c>
    </row>
    <row r="9119" spans="1:17" ht="15" customHeight="1" x14ac:dyDescent="0.25">
      <c r="A9119" s="30">
        <v>2015</v>
      </c>
      <c r="B9119" s="3" t="s">
        <v>17</v>
      </c>
      <c r="C9119" s="3" t="s">
        <v>27</v>
      </c>
      <c r="D9119" s="3" t="s">
        <v>19</v>
      </c>
      <c r="E9119" s="3">
        <v>3193</v>
      </c>
      <c r="F9119" s="3">
        <v>3193</v>
      </c>
      <c r="G9119" s="3">
        <v>3193</v>
      </c>
      <c r="H9119" s="3">
        <v>333760956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 t="str">
        <f>B9119&amp;" | "&amp;C9119&amp;" | "&amp;D9119</f>
        <v>documentazione_amministrativa / documentazione_contabile | FATTURA PASSIVA | FATTURA</v>
      </c>
      <c r="Q9119" s="3" t="str">
        <f>VLOOKUP(P9119,'Classificazione UD'!A:B,2,FALSE)</f>
        <v>Fiscale</v>
      </c>
    </row>
    <row r="9120" spans="1:17" ht="15" customHeight="1" x14ac:dyDescent="0.25">
      <c r="A9120" s="30">
        <v>2015</v>
      </c>
      <c r="B9120" s="3" t="s">
        <v>17</v>
      </c>
      <c r="C9120" s="3" t="s">
        <v>27</v>
      </c>
      <c r="D9120" s="3" t="s">
        <v>19</v>
      </c>
      <c r="E9120" s="3">
        <v>451</v>
      </c>
      <c r="F9120" s="3">
        <v>451</v>
      </c>
      <c r="G9120" s="3">
        <v>451</v>
      </c>
      <c r="H9120" s="3">
        <v>56924740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 t="str">
        <f>B9120&amp;" | "&amp;C9120&amp;" | "&amp;D9120</f>
        <v>documentazione_amministrativa / documentazione_contabile | FATTURA PASSIVA | FATTURA</v>
      </c>
      <c r="Q9120" s="3" t="str">
        <f>VLOOKUP(P9120,'Classificazione UD'!A:B,2,FALSE)</f>
        <v>Fiscale</v>
      </c>
    </row>
    <row r="9121" spans="1:17" ht="15" customHeight="1" x14ac:dyDescent="0.25">
      <c r="A9121" s="30">
        <v>2016</v>
      </c>
      <c r="B9121" s="3" t="s">
        <v>17</v>
      </c>
      <c r="C9121" s="3" t="s">
        <v>27</v>
      </c>
      <c r="D9121" s="3" t="s">
        <v>19</v>
      </c>
      <c r="E9121" s="3">
        <v>331</v>
      </c>
      <c r="F9121" s="3">
        <v>331</v>
      </c>
      <c r="G9121" s="3">
        <v>331</v>
      </c>
      <c r="H9121" s="3">
        <v>37045653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 t="str">
        <f>B9121&amp;" | "&amp;C9121&amp;" | "&amp;D9121</f>
        <v>documentazione_amministrativa / documentazione_contabile | FATTURA PASSIVA | FATTURA</v>
      </c>
      <c r="Q9121" s="3" t="str">
        <f>VLOOKUP(P9121,'Classificazione UD'!A:B,2,FALSE)</f>
        <v>Fiscale</v>
      </c>
    </row>
    <row r="9122" spans="1:17" ht="15" customHeight="1" x14ac:dyDescent="0.25">
      <c r="A9122" s="30">
        <v>2015</v>
      </c>
      <c r="B9122" s="3" t="s">
        <v>17</v>
      </c>
      <c r="C9122" s="3" t="s">
        <v>27</v>
      </c>
      <c r="D9122" s="3" t="s">
        <v>19</v>
      </c>
      <c r="E9122" s="3">
        <v>500</v>
      </c>
      <c r="F9122" s="3">
        <v>500</v>
      </c>
      <c r="G9122" s="3">
        <v>500</v>
      </c>
      <c r="H9122" s="3">
        <v>101313923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 t="str">
        <f>B9122&amp;" | "&amp;C9122&amp;" | "&amp;D9122</f>
        <v>documentazione_amministrativa / documentazione_contabile | FATTURA PASSIVA | FATTURA</v>
      </c>
      <c r="Q9122" s="3" t="str">
        <f>VLOOKUP(P9122,'Classificazione UD'!A:B,2,FALSE)</f>
        <v>Fiscale</v>
      </c>
    </row>
    <row r="9123" spans="1:17" ht="15" customHeight="1" x14ac:dyDescent="0.25">
      <c r="A9123" s="30">
        <v>2015</v>
      </c>
      <c r="B9123" s="3" t="s">
        <v>17</v>
      </c>
      <c r="C9123" s="3" t="s">
        <v>27</v>
      </c>
      <c r="D9123" s="3" t="s">
        <v>19</v>
      </c>
      <c r="E9123" s="3">
        <v>14487</v>
      </c>
      <c r="F9123" s="3">
        <v>51467</v>
      </c>
      <c r="G9123" s="3">
        <v>51467</v>
      </c>
      <c r="H9123" s="3">
        <v>6340314221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 t="str">
        <f>B9123&amp;" | "&amp;C9123&amp;" | "&amp;D9123</f>
        <v>documentazione_amministrativa / documentazione_contabile | FATTURA PASSIVA | FATTURA</v>
      </c>
      <c r="Q9123" s="3" t="str">
        <f>VLOOKUP(P9123,'Classificazione UD'!A:B,2,FALSE)</f>
        <v>Fiscale</v>
      </c>
    </row>
    <row r="9124" spans="1:17" ht="15" customHeight="1" x14ac:dyDescent="0.25">
      <c r="A9124" s="30">
        <v>2015</v>
      </c>
      <c r="B9124" s="3" t="s">
        <v>17</v>
      </c>
      <c r="C9124" s="3" t="s">
        <v>27</v>
      </c>
      <c r="D9124" s="3" t="s">
        <v>19</v>
      </c>
      <c r="E9124" s="3">
        <v>385</v>
      </c>
      <c r="F9124" s="3">
        <v>385</v>
      </c>
      <c r="G9124" s="3">
        <v>385</v>
      </c>
      <c r="H9124" s="3">
        <v>96666918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 t="str">
        <f>B9124&amp;" | "&amp;C9124&amp;" | "&amp;D9124</f>
        <v>documentazione_amministrativa / documentazione_contabile | FATTURA PASSIVA | FATTURA</v>
      </c>
      <c r="Q9124" s="3" t="str">
        <f>VLOOKUP(P9124,'Classificazione UD'!A:B,2,FALSE)</f>
        <v>Fiscale</v>
      </c>
    </row>
    <row r="9125" spans="1:17" ht="15" customHeight="1" x14ac:dyDescent="0.25">
      <c r="A9125" s="30">
        <v>2015</v>
      </c>
      <c r="B9125" s="3" t="s">
        <v>17</v>
      </c>
      <c r="C9125" s="3" t="s">
        <v>18</v>
      </c>
      <c r="D9125" s="3" t="s">
        <v>19</v>
      </c>
      <c r="E9125" s="3">
        <v>8</v>
      </c>
      <c r="F9125" s="3">
        <v>8</v>
      </c>
      <c r="G9125" s="3">
        <v>8</v>
      </c>
      <c r="H9125" s="3">
        <v>293676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 t="str">
        <f>B9125&amp;" | "&amp;C9125&amp;" | "&amp;D9125</f>
        <v>documentazione_amministrativa / documentazione_contabile | FATTURA ATTIVA | FATTURA</v>
      </c>
      <c r="Q9125" s="3" t="str">
        <f>VLOOKUP(P9125,'Classificazione UD'!A:B,2,FALSE)</f>
        <v>Fiscale</v>
      </c>
    </row>
    <row r="9126" spans="1:17" ht="15" customHeight="1" x14ac:dyDescent="0.25">
      <c r="A9126" s="30">
        <v>2015</v>
      </c>
      <c r="B9126" s="3" t="s">
        <v>17</v>
      </c>
      <c r="C9126" s="3" t="s">
        <v>27</v>
      </c>
      <c r="D9126" s="3" t="s">
        <v>19</v>
      </c>
      <c r="E9126" s="3">
        <v>741</v>
      </c>
      <c r="F9126" s="3">
        <v>741</v>
      </c>
      <c r="G9126" s="3">
        <v>741</v>
      </c>
      <c r="H9126" s="3">
        <v>147632129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 t="str">
        <f>B9126&amp;" | "&amp;C9126&amp;" | "&amp;D9126</f>
        <v>documentazione_amministrativa / documentazione_contabile | FATTURA PASSIVA | FATTURA</v>
      </c>
      <c r="Q9126" s="3" t="str">
        <f>VLOOKUP(P9126,'Classificazione UD'!A:B,2,FALSE)</f>
        <v>Fiscale</v>
      </c>
    </row>
    <row r="9127" spans="1:17" ht="15" customHeight="1" x14ac:dyDescent="0.25">
      <c r="A9127" s="30">
        <v>2015</v>
      </c>
      <c r="B9127" s="3" t="s">
        <v>17</v>
      </c>
      <c r="C9127" s="3" t="s">
        <v>18</v>
      </c>
      <c r="D9127" s="3" t="s">
        <v>19</v>
      </c>
      <c r="E9127" s="3">
        <v>7</v>
      </c>
      <c r="F9127" s="3">
        <v>7</v>
      </c>
      <c r="G9127" s="3">
        <v>7</v>
      </c>
      <c r="H9127" s="3">
        <v>38193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 t="str">
        <f>B9127&amp;" | "&amp;C9127&amp;" | "&amp;D9127</f>
        <v>documentazione_amministrativa / documentazione_contabile | FATTURA ATTIVA | FATTURA</v>
      </c>
      <c r="Q9127" s="3" t="str">
        <f>VLOOKUP(P9127,'Classificazione UD'!A:B,2,FALSE)</f>
        <v>Fiscale</v>
      </c>
    </row>
    <row r="9128" spans="1:17" ht="15" customHeight="1" x14ac:dyDescent="0.25">
      <c r="A9128" s="30">
        <v>2015</v>
      </c>
      <c r="B9128" s="3" t="s">
        <v>17</v>
      </c>
      <c r="C9128" s="3" t="s">
        <v>27</v>
      </c>
      <c r="D9128" s="3" t="s">
        <v>19</v>
      </c>
      <c r="E9128" s="3">
        <v>3818</v>
      </c>
      <c r="F9128" s="3">
        <v>3818</v>
      </c>
      <c r="G9128" s="3">
        <v>3818</v>
      </c>
      <c r="H9128" s="3">
        <v>504185746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 t="str">
        <f>B9128&amp;" | "&amp;C9128&amp;" | "&amp;D9128</f>
        <v>documentazione_amministrativa / documentazione_contabile | FATTURA PASSIVA | FATTURA</v>
      </c>
      <c r="Q9128" s="3" t="str">
        <f>VLOOKUP(P9128,'Classificazione UD'!A:B,2,FALSE)</f>
        <v>Fiscale</v>
      </c>
    </row>
    <row r="9129" spans="1:17" ht="15" customHeight="1" x14ac:dyDescent="0.25">
      <c r="A9129" s="30">
        <v>2015</v>
      </c>
      <c r="B9129" s="3" t="s">
        <v>17</v>
      </c>
      <c r="C9129" s="3" t="s">
        <v>18</v>
      </c>
      <c r="D9129" s="3" t="s">
        <v>19</v>
      </c>
      <c r="E9129" s="3">
        <v>9</v>
      </c>
      <c r="F9129" s="3">
        <v>9</v>
      </c>
      <c r="G9129" s="3">
        <v>9</v>
      </c>
      <c r="H9129" s="3">
        <v>356621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 t="str">
        <f>B9129&amp;" | "&amp;C9129&amp;" | "&amp;D9129</f>
        <v>documentazione_amministrativa / documentazione_contabile | FATTURA ATTIVA | FATTURA</v>
      </c>
      <c r="Q9129" s="3" t="str">
        <f>VLOOKUP(P9129,'Classificazione UD'!A:B,2,FALSE)</f>
        <v>Fiscale</v>
      </c>
    </row>
    <row r="9130" spans="1:17" ht="15" customHeight="1" x14ac:dyDescent="0.25">
      <c r="A9130" s="30">
        <v>2016</v>
      </c>
      <c r="B9130" s="3" t="s">
        <v>17</v>
      </c>
      <c r="C9130" s="3" t="s">
        <v>18</v>
      </c>
      <c r="D9130" s="3" t="s">
        <v>19</v>
      </c>
      <c r="E9130" s="3">
        <v>8</v>
      </c>
      <c r="F9130" s="3">
        <v>8</v>
      </c>
      <c r="G9130" s="3">
        <v>8</v>
      </c>
      <c r="H9130" s="3">
        <v>452666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 t="str">
        <f>B9130&amp;" | "&amp;C9130&amp;" | "&amp;D9130</f>
        <v>documentazione_amministrativa / documentazione_contabile | FATTURA ATTIVA | FATTURA</v>
      </c>
      <c r="Q9130" s="3" t="str">
        <f>VLOOKUP(P9130,'Classificazione UD'!A:B,2,FALSE)</f>
        <v>Fiscale</v>
      </c>
    </row>
    <row r="9131" spans="1:17" ht="15" customHeight="1" x14ac:dyDescent="0.25">
      <c r="A9131" s="30">
        <v>2015</v>
      </c>
      <c r="B9131" s="3" t="s">
        <v>17</v>
      </c>
      <c r="C9131" s="3" t="s">
        <v>27</v>
      </c>
      <c r="D9131" s="3" t="s">
        <v>19</v>
      </c>
      <c r="E9131" s="3">
        <v>993</v>
      </c>
      <c r="F9131" s="3">
        <v>993</v>
      </c>
      <c r="G9131" s="3">
        <v>993</v>
      </c>
      <c r="H9131" s="3">
        <v>138108364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 t="str">
        <f>B9131&amp;" | "&amp;C9131&amp;" | "&amp;D9131</f>
        <v>documentazione_amministrativa / documentazione_contabile | FATTURA PASSIVA | FATTURA</v>
      </c>
      <c r="Q9131" s="3" t="str">
        <f>VLOOKUP(P9131,'Classificazione UD'!A:B,2,FALSE)</f>
        <v>Fiscale</v>
      </c>
    </row>
    <row r="9132" spans="1:17" ht="15" customHeight="1" x14ac:dyDescent="0.25">
      <c r="A9132" s="30">
        <v>2016</v>
      </c>
      <c r="B9132" s="3" t="s">
        <v>17</v>
      </c>
      <c r="C9132" s="3" t="s">
        <v>27</v>
      </c>
      <c r="D9132" s="3" t="s">
        <v>19</v>
      </c>
      <c r="E9132" s="3">
        <v>1248</v>
      </c>
      <c r="F9132" s="3">
        <v>1248</v>
      </c>
      <c r="G9132" s="3">
        <v>1248</v>
      </c>
      <c r="H9132" s="3">
        <v>127833832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 t="str">
        <f>B9132&amp;" | "&amp;C9132&amp;" | "&amp;D9132</f>
        <v>documentazione_amministrativa / documentazione_contabile | FATTURA PASSIVA | FATTURA</v>
      </c>
      <c r="Q9132" s="3" t="str">
        <f>VLOOKUP(P9132,'Classificazione UD'!A:B,2,FALSE)</f>
        <v>Fiscale</v>
      </c>
    </row>
    <row r="9133" spans="1:17" ht="15" customHeight="1" x14ac:dyDescent="0.25">
      <c r="A9133" s="30">
        <v>2015</v>
      </c>
      <c r="B9133" s="3" t="s">
        <v>17</v>
      </c>
      <c r="C9133" s="3" t="s">
        <v>18</v>
      </c>
      <c r="D9133" s="3" t="s">
        <v>19</v>
      </c>
      <c r="E9133" s="3">
        <v>100</v>
      </c>
      <c r="F9133" s="3">
        <v>100</v>
      </c>
      <c r="G9133" s="3">
        <v>100</v>
      </c>
      <c r="H9133" s="3">
        <v>648001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 t="str">
        <f>B9133&amp;" | "&amp;C9133&amp;" | "&amp;D9133</f>
        <v>documentazione_amministrativa / documentazione_contabile | FATTURA ATTIVA | FATTURA</v>
      </c>
      <c r="Q9133" s="3" t="str">
        <f>VLOOKUP(P9133,'Classificazione UD'!A:B,2,FALSE)</f>
        <v>Fiscale</v>
      </c>
    </row>
    <row r="9134" spans="1:17" ht="15" customHeight="1" x14ac:dyDescent="0.25">
      <c r="A9134" s="30">
        <v>2015</v>
      </c>
      <c r="B9134" s="3" t="s">
        <v>17</v>
      </c>
      <c r="C9134" s="3" t="s">
        <v>27</v>
      </c>
      <c r="D9134" s="3" t="s">
        <v>19</v>
      </c>
      <c r="E9134" s="3">
        <v>3821</v>
      </c>
      <c r="F9134" s="3">
        <v>3821</v>
      </c>
      <c r="G9134" s="3">
        <v>3821</v>
      </c>
      <c r="H9134" s="3">
        <v>540775074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 t="str">
        <f>B9134&amp;" | "&amp;C9134&amp;" | "&amp;D9134</f>
        <v>documentazione_amministrativa / documentazione_contabile | FATTURA PASSIVA | FATTURA</v>
      </c>
      <c r="Q9134" s="3" t="str">
        <f>VLOOKUP(P9134,'Classificazione UD'!A:B,2,FALSE)</f>
        <v>Fiscale</v>
      </c>
    </row>
    <row r="9135" spans="1:17" ht="15" customHeight="1" x14ac:dyDescent="0.25">
      <c r="A9135" s="30">
        <v>2015</v>
      </c>
      <c r="B9135" s="3" t="s">
        <v>17</v>
      </c>
      <c r="C9135" s="3" t="s">
        <v>27</v>
      </c>
      <c r="D9135" s="3" t="s">
        <v>19</v>
      </c>
      <c r="E9135" s="3">
        <v>185</v>
      </c>
      <c r="F9135" s="3">
        <v>185</v>
      </c>
      <c r="G9135" s="3">
        <v>185</v>
      </c>
      <c r="H9135" s="3">
        <v>36890492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 t="str">
        <f>B9135&amp;" | "&amp;C9135&amp;" | "&amp;D9135</f>
        <v>documentazione_amministrativa / documentazione_contabile | FATTURA PASSIVA | FATTURA</v>
      </c>
      <c r="Q9135" s="3" t="str">
        <f>VLOOKUP(P9135,'Classificazione UD'!A:B,2,FALSE)</f>
        <v>Fiscale</v>
      </c>
    </row>
    <row r="9136" spans="1:17" ht="15" customHeight="1" x14ac:dyDescent="0.25">
      <c r="A9136" s="30">
        <v>2015</v>
      </c>
      <c r="B9136" s="3" t="s">
        <v>17</v>
      </c>
      <c r="C9136" s="3" t="s">
        <v>18</v>
      </c>
      <c r="D9136" s="3" t="s">
        <v>19</v>
      </c>
      <c r="E9136" s="3">
        <v>2</v>
      </c>
      <c r="F9136" s="3">
        <v>2</v>
      </c>
      <c r="G9136" s="3">
        <v>2</v>
      </c>
      <c r="H9136" s="3">
        <v>11051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 t="str">
        <f>B9136&amp;" | "&amp;C9136&amp;" | "&amp;D9136</f>
        <v>documentazione_amministrativa / documentazione_contabile | FATTURA ATTIVA | FATTURA</v>
      </c>
      <c r="Q9136" s="3" t="str">
        <f>VLOOKUP(P9136,'Classificazione UD'!A:B,2,FALSE)</f>
        <v>Fiscale</v>
      </c>
    </row>
    <row r="9137" spans="1:17" ht="15" customHeight="1" x14ac:dyDescent="0.25">
      <c r="A9137" s="30">
        <v>2015</v>
      </c>
      <c r="B9137" s="3" t="s">
        <v>17</v>
      </c>
      <c r="C9137" s="3" t="s">
        <v>27</v>
      </c>
      <c r="D9137" s="3" t="s">
        <v>19</v>
      </c>
      <c r="E9137" s="3">
        <v>2615</v>
      </c>
      <c r="F9137" s="3">
        <v>2615</v>
      </c>
      <c r="G9137" s="3">
        <v>2615</v>
      </c>
      <c r="H9137" s="3">
        <v>369978167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 t="str">
        <f>B9137&amp;" | "&amp;C9137&amp;" | "&amp;D9137</f>
        <v>documentazione_amministrativa / documentazione_contabile | FATTURA PASSIVA | FATTURA</v>
      </c>
      <c r="Q9137" s="3" t="str">
        <f>VLOOKUP(P9137,'Classificazione UD'!A:B,2,FALSE)</f>
        <v>Fiscale</v>
      </c>
    </row>
    <row r="9138" spans="1:17" ht="15" customHeight="1" x14ac:dyDescent="0.25">
      <c r="A9138" s="30">
        <v>2015</v>
      </c>
      <c r="B9138" s="3" t="s">
        <v>17</v>
      </c>
      <c r="C9138" s="3" t="s">
        <v>27</v>
      </c>
      <c r="D9138" s="3" t="s">
        <v>19</v>
      </c>
      <c r="E9138" s="3">
        <v>556</v>
      </c>
      <c r="F9138" s="3">
        <v>556</v>
      </c>
      <c r="G9138" s="3">
        <v>556</v>
      </c>
      <c r="H9138" s="3">
        <v>70929439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 t="str">
        <f>B9138&amp;" | "&amp;C9138&amp;" | "&amp;D9138</f>
        <v>documentazione_amministrativa / documentazione_contabile | FATTURA PASSIVA | FATTURA</v>
      </c>
      <c r="Q9138" s="3" t="str">
        <f>VLOOKUP(P9138,'Classificazione UD'!A:B,2,FALSE)</f>
        <v>Fiscale</v>
      </c>
    </row>
    <row r="9139" spans="1:17" ht="15" customHeight="1" x14ac:dyDescent="0.25">
      <c r="A9139" s="30">
        <v>2015</v>
      </c>
      <c r="B9139" s="3" t="s">
        <v>17</v>
      </c>
      <c r="C9139" s="3" t="s">
        <v>18</v>
      </c>
      <c r="D9139" s="3" t="s">
        <v>19</v>
      </c>
      <c r="E9139" s="3">
        <v>48</v>
      </c>
      <c r="F9139" s="3">
        <v>48</v>
      </c>
      <c r="G9139" s="3">
        <v>48</v>
      </c>
      <c r="H9139" s="3">
        <v>2289114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 t="str">
        <f>B9139&amp;" | "&amp;C9139&amp;" | "&amp;D9139</f>
        <v>documentazione_amministrativa / documentazione_contabile | FATTURA ATTIVA | FATTURA</v>
      </c>
      <c r="Q9139" s="3" t="str">
        <f>VLOOKUP(P9139,'Classificazione UD'!A:B,2,FALSE)</f>
        <v>Fiscale</v>
      </c>
    </row>
    <row r="9140" spans="1:17" ht="15" customHeight="1" x14ac:dyDescent="0.25">
      <c r="A9140" s="30">
        <v>2015</v>
      </c>
      <c r="B9140" s="3" t="s">
        <v>17</v>
      </c>
      <c r="C9140" s="3" t="s">
        <v>27</v>
      </c>
      <c r="D9140" s="3" t="s">
        <v>19</v>
      </c>
      <c r="E9140" s="3">
        <v>2264</v>
      </c>
      <c r="F9140" s="3">
        <v>2264</v>
      </c>
      <c r="G9140" s="3">
        <v>2264</v>
      </c>
      <c r="H9140" s="3">
        <v>256318239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 t="str">
        <f>B9140&amp;" | "&amp;C9140&amp;" | "&amp;D9140</f>
        <v>documentazione_amministrativa / documentazione_contabile | FATTURA PASSIVA | FATTURA</v>
      </c>
      <c r="Q9140" s="3" t="str">
        <f>VLOOKUP(P9140,'Classificazione UD'!A:B,2,FALSE)</f>
        <v>Fiscale</v>
      </c>
    </row>
    <row r="9141" spans="1:17" ht="15" customHeight="1" x14ac:dyDescent="0.25">
      <c r="A9141" s="30">
        <v>2016</v>
      </c>
      <c r="B9141" s="3" t="s">
        <v>17</v>
      </c>
      <c r="C9141" s="3" t="s">
        <v>27</v>
      </c>
      <c r="D9141" s="3" t="s">
        <v>19</v>
      </c>
      <c r="E9141" s="3">
        <v>2054</v>
      </c>
      <c r="F9141" s="3">
        <v>2054</v>
      </c>
      <c r="G9141" s="3">
        <v>2054</v>
      </c>
      <c r="H9141" s="3">
        <v>231608717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 t="str">
        <f>B9141&amp;" | "&amp;C9141&amp;" | "&amp;D9141</f>
        <v>documentazione_amministrativa / documentazione_contabile | FATTURA PASSIVA | FATTURA</v>
      </c>
      <c r="Q9141" s="3" t="str">
        <f>VLOOKUP(P9141,'Classificazione UD'!A:B,2,FALSE)</f>
        <v>Fiscale</v>
      </c>
    </row>
    <row r="9142" spans="1:17" ht="15" customHeight="1" x14ac:dyDescent="0.25">
      <c r="A9142" s="30">
        <v>2015</v>
      </c>
      <c r="B9142" s="3" t="s">
        <v>17</v>
      </c>
      <c r="C9142" s="3" t="s">
        <v>18</v>
      </c>
      <c r="D9142" s="3" t="s">
        <v>19</v>
      </c>
      <c r="E9142" s="3">
        <v>22</v>
      </c>
      <c r="F9142" s="3">
        <v>22</v>
      </c>
      <c r="G9142" s="3">
        <v>22</v>
      </c>
      <c r="H9142" s="3">
        <v>210887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 t="str">
        <f>B9142&amp;" | "&amp;C9142&amp;" | "&amp;D9142</f>
        <v>documentazione_amministrativa / documentazione_contabile | FATTURA ATTIVA | FATTURA</v>
      </c>
      <c r="Q9142" s="3" t="str">
        <f>VLOOKUP(P9142,'Classificazione UD'!A:B,2,FALSE)</f>
        <v>Fiscale</v>
      </c>
    </row>
    <row r="9143" spans="1:17" ht="15" customHeight="1" x14ac:dyDescent="0.25">
      <c r="A9143" s="30">
        <v>2015</v>
      </c>
      <c r="B9143" s="3" t="s">
        <v>17</v>
      </c>
      <c r="C9143" s="3" t="s">
        <v>27</v>
      </c>
      <c r="D9143" s="3" t="s">
        <v>19</v>
      </c>
      <c r="E9143" s="3">
        <v>751</v>
      </c>
      <c r="F9143" s="3">
        <v>751</v>
      </c>
      <c r="G9143" s="3">
        <v>751</v>
      </c>
      <c r="H9143" s="3">
        <v>65881933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 t="str">
        <f>B9143&amp;" | "&amp;C9143&amp;" | "&amp;D9143</f>
        <v>documentazione_amministrativa / documentazione_contabile | FATTURA PASSIVA | FATTURA</v>
      </c>
      <c r="Q9143" s="3" t="str">
        <f>VLOOKUP(P9143,'Classificazione UD'!A:B,2,FALSE)</f>
        <v>Fiscale</v>
      </c>
    </row>
    <row r="9144" spans="1:17" ht="15" customHeight="1" x14ac:dyDescent="0.25">
      <c r="A9144" s="30">
        <v>2015</v>
      </c>
      <c r="B9144" s="3" t="s">
        <v>17</v>
      </c>
      <c r="C9144" s="3" t="s">
        <v>18</v>
      </c>
      <c r="D9144" s="3" t="s">
        <v>19</v>
      </c>
      <c r="E9144" s="3">
        <v>9</v>
      </c>
      <c r="F9144" s="3">
        <v>9</v>
      </c>
      <c r="G9144" s="3">
        <v>9</v>
      </c>
      <c r="H9144" s="3">
        <v>106845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 t="str">
        <f>B9144&amp;" | "&amp;C9144&amp;" | "&amp;D9144</f>
        <v>documentazione_amministrativa / documentazione_contabile | FATTURA ATTIVA | FATTURA</v>
      </c>
      <c r="Q9144" s="3" t="str">
        <f>VLOOKUP(P9144,'Classificazione UD'!A:B,2,FALSE)</f>
        <v>Fiscale</v>
      </c>
    </row>
    <row r="9145" spans="1:17" ht="15" customHeight="1" x14ac:dyDescent="0.25">
      <c r="A9145" s="30">
        <v>2015</v>
      </c>
      <c r="B9145" s="3" t="s">
        <v>17</v>
      </c>
      <c r="C9145" s="3" t="s">
        <v>27</v>
      </c>
      <c r="D9145" s="3" t="s">
        <v>19</v>
      </c>
      <c r="E9145" s="3">
        <v>1979</v>
      </c>
      <c r="F9145" s="3">
        <v>1979</v>
      </c>
      <c r="G9145" s="3">
        <v>1979</v>
      </c>
      <c r="H9145" s="3">
        <v>385089085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 t="str">
        <f>B9145&amp;" | "&amp;C9145&amp;" | "&amp;D9145</f>
        <v>documentazione_amministrativa / documentazione_contabile | FATTURA PASSIVA | FATTURA</v>
      </c>
      <c r="Q9145" s="3" t="str">
        <f>VLOOKUP(P9145,'Classificazione UD'!A:B,2,FALSE)</f>
        <v>Fiscale</v>
      </c>
    </row>
    <row r="9146" spans="1:17" ht="15" customHeight="1" x14ac:dyDescent="0.25">
      <c r="A9146" s="30">
        <v>2015</v>
      </c>
      <c r="B9146" s="3" t="s">
        <v>17</v>
      </c>
      <c r="C9146" s="3" t="s">
        <v>27</v>
      </c>
      <c r="D9146" s="3" t="s">
        <v>19</v>
      </c>
      <c r="E9146" s="3">
        <v>743</v>
      </c>
      <c r="F9146" s="3">
        <v>743</v>
      </c>
      <c r="G9146" s="3">
        <v>743</v>
      </c>
      <c r="H9146" s="3">
        <v>221048070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 t="str">
        <f>B9146&amp;" | "&amp;C9146&amp;" | "&amp;D9146</f>
        <v>documentazione_amministrativa / documentazione_contabile | FATTURA PASSIVA | FATTURA</v>
      </c>
      <c r="Q9146" s="3" t="str">
        <f>VLOOKUP(P9146,'Classificazione UD'!A:B,2,FALSE)</f>
        <v>Fiscale</v>
      </c>
    </row>
    <row r="9147" spans="1:17" ht="15" customHeight="1" x14ac:dyDescent="0.25">
      <c r="A9147" s="30">
        <v>2015</v>
      </c>
      <c r="B9147" s="3" t="s">
        <v>17</v>
      </c>
      <c r="C9147" s="3" t="s">
        <v>27</v>
      </c>
      <c r="D9147" s="3" t="s">
        <v>19</v>
      </c>
      <c r="E9147" s="3">
        <v>662</v>
      </c>
      <c r="F9147" s="3">
        <v>662</v>
      </c>
      <c r="G9147" s="3">
        <v>662</v>
      </c>
      <c r="H9147" s="3">
        <v>121642739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 t="str">
        <f>B9147&amp;" | "&amp;C9147&amp;" | "&amp;D9147</f>
        <v>documentazione_amministrativa / documentazione_contabile | FATTURA PASSIVA | FATTURA</v>
      </c>
      <c r="Q9147" s="3" t="str">
        <f>VLOOKUP(P9147,'Classificazione UD'!A:B,2,FALSE)</f>
        <v>Fiscale</v>
      </c>
    </row>
    <row r="9148" spans="1:17" ht="15" customHeight="1" x14ac:dyDescent="0.25">
      <c r="A9148" s="30">
        <v>2015</v>
      </c>
      <c r="B9148" s="3" t="s">
        <v>17</v>
      </c>
      <c r="C9148" s="3" t="s">
        <v>18</v>
      </c>
      <c r="D9148" s="3" t="s">
        <v>19</v>
      </c>
      <c r="E9148" s="3">
        <v>10</v>
      </c>
      <c r="F9148" s="3">
        <v>10</v>
      </c>
      <c r="G9148" s="3">
        <v>10</v>
      </c>
      <c r="H9148" s="3">
        <v>59940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 t="str">
        <f>B9148&amp;" | "&amp;C9148&amp;" | "&amp;D9148</f>
        <v>documentazione_amministrativa / documentazione_contabile | FATTURA ATTIVA | FATTURA</v>
      </c>
      <c r="Q9148" s="3" t="str">
        <f>VLOOKUP(P9148,'Classificazione UD'!A:B,2,FALSE)</f>
        <v>Fiscale</v>
      </c>
    </row>
    <row r="9149" spans="1:17" ht="15" customHeight="1" x14ac:dyDescent="0.25">
      <c r="A9149" s="30">
        <v>2015</v>
      </c>
      <c r="B9149" s="3" t="s">
        <v>17</v>
      </c>
      <c r="C9149" s="3" t="s">
        <v>27</v>
      </c>
      <c r="D9149" s="3" t="s">
        <v>19</v>
      </c>
      <c r="E9149" s="3">
        <v>1878</v>
      </c>
      <c r="F9149" s="3">
        <v>1878</v>
      </c>
      <c r="G9149" s="3">
        <v>1878</v>
      </c>
      <c r="H9149" s="3">
        <v>299469359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 t="str">
        <f>B9149&amp;" | "&amp;C9149&amp;" | "&amp;D9149</f>
        <v>documentazione_amministrativa / documentazione_contabile | FATTURA PASSIVA | FATTURA</v>
      </c>
      <c r="Q9149" s="3" t="str">
        <f>VLOOKUP(P9149,'Classificazione UD'!A:B,2,FALSE)</f>
        <v>Fiscale</v>
      </c>
    </row>
    <row r="9150" spans="1:17" ht="15" customHeight="1" x14ac:dyDescent="0.25">
      <c r="A9150" s="30">
        <v>2015</v>
      </c>
      <c r="B9150" s="3" t="s">
        <v>17</v>
      </c>
      <c r="C9150" s="3" t="s">
        <v>18</v>
      </c>
      <c r="D9150" s="3" t="s">
        <v>19</v>
      </c>
      <c r="E9150" s="3">
        <v>72</v>
      </c>
      <c r="F9150" s="3">
        <v>72</v>
      </c>
      <c r="G9150" s="3">
        <v>72</v>
      </c>
      <c r="H9150" s="3">
        <v>2298249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 t="str">
        <f>B9150&amp;" | "&amp;C9150&amp;" | "&amp;D9150</f>
        <v>documentazione_amministrativa / documentazione_contabile | FATTURA ATTIVA | FATTURA</v>
      </c>
      <c r="Q9150" s="3" t="str">
        <f>VLOOKUP(P9150,'Classificazione UD'!A:B,2,FALSE)</f>
        <v>Fiscale</v>
      </c>
    </row>
    <row r="9151" spans="1:17" ht="15" customHeight="1" x14ac:dyDescent="0.25">
      <c r="A9151" s="30">
        <v>2015</v>
      </c>
      <c r="B9151" s="3" t="s">
        <v>17</v>
      </c>
      <c r="C9151" s="3" t="s">
        <v>27</v>
      </c>
      <c r="D9151" s="3" t="s">
        <v>19</v>
      </c>
      <c r="E9151" s="3">
        <v>1230</v>
      </c>
      <c r="F9151" s="3">
        <v>1230</v>
      </c>
      <c r="G9151" s="3">
        <v>1230</v>
      </c>
      <c r="H9151" s="3">
        <v>160180699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 t="str">
        <f>B9151&amp;" | "&amp;C9151&amp;" | "&amp;D9151</f>
        <v>documentazione_amministrativa / documentazione_contabile | FATTURA PASSIVA | FATTURA</v>
      </c>
      <c r="Q9151" s="3" t="str">
        <f>VLOOKUP(P9151,'Classificazione UD'!A:B,2,FALSE)</f>
        <v>Fiscale</v>
      </c>
    </row>
    <row r="9152" spans="1:17" ht="15" customHeight="1" x14ac:dyDescent="0.25">
      <c r="A9152" s="30">
        <v>2015</v>
      </c>
      <c r="B9152" s="3" t="s">
        <v>17</v>
      </c>
      <c r="C9152" s="3" t="s">
        <v>27</v>
      </c>
      <c r="D9152" s="3" t="s">
        <v>19</v>
      </c>
      <c r="E9152" s="3">
        <v>887</v>
      </c>
      <c r="F9152" s="3">
        <v>887</v>
      </c>
      <c r="G9152" s="3">
        <v>887</v>
      </c>
      <c r="H9152" s="3">
        <v>108929156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 t="str">
        <f>B9152&amp;" | "&amp;C9152&amp;" | "&amp;D9152</f>
        <v>documentazione_amministrativa / documentazione_contabile | FATTURA PASSIVA | FATTURA</v>
      </c>
      <c r="Q9152" s="3" t="str">
        <f>VLOOKUP(P9152,'Classificazione UD'!A:B,2,FALSE)</f>
        <v>Fiscale</v>
      </c>
    </row>
    <row r="9153" spans="1:17" ht="15" customHeight="1" x14ac:dyDescent="0.25">
      <c r="A9153" s="30">
        <v>2015</v>
      </c>
      <c r="B9153" s="3" t="s">
        <v>17</v>
      </c>
      <c r="C9153" s="3" t="s">
        <v>27</v>
      </c>
      <c r="D9153" s="3" t="s">
        <v>19</v>
      </c>
      <c r="E9153" s="3">
        <v>421</v>
      </c>
      <c r="F9153" s="3">
        <v>421</v>
      </c>
      <c r="G9153" s="3">
        <v>421</v>
      </c>
      <c r="H9153" s="3">
        <v>72728871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 t="str">
        <f>B9153&amp;" | "&amp;C9153&amp;" | "&amp;D9153</f>
        <v>documentazione_amministrativa / documentazione_contabile | FATTURA PASSIVA | FATTURA</v>
      </c>
      <c r="Q9153" s="3" t="str">
        <f>VLOOKUP(P9153,'Classificazione UD'!A:B,2,FALSE)</f>
        <v>Fiscale</v>
      </c>
    </row>
    <row r="9154" spans="1:17" ht="15" customHeight="1" x14ac:dyDescent="0.25">
      <c r="A9154" s="30">
        <v>2015</v>
      </c>
      <c r="B9154" s="3" t="s">
        <v>17</v>
      </c>
      <c r="C9154" s="3" t="s">
        <v>27</v>
      </c>
      <c r="D9154" s="3" t="s">
        <v>19</v>
      </c>
      <c r="E9154" s="3">
        <v>732</v>
      </c>
      <c r="F9154" s="3">
        <v>732</v>
      </c>
      <c r="G9154" s="3">
        <v>732</v>
      </c>
      <c r="H9154" s="3">
        <v>127403545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 t="str">
        <f>B9154&amp;" | "&amp;C9154&amp;" | "&amp;D9154</f>
        <v>documentazione_amministrativa / documentazione_contabile | FATTURA PASSIVA | FATTURA</v>
      </c>
      <c r="Q9154" s="3" t="str">
        <f>VLOOKUP(P9154,'Classificazione UD'!A:B,2,FALSE)</f>
        <v>Fiscale</v>
      </c>
    </row>
    <row r="9155" spans="1:17" ht="15" customHeight="1" x14ac:dyDescent="0.25">
      <c r="A9155" s="30">
        <v>2015</v>
      </c>
      <c r="B9155" s="3" t="s">
        <v>17</v>
      </c>
      <c r="C9155" s="3" t="s">
        <v>18</v>
      </c>
      <c r="D9155" s="3" t="s">
        <v>19</v>
      </c>
      <c r="E9155" s="3">
        <v>88</v>
      </c>
      <c r="F9155" s="3">
        <v>88</v>
      </c>
      <c r="G9155" s="3">
        <v>88</v>
      </c>
      <c r="H9155" s="3">
        <v>577704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 t="str">
        <f>B9155&amp;" | "&amp;C9155&amp;" | "&amp;D9155</f>
        <v>documentazione_amministrativa / documentazione_contabile | FATTURA ATTIVA | FATTURA</v>
      </c>
      <c r="Q9155" s="3" t="str">
        <f>VLOOKUP(P9155,'Classificazione UD'!A:B,2,FALSE)</f>
        <v>Fiscale</v>
      </c>
    </row>
    <row r="9156" spans="1:17" ht="15" customHeight="1" x14ac:dyDescent="0.25">
      <c r="A9156" s="30">
        <v>2015</v>
      </c>
      <c r="B9156" s="3" t="s">
        <v>17</v>
      </c>
      <c r="C9156" s="3" t="s">
        <v>27</v>
      </c>
      <c r="D9156" s="3" t="s">
        <v>19</v>
      </c>
      <c r="E9156" s="3">
        <v>860</v>
      </c>
      <c r="F9156" s="3">
        <v>860</v>
      </c>
      <c r="G9156" s="3">
        <v>860</v>
      </c>
      <c r="H9156" s="3">
        <v>190921924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 t="str">
        <f>B9156&amp;" | "&amp;C9156&amp;" | "&amp;D9156</f>
        <v>documentazione_amministrativa / documentazione_contabile | FATTURA PASSIVA | FATTURA</v>
      </c>
      <c r="Q9156" s="3" t="str">
        <f>VLOOKUP(P9156,'Classificazione UD'!A:B,2,FALSE)</f>
        <v>Fiscale</v>
      </c>
    </row>
    <row r="9157" spans="1:17" ht="15" customHeight="1" x14ac:dyDescent="0.25">
      <c r="A9157" s="30">
        <v>2015</v>
      </c>
      <c r="B9157" s="3" t="s">
        <v>17</v>
      </c>
      <c r="C9157" s="3" t="s">
        <v>18</v>
      </c>
      <c r="D9157" s="3" t="s">
        <v>19</v>
      </c>
      <c r="E9157" s="3">
        <v>11</v>
      </c>
      <c r="F9157" s="3">
        <v>11</v>
      </c>
      <c r="G9157" s="3">
        <v>11</v>
      </c>
      <c r="H9157" s="3">
        <v>67218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 t="str">
        <f>B9157&amp;" | "&amp;C9157&amp;" | "&amp;D9157</f>
        <v>documentazione_amministrativa / documentazione_contabile | FATTURA ATTIVA | FATTURA</v>
      </c>
      <c r="Q9157" s="3" t="str">
        <f>VLOOKUP(P9157,'Classificazione UD'!A:B,2,FALSE)</f>
        <v>Fiscale</v>
      </c>
    </row>
    <row r="9158" spans="1:17" ht="15" customHeight="1" x14ac:dyDescent="0.25">
      <c r="A9158" s="30">
        <v>2015</v>
      </c>
      <c r="B9158" s="3" t="s">
        <v>17</v>
      </c>
      <c r="C9158" s="3" t="s">
        <v>27</v>
      </c>
      <c r="D9158" s="3" t="s">
        <v>19</v>
      </c>
      <c r="E9158" s="3">
        <v>1172</v>
      </c>
      <c r="F9158" s="3">
        <v>1172</v>
      </c>
      <c r="G9158" s="3">
        <v>1172</v>
      </c>
      <c r="H9158" s="3">
        <v>225943452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 t="str">
        <f>B9158&amp;" | "&amp;C9158&amp;" | "&amp;D9158</f>
        <v>documentazione_amministrativa / documentazione_contabile | FATTURA PASSIVA | FATTURA</v>
      </c>
      <c r="Q9158" s="3" t="str">
        <f>VLOOKUP(P9158,'Classificazione UD'!A:B,2,FALSE)</f>
        <v>Fiscale</v>
      </c>
    </row>
    <row r="9159" spans="1:17" ht="15" customHeight="1" x14ac:dyDescent="0.25">
      <c r="A9159" s="30">
        <v>2015</v>
      </c>
      <c r="B9159" s="3" t="s">
        <v>17</v>
      </c>
      <c r="C9159" s="3" t="s">
        <v>27</v>
      </c>
      <c r="D9159" s="3" t="s">
        <v>19</v>
      </c>
      <c r="E9159" s="3">
        <v>1166</v>
      </c>
      <c r="F9159" s="3">
        <v>1166</v>
      </c>
      <c r="G9159" s="3">
        <v>1166</v>
      </c>
      <c r="H9159" s="3">
        <v>145417493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 t="str">
        <f>B9159&amp;" | "&amp;C9159&amp;" | "&amp;D9159</f>
        <v>documentazione_amministrativa / documentazione_contabile | FATTURA PASSIVA | FATTURA</v>
      </c>
      <c r="Q9159" s="3" t="str">
        <f>VLOOKUP(P9159,'Classificazione UD'!A:B,2,FALSE)</f>
        <v>Fiscale</v>
      </c>
    </row>
    <row r="9160" spans="1:17" ht="15" customHeight="1" x14ac:dyDescent="0.25">
      <c r="A9160" s="30">
        <v>2015</v>
      </c>
      <c r="B9160" s="3" t="s">
        <v>17</v>
      </c>
      <c r="C9160" s="3" t="s">
        <v>27</v>
      </c>
      <c r="D9160" s="3" t="s">
        <v>19</v>
      </c>
      <c r="E9160" s="3">
        <v>657</v>
      </c>
      <c r="F9160" s="3">
        <v>657</v>
      </c>
      <c r="G9160" s="3">
        <v>657</v>
      </c>
      <c r="H9160" s="3">
        <v>89464598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 t="str">
        <f>B9160&amp;" | "&amp;C9160&amp;" | "&amp;D9160</f>
        <v>documentazione_amministrativa / documentazione_contabile | FATTURA PASSIVA | FATTURA</v>
      </c>
      <c r="Q9160" s="3" t="str">
        <f>VLOOKUP(P9160,'Classificazione UD'!A:B,2,FALSE)</f>
        <v>Fiscale</v>
      </c>
    </row>
    <row r="9161" spans="1:17" ht="15" customHeight="1" x14ac:dyDescent="0.25">
      <c r="A9161" s="30">
        <v>2015</v>
      </c>
      <c r="B9161" s="3" t="s">
        <v>17</v>
      </c>
      <c r="C9161" s="3" t="s">
        <v>18</v>
      </c>
      <c r="D9161" s="3" t="s">
        <v>19</v>
      </c>
      <c r="E9161" s="3">
        <v>21</v>
      </c>
      <c r="F9161" s="3">
        <v>21</v>
      </c>
      <c r="G9161" s="3">
        <v>21</v>
      </c>
      <c r="H9161" s="3">
        <v>109472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 t="str">
        <f>B9161&amp;" | "&amp;C9161&amp;" | "&amp;D9161</f>
        <v>documentazione_amministrativa / documentazione_contabile | FATTURA ATTIVA | FATTURA</v>
      </c>
      <c r="Q9161" s="3" t="str">
        <f>VLOOKUP(P9161,'Classificazione UD'!A:B,2,FALSE)</f>
        <v>Fiscale</v>
      </c>
    </row>
    <row r="9162" spans="1:17" ht="15" customHeight="1" x14ac:dyDescent="0.25">
      <c r="A9162" s="30">
        <v>2015</v>
      </c>
      <c r="B9162" s="3" t="s">
        <v>17</v>
      </c>
      <c r="C9162" s="3" t="s">
        <v>27</v>
      </c>
      <c r="D9162" s="3" t="s">
        <v>19</v>
      </c>
      <c r="E9162" s="3">
        <v>1045</v>
      </c>
      <c r="F9162" s="3">
        <v>1045</v>
      </c>
      <c r="G9162" s="3">
        <v>1045</v>
      </c>
      <c r="H9162" s="3">
        <v>148432310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 t="str">
        <f>B9162&amp;" | "&amp;C9162&amp;" | "&amp;D9162</f>
        <v>documentazione_amministrativa / documentazione_contabile | FATTURA PASSIVA | FATTURA</v>
      </c>
      <c r="Q9162" s="3" t="str">
        <f>VLOOKUP(P9162,'Classificazione UD'!A:B,2,FALSE)</f>
        <v>Fiscale</v>
      </c>
    </row>
    <row r="9163" spans="1:17" ht="15" customHeight="1" x14ac:dyDescent="0.25">
      <c r="A9163" s="30">
        <v>2015</v>
      </c>
      <c r="B9163" s="3" t="s">
        <v>17</v>
      </c>
      <c r="C9163" s="3" t="s">
        <v>27</v>
      </c>
      <c r="D9163" s="3" t="s">
        <v>19</v>
      </c>
      <c r="E9163" s="3">
        <v>364</v>
      </c>
      <c r="F9163" s="3">
        <v>364</v>
      </c>
      <c r="G9163" s="3">
        <v>364</v>
      </c>
      <c r="H9163" s="3">
        <v>58290944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 t="str">
        <f>B9163&amp;" | "&amp;C9163&amp;" | "&amp;D9163</f>
        <v>documentazione_amministrativa / documentazione_contabile | FATTURA PASSIVA | FATTURA</v>
      </c>
      <c r="Q9163" s="3" t="str">
        <f>VLOOKUP(P9163,'Classificazione UD'!A:B,2,FALSE)</f>
        <v>Fiscale</v>
      </c>
    </row>
    <row r="9164" spans="1:17" ht="15" customHeight="1" x14ac:dyDescent="0.25">
      <c r="A9164" s="30">
        <v>2016</v>
      </c>
      <c r="B9164" s="3" t="s">
        <v>17</v>
      </c>
      <c r="C9164" s="3" t="s">
        <v>27</v>
      </c>
      <c r="D9164" s="3" t="s">
        <v>19</v>
      </c>
      <c r="E9164" s="3">
        <v>432</v>
      </c>
      <c r="F9164" s="3">
        <v>432</v>
      </c>
      <c r="G9164" s="3">
        <v>432</v>
      </c>
      <c r="H9164" s="3">
        <v>42593401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 t="str">
        <f>B9164&amp;" | "&amp;C9164&amp;" | "&amp;D9164</f>
        <v>documentazione_amministrativa / documentazione_contabile | FATTURA PASSIVA | FATTURA</v>
      </c>
      <c r="Q9164" s="3" t="str">
        <f>VLOOKUP(P9164,'Classificazione UD'!A:B,2,FALSE)</f>
        <v>Fiscale</v>
      </c>
    </row>
    <row r="9165" spans="1:17" ht="15" customHeight="1" x14ac:dyDescent="0.25">
      <c r="A9165" s="30">
        <v>2015</v>
      </c>
      <c r="B9165" s="3" t="s">
        <v>17</v>
      </c>
      <c r="C9165" s="3" t="s">
        <v>18</v>
      </c>
      <c r="D9165" s="3" t="s">
        <v>19</v>
      </c>
      <c r="E9165" s="3">
        <v>36</v>
      </c>
      <c r="F9165" s="3">
        <v>36</v>
      </c>
      <c r="G9165" s="3">
        <v>36</v>
      </c>
      <c r="H9165" s="3">
        <v>218234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 t="str">
        <f>B9165&amp;" | "&amp;C9165&amp;" | "&amp;D9165</f>
        <v>documentazione_amministrativa / documentazione_contabile | FATTURA ATTIVA | FATTURA</v>
      </c>
      <c r="Q9165" s="3" t="str">
        <f>VLOOKUP(P9165,'Classificazione UD'!A:B,2,FALSE)</f>
        <v>Fiscale</v>
      </c>
    </row>
    <row r="9166" spans="1:17" ht="15" customHeight="1" x14ac:dyDescent="0.25">
      <c r="A9166" s="30">
        <v>2015</v>
      </c>
      <c r="B9166" s="3" t="s">
        <v>17</v>
      </c>
      <c r="C9166" s="3" t="s">
        <v>27</v>
      </c>
      <c r="D9166" s="3" t="s">
        <v>19</v>
      </c>
      <c r="E9166" s="3">
        <v>708</v>
      </c>
      <c r="F9166" s="3">
        <v>708</v>
      </c>
      <c r="G9166" s="3">
        <v>708</v>
      </c>
      <c r="H9166" s="3">
        <v>97591629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 t="str">
        <f>B9166&amp;" | "&amp;C9166&amp;" | "&amp;D9166</f>
        <v>documentazione_amministrativa / documentazione_contabile | FATTURA PASSIVA | FATTURA</v>
      </c>
      <c r="Q9166" s="3" t="str">
        <f>VLOOKUP(P9166,'Classificazione UD'!A:B,2,FALSE)</f>
        <v>Fiscale</v>
      </c>
    </row>
    <row r="9167" spans="1:17" ht="15" customHeight="1" x14ac:dyDescent="0.25">
      <c r="A9167" s="30">
        <v>2015</v>
      </c>
      <c r="B9167" s="3" t="s">
        <v>17</v>
      </c>
      <c r="C9167" s="3" t="s">
        <v>27</v>
      </c>
      <c r="D9167" s="3" t="s">
        <v>19</v>
      </c>
      <c r="E9167" s="3">
        <v>1114</v>
      </c>
      <c r="F9167" s="3">
        <v>1114</v>
      </c>
      <c r="G9167" s="3">
        <v>1114</v>
      </c>
      <c r="H9167" s="3">
        <v>165255394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 t="str">
        <f>B9167&amp;" | "&amp;C9167&amp;" | "&amp;D9167</f>
        <v>documentazione_amministrativa / documentazione_contabile | FATTURA PASSIVA | FATTURA</v>
      </c>
      <c r="Q9167" s="3" t="str">
        <f>VLOOKUP(P9167,'Classificazione UD'!A:B,2,FALSE)</f>
        <v>Fiscale</v>
      </c>
    </row>
    <row r="9168" spans="1:17" ht="15" customHeight="1" x14ac:dyDescent="0.25">
      <c r="A9168" s="30">
        <v>2016</v>
      </c>
      <c r="B9168" s="3" t="s">
        <v>17</v>
      </c>
      <c r="C9168" s="3" t="s">
        <v>18</v>
      </c>
      <c r="D9168" s="3" t="s">
        <v>19</v>
      </c>
      <c r="E9168" s="3">
        <v>5</v>
      </c>
      <c r="F9168" s="3">
        <v>5</v>
      </c>
      <c r="G9168" s="3">
        <v>5</v>
      </c>
      <c r="H9168" s="3">
        <v>89644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 t="str">
        <f>B9168&amp;" | "&amp;C9168&amp;" | "&amp;D9168</f>
        <v>documentazione_amministrativa / documentazione_contabile | FATTURA ATTIVA | FATTURA</v>
      </c>
      <c r="Q9168" s="3" t="str">
        <f>VLOOKUP(P9168,'Classificazione UD'!A:B,2,FALSE)</f>
        <v>Fiscale</v>
      </c>
    </row>
    <row r="9169" spans="1:17" ht="15" customHeight="1" x14ac:dyDescent="0.25">
      <c r="A9169" s="30">
        <v>2015</v>
      </c>
      <c r="B9169" s="3" t="s">
        <v>17</v>
      </c>
      <c r="C9169" s="3" t="s">
        <v>27</v>
      </c>
      <c r="D9169" s="3" t="s">
        <v>19</v>
      </c>
      <c r="E9169" s="3">
        <v>535</v>
      </c>
      <c r="F9169" s="3">
        <v>535</v>
      </c>
      <c r="G9169" s="3">
        <v>535</v>
      </c>
      <c r="H9169" s="3">
        <v>160545510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 t="str">
        <f>B9169&amp;" | "&amp;C9169&amp;" | "&amp;D9169</f>
        <v>documentazione_amministrativa / documentazione_contabile | FATTURA PASSIVA | FATTURA</v>
      </c>
      <c r="Q9169" s="3" t="str">
        <f>VLOOKUP(P9169,'Classificazione UD'!A:B,2,FALSE)</f>
        <v>Fiscale</v>
      </c>
    </row>
    <row r="9170" spans="1:17" ht="15" customHeight="1" x14ac:dyDescent="0.25">
      <c r="A9170" s="30">
        <v>2016</v>
      </c>
      <c r="B9170" s="3" t="s">
        <v>17</v>
      </c>
      <c r="C9170" s="3" t="s">
        <v>27</v>
      </c>
      <c r="D9170" s="3" t="s">
        <v>19</v>
      </c>
      <c r="E9170" s="3">
        <v>710</v>
      </c>
      <c r="F9170" s="3">
        <v>710</v>
      </c>
      <c r="G9170" s="3">
        <v>710</v>
      </c>
      <c r="H9170" s="3">
        <v>151735970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 t="str">
        <f>B9170&amp;" | "&amp;C9170&amp;" | "&amp;D9170</f>
        <v>documentazione_amministrativa / documentazione_contabile | FATTURA PASSIVA | FATTURA</v>
      </c>
      <c r="Q9170" s="3" t="str">
        <f>VLOOKUP(P9170,'Classificazione UD'!A:B,2,FALSE)</f>
        <v>Fiscale</v>
      </c>
    </row>
    <row r="9171" spans="1:17" ht="15" customHeight="1" x14ac:dyDescent="0.25">
      <c r="A9171" s="30">
        <v>2015</v>
      </c>
      <c r="B9171" s="3" t="s">
        <v>17</v>
      </c>
      <c r="C9171" s="3" t="s">
        <v>27</v>
      </c>
      <c r="D9171" s="3" t="s">
        <v>19</v>
      </c>
      <c r="E9171" s="3">
        <v>776</v>
      </c>
      <c r="F9171" s="3">
        <v>776</v>
      </c>
      <c r="G9171" s="3">
        <v>776</v>
      </c>
      <c r="H9171" s="3">
        <v>162503386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 t="str">
        <f>B9171&amp;" | "&amp;C9171&amp;" | "&amp;D9171</f>
        <v>documentazione_amministrativa / documentazione_contabile | FATTURA PASSIVA | FATTURA</v>
      </c>
      <c r="Q9171" s="3" t="str">
        <f>VLOOKUP(P9171,'Classificazione UD'!A:B,2,FALSE)</f>
        <v>Fiscale</v>
      </c>
    </row>
    <row r="9172" spans="1:17" ht="15" customHeight="1" x14ac:dyDescent="0.25">
      <c r="A9172" s="30">
        <v>2015</v>
      </c>
      <c r="B9172" s="3" t="s">
        <v>17</v>
      </c>
      <c r="C9172" s="3" t="s">
        <v>18</v>
      </c>
      <c r="D9172" s="3" t="s">
        <v>19</v>
      </c>
      <c r="E9172" s="3">
        <v>9</v>
      </c>
      <c r="F9172" s="3">
        <v>9</v>
      </c>
      <c r="G9172" s="3">
        <v>9</v>
      </c>
      <c r="H9172" s="3">
        <v>52173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 t="str">
        <f>B9172&amp;" | "&amp;C9172&amp;" | "&amp;D9172</f>
        <v>documentazione_amministrativa / documentazione_contabile | FATTURA ATTIVA | FATTURA</v>
      </c>
      <c r="Q9172" s="3" t="str">
        <f>VLOOKUP(P9172,'Classificazione UD'!A:B,2,FALSE)</f>
        <v>Fiscale</v>
      </c>
    </row>
    <row r="9173" spans="1:17" ht="15" customHeight="1" x14ac:dyDescent="0.25">
      <c r="A9173" s="30">
        <v>2016</v>
      </c>
      <c r="B9173" s="3" t="s">
        <v>17</v>
      </c>
      <c r="C9173" s="3" t="s">
        <v>18</v>
      </c>
      <c r="D9173" s="3" t="s">
        <v>19</v>
      </c>
      <c r="E9173" s="3">
        <v>16</v>
      </c>
      <c r="F9173" s="3">
        <v>16</v>
      </c>
      <c r="G9173" s="3">
        <v>16</v>
      </c>
      <c r="H9173" s="3">
        <v>143594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 t="str">
        <f>B9173&amp;" | "&amp;C9173&amp;" | "&amp;D9173</f>
        <v>documentazione_amministrativa / documentazione_contabile | FATTURA ATTIVA | FATTURA</v>
      </c>
      <c r="Q9173" s="3" t="str">
        <f>VLOOKUP(P9173,'Classificazione UD'!A:B,2,FALSE)</f>
        <v>Fiscale</v>
      </c>
    </row>
    <row r="9174" spans="1:17" ht="15" customHeight="1" x14ac:dyDescent="0.25">
      <c r="A9174" s="30">
        <v>2015</v>
      </c>
      <c r="B9174" s="3" t="s">
        <v>17</v>
      </c>
      <c r="C9174" s="3" t="s">
        <v>27</v>
      </c>
      <c r="D9174" s="3" t="s">
        <v>19</v>
      </c>
      <c r="E9174" s="3">
        <v>422</v>
      </c>
      <c r="F9174" s="3">
        <v>422</v>
      </c>
      <c r="G9174" s="3">
        <v>422</v>
      </c>
      <c r="H9174" s="3">
        <v>52858044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 t="str">
        <f>B9174&amp;" | "&amp;C9174&amp;" | "&amp;D9174</f>
        <v>documentazione_amministrativa / documentazione_contabile | FATTURA PASSIVA | FATTURA</v>
      </c>
      <c r="Q9174" s="3" t="str">
        <f>VLOOKUP(P9174,'Classificazione UD'!A:B,2,FALSE)</f>
        <v>Fiscale</v>
      </c>
    </row>
    <row r="9175" spans="1:17" ht="15" customHeight="1" x14ac:dyDescent="0.25">
      <c r="A9175" s="30">
        <v>2016</v>
      </c>
      <c r="B9175" s="3" t="s">
        <v>17</v>
      </c>
      <c r="C9175" s="3" t="s">
        <v>27</v>
      </c>
      <c r="D9175" s="3" t="s">
        <v>19</v>
      </c>
      <c r="E9175" s="3">
        <v>470</v>
      </c>
      <c r="F9175" s="3">
        <v>470</v>
      </c>
      <c r="G9175" s="3">
        <v>470</v>
      </c>
      <c r="H9175" s="3">
        <v>35272366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 t="str">
        <f>B9175&amp;" | "&amp;C9175&amp;" | "&amp;D9175</f>
        <v>documentazione_amministrativa / documentazione_contabile | FATTURA PASSIVA | FATTURA</v>
      </c>
      <c r="Q9175" s="3" t="str">
        <f>VLOOKUP(P9175,'Classificazione UD'!A:B,2,FALSE)</f>
        <v>Fiscale</v>
      </c>
    </row>
    <row r="9176" spans="1:17" ht="15" customHeight="1" x14ac:dyDescent="0.25">
      <c r="A9176" s="30">
        <v>2015</v>
      </c>
      <c r="B9176" s="3" t="s">
        <v>17</v>
      </c>
      <c r="C9176" s="3" t="s">
        <v>18</v>
      </c>
      <c r="D9176" s="3" t="s">
        <v>19</v>
      </c>
      <c r="E9176" s="3">
        <v>30</v>
      </c>
      <c r="F9176" s="3">
        <v>30</v>
      </c>
      <c r="G9176" s="3">
        <v>30</v>
      </c>
      <c r="H9176" s="3">
        <v>258428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 t="str">
        <f>B9176&amp;" | "&amp;C9176&amp;" | "&amp;D9176</f>
        <v>documentazione_amministrativa / documentazione_contabile | FATTURA ATTIVA | FATTURA</v>
      </c>
      <c r="Q9176" s="3" t="str">
        <f>VLOOKUP(P9176,'Classificazione UD'!A:B,2,FALSE)</f>
        <v>Fiscale</v>
      </c>
    </row>
    <row r="9177" spans="1:17" ht="15" customHeight="1" x14ac:dyDescent="0.25">
      <c r="A9177" s="30">
        <v>2016</v>
      </c>
      <c r="B9177" s="3" t="s">
        <v>17</v>
      </c>
      <c r="C9177" s="3" t="s">
        <v>18</v>
      </c>
      <c r="D9177" s="3" t="s">
        <v>19</v>
      </c>
      <c r="E9177" s="3">
        <v>30</v>
      </c>
      <c r="F9177" s="3">
        <v>30</v>
      </c>
      <c r="G9177" s="3">
        <v>30</v>
      </c>
      <c r="H9177" s="3">
        <v>986524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 t="str">
        <f>B9177&amp;" | "&amp;C9177&amp;" | "&amp;D9177</f>
        <v>documentazione_amministrativa / documentazione_contabile | FATTURA ATTIVA | FATTURA</v>
      </c>
      <c r="Q9177" s="3" t="str">
        <f>VLOOKUP(P9177,'Classificazione UD'!A:B,2,FALSE)</f>
        <v>Fiscale</v>
      </c>
    </row>
    <row r="9178" spans="1:17" ht="15" customHeight="1" x14ac:dyDescent="0.25">
      <c r="A9178" s="30">
        <v>2015</v>
      </c>
      <c r="B9178" s="3" t="s">
        <v>17</v>
      </c>
      <c r="C9178" s="3" t="s">
        <v>27</v>
      </c>
      <c r="D9178" s="3" t="s">
        <v>19</v>
      </c>
      <c r="E9178" s="3">
        <v>1260</v>
      </c>
      <c r="F9178" s="3">
        <v>1260</v>
      </c>
      <c r="G9178" s="3">
        <v>1260</v>
      </c>
      <c r="H9178" s="3">
        <v>189189120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 t="str">
        <f>B9178&amp;" | "&amp;C9178&amp;" | "&amp;D9178</f>
        <v>documentazione_amministrativa / documentazione_contabile | FATTURA PASSIVA | FATTURA</v>
      </c>
      <c r="Q9178" s="3" t="str">
        <f>VLOOKUP(P9178,'Classificazione UD'!A:B,2,FALSE)</f>
        <v>Fiscale</v>
      </c>
    </row>
    <row r="9179" spans="1:17" ht="15" customHeight="1" x14ac:dyDescent="0.25">
      <c r="A9179" s="30">
        <v>2016</v>
      </c>
      <c r="B9179" s="3" t="s">
        <v>17</v>
      </c>
      <c r="C9179" s="3" t="s">
        <v>27</v>
      </c>
      <c r="D9179" s="3" t="s">
        <v>19</v>
      </c>
      <c r="E9179" s="3">
        <v>753</v>
      </c>
      <c r="F9179" s="3">
        <v>753</v>
      </c>
      <c r="G9179" s="3">
        <v>753</v>
      </c>
      <c r="H9179" s="3">
        <v>98248951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 t="str">
        <f>B9179&amp;" | "&amp;C9179&amp;" | "&amp;D9179</f>
        <v>documentazione_amministrativa / documentazione_contabile | FATTURA PASSIVA | FATTURA</v>
      </c>
      <c r="Q9179" s="3" t="str">
        <f>VLOOKUP(P9179,'Classificazione UD'!A:B,2,FALSE)</f>
        <v>Fiscale</v>
      </c>
    </row>
    <row r="9180" spans="1:17" ht="15" customHeight="1" x14ac:dyDescent="0.25">
      <c r="A9180" s="30">
        <v>2015</v>
      </c>
      <c r="B9180" s="3" t="s">
        <v>17</v>
      </c>
      <c r="C9180" s="3" t="s">
        <v>27</v>
      </c>
      <c r="D9180" s="3" t="s">
        <v>19</v>
      </c>
      <c r="E9180" s="3">
        <v>1292</v>
      </c>
      <c r="F9180" s="3">
        <v>1292</v>
      </c>
      <c r="G9180" s="3">
        <v>1292</v>
      </c>
      <c r="H9180" s="3">
        <v>282298453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 t="str">
        <f>B9180&amp;" | "&amp;C9180&amp;" | "&amp;D9180</f>
        <v>documentazione_amministrativa / documentazione_contabile | FATTURA PASSIVA | FATTURA</v>
      </c>
      <c r="Q9180" s="3" t="str">
        <f>VLOOKUP(P9180,'Classificazione UD'!A:B,2,FALSE)</f>
        <v>Fiscale</v>
      </c>
    </row>
    <row r="9181" spans="1:17" ht="15" customHeight="1" x14ac:dyDescent="0.25">
      <c r="A9181" s="30">
        <v>2015</v>
      </c>
      <c r="B9181" s="3" t="s">
        <v>17</v>
      </c>
      <c r="C9181" s="3" t="s">
        <v>18</v>
      </c>
      <c r="D9181" s="3" t="s">
        <v>19</v>
      </c>
      <c r="E9181" s="3">
        <v>6</v>
      </c>
      <c r="F9181" s="3">
        <v>6</v>
      </c>
      <c r="G9181" s="3">
        <v>6</v>
      </c>
      <c r="H9181" s="3">
        <v>46736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 t="str">
        <f>B9181&amp;" | "&amp;C9181&amp;" | "&amp;D9181</f>
        <v>documentazione_amministrativa / documentazione_contabile | FATTURA ATTIVA | FATTURA</v>
      </c>
      <c r="Q9181" s="3" t="str">
        <f>VLOOKUP(P9181,'Classificazione UD'!A:B,2,FALSE)</f>
        <v>Fiscale</v>
      </c>
    </row>
    <row r="9182" spans="1:17" ht="15" customHeight="1" x14ac:dyDescent="0.25">
      <c r="A9182" s="30">
        <v>2015</v>
      </c>
      <c r="B9182" s="3" t="s">
        <v>17</v>
      </c>
      <c r="C9182" s="3" t="s">
        <v>27</v>
      </c>
      <c r="D9182" s="3" t="s">
        <v>19</v>
      </c>
      <c r="E9182" s="3">
        <v>825</v>
      </c>
      <c r="F9182" s="3">
        <v>825</v>
      </c>
      <c r="G9182" s="3">
        <v>825</v>
      </c>
      <c r="H9182" s="3">
        <v>123840188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 t="str">
        <f>B9182&amp;" | "&amp;C9182&amp;" | "&amp;D9182</f>
        <v>documentazione_amministrativa / documentazione_contabile | FATTURA PASSIVA | FATTURA</v>
      </c>
      <c r="Q9182" s="3" t="str">
        <f>VLOOKUP(P9182,'Classificazione UD'!A:B,2,FALSE)</f>
        <v>Fiscale</v>
      </c>
    </row>
    <row r="9183" spans="1:17" ht="15" customHeight="1" x14ac:dyDescent="0.25">
      <c r="A9183" s="30">
        <v>2015</v>
      </c>
      <c r="B9183" s="3" t="s">
        <v>17</v>
      </c>
      <c r="C9183" s="3" t="s">
        <v>27</v>
      </c>
      <c r="D9183" s="3" t="s">
        <v>19</v>
      </c>
      <c r="E9183" s="3">
        <v>2104</v>
      </c>
      <c r="F9183" s="3">
        <v>2104</v>
      </c>
      <c r="G9183" s="3">
        <v>2104</v>
      </c>
      <c r="H9183" s="3">
        <v>384997167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 t="str">
        <f>B9183&amp;" | "&amp;C9183&amp;" | "&amp;D9183</f>
        <v>documentazione_amministrativa / documentazione_contabile | FATTURA PASSIVA | FATTURA</v>
      </c>
      <c r="Q9183" s="3" t="str">
        <f>VLOOKUP(P9183,'Classificazione UD'!A:B,2,FALSE)</f>
        <v>Fiscale</v>
      </c>
    </row>
    <row r="9184" spans="1:17" ht="15" customHeight="1" x14ac:dyDescent="0.25">
      <c r="A9184" s="30">
        <v>2016</v>
      </c>
      <c r="B9184" s="3" t="s">
        <v>17</v>
      </c>
      <c r="C9184" s="3" t="s">
        <v>27</v>
      </c>
      <c r="D9184" s="3" t="s">
        <v>19</v>
      </c>
      <c r="E9184" s="3">
        <v>768</v>
      </c>
      <c r="F9184" s="3">
        <v>768</v>
      </c>
      <c r="G9184" s="3">
        <v>768</v>
      </c>
      <c r="H9184" s="3">
        <v>196902493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 t="str">
        <f>B9184&amp;" | "&amp;C9184&amp;" | "&amp;D9184</f>
        <v>documentazione_amministrativa / documentazione_contabile | FATTURA PASSIVA | FATTURA</v>
      </c>
      <c r="Q9184" s="3" t="str">
        <f>VLOOKUP(P9184,'Classificazione UD'!A:B,2,FALSE)</f>
        <v>Fiscale</v>
      </c>
    </row>
    <row r="9185" spans="1:17" ht="15" customHeight="1" x14ac:dyDescent="0.25">
      <c r="A9185" s="30">
        <v>2015</v>
      </c>
      <c r="B9185" s="3" t="s">
        <v>17</v>
      </c>
      <c r="C9185" s="3" t="s">
        <v>27</v>
      </c>
      <c r="D9185" s="3" t="s">
        <v>19</v>
      </c>
      <c r="E9185" s="3">
        <v>1003</v>
      </c>
      <c r="F9185" s="3">
        <v>1003</v>
      </c>
      <c r="G9185" s="3">
        <v>1003</v>
      </c>
      <c r="H9185" s="3">
        <v>282139270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 t="str">
        <f>B9185&amp;" | "&amp;C9185&amp;" | "&amp;D9185</f>
        <v>documentazione_amministrativa / documentazione_contabile | FATTURA PASSIVA | FATTURA</v>
      </c>
      <c r="Q9185" s="3" t="str">
        <f>VLOOKUP(P9185,'Classificazione UD'!A:B,2,FALSE)</f>
        <v>Fiscale</v>
      </c>
    </row>
    <row r="9186" spans="1:17" ht="15" customHeight="1" x14ac:dyDescent="0.25">
      <c r="A9186" s="30">
        <v>2015</v>
      </c>
      <c r="B9186" s="3" t="s">
        <v>17</v>
      </c>
      <c r="C9186" s="3" t="s">
        <v>18</v>
      </c>
      <c r="D9186" s="3" t="s">
        <v>19</v>
      </c>
      <c r="E9186" s="3">
        <v>1</v>
      </c>
      <c r="F9186" s="3">
        <v>1</v>
      </c>
      <c r="G9186" s="3">
        <v>1</v>
      </c>
      <c r="H9186" s="3">
        <v>30005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 t="str">
        <f>B9186&amp;" | "&amp;C9186&amp;" | "&amp;D9186</f>
        <v>documentazione_amministrativa / documentazione_contabile | FATTURA ATTIVA | FATTURA</v>
      </c>
      <c r="Q9186" s="3" t="str">
        <f>VLOOKUP(P9186,'Classificazione UD'!A:B,2,FALSE)</f>
        <v>Fiscale</v>
      </c>
    </row>
    <row r="9187" spans="1:17" ht="15" customHeight="1" x14ac:dyDescent="0.25">
      <c r="A9187" s="30">
        <v>2015</v>
      </c>
      <c r="B9187" s="3" t="s">
        <v>17</v>
      </c>
      <c r="C9187" s="3" t="s">
        <v>27</v>
      </c>
      <c r="D9187" s="3" t="s">
        <v>19</v>
      </c>
      <c r="E9187" s="3">
        <v>202</v>
      </c>
      <c r="F9187" s="3">
        <v>202</v>
      </c>
      <c r="G9187" s="3">
        <v>202</v>
      </c>
      <c r="H9187" s="3">
        <v>31928174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 t="str">
        <f>B9187&amp;" | "&amp;C9187&amp;" | "&amp;D9187</f>
        <v>documentazione_amministrativa / documentazione_contabile | FATTURA PASSIVA | FATTURA</v>
      </c>
      <c r="Q9187" s="3" t="str">
        <f>VLOOKUP(P9187,'Classificazione UD'!A:B,2,FALSE)</f>
        <v>Fiscale</v>
      </c>
    </row>
    <row r="9188" spans="1:17" ht="15" customHeight="1" x14ac:dyDescent="0.25">
      <c r="A9188" s="30">
        <v>2015</v>
      </c>
      <c r="B9188" s="3" t="s">
        <v>17</v>
      </c>
      <c r="C9188" s="3" t="s">
        <v>27</v>
      </c>
      <c r="D9188" s="3" t="s">
        <v>19</v>
      </c>
      <c r="E9188" s="3">
        <v>590</v>
      </c>
      <c r="F9188" s="3">
        <v>590</v>
      </c>
      <c r="G9188" s="3">
        <v>590</v>
      </c>
      <c r="H9188" s="3">
        <v>52166725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 t="str">
        <f>B9188&amp;" | "&amp;C9188&amp;" | "&amp;D9188</f>
        <v>documentazione_amministrativa / documentazione_contabile | FATTURA PASSIVA | FATTURA</v>
      </c>
      <c r="Q9188" s="3" t="str">
        <f>VLOOKUP(P9188,'Classificazione UD'!A:B,2,FALSE)</f>
        <v>Fiscale</v>
      </c>
    </row>
    <row r="9189" spans="1:17" ht="15" customHeight="1" x14ac:dyDescent="0.25">
      <c r="A9189" s="30">
        <v>2015</v>
      </c>
      <c r="B9189" s="3" t="s">
        <v>17</v>
      </c>
      <c r="C9189" s="3" t="s">
        <v>27</v>
      </c>
      <c r="D9189" s="3" t="s">
        <v>19</v>
      </c>
      <c r="E9189" s="3">
        <v>75</v>
      </c>
      <c r="F9189" s="3">
        <v>75</v>
      </c>
      <c r="G9189" s="3">
        <v>75</v>
      </c>
      <c r="H9189" s="3">
        <v>13554481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 t="str">
        <f>B9189&amp;" | "&amp;C9189&amp;" | "&amp;D9189</f>
        <v>documentazione_amministrativa / documentazione_contabile | FATTURA PASSIVA | FATTURA</v>
      </c>
      <c r="Q9189" s="3" t="str">
        <f>VLOOKUP(P9189,'Classificazione UD'!A:B,2,FALSE)</f>
        <v>Fiscale</v>
      </c>
    </row>
    <row r="9190" spans="1:17" ht="15" customHeight="1" x14ac:dyDescent="0.25">
      <c r="A9190" s="30">
        <v>2016</v>
      </c>
      <c r="B9190" s="3" t="s">
        <v>17</v>
      </c>
      <c r="C9190" s="3" t="s">
        <v>27</v>
      </c>
      <c r="D9190" s="3" t="s">
        <v>19</v>
      </c>
      <c r="E9190" s="3">
        <v>452</v>
      </c>
      <c r="F9190" s="3">
        <v>452</v>
      </c>
      <c r="G9190" s="3">
        <v>452</v>
      </c>
      <c r="H9190" s="3">
        <v>63863625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 t="str">
        <f>B9190&amp;" | "&amp;C9190&amp;" | "&amp;D9190</f>
        <v>documentazione_amministrativa / documentazione_contabile | FATTURA PASSIVA | FATTURA</v>
      </c>
      <c r="Q9190" s="3" t="str">
        <f>VLOOKUP(P9190,'Classificazione UD'!A:B,2,FALSE)</f>
        <v>Fiscale</v>
      </c>
    </row>
    <row r="9191" spans="1:17" ht="15" customHeight="1" x14ac:dyDescent="0.25">
      <c r="A9191" s="30">
        <v>2015</v>
      </c>
      <c r="B9191" s="3" t="s">
        <v>17</v>
      </c>
      <c r="C9191" s="3" t="s">
        <v>18</v>
      </c>
      <c r="D9191" s="3" t="s">
        <v>19</v>
      </c>
      <c r="E9191" s="3">
        <v>40</v>
      </c>
      <c r="F9191" s="3">
        <v>40</v>
      </c>
      <c r="G9191" s="3">
        <v>40</v>
      </c>
      <c r="H9191" s="3">
        <v>1230176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 t="str">
        <f>B9191&amp;" | "&amp;C9191&amp;" | "&amp;D9191</f>
        <v>documentazione_amministrativa / documentazione_contabile | FATTURA ATTIVA | FATTURA</v>
      </c>
      <c r="Q9191" s="3" t="str">
        <f>VLOOKUP(P9191,'Classificazione UD'!A:B,2,FALSE)</f>
        <v>Fiscale</v>
      </c>
    </row>
    <row r="9192" spans="1:17" ht="15" customHeight="1" x14ac:dyDescent="0.25">
      <c r="A9192" s="30">
        <v>2015</v>
      </c>
      <c r="B9192" s="3" t="s">
        <v>17</v>
      </c>
      <c r="C9192" s="3" t="s">
        <v>27</v>
      </c>
      <c r="D9192" s="3" t="s">
        <v>19</v>
      </c>
      <c r="E9192" s="3">
        <v>1138</v>
      </c>
      <c r="F9192" s="3">
        <v>1138</v>
      </c>
      <c r="G9192" s="3">
        <v>1138</v>
      </c>
      <c r="H9192" s="3">
        <v>172840782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 t="str">
        <f>B9192&amp;" | "&amp;C9192&amp;" | "&amp;D9192</f>
        <v>documentazione_amministrativa / documentazione_contabile | FATTURA PASSIVA | FATTURA</v>
      </c>
      <c r="Q9192" s="3" t="str">
        <f>VLOOKUP(P9192,'Classificazione UD'!A:B,2,FALSE)</f>
        <v>Fiscale</v>
      </c>
    </row>
    <row r="9193" spans="1:17" ht="15" customHeight="1" x14ac:dyDescent="0.25">
      <c r="A9193" s="30">
        <v>2015</v>
      </c>
      <c r="B9193" s="3" t="s">
        <v>17</v>
      </c>
      <c r="C9193" s="3" t="s">
        <v>27</v>
      </c>
      <c r="D9193" s="3" t="s">
        <v>19</v>
      </c>
      <c r="E9193" s="3">
        <v>703</v>
      </c>
      <c r="F9193" s="3">
        <v>703</v>
      </c>
      <c r="G9193" s="3">
        <v>703</v>
      </c>
      <c r="H9193" s="3">
        <v>98611810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 t="str">
        <f>B9193&amp;" | "&amp;C9193&amp;" | "&amp;D9193</f>
        <v>documentazione_amministrativa / documentazione_contabile | FATTURA PASSIVA | FATTURA</v>
      </c>
      <c r="Q9193" s="3" t="str">
        <f>VLOOKUP(P9193,'Classificazione UD'!A:B,2,FALSE)</f>
        <v>Fiscale</v>
      </c>
    </row>
    <row r="9194" spans="1:17" ht="15" customHeight="1" x14ac:dyDescent="0.25">
      <c r="A9194" s="30">
        <v>2015</v>
      </c>
      <c r="B9194" s="3" t="s">
        <v>17</v>
      </c>
      <c r="C9194" s="3" t="s">
        <v>18</v>
      </c>
      <c r="D9194" s="3" t="s">
        <v>19</v>
      </c>
      <c r="E9194" s="3">
        <v>27</v>
      </c>
      <c r="F9194" s="3">
        <v>27</v>
      </c>
      <c r="G9194" s="3">
        <v>27</v>
      </c>
      <c r="H9194" s="3">
        <v>143114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 t="str">
        <f>B9194&amp;" | "&amp;C9194&amp;" | "&amp;D9194</f>
        <v>documentazione_amministrativa / documentazione_contabile | FATTURA ATTIVA | FATTURA</v>
      </c>
      <c r="Q9194" s="3" t="str">
        <f>VLOOKUP(P9194,'Classificazione UD'!A:B,2,FALSE)</f>
        <v>Fiscale</v>
      </c>
    </row>
    <row r="9195" spans="1:17" ht="15" customHeight="1" x14ac:dyDescent="0.25">
      <c r="A9195" s="30">
        <v>2015</v>
      </c>
      <c r="B9195" s="3" t="s">
        <v>17</v>
      </c>
      <c r="C9195" s="3" t="s">
        <v>27</v>
      </c>
      <c r="D9195" s="3" t="s">
        <v>19</v>
      </c>
      <c r="E9195" s="3">
        <v>779</v>
      </c>
      <c r="F9195" s="3">
        <v>779</v>
      </c>
      <c r="G9195" s="3">
        <v>779</v>
      </c>
      <c r="H9195" s="3">
        <v>172190255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 t="str">
        <f>B9195&amp;" | "&amp;C9195&amp;" | "&amp;D9195</f>
        <v>documentazione_amministrativa / documentazione_contabile | FATTURA PASSIVA | FATTURA</v>
      </c>
      <c r="Q9195" s="3" t="str">
        <f>VLOOKUP(P9195,'Classificazione UD'!A:B,2,FALSE)</f>
        <v>Fiscale</v>
      </c>
    </row>
    <row r="9196" spans="1:17" ht="15" customHeight="1" x14ac:dyDescent="0.25">
      <c r="A9196" s="30">
        <v>2015</v>
      </c>
      <c r="B9196" s="3" t="s">
        <v>17</v>
      </c>
      <c r="C9196" s="3" t="s">
        <v>18</v>
      </c>
      <c r="D9196" s="3" t="s">
        <v>19</v>
      </c>
      <c r="E9196" s="3">
        <v>2</v>
      </c>
      <c r="F9196" s="3">
        <v>2</v>
      </c>
      <c r="G9196" s="3">
        <v>2</v>
      </c>
      <c r="H9196" s="3">
        <v>10235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 t="str">
        <f>B9196&amp;" | "&amp;C9196&amp;" | "&amp;D9196</f>
        <v>documentazione_amministrativa / documentazione_contabile | FATTURA ATTIVA | FATTURA</v>
      </c>
      <c r="Q9196" s="3" t="str">
        <f>VLOOKUP(P9196,'Classificazione UD'!A:B,2,FALSE)</f>
        <v>Fiscale</v>
      </c>
    </row>
    <row r="9197" spans="1:17" ht="15" customHeight="1" x14ac:dyDescent="0.25">
      <c r="A9197" s="30">
        <v>2015</v>
      </c>
      <c r="B9197" s="3" t="s">
        <v>17</v>
      </c>
      <c r="C9197" s="3" t="s">
        <v>27</v>
      </c>
      <c r="D9197" s="3" t="s">
        <v>19</v>
      </c>
      <c r="E9197" s="3">
        <v>657</v>
      </c>
      <c r="F9197" s="3">
        <v>657</v>
      </c>
      <c r="G9197" s="3">
        <v>657</v>
      </c>
      <c r="H9197" s="3">
        <v>132500930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 t="str">
        <f>B9197&amp;" | "&amp;C9197&amp;" | "&amp;D9197</f>
        <v>documentazione_amministrativa / documentazione_contabile | FATTURA PASSIVA | FATTURA</v>
      </c>
      <c r="Q9197" s="3" t="str">
        <f>VLOOKUP(P9197,'Classificazione UD'!A:B,2,FALSE)</f>
        <v>Fiscale</v>
      </c>
    </row>
    <row r="9198" spans="1:17" ht="15" customHeight="1" x14ac:dyDescent="0.25">
      <c r="A9198" s="30">
        <v>2015</v>
      </c>
      <c r="B9198" s="3" t="s">
        <v>17</v>
      </c>
      <c r="C9198" s="3" t="s">
        <v>18</v>
      </c>
      <c r="D9198" s="3" t="s">
        <v>19</v>
      </c>
      <c r="E9198" s="3">
        <v>4</v>
      </c>
      <c r="F9198" s="3">
        <v>4</v>
      </c>
      <c r="G9198" s="3">
        <v>4</v>
      </c>
      <c r="H9198" s="3">
        <v>22794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 t="str">
        <f>B9198&amp;" | "&amp;C9198&amp;" | "&amp;D9198</f>
        <v>documentazione_amministrativa / documentazione_contabile | FATTURA ATTIVA | FATTURA</v>
      </c>
      <c r="Q9198" s="3" t="str">
        <f>VLOOKUP(P9198,'Classificazione UD'!A:B,2,FALSE)</f>
        <v>Fiscale</v>
      </c>
    </row>
    <row r="9199" spans="1:17" ht="15" customHeight="1" x14ac:dyDescent="0.25">
      <c r="A9199" s="30">
        <v>2015</v>
      </c>
      <c r="B9199" s="3" t="s">
        <v>17</v>
      </c>
      <c r="C9199" s="3" t="s">
        <v>27</v>
      </c>
      <c r="D9199" s="3" t="s">
        <v>19</v>
      </c>
      <c r="E9199" s="3">
        <v>7469</v>
      </c>
      <c r="F9199" s="3">
        <v>7469</v>
      </c>
      <c r="G9199" s="3">
        <v>7469</v>
      </c>
      <c r="H9199" s="3">
        <v>1309855398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 t="str">
        <f>B9199&amp;" | "&amp;C9199&amp;" | "&amp;D9199</f>
        <v>documentazione_amministrativa / documentazione_contabile | FATTURA PASSIVA | FATTURA</v>
      </c>
      <c r="Q9199" s="3" t="str">
        <f>VLOOKUP(P9199,'Classificazione UD'!A:B,2,FALSE)</f>
        <v>Fiscale</v>
      </c>
    </row>
    <row r="9200" spans="1:17" ht="15" customHeight="1" x14ac:dyDescent="0.25">
      <c r="A9200" s="30">
        <v>2016</v>
      </c>
      <c r="B9200" s="3" t="s">
        <v>17</v>
      </c>
      <c r="C9200" s="3" t="s">
        <v>27</v>
      </c>
      <c r="D9200" s="3" t="s">
        <v>19</v>
      </c>
      <c r="E9200" s="3">
        <v>121</v>
      </c>
      <c r="F9200" s="3">
        <v>121</v>
      </c>
      <c r="G9200" s="3">
        <v>121</v>
      </c>
      <c r="H9200" s="3">
        <v>24549073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 t="str">
        <f>B9200&amp;" | "&amp;C9200&amp;" | "&amp;D9200</f>
        <v>documentazione_amministrativa / documentazione_contabile | FATTURA PASSIVA | FATTURA</v>
      </c>
      <c r="Q9200" s="3" t="str">
        <f>VLOOKUP(P9200,'Classificazione UD'!A:B,2,FALSE)</f>
        <v>Fiscale</v>
      </c>
    </row>
    <row r="9201" spans="1:17" ht="15" customHeight="1" x14ac:dyDescent="0.25">
      <c r="A9201" s="30">
        <v>2015</v>
      </c>
      <c r="B9201" s="3" t="s">
        <v>17</v>
      </c>
      <c r="C9201" s="3" t="s">
        <v>27</v>
      </c>
      <c r="D9201" s="3" t="s">
        <v>19</v>
      </c>
      <c r="E9201" s="3">
        <v>639</v>
      </c>
      <c r="F9201" s="3">
        <v>639</v>
      </c>
      <c r="G9201" s="3">
        <v>639</v>
      </c>
      <c r="H9201" s="3">
        <v>111443099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 t="str">
        <f>B9201&amp;" | "&amp;C9201&amp;" | "&amp;D9201</f>
        <v>documentazione_amministrativa / documentazione_contabile | FATTURA PASSIVA | FATTURA</v>
      </c>
      <c r="Q9201" s="3" t="str">
        <f>VLOOKUP(P9201,'Classificazione UD'!A:B,2,FALSE)</f>
        <v>Fiscale</v>
      </c>
    </row>
    <row r="9202" spans="1:17" ht="15" customHeight="1" x14ac:dyDescent="0.25">
      <c r="A9202" s="30">
        <v>2016</v>
      </c>
      <c r="B9202" s="3" t="s">
        <v>17</v>
      </c>
      <c r="C9202" s="3" t="s">
        <v>27</v>
      </c>
      <c r="D9202" s="3" t="s">
        <v>19</v>
      </c>
      <c r="E9202" s="3">
        <v>115</v>
      </c>
      <c r="F9202" s="3">
        <v>115</v>
      </c>
      <c r="G9202" s="3">
        <v>115</v>
      </c>
      <c r="H9202" s="3">
        <v>19883451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 t="str">
        <f>B9202&amp;" | "&amp;C9202&amp;" | "&amp;D9202</f>
        <v>documentazione_amministrativa / documentazione_contabile | FATTURA PASSIVA | FATTURA</v>
      </c>
      <c r="Q9202" s="3" t="str">
        <f>VLOOKUP(P9202,'Classificazione UD'!A:B,2,FALSE)</f>
        <v>Fiscale</v>
      </c>
    </row>
    <row r="9203" spans="1:17" ht="15" customHeight="1" x14ac:dyDescent="0.25">
      <c r="A9203" s="30">
        <v>2015</v>
      </c>
      <c r="B9203" s="3" t="s">
        <v>17</v>
      </c>
      <c r="C9203" s="3" t="s">
        <v>27</v>
      </c>
      <c r="D9203" s="3" t="s">
        <v>19</v>
      </c>
      <c r="E9203" s="3">
        <v>859</v>
      </c>
      <c r="F9203" s="3">
        <v>859</v>
      </c>
      <c r="G9203" s="3">
        <v>859</v>
      </c>
      <c r="H9203" s="3">
        <v>105150680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 t="str">
        <f>B9203&amp;" | "&amp;C9203&amp;" | "&amp;D9203</f>
        <v>documentazione_amministrativa / documentazione_contabile | FATTURA PASSIVA | FATTURA</v>
      </c>
      <c r="Q9203" s="3" t="str">
        <f>VLOOKUP(P9203,'Classificazione UD'!A:B,2,FALSE)</f>
        <v>Fiscale</v>
      </c>
    </row>
    <row r="9204" spans="1:17" ht="15" customHeight="1" x14ac:dyDescent="0.25">
      <c r="A9204" s="30">
        <v>2015</v>
      </c>
      <c r="B9204" s="3" t="s">
        <v>17</v>
      </c>
      <c r="C9204" s="3" t="s">
        <v>18</v>
      </c>
      <c r="D9204" s="3" t="s">
        <v>19</v>
      </c>
      <c r="E9204" s="3">
        <v>27</v>
      </c>
      <c r="F9204" s="3">
        <v>27</v>
      </c>
      <c r="G9204" s="3">
        <v>27</v>
      </c>
      <c r="H9204" s="3">
        <v>155945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 t="str">
        <f>B9204&amp;" | "&amp;C9204&amp;" | "&amp;D9204</f>
        <v>documentazione_amministrativa / documentazione_contabile | FATTURA ATTIVA | FATTURA</v>
      </c>
      <c r="Q9204" s="3" t="str">
        <f>VLOOKUP(P9204,'Classificazione UD'!A:B,2,FALSE)</f>
        <v>Fiscale</v>
      </c>
    </row>
    <row r="9205" spans="1:17" ht="15" customHeight="1" x14ac:dyDescent="0.25">
      <c r="A9205" s="30">
        <v>2015</v>
      </c>
      <c r="B9205" s="3" t="s">
        <v>17</v>
      </c>
      <c r="C9205" s="3" t="s">
        <v>27</v>
      </c>
      <c r="D9205" s="3" t="s">
        <v>19</v>
      </c>
      <c r="E9205" s="3">
        <v>760</v>
      </c>
      <c r="F9205" s="3">
        <v>760</v>
      </c>
      <c r="G9205" s="3">
        <v>760</v>
      </c>
      <c r="H9205" s="3">
        <v>403505661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 t="str">
        <f>B9205&amp;" | "&amp;C9205&amp;" | "&amp;D9205</f>
        <v>documentazione_amministrativa / documentazione_contabile | FATTURA PASSIVA | FATTURA</v>
      </c>
      <c r="Q9205" s="3" t="str">
        <f>VLOOKUP(P9205,'Classificazione UD'!A:B,2,FALSE)</f>
        <v>Fiscale</v>
      </c>
    </row>
    <row r="9206" spans="1:17" ht="15" customHeight="1" x14ac:dyDescent="0.25">
      <c r="A9206" s="30">
        <v>2015</v>
      </c>
      <c r="B9206" s="3" t="s">
        <v>17</v>
      </c>
      <c r="C9206" s="3" t="s">
        <v>18</v>
      </c>
      <c r="D9206" s="3" t="s">
        <v>19</v>
      </c>
      <c r="E9206" s="3">
        <v>15</v>
      </c>
      <c r="F9206" s="3">
        <v>15</v>
      </c>
      <c r="G9206" s="3">
        <v>15</v>
      </c>
      <c r="H9206" s="3">
        <v>683335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 t="str">
        <f>B9206&amp;" | "&amp;C9206&amp;" | "&amp;D9206</f>
        <v>documentazione_amministrativa / documentazione_contabile | FATTURA ATTIVA | FATTURA</v>
      </c>
      <c r="Q9206" s="3" t="str">
        <f>VLOOKUP(P9206,'Classificazione UD'!A:B,2,FALSE)</f>
        <v>Fiscale</v>
      </c>
    </row>
    <row r="9207" spans="1:17" ht="15" customHeight="1" x14ac:dyDescent="0.25">
      <c r="A9207" s="30">
        <v>2015</v>
      </c>
      <c r="B9207" s="3" t="s">
        <v>17</v>
      </c>
      <c r="C9207" s="3" t="s">
        <v>27</v>
      </c>
      <c r="D9207" s="3" t="s">
        <v>19</v>
      </c>
      <c r="E9207" s="3">
        <v>1148</v>
      </c>
      <c r="F9207" s="3">
        <v>1148</v>
      </c>
      <c r="G9207" s="3">
        <v>1148</v>
      </c>
      <c r="H9207" s="3">
        <v>177173318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 t="str">
        <f>B9207&amp;" | "&amp;C9207&amp;" | "&amp;D9207</f>
        <v>documentazione_amministrativa / documentazione_contabile | FATTURA PASSIVA | FATTURA</v>
      </c>
      <c r="Q9207" s="3" t="str">
        <f>VLOOKUP(P9207,'Classificazione UD'!A:B,2,FALSE)</f>
        <v>Fiscale</v>
      </c>
    </row>
    <row r="9208" spans="1:17" ht="15" customHeight="1" x14ac:dyDescent="0.25">
      <c r="A9208" s="30">
        <v>2015</v>
      </c>
      <c r="B9208" s="3" t="s">
        <v>17</v>
      </c>
      <c r="C9208" s="3" t="s">
        <v>18</v>
      </c>
      <c r="D9208" s="3" t="s">
        <v>19</v>
      </c>
      <c r="E9208" s="3">
        <v>7</v>
      </c>
      <c r="F9208" s="3">
        <v>7</v>
      </c>
      <c r="G9208" s="3">
        <v>7</v>
      </c>
      <c r="H9208" s="3">
        <v>388989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 t="str">
        <f>B9208&amp;" | "&amp;C9208&amp;" | "&amp;D9208</f>
        <v>documentazione_amministrativa / documentazione_contabile | FATTURA ATTIVA | FATTURA</v>
      </c>
      <c r="Q9208" s="3" t="str">
        <f>VLOOKUP(P9208,'Classificazione UD'!A:B,2,FALSE)</f>
        <v>Fiscale</v>
      </c>
    </row>
    <row r="9209" spans="1:17" ht="15" customHeight="1" x14ac:dyDescent="0.25">
      <c r="A9209" s="30">
        <v>2015</v>
      </c>
      <c r="B9209" s="3" t="s">
        <v>17</v>
      </c>
      <c r="C9209" s="3" t="s">
        <v>27</v>
      </c>
      <c r="D9209" s="3" t="s">
        <v>19</v>
      </c>
      <c r="E9209" s="3">
        <v>871</v>
      </c>
      <c r="F9209" s="3">
        <v>871</v>
      </c>
      <c r="G9209" s="3">
        <v>871</v>
      </c>
      <c r="H9209" s="3">
        <v>133343975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 t="str">
        <f>B9209&amp;" | "&amp;C9209&amp;" | "&amp;D9209</f>
        <v>documentazione_amministrativa / documentazione_contabile | FATTURA PASSIVA | FATTURA</v>
      </c>
      <c r="Q9209" s="3" t="str">
        <f>VLOOKUP(P9209,'Classificazione UD'!A:B,2,FALSE)</f>
        <v>Fiscale</v>
      </c>
    </row>
    <row r="9210" spans="1:17" ht="15" customHeight="1" x14ac:dyDescent="0.25">
      <c r="A9210" s="30">
        <v>2015</v>
      </c>
      <c r="B9210" s="3" t="s">
        <v>17</v>
      </c>
      <c r="C9210" s="3" t="s">
        <v>27</v>
      </c>
      <c r="D9210" s="3" t="s">
        <v>19</v>
      </c>
      <c r="E9210" s="3">
        <v>927</v>
      </c>
      <c r="F9210" s="3">
        <v>927</v>
      </c>
      <c r="G9210" s="3">
        <v>927</v>
      </c>
      <c r="H9210" s="3">
        <v>160225977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 t="str">
        <f>B9210&amp;" | "&amp;C9210&amp;" | "&amp;D9210</f>
        <v>documentazione_amministrativa / documentazione_contabile | FATTURA PASSIVA | FATTURA</v>
      </c>
      <c r="Q9210" s="3" t="str">
        <f>VLOOKUP(P9210,'Classificazione UD'!A:B,2,FALSE)</f>
        <v>Fiscale</v>
      </c>
    </row>
    <row r="9211" spans="1:17" ht="15" customHeight="1" x14ac:dyDescent="0.25">
      <c r="A9211" s="30">
        <v>2015</v>
      </c>
      <c r="B9211" s="3" t="s">
        <v>17</v>
      </c>
      <c r="C9211" s="3" t="s">
        <v>27</v>
      </c>
      <c r="D9211" s="3" t="s">
        <v>19</v>
      </c>
      <c r="E9211" s="3">
        <v>945</v>
      </c>
      <c r="F9211" s="3">
        <v>945</v>
      </c>
      <c r="G9211" s="3">
        <v>945</v>
      </c>
      <c r="H9211" s="3">
        <v>84804700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 t="str">
        <f>B9211&amp;" | "&amp;C9211&amp;" | "&amp;D9211</f>
        <v>documentazione_amministrativa / documentazione_contabile | FATTURA PASSIVA | FATTURA</v>
      </c>
      <c r="Q9211" s="3" t="str">
        <f>VLOOKUP(P9211,'Classificazione UD'!A:B,2,FALSE)</f>
        <v>Fiscale</v>
      </c>
    </row>
    <row r="9212" spans="1:17" ht="15" customHeight="1" x14ac:dyDescent="0.25">
      <c r="A9212" s="30">
        <v>2015</v>
      </c>
      <c r="B9212" s="3" t="s">
        <v>17</v>
      </c>
      <c r="C9212" s="3" t="s">
        <v>18</v>
      </c>
      <c r="D9212" s="3" t="s">
        <v>19</v>
      </c>
      <c r="E9212" s="3">
        <v>38</v>
      </c>
      <c r="F9212" s="3">
        <v>38</v>
      </c>
      <c r="G9212" s="3">
        <v>38</v>
      </c>
      <c r="H9212" s="3">
        <v>366972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 t="str">
        <f>B9212&amp;" | "&amp;C9212&amp;" | "&amp;D9212</f>
        <v>documentazione_amministrativa / documentazione_contabile | FATTURA ATTIVA | FATTURA</v>
      </c>
      <c r="Q9212" s="3" t="str">
        <f>VLOOKUP(P9212,'Classificazione UD'!A:B,2,FALSE)</f>
        <v>Fiscale</v>
      </c>
    </row>
    <row r="9213" spans="1:17" ht="15" customHeight="1" x14ac:dyDescent="0.25">
      <c r="A9213" s="30">
        <v>2015</v>
      </c>
      <c r="B9213" s="3" t="s">
        <v>17</v>
      </c>
      <c r="C9213" s="3" t="s">
        <v>27</v>
      </c>
      <c r="D9213" s="3" t="s">
        <v>19</v>
      </c>
      <c r="E9213" s="3">
        <v>1082</v>
      </c>
      <c r="F9213" s="3">
        <v>1082</v>
      </c>
      <c r="G9213" s="3">
        <v>1082</v>
      </c>
      <c r="H9213" s="3">
        <v>234595532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 t="str">
        <f>B9213&amp;" | "&amp;C9213&amp;" | "&amp;D9213</f>
        <v>documentazione_amministrativa / documentazione_contabile | FATTURA PASSIVA | FATTURA</v>
      </c>
      <c r="Q9213" s="3" t="str">
        <f>VLOOKUP(P9213,'Classificazione UD'!A:B,2,FALSE)</f>
        <v>Fiscale</v>
      </c>
    </row>
    <row r="9214" spans="1:17" ht="15" customHeight="1" x14ac:dyDescent="0.25">
      <c r="A9214" s="30">
        <v>2015</v>
      </c>
      <c r="B9214" s="3" t="s">
        <v>17</v>
      </c>
      <c r="C9214" s="3" t="s">
        <v>18</v>
      </c>
      <c r="D9214" s="3" t="s">
        <v>19</v>
      </c>
      <c r="E9214" s="3">
        <v>34</v>
      </c>
      <c r="F9214" s="3">
        <v>34</v>
      </c>
      <c r="G9214" s="3">
        <v>34</v>
      </c>
      <c r="H9214" s="3">
        <v>430845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 t="str">
        <f>B9214&amp;" | "&amp;C9214&amp;" | "&amp;D9214</f>
        <v>documentazione_amministrativa / documentazione_contabile | FATTURA ATTIVA | FATTURA</v>
      </c>
      <c r="Q9214" s="3" t="str">
        <f>VLOOKUP(P9214,'Classificazione UD'!A:B,2,FALSE)</f>
        <v>Fiscale</v>
      </c>
    </row>
    <row r="9215" spans="1:17" ht="15" customHeight="1" x14ac:dyDescent="0.25">
      <c r="A9215" s="30">
        <v>2015</v>
      </c>
      <c r="B9215" s="3" t="s">
        <v>17</v>
      </c>
      <c r="C9215" s="3" t="s">
        <v>27</v>
      </c>
      <c r="D9215" s="3" t="s">
        <v>19</v>
      </c>
      <c r="E9215" s="3">
        <v>965</v>
      </c>
      <c r="F9215" s="3">
        <v>965</v>
      </c>
      <c r="G9215" s="3">
        <v>965</v>
      </c>
      <c r="H9215" s="3">
        <v>141020479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 t="str">
        <f>B9215&amp;" | "&amp;C9215&amp;" | "&amp;D9215</f>
        <v>documentazione_amministrativa / documentazione_contabile | FATTURA PASSIVA | FATTURA</v>
      </c>
      <c r="Q9215" s="3" t="str">
        <f>VLOOKUP(P9215,'Classificazione UD'!A:B,2,FALSE)</f>
        <v>Fiscale</v>
      </c>
    </row>
    <row r="9216" spans="1:17" ht="15" customHeight="1" x14ac:dyDescent="0.25">
      <c r="A9216" s="30">
        <v>2014</v>
      </c>
      <c r="B9216" s="3" t="s">
        <v>17</v>
      </c>
      <c r="C9216" s="3" t="s">
        <v>27</v>
      </c>
      <c r="D9216" s="3" t="s">
        <v>19</v>
      </c>
      <c r="E9216" s="3">
        <v>1</v>
      </c>
      <c r="F9216" s="3">
        <v>1</v>
      </c>
      <c r="G9216" s="3">
        <v>1</v>
      </c>
      <c r="H9216" s="3">
        <v>6296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 t="str">
        <f>B9216&amp;" | "&amp;C9216&amp;" | "&amp;D9216</f>
        <v>documentazione_amministrativa / documentazione_contabile | FATTURA PASSIVA | FATTURA</v>
      </c>
      <c r="Q9216" s="3" t="str">
        <f>VLOOKUP(P9216,'Classificazione UD'!A:B,2,FALSE)</f>
        <v>Fiscale</v>
      </c>
    </row>
    <row r="9217" spans="1:17" ht="15" customHeight="1" x14ac:dyDescent="0.25">
      <c r="A9217" s="30">
        <v>2015</v>
      </c>
      <c r="B9217" s="3" t="s">
        <v>17</v>
      </c>
      <c r="C9217" s="3" t="s">
        <v>27</v>
      </c>
      <c r="D9217" s="3" t="s">
        <v>19</v>
      </c>
      <c r="E9217" s="3">
        <v>1282</v>
      </c>
      <c r="F9217" s="3">
        <v>1282</v>
      </c>
      <c r="G9217" s="3">
        <v>1282</v>
      </c>
      <c r="H9217" s="3">
        <v>211166876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 t="str">
        <f>B9217&amp;" | "&amp;C9217&amp;" | "&amp;D9217</f>
        <v>documentazione_amministrativa / documentazione_contabile | FATTURA PASSIVA | FATTURA</v>
      </c>
      <c r="Q9217" s="3" t="str">
        <f>VLOOKUP(P9217,'Classificazione UD'!A:B,2,FALSE)</f>
        <v>Fiscale</v>
      </c>
    </row>
    <row r="9218" spans="1:17" ht="15" customHeight="1" x14ac:dyDescent="0.25">
      <c r="A9218" s="30">
        <v>2015</v>
      </c>
      <c r="B9218" s="3" t="s">
        <v>17</v>
      </c>
      <c r="C9218" s="3" t="s">
        <v>27</v>
      </c>
      <c r="D9218" s="3" t="s">
        <v>19</v>
      </c>
      <c r="E9218" s="3">
        <v>848</v>
      </c>
      <c r="F9218" s="3">
        <v>848</v>
      </c>
      <c r="G9218" s="3">
        <v>848</v>
      </c>
      <c r="H9218" s="3">
        <v>105121872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 t="str">
        <f>B9218&amp;" | "&amp;C9218&amp;" | "&amp;D9218</f>
        <v>documentazione_amministrativa / documentazione_contabile | FATTURA PASSIVA | FATTURA</v>
      </c>
      <c r="Q9218" s="3" t="str">
        <f>VLOOKUP(P9218,'Classificazione UD'!A:B,2,FALSE)</f>
        <v>Fiscale</v>
      </c>
    </row>
    <row r="9219" spans="1:17" ht="15" customHeight="1" x14ac:dyDescent="0.25">
      <c r="A9219" s="30">
        <v>2015</v>
      </c>
      <c r="B9219" s="3" t="s">
        <v>17</v>
      </c>
      <c r="C9219" s="3" t="s">
        <v>27</v>
      </c>
      <c r="D9219" s="3" t="s">
        <v>19</v>
      </c>
      <c r="E9219" s="3">
        <v>328</v>
      </c>
      <c r="F9219" s="3">
        <v>328</v>
      </c>
      <c r="G9219" s="3">
        <v>328</v>
      </c>
      <c r="H9219" s="3">
        <v>71710166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 t="str">
        <f>B9219&amp;" | "&amp;C9219&amp;" | "&amp;D9219</f>
        <v>documentazione_amministrativa / documentazione_contabile | FATTURA PASSIVA | FATTURA</v>
      </c>
      <c r="Q9219" s="3" t="str">
        <f>VLOOKUP(P9219,'Classificazione UD'!A:B,2,FALSE)</f>
        <v>Fiscale</v>
      </c>
    </row>
    <row r="9220" spans="1:17" ht="15" customHeight="1" x14ac:dyDescent="0.25">
      <c r="A9220" s="30">
        <v>2015</v>
      </c>
      <c r="B9220" s="3" t="s">
        <v>17</v>
      </c>
      <c r="C9220" s="3" t="s">
        <v>27</v>
      </c>
      <c r="D9220" s="3" t="s">
        <v>19</v>
      </c>
      <c r="E9220" s="3">
        <v>197</v>
      </c>
      <c r="F9220" s="3">
        <v>197</v>
      </c>
      <c r="G9220" s="3">
        <v>197</v>
      </c>
      <c r="H9220" s="3">
        <v>58511607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 t="str">
        <f>B9220&amp;" | "&amp;C9220&amp;" | "&amp;D9220</f>
        <v>documentazione_amministrativa / documentazione_contabile | FATTURA PASSIVA | FATTURA</v>
      </c>
      <c r="Q9220" s="3" t="str">
        <f>VLOOKUP(P9220,'Classificazione UD'!A:B,2,FALSE)</f>
        <v>Fiscale</v>
      </c>
    </row>
    <row r="9221" spans="1:17" ht="15" customHeight="1" x14ac:dyDescent="0.25">
      <c r="A9221" s="30">
        <v>2015</v>
      </c>
      <c r="B9221" s="3" t="s">
        <v>17</v>
      </c>
      <c r="C9221" s="3" t="s">
        <v>18</v>
      </c>
      <c r="D9221" s="3" t="s">
        <v>19</v>
      </c>
      <c r="E9221" s="3">
        <v>8</v>
      </c>
      <c r="F9221" s="3">
        <v>8</v>
      </c>
      <c r="G9221" s="3">
        <v>8</v>
      </c>
      <c r="H9221" s="3">
        <v>71149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 t="str">
        <f>B9221&amp;" | "&amp;C9221&amp;" | "&amp;D9221</f>
        <v>documentazione_amministrativa / documentazione_contabile | FATTURA ATTIVA | FATTURA</v>
      </c>
      <c r="Q9221" s="3" t="str">
        <f>VLOOKUP(P9221,'Classificazione UD'!A:B,2,FALSE)</f>
        <v>Fiscale</v>
      </c>
    </row>
    <row r="9222" spans="1:17" ht="15" customHeight="1" x14ac:dyDescent="0.25">
      <c r="A9222" s="30">
        <v>2015</v>
      </c>
      <c r="B9222" s="3" t="s">
        <v>17</v>
      </c>
      <c r="C9222" s="3" t="s">
        <v>27</v>
      </c>
      <c r="D9222" s="3" t="s">
        <v>19</v>
      </c>
      <c r="E9222" s="3">
        <v>554</v>
      </c>
      <c r="F9222" s="3">
        <v>554</v>
      </c>
      <c r="G9222" s="3">
        <v>554</v>
      </c>
      <c r="H9222" s="3">
        <v>193754918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 t="str">
        <f>B9222&amp;" | "&amp;C9222&amp;" | "&amp;D9222</f>
        <v>documentazione_amministrativa / documentazione_contabile | FATTURA PASSIVA | FATTURA</v>
      </c>
      <c r="Q9222" s="3" t="str">
        <f>VLOOKUP(P9222,'Classificazione UD'!A:B,2,FALSE)</f>
        <v>Fiscale</v>
      </c>
    </row>
    <row r="9223" spans="1:17" ht="15" customHeight="1" x14ac:dyDescent="0.25">
      <c r="A9223" s="30">
        <v>2015</v>
      </c>
      <c r="B9223" s="3" t="s">
        <v>17</v>
      </c>
      <c r="C9223" s="3" t="s">
        <v>18</v>
      </c>
      <c r="D9223" s="3" t="s">
        <v>19</v>
      </c>
      <c r="E9223" s="3">
        <v>88</v>
      </c>
      <c r="F9223" s="3">
        <v>88</v>
      </c>
      <c r="G9223" s="3">
        <v>88</v>
      </c>
      <c r="H9223" s="3">
        <v>2502782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 t="str">
        <f>B9223&amp;" | "&amp;C9223&amp;" | "&amp;D9223</f>
        <v>documentazione_amministrativa / documentazione_contabile | FATTURA ATTIVA | FATTURA</v>
      </c>
      <c r="Q9223" s="3" t="str">
        <f>VLOOKUP(P9223,'Classificazione UD'!A:B,2,FALSE)</f>
        <v>Fiscale</v>
      </c>
    </row>
    <row r="9224" spans="1:17" ht="15" customHeight="1" x14ac:dyDescent="0.25">
      <c r="A9224" s="30">
        <v>2015</v>
      </c>
      <c r="B9224" s="3" t="s">
        <v>17</v>
      </c>
      <c r="C9224" s="3" t="s">
        <v>27</v>
      </c>
      <c r="D9224" s="3" t="s">
        <v>19</v>
      </c>
      <c r="E9224" s="3">
        <v>1163</v>
      </c>
      <c r="F9224" s="3">
        <v>1163</v>
      </c>
      <c r="G9224" s="3">
        <v>1163</v>
      </c>
      <c r="H9224" s="3">
        <v>177318748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 t="str">
        <f>B9224&amp;" | "&amp;C9224&amp;" | "&amp;D9224</f>
        <v>documentazione_amministrativa / documentazione_contabile | FATTURA PASSIVA | FATTURA</v>
      </c>
      <c r="Q9224" s="3" t="str">
        <f>VLOOKUP(P9224,'Classificazione UD'!A:B,2,FALSE)</f>
        <v>Fiscale</v>
      </c>
    </row>
    <row r="9225" spans="1:17" ht="15" customHeight="1" x14ac:dyDescent="0.25">
      <c r="A9225" s="30">
        <v>2015</v>
      </c>
      <c r="B9225" s="3" t="s">
        <v>17</v>
      </c>
      <c r="C9225" s="3" t="s">
        <v>27</v>
      </c>
      <c r="D9225" s="3" t="s">
        <v>19</v>
      </c>
      <c r="E9225" s="3">
        <v>318</v>
      </c>
      <c r="F9225" s="3">
        <v>318</v>
      </c>
      <c r="G9225" s="3">
        <v>318</v>
      </c>
      <c r="H9225" s="3">
        <v>33461533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 t="str">
        <f>B9225&amp;" | "&amp;C9225&amp;" | "&amp;D9225</f>
        <v>documentazione_amministrativa / documentazione_contabile | FATTURA PASSIVA | FATTURA</v>
      </c>
      <c r="Q9225" s="3" t="str">
        <f>VLOOKUP(P9225,'Classificazione UD'!A:B,2,FALSE)</f>
        <v>Fiscale</v>
      </c>
    </row>
    <row r="9226" spans="1:17" ht="15" customHeight="1" x14ac:dyDescent="0.25">
      <c r="A9226" s="30">
        <v>2016</v>
      </c>
      <c r="B9226" s="3" t="s">
        <v>17</v>
      </c>
      <c r="C9226" s="3" t="s">
        <v>27</v>
      </c>
      <c r="D9226" s="3" t="s">
        <v>19</v>
      </c>
      <c r="E9226" s="3">
        <v>105</v>
      </c>
      <c r="F9226" s="3">
        <v>105</v>
      </c>
      <c r="G9226" s="3">
        <v>105</v>
      </c>
      <c r="H9226" s="3">
        <v>11093270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 t="str">
        <f>B9226&amp;" | "&amp;C9226&amp;" | "&amp;D9226</f>
        <v>documentazione_amministrativa / documentazione_contabile | FATTURA PASSIVA | FATTURA</v>
      </c>
      <c r="Q9226" s="3" t="str">
        <f>VLOOKUP(P9226,'Classificazione UD'!A:B,2,FALSE)</f>
        <v>Fiscale</v>
      </c>
    </row>
    <row r="9227" spans="1:17" ht="15" customHeight="1" x14ac:dyDescent="0.25">
      <c r="A9227" s="30">
        <v>2015</v>
      </c>
      <c r="B9227" s="3" t="s">
        <v>17</v>
      </c>
      <c r="C9227" s="3" t="s">
        <v>18</v>
      </c>
      <c r="D9227" s="3" t="s">
        <v>19</v>
      </c>
      <c r="E9227" s="3">
        <v>7</v>
      </c>
      <c r="F9227" s="3">
        <v>7</v>
      </c>
      <c r="G9227" s="3">
        <v>7</v>
      </c>
      <c r="H9227" s="3">
        <v>227737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 t="str">
        <f>B9227&amp;" | "&amp;C9227&amp;" | "&amp;D9227</f>
        <v>documentazione_amministrativa / documentazione_contabile | FATTURA ATTIVA | FATTURA</v>
      </c>
      <c r="Q9227" s="3" t="str">
        <f>VLOOKUP(P9227,'Classificazione UD'!A:B,2,FALSE)</f>
        <v>Fiscale</v>
      </c>
    </row>
    <row r="9228" spans="1:17" ht="15" customHeight="1" x14ac:dyDescent="0.25">
      <c r="A9228" s="30">
        <v>2015</v>
      </c>
      <c r="B9228" s="3" t="s">
        <v>17</v>
      </c>
      <c r="C9228" s="3" t="s">
        <v>27</v>
      </c>
      <c r="D9228" s="3" t="s">
        <v>19</v>
      </c>
      <c r="E9228" s="3">
        <v>150</v>
      </c>
      <c r="F9228" s="3">
        <v>150</v>
      </c>
      <c r="G9228" s="3">
        <v>150</v>
      </c>
      <c r="H9228" s="3">
        <v>43480277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 t="str">
        <f>B9228&amp;" | "&amp;C9228&amp;" | "&amp;D9228</f>
        <v>documentazione_amministrativa / documentazione_contabile | FATTURA PASSIVA | FATTURA</v>
      </c>
      <c r="Q9228" s="3" t="str">
        <f>VLOOKUP(P9228,'Classificazione UD'!A:B,2,FALSE)</f>
        <v>Fiscale</v>
      </c>
    </row>
    <row r="9229" spans="1:17" ht="15" customHeight="1" x14ac:dyDescent="0.25">
      <c r="A9229" s="30">
        <v>2015</v>
      </c>
      <c r="B9229" s="3" t="s">
        <v>17</v>
      </c>
      <c r="C9229" s="3" t="s">
        <v>18</v>
      </c>
      <c r="D9229" s="3" t="s">
        <v>19</v>
      </c>
      <c r="E9229" s="3">
        <v>12</v>
      </c>
      <c r="F9229" s="3">
        <v>12</v>
      </c>
      <c r="G9229" s="3">
        <v>12</v>
      </c>
      <c r="H9229" s="3">
        <v>349502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 t="str">
        <f>B9229&amp;" | "&amp;C9229&amp;" | "&amp;D9229</f>
        <v>documentazione_amministrativa / documentazione_contabile | FATTURA ATTIVA | FATTURA</v>
      </c>
      <c r="Q9229" s="3" t="str">
        <f>VLOOKUP(P9229,'Classificazione UD'!A:B,2,FALSE)</f>
        <v>Fiscale</v>
      </c>
    </row>
    <row r="9230" spans="1:17" ht="15" customHeight="1" x14ac:dyDescent="0.25">
      <c r="A9230" s="30">
        <v>2015</v>
      </c>
      <c r="B9230" s="3" t="s">
        <v>17</v>
      </c>
      <c r="C9230" s="3" t="s">
        <v>27</v>
      </c>
      <c r="D9230" s="3" t="s">
        <v>19</v>
      </c>
      <c r="E9230" s="3">
        <v>1373</v>
      </c>
      <c r="F9230" s="3">
        <v>1373</v>
      </c>
      <c r="G9230" s="3">
        <v>1373</v>
      </c>
      <c r="H9230" s="3">
        <v>193953857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 t="str">
        <f>B9230&amp;" | "&amp;C9230&amp;" | "&amp;D9230</f>
        <v>documentazione_amministrativa / documentazione_contabile | FATTURA PASSIVA | FATTURA</v>
      </c>
      <c r="Q9230" s="3" t="str">
        <f>VLOOKUP(P9230,'Classificazione UD'!A:B,2,FALSE)</f>
        <v>Fiscale</v>
      </c>
    </row>
    <row r="9231" spans="1:17" ht="15" customHeight="1" x14ac:dyDescent="0.25">
      <c r="A9231" s="30">
        <v>2015</v>
      </c>
      <c r="B9231" s="3" t="s">
        <v>17</v>
      </c>
      <c r="C9231" s="3" t="s">
        <v>18</v>
      </c>
      <c r="D9231" s="3" t="s">
        <v>19</v>
      </c>
      <c r="E9231" s="3">
        <v>28</v>
      </c>
      <c r="F9231" s="3">
        <v>28</v>
      </c>
      <c r="G9231" s="3">
        <v>28</v>
      </c>
      <c r="H9231" s="3">
        <v>196115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 t="str">
        <f>B9231&amp;" | "&amp;C9231&amp;" | "&amp;D9231</f>
        <v>documentazione_amministrativa / documentazione_contabile | FATTURA ATTIVA | FATTURA</v>
      </c>
      <c r="Q9231" s="3" t="str">
        <f>VLOOKUP(P9231,'Classificazione UD'!A:B,2,FALSE)</f>
        <v>Fiscale</v>
      </c>
    </row>
    <row r="9232" spans="1:17" ht="15" customHeight="1" x14ac:dyDescent="0.25">
      <c r="A9232" s="30">
        <v>2015</v>
      </c>
      <c r="B9232" s="3" t="s">
        <v>17</v>
      </c>
      <c r="C9232" s="3" t="s">
        <v>27</v>
      </c>
      <c r="D9232" s="3" t="s">
        <v>19</v>
      </c>
      <c r="E9232" s="3">
        <v>2159</v>
      </c>
      <c r="F9232" s="3">
        <v>2159</v>
      </c>
      <c r="G9232" s="3">
        <v>2159</v>
      </c>
      <c r="H9232" s="3">
        <v>393578399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 t="str">
        <f>B9232&amp;" | "&amp;C9232&amp;" | "&amp;D9232</f>
        <v>documentazione_amministrativa / documentazione_contabile | FATTURA PASSIVA | FATTURA</v>
      </c>
      <c r="Q9232" s="3" t="str">
        <f>VLOOKUP(P9232,'Classificazione UD'!A:B,2,FALSE)</f>
        <v>Fiscale</v>
      </c>
    </row>
    <row r="9233" spans="1:17" ht="15" customHeight="1" x14ac:dyDescent="0.25">
      <c r="A9233" s="30">
        <v>2015</v>
      </c>
      <c r="B9233" s="3" t="s">
        <v>17</v>
      </c>
      <c r="C9233" s="3" t="s">
        <v>27</v>
      </c>
      <c r="D9233" s="3" t="s">
        <v>19</v>
      </c>
      <c r="E9233" s="3">
        <v>378</v>
      </c>
      <c r="F9233" s="3">
        <v>378</v>
      </c>
      <c r="G9233" s="3">
        <v>378</v>
      </c>
      <c r="H9233" s="3">
        <v>62289411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 t="str">
        <f>B9233&amp;" | "&amp;C9233&amp;" | "&amp;D9233</f>
        <v>documentazione_amministrativa / documentazione_contabile | FATTURA PASSIVA | FATTURA</v>
      </c>
      <c r="Q9233" s="3" t="str">
        <f>VLOOKUP(P9233,'Classificazione UD'!A:B,2,FALSE)</f>
        <v>Fiscale</v>
      </c>
    </row>
    <row r="9234" spans="1:17" ht="15" customHeight="1" x14ac:dyDescent="0.25">
      <c r="A9234" s="30">
        <v>2015</v>
      </c>
      <c r="B9234" s="3" t="s">
        <v>17</v>
      </c>
      <c r="C9234" s="3" t="s">
        <v>18</v>
      </c>
      <c r="D9234" s="3" t="s">
        <v>19</v>
      </c>
      <c r="E9234" s="3">
        <v>27</v>
      </c>
      <c r="F9234" s="3">
        <v>27</v>
      </c>
      <c r="G9234" s="3">
        <v>27</v>
      </c>
      <c r="H9234" s="3">
        <v>400534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 t="str">
        <f>B9234&amp;" | "&amp;C9234&amp;" | "&amp;D9234</f>
        <v>documentazione_amministrativa / documentazione_contabile | FATTURA ATTIVA | FATTURA</v>
      </c>
      <c r="Q9234" s="3" t="str">
        <f>VLOOKUP(P9234,'Classificazione UD'!A:B,2,FALSE)</f>
        <v>Fiscale</v>
      </c>
    </row>
    <row r="9235" spans="1:17" ht="15" customHeight="1" x14ac:dyDescent="0.25">
      <c r="A9235" s="30">
        <v>2015</v>
      </c>
      <c r="B9235" s="3" t="s">
        <v>17</v>
      </c>
      <c r="C9235" s="3" t="s">
        <v>27</v>
      </c>
      <c r="D9235" s="3" t="s">
        <v>19</v>
      </c>
      <c r="E9235" s="3">
        <v>1282</v>
      </c>
      <c r="F9235" s="3">
        <v>1282</v>
      </c>
      <c r="G9235" s="3">
        <v>1282</v>
      </c>
      <c r="H9235" s="3">
        <v>200305285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 t="str">
        <f>B9235&amp;" | "&amp;C9235&amp;" | "&amp;D9235</f>
        <v>documentazione_amministrativa / documentazione_contabile | FATTURA PASSIVA | FATTURA</v>
      </c>
      <c r="Q9235" s="3" t="str">
        <f>VLOOKUP(P9235,'Classificazione UD'!A:B,2,FALSE)</f>
        <v>Fiscale</v>
      </c>
    </row>
    <row r="9236" spans="1:17" ht="15" customHeight="1" x14ac:dyDescent="0.25">
      <c r="A9236" s="30">
        <v>2015</v>
      </c>
      <c r="B9236" s="3" t="s">
        <v>17</v>
      </c>
      <c r="C9236" s="3" t="s">
        <v>18</v>
      </c>
      <c r="D9236" s="3" t="s">
        <v>19</v>
      </c>
      <c r="E9236" s="3">
        <v>6</v>
      </c>
      <c r="F9236" s="3">
        <v>6</v>
      </c>
      <c r="G9236" s="3">
        <v>6</v>
      </c>
      <c r="H9236" s="3">
        <v>32942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 t="str">
        <f>B9236&amp;" | "&amp;C9236&amp;" | "&amp;D9236</f>
        <v>documentazione_amministrativa / documentazione_contabile | FATTURA ATTIVA | FATTURA</v>
      </c>
      <c r="Q9236" s="3" t="str">
        <f>VLOOKUP(P9236,'Classificazione UD'!A:B,2,FALSE)</f>
        <v>Fiscale</v>
      </c>
    </row>
    <row r="9237" spans="1:17" ht="15" customHeight="1" x14ac:dyDescent="0.25">
      <c r="A9237" s="30">
        <v>2015</v>
      </c>
      <c r="B9237" s="3" t="s">
        <v>17</v>
      </c>
      <c r="C9237" s="3" t="s">
        <v>27</v>
      </c>
      <c r="D9237" s="3" t="s">
        <v>19</v>
      </c>
      <c r="E9237" s="3">
        <v>353</v>
      </c>
      <c r="F9237" s="3">
        <v>353</v>
      </c>
      <c r="G9237" s="3">
        <v>353</v>
      </c>
      <c r="H9237" s="3">
        <v>62947311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 t="str">
        <f>B9237&amp;" | "&amp;C9237&amp;" | "&amp;D9237</f>
        <v>documentazione_amministrativa / documentazione_contabile | FATTURA PASSIVA | FATTURA</v>
      </c>
      <c r="Q9237" s="3" t="str">
        <f>VLOOKUP(P9237,'Classificazione UD'!A:B,2,FALSE)</f>
        <v>Fiscale</v>
      </c>
    </row>
    <row r="9238" spans="1:17" ht="15" customHeight="1" x14ac:dyDescent="0.25">
      <c r="A9238" s="30">
        <v>2015</v>
      </c>
      <c r="B9238" s="3" t="s">
        <v>17</v>
      </c>
      <c r="C9238" s="3" t="s">
        <v>18</v>
      </c>
      <c r="D9238" s="3" t="s">
        <v>19</v>
      </c>
      <c r="E9238" s="3">
        <v>1</v>
      </c>
      <c r="F9238" s="3">
        <v>1</v>
      </c>
      <c r="G9238" s="3">
        <v>1</v>
      </c>
      <c r="H9238" s="3">
        <v>6081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 t="str">
        <f>B9238&amp;" | "&amp;C9238&amp;" | "&amp;D9238</f>
        <v>documentazione_amministrativa / documentazione_contabile | FATTURA ATTIVA | FATTURA</v>
      </c>
      <c r="Q9238" s="3" t="str">
        <f>VLOOKUP(P9238,'Classificazione UD'!A:B,2,FALSE)</f>
        <v>Fiscale</v>
      </c>
    </row>
    <row r="9239" spans="1:17" ht="15" customHeight="1" x14ac:dyDescent="0.25">
      <c r="A9239" s="30">
        <v>2016</v>
      </c>
      <c r="B9239" s="3" t="s">
        <v>17</v>
      </c>
      <c r="C9239" s="3" t="s">
        <v>18</v>
      </c>
      <c r="D9239" s="3" t="s">
        <v>19</v>
      </c>
      <c r="E9239" s="3">
        <v>6</v>
      </c>
      <c r="F9239" s="3">
        <v>6</v>
      </c>
      <c r="G9239" s="3">
        <v>6</v>
      </c>
      <c r="H9239" s="3">
        <v>390444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 t="str">
        <f>B9239&amp;" | "&amp;C9239&amp;" | "&amp;D9239</f>
        <v>documentazione_amministrativa / documentazione_contabile | FATTURA ATTIVA | FATTURA</v>
      </c>
      <c r="Q9239" s="3" t="str">
        <f>VLOOKUP(P9239,'Classificazione UD'!A:B,2,FALSE)</f>
        <v>Fiscale</v>
      </c>
    </row>
    <row r="9240" spans="1:17" ht="15" customHeight="1" x14ac:dyDescent="0.25">
      <c r="A9240" s="30">
        <v>2015</v>
      </c>
      <c r="B9240" s="3" t="s">
        <v>17</v>
      </c>
      <c r="C9240" s="3" t="s">
        <v>27</v>
      </c>
      <c r="D9240" s="3" t="s">
        <v>19</v>
      </c>
      <c r="E9240" s="3">
        <v>1224</v>
      </c>
      <c r="F9240" s="3">
        <v>1224</v>
      </c>
      <c r="G9240" s="3">
        <v>1224</v>
      </c>
      <c r="H9240" s="3">
        <v>278936465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 t="str">
        <f>B9240&amp;" | "&amp;C9240&amp;" | "&amp;D9240</f>
        <v>documentazione_amministrativa / documentazione_contabile | FATTURA PASSIVA | FATTURA</v>
      </c>
      <c r="Q9240" s="3" t="str">
        <f>VLOOKUP(P9240,'Classificazione UD'!A:B,2,FALSE)</f>
        <v>Fiscale</v>
      </c>
    </row>
    <row r="9241" spans="1:17" ht="15" customHeight="1" x14ac:dyDescent="0.25">
      <c r="A9241" s="30">
        <v>2016</v>
      </c>
      <c r="B9241" s="3" t="s">
        <v>17</v>
      </c>
      <c r="C9241" s="3" t="s">
        <v>27</v>
      </c>
      <c r="D9241" s="3" t="s">
        <v>19</v>
      </c>
      <c r="E9241" s="3">
        <v>1615</v>
      </c>
      <c r="F9241" s="3">
        <v>1615</v>
      </c>
      <c r="G9241" s="3">
        <v>1615</v>
      </c>
      <c r="H9241" s="3">
        <v>558459173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 t="str">
        <f>B9241&amp;" | "&amp;C9241&amp;" | "&amp;D9241</f>
        <v>documentazione_amministrativa / documentazione_contabile | FATTURA PASSIVA | FATTURA</v>
      </c>
      <c r="Q9241" s="3" t="str">
        <f>VLOOKUP(P9241,'Classificazione UD'!A:B,2,FALSE)</f>
        <v>Fiscale</v>
      </c>
    </row>
    <row r="9242" spans="1:17" ht="15" customHeight="1" x14ac:dyDescent="0.25">
      <c r="A9242" s="30">
        <v>2015</v>
      </c>
      <c r="B9242" s="3" t="s">
        <v>17</v>
      </c>
      <c r="C9242" s="3" t="s">
        <v>27</v>
      </c>
      <c r="D9242" s="3" t="s">
        <v>19</v>
      </c>
      <c r="E9242" s="3">
        <v>801</v>
      </c>
      <c r="F9242" s="3">
        <v>801</v>
      </c>
      <c r="G9242" s="3">
        <v>801</v>
      </c>
      <c r="H9242" s="3">
        <v>121172365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 t="str">
        <f>B9242&amp;" | "&amp;C9242&amp;" | "&amp;D9242</f>
        <v>documentazione_amministrativa / documentazione_contabile | FATTURA PASSIVA | FATTURA</v>
      </c>
      <c r="Q9242" s="3" t="str">
        <f>VLOOKUP(P9242,'Classificazione UD'!A:B,2,FALSE)</f>
        <v>Fiscale</v>
      </c>
    </row>
    <row r="9243" spans="1:17" ht="15" customHeight="1" x14ac:dyDescent="0.25">
      <c r="A9243" s="30">
        <v>2015</v>
      </c>
      <c r="B9243" s="3" t="s">
        <v>17</v>
      </c>
      <c r="C9243" s="3" t="s">
        <v>18</v>
      </c>
      <c r="D9243" s="3" t="s">
        <v>19</v>
      </c>
      <c r="E9243" s="3">
        <v>42</v>
      </c>
      <c r="F9243" s="3">
        <v>42</v>
      </c>
      <c r="G9243" s="3">
        <v>42</v>
      </c>
      <c r="H9243" s="3">
        <v>723593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 t="str">
        <f>B9243&amp;" | "&amp;C9243&amp;" | "&amp;D9243</f>
        <v>documentazione_amministrativa / documentazione_contabile | FATTURA ATTIVA | FATTURA</v>
      </c>
      <c r="Q9243" s="3" t="str">
        <f>VLOOKUP(P9243,'Classificazione UD'!A:B,2,FALSE)</f>
        <v>Fiscale</v>
      </c>
    </row>
    <row r="9244" spans="1:17" ht="15" customHeight="1" x14ac:dyDescent="0.25">
      <c r="A9244" s="30">
        <v>2015</v>
      </c>
      <c r="B9244" s="3" t="s">
        <v>17</v>
      </c>
      <c r="C9244" s="3" t="s">
        <v>27</v>
      </c>
      <c r="D9244" s="3" t="s">
        <v>19</v>
      </c>
      <c r="E9244" s="3">
        <v>1204</v>
      </c>
      <c r="F9244" s="3">
        <v>1204</v>
      </c>
      <c r="G9244" s="3">
        <v>1204</v>
      </c>
      <c r="H9244" s="3">
        <v>106297793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 t="str">
        <f>B9244&amp;" | "&amp;C9244&amp;" | "&amp;D9244</f>
        <v>documentazione_amministrativa / documentazione_contabile | FATTURA PASSIVA | FATTURA</v>
      </c>
      <c r="Q9244" s="3" t="str">
        <f>VLOOKUP(P9244,'Classificazione UD'!A:B,2,FALSE)</f>
        <v>Fiscale</v>
      </c>
    </row>
    <row r="9245" spans="1:17" ht="15" customHeight="1" x14ac:dyDescent="0.25">
      <c r="A9245" s="30">
        <v>2015</v>
      </c>
      <c r="B9245" s="3" t="s">
        <v>17</v>
      </c>
      <c r="C9245" s="3" t="s">
        <v>18</v>
      </c>
      <c r="D9245" s="3" t="s">
        <v>19</v>
      </c>
      <c r="E9245" s="3">
        <v>6</v>
      </c>
      <c r="F9245" s="3">
        <v>6</v>
      </c>
      <c r="G9245" s="3">
        <v>6</v>
      </c>
      <c r="H9245" s="3">
        <v>51494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 t="str">
        <f>B9245&amp;" | "&amp;C9245&amp;" | "&amp;D9245</f>
        <v>documentazione_amministrativa / documentazione_contabile | FATTURA ATTIVA | FATTURA</v>
      </c>
      <c r="Q9245" s="3" t="str">
        <f>VLOOKUP(P9245,'Classificazione UD'!A:B,2,FALSE)</f>
        <v>Fiscale</v>
      </c>
    </row>
    <row r="9246" spans="1:17" ht="15" customHeight="1" x14ac:dyDescent="0.25">
      <c r="A9246" s="30">
        <v>2015</v>
      </c>
      <c r="B9246" s="3" t="s">
        <v>17</v>
      </c>
      <c r="C9246" s="3" t="s">
        <v>27</v>
      </c>
      <c r="D9246" s="3" t="s">
        <v>19</v>
      </c>
      <c r="E9246" s="3">
        <v>614</v>
      </c>
      <c r="F9246" s="3">
        <v>614</v>
      </c>
      <c r="G9246" s="3">
        <v>614</v>
      </c>
      <c r="H9246" s="3">
        <v>78463855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 t="str">
        <f>B9246&amp;" | "&amp;C9246&amp;" | "&amp;D9246</f>
        <v>documentazione_amministrativa / documentazione_contabile | FATTURA PASSIVA | FATTURA</v>
      </c>
      <c r="Q9246" s="3" t="str">
        <f>VLOOKUP(P9246,'Classificazione UD'!A:B,2,FALSE)</f>
        <v>Fiscale</v>
      </c>
    </row>
    <row r="9247" spans="1:17" ht="15" customHeight="1" x14ac:dyDescent="0.25">
      <c r="A9247" s="30">
        <v>2015</v>
      </c>
      <c r="B9247" s="3" t="s">
        <v>17</v>
      </c>
      <c r="C9247" s="3" t="s">
        <v>18</v>
      </c>
      <c r="D9247" s="3" t="s">
        <v>19</v>
      </c>
      <c r="E9247" s="3">
        <v>30</v>
      </c>
      <c r="F9247" s="3">
        <v>30</v>
      </c>
      <c r="G9247" s="3">
        <v>30</v>
      </c>
      <c r="H9247" s="3">
        <v>1084535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 t="str">
        <f>B9247&amp;" | "&amp;C9247&amp;" | "&amp;D9247</f>
        <v>documentazione_amministrativa / documentazione_contabile | FATTURA ATTIVA | FATTURA</v>
      </c>
      <c r="Q9247" s="3" t="str">
        <f>VLOOKUP(P9247,'Classificazione UD'!A:B,2,FALSE)</f>
        <v>Fiscale</v>
      </c>
    </row>
    <row r="9248" spans="1:17" ht="15" customHeight="1" x14ac:dyDescent="0.25">
      <c r="A9248" s="30">
        <v>2015</v>
      </c>
      <c r="B9248" s="3" t="s">
        <v>17</v>
      </c>
      <c r="C9248" s="3" t="s">
        <v>27</v>
      </c>
      <c r="D9248" s="3" t="s">
        <v>19</v>
      </c>
      <c r="E9248" s="3">
        <v>1088</v>
      </c>
      <c r="F9248" s="3">
        <v>1088</v>
      </c>
      <c r="G9248" s="3">
        <v>1088</v>
      </c>
      <c r="H9248" s="3">
        <v>86408281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 t="str">
        <f>B9248&amp;" | "&amp;C9248&amp;" | "&amp;D9248</f>
        <v>documentazione_amministrativa / documentazione_contabile | FATTURA PASSIVA | FATTURA</v>
      </c>
      <c r="Q9248" s="3" t="str">
        <f>VLOOKUP(P9248,'Classificazione UD'!A:B,2,FALSE)</f>
        <v>Fiscale</v>
      </c>
    </row>
    <row r="9249" spans="1:17" ht="15" customHeight="1" x14ac:dyDescent="0.25">
      <c r="A9249" s="30">
        <v>2015</v>
      </c>
      <c r="B9249" s="3" t="s">
        <v>17</v>
      </c>
      <c r="C9249" s="3" t="s">
        <v>27</v>
      </c>
      <c r="D9249" s="3" t="s">
        <v>19</v>
      </c>
      <c r="E9249" s="3">
        <v>699</v>
      </c>
      <c r="F9249" s="3">
        <v>699</v>
      </c>
      <c r="G9249" s="3">
        <v>699</v>
      </c>
      <c r="H9249" s="3">
        <v>90567714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 t="str">
        <f>B9249&amp;" | "&amp;C9249&amp;" | "&amp;D9249</f>
        <v>documentazione_amministrativa / documentazione_contabile | FATTURA PASSIVA | FATTURA</v>
      </c>
      <c r="Q9249" s="3" t="str">
        <f>VLOOKUP(P9249,'Classificazione UD'!A:B,2,FALSE)</f>
        <v>Fiscale</v>
      </c>
    </row>
    <row r="9250" spans="1:17" ht="15" customHeight="1" x14ac:dyDescent="0.25">
      <c r="A9250" s="30">
        <v>2015</v>
      </c>
      <c r="B9250" s="3" t="s">
        <v>17</v>
      </c>
      <c r="C9250" s="3" t="s">
        <v>27</v>
      </c>
      <c r="D9250" s="3" t="s">
        <v>19</v>
      </c>
      <c r="E9250" s="3">
        <v>1685</v>
      </c>
      <c r="F9250" s="3">
        <v>1685</v>
      </c>
      <c r="G9250" s="3">
        <v>1685</v>
      </c>
      <c r="H9250" s="3">
        <v>187518648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 t="str">
        <f>B9250&amp;" | "&amp;C9250&amp;" | "&amp;D9250</f>
        <v>documentazione_amministrativa / documentazione_contabile | FATTURA PASSIVA | FATTURA</v>
      </c>
      <c r="Q9250" s="3" t="str">
        <f>VLOOKUP(P9250,'Classificazione UD'!A:B,2,FALSE)</f>
        <v>Fiscale</v>
      </c>
    </row>
    <row r="9251" spans="1:17" ht="15" customHeight="1" x14ac:dyDescent="0.25">
      <c r="A9251" s="30">
        <v>2015</v>
      </c>
      <c r="B9251" s="3" t="s">
        <v>17</v>
      </c>
      <c r="C9251" s="3" t="s">
        <v>27</v>
      </c>
      <c r="D9251" s="3" t="s">
        <v>19</v>
      </c>
      <c r="E9251" s="3">
        <v>876</v>
      </c>
      <c r="F9251" s="3">
        <v>876</v>
      </c>
      <c r="G9251" s="3">
        <v>876</v>
      </c>
      <c r="H9251" s="3">
        <v>132632079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 t="str">
        <f>B9251&amp;" | "&amp;C9251&amp;" | "&amp;D9251</f>
        <v>documentazione_amministrativa / documentazione_contabile | FATTURA PASSIVA | FATTURA</v>
      </c>
      <c r="Q9251" s="3" t="str">
        <f>VLOOKUP(P9251,'Classificazione UD'!A:B,2,FALSE)</f>
        <v>Fiscale</v>
      </c>
    </row>
    <row r="9252" spans="1:17" ht="15" customHeight="1" x14ac:dyDescent="0.25">
      <c r="A9252" s="30">
        <v>2016</v>
      </c>
      <c r="B9252" s="3" t="s">
        <v>17</v>
      </c>
      <c r="C9252" s="3" t="s">
        <v>27</v>
      </c>
      <c r="D9252" s="3" t="s">
        <v>19</v>
      </c>
      <c r="E9252" s="3">
        <v>1</v>
      </c>
      <c r="F9252" s="3">
        <v>1</v>
      </c>
      <c r="G9252" s="3">
        <v>1</v>
      </c>
      <c r="H9252" s="3">
        <v>5448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 t="str">
        <f>B9252&amp;" | "&amp;C9252&amp;" | "&amp;D9252</f>
        <v>documentazione_amministrativa / documentazione_contabile | FATTURA PASSIVA | FATTURA</v>
      </c>
      <c r="Q9252" s="3" t="str">
        <f>VLOOKUP(P9252,'Classificazione UD'!A:B,2,FALSE)</f>
        <v>Fiscale</v>
      </c>
    </row>
    <row r="9253" spans="1:17" ht="15" customHeight="1" x14ac:dyDescent="0.25">
      <c r="A9253" s="30">
        <v>2015</v>
      </c>
      <c r="B9253" s="3" t="s">
        <v>17</v>
      </c>
      <c r="C9253" s="3" t="s">
        <v>18</v>
      </c>
      <c r="D9253" s="3" t="s">
        <v>19</v>
      </c>
      <c r="E9253" s="3">
        <v>20</v>
      </c>
      <c r="F9253" s="3">
        <v>20</v>
      </c>
      <c r="G9253" s="3">
        <v>20</v>
      </c>
      <c r="H9253" s="3">
        <v>106399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 t="str">
        <f>B9253&amp;" | "&amp;C9253&amp;" | "&amp;D9253</f>
        <v>documentazione_amministrativa / documentazione_contabile | FATTURA ATTIVA | FATTURA</v>
      </c>
      <c r="Q9253" s="3" t="str">
        <f>VLOOKUP(P9253,'Classificazione UD'!A:B,2,FALSE)</f>
        <v>Fiscale</v>
      </c>
    </row>
    <row r="9254" spans="1:17" ht="15" customHeight="1" x14ac:dyDescent="0.25">
      <c r="A9254" s="30">
        <v>2016</v>
      </c>
      <c r="B9254" s="3" t="s">
        <v>17</v>
      </c>
      <c r="C9254" s="3" t="s">
        <v>18</v>
      </c>
      <c r="D9254" s="3" t="s">
        <v>19</v>
      </c>
      <c r="E9254" s="3">
        <v>20</v>
      </c>
      <c r="F9254" s="3">
        <v>20</v>
      </c>
      <c r="G9254" s="3">
        <v>20</v>
      </c>
      <c r="H9254" s="3">
        <v>748477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 t="str">
        <f>B9254&amp;" | "&amp;C9254&amp;" | "&amp;D9254</f>
        <v>documentazione_amministrativa / documentazione_contabile | FATTURA ATTIVA | FATTURA</v>
      </c>
      <c r="Q9254" s="3" t="str">
        <f>VLOOKUP(P9254,'Classificazione UD'!A:B,2,FALSE)</f>
        <v>Fiscale</v>
      </c>
    </row>
    <row r="9255" spans="1:17" ht="15" customHeight="1" x14ac:dyDescent="0.25">
      <c r="A9255" s="30">
        <v>2015</v>
      </c>
      <c r="B9255" s="3" t="s">
        <v>17</v>
      </c>
      <c r="C9255" s="3" t="s">
        <v>27</v>
      </c>
      <c r="D9255" s="3" t="s">
        <v>19</v>
      </c>
      <c r="E9255" s="3">
        <v>552</v>
      </c>
      <c r="F9255" s="3">
        <v>552</v>
      </c>
      <c r="G9255" s="3">
        <v>552</v>
      </c>
      <c r="H9255" s="3">
        <v>128522200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 t="str">
        <f>B9255&amp;" | "&amp;C9255&amp;" | "&amp;D9255</f>
        <v>documentazione_amministrativa / documentazione_contabile | FATTURA PASSIVA | FATTURA</v>
      </c>
      <c r="Q9255" s="3" t="str">
        <f>VLOOKUP(P9255,'Classificazione UD'!A:B,2,FALSE)</f>
        <v>Fiscale</v>
      </c>
    </row>
    <row r="9256" spans="1:17" ht="15" customHeight="1" x14ac:dyDescent="0.25">
      <c r="A9256" s="30">
        <v>2016</v>
      </c>
      <c r="B9256" s="3" t="s">
        <v>17</v>
      </c>
      <c r="C9256" s="3" t="s">
        <v>27</v>
      </c>
      <c r="D9256" s="3" t="s">
        <v>19</v>
      </c>
      <c r="E9256" s="3">
        <v>528</v>
      </c>
      <c r="F9256" s="3">
        <v>528</v>
      </c>
      <c r="G9256" s="3">
        <v>528</v>
      </c>
      <c r="H9256" s="3">
        <v>76078310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 t="str">
        <f>B9256&amp;" | "&amp;C9256&amp;" | "&amp;D9256</f>
        <v>documentazione_amministrativa / documentazione_contabile | FATTURA PASSIVA | FATTURA</v>
      </c>
      <c r="Q9256" s="3" t="str">
        <f>VLOOKUP(P9256,'Classificazione UD'!A:B,2,FALSE)</f>
        <v>Fiscale</v>
      </c>
    </row>
    <row r="9257" spans="1:17" ht="15" customHeight="1" x14ac:dyDescent="0.25">
      <c r="A9257" s="30">
        <v>2015</v>
      </c>
      <c r="B9257" s="3" t="s">
        <v>17</v>
      </c>
      <c r="C9257" s="3" t="s">
        <v>18</v>
      </c>
      <c r="D9257" s="3" t="s">
        <v>19</v>
      </c>
      <c r="E9257" s="3">
        <v>20</v>
      </c>
      <c r="F9257" s="3">
        <v>20</v>
      </c>
      <c r="G9257" s="3">
        <v>20</v>
      </c>
      <c r="H9257" s="3">
        <v>792906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 t="str">
        <f>B9257&amp;" | "&amp;C9257&amp;" | "&amp;D9257</f>
        <v>documentazione_amministrativa / documentazione_contabile | FATTURA ATTIVA | FATTURA</v>
      </c>
      <c r="Q9257" s="3" t="str">
        <f>VLOOKUP(P9257,'Classificazione UD'!A:B,2,FALSE)</f>
        <v>Fiscale</v>
      </c>
    </row>
    <row r="9258" spans="1:17" ht="15" customHeight="1" x14ac:dyDescent="0.25">
      <c r="A9258" s="30">
        <v>2015</v>
      </c>
      <c r="B9258" s="3" t="s">
        <v>17</v>
      </c>
      <c r="C9258" s="3" t="s">
        <v>27</v>
      </c>
      <c r="D9258" s="3" t="s">
        <v>19</v>
      </c>
      <c r="E9258" s="3">
        <v>390</v>
      </c>
      <c r="F9258" s="3">
        <v>390</v>
      </c>
      <c r="G9258" s="3">
        <v>390</v>
      </c>
      <c r="H9258" s="3">
        <v>75949019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 t="str">
        <f>B9258&amp;" | "&amp;C9258&amp;" | "&amp;D9258</f>
        <v>documentazione_amministrativa / documentazione_contabile | FATTURA PASSIVA | FATTURA</v>
      </c>
      <c r="Q9258" s="3" t="str">
        <f>VLOOKUP(P9258,'Classificazione UD'!A:B,2,FALSE)</f>
        <v>Fiscale</v>
      </c>
    </row>
    <row r="9259" spans="1:17" ht="15" customHeight="1" x14ac:dyDescent="0.25">
      <c r="A9259" s="30">
        <v>2015</v>
      </c>
      <c r="B9259" s="3" t="s">
        <v>17</v>
      </c>
      <c r="C9259" s="3" t="s">
        <v>27</v>
      </c>
      <c r="D9259" s="3" t="s">
        <v>19</v>
      </c>
      <c r="E9259" s="3">
        <v>559</v>
      </c>
      <c r="F9259" s="3">
        <v>559</v>
      </c>
      <c r="G9259" s="3">
        <v>559</v>
      </c>
      <c r="H9259" s="3">
        <v>99105718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 t="str">
        <f>B9259&amp;" | "&amp;C9259&amp;" | "&amp;D9259</f>
        <v>documentazione_amministrativa / documentazione_contabile | FATTURA PASSIVA | FATTURA</v>
      </c>
      <c r="Q9259" s="3" t="str">
        <f>VLOOKUP(P9259,'Classificazione UD'!A:B,2,FALSE)</f>
        <v>Fiscale</v>
      </c>
    </row>
    <row r="9260" spans="1:17" ht="15" customHeight="1" x14ac:dyDescent="0.25">
      <c r="A9260" s="30">
        <v>2015</v>
      </c>
      <c r="B9260" s="3" t="s">
        <v>17</v>
      </c>
      <c r="C9260" s="3" t="s">
        <v>18</v>
      </c>
      <c r="D9260" s="3" t="s">
        <v>19</v>
      </c>
      <c r="E9260" s="3">
        <v>1</v>
      </c>
      <c r="F9260" s="3">
        <v>1</v>
      </c>
      <c r="G9260" s="3">
        <v>1</v>
      </c>
      <c r="H9260" s="3">
        <v>4648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 t="str">
        <f>B9260&amp;" | "&amp;C9260&amp;" | "&amp;D9260</f>
        <v>documentazione_amministrativa / documentazione_contabile | FATTURA ATTIVA | FATTURA</v>
      </c>
      <c r="Q9260" s="3" t="str">
        <f>VLOOKUP(P9260,'Classificazione UD'!A:B,2,FALSE)</f>
        <v>Fiscale</v>
      </c>
    </row>
    <row r="9261" spans="1:17" ht="15" customHeight="1" x14ac:dyDescent="0.25">
      <c r="A9261" s="30">
        <v>2015</v>
      </c>
      <c r="B9261" s="3" t="s">
        <v>17</v>
      </c>
      <c r="C9261" s="3" t="s">
        <v>27</v>
      </c>
      <c r="D9261" s="3" t="s">
        <v>19</v>
      </c>
      <c r="E9261" s="3">
        <v>687</v>
      </c>
      <c r="F9261" s="3">
        <v>687</v>
      </c>
      <c r="G9261" s="3">
        <v>687</v>
      </c>
      <c r="H9261" s="3">
        <v>90442740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 t="str">
        <f>B9261&amp;" | "&amp;C9261&amp;" | "&amp;D9261</f>
        <v>documentazione_amministrativa / documentazione_contabile | FATTURA PASSIVA | FATTURA</v>
      </c>
      <c r="Q9261" s="3" t="str">
        <f>VLOOKUP(P9261,'Classificazione UD'!A:B,2,FALSE)</f>
        <v>Fiscale</v>
      </c>
    </row>
    <row r="9262" spans="1:17" ht="15" customHeight="1" x14ac:dyDescent="0.25">
      <c r="A9262" s="30">
        <v>2015</v>
      </c>
      <c r="B9262" s="3" t="s">
        <v>17</v>
      </c>
      <c r="C9262" s="3" t="s">
        <v>18</v>
      </c>
      <c r="D9262" s="3" t="s">
        <v>19</v>
      </c>
      <c r="E9262" s="3">
        <v>83</v>
      </c>
      <c r="F9262" s="3">
        <v>83</v>
      </c>
      <c r="G9262" s="3">
        <v>83</v>
      </c>
      <c r="H9262" s="3">
        <v>517988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 t="str">
        <f>B9262&amp;" | "&amp;C9262&amp;" | "&amp;D9262</f>
        <v>documentazione_amministrativa / documentazione_contabile | FATTURA ATTIVA | FATTURA</v>
      </c>
      <c r="Q9262" s="3" t="str">
        <f>VLOOKUP(P9262,'Classificazione UD'!A:B,2,FALSE)</f>
        <v>Fiscale</v>
      </c>
    </row>
    <row r="9263" spans="1:17" ht="15" customHeight="1" x14ac:dyDescent="0.25">
      <c r="A9263" s="30">
        <v>2015</v>
      </c>
      <c r="B9263" s="3" t="s">
        <v>17</v>
      </c>
      <c r="C9263" s="3" t="s">
        <v>27</v>
      </c>
      <c r="D9263" s="3" t="s">
        <v>19</v>
      </c>
      <c r="E9263" s="3">
        <v>2567</v>
      </c>
      <c r="F9263" s="3">
        <v>2567</v>
      </c>
      <c r="G9263" s="3">
        <v>2567</v>
      </c>
      <c r="H9263" s="3">
        <v>665549739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 t="str">
        <f>B9263&amp;" | "&amp;C9263&amp;" | "&amp;D9263</f>
        <v>documentazione_amministrativa / documentazione_contabile | FATTURA PASSIVA | FATTURA</v>
      </c>
      <c r="Q9263" s="3" t="str">
        <f>VLOOKUP(P9263,'Classificazione UD'!A:B,2,FALSE)</f>
        <v>Fiscale</v>
      </c>
    </row>
    <row r="9264" spans="1:17" ht="15" customHeight="1" x14ac:dyDescent="0.25">
      <c r="A9264" s="30">
        <v>2015</v>
      </c>
      <c r="B9264" s="3" t="s">
        <v>17</v>
      </c>
      <c r="C9264" s="3" t="s">
        <v>18</v>
      </c>
      <c r="D9264" s="3" t="s">
        <v>19</v>
      </c>
      <c r="E9264" s="3">
        <v>50</v>
      </c>
      <c r="F9264" s="3">
        <v>50</v>
      </c>
      <c r="G9264" s="3">
        <v>50</v>
      </c>
      <c r="H9264" s="3">
        <v>2229545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 t="str">
        <f>B9264&amp;" | "&amp;C9264&amp;" | "&amp;D9264</f>
        <v>documentazione_amministrativa / documentazione_contabile | FATTURA ATTIVA | FATTURA</v>
      </c>
      <c r="Q9264" s="3" t="str">
        <f>VLOOKUP(P9264,'Classificazione UD'!A:B,2,FALSE)</f>
        <v>Fiscale</v>
      </c>
    </row>
    <row r="9265" spans="1:17" ht="15" customHeight="1" x14ac:dyDescent="0.25">
      <c r="A9265" s="30">
        <v>2015</v>
      </c>
      <c r="B9265" s="3" t="s">
        <v>17</v>
      </c>
      <c r="C9265" s="3" t="s">
        <v>27</v>
      </c>
      <c r="D9265" s="3" t="s">
        <v>19</v>
      </c>
      <c r="E9265" s="3">
        <v>1141</v>
      </c>
      <c r="F9265" s="3">
        <v>1141</v>
      </c>
      <c r="G9265" s="3">
        <v>1141</v>
      </c>
      <c r="H9265" s="3">
        <v>218668043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 t="str">
        <f>B9265&amp;" | "&amp;C9265&amp;" | "&amp;D9265</f>
        <v>documentazione_amministrativa / documentazione_contabile | FATTURA PASSIVA | FATTURA</v>
      </c>
      <c r="Q9265" s="3" t="str">
        <f>VLOOKUP(P9265,'Classificazione UD'!A:B,2,FALSE)</f>
        <v>Fiscale</v>
      </c>
    </row>
    <row r="9266" spans="1:17" ht="15" customHeight="1" x14ac:dyDescent="0.25">
      <c r="A9266" s="30">
        <v>2016</v>
      </c>
      <c r="B9266" s="3" t="s">
        <v>17</v>
      </c>
      <c r="C9266" s="3" t="s">
        <v>27</v>
      </c>
      <c r="D9266" s="3" t="s">
        <v>19</v>
      </c>
      <c r="E9266" s="3">
        <v>157</v>
      </c>
      <c r="F9266" s="3">
        <v>157</v>
      </c>
      <c r="G9266" s="3">
        <v>157</v>
      </c>
      <c r="H9266" s="3">
        <v>64850476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 t="str">
        <f>B9266&amp;" | "&amp;C9266&amp;" | "&amp;D9266</f>
        <v>documentazione_amministrativa / documentazione_contabile | FATTURA PASSIVA | FATTURA</v>
      </c>
      <c r="Q9266" s="3" t="str">
        <f>VLOOKUP(P9266,'Classificazione UD'!A:B,2,FALSE)</f>
        <v>Fiscale</v>
      </c>
    </row>
    <row r="9267" spans="1:17" ht="15" customHeight="1" x14ac:dyDescent="0.25">
      <c r="A9267" s="30">
        <v>2015</v>
      </c>
      <c r="B9267" s="3" t="s">
        <v>17</v>
      </c>
      <c r="C9267" s="3" t="s">
        <v>18</v>
      </c>
      <c r="D9267" s="3" t="s">
        <v>19</v>
      </c>
      <c r="E9267" s="3">
        <v>12</v>
      </c>
      <c r="F9267" s="3">
        <v>12</v>
      </c>
      <c r="G9267" s="3">
        <v>12</v>
      </c>
      <c r="H9267" s="3">
        <v>56812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 t="str">
        <f>B9267&amp;" | "&amp;C9267&amp;" | "&amp;D9267</f>
        <v>documentazione_amministrativa / documentazione_contabile | FATTURA ATTIVA | FATTURA</v>
      </c>
      <c r="Q9267" s="3" t="str">
        <f>VLOOKUP(P9267,'Classificazione UD'!A:B,2,FALSE)</f>
        <v>Fiscale</v>
      </c>
    </row>
    <row r="9268" spans="1:17" ht="15" customHeight="1" x14ac:dyDescent="0.25">
      <c r="A9268" s="30">
        <v>2015</v>
      </c>
      <c r="B9268" s="3" t="s">
        <v>17</v>
      </c>
      <c r="C9268" s="3" t="s">
        <v>27</v>
      </c>
      <c r="D9268" s="3" t="s">
        <v>19</v>
      </c>
      <c r="E9268" s="3">
        <v>390</v>
      </c>
      <c r="F9268" s="3">
        <v>390</v>
      </c>
      <c r="G9268" s="3">
        <v>390</v>
      </c>
      <c r="H9268" s="3">
        <v>72246696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 t="str">
        <f>B9268&amp;" | "&amp;C9268&amp;" | "&amp;D9268</f>
        <v>documentazione_amministrativa / documentazione_contabile | FATTURA PASSIVA | FATTURA</v>
      </c>
      <c r="Q9268" s="3" t="str">
        <f>VLOOKUP(P9268,'Classificazione UD'!A:B,2,FALSE)</f>
        <v>Fiscale</v>
      </c>
    </row>
    <row r="9269" spans="1:17" ht="15" customHeight="1" x14ac:dyDescent="0.25">
      <c r="A9269" s="30">
        <v>2016</v>
      </c>
      <c r="B9269" s="3" t="s">
        <v>17</v>
      </c>
      <c r="C9269" s="3" t="s">
        <v>27</v>
      </c>
      <c r="D9269" s="3" t="s">
        <v>19</v>
      </c>
      <c r="E9269" s="3">
        <v>472</v>
      </c>
      <c r="F9269" s="3">
        <v>472</v>
      </c>
      <c r="G9269" s="3">
        <v>472</v>
      </c>
      <c r="H9269" s="3">
        <v>57946295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 t="str">
        <f>B9269&amp;" | "&amp;C9269&amp;" | "&amp;D9269</f>
        <v>documentazione_amministrativa / documentazione_contabile | FATTURA PASSIVA | FATTURA</v>
      </c>
      <c r="Q9269" s="3" t="str">
        <f>VLOOKUP(P9269,'Classificazione UD'!A:B,2,FALSE)</f>
        <v>Fiscale</v>
      </c>
    </row>
    <row r="9270" spans="1:17" ht="15" customHeight="1" x14ac:dyDescent="0.25">
      <c r="A9270" s="30">
        <v>2015</v>
      </c>
      <c r="B9270" s="3" t="s">
        <v>17</v>
      </c>
      <c r="C9270" s="3" t="s">
        <v>18</v>
      </c>
      <c r="D9270" s="3" t="s">
        <v>19</v>
      </c>
      <c r="E9270" s="3">
        <v>11</v>
      </c>
      <c r="F9270" s="3">
        <v>11</v>
      </c>
      <c r="G9270" s="3">
        <v>11</v>
      </c>
      <c r="H9270" s="3">
        <v>64411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 t="str">
        <f>B9270&amp;" | "&amp;C9270&amp;" | "&amp;D9270</f>
        <v>documentazione_amministrativa / documentazione_contabile | FATTURA ATTIVA | FATTURA</v>
      </c>
      <c r="Q9270" s="3" t="str">
        <f>VLOOKUP(P9270,'Classificazione UD'!A:B,2,FALSE)</f>
        <v>Fiscale</v>
      </c>
    </row>
    <row r="9271" spans="1:17" ht="15" customHeight="1" x14ac:dyDescent="0.25">
      <c r="A9271" s="30">
        <v>2015</v>
      </c>
      <c r="B9271" s="3" t="s">
        <v>17</v>
      </c>
      <c r="C9271" s="3" t="s">
        <v>27</v>
      </c>
      <c r="D9271" s="3" t="s">
        <v>19</v>
      </c>
      <c r="E9271" s="3">
        <v>498</v>
      </c>
      <c r="F9271" s="3">
        <v>498</v>
      </c>
      <c r="G9271" s="3">
        <v>498</v>
      </c>
      <c r="H9271" s="3">
        <v>98182789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 t="str">
        <f>B9271&amp;" | "&amp;C9271&amp;" | "&amp;D9271</f>
        <v>documentazione_amministrativa / documentazione_contabile | FATTURA PASSIVA | FATTURA</v>
      </c>
      <c r="Q9271" s="3" t="str">
        <f>VLOOKUP(P9271,'Classificazione UD'!A:B,2,FALSE)</f>
        <v>Fiscale</v>
      </c>
    </row>
    <row r="9272" spans="1:17" ht="15" customHeight="1" x14ac:dyDescent="0.25">
      <c r="A9272" s="30">
        <v>2015</v>
      </c>
      <c r="B9272" s="3" t="s">
        <v>17</v>
      </c>
      <c r="C9272" s="3" t="s">
        <v>27</v>
      </c>
      <c r="D9272" s="3" t="s">
        <v>19</v>
      </c>
      <c r="E9272" s="3">
        <v>614</v>
      </c>
      <c r="F9272" s="3">
        <v>614</v>
      </c>
      <c r="G9272" s="3">
        <v>614</v>
      </c>
      <c r="H9272" s="3">
        <v>101157832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 t="str">
        <f>B9272&amp;" | "&amp;C9272&amp;" | "&amp;D9272</f>
        <v>documentazione_amministrativa / documentazione_contabile | FATTURA PASSIVA | FATTURA</v>
      </c>
      <c r="Q9272" s="3" t="str">
        <f>VLOOKUP(P9272,'Classificazione UD'!A:B,2,FALSE)</f>
        <v>Fiscale</v>
      </c>
    </row>
    <row r="9273" spans="1:17" ht="15" customHeight="1" x14ac:dyDescent="0.25">
      <c r="A9273" s="30">
        <v>2015</v>
      </c>
      <c r="B9273" s="3" t="s">
        <v>17</v>
      </c>
      <c r="C9273" s="3" t="s">
        <v>18</v>
      </c>
      <c r="D9273" s="3" t="s">
        <v>19</v>
      </c>
      <c r="E9273" s="3">
        <v>57</v>
      </c>
      <c r="F9273" s="3">
        <v>57</v>
      </c>
      <c r="G9273" s="3">
        <v>57</v>
      </c>
      <c r="H9273" s="3">
        <v>296904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 t="str">
        <f>B9273&amp;" | "&amp;C9273&amp;" | "&amp;D9273</f>
        <v>documentazione_amministrativa / documentazione_contabile | FATTURA ATTIVA | FATTURA</v>
      </c>
      <c r="Q9273" s="3" t="str">
        <f>VLOOKUP(P9273,'Classificazione UD'!A:B,2,FALSE)</f>
        <v>Fiscale</v>
      </c>
    </row>
    <row r="9274" spans="1:17" ht="15" customHeight="1" x14ac:dyDescent="0.25">
      <c r="A9274" s="30">
        <v>2015</v>
      </c>
      <c r="B9274" s="3" t="s">
        <v>17</v>
      </c>
      <c r="C9274" s="3" t="s">
        <v>27</v>
      </c>
      <c r="D9274" s="3" t="s">
        <v>19</v>
      </c>
      <c r="E9274" s="3">
        <v>1366</v>
      </c>
      <c r="F9274" s="3">
        <v>1366</v>
      </c>
      <c r="G9274" s="3">
        <v>1366</v>
      </c>
      <c r="H9274" s="3">
        <v>392550497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 t="str">
        <f>B9274&amp;" | "&amp;C9274&amp;" | "&amp;D9274</f>
        <v>documentazione_amministrativa / documentazione_contabile | FATTURA PASSIVA | FATTURA</v>
      </c>
      <c r="Q9274" s="3" t="str">
        <f>VLOOKUP(P9274,'Classificazione UD'!A:B,2,FALSE)</f>
        <v>Fiscale</v>
      </c>
    </row>
    <row r="9275" spans="1:17" ht="15" customHeight="1" x14ac:dyDescent="0.25">
      <c r="A9275" s="30">
        <v>2015</v>
      </c>
      <c r="B9275" s="3" t="s">
        <v>17</v>
      </c>
      <c r="C9275" s="3" t="s">
        <v>27</v>
      </c>
      <c r="D9275" s="3" t="s">
        <v>19</v>
      </c>
      <c r="E9275" s="3">
        <v>875</v>
      </c>
      <c r="F9275" s="3">
        <v>875</v>
      </c>
      <c r="G9275" s="3">
        <v>875</v>
      </c>
      <c r="H9275" s="3">
        <v>102146871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 t="str">
        <f>B9275&amp;" | "&amp;C9275&amp;" | "&amp;D9275</f>
        <v>documentazione_amministrativa / documentazione_contabile | FATTURA PASSIVA | FATTURA</v>
      </c>
      <c r="Q9275" s="3" t="str">
        <f>VLOOKUP(P9275,'Classificazione UD'!A:B,2,FALSE)</f>
        <v>Fiscale</v>
      </c>
    </row>
    <row r="9276" spans="1:17" ht="15" customHeight="1" x14ac:dyDescent="0.25">
      <c r="A9276" s="30">
        <v>2016</v>
      </c>
      <c r="B9276" s="3" t="s">
        <v>17</v>
      </c>
      <c r="C9276" s="3" t="s">
        <v>27</v>
      </c>
      <c r="D9276" s="3" t="s">
        <v>19</v>
      </c>
      <c r="E9276" s="3">
        <v>1</v>
      </c>
      <c r="F9276" s="3">
        <v>1</v>
      </c>
      <c r="G9276" s="3">
        <v>1</v>
      </c>
      <c r="H9276" s="3">
        <v>6931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 t="str">
        <f>B9276&amp;" | "&amp;C9276&amp;" | "&amp;D9276</f>
        <v>documentazione_amministrativa / documentazione_contabile | FATTURA PASSIVA | FATTURA</v>
      </c>
      <c r="Q9276" s="3" t="str">
        <f>VLOOKUP(P9276,'Classificazione UD'!A:B,2,FALSE)</f>
        <v>Fiscale</v>
      </c>
    </row>
    <row r="9277" spans="1:17" ht="15" customHeight="1" x14ac:dyDescent="0.25">
      <c r="A9277" s="30">
        <v>2015</v>
      </c>
      <c r="B9277" s="3" t="s">
        <v>17</v>
      </c>
      <c r="C9277" s="3" t="s">
        <v>27</v>
      </c>
      <c r="D9277" s="3" t="s">
        <v>19</v>
      </c>
      <c r="E9277" s="3">
        <v>573</v>
      </c>
      <c r="F9277" s="3">
        <v>573</v>
      </c>
      <c r="G9277" s="3">
        <v>573</v>
      </c>
      <c r="H9277" s="3">
        <v>106662696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 t="str">
        <f>B9277&amp;" | "&amp;C9277&amp;" | "&amp;D9277</f>
        <v>documentazione_amministrativa / documentazione_contabile | FATTURA PASSIVA | FATTURA</v>
      </c>
      <c r="Q9277" s="3" t="str">
        <f>VLOOKUP(P9277,'Classificazione UD'!A:B,2,FALSE)</f>
        <v>Fiscale</v>
      </c>
    </row>
    <row r="9278" spans="1:17" ht="15" customHeight="1" x14ac:dyDescent="0.25">
      <c r="A9278" s="30">
        <v>2015</v>
      </c>
      <c r="B9278" s="3" t="s">
        <v>17</v>
      </c>
      <c r="C9278" s="3" t="s">
        <v>27</v>
      </c>
      <c r="D9278" s="3" t="s">
        <v>19</v>
      </c>
      <c r="E9278" s="3">
        <v>700</v>
      </c>
      <c r="F9278" s="3">
        <v>700</v>
      </c>
      <c r="G9278" s="3">
        <v>700</v>
      </c>
      <c r="H9278" s="3">
        <v>74172724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 t="str">
        <f>B9278&amp;" | "&amp;C9278&amp;" | "&amp;D9278</f>
        <v>documentazione_amministrativa / documentazione_contabile | FATTURA PASSIVA | FATTURA</v>
      </c>
      <c r="Q9278" s="3" t="str">
        <f>VLOOKUP(P9278,'Classificazione UD'!A:B,2,FALSE)</f>
        <v>Fiscale</v>
      </c>
    </row>
    <row r="9279" spans="1:17" ht="15" customHeight="1" x14ac:dyDescent="0.25">
      <c r="A9279" s="30">
        <v>2015</v>
      </c>
      <c r="B9279" s="3" t="s">
        <v>17</v>
      </c>
      <c r="C9279" s="3" t="s">
        <v>18</v>
      </c>
      <c r="D9279" s="3" t="s">
        <v>19</v>
      </c>
      <c r="E9279" s="3">
        <v>49</v>
      </c>
      <c r="F9279" s="3">
        <v>49</v>
      </c>
      <c r="G9279" s="3">
        <v>49</v>
      </c>
      <c r="H9279" s="3">
        <v>328649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 t="str">
        <f>B9279&amp;" | "&amp;C9279&amp;" | "&amp;D9279</f>
        <v>documentazione_amministrativa / documentazione_contabile | FATTURA ATTIVA | FATTURA</v>
      </c>
      <c r="Q9279" s="3" t="str">
        <f>VLOOKUP(P9279,'Classificazione UD'!A:B,2,FALSE)</f>
        <v>Fiscale</v>
      </c>
    </row>
    <row r="9280" spans="1:17" ht="15" customHeight="1" x14ac:dyDescent="0.25">
      <c r="A9280" s="30">
        <v>2015</v>
      </c>
      <c r="B9280" s="3" t="s">
        <v>17</v>
      </c>
      <c r="C9280" s="3" t="s">
        <v>27</v>
      </c>
      <c r="D9280" s="3" t="s">
        <v>19</v>
      </c>
      <c r="E9280" s="3">
        <v>1198</v>
      </c>
      <c r="F9280" s="3">
        <v>1198</v>
      </c>
      <c r="G9280" s="3">
        <v>1198</v>
      </c>
      <c r="H9280" s="3">
        <v>187365949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 t="str">
        <f>B9280&amp;" | "&amp;C9280&amp;" | "&amp;D9280</f>
        <v>documentazione_amministrativa / documentazione_contabile | FATTURA PASSIVA | FATTURA</v>
      </c>
      <c r="Q9280" s="3" t="str">
        <f>VLOOKUP(P9280,'Classificazione UD'!A:B,2,FALSE)</f>
        <v>Fiscale</v>
      </c>
    </row>
    <row r="9281" spans="1:17" ht="15" customHeight="1" x14ac:dyDescent="0.25">
      <c r="A9281" s="30">
        <v>2016</v>
      </c>
      <c r="B9281" s="3" t="s">
        <v>17</v>
      </c>
      <c r="C9281" s="3" t="s">
        <v>27</v>
      </c>
      <c r="D9281" s="3" t="s">
        <v>19</v>
      </c>
      <c r="E9281" s="3">
        <v>1</v>
      </c>
      <c r="F9281" s="3">
        <v>1</v>
      </c>
      <c r="G9281" s="3">
        <v>1</v>
      </c>
      <c r="H9281" s="3">
        <v>6234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 t="str">
        <f>B9281&amp;" | "&amp;C9281&amp;" | "&amp;D9281</f>
        <v>documentazione_amministrativa / documentazione_contabile | FATTURA PASSIVA | FATTURA</v>
      </c>
      <c r="Q9281" s="3" t="str">
        <f>VLOOKUP(P9281,'Classificazione UD'!A:B,2,FALSE)</f>
        <v>Fiscale</v>
      </c>
    </row>
    <row r="9282" spans="1:17" ht="15" customHeight="1" x14ac:dyDescent="0.25">
      <c r="A9282" s="30">
        <v>2015</v>
      </c>
      <c r="B9282" s="3" t="s">
        <v>17</v>
      </c>
      <c r="C9282" s="3" t="s">
        <v>27</v>
      </c>
      <c r="D9282" s="3" t="s">
        <v>19</v>
      </c>
      <c r="E9282" s="3">
        <v>452</v>
      </c>
      <c r="F9282" s="3">
        <v>452</v>
      </c>
      <c r="G9282" s="3">
        <v>452</v>
      </c>
      <c r="H9282" s="3">
        <v>70513932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 t="str">
        <f>B9282&amp;" | "&amp;C9282&amp;" | "&amp;D9282</f>
        <v>documentazione_amministrativa / documentazione_contabile | FATTURA PASSIVA | FATTURA</v>
      </c>
      <c r="Q9282" s="3" t="str">
        <f>VLOOKUP(P9282,'Classificazione UD'!A:B,2,FALSE)</f>
        <v>Fiscale</v>
      </c>
    </row>
    <row r="9283" spans="1:17" ht="15" customHeight="1" x14ac:dyDescent="0.25">
      <c r="A9283" s="30">
        <v>2015</v>
      </c>
      <c r="B9283" s="3" t="s">
        <v>17</v>
      </c>
      <c r="C9283" s="3" t="s">
        <v>18</v>
      </c>
      <c r="D9283" s="3" t="s">
        <v>19</v>
      </c>
      <c r="E9283" s="3">
        <v>23</v>
      </c>
      <c r="F9283" s="3">
        <v>23</v>
      </c>
      <c r="G9283" s="3">
        <v>23</v>
      </c>
      <c r="H9283" s="3">
        <v>157141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 t="str">
        <f>B9283&amp;" | "&amp;C9283&amp;" | "&amp;D9283</f>
        <v>documentazione_amministrativa / documentazione_contabile | FATTURA ATTIVA | FATTURA</v>
      </c>
      <c r="Q9283" s="3" t="str">
        <f>VLOOKUP(P9283,'Classificazione UD'!A:B,2,FALSE)</f>
        <v>Fiscale</v>
      </c>
    </row>
    <row r="9284" spans="1:17" ht="15" customHeight="1" x14ac:dyDescent="0.25">
      <c r="A9284" s="30">
        <v>2015</v>
      </c>
      <c r="B9284" s="3" t="s">
        <v>17</v>
      </c>
      <c r="C9284" s="3" t="s">
        <v>27</v>
      </c>
      <c r="D9284" s="3" t="s">
        <v>19</v>
      </c>
      <c r="E9284" s="3">
        <v>434</v>
      </c>
      <c r="F9284" s="3">
        <v>434</v>
      </c>
      <c r="G9284" s="3">
        <v>434</v>
      </c>
      <c r="H9284" s="3">
        <v>64045092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 t="str">
        <f>B9284&amp;" | "&amp;C9284&amp;" | "&amp;D9284</f>
        <v>documentazione_amministrativa / documentazione_contabile | FATTURA PASSIVA | FATTURA</v>
      </c>
      <c r="Q9284" s="3" t="str">
        <f>VLOOKUP(P9284,'Classificazione UD'!A:B,2,FALSE)</f>
        <v>Fiscale</v>
      </c>
    </row>
    <row r="9285" spans="1:17" ht="15" customHeight="1" x14ac:dyDescent="0.25">
      <c r="A9285" s="30">
        <v>2015</v>
      </c>
      <c r="B9285" s="3" t="s">
        <v>17</v>
      </c>
      <c r="C9285" s="3" t="s">
        <v>18</v>
      </c>
      <c r="D9285" s="3" t="s">
        <v>19</v>
      </c>
      <c r="E9285" s="3">
        <v>26</v>
      </c>
      <c r="F9285" s="3">
        <v>26</v>
      </c>
      <c r="G9285" s="3">
        <v>26</v>
      </c>
      <c r="H9285" s="3">
        <v>443819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 t="str">
        <f>B9285&amp;" | "&amp;C9285&amp;" | "&amp;D9285</f>
        <v>documentazione_amministrativa / documentazione_contabile | FATTURA ATTIVA | FATTURA</v>
      </c>
      <c r="Q9285" s="3" t="str">
        <f>VLOOKUP(P9285,'Classificazione UD'!A:B,2,FALSE)</f>
        <v>Fiscale</v>
      </c>
    </row>
    <row r="9286" spans="1:17" ht="15" customHeight="1" x14ac:dyDescent="0.25">
      <c r="A9286" s="30">
        <v>2015</v>
      </c>
      <c r="B9286" s="3" t="s">
        <v>17</v>
      </c>
      <c r="C9286" s="3" t="s">
        <v>27</v>
      </c>
      <c r="D9286" s="3" t="s">
        <v>19</v>
      </c>
      <c r="E9286" s="3">
        <v>923</v>
      </c>
      <c r="F9286" s="3">
        <v>923</v>
      </c>
      <c r="G9286" s="3">
        <v>923</v>
      </c>
      <c r="H9286" s="3">
        <v>180027509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 t="str">
        <f>B9286&amp;" | "&amp;C9286&amp;" | "&amp;D9286</f>
        <v>documentazione_amministrativa / documentazione_contabile | FATTURA PASSIVA | FATTURA</v>
      </c>
      <c r="Q9286" s="3" t="str">
        <f>VLOOKUP(P9286,'Classificazione UD'!A:B,2,FALSE)</f>
        <v>Fiscale</v>
      </c>
    </row>
    <row r="9287" spans="1:17" ht="15" customHeight="1" x14ac:dyDescent="0.25">
      <c r="A9287" s="30">
        <v>2015</v>
      </c>
      <c r="B9287" s="3" t="s">
        <v>17</v>
      </c>
      <c r="C9287" s="3" t="s">
        <v>27</v>
      </c>
      <c r="D9287" s="3" t="s">
        <v>19</v>
      </c>
      <c r="E9287" s="3">
        <v>521</v>
      </c>
      <c r="F9287" s="3">
        <v>521</v>
      </c>
      <c r="G9287" s="3">
        <v>521</v>
      </c>
      <c r="H9287" s="3">
        <v>89815367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 t="str">
        <f>B9287&amp;" | "&amp;C9287&amp;" | "&amp;D9287</f>
        <v>documentazione_amministrativa / documentazione_contabile | FATTURA PASSIVA | FATTURA</v>
      </c>
      <c r="Q9287" s="3" t="str">
        <f>VLOOKUP(P9287,'Classificazione UD'!A:B,2,FALSE)</f>
        <v>Fiscale</v>
      </c>
    </row>
    <row r="9288" spans="1:17" ht="15" customHeight="1" x14ac:dyDescent="0.25">
      <c r="A9288" s="30">
        <v>2015</v>
      </c>
      <c r="B9288" s="3" t="s">
        <v>17</v>
      </c>
      <c r="C9288" s="3" t="s">
        <v>18</v>
      </c>
      <c r="D9288" s="3" t="s">
        <v>19</v>
      </c>
      <c r="E9288" s="3">
        <v>7</v>
      </c>
      <c r="F9288" s="3">
        <v>7</v>
      </c>
      <c r="G9288" s="3">
        <v>7</v>
      </c>
      <c r="H9288" s="3">
        <v>37326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 t="str">
        <f>B9288&amp;" | "&amp;C9288&amp;" | "&amp;D9288</f>
        <v>documentazione_amministrativa / documentazione_contabile | FATTURA ATTIVA | FATTURA</v>
      </c>
      <c r="Q9288" s="3" t="str">
        <f>VLOOKUP(P9288,'Classificazione UD'!A:B,2,FALSE)</f>
        <v>Fiscale</v>
      </c>
    </row>
    <row r="9289" spans="1:17" ht="15" customHeight="1" x14ac:dyDescent="0.25">
      <c r="A9289" s="30">
        <v>2015</v>
      </c>
      <c r="B9289" s="3" t="s">
        <v>17</v>
      </c>
      <c r="C9289" s="3" t="s">
        <v>27</v>
      </c>
      <c r="D9289" s="3" t="s">
        <v>19</v>
      </c>
      <c r="E9289" s="3">
        <v>694</v>
      </c>
      <c r="F9289" s="3">
        <v>694</v>
      </c>
      <c r="G9289" s="3">
        <v>694</v>
      </c>
      <c r="H9289" s="3">
        <v>89370498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 t="str">
        <f>B9289&amp;" | "&amp;C9289&amp;" | "&amp;D9289</f>
        <v>documentazione_amministrativa / documentazione_contabile | FATTURA PASSIVA | FATTURA</v>
      </c>
      <c r="Q9289" s="3" t="str">
        <f>VLOOKUP(P9289,'Classificazione UD'!A:B,2,FALSE)</f>
        <v>Fiscale</v>
      </c>
    </row>
    <row r="9290" spans="1:17" ht="15" customHeight="1" x14ac:dyDescent="0.25">
      <c r="A9290" s="30">
        <v>2016</v>
      </c>
      <c r="B9290" s="3" t="s">
        <v>17</v>
      </c>
      <c r="C9290" s="3" t="s">
        <v>27</v>
      </c>
      <c r="D9290" s="3" t="s">
        <v>19</v>
      </c>
      <c r="E9290" s="3">
        <v>1</v>
      </c>
      <c r="F9290" s="3">
        <v>1</v>
      </c>
      <c r="G9290" s="3">
        <v>1</v>
      </c>
      <c r="H9290" s="3">
        <v>99214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 t="str">
        <f>B9290&amp;" | "&amp;C9290&amp;" | "&amp;D9290</f>
        <v>documentazione_amministrativa / documentazione_contabile | FATTURA PASSIVA | FATTURA</v>
      </c>
      <c r="Q9290" s="3" t="str">
        <f>VLOOKUP(P9290,'Classificazione UD'!A:B,2,FALSE)</f>
        <v>Fiscale</v>
      </c>
    </row>
    <row r="9291" spans="1:17" ht="15" customHeight="1" x14ac:dyDescent="0.25">
      <c r="A9291" s="30">
        <v>2015</v>
      </c>
      <c r="B9291" s="3" t="s">
        <v>17</v>
      </c>
      <c r="C9291" s="3" t="s">
        <v>27</v>
      </c>
      <c r="D9291" s="3" t="s">
        <v>19</v>
      </c>
      <c r="E9291" s="3">
        <v>1311</v>
      </c>
      <c r="F9291" s="3">
        <v>1311</v>
      </c>
      <c r="G9291" s="3">
        <v>1311</v>
      </c>
      <c r="H9291" s="3">
        <v>176087527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 t="str">
        <f>B9291&amp;" | "&amp;C9291&amp;" | "&amp;D9291</f>
        <v>documentazione_amministrativa / documentazione_contabile | FATTURA PASSIVA | FATTURA</v>
      </c>
      <c r="Q9291" s="3" t="str">
        <f>VLOOKUP(P9291,'Classificazione UD'!A:B,2,FALSE)</f>
        <v>Fiscale</v>
      </c>
    </row>
    <row r="9292" spans="1:17" ht="15" customHeight="1" x14ac:dyDescent="0.25">
      <c r="A9292" s="30">
        <v>2015</v>
      </c>
      <c r="B9292" s="3" t="s">
        <v>17</v>
      </c>
      <c r="C9292" s="3" t="s">
        <v>27</v>
      </c>
      <c r="D9292" s="3" t="s">
        <v>19</v>
      </c>
      <c r="E9292" s="3">
        <v>1161</v>
      </c>
      <c r="F9292" s="3">
        <v>1161</v>
      </c>
      <c r="G9292" s="3">
        <v>1161</v>
      </c>
      <c r="H9292" s="3">
        <v>154443602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 t="str">
        <f>B9292&amp;" | "&amp;C9292&amp;" | "&amp;D9292</f>
        <v>documentazione_amministrativa / documentazione_contabile | FATTURA PASSIVA | FATTURA</v>
      </c>
      <c r="Q9292" s="3" t="str">
        <f>VLOOKUP(P9292,'Classificazione UD'!A:B,2,FALSE)</f>
        <v>Fiscale</v>
      </c>
    </row>
    <row r="9293" spans="1:17" ht="15" customHeight="1" x14ac:dyDescent="0.25">
      <c r="A9293" s="30">
        <v>2015</v>
      </c>
      <c r="B9293" s="3" t="s">
        <v>17</v>
      </c>
      <c r="C9293" s="3" t="s">
        <v>18</v>
      </c>
      <c r="D9293" s="3" t="s">
        <v>19</v>
      </c>
      <c r="E9293" s="3">
        <v>8</v>
      </c>
      <c r="F9293" s="3">
        <v>8</v>
      </c>
      <c r="G9293" s="3">
        <v>8</v>
      </c>
      <c r="H9293" s="3">
        <v>46901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 t="str">
        <f>B9293&amp;" | "&amp;C9293&amp;" | "&amp;D9293</f>
        <v>documentazione_amministrativa / documentazione_contabile | FATTURA ATTIVA | FATTURA</v>
      </c>
      <c r="Q9293" s="3" t="str">
        <f>VLOOKUP(P9293,'Classificazione UD'!A:B,2,FALSE)</f>
        <v>Fiscale</v>
      </c>
    </row>
    <row r="9294" spans="1:17" ht="15" customHeight="1" x14ac:dyDescent="0.25">
      <c r="A9294" s="30">
        <v>2015</v>
      </c>
      <c r="B9294" s="3" t="s">
        <v>17</v>
      </c>
      <c r="C9294" s="3" t="s">
        <v>27</v>
      </c>
      <c r="D9294" s="3" t="s">
        <v>19</v>
      </c>
      <c r="E9294" s="3">
        <v>682</v>
      </c>
      <c r="F9294" s="3">
        <v>682</v>
      </c>
      <c r="G9294" s="3">
        <v>682</v>
      </c>
      <c r="H9294" s="3">
        <v>107894438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 t="str">
        <f>B9294&amp;" | "&amp;C9294&amp;" | "&amp;D9294</f>
        <v>documentazione_amministrativa / documentazione_contabile | FATTURA PASSIVA | FATTURA</v>
      </c>
      <c r="Q9294" s="3" t="str">
        <f>VLOOKUP(P9294,'Classificazione UD'!A:B,2,FALSE)</f>
        <v>Fiscale</v>
      </c>
    </row>
    <row r="9295" spans="1:17" ht="15" customHeight="1" x14ac:dyDescent="0.25">
      <c r="A9295" s="30">
        <v>2015</v>
      </c>
      <c r="B9295" s="3" t="s">
        <v>17</v>
      </c>
      <c r="C9295" s="3" t="s">
        <v>18</v>
      </c>
      <c r="D9295" s="3" t="s">
        <v>19</v>
      </c>
      <c r="E9295" s="3">
        <v>14</v>
      </c>
      <c r="F9295" s="3">
        <v>14</v>
      </c>
      <c r="G9295" s="3">
        <v>14</v>
      </c>
      <c r="H9295" s="3">
        <v>76970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 t="str">
        <f>B9295&amp;" | "&amp;C9295&amp;" | "&amp;D9295</f>
        <v>documentazione_amministrativa / documentazione_contabile | FATTURA ATTIVA | FATTURA</v>
      </c>
      <c r="Q9295" s="3" t="str">
        <f>VLOOKUP(P9295,'Classificazione UD'!A:B,2,FALSE)</f>
        <v>Fiscale</v>
      </c>
    </row>
    <row r="9296" spans="1:17" ht="15" customHeight="1" x14ac:dyDescent="0.25">
      <c r="A9296" s="30">
        <v>2015</v>
      </c>
      <c r="B9296" s="3" t="s">
        <v>17</v>
      </c>
      <c r="C9296" s="3" t="s">
        <v>27</v>
      </c>
      <c r="D9296" s="3" t="s">
        <v>19</v>
      </c>
      <c r="E9296" s="3">
        <v>1241</v>
      </c>
      <c r="F9296" s="3">
        <v>1241</v>
      </c>
      <c r="G9296" s="3">
        <v>1241</v>
      </c>
      <c r="H9296" s="3">
        <v>199518888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 t="str">
        <f>B9296&amp;" | "&amp;C9296&amp;" | "&amp;D9296</f>
        <v>documentazione_amministrativa / documentazione_contabile | FATTURA PASSIVA | FATTURA</v>
      </c>
      <c r="Q9296" s="3" t="str">
        <f>VLOOKUP(P9296,'Classificazione UD'!A:B,2,FALSE)</f>
        <v>Fiscale</v>
      </c>
    </row>
    <row r="9297" spans="1:17" ht="15" customHeight="1" x14ac:dyDescent="0.25">
      <c r="A9297" s="30">
        <v>2016</v>
      </c>
      <c r="B9297" s="3" t="s">
        <v>17</v>
      </c>
      <c r="C9297" s="3" t="s">
        <v>27</v>
      </c>
      <c r="D9297" s="3" t="s">
        <v>19</v>
      </c>
      <c r="E9297" s="3">
        <v>1</v>
      </c>
      <c r="F9297" s="3">
        <v>1</v>
      </c>
      <c r="G9297" s="3">
        <v>1</v>
      </c>
      <c r="H9297" s="3">
        <v>5449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 t="str">
        <f>B9297&amp;" | "&amp;C9297&amp;" | "&amp;D9297</f>
        <v>documentazione_amministrativa / documentazione_contabile | FATTURA PASSIVA | FATTURA</v>
      </c>
      <c r="Q9297" s="3" t="str">
        <f>VLOOKUP(P9297,'Classificazione UD'!A:B,2,FALSE)</f>
        <v>Fiscale</v>
      </c>
    </row>
    <row r="9298" spans="1:17" ht="15" customHeight="1" x14ac:dyDescent="0.25">
      <c r="A9298" s="30">
        <v>2015</v>
      </c>
      <c r="B9298" s="3" t="s">
        <v>17</v>
      </c>
      <c r="C9298" s="3" t="s">
        <v>18</v>
      </c>
      <c r="D9298" s="3" t="s">
        <v>19</v>
      </c>
      <c r="E9298" s="3">
        <v>8</v>
      </c>
      <c r="F9298" s="3">
        <v>8</v>
      </c>
      <c r="G9298" s="3">
        <v>8</v>
      </c>
      <c r="H9298" s="3">
        <v>44294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 t="str">
        <f>B9298&amp;" | "&amp;C9298&amp;" | "&amp;D9298</f>
        <v>documentazione_amministrativa / documentazione_contabile | FATTURA ATTIVA | FATTURA</v>
      </c>
      <c r="Q9298" s="3" t="str">
        <f>VLOOKUP(P9298,'Classificazione UD'!A:B,2,FALSE)</f>
        <v>Fiscale</v>
      </c>
    </row>
    <row r="9299" spans="1:17" ht="15" customHeight="1" x14ac:dyDescent="0.25">
      <c r="A9299" s="30">
        <v>2015</v>
      </c>
      <c r="B9299" s="3" t="s">
        <v>17</v>
      </c>
      <c r="C9299" s="3" t="s">
        <v>27</v>
      </c>
      <c r="D9299" s="3" t="s">
        <v>19</v>
      </c>
      <c r="E9299" s="3">
        <v>1379</v>
      </c>
      <c r="F9299" s="3">
        <v>1379</v>
      </c>
      <c r="G9299" s="3">
        <v>1379</v>
      </c>
      <c r="H9299" s="3">
        <v>256468425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 t="str">
        <f>B9299&amp;" | "&amp;C9299&amp;" | "&amp;D9299</f>
        <v>documentazione_amministrativa / documentazione_contabile | FATTURA PASSIVA | FATTURA</v>
      </c>
      <c r="Q9299" s="3" t="str">
        <f>VLOOKUP(P9299,'Classificazione UD'!A:B,2,FALSE)</f>
        <v>Fiscale</v>
      </c>
    </row>
    <row r="9300" spans="1:17" ht="15" customHeight="1" x14ac:dyDescent="0.25">
      <c r="A9300" s="30">
        <v>2015</v>
      </c>
      <c r="B9300" s="3" t="s">
        <v>17</v>
      </c>
      <c r="C9300" s="3" t="s">
        <v>18</v>
      </c>
      <c r="D9300" s="3" t="s">
        <v>19</v>
      </c>
      <c r="E9300" s="3">
        <v>40</v>
      </c>
      <c r="F9300" s="3">
        <v>40</v>
      </c>
      <c r="G9300" s="3">
        <v>40</v>
      </c>
      <c r="H9300" s="3">
        <v>217949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 t="str">
        <f>B9300&amp;" | "&amp;C9300&amp;" | "&amp;D9300</f>
        <v>documentazione_amministrativa / documentazione_contabile | FATTURA ATTIVA | FATTURA</v>
      </c>
      <c r="Q9300" s="3" t="str">
        <f>VLOOKUP(P9300,'Classificazione UD'!A:B,2,FALSE)</f>
        <v>Fiscale</v>
      </c>
    </row>
    <row r="9301" spans="1:17" ht="15" customHeight="1" x14ac:dyDescent="0.25">
      <c r="A9301" s="30">
        <v>2015</v>
      </c>
      <c r="B9301" s="3" t="s">
        <v>17</v>
      </c>
      <c r="C9301" s="3" t="s">
        <v>27</v>
      </c>
      <c r="D9301" s="3" t="s">
        <v>19</v>
      </c>
      <c r="E9301" s="3">
        <v>792</v>
      </c>
      <c r="F9301" s="3">
        <v>792</v>
      </c>
      <c r="G9301" s="3">
        <v>792</v>
      </c>
      <c r="H9301" s="3">
        <v>127183163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 t="str">
        <f>B9301&amp;" | "&amp;C9301&amp;" | "&amp;D9301</f>
        <v>documentazione_amministrativa / documentazione_contabile | FATTURA PASSIVA | FATTURA</v>
      </c>
      <c r="Q9301" s="3" t="str">
        <f>VLOOKUP(P9301,'Classificazione UD'!A:B,2,FALSE)</f>
        <v>Fiscale</v>
      </c>
    </row>
    <row r="9302" spans="1:17" ht="15" customHeight="1" x14ac:dyDescent="0.25">
      <c r="A9302" s="30">
        <v>2016</v>
      </c>
      <c r="B9302" s="3" t="s">
        <v>17</v>
      </c>
      <c r="C9302" s="3" t="s">
        <v>27</v>
      </c>
      <c r="D9302" s="3" t="s">
        <v>19</v>
      </c>
      <c r="E9302" s="3">
        <v>701</v>
      </c>
      <c r="F9302" s="3">
        <v>701</v>
      </c>
      <c r="G9302" s="3">
        <v>701</v>
      </c>
      <c r="H9302" s="3">
        <v>84262013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 t="str">
        <f>B9302&amp;" | "&amp;C9302&amp;" | "&amp;D9302</f>
        <v>documentazione_amministrativa / documentazione_contabile | FATTURA PASSIVA | FATTURA</v>
      </c>
      <c r="Q9302" s="3" t="str">
        <f>VLOOKUP(P9302,'Classificazione UD'!A:B,2,FALSE)</f>
        <v>Fiscale</v>
      </c>
    </row>
    <row r="9303" spans="1:17" ht="15" customHeight="1" x14ac:dyDescent="0.25">
      <c r="A9303" s="30">
        <v>2015</v>
      </c>
      <c r="B9303" s="3" t="s">
        <v>17</v>
      </c>
      <c r="C9303" s="3" t="s">
        <v>18</v>
      </c>
      <c r="D9303" s="3" t="s">
        <v>19</v>
      </c>
      <c r="E9303" s="3">
        <v>27</v>
      </c>
      <c r="F9303" s="3">
        <v>27</v>
      </c>
      <c r="G9303" s="3">
        <v>27</v>
      </c>
      <c r="H9303" s="3">
        <v>154200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 t="str">
        <f>B9303&amp;" | "&amp;C9303&amp;" | "&amp;D9303</f>
        <v>documentazione_amministrativa / documentazione_contabile | FATTURA ATTIVA | FATTURA</v>
      </c>
      <c r="Q9303" s="3" t="str">
        <f>VLOOKUP(P9303,'Classificazione UD'!A:B,2,FALSE)</f>
        <v>Fiscale</v>
      </c>
    </row>
    <row r="9304" spans="1:17" ht="15" customHeight="1" x14ac:dyDescent="0.25">
      <c r="A9304" s="30">
        <v>2015</v>
      </c>
      <c r="B9304" s="3" t="s">
        <v>17</v>
      </c>
      <c r="C9304" s="3" t="s">
        <v>27</v>
      </c>
      <c r="D9304" s="3" t="s">
        <v>19</v>
      </c>
      <c r="E9304" s="3">
        <v>454</v>
      </c>
      <c r="F9304" s="3">
        <v>454</v>
      </c>
      <c r="G9304" s="3">
        <v>454</v>
      </c>
      <c r="H9304" s="3">
        <v>77176807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 t="str">
        <f>B9304&amp;" | "&amp;C9304&amp;" | "&amp;D9304</f>
        <v>documentazione_amministrativa / documentazione_contabile | FATTURA PASSIVA | FATTURA</v>
      </c>
      <c r="Q9304" s="3" t="str">
        <f>VLOOKUP(P9304,'Classificazione UD'!A:B,2,FALSE)</f>
        <v>Fiscale</v>
      </c>
    </row>
    <row r="9305" spans="1:17" ht="15" customHeight="1" x14ac:dyDescent="0.25">
      <c r="A9305" s="30">
        <v>2015</v>
      </c>
      <c r="B9305" s="3" t="s">
        <v>17</v>
      </c>
      <c r="C9305" s="3" t="s">
        <v>27</v>
      </c>
      <c r="D9305" s="3" t="s">
        <v>19</v>
      </c>
      <c r="E9305" s="3">
        <v>551</v>
      </c>
      <c r="F9305" s="3">
        <v>551</v>
      </c>
      <c r="G9305" s="3">
        <v>551</v>
      </c>
      <c r="H9305" s="3">
        <v>97436321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 t="str">
        <f>B9305&amp;" | "&amp;C9305&amp;" | "&amp;D9305</f>
        <v>documentazione_amministrativa / documentazione_contabile | FATTURA PASSIVA | FATTURA</v>
      </c>
      <c r="Q9305" s="3" t="str">
        <f>VLOOKUP(P9305,'Classificazione UD'!A:B,2,FALSE)</f>
        <v>Fiscale</v>
      </c>
    </row>
    <row r="9306" spans="1:17" ht="15" customHeight="1" x14ac:dyDescent="0.25">
      <c r="A9306" s="30">
        <v>2015</v>
      </c>
      <c r="B9306" s="3" t="s">
        <v>17</v>
      </c>
      <c r="C9306" s="3" t="s">
        <v>27</v>
      </c>
      <c r="D9306" s="3" t="s">
        <v>19</v>
      </c>
      <c r="E9306" s="3">
        <v>495</v>
      </c>
      <c r="F9306" s="3">
        <v>495</v>
      </c>
      <c r="G9306" s="3">
        <v>495</v>
      </c>
      <c r="H9306" s="3">
        <v>90798582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 t="str">
        <f>B9306&amp;" | "&amp;C9306&amp;" | "&amp;D9306</f>
        <v>documentazione_amministrativa / documentazione_contabile | FATTURA PASSIVA | FATTURA</v>
      </c>
      <c r="Q9306" s="3" t="str">
        <f>VLOOKUP(P9306,'Classificazione UD'!A:B,2,FALSE)</f>
        <v>Fiscale</v>
      </c>
    </row>
    <row r="9307" spans="1:17" ht="15" customHeight="1" x14ac:dyDescent="0.25">
      <c r="A9307" s="30">
        <v>2015</v>
      </c>
      <c r="B9307" s="3" t="s">
        <v>17</v>
      </c>
      <c r="C9307" s="3" t="s">
        <v>18</v>
      </c>
      <c r="D9307" s="3" t="s">
        <v>19</v>
      </c>
      <c r="E9307" s="3">
        <v>216</v>
      </c>
      <c r="F9307" s="3">
        <v>216</v>
      </c>
      <c r="G9307" s="3">
        <v>216</v>
      </c>
      <c r="H9307" s="3">
        <v>10752390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 t="str">
        <f>B9307&amp;" | "&amp;C9307&amp;" | "&amp;D9307</f>
        <v>documentazione_amministrativa / documentazione_contabile | FATTURA ATTIVA | FATTURA</v>
      </c>
      <c r="Q9307" s="3" t="str">
        <f>VLOOKUP(P9307,'Classificazione UD'!A:B,2,FALSE)</f>
        <v>Fiscale</v>
      </c>
    </row>
    <row r="9308" spans="1:17" ht="15" customHeight="1" x14ac:dyDescent="0.25">
      <c r="A9308" s="30">
        <v>2015</v>
      </c>
      <c r="B9308" s="3" t="s">
        <v>17</v>
      </c>
      <c r="C9308" s="3" t="s">
        <v>27</v>
      </c>
      <c r="D9308" s="3" t="s">
        <v>19</v>
      </c>
      <c r="E9308" s="3">
        <v>2583</v>
      </c>
      <c r="F9308" s="3">
        <v>2583</v>
      </c>
      <c r="G9308" s="3">
        <v>2583</v>
      </c>
      <c r="H9308" s="3">
        <v>316566986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 t="str">
        <f>B9308&amp;" | "&amp;C9308&amp;" | "&amp;D9308</f>
        <v>documentazione_amministrativa / documentazione_contabile | FATTURA PASSIVA | FATTURA</v>
      </c>
      <c r="Q9308" s="3" t="str">
        <f>VLOOKUP(P9308,'Classificazione UD'!A:B,2,FALSE)</f>
        <v>Fiscale</v>
      </c>
    </row>
    <row r="9309" spans="1:17" ht="15" customHeight="1" x14ac:dyDescent="0.25">
      <c r="A9309" s="30">
        <v>2016</v>
      </c>
      <c r="B9309" s="3" t="s">
        <v>17</v>
      </c>
      <c r="C9309" s="3" t="s">
        <v>27</v>
      </c>
      <c r="D9309" s="3" t="s">
        <v>19</v>
      </c>
      <c r="E9309" s="3">
        <v>2</v>
      </c>
      <c r="F9309" s="3">
        <v>2</v>
      </c>
      <c r="G9309" s="3">
        <v>2</v>
      </c>
      <c r="H9309" s="3">
        <v>16166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 t="str">
        <f>B9309&amp;" | "&amp;C9309&amp;" | "&amp;D9309</f>
        <v>documentazione_amministrativa / documentazione_contabile | FATTURA PASSIVA | FATTURA</v>
      </c>
      <c r="Q9309" s="3" t="str">
        <f>VLOOKUP(P9309,'Classificazione UD'!A:B,2,FALSE)</f>
        <v>Fiscale</v>
      </c>
    </row>
    <row r="9310" spans="1:17" ht="15" customHeight="1" x14ac:dyDescent="0.25">
      <c r="A9310" s="30">
        <v>2015</v>
      </c>
      <c r="B9310" s="3" t="s">
        <v>17</v>
      </c>
      <c r="C9310" s="3" t="s">
        <v>18</v>
      </c>
      <c r="D9310" s="3" t="s">
        <v>19</v>
      </c>
      <c r="E9310" s="3">
        <v>5</v>
      </c>
      <c r="F9310" s="3">
        <v>5</v>
      </c>
      <c r="G9310" s="3">
        <v>5</v>
      </c>
      <c r="H9310" s="3">
        <v>27219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 t="str">
        <f>B9310&amp;" | "&amp;C9310&amp;" | "&amp;D9310</f>
        <v>documentazione_amministrativa / documentazione_contabile | FATTURA ATTIVA | FATTURA</v>
      </c>
      <c r="Q9310" s="3" t="str">
        <f>VLOOKUP(P9310,'Classificazione UD'!A:B,2,FALSE)</f>
        <v>Fiscale</v>
      </c>
    </row>
    <row r="9311" spans="1:17" ht="15" customHeight="1" x14ac:dyDescent="0.25">
      <c r="A9311" s="30">
        <v>2015</v>
      </c>
      <c r="B9311" s="3" t="s">
        <v>17</v>
      </c>
      <c r="C9311" s="3" t="s">
        <v>27</v>
      </c>
      <c r="D9311" s="3" t="s">
        <v>19</v>
      </c>
      <c r="E9311" s="3">
        <v>1187</v>
      </c>
      <c r="F9311" s="3">
        <v>1187</v>
      </c>
      <c r="G9311" s="3">
        <v>1187</v>
      </c>
      <c r="H9311" s="3">
        <v>184962065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 t="str">
        <f>B9311&amp;" | "&amp;C9311&amp;" | "&amp;D9311</f>
        <v>documentazione_amministrativa / documentazione_contabile | FATTURA PASSIVA | FATTURA</v>
      </c>
      <c r="Q9311" s="3" t="str">
        <f>VLOOKUP(P9311,'Classificazione UD'!A:B,2,FALSE)</f>
        <v>Fiscale</v>
      </c>
    </row>
    <row r="9312" spans="1:17" ht="15" customHeight="1" x14ac:dyDescent="0.25">
      <c r="A9312" s="30">
        <v>2015</v>
      </c>
      <c r="B9312" s="3" t="s">
        <v>17</v>
      </c>
      <c r="C9312" s="3" t="s">
        <v>27</v>
      </c>
      <c r="D9312" s="3" t="s">
        <v>19</v>
      </c>
      <c r="E9312" s="3">
        <v>950</v>
      </c>
      <c r="F9312" s="3">
        <v>950</v>
      </c>
      <c r="G9312" s="3">
        <v>950</v>
      </c>
      <c r="H9312" s="3">
        <v>186011980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 t="str">
        <f>B9312&amp;" | "&amp;C9312&amp;" | "&amp;D9312</f>
        <v>documentazione_amministrativa / documentazione_contabile | FATTURA PASSIVA | FATTURA</v>
      </c>
      <c r="Q9312" s="3" t="str">
        <f>VLOOKUP(P9312,'Classificazione UD'!A:B,2,FALSE)</f>
        <v>Fiscale</v>
      </c>
    </row>
    <row r="9313" spans="1:17" ht="15" customHeight="1" x14ac:dyDescent="0.25">
      <c r="A9313" s="30">
        <v>2016</v>
      </c>
      <c r="B9313" s="3" t="s">
        <v>17</v>
      </c>
      <c r="C9313" s="3" t="s">
        <v>27</v>
      </c>
      <c r="D9313" s="3" t="s">
        <v>19</v>
      </c>
      <c r="E9313" s="3">
        <v>743</v>
      </c>
      <c r="F9313" s="3">
        <v>743</v>
      </c>
      <c r="G9313" s="3">
        <v>743</v>
      </c>
      <c r="H9313" s="3">
        <v>84659351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 t="str">
        <f>B9313&amp;" | "&amp;C9313&amp;" | "&amp;D9313</f>
        <v>documentazione_amministrativa / documentazione_contabile | FATTURA PASSIVA | FATTURA</v>
      </c>
      <c r="Q9313" s="3" t="str">
        <f>VLOOKUP(P9313,'Classificazione UD'!A:B,2,FALSE)</f>
        <v>Fiscale</v>
      </c>
    </row>
    <row r="9314" spans="1:17" ht="15" customHeight="1" x14ac:dyDescent="0.25">
      <c r="A9314" s="30">
        <v>2015</v>
      </c>
      <c r="B9314" s="3" t="s">
        <v>17</v>
      </c>
      <c r="C9314" s="3" t="s">
        <v>18</v>
      </c>
      <c r="D9314" s="3" t="s">
        <v>19</v>
      </c>
      <c r="E9314" s="3">
        <v>9</v>
      </c>
      <c r="F9314" s="3">
        <v>9</v>
      </c>
      <c r="G9314" s="3">
        <v>9</v>
      </c>
      <c r="H9314" s="3">
        <v>107751</v>
      </c>
      <c r="I9314" s="3">
        <v>0</v>
      </c>
      <c r="J9314" s="3">
        <v>0</v>
      </c>
      <c r="K9314" s="3">
        <v>0</v>
      </c>
      <c r="L9314" s="3">
        <v>4</v>
      </c>
      <c r="M9314" s="3">
        <v>4</v>
      </c>
      <c r="N9314" s="3">
        <v>4</v>
      </c>
      <c r="O9314" s="3">
        <v>41077</v>
      </c>
      <c r="P9314" s="3" t="str">
        <f>B9314&amp;" | "&amp;C9314&amp;" | "&amp;D9314</f>
        <v>documentazione_amministrativa / documentazione_contabile | FATTURA ATTIVA | FATTURA</v>
      </c>
      <c r="Q9314" s="3" t="str">
        <f>VLOOKUP(P9314,'Classificazione UD'!A:B,2,FALSE)</f>
        <v>Fiscale</v>
      </c>
    </row>
    <row r="9315" spans="1:17" ht="15" customHeight="1" x14ac:dyDescent="0.25">
      <c r="A9315" s="30">
        <v>2015</v>
      </c>
      <c r="B9315" s="3" t="s">
        <v>17</v>
      </c>
      <c r="C9315" s="3" t="s">
        <v>27</v>
      </c>
      <c r="D9315" s="3" t="s">
        <v>19</v>
      </c>
      <c r="E9315" s="3">
        <v>726</v>
      </c>
      <c r="F9315" s="3">
        <v>726</v>
      </c>
      <c r="G9315" s="3">
        <v>726</v>
      </c>
      <c r="H9315" s="3">
        <v>106624678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 t="str">
        <f>B9315&amp;" | "&amp;C9315&amp;" | "&amp;D9315</f>
        <v>documentazione_amministrativa / documentazione_contabile | FATTURA PASSIVA | FATTURA</v>
      </c>
      <c r="Q9315" s="3" t="str">
        <f>VLOOKUP(P9315,'Classificazione UD'!A:B,2,FALSE)</f>
        <v>Fiscale</v>
      </c>
    </row>
    <row r="9316" spans="1:17" ht="15" customHeight="1" x14ac:dyDescent="0.25">
      <c r="A9316" s="30">
        <v>2015</v>
      </c>
      <c r="B9316" s="3" t="s">
        <v>17</v>
      </c>
      <c r="C9316" s="3" t="s">
        <v>27</v>
      </c>
      <c r="D9316" s="3" t="s">
        <v>19</v>
      </c>
      <c r="E9316" s="3">
        <v>630</v>
      </c>
      <c r="F9316" s="3">
        <v>630</v>
      </c>
      <c r="G9316" s="3">
        <v>630</v>
      </c>
      <c r="H9316" s="3">
        <v>76556260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 t="str">
        <f>B9316&amp;" | "&amp;C9316&amp;" | "&amp;D9316</f>
        <v>documentazione_amministrativa / documentazione_contabile | FATTURA PASSIVA | FATTURA</v>
      </c>
      <c r="Q9316" s="3" t="str">
        <f>VLOOKUP(P9316,'Classificazione UD'!A:B,2,FALSE)</f>
        <v>Fiscale</v>
      </c>
    </row>
    <row r="9317" spans="1:17" ht="15" customHeight="1" x14ac:dyDescent="0.25">
      <c r="A9317" s="30">
        <v>2015</v>
      </c>
      <c r="B9317" s="3" t="s">
        <v>17</v>
      </c>
      <c r="C9317" s="3" t="s">
        <v>27</v>
      </c>
      <c r="D9317" s="3" t="s">
        <v>19</v>
      </c>
      <c r="E9317" s="3">
        <v>77</v>
      </c>
      <c r="F9317" s="3">
        <v>167</v>
      </c>
      <c r="G9317" s="3">
        <v>167</v>
      </c>
      <c r="H9317" s="3">
        <v>7398152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 t="str">
        <f>B9317&amp;" | "&amp;C9317&amp;" | "&amp;D9317</f>
        <v>documentazione_amministrativa / documentazione_contabile | FATTURA PASSIVA | FATTURA</v>
      </c>
      <c r="Q9317" s="3" t="str">
        <f>VLOOKUP(P9317,'Classificazione UD'!A:B,2,FALSE)</f>
        <v>Fiscale</v>
      </c>
    </row>
    <row r="9318" spans="1:17" ht="15" customHeight="1" x14ac:dyDescent="0.25">
      <c r="A9318" s="30">
        <v>2015</v>
      </c>
      <c r="B9318" s="3" t="s">
        <v>17</v>
      </c>
      <c r="C9318" s="3" t="s">
        <v>27</v>
      </c>
      <c r="D9318" s="3" t="s">
        <v>28</v>
      </c>
      <c r="E9318" s="3">
        <v>5</v>
      </c>
      <c r="F9318" s="3">
        <v>10</v>
      </c>
      <c r="G9318" s="3">
        <v>10</v>
      </c>
      <c r="H9318" s="3">
        <v>34810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 t="str">
        <f>B9318&amp;" | "&amp;C9318&amp;" | "&amp;D9318</f>
        <v>documentazione_amministrativa / documentazione_contabile | FATTURA PASSIVA | NOTA DI CREDITO</v>
      </c>
      <c r="Q9318" s="3" t="str">
        <f>VLOOKUP(P9318,'Classificazione UD'!A:B,2,FALSE)</f>
        <v>Fiscale</v>
      </c>
    </row>
    <row r="9319" spans="1:17" ht="15" customHeight="1" x14ac:dyDescent="0.25">
      <c r="A9319" s="30">
        <v>2015</v>
      </c>
      <c r="B9319" s="3" t="s">
        <v>17</v>
      </c>
      <c r="C9319" s="3" t="s">
        <v>27</v>
      </c>
      <c r="D9319" s="3" t="s">
        <v>86</v>
      </c>
      <c r="E9319" s="3">
        <v>5</v>
      </c>
      <c r="F9319" s="3">
        <v>10</v>
      </c>
      <c r="G9319" s="3">
        <v>10</v>
      </c>
      <c r="H9319" s="3">
        <v>39926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 t="str">
        <f>B9319&amp;" | "&amp;C9319&amp;" | "&amp;D9319</f>
        <v>documentazione_amministrativa / documentazione_contabile | FATTURA PASSIVA | PARCELLA</v>
      </c>
      <c r="Q9319" s="3" t="str">
        <f>VLOOKUP(P9319,'Classificazione UD'!A:B,2,FALSE)</f>
        <v>Fiscale</v>
      </c>
    </row>
    <row r="9320" spans="1:17" ht="15" customHeight="1" x14ac:dyDescent="0.25">
      <c r="A9320" s="30">
        <v>2015</v>
      </c>
      <c r="B9320" s="3" t="s">
        <v>17</v>
      </c>
      <c r="C9320" s="3" t="s">
        <v>27</v>
      </c>
      <c r="D9320" s="3" t="s">
        <v>19</v>
      </c>
      <c r="E9320" s="3">
        <v>99</v>
      </c>
      <c r="F9320" s="3">
        <v>227</v>
      </c>
      <c r="G9320" s="3">
        <v>227</v>
      </c>
      <c r="H9320" s="3">
        <v>23444410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 t="str">
        <f>B9320&amp;" | "&amp;C9320&amp;" | "&amp;D9320</f>
        <v>documentazione_amministrativa / documentazione_contabile | FATTURA PASSIVA | FATTURA</v>
      </c>
      <c r="Q9320" s="3" t="str">
        <f>VLOOKUP(P9320,'Classificazione UD'!A:B,2,FALSE)</f>
        <v>Fiscale</v>
      </c>
    </row>
    <row r="9321" spans="1:17" ht="15" customHeight="1" x14ac:dyDescent="0.25">
      <c r="A9321" s="30">
        <v>2015</v>
      </c>
      <c r="B9321" s="3" t="s">
        <v>17</v>
      </c>
      <c r="C9321" s="3" t="s">
        <v>27</v>
      </c>
      <c r="D9321" s="3" t="s">
        <v>19</v>
      </c>
      <c r="E9321" s="3">
        <v>136</v>
      </c>
      <c r="F9321" s="3">
        <v>292</v>
      </c>
      <c r="G9321" s="3">
        <v>292</v>
      </c>
      <c r="H9321" s="3">
        <v>9071195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 t="str">
        <f>B9321&amp;" | "&amp;C9321&amp;" | "&amp;D9321</f>
        <v>documentazione_amministrativa / documentazione_contabile | FATTURA PASSIVA | FATTURA</v>
      </c>
      <c r="Q9321" s="3" t="str">
        <f>VLOOKUP(P9321,'Classificazione UD'!A:B,2,FALSE)</f>
        <v>Fiscale</v>
      </c>
    </row>
    <row r="9322" spans="1:17" ht="15" customHeight="1" x14ac:dyDescent="0.25">
      <c r="A9322" s="30">
        <v>2015</v>
      </c>
      <c r="B9322" s="3" t="s">
        <v>17</v>
      </c>
      <c r="C9322" s="3" t="s">
        <v>27</v>
      </c>
      <c r="D9322" s="3" t="s">
        <v>28</v>
      </c>
      <c r="E9322" s="3">
        <v>1</v>
      </c>
      <c r="F9322" s="3">
        <v>2</v>
      </c>
      <c r="G9322" s="3">
        <v>2</v>
      </c>
      <c r="H9322" s="3">
        <v>6523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 t="str">
        <f>B9322&amp;" | "&amp;C9322&amp;" | "&amp;D9322</f>
        <v>documentazione_amministrativa / documentazione_contabile | FATTURA PASSIVA | NOTA DI CREDITO</v>
      </c>
      <c r="Q9322" s="3" t="str">
        <f>VLOOKUP(P9322,'Classificazione UD'!A:B,2,FALSE)</f>
        <v>Fiscale</v>
      </c>
    </row>
    <row r="9323" spans="1:17" ht="15" customHeight="1" x14ac:dyDescent="0.25">
      <c r="A9323" s="30">
        <v>2015</v>
      </c>
      <c r="B9323" s="3" t="s">
        <v>17</v>
      </c>
      <c r="C9323" s="3" t="s">
        <v>27</v>
      </c>
      <c r="D9323" s="3" t="s">
        <v>19</v>
      </c>
      <c r="E9323" s="3">
        <v>173</v>
      </c>
      <c r="F9323" s="3">
        <v>394</v>
      </c>
      <c r="G9323" s="3">
        <v>394</v>
      </c>
      <c r="H9323" s="3">
        <v>29291509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 t="str">
        <f>B9323&amp;" | "&amp;C9323&amp;" | "&amp;D9323</f>
        <v>documentazione_amministrativa / documentazione_contabile | FATTURA PASSIVA | FATTURA</v>
      </c>
      <c r="Q9323" s="3" t="str">
        <f>VLOOKUP(P9323,'Classificazione UD'!A:B,2,FALSE)</f>
        <v>Fiscale</v>
      </c>
    </row>
    <row r="9324" spans="1:17" ht="15" customHeight="1" x14ac:dyDescent="0.25">
      <c r="A9324" s="30">
        <v>2015</v>
      </c>
      <c r="B9324" s="3" t="s">
        <v>17</v>
      </c>
      <c r="C9324" s="3" t="s">
        <v>27</v>
      </c>
      <c r="D9324" s="3" t="s">
        <v>86</v>
      </c>
      <c r="E9324" s="3">
        <v>1</v>
      </c>
      <c r="F9324" s="3">
        <v>2</v>
      </c>
      <c r="G9324" s="3">
        <v>2</v>
      </c>
      <c r="H9324" s="3">
        <v>6566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 t="str">
        <f>B9324&amp;" | "&amp;C9324&amp;" | "&amp;D9324</f>
        <v>documentazione_amministrativa / documentazione_contabile | FATTURA PASSIVA | PARCELLA</v>
      </c>
      <c r="Q9324" s="3" t="str">
        <f>VLOOKUP(P9324,'Classificazione UD'!A:B,2,FALSE)</f>
        <v>Fiscale</v>
      </c>
    </row>
    <row r="9325" spans="1:17" ht="15" customHeight="1" x14ac:dyDescent="0.25">
      <c r="A9325" s="30">
        <v>2015</v>
      </c>
      <c r="B9325" s="3" t="s">
        <v>17</v>
      </c>
      <c r="C9325" s="3" t="s">
        <v>27</v>
      </c>
      <c r="D9325" s="3" t="s">
        <v>19</v>
      </c>
      <c r="E9325" s="3">
        <v>159</v>
      </c>
      <c r="F9325" s="3">
        <v>367</v>
      </c>
      <c r="G9325" s="3">
        <v>367</v>
      </c>
      <c r="H9325" s="3">
        <v>33703285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 t="str">
        <f>B9325&amp;" | "&amp;C9325&amp;" | "&amp;D9325</f>
        <v>documentazione_amministrativa / documentazione_contabile | FATTURA PASSIVA | FATTURA</v>
      </c>
      <c r="Q9325" s="3" t="str">
        <f>VLOOKUP(P9325,'Classificazione UD'!A:B,2,FALSE)</f>
        <v>Fiscale</v>
      </c>
    </row>
    <row r="9326" spans="1:17" ht="15" customHeight="1" x14ac:dyDescent="0.25">
      <c r="A9326" s="30">
        <v>2015</v>
      </c>
      <c r="B9326" s="3" t="s">
        <v>17</v>
      </c>
      <c r="C9326" s="3" t="s">
        <v>27</v>
      </c>
      <c r="D9326" s="3" t="s">
        <v>19</v>
      </c>
      <c r="E9326" s="3">
        <v>149</v>
      </c>
      <c r="F9326" s="3">
        <v>333</v>
      </c>
      <c r="G9326" s="3">
        <v>333</v>
      </c>
      <c r="H9326" s="3">
        <v>21983886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 t="str">
        <f>B9326&amp;" | "&amp;C9326&amp;" | "&amp;D9326</f>
        <v>documentazione_amministrativa / documentazione_contabile | FATTURA PASSIVA | FATTURA</v>
      </c>
      <c r="Q9326" s="3" t="str">
        <f>VLOOKUP(P9326,'Classificazione UD'!A:B,2,FALSE)</f>
        <v>Fiscale</v>
      </c>
    </row>
    <row r="9327" spans="1:17" ht="15" customHeight="1" x14ac:dyDescent="0.25">
      <c r="A9327" s="30">
        <v>2015</v>
      </c>
      <c r="B9327" s="3" t="s">
        <v>17</v>
      </c>
      <c r="C9327" s="3" t="s">
        <v>27</v>
      </c>
      <c r="D9327" s="3" t="s">
        <v>28</v>
      </c>
      <c r="E9327" s="3">
        <v>1</v>
      </c>
      <c r="F9327" s="3">
        <v>2</v>
      </c>
      <c r="G9327" s="3">
        <v>2</v>
      </c>
      <c r="H9327" s="3">
        <v>14258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 t="str">
        <f>B9327&amp;" | "&amp;C9327&amp;" | "&amp;D9327</f>
        <v>documentazione_amministrativa / documentazione_contabile | FATTURA PASSIVA | NOTA DI CREDITO</v>
      </c>
      <c r="Q9327" s="3" t="str">
        <f>VLOOKUP(P9327,'Classificazione UD'!A:B,2,FALSE)</f>
        <v>Fiscale</v>
      </c>
    </row>
    <row r="9328" spans="1:17" ht="15" customHeight="1" x14ac:dyDescent="0.25">
      <c r="A9328" s="30">
        <v>2015</v>
      </c>
      <c r="B9328" s="3" t="s">
        <v>17</v>
      </c>
      <c r="C9328" s="3" t="s">
        <v>27</v>
      </c>
      <c r="D9328" s="3" t="s">
        <v>19</v>
      </c>
      <c r="E9328" s="3">
        <v>171</v>
      </c>
      <c r="F9328" s="3">
        <v>411</v>
      </c>
      <c r="G9328" s="3">
        <v>411</v>
      </c>
      <c r="H9328" s="3">
        <v>43614623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 t="str">
        <f>B9328&amp;" | "&amp;C9328&amp;" | "&amp;D9328</f>
        <v>documentazione_amministrativa / documentazione_contabile | FATTURA PASSIVA | FATTURA</v>
      </c>
      <c r="Q9328" s="3" t="str">
        <f>VLOOKUP(P9328,'Classificazione UD'!A:B,2,FALSE)</f>
        <v>Fiscale</v>
      </c>
    </row>
    <row r="9329" spans="1:17" ht="15" customHeight="1" x14ac:dyDescent="0.25">
      <c r="A9329" s="30">
        <v>2015</v>
      </c>
      <c r="B9329" s="3" t="s">
        <v>17</v>
      </c>
      <c r="C9329" s="3" t="s">
        <v>27</v>
      </c>
      <c r="D9329" s="3" t="s">
        <v>19</v>
      </c>
      <c r="E9329" s="3">
        <v>296</v>
      </c>
      <c r="F9329" s="3">
        <v>677</v>
      </c>
      <c r="G9329" s="3">
        <v>677</v>
      </c>
      <c r="H9329" s="3">
        <v>49748472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 t="str">
        <f>B9329&amp;" | "&amp;C9329&amp;" | "&amp;D9329</f>
        <v>documentazione_amministrativa / documentazione_contabile | FATTURA PASSIVA | FATTURA</v>
      </c>
      <c r="Q9329" s="3" t="str">
        <f>VLOOKUP(P9329,'Classificazione UD'!A:B,2,FALSE)</f>
        <v>Fiscale</v>
      </c>
    </row>
    <row r="9330" spans="1:17" ht="15" customHeight="1" x14ac:dyDescent="0.25">
      <c r="A9330" s="30">
        <v>2015</v>
      </c>
      <c r="B9330" s="3" t="s">
        <v>17</v>
      </c>
      <c r="C9330" s="3" t="s">
        <v>27</v>
      </c>
      <c r="D9330" s="3" t="s">
        <v>28</v>
      </c>
      <c r="E9330" s="3">
        <v>1</v>
      </c>
      <c r="F9330" s="3">
        <v>2</v>
      </c>
      <c r="G9330" s="3">
        <v>2</v>
      </c>
      <c r="H9330" s="3">
        <v>7252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 t="str">
        <f>B9330&amp;" | "&amp;C9330&amp;" | "&amp;D9330</f>
        <v>documentazione_amministrativa / documentazione_contabile | FATTURA PASSIVA | NOTA DI CREDITO</v>
      </c>
      <c r="Q9330" s="3" t="str">
        <f>VLOOKUP(P9330,'Classificazione UD'!A:B,2,FALSE)</f>
        <v>Fiscale</v>
      </c>
    </row>
    <row r="9331" spans="1:17" ht="15" customHeight="1" x14ac:dyDescent="0.25">
      <c r="A9331" s="30">
        <v>2015</v>
      </c>
      <c r="B9331" s="3" t="s">
        <v>17</v>
      </c>
      <c r="C9331" s="3" t="s">
        <v>152</v>
      </c>
      <c r="D9331" s="3" t="s">
        <v>152</v>
      </c>
      <c r="E9331" s="3">
        <v>4</v>
      </c>
      <c r="F9331" s="3">
        <v>4</v>
      </c>
      <c r="G9331" s="3">
        <v>4</v>
      </c>
      <c r="H9331" s="3">
        <v>359052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 t="str">
        <f>B9331&amp;" | "&amp;C9331&amp;" | "&amp;D9331</f>
        <v>documentazione_amministrativa / documentazione_contabile | LOTTO DI FATTURE | LOTTO DI FATTURE</v>
      </c>
      <c r="Q9331" s="3" t="str">
        <f>VLOOKUP(P9331,'Classificazione UD'!A:B,2,FALSE)</f>
        <v>Fiscale</v>
      </c>
    </row>
    <row r="9332" spans="1:17" ht="15" customHeight="1" x14ac:dyDescent="0.25">
      <c r="A9332" s="30">
        <v>2015</v>
      </c>
      <c r="B9332" s="3" t="s">
        <v>17</v>
      </c>
      <c r="C9332" s="3" t="s">
        <v>27</v>
      </c>
      <c r="D9332" s="3" t="s">
        <v>19</v>
      </c>
      <c r="E9332" s="3">
        <v>123</v>
      </c>
      <c r="F9332" s="3">
        <v>282</v>
      </c>
      <c r="G9332" s="3">
        <v>282</v>
      </c>
      <c r="H9332" s="3">
        <v>22775949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 t="str">
        <f>B9332&amp;" | "&amp;C9332&amp;" | "&amp;D9332</f>
        <v>documentazione_amministrativa / documentazione_contabile | FATTURA PASSIVA | FATTURA</v>
      </c>
      <c r="Q9332" s="3" t="str">
        <f>VLOOKUP(P9332,'Classificazione UD'!A:B,2,FALSE)</f>
        <v>Fiscale</v>
      </c>
    </row>
    <row r="9333" spans="1:17" ht="15" customHeight="1" x14ac:dyDescent="0.25">
      <c r="A9333" s="30">
        <v>2015</v>
      </c>
      <c r="B9333" s="3" t="s">
        <v>17</v>
      </c>
      <c r="C9333" s="3" t="s">
        <v>27</v>
      </c>
      <c r="D9333" s="3" t="s">
        <v>19</v>
      </c>
      <c r="E9333" s="3">
        <v>93</v>
      </c>
      <c r="F9333" s="3">
        <v>212</v>
      </c>
      <c r="G9333" s="3">
        <v>212</v>
      </c>
      <c r="H9333" s="3">
        <v>16931056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 t="str">
        <f>B9333&amp;" | "&amp;C9333&amp;" | "&amp;D9333</f>
        <v>documentazione_amministrativa / documentazione_contabile | FATTURA PASSIVA | FATTURA</v>
      </c>
      <c r="Q9333" s="3" t="str">
        <f>VLOOKUP(P9333,'Classificazione UD'!A:B,2,FALSE)</f>
        <v>Fiscale</v>
      </c>
    </row>
    <row r="9334" spans="1:17" ht="15" customHeight="1" x14ac:dyDescent="0.25">
      <c r="A9334" s="30">
        <v>2015</v>
      </c>
      <c r="B9334" s="3" t="s">
        <v>17</v>
      </c>
      <c r="C9334" s="3" t="s">
        <v>27</v>
      </c>
      <c r="D9334" s="3" t="s">
        <v>28</v>
      </c>
      <c r="E9334" s="3">
        <v>1</v>
      </c>
      <c r="F9334" s="3">
        <v>2</v>
      </c>
      <c r="G9334" s="3">
        <v>2</v>
      </c>
      <c r="H9334" s="3">
        <v>6645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 t="str">
        <f>B9334&amp;" | "&amp;C9334&amp;" | "&amp;D9334</f>
        <v>documentazione_amministrativa / documentazione_contabile | FATTURA PASSIVA | NOTA DI CREDITO</v>
      </c>
      <c r="Q9334" s="3" t="str">
        <f>VLOOKUP(P9334,'Classificazione UD'!A:B,2,FALSE)</f>
        <v>Fiscale</v>
      </c>
    </row>
    <row r="9335" spans="1:17" ht="15" customHeight="1" x14ac:dyDescent="0.25">
      <c r="A9335" s="30">
        <v>2015</v>
      </c>
      <c r="B9335" s="3" t="s">
        <v>17</v>
      </c>
      <c r="C9335" s="3" t="s">
        <v>27</v>
      </c>
      <c r="D9335" s="3" t="s">
        <v>19</v>
      </c>
      <c r="E9335" s="3">
        <v>145</v>
      </c>
      <c r="F9335" s="3">
        <v>335</v>
      </c>
      <c r="G9335" s="3">
        <v>335</v>
      </c>
      <c r="H9335" s="3">
        <v>34938291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 t="str">
        <f>B9335&amp;" | "&amp;C9335&amp;" | "&amp;D9335</f>
        <v>documentazione_amministrativa / documentazione_contabile | FATTURA PASSIVA | FATTURA</v>
      </c>
      <c r="Q9335" s="3" t="str">
        <f>VLOOKUP(P9335,'Classificazione UD'!A:B,2,FALSE)</f>
        <v>Fiscale</v>
      </c>
    </row>
    <row r="9336" spans="1:17" ht="15" customHeight="1" x14ac:dyDescent="0.25">
      <c r="A9336" s="30">
        <v>2015</v>
      </c>
      <c r="B9336" s="3" t="s">
        <v>17</v>
      </c>
      <c r="C9336" s="3" t="s">
        <v>27</v>
      </c>
      <c r="D9336" s="3" t="s">
        <v>19</v>
      </c>
      <c r="E9336" s="3">
        <v>147</v>
      </c>
      <c r="F9336" s="3">
        <v>317</v>
      </c>
      <c r="G9336" s="3">
        <v>317</v>
      </c>
      <c r="H9336" s="3">
        <v>12203684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 t="str">
        <f>B9336&amp;" | "&amp;C9336&amp;" | "&amp;D9336</f>
        <v>documentazione_amministrativa / documentazione_contabile | FATTURA PASSIVA | FATTURA</v>
      </c>
      <c r="Q9336" s="3" t="str">
        <f>VLOOKUP(P9336,'Classificazione UD'!A:B,2,FALSE)</f>
        <v>Fiscale</v>
      </c>
    </row>
    <row r="9337" spans="1:17" ht="15" customHeight="1" x14ac:dyDescent="0.25">
      <c r="A9337" s="30">
        <v>2015</v>
      </c>
      <c r="B9337" s="3" t="s">
        <v>17</v>
      </c>
      <c r="C9337" s="3" t="s">
        <v>27</v>
      </c>
      <c r="D9337" s="3" t="s">
        <v>19</v>
      </c>
      <c r="E9337" s="3">
        <v>260</v>
      </c>
      <c r="F9337" s="3">
        <v>605</v>
      </c>
      <c r="G9337" s="3">
        <v>605</v>
      </c>
      <c r="H9337" s="3">
        <v>49973027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 t="str">
        <f>B9337&amp;" | "&amp;C9337&amp;" | "&amp;D9337</f>
        <v>documentazione_amministrativa / documentazione_contabile | FATTURA PASSIVA | FATTURA</v>
      </c>
      <c r="Q9337" s="3" t="str">
        <f>VLOOKUP(P9337,'Classificazione UD'!A:B,2,FALSE)</f>
        <v>Fiscale</v>
      </c>
    </row>
    <row r="9338" spans="1:17" ht="15" customHeight="1" x14ac:dyDescent="0.25">
      <c r="A9338" s="30">
        <v>2015</v>
      </c>
      <c r="B9338" s="3" t="s">
        <v>17</v>
      </c>
      <c r="C9338" s="3" t="s">
        <v>152</v>
      </c>
      <c r="D9338" s="3" t="s">
        <v>152</v>
      </c>
      <c r="E9338" s="3">
        <v>1</v>
      </c>
      <c r="F9338" s="3">
        <v>1</v>
      </c>
      <c r="G9338" s="3">
        <v>1</v>
      </c>
      <c r="H9338" s="3">
        <v>7980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 t="str">
        <f>B9338&amp;" | "&amp;C9338&amp;" | "&amp;D9338</f>
        <v>documentazione_amministrativa / documentazione_contabile | LOTTO DI FATTURE | LOTTO DI FATTURE</v>
      </c>
      <c r="Q9338" s="3" t="str">
        <f>VLOOKUP(P9338,'Classificazione UD'!A:B,2,FALSE)</f>
        <v>Fiscale</v>
      </c>
    </row>
    <row r="9339" spans="1:17" ht="15" customHeight="1" x14ac:dyDescent="0.25">
      <c r="A9339" s="30">
        <v>2015</v>
      </c>
      <c r="B9339" s="3" t="s">
        <v>17</v>
      </c>
      <c r="C9339" s="3" t="s">
        <v>27</v>
      </c>
      <c r="D9339" s="3" t="s">
        <v>19</v>
      </c>
      <c r="E9339" s="3">
        <v>136</v>
      </c>
      <c r="F9339" s="3">
        <v>313</v>
      </c>
      <c r="G9339" s="3">
        <v>313</v>
      </c>
      <c r="H9339" s="3">
        <v>40626148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 t="str">
        <f>B9339&amp;" | "&amp;C9339&amp;" | "&amp;D9339</f>
        <v>documentazione_amministrativa / documentazione_contabile | FATTURA PASSIVA | FATTURA</v>
      </c>
      <c r="Q9339" s="3" t="str">
        <f>VLOOKUP(P9339,'Classificazione UD'!A:B,2,FALSE)</f>
        <v>Fiscale</v>
      </c>
    </row>
    <row r="9340" spans="1:17" ht="15" customHeight="1" x14ac:dyDescent="0.25">
      <c r="A9340" s="30">
        <v>2015</v>
      </c>
      <c r="B9340" s="3" t="s">
        <v>17</v>
      </c>
      <c r="C9340" s="3" t="s">
        <v>27</v>
      </c>
      <c r="D9340" s="3" t="s">
        <v>28</v>
      </c>
      <c r="E9340" s="3">
        <v>1</v>
      </c>
      <c r="F9340" s="3">
        <v>2</v>
      </c>
      <c r="G9340" s="3">
        <v>2</v>
      </c>
      <c r="H9340" s="3">
        <v>7397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 t="str">
        <f>B9340&amp;" | "&amp;C9340&amp;" | "&amp;D9340</f>
        <v>documentazione_amministrativa / documentazione_contabile | FATTURA PASSIVA | NOTA DI CREDITO</v>
      </c>
      <c r="Q9340" s="3" t="str">
        <f>VLOOKUP(P9340,'Classificazione UD'!A:B,2,FALSE)</f>
        <v>Fiscale</v>
      </c>
    </row>
    <row r="9341" spans="1:17" ht="15" customHeight="1" x14ac:dyDescent="0.25">
      <c r="A9341" s="30">
        <v>2015</v>
      </c>
      <c r="B9341" s="3" t="s">
        <v>17</v>
      </c>
      <c r="C9341" s="3" t="s">
        <v>27</v>
      </c>
      <c r="D9341" s="3" t="s">
        <v>111</v>
      </c>
      <c r="E9341" s="3">
        <v>6</v>
      </c>
      <c r="F9341" s="3">
        <v>12</v>
      </c>
      <c r="G9341" s="3">
        <v>12</v>
      </c>
      <c r="H9341" s="3">
        <v>55722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 t="str">
        <f>B9341&amp;" | "&amp;C9341&amp;" | "&amp;D9341</f>
        <v>documentazione_amministrativa / documentazione_contabile | FATTURA PASSIVA | ACCONTO/ANTICIPO SU FATTURA</v>
      </c>
      <c r="Q9341" s="3" t="str">
        <f>VLOOKUP(P9341,'Classificazione UD'!A:B,2,FALSE)</f>
        <v>Fiscale</v>
      </c>
    </row>
    <row r="9342" spans="1:17" ht="15" customHeight="1" x14ac:dyDescent="0.25">
      <c r="A9342" s="30">
        <v>2015</v>
      </c>
      <c r="B9342" s="3" t="s">
        <v>17</v>
      </c>
      <c r="C9342" s="3" t="s">
        <v>27</v>
      </c>
      <c r="D9342" s="3" t="s">
        <v>19</v>
      </c>
      <c r="E9342" s="3">
        <v>150</v>
      </c>
      <c r="F9342" s="3">
        <v>349</v>
      </c>
      <c r="G9342" s="3">
        <v>349</v>
      </c>
      <c r="H9342" s="3">
        <v>92952484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 t="str">
        <f>B9342&amp;" | "&amp;C9342&amp;" | "&amp;D9342</f>
        <v>documentazione_amministrativa / documentazione_contabile | FATTURA PASSIVA | FATTURA</v>
      </c>
      <c r="Q9342" s="3" t="str">
        <f>VLOOKUP(P9342,'Classificazione UD'!A:B,2,FALSE)</f>
        <v>Fiscale</v>
      </c>
    </row>
    <row r="9343" spans="1:17" ht="15" customHeight="1" x14ac:dyDescent="0.25">
      <c r="A9343" s="30">
        <v>2015</v>
      </c>
      <c r="B9343" s="3" t="s">
        <v>17</v>
      </c>
      <c r="C9343" s="3" t="s">
        <v>27</v>
      </c>
      <c r="D9343" s="3" t="s">
        <v>28</v>
      </c>
      <c r="E9343" s="3">
        <v>1</v>
      </c>
      <c r="F9343" s="3">
        <v>2</v>
      </c>
      <c r="G9343" s="3">
        <v>2</v>
      </c>
      <c r="H9343" s="3">
        <v>14406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 t="str">
        <f>B9343&amp;" | "&amp;C9343&amp;" | "&amp;D9343</f>
        <v>documentazione_amministrativa / documentazione_contabile | FATTURA PASSIVA | NOTA DI CREDITO</v>
      </c>
      <c r="Q9343" s="3" t="str">
        <f>VLOOKUP(P9343,'Classificazione UD'!A:B,2,FALSE)</f>
        <v>Fiscale</v>
      </c>
    </row>
    <row r="9344" spans="1:17" ht="15" customHeight="1" x14ac:dyDescent="0.25">
      <c r="A9344" s="30">
        <v>2015</v>
      </c>
      <c r="B9344" s="3" t="s">
        <v>17</v>
      </c>
      <c r="C9344" s="3" t="s">
        <v>27</v>
      </c>
      <c r="D9344" s="3" t="s">
        <v>86</v>
      </c>
      <c r="E9344" s="3">
        <v>2</v>
      </c>
      <c r="F9344" s="3">
        <v>4</v>
      </c>
      <c r="G9344" s="3">
        <v>4</v>
      </c>
      <c r="H9344" s="3">
        <v>11977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 t="str">
        <f>B9344&amp;" | "&amp;C9344&amp;" | "&amp;D9344</f>
        <v>documentazione_amministrativa / documentazione_contabile | FATTURA PASSIVA | PARCELLA</v>
      </c>
      <c r="Q9344" s="3" t="str">
        <f>VLOOKUP(P9344,'Classificazione UD'!A:B,2,FALSE)</f>
        <v>Fiscale</v>
      </c>
    </row>
    <row r="9345" spans="1:17" ht="15" customHeight="1" x14ac:dyDescent="0.25">
      <c r="A9345" s="30">
        <v>2015</v>
      </c>
      <c r="B9345" s="3" t="s">
        <v>17</v>
      </c>
      <c r="C9345" s="3" t="s">
        <v>27</v>
      </c>
      <c r="D9345" s="3" t="s">
        <v>19</v>
      </c>
      <c r="E9345" s="3">
        <v>158</v>
      </c>
      <c r="F9345" s="3">
        <v>382</v>
      </c>
      <c r="G9345" s="3">
        <v>382</v>
      </c>
      <c r="H9345" s="3">
        <v>48585781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 t="str">
        <f>B9345&amp;" | "&amp;C9345&amp;" | "&amp;D9345</f>
        <v>documentazione_amministrativa / documentazione_contabile | FATTURA PASSIVA | FATTURA</v>
      </c>
      <c r="Q9345" s="3" t="str">
        <f>VLOOKUP(P9345,'Classificazione UD'!A:B,2,FALSE)</f>
        <v>Fiscale</v>
      </c>
    </row>
    <row r="9346" spans="1:17" ht="15" customHeight="1" x14ac:dyDescent="0.25">
      <c r="A9346" s="30">
        <v>2015</v>
      </c>
      <c r="B9346" s="3" t="s">
        <v>17</v>
      </c>
      <c r="C9346" s="3" t="s">
        <v>27</v>
      </c>
      <c r="D9346" s="3" t="s">
        <v>28</v>
      </c>
      <c r="E9346" s="3">
        <v>1</v>
      </c>
      <c r="F9346" s="3">
        <v>2</v>
      </c>
      <c r="G9346" s="3">
        <v>2</v>
      </c>
      <c r="H9346" s="3">
        <v>17301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 t="str">
        <f>B9346&amp;" | "&amp;C9346&amp;" | "&amp;D9346</f>
        <v>documentazione_amministrativa / documentazione_contabile | FATTURA PASSIVA | NOTA DI CREDITO</v>
      </c>
      <c r="Q9346" s="3" t="str">
        <f>VLOOKUP(P9346,'Classificazione UD'!A:B,2,FALSE)</f>
        <v>Fiscale</v>
      </c>
    </row>
    <row r="9347" spans="1:17" ht="15" customHeight="1" x14ac:dyDescent="0.25">
      <c r="A9347" s="30">
        <v>2015</v>
      </c>
      <c r="B9347" s="3" t="s">
        <v>17</v>
      </c>
      <c r="C9347" s="3" t="s">
        <v>27</v>
      </c>
      <c r="D9347" s="3" t="s">
        <v>86</v>
      </c>
      <c r="E9347" s="3">
        <v>1</v>
      </c>
      <c r="F9347" s="3">
        <v>3</v>
      </c>
      <c r="G9347" s="3">
        <v>3</v>
      </c>
      <c r="H9347" s="3">
        <v>20223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 t="str">
        <f>B9347&amp;" | "&amp;C9347&amp;" | "&amp;D9347</f>
        <v>documentazione_amministrativa / documentazione_contabile | FATTURA PASSIVA | PARCELLA</v>
      </c>
      <c r="Q9347" s="3" t="str">
        <f>VLOOKUP(P9347,'Classificazione UD'!A:B,2,FALSE)</f>
        <v>Fiscale</v>
      </c>
    </row>
    <row r="9348" spans="1:17" ht="15" customHeight="1" x14ac:dyDescent="0.25">
      <c r="A9348" s="30">
        <v>2015</v>
      </c>
      <c r="B9348" s="3" t="s">
        <v>17</v>
      </c>
      <c r="C9348" s="3" t="s">
        <v>27</v>
      </c>
      <c r="D9348" s="3" t="s">
        <v>19</v>
      </c>
      <c r="E9348" s="3">
        <v>202</v>
      </c>
      <c r="F9348" s="3">
        <v>446</v>
      </c>
      <c r="G9348" s="3">
        <v>446</v>
      </c>
      <c r="H9348" s="3">
        <v>19561317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 t="str">
        <f>B9348&amp;" | "&amp;C9348&amp;" | "&amp;D9348</f>
        <v>documentazione_amministrativa / documentazione_contabile | FATTURA PASSIVA | FATTURA</v>
      </c>
      <c r="Q9348" s="3" t="str">
        <f>VLOOKUP(P9348,'Classificazione UD'!A:B,2,FALSE)</f>
        <v>Fiscale</v>
      </c>
    </row>
    <row r="9349" spans="1:17" ht="15" customHeight="1" x14ac:dyDescent="0.25">
      <c r="A9349" s="30">
        <v>2015</v>
      </c>
      <c r="B9349" s="3" t="s">
        <v>17</v>
      </c>
      <c r="C9349" s="3" t="s">
        <v>27</v>
      </c>
      <c r="D9349" s="3" t="s">
        <v>28</v>
      </c>
      <c r="E9349" s="3">
        <v>5</v>
      </c>
      <c r="F9349" s="3">
        <v>10</v>
      </c>
      <c r="G9349" s="3">
        <v>10</v>
      </c>
      <c r="H9349" s="3">
        <v>34310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 t="str">
        <f>B9349&amp;" | "&amp;C9349&amp;" | "&amp;D9349</f>
        <v>documentazione_amministrativa / documentazione_contabile | FATTURA PASSIVA | NOTA DI CREDITO</v>
      </c>
      <c r="Q9349" s="3" t="str">
        <f>VLOOKUP(P9349,'Classificazione UD'!A:B,2,FALSE)</f>
        <v>Fiscale</v>
      </c>
    </row>
    <row r="9350" spans="1:17" ht="15" customHeight="1" x14ac:dyDescent="0.25">
      <c r="A9350" s="30">
        <v>2015</v>
      </c>
      <c r="B9350" s="3" t="s">
        <v>17</v>
      </c>
      <c r="C9350" s="3" t="s">
        <v>27</v>
      </c>
      <c r="D9350" s="3" t="s">
        <v>19</v>
      </c>
      <c r="E9350" s="3">
        <v>231</v>
      </c>
      <c r="F9350" s="3">
        <v>532</v>
      </c>
      <c r="G9350" s="3">
        <v>532</v>
      </c>
      <c r="H9350" s="3">
        <v>31313949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 t="str">
        <f>B9350&amp;" | "&amp;C9350&amp;" | "&amp;D9350</f>
        <v>documentazione_amministrativa / documentazione_contabile | FATTURA PASSIVA | FATTURA</v>
      </c>
      <c r="Q9350" s="3" t="str">
        <f>VLOOKUP(P9350,'Classificazione UD'!A:B,2,FALSE)</f>
        <v>Fiscale</v>
      </c>
    </row>
    <row r="9351" spans="1:17" ht="15" customHeight="1" x14ac:dyDescent="0.25">
      <c r="A9351" s="30">
        <v>2015</v>
      </c>
      <c r="B9351" s="3" t="s">
        <v>17</v>
      </c>
      <c r="C9351" s="3" t="s">
        <v>27</v>
      </c>
      <c r="D9351" s="3" t="s">
        <v>28</v>
      </c>
      <c r="E9351" s="3">
        <v>7</v>
      </c>
      <c r="F9351" s="3">
        <v>20</v>
      </c>
      <c r="G9351" s="3">
        <v>20</v>
      </c>
      <c r="H9351" s="3">
        <v>2252482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 t="str">
        <f>B9351&amp;" | "&amp;C9351&amp;" | "&amp;D9351</f>
        <v>documentazione_amministrativa / documentazione_contabile | FATTURA PASSIVA | NOTA DI CREDITO</v>
      </c>
      <c r="Q9351" s="3" t="str">
        <f>VLOOKUP(P9351,'Classificazione UD'!A:B,2,FALSE)</f>
        <v>Fiscale</v>
      </c>
    </row>
    <row r="9352" spans="1:17" ht="15" customHeight="1" x14ac:dyDescent="0.25">
      <c r="A9352" s="30">
        <v>2015</v>
      </c>
      <c r="B9352" s="3" t="s">
        <v>17</v>
      </c>
      <c r="C9352" s="3" t="s">
        <v>27</v>
      </c>
      <c r="D9352" s="3" t="s">
        <v>86</v>
      </c>
      <c r="E9352" s="3">
        <v>3</v>
      </c>
      <c r="F9352" s="3">
        <v>6</v>
      </c>
      <c r="G9352" s="3">
        <v>6</v>
      </c>
      <c r="H9352" s="3">
        <v>28005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 t="str">
        <f>B9352&amp;" | "&amp;C9352&amp;" | "&amp;D9352</f>
        <v>documentazione_amministrativa / documentazione_contabile | FATTURA PASSIVA | PARCELLA</v>
      </c>
      <c r="Q9352" s="3" t="str">
        <f>VLOOKUP(P9352,'Classificazione UD'!A:B,2,FALSE)</f>
        <v>Fiscale</v>
      </c>
    </row>
    <row r="9353" spans="1:17" ht="15" customHeight="1" x14ac:dyDescent="0.25">
      <c r="A9353" s="30">
        <v>2015</v>
      </c>
      <c r="B9353" s="3" t="s">
        <v>17</v>
      </c>
      <c r="C9353" s="3" t="s">
        <v>152</v>
      </c>
      <c r="D9353" s="3" t="s">
        <v>152</v>
      </c>
      <c r="E9353" s="3">
        <v>2</v>
      </c>
      <c r="F9353" s="3">
        <v>2</v>
      </c>
      <c r="G9353" s="3">
        <v>2</v>
      </c>
      <c r="H9353" s="3">
        <v>33614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 t="str">
        <f>B9353&amp;" | "&amp;C9353&amp;" | "&amp;D9353</f>
        <v>documentazione_amministrativa / documentazione_contabile | LOTTO DI FATTURE | LOTTO DI FATTURE</v>
      </c>
      <c r="Q9353" s="3" t="str">
        <f>VLOOKUP(P9353,'Classificazione UD'!A:B,2,FALSE)</f>
        <v>Fiscale</v>
      </c>
    </row>
    <row r="9354" spans="1:17" ht="15" customHeight="1" x14ac:dyDescent="0.25">
      <c r="A9354" s="30">
        <v>2015</v>
      </c>
      <c r="B9354" s="3" t="s">
        <v>17</v>
      </c>
      <c r="C9354" s="3" t="s">
        <v>27</v>
      </c>
      <c r="D9354" s="3" t="s">
        <v>19</v>
      </c>
      <c r="E9354" s="3">
        <v>190</v>
      </c>
      <c r="F9354" s="3">
        <v>412</v>
      </c>
      <c r="G9354" s="3">
        <v>412</v>
      </c>
      <c r="H9354" s="3">
        <v>15942519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 t="str">
        <f>B9354&amp;" | "&amp;C9354&amp;" | "&amp;D9354</f>
        <v>documentazione_amministrativa / documentazione_contabile | FATTURA PASSIVA | FATTURA</v>
      </c>
      <c r="Q9354" s="3" t="str">
        <f>VLOOKUP(P9354,'Classificazione UD'!A:B,2,FALSE)</f>
        <v>Fiscale</v>
      </c>
    </row>
    <row r="9355" spans="1:17" ht="15" customHeight="1" x14ac:dyDescent="0.25">
      <c r="A9355" s="30">
        <v>2015</v>
      </c>
      <c r="B9355" s="3" t="s">
        <v>17</v>
      </c>
      <c r="C9355" s="3" t="s">
        <v>27</v>
      </c>
      <c r="D9355" s="3" t="s">
        <v>28</v>
      </c>
      <c r="E9355" s="3">
        <v>3</v>
      </c>
      <c r="F9355" s="3">
        <v>6</v>
      </c>
      <c r="G9355" s="3">
        <v>6</v>
      </c>
      <c r="H9355" s="3">
        <v>20662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 t="str">
        <f>B9355&amp;" | "&amp;C9355&amp;" | "&amp;D9355</f>
        <v>documentazione_amministrativa / documentazione_contabile | FATTURA PASSIVA | NOTA DI CREDITO</v>
      </c>
      <c r="Q9355" s="3" t="str">
        <f>VLOOKUP(P9355,'Classificazione UD'!A:B,2,FALSE)</f>
        <v>Fiscale</v>
      </c>
    </row>
    <row r="9356" spans="1:17" ht="15" customHeight="1" x14ac:dyDescent="0.25">
      <c r="A9356" s="30">
        <v>2015</v>
      </c>
      <c r="B9356" s="3" t="s">
        <v>17</v>
      </c>
      <c r="C9356" s="3" t="s">
        <v>27</v>
      </c>
      <c r="D9356" s="3" t="s">
        <v>86</v>
      </c>
      <c r="E9356" s="3">
        <v>2</v>
      </c>
      <c r="F9356" s="3">
        <v>4</v>
      </c>
      <c r="G9356" s="3">
        <v>4</v>
      </c>
      <c r="H9356" s="3">
        <v>12972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 t="str">
        <f>B9356&amp;" | "&amp;C9356&amp;" | "&amp;D9356</f>
        <v>documentazione_amministrativa / documentazione_contabile | FATTURA PASSIVA | PARCELLA</v>
      </c>
      <c r="Q9356" s="3" t="str">
        <f>VLOOKUP(P9356,'Classificazione UD'!A:B,2,FALSE)</f>
        <v>Fiscale</v>
      </c>
    </row>
    <row r="9357" spans="1:17" ht="15" customHeight="1" x14ac:dyDescent="0.25">
      <c r="A9357" s="30">
        <v>2015</v>
      </c>
      <c r="B9357" s="3" t="s">
        <v>17</v>
      </c>
      <c r="C9357" s="3" t="s">
        <v>27</v>
      </c>
      <c r="D9357" s="3" t="s">
        <v>19</v>
      </c>
      <c r="E9357" s="3">
        <v>217</v>
      </c>
      <c r="F9357" s="3">
        <v>469</v>
      </c>
      <c r="G9357" s="3">
        <v>469</v>
      </c>
      <c r="H9357" s="3">
        <v>14684758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 t="str">
        <f>B9357&amp;" | "&amp;C9357&amp;" | "&amp;D9357</f>
        <v>documentazione_amministrativa / documentazione_contabile | FATTURA PASSIVA | FATTURA</v>
      </c>
      <c r="Q9357" s="3" t="str">
        <f>VLOOKUP(P9357,'Classificazione UD'!A:B,2,FALSE)</f>
        <v>Fiscale</v>
      </c>
    </row>
    <row r="9358" spans="1:17" ht="15" customHeight="1" x14ac:dyDescent="0.25">
      <c r="A9358" s="30">
        <v>2015</v>
      </c>
      <c r="B9358" s="3" t="s">
        <v>17</v>
      </c>
      <c r="C9358" s="3" t="s">
        <v>27</v>
      </c>
      <c r="D9358" s="3" t="s">
        <v>28</v>
      </c>
      <c r="E9358" s="3">
        <v>7</v>
      </c>
      <c r="F9358" s="3">
        <v>14</v>
      </c>
      <c r="G9358" s="3">
        <v>14</v>
      </c>
      <c r="H9358" s="3">
        <v>84034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 t="str">
        <f>B9358&amp;" | "&amp;C9358&amp;" | "&amp;D9358</f>
        <v>documentazione_amministrativa / documentazione_contabile | FATTURA PASSIVA | NOTA DI CREDITO</v>
      </c>
      <c r="Q9358" s="3" t="str">
        <f>VLOOKUP(P9358,'Classificazione UD'!A:B,2,FALSE)</f>
        <v>Fiscale</v>
      </c>
    </row>
    <row r="9359" spans="1:17" ht="15" customHeight="1" x14ac:dyDescent="0.25">
      <c r="A9359" s="30">
        <v>2015</v>
      </c>
      <c r="B9359" s="3" t="s">
        <v>17</v>
      </c>
      <c r="C9359" s="3" t="s">
        <v>27</v>
      </c>
      <c r="D9359" s="3" t="s">
        <v>86</v>
      </c>
      <c r="E9359" s="3">
        <v>2</v>
      </c>
      <c r="F9359" s="3">
        <v>4</v>
      </c>
      <c r="G9359" s="3">
        <v>4</v>
      </c>
      <c r="H9359" s="3">
        <v>13316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 t="str">
        <f>B9359&amp;" | "&amp;C9359&amp;" | "&amp;D9359</f>
        <v>documentazione_amministrativa / documentazione_contabile | FATTURA PASSIVA | PARCELLA</v>
      </c>
      <c r="Q9359" s="3" t="str">
        <f>VLOOKUP(P9359,'Classificazione UD'!A:B,2,FALSE)</f>
        <v>Fiscale</v>
      </c>
    </row>
    <row r="9360" spans="1:17" ht="15" customHeight="1" x14ac:dyDescent="0.25">
      <c r="A9360" s="30">
        <v>2015</v>
      </c>
      <c r="B9360" s="3" t="s">
        <v>17</v>
      </c>
      <c r="C9360" s="3" t="s">
        <v>27</v>
      </c>
      <c r="D9360" s="3" t="s">
        <v>19</v>
      </c>
      <c r="E9360" s="3">
        <v>168</v>
      </c>
      <c r="F9360" s="3">
        <v>385</v>
      </c>
      <c r="G9360" s="3">
        <v>385</v>
      </c>
      <c r="H9360" s="3">
        <v>19847789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 t="str">
        <f>B9360&amp;" | "&amp;C9360&amp;" | "&amp;D9360</f>
        <v>documentazione_amministrativa / documentazione_contabile | FATTURA PASSIVA | FATTURA</v>
      </c>
      <c r="Q9360" s="3" t="str">
        <f>VLOOKUP(P9360,'Classificazione UD'!A:B,2,FALSE)</f>
        <v>Fiscale</v>
      </c>
    </row>
    <row r="9361" spans="1:17" ht="15" customHeight="1" x14ac:dyDescent="0.25">
      <c r="A9361" s="30">
        <v>2015</v>
      </c>
      <c r="B9361" s="3" t="s">
        <v>17</v>
      </c>
      <c r="C9361" s="3" t="s">
        <v>27</v>
      </c>
      <c r="D9361" s="3" t="s">
        <v>28</v>
      </c>
      <c r="E9361" s="3">
        <v>4</v>
      </c>
      <c r="F9361" s="3">
        <v>8</v>
      </c>
      <c r="G9361" s="3">
        <v>8</v>
      </c>
      <c r="H9361" s="3">
        <v>30162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 t="str">
        <f>B9361&amp;" | "&amp;C9361&amp;" | "&amp;D9361</f>
        <v>documentazione_amministrativa / documentazione_contabile | FATTURA PASSIVA | NOTA DI CREDITO</v>
      </c>
      <c r="Q9361" s="3" t="str">
        <f>VLOOKUP(P9361,'Classificazione UD'!A:B,2,FALSE)</f>
        <v>Fiscale</v>
      </c>
    </row>
    <row r="9362" spans="1:17" ht="15" customHeight="1" x14ac:dyDescent="0.25">
      <c r="A9362" s="30">
        <v>2015</v>
      </c>
      <c r="B9362" s="3" t="s">
        <v>17</v>
      </c>
      <c r="C9362" s="3" t="s">
        <v>27</v>
      </c>
      <c r="D9362" s="3" t="s">
        <v>86</v>
      </c>
      <c r="E9362" s="3">
        <v>5</v>
      </c>
      <c r="F9362" s="3">
        <v>10</v>
      </c>
      <c r="G9362" s="3">
        <v>10</v>
      </c>
      <c r="H9362" s="3">
        <v>33110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 t="str">
        <f>B9362&amp;" | "&amp;C9362&amp;" | "&amp;D9362</f>
        <v>documentazione_amministrativa / documentazione_contabile | FATTURA PASSIVA | PARCELLA</v>
      </c>
      <c r="Q9362" s="3" t="str">
        <f>VLOOKUP(P9362,'Classificazione UD'!A:B,2,FALSE)</f>
        <v>Fiscale</v>
      </c>
    </row>
    <row r="9363" spans="1:17" ht="15" customHeight="1" x14ac:dyDescent="0.25">
      <c r="A9363" s="30">
        <v>2015</v>
      </c>
      <c r="B9363" s="3" t="s">
        <v>17</v>
      </c>
      <c r="C9363" s="3" t="s">
        <v>27</v>
      </c>
      <c r="D9363" s="3" t="s">
        <v>19</v>
      </c>
      <c r="E9363" s="3">
        <v>229</v>
      </c>
      <c r="F9363" s="3">
        <v>530</v>
      </c>
      <c r="G9363" s="3">
        <v>530</v>
      </c>
      <c r="H9363" s="3">
        <v>79913122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 t="str">
        <f>B9363&amp;" | "&amp;C9363&amp;" | "&amp;D9363</f>
        <v>documentazione_amministrativa / documentazione_contabile | FATTURA PASSIVA | FATTURA</v>
      </c>
      <c r="Q9363" s="3" t="str">
        <f>VLOOKUP(P9363,'Classificazione UD'!A:B,2,FALSE)</f>
        <v>Fiscale</v>
      </c>
    </row>
    <row r="9364" spans="1:17" ht="15" customHeight="1" x14ac:dyDescent="0.25">
      <c r="A9364" s="30">
        <v>2015</v>
      </c>
      <c r="B9364" s="3" t="s">
        <v>17</v>
      </c>
      <c r="C9364" s="3" t="s">
        <v>27</v>
      </c>
      <c r="D9364" s="3" t="s">
        <v>28</v>
      </c>
      <c r="E9364" s="3">
        <v>7</v>
      </c>
      <c r="F9364" s="3">
        <v>14</v>
      </c>
      <c r="G9364" s="3">
        <v>14</v>
      </c>
      <c r="H9364" s="3">
        <v>48091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 t="str">
        <f>B9364&amp;" | "&amp;C9364&amp;" | "&amp;D9364</f>
        <v>documentazione_amministrativa / documentazione_contabile | FATTURA PASSIVA | NOTA DI CREDITO</v>
      </c>
      <c r="Q9364" s="3" t="str">
        <f>VLOOKUP(P9364,'Classificazione UD'!A:B,2,FALSE)</f>
        <v>Fiscale</v>
      </c>
    </row>
    <row r="9365" spans="1:17" ht="15" customHeight="1" x14ac:dyDescent="0.25">
      <c r="A9365" s="30">
        <v>2015</v>
      </c>
      <c r="B9365" s="3" t="s">
        <v>17</v>
      </c>
      <c r="C9365" s="3" t="s">
        <v>27</v>
      </c>
      <c r="D9365" s="3" t="s">
        <v>86</v>
      </c>
      <c r="E9365" s="3">
        <v>3</v>
      </c>
      <c r="F9365" s="3">
        <v>6</v>
      </c>
      <c r="G9365" s="3">
        <v>6</v>
      </c>
      <c r="H9365" s="3">
        <v>20134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 t="str">
        <f>B9365&amp;" | "&amp;C9365&amp;" | "&amp;D9365</f>
        <v>documentazione_amministrativa / documentazione_contabile | FATTURA PASSIVA | PARCELLA</v>
      </c>
      <c r="Q9365" s="3" t="str">
        <f>VLOOKUP(P9365,'Classificazione UD'!A:B,2,FALSE)</f>
        <v>Fiscale</v>
      </c>
    </row>
    <row r="9366" spans="1:17" ht="15" customHeight="1" x14ac:dyDescent="0.25">
      <c r="A9366" s="30">
        <v>2015</v>
      </c>
      <c r="B9366" s="3" t="s">
        <v>17</v>
      </c>
      <c r="C9366" s="3" t="s">
        <v>27</v>
      </c>
      <c r="D9366" s="3" t="s">
        <v>19</v>
      </c>
      <c r="E9366" s="3">
        <v>170</v>
      </c>
      <c r="F9366" s="3">
        <v>384</v>
      </c>
      <c r="G9366" s="3">
        <v>384</v>
      </c>
      <c r="H9366" s="3">
        <v>32436702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 t="str">
        <f>B9366&amp;" | "&amp;C9366&amp;" | "&amp;D9366</f>
        <v>documentazione_amministrativa / documentazione_contabile | FATTURA PASSIVA | FATTURA</v>
      </c>
      <c r="Q9366" s="3" t="str">
        <f>VLOOKUP(P9366,'Classificazione UD'!A:B,2,FALSE)</f>
        <v>Fiscale</v>
      </c>
    </row>
    <row r="9367" spans="1:17" ht="15" customHeight="1" x14ac:dyDescent="0.25">
      <c r="A9367" s="30">
        <v>2015</v>
      </c>
      <c r="B9367" s="3" t="s">
        <v>17</v>
      </c>
      <c r="C9367" s="3" t="s">
        <v>27</v>
      </c>
      <c r="D9367" s="3" t="s">
        <v>28</v>
      </c>
      <c r="E9367" s="3">
        <v>3</v>
      </c>
      <c r="F9367" s="3">
        <v>6</v>
      </c>
      <c r="G9367" s="3">
        <v>6</v>
      </c>
      <c r="H9367" s="3">
        <v>17707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 t="str">
        <f>B9367&amp;" | "&amp;C9367&amp;" | "&amp;D9367</f>
        <v>documentazione_amministrativa / documentazione_contabile | FATTURA PASSIVA | NOTA DI CREDITO</v>
      </c>
      <c r="Q9367" s="3" t="str">
        <f>VLOOKUP(P9367,'Classificazione UD'!A:B,2,FALSE)</f>
        <v>Fiscale</v>
      </c>
    </row>
    <row r="9368" spans="1:17" ht="15" customHeight="1" x14ac:dyDescent="0.25">
      <c r="A9368" s="30">
        <v>2015</v>
      </c>
      <c r="B9368" s="3" t="s">
        <v>17</v>
      </c>
      <c r="C9368" s="3" t="s">
        <v>27</v>
      </c>
      <c r="D9368" s="3" t="s">
        <v>86</v>
      </c>
      <c r="E9368" s="3">
        <v>1</v>
      </c>
      <c r="F9368" s="3">
        <v>2</v>
      </c>
      <c r="G9368" s="3">
        <v>2</v>
      </c>
      <c r="H9368" s="3">
        <v>6813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 t="str">
        <f>B9368&amp;" | "&amp;C9368&amp;" | "&amp;D9368</f>
        <v>documentazione_amministrativa / documentazione_contabile | FATTURA PASSIVA | PARCELLA</v>
      </c>
      <c r="Q9368" s="3" t="str">
        <f>VLOOKUP(P9368,'Classificazione UD'!A:B,2,FALSE)</f>
        <v>Fiscale</v>
      </c>
    </row>
    <row r="9369" spans="1:17" ht="15" customHeight="1" x14ac:dyDescent="0.25">
      <c r="A9369" s="30">
        <v>2015</v>
      </c>
      <c r="B9369" s="3" t="s">
        <v>17</v>
      </c>
      <c r="C9369" s="3" t="s">
        <v>152</v>
      </c>
      <c r="D9369" s="3" t="s">
        <v>152</v>
      </c>
      <c r="E9369" s="3">
        <v>2</v>
      </c>
      <c r="F9369" s="3">
        <v>2</v>
      </c>
      <c r="G9369" s="3">
        <v>2</v>
      </c>
      <c r="H9369" s="3">
        <v>38019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 t="str">
        <f>B9369&amp;" | "&amp;C9369&amp;" | "&amp;D9369</f>
        <v>documentazione_amministrativa / documentazione_contabile | LOTTO DI FATTURE | LOTTO DI FATTURE</v>
      </c>
      <c r="Q9369" s="3" t="str">
        <f>VLOOKUP(P9369,'Classificazione UD'!A:B,2,FALSE)</f>
        <v>Fiscale</v>
      </c>
    </row>
    <row r="9370" spans="1:17" ht="15" customHeight="1" x14ac:dyDescent="0.25">
      <c r="A9370" s="30">
        <v>2015</v>
      </c>
      <c r="B9370" s="3" t="s">
        <v>17</v>
      </c>
      <c r="C9370" s="3" t="s">
        <v>27</v>
      </c>
      <c r="D9370" s="3" t="s">
        <v>19</v>
      </c>
      <c r="E9370" s="3">
        <v>117</v>
      </c>
      <c r="F9370" s="3">
        <v>281</v>
      </c>
      <c r="G9370" s="3">
        <v>281</v>
      </c>
      <c r="H9370" s="3">
        <v>32094921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 t="str">
        <f>B9370&amp;" | "&amp;C9370&amp;" | "&amp;D9370</f>
        <v>documentazione_amministrativa / documentazione_contabile | FATTURA PASSIVA | FATTURA</v>
      </c>
      <c r="Q9370" s="3" t="str">
        <f>VLOOKUP(P9370,'Classificazione UD'!A:B,2,FALSE)</f>
        <v>Fiscale</v>
      </c>
    </row>
    <row r="9371" spans="1:17" ht="15" customHeight="1" x14ac:dyDescent="0.25">
      <c r="A9371" s="30">
        <v>2015</v>
      </c>
      <c r="B9371" s="3" t="s">
        <v>17</v>
      </c>
      <c r="C9371" s="3" t="s">
        <v>27</v>
      </c>
      <c r="D9371" s="3" t="s">
        <v>28</v>
      </c>
      <c r="E9371" s="3">
        <v>1</v>
      </c>
      <c r="F9371" s="3">
        <v>3</v>
      </c>
      <c r="G9371" s="3">
        <v>3</v>
      </c>
      <c r="H9371" s="3">
        <v>432174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 t="str">
        <f>B9371&amp;" | "&amp;C9371&amp;" | "&amp;D9371</f>
        <v>documentazione_amministrativa / documentazione_contabile | FATTURA PASSIVA | NOTA DI CREDITO</v>
      </c>
      <c r="Q9371" s="3" t="str">
        <f>VLOOKUP(P9371,'Classificazione UD'!A:B,2,FALSE)</f>
        <v>Fiscale</v>
      </c>
    </row>
    <row r="9372" spans="1:17" ht="15" customHeight="1" x14ac:dyDescent="0.25">
      <c r="A9372" s="30">
        <v>2015</v>
      </c>
      <c r="B9372" s="3" t="s">
        <v>17</v>
      </c>
      <c r="C9372" s="3" t="s">
        <v>27</v>
      </c>
      <c r="D9372" s="3" t="s">
        <v>111</v>
      </c>
      <c r="E9372" s="3">
        <v>1</v>
      </c>
      <c r="F9372" s="3">
        <v>2</v>
      </c>
      <c r="G9372" s="3">
        <v>2</v>
      </c>
      <c r="H9372" s="3">
        <v>6551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 t="str">
        <f>B9372&amp;" | "&amp;C9372&amp;" | "&amp;D9372</f>
        <v>documentazione_amministrativa / documentazione_contabile | FATTURA PASSIVA | ACCONTO/ANTICIPO SU FATTURA</v>
      </c>
      <c r="Q9372" s="3" t="str">
        <f>VLOOKUP(P9372,'Classificazione UD'!A:B,2,FALSE)</f>
        <v>Fiscale</v>
      </c>
    </row>
    <row r="9373" spans="1:17" ht="15" customHeight="1" x14ac:dyDescent="0.25">
      <c r="A9373" s="30">
        <v>2015</v>
      </c>
      <c r="B9373" s="3" t="s">
        <v>17</v>
      </c>
      <c r="C9373" s="3" t="s">
        <v>27</v>
      </c>
      <c r="D9373" s="3" t="s">
        <v>19</v>
      </c>
      <c r="E9373" s="3">
        <v>90</v>
      </c>
      <c r="F9373" s="3">
        <v>197</v>
      </c>
      <c r="G9373" s="3">
        <v>197</v>
      </c>
      <c r="H9373" s="3">
        <v>12167678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 t="str">
        <f>B9373&amp;" | "&amp;C9373&amp;" | "&amp;D9373</f>
        <v>documentazione_amministrativa / documentazione_contabile | FATTURA PASSIVA | FATTURA</v>
      </c>
      <c r="Q9373" s="3" t="str">
        <f>VLOOKUP(P9373,'Classificazione UD'!A:B,2,FALSE)</f>
        <v>Fiscale</v>
      </c>
    </row>
    <row r="9374" spans="1:17" ht="15" customHeight="1" x14ac:dyDescent="0.25">
      <c r="A9374" s="30">
        <v>2015</v>
      </c>
      <c r="B9374" s="3" t="s">
        <v>17</v>
      </c>
      <c r="C9374" s="3" t="s">
        <v>27</v>
      </c>
      <c r="D9374" s="3" t="s">
        <v>28</v>
      </c>
      <c r="E9374" s="3">
        <v>2</v>
      </c>
      <c r="F9374" s="3">
        <v>4</v>
      </c>
      <c r="G9374" s="3">
        <v>4</v>
      </c>
      <c r="H9374" s="3">
        <v>13377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 t="str">
        <f>B9374&amp;" | "&amp;C9374&amp;" | "&amp;D9374</f>
        <v>documentazione_amministrativa / documentazione_contabile | FATTURA PASSIVA | NOTA DI CREDITO</v>
      </c>
      <c r="Q9374" s="3" t="str">
        <f>VLOOKUP(P9374,'Classificazione UD'!A:B,2,FALSE)</f>
        <v>Fiscale</v>
      </c>
    </row>
    <row r="9375" spans="1:17" ht="15" customHeight="1" x14ac:dyDescent="0.25">
      <c r="A9375" s="30">
        <v>2015</v>
      </c>
      <c r="B9375" s="3" t="s">
        <v>17</v>
      </c>
      <c r="C9375" s="3" t="s">
        <v>27</v>
      </c>
      <c r="D9375" s="3" t="s">
        <v>19</v>
      </c>
      <c r="E9375" s="3">
        <v>221</v>
      </c>
      <c r="F9375" s="3">
        <v>477</v>
      </c>
      <c r="G9375" s="3">
        <v>477</v>
      </c>
      <c r="H9375" s="3">
        <v>49078674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 t="str">
        <f>B9375&amp;" | "&amp;C9375&amp;" | "&amp;D9375</f>
        <v>documentazione_amministrativa / documentazione_contabile | FATTURA PASSIVA | FATTURA</v>
      </c>
      <c r="Q9375" s="3" t="str">
        <f>VLOOKUP(P9375,'Classificazione UD'!A:B,2,FALSE)</f>
        <v>Fiscale</v>
      </c>
    </row>
    <row r="9376" spans="1:17" ht="15" customHeight="1" x14ac:dyDescent="0.25">
      <c r="A9376" s="30">
        <v>2015</v>
      </c>
      <c r="B9376" s="3" t="s">
        <v>17</v>
      </c>
      <c r="C9376" s="3" t="s">
        <v>27</v>
      </c>
      <c r="D9376" s="3" t="s">
        <v>28</v>
      </c>
      <c r="E9376" s="3">
        <v>7</v>
      </c>
      <c r="F9376" s="3">
        <v>14</v>
      </c>
      <c r="G9376" s="3">
        <v>14</v>
      </c>
      <c r="H9376" s="3">
        <v>73537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 t="str">
        <f>B9376&amp;" | "&amp;C9376&amp;" | "&amp;D9376</f>
        <v>documentazione_amministrativa / documentazione_contabile | FATTURA PASSIVA | NOTA DI CREDITO</v>
      </c>
      <c r="Q9376" s="3" t="str">
        <f>VLOOKUP(P9376,'Classificazione UD'!A:B,2,FALSE)</f>
        <v>Fiscale</v>
      </c>
    </row>
    <row r="9377" spans="1:17" ht="15" customHeight="1" x14ac:dyDescent="0.25">
      <c r="A9377" s="30">
        <v>2015</v>
      </c>
      <c r="B9377" s="3" t="s">
        <v>17</v>
      </c>
      <c r="C9377" s="3" t="s">
        <v>27</v>
      </c>
      <c r="D9377" s="3" t="s">
        <v>86</v>
      </c>
      <c r="E9377" s="3">
        <v>1</v>
      </c>
      <c r="F9377" s="3">
        <v>3</v>
      </c>
      <c r="G9377" s="3">
        <v>3</v>
      </c>
      <c r="H9377" s="3">
        <v>23162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 t="str">
        <f>B9377&amp;" | "&amp;C9377&amp;" | "&amp;D9377</f>
        <v>documentazione_amministrativa / documentazione_contabile | FATTURA PASSIVA | PARCELLA</v>
      </c>
      <c r="Q9377" s="3" t="str">
        <f>VLOOKUP(P9377,'Classificazione UD'!A:B,2,FALSE)</f>
        <v>Fiscale</v>
      </c>
    </row>
    <row r="9378" spans="1:17" ht="15" customHeight="1" x14ac:dyDescent="0.25">
      <c r="A9378" s="30">
        <v>2015</v>
      </c>
      <c r="B9378" s="3" t="s">
        <v>17</v>
      </c>
      <c r="C9378" s="3" t="s">
        <v>27</v>
      </c>
      <c r="D9378" s="3" t="s">
        <v>19</v>
      </c>
      <c r="E9378" s="3">
        <v>188</v>
      </c>
      <c r="F9378" s="3">
        <v>425</v>
      </c>
      <c r="G9378" s="3">
        <v>425</v>
      </c>
      <c r="H9378" s="3">
        <v>30632052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 t="str">
        <f>B9378&amp;" | "&amp;C9378&amp;" | "&amp;D9378</f>
        <v>documentazione_amministrativa / documentazione_contabile | FATTURA PASSIVA | FATTURA</v>
      </c>
      <c r="Q9378" s="3" t="str">
        <f>VLOOKUP(P9378,'Classificazione UD'!A:B,2,FALSE)</f>
        <v>Fiscale</v>
      </c>
    </row>
    <row r="9379" spans="1:17" ht="15" customHeight="1" x14ac:dyDescent="0.25">
      <c r="A9379" s="30">
        <v>2015</v>
      </c>
      <c r="B9379" s="3" t="s">
        <v>17</v>
      </c>
      <c r="C9379" s="3" t="s">
        <v>27</v>
      </c>
      <c r="D9379" s="3" t="s">
        <v>111</v>
      </c>
      <c r="E9379" s="3">
        <v>4</v>
      </c>
      <c r="F9379" s="3">
        <v>8</v>
      </c>
      <c r="G9379" s="3">
        <v>8</v>
      </c>
      <c r="H9379" s="3">
        <v>38316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 t="str">
        <f>B9379&amp;" | "&amp;C9379&amp;" | "&amp;D9379</f>
        <v>documentazione_amministrativa / documentazione_contabile | FATTURA PASSIVA | ACCONTO/ANTICIPO SU FATTURA</v>
      </c>
      <c r="Q9379" s="3" t="str">
        <f>VLOOKUP(P9379,'Classificazione UD'!A:B,2,FALSE)</f>
        <v>Fiscale</v>
      </c>
    </row>
    <row r="9380" spans="1:17" ht="15" customHeight="1" x14ac:dyDescent="0.25">
      <c r="A9380" s="30">
        <v>2015</v>
      </c>
      <c r="B9380" s="3" t="s">
        <v>17</v>
      </c>
      <c r="C9380" s="3" t="s">
        <v>27</v>
      </c>
      <c r="D9380" s="3" t="s">
        <v>19</v>
      </c>
      <c r="E9380" s="3">
        <v>189</v>
      </c>
      <c r="F9380" s="3">
        <v>415</v>
      </c>
      <c r="G9380" s="3">
        <v>415</v>
      </c>
      <c r="H9380" s="3">
        <v>23463619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 t="str">
        <f>B9380&amp;" | "&amp;C9380&amp;" | "&amp;D9380</f>
        <v>documentazione_amministrativa / documentazione_contabile | FATTURA PASSIVA | FATTURA</v>
      </c>
      <c r="Q9380" s="3" t="str">
        <f>VLOOKUP(P9380,'Classificazione UD'!A:B,2,FALSE)</f>
        <v>Fiscale</v>
      </c>
    </row>
    <row r="9381" spans="1:17" ht="15" customHeight="1" x14ac:dyDescent="0.25">
      <c r="A9381" s="30">
        <v>2015</v>
      </c>
      <c r="B9381" s="3" t="s">
        <v>17</v>
      </c>
      <c r="C9381" s="3" t="s">
        <v>27</v>
      </c>
      <c r="D9381" s="3" t="s">
        <v>28</v>
      </c>
      <c r="E9381" s="3">
        <v>9</v>
      </c>
      <c r="F9381" s="3">
        <v>21</v>
      </c>
      <c r="G9381" s="3">
        <v>21</v>
      </c>
      <c r="H9381" s="3">
        <v>237878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 t="str">
        <f>B9381&amp;" | "&amp;C9381&amp;" | "&amp;D9381</f>
        <v>documentazione_amministrativa / documentazione_contabile | FATTURA PASSIVA | NOTA DI CREDITO</v>
      </c>
      <c r="Q9381" s="3" t="str">
        <f>VLOOKUP(P9381,'Classificazione UD'!A:B,2,FALSE)</f>
        <v>Fiscale</v>
      </c>
    </row>
    <row r="9382" spans="1:17" ht="15" customHeight="1" x14ac:dyDescent="0.25">
      <c r="A9382" s="30">
        <v>2015</v>
      </c>
      <c r="B9382" s="3" t="s">
        <v>17</v>
      </c>
      <c r="C9382" s="3" t="s">
        <v>27</v>
      </c>
      <c r="D9382" s="3" t="s">
        <v>32</v>
      </c>
      <c r="E9382" s="3">
        <v>2</v>
      </c>
      <c r="F9382" s="3">
        <v>4</v>
      </c>
      <c r="G9382" s="3">
        <v>4</v>
      </c>
      <c r="H9382" s="3">
        <v>15720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 t="str">
        <f>B9382&amp;" | "&amp;C9382&amp;" | "&amp;D9382</f>
        <v>documentazione_amministrativa / documentazione_contabile | FATTURA PASSIVA | NOTA DI DEBITO</v>
      </c>
      <c r="Q9382" s="3" t="str">
        <f>VLOOKUP(P9382,'Classificazione UD'!A:B,2,FALSE)</f>
        <v>Fiscale</v>
      </c>
    </row>
    <row r="9383" spans="1:17" ht="15" customHeight="1" x14ac:dyDescent="0.25">
      <c r="A9383" s="30">
        <v>2015</v>
      </c>
      <c r="B9383" s="3" t="s">
        <v>17</v>
      </c>
      <c r="C9383" s="3" t="s">
        <v>27</v>
      </c>
      <c r="D9383" s="3" t="s">
        <v>111</v>
      </c>
      <c r="E9383" s="3">
        <v>7</v>
      </c>
      <c r="F9383" s="3">
        <v>14</v>
      </c>
      <c r="G9383" s="3">
        <v>14</v>
      </c>
      <c r="H9383" s="3">
        <v>66490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 t="str">
        <f>B9383&amp;" | "&amp;C9383&amp;" | "&amp;D9383</f>
        <v>documentazione_amministrativa / documentazione_contabile | FATTURA PASSIVA | ACCONTO/ANTICIPO SU FATTURA</v>
      </c>
      <c r="Q9383" s="3" t="str">
        <f>VLOOKUP(P9383,'Classificazione UD'!A:B,2,FALSE)</f>
        <v>Fiscale</v>
      </c>
    </row>
    <row r="9384" spans="1:17" ht="15" customHeight="1" x14ac:dyDescent="0.25">
      <c r="A9384" s="30">
        <v>2015</v>
      </c>
      <c r="B9384" s="3" t="s">
        <v>17</v>
      </c>
      <c r="C9384" s="3" t="s">
        <v>27</v>
      </c>
      <c r="D9384" s="3" t="s">
        <v>19</v>
      </c>
      <c r="E9384" s="3">
        <v>96</v>
      </c>
      <c r="F9384" s="3">
        <v>225</v>
      </c>
      <c r="G9384" s="3">
        <v>225</v>
      </c>
      <c r="H9384" s="3">
        <v>26182886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 t="str">
        <f>B9384&amp;" | "&amp;C9384&amp;" | "&amp;D9384</f>
        <v>documentazione_amministrativa / documentazione_contabile | FATTURA PASSIVA | FATTURA</v>
      </c>
      <c r="Q9384" s="3" t="str">
        <f>VLOOKUP(P9384,'Classificazione UD'!A:B,2,FALSE)</f>
        <v>Fiscale</v>
      </c>
    </row>
    <row r="9385" spans="1:17" ht="15" customHeight="1" x14ac:dyDescent="0.25">
      <c r="A9385" s="30">
        <v>2015</v>
      </c>
      <c r="B9385" s="3" t="s">
        <v>17</v>
      </c>
      <c r="C9385" s="3" t="s">
        <v>27</v>
      </c>
      <c r="D9385" s="3" t="s">
        <v>19</v>
      </c>
      <c r="E9385" s="3">
        <v>153</v>
      </c>
      <c r="F9385" s="3">
        <v>355</v>
      </c>
      <c r="G9385" s="3">
        <v>355</v>
      </c>
      <c r="H9385" s="3">
        <v>33725096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 t="str">
        <f>B9385&amp;" | "&amp;C9385&amp;" | "&amp;D9385</f>
        <v>documentazione_amministrativa / documentazione_contabile | FATTURA PASSIVA | FATTURA</v>
      </c>
      <c r="Q9385" s="3" t="str">
        <f>VLOOKUP(P9385,'Classificazione UD'!A:B,2,FALSE)</f>
        <v>Fiscale</v>
      </c>
    </row>
    <row r="9386" spans="1:17" ht="15" customHeight="1" x14ac:dyDescent="0.25">
      <c r="A9386" s="30">
        <v>2015</v>
      </c>
      <c r="B9386" s="3" t="s">
        <v>17</v>
      </c>
      <c r="C9386" s="3" t="s">
        <v>27</v>
      </c>
      <c r="D9386" s="3" t="s">
        <v>28</v>
      </c>
      <c r="E9386" s="3">
        <v>4</v>
      </c>
      <c r="F9386" s="3">
        <v>8</v>
      </c>
      <c r="G9386" s="3">
        <v>8</v>
      </c>
      <c r="H9386" s="3">
        <v>33852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 t="str">
        <f>B9386&amp;" | "&amp;C9386&amp;" | "&amp;D9386</f>
        <v>documentazione_amministrativa / documentazione_contabile | FATTURA PASSIVA | NOTA DI CREDITO</v>
      </c>
      <c r="Q9386" s="3" t="str">
        <f>VLOOKUP(P9386,'Classificazione UD'!A:B,2,FALSE)</f>
        <v>Fiscale</v>
      </c>
    </row>
    <row r="9387" spans="1:17" ht="15" customHeight="1" x14ac:dyDescent="0.25">
      <c r="A9387" s="30">
        <v>2015</v>
      </c>
      <c r="B9387" s="3" t="s">
        <v>17</v>
      </c>
      <c r="C9387" s="3" t="s">
        <v>18</v>
      </c>
      <c r="D9387" s="3" t="s">
        <v>19</v>
      </c>
      <c r="E9387" s="3">
        <v>15</v>
      </c>
      <c r="F9387" s="3">
        <v>15</v>
      </c>
      <c r="G9387" s="3">
        <v>15</v>
      </c>
      <c r="H9387" s="3">
        <v>106444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 t="str">
        <f>B9387&amp;" | "&amp;C9387&amp;" | "&amp;D9387</f>
        <v>documentazione_amministrativa / documentazione_contabile | FATTURA ATTIVA | FATTURA</v>
      </c>
      <c r="Q9387" s="3" t="str">
        <f>VLOOKUP(P9387,'Classificazione UD'!A:B,2,FALSE)</f>
        <v>Fiscale</v>
      </c>
    </row>
    <row r="9388" spans="1:17" ht="15" customHeight="1" x14ac:dyDescent="0.25">
      <c r="A9388" s="30">
        <v>2015</v>
      </c>
      <c r="B9388" s="3" t="s">
        <v>17</v>
      </c>
      <c r="C9388" s="3" t="s">
        <v>27</v>
      </c>
      <c r="D9388" s="3" t="s">
        <v>19</v>
      </c>
      <c r="E9388" s="3">
        <v>204</v>
      </c>
      <c r="F9388" s="3">
        <v>463</v>
      </c>
      <c r="G9388" s="3">
        <v>463</v>
      </c>
      <c r="H9388" s="3">
        <v>23706972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 t="str">
        <f>B9388&amp;" | "&amp;C9388&amp;" | "&amp;D9388</f>
        <v>documentazione_amministrativa / documentazione_contabile | FATTURA PASSIVA | FATTURA</v>
      </c>
      <c r="Q9388" s="3" t="str">
        <f>VLOOKUP(P9388,'Classificazione UD'!A:B,2,FALSE)</f>
        <v>Fiscale</v>
      </c>
    </row>
    <row r="9389" spans="1:17" ht="15" customHeight="1" x14ac:dyDescent="0.25">
      <c r="A9389" s="30">
        <v>2015</v>
      </c>
      <c r="B9389" s="3" t="s">
        <v>17</v>
      </c>
      <c r="C9389" s="3" t="s">
        <v>27</v>
      </c>
      <c r="D9389" s="3" t="s">
        <v>28</v>
      </c>
      <c r="E9389" s="3">
        <v>14</v>
      </c>
      <c r="F9389" s="3">
        <v>37</v>
      </c>
      <c r="G9389" s="3">
        <v>37</v>
      </c>
      <c r="H9389" s="3">
        <v>3657665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 t="str">
        <f>B9389&amp;" | "&amp;C9389&amp;" | "&amp;D9389</f>
        <v>documentazione_amministrativa / documentazione_contabile | FATTURA PASSIVA | NOTA DI CREDITO</v>
      </c>
      <c r="Q9389" s="3" t="str">
        <f>VLOOKUP(P9389,'Classificazione UD'!A:B,2,FALSE)</f>
        <v>Fiscale</v>
      </c>
    </row>
    <row r="9390" spans="1:17" ht="15" customHeight="1" x14ac:dyDescent="0.25">
      <c r="A9390" s="30">
        <v>2015</v>
      </c>
      <c r="B9390" s="3" t="s">
        <v>17</v>
      </c>
      <c r="C9390" s="3" t="s">
        <v>27</v>
      </c>
      <c r="D9390" s="3" t="s">
        <v>86</v>
      </c>
      <c r="E9390" s="3">
        <v>2</v>
      </c>
      <c r="F9390" s="3">
        <v>5</v>
      </c>
      <c r="G9390" s="3">
        <v>5</v>
      </c>
      <c r="H9390" s="3">
        <v>141984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 t="str">
        <f>B9390&amp;" | "&amp;C9390&amp;" | "&amp;D9390</f>
        <v>documentazione_amministrativa / documentazione_contabile | FATTURA PASSIVA | PARCELLA</v>
      </c>
      <c r="Q9390" s="3" t="str">
        <f>VLOOKUP(P9390,'Classificazione UD'!A:B,2,FALSE)</f>
        <v>Fiscale</v>
      </c>
    </row>
    <row r="9391" spans="1:17" ht="15" customHeight="1" x14ac:dyDescent="0.25">
      <c r="A9391" s="30">
        <v>2015</v>
      </c>
      <c r="B9391" s="3" t="s">
        <v>17</v>
      </c>
      <c r="C9391" s="3" t="s">
        <v>27</v>
      </c>
      <c r="D9391" s="3" t="s">
        <v>19</v>
      </c>
      <c r="E9391" s="3">
        <v>129</v>
      </c>
      <c r="F9391" s="3">
        <v>301</v>
      </c>
      <c r="G9391" s="3">
        <v>301</v>
      </c>
      <c r="H9391" s="3">
        <v>28488101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 t="str">
        <f>B9391&amp;" | "&amp;C9391&amp;" | "&amp;D9391</f>
        <v>documentazione_amministrativa / documentazione_contabile | FATTURA PASSIVA | FATTURA</v>
      </c>
      <c r="Q9391" s="3" t="str">
        <f>VLOOKUP(P9391,'Classificazione UD'!A:B,2,FALSE)</f>
        <v>Fiscale</v>
      </c>
    </row>
    <row r="9392" spans="1:17" ht="15" customHeight="1" x14ac:dyDescent="0.25">
      <c r="A9392" s="30">
        <v>2015</v>
      </c>
      <c r="B9392" s="3" t="s">
        <v>17</v>
      </c>
      <c r="C9392" s="3" t="s">
        <v>27</v>
      </c>
      <c r="D9392" s="3" t="s">
        <v>86</v>
      </c>
      <c r="E9392" s="3">
        <v>3</v>
      </c>
      <c r="F9392" s="3">
        <v>6</v>
      </c>
      <c r="G9392" s="3">
        <v>6</v>
      </c>
      <c r="H9392" s="3">
        <v>21497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 t="str">
        <f>B9392&amp;" | "&amp;C9392&amp;" | "&amp;D9392</f>
        <v>documentazione_amministrativa / documentazione_contabile | FATTURA PASSIVA | PARCELLA</v>
      </c>
      <c r="Q9392" s="3" t="str">
        <f>VLOOKUP(P9392,'Classificazione UD'!A:B,2,FALSE)</f>
        <v>Fiscale</v>
      </c>
    </row>
    <row r="9393" spans="1:17" ht="15" customHeight="1" x14ac:dyDescent="0.25">
      <c r="A9393" s="30">
        <v>2015</v>
      </c>
      <c r="B9393" s="3" t="s">
        <v>17</v>
      </c>
      <c r="C9393" s="3" t="s">
        <v>27</v>
      </c>
      <c r="D9393" s="3" t="s">
        <v>19</v>
      </c>
      <c r="E9393" s="3">
        <v>121</v>
      </c>
      <c r="F9393" s="3">
        <v>289</v>
      </c>
      <c r="G9393" s="3">
        <v>289</v>
      </c>
      <c r="H9393" s="3">
        <v>33188917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 t="str">
        <f>B9393&amp;" | "&amp;C9393&amp;" | "&amp;D9393</f>
        <v>documentazione_amministrativa / documentazione_contabile | FATTURA PASSIVA | FATTURA</v>
      </c>
      <c r="Q9393" s="3" t="str">
        <f>VLOOKUP(P9393,'Classificazione UD'!A:B,2,FALSE)</f>
        <v>Fiscale</v>
      </c>
    </row>
    <row r="9394" spans="1:17" ht="15" customHeight="1" x14ac:dyDescent="0.25">
      <c r="A9394" s="30">
        <v>2015</v>
      </c>
      <c r="B9394" s="3" t="s">
        <v>17</v>
      </c>
      <c r="C9394" s="3" t="s">
        <v>27</v>
      </c>
      <c r="D9394" s="3" t="s">
        <v>28</v>
      </c>
      <c r="E9394" s="3">
        <v>1</v>
      </c>
      <c r="F9394" s="3">
        <v>2</v>
      </c>
      <c r="G9394" s="3">
        <v>2</v>
      </c>
      <c r="H9394" s="3">
        <v>11035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 t="str">
        <f>B9394&amp;" | "&amp;C9394&amp;" | "&amp;D9394</f>
        <v>documentazione_amministrativa / documentazione_contabile | FATTURA PASSIVA | NOTA DI CREDITO</v>
      </c>
      <c r="Q9394" s="3" t="str">
        <f>VLOOKUP(P9394,'Classificazione UD'!A:B,2,FALSE)</f>
        <v>Fiscale</v>
      </c>
    </row>
    <row r="9395" spans="1:17" ht="15" customHeight="1" x14ac:dyDescent="0.25">
      <c r="A9395" s="30">
        <v>2015</v>
      </c>
      <c r="B9395" s="3" t="s">
        <v>17</v>
      </c>
      <c r="C9395" s="3" t="s">
        <v>27</v>
      </c>
      <c r="D9395" s="3" t="s">
        <v>19</v>
      </c>
      <c r="E9395" s="3">
        <v>59</v>
      </c>
      <c r="F9395" s="3">
        <v>150</v>
      </c>
      <c r="G9395" s="3">
        <v>150</v>
      </c>
      <c r="H9395" s="3">
        <v>13962578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 t="str">
        <f>B9395&amp;" | "&amp;C9395&amp;" | "&amp;D9395</f>
        <v>documentazione_amministrativa / documentazione_contabile | FATTURA PASSIVA | FATTURA</v>
      </c>
      <c r="Q9395" s="3" t="str">
        <f>VLOOKUP(P9395,'Classificazione UD'!A:B,2,FALSE)</f>
        <v>Fiscale</v>
      </c>
    </row>
    <row r="9396" spans="1:17" ht="15" customHeight="1" x14ac:dyDescent="0.25">
      <c r="A9396" s="30">
        <v>2015</v>
      </c>
      <c r="B9396" s="3" t="s">
        <v>17</v>
      </c>
      <c r="C9396" s="3" t="s">
        <v>27</v>
      </c>
      <c r="D9396" s="3" t="s">
        <v>86</v>
      </c>
      <c r="E9396" s="3">
        <v>3</v>
      </c>
      <c r="F9396" s="3">
        <v>6</v>
      </c>
      <c r="G9396" s="3">
        <v>6</v>
      </c>
      <c r="H9396" s="3">
        <v>22709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 t="str">
        <f>B9396&amp;" | "&amp;C9396&amp;" | "&amp;D9396</f>
        <v>documentazione_amministrativa / documentazione_contabile | FATTURA PASSIVA | PARCELLA</v>
      </c>
      <c r="Q9396" s="3" t="str">
        <f>VLOOKUP(P9396,'Classificazione UD'!A:B,2,FALSE)</f>
        <v>Fiscale</v>
      </c>
    </row>
    <row r="9397" spans="1:17" ht="15" customHeight="1" x14ac:dyDescent="0.25">
      <c r="A9397" s="30">
        <v>2015</v>
      </c>
      <c r="B9397" s="3" t="s">
        <v>17</v>
      </c>
      <c r="C9397" s="3" t="s">
        <v>27</v>
      </c>
      <c r="D9397" s="3" t="s">
        <v>19</v>
      </c>
      <c r="E9397" s="3">
        <v>171</v>
      </c>
      <c r="F9397" s="3">
        <v>379</v>
      </c>
      <c r="G9397" s="3">
        <v>379</v>
      </c>
      <c r="H9397" s="3">
        <v>20900928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 t="str">
        <f>B9397&amp;" | "&amp;C9397&amp;" | "&amp;D9397</f>
        <v>documentazione_amministrativa / documentazione_contabile | FATTURA PASSIVA | FATTURA</v>
      </c>
      <c r="Q9397" s="3" t="str">
        <f>VLOOKUP(P9397,'Classificazione UD'!A:B,2,FALSE)</f>
        <v>Fiscale</v>
      </c>
    </row>
    <row r="9398" spans="1:17" ht="15" customHeight="1" x14ac:dyDescent="0.25">
      <c r="A9398" s="30">
        <v>2015</v>
      </c>
      <c r="B9398" s="3" t="s">
        <v>17</v>
      </c>
      <c r="C9398" s="3" t="s">
        <v>27</v>
      </c>
      <c r="D9398" s="3" t="s">
        <v>28</v>
      </c>
      <c r="E9398" s="3">
        <v>2</v>
      </c>
      <c r="F9398" s="3">
        <v>5</v>
      </c>
      <c r="G9398" s="3">
        <v>5</v>
      </c>
      <c r="H9398" s="3">
        <v>385912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 t="str">
        <f>B9398&amp;" | "&amp;C9398&amp;" | "&amp;D9398</f>
        <v>documentazione_amministrativa / documentazione_contabile | FATTURA PASSIVA | NOTA DI CREDITO</v>
      </c>
      <c r="Q9398" s="3" t="str">
        <f>VLOOKUP(P9398,'Classificazione UD'!A:B,2,FALSE)</f>
        <v>Fiscale</v>
      </c>
    </row>
    <row r="9399" spans="1:17" ht="15" customHeight="1" x14ac:dyDescent="0.25">
      <c r="A9399" s="30">
        <v>2015</v>
      </c>
      <c r="B9399" s="3" t="s">
        <v>17</v>
      </c>
      <c r="C9399" s="3" t="s">
        <v>27</v>
      </c>
      <c r="D9399" s="3" t="s">
        <v>19</v>
      </c>
      <c r="E9399" s="3">
        <v>99</v>
      </c>
      <c r="F9399" s="3">
        <v>239</v>
      </c>
      <c r="G9399" s="3">
        <v>239</v>
      </c>
      <c r="H9399" s="3">
        <v>25581312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 t="str">
        <f>B9399&amp;" | "&amp;C9399&amp;" | "&amp;D9399</f>
        <v>documentazione_amministrativa / documentazione_contabile | FATTURA PASSIVA | FATTURA</v>
      </c>
      <c r="Q9399" s="3" t="str">
        <f>VLOOKUP(P9399,'Classificazione UD'!A:B,2,FALSE)</f>
        <v>Fiscale</v>
      </c>
    </row>
    <row r="9400" spans="1:17" ht="15" customHeight="1" x14ac:dyDescent="0.25">
      <c r="A9400" s="30">
        <v>2015</v>
      </c>
      <c r="B9400" s="3" t="s">
        <v>17</v>
      </c>
      <c r="C9400" s="3" t="s">
        <v>27</v>
      </c>
      <c r="D9400" s="3" t="s">
        <v>28</v>
      </c>
      <c r="E9400" s="3">
        <v>14</v>
      </c>
      <c r="F9400" s="3">
        <v>41</v>
      </c>
      <c r="G9400" s="3">
        <v>41</v>
      </c>
      <c r="H9400" s="3">
        <v>842203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 t="str">
        <f>B9400&amp;" | "&amp;C9400&amp;" | "&amp;D9400</f>
        <v>documentazione_amministrativa / documentazione_contabile | FATTURA PASSIVA | NOTA DI CREDITO</v>
      </c>
      <c r="Q9400" s="3" t="str">
        <f>VLOOKUP(P9400,'Classificazione UD'!A:B,2,FALSE)</f>
        <v>Fiscale</v>
      </c>
    </row>
    <row r="9401" spans="1:17" ht="15" customHeight="1" x14ac:dyDescent="0.25">
      <c r="A9401" s="30">
        <v>2015</v>
      </c>
      <c r="B9401" s="3" t="s">
        <v>17</v>
      </c>
      <c r="C9401" s="3" t="s">
        <v>27</v>
      </c>
      <c r="D9401" s="3" t="s">
        <v>111</v>
      </c>
      <c r="E9401" s="3">
        <v>3</v>
      </c>
      <c r="F9401" s="3">
        <v>6</v>
      </c>
      <c r="G9401" s="3">
        <v>12</v>
      </c>
      <c r="H9401" s="3">
        <v>290035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 t="str">
        <f>B9401&amp;" | "&amp;C9401&amp;" | "&amp;D9401</f>
        <v>documentazione_amministrativa / documentazione_contabile | FATTURA PASSIVA | ACCONTO/ANTICIPO SU FATTURA</v>
      </c>
      <c r="Q9401" s="3" t="str">
        <f>VLOOKUP(P9401,'Classificazione UD'!A:B,2,FALSE)</f>
        <v>Fiscale</v>
      </c>
    </row>
    <row r="9402" spans="1:17" ht="15" customHeight="1" x14ac:dyDescent="0.25">
      <c r="A9402" s="30">
        <v>2015</v>
      </c>
      <c r="B9402" s="3" t="s">
        <v>17</v>
      </c>
      <c r="C9402" s="3" t="s">
        <v>27</v>
      </c>
      <c r="D9402" s="3" t="s">
        <v>134</v>
      </c>
      <c r="E9402" s="3">
        <v>1</v>
      </c>
      <c r="F9402" s="3">
        <v>2</v>
      </c>
      <c r="G9402" s="3">
        <v>4</v>
      </c>
      <c r="H9402" s="3">
        <v>6965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 t="str">
        <f>B9402&amp;" | "&amp;C9402&amp;" | "&amp;D9402</f>
        <v>documentazione_amministrativa / documentazione_contabile | FATTURA PASSIVA | ACCONTO/ANTICIPO SU PARCELLA</v>
      </c>
      <c r="Q9402" s="3" t="str">
        <f>VLOOKUP(P9402,'Classificazione UD'!A:B,2,FALSE)</f>
        <v>Fiscale</v>
      </c>
    </row>
    <row r="9403" spans="1:17" ht="15" customHeight="1" x14ac:dyDescent="0.25">
      <c r="A9403" s="30">
        <v>2015</v>
      </c>
      <c r="B9403" s="3" t="s">
        <v>17</v>
      </c>
      <c r="C9403" s="3" t="s">
        <v>27</v>
      </c>
      <c r="D9403" s="3" t="s">
        <v>19</v>
      </c>
      <c r="E9403" s="3">
        <v>4259</v>
      </c>
      <c r="F9403" s="3">
        <v>8518</v>
      </c>
      <c r="G9403" s="3">
        <v>17036</v>
      </c>
      <c r="H9403" s="3">
        <v>768061076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 t="str">
        <f>B9403&amp;" | "&amp;C9403&amp;" | "&amp;D9403</f>
        <v>documentazione_amministrativa / documentazione_contabile | FATTURA PASSIVA | FATTURA</v>
      </c>
      <c r="Q9403" s="3" t="str">
        <f>VLOOKUP(P9403,'Classificazione UD'!A:B,2,FALSE)</f>
        <v>Fiscale</v>
      </c>
    </row>
    <row r="9404" spans="1:17" ht="15" customHeight="1" x14ac:dyDescent="0.25">
      <c r="A9404" s="30">
        <v>2015</v>
      </c>
      <c r="B9404" s="3" t="s">
        <v>17</v>
      </c>
      <c r="C9404" s="3" t="s">
        <v>27</v>
      </c>
      <c r="D9404" s="3" t="s">
        <v>28</v>
      </c>
      <c r="E9404" s="3">
        <v>379</v>
      </c>
      <c r="F9404" s="3">
        <v>758</v>
      </c>
      <c r="G9404" s="3">
        <v>1516</v>
      </c>
      <c r="H9404" s="3">
        <v>72621928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 t="str">
        <f>B9404&amp;" | "&amp;C9404&amp;" | "&amp;D9404</f>
        <v>documentazione_amministrativa / documentazione_contabile | FATTURA PASSIVA | NOTA DI CREDITO</v>
      </c>
      <c r="Q9404" s="3" t="str">
        <f>VLOOKUP(P9404,'Classificazione UD'!A:B,2,FALSE)</f>
        <v>Fiscale</v>
      </c>
    </row>
    <row r="9405" spans="1:17" ht="15" customHeight="1" x14ac:dyDescent="0.25">
      <c r="A9405" s="30">
        <v>2015</v>
      </c>
      <c r="B9405" s="3" t="s">
        <v>17</v>
      </c>
      <c r="C9405" s="3" t="s">
        <v>27</v>
      </c>
      <c r="D9405" s="3" t="s">
        <v>32</v>
      </c>
      <c r="E9405" s="3">
        <v>8</v>
      </c>
      <c r="F9405" s="3">
        <v>16</v>
      </c>
      <c r="G9405" s="3">
        <v>32</v>
      </c>
      <c r="H9405" s="3">
        <v>62749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 t="str">
        <f>B9405&amp;" | "&amp;C9405&amp;" | "&amp;D9405</f>
        <v>documentazione_amministrativa / documentazione_contabile | FATTURA PASSIVA | NOTA DI DEBITO</v>
      </c>
      <c r="Q9405" s="3" t="str">
        <f>VLOOKUP(P9405,'Classificazione UD'!A:B,2,FALSE)</f>
        <v>Fiscale</v>
      </c>
    </row>
    <row r="9406" spans="1:17" ht="15" customHeight="1" x14ac:dyDescent="0.25">
      <c r="A9406" s="30">
        <v>2015</v>
      </c>
      <c r="B9406" s="3" t="s">
        <v>17</v>
      </c>
      <c r="C9406" s="3" t="s">
        <v>27</v>
      </c>
      <c r="D9406" s="3" t="s">
        <v>86</v>
      </c>
      <c r="E9406" s="3">
        <v>38</v>
      </c>
      <c r="F9406" s="3">
        <v>76</v>
      </c>
      <c r="G9406" s="3">
        <v>152</v>
      </c>
      <c r="H9406" s="3">
        <v>555680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 t="str">
        <f>B9406&amp;" | "&amp;C9406&amp;" | "&amp;D9406</f>
        <v>documentazione_amministrativa / documentazione_contabile | FATTURA PASSIVA | PARCELLA</v>
      </c>
      <c r="Q9406" s="3" t="str">
        <f>VLOOKUP(P9406,'Classificazione UD'!A:B,2,FALSE)</f>
        <v>Fiscale</v>
      </c>
    </row>
    <row r="9407" spans="1:17" ht="15" customHeight="1" x14ac:dyDescent="0.25">
      <c r="A9407" s="30">
        <v>2015</v>
      </c>
      <c r="B9407" s="3" t="s">
        <v>17</v>
      </c>
      <c r="C9407" s="3" t="s">
        <v>27</v>
      </c>
      <c r="D9407" s="3" t="s">
        <v>111</v>
      </c>
      <c r="E9407" s="3">
        <v>567</v>
      </c>
      <c r="F9407" s="3">
        <v>1134</v>
      </c>
      <c r="G9407" s="3">
        <v>2268</v>
      </c>
      <c r="H9407" s="3">
        <v>6605384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 t="str">
        <f>B9407&amp;" | "&amp;C9407&amp;" | "&amp;D9407</f>
        <v>documentazione_amministrativa / documentazione_contabile | FATTURA PASSIVA | ACCONTO/ANTICIPO SU FATTURA</v>
      </c>
      <c r="Q9407" s="3" t="str">
        <f>VLOOKUP(P9407,'Classificazione UD'!A:B,2,FALSE)</f>
        <v>Fiscale</v>
      </c>
    </row>
    <row r="9408" spans="1:17" ht="15" customHeight="1" x14ac:dyDescent="0.25">
      <c r="A9408" s="30">
        <v>2015</v>
      </c>
      <c r="B9408" s="3" t="s">
        <v>17</v>
      </c>
      <c r="C9408" s="3" t="s">
        <v>27</v>
      </c>
      <c r="D9408" s="3" t="s">
        <v>19</v>
      </c>
      <c r="E9408" s="3">
        <v>15629</v>
      </c>
      <c r="F9408" s="3">
        <v>31258</v>
      </c>
      <c r="G9408" s="3">
        <v>62516</v>
      </c>
      <c r="H9408" s="3">
        <v>8464015261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 t="str">
        <f>B9408&amp;" | "&amp;C9408&amp;" | "&amp;D9408</f>
        <v>documentazione_amministrativa / documentazione_contabile | FATTURA PASSIVA | FATTURA</v>
      </c>
      <c r="Q9408" s="3" t="str">
        <f>VLOOKUP(P9408,'Classificazione UD'!A:B,2,FALSE)</f>
        <v>Fiscale</v>
      </c>
    </row>
    <row r="9409" spans="1:17" ht="15" customHeight="1" x14ac:dyDescent="0.25">
      <c r="A9409" s="30">
        <v>2015</v>
      </c>
      <c r="B9409" s="3" t="s">
        <v>17</v>
      </c>
      <c r="C9409" s="3" t="s">
        <v>27</v>
      </c>
      <c r="D9409" s="3" t="s">
        <v>28</v>
      </c>
      <c r="E9409" s="3">
        <v>68</v>
      </c>
      <c r="F9409" s="3">
        <v>136</v>
      </c>
      <c r="G9409" s="3">
        <v>272</v>
      </c>
      <c r="H9409" s="3">
        <v>13867237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 t="str">
        <f>B9409&amp;" | "&amp;C9409&amp;" | "&amp;D9409</f>
        <v>documentazione_amministrativa / documentazione_contabile | FATTURA PASSIVA | NOTA DI CREDITO</v>
      </c>
      <c r="Q9409" s="3" t="str">
        <f>VLOOKUP(P9409,'Classificazione UD'!A:B,2,FALSE)</f>
        <v>Fiscale</v>
      </c>
    </row>
    <row r="9410" spans="1:17" ht="15" customHeight="1" x14ac:dyDescent="0.25">
      <c r="A9410" s="30">
        <v>2015</v>
      </c>
      <c r="B9410" s="3" t="s">
        <v>17</v>
      </c>
      <c r="C9410" s="3" t="s">
        <v>27</v>
      </c>
      <c r="D9410" s="3" t="s">
        <v>19</v>
      </c>
      <c r="E9410" s="3">
        <v>157</v>
      </c>
      <c r="F9410" s="3">
        <v>314</v>
      </c>
      <c r="G9410" s="3">
        <v>628</v>
      </c>
      <c r="H9410" s="3">
        <v>62287012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 t="str">
        <f>B9410&amp;" | "&amp;C9410&amp;" | "&amp;D9410</f>
        <v>documentazione_amministrativa / documentazione_contabile | FATTURA PASSIVA | FATTURA</v>
      </c>
      <c r="Q9410" s="3" t="str">
        <f>VLOOKUP(P9410,'Classificazione UD'!A:B,2,FALSE)</f>
        <v>Fiscale</v>
      </c>
    </row>
    <row r="9411" spans="1:17" ht="15" customHeight="1" x14ac:dyDescent="0.25">
      <c r="A9411" s="30">
        <v>2015</v>
      </c>
      <c r="B9411" s="3" t="s">
        <v>17</v>
      </c>
      <c r="C9411" s="3" t="s">
        <v>27</v>
      </c>
      <c r="D9411" s="3" t="s">
        <v>111</v>
      </c>
      <c r="E9411" s="3">
        <v>15</v>
      </c>
      <c r="F9411" s="3">
        <v>30</v>
      </c>
      <c r="G9411" s="3">
        <v>60</v>
      </c>
      <c r="H9411" s="3">
        <v>289269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 t="str">
        <f>B9411&amp;" | "&amp;C9411&amp;" | "&amp;D9411</f>
        <v>documentazione_amministrativa / documentazione_contabile | FATTURA PASSIVA | ACCONTO/ANTICIPO SU FATTURA</v>
      </c>
      <c r="Q9411" s="3" t="str">
        <f>VLOOKUP(P9411,'Classificazione UD'!A:B,2,FALSE)</f>
        <v>Fiscale</v>
      </c>
    </row>
    <row r="9412" spans="1:17" ht="15" customHeight="1" x14ac:dyDescent="0.25">
      <c r="A9412" s="30">
        <v>2015</v>
      </c>
      <c r="B9412" s="3" t="s">
        <v>17</v>
      </c>
      <c r="C9412" s="3" t="s">
        <v>27</v>
      </c>
      <c r="D9412" s="3" t="s">
        <v>19</v>
      </c>
      <c r="E9412" s="3">
        <v>4266</v>
      </c>
      <c r="F9412" s="3">
        <v>8532</v>
      </c>
      <c r="G9412" s="3">
        <v>17064</v>
      </c>
      <c r="H9412" s="3">
        <v>951707070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 t="str">
        <f>B9412&amp;" | "&amp;C9412&amp;" | "&amp;D9412</f>
        <v>documentazione_amministrativa / documentazione_contabile | FATTURA PASSIVA | FATTURA</v>
      </c>
      <c r="Q9412" s="3" t="str">
        <f>VLOOKUP(P9412,'Classificazione UD'!A:B,2,FALSE)</f>
        <v>Fiscale</v>
      </c>
    </row>
    <row r="9413" spans="1:17" ht="15" customHeight="1" x14ac:dyDescent="0.25">
      <c r="A9413" s="30">
        <v>2015</v>
      </c>
      <c r="B9413" s="3" t="s">
        <v>17</v>
      </c>
      <c r="C9413" s="3" t="s">
        <v>27</v>
      </c>
      <c r="D9413" s="3" t="s">
        <v>28</v>
      </c>
      <c r="E9413" s="3">
        <v>125</v>
      </c>
      <c r="F9413" s="3">
        <v>250</v>
      </c>
      <c r="G9413" s="3">
        <v>500</v>
      </c>
      <c r="H9413" s="3">
        <v>5592644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 t="str">
        <f>B9413&amp;" | "&amp;C9413&amp;" | "&amp;D9413</f>
        <v>documentazione_amministrativa / documentazione_contabile | FATTURA PASSIVA | NOTA DI CREDITO</v>
      </c>
      <c r="Q9413" s="3" t="str">
        <f>VLOOKUP(P9413,'Classificazione UD'!A:B,2,FALSE)</f>
        <v>Fiscale</v>
      </c>
    </row>
    <row r="9414" spans="1:17" ht="15" customHeight="1" x14ac:dyDescent="0.25">
      <c r="A9414" s="30">
        <v>2015</v>
      </c>
      <c r="B9414" s="3" t="s">
        <v>17</v>
      </c>
      <c r="C9414" s="3" t="s">
        <v>27</v>
      </c>
      <c r="D9414" s="3" t="s">
        <v>86</v>
      </c>
      <c r="E9414" s="3">
        <v>12</v>
      </c>
      <c r="F9414" s="3">
        <v>24</v>
      </c>
      <c r="G9414" s="3">
        <v>48</v>
      </c>
      <c r="H9414" s="3">
        <v>890154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 t="str">
        <f>B9414&amp;" | "&amp;C9414&amp;" | "&amp;D9414</f>
        <v>documentazione_amministrativa / documentazione_contabile | FATTURA PASSIVA | PARCELLA</v>
      </c>
      <c r="Q9414" s="3" t="str">
        <f>VLOOKUP(P9414,'Classificazione UD'!A:B,2,FALSE)</f>
        <v>Fiscale</v>
      </c>
    </row>
    <row r="9415" spans="1:17" ht="15" customHeight="1" x14ac:dyDescent="0.25">
      <c r="A9415" s="30">
        <v>2015</v>
      </c>
      <c r="B9415" s="3" t="s">
        <v>17</v>
      </c>
      <c r="C9415" s="3" t="s">
        <v>24</v>
      </c>
      <c r="D9415" s="3" t="s">
        <v>24</v>
      </c>
      <c r="E9415" s="3">
        <v>9</v>
      </c>
      <c r="F9415" s="3">
        <v>9</v>
      </c>
      <c r="G9415" s="3">
        <v>9</v>
      </c>
      <c r="H9415" s="3">
        <v>229187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 t="str">
        <f>B9415&amp;" | "&amp;C9415&amp;" | "&amp;D9415</f>
        <v>documentazione_amministrativa / documentazione_contabile | FOGLIO DI TRASFORMAZIONE | FOGLIO DI TRASFORMAZIONE</v>
      </c>
      <c r="Q9415" s="3" t="str">
        <f>VLOOKUP(P9415,'Classificazione UD'!A:B,2,FALSE)</f>
        <v>Tecnico</v>
      </c>
    </row>
    <row r="9416" spans="1:17" ht="15" customHeight="1" x14ac:dyDescent="0.25">
      <c r="A9416" s="30">
        <v>2015</v>
      </c>
      <c r="B9416" s="3" t="s">
        <v>17</v>
      </c>
      <c r="C9416" s="3" t="s">
        <v>18</v>
      </c>
      <c r="D9416" s="3" t="s">
        <v>19</v>
      </c>
      <c r="E9416" s="3">
        <v>191</v>
      </c>
      <c r="F9416" s="3">
        <v>569</v>
      </c>
      <c r="G9416" s="3">
        <v>1138</v>
      </c>
      <c r="H9416" s="3">
        <v>2648806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 t="str">
        <f>B9416&amp;" | "&amp;C9416&amp;" | "&amp;D9416</f>
        <v>documentazione_amministrativa / documentazione_contabile | FATTURA ATTIVA | FATTURA</v>
      </c>
      <c r="Q9416" s="3" t="str">
        <f>VLOOKUP(P9416,'Classificazione UD'!A:B,2,FALSE)</f>
        <v>Fiscale</v>
      </c>
    </row>
    <row r="9417" spans="1:17" ht="15" customHeight="1" x14ac:dyDescent="0.25">
      <c r="A9417" s="30">
        <v>2015</v>
      </c>
      <c r="B9417" s="3" t="s">
        <v>17</v>
      </c>
      <c r="C9417" s="3" t="s">
        <v>18</v>
      </c>
      <c r="D9417" s="3" t="s">
        <v>28</v>
      </c>
      <c r="E9417" s="3">
        <v>19</v>
      </c>
      <c r="F9417" s="3">
        <v>57</v>
      </c>
      <c r="G9417" s="3">
        <v>114</v>
      </c>
      <c r="H9417" s="3">
        <v>255591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 t="str">
        <f>B9417&amp;" | "&amp;C9417&amp;" | "&amp;D9417</f>
        <v>documentazione_amministrativa / documentazione_contabile | FATTURA ATTIVA | NOTA DI CREDITO</v>
      </c>
      <c r="Q9417" s="3" t="str">
        <f>VLOOKUP(P9417,'Classificazione UD'!A:B,2,FALSE)</f>
        <v>Fiscale</v>
      </c>
    </row>
    <row r="9418" spans="1:17" ht="15" customHeight="1" x14ac:dyDescent="0.25">
      <c r="A9418" s="30">
        <v>2015</v>
      </c>
      <c r="B9418" s="3" t="s">
        <v>17</v>
      </c>
      <c r="C9418" s="3" t="s">
        <v>18</v>
      </c>
      <c r="D9418" s="3" t="s">
        <v>19</v>
      </c>
      <c r="E9418" s="3">
        <v>60</v>
      </c>
      <c r="F9418" s="3">
        <v>60</v>
      </c>
      <c r="G9418" s="3">
        <v>120</v>
      </c>
      <c r="H9418" s="3">
        <v>462622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 t="str">
        <f>B9418&amp;" | "&amp;C9418&amp;" | "&amp;D9418</f>
        <v>documentazione_amministrativa / documentazione_contabile | FATTURA ATTIVA | FATTURA</v>
      </c>
      <c r="Q9418" s="3" t="str">
        <f>VLOOKUP(P9418,'Classificazione UD'!A:B,2,FALSE)</f>
        <v>Fiscale</v>
      </c>
    </row>
    <row r="9419" spans="1:17" ht="15" customHeight="1" x14ac:dyDescent="0.25">
      <c r="A9419" s="30">
        <v>2015</v>
      </c>
      <c r="B9419" s="3" t="s">
        <v>17</v>
      </c>
      <c r="C9419" s="3" t="s">
        <v>18</v>
      </c>
      <c r="D9419" s="3" t="s">
        <v>28</v>
      </c>
      <c r="E9419" s="3">
        <v>4</v>
      </c>
      <c r="F9419" s="3">
        <v>4</v>
      </c>
      <c r="G9419" s="3">
        <v>8</v>
      </c>
      <c r="H9419" s="3">
        <v>27884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 t="str">
        <f>B9419&amp;" | "&amp;C9419&amp;" | "&amp;D9419</f>
        <v>documentazione_amministrativa / documentazione_contabile | FATTURA ATTIVA | NOTA DI CREDITO</v>
      </c>
      <c r="Q9419" s="3" t="str">
        <f>VLOOKUP(P9419,'Classificazione UD'!A:B,2,FALSE)</f>
        <v>Fiscale</v>
      </c>
    </row>
    <row r="9420" spans="1:17" ht="15" customHeight="1" x14ac:dyDescent="0.25">
      <c r="A9420" s="30">
        <v>2015</v>
      </c>
      <c r="B9420" s="3" t="s">
        <v>17</v>
      </c>
      <c r="C9420" s="3" t="s">
        <v>18</v>
      </c>
      <c r="D9420" s="3" t="s">
        <v>19</v>
      </c>
      <c r="E9420" s="3">
        <v>30</v>
      </c>
      <c r="F9420" s="3">
        <v>90</v>
      </c>
      <c r="G9420" s="3">
        <v>180</v>
      </c>
      <c r="H9420" s="3">
        <v>410679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 t="str">
        <f>B9420&amp;" | "&amp;C9420&amp;" | "&amp;D9420</f>
        <v>documentazione_amministrativa / documentazione_contabile | FATTURA ATTIVA | FATTURA</v>
      </c>
      <c r="Q9420" s="3" t="str">
        <f>VLOOKUP(P9420,'Classificazione UD'!A:B,2,FALSE)</f>
        <v>Fiscale</v>
      </c>
    </row>
    <row r="9421" spans="1:17" ht="15" customHeight="1" x14ac:dyDescent="0.25">
      <c r="A9421" s="30">
        <v>2015</v>
      </c>
      <c r="B9421" s="3" t="s">
        <v>17</v>
      </c>
      <c r="C9421" s="3" t="s">
        <v>18</v>
      </c>
      <c r="D9421" s="3" t="s">
        <v>28</v>
      </c>
      <c r="E9421" s="3">
        <v>3</v>
      </c>
      <c r="F9421" s="3">
        <v>9</v>
      </c>
      <c r="G9421" s="3">
        <v>18</v>
      </c>
      <c r="H9421" s="3">
        <v>38425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 t="str">
        <f>B9421&amp;" | "&amp;C9421&amp;" | "&amp;D9421</f>
        <v>documentazione_amministrativa / documentazione_contabile | FATTURA ATTIVA | NOTA DI CREDITO</v>
      </c>
      <c r="Q9421" s="3" t="str">
        <f>VLOOKUP(P9421,'Classificazione UD'!A:B,2,FALSE)</f>
        <v>Fiscale</v>
      </c>
    </row>
    <row r="9422" spans="1:17" ht="15" customHeight="1" x14ac:dyDescent="0.25">
      <c r="A9422" s="30">
        <v>2015</v>
      </c>
      <c r="B9422" s="3" t="s">
        <v>17</v>
      </c>
      <c r="C9422" s="3" t="s">
        <v>27</v>
      </c>
      <c r="D9422" s="3" t="s">
        <v>111</v>
      </c>
      <c r="E9422" s="3">
        <v>4</v>
      </c>
      <c r="F9422" s="3">
        <v>8</v>
      </c>
      <c r="G9422" s="3">
        <v>8</v>
      </c>
      <c r="H9422" s="3">
        <v>38291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 t="str">
        <f>B9422&amp;" | "&amp;C9422&amp;" | "&amp;D9422</f>
        <v>documentazione_amministrativa / documentazione_contabile | FATTURA PASSIVA | ACCONTO/ANTICIPO SU FATTURA</v>
      </c>
      <c r="Q9422" s="3" t="str">
        <f>VLOOKUP(P9422,'Classificazione UD'!A:B,2,FALSE)</f>
        <v>Fiscale</v>
      </c>
    </row>
    <row r="9423" spans="1:17" ht="15" customHeight="1" x14ac:dyDescent="0.25">
      <c r="A9423" s="30">
        <v>2015</v>
      </c>
      <c r="B9423" s="3" t="s">
        <v>17</v>
      </c>
      <c r="C9423" s="3" t="s">
        <v>27</v>
      </c>
      <c r="D9423" s="3" t="s">
        <v>19</v>
      </c>
      <c r="E9423" s="3">
        <v>61</v>
      </c>
      <c r="F9423" s="3">
        <v>149</v>
      </c>
      <c r="G9423" s="3">
        <v>149</v>
      </c>
      <c r="H9423" s="3">
        <v>12457971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 t="str">
        <f>B9423&amp;" | "&amp;C9423&amp;" | "&amp;D9423</f>
        <v>documentazione_amministrativa / documentazione_contabile | FATTURA PASSIVA | FATTURA</v>
      </c>
      <c r="Q9423" s="3" t="str">
        <f>VLOOKUP(P9423,'Classificazione UD'!A:B,2,FALSE)</f>
        <v>Fiscale</v>
      </c>
    </row>
    <row r="9424" spans="1:17" ht="15" customHeight="1" x14ac:dyDescent="0.25">
      <c r="A9424" s="30">
        <v>2015</v>
      </c>
      <c r="B9424" s="3" t="s">
        <v>17</v>
      </c>
      <c r="C9424" s="3" t="s">
        <v>27</v>
      </c>
      <c r="D9424" s="3" t="s">
        <v>111</v>
      </c>
      <c r="E9424" s="3">
        <v>5</v>
      </c>
      <c r="F9424" s="3">
        <v>10</v>
      </c>
      <c r="G9424" s="3">
        <v>10</v>
      </c>
      <c r="H9424" s="3">
        <v>43678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 t="str">
        <f>B9424&amp;" | "&amp;C9424&amp;" | "&amp;D9424</f>
        <v>documentazione_amministrativa / documentazione_contabile | FATTURA PASSIVA | ACCONTO/ANTICIPO SU FATTURA</v>
      </c>
      <c r="Q9424" s="3" t="str">
        <f>VLOOKUP(P9424,'Classificazione UD'!A:B,2,FALSE)</f>
        <v>Fiscale</v>
      </c>
    </row>
    <row r="9425" spans="1:17" ht="15" customHeight="1" x14ac:dyDescent="0.25">
      <c r="A9425" s="30">
        <v>2015</v>
      </c>
      <c r="B9425" s="3" t="s">
        <v>17</v>
      </c>
      <c r="C9425" s="3" t="s">
        <v>27</v>
      </c>
      <c r="D9425" s="3" t="s">
        <v>19</v>
      </c>
      <c r="E9425" s="3">
        <v>110</v>
      </c>
      <c r="F9425" s="3">
        <v>248</v>
      </c>
      <c r="G9425" s="3">
        <v>248</v>
      </c>
      <c r="H9425" s="3">
        <v>18354859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 t="str">
        <f>B9425&amp;" | "&amp;C9425&amp;" | "&amp;D9425</f>
        <v>documentazione_amministrativa / documentazione_contabile | FATTURA PASSIVA | FATTURA</v>
      </c>
      <c r="Q9425" s="3" t="str">
        <f>VLOOKUP(P9425,'Classificazione UD'!A:B,2,FALSE)</f>
        <v>Fiscale</v>
      </c>
    </row>
    <row r="9426" spans="1:17" ht="15" customHeight="1" x14ac:dyDescent="0.25">
      <c r="A9426" s="30">
        <v>2015</v>
      </c>
      <c r="B9426" s="3" t="s">
        <v>17</v>
      </c>
      <c r="C9426" s="3" t="s">
        <v>27</v>
      </c>
      <c r="D9426" s="3" t="s">
        <v>86</v>
      </c>
      <c r="E9426" s="3">
        <v>3</v>
      </c>
      <c r="F9426" s="3">
        <v>6</v>
      </c>
      <c r="G9426" s="3">
        <v>6</v>
      </c>
      <c r="H9426" s="3">
        <v>25989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 t="str">
        <f>B9426&amp;" | "&amp;C9426&amp;" | "&amp;D9426</f>
        <v>documentazione_amministrativa / documentazione_contabile | FATTURA PASSIVA | PARCELLA</v>
      </c>
      <c r="Q9426" s="3" t="str">
        <f>VLOOKUP(P9426,'Classificazione UD'!A:B,2,FALSE)</f>
        <v>Fiscale</v>
      </c>
    </row>
    <row r="9427" spans="1:17" ht="15" customHeight="1" x14ac:dyDescent="0.25">
      <c r="A9427" s="30">
        <v>2015</v>
      </c>
      <c r="B9427" s="3" t="s">
        <v>17</v>
      </c>
      <c r="C9427" s="3" t="s">
        <v>27</v>
      </c>
      <c r="D9427" s="3" t="s">
        <v>19</v>
      </c>
      <c r="E9427" s="3">
        <v>71</v>
      </c>
      <c r="F9427" s="3">
        <v>155</v>
      </c>
      <c r="G9427" s="3">
        <v>155</v>
      </c>
      <c r="H9427" s="3">
        <v>8403466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 t="str">
        <f>B9427&amp;" | "&amp;C9427&amp;" | "&amp;D9427</f>
        <v>documentazione_amministrativa / documentazione_contabile | FATTURA PASSIVA | FATTURA</v>
      </c>
      <c r="Q9427" s="3" t="str">
        <f>VLOOKUP(P9427,'Classificazione UD'!A:B,2,FALSE)</f>
        <v>Fiscale</v>
      </c>
    </row>
    <row r="9428" spans="1:17" ht="15" customHeight="1" x14ac:dyDescent="0.25">
      <c r="A9428" s="30">
        <v>2015</v>
      </c>
      <c r="B9428" s="3" t="s">
        <v>17</v>
      </c>
      <c r="C9428" s="3" t="s">
        <v>27</v>
      </c>
      <c r="D9428" s="3" t="s">
        <v>111</v>
      </c>
      <c r="E9428" s="3">
        <v>2</v>
      </c>
      <c r="F9428" s="3">
        <v>4</v>
      </c>
      <c r="G9428" s="3">
        <v>4</v>
      </c>
      <c r="H9428" s="3">
        <v>19995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 t="str">
        <f>B9428&amp;" | "&amp;C9428&amp;" | "&amp;D9428</f>
        <v>documentazione_amministrativa / documentazione_contabile | FATTURA PASSIVA | ACCONTO/ANTICIPO SU FATTURA</v>
      </c>
      <c r="Q9428" s="3" t="str">
        <f>VLOOKUP(P9428,'Classificazione UD'!A:B,2,FALSE)</f>
        <v>Fiscale</v>
      </c>
    </row>
    <row r="9429" spans="1:17" ht="15" customHeight="1" x14ac:dyDescent="0.25">
      <c r="A9429" s="30">
        <v>2015</v>
      </c>
      <c r="B9429" s="3" t="s">
        <v>17</v>
      </c>
      <c r="C9429" s="3" t="s">
        <v>27</v>
      </c>
      <c r="D9429" s="3" t="s">
        <v>19</v>
      </c>
      <c r="E9429" s="3">
        <v>230</v>
      </c>
      <c r="F9429" s="3">
        <v>509</v>
      </c>
      <c r="G9429" s="3">
        <v>509</v>
      </c>
      <c r="H9429" s="3">
        <v>45326530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 t="str">
        <f>B9429&amp;" | "&amp;C9429&amp;" | "&amp;D9429</f>
        <v>documentazione_amministrativa / documentazione_contabile | FATTURA PASSIVA | FATTURA</v>
      </c>
      <c r="Q9429" s="3" t="str">
        <f>VLOOKUP(P9429,'Classificazione UD'!A:B,2,FALSE)</f>
        <v>Fiscale</v>
      </c>
    </row>
    <row r="9430" spans="1:17" ht="15" customHeight="1" x14ac:dyDescent="0.25">
      <c r="A9430" s="30">
        <v>2015</v>
      </c>
      <c r="B9430" s="3" t="s">
        <v>17</v>
      </c>
      <c r="C9430" s="3" t="s">
        <v>27</v>
      </c>
      <c r="D9430" s="3" t="s">
        <v>28</v>
      </c>
      <c r="E9430" s="3">
        <v>6</v>
      </c>
      <c r="F9430" s="3">
        <v>13</v>
      </c>
      <c r="G9430" s="3">
        <v>13</v>
      </c>
      <c r="H9430" s="3">
        <v>65422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 t="str">
        <f>B9430&amp;" | "&amp;C9430&amp;" | "&amp;D9430</f>
        <v>documentazione_amministrativa / documentazione_contabile | FATTURA PASSIVA | NOTA DI CREDITO</v>
      </c>
      <c r="Q9430" s="3" t="str">
        <f>VLOOKUP(P9430,'Classificazione UD'!A:B,2,FALSE)</f>
        <v>Fiscale</v>
      </c>
    </row>
    <row r="9431" spans="1:17" ht="15" customHeight="1" x14ac:dyDescent="0.25">
      <c r="A9431" s="30">
        <v>2015</v>
      </c>
      <c r="B9431" s="3" t="s">
        <v>17</v>
      </c>
      <c r="C9431" s="3" t="s">
        <v>27</v>
      </c>
      <c r="D9431" s="3" t="s">
        <v>32</v>
      </c>
      <c r="E9431" s="3">
        <v>2</v>
      </c>
      <c r="F9431" s="3">
        <v>4</v>
      </c>
      <c r="G9431" s="3">
        <v>4</v>
      </c>
      <c r="H9431" s="3">
        <v>18767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 t="str">
        <f>B9431&amp;" | "&amp;C9431&amp;" | "&amp;D9431</f>
        <v>documentazione_amministrativa / documentazione_contabile | FATTURA PASSIVA | NOTA DI DEBITO</v>
      </c>
      <c r="Q9431" s="3" t="str">
        <f>VLOOKUP(P9431,'Classificazione UD'!A:B,2,FALSE)</f>
        <v>Fiscale</v>
      </c>
    </row>
    <row r="9432" spans="1:17" ht="15" customHeight="1" x14ac:dyDescent="0.25">
      <c r="A9432" s="30">
        <v>2015</v>
      </c>
      <c r="B9432" s="3" t="s">
        <v>17</v>
      </c>
      <c r="C9432" s="3" t="s">
        <v>27</v>
      </c>
      <c r="D9432" s="3" t="s">
        <v>86</v>
      </c>
      <c r="E9432" s="3">
        <v>1</v>
      </c>
      <c r="F9432" s="3">
        <v>2</v>
      </c>
      <c r="G9432" s="3">
        <v>2</v>
      </c>
      <c r="H9432" s="3">
        <v>6457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 t="str">
        <f>B9432&amp;" | "&amp;C9432&amp;" | "&amp;D9432</f>
        <v>documentazione_amministrativa / documentazione_contabile | FATTURA PASSIVA | PARCELLA</v>
      </c>
      <c r="Q9432" s="3" t="str">
        <f>VLOOKUP(P9432,'Classificazione UD'!A:B,2,FALSE)</f>
        <v>Fiscale</v>
      </c>
    </row>
    <row r="9433" spans="1:17" ht="15" customHeight="1" x14ac:dyDescent="0.25">
      <c r="A9433" s="30">
        <v>2015</v>
      </c>
      <c r="B9433" s="3" t="s">
        <v>17</v>
      </c>
      <c r="C9433" s="3" t="s">
        <v>27</v>
      </c>
      <c r="D9433" s="3" t="s">
        <v>111</v>
      </c>
      <c r="E9433" s="3">
        <v>4</v>
      </c>
      <c r="F9433" s="3">
        <v>8</v>
      </c>
      <c r="G9433" s="3">
        <v>8</v>
      </c>
      <c r="H9433" s="3">
        <v>38198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 t="str">
        <f>B9433&amp;" | "&amp;C9433&amp;" | "&amp;D9433</f>
        <v>documentazione_amministrativa / documentazione_contabile | FATTURA PASSIVA | ACCONTO/ANTICIPO SU FATTURA</v>
      </c>
      <c r="Q9433" s="3" t="str">
        <f>VLOOKUP(P9433,'Classificazione UD'!A:B,2,FALSE)</f>
        <v>Fiscale</v>
      </c>
    </row>
    <row r="9434" spans="1:17" ht="15" customHeight="1" x14ac:dyDescent="0.25">
      <c r="A9434" s="30">
        <v>2015</v>
      </c>
      <c r="B9434" s="3" t="s">
        <v>17</v>
      </c>
      <c r="C9434" s="3" t="s">
        <v>27</v>
      </c>
      <c r="D9434" s="3" t="s">
        <v>19</v>
      </c>
      <c r="E9434" s="3">
        <v>182</v>
      </c>
      <c r="F9434" s="3">
        <v>401</v>
      </c>
      <c r="G9434" s="3">
        <v>401</v>
      </c>
      <c r="H9434" s="3">
        <v>20912880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 t="str">
        <f>B9434&amp;" | "&amp;C9434&amp;" | "&amp;D9434</f>
        <v>documentazione_amministrativa / documentazione_contabile | FATTURA PASSIVA | FATTURA</v>
      </c>
      <c r="Q9434" s="3" t="str">
        <f>VLOOKUP(P9434,'Classificazione UD'!A:B,2,FALSE)</f>
        <v>Fiscale</v>
      </c>
    </row>
    <row r="9435" spans="1:17" ht="15" customHeight="1" x14ac:dyDescent="0.25">
      <c r="A9435" s="30">
        <v>2015</v>
      </c>
      <c r="B9435" s="3" t="s">
        <v>17</v>
      </c>
      <c r="C9435" s="3" t="s">
        <v>27</v>
      </c>
      <c r="D9435" s="3" t="s">
        <v>28</v>
      </c>
      <c r="E9435" s="3">
        <v>2</v>
      </c>
      <c r="F9435" s="3">
        <v>4</v>
      </c>
      <c r="G9435" s="3">
        <v>4</v>
      </c>
      <c r="H9435" s="3">
        <v>12325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 t="str">
        <f>B9435&amp;" | "&amp;C9435&amp;" | "&amp;D9435</f>
        <v>documentazione_amministrativa / documentazione_contabile | FATTURA PASSIVA | NOTA DI CREDITO</v>
      </c>
      <c r="Q9435" s="3" t="str">
        <f>VLOOKUP(P9435,'Classificazione UD'!A:B,2,FALSE)</f>
        <v>Fiscale</v>
      </c>
    </row>
    <row r="9436" spans="1:17" ht="15" customHeight="1" x14ac:dyDescent="0.25">
      <c r="A9436" s="30">
        <v>2015</v>
      </c>
      <c r="B9436" s="3" t="s">
        <v>17</v>
      </c>
      <c r="C9436" s="3" t="s">
        <v>27</v>
      </c>
      <c r="D9436" s="3" t="s">
        <v>86</v>
      </c>
      <c r="E9436" s="3">
        <v>3</v>
      </c>
      <c r="F9436" s="3">
        <v>6</v>
      </c>
      <c r="G9436" s="3">
        <v>6</v>
      </c>
      <c r="H9436" s="3">
        <v>26248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 t="str">
        <f>B9436&amp;" | "&amp;C9436&amp;" | "&amp;D9436</f>
        <v>documentazione_amministrativa / documentazione_contabile | FATTURA PASSIVA | PARCELLA</v>
      </c>
      <c r="Q9436" s="3" t="str">
        <f>VLOOKUP(P9436,'Classificazione UD'!A:B,2,FALSE)</f>
        <v>Fiscale</v>
      </c>
    </row>
    <row r="9437" spans="1:17" ht="15" customHeight="1" x14ac:dyDescent="0.25">
      <c r="A9437" s="30">
        <v>2015</v>
      </c>
      <c r="B9437" s="3" t="s">
        <v>17</v>
      </c>
      <c r="C9437" s="3" t="s">
        <v>27</v>
      </c>
      <c r="D9437" s="3" t="s">
        <v>111</v>
      </c>
      <c r="E9437" s="3">
        <v>7</v>
      </c>
      <c r="F9437" s="3">
        <v>14</v>
      </c>
      <c r="G9437" s="3">
        <v>14</v>
      </c>
      <c r="H9437" s="3">
        <v>66633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 t="str">
        <f>B9437&amp;" | "&amp;C9437&amp;" | "&amp;D9437</f>
        <v>documentazione_amministrativa / documentazione_contabile | FATTURA PASSIVA | ACCONTO/ANTICIPO SU FATTURA</v>
      </c>
      <c r="Q9437" s="3" t="str">
        <f>VLOOKUP(P9437,'Classificazione UD'!A:B,2,FALSE)</f>
        <v>Fiscale</v>
      </c>
    </row>
    <row r="9438" spans="1:17" ht="15" customHeight="1" x14ac:dyDescent="0.25">
      <c r="A9438" s="30">
        <v>2015</v>
      </c>
      <c r="B9438" s="3" t="s">
        <v>17</v>
      </c>
      <c r="C9438" s="3" t="s">
        <v>27</v>
      </c>
      <c r="D9438" s="3" t="s">
        <v>19</v>
      </c>
      <c r="E9438" s="3">
        <v>178</v>
      </c>
      <c r="F9438" s="3">
        <v>394</v>
      </c>
      <c r="G9438" s="3">
        <v>394</v>
      </c>
      <c r="H9438" s="3">
        <v>27224157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 t="str">
        <f>B9438&amp;" | "&amp;C9438&amp;" | "&amp;D9438</f>
        <v>documentazione_amministrativa / documentazione_contabile | FATTURA PASSIVA | FATTURA</v>
      </c>
      <c r="Q9438" s="3" t="str">
        <f>VLOOKUP(P9438,'Classificazione UD'!A:B,2,FALSE)</f>
        <v>Fiscale</v>
      </c>
    </row>
    <row r="9439" spans="1:17" ht="15" customHeight="1" x14ac:dyDescent="0.25">
      <c r="A9439" s="30">
        <v>2015</v>
      </c>
      <c r="B9439" s="3" t="s">
        <v>17</v>
      </c>
      <c r="C9439" s="3" t="s">
        <v>27</v>
      </c>
      <c r="D9439" s="3" t="s">
        <v>28</v>
      </c>
      <c r="E9439" s="3">
        <v>6</v>
      </c>
      <c r="F9439" s="3">
        <v>12</v>
      </c>
      <c r="G9439" s="3">
        <v>12</v>
      </c>
      <c r="H9439" s="3">
        <v>48167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 t="str">
        <f>B9439&amp;" | "&amp;C9439&amp;" | "&amp;D9439</f>
        <v>documentazione_amministrativa / documentazione_contabile | FATTURA PASSIVA | NOTA DI CREDITO</v>
      </c>
      <c r="Q9439" s="3" t="str">
        <f>VLOOKUP(P9439,'Classificazione UD'!A:B,2,FALSE)</f>
        <v>Fiscale</v>
      </c>
    </row>
    <row r="9440" spans="1:17" ht="15" customHeight="1" x14ac:dyDescent="0.25">
      <c r="A9440" s="30">
        <v>2015</v>
      </c>
      <c r="B9440" s="3" t="s">
        <v>17</v>
      </c>
      <c r="C9440" s="3" t="s">
        <v>27</v>
      </c>
      <c r="D9440" s="3" t="s">
        <v>86</v>
      </c>
      <c r="E9440" s="3">
        <v>2</v>
      </c>
      <c r="F9440" s="3">
        <v>4</v>
      </c>
      <c r="G9440" s="3">
        <v>4</v>
      </c>
      <c r="H9440" s="3">
        <v>16408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 t="str">
        <f>B9440&amp;" | "&amp;C9440&amp;" | "&amp;D9440</f>
        <v>documentazione_amministrativa / documentazione_contabile | FATTURA PASSIVA | PARCELLA</v>
      </c>
      <c r="Q9440" s="3" t="str">
        <f>VLOOKUP(P9440,'Classificazione UD'!A:B,2,FALSE)</f>
        <v>Fiscale</v>
      </c>
    </row>
    <row r="9441" spans="1:17" ht="15" customHeight="1" x14ac:dyDescent="0.25">
      <c r="A9441" s="30">
        <v>2015</v>
      </c>
      <c r="B9441" s="3" t="s">
        <v>17</v>
      </c>
      <c r="C9441" s="3" t="s">
        <v>27</v>
      </c>
      <c r="D9441" s="3" t="s">
        <v>111</v>
      </c>
      <c r="E9441" s="3">
        <v>2</v>
      </c>
      <c r="F9441" s="3">
        <v>4</v>
      </c>
      <c r="G9441" s="3">
        <v>4</v>
      </c>
      <c r="H9441" s="3">
        <v>19125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 t="str">
        <f>B9441&amp;" | "&amp;C9441&amp;" | "&amp;D9441</f>
        <v>documentazione_amministrativa / documentazione_contabile | FATTURA PASSIVA | ACCONTO/ANTICIPO SU FATTURA</v>
      </c>
      <c r="Q9441" s="3" t="str">
        <f>VLOOKUP(P9441,'Classificazione UD'!A:B,2,FALSE)</f>
        <v>Fiscale</v>
      </c>
    </row>
    <row r="9442" spans="1:17" ht="15" customHeight="1" x14ac:dyDescent="0.25">
      <c r="A9442" s="30">
        <v>2015</v>
      </c>
      <c r="B9442" s="3" t="s">
        <v>17</v>
      </c>
      <c r="C9442" s="3" t="s">
        <v>27</v>
      </c>
      <c r="D9442" s="3" t="s">
        <v>19</v>
      </c>
      <c r="E9442" s="3">
        <v>98</v>
      </c>
      <c r="F9442" s="3">
        <v>214</v>
      </c>
      <c r="G9442" s="3">
        <v>214</v>
      </c>
      <c r="H9442" s="3">
        <v>33998958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 t="str">
        <f>B9442&amp;" | "&amp;C9442&amp;" | "&amp;D9442</f>
        <v>documentazione_amministrativa / documentazione_contabile | FATTURA PASSIVA | FATTURA</v>
      </c>
      <c r="Q9442" s="3" t="str">
        <f>VLOOKUP(P9442,'Classificazione UD'!A:B,2,FALSE)</f>
        <v>Fiscale</v>
      </c>
    </row>
    <row r="9443" spans="1:17" ht="15" customHeight="1" x14ac:dyDescent="0.25">
      <c r="A9443" s="30">
        <v>2015</v>
      </c>
      <c r="B9443" s="3" t="s">
        <v>17</v>
      </c>
      <c r="C9443" s="3" t="s">
        <v>27</v>
      </c>
      <c r="D9443" s="3" t="s">
        <v>28</v>
      </c>
      <c r="E9443" s="3">
        <v>3</v>
      </c>
      <c r="F9443" s="3">
        <v>7</v>
      </c>
      <c r="G9443" s="3">
        <v>7</v>
      </c>
      <c r="H9443" s="3">
        <v>1119096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 t="str">
        <f>B9443&amp;" | "&amp;C9443&amp;" | "&amp;D9443</f>
        <v>documentazione_amministrativa / documentazione_contabile | FATTURA PASSIVA | NOTA DI CREDITO</v>
      </c>
      <c r="Q9443" s="3" t="str">
        <f>VLOOKUP(P9443,'Classificazione UD'!A:B,2,FALSE)</f>
        <v>Fiscale</v>
      </c>
    </row>
    <row r="9444" spans="1:17" ht="15" customHeight="1" x14ac:dyDescent="0.25">
      <c r="A9444" s="30">
        <v>2015</v>
      </c>
      <c r="B9444" s="3" t="s">
        <v>17</v>
      </c>
      <c r="C9444" s="3" t="s">
        <v>27</v>
      </c>
      <c r="D9444" s="3" t="s">
        <v>19</v>
      </c>
      <c r="E9444" s="3">
        <v>112</v>
      </c>
      <c r="F9444" s="3">
        <v>246</v>
      </c>
      <c r="G9444" s="3">
        <v>246</v>
      </c>
      <c r="H9444" s="3">
        <v>11333404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 t="str">
        <f>B9444&amp;" | "&amp;C9444&amp;" | "&amp;D9444</f>
        <v>documentazione_amministrativa / documentazione_contabile | FATTURA PASSIVA | FATTURA</v>
      </c>
      <c r="Q9444" s="3" t="str">
        <f>VLOOKUP(P9444,'Classificazione UD'!A:B,2,FALSE)</f>
        <v>Fiscale</v>
      </c>
    </row>
    <row r="9445" spans="1:17" ht="15" customHeight="1" x14ac:dyDescent="0.25">
      <c r="A9445" s="30">
        <v>2015</v>
      </c>
      <c r="B9445" s="3" t="s">
        <v>17</v>
      </c>
      <c r="C9445" s="3" t="s">
        <v>27</v>
      </c>
      <c r="D9445" s="3" t="s">
        <v>19</v>
      </c>
      <c r="E9445" s="3">
        <v>125</v>
      </c>
      <c r="F9445" s="3">
        <v>269</v>
      </c>
      <c r="G9445" s="3">
        <v>269</v>
      </c>
      <c r="H9445" s="3">
        <v>11518111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 t="str">
        <f>B9445&amp;" | "&amp;C9445&amp;" | "&amp;D9445</f>
        <v>documentazione_amministrativa / documentazione_contabile | FATTURA PASSIVA | FATTURA</v>
      </c>
      <c r="Q9445" s="3" t="str">
        <f>VLOOKUP(P9445,'Classificazione UD'!A:B,2,FALSE)</f>
        <v>Fiscale</v>
      </c>
    </row>
    <row r="9446" spans="1:17" ht="15" customHeight="1" x14ac:dyDescent="0.25">
      <c r="A9446" s="30">
        <v>2015</v>
      </c>
      <c r="B9446" s="3" t="s">
        <v>17</v>
      </c>
      <c r="C9446" s="3" t="s">
        <v>27</v>
      </c>
      <c r="D9446" s="3" t="s">
        <v>28</v>
      </c>
      <c r="E9446" s="3">
        <v>3</v>
      </c>
      <c r="F9446" s="3">
        <v>6</v>
      </c>
      <c r="G9446" s="3">
        <v>6</v>
      </c>
      <c r="H9446" s="3">
        <v>21960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 t="str">
        <f>B9446&amp;" | "&amp;C9446&amp;" | "&amp;D9446</f>
        <v>documentazione_amministrativa / documentazione_contabile | FATTURA PASSIVA | NOTA DI CREDITO</v>
      </c>
      <c r="Q9446" s="3" t="str">
        <f>VLOOKUP(P9446,'Classificazione UD'!A:B,2,FALSE)</f>
        <v>Fiscale</v>
      </c>
    </row>
    <row r="9447" spans="1:17" ht="15" customHeight="1" x14ac:dyDescent="0.25">
      <c r="A9447" s="30">
        <v>2015</v>
      </c>
      <c r="B9447" s="3" t="s">
        <v>17</v>
      </c>
      <c r="C9447" s="3" t="s">
        <v>27</v>
      </c>
      <c r="D9447" s="3" t="s">
        <v>19</v>
      </c>
      <c r="E9447" s="3">
        <v>100</v>
      </c>
      <c r="F9447" s="3">
        <v>234</v>
      </c>
      <c r="G9447" s="3">
        <v>234</v>
      </c>
      <c r="H9447" s="3">
        <v>14595008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 t="str">
        <f>B9447&amp;" | "&amp;C9447&amp;" | "&amp;D9447</f>
        <v>documentazione_amministrativa / documentazione_contabile | FATTURA PASSIVA | FATTURA</v>
      </c>
      <c r="Q9447" s="3" t="str">
        <f>VLOOKUP(P9447,'Classificazione UD'!A:B,2,FALSE)</f>
        <v>Fiscale</v>
      </c>
    </row>
    <row r="9448" spans="1:17" ht="15" customHeight="1" x14ac:dyDescent="0.25">
      <c r="A9448" s="30">
        <v>2015</v>
      </c>
      <c r="B9448" s="3" t="s">
        <v>17</v>
      </c>
      <c r="C9448" s="3" t="s">
        <v>27</v>
      </c>
      <c r="D9448" s="3" t="s">
        <v>28</v>
      </c>
      <c r="E9448" s="3">
        <v>2</v>
      </c>
      <c r="F9448" s="3">
        <v>5</v>
      </c>
      <c r="G9448" s="3">
        <v>5</v>
      </c>
      <c r="H9448" s="3">
        <v>40535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 t="str">
        <f>B9448&amp;" | "&amp;C9448&amp;" | "&amp;D9448</f>
        <v>documentazione_amministrativa / documentazione_contabile | FATTURA PASSIVA | NOTA DI CREDITO</v>
      </c>
      <c r="Q9448" s="3" t="str">
        <f>VLOOKUP(P9448,'Classificazione UD'!A:B,2,FALSE)</f>
        <v>Fiscale</v>
      </c>
    </row>
    <row r="9449" spans="1:17" ht="15" customHeight="1" x14ac:dyDescent="0.25">
      <c r="A9449" s="30">
        <v>2015</v>
      </c>
      <c r="B9449" s="3" t="s">
        <v>17</v>
      </c>
      <c r="C9449" s="3" t="s">
        <v>27</v>
      </c>
      <c r="D9449" s="3" t="s">
        <v>19</v>
      </c>
      <c r="E9449" s="3">
        <v>354</v>
      </c>
      <c r="F9449" s="3">
        <v>784</v>
      </c>
      <c r="G9449" s="3">
        <v>784</v>
      </c>
      <c r="H9449" s="3">
        <v>44928532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 t="str">
        <f>B9449&amp;" | "&amp;C9449&amp;" | "&amp;D9449</f>
        <v>documentazione_amministrativa / documentazione_contabile | FATTURA PASSIVA | FATTURA</v>
      </c>
      <c r="Q9449" s="3" t="str">
        <f>VLOOKUP(P9449,'Classificazione UD'!A:B,2,FALSE)</f>
        <v>Fiscale</v>
      </c>
    </row>
    <row r="9450" spans="1:17" ht="15" customHeight="1" x14ac:dyDescent="0.25">
      <c r="A9450" s="30">
        <v>2015</v>
      </c>
      <c r="B9450" s="3" t="s">
        <v>17</v>
      </c>
      <c r="C9450" s="3" t="s">
        <v>27</v>
      </c>
      <c r="D9450" s="3" t="s">
        <v>28</v>
      </c>
      <c r="E9450" s="3">
        <v>4</v>
      </c>
      <c r="F9450" s="3">
        <v>9</v>
      </c>
      <c r="G9450" s="3">
        <v>9</v>
      </c>
      <c r="H9450" s="3">
        <v>41019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 t="str">
        <f>B9450&amp;" | "&amp;C9450&amp;" | "&amp;D9450</f>
        <v>documentazione_amministrativa / documentazione_contabile | FATTURA PASSIVA | NOTA DI CREDITO</v>
      </c>
      <c r="Q9450" s="3" t="str">
        <f>VLOOKUP(P9450,'Classificazione UD'!A:B,2,FALSE)</f>
        <v>Fiscale</v>
      </c>
    </row>
    <row r="9451" spans="1:17" ht="15" customHeight="1" x14ac:dyDescent="0.25">
      <c r="A9451" s="30">
        <v>2015</v>
      </c>
      <c r="B9451" s="3" t="s">
        <v>17</v>
      </c>
      <c r="C9451" s="3" t="s">
        <v>27</v>
      </c>
      <c r="D9451" s="3" t="s">
        <v>86</v>
      </c>
      <c r="E9451" s="3">
        <v>1</v>
      </c>
      <c r="F9451" s="3">
        <v>2</v>
      </c>
      <c r="G9451" s="3">
        <v>2</v>
      </c>
      <c r="H9451" s="3">
        <v>7766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 t="str">
        <f>B9451&amp;" | "&amp;C9451&amp;" | "&amp;D9451</f>
        <v>documentazione_amministrativa / documentazione_contabile | FATTURA PASSIVA | PARCELLA</v>
      </c>
      <c r="Q9451" s="3" t="str">
        <f>VLOOKUP(P9451,'Classificazione UD'!A:B,2,FALSE)</f>
        <v>Fiscale</v>
      </c>
    </row>
    <row r="9452" spans="1:17" ht="15" customHeight="1" x14ac:dyDescent="0.25">
      <c r="A9452" s="30">
        <v>2015</v>
      </c>
      <c r="B9452" s="3" t="s">
        <v>17</v>
      </c>
      <c r="C9452" s="3" t="s">
        <v>27</v>
      </c>
      <c r="D9452" s="3" t="s">
        <v>19</v>
      </c>
      <c r="E9452" s="3">
        <v>290</v>
      </c>
      <c r="F9452" s="3">
        <v>691</v>
      </c>
      <c r="G9452" s="3">
        <v>691</v>
      </c>
      <c r="H9452" s="3">
        <v>38679186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 t="str">
        <f>B9452&amp;" | "&amp;C9452&amp;" | "&amp;D9452</f>
        <v>documentazione_amministrativa / documentazione_contabile | FATTURA PASSIVA | FATTURA</v>
      </c>
      <c r="Q9452" s="3" t="str">
        <f>VLOOKUP(P9452,'Classificazione UD'!A:B,2,FALSE)</f>
        <v>Fiscale</v>
      </c>
    </row>
    <row r="9453" spans="1:17" ht="15" customHeight="1" x14ac:dyDescent="0.25">
      <c r="A9453" s="30">
        <v>2015</v>
      </c>
      <c r="B9453" s="3" t="s">
        <v>17</v>
      </c>
      <c r="C9453" s="3" t="s">
        <v>27</v>
      </c>
      <c r="D9453" s="3" t="s">
        <v>28</v>
      </c>
      <c r="E9453" s="3">
        <v>2</v>
      </c>
      <c r="F9453" s="3">
        <v>5</v>
      </c>
      <c r="G9453" s="3">
        <v>5</v>
      </c>
      <c r="H9453" s="3">
        <v>60435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 t="str">
        <f>B9453&amp;" | "&amp;C9453&amp;" | "&amp;D9453</f>
        <v>documentazione_amministrativa / documentazione_contabile | FATTURA PASSIVA | NOTA DI CREDITO</v>
      </c>
      <c r="Q9453" s="3" t="str">
        <f>VLOOKUP(P9453,'Classificazione UD'!A:B,2,FALSE)</f>
        <v>Fiscale</v>
      </c>
    </row>
    <row r="9454" spans="1:17" ht="15" customHeight="1" x14ac:dyDescent="0.25">
      <c r="A9454" s="30">
        <v>2015</v>
      </c>
      <c r="B9454" s="3" t="s">
        <v>17</v>
      </c>
      <c r="C9454" s="3" t="s">
        <v>27</v>
      </c>
      <c r="D9454" s="3" t="s">
        <v>19</v>
      </c>
      <c r="E9454" s="3">
        <v>175</v>
      </c>
      <c r="F9454" s="3">
        <v>419</v>
      </c>
      <c r="G9454" s="3">
        <v>419</v>
      </c>
      <c r="H9454" s="3">
        <v>65366672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 t="str">
        <f>B9454&amp;" | "&amp;C9454&amp;" | "&amp;D9454</f>
        <v>documentazione_amministrativa / documentazione_contabile | FATTURA PASSIVA | FATTURA</v>
      </c>
      <c r="Q9454" s="3" t="str">
        <f>VLOOKUP(P9454,'Classificazione UD'!A:B,2,FALSE)</f>
        <v>Fiscale</v>
      </c>
    </row>
    <row r="9455" spans="1:17" ht="15" customHeight="1" x14ac:dyDescent="0.25">
      <c r="A9455" s="30">
        <v>2015</v>
      </c>
      <c r="B9455" s="3" t="s">
        <v>17</v>
      </c>
      <c r="C9455" s="3" t="s">
        <v>27</v>
      </c>
      <c r="D9455" s="3" t="s">
        <v>28</v>
      </c>
      <c r="E9455" s="3">
        <v>1</v>
      </c>
      <c r="F9455" s="3">
        <v>3</v>
      </c>
      <c r="G9455" s="3">
        <v>3</v>
      </c>
      <c r="H9455" s="3">
        <v>3254784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 t="str">
        <f>B9455&amp;" | "&amp;C9455&amp;" | "&amp;D9455</f>
        <v>documentazione_amministrativa / documentazione_contabile | FATTURA PASSIVA | NOTA DI CREDITO</v>
      </c>
      <c r="Q9455" s="3" t="str">
        <f>VLOOKUP(P9455,'Classificazione UD'!A:B,2,FALSE)</f>
        <v>Fiscale</v>
      </c>
    </row>
    <row r="9456" spans="1:17" ht="15" customHeight="1" x14ac:dyDescent="0.25">
      <c r="A9456" s="30">
        <v>2015</v>
      </c>
      <c r="B9456" s="3" t="s">
        <v>17</v>
      </c>
      <c r="C9456" s="3" t="s">
        <v>27</v>
      </c>
      <c r="D9456" s="3" t="s">
        <v>86</v>
      </c>
      <c r="E9456" s="3">
        <v>1</v>
      </c>
      <c r="F9456" s="3">
        <v>2</v>
      </c>
      <c r="G9456" s="3">
        <v>2</v>
      </c>
      <c r="H9456" s="3">
        <v>6486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 t="str">
        <f>B9456&amp;" | "&amp;C9456&amp;" | "&amp;D9456</f>
        <v>documentazione_amministrativa / documentazione_contabile | FATTURA PASSIVA | PARCELLA</v>
      </c>
      <c r="Q9456" s="3" t="str">
        <f>VLOOKUP(P9456,'Classificazione UD'!A:B,2,FALSE)</f>
        <v>Fiscale</v>
      </c>
    </row>
    <row r="9457" spans="1:17" ht="15" customHeight="1" x14ac:dyDescent="0.25">
      <c r="A9457" s="30">
        <v>2015</v>
      </c>
      <c r="B9457" s="3" t="s">
        <v>17</v>
      </c>
      <c r="C9457" s="3" t="s">
        <v>27</v>
      </c>
      <c r="D9457" s="3" t="s">
        <v>19</v>
      </c>
      <c r="E9457" s="3">
        <v>70</v>
      </c>
      <c r="F9457" s="3">
        <v>154</v>
      </c>
      <c r="G9457" s="3">
        <v>154</v>
      </c>
      <c r="H9457" s="3">
        <v>8187974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 t="str">
        <f>B9457&amp;" | "&amp;C9457&amp;" | "&amp;D9457</f>
        <v>documentazione_amministrativa / documentazione_contabile | FATTURA PASSIVA | FATTURA</v>
      </c>
      <c r="Q9457" s="3" t="str">
        <f>VLOOKUP(P9457,'Classificazione UD'!A:B,2,FALSE)</f>
        <v>Fiscale</v>
      </c>
    </row>
    <row r="9458" spans="1:17" ht="15" customHeight="1" x14ac:dyDescent="0.25">
      <c r="A9458" s="30">
        <v>2015</v>
      </c>
      <c r="B9458" s="3" t="s">
        <v>17</v>
      </c>
      <c r="C9458" s="3" t="s">
        <v>27</v>
      </c>
      <c r="D9458" s="3" t="s">
        <v>28</v>
      </c>
      <c r="E9458" s="3">
        <v>3</v>
      </c>
      <c r="F9458" s="3">
        <v>6</v>
      </c>
      <c r="G9458" s="3">
        <v>6</v>
      </c>
      <c r="H9458" s="3">
        <v>20317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 t="str">
        <f>B9458&amp;" | "&amp;C9458&amp;" | "&amp;D9458</f>
        <v>documentazione_amministrativa / documentazione_contabile | FATTURA PASSIVA | NOTA DI CREDITO</v>
      </c>
      <c r="Q9458" s="3" t="str">
        <f>VLOOKUP(P9458,'Classificazione UD'!A:B,2,FALSE)</f>
        <v>Fiscale</v>
      </c>
    </row>
    <row r="9459" spans="1:17" ht="15" customHeight="1" x14ac:dyDescent="0.25">
      <c r="A9459" s="30">
        <v>2015</v>
      </c>
      <c r="B9459" s="3" t="s">
        <v>17</v>
      </c>
      <c r="C9459" s="3" t="s">
        <v>27</v>
      </c>
      <c r="D9459" s="3" t="s">
        <v>19</v>
      </c>
      <c r="E9459" s="3">
        <v>186</v>
      </c>
      <c r="F9459" s="3">
        <v>402</v>
      </c>
      <c r="G9459" s="3">
        <v>402</v>
      </c>
      <c r="H9459" s="3">
        <v>12106482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 t="str">
        <f>B9459&amp;" | "&amp;C9459&amp;" | "&amp;D9459</f>
        <v>documentazione_amministrativa / documentazione_contabile | FATTURA PASSIVA | FATTURA</v>
      </c>
      <c r="Q9459" s="3" t="str">
        <f>VLOOKUP(P9459,'Classificazione UD'!A:B,2,FALSE)</f>
        <v>Fiscale</v>
      </c>
    </row>
    <row r="9460" spans="1:17" ht="15" customHeight="1" x14ac:dyDescent="0.25">
      <c r="A9460" s="30">
        <v>2015</v>
      </c>
      <c r="B9460" s="3" t="s">
        <v>17</v>
      </c>
      <c r="C9460" s="3" t="s">
        <v>18</v>
      </c>
      <c r="D9460" s="3" t="s">
        <v>19</v>
      </c>
      <c r="E9460" s="3">
        <v>141</v>
      </c>
      <c r="F9460" s="3">
        <v>151</v>
      </c>
      <c r="G9460" s="3">
        <v>151</v>
      </c>
      <c r="H9460" s="3">
        <v>10173187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 t="str">
        <f>B9460&amp;" | "&amp;C9460&amp;" | "&amp;D9460</f>
        <v>documentazione_amministrativa / documentazione_contabile | FATTURA ATTIVA | FATTURA</v>
      </c>
      <c r="Q9460" s="3" t="str">
        <f>VLOOKUP(P9460,'Classificazione UD'!A:B,2,FALSE)</f>
        <v>Fiscale</v>
      </c>
    </row>
    <row r="9461" spans="1:17" ht="15" customHeight="1" x14ac:dyDescent="0.25">
      <c r="A9461" s="30">
        <v>2015</v>
      </c>
      <c r="B9461" s="3" t="s">
        <v>17</v>
      </c>
      <c r="C9461" s="3" t="s">
        <v>18</v>
      </c>
      <c r="D9461" s="3" t="s">
        <v>28</v>
      </c>
      <c r="E9461" s="3">
        <v>4</v>
      </c>
      <c r="F9461" s="3">
        <v>5</v>
      </c>
      <c r="G9461" s="3">
        <v>5</v>
      </c>
      <c r="H9461" s="3">
        <v>136872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 t="str">
        <f>B9461&amp;" | "&amp;C9461&amp;" | "&amp;D9461</f>
        <v>documentazione_amministrativa / documentazione_contabile | FATTURA ATTIVA | NOTA DI CREDITO</v>
      </c>
      <c r="Q9461" s="3" t="str">
        <f>VLOOKUP(P9461,'Classificazione UD'!A:B,2,FALSE)</f>
        <v>Fiscale</v>
      </c>
    </row>
    <row r="9462" spans="1:17" ht="15" customHeight="1" x14ac:dyDescent="0.25">
      <c r="A9462" s="30">
        <v>2015</v>
      </c>
      <c r="B9462" s="3" t="s">
        <v>17</v>
      </c>
      <c r="C9462" s="3" t="s">
        <v>27</v>
      </c>
      <c r="D9462" s="3" t="s">
        <v>111</v>
      </c>
      <c r="E9462" s="3">
        <v>412</v>
      </c>
      <c r="F9462" s="3">
        <v>845</v>
      </c>
      <c r="G9462" s="3">
        <v>845</v>
      </c>
      <c r="H9462" s="3">
        <v>16145270</v>
      </c>
      <c r="I9462" s="3">
        <v>0</v>
      </c>
      <c r="J9462" s="3">
        <v>0</v>
      </c>
      <c r="K9462" s="3">
        <v>0</v>
      </c>
      <c r="L9462" s="3">
        <v>2</v>
      </c>
      <c r="M9462" s="3">
        <v>4</v>
      </c>
      <c r="N9462" s="3">
        <v>4</v>
      </c>
      <c r="O9462" s="3">
        <v>13786</v>
      </c>
      <c r="P9462" s="3" t="str">
        <f>B9462&amp;" | "&amp;C9462&amp;" | "&amp;D9462</f>
        <v>documentazione_amministrativa / documentazione_contabile | FATTURA PASSIVA | ACCONTO/ANTICIPO SU FATTURA</v>
      </c>
      <c r="Q9462" s="3" t="str">
        <f>VLOOKUP(P9462,'Classificazione UD'!A:B,2,FALSE)</f>
        <v>Fiscale</v>
      </c>
    </row>
    <row r="9463" spans="1:17" ht="15" customHeight="1" x14ac:dyDescent="0.25">
      <c r="A9463" s="30">
        <v>2015</v>
      </c>
      <c r="B9463" s="3" t="s">
        <v>17</v>
      </c>
      <c r="C9463" s="3" t="s">
        <v>27</v>
      </c>
      <c r="D9463" s="3" t="s">
        <v>134</v>
      </c>
      <c r="E9463" s="3">
        <v>6</v>
      </c>
      <c r="F9463" s="3">
        <v>15</v>
      </c>
      <c r="G9463" s="3">
        <v>15</v>
      </c>
      <c r="H9463" s="3">
        <v>1858294</v>
      </c>
      <c r="I9463" s="3">
        <v>0</v>
      </c>
      <c r="J9463" s="3">
        <v>0</v>
      </c>
      <c r="K9463" s="3">
        <v>0</v>
      </c>
      <c r="L9463" s="3">
        <v>1</v>
      </c>
      <c r="M9463" s="3">
        <v>2</v>
      </c>
      <c r="N9463" s="3">
        <v>2</v>
      </c>
      <c r="O9463" s="3">
        <v>6268</v>
      </c>
      <c r="P9463" s="3" t="str">
        <f>B9463&amp;" | "&amp;C9463&amp;" | "&amp;D9463</f>
        <v>documentazione_amministrativa / documentazione_contabile | FATTURA PASSIVA | ACCONTO/ANTICIPO SU PARCELLA</v>
      </c>
      <c r="Q9463" s="3" t="str">
        <f>VLOOKUP(P9463,'Classificazione UD'!A:B,2,FALSE)</f>
        <v>Fiscale</v>
      </c>
    </row>
    <row r="9464" spans="1:17" ht="15" customHeight="1" x14ac:dyDescent="0.25">
      <c r="A9464" s="30">
        <v>2015</v>
      </c>
      <c r="B9464" s="3" t="s">
        <v>17</v>
      </c>
      <c r="C9464" s="3" t="s">
        <v>27</v>
      </c>
      <c r="D9464" s="3" t="s">
        <v>19</v>
      </c>
      <c r="E9464" s="3">
        <v>40790</v>
      </c>
      <c r="F9464" s="3">
        <v>95433</v>
      </c>
      <c r="G9464" s="3">
        <v>95433</v>
      </c>
      <c r="H9464" s="3">
        <v>8674578927</v>
      </c>
      <c r="I9464" s="3">
        <v>0</v>
      </c>
      <c r="J9464" s="3">
        <v>0</v>
      </c>
      <c r="K9464" s="3">
        <v>0</v>
      </c>
      <c r="L9464" s="3">
        <v>1588</v>
      </c>
      <c r="M9464" s="3">
        <v>3921</v>
      </c>
      <c r="N9464" s="3">
        <v>3921</v>
      </c>
      <c r="O9464" s="3">
        <v>373385318</v>
      </c>
      <c r="P9464" s="3" t="str">
        <f>B9464&amp;" | "&amp;C9464&amp;" | "&amp;D9464</f>
        <v>documentazione_amministrativa / documentazione_contabile | FATTURA PASSIVA | FATTURA</v>
      </c>
      <c r="Q9464" s="3" t="str">
        <f>VLOOKUP(P9464,'Classificazione UD'!A:B,2,FALSE)</f>
        <v>Fiscale</v>
      </c>
    </row>
    <row r="9465" spans="1:17" ht="15" customHeight="1" x14ac:dyDescent="0.25">
      <c r="A9465" s="30">
        <v>2015</v>
      </c>
      <c r="B9465" s="3" t="s">
        <v>17</v>
      </c>
      <c r="C9465" s="3" t="s">
        <v>27</v>
      </c>
      <c r="D9465" s="3" t="s">
        <v>28</v>
      </c>
      <c r="E9465" s="3">
        <v>1187</v>
      </c>
      <c r="F9465" s="3">
        <v>2822</v>
      </c>
      <c r="G9465" s="3">
        <v>2822</v>
      </c>
      <c r="H9465" s="3">
        <v>281043233</v>
      </c>
      <c r="I9465" s="3">
        <v>0</v>
      </c>
      <c r="J9465" s="3">
        <v>0</v>
      </c>
      <c r="K9465" s="3">
        <v>0</v>
      </c>
      <c r="L9465" s="3">
        <v>77</v>
      </c>
      <c r="M9465" s="3">
        <v>199</v>
      </c>
      <c r="N9465" s="3">
        <v>199</v>
      </c>
      <c r="O9465" s="3">
        <v>9213205</v>
      </c>
      <c r="P9465" s="3" t="str">
        <f>B9465&amp;" | "&amp;C9465&amp;" | "&amp;D9465</f>
        <v>documentazione_amministrativa / documentazione_contabile | FATTURA PASSIVA | NOTA DI CREDITO</v>
      </c>
      <c r="Q9465" s="3" t="str">
        <f>VLOOKUP(P9465,'Classificazione UD'!A:B,2,FALSE)</f>
        <v>Fiscale</v>
      </c>
    </row>
    <row r="9466" spans="1:17" ht="15" customHeight="1" x14ac:dyDescent="0.25">
      <c r="A9466" s="30">
        <v>2015</v>
      </c>
      <c r="B9466" s="3" t="s">
        <v>17</v>
      </c>
      <c r="C9466" s="3" t="s">
        <v>27</v>
      </c>
      <c r="D9466" s="3" t="s">
        <v>32</v>
      </c>
      <c r="E9466" s="3">
        <v>31</v>
      </c>
      <c r="F9466" s="3">
        <v>63</v>
      </c>
      <c r="G9466" s="3">
        <v>63</v>
      </c>
      <c r="H9466" s="3">
        <v>553456</v>
      </c>
      <c r="I9466" s="3">
        <v>0</v>
      </c>
      <c r="J9466" s="3">
        <v>0</v>
      </c>
      <c r="K9466" s="3">
        <v>0</v>
      </c>
      <c r="L9466" s="3">
        <v>1</v>
      </c>
      <c r="M9466" s="3">
        <v>2</v>
      </c>
      <c r="N9466" s="3">
        <v>2</v>
      </c>
      <c r="O9466" s="3">
        <v>8545</v>
      </c>
      <c r="P9466" s="3" t="str">
        <f>B9466&amp;" | "&amp;C9466&amp;" | "&amp;D9466</f>
        <v>documentazione_amministrativa / documentazione_contabile | FATTURA PASSIVA | NOTA DI DEBITO</v>
      </c>
      <c r="Q9466" s="3" t="str">
        <f>VLOOKUP(P9466,'Classificazione UD'!A:B,2,FALSE)</f>
        <v>Fiscale</v>
      </c>
    </row>
    <row r="9467" spans="1:17" ht="15" customHeight="1" x14ac:dyDescent="0.25">
      <c r="A9467" s="30">
        <v>2015</v>
      </c>
      <c r="B9467" s="3" t="s">
        <v>17</v>
      </c>
      <c r="C9467" s="3" t="s">
        <v>27</v>
      </c>
      <c r="D9467" s="3" t="s">
        <v>86</v>
      </c>
      <c r="E9467" s="3">
        <v>590</v>
      </c>
      <c r="F9467" s="3">
        <v>1453</v>
      </c>
      <c r="G9467" s="3">
        <v>1453</v>
      </c>
      <c r="H9467" s="3">
        <v>220268889</v>
      </c>
      <c r="I9467" s="3">
        <v>0</v>
      </c>
      <c r="J9467" s="3">
        <v>0</v>
      </c>
      <c r="K9467" s="3">
        <v>0</v>
      </c>
      <c r="L9467" s="3">
        <v>29</v>
      </c>
      <c r="M9467" s="3">
        <v>75</v>
      </c>
      <c r="N9467" s="3">
        <v>75</v>
      </c>
      <c r="O9467" s="3">
        <v>9457287</v>
      </c>
      <c r="P9467" s="3" t="str">
        <f>B9467&amp;" | "&amp;C9467&amp;" | "&amp;D9467</f>
        <v>documentazione_amministrativa / documentazione_contabile | FATTURA PASSIVA | PARCELLA</v>
      </c>
      <c r="Q9467" s="3" t="str">
        <f>VLOOKUP(P9467,'Classificazione UD'!A:B,2,FALSE)</f>
        <v>Fiscale</v>
      </c>
    </row>
    <row r="9468" spans="1:17" ht="15" customHeight="1" x14ac:dyDescent="0.25">
      <c r="A9468" s="30">
        <v>2015</v>
      </c>
      <c r="B9468" s="3" t="s">
        <v>17</v>
      </c>
      <c r="C9468" s="3" t="s">
        <v>152</v>
      </c>
      <c r="D9468" s="3" t="s">
        <v>152</v>
      </c>
      <c r="E9468" s="3">
        <v>27</v>
      </c>
      <c r="F9468" s="3">
        <v>27</v>
      </c>
      <c r="G9468" s="3">
        <v>27</v>
      </c>
      <c r="H9468" s="3">
        <v>863646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 t="str">
        <f>B9468&amp;" | "&amp;C9468&amp;" | "&amp;D9468</f>
        <v>documentazione_amministrativa / documentazione_contabile | LOTTO DI FATTURE | LOTTO DI FATTURE</v>
      </c>
      <c r="Q9468" s="3" t="str">
        <f>VLOOKUP(P9468,'Classificazione UD'!A:B,2,FALSE)</f>
        <v>Fiscale</v>
      </c>
    </row>
    <row r="9469" spans="1:17" ht="15" customHeight="1" x14ac:dyDescent="0.25">
      <c r="A9469" s="30">
        <v>2015</v>
      </c>
      <c r="B9469" s="3" t="s">
        <v>17</v>
      </c>
      <c r="C9469" s="3" t="s">
        <v>27</v>
      </c>
      <c r="D9469" s="3" t="s">
        <v>111</v>
      </c>
      <c r="E9469" s="3">
        <v>9</v>
      </c>
      <c r="F9469" s="3">
        <v>21</v>
      </c>
      <c r="G9469" s="3">
        <v>21</v>
      </c>
      <c r="H9469" s="3">
        <v>2168232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 t="str">
        <f>B9469&amp;" | "&amp;C9469&amp;" | "&amp;D9469</f>
        <v>documentazione_amministrativa / documentazione_contabile | FATTURA PASSIVA | ACCONTO/ANTICIPO SU FATTURA</v>
      </c>
      <c r="Q9469" s="3" t="str">
        <f>VLOOKUP(P9469,'Classificazione UD'!A:B,2,FALSE)</f>
        <v>Fiscale</v>
      </c>
    </row>
    <row r="9470" spans="1:17" ht="15" customHeight="1" x14ac:dyDescent="0.25">
      <c r="A9470" s="30">
        <v>2015</v>
      </c>
      <c r="B9470" s="3" t="s">
        <v>17</v>
      </c>
      <c r="C9470" s="3" t="s">
        <v>27</v>
      </c>
      <c r="D9470" s="3" t="s">
        <v>19</v>
      </c>
      <c r="E9470" s="3">
        <v>742</v>
      </c>
      <c r="F9470" s="3">
        <v>1788</v>
      </c>
      <c r="G9470" s="3">
        <v>1788</v>
      </c>
      <c r="H9470" s="3">
        <v>153996316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 t="str">
        <f>B9470&amp;" | "&amp;C9470&amp;" | "&amp;D9470</f>
        <v>documentazione_amministrativa / documentazione_contabile | FATTURA PASSIVA | FATTURA</v>
      </c>
      <c r="Q9470" s="3" t="str">
        <f>VLOOKUP(P9470,'Classificazione UD'!A:B,2,FALSE)</f>
        <v>Fiscale</v>
      </c>
    </row>
    <row r="9471" spans="1:17" ht="15" customHeight="1" x14ac:dyDescent="0.25">
      <c r="A9471" s="30">
        <v>2015</v>
      </c>
      <c r="B9471" s="3" t="s">
        <v>17</v>
      </c>
      <c r="C9471" s="3" t="s">
        <v>27</v>
      </c>
      <c r="D9471" s="3" t="s">
        <v>28</v>
      </c>
      <c r="E9471" s="3">
        <v>31</v>
      </c>
      <c r="F9471" s="3">
        <v>71</v>
      </c>
      <c r="G9471" s="3">
        <v>71</v>
      </c>
      <c r="H9471" s="3">
        <v>4490865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 t="str">
        <f>B9471&amp;" | "&amp;C9471&amp;" | "&amp;D9471</f>
        <v>documentazione_amministrativa / documentazione_contabile | FATTURA PASSIVA | NOTA DI CREDITO</v>
      </c>
      <c r="Q9471" s="3" t="str">
        <f>VLOOKUP(P9471,'Classificazione UD'!A:B,2,FALSE)</f>
        <v>Fiscale</v>
      </c>
    </row>
    <row r="9472" spans="1:17" ht="15" customHeight="1" x14ac:dyDescent="0.25">
      <c r="A9472" s="30">
        <v>2015</v>
      </c>
      <c r="B9472" s="3" t="s">
        <v>17</v>
      </c>
      <c r="C9472" s="3" t="s">
        <v>27</v>
      </c>
      <c r="D9472" s="3" t="s">
        <v>32</v>
      </c>
      <c r="E9472" s="3">
        <v>1</v>
      </c>
      <c r="F9472" s="3">
        <v>2</v>
      </c>
      <c r="G9472" s="3">
        <v>2</v>
      </c>
      <c r="H9472" s="3">
        <v>9089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 t="str">
        <f>B9472&amp;" | "&amp;C9472&amp;" | "&amp;D9472</f>
        <v>documentazione_amministrativa / documentazione_contabile | FATTURA PASSIVA | NOTA DI DEBITO</v>
      </c>
      <c r="Q9472" s="3" t="str">
        <f>VLOOKUP(P9472,'Classificazione UD'!A:B,2,FALSE)</f>
        <v>Fiscale</v>
      </c>
    </row>
    <row r="9473" spans="1:17" ht="15" customHeight="1" x14ac:dyDescent="0.25">
      <c r="A9473" s="30">
        <v>2015</v>
      </c>
      <c r="B9473" s="3" t="s">
        <v>17</v>
      </c>
      <c r="C9473" s="3" t="s">
        <v>27</v>
      </c>
      <c r="D9473" s="3" t="s">
        <v>86</v>
      </c>
      <c r="E9473" s="3">
        <v>8</v>
      </c>
      <c r="F9473" s="3">
        <v>16</v>
      </c>
      <c r="G9473" s="3">
        <v>16</v>
      </c>
      <c r="H9473" s="3">
        <v>67124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 t="str">
        <f>B9473&amp;" | "&amp;C9473&amp;" | "&amp;D9473</f>
        <v>documentazione_amministrativa / documentazione_contabile | FATTURA PASSIVA | PARCELLA</v>
      </c>
      <c r="Q9473" s="3" t="str">
        <f>VLOOKUP(P9473,'Classificazione UD'!A:B,2,FALSE)</f>
        <v>Fiscale</v>
      </c>
    </row>
    <row r="9474" spans="1:17" ht="15" customHeight="1" x14ac:dyDescent="0.25">
      <c r="A9474" s="30">
        <v>2015</v>
      </c>
      <c r="B9474" s="3" t="s">
        <v>17</v>
      </c>
      <c r="C9474" s="3" t="s">
        <v>152</v>
      </c>
      <c r="D9474" s="3" t="s">
        <v>152</v>
      </c>
      <c r="E9474" s="3">
        <v>1</v>
      </c>
      <c r="F9474" s="3">
        <v>1</v>
      </c>
      <c r="G9474" s="3">
        <v>1</v>
      </c>
      <c r="H9474" s="3">
        <v>7916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 t="str">
        <f>B9474&amp;" | "&amp;C9474&amp;" | "&amp;D9474</f>
        <v>documentazione_amministrativa / documentazione_contabile | LOTTO DI FATTURE | LOTTO DI FATTURE</v>
      </c>
      <c r="Q9474" s="3" t="str">
        <f>VLOOKUP(P9474,'Classificazione UD'!A:B,2,FALSE)</f>
        <v>Fiscale</v>
      </c>
    </row>
    <row r="9475" spans="1:17" ht="15" customHeight="1" x14ac:dyDescent="0.25">
      <c r="A9475" s="30">
        <v>2015</v>
      </c>
      <c r="B9475" s="3" t="s">
        <v>17</v>
      </c>
      <c r="C9475" s="3" t="s">
        <v>27</v>
      </c>
      <c r="D9475" s="3" t="s">
        <v>19</v>
      </c>
      <c r="E9475" s="3">
        <v>196</v>
      </c>
      <c r="F9475" s="3">
        <v>469</v>
      </c>
      <c r="G9475" s="3">
        <v>469</v>
      </c>
      <c r="H9475" s="3">
        <v>69525022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 t="str">
        <f>B9475&amp;" | "&amp;C9475&amp;" | "&amp;D9475</f>
        <v>documentazione_amministrativa / documentazione_contabile | FATTURA PASSIVA | FATTURA</v>
      </c>
      <c r="Q9475" s="3" t="str">
        <f>VLOOKUP(P9475,'Classificazione UD'!A:B,2,FALSE)</f>
        <v>Fiscale</v>
      </c>
    </row>
    <row r="9476" spans="1:17" ht="15" customHeight="1" x14ac:dyDescent="0.25">
      <c r="A9476" s="30">
        <v>2015</v>
      </c>
      <c r="B9476" s="3" t="s">
        <v>17</v>
      </c>
      <c r="C9476" s="3" t="s">
        <v>27</v>
      </c>
      <c r="D9476" s="3" t="s">
        <v>28</v>
      </c>
      <c r="E9476" s="3">
        <v>1</v>
      </c>
      <c r="F9476" s="3">
        <v>2</v>
      </c>
      <c r="G9476" s="3">
        <v>2</v>
      </c>
      <c r="H9476" s="3">
        <v>8043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 t="str">
        <f>B9476&amp;" | "&amp;C9476&amp;" | "&amp;D9476</f>
        <v>documentazione_amministrativa / documentazione_contabile | FATTURA PASSIVA | NOTA DI CREDITO</v>
      </c>
      <c r="Q9476" s="3" t="str">
        <f>VLOOKUP(P9476,'Classificazione UD'!A:B,2,FALSE)</f>
        <v>Fiscale</v>
      </c>
    </row>
    <row r="9477" spans="1:17" ht="15" customHeight="1" x14ac:dyDescent="0.25">
      <c r="A9477" s="30">
        <v>2015</v>
      </c>
      <c r="B9477" s="3" t="s">
        <v>17</v>
      </c>
      <c r="C9477" s="3" t="s">
        <v>27</v>
      </c>
      <c r="D9477" s="3" t="s">
        <v>111</v>
      </c>
      <c r="E9477" s="3">
        <v>1</v>
      </c>
      <c r="F9477" s="3">
        <v>2</v>
      </c>
      <c r="G9477" s="3">
        <v>2</v>
      </c>
      <c r="H9477" s="3">
        <v>8903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 t="str">
        <f>B9477&amp;" | "&amp;C9477&amp;" | "&amp;D9477</f>
        <v>documentazione_amministrativa / documentazione_contabile | FATTURA PASSIVA | ACCONTO/ANTICIPO SU FATTURA</v>
      </c>
      <c r="Q9477" s="3" t="str">
        <f>VLOOKUP(P9477,'Classificazione UD'!A:B,2,FALSE)</f>
        <v>Fiscale</v>
      </c>
    </row>
    <row r="9478" spans="1:17" ht="15" customHeight="1" x14ac:dyDescent="0.25">
      <c r="A9478" s="30">
        <v>2015</v>
      </c>
      <c r="B9478" s="3" t="s">
        <v>17</v>
      </c>
      <c r="C9478" s="3" t="s">
        <v>27</v>
      </c>
      <c r="D9478" s="3" t="s">
        <v>19</v>
      </c>
      <c r="E9478" s="3">
        <v>181</v>
      </c>
      <c r="F9478" s="3">
        <v>398</v>
      </c>
      <c r="G9478" s="3">
        <v>398</v>
      </c>
      <c r="H9478" s="3">
        <v>14936203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 t="str">
        <f>B9478&amp;" | "&amp;C9478&amp;" | "&amp;D9478</f>
        <v>documentazione_amministrativa / documentazione_contabile | FATTURA PASSIVA | FATTURA</v>
      </c>
      <c r="Q9478" s="3" t="str">
        <f>VLOOKUP(P9478,'Classificazione UD'!A:B,2,FALSE)</f>
        <v>Fiscale</v>
      </c>
    </row>
    <row r="9479" spans="1:17" ht="15" customHeight="1" x14ac:dyDescent="0.25">
      <c r="A9479" s="30">
        <v>2015</v>
      </c>
      <c r="B9479" s="3" t="s">
        <v>17</v>
      </c>
      <c r="C9479" s="3" t="s">
        <v>27</v>
      </c>
      <c r="D9479" s="3" t="s">
        <v>28</v>
      </c>
      <c r="E9479" s="3">
        <v>3</v>
      </c>
      <c r="F9479" s="3">
        <v>6</v>
      </c>
      <c r="G9479" s="3">
        <v>6</v>
      </c>
      <c r="H9479" s="3">
        <v>25185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 t="str">
        <f>B9479&amp;" | "&amp;C9479&amp;" | "&amp;D9479</f>
        <v>documentazione_amministrativa / documentazione_contabile | FATTURA PASSIVA | NOTA DI CREDITO</v>
      </c>
      <c r="Q9479" s="3" t="str">
        <f>VLOOKUP(P9479,'Classificazione UD'!A:B,2,FALSE)</f>
        <v>Fiscale</v>
      </c>
    </row>
    <row r="9480" spans="1:17" ht="15" customHeight="1" x14ac:dyDescent="0.25">
      <c r="A9480" s="30">
        <v>2015</v>
      </c>
      <c r="B9480" s="3" t="s">
        <v>17</v>
      </c>
      <c r="C9480" s="3" t="s">
        <v>27</v>
      </c>
      <c r="D9480" s="3" t="s">
        <v>86</v>
      </c>
      <c r="E9480" s="3">
        <v>1</v>
      </c>
      <c r="F9480" s="3">
        <v>2</v>
      </c>
      <c r="G9480" s="3">
        <v>2</v>
      </c>
      <c r="H9480" s="3">
        <v>6263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 t="str">
        <f>B9480&amp;" | "&amp;C9480&amp;" | "&amp;D9480</f>
        <v>documentazione_amministrativa / documentazione_contabile | FATTURA PASSIVA | PARCELLA</v>
      </c>
      <c r="Q9480" s="3" t="str">
        <f>VLOOKUP(P9480,'Classificazione UD'!A:B,2,FALSE)</f>
        <v>Fiscale</v>
      </c>
    </row>
    <row r="9481" spans="1:17" ht="15" customHeight="1" x14ac:dyDescent="0.25">
      <c r="A9481" s="30">
        <v>2015</v>
      </c>
      <c r="B9481" s="3" t="s">
        <v>17</v>
      </c>
      <c r="C9481" s="3" t="s">
        <v>27</v>
      </c>
      <c r="D9481" s="3" t="s">
        <v>19</v>
      </c>
      <c r="E9481" s="3">
        <v>131</v>
      </c>
      <c r="F9481" s="3">
        <v>296</v>
      </c>
      <c r="G9481" s="3">
        <v>296</v>
      </c>
      <c r="H9481" s="3">
        <v>19528794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 t="str">
        <f>B9481&amp;" | "&amp;C9481&amp;" | "&amp;D9481</f>
        <v>documentazione_amministrativa / documentazione_contabile | FATTURA PASSIVA | FATTURA</v>
      </c>
      <c r="Q9481" s="3" t="str">
        <f>VLOOKUP(P9481,'Classificazione UD'!A:B,2,FALSE)</f>
        <v>Fiscale</v>
      </c>
    </row>
    <row r="9482" spans="1:17" ht="15" customHeight="1" x14ac:dyDescent="0.25">
      <c r="A9482" s="30">
        <v>2015</v>
      </c>
      <c r="B9482" s="3" t="s">
        <v>17</v>
      </c>
      <c r="C9482" s="3" t="s">
        <v>27</v>
      </c>
      <c r="D9482" s="3" t="s">
        <v>19</v>
      </c>
      <c r="E9482" s="3">
        <v>111</v>
      </c>
      <c r="F9482" s="3">
        <v>258</v>
      </c>
      <c r="G9482" s="3">
        <v>258</v>
      </c>
      <c r="H9482" s="3">
        <v>18699745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 t="str">
        <f>B9482&amp;" | "&amp;C9482&amp;" | "&amp;D9482</f>
        <v>documentazione_amministrativa / documentazione_contabile | FATTURA PASSIVA | FATTURA</v>
      </c>
      <c r="Q9482" s="3" t="str">
        <f>VLOOKUP(P9482,'Classificazione UD'!A:B,2,FALSE)</f>
        <v>Fiscale</v>
      </c>
    </row>
    <row r="9483" spans="1:17" ht="15" customHeight="1" x14ac:dyDescent="0.25">
      <c r="A9483" s="30">
        <v>2015</v>
      </c>
      <c r="B9483" s="3" t="s">
        <v>17</v>
      </c>
      <c r="C9483" s="3" t="s">
        <v>27</v>
      </c>
      <c r="D9483" s="3" t="s">
        <v>28</v>
      </c>
      <c r="E9483" s="3">
        <v>2</v>
      </c>
      <c r="F9483" s="3">
        <v>4</v>
      </c>
      <c r="G9483" s="3">
        <v>4</v>
      </c>
      <c r="H9483" s="3">
        <v>16534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 t="str">
        <f>B9483&amp;" | "&amp;C9483&amp;" | "&amp;D9483</f>
        <v>documentazione_amministrativa / documentazione_contabile | FATTURA PASSIVA | NOTA DI CREDITO</v>
      </c>
      <c r="Q9483" s="3" t="str">
        <f>VLOOKUP(P9483,'Classificazione UD'!A:B,2,FALSE)</f>
        <v>Fiscale</v>
      </c>
    </row>
    <row r="9484" spans="1:17" ht="15" customHeight="1" x14ac:dyDescent="0.25">
      <c r="A9484" s="30">
        <v>2015</v>
      </c>
      <c r="B9484" s="3" t="s">
        <v>17</v>
      </c>
      <c r="C9484" s="3" t="s">
        <v>27</v>
      </c>
      <c r="D9484" s="3" t="s">
        <v>86</v>
      </c>
      <c r="E9484" s="3">
        <v>3</v>
      </c>
      <c r="F9484" s="3">
        <v>7</v>
      </c>
      <c r="G9484" s="3">
        <v>7</v>
      </c>
      <c r="H9484" s="3">
        <v>37528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 t="str">
        <f>B9484&amp;" | "&amp;C9484&amp;" | "&amp;D9484</f>
        <v>documentazione_amministrativa / documentazione_contabile | FATTURA PASSIVA | PARCELLA</v>
      </c>
      <c r="Q9484" s="3" t="str">
        <f>VLOOKUP(P9484,'Classificazione UD'!A:B,2,FALSE)</f>
        <v>Fiscale</v>
      </c>
    </row>
    <row r="9485" spans="1:17" ht="15" customHeight="1" x14ac:dyDescent="0.25">
      <c r="A9485" s="30">
        <v>2015</v>
      </c>
      <c r="B9485" s="3" t="s">
        <v>17</v>
      </c>
      <c r="C9485" s="3" t="s">
        <v>27</v>
      </c>
      <c r="D9485" s="3" t="s">
        <v>19</v>
      </c>
      <c r="E9485" s="3">
        <v>137</v>
      </c>
      <c r="F9485" s="3">
        <v>333</v>
      </c>
      <c r="G9485" s="3">
        <v>333</v>
      </c>
      <c r="H9485" s="3">
        <v>34468867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 t="str">
        <f>B9485&amp;" | "&amp;C9485&amp;" | "&amp;D9485</f>
        <v>documentazione_amministrativa / documentazione_contabile | FATTURA PASSIVA | FATTURA</v>
      </c>
      <c r="Q9485" s="3" t="str">
        <f>VLOOKUP(P9485,'Classificazione UD'!A:B,2,FALSE)</f>
        <v>Fiscale</v>
      </c>
    </row>
    <row r="9486" spans="1:17" ht="15" customHeight="1" x14ac:dyDescent="0.25">
      <c r="A9486" s="30">
        <v>2015</v>
      </c>
      <c r="B9486" s="3" t="s">
        <v>17</v>
      </c>
      <c r="C9486" s="3" t="s">
        <v>27</v>
      </c>
      <c r="D9486" s="3" t="s">
        <v>28</v>
      </c>
      <c r="E9486" s="3">
        <v>1</v>
      </c>
      <c r="F9486" s="3">
        <v>4</v>
      </c>
      <c r="G9486" s="3">
        <v>4</v>
      </c>
      <c r="H9486" s="3">
        <v>819443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 t="str">
        <f>B9486&amp;" | "&amp;C9486&amp;" | "&amp;D9486</f>
        <v>documentazione_amministrativa / documentazione_contabile | FATTURA PASSIVA | NOTA DI CREDITO</v>
      </c>
      <c r="Q9486" s="3" t="str">
        <f>VLOOKUP(P9486,'Classificazione UD'!A:B,2,FALSE)</f>
        <v>Fiscale</v>
      </c>
    </row>
    <row r="9487" spans="1:17" ht="15" customHeight="1" x14ac:dyDescent="0.25">
      <c r="A9487" s="30">
        <v>2015</v>
      </c>
      <c r="B9487" s="3" t="s">
        <v>17</v>
      </c>
      <c r="C9487" s="3" t="s">
        <v>27</v>
      </c>
      <c r="D9487" s="3" t="s">
        <v>86</v>
      </c>
      <c r="E9487" s="3">
        <v>1</v>
      </c>
      <c r="F9487" s="3">
        <v>2</v>
      </c>
      <c r="G9487" s="3">
        <v>2</v>
      </c>
      <c r="H9487" s="3">
        <v>8058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 t="str">
        <f>B9487&amp;" | "&amp;C9487&amp;" | "&amp;D9487</f>
        <v>documentazione_amministrativa / documentazione_contabile | FATTURA PASSIVA | PARCELLA</v>
      </c>
      <c r="Q9487" s="3" t="str">
        <f>VLOOKUP(P9487,'Classificazione UD'!A:B,2,FALSE)</f>
        <v>Fiscale</v>
      </c>
    </row>
    <row r="9488" spans="1:17" ht="15" customHeight="1" x14ac:dyDescent="0.25">
      <c r="A9488" s="30">
        <v>2015</v>
      </c>
      <c r="B9488" s="3" t="s">
        <v>17</v>
      </c>
      <c r="C9488" s="3" t="s">
        <v>27</v>
      </c>
      <c r="D9488" s="3" t="s">
        <v>19</v>
      </c>
      <c r="E9488" s="3">
        <v>189</v>
      </c>
      <c r="F9488" s="3">
        <v>430</v>
      </c>
      <c r="G9488" s="3">
        <v>430</v>
      </c>
      <c r="H9488" s="3">
        <v>38897240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 t="str">
        <f>B9488&amp;" | "&amp;C9488&amp;" | "&amp;D9488</f>
        <v>documentazione_amministrativa / documentazione_contabile | FATTURA PASSIVA | FATTURA</v>
      </c>
      <c r="Q9488" s="3" t="str">
        <f>VLOOKUP(P9488,'Classificazione UD'!A:B,2,FALSE)</f>
        <v>Fiscale</v>
      </c>
    </row>
    <row r="9489" spans="1:17" ht="15" customHeight="1" x14ac:dyDescent="0.25">
      <c r="A9489" s="30">
        <v>2015</v>
      </c>
      <c r="B9489" s="3" t="s">
        <v>17</v>
      </c>
      <c r="C9489" s="3" t="s">
        <v>152</v>
      </c>
      <c r="D9489" s="3" t="s">
        <v>152</v>
      </c>
      <c r="E9489" s="3">
        <v>3</v>
      </c>
      <c r="F9489" s="3">
        <v>3</v>
      </c>
      <c r="G9489" s="3">
        <v>3</v>
      </c>
      <c r="H9489" s="3">
        <v>48188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 t="str">
        <f>B9489&amp;" | "&amp;C9489&amp;" | "&amp;D9489</f>
        <v>documentazione_amministrativa / documentazione_contabile | LOTTO DI FATTURE | LOTTO DI FATTURE</v>
      </c>
      <c r="Q9489" s="3" t="str">
        <f>VLOOKUP(P9489,'Classificazione UD'!A:B,2,FALSE)</f>
        <v>Fiscale</v>
      </c>
    </row>
    <row r="9490" spans="1:17" ht="15" customHeight="1" x14ac:dyDescent="0.25">
      <c r="A9490" s="30">
        <v>2015</v>
      </c>
      <c r="B9490" s="3" t="s">
        <v>17</v>
      </c>
      <c r="C9490" s="3" t="s">
        <v>27</v>
      </c>
      <c r="D9490" s="3" t="s">
        <v>19</v>
      </c>
      <c r="E9490" s="3">
        <v>174</v>
      </c>
      <c r="F9490" s="3">
        <v>381</v>
      </c>
      <c r="G9490" s="3">
        <v>381</v>
      </c>
      <c r="H9490" s="3">
        <v>21917555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 t="str">
        <f>B9490&amp;" | "&amp;C9490&amp;" | "&amp;D9490</f>
        <v>documentazione_amministrativa / documentazione_contabile | FATTURA PASSIVA | FATTURA</v>
      </c>
      <c r="Q9490" s="3" t="str">
        <f>VLOOKUP(P9490,'Classificazione UD'!A:B,2,FALSE)</f>
        <v>Fiscale</v>
      </c>
    </row>
    <row r="9491" spans="1:17" ht="15" customHeight="1" x14ac:dyDescent="0.25">
      <c r="A9491" s="30">
        <v>2015</v>
      </c>
      <c r="B9491" s="3" t="s">
        <v>17</v>
      </c>
      <c r="C9491" s="3" t="s">
        <v>27</v>
      </c>
      <c r="D9491" s="3" t="s">
        <v>28</v>
      </c>
      <c r="E9491" s="3">
        <v>3</v>
      </c>
      <c r="F9491" s="3">
        <v>10</v>
      </c>
      <c r="G9491" s="3">
        <v>10</v>
      </c>
      <c r="H9491" s="3">
        <v>1637659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 t="str">
        <f>B9491&amp;" | "&amp;C9491&amp;" | "&amp;D9491</f>
        <v>documentazione_amministrativa / documentazione_contabile | FATTURA PASSIVA | NOTA DI CREDITO</v>
      </c>
      <c r="Q9491" s="3" t="str">
        <f>VLOOKUP(P9491,'Classificazione UD'!A:B,2,FALSE)</f>
        <v>Fiscale</v>
      </c>
    </row>
    <row r="9492" spans="1:17" ht="15" customHeight="1" x14ac:dyDescent="0.25">
      <c r="A9492" s="30">
        <v>2015</v>
      </c>
      <c r="B9492" s="3" t="s">
        <v>17</v>
      </c>
      <c r="C9492" s="3" t="s">
        <v>152</v>
      </c>
      <c r="D9492" s="3" t="s">
        <v>152</v>
      </c>
      <c r="E9492" s="3">
        <v>2</v>
      </c>
      <c r="F9492" s="3">
        <v>2</v>
      </c>
      <c r="G9492" s="3">
        <v>2</v>
      </c>
      <c r="H9492" s="3">
        <v>58369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 t="str">
        <f>B9492&amp;" | "&amp;C9492&amp;" | "&amp;D9492</f>
        <v>documentazione_amministrativa / documentazione_contabile | LOTTO DI FATTURE | LOTTO DI FATTURE</v>
      </c>
      <c r="Q9492" s="3" t="str">
        <f>VLOOKUP(P9492,'Classificazione UD'!A:B,2,FALSE)</f>
        <v>Fiscale</v>
      </c>
    </row>
    <row r="9493" spans="1:17" ht="15" customHeight="1" x14ac:dyDescent="0.25">
      <c r="A9493" s="30">
        <v>2015</v>
      </c>
      <c r="B9493" s="3" t="s">
        <v>17</v>
      </c>
      <c r="C9493" s="3" t="s">
        <v>27</v>
      </c>
      <c r="D9493" s="3" t="s">
        <v>19</v>
      </c>
      <c r="E9493" s="3">
        <v>189</v>
      </c>
      <c r="F9493" s="3">
        <v>405</v>
      </c>
      <c r="G9493" s="3">
        <v>405</v>
      </c>
      <c r="H9493" s="3">
        <v>14849802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 t="str">
        <f>B9493&amp;" | "&amp;C9493&amp;" | "&amp;D9493</f>
        <v>documentazione_amministrativa / documentazione_contabile | FATTURA PASSIVA | FATTURA</v>
      </c>
      <c r="Q9493" s="3" t="str">
        <f>VLOOKUP(P9493,'Classificazione UD'!A:B,2,FALSE)</f>
        <v>Fiscale</v>
      </c>
    </row>
    <row r="9494" spans="1:17" ht="15" customHeight="1" x14ac:dyDescent="0.25">
      <c r="A9494" s="30">
        <v>2015</v>
      </c>
      <c r="B9494" s="3" t="s">
        <v>17</v>
      </c>
      <c r="C9494" s="3" t="s">
        <v>27</v>
      </c>
      <c r="D9494" s="3" t="s">
        <v>28</v>
      </c>
      <c r="E9494" s="3">
        <v>2</v>
      </c>
      <c r="F9494" s="3">
        <v>4</v>
      </c>
      <c r="G9494" s="3">
        <v>4</v>
      </c>
      <c r="H9494" s="3">
        <v>17634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 t="str">
        <f>B9494&amp;" | "&amp;C9494&amp;" | "&amp;D9494</f>
        <v>documentazione_amministrativa / documentazione_contabile | FATTURA PASSIVA | NOTA DI CREDITO</v>
      </c>
      <c r="Q9494" s="3" t="str">
        <f>VLOOKUP(P9494,'Classificazione UD'!A:B,2,FALSE)</f>
        <v>Fiscale</v>
      </c>
    </row>
    <row r="9495" spans="1:17" ht="15" customHeight="1" x14ac:dyDescent="0.25">
      <c r="A9495" s="30">
        <v>2015</v>
      </c>
      <c r="B9495" s="3" t="s">
        <v>17</v>
      </c>
      <c r="C9495" s="3" t="s">
        <v>27</v>
      </c>
      <c r="D9495" s="3" t="s">
        <v>86</v>
      </c>
      <c r="E9495" s="3">
        <v>2</v>
      </c>
      <c r="F9495" s="3">
        <v>4</v>
      </c>
      <c r="G9495" s="3">
        <v>4</v>
      </c>
      <c r="H9495" s="3">
        <v>14528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 t="str">
        <f>B9495&amp;" | "&amp;C9495&amp;" | "&amp;D9495</f>
        <v>documentazione_amministrativa / documentazione_contabile | FATTURA PASSIVA | PARCELLA</v>
      </c>
      <c r="Q9495" s="3" t="str">
        <f>VLOOKUP(P9495,'Classificazione UD'!A:B,2,FALSE)</f>
        <v>Fiscale</v>
      </c>
    </row>
    <row r="9496" spans="1:17" ht="15" customHeight="1" x14ac:dyDescent="0.25">
      <c r="A9496" s="30">
        <v>2015</v>
      </c>
      <c r="B9496" s="3" t="s">
        <v>17</v>
      </c>
      <c r="C9496" s="3" t="s">
        <v>27</v>
      </c>
      <c r="D9496" s="3" t="s">
        <v>19</v>
      </c>
      <c r="E9496" s="3">
        <v>155</v>
      </c>
      <c r="F9496" s="3">
        <v>338</v>
      </c>
      <c r="G9496" s="3">
        <v>338</v>
      </c>
      <c r="H9496" s="3">
        <v>10935084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 t="str">
        <f>B9496&amp;" | "&amp;C9496&amp;" | "&amp;D9496</f>
        <v>documentazione_amministrativa / documentazione_contabile | FATTURA PASSIVA | FATTURA</v>
      </c>
      <c r="Q9496" s="3" t="str">
        <f>VLOOKUP(P9496,'Classificazione UD'!A:B,2,FALSE)</f>
        <v>Fiscale</v>
      </c>
    </row>
    <row r="9497" spans="1:17" ht="15" customHeight="1" x14ac:dyDescent="0.25">
      <c r="A9497" s="30">
        <v>2015</v>
      </c>
      <c r="B9497" s="3" t="s">
        <v>17</v>
      </c>
      <c r="C9497" s="3" t="s">
        <v>27</v>
      </c>
      <c r="D9497" s="3" t="s">
        <v>19</v>
      </c>
      <c r="E9497" s="3">
        <v>109</v>
      </c>
      <c r="F9497" s="3">
        <v>253</v>
      </c>
      <c r="G9497" s="3">
        <v>253</v>
      </c>
      <c r="H9497" s="3">
        <v>9987840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 t="str">
        <f>B9497&amp;" | "&amp;C9497&amp;" | "&amp;D9497</f>
        <v>documentazione_amministrativa / documentazione_contabile | FATTURA PASSIVA | FATTURA</v>
      </c>
      <c r="Q9497" s="3" t="str">
        <f>VLOOKUP(P9497,'Classificazione UD'!A:B,2,FALSE)</f>
        <v>Fiscale</v>
      </c>
    </row>
    <row r="9498" spans="1:17" ht="15" customHeight="1" x14ac:dyDescent="0.25">
      <c r="A9498" s="30">
        <v>2015</v>
      </c>
      <c r="B9498" s="3" t="s">
        <v>17</v>
      </c>
      <c r="C9498" s="3" t="s">
        <v>27</v>
      </c>
      <c r="D9498" s="3" t="s">
        <v>28</v>
      </c>
      <c r="E9498" s="3">
        <v>2</v>
      </c>
      <c r="F9498" s="3">
        <v>5</v>
      </c>
      <c r="G9498" s="3">
        <v>5</v>
      </c>
      <c r="H9498" s="3">
        <v>135725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 t="str">
        <f>B9498&amp;" | "&amp;C9498&amp;" | "&amp;D9498</f>
        <v>documentazione_amministrativa / documentazione_contabile | FATTURA PASSIVA | NOTA DI CREDITO</v>
      </c>
      <c r="Q9498" s="3" t="str">
        <f>VLOOKUP(P9498,'Classificazione UD'!A:B,2,FALSE)</f>
        <v>Fiscale</v>
      </c>
    </row>
    <row r="9499" spans="1:17" ht="15" customHeight="1" x14ac:dyDescent="0.25">
      <c r="A9499" s="30">
        <v>2015</v>
      </c>
      <c r="B9499" s="3" t="s">
        <v>17</v>
      </c>
      <c r="C9499" s="3" t="s">
        <v>27</v>
      </c>
      <c r="D9499" s="3" t="s">
        <v>19</v>
      </c>
      <c r="E9499" s="3">
        <v>190</v>
      </c>
      <c r="F9499" s="3">
        <v>448</v>
      </c>
      <c r="G9499" s="3">
        <v>448</v>
      </c>
      <c r="H9499" s="3">
        <v>40080093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 t="str">
        <f>B9499&amp;" | "&amp;C9499&amp;" | "&amp;D9499</f>
        <v>documentazione_amministrativa / documentazione_contabile | FATTURA PASSIVA | FATTURA</v>
      </c>
      <c r="Q9499" s="3" t="str">
        <f>VLOOKUP(P9499,'Classificazione UD'!A:B,2,FALSE)</f>
        <v>Fiscale</v>
      </c>
    </row>
    <row r="9500" spans="1:17" ht="15" customHeight="1" x14ac:dyDescent="0.25">
      <c r="A9500" s="30">
        <v>2015</v>
      </c>
      <c r="B9500" s="3" t="s">
        <v>17</v>
      </c>
      <c r="C9500" s="3" t="s">
        <v>27</v>
      </c>
      <c r="D9500" s="3" t="s">
        <v>28</v>
      </c>
      <c r="E9500" s="3">
        <v>2</v>
      </c>
      <c r="F9500" s="3">
        <v>4</v>
      </c>
      <c r="G9500" s="3">
        <v>4</v>
      </c>
      <c r="H9500" s="3">
        <v>14475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 t="str">
        <f>B9500&amp;" | "&amp;C9500&amp;" | "&amp;D9500</f>
        <v>documentazione_amministrativa / documentazione_contabile | FATTURA PASSIVA | NOTA DI CREDITO</v>
      </c>
      <c r="Q9500" s="3" t="str">
        <f>VLOOKUP(P9500,'Classificazione UD'!A:B,2,FALSE)</f>
        <v>Fiscale</v>
      </c>
    </row>
    <row r="9501" spans="1:17" ht="15" customHeight="1" x14ac:dyDescent="0.25">
      <c r="A9501" s="30">
        <v>2015</v>
      </c>
      <c r="B9501" s="3" t="s">
        <v>17</v>
      </c>
      <c r="C9501" s="3" t="s">
        <v>27</v>
      </c>
      <c r="D9501" s="3" t="s">
        <v>86</v>
      </c>
      <c r="E9501" s="3">
        <v>3</v>
      </c>
      <c r="F9501" s="3">
        <v>6</v>
      </c>
      <c r="G9501" s="3">
        <v>6</v>
      </c>
      <c r="H9501" s="3">
        <v>21052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 t="str">
        <f>B9501&amp;" | "&amp;C9501&amp;" | "&amp;D9501</f>
        <v>documentazione_amministrativa / documentazione_contabile | FATTURA PASSIVA | PARCELLA</v>
      </c>
      <c r="Q9501" s="3" t="str">
        <f>VLOOKUP(P9501,'Classificazione UD'!A:B,2,FALSE)</f>
        <v>Fiscale</v>
      </c>
    </row>
    <row r="9502" spans="1:17" ht="15" customHeight="1" x14ac:dyDescent="0.25">
      <c r="A9502" s="30">
        <v>2015</v>
      </c>
      <c r="B9502" s="3" t="s">
        <v>17</v>
      </c>
      <c r="C9502" s="3" t="s">
        <v>152</v>
      </c>
      <c r="D9502" s="3" t="s">
        <v>152</v>
      </c>
      <c r="E9502" s="3">
        <v>2</v>
      </c>
      <c r="F9502" s="3">
        <v>2</v>
      </c>
      <c r="G9502" s="3">
        <v>2</v>
      </c>
      <c r="H9502" s="3">
        <v>29689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 t="str">
        <f>B9502&amp;" | "&amp;C9502&amp;" | "&amp;D9502</f>
        <v>documentazione_amministrativa / documentazione_contabile | LOTTO DI FATTURE | LOTTO DI FATTURE</v>
      </c>
      <c r="Q9502" s="3" t="str">
        <f>VLOOKUP(P9502,'Classificazione UD'!A:B,2,FALSE)</f>
        <v>Fiscale</v>
      </c>
    </row>
    <row r="9503" spans="1:17" ht="15" customHeight="1" x14ac:dyDescent="0.25">
      <c r="A9503" s="30">
        <v>2015</v>
      </c>
      <c r="B9503" s="3" t="s">
        <v>17</v>
      </c>
      <c r="C9503" s="3" t="s">
        <v>27</v>
      </c>
      <c r="D9503" s="3" t="s">
        <v>19</v>
      </c>
      <c r="E9503" s="3">
        <v>185</v>
      </c>
      <c r="F9503" s="3">
        <v>422</v>
      </c>
      <c r="G9503" s="3">
        <v>422</v>
      </c>
      <c r="H9503" s="3">
        <v>24604950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 t="str">
        <f>B9503&amp;" | "&amp;C9503&amp;" | "&amp;D9503</f>
        <v>documentazione_amministrativa / documentazione_contabile | FATTURA PASSIVA | FATTURA</v>
      </c>
      <c r="Q9503" s="3" t="str">
        <f>VLOOKUP(P9503,'Classificazione UD'!A:B,2,FALSE)</f>
        <v>Fiscale</v>
      </c>
    </row>
    <row r="9504" spans="1:17" ht="15" customHeight="1" x14ac:dyDescent="0.25">
      <c r="A9504" s="30">
        <v>2015</v>
      </c>
      <c r="B9504" s="3" t="s">
        <v>17</v>
      </c>
      <c r="C9504" s="3" t="s">
        <v>152</v>
      </c>
      <c r="D9504" s="3" t="s">
        <v>152</v>
      </c>
      <c r="E9504" s="3">
        <v>1</v>
      </c>
      <c r="F9504" s="3">
        <v>1</v>
      </c>
      <c r="G9504" s="3">
        <v>1</v>
      </c>
      <c r="H9504" s="3">
        <v>21157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 t="str">
        <f>B9504&amp;" | "&amp;C9504&amp;" | "&amp;D9504</f>
        <v>documentazione_amministrativa / documentazione_contabile | LOTTO DI FATTURE | LOTTO DI FATTURE</v>
      </c>
      <c r="Q9504" s="3" t="str">
        <f>VLOOKUP(P9504,'Classificazione UD'!A:B,2,FALSE)</f>
        <v>Fiscale</v>
      </c>
    </row>
    <row r="9505" spans="1:17" ht="15" customHeight="1" x14ac:dyDescent="0.25">
      <c r="A9505" s="30">
        <v>2015</v>
      </c>
      <c r="B9505" s="3" t="s">
        <v>17</v>
      </c>
      <c r="C9505" s="3" t="s">
        <v>27</v>
      </c>
      <c r="D9505" s="3" t="s">
        <v>19</v>
      </c>
      <c r="E9505" s="3">
        <v>171</v>
      </c>
      <c r="F9505" s="3">
        <v>405</v>
      </c>
      <c r="G9505" s="3">
        <v>405</v>
      </c>
      <c r="H9505" s="3">
        <v>42950060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 t="str">
        <f>B9505&amp;" | "&amp;C9505&amp;" | "&amp;D9505</f>
        <v>documentazione_amministrativa / documentazione_contabile | FATTURA PASSIVA | FATTURA</v>
      </c>
      <c r="Q9505" s="3" t="str">
        <f>VLOOKUP(P9505,'Classificazione UD'!A:B,2,FALSE)</f>
        <v>Fiscale</v>
      </c>
    </row>
    <row r="9506" spans="1:17" ht="15" customHeight="1" x14ac:dyDescent="0.25">
      <c r="A9506" s="30">
        <v>2015</v>
      </c>
      <c r="B9506" s="3" t="s">
        <v>17</v>
      </c>
      <c r="C9506" s="3" t="s">
        <v>27</v>
      </c>
      <c r="D9506" s="3" t="s">
        <v>86</v>
      </c>
      <c r="E9506" s="3">
        <v>1</v>
      </c>
      <c r="F9506" s="3">
        <v>2</v>
      </c>
      <c r="G9506" s="3">
        <v>2</v>
      </c>
      <c r="H9506" s="3">
        <v>6502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 t="str">
        <f>B9506&amp;" | "&amp;C9506&amp;" | "&amp;D9506</f>
        <v>documentazione_amministrativa / documentazione_contabile | FATTURA PASSIVA | PARCELLA</v>
      </c>
      <c r="Q9506" s="3" t="str">
        <f>VLOOKUP(P9506,'Classificazione UD'!A:B,2,FALSE)</f>
        <v>Fiscale</v>
      </c>
    </row>
    <row r="9507" spans="1:17" ht="15" customHeight="1" x14ac:dyDescent="0.25">
      <c r="A9507" s="30">
        <v>2015</v>
      </c>
      <c r="B9507" s="3" t="s">
        <v>17</v>
      </c>
      <c r="C9507" s="3" t="s">
        <v>27</v>
      </c>
      <c r="D9507" s="3" t="s">
        <v>19</v>
      </c>
      <c r="E9507" s="3">
        <v>185</v>
      </c>
      <c r="F9507" s="3">
        <v>417</v>
      </c>
      <c r="G9507" s="3">
        <v>417</v>
      </c>
      <c r="H9507" s="3">
        <v>24578331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 t="str">
        <f>B9507&amp;" | "&amp;C9507&amp;" | "&amp;D9507</f>
        <v>documentazione_amministrativa / documentazione_contabile | FATTURA PASSIVA | FATTURA</v>
      </c>
      <c r="Q9507" s="3" t="str">
        <f>VLOOKUP(P9507,'Classificazione UD'!A:B,2,FALSE)</f>
        <v>Fiscale</v>
      </c>
    </row>
    <row r="9508" spans="1:17" ht="15" customHeight="1" x14ac:dyDescent="0.25">
      <c r="A9508" s="30">
        <v>2015</v>
      </c>
      <c r="B9508" s="3" t="s">
        <v>17</v>
      </c>
      <c r="C9508" s="3" t="s">
        <v>27</v>
      </c>
      <c r="D9508" s="3" t="s">
        <v>28</v>
      </c>
      <c r="E9508" s="3">
        <v>3</v>
      </c>
      <c r="F9508" s="3">
        <v>6</v>
      </c>
      <c r="G9508" s="3">
        <v>6</v>
      </c>
      <c r="H9508" s="3">
        <v>19569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 t="str">
        <f>B9508&amp;" | "&amp;C9508&amp;" | "&amp;D9508</f>
        <v>documentazione_amministrativa / documentazione_contabile | FATTURA PASSIVA | NOTA DI CREDITO</v>
      </c>
      <c r="Q9508" s="3" t="str">
        <f>VLOOKUP(P9508,'Classificazione UD'!A:B,2,FALSE)</f>
        <v>Fiscale</v>
      </c>
    </row>
    <row r="9509" spans="1:17" ht="15" customHeight="1" x14ac:dyDescent="0.25">
      <c r="A9509" s="30">
        <v>2015</v>
      </c>
      <c r="B9509" s="3" t="s">
        <v>17</v>
      </c>
      <c r="C9509" s="3" t="s">
        <v>152</v>
      </c>
      <c r="D9509" s="3" t="s">
        <v>152</v>
      </c>
      <c r="E9509" s="3">
        <v>1</v>
      </c>
      <c r="F9509" s="3">
        <v>1</v>
      </c>
      <c r="G9509" s="3">
        <v>1</v>
      </c>
      <c r="H9509" s="3">
        <v>23989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 t="str">
        <f>B9509&amp;" | "&amp;C9509&amp;" | "&amp;D9509</f>
        <v>documentazione_amministrativa / documentazione_contabile | LOTTO DI FATTURE | LOTTO DI FATTURE</v>
      </c>
      <c r="Q9509" s="3" t="str">
        <f>VLOOKUP(P9509,'Classificazione UD'!A:B,2,FALSE)</f>
        <v>Fiscale</v>
      </c>
    </row>
    <row r="9510" spans="1:17" ht="15" customHeight="1" x14ac:dyDescent="0.25">
      <c r="A9510" s="30">
        <v>2015</v>
      </c>
      <c r="B9510" s="3" t="s">
        <v>17</v>
      </c>
      <c r="C9510" s="3" t="s">
        <v>27</v>
      </c>
      <c r="D9510" s="3" t="s">
        <v>19</v>
      </c>
      <c r="E9510" s="3">
        <v>165</v>
      </c>
      <c r="F9510" s="3">
        <v>362</v>
      </c>
      <c r="G9510" s="3">
        <v>362</v>
      </c>
      <c r="H9510" s="3">
        <v>15637327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 t="str">
        <f>B9510&amp;" | "&amp;C9510&amp;" | "&amp;D9510</f>
        <v>documentazione_amministrativa / documentazione_contabile | FATTURA PASSIVA | FATTURA</v>
      </c>
      <c r="Q9510" s="3" t="str">
        <f>VLOOKUP(P9510,'Classificazione UD'!A:B,2,FALSE)</f>
        <v>Fiscale</v>
      </c>
    </row>
    <row r="9511" spans="1:17" ht="15" customHeight="1" x14ac:dyDescent="0.25">
      <c r="A9511" s="30">
        <v>2015</v>
      </c>
      <c r="B9511" s="3" t="s">
        <v>17</v>
      </c>
      <c r="C9511" s="3" t="s">
        <v>27</v>
      </c>
      <c r="D9511" s="3" t="s">
        <v>28</v>
      </c>
      <c r="E9511" s="3">
        <v>2</v>
      </c>
      <c r="F9511" s="3">
        <v>4</v>
      </c>
      <c r="G9511" s="3">
        <v>4</v>
      </c>
      <c r="H9511" s="3">
        <v>12637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 t="str">
        <f>B9511&amp;" | "&amp;C9511&amp;" | "&amp;D9511</f>
        <v>documentazione_amministrativa / documentazione_contabile | FATTURA PASSIVA | NOTA DI CREDITO</v>
      </c>
      <c r="Q9511" s="3" t="str">
        <f>VLOOKUP(P9511,'Classificazione UD'!A:B,2,FALSE)</f>
        <v>Fiscale</v>
      </c>
    </row>
    <row r="9512" spans="1:17" ht="15" customHeight="1" x14ac:dyDescent="0.25">
      <c r="A9512" s="30">
        <v>2015</v>
      </c>
      <c r="B9512" s="3" t="s">
        <v>17</v>
      </c>
      <c r="C9512" s="3" t="s">
        <v>27</v>
      </c>
      <c r="D9512" s="3" t="s">
        <v>86</v>
      </c>
      <c r="E9512" s="3">
        <v>1</v>
      </c>
      <c r="F9512" s="3">
        <v>2</v>
      </c>
      <c r="G9512" s="3">
        <v>2</v>
      </c>
      <c r="H9512" s="3">
        <v>9456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 t="str">
        <f>B9512&amp;" | "&amp;C9512&amp;" | "&amp;D9512</f>
        <v>documentazione_amministrativa / documentazione_contabile | FATTURA PASSIVA | PARCELLA</v>
      </c>
      <c r="Q9512" s="3" t="str">
        <f>VLOOKUP(P9512,'Classificazione UD'!A:B,2,FALSE)</f>
        <v>Fiscale</v>
      </c>
    </row>
    <row r="9513" spans="1:17" ht="15" customHeight="1" x14ac:dyDescent="0.25">
      <c r="A9513" s="30">
        <v>2015</v>
      </c>
      <c r="B9513" s="3" t="s">
        <v>17</v>
      </c>
      <c r="C9513" s="3" t="s">
        <v>27</v>
      </c>
      <c r="D9513" s="3" t="s">
        <v>19</v>
      </c>
      <c r="E9513" s="3">
        <v>252</v>
      </c>
      <c r="F9513" s="3">
        <v>593</v>
      </c>
      <c r="G9513" s="3">
        <v>593</v>
      </c>
      <c r="H9513" s="3">
        <v>25139755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 t="str">
        <f>B9513&amp;" | "&amp;C9513&amp;" | "&amp;D9513</f>
        <v>documentazione_amministrativa / documentazione_contabile | FATTURA PASSIVA | FATTURA</v>
      </c>
      <c r="Q9513" s="3" t="str">
        <f>VLOOKUP(P9513,'Classificazione UD'!A:B,2,FALSE)</f>
        <v>Fiscale</v>
      </c>
    </row>
    <row r="9514" spans="1:17" ht="15" customHeight="1" x14ac:dyDescent="0.25">
      <c r="A9514" s="30">
        <v>2015</v>
      </c>
      <c r="B9514" s="3" t="s">
        <v>17</v>
      </c>
      <c r="C9514" s="3" t="s">
        <v>27</v>
      </c>
      <c r="D9514" s="3" t="s">
        <v>28</v>
      </c>
      <c r="E9514" s="3">
        <v>3</v>
      </c>
      <c r="F9514" s="3">
        <v>6</v>
      </c>
      <c r="G9514" s="3">
        <v>6</v>
      </c>
      <c r="H9514" s="3">
        <v>28296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 t="str">
        <f>B9514&amp;" | "&amp;C9514&amp;" | "&amp;D9514</f>
        <v>documentazione_amministrativa / documentazione_contabile | FATTURA PASSIVA | NOTA DI CREDITO</v>
      </c>
      <c r="Q9514" s="3" t="str">
        <f>VLOOKUP(P9514,'Classificazione UD'!A:B,2,FALSE)</f>
        <v>Fiscale</v>
      </c>
    </row>
    <row r="9515" spans="1:17" ht="15" customHeight="1" x14ac:dyDescent="0.25">
      <c r="A9515" s="30">
        <v>2015</v>
      </c>
      <c r="B9515" s="3" t="s">
        <v>17</v>
      </c>
      <c r="C9515" s="3" t="s">
        <v>27</v>
      </c>
      <c r="D9515" s="3" t="s">
        <v>86</v>
      </c>
      <c r="E9515" s="3">
        <v>1</v>
      </c>
      <c r="F9515" s="3">
        <v>2</v>
      </c>
      <c r="G9515" s="3">
        <v>2</v>
      </c>
      <c r="H9515" s="3">
        <v>9052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 t="str">
        <f>B9515&amp;" | "&amp;C9515&amp;" | "&amp;D9515</f>
        <v>documentazione_amministrativa / documentazione_contabile | FATTURA PASSIVA | PARCELLA</v>
      </c>
      <c r="Q9515" s="3" t="str">
        <f>VLOOKUP(P9515,'Classificazione UD'!A:B,2,FALSE)</f>
        <v>Fiscale</v>
      </c>
    </row>
    <row r="9516" spans="1:17" ht="15" customHeight="1" x14ac:dyDescent="0.25">
      <c r="A9516" s="30">
        <v>2015</v>
      </c>
      <c r="B9516" s="3" t="s">
        <v>17</v>
      </c>
      <c r="C9516" s="3" t="s">
        <v>152</v>
      </c>
      <c r="D9516" s="3" t="s">
        <v>152</v>
      </c>
      <c r="E9516" s="3">
        <v>2</v>
      </c>
      <c r="F9516" s="3">
        <v>2</v>
      </c>
      <c r="G9516" s="3">
        <v>2</v>
      </c>
      <c r="H9516" s="3">
        <v>72575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 t="str">
        <f>B9516&amp;" | "&amp;C9516&amp;" | "&amp;D9516</f>
        <v>documentazione_amministrativa / documentazione_contabile | LOTTO DI FATTURE | LOTTO DI FATTURE</v>
      </c>
      <c r="Q9516" s="3" t="str">
        <f>VLOOKUP(P9516,'Classificazione UD'!A:B,2,FALSE)</f>
        <v>Fiscale</v>
      </c>
    </row>
    <row r="9517" spans="1:17" ht="15" customHeight="1" x14ac:dyDescent="0.25">
      <c r="A9517" s="30">
        <v>2015</v>
      </c>
      <c r="B9517" s="3" t="s">
        <v>17</v>
      </c>
      <c r="C9517" s="3" t="s">
        <v>27</v>
      </c>
      <c r="D9517" s="3" t="s">
        <v>19</v>
      </c>
      <c r="E9517" s="3">
        <v>136</v>
      </c>
      <c r="F9517" s="3">
        <v>343</v>
      </c>
      <c r="G9517" s="3">
        <v>343</v>
      </c>
      <c r="H9517" s="3">
        <v>50896195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 t="str">
        <f>B9517&amp;" | "&amp;C9517&amp;" | "&amp;D9517</f>
        <v>documentazione_amministrativa / documentazione_contabile | FATTURA PASSIVA | FATTURA</v>
      </c>
      <c r="Q9517" s="3" t="str">
        <f>VLOOKUP(P9517,'Classificazione UD'!A:B,2,FALSE)</f>
        <v>Fiscale</v>
      </c>
    </row>
    <row r="9518" spans="1:17" ht="15" customHeight="1" x14ac:dyDescent="0.25">
      <c r="A9518" s="30">
        <v>2015</v>
      </c>
      <c r="B9518" s="3" t="s">
        <v>17</v>
      </c>
      <c r="C9518" s="3" t="s">
        <v>27</v>
      </c>
      <c r="D9518" s="3" t="s">
        <v>111</v>
      </c>
      <c r="E9518" s="3">
        <v>1</v>
      </c>
      <c r="F9518" s="3">
        <v>2</v>
      </c>
      <c r="G9518" s="3">
        <v>2</v>
      </c>
      <c r="H9518" s="3">
        <v>5000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 t="str">
        <f>B9518&amp;" | "&amp;C9518&amp;" | "&amp;D9518</f>
        <v>documentazione_amministrativa / documentazione_contabile | FATTURA PASSIVA | ACCONTO/ANTICIPO SU FATTURA</v>
      </c>
      <c r="Q9518" s="3" t="str">
        <f>VLOOKUP(P9518,'Classificazione UD'!A:B,2,FALSE)</f>
        <v>Fiscale</v>
      </c>
    </row>
    <row r="9519" spans="1:17" ht="15" customHeight="1" x14ac:dyDescent="0.25">
      <c r="A9519" s="30">
        <v>2015</v>
      </c>
      <c r="B9519" s="3" t="s">
        <v>17</v>
      </c>
      <c r="C9519" s="3" t="s">
        <v>27</v>
      </c>
      <c r="D9519" s="3" t="s">
        <v>19</v>
      </c>
      <c r="E9519" s="3">
        <v>164</v>
      </c>
      <c r="F9519" s="3">
        <v>380</v>
      </c>
      <c r="G9519" s="3">
        <v>380</v>
      </c>
      <c r="H9519" s="3">
        <v>35329224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 t="str">
        <f>B9519&amp;" | "&amp;C9519&amp;" | "&amp;D9519</f>
        <v>documentazione_amministrativa / documentazione_contabile | FATTURA PASSIVA | FATTURA</v>
      </c>
      <c r="Q9519" s="3" t="str">
        <f>VLOOKUP(P9519,'Classificazione UD'!A:B,2,FALSE)</f>
        <v>Fiscale</v>
      </c>
    </row>
    <row r="9520" spans="1:17" ht="15" customHeight="1" x14ac:dyDescent="0.25">
      <c r="A9520" s="30">
        <v>2015</v>
      </c>
      <c r="B9520" s="3" t="s">
        <v>17</v>
      </c>
      <c r="C9520" s="3" t="s">
        <v>27</v>
      </c>
      <c r="D9520" s="3" t="s">
        <v>86</v>
      </c>
      <c r="E9520" s="3">
        <v>1</v>
      </c>
      <c r="F9520" s="3">
        <v>2</v>
      </c>
      <c r="G9520" s="3">
        <v>2</v>
      </c>
      <c r="H9520" s="3">
        <v>7631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 t="str">
        <f>B9520&amp;" | "&amp;C9520&amp;" | "&amp;D9520</f>
        <v>documentazione_amministrativa / documentazione_contabile | FATTURA PASSIVA | PARCELLA</v>
      </c>
      <c r="Q9520" s="3" t="str">
        <f>VLOOKUP(P9520,'Classificazione UD'!A:B,2,FALSE)</f>
        <v>Fiscale</v>
      </c>
    </row>
    <row r="9521" spans="1:17" ht="15" customHeight="1" x14ac:dyDescent="0.25">
      <c r="A9521" s="30">
        <v>2015</v>
      </c>
      <c r="B9521" s="3" t="s">
        <v>17</v>
      </c>
      <c r="C9521" s="3" t="s">
        <v>27</v>
      </c>
      <c r="D9521" s="3" t="s">
        <v>19</v>
      </c>
      <c r="E9521" s="3">
        <v>130</v>
      </c>
      <c r="F9521" s="3">
        <v>279</v>
      </c>
      <c r="G9521" s="3">
        <v>279</v>
      </c>
      <c r="H9521" s="3">
        <v>36990259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 t="str">
        <f>B9521&amp;" | "&amp;C9521&amp;" | "&amp;D9521</f>
        <v>documentazione_amministrativa / documentazione_contabile | FATTURA PASSIVA | FATTURA</v>
      </c>
      <c r="Q9521" s="3" t="str">
        <f>VLOOKUP(P9521,'Classificazione UD'!A:B,2,FALSE)</f>
        <v>Fiscale</v>
      </c>
    </row>
    <row r="9522" spans="1:17" ht="15" customHeight="1" x14ac:dyDescent="0.25">
      <c r="A9522" s="30">
        <v>2015</v>
      </c>
      <c r="B9522" s="3" t="s">
        <v>17</v>
      </c>
      <c r="C9522" s="3" t="s">
        <v>27</v>
      </c>
      <c r="D9522" s="3" t="s">
        <v>28</v>
      </c>
      <c r="E9522" s="3">
        <v>7</v>
      </c>
      <c r="F9522" s="3">
        <v>15</v>
      </c>
      <c r="G9522" s="3">
        <v>15</v>
      </c>
      <c r="H9522" s="3">
        <v>2902425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 t="str">
        <f>B9522&amp;" | "&amp;C9522&amp;" | "&amp;D9522</f>
        <v>documentazione_amministrativa / documentazione_contabile | FATTURA PASSIVA | NOTA DI CREDITO</v>
      </c>
      <c r="Q9522" s="3" t="str">
        <f>VLOOKUP(P9522,'Classificazione UD'!A:B,2,FALSE)</f>
        <v>Fiscale</v>
      </c>
    </row>
    <row r="9523" spans="1:17" ht="15" customHeight="1" x14ac:dyDescent="0.25">
      <c r="A9523" s="30">
        <v>2015</v>
      </c>
      <c r="B9523" s="3" t="s">
        <v>17</v>
      </c>
      <c r="C9523" s="3" t="s">
        <v>152</v>
      </c>
      <c r="D9523" s="3" t="s">
        <v>152</v>
      </c>
      <c r="E9523" s="3">
        <v>1</v>
      </c>
      <c r="F9523" s="3">
        <v>1</v>
      </c>
      <c r="G9523" s="3">
        <v>1</v>
      </c>
      <c r="H9523" s="3">
        <v>11411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 t="str">
        <f>B9523&amp;" | "&amp;C9523&amp;" | "&amp;D9523</f>
        <v>documentazione_amministrativa / documentazione_contabile | LOTTO DI FATTURE | LOTTO DI FATTURE</v>
      </c>
      <c r="Q9523" s="3" t="str">
        <f>VLOOKUP(P9523,'Classificazione UD'!A:B,2,FALSE)</f>
        <v>Fiscale</v>
      </c>
    </row>
    <row r="9524" spans="1:17" ht="15" customHeight="1" x14ac:dyDescent="0.25">
      <c r="A9524" s="30">
        <v>2015</v>
      </c>
      <c r="B9524" s="3" t="s">
        <v>17</v>
      </c>
      <c r="C9524" s="3" t="s">
        <v>27</v>
      </c>
      <c r="D9524" s="3" t="s">
        <v>19</v>
      </c>
      <c r="E9524" s="3">
        <v>129</v>
      </c>
      <c r="F9524" s="3">
        <v>289</v>
      </c>
      <c r="G9524" s="3">
        <v>289</v>
      </c>
      <c r="H9524" s="3">
        <v>17104591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 t="str">
        <f>B9524&amp;" | "&amp;C9524&amp;" | "&amp;D9524</f>
        <v>documentazione_amministrativa / documentazione_contabile | FATTURA PASSIVA | FATTURA</v>
      </c>
      <c r="Q9524" s="3" t="str">
        <f>VLOOKUP(P9524,'Classificazione UD'!A:B,2,FALSE)</f>
        <v>Fiscale</v>
      </c>
    </row>
    <row r="9525" spans="1:17" ht="15" customHeight="1" x14ac:dyDescent="0.25">
      <c r="A9525" s="30">
        <v>2015</v>
      </c>
      <c r="B9525" s="3" t="s">
        <v>17</v>
      </c>
      <c r="C9525" s="3" t="s">
        <v>152</v>
      </c>
      <c r="D9525" s="3" t="s">
        <v>152</v>
      </c>
      <c r="E9525" s="3">
        <v>1</v>
      </c>
      <c r="F9525" s="3">
        <v>1</v>
      </c>
      <c r="G9525" s="3">
        <v>1</v>
      </c>
      <c r="H9525" s="3">
        <v>15136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 t="str">
        <f>B9525&amp;" | "&amp;C9525&amp;" | "&amp;D9525</f>
        <v>documentazione_amministrativa / documentazione_contabile | LOTTO DI FATTURE | LOTTO DI FATTURE</v>
      </c>
      <c r="Q9525" s="3" t="str">
        <f>VLOOKUP(P9525,'Classificazione UD'!A:B,2,FALSE)</f>
        <v>Fiscale</v>
      </c>
    </row>
    <row r="9526" spans="1:17" ht="15" customHeight="1" x14ac:dyDescent="0.25">
      <c r="A9526" s="30">
        <v>2015</v>
      </c>
      <c r="B9526" s="3" t="s">
        <v>17</v>
      </c>
      <c r="C9526" s="3" t="s">
        <v>27</v>
      </c>
      <c r="D9526" s="3" t="s">
        <v>19</v>
      </c>
      <c r="E9526" s="3">
        <v>139</v>
      </c>
      <c r="F9526" s="3">
        <v>301</v>
      </c>
      <c r="G9526" s="3">
        <v>301</v>
      </c>
      <c r="H9526" s="3">
        <v>15168016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 t="str">
        <f>B9526&amp;" | "&amp;C9526&amp;" | "&amp;D9526</f>
        <v>documentazione_amministrativa / documentazione_contabile | FATTURA PASSIVA | FATTURA</v>
      </c>
      <c r="Q9526" s="3" t="str">
        <f>VLOOKUP(P9526,'Classificazione UD'!A:B,2,FALSE)</f>
        <v>Fiscale</v>
      </c>
    </row>
    <row r="9527" spans="1:17" ht="15" customHeight="1" x14ac:dyDescent="0.25">
      <c r="A9527" s="30">
        <v>2015</v>
      </c>
      <c r="B9527" s="3" t="s">
        <v>17</v>
      </c>
      <c r="C9527" s="3" t="s">
        <v>27</v>
      </c>
      <c r="D9527" s="3" t="s">
        <v>86</v>
      </c>
      <c r="E9527" s="3">
        <v>1</v>
      </c>
      <c r="F9527" s="3">
        <v>3</v>
      </c>
      <c r="G9527" s="3">
        <v>3</v>
      </c>
      <c r="H9527" s="3">
        <v>1564783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 t="str">
        <f>B9527&amp;" | "&amp;C9527&amp;" | "&amp;D9527</f>
        <v>documentazione_amministrativa / documentazione_contabile | FATTURA PASSIVA | PARCELLA</v>
      </c>
      <c r="Q9527" s="3" t="str">
        <f>VLOOKUP(P9527,'Classificazione UD'!A:B,2,FALSE)</f>
        <v>Fiscale</v>
      </c>
    </row>
    <row r="9528" spans="1:17" ht="15" customHeight="1" x14ac:dyDescent="0.25">
      <c r="A9528" s="30">
        <v>2015</v>
      </c>
      <c r="B9528" s="3" t="s">
        <v>17</v>
      </c>
      <c r="C9528" s="3" t="s">
        <v>27</v>
      </c>
      <c r="D9528" s="3" t="s">
        <v>19</v>
      </c>
      <c r="E9528" s="3">
        <v>262</v>
      </c>
      <c r="F9528" s="3">
        <v>600</v>
      </c>
      <c r="G9528" s="3">
        <v>600</v>
      </c>
      <c r="H9528" s="3">
        <v>32139548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 t="str">
        <f>B9528&amp;" | "&amp;C9528&amp;" | "&amp;D9528</f>
        <v>documentazione_amministrativa / documentazione_contabile | FATTURA PASSIVA | FATTURA</v>
      </c>
      <c r="Q9528" s="3" t="str">
        <f>VLOOKUP(P9528,'Classificazione UD'!A:B,2,FALSE)</f>
        <v>Fiscale</v>
      </c>
    </row>
    <row r="9529" spans="1:17" ht="15" customHeight="1" x14ac:dyDescent="0.25">
      <c r="A9529" s="30">
        <v>2015</v>
      </c>
      <c r="B9529" s="3" t="s">
        <v>17</v>
      </c>
      <c r="C9529" s="3" t="s">
        <v>27</v>
      </c>
      <c r="D9529" s="3" t="s">
        <v>28</v>
      </c>
      <c r="E9529" s="3">
        <v>5</v>
      </c>
      <c r="F9529" s="3">
        <v>11</v>
      </c>
      <c r="G9529" s="3">
        <v>11</v>
      </c>
      <c r="H9529" s="3">
        <v>170014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 t="str">
        <f>B9529&amp;" | "&amp;C9529&amp;" | "&amp;D9529</f>
        <v>documentazione_amministrativa / documentazione_contabile | FATTURA PASSIVA | NOTA DI CREDITO</v>
      </c>
      <c r="Q9529" s="3" t="str">
        <f>VLOOKUP(P9529,'Classificazione UD'!A:B,2,FALSE)</f>
        <v>Fiscale</v>
      </c>
    </row>
    <row r="9530" spans="1:17" ht="15" customHeight="1" x14ac:dyDescent="0.25">
      <c r="A9530" s="30">
        <v>2015</v>
      </c>
      <c r="B9530" s="3" t="s">
        <v>17</v>
      </c>
      <c r="C9530" s="3" t="s">
        <v>27</v>
      </c>
      <c r="D9530" s="3" t="s">
        <v>86</v>
      </c>
      <c r="E9530" s="3">
        <v>2</v>
      </c>
      <c r="F9530" s="3">
        <v>4</v>
      </c>
      <c r="G9530" s="3">
        <v>4</v>
      </c>
      <c r="H9530" s="3">
        <v>18459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 t="str">
        <f>B9530&amp;" | "&amp;C9530&amp;" | "&amp;D9530</f>
        <v>documentazione_amministrativa / documentazione_contabile | FATTURA PASSIVA | PARCELLA</v>
      </c>
      <c r="Q9530" s="3" t="str">
        <f>VLOOKUP(P9530,'Classificazione UD'!A:B,2,FALSE)</f>
        <v>Fiscale</v>
      </c>
    </row>
    <row r="9531" spans="1:17" ht="15" customHeight="1" x14ac:dyDescent="0.25">
      <c r="A9531" s="30">
        <v>2015</v>
      </c>
      <c r="B9531" s="3" t="s">
        <v>17</v>
      </c>
      <c r="C9531" s="3" t="s">
        <v>27</v>
      </c>
      <c r="D9531" s="3" t="s">
        <v>19</v>
      </c>
      <c r="E9531" s="3">
        <v>154</v>
      </c>
      <c r="F9531" s="3">
        <v>346</v>
      </c>
      <c r="G9531" s="3">
        <v>346</v>
      </c>
      <c r="H9531" s="3">
        <v>22757702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 t="str">
        <f>B9531&amp;" | "&amp;C9531&amp;" | "&amp;D9531</f>
        <v>documentazione_amministrativa / documentazione_contabile | FATTURA PASSIVA | FATTURA</v>
      </c>
      <c r="Q9531" s="3" t="str">
        <f>VLOOKUP(P9531,'Classificazione UD'!A:B,2,FALSE)</f>
        <v>Fiscale</v>
      </c>
    </row>
    <row r="9532" spans="1:17" ht="15" customHeight="1" x14ac:dyDescent="0.25">
      <c r="A9532" s="30">
        <v>2015</v>
      </c>
      <c r="B9532" s="3" t="s">
        <v>17</v>
      </c>
      <c r="C9532" s="3" t="s">
        <v>27</v>
      </c>
      <c r="D9532" s="3" t="s">
        <v>28</v>
      </c>
      <c r="E9532" s="3">
        <v>3</v>
      </c>
      <c r="F9532" s="3">
        <v>6</v>
      </c>
      <c r="G9532" s="3">
        <v>6</v>
      </c>
      <c r="H9532" s="3">
        <v>22994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 t="str">
        <f>B9532&amp;" | "&amp;C9532&amp;" | "&amp;D9532</f>
        <v>documentazione_amministrativa / documentazione_contabile | FATTURA PASSIVA | NOTA DI CREDITO</v>
      </c>
      <c r="Q9532" s="3" t="str">
        <f>VLOOKUP(P9532,'Classificazione UD'!A:B,2,FALSE)</f>
        <v>Fiscale</v>
      </c>
    </row>
    <row r="9533" spans="1:17" ht="15" customHeight="1" x14ac:dyDescent="0.25">
      <c r="A9533" s="30">
        <v>2015</v>
      </c>
      <c r="B9533" s="3" t="s">
        <v>17</v>
      </c>
      <c r="C9533" s="3" t="s">
        <v>27</v>
      </c>
      <c r="D9533" s="3" t="s">
        <v>19</v>
      </c>
      <c r="E9533" s="3">
        <v>192</v>
      </c>
      <c r="F9533" s="3">
        <v>446</v>
      </c>
      <c r="G9533" s="3">
        <v>446</v>
      </c>
      <c r="H9533" s="3">
        <v>36052259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 t="str">
        <f>B9533&amp;" | "&amp;C9533&amp;" | "&amp;D9533</f>
        <v>documentazione_amministrativa / documentazione_contabile | FATTURA PASSIVA | FATTURA</v>
      </c>
      <c r="Q9533" s="3" t="str">
        <f>VLOOKUP(P9533,'Classificazione UD'!A:B,2,FALSE)</f>
        <v>Fiscale</v>
      </c>
    </row>
    <row r="9534" spans="1:17" ht="15" customHeight="1" x14ac:dyDescent="0.25">
      <c r="A9534" s="30">
        <v>2015</v>
      </c>
      <c r="B9534" s="3" t="s">
        <v>17</v>
      </c>
      <c r="C9534" s="3" t="s">
        <v>27</v>
      </c>
      <c r="D9534" s="3" t="s">
        <v>28</v>
      </c>
      <c r="E9534" s="3">
        <v>1</v>
      </c>
      <c r="F9534" s="3">
        <v>2</v>
      </c>
      <c r="G9534" s="3">
        <v>2</v>
      </c>
      <c r="H9534" s="3">
        <v>12445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 t="str">
        <f>B9534&amp;" | "&amp;C9534&amp;" | "&amp;D9534</f>
        <v>documentazione_amministrativa / documentazione_contabile | FATTURA PASSIVA | NOTA DI CREDITO</v>
      </c>
      <c r="Q9534" s="3" t="str">
        <f>VLOOKUP(P9534,'Classificazione UD'!A:B,2,FALSE)</f>
        <v>Fiscale</v>
      </c>
    </row>
    <row r="9535" spans="1:17" ht="15" customHeight="1" x14ac:dyDescent="0.25">
      <c r="A9535" s="30">
        <v>2015</v>
      </c>
      <c r="B9535" s="3" t="s">
        <v>17</v>
      </c>
      <c r="C9535" s="3" t="s">
        <v>27</v>
      </c>
      <c r="D9535" s="3" t="s">
        <v>19</v>
      </c>
      <c r="E9535" s="3">
        <v>250</v>
      </c>
      <c r="F9535" s="3">
        <v>620</v>
      </c>
      <c r="G9535" s="3">
        <v>620</v>
      </c>
      <c r="H9535" s="3">
        <v>283725148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 t="str">
        <f>B9535&amp;" | "&amp;C9535&amp;" | "&amp;D9535</f>
        <v>documentazione_amministrativa / documentazione_contabile | FATTURA PASSIVA | FATTURA</v>
      </c>
      <c r="Q9535" s="3" t="str">
        <f>VLOOKUP(P9535,'Classificazione UD'!A:B,2,FALSE)</f>
        <v>Fiscale</v>
      </c>
    </row>
    <row r="9536" spans="1:17" ht="15" customHeight="1" x14ac:dyDescent="0.25">
      <c r="A9536" s="30">
        <v>2015</v>
      </c>
      <c r="B9536" s="3" t="s">
        <v>17</v>
      </c>
      <c r="C9536" s="3" t="s">
        <v>27</v>
      </c>
      <c r="D9536" s="3" t="s">
        <v>28</v>
      </c>
      <c r="E9536" s="3">
        <v>1</v>
      </c>
      <c r="F9536" s="3">
        <v>2</v>
      </c>
      <c r="G9536" s="3">
        <v>2</v>
      </c>
      <c r="H9536" s="3">
        <v>7280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 t="str">
        <f>B9536&amp;" | "&amp;C9536&amp;" | "&amp;D9536</f>
        <v>documentazione_amministrativa / documentazione_contabile | FATTURA PASSIVA | NOTA DI CREDITO</v>
      </c>
      <c r="Q9536" s="3" t="str">
        <f>VLOOKUP(P9536,'Classificazione UD'!A:B,2,FALSE)</f>
        <v>Fiscale</v>
      </c>
    </row>
    <row r="9537" spans="1:17" ht="15" customHeight="1" x14ac:dyDescent="0.25">
      <c r="A9537" s="30">
        <v>2015</v>
      </c>
      <c r="B9537" s="3" t="s">
        <v>17</v>
      </c>
      <c r="C9537" s="3" t="s">
        <v>27</v>
      </c>
      <c r="D9537" s="3" t="s">
        <v>86</v>
      </c>
      <c r="E9537" s="3">
        <v>1</v>
      </c>
      <c r="F9537" s="3">
        <v>2</v>
      </c>
      <c r="G9537" s="3">
        <v>2</v>
      </c>
      <c r="H9537" s="3">
        <v>6878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 t="str">
        <f>B9537&amp;" | "&amp;C9537&amp;" | "&amp;D9537</f>
        <v>documentazione_amministrativa / documentazione_contabile | FATTURA PASSIVA | PARCELLA</v>
      </c>
      <c r="Q9537" s="3" t="str">
        <f>VLOOKUP(P9537,'Classificazione UD'!A:B,2,FALSE)</f>
        <v>Fiscale</v>
      </c>
    </row>
    <row r="9538" spans="1:17" ht="15" customHeight="1" x14ac:dyDescent="0.25">
      <c r="A9538" s="30">
        <v>2015</v>
      </c>
      <c r="B9538" s="3" t="s">
        <v>17</v>
      </c>
      <c r="C9538" s="3" t="s">
        <v>27</v>
      </c>
      <c r="D9538" s="3" t="s">
        <v>19</v>
      </c>
      <c r="E9538" s="3">
        <v>143</v>
      </c>
      <c r="F9538" s="3">
        <v>331</v>
      </c>
      <c r="G9538" s="3">
        <v>331</v>
      </c>
      <c r="H9538" s="3">
        <v>34000345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 t="str">
        <f>B9538&amp;" | "&amp;C9538&amp;" | "&amp;D9538</f>
        <v>documentazione_amministrativa / documentazione_contabile | FATTURA PASSIVA | FATTURA</v>
      </c>
      <c r="Q9538" s="3" t="str">
        <f>VLOOKUP(P9538,'Classificazione UD'!A:B,2,FALSE)</f>
        <v>Fiscale</v>
      </c>
    </row>
    <row r="9539" spans="1:17" ht="15" customHeight="1" x14ac:dyDescent="0.25">
      <c r="A9539" s="30">
        <v>2015</v>
      </c>
      <c r="B9539" s="3" t="s">
        <v>17</v>
      </c>
      <c r="C9539" s="3" t="s">
        <v>27</v>
      </c>
      <c r="D9539" s="3" t="s">
        <v>28</v>
      </c>
      <c r="E9539" s="3">
        <v>1</v>
      </c>
      <c r="F9539" s="3">
        <v>3</v>
      </c>
      <c r="G9539" s="3">
        <v>3</v>
      </c>
      <c r="H9539" s="3">
        <v>20729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 t="str">
        <f>B9539&amp;" | "&amp;C9539&amp;" | "&amp;D9539</f>
        <v>documentazione_amministrativa / documentazione_contabile | FATTURA PASSIVA | NOTA DI CREDITO</v>
      </c>
      <c r="Q9539" s="3" t="str">
        <f>VLOOKUP(P9539,'Classificazione UD'!A:B,2,FALSE)</f>
        <v>Fiscale</v>
      </c>
    </row>
    <row r="9540" spans="1:17" ht="15" customHeight="1" x14ac:dyDescent="0.25">
      <c r="A9540" s="30">
        <v>2015</v>
      </c>
      <c r="B9540" s="3" t="s">
        <v>17</v>
      </c>
      <c r="C9540" s="3" t="s">
        <v>27</v>
      </c>
      <c r="D9540" s="3" t="s">
        <v>111</v>
      </c>
      <c r="E9540" s="3">
        <v>1</v>
      </c>
      <c r="F9540" s="3">
        <v>2</v>
      </c>
      <c r="G9540" s="3">
        <v>2</v>
      </c>
      <c r="H9540" s="3">
        <v>8318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 t="str">
        <f>B9540&amp;" | "&amp;C9540&amp;" | "&amp;D9540</f>
        <v>documentazione_amministrativa / documentazione_contabile | FATTURA PASSIVA | ACCONTO/ANTICIPO SU FATTURA</v>
      </c>
      <c r="Q9540" s="3" t="str">
        <f>VLOOKUP(P9540,'Classificazione UD'!A:B,2,FALSE)</f>
        <v>Fiscale</v>
      </c>
    </row>
    <row r="9541" spans="1:17" ht="15" customHeight="1" x14ac:dyDescent="0.25">
      <c r="A9541" s="30">
        <v>2015</v>
      </c>
      <c r="B9541" s="3" t="s">
        <v>17</v>
      </c>
      <c r="C9541" s="3" t="s">
        <v>27</v>
      </c>
      <c r="D9541" s="3" t="s">
        <v>19</v>
      </c>
      <c r="E9541" s="3">
        <v>210</v>
      </c>
      <c r="F9541" s="3">
        <v>448</v>
      </c>
      <c r="G9541" s="3">
        <v>448</v>
      </c>
      <c r="H9541" s="3">
        <v>40800000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 t="str">
        <f>B9541&amp;" | "&amp;C9541&amp;" | "&amp;D9541</f>
        <v>documentazione_amministrativa / documentazione_contabile | FATTURA PASSIVA | FATTURA</v>
      </c>
      <c r="Q9541" s="3" t="str">
        <f>VLOOKUP(P9541,'Classificazione UD'!A:B,2,FALSE)</f>
        <v>Fiscale</v>
      </c>
    </row>
    <row r="9542" spans="1:17" ht="15" customHeight="1" x14ac:dyDescent="0.25">
      <c r="A9542" s="30">
        <v>2015</v>
      </c>
      <c r="B9542" s="3" t="s">
        <v>17</v>
      </c>
      <c r="C9542" s="3" t="s">
        <v>27</v>
      </c>
      <c r="D9542" s="3" t="s">
        <v>28</v>
      </c>
      <c r="E9542" s="3">
        <v>4</v>
      </c>
      <c r="F9542" s="3">
        <v>8</v>
      </c>
      <c r="G9542" s="3">
        <v>8</v>
      </c>
      <c r="H9542" s="3">
        <v>28484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 t="str">
        <f>B9542&amp;" | "&amp;C9542&amp;" | "&amp;D9542</f>
        <v>documentazione_amministrativa / documentazione_contabile | FATTURA PASSIVA | NOTA DI CREDITO</v>
      </c>
      <c r="Q9542" s="3" t="str">
        <f>VLOOKUP(P9542,'Classificazione UD'!A:B,2,FALSE)</f>
        <v>Fiscale</v>
      </c>
    </row>
    <row r="9543" spans="1:17" ht="15" customHeight="1" x14ac:dyDescent="0.25">
      <c r="A9543" s="30">
        <v>2015</v>
      </c>
      <c r="B9543" s="3" t="s">
        <v>17</v>
      </c>
      <c r="C9543" s="3" t="s">
        <v>27</v>
      </c>
      <c r="D9543" s="3" t="s">
        <v>86</v>
      </c>
      <c r="E9543" s="3">
        <v>1</v>
      </c>
      <c r="F9543" s="3">
        <v>3</v>
      </c>
      <c r="G9543" s="3">
        <v>3</v>
      </c>
      <c r="H9543" s="3">
        <v>74415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 t="str">
        <f>B9543&amp;" | "&amp;C9543&amp;" | "&amp;D9543</f>
        <v>documentazione_amministrativa / documentazione_contabile | FATTURA PASSIVA | PARCELLA</v>
      </c>
      <c r="Q9543" s="3" t="str">
        <f>VLOOKUP(P9543,'Classificazione UD'!A:B,2,FALSE)</f>
        <v>Fiscale</v>
      </c>
    </row>
    <row r="9544" spans="1:17" ht="15" customHeight="1" x14ac:dyDescent="0.25">
      <c r="A9544" s="30">
        <v>2015</v>
      </c>
      <c r="B9544" s="3" t="s">
        <v>17</v>
      </c>
      <c r="C9544" s="3" t="s">
        <v>152</v>
      </c>
      <c r="D9544" s="3" t="s">
        <v>152</v>
      </c>
      <c r="E9544" s="3">
        <v>3</v>
      </c>
      <c r="F9544" s="3">
        <v>3</v>
      </c>
      <c r="G9544" s="3">
        <v>3</v>
      </c>
      <c r="H9544" s="3">
        <v>33160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 t="str">
        <f>B9544&amp;" | "&amp;C9544&amp;" | "&amp;D9544</f>
        <v>documentazione_amministrativa / documentazione_contabile | LOTTO DI FATTURE | LOTTO DI FATTURE</v>
      </c>
      <c r="Q9544" s="3" t="str">
        <f>VLOOKUP(P9544,'Classificazione UD'!A:B,2,FALSE)</f>
        <v>Fiscale</v>
      </c>
    </row>
    <row r="9545" spans="1:17" ht="15" customHeight="1" x14ac:dyDescent="0.25">
      <c r="A9545" s="30">
        <v>2015</v>
      </c>
      <c r="B9545" s="3" t="s">
        <v>17</v>
      </c>
      <c r="C9545" s="3" t="s">
        <v>27</v>
      </c>
      <c r="D9545" s="3" t="s">
        <v>19</v>
      </c>
      <c r="E9545" s="3">
        <v>124</v>
      </c>
      <c r="F9545" s="3">
        <v>279</v>
      </c>
      <c r="G9545" s="3">
        <v>279</v>
      </c>
      <c r="H9545" s="3">
        <v>24628869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 t="str">
        <f>B9545&amp;" | "&amp;C9545&amp;" | "&amp;D9545</f>
        <v>documentazione_amministrativa / documentazione_contabile | FATTURA PASSIVA | FATTURA</v>
      </c>
      <c r="Q9545" s="3" t="str">
        <f>VLOOKUP(P9545,'Classificazione UD'!A:B,2,FALSE)</f>
        <v>Fiscale</v>
      </c>
    </row>
    <row r="9546" spans="1:17" ht="15" customHeight="1" x14ac:dyDescent="0.25">
      <c r="A9546" s="30">
        <v>2015</v>
      </c>
      <c r="B9546" s="3" t="s">
        <v>17</v>
      </c>
      <c r="C9546" s="3" t="s">
        <v>27</v>
      </c>
      <c r="D9546" s="3" t="s">
        <v>28</v>
      </c>
      <c r="E9546" s="3">
        <v>1</v>
      </c>
      <c r="F9546" s="3">
        <v>2</v>
      </c>
      <c r="G9546" s="3">
        <v>2</v>
      </c>
      <c r="H9546" s="3">
        <v>6637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 t="str">
        <f>B9546&amp;" | "&amp;C9546&amp;" | "&amp;D9546</f>
        <v>documentazione_amministrativa / documentazione_contabile | FATTURA PASSIVA | NOTA DI CREDITO</v>
      </c>
      <c r="Q9546" s="3" t="str">
        <f>VLOOKUP(P9546,'Classificazione UD'!A:B,2,FALSE)</f>
        <v>Fiscale</v>
      </c>
    </row>
    <row r="9547" spans="1:17" ht="15" customHeight="1" x14ac:dyDescent="0.25">
      <c r="A9547" s="30">
        <v>2015</v>
      </c>
      <c r="B9547" s="3" t="s">
        <v>17</v>
      </c>
      <c r="C9547" s="3" t="s">
        <v>27</v>
      </c>
      <c r="D9547" s="3" t="s">
        <v>19</v>
      </c>
      <c r="E9547" s="3">
        <v>188</v>
      </c>
      <c r="F9547" s="3">
        <v>439</v>
      </c>
      <c r="G9547" s="3">
        <v>439</v>
      </c>
      <c r="H9547" s="3">
        <v>32905438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 t="str">
        <f>B9547&amp;" | "&amp;C9547&amp;" | "&amp;D9547</f>
        <v>documentazione_amministrativa / documentazione_contabile | FATTURA PASSIVA | FATTURA</v>
      </c>
      <c r="Q9547" s="3" t="str">
        <f>VLOOKUP(P9547,'Classificazione UD'!A:B,2,FALSE)</f>
        <v>Fiscale</v>
      </c>
    </row>
    <row r="9548" spans="1:17" ht="15" customHeight="1" x14ac:dyDescent="0.25">
      <c r="A9548" s="30">
        <v>2015</v>
      </c>
      <c r="B9548" s="3" t="s">
        <v>17</v>
      </c>
      <c r="C9548" s="3" t="s">
        <v>27</v>
      </c>
      <c r="D9548" s="3" t="s">
        <v>28</v>
      </c>
      <c r="E9548" s="3">
        <v>1</v>
      </c>
      <c r="F9548" s="3">
        <v>3</v>
      </c>
      <c r="G9548" s="3">
        <v>3</v>
      </c>
      <c r="H9548" s="3">
        <v>215597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 t="str">
        <f>B9548&amp;" | "&amp;C9548&amp;" | "&amp;D9548</f>
        <v>documentazione_amministrativa / documentazione_contabile | FATTURA PASSIVA | NOTA DI CREDITO</v>
      </c>
      <c r="Q9548" s="3" t="str">
        <f>VLOOKUP(P9548,'Classificazione UD'!A:B,2,FALSE)</f>
        <v>Fiscale</v>
      </c>
    </row>
    <row r="9549" spans="1:17" ht="15" customHeight="1" x14ac:dyDescent="0.25">
      <c r="A9549" s="30">
        <v>2015</v>
      </c>
      <c r="B9549" s="3" t="s">
        <v>17</v>
      </c>
      <c r="C9549" s="3" t="s">
        <v>27</v>
      </c>
      <c r="D9549" s="3" t="s">
        <v>19</v>
      </c>
      <c r="E9549" s="3">
        <v>116</v>
      </c>
      <c r="F9549" s="3">
        <v>269</v>
      </c>
      <c r="G9549" s="3">
        <v>269</v>
      </c>
      <c r="H9549" s="3">
        <v>28641923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 t="str">
        <f>B9549&amp;" | "&amp;C9549&amp;" | "&amp;D9549</f>
        <v>documentazione_amministrativa / documentazione_contabile | FATTURA PASSIVA | FATTURA</v>
      </c>
      <c r="Q9549" s="3" t="str">
        <f>VLOOKUP(P9549,'Classificazione UD'!A:B,2,FALSE)</f>
        <v>Fiscale</v>
      </c>
    </row>
    <row r="9550" spans="1:17" ht="15" customHeight="1" x14ac:dyDescent="0.25">
      <c r="A9550" s="30">
        <v>2015</v>
      </c>
      <c r="B9550" s="3" t="s">
        <v>17</v>
      </c>
      <c r="C9550" s="3" t="s">
        <v>27</v>
      </c>
      <c r="D9550" s="3" t="s">
        <v>19</v>
      </c>
      <c r="E9550" s="3">
        <v>170</v>
      </c>
      <c r="F9550" s="3">
        <v>376</v>
      </c>
      <c r="G9550" s="3">
        <v>376</v>
      </c>
      <c r="H9550" s="3">
        <v>25950481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 t="str">
        <f>B9550&amp;" | "&amp;C9550&amp;" | "&amp;D9550</f>
        <v>documentazione_amministrativa / documentazione_contabile | FATTURA PASSIVA | FATTURA</v>
      </c>
      <c r="Q9550" s="3" t="str">
        <f>VLOOKUP(P9550,'Classificazione UD'!A:B,2,FALSE)</f>
        <v>Fiscale</v>
      </c>
    </row>
    <row r="9551" spans="1:17" ht="15" customHeight="1" x14ac:dyDescent="0.25">
      <c r="A9551" s="30">
        <v>2015</v>
      </c>
      <c r="B9551" s="3" t="s">
        <v>17</v>
      </c>
      <c r="C9551" s="3" t="s">
        <v>27</v>
      </c>
      <c r="D9551" s="3" t="s">
        <v>28</v>
      </c>
      <c r="E9551" s="3">
        <v>2</v>
      </c>
      <c r="F9551" s="3">
        <v>5</v>
      </c>
      <c r="G9551" s="3">
        <v>5</v>
      </c>
      <c r="H9551" s="3">
        <v>324493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 t="str">
        <f>B9551&amp;" | "&amp;C9551&amp;" | "&amp;D9551</f>
        <v>documentazione_amministrativa / documentazione_contabile | FATTURA PASSIVA | NOTA DI CREDITO</v>
      </c>
      <c r="Q9551" s="3" t="str">
        <f>VLOOKUP(P9551,'Classificazione UD'!A:B,2,FALSE)</f>
        <v>Fiscale</v>
      </c>
    </row>
    <row r="9552" spans="1:17" ht="15" customHeight="1" x14ac:dyDescent="0.25">
      <c r="A9552" s="30">
        <v>2015</v>
      </c>
      <c r="B9552" s="3" t="s">
        <v>17</v>
      </c>
      <c r="C9552" s="3" t="s">
        <v>27</v>
      </c>
      <c r="D9552" s="3" t="s">
        <v>86</v>
      </c>
      <c r="E9552" s="3">
        <v>2</v>
      </c>
      <c r="F9552" s="3">
        <v>4</v>
      </c>
      <c r="G9552" s="3">
        <v>4</v>
      </c>
      <c r="H9552" s="3">
        <v>13046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 t="str">
        <f>B9552&amp;" | "&amp;C9552&amp;" | "&amp;D9552</f>
        <v>documentazione_amministrativa / documentazione_contabile | FATTURA PASSIVA | PARCELLA</v>
      </c>
      <c r="Q9552" s="3" t="str">
        <f>VLOOKUP(P9552,'Classificazione UD'!A:B,2,FALSE)</f>
        <v>Fiscale</v>
      </c>
    </row>
    <row r="9553" spans="1:17" ht="15" customHeight="1" x14ac:dyDescent="0.25">
      <c r="A9553" s="30">
        <v>2015</v>
      </c>
      <c r="B9553" s="3" t="s">
        <v>17</v>
      </c>
      <c r="C9553" s="3" t="s">
        <v>27</v>
      </c>
      <c r="D9553" s="3" t="s">
        <v>19</v>
      </c>
      <c r="E9553" s="3">
        <v>119</v>
      </c>
      <c r="F9553" s="3">
        <v>283</v>
      </c>
      <c r="G9553" s="3">
        <v>283</v>
      </c>
      <c r="H9553" s="3">
        <v>25298241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 t="str">
        <f>B9553&amp;" | "&amp;C9553&amp;" | "&amp;D9553</f>
        <v>documentazione_amministrativa / documentazione_contabile | FATTURA PASSIVA | FATTURA</v>
      </c>
      <c r="Q9553" s="3" t="str">
        <f>VLOOKUP(P9553,'Classificazione UD'!A:B,2,FALSE)</f>
        <v>Fiscale</v>
      </c>
    </row>
    <row r="9554" spans="1:17" ht="15" customHeight="1" x14ac:dyDescent="0.25">
      <c r="A9554" s="30">
        <v>2015</v>
      </c>
      <c r="B9554" s="3" t="s">
        <v>17</v>
      </c>
      <c r="C9554" s="3" t="s">
        <v>27</v>
      </c>
      <c r="D9554" s="3" t="s">
        <v>28</v>
      </c>
      <c r="E9554" s="3">
        <v>1</v>
      </c>
      <c r="F9554" s="3">
        <v>2</v>
      </c>
      <c r="G9554" s="3">
        <v>2</v>
      </c>
      <c r="H9554" s="3">
        <v>6905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 t="str">
        <f>B9554&amp;" | "&amp;C9554&amp;" | "&amp;D9554</f>
        <v>documentazione_amministrativa / documentazione_contabile | FATTURA PASSIVA | NOTA DI CREDITO</v>
      </c>
      <c r="Q9554" s="3" t="str">
        <f>VLOOKUP(P9554,'Classificazione UD'!A:B,2,FALSE)</f>
        <v>Fiscale</v>
      </c>
    </row>
    <row r="9555" spans="1:17" ht="15" customHeight="1" x14ac:dyDescent="0.25">
      <c r="A9555" s="30">
        <v>2015</v>
      </c>
      <c r="B9555" s="3" t="s">
        <v>17</v>
      </c>
      <c r="C9555" s="3" t="s">
        <v>152</v>
      </c>
      <c r="D9555" s="3" t="s">
        <v>152</v>
      </c>
      <c r="E9555" s="3">
        <v>1</v>
      </c>
      <c r="F9555" s="3">
        <v>1</v>
      </c>
      <c r="G9555" s="3">
        <v>1</v>
      </c>
      <c r="H9555" s="3">
        <v>16526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 t="str">
        <f>B9555&amp;" | "&amp;C9555&amp;" | "&amp;D9555</f>
        <v>documentazione_amministrativa / documentazione_contabile | LOTTO DI FATTURE | LOTTO DI FATTURE</v>
      </c>
      <c r="Q9555" s="3" t="str">
        <f>VLOOKUP(P9555,'Classificazione UD'!A:B,2,FALSE)</f>
        <v>Fiscale</v>
      </c>
    </row>
    <row r="9556" spans="1:17" ht="15" customHeight="1" x14ac:dyDescent="0.25">
      <c r="A9556" s="30">
        <v>2015</v>
      </c>
      <c r="B9556" s="3" t="s">
        <v>17</v>
      </c>
      <c r="C9556" s="3" t="s">
        <v>27</v>
      </c>
      <c r="D9556" s="3" t="s">
        <v>19</v>
      </c>
      <c r="E9556" s="3">
        <v>179</v>
      </c>
      <c r="F9556" s="3">
        <v>411</v>
      </c>
      <c r="G9556" s="3">
        <v>411</v>
      </c>
      <c r="H9556" s="3">
        <v>29052924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 t="str">
        <f>B9556&amp;" | "&amp;C9556&amp;" | "&amp;D9556</f>
        <v>documentazione_amministrativa / documentazione_contabile | FATTURA PASSIVA | FATTURA</v>
      </c>
      <c r="Q9556" s="3" t="str">
        <f>VLOOKUP(P9556,'Classificazione UD'!A:B,2,FALSE)</f>
        <v>Fiscale</v>
      </c>
    </row>
    <row r="9557" spans="1:17" ht="15" customHeight="1" x14ac:dyDescent="0.25">
      <c r="A9557" s="30">
        <v>2015</v>
      </c>
      <c r="B9557" s="3" t="s">
        <v>17</v>
      </c>
      <c r="C9557" s="3" t="s">
        <v>27</v>
      </c>
      <c r="D9557" s="3" t="s">
        <v>19</v>
      </c>
      <c r="E9557" s="3">
        <v>159</v>
      </c>
      <c r="F9557" s="3">
        <v>348</v>
      </c>
      <c r="G9557" s="3">
        <v>348</v>
      </c>
      <c r="H9557" s="3">
        <v>24187038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 t="str">
        <f>B9557&amp;" | "&amp;C9557&amp;" | "&amp;D9557</f>
        <v>documentazione_amministrativa / documentazione_contabile | FATTURA PASSIVA | FATTURA</v>
      </c>
      <c r="Q9557" s="3" t="str">
        <f>VLOOKUP(P9557,'Classificazione UD'!A:B,2,FALSE)</f>
        <v>Fiscale</v>
      </c>
    </row>
    <row r="9558" spans="1:17" ht="15" customHeight="1" x14ac:dyDescent="0.25">
      <c r="A9558" s="30">
        <v>2015</v>
      </c>
      <c r="B9558" s="3" t="s">
        <v>17</v>
      </c>
      <c r="C9558" s="3" t="s">
        <v>27</v>
      </c>
      <c r="D9558" s="3" t="s">
        <v>86</v>
      </c>
      <c r="E9558" s="3">
        <v>1</v>
      </c>
      <c r="F9558" s="3">
        <v>2</v>
      </c>
      <c r="G9558" s="3">
        <v>2</v>
      </c>
      <c r="H9558" s="3">
        <v>7260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 t="str">
        <f>B9558&amp;" | "&amp;C9558&amp;" | "&amp;D9558</f>
        <v>documentazione_amministrativa / documentazione_contabile | FATTURA PASSIVA | PARCELLA</v>
      </c>
      <c r="Q9558" s="3" t="str">
        <f>VLOOKUP(P9558,'Classificazione UD'!A:B,2,FALSE)</f>
        <v>Fiscale</v>
      </c>
    </row>
    <row r="9559" spans="1:17" ht="15" customHeight="1" x14ac:dyDescent="0.25">
      <c r="A9559" s="30">
        <v>2015</v>
      </c>
      <c r="B9559" s="3" t="s">
        <v>17</v>
      </c>
      <c r="C9559" s="3" t="s">
        <v>27</v>
      </c>
      <c r="D9559" s="3" t="s">
        <v>19</v>
      </c>
      <c r="E9559" s="3">
        <v>173</v>
      </c>
      <c r="F9559" s="3">
        <v>398</v>
      </c>
      <c r="G9559" s="3">
        <v>398</v>
      </c>
      <c r="H9559" s="3">
        <v>26797285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 t="str">
        <f>B9559&amp;" | "&amp;C9559&amp;" | "&amp;D9559</f>
        <v>documentazione_amministrativa / documentazione_contabile | FATTURA PASSIVA | FATTURA</v>
      </c>
      <c r="Q9559" s="3" t="str">
        <f>VLOOKUP(P9559,'Classificazione UD'!A:B,2,FALSE)</f>
        <v>Fiscale</v>
      </c>
    </row>
    <row r="9560" spans="1:17" ht="15" customHeight="1" x14ac:dyDescent="0.25">
      <c r="A9560" s="30">
        <v>2015</v>
      </c>
      <c r="B9560" s="3" t="s">
        <v>17</v>
      </c>
      <c r="C9560" s="3" t="s">
        <v>27</v>
      </c>
      <c r="D9560" s="3" t="s">
        <v>28</v>
      </c>
      <c r="E9560" s="3">
        <v>2</v>
      </c>
      <c r="F9560" s="3">
        <v>4</v>
      </c>
      <c r="G9560" s="3">
        <v>4</v>
      </c>
      <c r="H9560" s="3">
        <v>12555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 t="str">
        <f>B9560&amp;" | "&amp;C9560&amp;" | "&amp;D9560</f>
        <v>documentazione_amministrativa / documentazione_contabile | FATTURA PASSIVA | NOTA DI CREDITO</v>
      </c>
      <c r="Q9560" s="3" t="str">
        <f>VLOOKUP(P9560,'Classificazione UD'!A:B,2,FALSE)</f>
        <v>Fiscale</v>
      </c>
    </row>
    <row r="9561" spans="1:17" ht="15" customHeight="1" x14ac:dyDescent="0.25">
      <c r="A9561" s="30">
        <v>2015</v>
      </c>
      <c r="B9561" s="3" t="s">
        <v>17</v>
      </c>
      <c r="C9561" s="3" t="s">
        <v>27</v>
      </c>
      <c r="D9561" s="3" t="s">
        <v>19</v>
      </c>
      <c r="E9561" s="3">
        <v>172</v>
      </c>
      <c r="F9561" s="3">
        <v>382</v>
      </c>
      <c r="G9561" s="3">
        <v>382</v>
      </c>
      <c r="H9561" s="3">
        <v>21026274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 t="str">
        <f>B9561&amp;" | "&amp;C9561&amp;" | "&amp;D9561</f>
        <v>documentazione_amministrativa / documentazione_contabile | FATTURA PASSIVA | FATTURA</v>
      </c>
      <c r="Q9561" s="3" t="str">
        <f>VLOOKUP(P9561,'Classificazione UD'!A:B,2,FALSE)</f>
        <v>Fiscale</v>
      </c>
    </row>
    <row r="9562" spans="1:17" ht="15" customHeight="1" x14ac:dyDescent="0.25">
      <c r="A9562" s="30">
        <v>2015</v>
      </c>
      <c r="B9562" s="3" t="s">
        <v>17</v>
      </c>
      <c r="C9562" s="3" t="s">
        <v>27</v>
      </c>
      <c r="D9562" s="3" t="s">
        <v>28</v>
      </c>
      <c r="E9562" s="3">
        <v>1</v>
      </c>
      <c r="F9562" s="3">
        <v>2</v>
      </c>
      <c r="G9562" s="3">
        <v>2</v>
      </c>
      <c r="H9562" s="3">
        <v>7554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 t="str">
        <f>B9562&amp;" | "&amp;C9562&amp;" | "&amp;D9562</f>
        <v>documentazione_amministrativa / documentazione_contabile | FATTURA PASSIVA | NOTA DI CREDITO</v>
      </c>
      <c r="Q9562" s="3" t="str">
        <f>VLOOKUP(P9562,'Classificazione UD'!A:B,2,FALSE)</f>
        <v>Fiscale</v>
      </c>
    </row>
    <row r="9563" spans="1:17" ht="15" customHeight="1" x14ac:dyDescent="0.25">
      <c r="A9563" s="30">
        <v>2015</v>
      </c>
      <c r="B9563" s="3" t="s">
        <v>17</v>
      </c>
      <c r="C9563" s="3" t="s">
        <v>27</v>
      </c>
      <c r="D9563" s="3" t="s">
        <v>86</v>
      </c>
      <c r="E9563" s="3">
        <v>1</v>
      </c>
      <c r="F9563" s="3">
        <v>2</v>
      </c>
      <c r="G9563" s="3">
        <v>2</v>
      </c>
      <c r="H9563" s="3">
        <v>7599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 t="str">
        <f>B9563&amp;" | "&amp;C9563&amp;" | "&amp;D9563</f>
        <v>documentazione_amministrativa / documentazione_contabile | FATTURA PASSIVA | PARCELLA</v>
      </c>
      <c r="Q9563" s="3" t="str">
        <f>VLOOKUP(P9563,'Classificazione UD'!A:B,2,FALSE)</f>
        <v>Fiscale</v>
      </c>
    </row>
    <row r="9564" spans="1:17" ht="15" customHeight="1" x14ac:dyDescent="0.25">
      <c r="A9564" s="30">
        <v>2015</v>
      </c>
      <c r="B9564" s="3" t="s">
        <v>17</v>
      </c>
      <c r="C9564" s="3" t="s">
        <v>27</v>
      </c>
      <c r="D9564" s="3" t="s">
        <v>19</v>
      </c>
      <c r="E9564" s="3">
        <v>107</v>
      </c>
      <c r="F9564" s="3">
        <v>236</v>
      </c>
      <c r="G9564" s="3">
        <v>236</v>
      </c>
      <c r="H9564" s="3">
        <v>13549667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 t="str">
        <f>B9564&amp;" | "&amp;C9564&amp;" | "&amp;D9564</f>
        <v>documentazione_amministrativa / documentazione_contabile | FATTURA PASSIVA | FATTURA</v>
      </c>
      <c r="Q9564" s="3" t="str">
        <f>VLOOKUP(P9564,'Classificazione UD'!A:B,2,FALSE)</f>
        <v>Fiscale</v>
      </c>
    </row>
    <row r="9565" spans="1:17" ht="15" customHeight="1" x14ac:dyDescent="0.25">
      <c r="A9565" s="30">
        <v>2015</v>
      </c>
      <c r="B9565" s="3" t="s">
        <v>17</v>
      </c>
      <c r="C9565" s="3" t="s">
        <v>27</v>
      </c>
      <c r="D9565" s="3" t="s">
        <v>19</v>
      </c>
      <c r="E9565" s="3">
        <v>196</v>
      </c>
      <c r="F9565" s="3">
        <v>434</v>
      </c>
      <c r="G9565" s="3">
        <v>434</v>
      </c>
      <c r="H9565" s="3">
        <v>23017301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 t="str">
        <f>B9565&amp;" | "&amp;C9565&amp;" | "&amp;D9565</f>
        <v>documentazione_amministrativa / documentazione_contabile | FATTURA PASSIVA | FATTURA</v>
      </c>
      <c r="Q9565" s="3" t="str">
        <f>VLOOKUP(P9565,'Classificazione UD'!A:B,2,FALSE)</f>
        <v>Fiscale</v>
      </c>
    </row>
    <row r="9566" spans="1:17" ht="15" customHeight="1" x14ac:dyDescent="0.25">
      <c r="A9566" s="30">
        <v>2015</v>
      </c>
      <c r="B9566" s="3" t="s">
        <v>17</v>
      </c>
      <c r="C9566" s="3" t="s">
        <v>27</v>
      </c>
      <c r="D9566" s="3" t="s">
        <v>28</v>
      </c>
      <c r="E9566" s="3">
        <v>4</v>
      </c>
      <c r="F9566" s="3">
        <v>9</v>
      </c>
      <c r="G9566" s="3">
        <v>9</v>
      </c>
      <c r="H9566" s="3">
        <v>234641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 t="str">
        <f>B9566&amp;" | "&amp;C9566&amp;" | "&amp;D9566</f>
        <v>documentazione_amministrativa / documentazione_contabile | FATTURA PASSIVA | NOTA DI CREDITO</v>
      </c>
      <c r="Q9566" s="3" t="str">
        <f>VLOOKUP(P9566,'Classificazione UD'!A:B,2,FALSE)</f>
        <v>Fiscale</v>
      </c>
    </row>
    <row r="9567" spans="1:17" ht="15" customHeight="1" x14ac:dyDescent="0.25">
      <c r="A9567" s="30">
        <v>2015</v>
      </c>
      <c r="B9567" s="3" t="s">
        <v>17</v>
      </c>
      <c r="C9567" s="3" t="s">
        <v>27</v>
      </c>
      <c r="D9567" s="3" t="s">
        <v>86</v>
      </c>
      <c r="E9567" s="3">
        <v>1</v>
      </c>
      <c r="F9567" s="3">
        <v>3</v>
      </c>
      <c r="G9567" s="3">
        <v>3</v>
      </c>
      <c r="H9567" s="3">
        <v>74828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 t="str">
        <f>B9567&amp;" | "&amp;C9567&amp;" | "&amp;D9567</f>
        <v>documentazione_amministrativa / documentazione_contabile | FATTURA PASSIVA | PARCELLA</v>
      </c>
      <c r="Q9567" s="3" t="str">
        <f>VLOOKUP(P9567,'Classificazione UD'!A:B,2,FALSE)</f>
        <v>Fiscale</v>
      </c>
    </row>
    <row r="9568" spans="1:17" ht="15" customHeight="1" x14ac:dyDescent="0.25">
      <c r="A9568" s="30">
        <v>2015</v>
      </c>
      <c r="B9568" s="3" t="s">
        <v>17</v>
      </c>
      <c r="C9568" s="3" t="s">
        <v>27</v>
      </c>
      <c r="D9568" s="3" t="s">
        <v>19</v>
      </c>
      <c r="E9568" s="3">
        <v>182</v>
      </c>
      <c r="F9568" s="3">
        <v>396</v>
      </c>
      <c r="G9568" s="3">
        <v>396</v>
      </c>
      <c r="H9568" s="3">
        <v>22575017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 t="str">
        <f>B9568&amp;" | "&amp;C9568&amp;" | "&amp;D9568</f>
        <v>documentazione_amministrativa / documentazione_contabile | FATTURA PASSIVA | FATTURA</v>
      </c>
      <c r="Q9568" s="3" t="str">
        <f>VLOOKUP(P9568,'Classificazione UD'!A:B,2,FALSE)</f>
        <v>Fiscale</v>
      </c>
    </row>
    <row r="9569" spans="1:17" ht="15" customHeight="1" x14ac:dyDescent="0.25">
      <c r="A9569" s="30">
        <v>2015</v>
      </c>
      <c r="B9569" s="3" t="s">
        <v>17</v>
      </c>
      <c r="C9569" s="3" t="s">
        <v>27</v>
      </c>
      <c r="D9569" s="3" t="s">
        <v>28</v>
      </c>
      <c r="E9569" s="3">
        <v>4</v>
      </c>
      <c r="F9569" s="3">
        <v>8</v>
      </c>
      <c r="G9569" s="3">
        <v>8</v>
      </c>
      <c r="H9569" s="3">
        <v>32542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 t="str">
        <f>B9569&amp;" | "&amp;C9569&amp;" | "&amp;D9569</f>
        <v>documentazione_amministrativa / documentazione_contabile | FATTURA PASSIVA | NOTA DI CREDITO</v>
      </c>
      <c r="Q9569" s="3" t="str">
        <f>VLOOKUP(P9569,'Classificazione UD'!A:B,2,FALSE)</f>
        <v>Fiscale</v>
      </c>
    </row>
    <row r="9570" spans="1:17" ht="15" customHeight="1" x14ac:dyDescent="0.25">
      <c r="A9570" s="30">
        <v>2015</v>
      </c>
      <c r="B9570" s="3" t="s">
        <v>17</v>
      </c>
      <c r="C9570" s="3" t="s">
        <v>27</v>
      </c>
      <c r="D9570" s="3" t="s">
        <v>19</v>
      </c>
      <c r="E9570" s="3">
        <v>123</v>
      </c>
      <c r="F9570" s="3">
        <v>278</v>
      </c>
      <c r="G9570" s="3">
        <v>278</v>
      </c>
      <c r="H9570" s="3">
        <v>19460499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 t="str">
        <f>B9570&amp;" | "&amp;C9570&amp;" | "&amp;D9570</f>
        <v>documentazione_amministrativa / documentazione_contabile | FATTURA PASSIVA | FATTURA</v>
      </c>
      <c r="Q9570" s="3" t="str">
        <f>VLOOKUP(P9570,'Classificazione UD'!A:B,2,FALSE)</f>
        <v>Fiscale</v>
      </c>
    </row>
    <row r="9571" spans="1:17" ht="15" customHeight="1" x14ac:dyDescent="0.25">
      <c r="A9571" s="30">
        <v>2015</v>
      </c>
      <c r="B9571" s="3" t="s">
        <v>17</v>
      </c>
      <c r="C9571" s="3" t="s">
        <v>27</v>
      </c>
      <c r="D9571" s="3" t="s">
        <v>28</v>
      </c>
      <c r="E9571" s="3">
        <v>2</v>
      </c>
      <c r="F9571" s="3">
        <v>4</v>
      </c>
      <c r="G9571" s="3">
        <v>4</v>
      </c>
      <c r="H9571" s="3">
        <v>11798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 t="str">
        <f>B9571&amp;" | "&amp;C9571&amp;" | "&amp;D9571</f>
        <v>documentazione_amministrativa / documentazione_contabile | FATTURA PASSIVA | NOTA DI CREDITO</v>
      </c>
      <c r="Q9571" s="3" t="str">
        <f>VLOOKUP(P9571,'Classificazione UD'!A:B,2,FALSE)</f>
        <v>Fiscale</v>
      </c>
    </row>
    <row r="9572" spans="1:17" ht="15" customHeight="1" x14ac:dyDescent="0.25">
      <c r="A9572" s="30">
        <v>2015</v>
      </c>
      <c r="B9572" s="3" t="s">
        <v>17</v>
      </c>
      <c r="C9572" s="3" t="s">
        <v>27</v>
      </c>
      <c r="D9572" s="3" t="s">
        <v>19</v>
      </c>
      <c r="E9572" s="3">
        <v>138</v>
      </c>
      <c r="F9572" s="3">
        <v>331</v>
      </c>
      <c r="G9572" s="3">
        <v>331</v>
      </c>
      <c r="H9572" s="3">
        <v>40432621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 t="str">
        <f>B9572&amp;" | "&amp;C9572&amp;" | "&amp;D9572</f>
        <v>documentazione_amministrativa / documentazione_contabile | FATTURA PASSIVA | FATTURA</v>
      </c>
      <c r="Q9572" s="3" t="str">
        <f>VLOOKUP(P9572,'Classificazione UD'!A:B,2,FALSE)</f>
        <v>Fiscale</v>
      </c>
    </row>
    <row r="9573" spans="1:17" ht="15" customHeight="1" x14ac:dyDescent="0.25">
      <c r="A9573" s="30">
        <v>2015</v>
      </c>
      <c r="B9573" s="3" t="s">
        <v>17</v>
      </c>
      <c r="C9573" s="3" t="s">
        <v>152</v>
      </c>
      <c r="D9573" s="3" t="s">
        <v>152</v>
      </c>
      <c r="E9573" s="3">
        <v>1</v>
      </c>
      <c r="F9573" s="3">
        <v>1</v>
      </c>
      <c r="G9573" s="3">
        <v>1</v>
      </c>
      <c r="H9573" s="3">
        <v>11691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 t="str">
        <f>B9573&amp;" | "&amp;C9573&amp;" | "&amp;D9573</f>
        <v>documentazione_amministrativa / documentazione_contabile | LOTTO DI FATTURE | LOTTO DI FATTURE</v>
      </c>
      <c r="Q9573" s="3" t="str">
        <f>VLOOKUP(P9573,'Classificazione UD'!A:B,2,FALSE)</f>
        <v>Fiscale</v>
      </c>
    </row>
    <row r="9574" spans="1:17" ht="15" customHeight="1" x14ac:dyDescent="0.25">
      <c r="A9574" s="30">
        <v>2015</v>
      </c>
      <c r="B9574" s="3" t="s">
        <v>17</v>
      </c>
      <c r="C9574" s="3" t="s">
        <v>27</v>
      </c>
      <c r="D9574" s="3" t="s">
        <v>19</v>
      </c>
      <c r="E9574" s="3">
        <v>161</v>
      </c>
      <c r="F9574" s="3">
        <v>358</v>
      </c>
      <c r="G9574" s="3">
        <v>358</v>
      </c>
      <c r="H9574" s="3">
        <v>26949610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 t="str">
        <f>B9574&amp;" | "&amp;C9574&amp;" | "&amp;D9574</f>
        <v>documentazione_amministrativa / documentazione_contabile | FATTURA PASSIVA | FATTURA</v>
      </c>
      <c r="Q9574" s="3" t="str">
        <f>VLOOKUP(P9574,'Classificazione UD'!A:B,2,FALSE)</f>
        <v>Fiscale</v>
      </c>
    </row>
    <row r="9575" spans="1:17" ht="15" customHeight="1" x14ac:dyDescent="0.25">
      <c r="A9575" s="30">
        <v>2015</v>
      </c>
      <c r="B9575" s="3" t="s">
        <v>17</v>
      </c>
      <c r="C9575" s="3" t="s">
        <v>27</v>
      </c>
      <c r="D9575" s="3" t="s">
        <v>28</v>
      </c>
      <c r="E9575" s="3">
        <v>1</v>
      </c>
      <c r="F9575" s="3">
        <v>2</v>
      </c>
      <c r="G9575" s="3">
        <v>2</v>
      </c>
      <c r="H9575" s="3">
        <v>8040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 t="str">
        <f>B9575&amp;" | "&amp;C9575&amp;" | "&amp;D9575</f>
        <v>documentazione_amministrativa / documentazione_contabile | FATTURA PASSIVA | NOTA DI CREDITO</v>
      </c>
      <c r="Q9575" s="3" t="str">
        <f>VLOOKUP(P9575,'Classificazione UD'!A:B,2,FALSE)</f>
        <v>Fiscale</v>
      </c>
    </row>
    <row r="9576" spans="1:17" ht="15" customHeight="1" x14ac:dyDescent="0.25">
      <c r="A9576" s="30">
        <v>2015</v>
      </c>
      <c r="B9576" s="3" t="s">
        <v>17</v>
      </c>
      <c r="C9576" s="3" t="s">
        <v>152</v>
      </c>
      <c r="D9576" s="3" t="s">
        <v>152</v>
      </c>
      <c r="E9576" s="3">
        <v>1</v>
      </c>
      <c r="F9576" s="3">
        <v>1</v>
      </c>
      <c r="G9576" s="3">
        <v>1</v>
      </c>
      <c r="H9576" s="3">
        <v>24454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 t="str">
        <f>B9576&amp;" | "&amp;C9576&amp;" | "&amp;D9576</f>
        <v>documentazione_amministrativa / documentazione_contabile | LOTTO DI FATTURE | LOTTO DI FATTURE</v>
      </c>
      <c r="Q9576" s="3" t="str">
        <f>VLOOKUP(P9576,'Classificazione UD'!A:B,2,FALSE)</f>
        <v>Fiscale</v>
      </c>
    </row>
    <row r="9577" spans="1:17" ht="15" customHeight="1" x14ac:dyDescent="0.25">
      <c r="A9577" s="30">
        <v>2015</v>
      </c>
      <c r="B9577" s="3" t="s">
        <v>17</v>
      </c>
      <c r="C9577" s="3" t="s">
        <v>27</v>
      </c>
      <c r="D9577" s="3" t="s">
        <v>19</v>
      </c>
      <c r="E9577" s="3">
        <v>141</v>
      </c>
      <c r="F9577" s="3">
        <v>328</v>
      </c>
      <c r="G9577" s="3">
        <v>328</v>
      </c>
      <c r="H9577" s="3">
        <v>38578824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 t="str">
        <f>B9577&amp;" | "&amp;C9577&amp;" | "&amp;D9577</f>
        <v>documentazione_amministrativa / documentazione_contabile | FATTURA PASSIVA | FATTURA</v>
      </c>
      <c r="Q9577" s="3" t="str">
        <f>VLOOKUP(P9577,'Classificazione UD'!A:B,2,FALSE)</f>
        <v>Fiscale</v>
      </c>
    </row>
    <row r="9578" spans="1:17" ht="15" customHeight="1" x14ac:dyDescent="0.25">
      <c r="A9578" s="30">
        <v>2015</v>
      </c>
      <c r="B9578" s="3" t="s">
        <v>17</v>
      </c>
      <c r="C9578" s="3" t="s">
        <v>27</v>
      </c>
      <c r="D9578" s="3" t="s">
        <v>28</v>
      </c>
      <c r="E9578" s="3">
        <v>4</v>
      </c>
      <c r="F9578" s="3">
        <v>8</v>
      </c>
      <c r="G9578" s="3">
        <v>8</v>
      </c>
      <c r="H9578" s="3">
        <v>27238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 t="str">
        <f>B9578&amp;" | "&amp;C9578&amp;" | "&amp;D9578</f>
        <v>documentazione_amministrativa / documentazione_contabile | FATTURA PASSIVA | NOTA DI CREDITO</v>
      </c>
      <c r="Q9578" s="3" t="str">
        <f>VLOOKUP(P9578,'Classificazione UD'!A:B,2,FALSE)</f>
        <v>Fiscale</v>
      </c>
    </row>
    <row r="9579" spans="1:17" ht="15" customHeight="1" x14ac:dyDescent="0.25">
      <c r="A9579" s="30">
        <v>2015</v>
      </c>
      <c r="B9579" s="3" t="s">
        <v>17</v>
      </c>
      <c r="C9579" s="3" t="s">
        <v>152</v>
      </c>
      <c r="D9579" s="3" t="s">
        <v>152</v>
      </c>
      <c r="E9579" s="3">
        <v>3</v>
      </c>
      <c r="F9579" s="3">
        <v>3</v>
      </c>
      <c r="G9579" s="3">
        <v>3</v>
      </c>
      <c r="H9579" s="3">
        <v>52016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 t="str">
        <f>B9579&amp;" | "&amp;C9579&amp;" | "&amp;D9579</f>
        <v>documentazione_amministrativa / documentazione_contabile | LOTTO DI FATTURE | LOTTO DI FATTURE</v>
      </c>
      <c r="Q9579" s="3" t="str">
        <f>VLOOKUP(P9579,'Classificazione UD'!A:B,2,FALSE)</f>
        <v>Fiscale</v>
      </c>
    </row>
    <row r="9580" spans="1:17" ht="15" customHeight="1" x14ac:dyDescent="0.25">
      <c r="A9580" s="30">
        <v>2015</v>
      </c>
      <c r="B9580" s="3" t="s">
        <v>17</v>
      </c>
      <c r="C9580" s="3" t="s">
        <v>27</v>
      </c>
      <c r="D9580" s="3" t="s">
        <v>19</v>
      </c>
      <c r="E9580" s="3">
        <v>175</v>
      </c>
      <c r="F9580" s="3">
        <v>408</v>
      </c>
      <c r="G9580" s="3">
        <v>408</v>
      </c>
      <c r="H9580" s="3">
        <v>30446240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 t="str">
        <f>B9580&amp;" | "&amp;C9580&amp;" | "&amp;D9580</f>
        <v>documentazione_amministrativa / documentazione_contabile | FATTURA PASSIVA | FATTURA</v>
      </c>
      <c r="Q9580" s="3" t="str">
        <f>VLOOKUP(P9580,'Classificazione UD'!A:B,2,FALSE)</f>
        <v>Fiscale</v>
      </c>
    </row>
    <row r="9581" spans="1:17" ht="15" customHeight="1" x14ac:dyDescent="0.25">
      <c r="A9581" s="30">
        <v>2015</v>
      </c>
      <c r="B9581" s="3" t="s">
        <v>17</v>
      </c>
      <c r="C9581" s="3" t="s">
        <v>27</v>
      </c>
      <c r="D9581" s="3" t="s">
        <v>28</v>
      </c>
      <c r="E9581" s="3">
        <v>9</v>
      </c>
      <c r="F9581" s="3">
        <v>18</v>
      </c>
      <c r="G9581" s="3">
        <v>18</v>
      </c>
      <c r="H9581" s="3">
        <v>65691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 t="str">
        <f>B9581&amp;" | "&amp;C9581&amp;" | "&amp;D9581</f>
        <v>documentazione_amministrativa / documentazione_contabile | FATTURA PASSIVA | NOTA DI CREDITO</v>
      </c>
      <c r="Q9581" s="3" t="str">
        <f>VLOOKUP(P9581,'Classificazione UD'!A:B,2,FALSE)</f>
        <v>Fiscale</v>
      </c>
    </row>
    <row r="9582" spans="1:17" ht="15" customHeight="1" x14ac:dyDescent="0.25">
      <c r="A9582" s="30">
        <v>2015</v>
      </c>
      <c r="B9582" s="3" t="s">
        <v>17</v>
      </c>
      <c r="C9582" s="3" t="s">
        <v>152</v>
      </c>
      <c r="D9582" s="3" t="s">
        <v>152</v>
      </c>
      <c r="E9582" s="3">
        <v>1</v>
      </c>
      <c r="F9582" s="3">
        <v>1</v>
      </c>
      <c r="G9582" s="3">
        <v>1</v>
      </c>
      <c r="H9582" s="3">
        <v>13908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 t="str">
        <f>B9582&amp;" | "&amp;C9582&amp;" | "&amp;D9582</f>
        <v>documentazione_amministrativa / documentazione_contabile | LOTTO DI FATTURE | LOTTO DI FATTURE</v>
      </c>
      <c r="Q9582" s="3" t="str">
        <f>VLOOKUP(P9582,'Classificazione UD'!A:B,2,FALSE)</f>
        <v>Fiscale</v>
      </c>
    </row>
    <row r="9583" spans="1:17" ht="15" customHeight="1" x14ac:dyDescent="0.25">
      <c r="A9583" s="30">
        <v>2015</v>
      </c>
      <c r="B9583" s="3" t="s">
        <v>17</v>
      </c>
      <c r="C9583" s="3" t="s">
        <v>27</v>
      </c>
      <c r="D9583" s="3" t="s">
        <v>19</v>
      </c>
      <c r="E9583" s="3">
        <v>193</v>
      </c>
      <c r="F9583" s="3">
        <v>432</v>
      </c>
      <c r="G9583" s="3">
        <v>432</v>
      </c>
      <c r="H9583" s="3">
        <v>27482199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 t="str">
        <f>B9583&amp;" | "&amp;C9583&amp;" | "&amp;D9583</f>
        <v>documentazione_amministrativa / documentazione_contabile | FATTURA PASSIVA | FATTURA</v>
      </c>
      <c r="Q9583" s="3" t="str">
        <f>VLOOKUP(P9583,'Classificazione UD'!A:B,2,FALSE)</f>
        <v>Fiscale</v>
      </c>
    </row>
    <row r="9584" spans="1:17" ht="15" customHeight="1" x14ac:dyDescent="0.25">
      <c r="A9584" s="30">
        <v>2015</v>
      </c>
      <c r="B9584" s="3" t="s">
        <v>17</v>
      </c>
      <c r="C9584" s="3" t="s">
        <v>27</v>
      </c>
      <c r="D9584" s="3" t="s">
        <v>19</v>
      </c>
      <c r="E9584" s="3">
        <v>161</v>
      </c>
      <c r="F9584" s="3">
        <v>377</v>
      </c>
      <c r="G9584" s="3">
        <v>377</v>
      </c>
      <c r="H9584" s="3">
        <v>28368367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 t="str">
        <f>B9584&amp;" | "&amp;C9584&amp;" | "&amp;D9584</f>
        <v>documentazione_amministrativa / documentazione_contabile | FATTURA PASSIVA | FATTURA</v>
      </c>
      <c r="Q9584" s="3" t="str">
        <f>VLOOKUP(P9584,'Classificazione UD'!A:B,2,FALSE)</f>
        <v>Fiscale</v>
      </c>
    </row>
    <row r="9585" spans="1:17" ht="15" customHeight="1" x14ac:dyDescent="0.25">
      <c r="A9585" s="30">
        <v>2015</v>
      </c>
      <c r="B9585" s="3" t="s">
        <v>17</v>
      </c>
      <c r="C9585" s="3" t="s">
        <v>27</v>
      </c>
      <c r="D9585" s="3" t="s">
        <v>19</v>
      </c>
      <c r="E9585" s="3">
        <v>107</v>
      </c>
      <c r="F9585" s="3">
        <v>259</v>
      </c>
      <c r="G9585" s="3">
        <v>259</v>
      </c>
      <c r="H9585" s="3">
        <v>30943134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 t="str">
        <f>B9585&amp;" | "&amp;C9585&amp;" | "&amp;D9585</f>
        <v>documentazione_amministrativa / documentazione_contabile | FATTURA PASSIVA | FATTURA</v>
      </c>
      <c r="Q9585" s="3" t="str">
        <f>VLOOKUP(P9585,'Classificazione UD'!A:B,2,FALSE)</f>
        <v>Fiscale</v>
      </c>
    </row>
    <row r="9586" spans="1:17" ht="15" customHeight="1" x14ac:dyDescent="0.25">
      <c r="A9586" s="30">
        <v>2015</v>
      </c>
      <c r="B9586" s="3" t="s">
        <v>17</v>
      </c>
      <c r="C9586" s="3" t="s">
        <v>27</v>
      </c>
      <c r="D9586" s="3" t="s">
        <v>19</v>
      </c>
      <c r="E9586" s="3">
        <v>171</v>
      </c>
      <c r="F9586" s="3">
        <v>389</v>
      </c>
      <c r="G9586" s="3">
        <v>389</v>
      </c>
      <c r="H9586" s="3">
        <v>35916594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 t="str">
        <f>B9586&amp;" | "&amp;C9586&amp;" | "&amp;D9586</f>
        <v>documentazione_amministrativa / documentazione_contabile | FATTURA PASSIVA | FATTURA</v>
      </c>
      <c r="Q9586" s="3" t="str">
        <f>VLOOKUP(P9586,'Classificazione UD'!A:B,2,FALSE)</f>
        <v>Fiscale</v>
      </c>
    </row>
    <row r="9587" spans="1:17" ht="15" customHeight="1" x14ac:dyDescent="0.25">
      <c r="A9587" s="30">
        <v>2015</v>
      </c>
      <c r="B9587" s="3" t="s">
        <v>17</v>
      </c>
      <c r="C9587" s="3" t="s">
        <v>27</v>
      </c>
      <c r="D9587" s="3" t="s">
        <v>28</v>
      </c>
      <c r="E9587" s="3">
        <v>2</v>
      </c>
      <c r="F9587" s="3">
        <v>5</v>
      </c>
      <c r="G9587" s="3">
        <v>5</v>
      </c>
      <c r="H9587" s="3">
        <v>15622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 t="str">
        <f>B9587&amp;" | "&amp;C9587&amp;" | "&amp;D9587</f>
        <v>documentazione_amministrativa / documentazione_contabile | FATTURA PASSIVA | NOTA DI CREDITO</v>
      </c>
      <c r="Q9587" s="3" t="str">
        <f>VLOOKUP(P9587,'Classificazione UD'!A:B,2,FALSE)</f>
        <v>Fiscale</v>
      </c>
    </row>
    <row r="9588" spans="1:17" ht="15" customHeight="1" x14ac:dyDescent="0.25">
      <c r="A9588" s="30">
        <v>2015</v>
      </c>
      <c r="B9588" s="3" t="s">
        <v>17</v>
      </c>
      <c r="C9588" s="3" t="s">
        <v>27</v>
      </c>
      <c r="D9588" s="3" t="s">
        <v>19</v>
      </c>
      <c r="E9588" s="3">
        <v>183</v>
      </c>
      <c r="F9588" s="3">
        <v>429</v>
      </c>
      <c r="G9588" s="3">
        <v>429</v>
      </c>
      <c r="H9588" s="3">
        <v>38915406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 t="str">
        <f>B9588&amp;" | "&amp;C9588&amp;" | "&amp;D9588</f>
        <v>documentazione_amministrativa / documentazione_contabile | FATTURA PASSIVA | FATTURA</v>
      </c>
      <c r="Q9588" s="3" t="str">
        <f>VLOOKUP(P9588,'Classificazione UD'!A:B,2,FALSE)</f>
        <v>Fiscale</v>
      </c>
    </row>
    <row r="9589" spans="1:17" ht="15" customHeight="1" x14ac:dyDescent="0.25">
      <c r="A9589" s="30">
        <v>2015</v>
      </c>
      <c r="B9589" s="3" t="s">
        <v>17</v>
      </c>
      <c r="C9589" s="3" t="s">
        <v>27</v>
      </c>
      <c r="D9589" s="3" t="s">
        <v>28</v>
      </c>
      <c r="E9589" s="3">
        <v>1</v>
      </c>
      <c r="F9589" s="3">
        <v>2</v>
      </c>
      <c r="G9589" s="3">
        <v>2</v>
      </c>
      <c r="H9589" s="3">
        <v>7412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 t="str">
        <f>B9589&amp;" | "&amp;C9589&amp;" | "&amp;D9589</f>
        <v>documentazione_amministrativa / documentazione_contabile | FATTURA PASSIVA | NOTA DI CREDITO</v>
      </c>
      <c r="Q9589" s="3" t="str">
        <f>VLOOKUP(P9589,'Classificazione UD'!A:B,2,FALSE)</f>
        <v>Fiscale</v>
      </c>
    </row>
    <row r="9590" spans="1:17" ht="15" customHeight="1" x14ac:dyDescent="0.25">
      <c r="A9590" s="30">
        <v>2015</v>
      </c>
      <c r="B9590" s="3" t="s">
        <v>17</v>
      </c>
      <c r="C9590" s="3" t="s">
        <v>27</v>
      </c>
      <c r="D9590" s="3" t="s">
        <v>86</v>
      </c>
      <c r="E9590" s="3">
        <v>2</v>
      </c>
      <c r="F9590" s="3">
        <v>4</v>
      </c>
      <c r="G9590" s="3">
        <v>4</v>
      </c>
      <c r="H9590" s="3">
        <v>14332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 t="str">
        <f>B9590&amp;" | "&amp;C9590&amp;" | "&amp;D9590</f>
        <v>documentazione_amministrativa / documentazione_contabile | FATTURA PASSIVA | PARCELLA</v>
      </c>
      <c r="Q9590" s="3" t="str">
        <f>VLOOKUP(P9590,'Classificazione UD'!A:B,2,FALSE)</f>
        <v>Fiscale</v>
      </c>
    </row>
    <row r="9591" spans="1:17" ht="15" customHeight="1" x14ac:dyDescent="0.25">
      <c r="A9591" s="30">
        <v>2015</v>
      </c>
      <c r="B9591" s="3" t="s">
        <v>17</v>
      </c>
      <c r="C9591" s="3" t="s">
        <v>27</v>
      </c>
      <c r="D9591" s="3" t="s">
        <v>19</v>
      </c>
      <c r="E9591" s="3">
        <v>179</v>
      </c>
      <c r="F9591" s="3">
        <v>393</v>
      </c>
      <c r="G9591" s="3">
        <v>393</v>
      </c>
      <c r="H9591" s="3">
        <v>23697728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 t="str">
        <f>B9591&amp;" | "&amp;C9591&amp;" | "&amp;D9591</f>
        <v>documentazione_amministrativa / documentazione_contabile | FATTURA PASSIVA | FATTURA</v>
      </c>
      <c r="Q9591" s="3" t="str">
        <f>VLOOKUP(P9591,'Classificazione UD'!A:B,2,FALSE)</f>
        <v>Fiscale</v>
      </c>
    </row>
    <row r="9592" spans="1:17" ht="15" customHeight="1" x14ac:dyDescent="0.25">
      <c r="A9592" s="30">
        <v>2015</v>
      </c>
      <c r="B9592" s="3" t="s">
        <v>17</v>
      </c>
      <c r="C9592" s="3" t="s">
        <v>27</v>
      </c>
      <c r="D9592" s="3" t="s">
        <v>28</v>
      </c>
      <c r="E9592" s="3">
        <v>1</v>
      </c>
      <c r="F9592" s="3">
        <v>2</v>
      </c>
      <c r="G9592" s="3">
        <v>2</v>
      </c>
      <c r="H9592" s="3">
        <v>9206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 t="str">
        <f>B9592&amp;" | "&amp;C9592&amp;" | "&amp;D9592</f>
        <v>documentazione_amministrativa / documentazione_contabile | FATTURA PASSIVA | NOTA DI CREDITO</v>
      </c>
      <c r="Q9592" s="3" t="str">
        <f>VLOOKUP(P9592,'Classificazione UD'!A:B,2,FALSE)</f>
        <v>Fiscale</v>
      </c>
    </row>
    <row r="9593" spans="1:17" ht="15" customHeight="1" x14ac:dyDescent="0.25">
      <c r="A9593" s="30">
        <v>2015</v>
      </c>
      <c r="B9593" s="3" t="s">
        <v>17</v>
      </c>
      <c r="C9593" s="3" t="s">
        <v>152</v>
      </c>
      <c r="D9593" s="3" t="s">
        <v>152</v>
      </c>
      <c r="E9593" s="3">
        <v>1</v>
      </c>
      <c r="F9593" s="3">
        <v>1</v>
      </c>
      <c r="G9593" s="3">
        <v>1</v>
      </c>
      <c r="H9593" s="3">
        <v>15379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 t="str">
        <f>B9593&amp;" | "&amp;C9593&amp;" | "&amp;D9593</f>
        <v>documentazione_amministrativa / documentazione_contabile | LOTTO DI FATTURE | LOTTO DI FATTURE</v>
      </c>
      <c r="Q9593" s="3" t="str">
        <f>VLOOKUP(P9593,'Classificazione UD'!A:B,2,FALSE)</f>
        <v>Fiscale</v>
      </c>
    </row>
    <row r="9594" spans="1:17" ht="15" customHeight="1" x14ac:dyDescent="0.25">
      <c r="A9594" s="30">
        <v>2015</v>
      </c>
      <c r="B9594" s="3" t="s">
        <v>17</v>
      </c>
      <c r="C9594" s="3" t="s">
        <v>27</v>
      </c>
      <c r="D9594" s="3" t="s">
        <v>19</v>
      </c>
      <c r="E9594" s="3">
        <v>153</v>
      </c>
      <c r="F9594" s="3">
        <v>351</v>
      </c>
      <c r="G9594" s="3">
        <v>351</v>
      </c>
      <c r="H9594" s="3">
        <v>29429476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 t="str">
        <f>B9594&amp;" | "&amp;C9594&amp;" | "&amp;D9594</f>
        <v>documentazione_amministrativa / documentazione_contabile | FATTURA PASSIVA | FATTURA</v>
      </c>
      <c r="Q9594" s="3" t="str">
        <f>VLOOKUP(P9594,'Classificazione UD'!A:B,2,FALSE)</f>
        <v>Fiscale</v>
      </c>
    </row>
    <row r="9595" spans="1:17" ht="15" customHeight="1" x14ac:dyDescent="0.25">
      <c r="A9595" s="30">
        <v>2015</v>
      </c>
      <c r="B9595" s="3" t="s">
        <v>17</v>
      </c>
      <c r="C9595" s="3" t="s">
        <v>27</v>
      </c>
      <c r="D9595" s="3" t="s">
        <v>28</v>
      </c>
      <c r="E9595" s="3">
        <v>1</v>
      </c>
      <c r="F9595" s="3">
        <v>4</v>
      </c>
      <c r="G9595" s="3">
        <v>4</v>
      </c>
      <c r="H9595" s="3">
        <v>642639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 t="str">
        <f>B9595&amp;" | "&amp;C9595&amp;" | "&amp;D9595</f>
        <v>documentazione_amministrativa / documentazione_contabile | FATTURA PASSIVA | NOTA DI CREDITO</v>
      </c>
      <c r="Q9595" s="3" t="str">
        <f>VLOOKUP(P9595,'Classificazione UD'!A:B,2,FALSE)</f>
        <v>Fiscale</v>
      </c>
    </row>
    <row r="9596" spans="1:17" ht="15" customHeight="1" x14ac:dyDescent="0.25">
      <c r="A9596" s="30">
        <v>2015</v>
      </c>
      <c r="B9596" s="3" t="s">
        <v>17</v>
      </c>
      <c r="C9596" s="3" t="s">
        <v>27</v>
      </c>
      <c r="D9596" s="3" t="s">
        <v>86</v>
      </c>
      <c r="E9596" s="3">
        <v>1</v>
      </c>
      <c r="F9596" s="3">
        <v>2</v>
      </c>
      <c r="G9596" s="3">
        <v>2</v>
      </c>
      <c r="H9596" s="3">
        <v>8927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 t="str">
        <f>B9596&amp;" | "&amp;C9596&amp;" | "&amp;D9596</f>
        <v>documentazione_amministrativa / documentazione_contabile | FATTURA PASSIVA | PARCELLA</v>
      </c>
      <c r="Q9596" s="3" t="str">
        <f>VLOOKUP(P9596,'Classificazione UD'!A:B,2,FALSE)</f>
        <v>Fiscale</v>
      </c>
    </row>
    <row r="9597" spans="1:17" ht="15" customHeight="1" x14ac:dyDescent="0.25">
      <c r="A9597" s="30">
        <v>2015</v>
      </c>
      <c r="B9597" s="3" t="s">
        <v>17</v>
      </c>
      <c r="C9597" s="3" t="s">
        <v>27</v>
      </c>
      <c r="D9597" s="3" t="s">
        <v>19</v>
      </c>
      <c r="E9597" s="3">
        <v>98</v>
      </c>
      <c r="F9597" s="3">
        <v>226</v>
      </c>
      <c r="G9597" s="3">
        <v>226</v>
      </c>
      <c r="H9597" s="3">
        <v>19829377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 t="str">
        <f>B9597&amp;" | "&amp;C9597&amp;" | "&amp;D9597</f>
        <v>documentazione_amministrativa / documentazione_contabile | FATTURA PASSIVA | FATTURA</v>
      </c>
      <c r="Q9597" s="3" t="str">
        <f>VLOOKUP(P9597,'Classificazione UD'!A:B,2,FALSE)</f>
        <v>Fiscale</v>
      </c>
    </row>
    <row r="9598" spans="1:17" ht="15" customHeight="1" x14ac:dyDescent="0.25">
      <c r="A9598" s="30">
        <v>2015</v>
      </c>
      <c r="B9598" s="3" t="s">
        <v>17</v>
      </c>
      <c r="C9598" s="3" t="s">
        <v>27</v>
      </c>
      <c r="D9598" s="3" t="s">
        <v>86</v>
      </c>
      <c r="E9598" s="3">
        <v>1</v>
      </c>
      <c r="F9598" s="3">
        <v>2</v>
      </c>
      <c r="G9598" s="3">
        <v>2</v>
      </c>
      <c r="H9598" s="3">
        <v>5266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 t="str">
        <f>B9598&amp;" | "&amp;C9598&amp;" | "&amp;D9598</f>
        <v>documentazione_amministrativa / documentazione_contabile | FATTURA PASSIVA | PARCELLA</v>
      </c>
      <c r="Q9598" s="3" t="str">
        <f>VLOOKUP(P9598,'Classificazione UD'!A:B,2,FALSE)</f>
        <v>Fiscale</v>
      </c>
    </row>
    <row r="9599" spans="1:17" ht="15" customHeight="1" x14ac:dyDescent="0.25">
      <c r="A9599" s="30">
        <v>2015</v>
      </c>
      <c r="B9599" s="3" t="s">
        <v>17</v>
      </c>
      <c r="C9599" s="3" t="s">
        <v>27</v>
      </c>
      <c r="D9599" s="3" t="s">
        <v>19</v>
      </c>
      <c r="E9599" s="3">
        <v>288</v>
      </c>
      <c r="F9599" s="3">
        <v>673</v>
      </c>
      <c r="G9599" s="3">
        <v>673</v>
      </c>
      <c r="H9599" s="3">
        <v>54438017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 t="str">
        <f>B9599&amp;" | "&amp;C9599&amp;" | "&amp;D9599</f>
        <v>documentazione_amministrativa / documentazione_contabile | FATTURA PASSIVA | FATTURA</v>
      </c>
      <c r="Q9599" s="3" t="str">
        <f>VLOOKUP(P9599,'Classificazione UD'!A:B,2,FALSE)</f>
        <v>Fiscale</v>
      </c>
    </row>
    <row r="9600" spans="1:17" ht="15" customHeight="1" x14ac:dyDescent="0.25">
      <c r="A9600" s="30">
        <v>2015</v>
      </c>
      <c r="B9600" s="3" t="s">
        <v>17</v>
      </c>
      <c r="C9600" s="3" t="s">
        <v>27</v>
      </c>
      <c r="D9600" s="3" t="s">
        <v>28</v>
      </c>
      <c r="E9600" s="3">
        <v>4</v>
      </c>
      <c r="F9600" s="3">
        <v>9</v>
      </c>
      <c r="G9600" s="3">
        <v>9</v>
      </c>
      <c r="H9600" s="3">
        <v>113831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 t="str">
        <f>B9600&amp;" | "&amp;C9600&amp;" | "&amp;D9600</f>
        <v>documentazione_amministrativa / documentazione_contabile | FATTURA PASSIVA | NOTA DI CREDITO</v>
      </c>
      <c r="Q9600" s="3" t="str">
        <f>VLOOKUP(P9600,'Classificazione UD'!A:B,2,FALSE)</f>
        <v>Fiscale</v>
      </c>
    </row>
    <row r="9601" spans="1:17" ht="15" customHeight="1" x14ac:dyDescent="0.25">
      <c r="A9601" s="30">
        <v>2015</v>
      </c>
      <c r="B9601" s="3" t="s">
        <v>17</v>
      </c>
      <c r="C9601" s="3" t="s">
        <v>27</v>
      </c>
      <c r="D9601" s="3" t="s">
        <v>111</v>
      </c>
      <c r="E9601" s="3">
        <v>4</v>
      </c>
      <c r="F9601" s="3">
        <v>8</v>
      </c>
      <c r="G9601" s="3">
        <v>8</v>
      </c>
      <c r="H9601" s="3">
        <v>37186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 t="str">
        <f>B9601&amp;" | "&amp;C9601&amp;" | "&amp;D9601</f>
        <v>documentazione_amministrativa / documentazione_contabile | FATTURA PASSIVA | ACCONTO/ANTICIPO SU FATTURA</v>
      </c>
      <c r="Q9601" s="3" t="str">
        <f>VLOOKUP(P9601,'Classificazione UD'!A:B,2,FALSE)</f>
        <v>Fiscale</v>
      </c>
    </row>
    <row r="9602" spans="1:17" ht="15" customHeight="1" x14ac:dyDescent="0.25">
      <c r="A9602" s="30">
        <v>2015</v>
      </c>
      <c r="B9602" s="3" t="s">
        <v>17</v>
      </c>
      <c r="C9602" s="3" t="s">
        <v>27</v>
      </c>
      <c r="D9602" s="3" t="s">
        <v>19</v>
      </c>
      <c r="E9602" s="3">
        <v>146</v>
      </c>
      <c r="F9602" s="3">
        <v>346</v>
      </c>
      <c r="G9602" s="3">
        <v>346</v>
      </c>
      <c r="H9602" s="3">
        <v>55092627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 t="str">
        <f>B9602&amp;" | "&amp;C9602&amp;" | "&amp;D9602</f>
        <v>documentazione_amministrativa / documentazione_contabile | FATTURA PASSIVA | FATTURA</v>
      </c>
      <c r="Q9602" s="3" t="str">
        <f>VLOOKUP(P9602,'Classificazione UD'!A:B,2,FALSE)</f>
        <v>Fiscale</v>
      </c>
    </row>
    <row r="9603" spans="1:17" ht="15" customHeight="1" x14ac:dyDescent="0.25">
      <c r="A9603" s="30">
        <v>2015</v>
      </c>
      <c r="B9603" s="3" t="s">
        <v>17</v>
      </c>
      <c r="C9603" s="3" t="s">
        <v>27</v>
      </c>
      <c r="D9603" s="3" t="s">
        <v>28</v>
      </c>
      <c r="E9603" s="3">
        <v>3</v>
      </c>
      <c r="F9603" s="3">
        <v>7</v>
      </c>
      <c r="G9603" s="3">
        <v>7</v>
      </c>
      <c r="H9603" s="3">
        <v>417946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 t="str">
        <f>B9603&amp;" | "&amp;C9603&amp;" | "&amp;D9603</f>
        <v>documentazione_amministrativa / documentazione_contabile | FATTURA PASSIVA | NOTA DI CREDITO</v>
      </c>
      <c r="Q9603" s="3" t="str">
        <f>VLOOKUP(P9603,'Classificazione UD'!A:B,2,FALSE)</f>
        <v>Fiscale</v>
      </c>
    </row>
    <row r="9604" spans="1:17" ht="15" customHeight="1" x14ac:dyDescent="0.25">
      <c r="A9604" s="30">
        <v>2015</v>
      </c>
      <c r="B9604" s="3" t="s">
        <v>17</v>
      </c>
      <c r="C9604" s="3" t="s">
        <v>27</v>
      </c>
      <c r="D9604" s="3" t="s">
        <v>19</v>
      </c>
      <c r="E9604" s="3">
        <v>212</v>
      </c>
      <c r="F9604" s="3">
        <v>472</v>
      </c>
      <c r="G9604" s="3">
        <v>472</v>
      </c>
      <c r="H9604" s="3">
        <v>18562690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 t="str">
        <f>B9604&amp;" | "&amp;C9604&amp;" | "&amp;D9604</f>
        <v>documentazione_amministrativa / documentazione_contabile | FATTURA PASSIVA | FATTURA</v>
      </c>
      <c r="Q9604" s="3" t="str">
        <f>VLOOKUP(P9604,'Classificazione UD'!A:B,2,FALSE)</f>
        <v>Fiscale</v>
      </c>
    </row>
    <row r="9605" spans="1:17" ht="15" customHeight="1" x14ac:dyDescent="0.25">
      <c r="A9605" s="30">
        <v>2015</v>
      </c>
      <c r="B9605" s="3" t="s">
        <v>17</v>
      </c>
      <c r="C9605" s="3" t="s">
        <v>27</v>
      </c>
      <c r="D9605" s="3" t="s">
        <v>28</v>
      </c>
      <c r="E9605" s="3">
        <v>1</v>
      </c>
      <c r="F9605" s="3">
        <v>3</v>
      </c>
      <c r="G9605" s="3">
        <v>3</v>
      </c>
      <c r="H9605" s="3">
        <v>218936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 t="str">
        <f>B9605&amp;" | "&amp;C9605&amp;" | "&amp;D9605</f>
        <v>documentazione_amministrativa / documentazione_contabile | FATTURA PASSIVA | NOTA DI CREDITO</v>
      </c>
      <c r="Q9605" s="3" t="str">
        <f>VLOOKUP(P9605,'Classificazione UD'!A:B,2,FALSE)</f>
        <v>Fiscale</v>
      </c>
    </row>
    <row r="9606" spans="1:17" ht="15" customHeight="1" x14ac:dyDescent="0.25">
      <c r="A9606" s="30">
        <v>2015</v>
      </c>
      <c r="B9606" s="3" t="s">
        <v>17</v>
      </c>
      <c r="C9606" s="3" t="s">
        <v>152</v>
      </c>
      <c r="D9606" s="3" t="s">
        <v>152</v>
      </c>
      <c r="E9606" s="3">
        <v>1</v>
      </c>
      <c r="F9606" s="3">
        <v>1</v>
      </c>
      <c r="G9606" s="3">
        <v>1</v>
      </c>
      <c r="H9606" s="3">
        <v>5370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 t="str">
        <f>B9606&amp;" | "&amp;C9606&amp;" | "&amp;D9606</f>
        <v>documentazione_amministrativa / documentazione_contabile | LOTTO DI FATTURE | LOTTO DI FATTURE</v>
      </c>
      <c r="Q9606" s="3" t="str">
        <f>VLOOKUP(P9606,'Classificazione UD'!A:B,2,FALSE)</f>
        <v>Fiscale</v>
      </c>
    </row>
    <row r="9607" spans="1:17" ht="15" customHeight="1" x14ac:dyDescent="0.25">
      <c r="A9607" s="30">
        <v>2015</v>
      </c>
      <c r="B9607" s="3" t="s">
        <v>17</v>
      </c>
      <c r="C9607" s="3" t="s">
        <v>27</v>
      </c>
      <c r="D9607" s="3" t="s">
        <v>19</v>
      </c>
      <c r="E9607" s="3">
        <v>209</v>
      </c>
      <c r="F9607" s="3">
        <v>478</v>
      </c>
      <c r="G9607" s="3">
        <v>478</v>
      </c>
      <c r="H9607" s="3">
        <v>41018574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 t="str">
        <f>B9607&amp;" | "&amp;C9607&amp;" | "&amp;D9607</f>
        <v>documentazione_amministrativa / documentazione_contabile | FATTURA PASSIVA | FATTURA</v>
      </c>
      <c r="Q9607" s="3" t="str">
        <f>VLOOKUP(P9607,'Classificazione UD'!A:B,2,FALSE)</f>
        <v>Fiscale</v>
      </c>
    </row>
    <row r="9608" spans="1:17" ht="15" customHeight="1" x14ac:dyDescent="0.25">
      <c r="A9608" s="30">
        <v>2015</v>
      </c>
      <c r="B9608" s="3" t="s">
        <v>17</v>
      </c>
      <c r="C9608" s="3" t="s">
        <v>27</v>
      </c>
      <c r="D9608" s="3" t="s">
        <v>28</v>
      </c>
      <c r="E9608" s="3">
        <v>4</v>
      </c>
      <c r="F9608" s="3">
        <v>9</v>
      </c>
      <c r="G9608" s="3">
        <v>9</v>
      </c>
      <c r="H9608" s="3">
        <v>160402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 t="str">
        <f>B9608&amp;" | "&amp;C9608&amp;" | "&amp;D9608</f>
        <v>documentazione_amministrativa / documentazione_contabile | FATTURA PASSIVA | NOTA DI CREDITO</v>
      </c>
      <c r="Q9608" s="3" t="str">
        <f>VLOOKUP(P9608,'Classificazione UD'!A:B,2,FALSE)</f>
        <v>Fiscale</v>
      </c>
    </row>
    <row r="9609" spans="1:17" ht="15" customHeight="1" x14ac:dyDescent="0.25">
      <c r="A9609" s="30">
        <v>2015</v>
      </c>
      <c r="B9609" s="3" t="s">
        <v>17</v>
      </c>
      <c r="C9609" s="3" t="s">
        <v>152</v>
      </c>
      <c r="D9609" s="3" t="s">
        <v>152</v>
      </c>
      <c r="E9609" s="3">
        <v>1</v>
      </c>
      <c r="F9609" s="3">
        <v>1</v>
      </c>
      <c r="G9609" s="3">
        <v>1</v>
      </c>
      <c r="H9609" s="3">
        <v>9214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 t="str">
        <f>B9609&amp;" | "&amp;C9609&amp;" | "&amp;D9609</f>
        <v>documentazione_amministrativa / documentazione_contabile | LOTTO DI FATTURE | LOTTO DI FATTURE</v>
      </c>
      <c r="Q9609" s="3" t="str">
        <f>VLOOKUP(P9609,'Classificazione UD'!A:B,2,FALSE)</f>
        <v>Fiscale</v>
      </c>
    </row>
    <row r="9610" spans="1:17" ht="15" customHeight="1" x14ac:dyDescent="0.25">
      <c r="A9610" s="30">
        <v>2015</v>
      </c>
      <c r="B9610" s="3" t="s">
        <v>17</v>
      </c>
      <c r="C9610" s="3" t="s">
        <v>27</v>
      </c>
      <c r="D9610" s="3" t="s">
        <v>111</v>
      </c>
      <c r="E9610" s="3">
        <v>4</v>
      </c>
      <c r="F9610" s="3">
        <v>8</v>
      </c>
      <c r="G9610" s="3">
        <v>8</v>
      </c>
      <c r="H9610" s="3">
        <v>38790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 t="str">
        <f>B9610&amp;" | "&amp;C9610&amp;" | "&amp;D9610</f>
        <v>documentazione_amministrativa / documentazione_contabile | FATTURA PASSIVA | ACCONTO/ANTICIPO SU FATTURA</v>
      </c>
      <c r="Q9610" s="3" t="str">
        <f>VLOOKUP(P9610,'Classificazione UD'!A:B,2,FALSE)</f>
        <v>Fiscale</v>
      </c>
    </row>
    <row r="9611" spans="1:17" ht="15" customHeight="1" x14ac:dyDescent="0.25">
      <c r="A9611" s="30">
        <v>2015</v>
      </c>
      <c r="B9611" s="3" t="s">
        <v>17</v>
      </c>
      <c r="C9611" s="3" t="s">
        <v>27</v>
      </c>
      <c r="D9611" s="3" t="s">
        <v>19</v>
      </c>
      <c r="E9611" s="3">
        <v>154</v>
      </c>
      <c r="F9611" s="3">
        <v>354</v>
      </c>
      <c r="G9611" s="3">
        <v>354</v>
      </c>
      <c r="H9611" s="3">
        <v>24821786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 t="str">
        <f>B9611&amp;" | "&amp;C9611&amp;" | "&amp;D9611</f>
        <v>documentazione_amministrativa / documentazione_contabile | FATTURA PASSIVA | FATTURA</v>
      </c>
      <c r="Q9611" s="3" t="str">
        <f>VLOOKUP(P9611,'Classificazione UD'!A:B,2,FALSE)</f>
        <v>Fiscale</v>
      </c>
    </row>
    <row r="9612" spans="1:17" ht="15" customHeight="1" x14ac:dyDescent="0.25">
      <c r="A9612" s="30">
        <v>2015</v>
      </c>
      <c r="B9612" s="3" t="s">
        <v>17</v>
      </c>
      <c r="C9612" s="3" t="s">
        <v>27</v>
      </c>
      <c r="D9612" s="3" t="s">
        <v>28</v>
      </c>
      <c r="E9612" s="3">
        <v>1</v>
      </c>
      <c r="F9612" s="3">
        <v>2</v>
      </c>
      <c r="G9612" s="3">
        <v>2</v>
      </c>
      <c r="H9612" s="3">
        <v>6101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 t="str">
        <f>B9612&amp;" | "&amp;C9612&amp;" | "&amp;D9612</f>
        <v>documentazione_amministrativa / documentazione_contabile | FATTURA PASSIVA | NOTA DI CREDITO</v>
      </c>
      <c r="Q9612" s="3" t="str">
        <f>VLOOKUP(P9612,'Classificazione UD'!A:B,2,FALSE)</f>
        <v>Fiscale</v>
      </c>
    </row>
    <row r="9613" spans="1:17" ht="15" customHeight="1" x14ac:dyDescent="0.25">
      <c r="A9613" s="30">
        <v>2015</v>
      </c>
      <c r="B9613" s="3" t="s">
        <v>17</v>
      </c>
      <c r="C9613" s="3" t="s">
        <v>27</v>
      </c>
      <c r="D9613" s="3" t="s">
        <v>32</v>
      </c>
      <c r="E9613" s="3">
        <v>2</v>
      </c>
      <c r="F9613" s="3">
        <v>4</v>
      </c>
      <c r="G9613" s="3">
        <v>4</v>
      </c>
      <c r="H9613" s="3">
        <v>22155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 t="str">
        <f>B9613&amp;" | "&amp;C9613&amp;" | "&amp;D9613</f>
        <v>documentazione_amministrativa / documentazione_contabile | FATTURA PASSIVA | NOTA DI DEBITO</v>
      </c>
      <c r="Q9613" s="3" t="str">
        <f>VLOOKUP(P9613,'Classificazione UD'!A:B,2,FALSE)</f>
        <v>Fiscale</v>
      </c>
    </row>
    <row r="9614" spans="1:17" ht="15" customHeight="1" x14ac:dyDescent="0.25">
      <c r="A9614" s="30">
        <v>2015</v>
      </c>
      <c r="B9614" s="3" t="s">
        <v>17</v>
      </c>
      <c r="C9614" s="3" t="s">
        <v>27</v>
      </c>
      <c r="D9614" s="3" t="s">
        <v>86</v>
      </c>
      <c r="E9614" s="3">
        <v>1</v>
      </c>
      <c r="F9614" s="3">
        <v>3</v>
      </c>
      <c r="G9614" s="3">
        <v>3</v>
      </c>
      <c r="H9614" s="3">
        <v>1843986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 t="str">
        <f>B9614&amp;" | "&amp;C9614&amp;" | "&amp;D9614</f>
        <v>documentazione_amministrativa / documentazione_contabile | FATTURA PASSIVA | PARCELLA</v>
      </c>
      <c r="Q9614" s="3" t="str">
        <f>VLOOKUP(P9614,'Classificazione UD'!A:B,2,FALSE)</f>
        <v>Fiscale</v>
      </c>
    </row>
    <row r="9615" spans="1:17" ht="15" customHeight="1" x14ac:dyDescent="0.25">
      <c r="A9615" s="30">
        <v>2015</v>
      </c>
      <c r="B9615" s="3" t="s">
        <v>17</v>
      </c>
      <c r="C9615" s="3" t="s">
        <v>152</v>
      </c>
      <c r="D9615" s="3" t="s">
        <v>152</v>
      </c>
      <c r="E9615" s="3">
        <v>1</v>
      </c>
      <c r="F9615" s="3">
        <v>1</v>
      </c>
      <c r="G9615" s="3">
        <v>1</v>
      </c>
      <c r="H9615" s="3">
        <v>9407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 t="str">
        <f>B9615&amp;" | "&amp;C9615&amp;" | "&amp;D9615</f>
        <v>documentazione_amministrativa / documentazione_contabile | LOTTO DI FATTURE | LOTTO DI FATTURE</v>
      </c>
      <c r="Q9615" s="3" t="str">
        <f>VLOOKUP(P9615,'Classificazione UD'!A:B,2,FALSE)</f>
        <v>Fiscale</v>
      </c>
    </row>
    <row r="9616" spans="1:17" ht="15" customHeight="1" x14ac:dyDescent="0.25">
      <c r="A9616" s="30">
        <v>2015</v>
      </c>
      <c r="B9616" s="3" t="s">
        <v>17</v>
      </c>
      <c r="C9616" s="3" t="s">
        <v>27</v>
      </c>
      <c r="D9616" s="3" t="s">
        <v>19</v>
      </c>
      <c r="E9616" s="3">
        <v>140</v>
      </c>
      <c r="F9616" s="3">
        <v>330</v>
      </c>
      <c r="G9616" s="3">
        <v>330</v>
      </c>
      <c r="H9616" s="3">
        <v>26349658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 t="str">
        <f>B9616&amp;" | "&amp;C9616&amp;" | "&amp;D9616</f>
        <v>documentazione_amministrativa / documentazione_contabile | FATTURA PASSIVA | FATTURA</v>
      </c>
      <c r="Q9616" s="3" t="str">
        <f>VLOOKUP(P9616,'Classificazione UD'!A:B,2,FALSE)</f>
        <v>Fiscale</v>
      </c>
    </row>
    <row r="9617" spans="1:17" ht="15" customHeight="1" x14ac:dyDescent="0.25">
      <c r="A9617" s="30">
        <v>2015</v>
      </c>
      <c r="B9617" s="3" t="s">
        <v>17</v>
      </c>
      <c r="C9617" s="3" t="s">
        <v>27</v>
      </c>
      <c r="D9617" s="3" t="s">
        <v>28</v>
      </c>
      <c r="E9617" s="3">
        <v>1</v>
      </c>
      <c r="F9617" s="3">
        <v>2</v>
      </c>
      <c r="G9617" s="3">
        <v>2</v>
      </c>
      <c r="H9617" s="3">
        <v>13315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 t="str">
        <f>B9617&amp;" | "&amp;C9617&amp;" | "&amp;D9617</f>
        <v>documentazione_amministrativa / documentazione_contabile | FATTURA PASSIVA | NOTA DI CREDITO</v>
      </c>
      <c r="Q9617" s="3" t="str">
        <f>VLOOKUP(P9617,'Classificazione UD'!A:B,2,FALSE)</f>
        <v>Fiscale</v>
      </c>
    </row>
    <row r="9618" spans="1:17" ht="15" customHeight="1" x14ac:dyDescent="0.25">
      <c r="A9618" s="30">
        <v>2015</v>
      </c>
      <c r="B9618" s="3" t="s">
        <v>17</v>
      </c>
      <c r="C9618" s="3" t="s">
        <v>27</v>
      </c>
      <c r="D9618" s="3" t="s">
        <v>32</v>
      </c>
      <c r="E9618" s="3">
        <v>1</v>
      </c>
      <c r="F9618" s="3">
        <v>2</v>
      </c>
      <c r="G9618" s="3">
        <v>2</v>
      </c>
      <c r="H9618" s="3">
        <v>9597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 t="str">
        <f>B9618&amp;" | "&amp;C9618&amp;" | "&amp;D9618</f>
        <v>documentazione_amministrativa / documentazione_contabile | FATTURA PASSIVA | NOTA DI DEBITO</v>
      </c>
      <c r="Q9618" s="3" t="str">
        <f>VLOOKUP(P9618,'Classificazione UD'!A:B,2,FALSE)</f>
        <v>Fiscale</v>
      </c>
    </row>
    <row r="9619" spans="1:17" ht="15" customHeight="1" x14ac:dyDescent="0.25">
      <c r="A9619" s="30">
        <v>2015</v>
      </c>
      <c r="B9619" s="3" t="s">
        <v>17</v>
      </c>
      <c r="C9619" s="3" t="s">
        <v>152</v>
      </c>
      <c r="D9619" s="3" t="s">
        <v>152</v>
      </c>
      <c r="E9619" s="3">
        <v>1</v>
      </c>
      <c r="F9619" s="3">
        <v>1</v>
      </c>
      <c r="G9619" s="3">
        <v>1</v>
      </c>
      <c r="H9619" s="3">
        <v>24931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 t="str">
        <f>B9619&amp;" | "&amp;C9619&amp;" | "&amp;D9619</f>
        <v>documentazione_amministrativa / documentazione_contabile | LOTTO DI FATTURE | LOTTO DI FATTURE</v>
      </c>
      <c r="Q9619" s="3" t="str">
        <f>VLOOKUP(P9619,'Classificazione UD'!A:B,2,FALSE)</f>
        <v>Fiscale</v>
      </c>
    </row>
    <row r="9620" spans="1:17" ht="15" customHeight="1" x14ac:dyDescent="0.25">
      <c r="A9620" s="30">
        <v>2015</v>
      </c>
      <c r="B9620" s="3" t="s">
        <v>17</v>
      </c>
      <c r="C9620" s="3" t="s">
        <v>27</v>
      </c>
      <c r="D9620" s="3" t="s">
        <v>19</v>
      </c>
      <c r="E9620" s="3">
        <v>151</v>
      </c>
      <c r="F9620" s="3">
        <v>347</v>
      </c>
      <c r="G9620" s="3">
        <v>347</v>
      </c>
      <c r="H9620" s="3">
        <v>58422274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 t="str">
        <f>B9620&amp;" | "&amp;C9620&amp;" | "&amp;D9620</f>
        <v>documentazione_amministrativa / documentazione_contabile | FATTURA PASSIVA | FATTURA</v>
      </c>
      <c r="Q9620" s="3" t="str">
        <f>VLOOKUP(P9620,'Classificazione UD'!A:B,2,FALSE)</f>
        <v>Fiscale</v>
      </c>
    </row>
    <row r="9621" spans="1:17" ht="15" customHeight="1" x14ac:dyDescent="0.25">
      <c r="A9621" s="30">
        <v>2015</v>
      </c>
      <c r="B9621" s="3" t="s">
        <v>17</v>
      </c>
      <c r="C9621" s="3" t="s">
        <v>27</v>
      </c>
      <c r="D9621" s="3" t="s">
        <v>86</v>
      </c>
      <c r="E9621" s="3">
        <v>2</v>
      </c>
      <c r="F9621" s="3">
        <v>4</v>
      </c>
      <c r="G9621" s="3">
        <v>4</v>
      </c>
      <c r="H9621" s="3">
        <v>13488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 t="str">
        <f>B9621&amp;" | "&amp;C9621&amp;" | "&amp;D9621</f>
        <v>documentazione_amministrativa / documentazione_contabile | FATTURA PASSIVA | PARCELLA</v>
      </c>
      <c r="Q9621" s="3" t="str">
        <f>VLOOKUP(P9621,'Classificazione UD'!A:B,2,FALSE)</f>
        <v>Fiscale</v>
      </c>
    </row>
    <row r="9622" spans="1:17" ht="15" customHeight="1" x14ac:dyDescent="0.25">
      <c r="A9622" s="30">
        <v>2015</v>
      </c>
      <c r="B9622" s="3" t="s">
        <v>17</v>
      </c>
      <c r="C9622" s="3" t="s">
        <v>152</v>
      </c>
      <c r="D9622" s="3" t="s">
        <v>152</v>
      </c>
      <c r="E9622" s="3">
        <v>1</v>
      </c>
      <c r="F9622" s="3">
        <v>1</v>
      </c>
      <c r="G9622" s="3">
        <v>1</v>
      </c>
      <c r="H9622" s="3">
        <v>7790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 t="str">
        <f>B9622&amp;" | "&amp;C9622&amp;" | "&amp;D9622</f>
        <v>documentazione_amministrativa / documentazione_contabile | LOTTO DI FATTURE | LOTTO DI FATTURE</v>
      </c>
      <c r="Q9622" s="3" t="str">
        <f>VLOOKUP(P9622,'Classificazione UD'!A:B,2,FALSE)</f>
        <v>Fiscale</v>
      </c>
    </row>
    <row r="9623" spans="1:17" ht="15" customHeight="1" x14ac:dyDescent="0.25">
      <c r="A9623" s="30">
        <v>2015</v>
      </c>
      <c r="B9623" s="3" t="s">
        <v>17</v>
      </c>
      <c r="C9623" s="3" t="s">
        <v>27</v>
      </c>
      <c r="D9623" s="3" t="s">
        <v>19</v>
      </c>
      <c r="E9623" s="3">
        <v>70</v>
      </c>
      <c r="F9623" s="3">
        <v>158</v>
      </c>
      <c r="G9623" s="3">
        <v>158</v>
      </c>
      <c r="H9623" s="3">
        <v>9814048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 t="str">
        <f>B9623&amp;" | "&amp;C9623&amp;" | "&amp;D9623</f>
        <v>documentazione_amministrativa / documentazione_contabile | FATTURA PASSIVA | FATTURA</v>
      </c>
      <c r="Q9623" s="3" t="str">
        <f>VLOOKUP(P9623,'Classificazione UD'!A:B,2,FALSE)</f>
        <v>Fiscale</v>
      </c>
    </row>
    <row r="9624" spans="1:17" ht="15" customHeight="1" x14ac:dyDescent="0.25">
      <c r="A9624" s="30">
        <v>2015</v>
      </c>
      <c r="B9624" s="3" t="s">
        <v>17</v>
      </c>
      <c r="C9624" s="3" t="s">
        <v>27</v>
      </c>
      <c r="D9624" s="3" t="s">
        <v>19</v>
      </c>
      <c r="E9624" s="3">
        <v>122</v>
      </c>
      <c r="F9624" s="3">
        <v>271</v>
      </c>
      <c r="G9624" s="3">
        <v>271</v>
      </c>
      <c r="H9624" s="3">
        <v>36203792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 t="str">
        <f>B9624&amp;" | "&amp;C9624&amp;" | "&amp;D9624</f>
        <v>documentazione_amministrativa / documentazione_contabile | FATTURA PASSIVA | FATTURA</v>
      </c>
      <c r="Q9624" s="3" t="str">
        <f>VLOOKUP(P9624,'Classificazione UD'!A:B,2,FALSE)</f>
        <v>Fiscale</v>
      </c>
    </row>
    <row r="9625" spans="1:17" ht="15" customHeight="1" x14ac:dyDescent="0.25">
      <c r="A9625" s="30">
        <v>2015</v>
      </c>
      <c r="B9625" s="3" t="s">
        <v>17</v>
      </c>
      <c r="C9625" s="3" t="s">
        <v>27</v>
      </c>
      <c r="D9625" s="3" t="s">
        <v>28</v>
      </c>
      <c r="E9625" s="3">
        <v>1</v>
      </c>
      <c r="F9625" s="3">
        <v>2</v>
      </c>
      <c r="G9625" s="3">
        <v>2</v>
      </c>
      <c r="H9625" s="3">
        <v>7201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 t="str">
        <f>B9625&amp;" | "&amp;C9625&amp;" | "&amp;D9625</f>
        <v>documentazione_amministrativa / documentazione_contabile | FATTURA PASSIVA | NOTA DI CREDITO</v>
      </c>
      <c r="Q9625" s="3" t="str">
        <f>VLOOKUP(P9625,'Classificazione UD'!A:B,2,FALSE)</f>
        <v>Fiscale</v>
      </c>
    </row>
    <row r="9626" spans="1:17" ht="15" customHeight="1" x14ac:dyDescent="0.25">
      <c r="A9626" s="30">
        <v>2015</v>
      </c>
      <c r="B9626" s="3" t="s">
        <v>17</v>
      </c>
      <c r="C9626" s="3" t="s">
        <v>27</v>
      </c>
      <c r="D9626" s="3" t="s">
        <v>264</v>
      </c>
      <c r="E9626" s="3">
        <v>2</v>
      </c>
      <c r="F9626" s="3">
        <v>8</v>
      </c>
      <c r="G9626" s="3">
        <v>8</v>
      </c>
      <c r="H9626" s="3">
        <v>115084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 t="str">
        <f>B9626&amp;" | "&amp;C9626&amp;" | "&amp;D9626</f>
        <v>documentazione_amministrativa / documentazione_contabile | FATTURA PASSIVA | Fattura</v>
      </c>
      <c r="Q9626" s="3" t="str">
        <f>VLOOKUP(P9626,'Classificazione UD'!A:B,2,FALSE)</f>
        <v>Fiscale</v>
      </c>
    </row>
    <row r="9627" spans="1:17" ht="15" customHeight="1" x14ac:dyDescent="0.25">
      <c r="A9627" s="30">
        <v>2016</v>
      </c>
      <c r="B9627" s="3" t="s">
        <v>17</v>
      </c>
      <c r="C9627" s="3" t="s">
        <v>27</v>
      </c>
      <c r="D9627" s="3" t="s">
        <v>264</v>
      </c>
      <c r="E9627" s="3">
        <v>1</v>
      </c>
      <c r="F9627" s="3">
        <v>5</v>
      </c>
      <c r="G9627" s="3">
        <v>5</v>
      </c>
      <c r="H9627" s="3">
        <v>842544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 t="str">
        <f>B9627&amp;" | "&amp;C9627&amp;" | "&amp;D9627</f>
        <v>documentazione_amministrativa / documentazione_contabile | FATTURA PASSIVA | Fattura</v>
      </c>
      <c r="Q9627" s="3" t="str">
        <f>VLOOKUP(P9627,'Classificazione UD'!A:B,2,FALSE)</f>
        <v>Fiscale</v>
      </c>
    </row>
    <row r="9628" spans="1:17" ht="15" customHeight="1" x14ac:dyDescent="0.25">
      <c r="A9628" s="30">
        <v>2010</v>
      </c>
      <c r="B9628" s="3" t="s">
        <v>20</v>
      </c>
      <c r="C9628" s="3" t="s">
        <v>265</v>
      </c>
      <c r="D9628" s="3" t="s">
        <v>266</v>
      </c>
      <c r="E9628" s="3">
        <v>7</v>
      </c>
      <c r="F9628" s="3">
        <v>14</v>
      </c>
      <c r="G9628" s="3">
        <v>14</v>
      </c>
      <c r="H9628" s="3">
        <v>39870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 t="str">
        <f>B9628&amp;" | "&amp;C9628&amp;" | "&amp;D9628</f>
        <v>documentazione_amministrativa / registri | Stampa registro | Documento Principale</v>
      </c>
      <c r="Q9628" s="3" t="str">
        <f>VLOOKUP(P9628,'Classificazione UD'!A:B,2,FALSE)</f>
        <v>Amministrativo</v>
      </c>
    </row>
    <row r="9629" spans="1:17" ht="15" customHeight="1" x14ac:dyDescent="0.25">
      <c r="A9629" s="30">
        <v>2011</v>
      </c>
      <c r="B9629" s="3" t="s">
        <v>20</v>
      </c>
      <c r="C9629" s="3" t="s">
        <v>265</v>
      </c>
      <c r="D9629" s="3" t="s">
        <v>266</v>
      </c>
      <c r="E9629" s="3">
        <v>243</v>
      </c>
      <c r="F9629" s="3">
        <v>486</v>
      </c>
      <c r="G9629" s="3">
        <v>486</v>
      </c>
      <c r="H9629" s="3">
        <v>2396601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 t="str">
        <f>B9629&amp;" | "&amp;C9629&amp;" | "&amp;D9629</f>
        <v>documentazione_amministrativa / registri | Stampa registro | Documento Principale</v>
      </c>
      <c r="Q9629" s="3" t="str">
        <f>VLOOKUP(P9629,'Classificazione UD'!A:B,2,FALSE)</f>
        <v>Amministrativo</v>
      </c>
    </row>
    <row r="9630" spans="1:17" ht="15" customHeight="1" x14ac:dyDescent="0.25">
      <c r="A9630" s="30">
        <v>2012</v>
      </c>
      <c r="B9630" s="3" t="s">
        <v>20</v>
      </c>
      <c r="C9630" s="3" t="s">
        <v>265</v>
      </c>
      <c r="D9630" s="3" t="s">
        <v>266</v>
      </c>
      <c r="E9630" s="3">
        <v>235</v>
      </c>
      <c r="F9630" s="3">
        <v>470</v>
      </c>
      <c r="G9630" s="3">
        <v>470</v>
      </c>
      <c r="H9630" s="3">
        <v>2494968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 t="str">
        <f>B9630&amp;" | "&amp;C9630&amp;" | "&amp;D9630</f>
        <v>documentazione_amministrativa / registri | Stampa registro | Documento Principale</v>
      </c>
      <c r="Q9630" s="3" t="str">
        <f>VLOOKUP(P9630,'Classificazione UD'!A:B,2,FALSE)</f>
        <v>Amministrativo</v>
      </c>
    </row>
    <row r="9631" spans="1:17" ht="15" customHeight="1" x14ac:dyDescent="0.25">
      <c r="A9631" s="30">
        <v>2013</v>
      </c>
      <c r="B9631" s="3" t="s">
        <v>20</v>
      </c>
      <c r="C9631" s="3" t="s">
        <v>265</v>
      </c>
      <c r="D9631" s="3" t="s">
        <v>266</v>
      </c>
      <c r="E9631" s="3">
        <v>240</v>
      </c>
      <c r="F9631" s="3">
        <v>480</v>
      </c>
      <c r="G9631" s="3">
        <v>480</v>
      </c>
      <c r="H9631" s="3">
        <v>2452273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 t="str">
        <f>B9631&amp;" | "&amp;C9631&amp;" | "&amp;D9631</f>
        <v>documentazione_amministrativa / registri | Stampa registro | Documento Principale</v>
      </c>
      <c r="Q9631" s="3" t="str">
        <f>VLOOKUP(P9631,'Classificazione UD'!A:B,2,FALSE)</f>
        <v>Amministrativo</v>
      </c>
    </row>
    <row r="9632" spans="1:17" ht="15" customHeight="1" x14ac:dyDescent="0.25">
      <c r="A9632" s="30">
        <v>2014</v>
      </c>
      <c r="B9632" s="3" t="s">
        <v>20</v>
      </c>
      <c r="C9632" s="3" t="s">
        <v>265</v>
      </c>
      <c r="D9632" s="3" t="s">
        <v>266</v>
      </c>
      <c r="E9632" s="3">
        <v>242</v>
      </c>
      <c r="F9632" s="3">
        <v>484</v>
      </c>
      <c r="G9632" s="3">
        <v>484</v>
      </c>
      <c r="H9632" s="3">
        <v>2476475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 t="str">
        <f>B9632&amp;" | "&amp;C9632&amp;" | "&amp;D9632</f>
        <v>documentazione_amministrativa / registri | Stampa registro | Documento Principale</v>
      </c>
      <c r="Q9632" s="3" t="str">
        <f>VLOOKUP(P9632,'Classificazione UD'!A:B,2,FALSE)</f>
        <v>Amministrativo</v>
      </c>
    </row>
    <row r="9633" spans="1:17" ht="15" customHeight="1" x14ac:dyDescent="0.25">
      <c r="A9633" s="30">
        <v>2015</v>
      </c>
      <c r="B9633" s="3" t="s">
        <v>20</v>
      </c>
      <c r="C9633" s="3" t="s">
        <v>265</v>
      </c>
      <c r="D9633" s="3" t="s">
        <v>266</v>
      </c>
      <c r="E9633" s="3">
        <v>257</v>
      </c>
      <c r="F9633" s="3">
        <v>514</v>
      </c>
      <c r="G9633" s="3">
        <v>514</v>
      </c>
      <c r="H9633" s="3">
        <v>2788447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 t="str">
        <f>B9633&amp;" | "&amp;C9633&amp;" | "&amp;D9633</f>
        <v>documentazione_amministrativa / registri | Stampa registro | Documento Principale</v>
      </c>
      <c r="Q9633" s="3" t="str">
        <f>VLOOKUP(P9633,'Classificazione UD'!A:B,2,FALSE)</f>
        <v>Amministrativo</v>
      </c>
    </row>
    <row r="9634" spans="1:17" ht="15" customHeight="1" x14ac:dyDescent="0.25">
      <c r="A9634" s="30">
        <v>2016</v>
      </c>
      <c r="B9634" s="3" t="s">
        <v>20</v>
      </c>
      <c r="C9634" s="3" t="s">
        <v>265</v>
      </c>
      <c r="D9634" s="3" t="s">
        <v>266</v>
      </c>
      <c r="E9634" s="3">
        <v>265</v>
      </c>
      <c r="F9634" s="3">
        <v>530</v>
      </c>
      <c r="G9634" s="3">
        <v>530</v>
      </c>
      <c r="H9634" s="3">
        <v>3548737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 t="str">
        <f>B9634&amp;" | "&amp;C9634&amp;" | "&amp;D9634</f>
        <v>documentazione_amministrativa / registri | Stampa registro | Documento Principale</v>
      </c>
      <c r="Q9634" s="3" t="str">
        <f>VLOOKUP(P9634,'Classificazione UD'!A:B,2,FALSE)</f>
        <v>Amministrativo</v>
      </c>
    </row>
    <row r="9635" spans="1:17" ht="15" customHeight="1" x14ac:dyDescent="0.25">
      <c r="A9635" s="30">
        <v>2016</v>
      </c>
      <c r="B9635" s="3" t="s">
        <v>20</v>
      </c>
      <c r="C9635" s="3" t="s">
        <v>265</v>
      </c>
      <c r="D9635" s="3" t="s">
        <v>266</v>
      </c>
      <c r="E9635" s="3">
        <v>3</v>
      </c>
      <c r="F9635" s="3">
        <v>6</v>
      </c>
      <c r="G9635" s="3">
        <v>6</v>
      </c>
      <c r="H9635" s="3">
        <v>13912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 t="str">
        <f>B9635&amp;" | "&amp;C9635&amp;" | "&amp;D9635</f>
        <v>documentazione_amministrativa / registri | Stampa registro | Documento Principale</v>
      </c>
      <c r="Q9635" s="3" t="str">
        <f>VLOOKUP(P9635,'Classificazione UD'!A:B,2,FALSE)</f>
        <v>Amministrativo</v>
      </c>
    </row>
    <row r="9636" spans="1:17" ht="15" customHeight="1" x14ac:dyDescent="0.25">
      <c r="A9636" s="30">
        <v>2008</v>
      </c>
      <c r="B9636" s="3" t="s">
        <v>36</v>
      </c>
      <c r="C9636" s="3" t="s">
        <v>267</v>
      </c>
      <c r="D9636" s="3" t="s">
        <v>266</v>
      </c>
      <c r="E9636" s="3">
        <v>442</v>
      </c>
      <c r="F9636" s="3">
        <v>920</v>
      </c>
      <c r="G9636" s="3">
        <v>920</v>
      </c>
      <c r="H9636" s="3">
        <v>57215953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 t="str">
        <f>B9636&amp;" | "&amp;C9636&amp;" | "&amp;D9636</f>
        <v>documentazione_amministrativa / documenti_protocollati | Documento Protocollato | Documento Principale</v>
      </c>
      <c r="Q9636" s="3" t="str">
        <f>VLOOKUP(P9636,'Classificazione UD'!A:B,2,FALSE)</f>
        <v>Protocollo</v>
      </c>
    </row>
    <row r="9637" spans="1:17" ht="15" customHeight="1" x14ac:dyDescent="0.25">
      <c r="A9637" s="30">
        <v>2011</v>
      </c>
      <c r="B9637" s="3" t="s">
        <v>36</v>
      </c>
      <c r="C9637" s="3" t="s">
        <v>267</v>
      </c>
      <c r="D9637" s="3" t="s">
        <v>266</v>
      </c>
      <c r="E9637" s="3">
        <v>13098</v>
      </c>
      <c r="F9637" s="3">
        <v>28577</v>
      </c>
      <c r="G9637" s="3">
        <v>28577</v>
      </c>
      <c r="H9637" s="3">
        <v>2419790202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 t="str">
        <f>B9637&amp;" | "&amp;C9637&amp;" | "&amp;D9637</f>
        <v>documentazione_amministrativa / documenti_protocollati | Documento Protocollato | Documento Principale</v>
      </c>
      <c r="Q9637" s="3" t="str">
        <f>VLOOKUP(P9637,'Classificazione UD'!A:B,2,FALSE)</f>
        <v>Protocollo</v>
      </c>
    </row>
    <row r="9638" spans="1:17" ht="15" customHeight="1" x14ac:dyDescent="0.25">
      <c r="A9638" s="30">
        <v>2012</v>
      </c>
      <c r="B9638" s="3" t="s">
        <v>36</v>
      </c>
      <c r="C9638" s="3" t="s">
        <v>267</v>
      </c>
      <c r="D9638" s="3" t="s">
        <v>266</v>
      </c>
      <c r="E9638" s="3">
        <v>28799</v>
      </c>
      <c r="F9638" s="3">
        <v>65086</v>
      </c>
      <c r="G9638" s="3">
        <v>65086</v>
      </c>
      <c r="H9638" s="3">
        <v>7189648467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 t="str">
        <f>B9638&amp;" | "&amp;C9638&amp;" | "&amp;D9638</f>
        <v>documentazione_amministrativa / documenti_protocollati | Documento Protocollato | Documento Principale</v>
      </c>
      <c r="Q9638" s="3" t="str">
        <f>VLOOKUP(P9638,'Classificazione UD'!A:B,2,FALSE)</f>
        <v>Protocollo</v>
      </c>
    </row>
    <row r="9639" spans="1:17" ht="15" customHeight="1" x14ac:dyDescent="0.25">
      <c r="A9639" s="30">
        <v>2013</v>
      </c>
      <c r="B9639" s="3" t="s">
        <v>36</v>
      </c>
      <c r="C9639" s="3" t="s">
        <v>267</v>
      </c>
      <c r="D9639" s="3" t="s">
        <v>266</v>
      </c>
      <c r="E9639" s="3">
        <v>100518</v>
      </c>
      <c r="F9639" s="3">
        <v>246476</v>
      </c>
      <c r="G9639" s="3">
        <v>246480</v>
      </c>
      <c r="H9639" s="3">
        <v>39456677315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 t="str">
        <f>B9639&amp;" | "&amp;C9639&amp;" | "&amp;D9639</f>
        <v>documentazione_amministrativa / documenti_protocollati | Documento Protocollato | Documento Principale</v>
      </c>
      <c r="Q9639" s="3" t="str">
        <f>VLOOKUP(P9639,'Classificazione UD'!A:B,2,FALSE)</f>
        <v>Protocollo</v>
      </c>
    </row>
    <row r="9640" spans="1:17" ht="15" customHeight="1" x14ac:dyDescent="0.25">
      <c r="A9640" s="30">
        <v>2014</v>
      </c>
      <c r="B9640" s="3" t="s">
        <v>36</v>
      </c>
      <c r="C9640" s="3" t="s">
        <v>267</v>
      </c>
      <c r="D9640" s="3" t="s">
        <v>266</v>
      </c>
      <c r="E9640" s="3">
        <v>168432</v>
      </c>
      <c r="F9640" s="3">
        <v>478323</v>
      </c>
      <c r="G9640" s="3">
        <v>478330</v>
      </c>
      <c r="H9640" s="3">
        <v>112167629579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 t="str">
        <f>B9640&amp;" | "&amp;C9640&amp;" | "&amp;D9640</f>
        <v>documentazione_amministrativa / documenti_protocollati | Documento Protocollato | Documento Principale</v>
      </c>
      <c r="Q9640" s="3" t="str">
        <f>VLOOKUP(P9640,'Classificazione UD'!A:B,2,FALSE)</f>
        <v>Protocollo</v>
      </c>
    </row>
    <row r="9641" spans="1:17" ht="15" customHeight="1" x14ac:dyDescent="0.25">
      <c r="A9641" s="30">
        <v>2015</v>
      </c>
      <c r="B9641" s="3" t="s">
        <v>36</v>
      </c>
      <c r="C9641" s="3" t="s">
        <v>267</v>
      </c>
      <c r="D9641" s="3" t="s">
        <v>266</v>
      </c>
      <c r="E9641" s="3">
        <v>173223</v>
      </c>
      <c r="F9641" s="3">
        <v>541751</v>
      </c>
      <c r="G9641" s="3">
        <v>541752</v>
      </c>
      <c r="H9641" s="3">
        <v>146291518830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 t="str">
        <f>B9641&amp;" | "&amp;C9641&amp;" | "&amp;D9641</f>
        <v>documentazione_amministrativa / documenti_protocollati | Documento Protocollato | Documento Principale</v>
      </c>
      <c r="Q9641" s="3" t="str">
        <f>VLOOKUP(P9641,'Classificazione UD'!A:B,2,FALSE)</f>
        <v>Protocollo</v>
      </c>
    </row>
    <row r="9642" spans="1:17" ht="15" customHeight="1" x14ac:dyDescent="0.25">
      <c r="A9642" s="30">
        <v>2016</v>
      </c>
      <c r="B9642" s="3" t="s">
        <v>36</v>
      </c>
      <c r="C9642" s="3" t="s">
        <v>267</v>
      </c>
      <c r="D9642" s="3" t="s">
        <v>266</v>
      </c>
      <c r="E9642" s="3">
        <v>93681</v>
      </c>
      <c r="F9642" s="3">
        <v>302544</v>
      </c>
      <c r="G9642" s="3">
        <v>302544</v>
      </c>
      <c r="H9642" s="3">
        <v>106900198224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 t="str">
        <f>B9642&amp;" | "&amp;C9642&amp;" | "&amp;D9642</f>
        <v>documentazione_amministrativa / documenti_protocollati | Documento Protocollato | Documento Principale</v>
      </c>
      <c r="Q9642" s="3" t="str">
        <f>VLOOKUP(P9642,'Classificazione UD'!A:B,2,FALSE)</f>
        <v>Protocollo</v>
      </c>
    </row>
    <row r="9643" spans="1:17" ht="15" customHeight="1" x14ac:dyDescent="0.25">
      <c r="A9643" s="30">
        <v>2013</v>
      </c>
      <c r="B9643" s="3" t="s">
        <v>23</v>
      </c>
      <c r="C9643" s="3" t="s">
        <v>268</v>
      </c>
      <c r="D9643" s="3" t="s">
        <v>266</v>
      </c>
      <c r="E9643" s="3">
        <v>6810</v>
      </c>
      <c r="F9643" s="3">
        <v>14070</v>
      </c>
      <c r="G9643" s="3">
        <v>14071</v>
      </c>
      <c r="H9643" s="3">
        <v>998903413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 t="str">
        <f>B9643&amp;" | "&amp;C9643&amp;" | "&amp;D9643</f>
        <v>documentazione_amministrativa / altri_documenti | Documento Repertoriato | Documento Principale</v>
      </c>
      <c r="Q9643" s="3" t="str">
        <f>VLOOKUP(P9643,'Classificazione UD'!A:B,2,FALSE)</f>
        <v>Amministrativo</v>
      </c>
    </row>
    <row r="9644" spans="1:17" ht="15" customHeight="1" x14ac:dyDescent="0.25">
      <c r="A9644" s="30">
        <v>2014</v>
      </c>
      <c r="B9644" s="3" t="s">
        <v>23</v>
      </c>
      <c r="C9644" s="3" t="s">
        <v>268</v>
      </c>
      <c r="D9644" s="3" t="s">
        <v>266</v>
      </c>
      <c r="E9644" s="3">
        <v>6977</v>
      </c>
      <c r="F9644" s="3">
        <v>15040</v>
      </c>
      <c r="G9644" s="3">
        <v>15040</v>
      </c>
      <c r="H9644" s="3">
        <v>1234379578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 t="str">
        <f>B9644&amp;" | "&amp;C9644&amp;" | "&amp;D9644</f>
        <v>documentazione_amministrativa / altri_documenti | Documento Repertoriato | Documento Principale</v>
      </c>
      <c r="Q9644" s="3" t="str">
        <f>VLOOKUP(P9644,'Classificazione UD'!A:B,2,FALSE)</f>
        <v>Amministrativo</v>
      </c>
    </row>
    <row r="9645" spans="1:17" ht="15" customHeight="1" x14ac:dyDescent="0.25">
      <c r="A9645" s="30">
        <v>2015</v>
      </c>
      <c r="B9645" s="3" t="s">
        <v>23</v>
      </c>
      <c r="C9645" s="3" t="s">
        <v>268</v>
      </c>
      <c r="D9645" s="3" t="s">
        <v>266</v>
      </c>
      <c r="E9645" s="3">
        <v>6884</v>
      </c>
      <c r="F9645" s="3">
        <v>15207</v>
      </c>
      <c r="G9645" s="3">
        <v>15328</v>
      </c>
      <c r="H9645" s="3">
        <v>2223257102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 t="str">
        <f>B9645&amp;" | "&amp;C9645&amp;" | "&amp;D9645</f>
        <v>documentazione_amministrativa / altri_documenti | Documento Repertoriato | Documento Principale</v>
      </c>
      <c r="Q9645" s="3" t="str">
        <f>VLOOKUP(P9645,'Classificazione UD'!A:B,2,FALSE)</f>
        <v>Amministrativo</v>
      </c>
    </row>
    <row r="9646" spans="1:17" ht="15" customHeight="1" x14ac:dyDescent="0.25">
      <c r="A9646" s="30">
        <v>2013</v>
      </c>
      <c r="B9646" s="3" t="s">
        <v>23</v>
      </c>
      <c r="C9646" s="3" t="s">
        <v>268</v>
      </c>
      <c r="D9646" s="3" t="s">
        <v>266</v>
      </c>
      <c r="E9646" s="3">
        <v>8</v>
      </c>
      <c r="F9646" s="3">
        <v>16</v>
      </c>
      <c r="G9646" s="3">
        <v>16</v>
      </c>
      <c r="H9646" s="3">
        <v>2241457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 t="str">
        <f>B9646&amp;" | "&amp;C9646&amp;" | "&amp;D9646</f>
        <v>documentazione_amministrativa / altri_documenti | Documento Repertoriato | Documento Principale</v>
      </c>
      <c r="Q9646" s="3" t="str">
        <f>VLOOKUP(P9646,'Classificazione UD'!A:B,2,FALSE)</f>
        <v>Amministrativo</v>
      </c>
    </row>
    <row r="9647" spans="1:17" ht="15" customHeight="1" x14ac:dyDescent="0.25">
      <c r="A9647" s="30">
        <v>2014</v>
      </c>
      <c r="B9647" s="3" t="s">
        <v>23</v>
      </c>
      <c r="C9647" s="3" t="s">
        <v>268</v>
      </c>
      <c r="D9647" s="3" t="s">
        <v>266</v>
      </c>
      <c r="E9647" s="3">
        <v>18</v>
      </c>
      <c r="F9647" s="3">
        <v>36</v>
      </c>
      <c r="G9647" s="3">
        <v>36</v>
      </c>
      <c r="H9647" s="3">
        <v>10570305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 t="str">
        <f>B9647&amp;" | "&amp;C9647&amp;" | "&amp;D9647</f>
        <v>documentazione_amministrativa / altri_documenti | Documento Repertoriato | Documento Principale</v>
      </c>
      <c r="Q9647" s="3" t="str">
        <f>VLOOKUP(P9647,'Classificazione UD'!A:B,2,FALSE)</f>
        <v>Amministrativo</v>
      </c>
    </row>
    <row r="9648" spans="1:17" ht="15" customHeight="1" x14ac:dyDescent="0.25">
      <c r="A9648" s="30">
        <v>2015</v>
      </c>
      <c r="B9648" s="3" t="s">
        <v>23</v>
      </c>
      <c r="C9648" s="3" t="s">
        <v>268</v>
      </c>
      <c r="D9648" s="3" t="s">
        <v>266</v>
      </c>
      <c r="E9648" s="3">
        <v>16</v>
      </c>
      <c r="F9648" s="3">
        <v>32</v>
      </c>
      <c r="G9648" s="3">
        <v>32</v>
      </c>
      <c r="H9648" s="3">
        <v>12415666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 t="str">
        <f>B9648&amp;" | "&amp;C9648&amp;" | "&amp;D9648</f>
        <v>documentazione_amministrativa / altri_documenti | Documento Repertoriato | Documento Principale</v>
      </c>
      <c r="Q9648" s="3" t="str">
        <f>VLOOKUP(P9648,'Classificazione UD'!A:B,2,FALSE)</f>
        <v>Amministrativo</v>
      </c>
    </row>
    <row r="9649" spans="1:17" ht="15" customHeight="1" x14ac:dyDescent="0.25">
      <c r="A9649" s="30">
        <v>2016</v>
      </c>
      <c r="B9649" s="3" t="s">
        <v>23</v>
      </c>
      <c r="C9649" s="3" t="s">
        <v>268</v>
      </c>
      <c r="D9649" s="3" t="s">
        <v>266</v>
      </c>
      <c r="E9649" s="3">
        <v>6</v>
      </c>
      <c r="F9649" s="3">
        <v>12</v>
      </c>
      <c r="G9649" s="3">
        <v>12</v>
      </c>
      <c r="H9649" s="3">
        <v>4972124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 t="str">
        <f>B9649&amp;" | "&amp;C9649&amp;" | "&amp;D9649</f>
        <v>documentazione_amministrativa / altri_documenti | Documento Repertoriato | Documento Principale</v>
      </c>
      <c r="Q9649" s="3" t="str">
        <f>VLOOKUP(P9649,'Classificazione UD'!A:B,2,FALSE)</f>
        <v>Amministrativo</v>
      </c>
    </row>
    <row r="9650" spans="1:17" ht="15" customHeight="1" x14ac:dyDescent="0.25">
      <c r="A9650" s="30">
        <v>2013</v>
      </c>
      <c r="B9650" s="3" t="s">
        <v>23</v>
      </c>
      <c r="C9650" s="3" t="s">
        <v>268</v>
      </c>
      <c r="D9650" s="3" t="s">
        <v>266</v>
      </c>
      <c r="E9650" s="3">
        <v>1</v>
      </c>
      <c r="F9650" s="3">
        <v>5</v>
      </c>
      <c r="G9650" s="3">
        <v>5</v>
      </c>
      <c r="H9650" s="3">
        <v>1114899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 t="str">
        <f>B9650&amp;" | "&amp;C9650&amp;" | "&amp;D9650</f>
        <v>documentazione_amministrativa / altri_documenti | Documento Repertoriato | Documento Principale</v>
      </c>
      <c r="Q9650" s="3" t="str">
        <f>VLOOKUP(P9650,'Classificazione UD'!A:B,2,FALSE)</f>
        <v>Amministrativo</v>
      </c>
    </row>
    <row r="9651" spans="1:17" ht="15" customHeight="1" x14ac:dyDescent="0.25">
      <c r="A9651" s="30">
        <v>2015</v>
      </c>
      <c r="B9651" s="3" t="s">
        <v>23</v>
      </c>
      <c r="C9651" s="3" t="s">
        <v>268</v>
      </c>
      <c r="D9651" s="3" t="s">
        <v>266</v>
      </c>
      <c r="E9651" s="3">
        <v>2</v>
      </c>
      <c r="F9651" s="3">
        <v>6</v>
      </c>
      <c r="G9651" s="3">
        <v>6</v>
      </c>
      <c r="H9651" s="3">
        <v>1305814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 t="str">
        <f>B9651&amp;" | "&amp;C9651&amp;" | "&amp;D9651</f>
        <v>documentazione_amministrativa / altri_documenti | Documento Repertoriato | Documento Principale</v>
      </c>
      <c r="Q9651" s="3" t="str">
        <f>VLOOKUP(P9651,'Classificazione UD'!A:B,2,FALSE)</f>
        <v>Amministrativo</v>
      </c>
    </row>
    <row r="9652" spans="1:17" ht="15" customHeight="1" x14ac:dyDescent="0.25">
      <c r="A9652" s="30">
        <v>2016</v>
      </c>
      <c r="B9652" s="3" t="s">
        <v>23</v>
      </c>
      <c r="C9652" s="3" t="s">
        <v>268</v>
      </c>
      <c r="D9652" s="3" t="s">
        <v>266</v>
      </c>
      <c r="E9652" s="3">
        <v>2</v>
      </c>
      <c r="F9652" s="3">
        <v>5</v>
      </c>
      <c r="G9652" s="3">
        <v>6</v>
      </c>
      <c r="H9652" s="3">
        <v>7245653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 t="str">
        <f>B9652&amp;" | "&amp;C9652&amp;" | "&amp;D9652</f>
        <v>documentazione_amministrativa / altri_documenti | Documento Repertoriato | Documento Principale</v>
      </c>
      <c r="Q9652" s="3" t="str">
        <f>VLOOKUP(P9652,'Classificazione UD'!A:B,2,FALSE)</f>
        <v>Amministrativo</v>
      </c>
    </row>
    <row r="9653" spans="1:17" ht="15" customHeight="1" x14ac:dyDescent="0.25">
      <c r="A9653" s="30">
        <v>2008</v>
      </c>
      <c r="B9653" s="3" t="s">
        <v>23</v>
      </c>
      <c r="C9653" s="3" t="s">
        <v>268</v>
      </c>
      <c r="D9653" s="3" t="s">
        <v>266</v>
      </c>
      <c r="E9653" s="3">
        <v>1286</v>
      </c>
      <c r="F9653" s="3">
        <v>2615</v>
      </c>
      <c r="G9653" s="3">
        <v>2615</v>
      </c>
      <c r="H9653" s="3">
        <v>425522899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 t="str">
        <f>B9653&amp;" | "&amp;C9653&amp;" | "&amp;D9653</f>
        <v>documentazione_amministrativa / altri_documenti | Documento Repertoriato | Documento Principale</v>
      </c>
      <c r="Q9653" s="3" t="str">
        <f>VLOOKUP(P9653,'Classificazione UD'!A:B,2,FALSE)</f>
        <v>Amministrativo</v>
      </c>
    </row>
    <row r="9654" spans="1:17" ht="15" customHeight="1" x14ac:dyDescent="0.25">
      <c r="A9654" s="30">
        <v>2009</v>
      </c>
      <c r="B9654" s="3" t="s">
        <v>23</v>
      </c>
      <c r="C9654" s="3" t="s">
        <v>268</v>
      </c>
      <c r="D9654" s="3" t="s">
        <v>266</v>
      </c>
      <c r="E9654" s="3">
        <v>2402</v>
      </c>
      <c r="F9654" s="3">
        <v>5099</v>
      </c>
      <c r="G9654" s="3">
        <v>5099</v>
      </c>
      <c r="H9654" s="3">
        <v>696621420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 t="str">
        <f>B9654&amp;" | "&amp;C9654&amp;" | "&amp;D9654</f>
        <v>documentazione_amministrativa / altri_documenti | Documento Repertoriato | Documento Principale</v>
      </c>
      <c r="Q9654" s="3" t="str">
        <f>VLOOKUP(P9654,'Classificazione UD'!A:B,2,FALSE)</f>
        <v>Amministrativo</v>
      </c>
    </row>
    <row r="9655" spans="1:17" ht="15" customHeight="1" x14ac:dyDescent="0.25">
      <c r="A9655" s="30">
        <v>2013</v>
      </c>
      <c r="B9655" s="3" t="s">
        <v>23</v>
      </c>
      <c r="C9655" s="3" t="s">
        <v>268</v>
      </c>
      <c r="D9655" s="3" t="s">
        <v>266</v>
      </c>
      <c r="E9655" s="3">
        <v>1</v>
      </c>
      <c r="F9655" s="3">
        <v>2</v>
      </c>
      <c r="G9655" s="3">
        <v>2</v>
      </c>
      <c r="H9655" s="3">
        <v>147569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 t="str">
        <f>B9655&amp;" | "&amp;C9655&amp;" | "&amp;D9655</f>
        <v>documentazione_amministrativa / altri_documenti | Documento Repertoriato | Documento Principale</v>
      </c>
      <c r="Q9655" s="3" t="str">
        <f>VLOOKUP(P9655,'Classificazione UD'!A:B,2,FALSE)</f>
        <v>Amministrativo</v>
      </c>
    </row>
    <row r="9656" spans="1:17" ht="15" customHeight="1" x14ac:dyDescent="0.25">
      <c r="A9656" s="30">
        <v>2015</v>
      </c>
      <c r="B9656" s="3" t="s">
        <v>23</v>
      </c>
      <c r="C9656" s="3" t="s">
        <v>268</v>
      </c>
      <c r="D9656" s="3" t="s">
        <v>266</v>
      </c>
      <c r="E9656" s="3">
        <v>1613</v>
      </c>
      <c r="F9656" s="3">
        <v>3339</v>
      </c>
      <c r="G9656" s="3">
        <v>3339</v>
      </c>
      <c r="H9656" s="3">
        <v>1662903435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 t="str">
        <f>B9656&amp;" | "&amp;C9656&amp;" | "&amp;D9656</f>
        <v>documentazione_amministrativa / altri_documenti | Documento Repertoriato | Documento Principale</v>
      </c>
      <c r="Q9656" s="3" t="str">
        <f>VLOOKUP(P9656,'Classificazione UD'!A:B,2,FALSE)</f>
        <v>Amministrativo</v>
      </c>
    </row>
    <row r="9657" spans="1:17" ht="15" customHeight="1" x14ac:dyDescent="0.25">
      <c r="A9657" s="30">
        <v>2016</v>
      </c>
      <c r="B9657" s="3" t="s">
        <v>23</v>
      </c>
      <c r="C9657" s="3" t="s">
        <v>268</v>
      </c>
      <c r="D9657" s="3" t="s">
        <v>266</v>
      </c>
      <c r="E9657" s="3">
        <v>795</v>
      </c>
      <c r="F9657" s="3">
        <v>1639</v>
      </c>
      <c r="G9657" s="3">
        <v>1639</v>
      </c>
      <c r="H9657" s="3">
        <v>1538360716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 t="str">
        <f>B9657&amp;" | "&amp;C9657&amp;" | "&amp;D9657</f>
        <v>documentazione_amministrativa / altri_documenti | Documento Repertoriato | Documento Principale</v>
      </c>
      <c r="Q9657" s="3" t="str">
        <f>VLOOKUP(P9657,'Classificazione UD'!A:B,2,FALSE)</f>
        <v>Amministrativo</v>
      </c>
    </row>
    <row r="9658" spans="1:17" ht="15" customHeight="1" x14ac:dyDescent="0.25">
      <c r="A9658" s="30">
        <v>2009</v>
      </c>
      <c r="B9658" s="3" t="s">
        <v>23</v>
      </c>
      <c r="C9658" s="3" t="s">
        <v>268</v>
      </c>
      <c r="D9658" s="3" t="s">
        <v>266</v>
      </c>
      <c r="E9658" s="3">
        <v>1</v>
      </c>
      <c r="F9658" s="3">
        <v>2</v>
      </c>
      <c r="G9658" s="3">
        <v>2</v>
      </c>
      <c r="H9658" s="3">
        <v>207585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 t="str">
        <f>B9658&amp;" | "&amp;C9658&amp;" | "&amp;D9658</f>
        <v>documentazione_amministrativa / altri_documenti | Documento Repertoriato | Documento Principale</v>
      </c>
      <c r="Q9658" s="3" t="str">
        <f>VLOOKUP(P9658,'Classificazione UD'!A:B,2,FALSE)</f>
        <v>Amministrativo</v>
      </c>
    </row>
    <row r="9659" spans="1:17" ht="15" customHeight="1" x14ac:dyDescent="0.25">
      <c r="A9659" s="30">
        <v>2010</v>
      </c>
      <c r="B9659" s="3" t="s">
        <v>23</v>
      </c>
      <c r="C9659" s="3" t="s">
        <v>268</v>
      </c>
      <c r="D9659" s="3" t="s">
        <v>266</v>
      </c>
      <c r="E9659" s="3">
        <v>464</v>
      </c>
      <c r="F9659" s="3">
        <v>928</v>
      </c>
      <c r="G9659" s="3">
        <v>928</v>
      </c>
      <c r="H9659" s="3">
        <v>184781179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 t="str">
        <f>B9659&amp;" | "&amp;C9659&amp;" | "&amp;D9659</f>
        <v>documentazione_amministrativa / altri_documenti | Documento Repertoriato | Documento Principale</v>
      </c>
      <c r="Q9659" s="3" t="str">
        <f>VLOOKUP(P9659,'Classificazione UD'!A:B,2,FALSE)</f>
        <v>Amministrativo</v>
      </c>
    </row>
    <row r="9660" spans="1:17" ht="15" customHeight="1" x14ac:dyDescent="0.25">
      <c r="A9660" s="30">
        <v>2011</v>
      </c>
      <c r="B9660" s="3" t="s">
        <v>23</v>
      </c>
      <c r="C9660" s="3" t="s">
        <v>268</v>
      </c>
      <c r="D9660" s="3" t="s">
        <v>266</v>
      </c>
      <c r="E9660" s="3">
        <v>502</v>
      </c>
      <c r="F9660" s="3">
        <v>1014</v>
      </c>
      <c r="G9660" s="3">
        <v>1014</v>
      </c>
      <c r="H9660" s="3">
        <v>521466437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 t="str">
        <f>B9660&amp;" | "&amp;C9660&amp;" | "&amp;D9660</f>
        <v>documentazione_amministrativa / altri_documenti | Documento Repertoriato | Documento Principale</v>
      </c>
      <c r="Q9660" s="3" t="str">
        <f>VLOOKUP(P9660,'Classificazione UD'!A:B,2,FALSE)</f>
        <v>Amministrativo</v>
      </c>
    </row>
    <row r="9661" spans="1:17" ht="15" customHeight="1" x14ac:dyDescent="0.25">
      <c r="A9661" s="30">
        <v>2012</v>
      </c>
      <c r="B9661" s="3" t="s">
        <v>23</v>
      </c>
      <c r="C9661" s="3" t="s">
        <v>268</v>
      </c>
      <c r="D9661" s="3" t="s">
        <v>266</v>
      </c>
      <c r="E9661" s="3">
        <v>681</v>
      </c>
      <c r="F9661" s="3">
        <v>1372</v>
      </c>
      <c r="G9661" s="3">
        <v>1372</v>
      </c>
      <c r="H9661" s="3">
        <v>736272041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 t="str">
        <f>B9661&amp;" | "&amp;C9661&amp;" | "&amp;D9661</f>
        <v>documentazione_amministrativa / altri_documenti | Documento Repertoriato | Documento Principale</v>
      </c>
      <c r="Q9661" s="3" t="str">
        <f>VLOOKUP(P9661,'Classificazione UD'!A:B,2,FALSE)</f>
        <v>Amministrativo</v>
      </c>
    </row>
    <row r="9662" spans="1:17" ht="15" customHeight="1" x14ac:dyDescent="0.25">
      <c r="A9662" s="30">
        <v>2013</v>
      </c>
      <c r="B9662" s="3" t="s">
        <v>23</v>
      </c>
      <c r="C9662" s="3" t="s">
        <v>268</v>
      </c>
      <c r="D9662" s="3" t="s">
        <v>266</v>
      </c>
      <c r="E9662" s="3">
        <v>810</v>
      </c>
      <c r="F9662" s="3">
        <v>1643</v>
      </c>
      <c r="G9662" s="3">
        <v>1651</v>
      </c>
      <c r="H9662" s="3">
        <v>1224295403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 t="str">
        <f>B9662&amp;" | "&amp;C9662&amp;" | "&amp;D9662</f>
        <v>documentazione_amministrativa / altri_documenti | Documento Repertoriato | Documento Principale</v>
      </c>
      <c r="Q9662" s="3" t="str">
        <f>VLOOKUP(P9662,'Classificazione UD'!A:B,2,FALSE)</f>
        <v>Amministrativo</v>
      </c>
    </row>
    <row r="9663" spans="1:17" ht="15" customHeight="1" x14ac:dyDescent="0.25">
      <c r="A9663" s="30">
        <v>2014</v>
      </c>
      <c r="B9663" s="3" t="s">
        <v>23</v>
      </c>
      <c r="C9663" s="3" t="s">
        <v>268</v>
      </c>
      <c r="D9663" s="3" t="s">
        <v>266</v>
      </c>
      <c r="E9663" s="3">
        <v>667</v>
      </c>
      <c r="F9663" s="3">
        <v>1381</v>
      </c>
      <c r="G9663" s="3">
        <v>1446</v>
      </c>
      <c r="H9663" s="3">
        <v>1002953170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 t="str">
        <f>B9663&amp;" | "&amp;C9663&amp;" | "&amp;D9663</f>
        <v>documentazione_amministrativa / altri_documenti | Documento Repertoriato | Documento Principale</v>
      </c>
      <c r="Q9663" s="3" t="str">
        <f>VLOOKUP(P9663,'Classificazione UD'!A:B,2,FALSE)</f>
        <v>Amministrativo</v>
      </c>
    </row>
    <row r="9664" spans="1:17" ht="15" customHeight="1" x14ac:dyDescent="0.25">
      <c r="A9664" s="30">
        <v>2015</v>
      </c>
      <c r="B9664" s="3" t="s">
        <v>23</v>
      </c>
      <c r="C9664" s="3" t="s">
        <v>268</v>
      </c>
      <c r="D9664" s="3" t="s">
        <v>266</v>
      </c>
      <c r="E9664" s="3">
        <v>654</v>
      </c>
      <c r="F9664" s="3">
        <v>1788</v>
      </c>
      <c r="G9664" s="3">
        <v>1788</v>
      </c>
      <c r="H9664" s="3">
        <v>863144539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 t="str">
        <f>B9664&amp;" | "&amp;C9664&amp;" | "&amp;D9664</f>
        <v>documentazione_amministrativa / altri_documenti | Documento Repertoriato | Documento Principale</v>
      </c>
      <c r="Q9664" s="3" t="str">
        <f>VLOOKUP(P9664,'Classificazione UD'!A:B,2,FALSE)</f>
        <v>Amministrativo</v>
      </c>
    </row>
    <row r="9665" spans="1:17" ht="15" customHeight="1" x14ac:dyDescent="0.25">
      <c r="A9665" s="30">
        <v>2016</v>
      </c>
      <c r="B9665" s="3" t="s">
        <v>23</v>
      </c>
      <c r="C9665" s="3" t="s">
        <v>268</v>
      </c>
      <c r="D9665" s="3" t="s">
        <v>266</v>
      </c>
      <c r="E9665" s="3">
        <v>448</v>
      </c>
      <c r="F9665" s="3">
        <v>1165</v>
      </c>
      <c r="G9665" s="3">
        <v>1165</v>
      </c>
      <c r="H9665" s="3">
        <v>513573183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 t="str">
        <f>B9665&amp;" | "&amp;C9665&amp;" | "&amp;D9665</f>
        <v>documentazione_amministrativa / altri_documenti | Documento Repertoriato | Documento Principale</v>
      </c>
      <c r="Q9665" s="3" t="str">
        <f>VLOOKUP(P9665,'Classificazione UD'!A:B,2,FALSE)</f>
        <v>Amministrativo</v>
      </c>
    </row>
    <row r="9666" spans="1:17" ht="15" customHeight="1" x14ac:dyDescent="0.25">
      <c r="A9666" s="30">
        <v>2014</v>
      </c>
      <c r="B9666" s="3" t="s">
        <v>23</v>
      </c>
      <c r="C9666" s="3" t="s">
        <v>268</v>
      </c>
      <c r="D9666" s="3" t="s">
        <v>266</v>
      </c>
      <c r="E9666" s="3">
        <v>1</v>
      </c>
      <c r="F9666" s="3">
        <v>3</v>
      </c>
      <c r="G9666" s="3">
        <v>3</v>
      </c>
      <c r="H9666" s="3">
        <v>170710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 t="str">
        <f>B9666&amp;" | "&amp;C9666&amp;" | "&amp;D9666</f>
        <v>documentazione_amministrativa / altri_documenti | Documento Repertoriato | Documento Principale</v>
      </c>
      <c r="Q9666" s="3" t="str">
        <f>VLOOKUP(P9666,'Classificazione UD'!A:B,2,FALSE)</f>
        <v>Amministrativo</v>
      </c>
    </row>
    <row r="9667" spans="1:17" ht="15" customHeight="1" x14ac:dyDescent="0.25">
      <c r="A9667" s="30">
        <v>2015</v>
      </c>
      <c r="B9667" s="3" t="s">
        <v>23</v>
      </c>
      <c r="C9667" s="3" t="s">
        <v>268</v>
      </c>
      <c r="D9667" s="3" t="s">
        <v>266</v>
      </c>
      <c r="E9667" s="3">
        <v>20322</v>
      </c>
      <c r="F9667" s="3">
        <v>49721</v>
      </c>
      <c r="G9667" s="3">
        <v>49721</v>
      </c>
      <c r="H9667" s="3">
        <v>17940136319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 t="str">
        <f>B9667&amp;" | "&amp;C9667&amp;" | "&amp;D9667</f>
        <v>documentazione_amministrativa / altri_documenti | Documento Repertoriato | Documento Principale</v>
      </c>
      <c r="Q9667" s="3" t="str">
        <f>VLOOKUP(P9667,'Classificazione UD'!A:B,2,FALSE)</f>
        <v>Amministrativo</v>
      </c>
    </row>
    <row r="9668" spans="1:17" ht="15" customHeight="1" x14ac:dyDescent="0.25">
      <c r="A9668" s="30">
        <v>2016</v>
      </c>
      <c r="B9668" s="3" t="s">
        <v>23</v>
      </c>
      <c r="C9668" s="3" t="s">
        <v>268</v>
      </c>
      <c r="D9668" s="3" t="s">
        <v>266</v>
      </c>
      <c r="E9668" s="3">
        <v>10279</v>
      </c>
      <c r="F9668" s="3">
        <v>25625</v>
      </c>
      <c r="G9668" s="3">
        <v>25625</v>
      </c>
      <c r="H9668" s="3">
        <v>10600431556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 t="str">
        <f>B9668&amp;" | "&amp;C9668&amp;" | "&amp;D9668</f>
        <v>documentazione_amministrativa / altri_documenti | Documento Repertoriato | Documento Principale</v>
      </c>
      <c r="Q9668" s="3" t="str">
        <f>VLOOKUP(P9668,'Classificazione UD'!A:B,2,FALSE)</f>
        <v>Amministrativo</v>
      </c>
    </row>
    <row r="9669" spans="1:17" ht="15" customHeight="1" x14ac:dyDescent="0.25">
      <c r="A9669" s="30">
        <v>2014</v>
      </c>
      <c r="B9669" s="3" t="s">
        <v>23</v>
      </c>
      <c r="C9669" s="3" t="s">
        <v>268</v>
      </c>
      <c r="D9669" s="3" t="s">
        <v>266</v>
      </c>
      <c r="E9669" s="3">
        <v>1</v>
      </c>
      <c r="F9669" s="3">
        <v>2</v>
      </c>
      <c r="G9669" s="3">
        <v>2</v>
      </c>
      <c r="H9669" s="3">
        <v>171746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 t="str">
        <f>B9669&amp;" | "&amp;C9669&amp;" | "&amp;D9669</f>
        <v>documentazione_amministrativa / altri_documenti | Documento Repertoriato | Documento Principale</v>
      </c>
      <c r="Q9669" s="3" t="str">
        <f>VLOOKUP(P9669,'Classificazione UD'!A:B,2,FALSE)</f>
        <v>Amministrativo</v>
      </c>
    </row>
    <row r="9670" spans="1:17" ht="15" customHeight="1" x14ac:dyDescent="0.25">
      <c r="A9670" s="30">
        <v>2016</v>
      </c>
      <c r="B9670" s="3" t="s">
        <v>23</v>
      </c>
      <c r="C9670" s="3" t="s">
        <v>268</v>
      </c>
      <c r="D9670" s="3" t="s">
        <v>266</v>
      </c>
      <c r="E9670" s="3">
        <v>5</v>
      </c>
      <c r="F9670" s="3">
        <v>10</v>
      </c>
      <c r="G9670" s="3">
        <v>10</v>
      </c>
      <c r="H9670" s="3">
        <v>518693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 t="str">
        <f>B9670&amp;" | "&amp;C9670&amp;" | "&amp;D9670</f>
        <v>documentazione_amministrativa / altri_documenti | Documento Repertoriato | Documento Principale</v>
      </c>
      <c r="Q9670" s="3" t="str">
        <f>VLOOKUP(P9670,'Classificazione UD'!A:B,2,FALSE)</f>
        <v>Amministrativo</v>
      </c>
    </row>
    <row r="9671" spans="1:17" ht="15" customHeight="1" x14ac:dyDescent="0.25">
      <c r="A9671" s="30">
        <v>2012</v>
      </c>
      <c r="B9671" s="3" t="s">
        <v>23</v>
      </c>
      <c r="C9671" s="3" t="s">
        <v>268</v>
      </c>
      <c r="D9671" s="3" t="s">
        <v>266</v>
      </c>
      <c r="E9671" s="3">
        <v>327</v>
      </c>
      <c r="F9671" s="3">
        <v>1003</v>
      </c>
      <c r="G9671" s="3">
        <v>1330</v>
      </c>
      <c r="H9671" s="3">
        <v>502987011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 t="str">
        <f>B9671&amp;" | "&amp;C9671&amp;" | "&amp;D9671</f>
        <v>documentazione_amministrativa / altri_documenti | Documento Repertoriato | Documento Principale</v>
      </c>
      <c r="Q9671" s="3" t="str">
        <f>VLOOKUP(P9671,'Classificazione UD'!A:B,2,FALSE)</f>
        <v>Amministrativo</v>
      </c>
    </row>
    <row r="9672" spans="1:17" ht="15" customHeight="1" x14ac:dyDescent="0.25">
      <c r="A9672" s="30">
        <v>2013</v>
      </c>
      <c r="B9672" s="3" t="s">
        <v>23</v>
      </c>
      <c r="C9672" s="3" t="s">
        <v>268</v>
      </c>
      <c r="D9672" s="3" t="s">
        <v>266</v>
      </c>
      <c r="E9672" s="3">
        <v>636</v>
      </c>
      <c r="F9672" s="3">
        <v>1879</v>
      </c>
      <c r="G9672" s="3">
        <v>2515</v>
      </c>
      <c r="H9672" s="3">
        <v>529966961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 t="str">
        <f>B9672&amp;" | "&amp;C9672&amp;" | "&amp;D9672</f>
        <v>documentazione_amministrativa / altri_documenti | Documento Repertoriato | Documento Principale</v>
      </c>
      <c r="Q9672" s="3" t="str">
        <f>VLOOKUP(P9672,'Classificazione UD'!A:B,2,FALSE)</f>
        <v>Amministrativo</v>
      </c>
    </row>
    <row r="9673" spans="1:17" ht="15" customHeight="1" x14ac:dyDescent="0.25">
      <c r="A9673" s="30">
        <v>2014</v>
      </c>
      <c r="B9673" s="3" t="s">
        <v>23</v>
      </c>
      <c r="C9673" s="3" t="s">
        <v>268</v>
      </c>
      <c r="D9673" s="3" t="s">
        <v>266</v>
      </c>
      <c r="E9673" s="3">
        <v>498</v>
      </c>
      <c r="F9673" s="3">
        <v>1442</v>
      </c>
      <c r="G9673" s="3">
        <v>1762</v>
      </c>
      <c r="H9673" s="3">
        <v>234411090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 t="str">
        <f>B9673&amp;" | "&amp;C9673&amp;" | "&amp;D9673</f>
        <v>documentazione_amministrativa / altri_documenti | Documento Repertoriato | Documento Principale</v>
      </c>
      <c r="Q9673" s="3" t="str">
        <f>VLOOKUP(P9673,'Classificazione UD'!A:B,2,FALSE)</f>
        <v>Amministrativo</v>
      </c>
    </row>
    <row r="9674" spans="1:17" ht="15" customHeight="1" x14ac:dyDescent="0.25">
      <c r="A9674" s="30">
        <v>2015</v>
      </c>
      <c r="B9674" s="3" t="s">
        <v>23</v>
      </c>
      <c r="C9674" s="3" t="s">
        <v>268</v>
      </c>
      <c r="D9674" s="3" t="s">
        <v>266</v>
      </c>
      <c r="E9674" s="3">
        <v>531</v>
      </c>
      <c r="F9674" s="3">
        <v>1574</v>
      </c>
      <c r="G9674" s="3">
        <v>1575</v>
      </c>
      <c r="H9674" s="3">
        <v>340278154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 t="str">
        <f>B9674&amp;" | "&amp;C9674&amp;" | "&amp;D9674</f>
        <v>documentazione_amministrativa / altri_documenti | Documento Repertoriato | Documento Principale</v>
      </c>
      <c r="Q9674" s="3" t="str">
        <f>VLOOKUP(P9674,'Classificazione UD'!A:B,2,FALSE)</f>
        <v>Amministrativo</v>
      </c>
    </row>
    <row r="9675" spans="1:17" ht="15" customHeight="1" x14ac:dyDescent="0.25">
      <c r="A9675" s="30">
        <v>2016</v>
      </c>
      <c r="B9675" s="3" t="s">
        <v>23</v>
      </c>
      <c r="C9675" s="3" t="s">
        <v>268</v>
      </c>
      <c r="D9675" s="3" t="s">
        <v>266</v>
      </c>
      <c r="E9675" s="3">
        <v>546</v>
      </c>
      <c r="F9675" s="3">
        <v>1641</v>
      </c>
      <c r="G9675" s="3">
        <v>1642</v>
      </c>
      <c r="H9675" s="3">
        <v>397462669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 t="str">
        <f>B9675&amp;" | "&amp;C9675&amp;" | "&amp;D9675</f>
        <v>documentazione_amministrativa / altri_documenti | Documento Repertoriato | Documento Principale</v>
      </c>
      <c r="Q9675" s="3" t="str">
        <f>VLOOKUP(P9675,'Classificazione UD'!A:B,2,FALSE)</f>
        <v>Amministrativo</v>
      </c>
    </row>
    <row r="9676" spans="1:17" ht="15" customHeight="1" x14ac:dyDescent="0.25">
      <c r="A9676" s="30">
        <v>2010</v>
      </c>
      <c r="B9676" s="3" t="s">
        <v>23</v>
      </c>
      <c r="C9676" s="3" t="s">
        <v>268</v>
      </c>
      <c r="D9676" s="3" t="s">
        <v>266</v>
      </c>
      <c r="E9676" s="3">
        <v>2</v>
      </c>
      <c r="F9676" s="3">
        <v>11</v>
      </c>
      <c r="G9676" s="3">
        <v>13</v>
      </c>
      <c r="H9676" s="3">
        <v>1882582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 t="str">
        <f>B9676&amp;" | "&amp;C9676&amp;" | "&amp;D9676</f>
        <v>documentazione_amministrativa / altri_documenti | Documento Repertoriato | Documento Principale</v>
      </c>
      <c r="Q9676" s="3" t="str">
        <f>VLOOKUP(P9676,'Classificazione UD'!A:B,2,FALSE)</f>
        <v>Amministrativo</v>
      </c>
    </row>
    <row r="9677" spans="1:17" ht="15" customHeight="1" x14ac:dyDescent="0.25">
      <c r="A9677" s="30">
        <v>2015</v>
      </c>
      <c r="B9677" s="3" t="s">
        <v>23</v>
      </c>
      <c r="C9677" s="3" t="s">
        <v>268</v>
      </c>
      <c r="D9677" s="3" t="s">
        <v>266</v>
      </c>
      <c r="E9677" s="3">
        <v>4</v>
      </c>
      <c r="F9677" s="3">
        <v>19</v>
      </c>
      <c r="G9677" s="3">
        <v>19</v>
      </c>
      <c r="H9677" s="3">
        <v>5660212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 t="str">
        <f>B9677&amp;" | "&amp;C9677&amp;" | "&amp;D9677</f>
        <v>documentazione_amministrativa / altri_documenti | Documento Repertoriato | Documento Principale</v>
      </c>
      <c r="Q9677" s="3" t="str">
        <f>VLOOKUP(P9677,'Classificazione UD'!A:B,2,FALSE)</f>
        <v>Amministrativo</v>
      </c>
    </row>
    <row r="9678" spans="1:17" ht="15" customHeight="1" x14ac:dyDescent="0.25">
      <c r="A9678" s="30">
        <v>2016</v>
      </c>
      <c r="B9678" s="3" t="s">
        <v>23</v>
      </c>
      <c r="C9678" s="3" t="s">
        <v>268</v>
      </c>
      <c r="D9678" s="3" t="s">
        <v>266</v>
      </c>
      <c r="E9678" s="3">
        <v>3</v>
      </c>
      <c r="F9678" s="3">
        <v>17</v>
      </c>
      <c r="G9678" s="3">
        <v>17</v>
      </c>
      <c r="H9678" s="3">
        <v>14519397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 t="str">
        <f>B9678&amp;" | "&amp;C9678&amp;" | "&amp;D9678</f>
        <v>documentazione_amministrativa / altri_documenti | Documento Repertoriato | Documento Principale</v>
      </c>
      <c r="Q9678" s="3" t="str">
        <f>VLOOKUP(P9678,'Classificazione UD'!A:B,2,FALSE)</f>
        <v>Amministrativo</v>
      </c>
    </row>
    <row r="9679" spans="1:17" ht="15" customHeight="1" x14ac:dyDescent="0.25">
      <c r="A9679" s="30">
        <v>2009</v>
      </c>
      <c r="B9679" s="3" t="s">
        <v>23</v>
      </c>
      <c r="C9679" s="3" t="s">
        <v>268</v>
      </c>
      <c r="D9679" s="3" t="s">
        <v>266</v>
      </c>
      <c r="E9679" s="3">
        <v>1</v>
      </c>
      <c r="F9679" s="3">
        <v>2</v>
      </c>
      <c r="G9679" s="3">
        <v>3</v>
      </c>
      <c r="H9679" s="3">
        <v>55452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 t="str">
        <f>B9679&amp;" | "&amp;C9679&amp;" | "&amp;D9679</f>
        <v>documentazione_amministrativa / altri_documenti | Documento Repertoriato | Documento Principale</v>
      </c>
      <c r="Q9679" s="3" t="str">
        <f>VLOOKUP(P9679,'Classificazione UD'!A:B,2,FALSE)</f>
        <v>Amministrativo</v>
      </c>
    </row>
    <row r="9680" spans="1:17" ht="15" customHeight="1" x14ac:dyDescent="0.25">
      <c r="A9680" s="30">
        <v>2012</v>
      </c>
      <c r="B9680" s="3" t="s">
        <v>23</v>
      </c>
      <c r="C9680" s="3" t="s">
        <v>268</v>
      </c>
      <c r="D9680" s="3" t="s">
        <v>266</v>
      </c>
      <c r="E9680" s="3">
        <v>1399</v>
      </c>
      <c r="F9680" s="3">
        <v>4079</v>
      </c>
      <c r="G9680" s="3">
        <v>5474</v>
      </c>
      <c r="H9680" s="3">
        <v>2323056405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 t="str">
        <f>B9680&amp;" | "&amp;C9680&amp;" | "&amp;D9680</f>
        <v>documentazione_amministrativa / altri_documenti | Documento Repertoriato | Documento Principale</v>
      </c>
      <c r="Q9680" s="3" t="str">
        <f>VLOOKUP(P9680,'Classificazione UD'!A:B,2,FALSE)</f>
        <v>Amministrativo</v>
      </c>
    </row>
    <row r="9681" spans="1:17" ht="15" customHeight="1" x14ac:dyDescent="0.25">
      <c r="A9681" s="30">
        <v>2013</v>
      </c>
      <c r="B9681" s="3" t="s">
        <v>23</v>
      </c>
      <c r="C9681" s="3" t="s">
        <v>268</v>
      </c>
      <c r="D9681" s="3" t="s">
        <v>266</v>
      </c>
      <c r="E9681" s="3">
        <v>1973</v>
      </c>
      <c r="F9681" s="3">
        <v>5661</v>
      </c>
      <c r="G9681" s="3">
        <v>7632</v>
      </c>
      <c r="H9681" s="3">
        <v>1987542033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 t="str">
        <f>B9681&amp;" | "&amp;C9681&amp;" | "&amp;D9681</f>
        <v>documentazione_amministrativa / altri_documenti | Documento Repertoriato | Documento Principale</v>
      </c>
      <c r="Q9681" s="3" t="str">
        <f>VLOOKUP(P9681,'Classificazione UD'!A:B,2,FALSE)</f>
        <v>Amministrativo</v>
      </c>
    </row>
    <row r="9682" spans="1:17" ht="15" customHeight="1" x14ac:dyDescent="0.25">
      <c r="A9682" s="30">
        <v>2014</v>
      </c>
      <c r="B9682" s="3" t="s">
        <v>23</v>
      </c>
      <c r="C9682" s="3" t="s">
        <v>268</v>
      </c>
      <c r="D9682" s="3" t="s">
        <v>266</v>
      </c>
      <c r="E9682" s="3">
        <v>1870</v>
      </c>
      <c r="F9682" s="3">
        <v>5370</v>
      </c>
      <c r="G9682" s="3">
        <v>6530</v>
      </c>
      <c r="H9682" s="3">
        <v>1185263580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 t="str">
        <f>B9682&amp;" | "&amp;C9682&amp;" | "&amp;D9682</f>
        <v>documentazione_amministrativa / altri_documenti | Documento Repertoriato | Documento Principale</v>
      </c>
      <c r="Q9682" s="3" t="str">
        <f>VLOOKUP(P9682,'Classificazione UD'!A:B,2,FALSE)</f>
        <v>Amministrativo</v>
      </c>
    </row>
    <row r="9683" spans="1:17" ht="15" customHeight="1" x14ac:dyDescent="0.25">
      <c r="A9683" s="30">
        <v>2015</v>
      </c>
      <c r="B9683" s="3" t="s">
        <v>23</v>
      </c>
      <c r="C9683" s="3" t="s">
        <v>268</v>
      </c>
      <c r="D9683" s="3" t="s">
        <v>266</v>
      </c>
      <c r="E9683" s="3">
        <v>1788</v>
      </c>
      <c r="F9683" s="3">
        <v>5312</v>
      </c>
      <c r="G9683" s="3">
        <v>5318</v>
      </c>
      <c r="H9683" s="3">
        <v>1299752748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 t="str">
        <f>B9683&amp;" | "&amp;C9683&amp;" | "&amp;D9683</f>
        <v>documentazione_amministrativa / altri_documenti | Documento Repertoriato | Documento Principale</v>
      </c>
      <c r="Q9683" s="3" t="str">
        <f>VLOOKUP(P9683,'Classificazione UD'!A:B,2,FALSE)</f>
        <v>Amministrativo</v>
      </c>
    </row>
    <row r="9684" spans="1:17" ht="15" customHeight="1" x14ac:dyDescent="0.25">
      <c r="A9684" s="30">
        <v>2016</v>
      </c>
      <c r="B9684" s="3" t="s">
        <v>23</v>
      </c>
      <c r="C9684" s="3" t="s">
        <v>268</v>
      </c>
      <c r="D9684" s="3" t="s">
        <v>266</v>
      </c>
      <c r="E9684" s="3">
        <v>848</v>
      </c>
      <c r="F9684" s="3">
        <v>2456</v>
      </c>
      <c r="G9684" s="3">
        <v>2459</v>
      </c>
      <c r="H9684" s="3">
        <v>626132651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 t="str">
        <f>B9684&amp;" | "&amp;C9684&amp;" | "&amp;D9684</f>
        <v>documentazione_amministrativa / altri_documenti | Documento Repertoriato | Documento Principale</v>
      </c>
      <c r="Q9684" s="3" t="str">
        <f>VLOOKUP(P9684,'Classificazione UD'!A:B,2,FALSE)</f>
        <v>Amministrativo</v>
      </c>
    </row>
    <row r="9685" spans="1:17" ht="15" customHeight="1" x14ac:dyDescent="0.25">
      <c r="A9685" s="30">
        <v>2014</v>
      </c>
      <c r="B9685" s="3" t="s">
        <v>23</v>
      </c>
      <c r="C9685" s="3" t="s">
        <v>268</v>
      </c>
      <c r="D9685" s="3" t="s">
        <v>266</v>
      </c>
      <c r="E9685" s="3">
        <v>5</v>
      </c>
      <c r="F9685" s="3">
        <v>16</v>
      </c>
      <c r="G9685" s="3">
        <v>16</v>
      </c>
      <c r="H9685" s="3">
        <v>2364217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 t="str">
        <f>B9685&amp;" | "&amp;C9685&amp;" | "&amp;D9685</f>
        <v>documentazione_amministrativa / altri_documenti | Documento Repertoriato | Documento Principale</v>
      </c>
      <c r="Q9685" s="3" t="str">
        <f>VLOOKUP(P9685,'Classificazione UD'!A:B,2,FALSE)</f>
        <v>Amministrativo</v>
      </c>
    </row>
    <row r="9686" spans="1:17" ht="15" customHeight="1" x14ac:dyDescent="0.25">
      <c r="A9686" s="30">
        <v>2015</v>
      </c>
      <c r="B9686" s="3" t="s">
        <v>23</v>
      </c>
      <c r="C9686" s="3" t="s">
        <v>268</v>
      </c>
      <c r="D9686" s="3" t="s">
        <v>266</v>
      </c>
      <c r="E9686" s="3">
        <v>2390</v>
      </c>
      <c r="F9686" s="3">
        <v>7008</v>
      </c>
      <c r="G9686" s="3">
        <v>7008</v>
      </c>
      <c r="H9686" s="3">
        <v>2318371240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 t="str">
        <f>B9686&amp;" | "&amp;C9686&amp;" | "&amp;D9686</f>
        <v>documentazione_amministrativa / altri_documenti | Documento Repertoriato | Documento Principale</v>
      </c>
      <c r="Q9686" s="3" t="str">
        <f>VLOOKUP(P9686,'Classificazione UD'!A:B,2,FALSE)</f>
        <v>Amministrativo</v>
      </c>
    </row>
    <row r="9687" spans="1:17" ht="15" customHeight="1" x14ac:dyDescent="0.25">
      <c r="A9687" s="30">
        <v>2016</v>
      </c>
      <c r="B9687" s="3" t="s">
        <v>23</v>
      </c>
      <c r="C9687" s="3" t="s">
        <v>268</v>
      </c>
      <c r="D9687" s="3" t="s">
        <v>266</v>
      </c>
      <c r="E9687" s="3">
        <v>1154</v>
      </c>
      <c r="F9687" s="3">
        <v>3362</v>
      </c>
      <c r="G9687" s="3">
        <v>3362</v>
      </c>
      <c r="H9687" s="3">
        <v>4581204369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 t="str">
        <f>B9687&amp;" | "&amp;C9687&amp;" | "&amp;D9687</f>
        <v>documentazione_amministrativa / altri_documenti | Documento Repertoriato | Documento Principale</v>
      </c>
      <c r="Q9687" s="3" t="str">
        <f>VLOOKUP(P9687,'Classificazione UD'!A:B,2,FALSE)</f>
        <v>Amministrativo</v>
      </c>
    </row>
    <row r="9688" spans="1:17" ht="15" customHeight="1" x14ac:dyDescent="0.25">
      <c r="A9688" s="30">
        <v>2009</v>
      </c>
      <c r="B9688" s="3" t="s">
        <v>23</v>
      </c>
      <c r="C9688" s="3" t="s">
        <v>268</v>
      </c>
      <c r="D9688" s="3" t="s">
        <v>266</v>
      </c>
      <c r="E9688" s="3">
        <v>1</v>
      </c>
      <c r="F9688" s="3">
        <v>2</v>
      </c>
      <c r="G9688" s="3">
        <v>2</v>
      </c>
      <c r="H9688" s="3">
        <v>192298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 t="str">
        <f>B9688&amp;" | "&amp;C9688&amp;" | "&amp;D9688</f>
        <v>documentazione_amministrativa / altri_documenti | Documento Repertoriato | Documento Principale</v>
      </c>
      <c r="Q9688" s="3" t="str">
        <f>VLOOKUP(P9688,'Classificazione UD'!A:B,2,FALSE)</f>
        <v>Amministrativo</v>
      </c>
    </row>
    <row r="9689" spans="1:17" ht="15" customHeight="1" x14ac:dyDescent="0.25">
      <c r="A9689" s="30">
        <v>2011</v>
      </c>
      <c r="B9689" s="3" t="s">
        <v>23</v>
      </c>
      <c r="C9689" s="3" t="s">
        <v>268</v>
      </c>
      <c r="D9689" s="3" t="s">
        <v>266</v>
      </c>
      <c r="E9689" s="3">
        <v>4</v>
      </c>
      <c r="F9689" s="3">
        <v>8</v>
      </c>
      <c r="G9689" s="3">
        <v>8</v>
      </c>
      <c r="H9689" s="3">
        <v>432776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 t="str">
        <f>B9689&amp;" | "&amp;C9689&amp;" | "&amp;D9689</f>
        <v>documentazione_amministrativa / altri_documenti | Documento Repertoriato | Documento Principale</v>
      </c>
      <c r="Q9689" s="3" t="str">
        <f>VLOOKUP(P9689,'Classificazione UD'!A:B,2,FALSE)</f>
        <v>Amministrativo</v>
      </c>
    </row>
    <row r="9690" spans="1:17" ht="15" customHeight="1" x14ac:dyDescent="0.25">
      <c r="A9690" s="30">
        <v>2012</v>
      </c>
      <c r="B9690" s="3" t="s">
        <v>23</v>
      </c>
      <c r="C9690" s="3" t="s">
        <v>268</v>
      </c>
      <c r="D9690" s="3" t="s">
        <v>266</v>
      </c>
      <c r="E9690" s="3">
        <v>3</v>
      </c>
      <c r="F9690" s="3">
        <v>7</v>
      </c>
      <c r="G9690" s="3">
        <v>7</v>
      </c>
      <c r="H9690" s="3">
        <v>827330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 t="str">
        <f>B9690&amp;" | "&amp;C9690&amp;" | "&amp;D9690</f>
        <v>documentazione_amministrativa / altri_documenti | Documento Repertoriato | Documento Principale</v>
      </c>
      <c r="Q9690" s="3" t="str">
        <f>VLOOKUP(P9690,'Classificazione UD'!A:B,2,FALSE)</f>
        <v>Amministrativo</v>
      </c>
    </row>
    <row r="9691" spans="1:17" ht="15" customHeight="1" x14ac:dyDescent="0.25">
      <c r="A9691" s="30">
        <v>2013</v>
      </c>
      <c r="B9691" s="3" t="s">
        <v>23</v>
      </c>
      <c r="C9691" s="3" t="s">
        <v>268</v>
      </c>
      <c r="D9691" s="3" t="s">
        <v>266</v>
      </c>
      <c r="E9691" s="3">
        <v>29</v>
      </c>
      <c r="F9691" s="3">
        <v>92</v>
      </c>
      <c r="G9691" s="3">
        <v>92</v>
      </c>
      <c r="H9691" s="3">
        <v>70238399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 t="str">
        <f>B9691&amp;" | "&amp;C9691&amp;" | "&amp;D9691</f>
        <v>documentazione_amministrativa / altri_documenti | Documento Repertoriato | Documento Principale</v>
      </c>
      <c r="Q9691" s="3" t="str">
        <f>VLOOKUP(P9691,'Classificazione UD'!A:B,2,FALSE)</f>
        <v>Amministrativo</v>
      </c>
    </row>
    <row r="9692" spans="1:17" ht="15" customHeight="1" x14ac:dyDescent="0.25">
      <c r="A9692" s="30">
        <v>2014</v>
      </c>
      <c r="B9692" s="3" t="s">
        <v>23</v>
      </c>
      <c r="C9692" s="3" t="s">
        <v>268</v>
      </c>
      <c r="D9692" s="3" t="s">
        <v>266</v>
      </c>
      <c r="E9692" s="3">
        <v>237</v>
      </c>
      <c r="F9692" s="3">
        <v>893</v>
      </c>
      <c r="G9692" s="3">
        <v>893</v>
      </c>
      <c r="H9692" s="3">
        <v>418517659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 t="str">
        <f>B9692&amp;" | "&amp;C9692&amp;" | "&amp;D9692</f>
        <v>documentazione_amministrativa / altri_documenti | Documento Repertoriato | Documento Principale</v>
      </c>
      <c r="Q9692" s="3" t="str">
        <f>VLOOKUP(P9692,'Classificazione UD'!A:B,2,FALSE)</f>
        <v>Amministrativo</v>
      </c>
    </row>
    <row r="9693" spans="1:17" ht="15" customHeight="1" x14ac:dyDescent="0.25">
      <c r="A9693" s="30">
        <v>2015</v>
      </c>
      <c r="B9693" s="3" t="s">
        <v>23</v>
      </c>
      <c r="C9693" s="3" t="s">
        <v>268</v>
      </c>
      <c r="D9693" s="3" t="s">
        <v>266</v>
      </c>
      <c r="E9693" s="3">
        <v>552</v>
      </c>
      <c r="F9693" s="3">
        <v>2003</v>
      </c>
      <c r="G9693" s="3">
        <v>2003</v>
      </c>
      <c r="H9693" s="3">
        <v>360379085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 t="str">
        <f>B9693&amp;" | "&amp;C9693&amp;" | "&amp;D9693</f>
        <v>documentazione_amministrativa / altri_documenti | Documento Repertoriato | Documento Principale</v>
      </c>
      <c r="Q9693" s="3" t="str">
        <f>VLOOKUP(P9693,'Classificazione UD'!A:B,2,FALSE)</f>
        <v>Amministrativo</v>
      </c>
    </row>
    <row r="9694" spans="1:17" ht="15" customHeight="1" x14ac:dyDescent="0.25">
      <c r="A9694" s="30">
        <v>2016</v>
      </c>
      <c r="B9694" s="3" t="s">
        <v>23</v>
      </c>
      <c r="C9694" s="3" t="s">
        <v>268</v>
      </c>
      <c r="D9694" s="3" t="s">
        <v>266</v>
      </c>
      <c r="E9694" s="3">
        <v>312</v>
      </c>
      <c r="F9694" s="3">
        <v>1028</v>
      </c>
      <c r="G9694" s="3">
        <v>1028</v>
      </c>
      <c r="H9694" s="3">
        <v>192960243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 t="str">
        <f>B9694&amp;" | "&amp;C9694&amp;" | "&amp;D9694</f>
        <v>documentazione_amministrativa / altri_documenti | Documento Repertoriato | Documento Principale</v>
      </c>
      <c r="Q9694" s="3" t="str">
        <f>VLOOKUP(P9694,'Classificazione UD'!A:B,2,FALSE)</f>
        <v>Amministrativo</v>
      </c>
    </row>
    <row r="9695" spans="1:17" ht="15" customHeight="1" x14ac:dyDescent="0.25">
      <c r="A9695" s="30">
        <v>2010</v>
      </c>
      <c r="B9695" s="3" t="s">
        <v>23</v>
      </c>
      <c r="C9695" s="3" t="s">
        <v>268</v>
      </c>
      <c r="D9695" s="3" t="s">
        <v>266</v>
      </c>
      <c r="E9695" s="3">
        <v>674</v>
      </c>
      <c r="F9695" s="3">
        <v>1348</v>
      </c>
      <c r="G9695" s="3">
        <v>1348</v>
      </c>
      <c r="H9695" s="3">
        <v>42942251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 t="str">
        <f>B9695&amp;" | "&amp;C9695&amp;" | "&amp;D9695</f>
        <v>documentazione_amministrativa / altri_documenti | Documento Repertoriato | Documento Principale</v>
      </c>
      <c r="Q9695" s="3" t="str">
        <f>VLOOKUP(P9695,'Classificazione UD'!A:B,2,FALSE)</f>
        <v>Amministrativo</v>
      </c>
    </row>
    <row r="9696" spans="1:17" ht="15" customHeight="1" x14ac:dyDescent="0.25">
      <c r="A9696" s="30">
        <v>2011</v>
      </c>
      <c r="B9696" s="3" t="s">
        <v>23</v>
      </c>
      <c r="C9696" s="3" t="s">
        <v>268</v>
      </c>
      <c r="D9696" s="3" t="s">
        <v>266</v>
      </c>
      <c r="E9696" s="3">
        <v>693</v>
      </c>
      <c r="F9696" s="3">
        <v>1389</v>
      </c>
      <c r="G9696" s="3">
        <v>1389</v>
      </c>
      <c r="H9696" s="3">
        <v>48231036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 t="str">
        <f>B9696&amp;" | "&amp;C9696&amp;" | "&amp;D9696</f>
        <v>documentazione_amministrativa / altri_documenti | Documento Repertoriato | Documento Principale</v>
      </c>
      <c r="Q9696" s="3" t="str">
        <f>VLOOKUP(P9696,'Classificazione UD'!A:B,2,FALSE)</f>
        <v>Amministrativo</v>
      </c>
    </row>
    <row r="9697" spans="1:17" ht="15" customHeight="1" x14ac:dyDescent="0.25">
      <c r="A9697" s="30">
        <v>2012</v>
      </c>
      <c r="B9697" s="3" t="s">
        <v>23</v>
      </c>
      <c r="C9697" s="3" t="s">
        <v>268</v>
      </c>
      <c r="D9697" s="3" t="s">
        <v>266</v>
      </c>
      <c r="E9697" s="3">
        <v>708</v>
      </c>
      <c r="F9697" s="3">
        <v>1417</v>
      </c>
      <c r="G9697" s="3">
        <v>1417</v>
      </c>
      <c r="H9697" s="3">
        <v>56423220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 t="str">
        <f>B9697&amp;" | "&amp;C9697&amp;" | "&amp;D9697</f>
        <v>documentazione_amministrativa / altri_documenti | Documento Repertoriato | Documento Principale</v>
      </c>
      <c r="Q9697" s="3" t="str">
        <f>VLOOKUP(P9697,'Classificazione UD'!A:B,2,FALSE)</f>
        <v>Amministrativo</v>
      </c>
    </row>
    <row r="9698" spans="1:17" ht="15" customHeight="1" x14ac:dyDescent="0.25">
      <c r="A9698" s="30">
        <v>2013</v>
      </c>
      <c r="B9698" s="3" t="s">
        <v>23</v>
      </c>
      <c r="C9698" s="3" t="s">
        <v>268</v>
      </c>
      <c r="D9698" s="3" t="s">
        <v>266</v>
      </c>
      <c r="E9698" s="3">
        <v>707</v>
      </c>
      <c r="F9698" s="3">
        <v>1416</v>
      </c>
      <c r="G9698" s="3">
        <v>1416</v>
      </c>
      <c r="H9698" s="3">
        <v>42958349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 t="str">
        <f>B9698&amp;" | "&amp;C9698&amp;" | "&amp;D9698</f>
        <v>documentazione_amministrativa / altri_documenti | Documento Repertoriato | Documento Principale</v>
      </c>
      <c r="Q9698" s="3" t="str">
        <f>VLOOKUP(P9698,'Classificazione UD'!A:B,2,FALSE)</f>
        <v>Amministrativo</v>
      </c>
    </row>
    <row r="9699" spans="1:17" ht="15" customHeight="1" x14ac:dyDescent="0.25">
      <c r="A9699" s="30">
        <v>2014</v>
      </c>
      <c r="B9699" s="3" t="s">
        <v>23</v>
      </c>
      <c r="C9699" s="3" t="s">
        <v>268</v>
      </c>
      <c r="D9699" s="3" t="s">
        <v>266</v>
      </c>
      <c r="E9699" s="3">
        <v>670</v>
      </c>
      <c r="F9699" s="3">
        <v>1341</v>
      </c>
      <c r="G9699" s="3">
        <v>1341</v>
      </c>
      <c r="H9699" s="3">
        <v>81357089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 t="str">
        <f>B9699&amp;" | "&amp;C9699&amp;" | "&amp;D9699</f>
        <v>documentazione_amministrativa / altri_documenti | Documento Repertoriato | Documento Principale</v>
      </c>
      <c r="Q9699" s="3" t="str">
        <f>VLOOKUP(P9699,'Classificazione UD'!A:B,2,FALSE)</f>
        <v>Amministrativo</v>
      </c>
    </row>
    <row r="9700" spans="1:17" ht="15" customHeight="1" x14ac:dyDescent="0.25">
      <c r="A9700" s="30">
        <v>2015</v>
      </c>
      <c r="B9700" s="3" t="s">
        <v>23</v>
      </c>
      <c r="C9700" s="3" t="s">
        <v>268</v>
      </c>
      <c r="D9700" s="3" t="s">
        <v>266</v>
      </c>
      <c r="E9700" s="3">
        <v>657</v>
      </c>
      <c r="F9700" s="3">
        <v>1315</v>
      </c>
      <c r="G9700" s="3">
        <v>1315</v>
      </c>
      <c r="H9700" s="3">
        <v>85361581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 t="str">
        <f>B9700&amp;" | "&amp;C9700&amp;" | "&amp;D9700</f>
        <v>documentazione_amministrativa / altri_documenti | Documento Repertoriato | Documento Principale</v>
      </c>
      <c r="Q9700" s="3" t="str">
        <f>VLOOKUP(P9700,'Classificazione UD'!A:B,2,FALSE)</f>
        <v>Amministrativo</v>
      </c>
    </row>
    <row r="9701" spans="1:17" ht="15" customHeight="1" x14ac:dyDescent="0.25">
      <c r="A9701" s="30">
        <v>2016</v>
      </c>
      <c r="B9701" s="3" t="s">
        <v>23</v>
      </c>
      <c r="C9701" s="3" t="s">
        <v>268</v>
      </c>
      <c r="D9701" s="3" t="s">
        <v>266</v>
      </c>
      <c r="E9701" s="3">
        <v>462</v>
      </c>
      <c r="F9701" s="3">
        <v>925</v>
      </c>
      <c r="G9701" s="3">
        <v>925</v>
      </c>
      <c r="H9701" s="3">
        <v>58594344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 t="str">
        <f>B9701&amp;" | "&amp;C9701&amp;" | "&amp;D9701</f>
        <v>documentazione_amministrativa / altri_documenti | Documento Repertoriato | Documento Principale</v>
      </c>
      <c r="Q9701" s="3" t="str">
        <f>VLOOKUP(P9701,'Classificazione UD'!A:B,2,FALSE)</f>
        <v>Amministrativo</v>
      </c>
    </row>
    <row r="9702" spans="1:17" ht="15" customHeight="1" x14ac:dyDescent="0.25">
      <c r="A9702" s="30">
        <v>2015</v>
      </c>
      <c r="B9702" s="3" t="s">
        <v>23</v>
      </c>
      <c r="C9702" s="3" t="s">
        <v>269</v>
      </c>
      <c r="D9702" s="3" t="s">
        <v>266</v>
      </c>
      <c r="E9702" s="3">
        <v>1</v>
      </c>
      <c r="F9702" s="3">
        <v>5</v>
      </c>
      <c r="G9702" s="3">
        <v>5</v>
      </c>
      <c r="H9702" s="3">
        <v>682821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 t="str">
        <f>B9702&amp;" | "&amp;C9702&amp;" | "&amp;D9702</f>
        <v>documentazione_amministrativa / altri_documenti | Documento Non Protocollato | Documento Principale</v>
      </c>
      <c r="Q9702" s="3" t="str">
        <f>VLOOKUP(P9702,'Classificazione UD'!A:B,2,FALSE)</f>
        <v>Amministrativo</v>
      </c>
    </row>
    <row r="9703" spans="1:17" ht="15" customHeight="1" x14ac:dyDescent="0.25">
      <c r="A9703" s="30">
        <v>2008</v>
      </c>
      <c r="B9703" s="3" t="s">
        <v>20</v>
      </c>
      <c r="C9703" s="3" t="s">
        <v>265</v>
      </c>
      <c r="D9703" s="3" t="s">
        <v>266</v>
      </c>
      <c r="E9703" s="3">
        <v>136</v>
      </c>
      <c r="F9703" s="3">
        <v>272</v>
      </c>
      <c r="G9703" s="3">
        <v>272</v>
      </c>
      <c r="H9703" s="3">
        <v>37408933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 t="str">
        <f>B9703&amp;" | "&amp;C9703&amp;" | "&amp;D9703</f>
        <v>documentazione_amministrativa / registri | Stampa registro | Documento Principale</v>
      </c>
      <c r="Q9703" s="3" t="str">
        <f>VLOOKUP(P9703,'Classificazione UD'!A:B,2,FALSE)</f>
        <v>Amministrativo</v>
      </c>
    </row>
    <row r="9704" spans="1:17" ht="15" customHeight="1" x14ac:dyDescent="0.25">
      <c r="A9704" s="30">
        <v>2009</v>
      </c>
      <c r="B9704" s="3" t="s">
        <v>20</v>
      </c>
      <c r="C9704" s="3" t="s">
        <v>265</v>
      </c>
      <c r="D9704" s="3" t="s">
        <v>266</v>
      </c>
      <c r="E9704" s="3">
        <v>234</v>
      </c>
      <c r="F9704" s="3">
        <v>468</v>
      </c>
      <c r="G9704" s="3">
        <v>468</v>
      </c>
      <c r="H9704" s="3">
        <v>54762580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 t="str">
        <f>B9704&amp;" | "&amp;C9704&amp;" | "&amp;D9704</f>
        <v>documentazione_amministrativa / registri | Stampa registro | Documento Principale</v>
      </c>
      <c r="Q9704" s="3" t="str">
        <f>VLOOKUP(P9704,'Classificazione UD'!A:B,2,FALSE)</f>
        <v>Amministrativo</v>
      </c>
    </row>
    <row r="9705" spans="1:17" ht="15" customHeight="1" x14ac:dyDescent="0.25">
      <c r="A9705" s="30">
        <v>2010</v>
      </c>
      <c r="B9705" s="3" t="s">
        <v>20</v>
      </c>
      <c r="C9705" s="3" t="s">
        <v>265</v>
      </c>
      <c r="D9705" s="3" t="s">
        <v>266</v>
      </c>
      <c r="E9705" s="3">
        <v>237</v>
      </c>
      <c r="F9705" s="3">
        <v>474</v>
      </c>
      <c r="G9705" s="3">
        <v>474</v>
      </c>
      <c r="H9705" s="3">
        <v>56278020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 t="str">
        <f>B9705&amp;" | "&amp;C9705&amp;" | "&amp;D9705</f>
        <v>documentazione_amministrativa / registri | Stampa registro | Documento Principale</v>
      </c>
      <c r="Q9705" s="3" t="str">
        <f>VLOOKUP(P9705,'Classificazione UD'!A:B,2,FALSE)</f>
        <v>Amministrativo</v>
      </c>
    </row>
    <row r="9706" spans="1:17" ht="15" customHeight="1" x14ac:dyDescent="0.25">
      <c r="A9706" s="30">
        <v>2011</v>
      </c>
      <c r="B9706" s="3" t="s">
        <v>20</v>
      </c>
      <c r="C9706" s="3" t="s">
        <v>265</v>
      </c>
      <c r="D9706" s="3" t="s">
        <v>266</v>
      </c>
      <c r="E9706" s="3">
        <v>243</v>
      </c>
      <c r="F9706" s="3">
        <v>486</v>
      </c>
      <c r="G9706" s="3">
        <v>486</v>
      </c>
      <c r="H9706" s="3">
        <v>65788385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 t="str">
        <f>B9706&amp;" | "&amp;C9706&amp;" | "&amp;D9706</f>
        <v>documentazione_amministrativa / registri | Stampa registro | Documento Principale</v>
      </c>
      <c r="Q9706" s="3" t="str">
        <f>VLOOKUP(P9706,'Classificazione UD'!A:B,2,FALSE)</f>
        <v>Amministrativo</v>
      </c>
    </row>
    <row r="9707" spans="1:17" ht="15" customHeight="1" x14ac:dyDescent="0.25">
      <c r="A9707" s="30">
        <v>2012</v>
      </c>
      <c r="B9707" s="3" t="s">
        <v>20</v>
      </c>
      <c r="C9707" s="3" t="s">
        <v>265</v>
      </c>
      <c r="D9707" s="3" t="s">
        <v>266</v>
      </c>
      <c r="E9707" s="3">
        <v>231</v>
      </c>
      <c r="F9707" s="3">
        <v>462</v>
      </c>
      <c r="G9707" s="3">
        <v>462</v>
      </c>
      <c r="H9707" s="3">
        <v>80935059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 t="str">
        <f>B9707&amp;" | "&amp;C9707&amp;" | "&amp;D9707</f>
        <v>documentazione_amministrativa / registri | Stampa registro | Documento Principale</v>
      </c>
      <c r="Q9707" s="3" t="str">
        <f>VLOOKUP(P9707,'Classificazione UD'!A:B,2,FALSE)</f>
        <v>Amministrativo</v>
      </c>
    </row>
    <row r="9708" spans="1:17" ht="15" customHeight="1" x14ac:dyDescent="0.25">
      <c r="A9708" s="30">
        <v>2013</v>
      </c>
      <c r="B9708" s="3" t="s">
        <v>20</v>
      </c>
      <c r="C9708" s="3" t="s">
        <v>265</v>
      </c>
      <c r="D9708" s="3" t="s">
        <v>266</v>
      </c>
      <c r="E9708" s="3">
        <v>247</v>
      </c>
      <c r="F9708" s="3">
        <v>494</v>
      </c>
      <c r="G9708" s="3">
        <v>494</v>
      </c>
      <c r="H9708" s="3">
        <v>83108228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 t="str">
        <f>B9708&amp;" | "&amp;C9708&amp;" | "&amp;D9708</f>
        <v>documentazione_amministrativa / registri | Stampa registro | Documento Principale</v>
      </c>
      <c r="Q9708" s="3" t="str">
        <f>VLOOKUP(P9708,'Classificazione UD'!A:B,2,FALSE)</f>
        <v>Amministrativo</v>
      </c>
    </row>
    <row r="9709" spans="1:17" ht="15" customHeight="1" x14ac:dyDescent="0.25">
      <c r="A9709" s="30">
        <v>2014</v>
      </c>
      <c r="B9709" s="3" t="s">
        <v>20</v>
      </c>
      <c r="C9709" s="3" t="s">
        <v>265</v>
      </c>
      <c r="D9709" s="3" t="s">
        <v>266</v>
      </c>
      <c r="E9709" s="3">
        <v>251</v>
      </c>
      <c r="F9709" s="3">
        <v>502</v>
      </c>
      <c r="G9709" s="3">
        <v>502</v>
      </c>
      <c r="H9709" s="3">
        <v>89674744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 t="str">
        <f>B9709&amp;" | "&amp;C9709&amp;" | "&amp;D9709</f>
        <v>documentazione_amministrativa / registri | Stampa registro | Documento Principale</v>
      </c>
      <c r="Q9709" s="3" t="str">
        <f>VLOOKUP(P9709,'Classificazione UD'!A:B,2,FALSE)</f>
        <v>Amministrativo</v>
      </c>
    </row>
    <row r="9710" spans="1:17" ht="15" customHeight="1" x14ac:dyDescent="0.25">
      <c r="A9710" s="30">
        <v>2015</v>
      </c>
      <c r="B9710" s="3" t="s">
        <v>20</v>
      </c>
      <c r="C9710" s="3" t="s">
        <v>265</v>
      </c>
      <c r="D9710" s="3" t="s">
        <v>266</v>
      </c>
      <c r="E9710" s="3">
        <v>239</v>
      </c>
      <c r="F9710" s="3">
        <v>478</v>
      </c>
      <c r="G9710" s="3">
        <v>478</v>
      </c>
      <c r="H9710" s="3">
        <v>112737518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 t="str">
        <f>B9710&amp;" | "&amp;C9710&amp;" | "&amp;D9710</f>
        <v>documentazione_amministrativa / registri | Stampa registro | Documento Principale</v>
      </c>
      <c r="Q9710" s="3" t="str">
        <f>VLOOKUP(P9710,'Classificazione UD'!A:B,2,FALSE)</f>
        <v>Amministrativo</v>
      </c>
    </row>
    <row r="9711" spans="1:17" ht="15" customHeight="1" x14ac:dyDescent="0.25">
      <c r="A9711" s="30">
        <v>2016</v>
      </c>
      <c r="B9711" s="3" t="s">
        <v>20</v>
      </c>
      <c r="C9711" s="3" t="s">
        <v>265</v>
      </c>
      <c r="D9711" s="3" t="s">
        <v>266</v>
      </c>
      <c r="E9711" s="3">
        <v>306</v>
      </c>
      <c r="F9711" s="3">
        <v>612</v>
      </c>
      <c r="G9711" s="3">
        <v>612</v>
      </c>
      <c r="H9711" s="3">
        <v>142286104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 t="str">
        <f>B9711&amp;" | "&amp;C9711&amp;" | "&amp;D9711</f>
        <v>documentazione_amministrativa / registri | Stampa registro | Documento Principale</v>
      </c>
      <c r="Q9711" s="3" t="str">
        <f>VLOOKUP(P9711,'Classificazione UD'!A:B,2,FALSE)</f>
        <v>Amministrativo</v>
      </c>
    </row>
    <row r="9712" spans="1:17" ht="15" customHeight="1" x14ac:dyDescent="0.25">
      <c r="A9712" s="30">
        <v>2015</v>
      </c>
      <c r="B9712" s="3" t="s">
        <v>23</v>
      </c>
      <c r="C9712" s="3" t="s">
        <v>268</v>
      </c>
      <c r="D9712" s="3" t="s">
        <v>266</v>
      </c>
      <c r="E9712" s="3">
        <v>35</v>
      </c>
      <c r="F9712" s="3">
        <v>164</v>
      </c>
      <c r="G9712" s="3">
        <v>164</v>
      </c>
      <c r="H9712" s="3">
        <v>63841242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 t="str">
        <f>B9712&amp;" | "&amp;C9712&amp;" | "&amp;D9712</f>
        <v>documentazione_amministrativa / altri_documenti | Documento Repertoriato | Documento Principale</v>
      </c>
      <c r="Q9712" s="3" t="str">
        <f>VLOOKUP(P9712,'Classificazione UD'!A:B,2,FALSE)</f>
        <v>Amministrativo</v>
      </c>
    </row>
    <row r="9713" spans="1:17" ht="15" customHeight="1" x14ac:dyDescent="0.25">
      <c r="A9713" s="30">
        <v>2016</v>
      </c>
      <c r="B9713" s="3" t="s">
        <v>23</v>
      </c>
      <c r="C9713" s="3" t="s">
        <v>268</v>
      </c>
      <c r="D9713" s="3" t="s">
        <v>266</v>
      </c>
      <c r="E9713" s="3">
        <v>6</v>
      </c>
      <c r="F9713" s="3">
        <v>33</v>
      </c>
      <c r="G9713" s="3">
        <v>33</v>
      </c>
      <c r="H9713" s="3">
        <v>11650659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 t="str">
        <f>B9713&amp;" | "&amp;C9713&amp;" | "&amp;D9713</f>
        <v>documentazione_amministrativa / altri_documenti | Documento Repertoriato | Documento Principale</v>
      </c>
      <c r="Q9713" s="3" t="str">
        <f>VLOOKUP(P9713,'Classificazione UD'!A:B,2,FALSE)</f>
        <v>Amministrativo</v>
      </c>
    </row>
    <row r="9714" spans="1:17" ht="15" customHeight="1" x14ac:dyDescent="0.25">
      <c r="A9714" s="30">
        <v>2016</v>
      </c>
      <c r="B9714" s="3" t="s">
        <v>20</v>
      </c>
      <c r="C9714" s="3" t="s">
        <v>265</v>
      </c>
      <c r="D9714" s="3" t="s">
        <v>266</v>
      </c>
      <c r="E9714" s="3">
        <v>66</v>
      </c>
      <c r="F9714" s="3">
        <v>132</v>
      </c>
      <c r="G9714" s="3">
        <v>132</v>
      </c>
      <c r="H9714" s="3">
        <v>16240182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 t="str">
        <f>B9714&amp;" | "&amp;C9714&amp;" | "&amp;D9714</f>
        <v>documentazione_amministrativa / registri | Stampa registro | Documento Principale</v>
      </c>
      <c r="Q9714" s="3" t="str">
        <f>VLOOKUP(P9714,'Classificazione UD'!A:B,2,FALSE)</f>
        <v>Amministrativo</v>
      </c>
    </row>
    <row r="9715" spans="1:17" ht="15" customHeight="1" x14ac:dyDescent="0.25">
      <c r="A9715" s="30">
        <v>2016</v>
      </c>
      <c r="B9715" s="3" t="s">
        <v>20</v>
      </c>
      <c r="C9715" s="3" t="s">
        <v>265</v>
      </c>
      <c r="D9715" s="3" t="s">
        <v>266</v>
      </c>
      <c r="E9715" s="3">
        <v>8</v>
      </c>
      <c r="F9715" s="3">
        <v>16</v>
      </c>
      <c r="G9715" s="3">
        <v>16</v>
      </c>
      <c r="H9715" s="3">
        <v>45420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 t="str">
        <f>B9715&amp;" | "&amp;C9715&amp;" | "&amp;D9715</f>
        <v>documentazione_amministrativa / registri | Stampa registro | Documento Principale</v>
      </c>
      <c r="Q9715" s="3" t="str">
        <f>VLOOKUP(P9715,'Classificazione UD'!A:B,2,FALSE)</f>
        <v>Amministrativo</v>
      </c>
    </row>
    <row r="9716" spans="1:17" ht="15" customHeight="1" x14ac:dyDescent="0.25">
      <c r="A9716" s="30">
        <v>2016</v>
      </c>
      <c r="B9716" s="3" t="s">
        <v>20</v>
      </c>
      <c r="C9716" s="3" t="s">
        <v>265</v>
      </c>
      <c r="D9716" s="3" t="s">
        <v>266</v>
      </c>
      <c r="E9716" s="3">
        <v>6</v>
      </c>
      <c r="F9716" s="3">
        <v>12</v>
      </c>
      <c r="G9716" s="3">
        <v>12</v>
      </c>
      <c r="H9716" s="3">
        <v>42753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 t="str">
        <f>B9716&amp;" | "&amp;C9716&amp;" | "&amp;D9716</f>
        <v>documentazione_amministrativa / registri | Stampa registro | Documento Principale</v>
      </c>
      <c r="Q9716" s="3" t="str">
        <f>VLOOKUP(P9716,'Classificazione UD'!A:B,2,FALSE)</f>
        <v>Amministrativo</v>
      </c>
    </row>
    <row r="9717" spans="1:17" ht="15" customHeight="1" x14ac:dyDescent="0.25">
      <c r="A9717" s="30">
        <v>2016</v>
      </c>
      <c r="B9717" s="3" t="s">
        <v>20</v>
      </c>
      <c r="C9717" s="3" t="s">
        <v>265</v>
      </c>
      <c r="D9717" s="3" t="s">
        <v>266</v>
      </c>
      <c r="E9717" s="3">
        <v>202</v>
      </c>
      <c r="F9717" s="3">
        <v>404</v>
      </c>
      <c r="G9717" s="3">
        <v>404</v>
      </c>
      <c r="H9717" s="3">
        <v>2273839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 t="str">
        <f>B9717&amp;" | "&amp;C9717&amp;" | "&amp;D9717</f>
        <v>documentazione_amministrativa / registri | Stampa registro | Documento Principale</v>
      </c>
      <c r="Q9717" s="3" t="str">
        <f>VLOOKUP(P9717,'Classificazione UD'!A:B,2,FALSE)</f>
        <v>Amministrativo</v>
      </c>
    </row>
    <row r="9718" spans="1:17" ht="15" customHeight="1" x14ac:dyDescent="0.25">
      <c r="A9718" s="30">
        <v>2016</v>
      </c>
      <c r="B9718" s="3" t="s">
        <v>20</v>
      </c>
      <c r="C9718" s="3" t="s">
        <v>265</v>
      </c>
      <c r="D9718" s="3" t="s">
        <v>266</v>
      </c>
      <c r="E9718" s="3">
        <v>158</v>
      </c>
      <c r="F9718" s="3">
        <v>316</v>
      </c>
      <c r="G9718" s="3">
        <v>316</v>
      </c>
      <c r="H9718" s="3">
        <v>1599029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 t="str">
        <f>B9718&amp;" | "&amp;C9718&amp;" | "&amp;D9718</f>
        <v>documentazione_amministrativa / registri | Stampa registro | Documento Principale</v>
      </c>
      <c r="Q9718" s="3" t="str">
        <f>VLOOKUP(P9718,'Classificazione UD'!A:B,2,FALSE)</f>
        <v>Amministrativo</v>
      </c>
    </row>
    <row r="9719" spans="1:17" ht="15" customHeight="1" x14ac:dyDescent="0.25">
      <c r="A9719" s="30">
        <v>2015</v>
      </c>
      <c r="B9719" s="3" t="s">
        <v>20</v>
      </c>
      <c r="C9719" s="3" t="s">
        <v>265</v>
      </c>
      <c r="D9719" s="3" t="s">
        <v>266</v>
      </c>
      <c r="E9719" s="3">
        <v>66</v>
      </c>
      <c r="F9719" s="3">
        <v>132</v>
      </c>
      <c r="G9719" s="3">
        <v>132</v>
      </c>
      <c r="H9719" s="3">
        <v>8913143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 t="str">
        <f>B9719&amp;" | "&amp;C9719&amp;" | "&amp;D9719</f>
        <v>documentazione_amministrativa / registri | Stampa registro | Documento Principale</v>
      </c>
      <c r="Q9719" s="3" t="str">
        <f>VLOOKUP(P9719,'Classificazione UD'!A:B,2,FALSE)</f>
        <v>Amministrativo</v>
      </c>
    </row>
    <row r="9720" spans="1:17" ht="15" customHeight="1" x14ac:dyDescent="0.25">
      <c r="A9720" s="30">
        <v>2016</v>
      </c>
      <c r="B9720" s="3" t="s">
        <v>20</v>
      </c>
      <c r="C9720" s="3" t="s">
        <v>265</v>
      </c>
      <c r="D9720" s="3" t="s">
        <v>266</v>
      </c>
      <c r="E9720" s="3">
        <v>207</v>
      </c>
      <c r="F9720" s="3">
        <v>414</v>
      </c>
      <c r="G9720" s="3">
        <v>414</v>
      </c>
      <c r="H9720" s="3">
        <v>20226030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 t="str">
        <f>B9720&amp;" | "&amp;C9720&amp;" | "&amp;D9720</f>
        <v>documentazione_amministrativa / registri | Stampa registro | Documento Principale</v>
      </c>
      <c r="Q9720" s="3" t="str">
        <f>VLOOKUP(P9720,'Classificazione UD'!A:B,2,FALSE)</f>
        <v>Amministrativo</v>
      </c>
    </row>
    <row r="9721" spans="1:17" ht="15" customHeight="1" x14ac:dyDescent="0.25">
      <c r="A9721" s="30">
        <v>2016</v>
      </c>
      <c r="B9721" s="3" t="s">
        <v>20</v>
      </c>
      <c r="C9721" s="3" t="s">
        <v>265</v>
      </c>
      <c r="D9721" s="3" t="s">
        <v>266</v>
      </c>
      <c r="E9721" s="3">
        <v>11</v>
      </c>
      <c r="F9721" s="3">
        <v>22</v>
      </c>
      <c r="G9721" s="3">
        <v>22</v>
      </c>
      <c r="H9721" s="3">
        <v>61290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 t="str">
        <f>B9721&amp;" | "&amp;C9721&amp;" | "&amp;D9721</f>
        <v>documentazione_amministrativa / registri | Stampa registro | Documento Principale</v>
      </c>
      <c r="Q9721" s="3" t="str">
        <f>VLOOKUP(P9721,'Classificazione UD'!A:B,2,FALSE)</f>
        <v>Amministrativo</v>
      </c>
    </row>
    <row r="9722" spans="1:17" ht="15" customHeight="1" x14ac:dyDescent="0.25">
      <c r="A9722" s="30">
        <v>2016</v>
      </c>
      <c r="B9722" s="3" t="s">
        <v>20</v>
      </c>
      <c r="C9722" s="3" t="s">
        <v>265</v>
      </c>
      <c r="D9722" s="3" t="s">
        <v>266</v>
      </c>
      <c r="E9722" s="3">
        <v>38</v>
      </c>
      <c r="F9722" s="3">
        <v>76</v>
      </c>
      <c r="G9722" s="3">
        <v>76</v>
      </c>
      <c r="H9722" s="3">
        <v>1344494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 t="str">
        <f>B9722&amp;" | "&amp;C9722&amp;" | "&amp;D9722</f>
        <v>documentazione_amministrativa / registri | Stampa registro | Documento Principale</v>
      </c>
      <c r="Q9722" s="3" t="str">
        <f>VLOOKUP(P9722,'Classificazione UD'!A:B,2,FALSE)</f>
        <v>Amministrativo</v>
      </c>
    </row>
    <row r="9723" spans="1:17" ht="15" customHeight="1" x14ac:dyDescent="0.25">
      <c r="A9723" s="30">
        <v>2016</v>
      </c>
      <c r="B9723" s="3" t="s">
        <v>20</v>
      </c>
      <c r="C9723" s="3" t="s">
        <v>265</v>
      </c>
      <c r="D9723" s="3" t="s">
        <v>266</v>
      </c>
      <c r="E9723" s="3">
        <v>2</v>
      </c>
      <c r="F9723" s="3">
        <v>4</v>
      </c>
      <c r="G9723" s="3">
        <v>4</v>
      </c>
      <c r="H9723" s="3">
        <v>25309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 t="str">
        <f>B9723&amp;" | "&amp;C9723&amp;" | "&amp;D9723</f>
        <v>documentazione_amministrativa / registri | Stampa registro | Documento Principale</v>
      </c>
      <c r="Q9723" s="3" t="str">
        <f>VLOOKUP(P9723,'Classificazione UD'!A:B,2,FALSE)</f>
        <v>Amministrativo</v>
      </c>
    </row>
    <row r="9724" spans="1:17" ht="15" customHeight="1" x14ac:dyDescent="0.25">
      <c r="A9724" s="30">
        <v>2016</v>
      </c>
      <c r="B9724" s="3" t="s">
        <v>20</v>
      </c>
      <c r="C9724" s="3" t="s">
        <v>265</v>
      </c>
      <c r="D9724" s="3" t="s">
        <v>266</v>
      </c>
      <c r="E9724" s="3">
        <v>39</v>
      </c>
      <c r="F9724" s="3">
        <v>78</v>
      </c>
      <c r="G9724" s="3">
        <v>78</v>
      </c>
      <c r="H9724" s="3">
        <v>4157028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 t="str">
        <f>B9724&amp;" | "&amp;C9724&amp;" | "&amp;D9724</f>
        <v>documentazione_amministrativa / registri | Stampa registro | Documento Principale</v>
      </c>
      <c r="Q9724" s="3" t="str">
        <f>VLOOKUP(P9724,'Classificazione UD'!A:B,2,FALSE)</f>
        <v>Amministrativo</v>
      </c>
    </row>
    <row r="9725" spans="1:17" ht="15" customHeight="1" x14ac:dyDescent="0.25">
      <c r="A9725" s="30">
        <v>2016</v>
      </c>
      <c r="B9725" s="3" t="s">
        <v>20</v>
      </c>
      <c r="C9725" s="3" t="s">
        <v>265</v>
      </c>
      <c r="D9725" s="3" t="s">
        <v>266</v>
      </c>
      <c r="E9725" s="3">
        <v>199</v>
      </c>
      <c r="F9725" s="3">
        <v>398</v>
      </c>
      <c r="G9725" s="3">
        <v>398</v>
      </c>
      <c r="H9725" s="3">
        <v>2517291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 t="str">
        <f>B9725&amp;" | "&amp;C9725&amp;" | "&amp;D9725</f>
        <v>documentazione_amministrativa / registri | Stampa registro | Documento Principale</v>
      </c>
      <c r="Q9725" s="3" t="str">
        <f>VLOOKUP(P9725,'Classificazione UD'!A:B,2,FALSE)</f>
        <v>Amministrativo</v>
      </c>
    </row>
    <row r="9726" spans="1:17" ht="15" customHeight="1" x14ac:dyDescent="0.25">
      <c r="A9726" s="30">
        <v>2016</v>
      </c>
      <c r="B9726" s="3" t="s">
        <v>20</v>
      </c>
      <c r="C9726" s="3" t="s">
        <v>265</v>
      </c>
      <c r="D9726" s="3" t="s">
        <v>266</v>
      </c>
      <c r="E9726" s="3">
        <v>97</v>
      </c>
      <c r="F9726" s="3">
        <v>194</v>
      </c>
      <c r="G9726" s="3">
        <v>194</v>
      </c>
      <c r="H9726" s="3">
        <v>1315911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 t="str">
        <f>B9726&amp;" | "&amp;C9726&amp;" | "&amp;D9726</f>
        <v>documentazione_amministrativa / registri | Stampa registro | Documento Principale</v>
      </c>
      <c r="Q9726" s="3" t="str">
        <f>VLOOKUP(P9726,'Classificazione UD'!A:B,2,FALSE)</f>
        <v>Amministrativo</v>
      </c>
    </row>
    <row r="9727" spans="1:17" ht="15" customHeight="1" x14ac:dyDescent="0.25">
      <c r="A9727" s="30">
        <v>2016</v>
      </c>
      <c r="B9727" s="3" t="s">
        <v>20</v>
      </c>
      <c r="C9727" s="3" t="s">
        <v>265</v>
      </c>
      <c r="D9727" s="3" t="s">
        <v>266</v>
      </c>
      <c r="E9727" s="3">
        <v>53</v>
      </c>
      <c r="F9727" s="3">
        <v>106</v>
      </c>
      <c r="G9727" s="3">
        <v>106</v>
      </c>
      <c r="H9727" s="3">
        <v>614208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 t="str">
        <f>B9727&amp;" | "&amp;C9727&amp;" | "&amp;D9727</f>
        <v>documentazione_amministrativa / registri | Stampa registro | Documento Principale</v>
      </c>
      <c r="Q9727" s="3" t="str">
        <f>VLOOKUP(P9727,'Classificazione UD'!A:B,2,FALSE)</f>
        <v>Amministrativo</v>
      </c>
    </row>
    <row r="9728" spans="1:17" ht="15" customHeight="1" x14ac:dyDescent="0.25">
      <c r="A9728" s="30">
        <v>2016</v>
      </c>
      <c r="B9728" s="3" t="s">
        <v>20</v>
      </c>
      <c r="C9728" s="3" t="s">
        <v>265</v>
      </c>
      <c r="D9728" s="3" t="s">
        <v>266</v>
      </c>
      <c r="E9728" s="3">
        <v>15</v>
      </c>
      <c r="F9728" s="3">
        <v>30</v>
      </c>
      <c r="G9728" s="3">
        <v>30</v>
      </c>
      <c r="H9728" s="3">
        <v>80946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 t="str">
        <f>B9728&amp;" | "&amp;C9728&amp;" | "&amp;D9728</f>
        <v>documentazione_amministrativa / registri | Stampa registro | Documento Principale</v>
      </c>
      <c r="Q9728" s="3" t="str">
        <f>VLOOKUP(P9728,'Classificazione UD'!A:B,2,FALSE)</f>
        <v>Amministrativo</v>
      </c>
    </row>
    <row r="9729" spans="1:17" ht="15" customHeight="1" x14ac:dyDescent="0.25">
      <c r="A9729" s="30">
        <v>2016</v>
      </c>
      <c r="B9729" s="3" t="s">
        <v>20</v>
      </c>
      <c r="C9729" s="3" t="s">
        <v>265</v>
      </c>
      <c r="D9729" s="3" t="s">
        <v>266</v>
      </c>
      <c r="E9729" s="3">
        <v>134</v>
      </c>
      <c r="F9729" s="3">
        <v>268</v>
      </c>
      <c r="G9729" s="3">
        <v>268</v>
      </c>
      <c r="H9729" s="3">
        <v>852504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 t="str">
        <f>B9729&amp;" | "&amp;C9729&amp;" | "&amp;D9729</f>
        <v>documentazione_amministrativa / registri | Stampa registro | Documento Principale</v>
      </c>
      <c r="Q9729" s="3" t="str">
        <f>VLOOKUP(P9729,'Classificazione UD'!A:B,2,FALSE)</f>
        <v>Amministrativo</v>
      </c>
    </row>
    <row r="9730" spans="1:17" ht="15" customHeight="1" x14ac:dyDescent="0.25">
      <c r="A9730" s="30">
        <v>2016</v>
      </c>
      <c r="B9730" s="3" t="s">
        <v>20</v>
      </c>
      <c r="C9730" s="3" t="s">
        <v>265</v>
      </c>
      <c r="D9730" s="3" t="s">
        <v>266</v>
      </c>
      <c r="E9730" s="3">
        <v>199</v>
      </c>
      <c r="F9730" s="3">
        <v>398</v>
      </c>
      <c r="G9730" s="3">
        <v>398</v>
      </c>
      <c r="H9730" s="3">
        <v>2153886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 t="str">
        <f>B9730&amp;" | "&amp;C9730&amp;" | "&amp;D9730</f>
        <v>documentazione_amministrativa / registri | Stampa registro | Documento Principale</v>
      </c>
      <c r="Q9730" s="3" t="str">
        <f>VLOOKUP(P9730,'Classificazione UD'!A:B,2,FALSE)</f>
        <v>Amministrativo</v>
      </c>
    </row>
    <row r="9731" spans="1:17" ht="15" customHeight="1" x14ac:dyDescent="0.25">
      <c r="A9731" s="30">
        <v>2016</v>
      </c>
      <c r="B9731" s="3" t="s">
        <v>20</v>
      </c>
      <c r="C9731" s="3" t="s">
        <v>265</v>
      </c>
      <c r="D9731" s="3" t="s">
        <v>266</v>
      </c>
      <c r="E9731" s="3">
        <v>178</v>
      </c>
      <c r="F9731" s="3">
        <v>356</v>
      </c>
      <c r="G9731" s="3">
        <v>356</v>
      </c>
      <c r="H9731" s="3">
        <v>1738312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 t="str">
        <f>B9731&amp;" | "&amp;C9731&amp;" | "&amp;D9731</f>
        <v>documentazione_amministrativa / registri | Stampa registro | Documento Principale</v>
      </c>
      <c r="Q9731" s="3" t="str">
        <f>VLOOKUP(P9731,'Classificazione UD'!A:B,2,FALSE)</f>
        <v>Amministrativo</v>
      </c>
    </row>
    <row r="9732" spans="1:17" ht="15" customHeight="1" x14ac:dyDescent="0.25">
      <c r="A9732" s="30">
        <v>2016</v>
      </c>
      <c r="B9732" s="3" t="s">
        <v>20</v>
      </c>
      <c r="C9732" s="3" t="s">
        <v>265</v>
      </c>
      <c r="D9732" s="3" t="s">
        <v>266</v>
      </c>
      <c r="E9732" s="3">
        <v>27</v>
      </c>
      <c r="F9732" s="3">
        <v>54</v>
      </c>
      <c r="G9732" s="3">
        <v>54</v>
      </c>
      <c r="H9732" s="3">
        <v>218061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 t="str">
        <f>B9732&amp;" | "&amp;C9732&amp;" | "&amp;D9732</f>
        <v>documentazione_amministrativa / registri | Stampa registro | Documento Principale</v>
      </c>
      <c r="Q9732" s="3" t="str">
        <f>VLOOKUP(P9732,'Classificazione UD'!A:B,2,FALSE)</f>
        <v>Amministrativo</v>
      </c>
    </row>
    <row r="9733" spans="1:17" ht="15" customHeight="1" x14ac:dyDescent="0.25">
      <c r="A9733" s="30">
        <v>2016</v>
      </c>
      <c r="B9733" s="3" t="s">
        <v>20</v>
      </c>
      <c r="C9733" s="3" t="s">
        <v>265</v>
      </c>
      <c r="D9733" s="3" t="s">
        <v>266</v>
      </c>
      <c r="E9733" s="3">
        <v>11</v>
      </c>
      <c r="F9733" s="3">
        <v>22</v>
      </c>
      <c r="G9733" s="3">
        <v>22</v>
      </c>
      <c r="H9733" s="3">
        <v>56711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 t="str">
        <f>B9733&amp;" | "&amp;C9733&amp;" | "&amp;D9733</f>
        <v>documentazione_amministrativa / registri | Stampa registro | Documento Principale</v>
      </c>
      <c r="Q9733" s="3" t="str">
        <f>VLOOKUP(P9733,'Classificazione UD'!A:B,2,FALSE)</f>
        <v>Amministrativo</v>
      </c>
    </row>
    <row r="9734" spans="1:17" ht="15" customHeight="1" x14ac:dyDescent="0.25">
      <c r="A9734" s="30">
        <v>2016</v>
      </c>
      <c r="B9734" s="3" t="s">
        <v>20</v>
      </c>
      <c r="C9734" s="3" t="s">
        <v>265</v>
      </c>
      <c r="D9734" s="3" t="s">
        <v>266</v>
      </c>
      <c r="E9734" s="3">
        <v>60</v>
      </c>
      <c r="F9734" s="3">
        <v>120</v>
      </c>
      <c r="G9734" s="3">
        <v>120</v>
      </c>
      <c r="H9734" s="3">
        <v>318764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 t="str">
        <f>B9734&amp;" | "&amp;C9734&amp;" | "&amp;D9734</f>
        <v>documentazione_amministrativa / registri | Stampa registro | Documento Principale</v>
      </c>
      <c r="Q9734" s="3" t="str">
        <f>VLOOKUP(P9734,'Classificazione UD'!A:B,2,FALSE)</f>
        <v>Amministrativo</v>
      </c>
    </row>
    <row r="9735" spans="1:17" ht="15" customHeight="1" x14ac:dyDescent="0.25">
      <c r="A9735" s="30">
        <v>2016</v>
      </c>
      <c r="B9735" s="3" t="s">
        <v>20</v>
      </c>
      <c r="C9735" s="3" t="s">
        <v>265</v>
      </c>
      <c r="D9735" s="3" t="s">
        <v>266</v>
      </c>
      <c r="E9735" s="3">
        <v>44</v>
      </c>
      <c r="F9735" s="3">
        <v>88</v>
      </c>
      <c r="G9735" s="3">
        <v>88</v>
      </c>
      <c r="H9735" s="3">
        <v>282308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 t="str">
        <f>B9735&amp;" | "&amp;C9735&amp;" | "&amp;D9735</f>
        <v>documentazione_amministrativa / registri | Stampa registro | Documento Principale</v>
      </c>
      <c r="Q9735" s="3" t="str">
        <f>VLOOKUP(P9735,'Classificazione UD'!A:B,2,FALSE)</f>
        <v>Amministrativo</v>
      </c>
    </row>
    <row r="9736" spans="1:17" ht="15" customHeight="1" x14ac:dyDescent="0.25">
      <c r="A9736" s="30">
        <v>2009</v>
      </c>
      <c r="B9736" s="3" t="s">
        <v>23</v>
      </c>
      <c r="C9736" s="3" t="s">
        <v>268</v>
      </c>
      <c r="D9736" s="3" t="s">
        <v>266</v>
      </c>
      <c r="E9736" s="3">
        <v>88</v>
      </c>
      <c r="F9736" s="3">
        <v>204</v>
      </c>
      <c r="G9736" s="3">
        <v>204</v>
      </c>
      <c r="H9736" s="3">
        <v>14448228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 t="str">
        <f>B9736&amp;" | "&amp;C9736&amp;" | "&amp;D9736</f>
        <v>documentazione_amministrativa / altri_documenti | Documento Repertoriato | Documento Principale</v>
      </c>
      <c r="Q9736" s="3" t="str">
        <f>VLOOKUP(P9736,'Classificazione UD'!A:B,2,FALSE)</f>
        <v>Amministrativo</v>
      </c>
    </row>
    <row r="9737" spans="1:17" ht="15" customHeight="1" x14ac:dyDescent="0.25">
      <c r="A9737" s="30">
        <v>2014</v>
      </c>
      <c r="B9737" s="3" t="s">
        <v>23</v>
      </c>
      <c r="C9737" s="3" t="s">
        <v>268</v>
      </c>
      <c r="D9737" s="3" t="s">
        <v>266</v>
      </c>
      <c r="E9737" s="3">
        <v>4</v>
      </c>
      <c r="F9737" s="3">
        <v>19</v>
      </c>
      <c r="G9737" s="3">
        <v>19</v>
      </c>
      <c r="H9737" s="3">
        <v>18224278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 t="str">
        <f>B9737&amp;" | "&amp;C9737&amp;" | "&amp;D9737</f>
        <v>documentazione_amministrativa / altri_documenti | Documento Repertoriato | Documento Principale</v>
      </c>
      <c r="Q9737" s="3" t="str">
        <f>VLOOKUP(P9737,'Classificazione UD'!A:B,2,FALSE)</f>
        <v>Amministrativo</v>
      </c>
    </row>
    <row r="9738" spans="1:17" ht="15" customHeight="1" x14ac:dyDescent="0.25">
      <c r="A9738" s="30">
        <v>2015</v>
      </c>
      <c r="B9738" s="3" t="s">
        <v>23</v>
      </c>
      <c r="C9738" s="3" t="s">
        <v>268</v>
      </c>
      <c r="D9738" s="3" t="s">
        <v>266</v>
      </c>
      <c r="E9738" s="3">
        <v>21</v>
      </c>
      <c r="F9738" s="3">
        <v>58</v>
      </c>
      <c r="G9738" s="3">
        <v>58</v>
      </c>
      <c r="H9738" s="3">
        <v>8434726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 t="str">
        <f>B9738&amp;" | "&amp;C9738&amp;" | "&amp;D9738</f>
        <v>documentazione_amministrativa / altri_documenti | Documento Repertoriato | Documento Principale</v>
      </c>
      <c r="Q9738" s="3" t="str">
        <f>VLOOKUP(P9738,'Classificazione UD'!A:B,2,FALSE)</f>
        <v>Amministrativo</v>
      </c>
    </row>
    <row r="9739" spans="1:17" ht="15" customHeight="1" x14ac:dyDescent="0.25">
      <c r="A9739" s="30">
        <v>2016</v>
      </c>
      <c r="B9739" s="3" t="s">
        <v>23</v>
      </c>
      <c r="C9739" s="3" t="s">
        <v>268</v>
      </c>
      <c r="D9739" s="3" t="s">
        <v>266</v>
      </c>
      <c r="E9739" s="3">
        <v>121</v>
      </c>
      <c r="F9739" s="3">
        <v>317</v>
      </c>
      <c r="G9739" s="3">
        <v>317</v>
      </c>
      <c r="H9739" s="3">
        <v>58729411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 t="str">
        <f>B9739&amp;" | "&amp;C9739&amp;" | "&amp;D9739</f>
        <v>documentazione_amministrativa / altri_documenti | Documento Repertoriato | Documento Principale</v>
      </c>
      <c r="Q9739" s="3" t="str">
        <f>VLOOKUP(P9739,'Classificazione UD'!A:B,2,FALSE)</f>
        <v>Amministrativo</v>
      </c>
    </row>
    <row r="9740" spans="1:17" ht="15" customHeight="1" x14ac:dyDescent="0.25">
      <c r="A9740" s="30">
        <v>2012</v>
      </c>
      <c r="B9740" s="3" t="s">
        <v>23</v>
      </c>
      <c r="C9740" s="3" t="s">
        <v>268</v>
      </c>
      <c r="D9740" s="3" t="s">
        <v>266</v>
      </c>
      <c r="E9740" s="3">
        <v>17</v>
      </c>
      <c r="F9740" s="3">
        <v>52</v>
      </c>
      <c r="G9740" s="3">
        <v>52</v>
      </c>
      <c r="H9740" s="3">
        <v>116661696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 t="str">
        <f>B9740&amp;" | "&amp;C9740&amp;" | "&amp;D9740</f>
        <v>documentazione_amministrativa / altri_documenti | Documento Repertoriato | Documento Principale</v>
      </c>
      <c r="Q9740" s="3" t="str">
        <f>VLOOKUP(P9740,'Classificazione UD'!A:B,2,FALSE)</f>
        <v>Amministrativo</v>
      </c>
    </row>
    <row r="9741" spans="1:17" ht="15" customHeight="1" x14ac:dyDescent="0.25">
      <c r="A9741" s="30">
        <v>2013</v>
      </c>
      <c r="B9741" s="3" t="s">
        <v>23</v>
      </c>
      <c r="C9741" s="3" t="s">
        <v>268</v>
      </c>
      <c r="D9741" s="3" t="s">
        <v>266</v>
      </c>
      <c r="E9741" s="3">
        <v>27</v>
      </c>
      <c r="F9741" s="3">
        <v>81</v>
      </c>
      <c r="G9741" s="3">
        <v>81</v>
      </c>
      <c r="H9741" s="3">
        <v>215813071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 t="str">
        <f>B9741&amp;" | "&amp;C9741&amp;" | "&amp;D9741</f>
        <v>documentazione_amministrativa / altri_documenti | Documento Repertoriato | Documento Principale</v>
      </c>
      <c r="Q9741" s="3" t="str">
        <f>VLOOKUP(P9741,'Classificazione UD'!A:B,2,FALSE)</f>
        <v>Amministrativo</v>
      </c>
    </row>
    <row r="9742" spans="1:17" ht="15" customHeight="1" x14ac:dyDescent="0.25">
      <c r="A9742" s="30">
        <v>2014</v>
      </c>
      <c r="B9742" s="3" t="s">
        <v>23</v>
      </c>
      <c r="C9742" s="3" t="s">
        <v>268</v>
      </c>
      <c r="D9742" s="3" t="s">
        <v>266</v>
      </c>
      <c r="E9742" s="3">
        <v>77</v>
      </c>
      <c r="F9742" s="3">
        <v>306</v>
      </c>
      <c r="G9742" s="3">
        <v>306</v>
      </c>
      <c r="H9742" s="3">
        <v>133247530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 t="str">
        <f>B9742&amp;" | "&amp;C9742&amp;" | "&amp;D9742</f>
        <v>documentazione_amministrativa / altri_documenti | Documento Repertoriato | Documento Principale</v>
      </c>
      <c r="Q9742" s="3" t="str">
        <f>VLOOKUP(P9742,'Classificazione UD'!A:B,2,FALSE)</f>
        <v>Amministrativo</v>
      </c>
    </row>
    <row r="9743" spans="1:17" ht="15" customHeight="1" x14ac:dyDescent="0.25">
      <c r="A9743" s="30">
        <v>2015</v>
      </c>
      <c r="B9743" s="3" t="s">
        <v>23</v>
      </c>
      <c r="C9743" s="3" t="s">
        <v>268</v>
      </c>
      <c r="D9743" s="3" t="s">
        <v>266</v>
      </c>
      <c r="E9743" s="3">
        <v>206</v>
      </c>
      <c r="F9743" s="3">
        <v>729</v>
      </c>
      <c r="G9743" s="3">
        <v>729</v>
      </c>
      <c r="H9743" s="3">
        <v>1042353424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 t="str">
        <f>B9743&amp;" | "&amp;C9743&amp;" | "&amp;D9743</f>
        <v>documentazione_amministrativa / altri_documenti | Documento Repertoriato | Documento Principale</v>
      </c>
      <c r="Q9743" s="3" t="str">
        <f>VLOOKUP(P9743,'Classificazione UD'!A:B,2,FALSE)</f>
        <v>Amministrativo</v>
      </c>
    </row>
    <row r="9744" spans="1:17" ht="15" customHeight="1" x14ac:dyDescent="0.25">
      <c r="A9744" s="30">
        <v>2016</v>
      </c>
      <c r="B9744" s="3" t="s">
        <v>23</v>
      </c>
      <c r="C9744" s="3" t="s">
        <v>268</v>
      </c>
      <c r="D9744" s="3" t="s">
        <v>266</v>
      </c>
      <c r="E9744" s="3">
        <v>566</v>
      </c>
      <c r="F9744" s="3">
        <v>1712</v>
      </c>
      <c r="G9744" s="3">
        <v>1712</v>
      </c>
      <c r="H9744" s="3">
        <v>3777598619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 t="str">
        <f>B9744&amp;" | "&amp;C9744&amp;" | "&amp;D9744</f>
        <v>documentazione_amministrativa / altri_documenti | Documento Repertoriato | Documento Principale</v>
      </c>
      <c r="Q9744" s="3" t="str">
        <f>VLOOKUP(P9744,'Classificazione UD'!A:B,2,FALSE)</f>
        <v>Amministrativo</v>
      </c>
    </row>
    <row r="9745" spans="1:17" ht="15" customHeight="1" x14ac:dyDescent="0.25">
      <c r="A9745" s="30">
        <v>2014</v>
      </c>
      <c r="B9745" s="3" t="s">
        <v>23</v>
      </c>
      <c r="C9745" s="3" t="s">
        <v>268</v>
      </c>
      <c r="D9745" s="3" t="s">
        <v>266</v>
      </c>
      <c r="E9745" s="3">
        <v>23</v>
      </c>
      <c r="F9745" s="3">
        <v>76</v>
      </c>
      <c r="G9745" s="3">
        <v>76</v>
      </c>
      <c r="H9745" s="3">
        <v>3747805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 t="str">
        <f>B9745&amp;" | "&amp;C9745&amp;" | "&amp;D9745</f>
        <v>documentazione_amministrativa / altri_documenti | Documento Repertoriato | Documento Principale</v>
      </c>
      <c r="Q9745" s="3" t="str">
        <f>VLOOKUP(P9745,'Classificazione UD'!A:B,2,FALSE)</f>
        <v>Amministrativo</v>
      </c>
    </row>
    <row r="9746" spans="1:17" ht="15" customHeight="1" x14ac:dyDescent="0.25">
      <c r="A9746" s="30">
        <v>2015</v>
      </c>
      <c r="B9746" s="3" t="s">
        <v>23</v>
      </c>
      <c r="C9746" s="3" t="s">
        <v>268</v>
      </c>
      <c r="D9746" s="3" t="s">
        <v>266</v>
      </c>
      <c r="E9746" s="3">
        <v>1499</v>
      </c>
      <c r="F9746" s="3">
        <v>4699</v>
      </c>
      <c r="G9746" s="3">
        <v>4699</v>
      </c>
      <c r="H9746" s="3">
        <v>784171145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 t="str">
        <f>B9746&amp;" | "&amp;C9746&amp;" | "&amp;D9746</f>
        <v>documentazione_amministrativa / altri_documenti | Documento Repertoriato | Documento Principale</v>
      </c>
      <c r="Q9746" s="3" t="str">
        <f>VLOOKUP(P9746,'Classificazione UD'!A:B,2,FALSE)</f>
        <v>Amministrativo</v>
      </c>
    </row>
    <row r="9747" spans="1:17" ht="15" customHeight="1" x14ac:dyDescent="0.25">
      <c r="A9747" s="30">
        <v>2016</v>
      </c>
      <c r="B9747" s="3" t="s">
        <v>23</v>
      </c>
      <c r="C9747" s="3" t="s">
        <v>268</v>
      </c>
      <c r="D9747" s="3" t="s">
        <v>266</v>
      </c>
      <c r="E9747" s="3">
        <v>1848</v>
      </c>
      <c r="F9747" s="3">
        <v>4736</v>
      </c>
      <c r="G9747" s="3">
        <v>4736</v>
      </c>
      <c r="H9747" s="3">
        <v>958158606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 t="str">
        <f>B9747&amp;" | "&amp;C9747&amp;" | "&amp;D9747</f>
        <v>documentazione_amministrativa / altri_documenti | Documento Repertoriato | Documento Principale</v>
      </c>
      <c r="Q9747" s="3" t="str">
        <f>VLOOKUP(P9747,'Classificazione UD'!A:B,2,FALSE)</f>
        <v>Amministrativo</v>
      </c>
    </row>
    <row r="9748" spans="1:17" ht="15" customHeight="1" x14ac:dyDescent="0.25">
      <c r="A9748" s="30">
        <v>2011</v>
      </c>
      <c r="B9748" s="3" t="s">
        <v>23</v>
      </c>
      <c r="C9748" s="3" t="s">
        <v>268</v>
      </c>
      <c r="D9748" s="3" t="s">
        <v>266</v>
      </c>
      <c r="E9748" s="3">
        <v>3</v>
      </c>
      <c r="F9748" s="3">
        <v>7</v>
      </c>
      <c r="G9748" s="3">
        <v>7</v>
      </c>
      <c r="H9748" s="3">
        <v>529383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 t="str">
        <f>B9748&amp;" | "&amp;C9748&amp;" | "&amp;D9748</f>
        <v>documentazione_amministrativa / altri_documenti | Documento Repertoriato | Documento Principale</v>
      </c>
      <c r="Q9748" s="3" t="str">
        <f>VLOOKUP(P9748,'Classificazione UD'!A:B,2,FALSE)</f>
        <v>Amministrativo</v>
      </c>
    </row>
    <row r="9749" spans="1:17" ht="15" customHeight="1" x14ac:dyDescent="0.25">
      <c r="A9749" s="30">
        <v>2012</v>
      </c>
      <c r="B9749" s="3" t="s">
        <v>23</v>
      </c>
      <c r="C9749" s="3" t="s">
        <v>268</v>
      </c>
      <c r="D9749" s="3" t="s">
        <v>266</v>
      </c>
      <c r="E9749" s="3">
        <v>9</v>
      </c>
      <c r="F9749" s="3">
        <v>18</v>
      </c>
      <c r="G9749" s="3">
        <v>18</v>
      </c>
      <c r="H9749" s="3">
        <v>940038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 t="str">
        <f>B9749&amp;" | "&amp;C9749&amp;" | "&amp;D9749</f>
        <v>documentazione_amministrativa / altri_documenti | Documento Repertoriato | Documento Principale</v>
      </c>
      <c r="Q9749" s="3" t="str">
        <f>VLOOKUP(P9749,'Classificazione UD'!A:B,2,FALSE)</f>
        <v>Amministrativo</v>
      </c>
    </row>
    <row r="9750" spans="1:17" ht="15" customHeight="1" x14ac:dyDescent="0.25">
      <c r="A9750" s="30">
        <v>2013</v>
      </c>
      <c r="B9750" s="3" t="s">
        <v>23</v>
      </c>
      <c r="C9750" s="3" t="s">
        <v>268</v>
      </c>
      <c r="D9750" s="3" t="s">
        <v>266</v>
      </c>
      <c r="E9750" s="3">
        <v>119</v>
      </c>
      <c r="F9750" s="3">
        <v>251</v>
      </c>
      <c r="G9750" s="3">
        <v>251</v>
      </c>
      <c r="H9750" s="3">
        <v>17188744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 t="str">
        <f>B9750&amp;" | "&amp;C9750&amp;" | "&amp;D9750</f>
        <v>documentazione_amministrativa / altri_documenti | Documento Repertoriato | Documento Principale</v>
      </c>
      <c r="Q9750" s="3" t="str">
        <f>VLOOKUP(P9750,'Classificazione UD'!A:B,2,FALSE)</f>
        <v>Amministrativo</v>
      </c>
    </row>
    <row r="9751" spans="1:17" ht="15" customHeight="1" x14ac:dyDescent="0.25">
      <c r="A9751" s="30">
        <v>2014</v>
      </c>
      <c r="B9751" s="3" t="s">
        <v>23</v>
      </c>
      <c r="C9751" s="3" t="s">
        <v>268</v>
      </c>
      <c r="D9751" s="3" t="s">
        <v>266</v>
      </c>
      <c r="E9751" s="3">
        <v>242</v>
      </c>
      <c r="F9751" s="3">
        <v>535</v>
      </c>
      <c r="G9751" s="3">
        <v>535</v>
      </c>
      <c r="H9751" s="3">
        <v>55261712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 t="str">
        <f>B9751&amp;" | "&amp;C9751&amp;" | "&amp;D9751</f>
        <v>documentazione_amministrativa / altri_documenti | Documento Repertoriato | Documento Principale</v>
      </c>
      <c r="Q9751" s="3" t="str">
        <f>VLOOKUP(P9751,'Classificazione UD'!A:B,2,FALSE)</f>
        <v>Amministrativo</v>
      </c>
    </row>
    <row r="9752" spans="1:17" ht="15" customHeight="1" x14ac:dyDescent="0.25">
      <c r="A9752" s="30">
        <v>2015</v>
      </c>
      <c r="B9752" s="3" t="s">
        <v>23</v>
      </c>
      <c r="C9752" s="3" t="s">
        <v>268</v>
      </c>
      <c r="D9752" s="3" t="s">
        <v>266</v>
      </c>
      <c r="E9752" s="3">
        <v>335</v>
      </c>
      <c r="F9752" s="3">
        <v>729</v>
      </c>
      <c r="G9752" s="3">
        <v>729</v>
      </c>
      <c r="H9752" s="3">
        <v>189206398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 t="str">
        <f>B9752&amp;" | "&amp;C9752&amp;" | "&amp;D9752</f>
        <v>documentazione_amministrativa / altri_documenti | Documento Repertoriato | Documento Principale</v>
      </c>
      <c r="Q9752" s="3" t="str">
        <f>VLOOKUP(P9752,'Classificazione UD'!A:B,2,FALSE)</f>
        <v>Amministrativo</v>
      </c>
    </row>
    <row r="9753" spans="1:17" ht="15" customHeight="1" x14ac:dyDescent="0.25">
      <c r="A9753" s="30">
        <v>2016</v>
      </c>
      <c r="B9753" s="3" t="s">
        <v>23</v>
      </c>
      <c r="C9753" s="3" t="s">
        <v>268</v>
      </c>
      <c r="D9753" s="3" t="s">
        <v>266</v>
      </c>
      <c r="E9753" s="3">
        <v>86</v>
      </c>
      <c r="F9753" s="3">
        <v>201</v>
      </c>
      <c r="G9753" s="3">
        <v>201</v>
      </c>
      <c r="H9753" s="3">
        <v>60078746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 t="str">
        <f>B9753&amp;" | "&amp;C9753&amp;" | "&amp;D9753</f>
        <v>documentazione_amministrativa / altri_documenti | Documento Repertoriato | Documento Principale</v>
      </c>
      <c r="Q9753" s="3" t="str">
        <f>VLOOKUP(P9753,'Classificazione UD'!A:B,2,FALSE)</f>
        <v>Amministrativo</v>
      </c>
    </row>
    <row r="9754" spans="1:17" ht="15" customHeight="1" x14ac:dyDescent="0.25">
      <c r="A9754" s="30">
        <v>2011</v>
      </c>
      <c r="B9754" s="3" t="s">
        <v>23</v>
      </c>
      <c r="C9754" s="3" t="s">
        <v>268</v>
      </c>
      <c r="D9754" s="3" t="s">
        <v>266</v>
      </c>
      <c r="E9754" s="3">
        <v>17</v>
      </c>
      <c r="F9754" s="3">
        <v>34</v>
      </c>
      <c r="G9754" s="3">
        <v>34</v>
      </c>
      <c r="H9754" s="3">
        <v>8761834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 t="str">
        <f>B9754&amp;" | "&amp;C9754&amp;" | "&amp;D9754</f>
        <v>documentazione_amministrativa / altri_documenti | Documento Repertoriato | Documento Principale</v>
      </c>
      <c r="Q9754" s="3" t="str">
        <f>VLOOKUP(P9754,'Classificazione UD'!A:B,2,FALSE)</f>
        <v>Amministrativo</v>
      </c>
    </row>
    <row r="9755" spans="1:17" ht="15" customHeight="1" x14ac:dyDescent="0.25">
      <c r="A9755" s="30">
        <v>2012</v>
      </c>
      <c r="B9755" s="3" t="s">
        <v>23</v>
      </c>
      <c r="C9755" s="3" t="s">
        <v>268</v>
      </c>
      <c r="D9755" s="3" t="s">
        <v>266</v>
      </c>
      <c r="E9755" s="3">
        <v>43</v>
      </c>
      <c r="F9755" s="3">
        <v>86</v>
      </c>
      <c r="G9755" s="3">
        <v>86</v>
      </c>
      <c r="H9755" s="3">
        <v>26233464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 t="str">
        <f>B9755&amp;" | "&amp;C9755&amp;" | "&amp;D9755</f>
        <v>documentazione_amministrativa / altri_documenti | Documento Repertoriato | Documento Principale</v>
      </c>
      <c r="Q9755" s="3" t="str">
        <f>VLOOKUP(P9755,'Classificazione UD'!A:B,2,FALSE)</f>
        <v>Amministrativo</v>
      </c>
    </row>
    <row r="9756" spans="1:17" ht="15" customHeight="1" x14ac:dyDescent="0.25">
      <c r="A9756" s="30">
        <v>2013</v>
      </c>
      <c r="B9756" s="3" t="s">
        <v>23</v>
      </c>
      <c r="C9756" s="3" t="s">
        <v>268</v>
      </c>
      <c r="D9756" s="3" t="s">
        <v>266</v>
      </c>
      <c r="E9756" s="3">
        <v>31</v>
      </c>
      <c r="F9756" s="3">
        <v>62</v>
      </c>
      <c r="G9756" s="3">
        <v>62</v>
      </c>
      <c r="H9756" s="3">
        <v>17586265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 t="str">
        <f>B9756&amp;" | "&amp;C9756&amp;" | "&amp;D9756</f>
        <v>documentazione_amministrativa / altri_documenti | Documento Repertoriato | Documento Principale</v>
      </c>
      <c r="Q9756" s="3" t="str">
        <f>VLOOKUP(P9756,'Classificazione UD'!A:B,2,FALSE)</f>
        <v>Amministrativo</v>
      </c>
    </row>
    <row r="9757" spans="1:17" ht="15" customHeight="1" x14ac:dyDescent="0.25">
      <c r="A9757" s="30">
        <v>2014</v>
      </c>
      <c r="B9757" s="3" t="s">
        <v>23</v>
      </c>
      <c r="C9757" s="3" t="s">
        <v>268</v>
      </c>
      <c r="D9757" s="3" t="s">
        <v>266</v>
      </c>
      <c r="E9757" s="3">
        <v>34</v>
      </c>
      <c r="F9757" s="3">
        <v>68</v>
      </c>
      <c r="G9757" s="3">
        <v>68</v>
      </c>
      <c r="H9757" s="3">
        <v>15468771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 t="str">
        <f>B9757&amp;" | "&amp;C9757&amp;" | "&amp;D9757</f>
        <v>documentazione_amministrativa / altri_documenti | Documento Repertoriato | Documento Principale</v>
      </c>
      <c r="Q9757" s="3" t="str">
        <f>VLOOKUP(P9757,'Classificazione UD'!A:B,2,FALSE)</f>
        <v>Amministrativo</v>
      </c>
    </row>
    <row r="9758" spans="1:17" ht="15" customHeight="1" x14ac:dyDescent="0.25">
      <c r="A9758" s="30">
        <v>2015</v>
      </c>
      <c r="B9758" s="3" t="s">
        <v>23</v>
      </c>
      <c r="C9758" s="3" t="s">
        <v>268</v>
      </c>
      <c r="D9758" s="3" t="s">
        <v>266</v>
      </c>
      <c r="E9758" s="3">
        <v>2</v>
      </c>
      <c r="F9758" s="3">
        <v>4</v>
      </c>
      <c r="G9758" s="3">
        <v>4</v>
      </c>
      <c r="H9758" s="3">
        <v>524193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 t="str">
        <f>B9758&amp;" | "&amp;C9758&amp;" | "&amp;D9758</f>
        <v>documentazione_amministrativa / altri_documenti | Documento Repertoriato | Documento Principale</v>
      </c>
      <c r="Q9758" s="3" t="str">
        <f>VLOOKUP(P9758,'Classificazione UD'!A:B,2,FALSE)</f>
        <v>Amministrativo</v>
      </c>
    </row>
    <row r="9759" spans="1:17" ht="15" customHeight="1" x14ac:dyDescent="0.25">
      <c r="A9759" s="30">
        <v>2016</v>
      </c>
      <c r="B9759" s="3" t="s">
        <v>23</v>
      </c>
      <c r="C9759" s="3" t="s">
        <v>268</v>
      </c>
      <c r="D9759" s="3" t="s">
        <v>266</v>
      </c>
      <c r="E9759" s="3">
        <v>8</v>
      </c>
      <c r="F9759" s="3">
        <v>16</v>
      </c>
      <c r="G9759" s="3">
        <v>16</v>
      </c>
      <c r="H9759" s="3">
        <v>2665786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 t="str">
        <f>B9759&amp;" | "&amp;C9759&amp;" | "&amp;D9759</f>
        <v>documentazione_amministrativa / altri_documenti | Documento Repertoriato | Documento Principale</v>
      </c>
      <c r="Q9759" s="3" t="str">
        <f>VLOOKUP(P9759,'Classificazione UD'!A:B,2,FALSE)</f>
        <v>Amministrativo</v>
      </c>
    </row>
    <row r="9760" spans="1:17" ht="15" customHeight="1" x14ac:dyDescent="0.25">
      <c r="A9760" s="30">
        <v>2009</v>
      </c>
      <c r="B9760" s="3" t="s">
        <v>23</v>
      </c>
      <c r="C9760" s="3" t="s">
        <v>268</v>
      </c>
      <c r="D9760" s="3" t="s">
        <v>266</v>
      </c>
      <c r="E9760" s="3">
        <v>36</v>
      </c>
      <c r="F9760" s="3">
        <v>72</v>
      </c>
      <c r="G9760" s="3">
        <v>72</v>
      </c>
      <c r="H9760" s="3">
        <v>7418894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 t="str">
        <f>B9760&amp;" | "&amp;C9760&amp;" | "&amp;D9760</f>
        <v>documentazione_amministrativa / altri_documenti | Documento Repertoriato | Documento Principale</v>
      </c>
      <c r="Q9760" s="3" t="str">
        <f>VLOOKUP(P9760,'Classificazione UD'!A:B,2,FALSE)</f>
        <v>Amministrativo</v>
      </c>
    </row>
    <row r="9761" spans="1:17" ht="15" customHeight="1" x14ac:dyDescent="0.25">
      <c r="A9761" s="30">
        <v>2015</v>
      </c>
      <c r="B9761" s="3" t="s">
        <v>23</v>
      </c>
      <c r="C9761" s="3" t="s">
        <v>268</v>
      </c>
      <c r="D9761" s="3" t="s">
        <v>266</v>
      </c>
      <c r="E9761" s="3">
        <v>12</v>
      </c>
      <c r="F9761" s="3">
        <v>24</v>
      </c>
      <c r="G9761" s="3">
        <v>24</v>
      </c>
      <c r="H9761" s="3">
        <v>1181957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 t="str">
        <f>B9761&amp;" | "&amp;C9761&amp;" | "&amp;D9761</f>
        <v>documentazione_amministrativa / altri_documenti | Documento Repertoriato | Documento Principale</v>
      </c>
      <c r="Q9761" s="3" t="str">
        <f>VLOOKUP(P9761,'Classificazione UD'!A:B,2,FALSE)</f>
        <v>Amministrativo</v>
      </c>
    </row>
    <row r="9762" spans="1:17" ht="15" customHeight="1" x14ac:dyDescent="0.25">
      <c r="A9762" s="30">
        <v>2016</v>
      </c>
      <c r="B9762" s="3" t="s">
        <v>23</v>
      </c>
      <c r="C9762" s="3" t="s">
        <v>268</v>
      </c>
      <c r="D9762" s="3" t="s">
        <v>266</v>
      </c>
      <c r="E9762" s="3">
        <v>37</v>
      </c>
      <c r="F9762" s="3">
        <v>74</v>
      </c>
      <c r="G9762" s="3">
        <v>74</v>
      </c>
      <c r="H9762" s="3">
        <v>4083120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 t="str">
        <f>B9762&amp;" | "&amp;C9762&amp;" | "&amp;D9762</f>
        <v>documentazione_amministrativa / altri_documenti | Documento Repertoriato | Documento Principale</v>
      </c>
      <c r="Q9762" s="3" t="str">
        <f>VLOOKUP(P9762,'Classificazione UD'!A:B,2,FALSE)</f>
        <v>Amministrativo</v>
      </c>
    </row>
    <row r="9763" spans="1:17" ht="15" customHeight="1" x14ac:dyDescent="0.25">
      <c r="A9763" s="30">
        <v>2015</v>
      </c>
      <c r="B9763" s="3" t="s">
        <v>23</v>
      </c>
      <c r="C9763" s="3" t="s">
        <v>268</v>
      </c>
      <c r="D9763" s="3" t="s">
        <v>266</v>
      </c>
      <c r="E9763" s="3">
        <v>6</v>
      </c>
      <c r="F9763" s="3">
        <v>12</v>
      </c>
      <c r="G9763" s="3">
        <v>12</v>
      </c>
      <c r="H9763" s="3">
        <v>10971004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 t="str">
        <f>B9763&amp;" | "&amp;C9763&amp;" | "&amp;D9763</f>
        <v>documentazione_amministrativa / altri_documenti | Documento Repertoriato | Documento Principale</v>
      </c>
      <c r="Q9763" s="3" t="str">
        <f>VLOOKUP(P9763,'Classificazione UD'!A:B,2,FALSE)</f>
        <v>Amministrativo</v>
      </c>
    </row>
    <row r="9764" spans="1:17" ht="15" customHeight="1" x14ac:dyDescent="0.25">
      <c r="A9764" s="30">
        <v>2016</v>
      </c>
      <c r="B9764" s="3" t="s">
        <v>23</v>
      </c>
      <c r="C9764" s="3" t="s">
        <v>268</v>
      </c>
      <c r="D9764" s="3" t="s">
        <v>266</v>
      </c>
      <c r="E9764" s="3">
        <v>3</v>
      </c>
      <c r="F9764" s="3">
        <v>6</v>
      </c>
      <c r="G9764" s="3">
        <v>6</v>
      </c>
      <c r="H9764" s="3">
        <v>9248141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 t="str">
        <f>B9764&amp;" | "&amp;C9764&amp;" | "&amp;D9764</f>
        <v>documentazione_amministrativa / altri_documenti | Documento Repertoriato | Documento Principale</v>
      </c>
      <c r="Q9764" s="3" t="str">
        <f>VLOOKUP(P9764,'Classificazione UD'!A:B,2,FALSE)</f>
        <v>Amministrativo</v>
      </c>
    </row>
    <row r="9765" spans="1:17" ht="15" customHeight="1" x14ac:dyDescent="0.25">
      <c r="A9765" s="30">
        <v>2015</v>
      </c>
      <c r="B9765" s="3" t="s">
        <v>17</v>
      </c>
      <c r="C9765" s="3" t="s">
        <v>27</v>
      </c>
      <c r="D9765" s="3" t="s">
        <v>270</v>
      </c>
      <c r="E9765" s="3">
        <v>2</v>
      </c>
      <c r="F9765" s="3">
        <v>10</v>
      </c>
      <c r="G9765" s="3">
        <v>10</v>
      </c>
      <c r="H9765" s="3">
        <v>920498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 t="str">
        <f>B9765&amp;" | "&amp;C9765&amp;" | "&amp;D9765</f>
        <v>documentazione_amministrativa / documentazione_contabile | FATTURA PASSIVA | Acconto</v>
      </c>
      <c r="Q9765" s="3" t="str">
        <f>VLOOKUP(P9765,'Classificazione UD'!A:B,2,FALSE)</f>
        <v>Fiscale</v>
      </c>
    </row>
    <row r="9766" spans="1:17" ht="15" customHeight="1" x14ac:dyDescent="0.25">
      <c r="A9766" s="30">
        <v>2015</v>
      </c>
      <c r="B9766" s="3" t="s">
        <v>17</v>
      </c>
      <c r="C9766" s="3" t="s">
        <v>27</v>
      </c>
      <c r="D9766" s="3" t="s">
        <v>264</v>
      </c>
      <c r="E9766" s="3">
        <v>1954</v>
      </c>
      <c r="F9766" s="3">
        <v>8817</v>
      </c>
      <c r="G9766" s="3">
        <v>8817</v>
      </c>
      <c r="H9766" s="3">
        <v>447880402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 t="str">
        <f>B9766&amp;" | "&amp;C9766&amp;" | "&amp;D9766</f>
        <v>documentazione_amministrativa / documentazione_contabile | FATTURA PASSIVA | Fattura</v>
      </c>
      <c r="Q9766" s="3" t="str">
        <f>VLOOKUP(P9766,'Classificazione UD'!A:B,2,FALSE)</f>
        <v>Fiscale</v>
      </c>
    </row>
    <row r="9767" spans="1:17" ht="15" customHeight="1" x14ac:dyDescent="0.25">
      <c r="A9767" s="30">
        <v>2015</v>
      </c>
      <c r="B9767" s="3" t="s">
        <v>17</v>
      </c>
      <c r="C9767" s="3" t="s">
        <v>27</v>
      </c>
      <c r="D9767" s="3" t="s">
        <v>54</v>
      </c>
      <c r="E9767" s="3">
        <v>54</v>
      </c>
      <c r="F9767" s="3">
        <v>236</v>
      </c>
      <c r="G9767" s="3">
        <v>236</v>
      </c>
      <c r="H9767" s="3">
        <v>8688417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 t="str">
        <f>B9767&amp;" | "&amp;C9767&amp;" | "&amp;D9767</f>
        <v>documentazione_amministrativa / documentazione_contabile | FATTURA PASSIVA | Nota di credito</v>
      </c>
      <c r="Q9767" s="3" t="str">
        <f>VLOOKUP(P9767,'Classificazione UD'!A:B,2,FALSE)</f>
        <v>Fiscale</v>
      </c>
    </row>
    <row r="9768" spans="1:17" ht="15" customHeight="1" x14ac:dyDescent="0.25">
      <c r="A9768" s="30">
        <v>2016</v>
      </c>
      <c r="B9768" s="3" t="s">
        <v>17</v>
      </c>
      <c r="C9768" s="3" t="s">
        <v>27</v>
      </c>
      <c r="D9768" s="3" t="s">
        <v>270</v>
      </c>
      <c r="E9768" s="3">
        <v>1</v>
      </c>
      <c r="F9768" s="3">
        <v>5</v>
      </c>
      <c r="G9768" s="3">
        <v>5</v>
      </c>
      <c r="H9768" s="3">
        <v>2142368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 t="str">
        <f>B9768&amp;" | "&amp;C9768&amp;" | "&amp;D9768</f>
        <v>documentazione_amministrativa / documentazione_contabile | FATTURA PASSIVA | Acconto</v>
      </c>
      <c r="Q9768" s="3" t="str">
        <f>VLOOKUP(P9768,'Classificazione UD'!A:B,2,FALSE)</f>
        <v>Fiscale</v>
      </c>
    </row>
    <row r="9769" spans="1:17" ht="15" customHeight="1" x14ac:dyDescent="0.25">
      <c r="A9769" s="30">
        <v>2016</v>
      </c>
      <c r="B9769" s="3" t="s">
        <v>17</v>
      </c>
      <c r="C9769" s="3" t="s">
        <v>27</v>
      </c>
      <c r="D9769" s="3" t="s">
        <v>264</v>
      </c>
      <c r="E9769" s="3">
        <v>357</v>
      </c>
      <c r="F9769" s="3">
        <v>1679</v>
      </c>
      <c r="G9769" s="3">
        <v>1679</v>
      </c>
      <c r="H9769" s="3">
        <v>123732935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 t="str">
        <f>B9769&amp;" | "&amp;C9769&amp;" | "&amp;D9769</f>
        <v>documentazione_amministrativa / documentazione_contabile | FATTURA PASSIVA | Fattura</v>
      </c>
      <c r="Q9769" s="3" t="str">
        <f>VLOOKUP(P9769,'Classificazione UD'!A:B,2,FALSE)</f>
        <v>Fiscale</v>
      </c>
    </row>
    <row r="9770" spans="1:17" ht="15" customHeight="1" x14ac:dyDescent="0.25">
      <c r="A9770" s="30">
        <v>2016</v>
      </c>
      <c r="B9770" s="3" t="s">
        <v>17</v>
      </c>
      <c r="C9770" s="3" t="s">
        <v>27</v>
      </c>
      <c r="D9770" s="3" t="s">
        <v>54</v>
      </c>
      <c r="E9770" s="3">
        <v>13</v>
      </c>
      <c r="F9770" s="3">
        <v>61</v>
      </c>
      <c r="G9770" s="3">
        <v>61</v>
      </c>
      <c r="H9770" s="3">
        <v>4242898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 t="str">
        <f>B9770&amp;" | "&amp;C9770&amp;" | "&amp;D9770</f>
        <v>documentazione_amministrativa / documentazione_contabile | FATTURA PASSIVA | Nota di credito</v>
      </c>
      <c r="Q9770" s="3" t="str">
        <f>VLOOKUP(P9770,'Classificazione UD'!A:B,2,FALSE)</f>
        <v>Fiscale</v>
      </c>
    </row>
    <row r="9771" spans="1:17" ht="15" customHeight="1" x14ac:dyDescent="0.25">
      <c r="A9771" s="30">
        <v>2012</v>
      </c>
      <c r="B9771" s="3" t="s">
        <v>20</v>
      </c>
      <c r="C9771" s="3" t="s">
        <v>265</v>
      </c>
      <c r="D9771" s="3" t="s">
        <v>266</v>
      </c>
      <c r="E9771" s="3">
        <v>152</v>
      </c>
      <c r="F9771" s="3">
        <v>304</v>
      </c>
      <c r="G9771" s="3">
        <v>304</v>
      </c>
      <c r="H9771" s="3">
        <v>12342070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 t="str">
        <f>B9771&amp;" | "&amp;C9771&amp;" | "&amp;D9771</f>
        <v>documentazione_amministrativa / registri | Stampa registro | Documento Principale</v>
      </c>
      <c r="Q9771" s="3" t="str">
        <f>VLOOKUP(P9771,'Classificazione UD'!A:B,2,FALSE)</f>
        <v>Amministrativo</v>
      </c>
    </row>
    <row r="9772" spans="1:17" ht="15" customHeight="1" x14ac:dyDescent="0.25">
      <c r="A9772" s="30">
        <v>2013</v>
      </c>
      <c r="B9772" s="3" t="s">
        <v>20</v>
      </c>
      <c r="C9772" s="3" t="s">
        <v>265</v>
      </c>
      <c r="D9772" s="3" t="s">
        <v>266</v>
      </c>
      <c r="E9772" s="3">
        <v>248</v>
      </c>
      <c r="F9772" s="3">
        <v>496</v>
      </c>
      <c r="G9772" s="3">
        <v>496</v>
      </c>
      <c r="H9772" s="3">
        <v>10951410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 t="str">
        <f>B9772&amp;" | "&amp;C9772&amp;" | "&amp;D9772</f>
        <v>documentazione_amministrativa / registri | Stampa registro | Documento Principale</v>
      </c>
      <c r="Q9772" s="3" t="str">
        <f>VLOOKUP(P9772,'Classificazione UD'!A:B,2,FALSE)</f>
        <v>Amministrativo</v>
      </c>
    </row>
    <row r="9773" spans="1:17" ht="15" customHeight="1" x14ac:dyDescent="0.25">
      <c r="A9773" s="30">
        <v>2014</v>
      </c>
      <c r="B9773" s="3" t="s">
        <v>20</v>
      </c>
      <c r="C9773" s="3" t="s">
        <v>265</v>
      </c>
      <c r="D9773" s="3" t="s">
        <v>266</v>
      </c>
      <c r="E9773" s="3">
        <v>246</v>
      </c>
      <c r="F9773" s="3">
        <v>492</v>
      </c>
      <c r="G9773" s="3">
        <v>492</v>
      </c>
      <c r="H9773" s="3">
        <v>10394570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 t="str">
        <f>B9773&amp;" | "&amp;C9773&amp;" | "&amp;D9773</f>
        <v>documentazione_amministrativa / registri | Stampa registro | Documento Principale</v>
      </c>
      <c r="Q9773" s="3" t="str">
        <f>VLOOKUP(P9773,'Classificazione UD'!A:B,2,FALSE)</f>
        <v>Amministrativo</v>
      </c>
    </row>
    <row r="9774" spans="1:17" ht="15" customHeight="1" x14ac:dyDescent="0.25">
      <c r="A9774" s="30">
        <v>2015</v>
      </c>
      <c r="B9774" s="3" t="s">
        <v>20</v>
      </c>
      <c r="C9774" s="3" t="s">
        <v>265</v>
      </c>
      <c r="D9774" s="3" t="s">
        <v>266</v>
      </c>
      <c r="E9774" s="3">
        <v>260</v>
      </c>
      <c r="F9774" s="3">
        <v>520</v>
      </c>
      <c r="G9774" s="3">
        <v>520</v>
      </c>
      <c r="H9774" s="3">
        <v>13601100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 t="str">
        <f>B9774&amp;" | "&amp;C9774&amp;" | "&amp;D9774</f>
        <v>documentazione_amministrativa / registri | Stampa registro | Documento Principale</v>
      </c>
      <c r="Q9774" s="3" t="str">
        <f>VLOOKUP(P9774,'Classificazione UD'!A:B,2,FALSE)</f>
        <v>Amministrativo</v>
      </c>
    </row>
    <row r="9775" spans="1:17" ht="15" customHeight="1" x14ac:dyDescent="0.25">
      <c r="A9775" s="30">
        <v>2016</v>
      </c>
      <c r="B9775" s="3" t="s">
        <v>20</v>
      </c>
      <c r="C9775" s="3" t="s">
        <v>265</v>
      </c>
      <c r="D9775" s="3" t="s">
        <v>266</v>
      </c>
      <c r="E9775" s="3">
        <v>252</v>
      </c>
      <c r="F9775" s="3">
        <v>504</v>
      </c>
      <c r="G9775" s="3">
        <v>504</v>
      </c>
      <c r="H9775" s="3">
        <v>19583831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 t="str">
        <f>B9775&amp;" | "&amp;C9775&amp;" | "&amp;D9775</f>
        <v>documentazione_amministrativa / registri | Stampa registro | Documento Principale</v>
      </c>
      <c r="Q9775" s="3" t="str">
        <f>VLOOKUP(P9775,'Classificazione UD'!A:B,2,FALSE)</f>
        <v>Amministrativo</v>
      </c>
    </row>
    <row r="9776" spans="1:17" ht="15" customHeight="1" x14ac:dyDescent="0.25">
      <c r="A9776" s="30">
        <v>2015</v>
      </c>
      <c r="B9776" s="3" t="s">
        <v>20</v>
      </c>
      <c r="C9776" s="3" t="s">
        <v>265</v>
      </c>
      <c r="D9776" s="3" t="s">
        <v>266</v>
      </c>
      <c r="E9776" s="3">
        <v>149</v>
      </c>
      <c r="F9776" s="3">
        <v>298</v>
      </c>
      <c r="G9776" s="3">
        <v>298</v>
      </c>
      <c r="H9776" s="3">
        <v>1598371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 t="str">
        <f>B9776&amp;" | "&amp;C9776&amp;" | "&amp;D9776</f>
        <v>documentazione_amministrativa / registri | Stampa registro | Documento Principale</v>
      </c>
      <c r="Q9776" s="3" t="str">
        <f>VLOOKUP(P9776,'Classificazione UD'!A:B,2,FALSE)</f>
        <v>Amministrativo</v>
      </c>
    </row>
    <row r="9777" spans="1:17" ht="15" customHeight="1" x14ac:dyDescent="0.25">
      <c r="A9777" s="30">
        <v>2016</v>
      </c>
      <c r="B9777" s="3" t="s">
        <v>20</v>
      </c>
      <c r="C9777" s="3" t="s">
        <v>265</v>
      </c>
      <c r="D9777" s="3" t="s">
        <v>266</v>
      </c>
      <c r="E9777" s="3">
        <v>226</v>
      </c>
      <c r="F9777" s="3">
        <v>452</v>
      </c>
      <c r="G9777" s="3">
        <v>452</v>
      </c>
      <c r="H9777" s="3">
        <v>4712991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 t="str">
        <f>B9777&amp;" | "&amp;C9777&amp;" | "&amp;D9777</f>
        <v>documentazione_amministrativa / registri | Stampa registro | Documento Principale</v>
      </c>
      <c r="Q9777" s="3" t="str">
        <f>VLOOKUP(P9777,'Classificazione UD'!A:B,2,FALSE)</f>
        <v>Amministrativo</v>
      </c>
    </row>
    <row r="9778" spans="1:17" ht="15" customHeight="1" x14ac:dyDescent="0.25">
      <c r="A9778" s="30">
        <v>2016</v>
      </c>
      <c r="B9778" s="3" t="s">
        <v>20</v>
      </c>
      <c r="C9778" s="3" t="s">
        <v>265</v>
      </c>
      <c r="D9778" s="3" t="s">
        <v>266</v>
      </c>
      <c r="E9778" s="3">
        <v>37</v>
      </c>
      <c r="F9778" s="3">
        <v>74</v>
      </c>
      <c r="G9778" s="3">
        <v>74</v>
      </c>
      <c r="H9778" s="3">
        <v>194697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3" t="str">
        <f>B9778&amp;" | "&amp;C9778&amp;" | "&amp;D9778</f>
        <v>documentazione_amministrativa / registri | Stampa registro | Documento Principale</v>
      </c>
      <c r="Q9778" s="3" t="str">
        <f>VLOOKUP(P9778,'Classificazione UD'!A:B,2,FALSE)</f>
        <v>Amministrativo</v>
      </c>
    </row>
    <row r="9779" spans="1:17" ht="15" customHeight="1" x14ac:dyDescent="0.25">
      <c r="A9779" s="30">
        <v>2015</v>
      </c>
      <c r="B9779" s="3" t="s">
        <v>17</v>
      </c>
      <c r="C9779" s="3" t="s">
        <v>27</v>
      </c>
      <c r="D9779" s="3" t="s">
        <v>264</v>
      </c>
      <c r="E9779" s="3">
        <v>696</v>
      </c>
      <c r="F9779" s="3">
        <v>3337</v>
      </c>
      <c r="G9779" s="3">
        <v>3337</v>
      </c>
      <c r="H9779" s="3">
        <v>292360738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 t="str">
        <f>B9779&amp;" | "&amp;C9779&amp;" | "&amp;D9779</f>
        <v>documentazione_amministrativa / documentazione_contabile | FATTURA PASSIVA | Fattura</v>
      </c>
      <c r="Q9779" s="3" t="str">
        <f>VLOOKUP(P9779,'Classificazione UD'!A:B,2,FALSE)</f>
        <v>Fiscale</v>
      </c>
    </row>
    <row r="9780" spans="1:17" ht="15" customHeight="1" x14ac:dyDescent="0.25">
      <c r="A9780" s="30">
        <v>2015</v>
      </c>
      <c r="B9780" s="3" t="s">
        <v>17</v>
      </c>
      <c r="C9780" s="3" t="s">
        <v>27</v>
      </c>
      <c r="D9780" s="3" t="s">
        <v>54</v>
      </c>
      <c r="E9780" s="3">
        <v>10</v>
      </c>
      <c r="F9780" s="3">
        <v>43</v>
      </c>
      <c r="G9780" s="3">
        <v>43</v>
      </c>
      <c r="H9780" s="3">
        <v>2173761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 t="str">
        <f>B9780&amp;" | "&amp;C9780&amp;" | "&amp;D9780</f>
        <v>documentazione_amministrativa / documentazione_contabile | FATTURA PASSIVA | Nota di credito</v>
      </c>
      <c r="Q9780" s="3" t="str">
        <f>VLOOKUP(P9780,'Classificazione UD'!A:B,2,FALSE)</f>
        <v>Fiscale</v>
      </c>
    </row>
    <row r="9781" spans="1:17" ht="15" customHeight="1" x14ac:dyDescent="0.25">
      <c r="A9781" s="30">
        <v>2016</v>
      </c>
      <c r="B9781" s="3" t="s">
        <v>17</v>
      </c>
      <c r="C9781" s="3" t="s">
        <v>27</v>
      </c>
      <c r="D9781" s="3" t="s">
        <v>264</v>
      </c>
      <c r="E9781" s="3">
        <v>91</v>
      </c>
      <c r="F9781" s="3">
        <v>430</v>
      </c>
      <c r="G9781" s="3">
        <v>430</v>
      </c>
      <c r="H9781" s="3">
        <v>36698301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 t="str">
        <f>B9781&amp;" | "&amp;C9781&amp;" | "&amp;D9781</f>
        <v>documentazione_amministrativa / documentazione_contabile | FATTURA PASSIVA | Fattura</v>
      </c>
      <c r="Q9781" s="3" t="str">
        <f>VLOOKUP(P9781,'Classificazione UD'!A:B,2,FALSE)</f>
        <v>Fiscale</v>
      </c>
    </row>
    <row r="9782" spans="1:17" ht="15" customHeight="1" x14ac:dyDescent="0.25">
      <c r="A9782" s="30">
        <v>2012</v>
      </c>
      <c r="B9782" s="3" t="s">
        <v>20</v>
      </c>
      <c r="C9782" s="3" t="s">
        <v>265</v>
      </c>
      <c r="D9782" s="3" t="s">
        <v>266</v>
      </c>
      <c r="E9782" s="3">
        <v>182</v>
      </c>
      <c r="F9782" s="3">
        <v>364</v>
      </c>
      <c r="G9782" s="3">
        <v>364</v>
      </c>
      <c r="H9782" s="3">
        <v>5955005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 t="str">
        <f>B9782&amp;" | "&amp;C9782&amp;" | "&amp;D9782</f>
        <v>documentazione_amministrativa / registri | Stampa registro | Documento Principale</v>
      </c>
      <c r="Q9782" s="3" t="str">
        <f>VLOOKUP(P9782,'Classificazione UD'!A:B,2,FALSE)</f>
        <v>Amministrativo</v>
      </c>
    </row>
    <row r="9783" spans="1:17" ht="15" customHeight="1" x14ac:dyDescent="0.25">
      <c r="A9783" s="30">
        <v>2013</v>
      </c>
      <c r="B9783" s="3" t="s">
        <v>20</v>
      </c>
      <c r="C9783" s="3" t="s">
        <v>265</v>
      </c>
      <c r="D9783" s="3" t="s">
        <v>266</v>
      </c>
      <c r="E9783" s="3">
        <v>257</v>
      </c>
      <c r="F9783" s="3">
        <v>514</v>
      </c>
      <c r="G9783" s="3">
        <v>514</v>
      </c>
      <c r="H9783" s="3">
        <v>6808868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 t="str">
        <f>B9783&amp;" | "&amp;C9783&amp;" | "&amp;D9783</f>
        <v>documentazione_amministrativa / registri | Stampa registro | Documento Principale</v>
      </c>
      <c r="Q9783" s="3" t="str">
        <f>VLOOKUP(P9783,'Classificazione UD'!A:B,2,FALSE)</f>
        <v>Amministrativo</v>
      </c>
    </row>
    <row r="9784" spans="1:17" ht="15" customHeight="1" x14ac:dyDescent="0.25">
      <c r="A9784" s="30">
        <v>2014</v>
      </c>
      <c r="B9784" s="3" t="s">
        <v>20</v>
      </c>
      <c r="C9784" s="3" t="s">
        <v>265</v>
      </c>
      <c r="D9784" s="3" t="s">
        <v>266</v>
      </c>
      <c r="E9784" s="3">
        <v>251</v>
      </c>
      <c r="F9784" s="3">
        <v>502</v>
      </c>
      <c r="G9784" s="3">
        <v>502</v>
      </c>
      <c r="H9784" s="3">
        <v>6995594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 t="str">
        <f>B9784&amp;" | "&amp;C9784&amp;" | "&amp;D9784</f>
        <v>documentazione_amministrativa / registri | Stampa registro | Documento Principale</v>
      </c>
      <c r="Q9784" s="3" t="str">
        <f>VLOOKUP(P9784,'Classificazione UD'!A:B,2,FALSE)</f>
        <v>Amministrativo</v>
      </c>
    </row>
    <row r="9785" spans="1:17" ht="15" customHeight="1" x14ac:dyDescent="0.25">
      <c r="A9785" s="30">
        <v>2015</v>
      </c>
      <c r="B9785" s="3" t="s">
        <v>20</v>
      </c>
      <c r="C9785" s="3" t="s">
        <v>265</v>
      </c>
      <c r="D9785" s="3" t="s">
        <v>266</v>
      </c>
      <c r="E9785" s="3">
        <v>280</v>
      </c>
      <c r="F9785" s="3">
        <v>560</v>
      </c>
      <c r="G9785" s="3">
        <v>560</v>
      </c>
      <c r="H9785" s="3">
        <v>8023760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 t="str">
        <f>B9785&amp;" | "&amp;C9785&amp;" | "&amp;D9785</f>
        <v>documentazione_amministrativa / registri | Stampa registro | Documento Principale</v>
      </c>
      <c r="Q9785" s="3" t="str">
        <f>VLOOKUP(P9785,'Classificazione UD'!A:B,2,FALSE)</f>
        <v>Amministrativo</v>
      </c>
    </row>
    <row r="9786" spans="1:17" ht="15" customHeight="1" x14ac:dyDescent="0.25">
      <c r="A9786" s="30">
        <v>2016</v>
      </c>
      <c r="B9786" s="3" t="s">
        <v>20</v>
      </c>
      <c r="C9786" s="3" t="s">
        <v>265</v>
      </c>
      <c r="D9786" s="3" t="s">
        <v>266</v>
      </c>
      <c r="E9786" s="3">
        <v>289</v>
      </c>
      <c r="F9786" s="3">
        <v>578</v>
      </c>
      <c r="G9786" s="3">
        <v>578</v>
      </c>
      <c r="H9786" s="3">
        <v>10831142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 t="str">
        <f>B9786&amp;" | "&amp;C9786&amp;" | "&amp;D9786</f>
        <v>documentazione_amministrativa / registri | Stampa registro | Documento Principale</v>
      </c>
      <c r="Q9786" s="3" t="str">
        <f>VLOOKUP(P9786,'Classificazione UD'!A:B,2,FALSE)</f>
        <v>Amministrativo</v>
      </c>
    </row>
    <row r="9787" spans="1:17" ht="15" customHeight="1" x14ac:dyDescent="0.25">
      <c r="A9787" s="30">
        <v>2015</v>
      </c>
      <c r="B9787" s="3" t="s">
        <v>20</v>
      </c>
      <c r="C9787" s="3" t="s">
        <v>265</v>
      </c>
      <c r="D9787" s="3" t="s">
        <v>266</v>
      </c>
      <c r="E9787" s="3">
        <v>138</v>
      </c>
      <c r="F9787" s="3">
        <v>276</v>
      </c>
      <c r="G9787" s="3">
        <v>276</v>
      </c>
      <c r="H9787" s="3">
        <v>924252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 t="str">
        <f>B9787&amp;" | "&amp;C9787&amp;" | "&amp;D9787</f>
        <v>documentazione_amministrativa / registri | Stampa registro | Documento Principale</v>
      </c>
      <c r="Q9787" s="3" t="str">
        <f>VLOOKUP(P9787,'Classificazione UD'!A:B,2,FALSE)</f>
        <v>Amministrativo</v>
      </c>
    </row>
    <row r="9788" spans="1:17" ht="15" customHeight="1" x14ac:dyDescent="0.25">
      <c r="A9788" s="30">
        <v>2016</v>
      </c>
      <c r="B9788" s="3" t="s">
        <v>20</v>
      </c>
      <c r="C9788" s="3" t="s">
        <v>265</v>
      </c>
      <c r="D9788" s="3" t="s">
        <v>266</v>
      </c>
      <c r="E9788" s="3">
        <v>208</v>
      </c>
      <c r="F9788" s="3">
        <v>416</v>
      </c>
      <c r="G9788" s="3">
        <v>416</v>
      </c>
      <c r="H9788" s="3">
        <v>1939610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 t="str">
        <f>B9788&amp;" | "&amp;C9788&amp;" | "&amp;D9788</f>
        <v>documentazione_amministrativa / registri | Stampa registro | Documento Principale</v>
      </c>
      <c r="Q9788" s="3" t="str">
        <f>VLOOKUP(P9788,'Classificazione UD'!A:B,2,FALSE)</f>
        <v>Amministrativo</v>
      </c>
    </row>
    <row r="9789" spans="1:17" ht="15" customHeight="1" x14ac:dyDescent="0.25">
      <c r="A9789" s="30">
        <v>2016</v>
      </c>
      <c r="B9789" s="3" t="s">
        <v>20</v>
      </c>
      <c r="C9789" s="3" t="s">
        <v>265</v>
      </c>
      <c r="D9789" s="3" t="s">
        <v>266</v>
      </c>
      <c r="E9789" s="3">
        <v>6</v>
      </c>
      <c r="F9789" s="3">
        <v>12</v>
      </c>
      <c r="G9789" s="3">
        <v>12</v>
      </c>
      <c r="H9789" s="3">
        <v>26048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 t="str">
        <f>B9789&amp;" | "&amp;C9789&amp;" | "&amp;D9789</f>
        <v>documentazione_amministrativa / registri | Stampa registro | Documento Principale</v>
      </c>
      <c r="Q9789" s="3" t="str">
        <f>VLOOKUP(P9789,'Classificazione UD'!A:B,2,FALSE)</f>
        <v>Amministrativo</v>
      </c>
    </row>
    <row r="9790" spans="1:17" ht="15" customHeight="1" x14ac:dyDescent="0.25">
      <c r="A9790" s="30">
        <v>2015</v>
      </c>
      <c r="B9790" s="3" t="s">
        <v>17</v>
      </c>
      <c r="C9790" s="3" t="s">
        <v>27</v>
      </c>
      <c r="D9790" s="3" t="s">
        <v>270</v>
      </c>
      <c r="E9790" s="3">
        <v>1</v>
      </c>
      <c r="F9790" s="3">
        <v>5</v>
      </c>
      <c r="G9790" s="3">
        <v>5</v>
      </c>
      <c r="H9790" s="3">
        <v>74053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 t="str">
        <f>B9790&amp;" | "&amp;C9790&amp;" | "&amp;D9790</f>
        <v>documentazione_amministrativa / documentazione_contabile | FATTURA PASSIVA | Acconto</v>
      </c>
      <c r="Q9790" s="3" t="str">
        <f>VLOOKUP(P9790,'Classificazione UD'!A:B,2,FALSE)</f>
        <v>Fiscale</v>
      </c>
    </row>
    <row r="9791" spans="1:17" ht="15" customHeight="1" x14ac:dyDescent="0.25">
      <c r="A9791" s="30">
        <v>2015</v>
      </c>
      <c r="B9791" s="3" t="s">
        <v>17</v>
      </c>
      <c r="C9791" s="3" t="s">
        <v>27</v>
      </c>
      <c r="D9791" s="3" t="s">
        <v>264</v>
      </c>
      <c r="E9791" s="3">
        <v>964</v>
      </c>
      <c r="F9791" s="3">
        <v>4365</v>
      </c>
      <c r="G9791" s="3">
        <v>4365</v>
      </c>
      <c r="H9791" s="3">
        <v>250704337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 t="str">
        <f>B9791&amp;" | "&amp;C9791&amp;" | "&amp;D9791</f>
        <v>documentazione_amministrativa / documentazione_contabile | FATTURA PASSIVA | Fattura</v>
      </c>
      <c r="Q9791" s="3" t="str">
        <f>VLOOKUP(P9791,'Classificazione UD'!A:B,2,FALSE)</f>
        <v>Fiscale</v>
      </c>
    </row>
    <row r="9792" spans="1:17" ht="15" customHeight="1" x14ac:dyDescent="0.25">
      <c r="A9792" s="30">
        <v>2015</v>
      </c>
      <c r="B9792" s="3" t="s">
        <v>17</v>
      </c>
      <c r="C9792" s="3" t="s">
        <v>27</v>
      </c>
      <c r="D9792" s="3" t="s">
        <v>54</v>
      </c>
      <c r="E9792" s="3">
        <v>26</v>
      </c>
      <c r="F9792" s="3">
        <v>109</v>
      </c>
      <c r="G9792" s="3">
        <v>109</v>
      </c>
      <c r="H9792" s="3">
        <v>3655110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 t="str">
        <f>B9792&amp;" | "&amp;C9792&amp;" | "&amp;D9792</f>
        <v>documentazione_amministrativa / documentazione_contabile | FATTURA PASSIVA | Nota di credito</v>
      </c>
      <c r="Q9792" s="3" t="str">
        <f>VLOOKUP(P9792,'Classificazione UD'!A:B,2,FALSE)</f>
        <v>Fiscale</v>
      </c>
    </row>
    <row r="9793" spans="1:17" ht="15" customHeight="1" x14ac:dyDescent="0.25">
      <c r="A9793" s="30">
        <v>2016</v>
      </c>
      <c r="B9793" s="3" t="s">
        <v>17</v>
      </c>
      <c r="C9793" s="3" t="s">
        <v>27</v>
      </c>
      <c r="D9793" s="3" t="s">
        <v>264</v>
      </c>
      <c r="E9793" s="3">
        <v>99</v>
      </c>
      <c r="F9793" s="3">
        <v>442</v>
      </c>
      <c r="G9793" s="3">
        <v>442</v>
      </c>
      <c r="H9793" s="3">
        <v>85828945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 t="str">
        <f>B9793&amp;" | "&amp;C9793&amp;" | "&amp;D9793</f>
        <v>documentazione_amministrativa / documentazione_contabile | FATTURA PASSIVA | Fattura</v>
      </c>
      <c r="Q9793" s="3" t="str">
        <f>VLOOKUP(P9793,'Classificazione UD'!A:B,2,FALSE)</f>
        <v>Fiscale</v>
      </c>
    </row>
    <row r="9794" spans="1:17" ht="15" customHeight="1" x14ac:dyDescent="0.25">
      <c r="A9794" s="30">
        <v>2016</v>
      </c>
      <c r="B9794" s="3" t="s">
        <v>17</v>
      </c>
      <c r="C9794" s="3" t="s">
        <v>27</v>
      </c>
      <c r="D9794" s="3" t="s">
        <v>54</v>
      </c>
      <c r="E9794" s="3">
        <v>1</v>
      </c>
      <c r="F9794" s="3">
        <v>4</v>
      </c>
      <c r="G9794" s="3">
        <v>4</v>
      </c>
      <c r="H9794" s="3">
        <v>61562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 t="str">
        <f>B9794&amp;" | "&amp;C9794&amp;" | "&amp;D9794</f>
        <v>documentazione_amministrativa / documentazione_contabile | FATTURA PASSIVA | Nota di credito</v>
      </c>
      <c r="Q9794" s="3" t="str">
        <f>VLOOKUP(P9794,'Classificazione UD'!A:B,2,FALSE)</f>
        <v>Fiscale</v>
      </c>
    </row>
    <row r="9795" spans="1:17" ht="15" customHeight="1" x14ac:dyDescent="0.25">
      <c r="A9795" s="30">
        <v>2012</v>
      </c>
      <c r="B9795" s="3" t="s">
        <v>20</v>
      </c>
      <c r="C9795" s="3" t="s">
        <v>265</v>
      </c>
      <c r="D9795" s="3" t="s">
        <v>266</v>
      </c>
      <c r="E9795" s="3">
        <v>103</v>
      </c>
      <c r="F9795" s="3">
        <v>206</v>
      </c>
      <c r="G9795" s="3">
        <v>206</v>
      </c>
      <c r="H9795" s="3">
        <v>1319397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 t="str">
        <f>B9795&amp;" | "&amp;C9795&amp;" | "&amp;D9795</f>
        <v>documentazione_amministrativa / registri | Stampa registro | Documento Principale</v>
      </c>
      <c r="Q9795" s="3" t="str">
        <f>VLOOKUP(P9795,'Classificazione UD'!A:B,2,FALSE)</f>
        <v>Amministrativo</v>
      </c>
    </row>
    <row r="9796" spans="1:17" ht="15" customHeight="1" x14ac:dyDescent="0.25">
      <c r="A9796" s="30">
        <v>2013</v>
      </c>
      <c r="B9796" s="3" t="s">
        <v>20</v>
      </c>
      <c r="C9796" s="3" t="s">
        <v>265</v>
      </c>
      <c r="D9796" s="3" t="s">
        <v>266</v>
      </c>
      <c r="E9796" s="3">
        <v>248</v>
      </c>
      <c r="F9796" s="3">
        <v>496</v>
      </c>
      <c r="G9796" s="3">
        <v>496</v>
      </c>
      <c r="H9796" s="3">
        <v>3178052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 t="str">
        <f>B9796&amp;" | "&amp;C9796&amp;" | "&amp;D9796</f>
        <v>documentazione_amministrativa / registri | Stampa registro | Documento Principale</v>
      </c>
      <c r="Q9796" s="3" t="str">
        <f>VLOOKUP(P9796,'Classificazione UD'!A:B,2,FALSE)</f>
        <v>Amministrativo</v>
      </c>
    </row>
    <row r="9797" spans="1:17" ht="15" customHeight="1" x14ac:dyDescent="0.25">
      <c r="A9797" s="30">
        <v>2014</v>
      </c>
      <c r="B9797" s="3" t="s">
        <v>20</v>
      </c>
      <c r="C9797" s="3" t="s">
        <v>265</v>
      </c>
      <c r="D9797" s="3" t="s">
        <v>266</v>
      </c>
      <c r="E9797" s="3">
        <v>248</v>
      </c>
      <c r="F9797" s="3">
        <v>496</v>
      </c>
      <c r="G9797" s="3">
        <v>496</v>
      </c>
      <c r="H9797" s="3">
        <v>3288376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 t="str">
        <f>B9797&amp;" | "&amp;C9797&amp;" | "&amp;D9797</f>
        <v>documentazione_amministrativa / registri | Stampa registro | Documento Principale</v>
      </c>
      <c r="Q9797" s="3" t="str">
        <f>VLOOKUP(P9797,'Classificazione UD'!A:B,2,FALSE)</f>
        <v>Amministrativo</v>
      </c>
    </row>
    <row r="9798" spans="1:17" ht="15" customHeight="1" x14ac:dyDescent="0.25">
      <c r="A9798" s="30">
        <v>2015</v>
      </c>
      <c r="B9798" s="3" t="s">
        <v>20</v>
      </c>
      <c r="C9798" s="3" t="s">
        <v>265</v>
      </c>
      <c r="D9798" s="3" t="s">
        <v>266</v>
      </c>
      <c r="E9798" s="3">
        <v>261</v>
      </c>
      <c r="F9798" s="3">
        <v>522</v>
      </c>
      <c r="G9798" s="3">
        <v>522</v>
      </c>
      <c r="H9798" s="3">
        <v>3768797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 t="str">
        <f>B9798&amp;" | "&amp;C9798&amp;" | "&amp;D9798</f>
        <v>documentazione_amministrativa / registri | Stampa registro | Documento Principale</v>
      </c>
      <c r="Q9798" s="3" t="str">
        <f>VLOOKUP(P9798,'Classificazione UD'!A:B,2,FALSE)</f>
        <v>Amministrativo</v>
      </c>
    </row>
    <row r="9799" spans="1:17" ht="15" customHeight="1" x14ac:dyDescent="0.25">
      <c r="A9799" s="30">
        <v>2016</v>
      </c>
      <c r="B9799" s="3" t="s">
        <v>20</v>
      </c>
      <c r="C9799" s="3" t="s">
        <v>265</v>
      </c>
      <c r="D9799" s="3" t="s">
        <v>266</v>
      </c>
      <c r="E9799" s="3">
        <v>268</v>
      </c>
      <c r="F9799" s="3">
        <v>536</v>
      </c>
      <c r="G9799" s="3">
        <v>536</v>
      </c>
      <c r="H9799" s="3">
        <v>4277932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 t="str">
        <f>B9799&amp;" | "&amp;C9799&amp;" | "&amp;D9799</f>
        <v>documentazione_amministrativa / registri | Stampa registro | Documento Principale</v>
      </c>
      <c r="Q9799" s="3" t="str">
        <f>VLOOKUP(P9799,'Classificazione UD'!A:B,2,FALSE)</f>
        <v>Amministrativo</v>
      </c>
    </row>
    <row r="9800" spans="1:17" ht="15" customHeight="1" x14ac:dyDescent="0.25">
      <c r="A9800" s="30">
        <v>2015</v>
      </c>
      <c r="B9800" s="3" t="s">
        <v>20</v>
      </c>
      <c r="C9800" s="3" t="s">
        <v>265</v>
      </c>
      <c r="D9800" s="3" t="s">
        <v>266</v>
      </c>
      <c r="E9800" s="3">
        <v>94</v>
      </c>
      <c r="F9800" s="3">
        <v>188</v>
      </c>
      <c r="G9800" s="3">
        <v>188</v>
      </c>
      <c r="H9800" s="3">
        <v>895640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 t="str">
        <f>B9800&amp;" | "&amp;C9800&amp;" | "&amp;D9800</f>
        <v>documentazione_amministrativa / registri | Stampa registro | Documento Principale</v>
      </c>
      <c r="Q9800" s="3" t="str">
        <f>VLOOKUP(P9800,'Classificazione UD'!A:B,2,FALSE)</f>
        <v>Amministrativo</v>
      </c>
    </row>
    <row r="9801" spans="1:17" ht="15" customHeight="1" x14ac:dyDescent="0.25">
      <c r="A9801" s="30">
        <v>2016</v>
      </c>
      <c r="B9801" s="3" t="s">
        <v>20</v>
      </c>
      <c r="C9801" s="3" t="s">
        <v>265</v>
      </c>
      <c r="D9801" s="3" t="s">
        <v>266</v>
      </c>
      <c r="E9801" s="3">
        <v>120</v>
      </c>
      <c r="F9801" s="3">
        <v>240</v>
      </c>
      <c r="G9801" s="3">
        <v>240</v>
      </c>
      <c r="H9801" s="3">
        <v>1691861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 t="str">
        <f>B9801&amp;" | "&amp;C9801&amp;" | "&amp;D9801</f>
        <v>documentazione_amministrativa / registri | Stampa registro | Documento Principale</v>
      </c>
      <c r="Q9801" s="3" t="str">
        <f>VLOOKUP(P9801,'Classificazione UD'!A:B,2,FALSE)</f>
        <v>Amministrativo</v>
      </c>
    </row>
    <row r="9802" spans="1:17" ht="15" customHeight="1" x14ac:dyDescent="0.25">
      <c r="A9802" s="30">
        <v>2015</v>
      </c>
      <c r="B9802" s="3" t="s">
        <v>17</v>
      </c>
      <c r="C9802" s="3" t="s">
        <v>27</v>
      </c>
      <c r="D9802" s="3" t="s">
        <v>270</v>
      </c>
      <c r="E9802" s="3">
        <v>1</v>
      </c>
      <c r="F9802" s="3">
        <v>4</v>
      </c>
      <c r="G9802" s="3">
        <v>4</v>
      </c>
      <c r="H9802" s="3">
        <v>52859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 t="str">
        <f>B9802&amp;" | "&amp;C9802&amp;" | "&amp;D9802</f>
        <v>documentazione_amministrativa / documentazione_contabile | FATTURA PASSIVA | Acconto</v>
      </c>
      <c r="Q9802" s="3" t="str">
        <f>VLOOKUP(P9802,'Classificazione UD'!A:B,2,FALSE)</f>
        <v>Fiscale</v>
      </c>
    </row>
    <row r="9803" spans="1:17" ht="15" customHeight="1" x14ac:dyDescent="0.25">
      <c r="A9803" s="30">
        <v>2015</v>
      </c>
      <c r="B9803" s="3" t="s">
        <v>17</v>
      </c>
      <c r="C9803" s="3" t="s">
        <v>27</v>
      </c>
      <c r="D9803" s="3" t="s">
        <v>264</v>
      </c>
      <c r="E9803" s="3">
        <v>1558</v>
      </c>
      <c r="F9803" s="3">
        <v>7109</v>
      </c>
      <c r="G9803" s="3">
        <v>7109</v>
      </c>
      <c r="H9803" s="3">
        <v>440229938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 t="str">
        <f>B9803&amp;" | "&amp;C9803&amp;" | "&amp;D9803</f>
        <v>documentazione_amministrativa / documentazione_contabile | FATTURA PASSIVA | Fattura</v>
      </c>
      <c r="Q9803" s="3" t="str">
        <f>VLOOKUP(P9803,'Classificazione UD'!A:B,2,FALSE)</f>
        <v>Fiscale</v>
      </c>
    </row>
    <row r="9804" spans="1:17" ht="15" customHeight="1" x14ac:dyDescent="0.25">
      <c r="A9804" s="30">
        <v>2015</v>
      </c>
      <c r="B9804" s="3" t="s">
        <v>17</v>
      </c>
      <c r="C9804" s="3" t="s">
        <v>27</v>
      </c>
      <c r="D9804" s="3" t="s">
        <v>54</v>
      </c>
      <c r="E9804" s="3">
        <v>35</v>
      </c>
      <c r="F9804" s="3">
        <v>150</v>
      </c>
      <c r="G9804" s="3">
        <v>150</v>
      </c>
      <c r="H9804" s="3">
        <v>5114696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 t="str">
        <f>B9804&amp;" | "&amp;C9804&amp;" | "&amp;D9804</f>
        <v>documentazione_amministrativa / documentazione_contabile | FATTURA PASSIVA | Nota di credito</v>
      </c>
      <c r="Q9804" s="3" t="str">
        <f>VLOOKUP(P9804,'Classificazione UD'!A:B,2,FALSE)</f>
        <v>Fiscale</v>
      </c>
    </row>
    <row r="9805" spans="1:17" ht="15" customHeight="1" x14ac:dyDescent="0.25">
      <c r="A9805" s="30">
        <v>2016</v>
      </c>
      <c r="B9805" s="3" t="s">
        <v>17</v>
      </c>
      <c r="C9805" s="3" t="s">
        <v>27</v>
      </c>
      <c r="D9805" s="3" t="s">
        <v>264</v>
      </c>
      <c r="E9805" s="3">
        <v>230</v>
      </c>
      <c r="F9805" s="3">
        <v>1066</v>
      </c>
      <c r="G9805" s="3">
        <v>1066</v>
      </c>
      <c r="H9805" s="3">
        <v>90365530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 t="str">
        <f>B9805&amp;" | "&amp;C9805&amp;" | "&amp;D9805</f>
        <v>documentazione_amministrativa / documentazione_contabile | FATTURA PASSIVA | Fattura</v>
      </c>
      <c r="Q9805" s="3" t="str">
        <f>VLOOKUP(P9805,'Classificazione UD'!A:B,2,FALSE)</f>
        <v>Fiscale</v>
      </c>
    </row>
    <row r="9806" spans="1:17" ht="15" customHeight="1" x14ac:dyDescent="0.25">
      <c r="A9806" s="30">
        <v>2016</v>
      </c>
      <c r="B9806" s="3" t="s">
        <v>17</v>
      </c>
      <c r="C9806" s="3" t="s">
        <v>27</v>
      </c>
      <c r="D9806" s="3" t="s">
        <v>54</v>
      </c>
      <c r="E9806" s="3">
        <v>8</v>
      </c>
      <c r="F9806" s="3">
        <v>33</v>
      </c>
      <c r="G9806" s="3">
        <v>33</v>
      </c>
      <c r="H9806" s="3">
        <v>698514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 t="str">
        <f>B9806&amp;" | "&amp;C9806&amp;" | "&amp;D9806</f>
        <v>documentazione_amministrativa / documentazione_contabile | FATTURA PASSIVA | Nota di credito</v>
      </c>
      <c r="Q9806" s="3" t="str">
        <f>VLOOKUP(P9806,'Classificazione UD'!A:B,2,FALSE)</f>
        <v>Fiscale</v>
      </c>
    </row>
    <row r="9807" spans="1:17" ht="15" customHeight="1" x14ac:dyDescent="0.25">
      <c r="A9807" s="30">
        <v>2012</v>
      </c>
      <c r="B9807" s="3" t="s">
        <v>20</v>
      </c>
      <c r="C9807" s="3" t="s">
        <v>265</v>
      </c>
      <c r="D9807" s="3" t="s">
        <v>266</v>
      </c>
      <c r="E9807" s="3">
        <v>183</v>
      </c>
      <c r="F9807" s="3">
        <v>366</v>
      </c>
      <c r="G9807" s="3">
        <v>366</v>
      </c>
      <c r="H9807" s="3">
        <v>7479106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 t="str">
        <f>B9807&amp;" | "&amp;C9807&amp;" | "&amp;D9807</f>
        <v>documentazione_amministrativa / registri | Stampa registro | Documento Principale</v>
      </c>
      <c r="Q9807" s="3" t="str">
        <f>VLOOKUP(P9807,'Classificazione UD'!A:B,2,FALSE)</f>
        <v>Amministrativo</v>
      </c>
    </row>
    <row r="9808" spans="1:17" ht="15" customHeight="1" x14ac:dyDescent="0.25">
      <c r="A9808" s="30">
        <v>2013</v>
      </c>
      <c r="B9808" s="3" t="s">
        <v>20</v>
      </c>
      <c r="C9808" s="3" t="s">
        <v>265</v>
      </c>
      <c r="D9808" s="3" t="s">
        <v>266</v>
      </c>
      <c r="E9808" s="3">
        <v>250</v>
      </c>
      <c r="F9808" s="3">
        <v>500</v>
      </c>
      <c r="G9808" s="3">
        <v>500</v>
      </c>
      <c r="H9808" s="3">
        <v>6118214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 t="str">
        <f>B9808&amp;" | "&amp;C9808&amp;" | "&amp;D9808</f>
        <v>documentazione_amministrativa / registri | Stampa registro | Documento Principale</v>
      </c>
      <c r="Q9808" s="3" t="str">
        <f>VLOOKUP(P9808,'Classificazione UD'!A:B,2,FALSE)</f>
        <v>Amministrativo</v>
      </c>
    </row>
    <row r="9809" spans="1:17" ht="15" customHeight="1" x14ac:dyDescent="0.25">
      <c r="A9809" s="30">
        <v>2014</v>
      </c>
      <c r="B9809" s="3" t="s">
        <v>20</v>
      </c>
      <c r="C9809" s="3" t="s">
        <v>265</v>
      </c>
      <c r="D9809" s="3" t="s">
        <v>266</v>
      </c>
      <c r="E9809" s="3">
        <v>249</v>
      </c>
      <c r="F9809" s="3">
        <v>498</v>
      </c>
      <c r="G9809" s="3">
        <v>498</v>
      </c>
      <c r="H9809" s="3">
        <v>6686474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 t="str">
        <f>B9809&amp;" | "&amp;C9809&amp;" | "&amp;D9809</f>
        <v>documentazione_amministrativa / registri | Stampa registro | Documento Principale</v>
      </c>
      <c r="Q9809" s="3" t="str">
        <f>VLOOKUP(P9809,'Classificazione UD'!A:B,2,FALSE)</f>
        <v>Amministrativo</v>
      </c>
    </row>
    <row r="9810" spans="1:17" ht="15" customHeight="1" x14ac:dyDescent="0.25">
      <c r="A9810" s="30">
        <v>2015</v>
      </c>
      <c r="B9810" s="3" t="s">
        <v>20</v>
      </c>
      <c r="C9810" s="3" t="s">
        <v>265</v>
      </c>
      <c r="D9810" s="3" t="s">
        <v>266</v>
      </c>
      <c r="E9810" s="3">
        <v>255</v>
      </c>
      <c r="F9810" s="3">
        <v>510</v>
      </c>
      <c r="G9810" s="3">
        <v>510</v>
      </c>
      <c r="H9810" s="3">
        <v>7426043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 t="str">
        <f>B9810&amp;" | "&amp;C9810&amp;" | "&amp;D9810</f>
        <v>documentazione_amministrativa / registri | Stampa registro | Documento Principale</v>
      </c>
      <c r="Q9810" s="3" t="str">
        <f>VLOOKUP(P9810,'Classificazione UD'!A:B,2,FALSE)</f>
        <v>Amministrativo</v>
      </c>
    </row>
    <row r="9811" spans="1:17" ht="15" customHeight="1" x14ac:dyDescent="0.25">
      <c r="A9811" s="30">
        <v>2016</v>
      </c>
      <c r="B9811" s="3" t="s">
        <v>20</v>
      </c>
      <c r="C9811" s="3" t="s">
        <v>265</v>
      </c>
      <c r="D9811" s="3" t="s">
        <v>266</v>
      </c>
      <c r="E9811" s="3">
        <v>257</v>
      </c>
      <c r="F9811" s="3">
        <v>514</v>
      </c>
      <c r="G9811" s="3">
        <v>514</v>
      </c>
      <c r="H9811" s="3">
        <v>8467415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 t="str">
        <f>B9811&amp;" | "&amp;C9811&amp;" | "&amp;D9811</f>
        <v>documentazione_amministrativa / registri | Stampa registro | Documento Principale</v>
      </c>
      <c r="Q9811" s="3" t="str">
        <f>VLOOKUP(P9811,'Classificazione UD'!A:B,2,FALSE)</f>
        <v>Amministrativo</v>
      </c>
    </row>
    <row r="9812" spans="1:17" ht="15" customHeight="1" x14ac:dyDescent="0.25">
      <c r="A9812" s="30">
        <v>2013</v>
      </c>
      <c r="B9812" s="3" t="s">
        <v>20</v>
      </c>
      <c r="C9812" s="3" t="s">
        <v>265</v>
      </c>
      <c r="D9812" s="3" t="s">
        <v>266</v>
      </c>
      <c r="E9812" s="3">
        <v>3</v>
      </c>
      <c r="F9812" s="3">
        <v>6</v>
      </c>
      <c r="G9812" s="3">
        <v>6</v>
      </c>
      <c r="H9812" s="3">
        <v>13877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 t="str">
        <f>B9812&amp;" | "&amp;C9812&amp;" | "&amp;D9812</f>
        <v>documentazione_amministrativa / registri | Stampa registro | Documento Principale</v>
      </c>
      <c r="Q9812" s="3" t="str">
        <f>VLOOKUP(P9812,'Classificazione UD'!A:B,2,FALSE)</f>
        <v>Amministrativo</v>
      </c>
    </row>
    <row r="9813" spans="1:17" ht="15" customHeight="1" x14ac:dyDescent="0.25">
      <c r="A9813" s="30">
        <v>2014</v>
      </c>
      <c r="B9813" s="3" t="s">
        <v>20</v>
      </c>
      <c r="C9813" s="3" t="s">
        <v>265</v>
      </c>
      <c r="D9813" s="3" t="s">
        <v>266</v>
      </c>
      <c r="E9813" s="3">
        <v>14</v>
      </c>
      <c r="F9813" s="3">
        <v>28</v>
      </c>
      <c r="G9813" s="3">
        <v>28</v>
      </c>
      <c r="H9813" s="3">
        <v>64514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 t="str">
        <f>B9813&amp;" | "&amp;C9813&amp;" | "&amp;D9813</f>
        <v>documentazione_amministrativa / registri | Stampa registro | Documento Principale</v>
      </c>
      <c r="Q9813" s="3" t="str">
        <f>VLOOKUP(P9813,'Classificazione UD'!A:B,2,FALSE)</f>
        <v>Amministrativo</v>
      </c>
    </row>
    <row r="9814" spans="1:17" ht="15" customHeight="1" x14ac:dyDescent="0.25">
      <c r="A9814" s="30">
        <v>2015</v>
      </c>
      <c r="B9814" s="3" t="s">
        <v>20</v>
      </c>
      <c r="C9814" s="3" t="s">
        <v>265</v>
      </c>
      <c r="D9814" s="3" t="s">
        <v>266</v>
      </c>
      <c r="E9814" s="3">
        <v>16</v>
      </c>
      <c r="F9814" s="3">
        <v>32</v>
      </c>
      <c r="G9814" s="3">
        <v>32</v>
      </c>
      <c r="H9814" s="3">
        <v>78010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 t="str">
        <f>B9814&amp;" | "&amp;C9814&amp;" | "&amp;D9814</f>
        <v>documentazione_amministrativa / registri | Stampa registro | Documento Principale</v>
      </c>
      <c r="Q9814" s="3" t="str">
        <f>VLOOKUP(P9814,'Classificazione UD'!A:B,2,FALSE)</f>
        <v>Amministrativo</v>
      </c>
    </row>
    <row r="9815" spans="1:17" ht="15" customHeight="1" x14ac:dyDescent="0.25">
      <c r="A9815" s="30">
        <v>2016</v>
      </c>
      <c r="B9815" s="3" t="s">
        <v>20</v>
      </c>
      <c r="C9815" s="3" t="s">
        <v>265</v>
      </c>
      <c r="D9815" s="3" t="s">
        <v>266</v>
      </c>
      <c r="E9815" s="3">
        <v>18</v>
      </c>
      <c r="F9815" s="3">
        <v>36</v>
      </c>
      <c r="G9815" s="3">
        <v>36</v>
      </c>
      <c r="H9815" s="3">
        <v>90050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 t="str">
        <f>B9815&amp;" | "&amp;C9815&amp;" | "&amp;D9815</f>
        <v>documentazione_amministrativa / registri | Stampa registro | Documento Principale</v>
      </c>
      <c r="Q9815" s="3" t="str">
        <f>VLOOKUP(P9815,'Classificazione UD'!A:B,2,FALSE)</f>
        <v>Amministrativo</v>
      </c>
    </row>
    <row r="9816" spans="1:17" ht="15" customHeight="1" x14ac:dyDescent="0.25">
      <c r="A9816" s="30">
        <v>2015</v>
      </c>
      <c r="B9816" s="3" t="s">
        <v>20</v>
      </c>
      <c r="C9816" s="3" t="s">
        <v>265</v>
      </c>
      <c r="D9816" s="3" t="s">
        <v>266</v>
      </c>
      <c r="E9816" s="3">
        <v>118</v>
      </c>
      <c r="F9816" s="3">
        <v>236</v>
      </c>
      <c r="G9816" s="3">
        <v>236</v>
      </c>
      <c r="H9816" s="3">
        <v>1275983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 t="str">
        <f>B9816&amp;" | "&amp;C9816&amp;" | "&amp;D9816</f>
        <v>documentazione_amministrativa / registri | Stampa registro | Documento Principale</v>
      </c>
      <c r="Q9816" s="3" t="str">
        <f>VLOOKUP(P9816,'Classificazione UD'!A:B,2,FALSE)</f>
        <v>Amministrativo</v>
      </c>
    </row>
    <row r="9817" spans="1:17" ht="15" customHeight="1" x14ac:dyDescent="0.25">
      <c r="A9817" s="30">
        <v>2016</v>
      </c>
      <c r="B9817" s="3" t="s">
        <v>20</v>
      </c>
      <c r="C9817" s="3" t="s">
        <v>265</v>
      </c>
      <c r="D9817" s="3" t="s">
        <v>266</v>
      </c>
      <c r="E9817" s="3">
        <v>166</v>
      </c>
      <c r="F9817" s="3">
        <v>332</v>
      </c>
      <c r="G9817" s="3">
        <v>332</v>
      </c>
      <c r="H9817" s="3">
        <v>4000866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 t="str">
        <f>B9817&amp;" | "&amp;C9817&amp;" | "&amp;D9817</f>
        <v>documentazione_amministrativa / registri | Stampa registro | Documento Principale</v>
      </c>
      <c r="Q9817" s="3" t="str">
        <f>VLOOKUP(P9817,'Classificazione UD'!A:B,2,FALSE)</f>
        <v>Amministrativo</v>
      </c>
    </row>
    <row r="9818" spans="1:17" ht="15" customHeight="1" x14ac:dyDescent="0.25">
      <c r="A9818" s="30">
        <v>2016</v>
      </c>
      <c r="B9818" s="3" t="s">
        <v>20</v>
      </c>
      <c r="C9818" s="3" t="s">
        <v>265</v>
      </c>
      <c r="D9818" s="3" t="s">
        <v>266</v>
      </c>
      <c r="E9818" s="3">
        <v>5</v>
      </c>
      <c r="F9818" s="3">
        <v>10</v>
      </c>
      <c r="G9818" s="3">
        <v>10</v>
      </c>
      <c r="H9818" s="3">
        <v>22397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 t="str">
        <f>B9818&amp;" | "&amp;C9818&amp;" | "&amp;D9818</f>
        <v>documentazione_amministrativa / registri | Stampa registro | Documento Principale</v>
      </c>
      <c r="Q9818" s="3" t="str">
        <f>VLOOKUP(P9818,'Classificazione UD'!A:B,2,FALSE)</f>
        <v>Amministrativo</v>
      </c>
    </row>
    <row r="9819" spans="1:17" ht="15" customHeight="1" x14ac:dyDescent="0.25">
      <c r="A9819" s="30">
        <v>2015</v>
      </c>
      <c r="B9819" s="3" t="s">
        <v>17</v>
      </c>
      <c r="C9819" s="3" t="s">
        <v>27</v>
      </c>
      <c r="D9819" s="3" t="s">
        <v>264</v>
      </c>
      <c r="E9819" s="3">
        <v>706</v>
      </c>
      <c r="F9819" s="3">
        <v>3189</v>
      </c>
      <c r="G9819" s="3">
        <v>3189</v>
      </c>
      <c r="H9819" s="3">
        <v>205748238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 t="str">
        <f>B9819&amp;" | "&amp;C9819&amp;" | "&amp;D9819</f>
        <v>documentazione_amministrativa / documentazione_contabile | FATTURA PASSIVA | Fattura</v>
      </c>
      <c r="Q9819" s="3" t="str">
        <f>VLOOKUP(P9819,'Classificazione UD'!A:B,2,FALSE)</f>
        <v>Fiscale</v>
      </c>
    </row>
    <row r="9820" spans="1:17" ht="15" customHeight="1" x14ac:dyDescent="0.25">
      <c r="A9820" s="30">
        <v>2015</v>
      </c>
      <c r="B9820" s="3" t="s">
        <v>17</v>
      </c>
      <c r="C9820" s="3" t="s">
        <v>27</v>
      </c>
      <c r="D9820" s="3" t="s">
        <v>54</v>
      </c>
      <c r="E9820" s="3">
        <v>6</v>
      </c>
      <c r="F9820" s="3">
        <v>27</v>
      </c>
      <c r="G9820" s="3">
        <v>27</v>
      </c>
      <c r="H9820" s="3">
        <v>744018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 t="str">
        <f>B9820&amp;" | "&amp;C9820&amp;" | "&amp;D9820</f>
        <v>documentazione_amministrativa / documentazione_contabile | FATTURA PASSIVA | Nota di credito</v>
      </c>
      <c r="Q9820" s="3" t="str">
        <f>VLOOKUP(P9820,'Classificazione UD'!A:B,2,FALSE)</f>
        <v>Fiscale</v>
      </c>
    </row>
    <row r="9821" spans="1:17" ht="15" customHeight="1" x14ac:dyDescent="0.25">
      <c r="A9821" s="30">
        <v>2016</v>
      </c>
      <c r="B9821" s="3" t="s">
        <v>17</v>
      </c>
      <c r="C9821" s="3" t="s">
        <v>27</v>
      </c>
      <c r="D9821" s="3" t="s">
        <v>264</v>
      </c>
      <c r="E9821" s="3">
        <v>146</v>
      </c>
      <c r="F9821" s="3">
        <v>660</v>
      </c>
      <c r="G9821" s="3">
        <v>660</v>
      </c>
      <c r="H9821" s="3">
        <v>36061892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 t="str">
        <f>B9821&amp;" | "&amp;C9821&amp;" | "&amp;D9821</f>
        <v>documentazione_amministrativa / documentazione_contabile | FATTURA PASSIVA | Fattura</v>
      </c>
      <c r="Q9821" s="3" t="str">
        <f>VLOOKUP(P9821,'Classificazione UD'!A:B,2,FALSE)</f>
        <v>Fiscale</v>
      </c>
    </row>
    <row r="9822" spans="1:17" ht="15" customHeight="1" x14ac:dyDescent="0.25">
      <c r="A9822" s="30">
        <v>2014</v>
      </c>
      <c r="B9822" s="3" t="s">
        <v>20</v>
      </c>
      <c r="C9822" s="3" t="s">
        <v>265</v>
      </c>
      <c r="D9822" s="3" t="s">
        <v>266</v>
      </c>
      <c r="E9822" s="3">
        <v>55</v>
      </c>
      <c r="F9822" s="3">
        <v>110</v>
      </c>
      <c r="G9822" s="3">
        <v>110</v>
      </c>
      <c r="H9822" s="3">
        <v>683497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 t="str">
        <f>B9822&amp;" | "&amp;C9822&amp;" | "&amp;D9822</f>
        <v>documentazione_amministrativa / registri | Stampa registro | Documento Principale</v>
      </c>
      <c r="Q9822" s="3" t="str">
        <f>VLOOKUP(P9822,'Classificazione UD'!A:B,2,FALSE)</f>
        <v>Amministrativo</v>
      </c>
    </row>
    <row r="9823" spans="1:17" ht="15" customHeight="1" x14ac:dyDescent="0.25">
      <c r="A9823" s="30">
        <v>2015</v>
      </c>
      <c r="B9823" s="3" t="s">
        <v>20</v>
      </c>
      <c r="C9823" s="3" t="s">
        <v>265</v>
      </c>
      <c r="D9823" s="3" t="s">
        <v>266</v>
      </c>
      <c r="E9823" s="3">
        <v>262</v>
      </c>
      <c r="F9823" s="3">
        <v>524</v>
      </c>
      <c r="G9823" s="3">
        <v>524</v>
      </c>
      <c r="H9823" s="3">
        <v>3681265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 t="str">
        <f>B9823&amp;" | "&amp;C9823&amp;" | "&amp;D9823</f>
        <v>documentazione_amministrativa / registri | Stampa registro | Documento Principale</v>
      </c>
      <c r="Q9823" s="3" t="str">
        <f>VLOOKUP(P9823,'Classificazione UD'!A:B,2,FALSE)</f>
        <v>Amministrativo</v>
      </c>
    </row>
    <row r="9824" spans="1:17" ht="15" customHeight="1" x14ac:dyDescent="0.25">
      <c r="A9824" s="30">
        <v>2016</v>
      </c>
      <c r="B9824" s="3" t="s">
        <v>20</v>
      </c>
      <c r="C9824" s="3" t="s">
        <v>265</v>
      </c>
      <c r="D9824" s="3" t="s">
        <v>266</v>
      </c>
      <c r="E9824" s="3">
        <v>267</v>
      </c>
      <c r="F9824" s="3">
        <v>534</v>
      </c>
      <c r="G9824" s="3">
        <v>534</v>
      </c>
      <c r="H9824" s="3">
        <v>4275264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 t="str">
        <f>B9824&amp;" | "&amp;C9824&amp;" | "&amp;D9824</f>
        <v>documentazione_amministrativa / registri | Stampa registro | Documento Principale</v>
      </c>
      <c r="Q9824" s="3" t="str">
        <f>VLOOKUP(P9824,'Classificazione UD'!A:B,2,FALSE)</f>
        <v>Amministrativo</v>
      </c>
    </row>
    <row r="9825" spans="1:17" ht="15" customHeight="1" x14ac:dyDescent="0.25">
      <c r="A9825" s="30">
        <v>2015</v>
      </c>
      <c r="B9825" s="3" t="s">
        <v>20</v>
      </c>
      <c r="C9825" s="3" t="s">
        <v>265</v>
      </c>
      <c r="D9825" s="3" t="s">
        <v>266</v>
      </c>
      <c r="E9825" s="3">
        <v>109</v>
      </c>
      <c r="F9825" s="3">
        <v>218</v>
      </c>
      <c r="G9825" s="3">
        <v>218</v>
      </c>
      <c r="H9825" s="3">
        <v>769923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 t="str">
        <f>B9825&amp;" | "&amp;C9825&amp;" | "&amp;D9825</f>
        <v>documentazione_amministrativa / registri | Stampa registro | Documento Principale</v>
      </c>
      <c r="Q9825" s="3" t="str">
        <f>VLOOKUP(P9825,'Classificazione UD'!A:B,2,FALSE)</f>
        <v>Amministrativo</v>
      </c>
    </row>
    <row r="9826" spans="1:17" ht="15" customHeight="1" x14ac:dyDescent="0.25">
      <c r="A9826" s="30">
        <v>2016</v>
      </c>
      <c r="B9826" s="3" t="s">
        <v>20</v>
      </c>
      <c r="C9826" s="3" t="s">
        <v>265</v>
      </c>
      <c r="D9826" s="3" t="s">
        <v>266</v>
      </c>
      <c r="E9826" s="3">
        <v>197</v>
      </c>
      <c r="F9826" s="3">
        <v>394</v>
      </c>
      <c r="G9826" s="3">
        <v>394</v>
      </c>
      <c r="H9826" s="3">
        <v>1927766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 t="str">
        <f>B9826&amp;" | "&amp;C9826&amp;" | "&amp;D9826</f>
        <v>documentazione_amministrativa / registri | Stampa registro | Documento Principale</v>
      </c>
      <c r="Q9826" s="3" t="str">
        <f>VLOOKUP(P9826,'Classificazione UD'!A:B,2,FALSE)</f>
        <v>Amministrativo</v>
      </c>
    </row>
    <row r="9827" spans="1:17" ht="15" customHeight="1" x14ac:dyDescent="0.25">
      <c r="A9827" s="30">
        <v>2015</v>
      </c>
      <c r="B9827" s="3" t="s">
        <v>17</v>
      </c>
      <c r="C9827" s="3" t="s">
        <v>27</v>
      </c>
      <c r="D9827" s="3" t="s">
        <v>264</v>
      </c>
      <c r="E9827" s="3">
        <v>402</v>
      </c>
      <c r="F9827" s="3">
        <v>1900</v>
      </c>
      <c r="G9827" s="3">
        <v>1900</v>
      </c>
      <c r="H9827" s="3">
        <v>99478702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 t="str">
        <f>B9827&amp;" | "&amp;C9827&amp;" | "&amp;D9827</f>
        <v>documentazione_amministrativa / documentazione_contabile | FATTURA PASSIVA | Fattura</v>
      </c>
      <c r="Q9827" s="3" t="str">
        <f>VLOOKUP(P9827,'Classificazione UD'!A:B,2,FALSE)</f>
        <v>Fiscale</v>
      </c>
    </row>
    <row r="9828" spans="1:17" ht="15" customHeight="1" x14ac:dyDescent="0.25">
      <c r="A9828" s="30">
        <v>2015</v>
      </c>
      <c r="B9828" s="3" t="s">
        <v>17</v>
      </c>
      <c r="C9828" s="3" t="s">
        <v>27</v>
      </c>
      <c r="D9828" s="3" t="s">
        <v>54</v>
      </c>
      <c r="E9828" s="3">
        <v>10</v>
      </c>
      <c r="F9828" s="3">
        <v>57</v>
      </c>
      <c r="G9828" s="3">
        <v>57</v>
      </c>
      <c r="H9828" s="3">
        <v>2349989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 t="str">
        <f>B9828&amp;" | "&amp;C9828&amp;" | "&amp;D9828</f>
        <v>documentazione_amministrativa / documentazione_contabile | FATTURA PASSIVA | Nota di credito</v>
      </c>
      <c r="Q9828" s="3" t="str">
        <f>VLOOKUP(P9828,'Classificazione UD'!A:B,2,FALSE)</f>
        <v>Fiscale</v>
      </c>
    </row>
    <row r="9829" spans="1:17" ht="15" customHeight="1" x14ac:dyDescent="0.25">
      <c r="A9829" s="30">
        <v>2016</v>
      </c>
      <c r="B9829" s="3" t="s">
        <v>17</v>
      </c>
      <c r="C9829" s="3" t="s">
        <v>27</v>
      </c>
      <c r="D9829" s="3" t="s">
        <v>264</v>
      </c>
      <c r="E9829" s="3">
        <v>31</v>
      </c>
      <c r="F9829" s="3">
        <v>142</v>
      </c>
      <c r="G9829" s="3">
        <v>142</v>
      </c>
      <c r="H9829" s="3">
        <v>6871826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 t="str">
        <f>B9829&amp;" | "&amp;C9829&amp;" | "&amp;D9829</f>
        <v>documentazione_amministrativa / documentazione_contabile | FATTURA PASSIVA | Fattura</v>
      </c>
      <c r="Q9829" s="3" t="str">
        <f>VLOOKUP(P9829,'Classificazione UD'!A:B,2,FALSE)</f>
        <v>Fiscale</v>
      </c>
    </row>
    <row r="9830" spans="1:17" ht="15" customHeight="1" x14ac:dyDescent="0.25">
      <c r="A9830" s="30">
        <v>2016</v>
      </c>
      <c r="B9830" s="3" t="s">
        <v>17</v>
      </c>
      <c r="C9830" s="3" t="s">
        <v>27</v>
      </c>
      <c r="D9830" s="3" t="s">
        <v>54</v>
      </c>
      <c r="E9830" s="3">
        <v>1</v>
      </c>
      <c r="F9830" s="3">
        <v>4</v>
      </c>
      <c r="G9830" s="3">
        <v>4</v>
      </c>
      <c r="H9830" s="3">
        <v>56461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 t="str">
        <f>B9830&amp;" | "&amp;C9830&amp;" | "&amp;D9830</f>
        <v>documentazione_amministrativa / documentazione_contabile | FATTURA PASSIVA | Nota di credito</v>
      </c>
      <c r="Q9830" s="3" t="str">
        <f>VLOOKUP(P9830,'Classificazione UD'!A:B,2,FALSE)</f>
        <v>Fiscale</v>
      </c>
    </row>
    <row r="9831" spans="1:17" ht="15" customHeight="1" x14ac:dyDescent="0.25">
      <c r="A9831" s="30">
        <v>2010</v>
      </c>
      <c r="B9831" s="3" t="s">
        <v>20</v>
      </c>
      <c r="C9831" s="3" t="s">
        <v>265</v>
      </c>
      <c r="D9831" s="3" t="s">
        <v>266</v>
      </c>
      <c r="E9831" s="3">
        <v>15</v>
      </c>
      <c r="F9831" s="3">
        <v>30</v>
      </c>
      <c r="G9831" s="3">
        <v>30</v>
      </c>
      <c r="H9831" s="3">
        <v>797530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 t="str">
        <f>B9831&amp;" | "&amp;C9831&amp;" | "&amp;D9831</f>
        <v>documentazione_amministrativa / registri | Stampa registro | Documento Principale</v>
      </c>
      <c r="Q9831" s="3" t="str">
        <f>VLOOKUP(P9831,'Classificazione UD'!A:B,2,FALSE)</f>
        <v>Amministrativo</v>
      </c>
    </row>
    <row r="9832" spans="1:17" ht="15" customHeight="1" x14ac:dyDescent="0.25">
      <c r="A9832" s="30">
        <v>2011</v>
      </c>
      <c r="B9832" s="3" t="s">
        <v>20</v>
      </c>
      <c r="C9832" s="3" t="s">
        <v>265</v>
      </c>
      <c r="D9832" s="3" t="s">
        <v>266</v>
      </c>
      <c r="E9832" s="3">
        <v>14</v>
      </c>
      <c r="F9832" s="3">
        <v>28</v>
      </c>
      <c r="G9832" s="3">
        <v>28</v>
      </c>
      <c r="H9832" s="3">
        <v>1730494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 t="str">
        <f>B9832&amp;" | "&amp;C9832&amp;" | "&amp;D9832</f>
        <v>documentazione_amministrativa / registri | Stampa registro | Documento Principale</v>
      </c>
      <c r="Q9832" s="3" t="str">
        <f>VLOOKUP(P9832,'Classificazione UD'!A:B,2,FALSE)</f>
        <v>Amministrativo</v>
      </c>
    </row>
    <row r="9833" spans="1:17" ht="15" customHeight="1" x14ac:dyDescent="0.25">
      <c r="A9833" s="30">
        <v>2012</v>
      </c>
      <c r="B9833" s="3" t="s">
        <v>20</v>
      </c>
      <c r="C9833" s="3" t="s">
        <v>265</v>
      </c>
      <c r="D9833" s="3" t="s">
        <v>266</v>
      </c>
      <c r="E9833" s="3">
        <v>169</v>
      </c>
      <c r="F9833" s="3">
        <v>338</v>
      </c>
      <c r="G9833" s="3">
        <v>338</v>
      </c>
      <c r="H9833" s="3">
        <v>2509790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 t="str">
        <f>B9833&amp;" | "&amp;C9833&amp;" | "&amp;D9833</f>
        <v>documentazione_amministrativa / registri | Stampa registro | Documento Principale</v>
      </c>
      <c r="Q9833" s="3" t="str">
        <f>VLOOKUP(P9833,'Classificazione UD'!A:B,2,FALSE)</f>
        <v>Amministrativo</v>
      </c>
    </row>
    <row r="9834" spans="1:17" ht="15" customHeight="1" x14ac:dyDescent="0.25">
      <c r="A9834" s="30">
        <v>2013</v>
      </c>
      <c r="B9834" s="3" t="s">
        <v>20</v>
      </c>
      <c r="C9834" s="3" t="s">
        <v>265</v>
      </c>
      <c r="D9834" s="3" t="s">
        <v>266</v>
      </c>
      <c r="E9834" s="3">
        <v>256</v>
      </c>
      <c r="F9834" s="3">
        <v>512</v>
      </c>
      <c r="G9834" s="3">
        <v>512</v>
      </c>
      <c r="H9834" s="3">
        <v>2679087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 t="str">
        <f>B9834&amp;" | "&amp;C9834&amp;" | "&amp;D9834</f>
        <v>documentazione_amministrativa / registri | Stampa registro | Documento Principale</v>
      </c>
      <c r="Q9834" s="3" t="str">
        <f>VLOOKUP(P9834,'Classificazione UD'!A:B,2,FALSE)</f>
        <v>Amministrativo</v>
      </c>
    </row>
    <row r="9835" spans="1:17" ht="15" customHeight="1" x14ac:dyDescent="0.25">
      <c r="A9835" s="30">
        <v>2014</v>
      </c>
      <c r="B9835" s="3" t="s">
        <v>20</v>
      </c>
      <c r="C9835" s="3" t="s">
        <v>265</v>
      </c>
      <c r="D9835" s="3" t="s">
        <v>266</v>
      </c>
      <c r="E9835" s="3">
        <v>249</v>
      </c>
      <c r="F9835" s="3">
        <v>498</v>
      </c>
      <c r="G9835" s="3">
        <v>498</v>
      </c>
      <c r="H9835" s="3">
        <v>2557173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 t="str">
        <f>B9835&amp;" | "&amp;C9835&amp;" | "&amp;D9835</f>
        <v>documentazione_amministrativa / registri | Stampa registro | Documento Principale</v>
      </c>
      <c r="Q9835" s="3" t="str">
        <f>VLOOKUP(P9835,'Classificazione UD'!A:B,2,FALSE)</f>
        <v>Amministrativo</v>
      </c>
    </row>
    <row r="9836" spans="1:17" ht="15" customHeight="1" x14ac:dyDescent="0.25">
      <c r="A9836" s="30">
        <v>2015</v>
      </c>
      <c r="B9836" s="3" t="s">
        <v>20</v>
      </c>
      <c r="C9836" s="3" t="s">
        <v>265</v>
      </c>
      <c r="D9836" s="3" t="s">
        <v>266</v>
      </c>
      <c r="E9836" s="3">
        <v>286</v>
      </c>
      <c r="F9836" s="3">
        <v>572</v>
      </c>
      <c r="G9836" s="3">
        <v>572</v>
      </c>
      <c r="H9836" s="3">
        <v>3452253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 t="str">
        <f>B9836&amp;" | "&amp;C9836&amp;" | "&amp;D9836</f>
        <v>documentazione_amministrativa / registri | Stampa registro | Documento Principale</v>
      </c>
      <c r="Q9836" s="3" t="str">
        <f>VLOOKUP(P9836,'Classificazione UD'!A:B,2,FALSE)</f>
        <v>Amministrativo</v>
      </c>
    </row>
    <row r="9837" spans="1:17" ht="15" customHeight="1" x14ac:dyDescent="0.25">
      <c r="A9837" s="30">
        <v>2016</v>
      </c>
      <c r="B9837" s="3" t="s">
        <v>20</v>
      </c>
      <c r="C9837" s="3" t="s">
        <v>265</v>
      </c>
      <c r="D9837" s="3" t="s">
        <v>266</v>
      </c>
      <c r="E9837" s="3">
        <v>315</v>
      </c>
      <c r="F9837" s="3">
        <v>630</v>
      </c>
      <c r="G9837" s="3">
        <v>630</v>
      </c>
      <c r="H9837" s="3">
        <v>4400805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 t="str">
        <f>B9837&amp;" | "&amp;C9837&amp;" | "&amp;D9837</f>
        <v>documentazione_amministrativa / registri | Stampa registro | Documento Principale</v>
      </c>
      <c r="Q9837" s="3" t="str">
        <f>VLOOKUP(P9837,'Classificazione UD'!A:B,2,FALSE)</f>
        <v>Amministrativo</v>
      </c>
    </row>
    <row r="9838" spans="1:17" ht="15" customHeight="1" x14ac:dyDescent="0.25">
      <c r="A9838" s="30">
        <v>2015</v>
      </c>
      <c r="B9838" s="3" t="s">
        <v>20</v>
      </c>
      <c r="C9838" s="3" t="s">
        <v>265</v>
      </c>
      <c r="D9838" s="3" t="s">
        <v>266</v>
      </c>
      <c r="E9838" s="3">
        <v>104</v>
      </c>
      <c r="F9838" s="3">
        <v>208</v>
      </c>
      <c r="G9838" s="3">
        <v>208</v>
      </c>
      <c r="H9838" s="3">
        <v>658619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 t="str">
        <f>B9838&amp;" | "&amp;C9838&amp;" | "&amp;D9838</f>
        <v>documentazione_amministrativa / registri | Stampa registro | Documento Principale</v>
      </c>
      <c r="Q9838" s="3" t="str">
        <f>VLOOKUP(P9838,'Classificazione UD'!A:B,2,FALSE)</f>
        <v>Amministrativo</v>
      </c>
    </row>
    <row r="9839" spans="1:17" ht="15" customHeight="1" x14ac:dyDescent="0.25">
      <c r="A9839" s="30">
        <v>2016</v>
      </c>
      <c r="B9839" s="3" t="s">
        <v>20</v>
      </c>
      <c r="C9839" s="3" t="s">
        <v>265</v>
      </c>
      <c r="D9839" s="3" t="s">
        <v>266</v>
      </c>
      <c r="E9839" s="3">
        <v>156</v>
      </c>
      <c r="F9839" s="3">
        <v>312</v>
      </c>
      <c r="G9839" s="3">
        <v>312</v>
      </c>
      <c r="H9839" s="3">
        <v>1535945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 t="str">
        <f>B9839&amp;" | "&amp;C9839&amp;" | "&amp;D9839</f>
        <v>documentazione_amministrativa / registri | Stampa registro | Documento Principale</v>
      </c>
      <c r="Q9839" s="3" t="str">
        <f>VLOOKUP(P9839,'Classificazione UD'!A:B,2,FALSE)</f>
        <v>Amministrativo</v>
      </c>
    </row>
    <row r="9840" spans="1:17" ht="15" customHeight="1" x14ac:dyDescent="0.25">
      <c r="A9840" s="30">
        <v>2016</v>
      </c>
      <c r="B9840" s="3" t="s">
        <v>20</v>
      </c>
      <c r="C9840" s="3" t="s">
        <v>265</v>
      </c>
      <c r="D9840" s="3" t="s">
        <v>266</v>
      </c>
      <c r="E9840" s="3">
        <v>6</v>
      </c>
      <c r="F9840" s="3">
        <v>12</v>
      </c>
      <c r="G9840" s="3">
        <v>12</v>
      </c>
      <c r="H9840" s="3">
        <v>26210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 t="str">
        <f>B9840&amp;" | "&amp;C9840&amp;" | "&amp;D9840</f>
        <v>documentazione_amministrativa / registri | Stampa registro | Documento Principale</v>
      </c>
      <c r="Q9840" s="3" t="str">
        <f>VLOOKUP(P9840,'Classificazione UD'!A:B,2,FALSE)</f>
        <v>Amministrativo</v>
      </c>
    </row>
    <row r="9841" spans="1:17" ht="15" customHeight="1" x14ac:dyDescent="0.25">
      <c r="A9841" s="30">
        <v>2015</v>
      </c>
      <c r="B9841" s="3" t="s">
        <v>17</v>
      </c>
      <c r="C9841" s="3" t="s">
        <v>27</v>
      </c>
      <c r="D9841" s="3" t="s">
        <v>264</v>
      </c>
      <c r="E9841" s="3">
        <v>400</v>
      </c>
      <c r="F9841" s="3">
        <v>1759</v>
      </c>
      <c r="G9841" s="3">
        <v>1759</v>
      </c>
      <c r="H9841" s="3">
        <v>103246289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 t="str">
        <f>B9841&amp;" | "&amp;C9841&amp;" | "&amp;D9841</f>
        <v>documentazione_amministrativa / documentazione_contabile | FATTURA PASSIVA | Fattura</v>
      </c>
      <c r="Q9841" s="3" t="str">
        <f>VLOOKUP(P9841,'Classificazione UD'!A:B,2,FALSE)</f>
        <v>Fiscale</v>
      </c>
    </row>
    <row r="9842" spans="1:17" ht="15" customHeight="1" x14ac:dyDescent="0.25">
      <c r="A9842" s="30">
        <v>2015</v>
      </c>
      <c r="B9842" s="3" t="s">
        <v>17</v>
      </c>
      <c r="C9842" s="3" t="s">
        <v>27</v>
      </c>
      <c r="D9842" s="3" t="s">
        <v>54</v>
      </c>
      <c r="E9842" s="3">
        <v>4</v>
      </c>
      <c r="F9842" s="3">
        <v>16</v>
      </c>
      <c r="G9842" s="3">
        <v>16</v>
      </c>
      <c r="H9842" s="3">
        <v>214140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 t="str">
        <f>B9842&amp;" | "&amp;C9842&amp;" | "&amp;D9842</f>
        <v>documentazione_amministrativa / documentazione_contabile | FATTURA PASSIVA | Nota di credito</v>
      </c>
      <c r="Q9842" s="3" t="str">
        <f>VLOOKUP(P9842,'Classificazione UD'!A:B,2,FALSE)</f>
        <v>Fiscale</v>
      </c>
    </row>
    <row r="9843" spans="1:17" ht="15" customHeight="1" x14ac:dyDescent="0.25">
      <c r="A9843" s="30">
        <v>2016</v>
      </c>
      <c r="B9843" s="3" t="s">
        <v>17</v>
      </c>
      <c r="C9843" s="3" t="s">
        <v>27</v>
      </c>
      <c r="D9843" s="3" t="s">
        <v>264</v>
      </c>
      <c r="E9843" s="3">
        <v>61</v>
      </c>
      <c r="F9843" s="3">
        <v>274</v>
      </c>
      <c r="G9843" s="3">
        <v>274</v>
      </c>
      <c r="H9843" s="3">
        <v>13756569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 t="str">
        <f>B9843&amp;" | "&amp;C9843&amp;" | "&amp;D9843</f>
        <v>documentazione_amministrativa / documentazione_contabile | FATTURA PASSIVA | Fattura</v>
      </c>
      <c r="Q9843" s="3" t="str">
        <f>VLOOKUP(P9843,'Classificazione UD'!A:B,2,FALSE)</f>
        <v>Fiscale</v>
      </c>
    </row>
    <row r="9844" spans="1:17" ht="15" customHeight="1" x14ac:dyDescent="0.25">
      <c r="A9844" s="30">
        <v>2011</v>
      </c>
      <c r="B9844" s="3" t="s">
        <v>20</v>
      </c>
      <c r="C9844" s="3" t="s">
        <v>265</v>
      </c>
      <c r="D9844" s="3" t="s">
        <v>266</v>
      </c>
      <c r="E9844" s="3">
        <v>40</v>
      </c>
      <c r="F9844" s="3">
        <v>80</v>
      </c>
      <c r="G9844" s="3">
        <v>80</v>
      </c>
      <c r="H9844" s="3">
        <v>3919810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 t="str">
        <f>B9844&amp;" | "&amp;C9844&amp;" | "&amp;D9844</f>
        <v>documentazione_amministrativa / registri | Stampa registro | Documento Principale</v>
      </c>
      <c r="Q9844" s="3" t="str">
        <f>VLOOKUP(P9844,'Classificazione UD'!A:B,2,FALSE)</f>
        <v>Amministrativo</v>
      </c>
    </row>
    <row r="9845" spans="1:17" ht="15" customHeight="1" x14ac:dyDescent="0.25">
      <c r="A9845" s="30">
        <v>2012</v>
      </c>
      <c r="B9845" s="3" t="s">
        <v>20</v>
      </c>
      <c r="C9845" s="3" t="s">
        <v>265</v>
      </c>
      <c r="D9845" s="3" t="s">
        <v>266</v>
      </c>
      <c r="E9845" s="3">
        <v>165</v>
      </c>
      <c r="F9845" s="3">
        <v>330</v>
      </c>
      <c r="G9845" s="3">
        <v>330</v>
      </c>
      <c r="H9845" s="3">
        <v>4212490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 t="str">
        <f>B9845&amp;" | "&amp;C9845&amp;" | "&amp;D9845</f>
        <v>documentazione_amministrativa / registri | Stampa registro | Documento Principale</v>
      </c>
      <c r="Q9845" s="3" t="str">
        <f>VLOOKUP(P9845,'Classificazione UD'!A:B,2,FALSE)</f>
        <v>Amministrativo</v>
      </c>
    </row>
    <row r="9846" spans="1:17" ht="15" customHeight="1" x14ac:dyDescent="0.25">
      <c r="A9846" s="30">
        <v>2013</v>
      </c>
      <c r="B9846" s="3" t="s">
        <v>20</v>
      </c>
      <c r="C9846" s="3" t="s">
        <v>265</v>
      </c>
      <c r="D9846" s="3" t="s">
        <v>266</v>
      </c>
      <c r="E9846" s="3">
        <v>253</v>
      </c>
      <c r="F9846" s="3">
        <v>506</v>
      </c>
      <c r="G9846" s="3">
        <v>506</v>
      </c>
      <c r="H9846" s="3">
        <v>4527647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 t="str">
        <f>B9846&amp;" | "&amp;C9846&amp;" | "&amp;D9846</f>
        <v>documentazione_amministrativa / registri | Stampa registro | Documento Principale</v>
      </c>
      <c r="Q9846" s="3" t="str">
        <f>VLOOKUP(P9846,'Classificazione UD'!A:B,2,FALSE)</f>
        <v>Amministrativo</v>
      </c>
    </row>
    <row r="9847" spans="1:17" ht="15" customHeight="1" x14ac:dyDescent="0.25">
      <c r="A9847" s="30">
        <v>2014</v>
      </c>
      <c r="B9847" s="3" t="s">
        <v>20</v>
      </c>
      <c r="C9847" s="3" t="s">
        <v>265</v>
      </c>
      <c r="D9847" s="3" t="s">
        <v>266</v>
      </c>
      <c r="E9847" s="3">
        <v>252</v>
      </c>
      <c r="F9847" s="3">
        <v>504</v>
      </c>
      <c r="G9847" s="3">
        <v>504</v>
      </c>
      <c r="H9847" s="3">
        <v>4340640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 t="str">
        <f>B9847&amp;" | "&amp;C9847&amp;" | "&amp;D9847</f>
        <v>documentazione_amministrativa / registri | Stampa registro | Documento Principale</v>
      </c>
      <c r="Q9847" s="3" t="str">
        <f>VLOOKUP(P9847,'Classificazione UD'!A:B,2,FALSE)</f>
        <v>Amministrativo</v>
      </c>
    </row>
    <row r="9848" spans="1:17" ht="15" customHeight="1" x14ac:dyDescent="0.25">
      <c r="A9848" s="30">
        <v>2015</v>
      </c>
      <c r="B9848" s="3" t="s">
        <v>20</v>
      </c>
      <c r="C9848" s="3" t="s">
        <v>265</v>
      </c>
      <c r="D9848" s="3" t="s">
        <v>266</v>
      </c>
      <c r="E9848" s="3">
        <v>273</v>
      </c>
      <c r="F9848" s="3">
        <v>546</v>
      </c>
      <c r="G9848" s="3">
        <v>546</v>
      </c>
      <c r="H9848" s="3">
        <v>5495616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 t="str">
        <f>B9848&amp;" | "&amp;C9848&amp;" | "&amp;D9848</f>
        <v>documentazione_amministrativa / registri | Stampa registro | Documento Principale</v>
      </c>
      <c r="Q9848" s="3" t="str">
        <f>VLOOKUP(P9848,'Classificazione UD'!A:B,2,FALSE)</f>
        <v>Amministrativo</v>
      </c>
    </row>
    <row r="9849" spans="1:17" ht="15" customHeight="1" x14ac:dyDescent="0.25">
      <c r="A9849" s="30">
        <v>2016</v>
      </c>
      <c r="B9849" s="3" t="s">
        <v>20</v>
      </c>
      <c r="C9849" s="3" t="s">
        <v>265</v>
      </c>
      <c r="D9849" s="3" t="s">
        <v>266</v>
      </c>
      <c r="E9849" s="3">
        <v>306</v>
      </c>
      <c r="F9849" s="3">
        <v>612</v>
      </c>
      <c r="G9849" s="3">
        <v>612</v>
      </c>
      <c r="H9849" s="3">
        <v>6744932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 t="str">
        <f>B9849&amp;" | "&amp;C9849&amp;" | "&amp;D9849</f>
        <v>documentazione_amministrativa / registri | Stampa registro | Documento Principale</v>
      </c>
      <c r="Q9849" s="3" t="str">
        <f>VLOOKUP(P9849,'Classificazione UD'!A:B,2,FALSE)</f>
        <v>Amministrativo</v>
      </c>
    </row>
    <row r="9850" spans="1:17" ht="15" customHeight="1" x14ac:dyDescent="0.25">
      <c r="A9850" s="30">
        <v>2015</v>
      </c>
      <c r="B9850" s="3" t="s">
        <v>20</v>
      </c>
      <c r="C9850" s="3" t="s">
        <v>265</v>
      </c>
      <c r="D9850" s="3" t="s">
        <v>266</v>
      </c>
      <c r="E9850" s="3">
        <v>112</v>
      </c>
      <c r="F9850" s="3">
        <v>224</v>
      </c>
      <c r="G9850" s="3">
        <v>224</v>
      </c>
      <c r="H9850" s="3">
        <v>688024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 t="str">
        <f>B9850&amp;" | "&amp;C9850&amp;" | "&amp;D9850</f>
        <v>documentazione_amministrativa / registri | Stampa registro | Documento Principale</v>
      </c>
      <c r="Q9850" s="3" t="str">
        <f>VLOOKUP(P9850,'Classificazione UD'!A:B,2,FALSE)</f>
        <v>Amministrativo</v>
      </c>
    </row>
    <row r="9851" spans="1:17" ht="15" customHeight="1" x14ac:dyDescent="0.25">
      <c r="A9851" s="30">
        <v>2016</v>
      </c>
      <c r="B9851" s="3" t="s">
        <v>20</v>
      </c>
      <c r="C9851" s="3" t="s">
        <v>265</v>
      </c>
      <c r="D9851" s="3" t="s">
        <v>266</v>
      </c>
      <c r="E9851" s="3">
        <v>167</v>
      </c>
      <c r="F9851" s="3">
        <v>334</v>
      </c>
      <c r="G9851" s="3">
        <v>334</v>
      </c>
      <c r="H9851" s="3">
        <v>1251564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 t="str">
        <f>B9851&amp;" | "&amp;C9851&amp;" | "&amp;D9851</f>
        <v>documentazione_amministrativa / registri | Stampa registro | Documento Principale</v>
      </c>
      <c r="Q9851" s="3" t="str">
        <f>VLOOKUP(P9851,'Classificazione UD'!A:B,2,FALSE)</f>
        <v>Amministrativo</v>
      </c>
    </row>
    <row r="9852" spans="1:17" ht="15" customHeight="1" x14ac:dyDescent="0.25">
      <c r="A9852" s="30">
        <v>2015</v>
      </c>
      <c r="B9852" s="3" t="s">
        <v>17</v>
      </c>
      <c r="C9852" s="3" t="s">
        <v>27</v>
      </c>
      <c r="D9852" s="3" t="s">
        <v>264</v>
      </c>
      <c r="E9852" s="3">
        <v>250</v>
      </c>
      <c r="F9852" s="3">
        <v>1203</v>
      </c>
      <c r="G9852" s="3">
        <v>1203</v>
      </c>
      <c r="H9852" s="3">
        <v>85199540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 t="str">
        <f>B9852&amp;" | "&amp;C9852&amp;" | "&amp;D9852</f>
        <v>documentazione_amministrativa / documentazione_contabile | FATTURA PASSIVA | Fattura</v>
      </c>
      <c r="Q9852" s="3" t="str">
        <f>VLOOKUP(P9852,'Classificazione UD'!A:B,2,FALSE)</f>
        <v>Fiscale</v>
      </c>
    </row>
    <row r="9853" spans="1:17" ht="15" customHeight="1" x14ac:dyDescent="0.25">
      <c r="A9853" s="30">
        <v>2015</v>
      </c>
      <c r="B9853" s="3" t="s">
        <v>17</v>
      </c>
      <c r="C9853" s="3" t="s">
        <v>27</v>
      </c>
      <c r="D9853" s="3" t="s">
        <v>54</v>
      </c>
      <c r="E9853" s="3">
        <v>4</v>
      </c>
      <c r="F9853" s="3">
        <v>16</v>
      </c>
      <c r="G9853" s="3">
        <v>16</v>
      </c>
      <c r="H9853" s="3">
        <v>236323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 t="str">
        <f>B9853&amp;" | "&amp;C9853&amp;" | "&amp;D9853</f>
        <v>documentazione_amministrativa / documentazione_contabile | FATTURA PASSIVA | Nota di credito</v>
      </c>
      <c r="Q9853" s="3" t="str">
        <f>VLOOKUP(P9853,'Classificazione UD'!A:B,2,FALSE)</f>
        <v>Fiscale</v>
      </c>
    </row>
    <row r="9854" spans="1:17" ht="15" customHeight="1" x14ac:dyDescent="0.25">
      <c r="A9854" s="30">
        <v>2016</v>
      </c>
      <c r="B9854" s="3" t="s">
        <v>17</v>
      </c>
      <c r="C9854" s="3" t="s">
        <v>27</v>
      </c>
      <c r="D9854" s="3" t="s">
        <v>264</v>
      </c>
      <c r="E9854" s="3">
        <v>29</v>
      </c>
      <c r="F9854" s="3">
        <v>135</v>
      </c>
      <c r="G9854" s="3">
        <v>135</v>
      </c>
      <c r="H9854" s="3">
        <v>8111080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 t="str">
        <f>B9854&amp;" | "&amp;C9854&amp;" | "&amp;D9854</f>
        <v>documentazione_amministrativa / documentazione_contabile | FATTURA PASSIVA | Fattura</v>
      </c>
      <c r="Q9854" s="3" t="str">
        <f>VLOOKUP(P9854,'Classificazione UD'!A:B,2,FALSE)</f>
        <v>Fiscale</v>
      </c>
    </row>
    <row r="9855" spans="1:17" ht="15" customHeight="1" x14ac:dyDescent="0.25">
      <c r="A9855" s="30">
        <v>2016</v>
      </c>
      <c r="B9855" s="3" t="s">
        <v>17</v>
      </c>
      <c r="C9855" s="3" t="s">
        <v>27</v>
      </c>
      <c r="D9855" s="3" t="s">
        <v>54</v>
      </c>
      <c r="E9855" s="3">
        <v>4</v>
      </c>
      <c r="F9855" s="3">
        <v>17</v>
      </c>
      <c r="G9855" s="3">
        <v>17</v>
      </c>
      <c r="H9855" s="3">
        <v>841696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 t="str">
        <f>B9855&amp;" | "&amp;C9855&amp;" | "&amp;D9855</f>
        <v>documentazione_amministrativa / documentazione_contabile | FATTURA PASSIVA | Nota di credito</v>
      </c>
      <c r="Q9855" s="3" t="str">
        <f>VLOOKUP(P9855,'Classificazione UD'!A:B,2,FALSE)</f>
        <v>Fiscale</v>
      </c>
    </row>
    <row r="9856" spans="1:17" ht="15" customHeight="1" x14ac:dyDescent="0.25">
      <c r="A9856" s="30">
        <v>2009</v>
      </c>
      <c r="B9856" s="3" t="s">
        <v>36</v>
      </c>
      <c r="C9856" s="3" t="s">
        <v>267</v>
      </c>
      <c r="D9856" s="3" t="s">
        <v>266</v>
      </c>
      <c r="E9856" s="3">
        <v>154</v>
      </c>
      <c r="F9856" s="3">
        <v>344</v>
      </c>
      <c r="G9856" s="3">
        <v>344</v>
      </c>
      <c r="H9856" s="3">
        <v>30680224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 t="str">
        <f>B9856&amp;" | "&amp;C9856&amp;" | "&amp;D9856</f>
        <v>documentazione_amministrativa / documenti_protocollati | Documento Protocollato | Documento Principale</v>
      </c>
      <c r="Q9856" s="3" t="str">
        <f>VLOOKUP(P9856,'Classificazione UD'!A:B,2,FALSE)</f>
        <v>Protocollo</v>
      </c>
    </row>
    <row r="9857" spans="1:17" ht="15" customHeight="1" x14ac:dyDescent="0.25">
      <c r="A9857" s="30">
        <v>2010</v>
      </c>
      <c r="B9857" s="3" t="s">
        <v>36</v>
      </c>
      <c r="C9857" s="3" t="s">
        <v>267</v>
      </c>
      <c r="D9857" s="3" t="s">
        <v>266</v>
      </c>
      <c r="E9857" s="3">
        <v>4123</v>
      </c>
      <c r="F9857" s="3">
        <v>9154</v>
      </c>
      <c r="G9857" s="3">
        <v>9154</v>
      </c>
      <c r="H9857" s="3">
        <v>944869177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 t="str">
        <f>B9857&amp;" | "&amp;C9857&amp;" | "&amp;D9857</f>
        <v>documentazione_amministrativa / documenti_protocollati | Documento Protocollato | Documento Principale</v>
      </c>
      <c r="Q9857" s="3" t="str">
        <f>VLOOKUP(P9857,'Classificazione UD'!A:B,2,FALSE)</f>
        <v>Protocollo</v>
      </c>
    </row>
    <row r="9858" spans="1:17" ht="15" customHeight="1" x14ac:dyDescent="0.25">
      <c r="A9858" s="30">
        <v>2011</v>
      </c>
      <c r="B9858" s="3" t="s">
        <v>36</v>
      </c>
      <c r="C9858" s="3" t="s">
        <v>267</v>
      </c>
      <c r="D9858" s="3" t="s">
        <v>266</v>
      </c>
      <c r="E9858" s="3">
        <v>4182</v>
      </c>
      <c r="F9858" s="3">
        <v>9308</v>
      </c>
      <c r="G9858" s="3">
        <v>9308</v>
      </c>
      <c r="H9858" s="3">
        <v>813246415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 t="str">
        <f>B9858&amp;" | "&amp;C9858&amp;" | "&amp;D9858</f>
        <v>documentazione_amministrativa / documenti_protocollati | Documento Protocollato | Documento Principale</v>
      </c>
      <c r="Q9858" s="3" t="str">
        <f>VLOOKUP(P9858,'Classificazione UD'!A:B,2,FALSE)</f>
        <v>Protocollo</v>
      </c>
    </row>
    <row r="9859" spans="1:17" ht="15" customHeight="1" x14ac:dyDescent="0.25">
      <c r="A9859" s="30">
        <v>2012</v>
      </c>
      <c r="B9859" s="3" t="s">
        <v>36</v>
      </c>
      <c r="C9859" s="3" t="s">
        <v>267</v>
      </c>
      <c r="D9859" s="3" t="s">
        <v>266</v>
      </c>
      <c r="E9859" s="3">
        <v>4506</v>
      </c>
      <c r="F9859" s="3">
        <v>11100</v>
      </c>
      <c r="G9859" s="3">
        <v>11100</v>
      </c>
      <c r="H9859" s="3">
        <v>1320612696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 t="str">
        <f>B9859&amp;" | "&amp;C9859&amp;" | "&amp;D9859</f>
        <v>documentazione_amministrativa / documenti_protocollati | Documento Protocollato | Documento Principale</v>
      </c>
      <c r="Q9859" s="3" t="str">
        <f>VLOOKUP(P9859,'Classificazione UD'!A:B,2,FALSE)</f>
        <v>Protocollo</v>
      </c>
    </row>
    <row r="9860" spans="1:17" ht="15" customHeight="1" x14ac:dyDescent="0.25">
      <c r="A9860" s="30">
        <v>2013</v>
      </c>
      <c r="B9860" s="3" t="s">
        <v>36</v>
      </c>
      <c r="C9860" s="3" t="s">
        <v>267</v>
      </c>
      <c r="D9860" s="3" t="s">
        <v>266</v>
      </c>
      <c r="E9860" s="3">
        <v>4397</v>
      </c>
      <c r="F9860" s="3">
        <v>11158</v>
      </c>
      <c r="G9860" s="3">
        <v>11158</v>
      </c>
      <c r="H9860" s="3">
        <v>1884668638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 t="str">
        <f>B9860&amp;" | "&amp;C9860&amp;" | "&amp;D9860</f>
        <v>documentazione_amministrativa / documenti_protocollati | Documento Protocollato | Documento Principale</v>
      </c>
      <c r="Q9860" s="3" t="str">
        <f>VLOOKUP(P9860,'Classificazione UD'!A:B,2,FALSE)</f>
        <v>Protocollo</v>
      </c>
    </row>
    <row r="9861" spans="1:17" ht="15" customHeight="1" x14ac:dyDescent="0.25">
      <c r="A9861" s="30">
        <v>2014</v>
      </c>
      <c r="B9861" s="3" t="s">
        <v>36</v>
      </c>
      <c r="C9861" s="3" t="s">
        <v>267</v>
      </c>
      <c r="D9861" s="3" t="s">
        <v>266</v>
      </c>
      <c r="E9861" s="3">
        <v>4383</v>
      </c>
      <c r="F9861" s="3">
        <v>11225</v>
      </c>
      <c r="G9861" s="3">
        <v>11225</v>
      </c>
      <c r="H9861" s="3">
        <v>3486562218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 t="str">
        <f>B9861&amp;" | "&amp;C9861&amp;" | "&amp;D9861</f>
        <v>documentazione_amministrativa / documenti_protocollati | Documento Protocollato | Documento Principale</v>
      </c>
      <c r="Q9861" s="3" t="str">
        <f>VLOOKUP(P9861,'Classificazione UD'!A:B,2,FALSE)</f>
        <v>Protocollo</v>
      </c>
    </row>
    <row r="9862" spans="1:17" ht="15" customHeight="1" x14ac:dyDescent="0.25">
      <c r="A9862" s="30">
        <v>2015</v>
      </c>
      <c r="B9862" s="3" t="s">
        <v>36</v>
      </c>
      <c r="C9862" s="3" t="s">
        <v>267</v>
      </c>
      <c r="D9862" s="3" t="s">
        <v>266</v>
      </c>
      <c r="E9862" s="3">
        <v>1052</v>
      </c>
      <c r="F9862" s="3">
        <v>2692</v>
      </c>
      <c r="G9862" s="3">
        <v>2692</v>
      </c>
      <c r="H9862" s="3">
        <v>902941939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 t="str">
        <f>B9862&amp;" | "&amp;C9862&amp;" | "&amp;D9862</f>
        <v>documentazione_amministrativa / documenti_protocollati | Documento Protocollato | Documento Principale</v>
      </c>
      <c r="Q9862" s="3" t="str">
        <f>VLOOKUP(P9862,'Classificazione UD'!A:B,2,FALSE)</f>
        <v>Protocollo</v>
      </c>
    </row>
    <row r="9863" spans="1:17" ht="15" customHeight="1" x14ac:dyDescent="0.25">
      <c r="A9863" s="30">
        <v>2011</v>
      </c>
      <c r="B9863" s="3" t="s">
        <v>23</v>
      </c>
      <c r="C9863" s="3" t="s">
        <v>268</v>
      </c>
      <c r="D9863" s="3" t="s">
        <v>266</v>
      </c>
      <c r="E9863" s="3">
        <v>8</v>
      </c>
      <c r="F9863" s="3">
        <v>17</v>
      </c>
      <c r="G9863" s="3">
        <v>17</v>
      </c>
      <c r="H9863" s="3">
        <v>1510090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 t="str">
        <f>B9863&amp;" | "&amp;C9863&amp;" | "&amp;D9863</f>
        <v>documentazione_amministrativa / altri_documenti | Documento Repertoriato | Documento Principale</v>
      </c>
      <c r="Q9863" s="3" t="str">
        <f>VLOOKUP(P9863,'Classificazione UD'!A:B,2,FALSE)</f>
        <v>Amministrativo</v>
      </c>
    </row>
    <row r="9864" spans="1:17" ht="15" customHeight="1" x14ac:dyDescent="0.25">
      <c r="A9864" s="30">
        <v>2012</v>
      </c>
      <c r="B9864" s="3" t="s">
        <v>23</v>
      </c>
      <c r="C9864" s="3" t="s">
        <v>268</v>
      </c>
      <c r="D9864" s="3" t="s">
        <v>266</v>
      </c>
      <c r="E9864" s="3">
        <v>4</v>
      </c>
      <c r="F9864" s="3">
        <v>10</v>
      </c>
      <c r="G9864" s="3">
        <v>10</v>
      </c>
      <c r="H9864" s="3">
        <v>646745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 t="str">
        <f>B9864&amp;" | "&amp;C9864&amp;" | "&amp;D9864</f>
        <v>documentazione_amministrativa / altri_documenti | Documento Repertoriato | Documento Principale</v>
      </c>
      <c r="Q9864" s="3" t="str">
        <f>VLOOKUP(P9864,'Classificazione UD'!A:B,2,FALSE)</f>
        <v>Amministrativo</v>
      </c>
    </row>
    <row r="9865" spans="1:17" ht="15" customHeight="1" x14ac:dyDescent="0.25">
      <c r="A9865" s="30">
        <v>2013</v>
      </c>
      <c r="B9865" s="3" t="s">
        <v>23</v>
      </c>
      <c r="C9865" s="3" t="s">
        <v>268</v>
      </c>
      <c r="D9865" s="3" t="s">
        <v>266</v>
      </c>
      <c r="E9865" s="3">
        <v>7</v>
      </c>
      <c r="F9865" s="3">
        <v>14</v>
      </c>
      <c r="G9865" s="3">
        <v>14</v>
      </c>
      <c r="H9865" s="3">
        <v>1246732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 t="str">
        <f>B9865&amp;" | "&amp;C9865&amp;" | "&amp;D9865</f>
        <v>documentazione_amministrativa / altri_documenti | Documento Repertoriato | Documento Principale</v>
      </c>
      <c r="Q9865" s="3" t="str">
        <f>VLOOKUP(P9865,'Classificazione UD'!A:B,2,FALSE)</f>
        <v>Amministrativo</v>
      </c>
    </row>
    <row r="9866" spans="1:17" ht="15" customHeight="1" x14ac:dyDescent="0.25">
      <c r="A9866" s="30">
        <v>2014</v>
      </c>
      <c r="B9866" s="3" t="s">
        <v>23</v>
      </c>
      <c r="C9866" s="3" t="s">
        <v>268</v>
      </c>
      <c r="D9866" s="3" t="s">
        <v>266</v>
      </c>
      <c r="E9866" s="3">
        <v>4</v>
      </c>
      <c r="F9866" s="3">
        <v>9</v>
      </c>
      <c r="G9866" s="3">
        <v>9</v>
      </c>
      <c r="H9866" s="3">
        <v>2473767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 t="str">
        <f>B9866&amp;" | "&amp;C9866&amp;" | "&amp;D9866</f>
        <v>documentazione_amministrativa / altri_documenti | Documento Repertoriato | Documento Principale</v>
      </c>
      <c r="Q9866" s="3" t="str">
        <f>VLOOKUP(P9866,'Classificazione UD'!A:B,2,FALSE)</f>
        <v>Amministrativo</v>
      </c>
    </row>
    <row r="9867" spans="1:17" ht="15" customHeight="1" x14ac:dyDescent="0.25">
      <c r="A9867" s="30">
        <v>2015</v>
      </c>
      <c r="B9867" s="3" t="s">
        <v>23</v>
      </c>
      <c r="C9867" s="3" t="s">
        <v>268</v>
      </c>
      <c r="D9867" s="3" t="s">
        <v>266</v>
      </c>
      <c r="E9867" s="3">
        <v>3</v>
      </c>
      <c r="F9867" s="3">
        <v>6</v>
      </c>
      <c r="G9867" s="3">
        <v>6</v>
      </c>
      <c r="H9867" s="3">
        <v>1155735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 t="str">
        <f>B9867&amp;" | "&amp;C9867&amp;" | "&amp;D9867</f>
        <v>documentazione_amministrativa / altri_documenti | Documento Repertoriato | Documento Principale</v>
      </c>
      <c r="Q9867" s="3" t="str">
        <f>VLOOKUP(P9867,'Classificazione UD'!A:B,2,FALSE)</f>
        <v>Amministrativo</v>
      </c>
    </row>
    <row r="9868" spans="1:17" ht="15" customHeight="1" x14ac:dyDescent="0.25">
      <c r="A9868" s="30">
        <v>2010</v>
      </c>
      <c r="B9868" s="3" t="s">
        <v>23</v>
      </c>
      <c r="C9868" s="3" t="s">
        <v>268</v>
      </c>
      <c r="D9868" s="3" t="s">
        <v>266</v>
      </c>
      <c r="E9868" s="3">
        <v>27</v>
      </c>
      <c r="F9868" s="3">
        <v>54</v>
      </c>
      <c r="G9868" s="3">
        <v>54</v>
      </c>
      <c r="H9868" s="3">
        <v>1745340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 t="str">
        <f>B9868&amp;" | "&amp;C9868&amp;" | "&amp;D9868</f>
        <v>documentazione_amministrativa / altri_documenti | Documento Repertoriato | Documento Principale</v>
      </c>
      <c r="Q9868" s="3" t="str">
        <f>VLOOKUP(P9868,'Classificazione UD'!A:B,2,FALSE)</f>
        <v>Amministrativo</v>
      </c>
    </row>
    <row r="9869" spans="1:17" ht="15" customHeight="1" x14ac:dyDescent="0.25">
      <c r="A9869" s="30">
        <v>2011</v>
      </c>
      <c r="B9869" s="3" t="s">
        <v>23</v>
      </c>
      <c r="C9869" s="3" t="s">
        <v>268</v>
      </c>
      <c r="D9869" s="3" t="s">
        <v>266</v>
      </c>
      <c r="E9869" s="3">
        <v>22</v>
      </c>
      <c r="F9869" s="3">
        <v>44</v>
      </c>
      <c r="G9869" s="3">
        <v>44</v>
      </c>
      <c r="H9869" s="3">
        <v>1718831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 t="str">
        <f>B9869&amp;" | "&amp;C9869&amp;" | "&amp;D9869</f>
        <v>documentazione_amministrativa / altri_documenti | Documento Repertoriato | Documento Principale</v>
      </c>
      <c r="Q9869" s="3" t="str">
        <f>VLOOKUP(P9869,'Classificazione UD'!A:B,2,FALSE)</f>
        <v>Amministrativo</v>
      </c>
    </row>
    <row r="9870" spans="1:17" ht="15" customHeight="1" x14ac:dyDescent="0.25">
      <c r="A9870" s="30">
        <v>2012</v>
      </c>
      <c r="B9870" s="3" t="s">
        <v>23</v>
      </c>
      <c r="C9870" s="3" t="s">
        <v>268</v>
      </c>
      <c r="D9870" s="3" t="s">
        <v>266</v>
      </c>
      <c r="E9870" s="3">
        <v>22</v>
      </c>
      <c r="F9870" s="3">
        <v>44</v>
      </c>
      <c r="G9870" s="3">
        <v>44</v>
      </c>
      <c r="H9870" s="3">
        <v>2237712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 t="str">
        <f>B9870&amp;" | "&amp;C9870&amp;" | "&amp;D9870</f>
        <v>documentazione_amministrativa / altri_documenti | Documento Repertoriato | Documento Principale</v>
      </c>
      <c r="Q9870" s="3" t="str">
        <f>VLOOKUP(P9870,'Classificazione UD'!A:B,2,FALSE)</f>
        <v>Amministrativo</v>
      </c>
    </row>
    <row r="9871" spans="1:17" ht="15" customHeight="1" x14ac:dyDescent="0.25">
      <c r="A9871" s="30">
        <v>2013</v>
      </c>
      <c r="B9871" s="3" t="s">
        <v>23</v>
      </c>
      <c r="C9871" s="3" t="s">
        <v>268</v>
      </c>
      <c r="D9871" s="3" t="s">
        <v>266</v>
      </c>
      <c r="E9871" s="3">
        <v>17</v>
      </c>
      <c r="F9871" s="3">
        <v>34</v>
      </c>
      <c r="G9871" s="3">
        <v>34</v>
      </c>
      <c r="H9871" s="3">
        <v>2035845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 t="str">
        <f>B9871&amp;" | "&amp;C9871&amp;" | "&amp;D9871</f>
        <v>documentazione_amministrativa / altri_documenti | Documento Repertoriato | Documento Principale</v>
      </c>
      <c r="Q9871" s="3" t="str">
        <f>VLOOKUP(P9871,'Classificazione UD'!A:B,2,FALSE)</f>
        <v>Amministrativo</v>
      </c>
    </row>
    <row r="9872" spans="1:17" ht="15" customHeight="1" x14ac:dyDescent="0.25">
      <c r="A9872" s="30">
        <v>2014</v>
      </c>
      <c r="B9872" s="3" t="s">
        <v>23</v>
      </c>
      <c r="C9872" s="3" t="s">
        <v>268</v>
      </c>
      <c r="D9872" s="3" t="s">
        <v>266</v>
      </c>
      <c r="E9872" s="3">
        <v>37</v>
      </c>
      <c r="F9872" s="3">
        <v>77</v>
      </c>
      <c r="G9872" s="3">
        <v>77</v>
      </c>
      <c r="H9872" s="3">
        <v>14926718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 t="str">
        <f>B9872&amp;" | "&amp;C9872&amp;" | "&amp;D9872</f>
        <v>documentazione_amministrativa / altri_documenti | Documento Repertoriato | Documento Principale</v>
      </c>
      <c r="Q9872" s="3" t="str">
        <f>VLOOKUP(P9872,'Classificazione UD'!A:B,2,FALSE)</f>
        <v>Amministrativo</v>
      </c>
    </row>
    <row r="9873" spans="1:17" ht="15" customHeight="1" x14ac:dyDescent="0.25">
      <c r="A9873" s="30">
        <v>2015</v>
      </c>
      <c r="B9873" s="3" t="s">
        <v>23</v>
      </c>
      <c r="C9873" s="3" t="s">
        <v>268</v>
      </c>
      <c r="D9873" s="3" t="s">
        <v>266</v>
      </c>
      <c r="E9873" s="3">
        <v>5</v>
      </c>
      <c r="F9873" s="3">
        <v>10</v>
      </c>
      <c r="G9873" s="3">
        <v>10</v>
      </c>
      <c r="H9873" s="3">
        <v>2890850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 t="str">
        <f>B9873&amp;" | "&amp;C9873&amp;" | "&amp;D9873</f>
        <v>documentazione_amministrativa / altri_documenti | Documento Repertoriato | Documento Principale</v>
      </c>
      <c r="Q9873" s="3" t="str">
        <f>VLOOKUP(P9873,'Classificazione UD'!A:B,2,FALSE)</f>
        <v>Amministrativo</v>
      </c>
    </row>
    <row r="9874" spans="1:17" ht="15" customHeight="1" x14ac:dyDescent="0.25">
      <c r="A9874" s="30">
        <v>2012</v>
      </c>
      <c r="B9874" s="3" t="s">
        <v>23</v>
      </c>
      <c r="C9874" s="3" t="s">
        <v>269</v>
      </c>
      <c r="D9874" s="3" t="s">
        <v>266</v>
      </c>
      <c r="E9874" s="3">
        <v>206</v>
      </c>
      <c r="F9874" s="3">
        <v>415</v>
      </c>
      <c r="G9874" s="3">
        <v>415</v>
      </c>
      <c r="H9874" s="3">
        <v>15732640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 t="str">
        <f>B9874&amp;" | "&amp;C9874&amp;" | "&amp;D9874</f>
        <v>documentazione_amministrativa / altri_documenti | Documento Non Protocollato | Documento Principale</v>
      </c>
      <c r="Q9874" s="3" t="str">
        <f>VLOOKUP(P9874,'Classificazione UD'!A:B,2,FALSE)</f>
        <v>Amministrativo</v>
      </c>
    </row>
    <row r="9875" spans="1:17" ht="15" customHeight="1" x14ac:dyDescent="0.25">
      <c r="A9875" s="30">
        <v>2013</v>
      </c>
      <c r="B9875" s="3" t="s">
        <v>23</v>
      </c>
      <c r="C9875" s="3" t="s">
        <v>269</v>
      </c>
      <c r="D9875" s="3" t="s">
        <v>266</v>
      </c>
      <c r="E9875" s="3">
        <v>70</v>
      </c>
      <c r="F9875" s="3">
        <v>146</v>
      </c>
      <c r="G9875" s="3">
        <v>146</v>
      </c>
      <c r="H9875" s="3">
        <v>5388311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 t="str">
        <f>B9875&amp;" | "&amp;C9875&amp;" | "&amp;D9875</f>
        <v>documentazione_amministrativa / altri_documenti | Documento Non Protocollato | Documento Principale</v>
      </c>
      <c r="Q9875" s="3" t="str">
        <f>VLOOKUP(P9875,'Classificazione UD'!A:B,2,FALSE)</f>
        <v>Amministrativo</v>
      </c>
    </row>
    <row r="9876" spans="1:17" ht="15" customHeight="1" x14ac:dyDescent="0.25">
      <c r="A9876" s="30">
        <v>2014</v>
      </c>
      <c r="B9876" s="3" t="s">
        <v>23</v>
      </c>
      <c r="C9876" s="3" t="s">
        <v>269</v>
      </c>
      <c r="D9876" s="3" t="s">
        <v>266</v>
      </c>
      <c r="E9876" s="3">
        <v>6</v>
      </c>
      <c r="F9876" s="3">
        <v>15</v>
      </c>
      <c r="G9876" s="3">
        <v>15</v>
      </c>
      <c r="H9876" s="3">
        <v>3325439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 t="str">
        <f>B9876&amp;" | "&amp;C9876&amp;" | "&amp;D9876</f>
        <v>documentazione_amministrativa / altri_documenti | Documento Non Protocollato | Documento Principale</v>
      </c>
      <c r="Q9876" s="3" t="str">
        <f>VLOOKUP(P9876,'Classificazione UD'!A:B,2,FALSE)</f>
        <v>Amministrativo</v>
      </c>
    </row>
    <row r="9877" spans="1:17" ht="15" customHeight="1" x14ac:dyDescent="0.25">
      <c r="A9877" s="30">
        <v>2015</v>
      </c>
      <c r="B9877" s="3" t="s">
        <v>23</v>
      </c>
      <c r="C9877" s="3" t="s">
        <v>269</v>
      </c>
      <c r="D9877" s="3" t="s">
        <v>266</v>
      </c>
      <c r="E9877" s="3">
        <v>2</v>
      </c>
      <c r="F9877" s="3">
        <v>11</v>
      </c>
      <c r="G9877" s="3">
        <v>11</v>
      </c>
      <c r="H9877" s="3">
        <v>6189809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 t="str">
        <f>B9877&amp;" | "&amp;C9877&amp;" | "&amp;D9877</f>
        <v>documentazione_amministrativa / altri_documenti | Documento Non Protocollato | Documento Principale</v>
      </c>
      <c r="Q9877" s="3" t="str">
        <f>VLOOKUP(P9877,'Classificazione UD'!A:B,2,FALSE)</f>
        <v>Amministrativo</v>
      </c>
    </row>
    <row r="9878" spans="1:17" ht="15" customHeight="1" x14ac:dyDescent="0.25">
      <c r="A9878" s="30">
        <v>2009</v>
      </c>
      <c r="B9878" s="3" t="s">
        <v>20</v>
      </c>
      <c r="C9878" s="3" t="s">
        <v>265</v>
      </c>
      <c r="D9878" s="3" t="s">
        <v>266</v>
      </c>
      <c r="E9878" s="3">
        <v>2</v>
      </c>
      <c r="F9878" s="3">
        <v>4</v>
      </c>
      <c r="G9878" s="3">
        <v>4</v>
      </c>
      <c r="H9878" s="3">
        <v>56773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 t="str">
        <f>B9878&amp;" | "&amp;C9878&amp;" | "&amp;D9878</f>
        <v>documentazione_amministrativa / registri | Stampa registro | Documento Principale</v>
      </c>
      <c r="Q9878" s="3" t="str">
        <f>VLOOKUP(P9878,'Classificazione UD'!A:B,2,FALSE)</f>
        <v>Amministrativo</v>
      </c>
    </row>
    <row r="9879" spans="1:17" ht="15" customHeight="1" x14ac:dyDescent="0.25">
      <c r="A9879" s="30">
        <v>2010</v>
      </c>
      <c r="B9879" s="3" t="s">
        <v>20</v>
      </c>
      <c r="C9879" s="3" t="s">
        <v>265</v>
      </c>
      <c r="D9879" s="3" t="s">
        <v>266</v>
      </c>
      <c r="E9879" s="3">
        <v>50</v>
      </c>
      <c r="F9879" s="3">
        <v>100</v>
      </c>
      <c r="G9879" s="3">
        <v>100</v>
      </c>
      <c r="H9879" s="3">
        <v>1802262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 t="str">
        <f>B9879&amp;" | "&amp;C9879&amp;" | "&amp;D9879</f>
        <v>documentazione_amministrativa / registri | Stampa registro | Documento Principale</v>
      </c>
      <c r="Q9879" s="3" t="str">
        <f>VLOOKUP(P9879,'Classificazione UD'!A:B,2,FALSE)</f>
        <v>Amministrativo</v>
      </c>
    </row>
    <row r="9880" spans="1:17" ht="15" customHeight="1" x14ac:dyDescent="0.25">
      <c r="A9880" s="30">
        <v>2011</v>
      </c>
      <c r="B9880" s="3" t="s">
        <v>20</v>
      </c>
      <c r="C9880" s="3" t="s">
        <v>265</v>
      </c>
      <c r="D9880" s="3" t="s">
        <v>266</v>
      </c>
      <c r="E9880" s="3">
        <v>52</v>
      </c>
      <c r="F9880" s="3">
        <v>104</v>
      </c>
      <c r="G9880" s="3">
        <v>104</v>
      </c>
      <c r="H9880" s="3">
        <v>2106976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 t="str">
        <f>B9880&amp;" | "&amp;C9880&amp;" | "&amp;D9880</f>
        <v>documentazione_amministrativa / registri | Stampa registro | Documento Principale</v>
      </c>
      <c r="Q9880" s="3" t="str">
        <f>VLOOKUP(P9880,'Classificazione UD'!A:B,2,FALSE)</f>
        <v>Amministrativo</v>
      </c>
    </row>
    <row r="9881" spans="1:17" ht="15" customHeight="1" x14ac:dyDescent="0.25">
      <c r="A9881" s="30">
        <v>2012</v>
      </c>
      <c r="B9881" s="3" t="s">
        <v>20</v>
      </c>
      <c r="C9881" s="3" t="s">
        <v>265</v>
      </c>
      <c r="D9881" s="3" t="s">
        <v>266</v>
      </c>
      <c r="E9881" s="3">
        <v>182</v>
      </c>
      <c r="F9881" s="3">
        <v>364</v>
      </c>
      <c r="G9881" s="3">
        <v>364</v>
      </c>
      <c r="H9881" s="3">
        <v>2742723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 t="str">
        <f>B9881&amp;" | "&amp;C9881&amp;" | "&amp;D9881</f>
        <v>documentazione_amministrativa / registri | Stampa registro | Documento Principale</v>
      </c>
      <c r="Q9881" s="3" t="str">
        <f>VLOOKUP(P9881,'Classificazione UD'!A:B,2,FALSE)</f>
        <v>Amministrativo</v>
      </c>
    </row>
    <row r="9882" spans="1:17" ht="15" customHeight="1" x14ac:dyDescent="0.25">
      <c r="A9882" s="30">
        <v>2013</v>
      </c>
      <c r="B9882" s="3" t="s">
        <v>20</v>
      </c>
      <c r="C9882" s="3" t="s">
        <v>265</v>
      </c>
      <c r="D9882" s="3" t="s">
        <v>266</v>
      </c>
      <c r="E9882" s="3">
        <v>253</v>
      </c>
      <c r="F9882" s="3">
        <v>506</v>
      </c>
      <c r="G9882" s="3">
        <v>506</v>
      </c>
      <c r="H9882" s="3">
        <v>2823879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 t="str">
        <f>B9882&amp;" | "&amp;C9882&amp;" | "&amp;D9882</f>
        <v>documentazione_amministrativa / registri | Stampa registro | Documento Principale</v>
      </c>
      <c r="Q9882" s="3" t="str">
        <f>VLOOKUP(P9882,'Classificazione UD'!A:B,2,FALSE)</f>
        <v>Amministrativo</v>
      </c>
    </row>
    <row r="9883" spans="1:17" ht="15" customHeight="1" x14ac:dyDescent="0.25">
      <c r="A9883" s="30">
        <v>2014</v>
      </c>
      <c r="B9883" s="3" t="s">
        <v>20</v>
      </c>
      <c r="C9883" s="3" t="s">
        <v>265</v>
      </c>
      <c r="D9883" s="3" t="s">
        <v>266</v>
      </c>
      <c r="E9883" s="3">
        <v>249</v>
      </c>
      <c r="F9883" s="3">
        <v>498</v>
      </c>
      <c r="G9883" s="3">
        <v>498</v>
      </c>
      <c r="H9883" s="3">
        <v>2832828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 t="str">
        <f>B9883&amp;" | "&amp;C9883&amp;" | "&amp;D9883</f>
        <v>documentazione_amministrativa / registri | Stampa registro | Documento Principale</v>
      </c>
      <c r="Q9883" s="3" t="str">
        <f>VLOOKUP(P9883,'Classificazione UD'!A:B,2,FALSE)</f>
        <v>Amministrativo</v>
      </c>
    </row>
    <row r="9884" spans="1:17" ht="15" customHeight="1" x14ac:dyDescent="0.25">
      <c r="A9884" s="30">
        <v>2015</v>
      </c>
      <c r="B9884" s="3" t="s">
        <v>20</v>
      </c>
      <c r="C9884" s="3" t="s">
        <v>265</v>
      </c>
      <c r="D9884" s="3" t="s">
        <v>266</v>
      </c>
      <c r="E9884" s="3">
        <v>262</v>
      </c>
      <c r="F9884" s="3">
        <v>524</v>
      </c>
      <c r="G9884" s="3">
        <v>524</v>
      </c>
      <c r="H9884" s="3">
        <v>3552862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 t="str">
        <f>B9884&amp;" | "&amp;C9884&amp;" | "&amp;D9884</f>
        <v>documentazione_amministrativa / registri | Stampa registro | Documento Principale</v>
      </c>
      <c r="Q9884" s="3" t="str">
        <f>VLOOKUP(P9884,'Classificazione UD'!A:B,2,FALSE)</f>
        <v>Amministrativo</v>
      </c>
    </row>
    <row r="9885" spans="1:17" ht="15" customHeight="1" x14ac:dyDescent="0.25">
      <c r="A9885" s="30">
        <v>2016</v>
      </c>
      <c r="B9885" s="3" t="s">
        <v>20</v>
      </c>
      <c r="C9885" s="3" t="s">
        <v>265</v>
      </c>
      <c r="D9885" s="3" t="s">
        <v>266</v>
      </c>
      <c r="E9885" s="3">
        <v>265</v>
      </c>
      <c r="F9885" s="3">
        <v>530</v>
      </c>
      <c r="G9885" s="3">
        <v>530</v>
      </c>
      <c r="H9885" s="3">
        <v>3978984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 t="str">
        <f>B9885&amp;" | "&amp;C9885&amp;" | "&amp;D9885</f>
        <v>documentazione_amministrativa / registri | Stampa registro | Documento Principale</v>
      </c>
      <c r="Q9885" s="3" t="str">
        <f>VLOOKUP(P9885,'Classificazione UD'!A:B,2,FALSE)</f>
        <v>Amministrativo</v>
      </c>
    </row>
    <row r="9886" spans="1:17" ht="15" customHeight="1" x14ac:dyDescent="0.25">
      <c r="A9886" s="30">
        <v>2016</v>
      </c>
      <c r="B9886" s="3" t="s">
        <v>20</v>
      </c>
      <c r="C9886" s="3" t="s">
        <v>265</v>
      </c>
      <c r="D9886" s="3" t="s">
        <v>266</v>
      </c>
      <c r="E9886" s="3">
        <v>11</v>
      </c>
      <c r="F9886" s="3">
        <v>22</v>
      </c>
      <c r="G9886" s="3">
        <v>22</v>
      </c>
      <c r="H9886" s="3">
        <v>48829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 t="str">
        <f>B9886&amp;" | "&amp;C9886&amp;" | "&amp;D9886</f>
        <v>documentazione_amministrativa / registri | Stampa registro | Documento Principale</v>
      </c>
      <c r="Q9886" s="3" t="str">
        <f>VLOOKUP(P9886,'Classificazione UD'!A:B,2,FALSE)</f>
        <v>Amministrativo</v>
      </c>
    </row>
    <row r="9887" spans="1:17" ht="15" customHeight="1" x14ac:dyDescent="0.25">
      <c r="A9887" s="30">
        <v>2015</v>
      </c>
      <c r="B9887" s="3" t="s">
        <v>20</v>
      </c>
      <c r="C9887" s="3" t="s">
        <v>265</v>
      </c>
      <c r="D9887" s="3" t="s">
        <v>266</v>
      </c>
      <c r="E9887" s="3">
        <v>102</v>
      </c>
      <c r="F9887" s="3">
        <v>204</v>
      </c>
      <c r="G9887" s="3">
        <v>204</v>
      </c>
      <c r="H9887" s="3">
        <v>534706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 t="str">
        <f>B9887&amp;" | "&amp;C9887&amp;" | "&amp;D9887</f>
        <v>documentazione_amministrativa / registri | Stampa registro | Documento Principale</v>
      </c>
      <c r="Q9887" s="3" t="str">
        <f>VLOOKUP(P9887,'Classificazione UD'!A:B,2,FALSE)</f>
        <v>Amministrativo</v>
      </c>
    </row>
    <row r="9888" spans="1:17" ht="15" customHeight="1" x14ac:dyDescent="0.25">
      <c r="A9888" s="30">
        <v>2016</v>
      </c>
      <c r="B9888" s="3" t="s">
        <v>20</v>
      </c>
      <c r="C9888" s="3" t="s">
        <v>265</v>
      </c>
      <c r="D9888" s="3" t="s">
        <v>266</v>
      </c>
      <c r="E9888" s="3">
        <v>157</v>
      </c>
      <c r="F9888" s="3">
        <v>314</v>
      </c>
      <c r="G9888" s="3">
        <v>314</v>
      </c>
      <c r="H9888" s="3">
        <v>1016813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 t="str">
        <f>B9888&amp;" | "&amp;C9888&amp;" | "&amp;D9888</f>
        <v>documentazione_amministrativa / registri | Stampa registro | Documento Principale</v>
      </c>
      <c r="Q9888" s="3" t="str">
        <f>VLOOKUP(P9888,'Classificazione UD'!A:B,2,FALSE)</f>
        <v>Amministrativo</v>
      </c>
    </row>
    <row r="9889" spans="1:17" ht="15" customHeight="1" x14ac:dyDescent="0.25">
      <c r="A9889" s="30">
        <v>2012</v>
      </c>
      <c r="B9889" s="3" t="s">
        <v>20</v>
      </c>
      <c r="C9889" s="3" t="s">
        <v>265</v>
      </c>
      <c r="D9889" s="3" t="s">
        <v>266</v>
      </c>
      <c r="E9889" s="3">
        <v>4</v>
      </c>
      <c r="F9889" s="3">
        <v>8</v>
      </c>
      <c r="G9889" s="3">
        <v>8</v>
      </c>
      <c r="H9889" s="3">
        <v>52844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 t="str">
        <f>B9889&amp;" | "&amp;C9889&amp;" | "&amp;D9889</f>
        <v>documentazione_amministrativa / registri | Stampa registro | Documento Principale</v>
      </c>
      <c r="Q9889" s="3" t="str">
        <f>VLOOKUP(P9889,'Classificazione UD'!A:B,2,FALSE)</f>
        <v>Amministrativo</v>
      </c>
    </row>
    <row r="9890" spans="1:17" ht="15" customHeight="1" x14ac:dyDescent="0.25">
      <c r="A9890" s="30">
        <v>2013</v>
      </c>
      <c r="B9890" s="3" t="s">
        <v>20</v>
      </c>
      <c r="C9890" s="3" t="s">
        <v>265</v>
      </c>
      <c r="D9890" s="3" t="s">
        <v>266</v>
      </c>
      <c r="E9890" s="3">
        <v>8</v>
      </c>
      <c r="F9890" s="3">
        <v>16</v>
      </c>
      <c r="G9890" s="3">
        <v>16</v>
      </c>
      <c r="H9890" s="3">
        <v>63056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 t="str">
        <f>B9890&amp;" | "&amp;C9890&amp;" | "&amp;D9890</f>
        <v>documentazione_amministrativa / registri | Stampa registro | Documento Principale</v>
      </c>
      <c r="Q9890" s="3" t="str">
        <f>VLOOKUP(P9890,'Classificazione UD'!A:B,2,FALSE)</f>
        <v>Amministrativo</v>
      </c>
    </row>
    <row r="9891" spans="1:17" ht="15" customHeight="1" x14ac:dyDescent="0.25">
      <c r="A9891" s="30">
        <v>2014</v>
      </c>
      <c r="B9891" s="3" t="s">
        <v>20</v>
      </c>
      <c r="C9891" s="3" t="s">
        <v>265</v>
      </c>
      <c r="D9891" s="3" t="s">
        <v>266</v>
      </c>
      <c r="E9891" s="3">
        <v>11</v>
      </c>
      <c r="F9891" s="3">
        <v>22</v>
      </c>
      <c r="G9891" s="3">
        <v>22</v>
      </c>
      <c r="H9891" s="3">
        <v>60748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 t="str">
        <f>B9891&amp;" | "&amp;C9891&amp;" | "&amp;D9891</f>
        <v>documentazione_amministrativa / registri | Stampa registro | Documento Principale</v>
      </c>
      <c r="Q9891" s="3" t="str">
        <f>VLOOKUP(P9891,'Classificazione UD'!A:B,2,FALSE)</f>
        <v>Amministrativo</v>
      </c>
    </row>
    <row r="9892" spans="1:17" ht="15" customHeight="1" x14ac:dyDescent="0.25">
      <c r="A9892" s="30">
        <v>2015</v>
      </c>
      <c r="B9892" s="3" t="s">
        <v>20</v>
      </c>
      <c r="C9892" s="3" t="s">
        <v>265</v>
      </c>
      <c r="D9892" s="3" t="s">
        <v>266</v>
      </c>
      <c r="E9892" s="3">
        <v>11</v>
      </c>
      <c r="F9892" s="3">
        <v>22</v>
      </c>
      <c r="G9892" s="3">
        <v>22</v>
      </c>
      <c r="H9892" s="3">
        <v>81534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 t="str">
        <f>B9892&amp;" | "&amp;C9892&amp;" | "&amp;D9892</f>
        <v>documentazione_amministrativa / registri | Stampa registro | Documento Principale</v>
      </c>
      <c r="Q9892" s="3" t="str">
        <f>VLOOKUP(P9892,'Classificazione UD'!A:B,2,FALSE)</f>
        <v>Amministrativo</v>
      </c>
    </row>
    <row r="9893" spans="1:17" ht="15" customHeight="1" x14ac:dyDescent="0.25">
      <c r="A9893" s="30">
        <v>2016</v>
      </c>
      <c r="B9893" s="3" t="s">
        <v>20</v>
      </c>
      <c r="C9893" s="3" t="s">
        <v>265</v>
      </c>
      <c r="D9893" s="3" t="s">
        <v>266</v>
      </c>
      <c r="E9893" s="3">
        <v>12</v>
      </c>
      <c r="F9893" s="3">
        <v>24</v>
      </c>
      <c r="G9893" s="3">
        <v>24</v>
      </c>
      <c r="H9893" s="3">
        <v>92933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 t="str">
        <f>B9893&amp;" | "&amp;C9893&amp;" | "&amp;D9893</f>
        <v>documentazione_amministrativa / registri | Stampa registro | Documento Principale</v>
      </c>
      <c r="Q9893" s="3" t="str">
        <f>VLOOKUP(P9893,'Classificazione UD'!A:B,2,FALSE)</f>
        <v>Amministrativo</v>
      </c>
    </row>
    <row r="9894" spans="1:17" ht="15" customHeight="1" x14ac:dyDescent="0.25">
      <c r="A9894" s="30">
        <v>2012</v>
      </c>
      <c r="B9894" s="3" t="s">
        <v>20</v>
      </c>
      <c r="C9894" s="3" t="s">
        <v>265</v>
      </c>
      <c r="D9894" s="3" t="s">
        <v>266</v>
      </c>
      <c r="E9894" s="3">
        <v>7</v>
      </c>
      <c r="F9894" s="3">
        <v>14</v>
      </c>
      <c r="G9894" s="3">
        <v>14</v>
      </c>
      <c r="H9894" s="3">
        <v>49336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 t="str">
        <f>B9894&amp;" | "&amp;C9894&amp;" | "&amp;D9894</f>
        <v>documentazione_amministrativa / registri | Stampa registro | Documento Principale</v>
      </c>
      <c r="Q9894" s="3" t="str">
        <f>VLOOKUP(P9894,'Classificazione UD'!A:B,2,FALSE)</f>
        <v>Amministrativo</v>
      </c>
    </row>
    <row r="9895" spans="1:17" ht="15" customHeight="1" x14ac:dyDescent="0.25">
      <c r="A9895" s="30">
        <v>2013</v>
      </c>
      <c r="B9895" s="3" t="s">
        <v>20</v>
      </c>
      <c r="C9895" s="3" t="s">
        <v>265</v>
      </c>
      <c r="D9895" s="3" t="s">
        <v>266</v>
      </c>
      <c r="E9895" s="3">
        <v>8</v>
      </c>
      <c r="F9895" s="3">
        <v>16</v>
      </c>
      <c r="G9895" s="3">
        <v>16</v>
      </c>
      <c r="H9895" s="3">
        <v>35789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 t="str">
        <f>B9895&amp;" | "&amp;C9895&amp;" | "&amp;D9895</f>
        <v>documentazione_amministrativa / registri | Stampa registro | Documento Principale</v>
      </c>
      <c r="Q9895" s="3" t="str">
        <f>VLOOKUP(P9895,'Classificazione UD'!A:B,2,FALSE)</f>
        <v>Amministrativo</v>
      </c>
    </row>
    <row r="9896" spans="1:17" ht="15" customHeight="1" x14ac:dyDescent="0.25">
      <c r="A9896" s="30">
        <v>2014</v>
      </c>
      <c r="B9896" s="3" t="s">
        <v>20</v>
      </c>
      <c r="C9896" s="3" t="s">
        <v>265</v>
      </c>
      <c r="D9896" s="3" t="s">
        <v>266</v>
      </c>
      <c r="E9896" s="3">
        <v>32</v>
      </c>
      <c r="F9896" s="3">
        <v>64</v>
      </c>
      <c r="G9896" s="3">
        <v>64</v>
      </c>
      <c r="H9896" s="3">
        <v>142016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 t="str">
        <f>B9896&amp;" | "&amp;C9896&amp;" | "&amp;D9896</f>
        <v>documentazione_amministrativa / registri | Stampa registro | Documento Principale</v>
      </c>
      <c r="Q9896" s="3" t="str">
        <f>VLOOKUP(P9896,'Classificazione UD'!A:B,2,FALSE)</f>
        <v>Amministrativo</v>
      </c>
    </row>
    <row r="9897" spans="1:17" ht="15" customHeight="1" x14ac:dyDescent="0.25">
      <c r="A9897" s="30">
        <v>2015</v>
      </c>
      <c r="B9897" s="3" t="s">
        <v>20</v>
      </c>
      <c r="C9897" s="3" t="s">
        <v>265</v>
      </c>
      <c r="D9897" s="3" t="s">
        <v>266</v>
      </c>
      <c r="E9897" s="3">
        <v>14</v>
      </c>
      <c r="F9897" s="3">
        <v>28</v>
      </c>
      <c r="G9897" s="3">
        <v>28</v>
      </c>
      <c r="H9897" s="3">
        <v>64200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 t="str">
        <f>B9897&amp;" | "&amp;C9897&amp;" | "&amp;D9897</f>
        <v>documentazione_amministrativa / registri | Stampa registro | Documento Principale</v>
      </c>
      <c r="Q9897" s="3" t="str">
        <f>VLOOKUP(P9897,'Classificazione UD'!A:B,2,FALSE)</f>
        <v>Amministrativo</v>
      </c>
    </row>
    <row r="9898" spans="1:17" ht="15" customHeight="1" x14ac:dyDescent="0.25">
      <c r="A9898" s="30">
        <v>2016</v>
      </c>
      <c r="B9898" s="3" t="s">
        <v>20</v>
      </c>
      <c r="C9898" s="3" t="s">
        <v>265</v>
      </c>
      <c r="D9898" s="3" t="s">
        <v>266</v>
      </c>
      <c r="E9898" s="3">
        <v>16</v>
      </c>
      <c r="F9898" s="3">
        <v>32</v>
      </c>
      <c r="G9898" s="3">
        <v>32</v>
      </c>
      <c r="H9898" s="3">
        <v>71062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 t="str">
        <f>B9898&amp;" | "&amp;C9898&amp;" | "&amp;D9898</f>
        <v>documentazione_amministrativa / registri | Stampa registro | Documento Principale</v>
      </c>
      <c r="Q9898" s="3" t="str">
        <f>VLOOKUP(P9898,'Classificazione UD'!A:B,2,FALSE)</f>
        <v>Amministrativo</v>
      </c>
    </row>
    <row r="9899" spans="1:17" ht="15" customHeight="1" x14ac:dyDescent="0.25">
      <c r="A9899" s="30">
        <v>2015</v>
      </c>
      <c r="B9899" s="3" t="s">
        <v>17</v>
      </c>
      <c r="C9899" s="3" t="s">
        <v>27</v>
      </c>
      <c r="D9899" s="3" t="s">
        <v>264</v>
      </c>
      <c r="E9899" s="3">
        <v>187</v>
      </c>
      <c r="F9899" s="3">
        <v>797</v>
      </c>
      <c r="G9899" s="3">
        <v>797</v>
      </c>
      <c r="H9899" s="3">
        <v>35574252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 t="str">
        <f>B9899&amp;" | "&amp;C9899&amp;" | "&amp;D9899</f>
        <v>documentazione_amministrativa / documentazione_contabile | FATTURA PASSIVA | Fattura</v>
      </c>
      <c r="Q9899" s="3" t="str">
        <f>VLOOKUP(P9899,'Classificazione UD'!A:B,2,FALSE)</f>
        <v>Fiscale</v>
      </c>
    </row>
    <row r="9900" spans="1:17" ht="15" customHeight="1" x14ac:dyDescent="0.25">
      <c r="A9900" s="30">
        <v>2015</v>
      </c>
      <c r="B9900" s="3" t="s">
        <v>17</v>
      </c>
      <c r="C9900" s="3" t="s">
        <v>27</v>
      </c>
      <c r="D9900" s="3" t="s">
        <v>54</v>
      </c>
      <c r="E9900" s="3">
        <v>3</v>
      </c>
      <c r="F9900" s="3">
        <v>12</v>
      </c>
      <c r="G9900" s="3">
        <v>12</v>
      </c>
      <c r="H9900" s="3">
        <v>173300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 t="str">
        <f>B9900&amp;" | "&amp;C9900&amp;" | "&amp;D9900</f>
        <v>documentazione_amministrativa / documentazione_contabile | FATTURA PASSIVA | Nota di credito</v>
      </c>
      <c r="Q9900" s="3" t="str">
        <f>VLOOKUP(P9900,'Classificazione UD'!A:B,2,FALSE)</f>
        <v>Fiscale</v>
      </c>
    </row>
    <row r="9901" spans="1:17" ht="15" customHeight="1" x14ac:dyDescent="0.25">
      <c r="A9901" s="30">
        <v>2015</v>
      </c>
      <c r="B9901" s="3" t="s">
        <v>23</v>
      </c>
      <c r="C9901" s="3" t="s">
        <v>269</v>
      </c>
      <c r="D9901" s="3" t="s">
        <v>266</v>
      </c>
      <c r="E9901" s="3">
        <v>190</v>
      </c>
      <c r="F9901" s="3">
        <v>809</v>
      </c>
      <c r="G9901" s="3">
        <v>809</v>
      </c>
      <c r="H9901" s="3">
        <v>35721630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 t="str">
        <f>B9901&amp;" | "&amp;C9901&amp;" | "&amp;D9901</f>
        <v>documentazione_amministrativa / altri_documenti | Documento Non Protocollato | Documento Principale</v>
      </c>
      <c r="Q9901" s="3" t="str">
        <f>VLOOKUP(P9901,'Classificazione UD'!A:B,2,FALSE)</f>
        <v>Amministrativo</v>
      </c>
    </row>
    <row r="9902" spans="1:17" ht="15" customHeight="1" x14ac:dyDescent="0.25">
      <c r="A9902" s="30">
        <v>2009</v>
      </c>
      <c r="B9902" s="3" t="s">
        <v>20</v>
      </c>
      <c r="C9902" s="3" t="s">
        <v>265</v>
      </c>
      <c r="D9902" s="3" t="s">
        <v>266</v>
      </c>
      <c r="E9902" s="3">
        <v>15</v>
      </c>
      <c r="F9902" s="3">
        <v>30</v>
      </c>
      <c r="G9902" s="3">
        <v>30</v>
      </c>
      <c r="H9902" s="3">
        <v>329362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 t="str">
        <f>B9902&amp;" | "&amp;C9902&amp;" | "&amp;D9902</f>
        <v>documentazione_amministrativa / registri | Stampa registro | Documento Principale</v>
      </c>
      <c r="Q9902" s="3" t="str">
        <f>VLOOKUP(P9902,'Classificazione UD'!A:B,2,FALSE)</f>
        <v>Amministrativo</v>
      </c>
    </row>
    <row r="9903" spans="1:17" ht="15" customHeight="1" x14ac:dyDescent="0.25">
      <c r="A9903" s="30">
        <v>2010</v>
      </c>
      <c r="B9903" s="3" t="s">
        <v>20</v>
      </c>
      <c r="C9903" s="3" t="s">
        <v>265</v>
      </c>
      <c r="D9903" s="3" t="s">
        <v>266</v>
      </c>
      <c r="E9903" s="3">
        <v>50</v>
      </c>
      <c r="F9903" s="3">
        <v>100</v>
      </c>
      <c r="G9903" s="3">
        <v>100</v>
      </c>
      <c r="H9903" s="3">
        <v>1180357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 t="str">
        <f>B9903&amp;" | "&amp;C9903&amp;" | "&amp;D9903</f>
        <v>documentazione_amministrativa / registri | Stampa registro | Documento Principale</v>
      </c>
      <c r="Q9903" s="3" t="str">
        <f>VLOOKUP(P9903,'Classificazione UD'!A:B,2,FALSE)</f>
        <v>Amministrativo</v>
      </c>
    </row>
    <row r="9904" spans="1:17" ht="15" customHeight="1" x14ac:dyDescent="0.25">
      <c r="A9904" s="30">
        <v>2011</v>
      </c>
      <c r="B9904" s="3" t="s">
        <v>20</v>
      </c>
      <c r="C9904" s="3" t="s">
        <v>265</v>
      </c>
      <c r="D9904" s="3" t="s">
        <v>266</v>
      </c>
      <c r="E9904" s="3">
        <v>52</v>
      </c>
      <c r="F9904" s="3">
        <v>104</v>
      </c>
      <c r="G9904" s="3">
        <v>104</v>
      </c>
      <c r="H9904" s="3">
        <v>1336850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 t="str">
        <f>B9904&amp;" | "&amp;C9904&amp;" | "&amp;D9904</f>
        <v>documentazione_amministrativa / registri | Stampa registro | Documento Principale</v>
      </c>
      <c r="Q9904" s="3" t="str">
        <f>VLOOKUP(P9904,'Classificazione UD'!A:B,2,FALSE)</f>
        <v>Amministrativo</v>
      </c>
    </row>
    <row r="9905" spans="1:17" ht="15" customHeight="1" x14ac:dyDescent="0.25">
      <c r="A9905" s="30">
        <v>2012</v>
      </c>
      <c r="B9905" s="3" t="s">
        <v>20</v>
      </c>
      <c r="C9905" s="3" t="s">
        <v>265</v>
      </c>
      <c r="D9905" s="3" t="s">
        <v>266</v>
      </c>
      <c r="E9905" s="3">
        <v>182</v>
      </c>
      <c r="F9905" s="3">
        <v>364</v>
      </c>
      <c r="G9905" s="3">
        <v>364</v>
      </c>
      <c r="H9905" s="3">
        <v>1765004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 t="str">
        <f>B9905&amp;" | "&amp;C9905&amp;" | "&amp;D9905</f>
        <v>documentazione_amministrativa / registri | Stampa registro | Documento Principale</v>
      </c>
      <c r="Q9905" s="3" t="str">
        <f>VLOOKUP(P9905,'Classificazione UD'!A:B,2,FALSE)</f>
        <v>Amministrativo</v>
      </c>
    </row>
    <row r="9906" spans="1:17" ht="15" customHeight="1" x14ac:dyDescent="0.25">
      <c r="A9906" s="30">
        <v>2013</v>
      </c>
      <c r="B9906" s="3" t="s">
        <v>20</v>
      </c>
      <c r="C9906" s="3" t="s">
        <v>265</v>
      </c>
      <c r="D9906" s="3" t="s">
        <v>266</v>
      </c>
      <c r="E9906" s="3">
        <v>256</v>
      </c>
      <c r="F9906" s="3">
        <v>512</v>
      </c>
      <c r="G9906" s="3">
        <v>512</v>
      </c>
      <c r="H9906" s="3">
        <v>1974484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 t="str">
        <f>B9906&amp;" | "&amp;C9906&amp;" | "&amp;D9906</f>
        <v>documentazione_amministrativa / registri | Stampa registro | Documento Principale</v>
      </c>
      <c r="Q9906" s="3" t="str">
        <f>VLOOKUP(P9906,'Classificazione UD'!A:B,2,FALSE)</f>
        <v>Amministrativo</v>
      </c>
    </row>
    <row r="9907" spans="1:17" ht="15" customHeight="1" x14ac:dyDescent="0.25">
      <c r="A9907" s="30">
        <v>2014</v>
      </c>
      <c r="B9907" s="3" t="s">
        <v>20</v>
      </c>
      <c r="C9907" s="3" t="s">
        <v>265</v>
      </c>
      <c r="D9907" s="3" t="s">
        <v>266</v>
      </c>
      <c r="E9907" s="3">
        <v>251</v>
      </c>
      <c r="F9907" s="3">
        <v>502</v>
      </c>
      <c r="G9907" s="3">
        <v>502</v>
      </c>
      <c r="H9907" s="3">
        <v>2022569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 t="str">
        <f>B9907&amp;" | "&amp;C9907&amp;" | "&amp;D9907</f>
        <v>documentazione_amministrativa / registri | Stampa registro | Documento Principale</v>
      </c>
      <c r="Q9907" s="3" t="str">
        <f>VLOOKUP(P9907,'Classificazione UD'!A:B,2,FALSE)</f>
        <v>Amministrativo</v>
      </c>
    </row>
    <row r="9908" spans="1:17" ht="15" customHeight="1" x14ac:dyDescent="0.25">
      <c r="A9908" s="30">
        <v>2015</v>
      </c>
      <c r="B9908" s="3" t="s">
        <v>20</v>
      </c>
      <c r="C9908" s="3" t="s">
        <v>265</v>
      </c>
      <c r="D9908" s="3" t="s">
        <v>266</v>
      </c>
      <c r="E9908" s="3">
        <v>251</v>
      </c>
      <c r="F9908" s="3">
        <v>502</v>
      </c>
      <c r="G9908" s="3">
        <v>502</v>
      </c>
      <c r="H9908" s="3">
        <v>2400950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 t="str">
        <f>B9908&amp;" | "&amp;C9908&amp;" | "&amp;D9908</f>
        <v>documentazione_amministrativa / registri | Stampa registro | Documento Principale</v>
      </c>
      <c r="Q9908" s="3" t="str">
        <f>VLOOKUP(P9908,'Classificazione UD'!A:B,2,FALSE)</f>
        <v>Amministrativo</v>
      </c>
    </row>
    <row r="9909" spans="1:17" ht="15" customHeight="1" x14ac:dyDescent="0.25">
      <c r="A9909" s="30">
        <v>2015</v>
      </c>
      <c r="B9909" s="3" t="s">
        <v>20</v>
      </c>
      <c r="C9909" s="3" t="s">
        <v>265</v>
      </c>
      <c r="D9909" s="3" t="s">
        <v>266</v>
      </c>
      <c r="E9909" s="3">
        <v>90</v>
      </c>
      <c r="F9909" s="3">
        <v>180</v>
      </c>
      <c r="G9909" s="3">
        <v>180</v>
      </c>
      <c r="H9909" s="3">
        <v>463106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 t="str">
        <f>B9909&amp;" | "&amp;C9909&amp;" | "&amp;D9909</f>
        <v>documentazione_amministrativa / registri | Stampa registro | Documento Principale</v>
      </c>
      <c r="Q9909" s="3" t="str">
        <f>VLOOKUP(P9909,'Classificazione UD'!A:B,2,FALSE)</f>
        <v>Amministrativo</v>
      </c>
    </row>
    <row r="9910" spans="1:17" ht="15" customHeight="1" x14ac:dyDescent="0.25">
      <c r="A9910" s="30">
        <v>2015</v>
      </c>
      <c r="B9910" s="3" t="s">
        <v>17</v>
      </c>
      <c r="C9910" s="3" t="s">
        <v>27</v>
      </c>
      <c r="D9910" s="3" t="s">
        <v>264</v>
      </c>
      <c r="E9910" s="3">
        <v>472</v>
      </c>
      <c r="F9910" s="3">
        <v>2152</v>
      </c>
      <c r="G9910" s="3">
        <v>2152</v>
      </c>
      <c r="H9910" s="3">
        <v>121592221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 t="str">
        <f>B9910&amp;" | "&amp;C9910&amp;" | "&amp;D9910</f>
        <v>documentazione_amministrativa / documentazione_contabile | FATTURA PASSIVA | Fattura</v>
      </c>
      <c r="Q9910" s="3" t="str">
        <f>VLOOKUP(P9910,'Classificazione UD'!A:B,2,FALSE)</f>
        <v>Fiscale</v>
      </c>
    </row>
    <row r="9911" spans="1:17" ht="15" customHeight="1" x14ac:dyDescent="0.25">
      <c r="A9911" s="30">
        <v>2015</v>
      </c>
      <c r="B9911" s="3" t="s">
        <v>17</v>
      </c>
      <c r="C9911" s="3" t="s">
        <v>27</v>
      </c>
      <c r="D9911" s="3" t="s">
        <v>54</v>
      </c>
      <c r="E9911" s="3">
        <v>9</v>
      </c>
      <c r="F9911" s="3">
        <v>40</v>
      </c>
      <c r="G9911" s="3">
        <v>40</v>
      </c>
      <c r="H9911" s="3">
        <v>1028407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 t="str">
        <f>B9911&amp;" | "&amp;C9911&amp;" | "&amp;D9911</f>
        <v>documentazione_amministrativa / documentazione_contabile | FATTURA PASSIVA | Nota di credito</v>
      </c>
      <c r="Q9911" s="3" t="str">
        <f>VLOOKUP(P9911,'Classificazione UD'!A:B,2,FALSE)</f>
        <v>Fiscale</v>
      </c>
    </row>
    <row r="9912" spans="1:17" ht="15" customHeight="1" x14ac:dyDescent="0.25">
      <c r="A9912" s="30">
        <v>2015</v>
      </c>
      <c r="B9912" s="3" t="s">
        <v>23</v>
      </c>
      <c r="C9912" s="3" t="s">
        <v>269</v>
      </c>
      <c r="D9912" s="3" t="s">
        <v>266</v>
      </c>
      <c r="E9912" s="3">
        <v>481</v>
      </c>
      <c r="F9912" s="3">
        <v>2192</v>
      </c>
      <c r="G9912" s="3">
        <v>2192</v>
      </c>
      <c r="H9912" s="3">
        <v>122554839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 t="str">
        <f>B9912&amp;" | "&amp;C9912&amp;" | "&amp;D9912</f>
        <v>documentazione_amministrativa / altri_documenti | Documento Non Protocollato | Documento Principale</v>
      </c>
      <c r="Q9912" s="3" t="str">
        <f>VLOOKUP(P9912,'Classificazione UD'!A:B,2,FALSE)</f>
        <v>Amministrativo</v>
      </c>
    </row>
    <row r="9913" spans="1:17" ht="15" customHeight="1" x14ac:dyDescent="0.25">
      <c r="A9913" s="30">
        <v>2015</v>
      </c>
      <c r="B9913" s="3" t="s">
        <v>17</v>
      </c>
      <c r="C9913" s="3" t="s">
        <v>27</v>
      </c>
      <c r="D9913" s="3" t="s">
        <v>264</v>
      </c>
      <c r="E9913" s="3">
        <v>197</v>
      </c>
      <c r="F9913" s="3">
        <v>900</v>
      </c>
      <c r="G9913" s="3">
        <v>900</v>
      </c>
      <c r="H9913" s="3">
        <v>52420956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 t="str">
        <f>B9913&amp;" | "&amp;C9913&amp;" | "&amp;D9913</f>
        <v>documentazione_amministrativa / documentazione_contabile | FATTURA PASSIVA | Fattura</v>
      </c>
      <c r="Q9913" s="3" t="str">
        <f>VLOOKUP(P9913,'Classificazione UD'!A:B,2,FALSE)</f>
        <v>Fiscale</v>
      </c>
    </row>
    <row r="9914" spans="1:17" ht="15" customHeight="1" x14ac:dyDescent="0.25">
      <c r="A9914" s="30">
        <v>2015</v>
      </c>
      <c r="B9914" s="3" t="s">
        <v>17</v>
      </c>
      <c r="C9914" s="3" t="s">
        <v>27</v>
      </c>
      <c r="D9914" s="3" t="s">
        <v>54</v>
      </c>
      <c r="E9914" s="3">
        <v>3</v>
      </c>
      <c r="F9914" s="3">
        <v>14</v>
      </c>
      <c r="G9914" s="3">
        <v>14</v>
      </c>
      <c r="H9914" s="3">
        <v>663639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 t="str">
        <f>B9914&amp;" | "&amp;C9914&amp;" | "&amp;D9914</f>
        <v>documentazione_amministrativa / documentazione_contabile | FATTURA PASSIVA | Nota di credito</v>
      </c>
      <c r="Q9914" s="3" t="str">
        <f>VLOOKUP(P9914,'Classificazione UD'!A:B,2,FALSE)</f>
        <v>Fiscale</v>
      </c>
    </row>
    <row r="9915" spans="1:17" ht="15" customHeight="1" x14ac:dyDescent="0.25">
      <c r="A9915" s="30">
        <v>2016</v>
      </c>
      <c r="B9915" s="3" t="s">
        <v>17</v>
      </c>
      <c r="C9915" s="3" t="s">
        <v>27</v>
      </c>
      <c r="D9915" s="3" t="s">
        <v>264</v>
      </c>
      <c r="E9915" s="3">
        <v>36</v>
      </c>
      <c r="F9915" s="3">
        <v>164</v>
      </c>
      <c r="G9915" s="3">
        <v>164</v>
      </c>
      <c r="H9915" s="3">
        <v>10173613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 t="str">
        <f>B9915&amp;" | "&amp;C9915&amp;" | "&amp;D9915</f>
        <v>documentazione_amministrativa / documentazione_contabile | FATTURA PASSIVA | Fattura</v>
      </c>
      <c r="Q9915" s="3" t="str">
        <f>VLOOKUP(P9915,'Classificazione UD'!A:B,2,FALSE)</f>
        <v>Fiscale</v>
      </c>
    </row>
    <row r="9916" spans="1:17" ht="15" customHeight="1" x14ac:dyDescent="0.25">
      <c r="A9916" s="30">
        <v>2011</v>
      </c>
      <c r="B9916" s="3" t="s">
        <v>20</v>
      </c>
      <c r="C9916" s="3" t="s">
        <v>265</v>
      </c>
      <c r="D9916" s="3" t="s">
        <v>266</v>
      </c>
      <c r="E9916" s="3">
        <v>18</v>
      </c>
      <c r="F9916" s="3">
        <v>36</v>
      </c>
      <c r="G9916" s="3">
        <v>36</v>
      </c>
      <c r="H9916" s="3">
        <v>389136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 t="str">
        <f>B9916&amp;" | "&amp;C9916&amp;" | "&amp;D9916</f>
        <v>documentazione_amministrativa / registri | Stampa registro | Documento Principale</v>
      </c>
      <c r="Q9916" s="3" t="str">
        <f>VLOOKUP(P9916,'Classificazione UD'!A:B,2,FALSE)</f>
        <v>Amministrativo</v>
      </c>
    </row>
    <row r="9917" spans="1:17" ht="15" customHeight="1" x14ac:dyDescent="0.25">
      <c r="A9917" s="30">
        <v>2012</v>
      </c>
      <c r="B9917" s="3" t="s">
        <v>20</v>
      </c>
      <c r="C9917" s="3" t="s">
        <v>265</v>
      </c>
      <c r="D9917" s="3" t="s">
        <v>266</v>
      </c>
      <c r="E9917" s="3">
        <v>157</v>
      </c>
      <c r="F9917" s="3">
        <v>314</v>
      </c>
      <c r="G9917" s="3">
        <v>314</v>
      </c>
      <c r="H9917" s="3">
        <v>1280365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 t="str">
        <f>B9917&amp;" | "&amp;C9917&amp;" | "&amp;D9917</f>
        <v>documentazione_amministrativa / registri | Stampa registro | Documento Principale</v>
      </c>
      <c r="Q9917" s="3" t="str">
        <f>VLOOKUP(P9917,'Classificazione UD'!A:B,2,FALSE)</f>
        <v>Amministrativo</v>
      </c>
    </row>
    <row r="9918" spans="1:17" ht="15" customHeight="1" x14ac:dyDescent="0.25">
      <c r="A9918" s="30">
        <v>2013</v>
      </c>
      <c r="B9918" s="3" t="s">
        <v>20</v>
      </c>
      <c r="C9918" s="3" t="s">
        <v>265</v>
      </c>
      <c r="D9918" s="3" t="s">
        <v>266</v>
      </c>
      <c r="E9918" s="3">
        <v>189</v>
      </c>
      <c r="F9918" s="3">
        <v>378</v>
      </c>
      <c r="G9918" s="3">
        <v>378</v>
      </c>
      <c r="H9918" s="3">
        <v>1555855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 t="str">
        <f>B9918&amp;" | "&amp;C9918&amp;" | "&amp;D9918</f>
        <v>documentazione_amministrativa / registri | Stampa registro | Documento Principale</v>
      </c>
      <c r="Q9918" s="3" t="str">
        <f>VLOOKUP(P9918,'Classificazione UD'!A:B,2,FALSE)</f>
        <v>Amministrativo</v>
      </c>
    </row>
    <row r="9919" spans="1:17" ht="15" customHeight="1" x14ac:dyDescent="0.25">
      <c r="A9919" s="30">
        <v>2014</v>
      </c>
      <c r="B9919" s="3" t="s">
        <v>20</v>
      </c>
      <c r="C9919" s="3" t="s">
        <v>265</v>
      </c>
      <c r="D9919" s="3" t="s">
        <v>266</v>
      </c>
      <c r="E9919" s="3">
        <v>192</v>
      </c>
      <c r="F9919" s="3">
        <v>384</v>
      </c>
      <c r="G9919" s="3">
        <v>384</v>
      </c>
      <c r="H9919" s="3">
        <v>1576073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 t="str">
        <f>B9919&amp;" | "&amp;C9919&amp;" | "&amp;D9919</f>
        <v>documentazione_amministrativa / registri | Stampa registro | Documento Principale</v>
      </c>
      <c r="Q9919" s="3" t="str">
        <f>VLOOKUP(P9919,'Classificazione UD'!A:B,2,FALSE)</f>
        <v>Amministrativo</v>
      </c>
    </row>
    <row r="9920" spans="1:17" ht="15" customHeight="1" x14ac:dyDescent="0.25">
      <c r="A9920" s="30">
        <v>2015</v>
      </c>
      <c r="B9920" s="3" t="s">
        <v>20</v>
      </c>
      <c r="C9920" s="3" t="s">
        <v>265</v>
      </c>
      <c r="D9920" s="3" t="s">
        <v>266</v>
      </c>
      <c r="E9920" s="3">
        <v>200</v>
      </c>
      <c r="F9920" s="3">
        <v>400</v>
      </c>
      <c r="G9920" s="3">
        <v>400</v>
      </c>
      <c r="H9920" s="3">
        <v>1820472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 t="str">
        <f>B9920&amp;" | "&amp;C9920&amp;" | "&amp;D9920</f>
        <v>documentazione_amministrativa / registri | Stampa registro | Documento Principale</v>
      </c>
      <c r="Q9920" s="3" t="str">
        <f>VLOOKUP(P9920,'Classificazione UD'!A:B,2,FALSE)</f>
        <v>Amministrativo</v>
      </c>
    </row>
    <row r="9921" spans="1:17" ht="15" customHeight="1" x14ac:dyDescent="0.25">
      <c r="A9921" s="30">
        <v>2016</v>
      </c>
      <c r="B9921" s="3" t="s">
        <v>20</v>
      </c>
      <c r="C9921" s="3" t="s">
        <v>265</v>
      </c>
      <c r="D9921" s="3" t="s">
        <v>266</v>
      </c>
      <c r="E9921" s="3">
        <v>213</v>
      </c>
      <c r="F9921" s="3">
        <v>426</v>
      </c>
      <c r="G9921" s="3">
        <v>426</v>
      </c>
      <c r="H9921" s="3">
        <v>2430975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 t="str">
        <f>B9921&amp;" | "&amp;C9921&amp;" | "&amp;D9921</f>
        <v>documentazione_amministrativa / registri | Stampa registro | Documento Principale</v>
      </c>
      <c r="Q9921" s="3" t="str">
        <f>VLOOKUP(P9921,'Classificazione UD'!A:B,2,FALSE)</f>
        <v>Amministrativo</v>
      </c>
    </row>
    <row r="9922" spans="1:17" ht="15" customHeight="1" x14ac:dyDescent="0.25">
      <c r="A9922" s="30">
        <v>2015</v>
      </c>
      <c r="B9922" s="3" t="s">
        <v>20</v>
      </c>
      <c r="C9922" s="3" t="s">
        <v>265</v>
      </c>
      <c r="D9922" s="3" t="s">
        <v>266</v>
      </c>
      <c r="E9922" s="3">
        <v>76</v>
      </c>
      <c r="F9922" s="3">
        <v>152</v>
      </c>
      <c r="G9922" s="3">
        <v>152</v>
      </c>
      <c r="H9922" s="3">
        <v>396261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 t="str">
        <f>B9922&amp;" | "&amp;C9922&amp;" | "&amp;D9922</f>
        <v>documentazione_amministrativa / registri | Stampa registro | Documento Principale</v>
      </c>
      <c r="Q9922" s="3" t="str">
        <f>VLOOKUP(P9922,'Classificazione UD'!A:B,2,FALSE)</f>
        <v>Amministrativo</v>
      </c>
    </row>
    <row r="9923" spans="1:17" ht="15" customHeight="1" x14ac:dyDescent="0.25">
      <c r="A9923" s="30">
        <v>2016</v>
      </c>
      <c r="B9923" s="3" t="s">
        <v>20</v>
      </c>
      <c r="C9923" s="3" t="s">
        <v>265</v>
      </c>
      <c r="D9923" s="3" t="s">
        <v>266</v>
      </c>
      <c r="E9923" s="3">
        <v>114</v>
      </c>
      <c r="F9923" s="3">
        <v>228</v>
      </c>
      <c r="G9923" s="3">
        <v>228</v>
      </c>
      <c r="H9923" s="3">
        <v>730552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 t="str">
        <f>B9923&amp;" | "&amp;C9923&amp;" | "&amp;D9923</f>
        <v>documentazione_amministrativa / registri | Stampa registro | Documento Principale</v>
      </c>
      <c r="Q9923" s="3" t="str">
        <f>VLOOKUP(P9923,'Classificazione UD'!A:B,2,FALSE)</f>
        <v>Amministrativo</v>
      </c>
    </row>
    <row r="9924" spans="1:17" ht="15" customHeight="1" x14ac:dyDescent="0.25">
      <c r="A9924" s="30">
        <v>2015</v>
      </c>
      <c r="B9924" s="3" t="s">
        <v>17</v>
      </c>
      <c r="C9924" s="3" t="s">
        <v>27</v>
      </c>
      <c r="D9924" s="3" t="s">
        <v>264</v>
      </c>
      <c r="E9924" s="3">
        <v>371</v>
      </c>
      <c r="F9924" s="3">
        <v>1653</v>
      </c>
      <c r="G9924" s="3">
        <v>1653</v>
      </c>
      <c r="H9924" s="3">
        <v>85865634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 t="str">
        <f>B9924&amp;" | "&amp;C9924&amp;" | "&amp;D9924</f>
        <v>documentazione_amministrativa / documentazione_contabile | FATTURA PASSIVA | Fattura</v>
      </c>
      <c r="Q9924" s="3" t="str">
        <f>VLOOKUP(P9924,'Classificazione UD'!A:B,2,FALSE)</f>
        <v>Fiscale</v>
      </c>
    </row>
    <row r="9925" spans="1:17" ht="15" customHeight="1" x14ac:dyDescent="0.25">
      <c r="A9925" s="30">
        <v>2015</v>
      </c>
      <c r="B9925" s="3" t="s">
        <v>17</v>
      </c>
      <c r="C9925" s="3" t="s">
        <v>27</v>
      </c>
      <c r="D9925" s="3" t="s">
        <v>54</v>
      </c>
      <c r="E9925" s="3">
        <v>6</v>
      </c>
      <c r="F9925" s="3">
        <v>28</v>
      </c>
      <c r="G9925" s="3">
        <v>28</v>
      </c>
      <c r="H9925" s="3">
        <v>1715875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 t="str">
        <f>B9925&amp;" | "&amp;C9925&amp;" | "&amp;D9925</f>
        <v>documentazione_amministrativa / documentazione_contabile | FATTURA PASSIVA | Nota di credito</v>
      </c>
      <c r="Q9925" s="3" t="str">
        <f>VLOOKUP(P9925,'Classificazione UD'!A:B,2,FALSE)</f>
        <v>Fiscale</v>
      </c>
    </row>
    <row r="9926" spans="1:17" ht="15" customHeight="1" x14ac:dyDescent="0.25">
      <c r="A9926" s="30">
        <v>2016</v>
      </c>
      <c r="B9926" s="3" t="s">
        <v>17</v>
      </c>
      <c r="C9926" s="3" t="s">
        <v>27</v>
      </c>
      <c r="D9926" s="3" t="s">
        <v>264</v>
      </c>
      <c r="E9926" s="3">
        <v>67</v>
      </c>
      <c r="F9926" s="3">
        <v>302</v>
      </c>
      <c r="G9926" s="3">
        <v>302</v>
      </c>
      <c r="H9926" s="3">
        <v>18016292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 t="str">
        <f>B9926&amp;" | "&amp;C9926&amp;" | "&amp;D9926</f>
        <v>documentazione_amministrativa / documentazione_contabile | FATTURA PASSIVA | Fattura</v>
      </c>
      <c r="Q9926" s="3" t="str">
        <f>VLOOKUP(P9926,'Classificazione UD'!A:B,2,FALSE)</f>
        <v>Fiscale</v>
      </c>
    </row>
    <row r="9927" spans="1:17" ht="15" customHeight="1" x14ac:dyDescent="0.25">
      <c r="A9927" s="30">
        <v>2016</v>
      </c>
      <c r="B9927" s="3" t="s">
        <v>17</v>
      </c>
      <c r="C9927" s="3" t="s">
        <v>27</v>
      </c>
      <c r="D9927" s="3" t="s">
        <v>54</v>
      </c>
      <c r="E9927" s="3">
        <v>1</v>
      </c>
      <c r="F9927" s="3">
        <v>5</v>
      </c>
      <c r="G9927" s="3">
        <v>5</v>
      </c>
      <c r="H9927" s="3">
        <v>528404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 t="str">
        <f>B9927&amp;" | "&amp;C9927&amp;" | "&amp;D9927</f>
        <v>documentazione_amministrativa / documentazione_contabile | FATTURA PASSIVA | Nota di credito</v>
      </c>
      <c r="Q9927" s="3" t="str">
        <f>VLOOKUP(P9927,'Classificazione UD'!A:B,2,FALSE)</f>
        <v>Fiscale</v>
      </c>
    </row>
    <row r="9928" spans="1:17" ht="15" customHeight="1" x14ac:dyDescent="0.25">
      <c r="A9928" s="30">
        <v>2012</v>
      </c>
      <c r="B9928" s="3" t="s">
        <v>20</v>
      </c>
      <c r="C9928" s="3" t="s">
        <v>265</v>
      </c>
      <c r="D9928" s="3" t="s">
        <v>266</v>
      </c>
      <c r="E9928" s="3">
        <v>148</v>
      </c>
      <c r="F9928" s="3">
        <v>296</v>
      </c>
      <c r="G9928" s="3">
        <v>296</v>
      </c>
      <c r="H9928" s="3">
        <v>4455785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 t="str">
        <f>B9928&amp;" | "&amp;C9928&amp;" | "&amp;D9928</f>
        <v>documentazione_amministrativa / registri | Stampa registro | Documento Principale</v>
      </c>
      <c r="Q9928" s="3" t="str">
        <f>VLOOKUP(P9928,'Classificazione UD'!A:B,2,FALSE)</f>
        <v>Amministrativo</v>
      </c>
    </row>
    <row r="9929" spans="1:17" ht="15" customHeight="1" x14ac:dyDescent="0.25">
      <c r="A9929" s="30">
        <v>2013</v>
      </c>
      <c r="B9929" s="3" t="s">
        <v>20</v>
      </c>
      <c r="C9929" s="3" t="s">
        <v>265</v>
      </c>
      <c r="D9929" s="3" t="s">
        <v>266</v>
      </c>
      <c r="E9929" s="3">
        <v>246</v>
      </c>
      <c r="F9929" s="3">
        <v>492</v>
      </c>
      <c r="G9929" s="3">
        <v>492</v>
      </c>
      <c r="H9929" s="3">
        <v>2247076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 t="str">
        <f>B9929&amp;" | "&amp;C9929&amp;" | "&amp;D9929</f>
        <v>documentazione_amministrativa / registri | Stampa registro | Documento Principale</v>
      </c>
      <c r="Q9929" s="3" t="str">
        <f>VLOOKUP(P9929,'Classificazione UD'!A:B,2,FALSE)</f>
        <v>Amministrativo</v>
      </c>
    </row>
    <row r="9930" spans="1:17" ht="15" customHeight="1" x14ac:dyDescent="0.25">
      <c r="A9930" s="30">
        <v>2014</v>
      </c>
      <c r="B9930" s="3" t="s">
        <v>20</v>
      </c>
      <c r="C9930" s="3" t="s">
        <v>265</v>
      </c>
      <c r="D9930" s="3" t="s">
        <v>266</v>
      </c>
      <c r="E9930" s="3">
        <v>244</v>
      </c>
      <c r="F9930" s="3">
        <v>488</v>
      </c>
      <c r="G9930" s="3">
        <v>488</v>
      </c>
      <c r="H9930" s="3">
        <v>2259371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 t="str">
        <f>B9930&amp;" | "&amp;C9930&amp;" | "&amp;D9930</f>
        <v>documentazione_amministrativa / registri | Stampa registro | Documento Principale</v>
      </c>
      <c r="Q9930" s="3" t="str">
        <f>VLOOKUP(P9930,'Classificazione UD'!A:B,2,FALSE)</f>
        <v>Amministrativo</v>
      </c>
    </row>
    <row r="9931" spans="1:17" ht="15" customHeight="1" x14ac:dyDescent="0.25">
      <c r="A9931" s="30">
        <v>2015</v>
      </c>
      <c r="B9931" s="3" t="s">
        <v>20</v>
      </c>
      <c r="C9931" s="3" t="s">
        <v>265</v>
      </c>
      <c r="D9931" s="3" t="s">
        <v>266</v>
      </c>
      <c r="E9931" s="3">
        <v>252</v>
      </c>
      <c r="F9931" s="3">
        <v>504</v>
      </c>
      <c r="G9931" s="3">
        <v>504</v>
      </c>
      <c r="H9931" s="3">
        <v>2662788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 t="str">
        <f>B9931&amp;" | "&amp;C9931&amp;" | "&amp;D9931</f>
        <v>documentazione_amministrativa / registri | Stampa registro | Documento Principale</v>
      </c>
      <c r="Q9931" s="3" t="str">
        <f>VLOOKUP(P9931,'Classificazione UD'!A:B,2,FALSE)</f>
        <v>Amministrativo</v>
      </c>
    </row>
    <row r="9932" spans="1:17" ht="15" customHeight="1" x14ac:dyDescent="0.25">
      <c r="A9932" s="30">
        <v>2016</v>
      </c>
      <c r="B9932" s="3" t="s">
        <v>20</v>
      </c>
      <c r="C9932" s="3" t="s">
        <v>265</v>
      </c>
      <c r="D9932" s="3" t="s">
        <v>266</v>
      </c>
      <c r="E9932" s="3">
        <v>246</v>
      </c>
      <c r="F9932" s="3">
        <v>492</v>
      </c>
      <c r="G9932" s="3">
        <v>492</v>
      </c>
      <c r="H9932" s="3">
        <v>3079351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 t="str">
        <f>B9932&amp;" | "&amp;C9932&amp;" | "&amp;D9932</f>
        <v>documentazione_amministrativa / registri | Stampa registro | Documento Principale</v>
      </c>
      <c r="Q9932" s="3" t="str">
        <f>VLOOKUP(P9932,'Classificazione UD'!A:B,2,FALSE)</f>
        <v>Amministrativo</v>
      </c>
    </row>
    <row r="9933" spans="1:17" ht="15" customHeight="1" x14ac:dyDescent="0.25">
      <c r="A9933" s="30">
        <v>2015</v>
      </c>
      <c r="B9933" s="3" t="s">
        <v>20</v>
      </c>
      <c r="C9933" s="3" t="s">
        <v>265</v>
      </c>
      <c r="D9933" s="3" t="s">
        <v>266</v>
      </c>
      <c r="E9933" s="3">
        <v>63</v>
      </c>
      <c r="F9933" s="3">
        <v>126</v>
      </c>
      <c r="G9933" s="3">
        <v>126</v>
      </c>
      <c r="H9933" s="3">
        <v>442979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 t="str">
        <f>B9933&amp;" | "&amp;C9933&amp;" | "&amp;D9933</f>
        <v>documentazione_amministrativa / registri | Stampa registro | Documento Principale</v>
      </c>
      <c r="Q9933" s="3" t="str">
        <f>VLOOKUP(P9933,'Classificazione UD'!A:B,2,FALSE)</f>
        <v>Amministrativo</v>
      </c>
    </row>
    <row r="9934" spans="1:17" ht="15" customHeight="1" x14ac:dyDescent="0.25">
      <c r="A9934" s="30">
        <v>2016</v>
      </c>
      <c r="B9934" s="3" t="s">
        <v>20</v>
      </c>
      <c r="C9934" s="3" t="s">
        <v>265</v>
      </c>
      <c r="D9934" s="3" t="s">
        <v>266</v>
      </c>
      <c r="E9934" s="3">
        <v>100</v>
      </c>
      <c r="F9934" s="3">
        <v>200</v>
      </c>
      <c r="G9934" s="3">
        <v>200</v>
      </c>
      <c r="H9934" s="3">
        <v>796796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 t="str">
        <f>B9934&amp;" | "&amp;C9934&amp;" | "&amp;D9934</f>
        <v>documentazione_amministrativa / registri | Stampa registro | Documento Principale</v>
      </c>
      <c r="Q9934" s="3" t="str">
        <f>VLOOKUP(P9934,'Classificazione UD'!A:B,2,FALSE)</f>
        <v>Amministrativo</v>
      </c>
    </row>
    <row r="9935" spans="1:17" ht="15" customHeight="1" x14ac:dyDescent="0.25">
      <c r="A9935" s="30">
        <v>2015</v>
      </c>
      <c r="B9935" s="3" t="s">
        <v>17</v>
      </c>
      <c r="C9935" s="3" t="s">
        <v>27</v>
      </c>
      <c r="D9935" s="3" t="s">
        <v>264</v>
      </c>
      <c r="E9935" s="3">
        <v>157</v>
      </c>
      <c r="F9935" s="3">
        <v>707</v>
      </c>
      <c r="G9935" s="3">
        <v>707</v>
      </c>
      <c r="H9935" s="3">
        <v>40922527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 t="str">
        <f>B9935&amp;" | "&amp;C9935&amp;" | "&amp;D9935</f>
        <v>documentazione_amministrativa / documentazione_contabile | FATTURA PASSIVA | Fattura</v>
      </c>
      <c r="Q9935" s="3" t="str">
        <f>VLOOKUP(P9935,'Classificazione UD'!A:B,2,FALSE)</f>
        <v>Fiscale</v>
      </c>
    </row>
    <row r="9936" spans="1:17" ht="15" customHeight="1" x14ac:dyDescent="0.25">
      <c r="A9936" s="30">
        <v>2015</v>
      </c>
      <c r="B9936" s="3" t="s">
        <v>17</v>
      </c>
      <c r="C9936" s="3" t="s">
        <v>27</v>
      </c>
      <c r="D9936" s="3" t="s">
        <v>54</v>
      </c>
      <c r="E9936" s="3">
        <v>3</v>
      </c>
      <c r="F9936" s="3">
        <v>12</v>
      </c>
      <c r="G9936" s="3">
        <v>12</v>
      </c>
      <c r="H9936" s="3">
        <v>193429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 t="str">
        <f>B9936&amp;" | "&amp;C9936&amp;" | "&amp;D9936</f>
        <v>documentazione_amministrativa / documentazione_contabile | FATTURA PASSIVA | Nota di credito</v>
      </c>
      <c r="Q9936" s="3" t="str">
        <f>VLOOKUP(P9936,'Classificazione UD'!A:B,2,FALSE)</f>
        <v>Fiscale</v>
      </c>
    </row>
    <row r="9937" spans="1:17" ht="15" customHeight="1" x14ac:dyDescent="0.25">
      <c r="A9937" s="30">
        <v>2015</v>
      </c>
      <c r="B9937" s="3" t="s">
        <v>36</v>
      </c>
      <c r="C9937" s="3" t="s">
        <v>267</v>
      </c>
      <c r="D9937" s="3" t="s">
        <v>266</v>
      </c>
      <c r="E9937" s="3">
        <v>159</v>
      </c>
      <c r="F9937" s="3">
        <v>715</v>
      </c>
      <c r="G9937" s="3">
        <v>715</v>
      </c>
      <c r="H9937" s="3">
        <v>41035247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 t="str">
        <f>B9937&amp;" | "&amp;C9937&amp;" | "&amp;D9937</f>
        <v>documentazione_amministrativa / documenti_protocollati | Documento Protocollato | Documento Principale</v>
      </c>
      <c r="Q9937" s="3" t="str">
        <f>VLOOKUP(P9937,'Classificazione UD'!A:B,2,FALSE)</f>
        <v>Protocollo</v>
      </c>
    </row>
    <row r="9938" spans="1:17" ht="15" customHeight="1" x14ac:dyDescent="0.25">
      <c r="A9938" s="30">
        <v>2010</v>
      </c>
      <c r="B9938" s="3" t="s">
        <v>20</v>
      </c>
      <c r="C9938" s="3" t="s">
        <v>265</v>
      </c>
      <c r="D9938" s="3" t="s">
        <v>266</v>
      </c>
      <c r="E9938" s="3">
        <v>27</v>
      </c>
      <c r="F9938" s="3">
        <v>54</v>
      </c>
      <c r="G9938" s="3">
        <v>54</v>
      </c>
      <c r="H9938" s="3">
        <v>819035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 t="str">
        <f>B9938&amp;" | "&amp;C9938&amp;" | "&amp;D9938</f>
        <v>documentazione_amministrativa / registri | Stampa registro | Documento Principale</v>
      </c>
      <c r="Q9938" s="3" t="str">
        <f>VLOOKUP(P9938,'Classificazione UD'!A:B,2,FALSE)</f>
        <v>Amministrativo</v>
      </c>
    </row>
    <row r="9939" spans="1:17" ht="15" customHeight="1" x14ac:dyDescent="0.25">
      <c r="A9939" s="30">
        <v>2011</v>
      </c>
      <c r="B9939" s="3" t="s">
        <v>20</v>
      </c>
      <c r="C9939" s="3" t="s">
        <v>265</v>
      </c>
      <c r="D9939" s="3" t="s">
        <v>266</v>
      </c>
      <c r="E9939" s="3">
        <v>51</v>
      </c>
      <c r="F9939" s="3">
        <v>102</v>
      </c>
      <c r="G9939" s="3">
        <v>102</v>
      </c>
      <c r="H9939" s="3">
        <v>1366792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 t="str">
        <f>B9939&amp;" | "&amp;C9939&amp;" | "&amp;D9939</f>
        <v>documentazione_amministrativa / registri | Stampa registro | Documento Principale</v>
      </c>
      <c r="Q9939" s="3" t="str">
        <f>VLOOKUP(P9939,'Classificazione UD'!A:B,2,FALSE)</f>
        <v>Amministrativo</v>
      </c>
    </row>
    <row r="9940" spans="1:17" ht="15" customHeight="1" x14ac:dyDescent="0.25">
      <c r="A9940" s="30">
        <v>2012</v>
      </c>
      <c r="B9940" s="3" t="s">
        <v>20</v>
      </c>
      <c r="C9940" s="3" t="s">
        <v>265</v>
      </c>
      <c r="D9940" s="3" t="s">
        <v>266</v>
      </c>
      <c r="E9940" s="3">
        <v>172</v>
      </c>
      <c r="F9940" s="3">
        <v>344</v>
      </c>
      <c r="G9940" s="3">
        <v>344</v>
      </c>
      <c r="H9940" s="3">
        <v>1596490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 t="str">
        <f>B9940&amp;" | "&amp;C9940&amp;" | "&amp;D9940</f>
        <v>documentazione_amministrativa / registri | Stampa registro | Documento Principale</v>
      </c>
      <c r="Q9940" s="3" t="str">
        <f>VLOOKUP(P9940,'Classificazione UD'!A:B,2,FALSE)</f>
        <v>Amministrativo</v>
      </c>
    </row>
    <row r="9941" spans="1:17" ht="15" customHeight="1" x14ac:dyDescent="0.25">
      <c r="A9941" s="30">
        <v>2013</v>
      </c>
      <c r="B9941" s="3" t="s">
        <v>20</v>
      </c>
      <c r="C9941" s="3" t="s">
        <v>265</v>
      </c>
      <c r="D9941" s="3" t="s">
        <v>266</v>
      </c>
      <c r="E9941" s="3">
        <v>243</v>
      </c>
      <c r="F9941" s="3">
        <v>486</v>
      </c>
      <c r="G9941" s="3">
        <v>486</v>
      </c>
      <c r="H9941" s="3">
        <v>2022419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 t="str">
        <f>B9941&amp;" | "&amp;C9941&amp;" | "&amp;D9941</f>
        <v>documentazione_amministrativa / registri | Stampa registro | Documento Principale</v>
      </c>
      <c r="Q9941" s="3" t="str">
        <f>VLOOKUP(P9941,'Classificazione UD'!A:B,2,FALSE)</f>
        <v>Amministrativo</v>
      </c>
    </row>
    <row r="9942" spans="1:17" ht="15" customHeight="1" x14ac:dyDescent="0.25">
      <c r="A9942" s="30">
        <v>2014</v>
      </c>
      <c r="B9942" s="3" t="s">
        <v>20</v>
      </c>
      <c r="C9942" s="3" t="s">
        <v>265</v>
      </c>
      <c r="D9942" s="3" t="s">
        <v>266</v>
      </c>
      <c r="E9942" s="3">
        <v>250</v>
      </c>
      <c r="F9942" s="3">
        <v>500</v>
      </c>
      <c r="G9942" s="3">
        <v>500</v>
      </c>
      <c r="H9942" s="3">
        <v>2215724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 t="str">
        <f>B9942&amp;" | "&amp;C9942&amp;" | "&amp;D9942</f>
        <v>documentazione_amministrativa / registri | Stampa registro | Documento Principale</v>
      </c>
      <c r="Q9942" s="3" t="str">
        <f>VLOOKUP(P9942,'Classificazione UD'!A:B,2,FALSE)</f>
        <v>Amministrativo</v>
      </c>
    </row>
    <row r="9943" spans="1:17" ht="15" customHeight="1" x14ac:dyDescent="0.25">
      <c r="A9943" s="30">
        <v>2015</v>
      </c>
      <c r="B9943" s="3" t="s">
        <v>20</v>
      </c>
      <c r="C9943" s="3" t="s">
        <v>265</v>
      </c>
      <c r="D9943" s="3" t="s">
        <v>266</v>
      </c>
      <c r="E9943" s="3">
        <v>262</v>
      </c>
      <c r="F9943" s="3">
        <v>524</v>
      </c>
      <c r="G9943" s="3">
        <v>524</v>
      </c>
      <c r="H9943" s="3">
        <v>2306889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 t="str">
        <f>B9943&amp;" | "&amp;C9943&amp;" | "&amp;D9943</f>
        <v>documentazione_amministrativa / registri | Stampa registro | Documento Principale</v>
      </c>
      <c r="Q9943" s="3" t="str">
        <f>VLOOKUP(P9943,'Classificazione UD'!A:B,2,FALSE)</f>
        <v>Amministrativo</v>
      </c>
    </row>
    <row r="9944" spans="1:17" ht="15" customHeight="1" x14ac:dyDescent="0.25">
      <c r="A9944" s="30">
        <v>2015</v>
      </c>
      <c r="B9944" s="3" t="s">
        <v>20</v>
      </c>
      <c r="C9944" s="3" t="s">
        <v>265</v>
      </c>
      <c r="D9944" s="3" t="s">
        <v>266</v>
      </c>
      <c r="E9944" s="3">
        <v>71</v>
      </c>
      <c r="F9944" s="3">
        <v>142</v>
      </c>
      <c r="G9944" s="3">
        <v>142</v>
      </c>
      <c r="H9944" s="3">
        <v>361780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 t="str">
        <f>B9944&amp;" | "&amp;C9944&amp;" | "&amp;D9944</f>
        <v>documentazione_amministrativa / registri | Stampa registro | Documento Principale</v>
      </c>
      <c r="Q9944" s="3" t="str">
        <f>VLOOKUP(P9944,'Classificazione UD'!A:B,2,FALSE)</f>
        <v>Amministrativo</v>
      </c>
    </row>
    <row r="9945" spans="1:17" ht="15" customHeight="1" x14ac:dyDescent="0.25">
      <c r="A9945" s="30">
        <v>2013</v>
      </c>
      <c r="B9945" s="3" t="s">
        <v>23</v>
      </c>
      <c r="C9945" s="3" t="s">
        <v>268</v>
      </c>
      <c r="D9945" s="3" t="s">
        <v>266</v>
      </c>
      <c r="E9945" s="3">
        <v>7</v>
      </c>
      <c r="F9945" s="3">
        <v>14</v>
      </c>
      <c r="G9945" s="3">
        <v>14</v>
      </c>
      <c r="H9945" s="3">
        <v>4689586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 t="str">
        <f>B9945&amp;" | "&amp;C9945&amp;" | "&amp;D9945</f>
        <v>documentazione_amministrativa / altri_documenti | Documento Repertoriato | Documento Principale</v>
      </c>
      <c r="Q9945" s="3" t="str">
        <f>VLOOKUP(P9945,'Classificazione UD'!A:B,2,FALSE)</f>
        <v>Amministrativo</v>
      </c>
    </row>
    <row r="9946" spans="1:17" ht="15" customHeight="1" x14ac:dyDescent="0.25">
      <c r="A9946" s="30">
        <v>2014</v>
      </c>
      <c r="B9946" s="3" t="s">
        <v>23</v>
      </c>
      <c r="C9946" s="3" t="s">
        <v>268</v>
      </c>
      <c r="D9946" s="3" t="s">
        <v>266</v>
      </c>
      <c r="E9946" s="3">
        <v>9</v>
      </c>
      <c r="F9946" s="3">
        <v>18</v>
      </c>
      <c r="G9946" s="3">
        <v>18</v>
      </c>
      <c r="H9946" s="3">
        <v>2234763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 t="str">
        <f>B9946&amp;" | "&amp;C9946&amp;" | "&amp;D9946</f>
        <v>documentazione_amministrativa / altri_documenti | Documento Repertoriato | Documento Principale</v>
      </c>
      <c r="Q9946" s="3" t="str">
        <f>VLOOKUP(P9946,'Classificazione UD'!A:B,2,FALSE)</f>
        <v>Amministrativo</v>
      </c>
    </row>
    <row r="9947" spans="1:17" ht="15" customHeight="1" x14ac:dyDescent="0.25">
      <c r="A9947" s="30">
        <v>2015</v>
      </c>
      <c r="B9947" s="3" t="s">
        <v>23</v>
      </c>
      <c r="C9947" s="3" t="s">
        <v>268</v>
      </c>
      <c r="D9947" s="3" t="s">
        <v>266</v>
      </c>
      <c r="E9947" s="3">
        <v>1</v>
      </c>
      <c r="F9947" s="3">
        <v>2</v>
      </c>
      <c r="G9947" s="3">
        <v>2</v>
      </c>
      <c r="H9947" s="3">
        <v>110489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 t="str">
        <f>B9947&amp;" | "&amp;C9947&amp;" | "&amp;D9947</f>
        <v>documentazione_amministrativa / altri_documenti | Documento Repertoriato | Documento Principale</v>
      </c>
      <c r="Q9947" s="3" t="str">
        <f>VLOOKUP(P9947,'Classificazione UD'!A:B,2,FALSE)</f>
        <v>Amministrativo</v>
      </c>
    </row>
    <row r="9948" spans="1:17" ht="15" customHeight="1" x14ac:dyDescent="0.25">
      <c r="A9948" s="30">
        <v>2015</v>
      </c>
      <c r="B9948" s="3" t="s">
        <v>17</v>
      </c>
      <c r="C9948" s="3" t="s">
        <v>27</v>
      </c>
      <c r="D9948" s="3" t="s">
        <v>264</v>
      </c>
      <c r="E9948" s="3">
        <v>468</v>
      </c>
      <c r="F9948" s="3">
        <v>2036</v>
      </c>
      <c r="G9948" s="3">
        <v>2036</v>
      </c>
      <c r="H9948" s="3">
        <v>101887844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 t="str">
        <f>B9948&amp;" | "&amp;C9948&amp;" | "&amp;D9948</f>
        <v>documentazione_amministrativa / documentazione_contabile | FATTURA PASSIVA | Fattura</v>
      </c>
      <c r="Q9948" s="3" t="str">
        <f>VLOOKUP(P9948,'Classificazione UD'!A:B,2,FALSE)</f>
        <v>Fiscale</v>
      </c>
    </row>
    <row r="9949" spans="1:17" ht="15" customHeight="1" x14ac:dyDescent="0.25">
      <c r="A9949" s="30">
        <v>2015</v>
      </c>
      <c r="B9949" s="3" t="s">
        <v>17</v>
      </c>
      <c r="C9949" s="3" t="s">
        <v>27</v>
      </c>
      <c r="D9949" s="3" t="s">
        <v>54</v>
      </c>
      <c r="E9949" s="3">
        <v>6</v>
      </c>
      <c r="F9949" s="3">
        <v>24</v>
      </c>
      <c r="G9949" s="3">
        <v>24</v>
      </c>
      <c r="H9949" s="3">
        <v>353899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 t="str">
        <f>B9949&amp;" | "&amp;C9949&amp;" | "&amp;D9949</f>
        <v>documentazione_amministrativa / documentazione_contabile | FATTURA PASSIVA | Nota di credito</v>
      </c>
      <c r="Q9949" s="3" t="str">
        <f>VLOOKUP(P9949,'Classificazione UD'!A:B,2,FALSE)</f>
        <v>Fiscale</v>
      </c>
    </row>
    <row r="9950" spans="1:17" ht="15" customHeight="1" x14ac:dyDescent="0.25">
      <c r="A9950" s="30">
        <v>2016</v>
      </c>
      <c r="B9950" s="3" t="s">
        <v>17</v>
      </c>
      <c r="C9950" s="3" t="s">
        <v>27</v>
      </c>
      <c r="D9950" s="3" t="s">
        <v>264</v>
      </c>
      <c r="E9950" s="3">
        <v>49</v>
      </c>
      <c r="F9950" s="3">
        <v>206</v>
      </c>
      <c r="G9950" s="3">
        <v>206</v>
      </c>
      <c r="H9950" s="3">
        <v>7119510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 t="str">
        <f>B9950&amp;" | "&amp;C9950&amp;" | "&amp;D9950</f>
        <v>documentazione_amministrativa / documentazione_contabile | FATTURA PASSIVA | Fattura</v>
      </c>
      <c r="Q9950" s="3" t="str">
        <f>VLOOKUP(P9950,'Classificazione UD'!A:B,2,FALSE)</f>
        <v>Fiscale</v>
      </c>
    </row>
    <row r="9951" spans="1:17" ht="15" customHeight="1" x14ac:dyDescent="0.25">
      <c r="A9951" s="30">
        <v>2016</v>
      </c>
      <c r="B9951" s="3" t="s">
        <v>17</v>
      </c>
      <c r="C9951" s="3" t="s">
        <v>27</v>
      </c>
      <c r="D9951" s="3" t="s">
        <v>54</v>
      </c>
      <c r="E9951" s="3">
        <v>1</v>
      </c>
      <c r="F9951" s="3">
        <v>4</v>
      </c>
      <c r="G9951" s="3">
        <v>4</v>
      </c>
      <c r="H9951" s="3">
        <v>59826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 t="str">
        <f>B9951&amp;" | "&amp;C9951&amp;" | "&amp;D9951</f>
        <v>documentazione_amministrativa / documentazione_contabile | FATTURA PASSIVA | Nota di credito</v>
      </c>
      <c r="Q9951" s="3" t="str">
        <f>VLOOKUP(P9951,'Classificazione UD'!A:B,2,FALSE)</f>
        <v>Fiscale</v>
      </c>
    </row>
    <row r="9952" spans="1:17" ht="15" customHeight="1" x14ac:dyDescent="0.25">
      <c r="A9952" s="30">
        <v>2010</v>
      </c>
      <c r="B9952" s="3" t="s">
        <v>36</v>
      </c>
      <c r="C9952" s="3" t="s">
        <v>267</v>
      </c>
      <c r="D9952" s="3" t="s">
        <v>266</v>
      </c>
      <c r="E9952" s="3">
        <v>259</v>
      </c>
      <c r="F9952" s="3">
        <v>518</v>
      </c>
      <c r="G9952" s="3">
        <v>518</v>
      </c>
      <c r="H9952" s="3">
        <v>32908500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 t="str">
        <f>B9952&amp;" | "&amp;C9952&amp;" | "&amp;D9952</f>
        <v>documentazione_amministrativa / documenti_protocollati | Documento Protocollato | Documento Principale</v>
      </c>
      <c r="Q9952" s="3" t="str">
        <f>VLOOKUP(P9952,'Classificazione UD'!A:B,2,FALSE)</f>
        <v>Protocollo</v>
      </c>
    </row>
    <row r="9953" spans="1:17" ht="15" customHeight="1" x14ac:dyDescent="0.25">
      <c r="A9953" s="30">
        <v>2011</v>
      </c>
      <c r="B9953" s="3" t="s">
        <v>36</v>
      </c>
      <c r="C9953" s="3" t="s">
        <v>267</v>
      </c>
      <c r="D9953" s="3" t="s">
        <v>266</v>
      </c>
      <c r="E9953" s="3">
        <v>2918</v>
      </c>
      <c r="F9953" s="3">
        <v>5836</v>
      </c>
      <c r="G9953" s="3">
        <v>5836</v>
      </c>
      <c r="H9953" s="3">
        <v>334185596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 t="str">
        <f>B9953&amp;" | "&amp;C9953&amp;" | "&amp;D9953</f>
        <v>documentazione_amministrativa / documenti_protocollati | Documento Protocollato | Documento Principale</v>
      </c>
      <c r="Q9953" s="3" t="str">
        <f>VLOOKUP(P9953,'Classificazione UD'!A:B,2,FALSE)</f>
        <v>Protocollo</v>
      </c>
    </row>
    <row r="9954" spans="1:17" ht="15" customHeight="1" x14ac:dyDescent="0.25">
      <c r="A9954" s="30">
        <v>2012</v>
      </c>
      <c r="B9954" s="3" t="s">
        <v>36</v>
      </c>
      <c r="C9954" s="3" t="s">
        <v>267</v>
      </c>
      <c r="D9954" s="3" t="s">
        <v>266</v>
      </c>
      <c r="E9954" s="3">
        <v>3152</v>
      </c>
      <c r="F9954" s="3">
        <v>6650</v>
      </c>
      <c r="G9954" s="3">
        <v>6650</v>
      </c>
      <c r="H9954" s="3">
        <v>400325382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 t="str">
        <f>B9954&amp;" | "&amp;C9954&amp;" | "&amp;D9954</f>
        <v>documentazione_amministrativa / documenti_protocollati | Documento Protocollato | Documento Principale</v>
      </c>
      <c r="Q9954" s="3" t="str">
        <f>VLOOKUP(P9954,'Classificazione UD'!A:B,2,FALSE)</f>
        <v>Protocollo</v>
      </c>
    </row>
    <row r="9955" spans="1:17" ht="15" customHeight="1" x14ac:dyDescent="0.25">
      <c r="A9955" s="30">
        <v>2013</v>
      </c>
      <c r="B9955" s="3" t="s">
        <v>36</v>
      </c>
      <c r="C9955" s="3" t="s">
        <v>267</v>
      </c>
      <c r="D9955" s="3" t="s">
        <v>266</v>
      </c>
      <c r="E9955" s="3">
        <v>3346</v>
      </c>
      <c r="F9955" s="3">
        <v>8078</v>
      </c>
      <c r="G9955" s="3">
        <v>8078</v>
      </c>
      <c r="H9955" s="3">
        <v>962986838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 t="str">
        <f>B9955&amp;" | "&amp;C9955&amp;" | "&amp;D9955</f>
        <v>documentazione_amministrativa / documenti_protocollati | Documento Protocollato | Documento Principale</v>
      </c>
      <c r="Q9955" s="3" t="str">
        <f>VLOOKUP(P9955,'Classificazione UD'!A:B,2,FALSE)</f>
        <v>Protocollo</v>
      </c>
    </row>
    <row r="9956" spans="1:17" ht="15" customHeight="1" x14ac:dyDescent="0.25">
      <c r="A9956" s="30">
        <v>2014</v>
      </c>
      <c r="B9956" s="3" t="s">
        <v>36</v>
      </c>
      <c r="C9956" s="3" t="s">
        <v>267</v>
      </c>
      <c r="D9956" s="3" t="s">
        <v>266</v>
      </c>
      <c r="E9956" s="3">
        <v>3348</v>
      </c>
      <c r="F9956" s="3">
        <v>8251</v>
      </c>
      <c r="G9956" s="3">
        <v>8251</v>
      </c>
      <c r="H9956" s="3">
        <v>1473428348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 t="str">
        <f>B9956&amp;" | "&amp;C9956&amp;" | "&amp;D9956</f>
        <v>documentazione_amministrativa / documenti_protocollati | Documento Protocollato | Documento Principale</v>
      </c>
      <c r="Q9956" s="3" t="str">
        <f>VLOOKUP(P9956,'Classificazione UD'!A:B,2,FALSE)</f>
        <v>Protocollo</v>
      </c>
    </row>
    <row r="9957" spans="1:17" ht="15" customHeight="1" x14ac:dyDescent="0.25">
      <c r="A9957" s="30">
        <v>2015</v>
      </c>
      <c r="B9957" s="3" t="s">
        <v>36</v>
      </c>
      <c r="C9957" s="3" t="s">
        <v>267</v>
      </c>
      <c r="D9957" s="3" t="s">
        <v>266</v>
      </c>
      <c r="E9957" s="3">
        <v>876</v>
      </c>
      <c r="F9957" s="3">
        <v>2260</v>
      </c>
      <c r="G9957" s="3">
        <v>2260</v>
      </c>
      <c r="H9957" s="3">
        <v>614602482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 t="str">
        <f>B9957&amp;" | "&amp;C9957&amp;" | "&amp;D9957</f>
        <v>documentazione_amministrativa / documenti_protocollati | Documento Protocollato | Documento Principale</v>
      </c>
      <c r="Q9957" s="3" t="str">
        <f>VLOOKUP(P9957,'Classificazione UD'!A:B,2,FALSE)</f>
        <v>Protocollo</v>
      </c>
    </row>
    <row r="9958" spans="1:17" ht="15" customHeight="1" x14ac:dyDescent="0.25">
      <c r="A9958" s="30">
        <v>2012</v>
      </c>
      <c r="B9958" s="3" t="s">
        <v>23</v>
      </c>
      <c r="C9958" s="3" t="s">
        <v>269</v>
      </c>
      <c r="D9958" s="3" t="s">
        <v>266</v>
      </c>
      <c r="E9958" s="3">
        <v>15</v>
      </c>
      <c r="F9958" s="3">
        <v>32</v>
      </c>
      <c r="G9958" s="3">
        <v>32</v>
      </c>
      <c r="H9958" s="3">
        <v>2020544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 t="str">
        <f>B9958&amp;" | "&amp;C9958&amp;" | "&amp;D9958</f>
        <v>documentazione_amministrativa / altri_documenti | Documento Non Protocollato | Documento Principale</v>
      </c>
      <c r="Q9958" s="3" t="str">
        <f>VLOOKUP(P9958,'Classificazione UD'!A:B,2,FALSE)</f>
        <v>Amministrativo</v>
      </c>
    </row>
    <row r="9959" spans="1:17" ht="15" customHeight="1" x14ac:dyDescent="0.25">
      <c r="A9959" s="30">
        <v>2013</v>
      </c>
      <c r="B9959" s="3" t="s">
        <v>23</v>
      </c>
      <c r="C9959" s="3" t="s">
        <v>269</v>
      </c>
      <c r="D9959" s="3" t="s">
        <v>266</v>
      </c>
      <c r="E9959" s="3">
        <v>46</v>
      </c>
      <c r="F9959" s="3">
        <v>108</v>
      </c>
      <c r="G9959" s="3">
        <v>108</v>
      </c>
      <c r="H9959" s="3">
        <v>11344088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 t="str">
        <f>B9959&amp;" | "&amp;C9959&amp;" | "&amp;D9959</f>
        <v>documentazione_amministrativa / altri_documenti | Documento Non Protocollato | Documento Principale</v>
      </c>
      <c r="Q9959" s="3" t="str">
        <f>VLOOKUP(P9959,'Classificazione UD'!A:B,2,FALSE)</f>
        <v>Amministrativo</v>
      </c>
    </row>
    <row r="9960" spans="1:17" ht="15" customHeight="1" x14ac:dyDescent="0.25">
      <c r="A9960" s="30">
        <v>2014</v>
      </c>
      <c r="B9960" s="3" t="s">
        <v>23</v>
      </c>
      <c r="C9960" s="3" t="s">
        <v>269</v>
      </c>
      <c r="D9960" s="3" t="s">
        <v>266</v>
      </c>
      <c r="E9960" s="3">
        <v>57</v>
      </c>
      <c r="F9960" s="3">
        <v>114</v>
      </c>
      <c r="G9960" s="3">
        <v>114</v>
      </c>
      <c r="H9960" s="3">
        <v>286059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 t="str">
        <f>B9960&amp;" | "&amp;C9960&amp;" | "&amp;D9960</f>
        <v>documentazione_amministrativa / altri_documenti | Documento Non Protocollato | Documento Principale</v>
      </c>
      <c r="Q9960" s="3" t="str">
        <f>VLOOKUP(P9960,'Classificazione UD'!A:B,2,FALSE)</f>
        <v>Amministrativo</v>
      </c>
    </row>
    <row r="9961" spans="1:17" ht="15" customHeight="1" x14ac:dyDescent="0.25">
      <c r="A9961" s="30">
        <v>2015</v>
      </c>
      <c r="B9961" s="3" t="s">
        <v>23</v>
      </c>
      <c r="C9961" s="3" t="s">
        <v>269</v>
      </c>
      <c r="D9961" s="3" t="s">
        <v>266</v>
      </c>
      <c r="E9961" s="3">
        <v>22</v>
      </c>
      <c r="F9961" s="3">
        <v>44</v>
      </c>
      <c r="G9961" s="3">
        <v>44</v>
      </c>
      <c r="H9961" s="3">
        <v>136481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 t="str">
        <f>B9961&amp;" | "&amp;C9961&amp;" | "&amp;D9961</f>
        <v>documentazione_amministrativa / altri_documenti | Documento Non Protocollato | Documento Principale</v>
      </c>
      <c r="Q9961" s="3" t="str">
        <f>VLOOKUP(P9961,'Classificazione UD'!A:B,2,FALSE)</f>
        <v>Amministrativo</v>
      </c>
    </row>
    <row r="9962" spans="1:17" ht="15" customHeight="1" x14ac:dyDescent="0.25">
      <c r="A9962" s="30">
        <v>2010</v>
      </c>
      <c r="B9962" s="3" t="s">
        <v>20</v>
      </c>
      <c r="C9962" s="3" t="s">
        <v>265</v>
      </c>
      <c r="D9962" s="3" t="s">
        <v>266</v>
      </c>
      <c r="E9962" s="3">
        <v>7</v>
      </c>
      <c r="F9962" s="3">
        <v>14</v>
      </c>
      <c r="G9962" s="3">
        <v>14</v>
      </c>
      <c r="H9962" s="3">
        <v>173187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 t="str">
        <f>B9962&amp;" | "&amp;C9962&amp;" | "&amp;D9962</f>
        <v>documentazione_amministrativa / registri | Stampa registro | Documento Principale</v>
      </c>
      <c r="Q9962" s="3" t="str">
        <f>VLOOKUP(P9962,'Classificazione UD'!A:B,2,FALSE)</f>
        <v>Amministrativo</v>
      </c>
    </row>
    <row r="9963" spans="1:17" ht="15" customHeight="1" x14ac:dyDescent="0.25">
      <c r="A9963" s="30">
        <v>2011</v>
      </c>
      <c r="B9963" s="3" t="s">
        <v>20</v>
      </c>
      <c r="C9963" s="3" t="s">
        <v>265</v>
      </c>
      <c r="D9963" s="3" t="s">
        <v>266</v>
      </c>
      <c r="E9963" s="3">
        <v>52</v>
      </c>
      <c r="F9963" s="3">
        <v>104</v>
      </c>
      <c r="G9963" s="3">
        <v>104</v>
      </c>
      <c r="H9963" s="3">
        <v>1447829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 t="str">
        <f>B9963&amp;" | "&amp;C9963&amp;" | "&amp;D9963</f>
        <v>documentazione_amministrativa / registri | Stampa registro | Documento Principale</v>
      </c>
      <c r="Q9963" s="3" t="str">
        <f>VLOOKUP(P9963,'Classificazione UD'!A:B,2,FALSE)</f>
        <v>Amministrativo</v>
      </c>
    </row>
    <row r="9964" spans="1:17" ht="15" customHeight="1" x14ac:dyDescent="0.25">
      <c r="A9964" s="30">
        <v>2012</v>
      </c>
      <c r="B9964" s="3" t="s">
        <v>20</v>
      </c>
      <c r="C9964" s="3" t="s">
        <v>265</v>
      </c>
      <c r="D9964" s="3" t="s">
        <v>266</v>
      </c>
      <c r="E9964" s="3">
        <v>175</v>
      </c>
      <c r="F9964" s="3">
        <v>350</v>
      </c>
      <c r="G9964" s="3">
        <v>350</v>
      </c>
      <c r="H9964" s="3">
        <v>1970781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 t="str">
        <f>B9964&amp;" | "&amp;C9964&amp;" | "&amp;D9964</f>
        <v>documentazione_amministrativa / registri | Stampa registro | Documento Principale</v>
      </c>
      <c r="Q9964" s="3" t="str">
        <f>VLOOKUP(P9964,'Classificazione UD'!A:B,2,FALSE)</f>
        <v>Amministrativo</v>
      </c>
    </row>
    <row r="9965" spans="1:17" ht="15" customHeight="1" x14ac:dyDescent="0.25">
      <c r="A9965" s="30">
        <v>2013</v>
      </c>
      <c r="B9965" s="3" t="s">
        <v>20</v>
      </c>
      <c r="C9965" s="3" t="s">
        <v>265</v>
      </c>
      <c r="D9965" s="3" t="s">
        <v>266</v>
      </c>
      <c r="E9965" s="3">
        <v>227</v>
      </c>
      <c r="F9965" s="3">
        <v>454</v>
      </c>
      <c r="G9965" s="3">
        <v>454</v>
      </c>
      <c r="H9965" s="3">
        <v>2138660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 t="str">
        <f>B9965&amp;" | "&amp;C9965&amp;" | "&amp;D9965</f>
        <v>documentazione_amministrativa / registri | Stampa registro | Documento Principale</v>
      </c>
      <c r="Q9965" s="3" t="str">
        <f>VLOOKUP(P9965,'Classificazione UD'!A:B,2,FALSE)</f>
        <v>Amministrativo</v>
      </c>
    </row>
    <row r="9966" spans="1:17" ht="15" customHeight="1" x14ac:dyDescent="0.25">
      <c r="A9966" s="30">
        <v>2014</v>
      </c>
      <c r="B9966" s="3" t="s">
        <v>20</v>
      </c>
      <c r="C9966" s="3" t="s">
        <v>265</v>
      </c>
      <c r="D9966" s="3" t="s">
        <v>266</v>
      </c>
      <c r="E9966" s="3">
        <v>230</v>
      </c>
      <c r="F9966" s="3">
        <v>460</v>
      </c>
      <c r="G9966" s="3">
        <v>460</v>
      </c>
      <c r="H9966" s="3">
        <v>2134962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 t="str">
        <f>B9966&amp;" | "&amp;C9966&amp;" | "&amp;D9966</f>
        <v>documentazione_amministrativa / registri | Stampa registro | Documento Principale</v>
      </c>
      <c r="Q9966" s="3" t="str">
        <f>VLOOKUP(P9966,'Classificazione UD'!A:B,2,FALSE)</f>
        <v>Amministrativo</v>
      </c>
    </row>
    <row r="9967" spans="1:17" ht="15" customHeight="1" x14ac:dyDescent="0.25">
      <c r="A9967" s="30">
        <v>2015</v>
      </c>
      <c r="B9967" s="3" t="s">
        <v>20</v>
      </c>
      <c r="C9967" s="3" t="s">
        <v>265</v>
      </c>
      <c r="D9967" s="3" t="s">
        <v>266</v>
      </c>
      <c r="E9967" s="3">
        <v>250</v>
      </c>
      <c r="F9967" s="3">
        <v>500</v>
      </c>
      <c r="G9967" s="3">
        <v>500</v>
      </c>
      <c r="H9967" s="3">
        <v>3238569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 t="str">
        <f>B9967&amp;" | "&amp;C9967&amp;" | "&amp;D9967</f>
        <v>documentazione_amministrativa / registri | Stampa registro | Documento Principale</v>
      </c>
      <c r="Q9967" s="3" t="str">
        <f>VLOOKUP(P9967,'Classificazione UD'!A:B,2,FALSE)</f>
        <v>Amministrativo</v>
      </c>
    </row>
    <row r="9968" spans="1:17" ht="15" customHeight="1" x14ac:dyDescent="0.25">
      <c r="A9968" s="30">
        <v>2016</v>
      </c>
      <c r="B9968" s="3" t="s">
        <v>20</v>
      </c>
      <c r="C9968" s="3" t="s">
        <v>265</v>
      </c>
      <c r="D9968" s="3" t="s">
        <v>266</v>
      </c>
      <c r="E9968" s="3">
        <v>314</v>
      </c>
      <c r="F9968" s="3">
        <v>628</v>
      </c>
      <c r="G9968" s="3">
        <v>628</v>
      </c>
      <c r="H9968" s="3">
        <v>4118695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 t="str">
        <f>B9968&amp;" | "&amp;C9968&amp;" | "&amp;D9968</f>
        <v>documentazione_amministrativa / registri | Stampa registro | Documento Principale</v>
      </c>
      <c r="Q9968" s="3" t="str">
        <f>VLOOKUP(P9968,'Classificazione UD'!A:B,2,FALSE)</f>
        <v>Amministrativo</v>
      </c>
    </row>
    <row r="9969" spans="1:17" ht="15" customHeight="1" x14ac:dyDescent="0.25">
      <c r="A9969" s="30">
        <v>2013</v>
      </c>
      <c r="B9969" s="3" t="s">
        <v>20</v>
      </c>
      <c r="C9969" s="3" t="s">
        <v>265</v>
      </c>
      <c r="D9969" s="3" t="s">
        <v>266</v>
      </c>
      <c r="E9969" s="3">
        <v>6</v>
      </c>
      <c r="F9969" s="3">
        <v>12</v>
      </c>
      <c r="G9969" s="3">
        <v>12</v>
      </c>
      <c r="H9969" s="3">
        <v>28488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 t="str">
        <f>B9969&amp;" | "&amp;C9969&amp;" | "&amp;D9969</f>
        <v>documentazione_amministrativa / registri | Stampa registro | Documento Principale</v>
      </c>
      <c r="Q9969" s="3" t="str">
        <f>VLOOKUP(P9969,'Classificazione UD'!A:B,2,FALSE)</f>
        <v>Amministrativo</v>
      </c>
    </row>
    <row r="9970" spans="1:17" ht="15" customHeight="1" x14ac:dyDescent="0.25">
      <c r="A9970" s="30">
        <v>2014</v>
      </c>
      <c r="B9970" s="3" t="s">
        <v>20</v>
      </c>
      <c r="C9970" s="3" t="s">
        <v>265</v>
      </c>
      <c r="D9970" s="3" t="s">
        <v>266</v>
      </c>
      <c r="E9970" s="3">
        <v>8</v>
      </c>
      <c r="F9970" s="3">
        <v>16</v>
      </c>
      <c r="G9970" s="3">
        <v>16</v>
      </c>
      <c r="H9970" s="3">
        <v>38264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 t="str">
        <f>B9970&amp;" | "&amp;C9970&amp;" | "&amp;D9970</f>
        <v>documentazione_amministrativa / registri | Stampa registro | Documento Principale</v>
      </c>
      <c r="Q9970" s="3" t="str">
        <f>VLOOKUP(P9970,'Classificazione UD'!A:B,2,FALSE)</f>
        <v>Amministrativo</v>
      </c>
    </row>
    <row r="9971" spans="1:17" ht="15" customHeight="1" x14ac:dyDescent="0.25">
      <c r="A9971" s="30">
        <v>2015</v>
      </c>
      <c r="B9971" s="3" t="s">
        <v>20</v>
      </c>
      <c r="C9971" s="3" t="s">
        <v>265</v>
      </c>
      <c r="D9971" s="3" t="s">
        <v>266</v>
      </c>
      <c r="E9971" s="3">
        <v>7</v>
      </c>
      <c r="F9971" s="3">
        <v>14</v>
      </c>
      <c r="G9971" s="3">
        <v>14</v>
      </c>
      <c r="H9971" s="3">
        <v>34156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 t="str">
        <f>B9971&amp;" | "&amp;C9971&amp;" | "&amp;D9971</f>
        <v>documentazione_amministrativa / registri | Stampa registro | Documento Principale</v>
      </c>
      <c r="Q9971" s="3" t="str">
        <f>VLOOKUP(P9971,'Classificazione UD'!A:B,2,FALSE)</f>
        <v>Amministrativo</v>
      </c>
    </row>
    <row r="9972" spans="1:17" ht="15" customHeight="1" x14ac:dyDescent="0.25">
      <c r="A9972" s="30">
        <v>2016</v>
      </c>
      <c r="B9972" s="3" t="s">
        <v>20</v>
      </c>
      <c r="C9972" s="3" t="s">
        <v>265</v>
      </c>
      <c r="D9972" s="3" t="s">
        <v>266</v>
      </c>
      <c r="E9972" s="3">
        <v>5</v>
      </c>
      <c r="F9972" s="3">
        <v>10</v>
      </c>
      <c r="G9972" s="3">
        <v>10</v>
      </c>
      <c r="H9972" s="3">
        <v>24452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 t="str">
        <f>B9972&amp;" | "&amp;C9972&amp;" | "&amp;D9972</f>
        <v>documentazione_amministrativa / registri | Stampa registro | Documento Principale</v>
      </c>
      <c r="Q9972" s="3" t="str">
        <f>VLOOKUP(P9972,'Classificazione UD'!A:B,2,FALSE)</f>
        <v>Amministrativo</v>
      </c>
    </row>
    <row r="9973" spans="1:17" ht="15" customHeight="1" x14ac:dyDescent="0.25">
      <c r="A9973" s="30">
        <v>2015</v>
      </c>
      <c r="B9973" s="3" t="s">
        <v>20</v>
      </c>
      <c r="C9973" s="3" t="s">
        <v>265</v>
      </c>
      <c r="D9973" s="3" t="s">
        <v>266</v>
      </c>
      <c r="E9973" s="3">
        <v>85</v>
      </c>
      <c r="F9973" s="3">
        <v>170</v>
      </c>
      <c r="G9973" s="3">
        <v>170</v>
      </c>
      <c r="H9973" s="3">
        <v>550333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 t="str">
        <f>B9973&amp;" | "&amp;C9973&amp;" | "&amp;D9973</f>
        <v>documentazione_amministrativa / registri | Stampa registro | Documento Principale</v>
      </c>
      <c r="Q9973" s="3" t="str">
        <f>VLOOKUP(P9973,'Classificazione UD'!A:B,2,FALSE)</f>
        <v>Amministrativo</v>
      </c>
    </row>
    <row r="9974" spans="1:17" ht="15" customHeight="1" x14ac:dyDescent="0.25">
      <c r="A9974" s="30">
        <v>2016</v>
      </c>
      <c r="B9974" s="3" t="s">
        <v>20</v>
      </c>
      <c r="C9974" s="3" t="s">
        <v>265</v>
      </c>
      <c r="D9974" s="3" t="s">
        <v>266</v>
      </c>
      <c r="E9974" s="3">
        <v>146</v>
      </c>
      <c r="F9974" s="3">
        <v>292</v>
      </c>
      <c r="G9974" s="3">
        <v>292</v>
      </c>
      <c r="H9974" s="3">
        <v>1111750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 t="str">
        <f>B9974&amp;" | "&amp;C9974&amp;" | "&amp;D9974</f>
        <v>documentazione_amministrativa / registri | Stampa registro | Documento Principale</v>
      </c>
      <c r="Q9974" s="3" t="str">
        <f>VLOOKUP(P9974,'Classificazione UD'!A:B,2,FALSE)</f>
        <v>Amministrativo</v>
      </c>
    </row>
    <row r="9975" spans="1:17" ht="15" customHeight="1" x14ac:dyDescent="0.25">
      <c r="A9975" s="30">
        <v>2015</v>
      </c>
      <c r="B9975" s="3" t="s">
        <v>17</v>
      </c>
      <c r="C9975" s="3" t="s">
        <v>27</v>
      </c>
      <c r="D9975" s="3" t="s">
        <v>264</v>
      </c>
      <c r="E9975" s="3">
        <v>189</v>
      </c>
      <c r="F9975" s="3">
        <v>811</v>
      </c>
      <c r="G9975" s="3">
        <v>811</v>
      </c>
      <c r="H9975" s="3">
        <v>37034424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 t="str">
        <f>B9975&amp;" | "&amp;C9975&amp;" | "&amp;D9975</f>
        <v>documentazione_amministrativa / documentazione_contabile | FATTURA PASSIVA | Fattura</v>
      </c>
      <c r="Q9975" s="3" t="str">
        <f>VLOOKUP(P9975,'Classificazione UD'!A:B,2,FALSE)</f>
        <v>Fiscale</v>
      </c>
    </row>
    <row r="9976" spans="1:17" ht="15" customHeight="1" x14ac:dyDescent="0.25">
      <c r="A9976" s="30">
        <v>2016</v>
      </c>
      <c r="B9976" s="3" t="s">
        <v>17</v>
      </c>
      <c r="C9976" s="3" t="s">
        <v>27</v>
      </c>
      <c r="D9976" s="3" t="s">
        <v>264</v>
      </c>
      <c r="E9976" s="3">
        <v>23</v>
      </c>
      <c r="F9976" s="3">
        <v>101</v>
      </c>
      <c r="G9976" s="3">
        <v>101</v>
      </c>
      <c r="H9976" s="3">
        <v>6236945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 t="str">
        <f>B9976&amp;" | "&amp;C9976&amp;" | "&amp;D9976</f>
        <v>documentazione_amministrativa / documentazione_contabile | FATTURA PASSIVA | Fattura</v>
      </c>
      <c r="Q9976" s="3" t="str">
        <f>VLOOKUP(P9976,'Classificazione UD'!A:B,2,FALSE)</f>
        <v>Fiscale</v>
      </c>
    </row>
    <row r="9977" spans="1:17" ht="15" customHeight="1" x14ac:dyDescent="0.25">
      <c r="A9977" s="30">
        <v>2016</v>
      </c>
      <c r="B9977" s="3" t="s">
        <v>17</v>
      </c>
      <c r="C9977" s="3" t="s">
        <v>27</v>
      </c>
      <c r="D9977" s="3" t="s">
        <v>54</v>
      </c>
      <c r="E9977" s="3">
        <v>1</v>
      </c>
      <c r="F9977" s="3">
        <v>4</v>
      </c>
      <c r="G9977" s="3">
        <v>4</v>
      </c>
      <c r="H9977" s="3">
        <v>55573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 t="str">
        <f>B9977&amp;" | "&amp;C9977&amp;" | "&amp;D9977</f>
        <v>documentazione_amministrativa / documentazione_contabile | FATTURA PASSIVA | Nota di credito</v>
      </c>
      <c r="Q9977" s="3" t="str">
        <f>VLOOKUP(P9977,'Classificazione UD'!A:B,2,FALSE)</f>
        <v>Fiscale</v>
      </c>
    </row>
    <row r="9978" spans="1:17" ht="15" customHeight="1" x14ac:dyDescent="0.25">
      <c r="A9978" s="30">
        <v>2010</v>
      </c>
      <c r="B9978" s="3" t="s">
        <v>20</v>
      </c>
      <c r="C9978" s="3" t="s">
        <v>265</v>
      </c>
      <c r="D9978" s="3" t="s">
        <v>266</v>
      </c>
      <c r="E9978" s="3">
        <v>2</v>
      </c>
      <c r="F9978" s="3">
        <v>4</v>
      </c>
      <c r="G9978" s="3">
        <v>4</v>
      </c>
      <c r="H9978" s="3">
        <v>70425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 t="str">
        <f>B9978&amp;" | "&amp;C9978&amp;" | "&amp;D9978</f>
        <v>documentazione_amministrativa / registri | Stampa registro | Documento Principale</v>
      </c>
      <c r="Q9978" s="3" t="str">
        <f>VLOOKUP(P9978,'Classificazione UD'!A:B,2,FALSE)</f>
        <v>Amministrativo</v>
      </c>
    </row>
    <row r="9979" spans="1:17" ht="15" customHeight="1" x14ac:dyDescent="0.25">
      <c r="A9979" s="30">
        <v>2011</v>
      </c>
      <c r="B9979" s="3" t="s">
        <v>20</v>
      </c>
      <c r="C9979" s="3" t="s">
        <v>265</v>
      </c>
      <c r="D9979" s="3" t="s">
        <v>266</v>
      </c>
      <c r="E9979" s="3">
        <v>12</v>
      </c>
      <c r="F9979" s="3">
        <v>24</v>
      </c>
      <c r="G9979" s="3">
        <v>24</v>
      </c>
      <c r="H9979" s="3">
        <v>1189572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 t="str">
        <f>B9979&amp;" | "&amp;C9979&amp;" | "&amp;D9979</f>
        <v>documentazione_amministrativa / registri | Stampa registro | Documento Principale</v>
      </c>
      <c r="Q9979" s="3" t="str">
        <f>VLOOKUP(P9979,'Classificazione UD'!A:B,2,FALSE)</f>
        <v>Amministrativo</v>
      </c>
    </row>
    <row r="9980" spans="1:17" ht="15" customHeight="1" x14ac:dyDescent="0.25">
      <c r="A9980" s="30">
        <v>2012</v>
      </c>
      <c r="B9980" s="3" t="s">
        <v>20</v>
      </c>
      <c r="C9980" s="3" t="s">
        <v>265</v>
      </c>
      <c r="D9980" s="3" t="s">
        <v>266</v>
      </c>
      <c r="E9980" s="3">
        <v>160</v>
      </c>
      <c r="F9980" s="3">
        <v>320</v>
      </c>
      <c r="G9980" s="3">
        <v>320</v>
      </c>
      <c r="H9980" s="3">
        <v>1851286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 t="str">
        <f>B9980&amp;" | "&amp;C9980&amp;" | "&amp;D9980</f>
        <v>documentazione_amministrativa / registri | Stampa registro | Documento Principale</v>
      </c>
      <c r="Q9980" s="3" t="str">
        <f>VLOOKUP(P9980,'Classificazione UD'!A:B,2,FALSE)</f>
        <v>Amministrativo</v>
      </c>
    </row>
    <row r="9981" spans="1:17" ht="15" customHeight="1" x14ac:dyDescent="0.25">
      <c r="A9981" s="30">
        <v>2013</v>
      </c>
      <c r="B9981" s="3" t="s">
        <v>20</v>
      </c>
      <c r="C9981" s="3" t="s">
        <v>265</v>
      </c>
      <c r="D9981" s="3" t="s">
        <v>266</v>
      </c>
      <c r="E9981" s="3">
        <v>244</v>
      </c>
      <c r="F9981" s="3">
        <v>488</v>
      </c>
      <c r="G9981" s="3">
        <v>488</v>
      </c>
      <c r="H9981" s="3">
        <v>1785343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 t="str">
        <f>B9981&amp;" | "&amp;C9981&amp;" | "&amp;D9981</f>
        <v>documentazione_amministrativa / registri | Stampa registro | Documento Principale</v>
      </c>
      <c r="Q9981" s="3" t="str">
        <f>VLOOKUP(P9981,'Classificazione UD'!A:B,2,FALSE)</f>
        <v>Amministrativo</v>
      </c>
    </row>
    <row r="9982" spans="1:17" ht="15" customHeight="1" x14ac:dyDescent="0.25">
      <c r="A9982" s="30">
        <v>2014</v>
      </c>
      <c r="B9982" s="3" t="s">
        <v>20</v>
      </c>
      <c r="C9982" s="3" t="s">
        <v>265</v>
      </c>
      <c r="D9982" s="3" t="s">
        <v>266</v>
      </c>
      <c r="E9982" s="3">
        <v>231</v>
      </c>
      <c r="F9982" s="3">
        <v>462</v>
      </c>
      <c r="G9982" s="3">
        <v>462</v>
      </c>
      <c r="H9982" s="3">
        <v>1713064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 t="str">
        <f>B9982&amp;" | "&amp;C9982&amp;" | "&amp;D9982</f>
        <v>documentazione_amministrativa / registri | Stampa registro | Documento Principale</v>
      </c>
      <c r="Q9982" s="3" t="str">
        <f>VLOOKUP(P9982,'Classificazione UD'!A:B,2,FALSE)</f>
        <v>Amministrativo</v>
      </c>
    </row>
    <row r="9983" spans="1:17" ht="15" customHeight="1" x14ac:dyDescent="0.25">
      <c r="A9983" s="30">
        <v>2015</v>
      </c>
      <c r="B9983" s="3" t="s">
        <v>20</v>
      </c>
      <c r="C9983" s="3" t="s">
        <v>265</v>
      </c>
      <c r="D9983" s="3" t="s">
        <v>266</v>
      </c>
      <c r="E9983" s="3">
        <v>249</v>
      </c>
      <c r="F9983" s="3">
        <v>498</v>
      </c>
      <c r="G9983" s="3">
        <v>498</v>
      </c>
      <c r="H9983" s="3">
        <v>2302873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 t="str">
        <f>B9983&amp;" | "&amp;C9983&amp;" | "&amp;D9983</f>
        <v>documentazione_amministrativa / registri | Stampa registro | Documento Principale</v>
      </c>
      <c r="Q9983" s="3" t="str">
        <f>VLOOKUP(P9983,'Classificazione UD'!A:B,2,FALSE)</f>
        <v>Amministrativo</v>
      </c>
    </row>
    <row r="9984" spans="1:17" ht="15" customHeight="1" x14ac:dyDescent="0.25">
      <c r="A9984" s="30">
        <v>2016</v>
      </c>
      <c r="B9984" s="3" t="s">
        <v>20</v>
      </c>
      <c r="C9984" s="3" t="s">
        <v>265</v>
      </c>
      <c r="D9984" s="3" t="s">
        <v>266</v>
      </c>
      <c r="E9984" s="3">
        <v>241</v>
      </c>
      <c r="F9984" s="3">
        <v>482</v>
      </c>
      <c r="G9984" s="3">
        <v>482</v>
      </c>
      <c r="H9984" s="3">
        <v>2537707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 t="str">
        <f>B9984&amp;" | "&amp;C9984&amp;" | "&amp;D9984</f>
        <v>documentazione_amministrativa / registri | Stampa registro | Documento Principale</v>
      </c>
      <c r="Q9984" s="3" t="str">
        <f>VLOOKUP(P9984,'Classificazione UD'!A:B,2,FALSE)</f>
        <v>Amministrativo</v>
      </c>
    </row>
    <row r="9985" spans="1:17" ht="15" customHeight="1" x14ac:dyDescent="0.25">
      <c r="A9985" s="30">
        <v>2015</v>
      </c>
      <c r="B9985" s="3" t="s">
        <v>20</v>
      </c>
      <c r="C9985" s="3" t="s">
        <v>265</v>
      </c>
      <c r="D9985" s="3" t="s">
        <v>266</v>
      </c>
      <c r="E9985" s="3">
        <v>84</v>
      </c>
      <c r="F9985" s="3">
        <v>168</v>
      </c>
      <c r="G9985" s="3">
        <v>168</v>
      </c>
      <c r="H9985" s="3">
        <v>443850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 t="str">
        <f>B9985&amp;" | "&amp;C9985&amp;" | "&amp;D9985</f>
        <v>documentazione_amministrativa / registri | Stampa registro | Documento Principale</v>
      </c>
      <c r="Q9985" s="3" t="str">
        <f>VLOOKUP(P9985,'Classificazione UD'!A:B,2,FALSE)</f>
        <v>Amministrativo</v>
      </c>
    </row>
    <row r="9986" spans="1:17" ht="15" customHeight="1" x14ac:dyDescent="0.25">
      <c r="A9986" s="30">
        <v>2016</v>
      </c>
      <c r="B9986" s="3" t="s">
        <v>20</v>
      </c>
      <c r="C9986" s="3" t="s">
        <v>265</v>
      </c>
      <c r="D9986" s="3" t="s">
        <v>266</v>
      </c>
      <c r="E9986" s="3">
        <v>124</v>
      </c>
      <c r="F9986" s="3">
        <v>248</v>
      </c>
      <c r="G9986" s="3">
        <v>248</v>
      </c>
      <c r="H9986" s="3">
        <v>769816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 t="str">
        <f>B9986&amp;" | "&amp;C9986&amp;" | "&amp;D9986</f>
        <v>documentazione_amministrativa / registri | Stampa registro | Documento Principale</v>
      </c>
      <c r="Q9986" s="3" t="str">
        <f>VLOOKUP(P9986,'Classificazione UD'!A:B,2,FALSE)</f>
        <v>Amministrativo</v>
      </c>
    </row>
    <row r="9987" spans="1:17" ht="15" customHeight="1" x14ac:dyDescent="0.25">
      <c r="A9987" s="30">
        <v>2015</v>
      </c>
      <c r="B9987" s="3" t="s">
        <v>17</v>
      </c>
      <c r="C9987" s="3" t="s">
        <v>27</v>
      </c>
      <c r="D9987" s="3" t="s">
        <v>264</v>
      </c>
      <c r="E9987" s="3">
        <v>688</v>
      </c>
      <c r="F9987" s="3">
        <v>3098</v>
      </c>
      <c r="G9987" s="3">
        <v>3098</v>
      </c>
      <c r="H9987" s="3">
        <v>191285338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 t="str">
        <f>B9987&amp;" | "&amp;C9987&amp;" | "&amp;D9987</f>
        <v>documentazione_amministrativa / documentazione_contabile | FATTURA PASSIVA | Fattura</v>
      </c>
      <c r="Q9987" s="3" t="str">
        <f>VLOOKUP(P9987,'Classificazione UD'!A:B,2,FALSE)</f>
        <v>Fiscale</v>
      </c>
    </row>
    <row r="9988" spans="1:17" ht="15" customHeight="1" x14ac:dyDescent="0.25">
      <c r="A9988" s="30">
        <v>2015</v>
      </c>
      <c r="B9988" s="3" t="s">
        <v>17</v>
      </c>
      <c r="C9988" s="3" t="s">
        <v>27</v>
      </c>
      <c r="D9988" s="3" t="s">
        <v>54</v>
      </c>
      <c r="E9988" s="3">
        <v>14</v>
      </c>
      <c r="F9988" s="3">
        <v>66</v>
      </c>
      <c r="G9988" s="3">
        <v>66</v>
      </c>
      <c r="H9988" s="3">
        <v>4026581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 t="str">
        <f>B9988&amp;" | "&amp;C9988&amp;" | "&amp;D9988</f>
        <v>documentazione_amministrativa / documentazione_contabile | FATTURA PASSIVA | Nota di credito</v>
      </c>
      <c r="Q9988" s="3" t="str">
        <f>VLOOKUP(P9988,'Classificazione UD'!A:B,2,FALSE)</f>
        <v>Fiscale</v>
      </c>
    </row>
    <row r="9989" spans="1:17" ht="15" customHeight="1" x14ac:dyDescent="0.25">
      <c r="A9989" s="30">
        <v>2015</v>
      </c>
      <c r="B9989" s="3" t="s">
        <v>36</v>
      </c>
      <c r="C9989" s="3" t="s">
        <v>267</v>
      </c>
      <c r="D9989" s="3" t="s">
        <v>266</v>
      </c>
      <c r="E9989" s="3">
        <v>702</v>
      </c>
      <c r="F9989" s="3">
        <v>3164</v>
      </c>
      <c r="G9989" s="3">
        <v>3164</v>
      </c>
      <c r="H9989" s="3">
        <v>195215853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 t="str">
        <f>B9989&amp;" | "&amp;C9989&amp;" | "&amp;D9989</f>
        <v>documentazione_amministrativa / documenti_protocollati | Documento Protocollato | Documento Principale</v>
      </c>
      <c r="Q9989" s="3" t="str">
        <f>VLOOKUP(P9989,'Classificazione UD'!A:B,2,FALSE)</f>
        <v>Protocollo</v>
      </c>
    </row>
    <row r="9990" spans="1:17" ht="15" customHeight="1" x14ac:dyDescent="0.25">
      <c r="A9990" s="30">
        <v>2013</v>
      </c>
      <c r="B9990" s="3" t="s">
        <v>20</v>
      </c>
      <c r="C9990" s="3" t="s">
        <v>265</v>
      </c>
      <c r="D9990" s="3" t="s">
        <v>266</v>
      </c>
      <c r="E9990" s="3">
        <v>258</v>
      </c>
      <c r="F9990" s="3">
        <v>516</v>
      </c>
      <c r="G9990" s="3">
        <v>516</v>
      </c>
      <c r="H9990" s="3">
        <v>3664483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 t="str">
        <f>B9990&amp;" | "&amp;C9990&amp;" | "&amp;D9990</f>
        <v>documentazione_amministrativa / registri | Stampa registro | Documento Principale</v>
      </c>
      <c r="Q9990" s="3" t="str">
        <f>VLOOKUP(P9990,'Classificazione UD'!A:B,2,FALSE)</f>
        <v>Amministrativo</v>
      </c>
    </row>
    <row r="9991" spans="1:17" ht="15" customHeight="1" x14ac:dyDescent="0.25">
      <c r="A9991" s="30">
        <v>2014</v>
      </c>
      <c r="B9991" s="3" t="s">
        <v>20</v>
      </c>
      <c r="C9991" s="3" t="s">
        <v>265</v>
      </c>
      <c r="D9991" s="3" t="s">
        <v>266</v>
      </c>
      <c r="E9991" s="3">
        <v>254</v>
      </c>
      <c r="F9991" s="3">
        <v>508</v>
      </c>
      <c r="G9991" s="3">
        <v>508</v>
      </c>
      <c r="H9991" s="3">
        <v>3915006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 t="str">
        <f>B9991&amp;" | "&amp;C9991&amp;" | "&amp;D9991</f>
        <v>documentazione_amministrativa / registri | Stampa registro | Documento Principale</v>
      </c>
      <c r="Q9991" s="3" t="str">
        <f>VLOOKUP(P9991,'Classificazione UD'!A:B,2,FALSE)</f>
        <v>Amministrativo</v>
      </c>
    </row>
    <row r="9992" spans="1:17" ht="15" customHeight="1" x14ac:dyDescent="0.25">
      <c r="A9992" s="30">
        <v>2015</v>
      </c>
      <c r="B9992" s="3" t="s">
        <v>20</v>
      </c>
      <c r="C9992" s="3" t="s">
        <v>265</v>
      </c>
      <c r="D9992" s="3" t="s">
        <v>266</v>
      </c>
      <c r="E9992" s="3">
        <v>308</v>
      </c>
      <c r="F9992" s="3">
        <v>616</v>
      </c>
      <c r="G9992" s="3">
        <v>616</v>
      </c>
      <c r="H9992" s="3">
        <v>5480282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 t="str">
        <f>B9992&amp;" | "&amp;C9992&amp;" | "&amp;D9992</f>
        <v>documentazione_amministrativa / registri | Stampa registro | Documento Principale</v>
      </c>
      <c r="Q9992" s="3" t="str">
        <f>VLOOKUP(P9992,'Classificazione UD'!A:B,2,FALSE)</f>
        <v>Amministrativo</v>
      </c>
    </row>
    <row r="9993" spans="1:17" ht="15" customHeight="1" x14ac:dyDescent="0.25">
      <c r="A9993" s="30">
        <v>2015</v>
      </c>
      <c r="B9993" s="3" t="s">
        <v>20</v>
      </c>
      <c r="C9993" s="3" t="s">
        <v>265</v>
      </c>
      <c r="D9993" s="3" t="s">
        <v>266</v>
      </c>
      <c r="E9993" s="3">
        <v>14</v>
      </c>
      <c r="F9993" s="3">
        <v>28</v>
      </c>
      <c r="G9993" s="3">
        <v>28</v>
      </c>
      <c r="H9993" s="3">
        <v>63970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 t="str">
        <f>B9993&amp;" | "&amp;C9993&amp;" | "&amp;D9993</f>
        <v>documentazione_amministrativa / registri | Stampa registro | Documento Principale</v>
      </c>
      <c r="Q9993" s="3" t="str">
        <f>VLOOKUP(P9993,'Classificazione UD'!A:B,2,FALSE)</f>
        <v>Amministrativo</v>
      </c>
    </row>
    <row r="9994" spans="1:17" ht="15" customHeight="1" x14ac:dyDescent="0.25">
      <c r="A9994" s="30">
        <v>2015</v>
      </c>
      <c r="B9994" s="3" t="s">
        <v>20</v>
      </c>
      <c r="C9994" s="3" t="s">
        <v>265</v>
      </c>
      <c r="D9994" s="3" t="s">
        <v>266</v>
      </c>
      <c r="E9994" s="3">
        <v>1</v>
      </c>
      <c r="F9994" s="3">
        <v>2</v>
      </c>
      <c r="G9994" s="3">
        <v>2</v>
      </c>
      <c r="H9994" s="3">
        <v>4918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 t="str">
        <f>B9994&amp;" | "&amp;C9994&amp;" | "&amp;D9994</f>
        <v>documentazione_amministrativa / registri | Stampa registro | Documento Principale</v>
      </c>
      <c r="Q9994" s="3" t="str">
        <f>VLOOKUP(P9994,'Classificazione UD'!A:B,2,FALSE)</f>
        <v>Amministrativo</v>
      </c>
    </row>
    <row r="9995" spans="1:17" ht="15" customHeight="1" x14ac:dyDescent="0.25">
      <c r="A9995" s="30">
        <v>2015</v>
      </c>
      <c r="B9995" s="3" t="s">
        <v>20</v>
      </c>
      <c r="C9995" s="3" t="s">
        <v>265</v>
      </c>
      <c r="D9995" s="3" t="s">
        <v>266</v>
      </c>
      <c r="E9995" s="3">
        <v>129</v>
      </c>
      <c r="F9995" s="3">
        <v>258</v>
      </c>
      <c r="G9995" s="3">
        <v>258</v>
      </c>
      <c r="H9995" s="3">
        <v>845732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 t="str">
        <f>B9995&amp;" | "&amp;C9995&amp;" | "&amp;D9995</f>
        <v>documentazione_amministrativa / registri | Stampa registro | Documento Principale</v>
      </c>
      <c r="Q9995" s="3" t="str">
        <f>VLOOKUP(P9995,'Classificazione UD'!A:B,2,FALSE)</f>
        <v>Amministrativo</v>
      </c>
    </row>
    <row r="9996" spans="1:17" ht="15" customHeight="1" x14ac:dyDescent="0.25">
      <c r="A9996" s="30">
        <v>2015</v>
      </c>
      <c r="B9996" s="3" t="s">
        <v>17</v>
      </c>
      <c r="C9996" s="3" t="s">
        <v>27</v>
      </c>
      <c r="D9996" s="3" t="s">
        <v>264</v>
      </c>
      <c r="E9996" s="3">
        <v>634</v>
      </c>
      <c r="F9996" s="3">
        <v>2803</v>
      </c>
      <c r="G9996" s="3">
        <v>2803</v>
      </c>
      <c r="H9996" s="3">
        <v>247917613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 t="str">
        <f>B9996&amp;" | "&amp;C9996&amp;" | "&amp;D9996</f>
        <v>documentazione_amministrativa / documentazione_contabile | FATTURA PASSIVA | Fattura</v>
      </c>
      <c r="Q9996" s="3" t="str">
        <f>VLOOKUP(P9996,'Classificazione UD'!A:B,2,FALSE)</f>
        <v>Fiscale</v>
      </c>
    </row>
    <row r="9997" spans="1:17" ht="15" customHeight="1" x14ac:dyDescent="0.25">
      <c r="A9997" s="30">
        <v>2015</v>
      </c>
      <c r="B9997" s="3" t="s">
        <v>17</v>
      </c>
      <c r="C9997" s="3" t="s">
        <v>27</v>
      </c>
      <c r="D9997" s="3" t="s">
        <v>54</v>
      </c>
      <c r="E9997" s="3">
        <v>3</v>
      </c>
      <c r="F9997" s="3">
        <v>12</v>
      </c>
      <c r="G9997" s="3">
        <v>12</v>
      </c>
      <c r="H9997" s="3">
        <v>172224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 t="str">
        <f>B9997&amp;" | "&amp;C9997&amp;" | "&amp;D9997</f>
        <v>documentazione_amministrativa / documentazione_contabile | FATTURA PASSIVA | Nota di credito</v>
      </c>
      <c r="Q9997" s="3" t="str">
        <f>VLOOKUP(P9997,'Classificazione UD'!A:B,2,FALSE)</f>
        <v>Fiscale</v>
      </c>
    </row>
    <row r="9998" spans="1:17" ht="15" customHeight="1" x14ac:dyDescent="0.25">
      <c r="A9998" s="30">
        <v>2016</v>
      </c>
      <c r="B9998" s="3" t="s">
        <v>17</v>
      </c>
      <c r="C9998" s="3" t="s">
        <v>27</v>
      </c>
      <c r="D9998" s="3" t="s">
        <v>264</v>
      </c>
      <c r="E9998" s="3">
        <v>65</v>
      </c>
      <c r="F9998" s="3">
        <v>304</v>
      </c>
      <c r="G9998" s="3">
        <v>304</v>
      </c>
      <c r="H9998" s="3">
        <v>20305084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 t="str">
        <f>B9998&amp;" | "&amp;C9998&amp;" | "&amp;D9998</f>
        <v>documentazione_amministrativa / documentazione_contabile | FATTURA PASSIVA | Fattura</v>
      </c>
      <c r="Q9998" s="3" t="str">
        <f>VLOOKUP(P9998,'Classificazione UD'!A:B,2,FALSE)</f>
        <v>Fiscale</v>
      </c>
    </row>
    <row r="9999" spans="1:17" ht="15" customHeight="1" x14ac:dyDescent="0.25">
      <c r="A9999" s="30">
        <v>2010</v>
      </c>
      <c r="B9999" s="3" t="s">
        <v>20</v>
      </c>
      <c r="C9999" s="3" t="s">
        <v>265</v>
      </c>
      <c r="D9999" s="3" t="s">
        <v>266</v>
      </c>
      <c r="E9999" s="3">
        <v>49</v>
      </c>
      <c r="F9999" s="3">
        <v>98</v>
      </c>
      <c r="G9999" s="3">
        <v>98</v>
      </c>
      <c r="H9999" s="3">
        <v>2298407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 t="str">
        <f>B9999&amp;" | "&amp;C9999&amp;" | "&amp;D9999</f>
        <v>documentazione_amministrativa / registri | Stampa registro | Documento Principale</v>
      </c>
      <c r="Q9999" s="3" t="str">
        <f>VLOOKUP(P9999,'Classificazione UD'!A:B,2,FALSE)</f>
        <v>Amministrativo</v>
      </c>
    </row>
    <row r="10000" spans="1:17" ht="15" customHeight="1" x14ac:dyDescent="0.25">
      <c r="A10000" s="30">
        <v>2011</v>
      </c>
      <c r="B10000" s="3" t="s">
        <v>20</v>
      </c>
      <c r="C10000" s="3" t="s">
        <v>265</v>
      </c>
      <c r="D10000" s="3" t="s">
        <v>266</v>
      </c>
      <c r="E10000" s="3">
        <v>52</v>
      </c>
      <c r="F10000" s="3">
        <v>104</v>
      </c>
      <c r="G10000" s="3">
        <v>104</v>
      </c>
      <c r="H10000" s="3">
        <v>2532777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 t="str">
        <f>B10000&amp;" | "&amp;C10000&amp;" | "&amp;D10000</f>
        <v>documentazione_amministrativa / registri | Stampa registro | Documento Principale</v>
      </c>
      <c r="Q10000" s="3" t="str">
        <f>VLOOKUP(P10000,'Classificazione UD'!A:B,2,FALSE)</f>
        <v>Amministrativo</v>
      </c>
    </row>
    <row r="10001" spans="1:17" ht="15" customHeight="1" x14ac:dyDescent="0.25">
      <c r="A10001" s="30">
        <v>2012</v>
      </c>
      <c r="B10001" s="3" t="s">
        <v>20</v>
      </c>
      <c r="C10001" s="3" t="s">
        <v>265</v>
      </c>
      <c r="D10001" s="3" t="s">
        <v>266</v>
      </c>
      <c r="E10001" s="3">
        <v>186</v>
      </c>
      <c r="F10001" s="3">
        <v>372</v>
      </c>
      <c r="G10001" s="3">
        <v>372</v>
      </c>
      <c r="H10001" s="3">
        <v>3132068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 t="str">
        <f>B10001&amp;" | "&amp;C10001&amp;" | "&amp;D10001</f>
        <v>documentazione_amministrativa / registri | Stampa registro | Documento Principale</v>
      </c>
      <c r="Q10001" s="3" t="str">
        <f>VLOOKUP(P10001,'Classificazione UD'!A:B,2,FALSE)</f>
        <v>Amministrativo</v>
      </c>
    </row>
    <row r="10002" spans="1:17" ht="15" customHeight="1" x14ac:dyDescent="0.25">
      <c r="A10002" s="30">
        <v>2013</v>
      </c>
      <c r="B10002" s="3" t="s">
        <v>20</v>
      </c>
      <c r="C10002" s="3" t="s">
        <v>265</v>
      </c>
      <c r="D10002" s="3" t="s">
        <v>266</v>
      </c>
      <c r="E10002" s="3">
        <v>260</v>
      </c>
      <c r="F10002" s="3">
        <v>520</v>
      </c>
      <c r="G10002" s="3">
        <v>520</v>
      </c>
      <c r="H10002" s="3">
        <v>3248506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 t="str">
        <f>B10002&amp;" | "&amp;C10002&amp;" | "&amp;D10002</f>
        <v>documentazione_amministrativa / registri | Stampa registro | Documento Principale</v>
      </c>
      <c r="Q10002" s="3" t="str">
        <f>VLOOKUP(P10002,'Classificazione UD'!A:B,2,FALSE)</f>
        <v>Amministrativo</v>
      </c>
    </row>
    <row r="10003" spans="1:17" ht="15" customHeight="1" x14ac:dyDescent="0.25">
      <c r="A10003" s="30">
        <v>2014</v>
      </c>
      <c r="B10003" s="3" t="s">
        <v>20</v>
      </c>
      <c r="C10003" s="3" t="s">
        <v>265</v>
      </c>
      <c r="D10003" s="3" t="s">
        <v>266</v>
      </c>
      <c r="E10003" s="3">
        <v>257</v>
      </c>
      <c r="F10003" s="3">
        <v>514</v>
      </c>
      <c r="G10003" s="3">
        <v>514</v>
      </c>
      <c r="H10003" s="3">
        <v>3157818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 t="str">
        <f>B10003&amp;" | "&amp;C10003&amp;" | "&amp;D10003</f>
        <v>documentazione_amministrativa / registri | Stampa registro | Documento Principale</v>
      </c>
      <c r="Q10003" s="3" t="str">
        <f>VLOOKUP(P10003,'Classificazione UD'!A:B,2,FALSE)</f>
        <v>Amministrativo</v>
      </c>
    </row>
    <row r="10004" spans="1:17" ht="15" customHeight="1" x14ac:dyDescent="0.25">
      <c r="A10004" s="30">
        <v>2015</v>
      </c>
      <c r="B10004" s="3" t="s">
        <v>20</v>
      </c>
      <c r="C10004" s="3" t="s">
        <v>265</v>
      </c>
      <c r="D10004" s="3" t="s">
        <v>266</v>
      </c>
      <c r="E10004" s="3">
        <v>254</v>
      </c>
      <c r="F10004" s="3">
        <v>508</v>
      </c>
      <c r="G10004" s="3">
        <v>508</v>
      </c>
      <c r="H10004" s="3">
        <v>3861751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 t="str">
        <f>B10004&amp;" | "&amp;C10004&amp;" | "&amp;D10004</f>
        <v>documentazione_amministrativa / registri | Stampa registro | Documento Principale</v>
      </c>
      <c r="Q10004" s="3" t="str">
        <f>VLOOKUP(P10004,'Classificazione UD'!A:B,2,FALSE)</f>
        <v>Amministrativo</v>
      </c>
    </row>
    <row r="10005" spans="1:17" ht="15" customHeight="1" x14ac:dyDescent="0.25">
      <c r="A10005" s="30">
        <v>2016</v>
      </c>
      <c r="B10005" s="3" t="s">
        <v>20</v>
      </c>
      <c r="C10005" s="3" t="s">
        <v>265</v>
      </c>
      <c r="D10005" s="3" t="s">
        <v>266</v>
      </c>
      <c r="E10005" s="3">
        <v>259</v>
      </c>
      <c r="F10005" s="3">
        <v>518</v>
      </c>
      <c r="G10005" s="3">
        <v>518</v>
      </c>
      <c r="H10005" s="3">
        <v>4919222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 t="str">
        <f>B10005&amp;" | "&amp;C10005&amp;" | "&amp;D10005</f>
        <v>documentazione_amministrativa / registri | Stampa registro | Documento Principale</v>
      </c>
      <c r="Q10005" s="3" t="str">
        <f>VLOOKUP(P10005,'Classificazione UD'!A:B,2,FALSE)</f>
        <v>Amministrativo</v>
      </c>
    </row>
    <row r="10006" spans="1:17" ht="15" customHeight="1" x14ac:dyDescent="0.25">
      <c r="A10006" s="30">
        <v>2015</v>
      </c>
      <c r="B10006" s="3" t="s">
        <v>20</v>
      </c>
      <c r="C10006" s="3" t="s">
        <v>265</v>
      </c>
      <c r="D10006" s="3" t="s">
        <v>266</v>
      </c>
      <c r="E10006" s="3">
        <v>138</v>
      </c>
      <c r="F10006" s="3">
        <v>276</v>
      </c>
      <c r="G10006" s="3">
        <v>276</v>
      </c>
      <c r="H10006" s="3">
        <v>934239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 t="str">
        <f>B10006&amp;" | "&amp;C10006&amp;" | "&amp;D10006</f>
        <v>documentazione_amministrativa / registri | Stampa registro | Documento Principale</v>
      </c>
      <c r="Q10006" s="3" t="str">
        <f>VLOOKUP(P10006,'Classificazione UD'!A:B,2,FALSE)</f>
        <v>Amministrativo</v>
      </c>
    </row>
    <row r="10007" spans="1:17" ht="15" customHeight="1" x14ac:dyDescent="0.25">
      <c r="A10007" s="30">
        <v>2016</v>
      </c>
      <c r="B10007" s="3" t="s">
        <v>20</v>
      </c>
      <c r="C10007" s="3" t="s">
        <v>265</v>
      </c>
      <c r="D10007" s="3" t="s">
        <v>266</v>
      </c>
      <c r="E10007" s="3">
        <v>209</v>
      </c>
      <c r="F10007" s="3">
        <v>418</v>
      </c>
      <c r="G10007" s="3">
        <v>418</v>
      </c>
      <c r="H10007" s="3">
        <v>1406711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 t="str">
        <f>B10007&amp;" | "&amp;C10007&amp;" | "&amp;D10007</f>
        <v>documentazione_amministrativa / registri | Stampa registro | Documento Principale</v>
      </c>
      <c r="Q10007" s="3" t="str">
        <f>VLOOKUP(P10007,'Classificazione UD'!A:B,2,FALSE)</f>
        <v>Amministrativo</v>
      </c>
    </row>
    <row r="10008" spans="1:17" ht="15" customHeight="1" x14ac:dyDescent="0.25">
      <c r="A10008" s="30">
        <v>2015</v>
      </c>
      <c r="B10008" s="3" t="s">
        <v>17</v>
      </c>
      <c r="C10008" s="3" t="s">
        <v>27</v>
      </c>
      <c r="D10008" s="3" t="s">
        <v>264</v>
      </c>
      <c r="E10008" s="3">
        <v>529</v>
      </c>
      <c r="F10008" s="3">
        <v>2429</v>
      </c>
      <c r="G10008" s="3">
        <v>2429</v>
      </c>
      <c r="H10008" s="3">
        <v>143464141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 t="str">
        <f>B10008&amp;" | "&amp;C10008&amp;" | "&amp;D10008</f>
        <v>documentazione_amministrativa / documentazione_contabile | FATTURA PASSIVA | Fattura</v>
      </c>
      <c r="Q10008" s="3" t="str">
        <f>VLOOKUP(P10008,'Classificazione UD'!A:B,2,FALSE)</f>
        <v>Fiscale</v>
      </c>
    </row>
    <row r="10009" spans="1:17" ht="15" customHeight="1" x14ac:dyDescent="0.25">
      <c r="A10009" s="30">
        <v>2015</v>
      </c>
      <c r="B10009" s="3" t="s">
        <v>17</v>
      </c>
      <c r="C10009" s="3" t="s">
        <v>27</v>
      </c>
      <c r="D10009" s="3" t="s">
        <v>54</v>
      </c>
      <c r="E10009" s="3">
        <v>6</v>
      </c>
      <c r="F10009" s="3">
        <v>27</v>
      </c>
      <c r="G10009" s="3">
        <v>27</v>
      </c>
      <c r="H10009" s="3">
        <v>1168489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 t="str">
        <f>B10009&amp;" | "&amp;C10009&amp;" | "&amp;D10009</f>
        <v>documentazione_amministrativa / documentazione_contabile | FATTURA PASSIVA | Nota di credito</v>
      </c>
      <c r="Q10009" s="3" t="str">
        <f>VLOOKUP(P10009,'Classificazione UD'!A:B,2,FALSE)</f>
        <v>Fiscale</v>
      </c>
    </row>
    <row r="10010" spans="1:17" ht="15" customHeight="1" x14ac:dyDescent="0.25">
      <c r="A10010" s="30">
        <v>2016</v>
      </c>
      <c r="B10010" s="3" t="s">
        <v>17</v>
      </c>
      <c r="C10010" s="3" t="s">
        <v>27</v>
      </c>
      <c r="D10010" s="3" t="s">
        <v>264</v>
      </c>
      <c r="E10010" s="3">
        <v>131</v>
      </c>
      <c r="F10010" s="3">
        <v>606</v>
      </c>
      <c r="G10010" s="3">
        <v>606</v>
      </c>
      <c r="H10010" s="3">
        <v>35793606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 t="str">
        <f>B10010&amp;" | "&amp;C10010&amp;" | "&amp;D10010</f>
        <v>documentazione_amministrativa / documentazione_contabile | FATTURA PASSIVA | Fattura</v>
      </c>
      <c r="Q10010" s="3" t="str">
        <f>VLOOKUP(P10010,'Classificazione UD'!A:B,2,FALSE)</f>
        <v>Fiscale</v>
      </c>
    </row>
    <row r="10011" spans="1:17" ht="15" customHeight="1" x14ac:dyDescent="0.25">
      <c r="A10011" s="30">
        <v>2012</v>
      </c>
      <c r="B10011" s="3" t="s">
        <v>20</v>
      </c>
      <c r="C10011" s="3" t="s">
        <v>265</v>
      </c>
      <c r="D10011" s="3" t="s">
        <v>266</v>
      </c>
      <c r="E10011" s="3">
        <v>151</v>
      </c>
      <c r="F10011" s="3">
        <v>302</v>
      </c>
      <c r="G10011" s="3">
        <v>302</v>
      </c>
      <c r="H10011" s="3">
        <v>4129315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 t="str">
        <f>B10011&amp;" | "&amp;C10011&amp;" | "&amp;D10011</f>
        <v>documentazione_amministrativa / registri | Stampa registro | Documento Principale</v>
      </c>
      <c r="Q10011" s="3" t="str">
        <f>VLOOKUP(P10011,'Classificazione UD'!A:B,2,FALSE)</f>
        <v>Amministrativo</v>
      </c>
    </row>
    <row r="10012" spans="1:17" ht="15" customHeight="1" x14ac:dyDescent="0.25">
      <c r="A10012" s="30">
        <v>2013</v>
      </c>
      <c r="B10012" s="3" t="s">
        <v>20</v>
      </c>
      <c r="C10012" s="3" t="s">
        <v>265</v>
      </c>
      <c r="D10012" s="3" t="s">
        <v>266</v>
      </c>
      <c r="E10012" s="3">
        <v>253</v>
      </c>
      <c r="F10012" s="3">
        <v>506</v>
      </c>
      <c r="G10012" s="3">
        <v>506</v>
      </c>
      <c r="H10012" s="3">
        <v>3833077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 t="str">
        <f>B10012&amp;" | "&amp;C10012&amp;" | "&amp;D10012</f>
        <v>documentazione_amministrativa / registri | Stampa registro | Documento Principale</v>
      </c>
      <c r="Q10012" s="3" t="str">
        <f>VLOOKUP(P10012,'Classificazione UD'!A:B,2,FALSE)</f>
        <v>Amministrativo</v>
      </c>
    </row>
    <row r="10013" spans="1:17" ht="15" customHeight="1" x14ac:dyDescent="0.25">
      <c r="A10013" s="30">
        <v>2014</v>
      </c>
      <c r="B10013" s="3" t="s">
        <v>20</v>
      </c>
      <c r="C10013" s="3" t="s">
        <v>265</v>
      </c>
      <c r="D10013" s="3" t="s">
        <v>266</v>
      </c>
      <c r="E10013" s="3">
        <v>249</v>
      </c>
      <c r="F10013" s="3">
        <v>498</v>
      </c>
      <c r="G10013" s="3">
        <v>498</v>
      </c>
      <c r="H10013" s="3">
        <v>3730284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 t="str">
        <f>B10013&amp;" | "&amp;C10013&amp;" | "&amp;D10013</f>
        <v>documentazione_amministrativa / registri | Stampa registro | Documento Principale</v>
      </c>
      <c r="Q10013" s="3" t="str">
        <f>VLOOKUP(P10013,'Classificazione UD'!A:B,2,FALSE)</f>
        <v>Amministrativo</v>
      </c>
    </row>
    <row r="10014" spans="1:17" ht="15" customHeight="1" x14ac:dyDescent="0.25">
      <c r="A10014" s="30">
        <v>2015</v>
      </c>
      <c r="B10014" s="3" t="s">
        <v>20</v>
      </c>
      <c r="C10014" s="3" t="s">
        <v>265</v>
      </c>
      <c r="D10014" s="3" t="s">
        <v>266</v>
      </c>
      <c r="E10014" s="3">
        <v>251</v>
      </c>
      <c r="F10014" s="3">
        <v>502</v>
      </c>
      <c r="G10014" s="3">
        <v>502</v>
      </c>
      <c r="H10014" s="3">
        <v>4494233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 t="str">
        <f>B10014&amp;" | "&amp;C10014&amp;" | "&amp;D10014</f>
        <v>documentazione_amministrativa / registri | Stampa registro | Documento Principale</v>
      </c>
      <c r="Q10014" s="3" t="str">
        <f>VLOOKUP(P10014,'Classificazione UD'!A:B,2,FALSE)</f>
        <v>Amministrativo</v>
      </c>
    </row>
    <row r="10015" spans="1:17" ht="15" customHeight="1" x14ac:dyDescent="0.25">
      <c r="A10015" s="30">
        <v>2016</v>
      </c>
      <c r="B10015" s="3" t="s">
        <v>20</v>
      </c>
      <c r="C10015" s="3" t="s">
        <v>265</v>
      </c>
      <c r="D10015" s="3" t="s">
        <v>266</v>
      </c>
      <c r="E10015" s="3">
        <v>250</v>
      </c>
      <c r="F10015" s="3">
        <v>500</v>
      </c>
      <c r="G10015" s="3">
        <v>500</v>
      </c>
      <c r="H10015" s="3">
        <v>5338209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 t="str">
        <f>B10015&amp;" | "&amp;C10015&amp;" | "&amp;D10015</f>
        <v>documentazione_amministrativa / registri | Stampa registro | Documento Principale</v>
      </c>
      <c r="Q10015" s="3" t="str">
        <f>VLOOKUP(P10015,'Classificazione UD'!A:B,2,FALSE)</f>
        <v>Amministrativo</v>
      </c>
    </row>
    <row r="10016" spans="1:17" ht="15" customHeight="1" x14ac:dyDescent="0.25">
      <c r="A10016" s="30">
        <v>2015</v>
      </c>
      <c r="B10016" s="3" t="s">
        <v>20</v>
      </c>
      <c r="C10016" s="3" t="s">
        <v>265</v>
      </c>
      <c r="D10016" s="3" t="s">
        <v>266</v>
      </c>
      <c r="E10016" s="3">
        <v>96</v>
      </c>
      <c r="F10016" s="3">
        <v>192</v>
      </c>
      <c r="G10016" s="3">
        <v>192</v>
      </c>
      <c r="H10016" s="3">
        <v>641646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 t="str">
        <f>B10016&amp;" | "&amp;C10016&amp;" | "&amp;D10016</f>
        <v>documentazione_amministrativa / registri | Stampa registro | Documento Principale</v>
      </c>
      <c r="Q10016" s="3" t="str">
        <f>VLOOKUP(P10016,'Classificazione UD'!A:B,2,FALSE)</f>
        <v>Amministrativo</v>
      </c>
    </row>
    <row r="10017" spans="1:17" ht="15" customHeight="1" x14ac:dyDescent="0.25">
      <c r="A10017" s="30">
        <v>2016</v>
      </c>
      <c r="B10017" s="3" t="s">
        <v>20</v>
      </c>
      <c r="C10017" s="3" t="s">
        <v>265</v>
      </c>
      <c r="D10017" s="3" t="s">
        <v>266</v>
      </c>
      <c r="E10017" s="3">
        <v>179</v>
      </c>
      <c r="F10017" s="3">
        <v>358</v>
      </c>
      <c r="G10017" s="3">
        <v>358</v>
      </c>
      <c r="H10017" s="3">
        <v>1688075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 t="str">
        <f>B10017&amp;" | "&amp;C10017&amp;" | "&amp;D10017</f>
        <v>documentazione_amministrativa / registri | Stampa registro | Documento Principale</v>
      </c>
      <c r="Q10017" s="3" t="str">
        <f>VLOOKUP(P10017,'Classificazione UD'!A:B,2,FALSE)</f>
        <v>Amministrativo</v>
      </c>
    </row>
    <row r="10018" spans="1:17" ht="15" customHeight="1" x14ac:dyDescent="0.25">
      <c r="A10018" s="30">
        <v>2015</v>
      </c>
      <c r="B10018" s="3" t="s">
        <v>17</v>
      </c>
      <c r="C10018" s="3" t="s">
        <v>27</v>
      </c>
      <c r="D10018" s="3" t="s">
        <v>264</v>
      </c>
      <c r="E10018" s="3">
        <v>574</v>
      </c>
      <c r="F10018" s="3">
        <v>2683</v>
      </c>
      <c r="G10018" s="3">
        <v>2683</v>
      </c>
      <c r="H10018" s="3">
        <v>221558221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 t="str">
        <f>B10018&amp;" | "&amp;C10018&amp;" | "&amp;D10018</f>
        <v>documentazione_amministrativa / documentazione_contabile | FATTURA PASSIVA | Fattura</v>
      </c>
      <c r="Q10018" s="3" t="str">
        <f>VLOOKUP(P10018,'Classificazione UD'!A:B,2,FALSE)</f>
        <v>Fiscale</v>
      </c>
    </row>
    <row r="10019" spans="1:17" ht="15" customHeight="1" x14ac:dyDescent="0.25">
      <c r="A10019" s="30">
        <v>2015</v>
      </c>
      <c r="B10019" s="3" t="s">
        <v>17</v>
      </c>
      <c r="C10019" s="3" t="s">
        <v>27</v>
      </c>
      <c r="D10019" s="3" t="s">
        <v>54</v>
      </c>
      <c r="E10019" s="3">
        <v>6</v>
      </c>
      <c r="F10019" s="3">
        <v>28</v>
      </c>
      <c r="G10019" s="3">
        <v>28</v>
      </c>
      <c r="H10019" s="3">
        <v>1778561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 t="str">
        <f>B10019&amp;" | "&amp;C10019&amp;" | "&amp;D10019</f>
        <v>documentazione_amministrativa / documentazione_contabile | FATTURA PASSIVA | Nota di credito</v>
      </c>
      <c r="Q10019" s="3" t="str">
        <f>VLOOKUP(P10019,'Classificazione UD'!A:B,2,FALSE)</f>
        <v>Fiscale</v>
      </c>
    </row>
    <row r="10020" spans="1:17" ht="15" customHeight="1" x14ac:dyDescent="0.25">
      <c r="A10020" s="30">
        <v>2016</v>
      </c>
      <c r="B10020" s="3" t="s">
        <v>17</v>
      </c>
      <c r="C10020" s="3" t="s">
        <v>27</v>
      </c>
      <c r="D10020" s="3" t="s">
        <v>264</v>
      </c>
      <c r="E10020" s="3">
        <v>41</v>
      </c>
      <c r="F10020" s="3">
        <v>192</v>
      </c>
      <c r="G10020" s="3">
        <v>192</v>
      </c>
      <c r="H10020" s="3">
        <v>17988905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 t="str">
        <f>B10020&amp;" | "&amp;C10020&amp;" | "&amp;D10020</f>
        <v>documentazione_amministrativa / documentazione_contabile | FATTURA PASSIVA | Fattura</v>
      </c>
      <c r="Q10020" s="3" t="str">
        <f>VLOOKUP(P10020,'Classificazione UD'!A:B,2,FALSE)</f>
        <v>Fiscale</v>
      </c>
    </row>
    <row r="10021" spans="1:17" ht="15" customHeight="1" x14ac:dyDescent="0.25">
      <c r="A10021" s="30">
        <v>2011</v>
      </c>
      <c r="B10021" s="3" t="s">
        <v>20</v>
      </c>
      <c r="C10021" s="3" t="s">
        <v>265</v>
      </c>
      <c r="D10021" s="3" t="s">
        <v>266</v>
      </c>
      <c r="E10021" s="3">
        <v>10</v>
      </c>
      <c r="F10021" s="3">
        <v>20</v>
      </c>
      <c r="G10021" s="3">
        <v>20</v>
      </c>
      <c r="H10021" s="3">
        <v>2475098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 t="str">
        <f>B10021&amp;" | "&amp;C10021&amp;" | "&amp;D10021</f>
        <v>documentazione_amministrativa / registri | Stampa registro | Documento Principale</v>
      </c>
      <c r="Q10021" s="3" t="str">
        <f>VLOOKUP(P10021,'Classificazione UD'!A:B,2,FALSE)</f>
        <v>Amministrativo</v>
      </c>
    </row>
    <row r="10022" spans="1:17" ht="15" customHeight="1" x14ac:dyDescent="0.25">
      <c r="A10022" s="30">
        <v>2012</v>
      </c>
      <c r="B10022" s="3" t="s">
        <v>20</v>
      </c>
      <c r="C10022" s="3" t="s">
        <v>265</v>
      </c>
      <c r="D10022" s="3" t="s">
        <v>266</v>
      </c>
      <c r="E10022" s="3">
        <v>166</v>
      </c>
      <c r="F10022" s="3">
        <v>332</v>
      </c>
      <c r="G10022" s="3">
        <v>332</v>
      </c>
      <c r="H10022" s="3">
        <v>3575749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 t="str">
        <f>B10022&amp;" | "&amp;C10022&amp;" | "&amp;D10022</f>
        <v>documentazione_amministrativa / registri | Stampa registro | Documento Principale</v>
      </c>
      <c r="Q10022" s="3" t="str">
        <f>VLOOKUP(P10022,'Classificazione UD'!A:B,2,FALSE)</f>
        <v>Amministrativo</v>
      </c>
    </row>
    <row r="10023" spans="1:17" ht="15" customHeight="1" x14ac:dyDescent="0.25">
      <c r="A10023" s="30">
        <v>2013</v>
      </c>
      <c r="B10023" s="3" t="s">
        <v>20</v>
      </c>
      <c r="C10023" s="3" t="s">
        <v>265</v>
      </c>
      <c r="D10023" s="3" t="s">
        <v>266</v>
      </c>
      <c r="E10023" s="3">
        <v>254</v>
      </c>
      <c r="F10023" s="3">
        <v>508</v>
      </c>
      <c r="G10023" s="3">
        <v>508</v>
      </c>
      <c r="H10023" s="3">
        <v>3454933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 t="str">
        <f>B10023&amp;" | "&amp;C10023&amp;" | "&amp;D10023</f>
        <v>documentazione_amministrativa / registri | Stampa registro | Documento Principale</v>
      </c>
      <c r="Q10023" s="3" t="str">
        <f>VLOOKUP(P10023,'Classificazione UD'!A:B,2,FALSE)</f>
        <v>Amministrativo</v>
      </c>
    </row>
    <row r="10024" spans="1:17" ht="15" customHeight="1" x14ac:dyDescent="0.25">
      <c r="A10024" s="30">
        <v>2014</v>
      </c>
      <c r="B10024" s="3" t="s">
        <v>20</v>
      </c>
      <c r="C10024" s="3" t="s">
        <v>265</v>
      </c>
      <c r="D10024" s="3" t="s">
        <v>266</v>
      </c>
      <c r="E10024" s="3">
        <v>248</v>
      </c>
      <c r="F10024" s="3">
        <v>496</v>
      </c>
      <c r="G10024" s="3">
        <v>496</v>
      </c>
      <c r="H10024" s="3">
        <v>3677344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 t="str">
        <f>B10024&amp;" | "&amp;C10024&amp;" | "&amp;D10024</f>
        <v>documentazione_amministrativa / registri | Stampa registro | Documento Principale</v>
      </c>
      <c r="Q10024" s="3" t="str">
        <f>VLOOKUP(P10024,'Classificazione UD'!A:B,2,FALSE)</f>
        <v>Amministrativo</v>
      </c>
    </row>
    <row r="10025" spans="1:17" ht="15" customHeight="1" x14ac:dyDescent="0.25">
      <c r="A10025" s="30">
        <v>2015</v>
      </c>
      <c r="B10025" s="3" t="s">
        <v>20</v>
      </c>
      <c r="C10025" s="3" t="s">
        <v>265</v>
      </c>
      <c r="D10025" s="3" t="s">
        <v>266</v>
      </c>
      <c r="E10025" s="3">
        <v>254</v>
      </c>
      <c r="F10025" s="3">
        <v>508</v>
      </c>
      <c r="G10025" s="3">
        <v>508</v>
      </c>
      <c r="H10025" s="3">
        <v>4348291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 t="str">
        <f>B10025&amp;" | "&amp;C10025&amp;" | "&amp;D10025</f>
        <v>documentazione_amministrativa / registri | Stampa registro | Documento Principale</v>
      </c>
      <c r="Q10025" s="3" t="str">
        <f>VLOOKUP(P10025,'Classificazione UD'!A:B,2,FALSE)</f>
        <v>Amministrativo</v>
      </c>
    </row>
    <row r="10026" spans="1:17" ht="15" customHeight="1" x14ac:dyDescent="0.25">
      <c r="A10026" s="30">
        <v>2016</v>
      </c>
      <c r="B10026" s="3" t="s">
        <v>20</v>
      </c>
      <c r="C10026" s="3" t="s">
        <v>265</v>
      </c>
      <c r="D10026" s="3" t="s">
        <v>266</v>
      </c>
      <c r="E10026" s="3">
        <v>254</v>
      </c>
      <c r="F10026" s="3">
        <v>508</v>
      </c>
      <c r="G10026" s="3">
        <v>508</v>
      </c>
      <c r="H10026" s="3">
        <v>4943684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 t="str">
        <f>B10026&amp;" | "&amp;C10026&amp;" | "&amp;D10026</f>
        <v>documentazione_amministrativa / registri | Stampa registro | Documento Principale</v>
      </c>
      <c r="Q10026" s="3" t="str">
        <f>VLOOKUP(P10026,'Classificazione UD'!A:B,2,FALSE)</f>
        <v>Amministrativo</v>
      </c>
    </row>
    <row r="10027" spans="1:17" ht="15" customHeight="1" x14ac:dyDescent="0.25">
      <c r="A10027" s="30">
        <v>2016</v>
      </c>
      <c r="B10027" s="3" t="s">
        <v>20</v>
      </c>
      <c r="C10027" s="3" t="s">
        <v>265</v>
      </c>
      <c r="D10027" s="3" t="s">
        <v>266</v>
      </c>
      <c r="E10027" s="3">
        <v>2</v>
      </c>
      <c r="F10027" s="3">
        <v>4</v>
      </c>
      <c r="G10027" s="3">
        <v>4</v>
      </c>
      <c r="H10027" s="3">
        <v>12108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 t="str">
        <f>B10027&amp;" | "&amp;C10027&amp;" | "&amp;D10027</f>
        <v>documentazione_amministrativa / registri | Stampa registro | Documento Principale</v>
      </c>
      <c r="Q10027" s="3" t="str">
        <f>VLOOKUP(P10027,'Classificazione UD'!A:B,2,FALSE)</f>
        <v>Amministrativo</v>
      </c>
    </row>
    <row r="10028" spans="1:17" ht="15" customHeight="1" x14ac:dyDescent="0.25">
      <c r="A10028" s="30">
        <v>2015</v>
      </c>
      <c r="B10028" s="3" t="s">
        <v>20</v>
      </c>
      <c r="C10028" s="3" t="s">
        <v>265</v>
      </c>
      <c r="D10028" s="3" t="s">
        <v>266</v>
      </c>
      <c r="E10028" s="3">
        <v>105</v>
      </c>
      <c r="F10028" s="3">
        <v>210</v>
      </c>
      <c r="G10028" s="3">
        <v>210</v>
      </c>
      <c r="H10028" s="3">
        <v>730172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 t="str">
        <f>B10028&amp;" | "&amp;C10028&amp;" | "&amp;D10028</f>
        <v>documentazione_amministrativa / registri | Stampa registro | Documento Principale</v>
      </c>
      <c r="Q10028" s="3" t="str">
        <f>VLOOKUP(P10028,'Classificazione UD'!A:B,2,FALSE)</f>
        <v>Amministrativo</v>
      </c>
    </row>
    <row r="10029" spans="1:17" ht="15" customHeight="1" x14ac:dyDescent="0.25">
      <c r="A10029" s="30">
        <v>2016</v>
      </c>
      <c r="B10029" s="3" t="s">
        <v>20</v>
      </c>
      <c r="C10029" s="3" t="s">
        <v>265</v>
      </c>
      <c r="D10029" s="3" t="s">
        <v>266</v>
      </c>
      <c r="E10029" s="3">
        <v>154</v>
      </c>
      <c r="F10029" s="3">
        <v>308</v>
      </c>
      <c r="G10029" s="3">
        <v>308</v>
      </c>
      <c r="H10029" s="3">
        <v>1537909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 t="str">
        <f>B10029&amp;" | "&amp;C10029&amp;" | "&amp;D10029</f>
        <v>documentazione_amministrativa / registri | Stampa registro | Documento Principale</v>
      </c>
      <c r="Q10029" s="3" t="str">
        <f>VLOOKUP(P10029,'Classificazione UD'!A:B,2,FALSE)</f>
        <v>Amministrativo</v>
      </c>
    </row>
    <row r="10030" spans="1:17" ht="15" customHeight="1" x14ac:dyDescent="0.25">
      <c r="A10030" s="30">
        <v>2016</v>
      </c>
      <c r="B10030" s="3" t="s">
        <v>20</v>
      </c>
      <c r="C10030" s="3" t="s">
        <v>265</v>
      </c>
      <c r="D10030" s="3" t="s">
        <v>266</v>
      </c>
      <c r="E10030" s="3">
        <v>6</v>
      </c>
      <c r="F10030" s="3">
        <v>12</v>
      </c>
      <c r="G10030" s="3">
        <v>12</v>
      </c>
      <c r="H10030" s="3">
        <v>26928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 t="str">
        <f>B10030&amp;" | "&amp;C10030&amp;" | "&amp;D10030</f>
        <v>documentazione_amministrativa / registri | Stampa registro | Documento Principale</v>
      </c>
      <c r="Q10030" s="3" t="str">
        <f>VLOOKUP(P10030,'Classificazione UD'!A:B,2,FALSE)</f>
        <v>Amministrativo</v>
      </c>
    </row>
    <row r="10031" spans="1:17" ht="15" customHeight="1" x14ac:dyDescent="0.25">
      <c r="A10031" s="30">
        <v>2015</v>
      </c>
      <c r="B10031" s="3" t="s">
        <v>17</v>
      </c>
      <c r="C10031" s="3" t="s">
        <v>27</v>
      </c>
      <c r="D10031" s="3" t="s">
        <v>264</v>
      </c>
      <c r="E10031" s="3">
        <v>394</v>
      </c>
      <c r="F10031" s="3">
        <v>1772</v>
      </c>
      <c r="G10031" s="3">
        <v>1772</v>
      </c>
      <c r="H10031" s="3">
        <v>82562200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 t="str">
        <f>B10031&amp;" | "&amp;C10031&amp;" | "&amp;D10031</f>
        <v>documentazione_amministrativa / documentazione_contabile | FATTURA PASSIVA | Fattura</v>
      </c>
      <c r="Q10031" s="3" t="str">
        <f>VLOOKUP(P10031,'Classificazione UD'!A:B,2,FALSE)</f>
        <v>Fiscale</v>
      </c>
    </row>
    <row r="10032" spans="1:17" ht="15" customHeight="1" x14ac:dyDescent="0.25">
      <c r="A10032" s="30">
        <v>2015</v>
      </c>
      <c r="B10032" s="3" t="s">
        <v>17</v>
      </c>
      <c r="C10032" s="3" t="s">
        <v>27</v>
      </c>
      <c r="D10032" s="3" t="s">
        <v>54</v>
      </c>
      <c r="E10032" s="3">
        <v>5</v>
      </c>
      <c r="F10032" s="3">
        <v>20</v>
      </c>
      <c r="G10032" s="3">
        <v>20</v>
      </c>
      <c r="H10032" s="3">
        <v>280286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 t="str">
        <f>B10032&amp;" | "&amp;C10032&amp;" | "&amp;D10032</f>
        <v>documentazione_amministrativa / documentazione_contabile | FATTURA PASSIVA | Nota di credito</v>
      </c>
      <c r="Q10032" s="3" t="str">
        <f>VLOOKUP(P10032,'Classificazione UD'!A:B,2,FALSE)</f>
        <v>Fiscale</v>
      </c>
    </row>
    <row r="10033" spans="1:17" ht="15" customHeight="1" x14ac:dyDescent="0.25">
      <c r="A10033" s="30">
        <v>2016</v>
      </c>
      <c r="B10033" s="3" t="s">
        <v>17</v>
      </c>
      <c r="C10033" s="3" t="s">
        <v>27</v>
      </c>
      <c r="D10033" s="3" t="s">
        <v>264</v>
      </c>
      <c r="E10033" s="3">
        <v>32</v>
      </c>
      <c r="F10033" s="3">
        <v>144</v>
      </c>
      <c r="G10033" s="3">
        <v>144</v>
      </c>
      <c r="H10033" s="3">
        <v>6569538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 t="str">
        <f>B10033&amp;" | "&amp;C10033&amp;" | "&amp;D10033</f>
        <v>documentazione_amministrativa / documentazione_contabile | FATTURA PASSIVA | Fattura</v>
      </c>
      <c r="Q10033" s="3" t="str">
        <f>VLOOKUP(P10033,'Classificazione UD'!A:B,2,FALSE)</f>
        <v>Fiscale</v>
      </c>
    </row>
    <row r="10034" spans="1:17" ht="15" customHeight="1" x14ac:dyDescent="0.25">
      <c r="A10034" s="30">
        <v>2013</v>
      </c>
      <c r="B10034" s="3" t="s">
        <v>20</v>
      </c>
      <c r="C10034" s="3" t="s">
        <v>265</v>
      </c>
      <c r="D10034" s="3" t="s">
        <v>266</v>
      </c>
      <c r="E10034" s="3">
        <v>28</v>
      </c>
      <c r="F10034" s="3">
        <v>56</v>
      </c>
      <c r="G10034" s="3">
        <v>56</v>
      </c>
      <c r="H10034" s="3">
        <v>269970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 t="str">
        <f>B10034&amp;" | "&amp;C10034&amp;" | "&amp;D10034</f>
        <v>documentazione_amministrativa / registri | Stampa registro | Documento Principale</v>
      </c>
      <c r="Q10034" s="3" t="str">
        <f>VLOOKUP(P10034,'Classificazione UD'!A:B,2,FALSE)</f>
        <v>Amministrativo</v>
      </c>
    </row>
    <row r="10035" spans="1:17" ht="15" customHeight="1" x14ac:dyDescent="0.25">
      <c r="A10035" s="30">
        <v>2014</v>
      </c>
      <c r="B10035" s="3" t="s">
        <v>20</v>
      </c>
      <c r="C10035" s="3" t="s">
        <v>265</v>
      </c>
      <c r="D10035" s="3" t="s">
        <v>266</v>
      </c>
      <c r="E10035" s="3">
        <v>247</v>
      </c>
      <c r="F10035" s="3">
        <v>494</v>
      </c>
      <c r="G10035" s="3">
        <v>494</v>
      </c>
      <c r="H10035" s="3">
        <v>2601448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 t="str">
        <f>B10035&amp;" | "&amp;C10035&amp;" | "&amp;D10035</f>
        <v>documentazione_amministrativa / registri | Stampa registro | Documento Principale</v>
      </c>
      <c r="Q10035" s="3" t="str">
        <f>VLOOKUP(P10035,'Classificazione UD'!A:B,2,FALSE)</f>
        <v>Amministrativo</v>
      </c>
    </row>
    <row r="10036" spans="1:17" ht="15" customHeight="1" x14ac:dyDescent="0.25">
      <c r="A10036" s="30">
        <v>2015</v>
      </c>
      <c r="B10036" s="3" t="s">
        <v>20</v>
      </c>
      <c r="C10036" s="3" t="s">
        <v>265</v>
      </c>
      <c r="D10036" s="3" t="s">
        <v>266</v>
      </c>
      <c r="E10036" s="3">
        <v>248</v>
      </c>
      <c r="F10036" s="3">
        <v>496</v>
      </c>
      <c r="G10036" s="3">
        <v>496</v>
      </c>
      <c r="H10036" s="3">
        <v>3035051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 t="str">
        <f>B10036&amp;" | "&amp;C10036&amp;" | "&amp;D10036</f>
        <v>documentazione_amministrativa / registri | Stampa registro | Documento Principale</v>
      </c>
      <c r="Q10036" s="3" t="str">
        <f>VLOOKUP(P10036,'Classificazione UD'!A:B,2,FALSE)</f>
        <v>Amministrativo</v>
      </c>
    </row>
    <row r="10037" spans="1:17" ht="15" customHeight="1" x14ac:dyDescent="0.25">
      <c r="A10037" s="30">
        <v>2016</v>
      </c>
      <c r="B10037" s="3" t="s">
        <v>20</v>
      </c>
      <c r="C10037" s="3" t="s">
        <v>265</v>
      </c>
      <c r="D10037" s="3" t="s">
        <v>266</v>
      </c>
      <c r="E10037" s="3">
        <v>247</v>
      </c>
      <c r="F10037" s="3">
        <v>494</v>
      </c>
      <c r="G10037" s="3">
        <v>494</v>
      </c>
      <c r="H10037" s="3">
        <v>3574413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 t="str">
        <f>B10037&amp;" | "&amp;C10037&amp;" | "&amp;D10037</f>
        <v>documentazione_amministrativa / registri | Stampa registro | Documento Principale</v>
      </c>
      <c r="Q10037" s="3" t="str">
        <f>VLOOKUP(P10037,'Classificazione UD'!A:B,2,FALSE)</f>
        <v>Amministrativo</v>
      </c>
    </row>
    <row r="10038" spans="1:17" ht="15" customHeight="1" x14ac:dyDescent="0.25">
      <c r="A10038" s="30">
        <v>2015</v>
      </c>
      <c r="B10038" s="3" t="s">
        <v>20</v>
      </c>
      <c r="C10038" s="3" t="s">
        <v>265</v>
      </c>
      <c r="D10038" s="3" t="s">
        <v>266</v>
      </c>
      <c r="E10038" s="3">
        <v>109</v>
      </c>
      <c r="F10038" s="3">
        <v>218</v>
      </c>
      <c r="G10038" s="3">
        <v>218</v>
      </c>
      <c r="H10038" s="3">
        <v>609922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 t="str">
        <f>B10038&amp;" | "&amp;C10038&amp;" | "&amp;D10038</f>
        <v>documentazione_amministrativa / registri | Stampa registro | Documento Principale</v>
      </c>
      <c r="Q10038" s="3" t="str">
        <f>VLOOKUP(P10038,'Classificazione UD'!A:B,2,FALSE)</f>
        <v>Amministrativo</v>
      </c>
    </row>
    <row r="10039" spans="1:17" ht="15" customHeight="1" x14ac:dyDescent="0.25">
      <c r="A10039" s="30">
        <v>2016</v>
      </c>
      <c r="B10039" s="3" t="s">
        <v>20</v>
      </c>
      <c r="C10039" s="3" t="s">
        <v>265</v>
      </c>
      <c r="D10039" s="3" t="s">
        <v>266</v>
      </c>
      <c r="E10039" s="3">
        <v>135</v>
      </c>
      <c r="F10039" s="3">
        <v>270</v>
      </c>
      <c r="G10039" s="3">
        <v>270</v>
      </c>
      <c r="H10039" s="3">
        <v>1037988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 t="str">
        <f>B10039&amp;" | "&amp;C10039&amp;" | "&amp;D10039</f>
        <v>documentazione_amministrativa / registri | Stampa registro | Documento Principale</v>
      </c>
      <c r="Q10039" s="3" t="str">
        <f>VLOOKUP(P10039,'Classificazione UD'!A:B,2,FALSE)</f>
        <v>Amministrativo</v>
      </c>
    </row>
    <row r="10040" spans="1:17" ht="15" customHeight="1" x14ac:dyDescent="0.25">
      <c r="A10040" s="30">
        <v>2015</v>
      </c>
      <c r="B10040" s="3" t="s">
        <v>17</v>
      </c>
      <c r="C10040" s="3" t="s">
        <v>27</v>
      </c>
      <c r="D10040" s="3" t="s">
        <v>264</v>
      </c>
      <c r="E10040" s="3">
        <v>429</v>
      </c>
      <c r="F10040" s="3">
        <v>1936</v>
      </c>
      <c r="G10040" s="3">
        <v>1936</v>
      </c>
      <c r="H10040" s="3">
        <v>122030777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 t="str">
        <f>B10040&amp;" | "&amp;C10040&amp;" | "&amp;D10040</f>
        <v>documentazione_amministrativa / documentazione_contabile | FATTURA PASSIVA | Fattura</v>
      </c>
      <c r="Q10040" s="3" t="str">
        <f>VLOOKUP(P10040,'Classificazione UD'!A:B,2,FALSE)</f>
        <v>Fiscale</v>
      </c>
    </row>
    <row r="10041" spans="1:17" ht="15" customHeight="1" x14ac:dyDescent="0.25">
      <c r="A10041" s="30">
        <v>2015</v>
      </c>
      <c r="B10041" s="3" t="s">
        <v>17</v>
      </c>
      <c r="C10041" s="3" t="s">
        <v>27</v>
      </c>
      <c r="D10041" s="3" t="s">
        <v>54</v>
      </c>
      <c r="E10041" s="3">
        <v>6</v>
      </c>
      <c r="F10041" s="3">
        <v>25</v>
      </c>
      <c r="G10041" s="3">
        <v>25</v>
      </c>
      <c r="H10041" s="3">
        <v>583546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 t="str">
        <f>B10041&amp;" | "&amp;C10041&amp;" | "&amp;D10041</f>
        <v>documentazione_amministrativa / documentazione_contabile | FATTURA PASSIVA | Nota di credito</v>
      </c>
      <c r="Q10041" s="3" t="str">
        <f>VLOOKUP(P10041,'Classificazione UD'!A:B,2,FALSE)</f>
        <v>Fiscale</v>
      </c>
    </row>
    <row r="10042" spans="1:17" ht="15" customHeight="1" x14ac:dyDescent="0.25">
      <c r="A10042" s="30">
        <v>2016</v>
      </c>
      <c r="B10042" s="3" t="s">
        <v>17</v>
      </c>
      <c r="C10042" s="3" t="s">
        <v>27</v>
      </c>
      <c r="D10042" s="3" t="s">
        <v>264</v>
      </c>
      <c r="E10042" s="3">
        <v>27</v>
      </c>
      <c r="F10042" s="3">
        <v>115</v>
      </c>
      <c r="G10042" s="3">
        <v>115</v>
      </c>
      <c r="H10042" s="3">
        <v>4372000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 t="str">
        <f>B10042&amp;" | "&amp;C10042&amp;" | "&amp;D10042</f>
        <v>documentazione_amministrativa / documentazione_contabile | FATTURA PASSIVA | Fattura</v>
      </c>
      <c r="Q10042" s="3" t="str">
        <f>VLOOKUP(P10042,'Classificazione UD'!A:B,2,FALSE)</f>
        <v>Fiscale</v>
      </c>
    </row>
    <row r="10043" spans="1:17" ht="15" customHeight="1" x14ac:dyDescent="0.25">
      <c r="A10043" s="30">
        <v>2012</v>
      </c>
      <c r="B10043" s="3" t="s">
        <v>20</v>
      </c>
      <c r="C10043" s="3" t="s">
        <v>265</v>
      </c>
      <c r="D10043" s="3" t="s">
        <v>266</v>
      </c>
      <c r="E10043" s="3">
        <v>186</v>
      </c>
      <c r="F10043" s="3">
        <v>372</v>
      </c>
      <c r="G10043" s="3">
        <v>372</v>
      </c>
      <c r="H10043" s="3">
        <v>3064298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 t="str">
        <f>B10043&amp;" | "&amp;C10043&amp;" | "&amp;D10043</f>
        <v>documentazione_amministrativa / registri | Stampa registro | Documento Principale</v>
      </c>
      <c r="Q10043" s="3" t="str">
        <f>VLOOKUP(P10043,'Classificazione UD'!A:B,2,FALSE)</f>
        <v>Amministrativo</v>
      </c>
    </row>
    <row r="10044" spans="1:17" ht="15" customHeight="1" x14ac:dyDescent="0.25">
      <c r="A10044" s="30">
        <v>2013</v>
      </c>
      <c r="B10044" s="3" t="s">
        <v>20</v>
      </c>
      <c r="C10044" s="3" t="s">
        <v>265</v>
      </c>
      <c r="D10044" s="3" t="s">
        <v>266</v>
      </c>
      <c r="E10044" s="3">
        <v>282</v>
      </c>
      <c r="F10044" s="3">
        <v>564</v>
      </c>
      <c r="G10044" s="3">
        <v>564</v>
      </c>
      <c r="H10044" s="3">
        <v>2869782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 t="str">
        <f>B10044&amp;" | "&amp;C10044&amp;" | "&amp;D10044</f>
        <v>documentazione_amministrativa / registri | Stampa registro | Documento Principale</v>
      </c>
      <c r="Q10044" s="3" t="str">
        <f>VLOOKUP(P10044,'Classificazione UD'!A:B,2,FALSE)</f>
        <v>Amministrativo</v>
      </c>
    </row>
    <row r="10045" spans="1:17" ht="15" customHeight="1" x14ac:dyDescent="0.25">
      <c r="A10045" s="30">
        <v>2014</v>
      </c>
      <c r="B10045" s="3" t="s">
        <v>20</v>
      </c>
      <c r="C10045" s="3" t="s">
        <v>265</v>
      </c>
      <c r="D10045" s="3" t="s">
        <v>266</v>
      </c>
      <c r="E10045" s="3">
        <v>284</v>
      </c>
      <c r="F10045" s="3">
        <v>568</v>
      </c>
      <c r="G10045" s="3">
        <v>568</v>
      </c>
      <c r="H10045" s="3">
        <v>2756440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 t="str">
        <f>B10045&amp;" | "&amp;C10045&amp;" | "&amp;D10045</f>
        <v>documentazione_amministrativa / registri | Stampa registro | Documento Principale</v>
      </c>
      <c r="Q10045" s="3" t="str">
        <f>VLOOKUP(P10045,'Classificazione UD'!A:B,2,FALSE)</f>
        <v>Amministrativo</v>
      </c>
    </row>
    <row r="10046" spans="1:17" ht="15" customHeight="1" x14ac:dyDescent="0.25">
      <c r="A10046" s="30">
        <v>2015</v>
      </c>
      <c r="B10046" s="3" t="s">
        <v>20</v>
      </c>
      <c r="C10046" s="3" t="s">
        <v>265</v>
      </c>
      <c r="D10046" s="3" t="s">
        <v>266</v>
      </c>
      <c r="E10046" s="3">
        <v>288</v>
      </c>
      <c r="F10046" s="3">
        <v>576</v>
      </c>
      <c r="G10046" s="3">
        <v>576</v>
      </c>
      <c r="H10046" s="3">
        <v>2878046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 t="str">
        <f>B10046&amp;" | "&amp;C10046&amp;" | "&amp;D10046</f>
        <v>documentazione_amministrativa / registri | Stampa registro | Documento Principale</v>
      </c>
      <c r="Q10046" s="3" t="str">
        <f>VLOOKUP(P10046,'Classificazione UD'!A:B,2,FALSE)</f>
        <v>Amministrativo</v>
      </c>
    </row>
    <row r="10047" spans="1:17" ht="15" customHeight="1" x14ac:dyDescent="0.25">
      <c r="A10047" s="30">
        <v>2016</v>
      </c>
      <c r="B10047" s="3" t="s">
        <v>20</v>
      </c>
      <c r="C10047" s="3" t="s">
        <v>265</v>
      </c>
      <c r="D10047" s="3" t="s">
        <v>266</v>
      </c>
      <c r="E10047" s="3">
        <v>284</v>
      </c>
      <c r="F10047" s="3">
        <v>568</v>
      </c>
      <c r="G10047" s="3">
        <v>568</v>
      </c>
      <c r="H10047" s="3">
        <v>3086821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 t="str">
        <f>B10047&amp;" | "&amp;C10047&amp;" | "&amp;D10047</f>
        <v>documentazione_amministrativa / registri | Stampa registro | Documento Principale</v>
      </c>
      <c r="Q10047" s="3" t="str">
        <f>VLOOKUP(P10047,'Classificazione UD'!A:B,2,FALSE)</f>
        <v>Amministrativo</v>
      </c>
    </row>
    <row r="10048" spans="1:17" ht="15" customHeight="1" x14ac:dyDescent="0.25">
      <c r="A10048" s="30">
        <v>2015</v>
      </c>
      <c r="B10048" s="3" t="s">
        <v>20</v>
      </c>
      <c r="C10048" s="3" t="s">
        <v>265</v>
      </c>
      <c r="D10048" s="3" t="s">
        <v>266</v>
      </c>
      <c r="E10048" s="3">
        <v>1</v>
      </c>
      <c r="F10048" s="3">
        <v>2</v>
      </c>
      <c r="G10048" s="3">
        <v>2</v>
      </c>
      <c r="H10048" s="3">
        <v>4843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 t="str">
        <f>B10048&amp;" | "&amp;C10048&amp;" | "&amp;D10048</f>
        <v>documentazione_amministrativa / registri | Stampa registro | Documento Principale</v>
      </c>
      <c r="Q10048" s="3" t="str">
        <f>VLOOKUP(P10048,'Classificazione UD'!A:B,2,FALSE)</f>
        <v>Amministrativo</v>
      </c>
    </row>
    <row r="10049" spans="1:17" ht="15" customHeight="1" x14ac:dyDescent="0.25">
      <c r="A10049" s="30">
        <v>2015</v>
      </c>
      <c r="B10049" s="3" t="s">
        <v>20</v>
      </c>
      <c r="C10049" s="3" t="s">
        <v>265</v>
      </c>
      <c r="D10049" s="3" t="s">
        <v>266</v>
      </c>
      <c r="E10049" s="3">
        <v>128</v>
      </c>
      <c r="F10049" s="3">
        <v>256</v>
      </c>
      <c r="G10049" s="3">
        <v>256</v>
      </c>
      <c r="H10049" s="3">
        <v>708623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 t="str">
        <f>B10049&amp;" | "&amp;C10049&amp;" | "&amp;D10049</f>
        <v>documentazione_amministrativa / registri | Stampa registro | Documento Principale</v>
      </c>
      <c r="Q10049" s="3" t="str">
        <f>VLOOKUP(P10049,'Classificazione UD'!A:B,2,FALSE)</f>
        <v>Amministrativo</v>
      </c>
    </row>
    <row r="10050" spans="1:17" ht="15" customHeight="1" x14ac:dyDescent="0.25">
      <c r="A10050" s="30">
        <v>2016</v>
      </c>
      <c r="B10050" s="3" t="s">
        <v>20</v>
      </c>
      <c r="C10050" s="3" t="s">
        <v>265</v>
      </c>
      <c r="D10050" s="3" t="s">
        <v>266</v>
      </c>
      <c r="E10050" s="3">
        <v>196</v>
      </c>
      <c r="F10050" s="3">
        <v>392</v>
      </c>
      <c r="G10050" s="3">
        <v>392</v>
      </c>
      <c r="H10050" s="3">
        <v>1301006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 t="str">
        <f>B10050&amp;" | "&amp;C10050&amp;" | "&amp;D10050</f>
        <v>documentazione_amministrativa / registri | Stampa registro | Documento Principale</v>
      </c>
      <c r="Q10050" s="3" t="str">
        <f>VLOOKUP(P10050,'Classificazione UD'!A:B,2,FALSE)</f>
        <v>Amministrativo</v>
      </c>
    </row>
    <row r="10051" spans="1:17" ht="15" customHeight="1" x14ac:dyDescent="0.25">
      <c r="A10051" s="30">
        <v>2016</v>
      </c>
      <c r="B10051" s="3" t="s">
        <v>20</v>
      </c>
      <c r="C10051" s="3" t="s">
        <v>265</v>
      </c>
      <c r="D10051" s="3" t="s">
        <v>266</v>
      </c>
      <c r="E10051" s="3">
        <v>6</v>
      </c>
      <c r="F10051" s="3">
        <v>12</v>
      </c>
      <c r="G10051" s="3">
        <v>12</v>
      </c>
      <c r="H10051" s="3">
        <v>26098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 t="str">
        <f>B10051&amp;" | "&amp;C10051&amp;" | "&amp;D10051</f>
        <v>documentazione_amministrativa / registri | Stampa registro | Documento Principale</v>
      </c>
      <c r="Q10051" s="3" t="str">
        <f>VLOOKUP(P10051,'Classificazione UD'!A:B,2,FALSE)</f>
        <v>Amministrativo</v>
      </c>
    </row>
    <row r="10052" spans="1:17" ht="15" customHeight="1" x14ac:dyDescent="0.25">
      <c r="A10052" s="30">
        <v>2015</v>
      </c>
      <c r="B10052" s="3" t="s">
        <v>20</v>
      </c>
      <c r="C10052" s="3" t="s">
        <v>265</v>
      </c>
      <c r="D10052" s="3" t="s">
        <v>266</v>
      </c>
      <c r="E10052" s="3">
        <v>12</v>
      </c>
      <c r="F10052" s="3">
        <v>24</v>
      </c>
      <c r="G10052" s="3">
        <v>24</v>
      </c>
      <c r="H10052" s="3">
        <v>56663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 t="str">
        <f>B10052&amp;" | "&amp;C10052&amp;" | "&amp;D10052</f>
        <v>documentazione_amministrativa / registri | Stampa registro | Documento Principale</v>
      </c>
      <c r="Q10052" s="3" t="str">
        <f>VLOOKUP(P10052,'Classificazione UD'!A:B,2,FALSE)</f>
        <v>Amministrativo</v>
      </c>
    </row>
    <row r="10053" spans="1:17" ht="15" customHeight="1" x14ac:dyDescent="0.25">
      <c r="A10053" s="30">
        <v>2016</v>
      </c>
      <c r="B10053" s="3" t="s">
        <v>20</v>
      </c>
      <c r="C10053" s="3" t="s">
        <v>265</v>
      </c>
      <c r="D10053" s="3" t="s">
        <v>266</v>
      </c>
      <c r="E10053" s="3">
        <v>19</v>
      </c>
      <c r="F10053" s="3">
        <v>38</v>
      </c>
      <c r="G10053" s="3">
        <v>38</v>
      </c>
      <c r="H10053" s="3">
        <v>98488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 t="str">
        <f>B10053&amp;" | "&amp;C10053&amp;" | "&amp;D10053</f>
        <v>documentazione_amministrativa / registri | Stampa registro | Documento Principale</v>
      </c>
      <c r="Q10053" s="3" t="str">
        <f>VLOOKUP(P10053,'Classificazione UD'!A:B,2,FALSE)</f>
        <v>Amministrativo</v>
      </c>
    </row>
    <row r="10054" spans="1:17" ht="15" customHeight="1" x14ac:dyDescent="0.25">
      <c r="A10054" s="30">
        <v>2015</v>
      </c>
      <c r="B10054" s="3" t="s">
        <v>23</v>
      </c>
      <c r="C10054" s="3" t="s">
        <v>268</v>
      </c>
      <c r="D10054" s="3" t="s">
        <v>266</v>
      </c>
      <c r="E10054" s="3">
        <v>3</v>
      </c>
      <c r="F10054" s="3">
        <v>6</v>
      </c>
      <c r="G10054" s="3">
        <v>6</v>
      </c>
      <c r="H10054" s="3">
        <v>3006266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 t="str">
        <f>B10054&amp;" | "&amp;C10054&amp;" | "&amp;D10054</f>
        <v>documentazione_amministrativa / altri_documenti | Documento Repertoriato | Documento Principale</v>
      </c>
      <c r="Q10054" s="3" t="str">
        <f>VLOOKUP(P10054,'Classificazione UD'!A:B,2,FALSE)</f>
        <v>Amministrativo</v>
      </c>
    </row>
    <row r="10055" spans="1:17" ht="15" customHeight="1" x14ac:dyDescent="0.25">
      <c r="A10055" s="30">
        <v>2015</v>
      </c>
      <c r="B10055" s="3" t="s">
        <v>23</v>
      </c>
      <c r="C10055" s="3" t="s">
        <v>268</v>
      </c>
      <c r="D10055" s="3" t="s">
        <v>266</v>
      </c>
      <c r="E10055" s="3">
        <v>2</v>
      </c>
      <c r="F10055" s="3">
        <v>4</v>
      </c>
      <c r="G10055" s="3">
        <v>4</v>
      </c>
      <c r="H10055" s="3">
        <v>949655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 t="str">
        <f>B10055&amp;" | "&amp;C10055&amp;" | "&amp;D10055</f>
        <v>documentazione_amministrativa / altri_documenti | Documento Repertoriato | Documento Principale</v>
      </c>
      <c r="Q10055" s="3" t="str">
        <f>VLOOKUP(P10055,'Classificazione UD'!A:B,2,FALSE)</f>
        <v>Amministrativo</v>
      </c>
    </row>
    <row r="10056" spans="1:17" ht="15" customHeight="1" x14ac:dyDescent="0.25">
      <c r="A10056" s="30">
        <v>2009</v>
      </c>
      <c r="B10056" s="3" t="s">
        <v>36</v>
      </c>
      <c r="C10056" s="3" t="s">
        <v>267</v>
      </c>
      <c r="D10056" s="3" t="s">
        <v>266</v>
      </c>
      <c r="E10056" s="3">
        <v>2456</v>
      </c>
      <c r="F10056" s="3">
        <v>4913</v>
      </c>
      <c r="G10056" s="3">
        <v>4913</v>
      </c>
      <c r="H10056" s="3">
        <v>306756987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 t="str">
        <f>B10056&amp;" | "&amp;C10056&amp;" | "&amp;D10056</f>
        <v>documentazione_amministrativa / documenti_protocollati | Documento Protocollato | Documento Principale</v>
      </c>
      <c r="Q10056" s="3" t="str">
        <f>VLOOKUP(P10056,'Classificazione UD'!A:B,2,FALSE)</f>
        <v>Protocollo</v>
      </c>
    </row>
    <row r="10057" spans="1:17" ht="15" customHeight="1" x14ac:dyDescent="0.25">
      <c r="A10057" s="30">
        <v>2010</v>
      </c>
      <c r="B10057" s="3" t="s">
        <v>36</v>
      </c>
      <c r="C10057" s="3" t="s">
        <v>267</v>
      </c>
      <c r="D10057" s="3" t="s">
        <v>266</v>
      </c>
      <c r="E10057" s="3">
        <v>4911</v>
      </c>
      <c r="F10057" s="3">
        <v>9833</v>
      </c>
      <c r="G10057" s="3">
        <v>9833</v>
      </c>
      <c r="H10057" s="3">
        <v>771777255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 t="str">
        <f>B10057&amp;" | "&amp;C10057&amp;" | "&amp;D10057</f>
        <v>documentazione_amministrativa / documenti_protocollati | Documento Protocollato | Documento Principale</v>
      </c>
      <c r="Q10057" s="3" t="str">
        <f>VLOOKUP(P10057,'Classificazione UD'!A:B,2,FALSE)</f>
        <v>Protocollo</v>
      </c>
    </row>
    <row r="10058" spans="1:17" ht="15" customHeight="1" x14ac:dyDescent="0.25">
      <c r="A10058" s="30">
        <v>2011</v>
      </c>
      <c r="B10058" s="3" t="s">
        <v>36</v>
      </c>
      <c r="C10058" s="3" t="s">
        <v>267</v>
      </c>
      <c r="D10058" s="3" t="s">
        <v>266</v>
      </c>
      <c r="E10058" s="3">
        <v>5129</v>
      </c>
      <c r="F10058" s="3">
        <v>10259</v>
      </c>
      <c r="G10058" s="3">
        <v>10259</v>
      </c>
      <c r="H10058" s="3">
        <v>1128772951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 t="str">
        <f>B10058&amp;" | "&amp;C10058&amp;" | "&amp;D10058</f>
        <v>documentazione_amministrativa / documenti_protocollati | Documento Protocollato | Documento Principale</v>
      </c>
      <c r="Q10058" s="3" t="str">
        <f>VLOOKUP(P10058,'Classificazione UD'!A:B,2,FALSE)</f>
        <v>Protocollo</v>
      </c>
    </row>
    <row r="10059" spans="1:17" ht="15" customHeight="1" x14ac:dyDescent="0.25">
      <c r="A10059" s="30">
        <v>2012</v>
      </c>
      <c r="B10059" s="3" t="s">
        <v>36</v>
      </c>
      <c r="C10059" s="3" t="s">
        <v>267</v>
      </c>
      <c r="D10059" s="3" t="s">
        <v>266</v>
      </c>
      <c r="E10059" s="3">
        <v>5303</v>
      </c>
      <c r="F10059" s="3">
        <v>11996</v>
      </c>
      <c r="G10059" s="3">
        <v>11996</v>
      </c>
      <c r="H10059" s="3">
        <v>1142441666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 t="str">
        <f>B10059&amp;" | "&amp;C10059&amp;" | "&amp;D10059</f>
        <v>documentazione_amministrativa / documenti_protocollati | Documento Protocollato | Documento Principale</v>
      </c>
      <c r="Q10059" s="3" t="str">
        <f>VLOOKUP(P10059,'Classificazione UD'!A:B,2,FALSE)</f>
        <v>Protocollo</v>
      </c>
    </row>
    <row r="10060" spans="1:17" ht="15" customHeight="1" x14ac:dyDescent="0.25">
      <c r="A10060" s="30">
        <v>2013</v>
      </c>
      <c r="B10060" s="3" t="s">
        <v>36</v>
      </c>
      <c r="C10060" s="3" t="s">
        <v>267</v>
      </c>
      <c r="D10060" s="3" t="s">
        <v>266</v>
      </c>
      <c r="E10060" s="3">
        <v>5756</v>
      </c>
      <c r="F10060" s="3">
        <v>14409</v>
      </c>
      <c r="G10060" s="3">
        <v>14409</v>
      </c>
      <c r="H10060" s="3">
        <v>1799627499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 t="str">
        <f>B10060&amp;" | "&amp;C10060&amp;" | "&amp;D10060</f>
        <v>documentazione_amministrativa / documenti_protocollati | Documento Protocollato | Documento Principale</v>
      </c>
      <c r="Q10060" s="3" t="str">
        <f>VLOOKUP(P10060,'Classificazione UD'!A:B,2,FALSE)</f>
        <v>Protocollo</v>
      </c>
    </row>
    <row r="10061" spans="1:17" ht="15" customHeight="1" x14ac:dyDescent="0.25">
      <c r="A10061" s="30">
        <v>2014</v>
      </c>
      <c r="B10061" s="3" t="s">
        <v>36</v>
      </c>
      <c r="C10061" s="3" t="s">
        <v>267</v>
      </c>
      <c r="D10061" s="3" t="s">
        <v>266</v>
      </c>
      <c r="E10061" s="3">
        <v>5959</v>
      </c>
      <c r="F10061" s="3">
        <v>15767</v>
      </c>
      <c r="G10061" s="3">
        <v>15767</v>
      </c>
      <c r="H10061" s="3">
        <v>2525190209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 t="str">
        <f>B10061&amp;" | "&amp;C10061&amp;" | "&amp;D10061</f>
        <v>documentazione_amministrativa / documenti_protocollati | Documento Protocollato | Documento Principale</v>
      </c>
      <c r="Q10061" s="3" t="str">
        <f>VLOOKUP(P10061,'Classificazione UD'!A:B,2,FALSE)</f>
        <v>Protocollo</v>
      </c>
    </row>
    <row r="10062" spans="1:17" ht="15" customHeight="1" x14ac:dyDescent="0.25">
      <c r="A10062" s="30">
        <v>2015</v>
      </c>
      <c r="B10062" s="3" t="s">
        <v>36</v>
      </c>
      <c r="C10062" s="3" t="s">
        <v>267</v>
      </c>
      <c r="D10062" s="3" t="s">
        <v>266</v>
      </c>
      <c r="E10062" s="3">
        <v>1478</v>
      </c>
      <c r="F10062" s="3">
        <v>3975</v>
      </c>
      <c r="G10062" s="3">
        <v>3975</v>
      </c>
      <c r="H10062" s="3">
        <v>768349405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 t="str">
        <f>B10062&amp;" | "&amp;C10062&amp;" | "&amp;D10062</f>
        <v>documentazione_amministrativa / documenti_protocollati | Documento Protocollato | Documento Principale</v>
      </c>
      <c r="Q10062" s="3" t="str">
        <f>VLOOKUP(P10062,'Classificazione UD'!A:B,2,FALSE)</f>
        <v>Protocollo</v>
      </c>
    </row>
    <row r="10063" spans="1:17" ht="15" customHeight="1" x14ac:dyDescent="0.25">
      <c r="A10063" s="30">
        <v>2009</v>
      </c>
      <c r="B10063" s="3" t="s">
        <v>23</v>
      </c>
      <c r="C10063" s="3" t="s">
        <v>269</v>
      </c>
      <c r="D10063" s="3" t="s">
        <v>266</v>
      </c>
      <c r="E10063" s="3">
        <v>2</v>
      </c>
      <c r="F10063" s="3">
        <v>7</v>
      </c>
      <c r="G10063" s="3">
        <v>7</v>
      </c>
      <c r="H10063" s="3">
        <v>701955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 t="str">
        <f>B10063&amp;" | "&amp;C10063&amp;" | "&amp;D10063</f>
        <v>documentazione_amministrativa / altri_documenti | Documento Non Protocollato | Documento Principale</v>
      </c>
      <c r="Q10063" s="3" t="str">
        <f>VLOOKUP(P10063,'Classificazione UD'!A:B,2,FALSE)</f>
        <v>Amministrativo</v>
      </c>
    </row>
    <row r="10064" spans="1:17" ht="15" customHeight="1" x14ac:dyDescent="0.25">
      <c r="A10064" s="30">
        <v>2010</v>
      </c>
      <c r="B10064" s="3" t="s">
        <v>23</v>
      </c>
      <c r="C10064" s="3" t="s">
        <v>269</v>
      </c>
      <c r="D10064" s="3" t="s">
        <v>266</v>
      </c>
      <c r="E10064" s="3">
        <v>2</v>
      </c>
      <c r="F10064" s="3">
        <v>8</v>
      </c>
      <c r="G10064" s="3">
        <v>8</v>
      </c>
      <c r="H10064" s="3">
        <v>1004029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 t="str">
        <f>B10064&amp;" | "&amp;C10064&amp;" | "&amp;D10064</f>
        <v>documentazione_amministrativa / altri_documenti | Documento Non Protocollato | Documento Principale</v>
      </c>
      <c r="Q10064" s="3" t="str">
        <f>VLOOKUP(P10064,'Classificazione UD'!A:B,2,FALSE)</f>
        <v>Amministrativo</v>
      </c>
    </row>
    <row r="10065" spans="1:17" ht="15" customHeight="1" x14ac:dyDescent="0.25">
      <c r="A10065" s="30">
        <v>2012</v>
      </c>
      <c r="B10065" s="3" t="s">
        <v>23</v>
      </c>
      <c r="C10065" s="3" t="s">
        <v>269</v>
      </c>
      <c r="D10065" s="3" t="s">
        <v>266</v>
      </c>
      <c r="E10065" s="3">
        <v>64</v>
      </c>
      <c r="F10065" s="3">
        <v>131</v>
      </c>
      <c r="G10065" s="3">
        <v>131</v>
      </c>
      <c r="H10065" s="3">
        <v>976005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 t="str">
        <f>B10065&amp;" | "&amp;C10065&amp;" | "&amp;D10065</f>
        <v>documentazione_amministrativa / altri_documenti | Documento Non Protocollato | Documento Principale</v>
      </c>
      <c r="Q10065" s="3" t="str">
        <f>VLOOKUP(P10065,'Classificazione UD'!A:B,2,FALSE)</f>
        <v>Amministrativo</v>
      </c>
    </row>
    <row r="10066" spans="1:17" ht="15" customHeight="1" x14ac:dyDescent="0.25">
      <c r="A10066" s="30">
        <v>2013</v>
      </c>
      <c r="B10066" s="3" t="s">
        <v>23</v>
      </c>
      <c r="C10066" s="3" t="s">
        <v>269</v>
      </c>
      <c r="D10066" s="3" t="s">
        <v>266</v>
      </c>
      <c r="E10066" s="3">
        <v>124</v>
      </c>
      <c r="F10066" s="3">
        <v>251</v>
      </c>
      <c r="G10066" s="3">
        <v>251</v>
      </c>
      <c r="H10066" s="3">
        <v>7246311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 t="str">
        <f>B10066&amp;" | "&amp;C10066&amp;" | "&amp;D10066</f>
        <v>documentazione_amministrativa / altri_documenti | Documento Non Protocollato | Documento Principale</v>
      </c>
      <c r="Q10066" s="3" t="str">
        <f>VLOOKUP(P10066,'Classificazione UD'!A:B,2,FALSE)</f>
        <v>Amministrativo</v>
      </c>
    </row>
    <row r="10067" spans="1:17" ht="15" customHeight="1" x14ac:dyDescent="0.25">
      <c r="A10067" s="30">
        <v>2014</v>
      </c>
      <c r="B10067" s="3" t="s">
        <v>23</v>
      </c>
      <c r="C10067" s="3" t="s">
        <v>269</v>
      </c>
      <c r="D10067" s="3" t="s">
        <v>266</v>
      </c>
      <c r="E10067" s="3">
        <v>206</v>
      </c>
      <c r="F10067" s="3">
        <v>443</v>
      </c>
      <c r="G10067" s="3">
        <v>443</v>
      </c>
      <c r="H10067" s="3">
        <v>14727496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 t="str">
        <f>B10067&amp;" | "&amp;C10067&amp;" | "&amp;D10067</f>
        <v>documentazione_amministrativa / altri_documenti | Documento Non Protocollato | Documento Principale</v>
      </c>
      <c r="Q10067" s="3" t="str">
        <f>VLOOKUP(P10067,'Classificazione UD'!A:B,2,FALSE)</f>
        <v>Amministrativo</v>
      </c>
    </row>
    <row r="10068" spans="1:17" ht="15" customHeight="1" x14ac:dyDescent="0.25">
      <c r="A10068" s="30">
        <v>2015</v>
      </c>
      <c r="B10068" s="3" t="s">
        <v>23</v>
      </c>
      <c r="C10068" s="3" t="s">
        <v>269</v>
      </c>
      <c r="D10068" s="3" t="s">
        <v>266</v>
      </c>
      <c r="E10068" s="3">
        <v>93</v>
      </c>
      <c r="F10068" s="3">
        <v>425</v>
      </c>
      <c r="G10068" s="3">
        <v>425</v>
      </c>
      <c r="H10068" s="3">
        <v>32277378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 t="str">
        <f>B10068&amp;" | "&amp;C10068&amp;" | "&amp;D10068</f>
        <v>documentazione_amministrativa / altri_documenti | Documento Non Protocollato | Documento Principale</v>
      </c>
      <c r="Q10068" s="3" t="str">
        <f>VLOOKUP(P10068,'Classificazione UD'!A:B,2,FALSE)</f>
        <v>Amministrativo</v>
      </c>
    </row>
    <row r="10069" spans="1:17" ht="15" customHeight="1" x14ac:dyDescent="0.25">
      <c r="A10069" s="30">
        <v>2009</v>
      </c>
      <c r="B10069" s="3" t="s">
        <v>20</v>
      </c>
      <c r="C10069" s="3" t="s">
        <v>265</v>
      </c>
      <c r="D10069" s="3" t="s">
        <v>266</v>
      </c>
      <c r="E10069" s="3">
        <v>29</v>
      </c>
      <c r="F10069" s="3">
        <v>58</v>
      </c>
      <c r="G10069" s="3">
        <v>58</v>
      </c>
      <c r="H10069" s="3">
        <v>1208787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 t="str">
        <f>B10069&amp;" | "&amp;C10069&amp;" | "&amp;D10069</f>
        <v>documentazione_amministrativa / registri | Stampa registro | Documento Principale</v>
      </c>
      <c r="Q10069" s="3" t="str">
        <f>VLOOKUP(P10069,'Classificazione UD'!A:B,2,FALSE)</f>
        <v>Amministrativo</v>
      </c>
    </row>
    <row r="10070" spans="1:17" ht="15" customHeight="1" x14ac:dyDescent="0.25">
      <c r="A10070" s="30">
        <v>2010</v>
      </c>
      <c r="B10070" s="3" t="s">
        <v>20</v>
      </c>
      <c r="C10070" s="3" t="s">
        <v>265</v>
      </c>
      <c r="D10070" s="3" t="s">
        <v>266</v>
      </c>
      <c r="E10070" s="3">
        <v>50</v>
      </c>
      <c r="F10070" s="3">
        <v>100</v>
      </c>
      <c r="G10070" s="3">
        <v>100</v>
      </c>
      <c r="H10070" s="3">
        <v>2646836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 t="str">
        <f>B10070&amp;" | "&amp;C10070&amp;" | "&amp;D10070</f>
        <v>documentazione_amministrativa / registri | Stampa registro | Documento Principale</v>
      </c>
      <c r="Q10070" s="3" t="str">
        <f>VLOOKUP(P10070,'Classificazione UD'!A:B,2,FALSE)</f>
        <v>Amministrativo</v>
      </c>
    </row>
    <row r="10071" spans="1:17" ht="15" customHeight="1" x14ac:dyDescent="0.25">
      <c r="A10071" s="30">
        <v>2011</v>
      </c>
      <c r="B10071" s="3" t="s">
        <v>20</v>
      </c>
      <c r="C10071" s="3" t="s">
        <v>265</v>
      </c>
      <c r="D10071" s="3" t="s">
        <v>266</v>
      </c>
      <c r="E10071" s="3">
        <v>52</v>
      </c>
      <c r="F10071" s="3">
        <v>104</v>
      </c>
      <c r="G10071" s="3">
        <v>104</v>
      </c>
      <c r="H10071" s="3">
        <v>2728511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 t="str">
        <f>B10071&amp;" | "&amp;C10071&amp;" | "&amp;D10071</f>
        <v>documentazione_amministrativa / registri | Stampa registro | Documento Principale</v>
      </c>
      <c r="Q10071" s="3" t="str">
        <f>VLOOKUP(P10071,'Classificazione UD'!A:B,2,FALSE)</f>
        <v>Amministrativo</v>
      </c>
    </row>
    <row r="10072" spans="1:17" ht="15" customHeight="1" x14ac:dyDescent="0.25">
      <c r="A10072" s="30">
        <v>2012</v>
      </c>
      <c r="B10072" s="3" t="s">
        <v>20</v>
      </c>
      <c r="C10072" s="3" t="s">
        <v>265</v>
      </c>
      <c r="D10072" s="3" t="s">
        <v>266</v>
      </c>
      <c r="E10072" s="3">
        <v>181</v>
      </c>
      <c r="F10072" s="3">
        <v>362</v>
      </c>
      <c r="G10072" s="3">
        <v>362</v>
      </c>
      <c r="H10072" s="3">
        <v>2990618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 t="str">
        <f>B10072&amp;" | "&amp;C10072&amp;" | "&amp;D10072</f>
        <v>documentazione_amministrativa / registri | Stampa registro | Documento Principale</v>
      </c>
      <c r="Q10072" s="3" t="str">
        <f>VLOOKUP(P10072,'Classificazione UD'!A:B,2,FALSE)</f>
        <v>Amministrativo</v>
      </c>
    </row>
    <row r="10073" spans="1:17" ht="15" customHeight="1" x14ac:dyDescent="0.25">
      <c r="A10073" s="30">
        <v>2013</v>
      </c>
      <c r="B10073" s="3" t="s">
        <v>20</v>
      </c>
      <c r="C10073" s="3" t="s">
        <v>265</v>
      </c>
      <c r="D10073" s="3" t="s">
        <v>266</v>
      </c>
      <c r="E10073" s="3">
        <v>256</v>
      </c>
      <c r="F10073" s="3">
        <v>512</v>
      </c>
      <c r="G10073" s="3">
        <v>512</v>
      </c>
      <c r="H10073" s="3">
        <v>3586112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 t="str">
        <f>B10073&amp;" | "&amp;C10073&amp;" | "&amp;D10073</f>
        <v>documentazione_amministrativa / registri | Stampa registro | Documento Principale</v>
      </c>
      <c r="Q10073" s="3" t="str">
        <f>VLOOKUP(P10073,'Classificazione UD'!A:B,2,FALSE)</f>
        <v>Amministrativo</v>
      </c>
    </row>
    <row r="10074" spans="1:17" ht="15" customHeight="1" x14ac:dyDescent="0.25">
      <c r="A10074" s="30">
        <v>2014</v>
      </c>
      <c r="B10074" s="3" t="s">
        <v>20</v>
      </c>
      <c r="C10074" s="3" t="s">
        <v>265</v>
      </c>
      <c r="D10074" s="3" t="s">
        <v>266</v>
      </c>
      <c r="E10074" s="3">
        <v>250</v>
      </c>
      <c r="F10074" s="3">
        <v>500</v>
      </c>
      <c r="G10074" s="3">
        <v>500</v>
      </c>
      <c r="H10074" s="3">
        <v>3622535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 t="str">
        <f>B10074&amp;" | "&amp;C10074&amp;" | "&amp;D10074</f>
        <v>documentazione_amministrativa / registri | Stampa registro | Documento Principale</v>
      </c>
      <c r="Q10074" s="3" t="str">
        <f>VLOOKUP(P10074,'Classificazione UD'!A:B,2,FALSE)</f>
        <v>Amministrativo</v>
      </c>
    </row>
    <row r="10075" spans="1:17" ht="15" customHeight="1" x14ac:dyDescent="0.25">
      <c r="A10075" s="30">
        <v>2015</v>
      </c>
      <c r="B10075" s="3" t="s">
        <v>20</v>
      </c>
      <c r="C10075" s="3" t="s">
        <v>265</v>
      </c>
      <c r="D10075" s="3" t="s">
        <v>266</v>
      </c>
      <c r="E10075" s="3">
        <v>269</v>
      </c>
      <c r="F10075" s="3">
        <v>538</v>
      </c>
      <c r="G10075" s="3">
        <v>538</v>
      </c>
      <c r="H10075" s="3">
        <v>4700371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 t="str">
        <f>B10075&amp;" | "&amp;C10075&amp;" | "&amp;D10075</f>
        <v>documentazione_amministrativa / registri | Stampa registro | Documento Principale</v>
      </c>
      <c r="Q10075" s="3" t="str">
        <f>VLOOKUP(P10075,'Classificazione UD'!A:B,2,FALSE)</f>
        <v>Amministrativo</v>
      </c>
    </row>
    <row r="10076" spans="1:17" ht="15" customHeight="1" x14ac:dyDescent="0.25">
      <c r="A10076" s="30">
        <v>2016</v>
      </c>
      <c r="B10076" s="3" t="s">
        <v>20</v>
      </c>
      <c r="C10076" s="3" t="s">
        <v>265</v>
      </c>
      <c r="D10076" s="3" t="s">
        <v>266</v>
      </c>
      <c r="E10076" s="3">
        <v>295</v>
      </c>
      <c r="F10076" s="3">
        <v>590</v>
      </c>
      <c r="G10076" s="3">
        <v>590</v>
      </c>
      <c r="H10076" s="3">
        <v>6093996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 t="str">
        <f>B10076&amp;" | "&amp;C10076&amp;" | "&amp;D10076</f>
        <v>documentazione_amministrativa / registri | Stampa registro | Documento Principale</v>
      </c>
      <c r="Q10076" s="3" t="str">
        <f>VLOOKUP(P10076,'Classificazione UD'!A:B,2,FALSE)</f>
        <v>Amministrativo</v>
      </c>
    </row>
    <row r="10077" spans="1:17" ht="15" customHeight="1" x14ac:dyDescent="0.25">
      <c r="A10077" s="30">
        <v>2015</v>
      </c>
      <c r="B10077" s="3" t="s">
        <v>20</v>
      </c>
      <c r="C10077" s="3" t="s">
        <v>265</v>
      </c>
      <c r="D10077" s="3" t="s">
        <v>266</v>
      </c>
      <c r="E10077" s="3">
        <v>11</v>
      </c>
      <c r="F10077" s="3">
        <v>22</v>
      </c>
      <c r="G10077" s="3">
        <v>22</v>
      </c>
      <c r="H10077" s="3">
        <v>46229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 t="str">
        <f>B10077&amp;" | "&amp;C10077&amp;" | "&amp;D10077</f>
        <v>documentazione_amministrativa / registri | Stampa registro | Documento Principale</v>
      </c>
      <c r="Q10077" s="3" t="str">
        <f>VLOOKUP(P10077,'Classificazione UD'!A:B,2,FALSE)</f>
        <v>Amministrativo</v>
      </c>
    </row>
    <row r="10078" spans="1:17" ht="15" customHeight="1" x14ac:dyDescent="0.25">
      <c r="A10078" s="30">
        <v>2016</v>
      </c>
      <c r="B10078" s="3" t="s">
        <v>20</v>
      </c>
      <c r="C10078" s="3" t="s">
        <v>265</v>
      </c>
      <c r="D10078" s="3" t="s">
        <v>266</v>
      </c>
      <c r="E10078" s="3">
        <v>9</v>
      </c>
      <c r="F10078" s="3">
        <v>18</v>
      </c>
      <c r="G10078" s="3">
        <v>18</v>
      </c>
      <c r="H10078" s="3">
        <v>43643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 t="str">
        <f>B10078&amp;" | "&amp;C10078&amp;" | "&amp;D10078</f>
        <v>documentazione_amministrativa / registri | Stampa registro | Documento Principale</v>
      </c>
      <c r="Q10078" s="3" t="str">
        <f>VLOOKUP(P10078,'Classificazione UD'!A:B,2,FALSE)</f>
        <v>Amministrativo</v>
      </c>
    </row>
    <row r="10079" spans="1:17" ht="15" customHeight="1" x14ac:dyDescent="0.25">
      <c r="A10079" s="30">
        <v>2015</v>
      </c>
      <c r="B10079" s="3" t="s">
        <v>20</v>
      </c>
      <c r="C10079" s="3" t="s">
        <v>265</v>
      </c>
      <c r="D10079" s="3" t="s">
        <v>266</v>
      </c>
      <c r="E10079" s="3">
        <v>3</v>
      </c>
      <c r="F10079" s="3">
        <v>6</v>
      </c>
      <c r="G10079" s="3">
        <v>6</v>
      </c>
      <c r="H10079" s="3">
        <v>13215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 t="str">
        <f>B10079&amp;" | "&amp;C10079&amp;" | "&amp;D10079</f>
        <v>documentazione_amministrativa / registri | Stampa registro | Documento Principale</v>
      </c>
      <c r="Q10079" s="3" t="str">
        <f>VLOOKUP(P10079,'Classificazione UD'!A:B,2,FALSE)</f>
        <v>Amministrativo</v>
      </c>
    </row>
    <row r="10080" spans="1:17" ht="15" customHeight="1" x14ac:dyDescent="0.25">
      <c r="A10080" s="30">
        <v>2016</v>
      </c>
      <c r="B10080" s="3" t="s">
        <v>20</v>
      </c>
      <c r="C10080" s="3" t="s">
        <v>265</v>
      </c>
      <c r="D10080" s="3" t="s">
        <v>266</v>
      </c>
      <c r="E10080" s="3">
        <v>3</v>
      </c>
      <c r="F10080" s="3">
        <v>6</v>
      </c>
      <c r="G10080" s="3">
        <v>6</v>
      </c>
      <c r="H10080" s="3">
        <v>14997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 t="str">
        <f>B10080&amp;" | "&amp;C10080&amp;" | "&amp;D10080</f>
        <v>documentazione_amministrativa / registri | Stampa registro | Documento Principale</v>
      </c>
      <c r="Q10080" s="3" t="str">
        <f>VLOOKUP(P10080,'Classificazione UD'!A:B,2,FALSE)</f>
        <v>Amministrativo</v>
      </c>
    </row>
    <row r="10081" spans="1:17" ht="15" customHeight="1" x14ac:dyDescent="0.25">
      <c r="A10081" s="30">
        <v>2016</v>
      </c>
      <c r="B10081" s="3" t="s">
        <v>20</v>
      </c>
      <c r="C10081" s="3" t="s">
        <v>265</v>
      </c>
      <c r="D10081" s="3" t="s">
        <v>266</v>
      </c>
      <c r="E10081" s="3">
        <v>39</v>
      </c>
      <c r="F10081" s="3">
        <v>78</v>
      </c>
      <c r="G10081" s="3">
        <v>78</v>
      </c>
      <c r="H10081" s="3">
        <v>324944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 t="str">
        <f>B10081&amp;" | "&amp;C10081&amp;" | "&amp;D10081</f>
        <v>documentazione_amministrativa / registri | Stampa registro | Documento Principale</v>
      </c>
      <c r="Q10081" s="3" t="str">
        <f>VLOOKUP(P10081,'Classificazione UD'!A:B,2,FALSE)</f>
        <v>Amministrativo</v>
      </c>
    </row>
    <row r="10082" spans="1:17" ht="15" customHeight="1" x14ac:dyDescent="0.25">
      <c r="A10082" s="30">
        <v>2015</v>
      </c>
      <c r="B10082" s="3" t="s">
        <v>17</v>
      </c>
      <c r="C10082" s="3" t="s">
        <v>27</v>
      </c>
      <c r="D10082" s="3" t="s">
        <v>264</v>
      </c>
      <c r="E10082" s="3">
        <v>659</v>
      </c>
      <c r="F10082" s="3">
        <v>2930</v>
      </c>
      <c r="G10082" s="3">
        <v>2930</v>
      </c>
      <c r="H10082" s="3">
        <v>178881670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 t="str">
        <f>B10082&amp;" | "&amp;C10082&amp;" | "&amp;D10082</f>
        <v>documentazione_amministrativa / documentazione_contabile | FATTURA PASSIVA | Fattura</v>
      </c>
      <c r="Q10082" s="3" t="str">
        <f>VLOOKUP(P10082,'Classificazione UD'!A:B,2,FALSE)</f>
        <v>Fiscale</v>
      </c>
    </row>
    <row r="10083" spans="1:17" ht="15" customHeight="1" x14ac:dyDescent="0.25">
      <c r="A10083" s="30">
        <v>2015</v>
      </c>
      <c r="B10083" s="3" t="s">
        <v>17</v>
      </c>
      <c r="C10083" s="3" t="s">
        <v>27</v>
      </c>
      <c r="D10083" s="3" t="s">
        <v>54</v>
      </c>
      <c r="E10083" s="3">
        <v>11</v>
      </c>
      <c r="F10083" s="3">
        <v>45</v>
      </c>
      <c r="G10083" s="3">
        <v>45</v>
      </c>
      <c r="H10083" s="3">
        <v>995170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 t="str">
        <f>B10083&amp;" | "&amp;C10083&amp;" | "&amp;D10083</f>
        <v>documentazione_amministrativa / documentazione_contabile | FATTURA PASSIVA | Nota di credito</v>
      </c>
      <c r="Q10083" s="3" t="str">
        <f>VLOOKUP(P10083,'Classificazione UD'!A:B,2,FALSE)</f>
        <v>Fiscale</v>
      </c>
    </row>
    <row r="10084" spans="1:17" ht="15" customHeight="1" x14ac:dyDescent="0.25">
      <c r="A10084" s="30">
        <v>2016</v>
      </c>
      <c r="B10084" s="3" t="s">
        <v>17</v>
      </c>
      <c r="C10084" s="3" t="s">
        <v>27</v>
      </c>
      <c r="D10084" s="3" t="s">
        <v>264</v>
      </c>
      <c r="E10084" s="3">
        <v>82</v>
      </c>
      <c r="F10084" s="3">
        <v>360</v>
      </c>
      <c r="G10084" s="3">
        <v>360</v>
      </c>
      <c r="H10084" s="3">
        <v>17667376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 t="str">
        <f>B10084&amp;" | "&amp;C10084&amp;" | "&amp;D10084</f>
        <v>documentazione_amministrativa / documentazione_contabile | FATTURA PASSIVA | Fattura</v>
      </c>
      <c r="Q10084" s="3" t="str">
        <f>VLOOKUP(P10084,'Classificazione UD'!A:B,2,FALSE)</f>
        <v>Fiscale</v>
      </c>
    </row>
    <row r="10085" spans="1:17" ht="15" customHeight="1" x14ac:dyDescent="0.25">
      <c r="A10085" s="30">
        <v>2016</v>
      </c>
      <c r="B10085" s="3" t="s">
        <v>17</v>
      </c>
      <c r="C10085" s="3" t="s">
        <v>27</v>
      </c>
      <c r="D10085" s="3" t="s">
        <v>54</v>
      </c>
      <c r="E10085" s="3">
        <v>1</v>
      </c>
      <c r="F10085" s="3">
        <v>5</v>
      </c>
      <c r="G10085" s="3">
        <v>5</v>
      </c>
      <c r="H10085" s="3">
        <v>495713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 t="str">
        <f>B10085&amp;" | "&amp;C10085&amp;" | "&amp;D10085</f>
        <v>documentazione_amministrativa / documentazione_contabile | FATTURA PASSIVA | Nota di credito</v>
      </c>
      <c r="Q10085" s="3" t="str">
        <f>VLOOKUP(P10085,'Classificazione UD'!A:B,2,FALSE)</f>
        <v>Fiscale</v>
      </c>
    </row>
    <row r="10086" spans="1:17" ht="15" customHeight="1" x14ac:dyDescent="0.25">
      <c r="A10086" s="30">
        <v>2015</v>
      </c>
      <c r="B10086" s="3" t="s">
        <v>23</v>
      </c>
      <c r="C10086" s="3" t="s">
        <v>269</v>
      </c>
      <c r="D10086" s="3" t="s">
        <v>266</v>
      </c>
      <c r="E10086" s="3">
        <v>670</v>
      </c>
      <c r="F10086" s="3">
        <v>2975</v>
      </c>
      <c r="G10086" s="3">
        <v>2975</v>
      </c>
      <c r="H10086" s="3">
        <v>179783818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 t="str">
        <f>B10086&amp;" | "&amp;C10086&amp;" | "&amp;D10086</f>
        <v>documentazione_amministrativa / altri_documenti | Documento Non Protocollato | Documento Principale</v>
      </c>
      <c r="Q10086" s="3" t="str">
        <f>VLOOKUP(P10086,'Classificazione UD'!A:B,2,FALSE)</f>
        <v>Amministrativo</v>
      </c>
    </row>
    <row r="10087" spans="1:17" ht="15" customHeight="1" x14ac:dyDescent="0.25">
      <c r="A10087" s="30">
        <v>2016</v>
      </c>
      <c r="B10087" s="3" t="s">
        <v>23</v>
      </c>
      <c r="C10087" s="3" t="s">
        <v>269</v>
      </c>
      <c r="D10087" s="3" t="s">
        <v>266</v>
      </c>
      <c r="E10087" s="3">
        <v>83</v>
      </c>
      <c r="F10087" s="3">
        <v>365</v>
      </c>
      <c r="G10087" s="3">
        <v>365</v>
      </c>
      <c r="H10087" s="3">
        <v>18151644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 t="str">
        <f>B10087&amp;" | "&amp;C10087&amp;" | "&amp;D10087</f>
        <v>documentazione_amministrativa / altri_documenti | Documento Non Protocollato | Documento Principale</v>
      </c>
      <c r="Q10087" s="3" t="str">
        <f>VLOOKUP(P10087,'Classificazione UD'!A:B,2,FALSE)</f>
        <v>Amministrativo</v>
      </c>
    </row>
    <row r="10088" spans="1:17" ht="15" customHeight="1" x14ac:dyDescent="0.25">
      <c r="A10088" s="30">
        <v>2015</v>
      </c>
      <c r="B10088" s="3" t="s">
        <v>17</v>
      </c>
      <c r="C10088" s="3" t="s">
        <v>27</v>
      </c>
      <c r="D10088" s="3" t="s">
        <v>264</v>
      </c>
      <c r="E10088" s="3">
        <v>183</v>
      </c>
      <c r="F10088" s="3">
        <v>822</v>
      </c>
      <c r="G10088" s="3">
        <v>822</v>
      </c>
      <c r="H10088" s="3">
        <v>51929187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 t="str">
        <f>B10088&amp;" | "&amp;C10088&amp;" | "&amp;D10088</f>
        <v>documentazione_amministrativa / documentazione_contabile | FATTURA PASSIVA | Fattura</v>
      </c>
      <c r="Q10088" s="3" t="str">
        <f>VLOOKUP(P10088,'Classificazione UD'!A:B,2,FALSE)</f>
        <v>Fiscale</v>
      </c>
    </row>
    <row r="10089" spans="1:17" ht="15" customHeight="1" x14ac:dyDescent="0.25">
      <c r="A10089" s="30">
        <v>2015</v>
      </c>
      <c r="B10089" s="3" t="s">
        <v>17</v>
      </c>
      <c r="C10089" s="3" t="s">
        <v>27</v>
      </c>
      <c r="D10089" s="3" t="s">
        <v>54</v>
      </c>
      <c r="E10089" s="3">
        <v>5</v>
      </c>
      <c r="F10089" s="3">
        <v>21</v>
      </c>
      <c r="G10089" s="3">
        <v>21</v>
      </c>
      <c r="H10089" s="3">
        <v>767982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 t="str">
        <f>B10089&amp;" | "&amp;C10089&amp;" | "&amp;D10089</f>
        <v>documentazione_amministrativa / documentazione_contabile | FATTURA PASSIVA | Nota di credito</v>
      </c>
      <c r="Q10089" s="3" t="str">
        <f>VLOOKUP(P10089,'Classificazione UD'!A:B,2,FALSE)</f>
        <v>Fiscale</v>
      </c>
    </row>
    <row r="10090" spans="1:17" ht="15" customHeight="1" x14ac:dyDescent="0.25">
      <c r="A10090" s="30">
        <v>2015</v>
      </c>
      <c r="B10090" s="3" t="s">
        <v>23</v>
      </c>
      <c r="C10090" s="3" t="s">
        <v>269</v>
      </c>
      <c r="D10090" s="3" t="s">
        <v>266</v>
      </c>
      <c r="E10090" s="3">
        <v>188</v>
      </c>
      <c r="F10090" s="3">
        <v>843</v>
      </c>
      <c r="G10090" s="3">
        <v>843</v>
      </c>
      <c r="H10090" s="3">
        <v>52671145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 t="str">
        <f>B10090&amp;" | "&amp;C10090&amp;" | "&amp;D10090</f>
        <v>documentazione_amministrativa / altri_documenti | Documento Non Protocollato | Documento Principale</v>
      </c>
      <c r="Q10090" s="3" t="str">
        <f>VLOOKUP(P10090,'Classificazione UD'!A:B,2,FALSE)</f>
        <v>Amministrativo</v>
      </c>
    </row>
    <row r="10091" spans="1:17" ht="15" customHeight="1" x14ac:dyDescent="0.25">
      <c r="A10091" s="30">
        <v>2014</v>
      </c>
      <c r="B10091" s="3" t="s">
        <v>20</v>
      </c>
      <c r="C10091" s="3" t="s">
        <v>265</v>
      </c>
      <c r="D10091" s="3" t="s">
        <v>266</v>
      </c>
      <c r="E10091" s="3">
        <v>22</v>
      </c>
      <c r="F10091" s="3">
        <v>44</v>
      </c>
      <c r="G10091" s="3">
        <v>44</v>
      </c>
      <c r="H10091" s="3">
        <v>180973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 t="str">
        <f>B10091&amp;" | "&amp;C10091&amp;" | "&amp;D10091</f>
        <v>documentazione_amministrativa / registri | Stampa registro | Documento Principale</v>
      </c>
      <c r="Q10091" s="3" t="str">
        <f>VLOOKUP(P10091,'Classificazione UD'!A:B,2,FALSE)</f>
        <v>Amministrativo</v>
      </c>
    </row>
    <row r="10092" spans="1:17" ht="15" customHeight="1" x14ac:dyDescent="0.25">
      <c r="A10092" s="30">
        <v>2015</v>
      </c>
      <c r="B10092" s="3" t="s">
        <v>20</v>
      </c>
      <c r="C10092" s="3" t="s">
        <v>265</v>
      </c>
      <c r="D10092" s="3" t="s">
        <v>266</v>
      </c>
      <c r="E10092" s="3">
        <v>255</v>
      </c>
      <c r="F10092" s="3">
        <v>510</v>
      </c>
      <c r="G10092" s="3">
        <v>510</v>
      </c>
      <c r="H10092" s="3">
        <v>2166182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 t="str">
        <f>B10092&amp;" | "&amp;C10092&amp;" | "&amp;D10092</f>
        <v>documentazione_amministrativa / registri | Stampa registro | Documento Principale</v>
      </c>
      <c r="Q10092" s="3" t="str">
        <f>VLOOKUP(P10092,'Classificazione UD'!A:B,2,FALSE)</f>
        <v>Amministrativo</v>
      </c>
    </row>
    <row r="10093" spans="1:17" ht="15" customHeight="1" x14ac:dyDescent="0.25">
      <c r="A10093" s="30">
        <v>2015</v>
      </c>
      <c r="B10093" s="3" t="s">
        <v>20</v>
      </c>
      <c r="C10093" s="3" t="s">
        <v>265</v>
      </c>
      <c r="D10093" s="3" t="s">
        <v>266</v>
      </c>
      <c r="E10093" s="3">
        <v>81</v>
      </c>
      <c r="F10093" s="3">
        <v>162</v>
      </c>
      <c r="G10093" s="3">
        <v>162</v>
      </c>
      <c r="H10093" s="3">
        <v>420683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 t="str">
        <f>B10093&amp;" | "&amp;C10093&amp;" | "&amp;D10093</f>
        <v>documentazione_amministrativa / registri | Stampa registro | Documento Principale</v>
      </c>
      <c r="Q10093" s="3" t="str">
        <f>VLOOKUP(P10093,'Classificazione UD'!A:B,2,FALSE)</f>
        <v>Amministrativo</v>
      </c>
    </row>
    <row r="10094" spans="1:17" ht="15" customHeight="1" x14ac:dyDescent="0.25">
      <c r="A10094" s="30">
        <v>2015</v>
      </c>
      <c r="B10094" s="3" t="s">
        <v>17</v>
      </c>
      <c r="C10094" s="3" t="s">
        <v>27</v>
      </c>
      <c r="D10094" s="3" t="s">
        <v>270</v>
      </c>
      <c r="E10094" s="3">
        <v>1</v>
      </c>
      <c r="F10094" s="3">
        <v>4</v>
      </c>
      <c r="G10094" s="3">
        <v>4</v>
      </c>
      <c r="H10094" s="3">
        <v>57594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 t="str">
        <f>B10094&amp;" | "&amp;C10094&amp;" | "&amp;D10094</f>
        <v>documentazione_amministrativa / documentazione_contabile | FATTURA PASSIVA | Acconto</v>
      </c>
      <c r="Q10094" s="3" t="str">
        <f>VLOOKUP(P10094,'Classificazione UD'!A:B,2,FALSE)</f>
        <v>Fiscale</v>
      </c>
    </row>
    <row r="10095" spans="1:17" ht="15" customHeight="1" x14ac:dyDescent="0.25">
      <c r="A10095" s="30">
        <v>2015</v>
      </c>
      <c r="B10095" s="3" t="s">
        <v>17</v>
      </c>
      <c r="C10095" s="3" t="s">
        <v>27</v>
      </c>
      <c r="D10095" s="3" t="s">
        <v>264</v>
      </c>
      <c r="E10095" s="3">
        <v>1458</v>
      </c>
      <c r="F10095" s="3">
        <v>6586</v>
      </c>
      <c r="G10095" s="3">
        <v>6586</v>
      </c>
      <c r="H10095" s="3">
        <v>445372336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 t="str">
        <f>B10095&amp;" | "&amp;C10095&amp;" | "&amp;D10095</f>
        <v>documentazione_amministrativa / documentazione_contabile | FATTURA PASSIVA | Fattura</v>
      </c>
      <c r="Q10095" s="3" t="str">
        <f>VLOOKUP(P10095,'Classificazione UD'!A:B,2,FALSE)</f>
        <v>Fiscale</v>
      </c>
    </row>
    <row r="10096" spans="1:17" ht="15" customHeight="1" x14ac:dyDescent="0.25">
      <c r="A10096" s="30">
        <v>2015</v>
      </c>
      <c r="B10096" s="3" t="s">
        <v>17</v>
      </c>
      <c r="C10096" s="3" t="s">
        <v>27</v>
      </c>
      <c r="D10096" s="3" t="s">
        <v>54</v>
      </c>
      <c r="E10096" s="3">
        <v>19</v>
      </c>
      <c r="F10096" s="3">
        <v>82</v>
      </c>
      <c r="G10096" s="3">
        <v>82</v>
      </c>
      <c r="H10096" s="3">
        <v>2598336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 t="str">
        <f>B10096&amp;" | "&amp;C10096&amp;" | "&amp;D10096</f>
        <v>documentazione_amministrativa / documentazione_contabile | FATTURA PASSIVA | Nota di credito</v>
      </c>
      <c r="Q10096" s="3" t="str">
        <f>VLOOKUP(P10096,'Classificazione UD'!A:B,2,FALSE)</f>
        <v>Fiscale</v>
      </c>
    </row>
    <row r="10097" spans="1:17" ht="15" customHeight="1" x14ac:dyDescent="0.25">
      <c r="A10097" s="30">
        <v>2016</v>
      </c>
      <c r="B10097" s="3" t="s">
        <v>17</v>
      </c>
      <c r="C10097" s="3" t="s">
        <v>27</v>
      </c>
      <c r="D10097" s="3" t="s">
        <v>264</v>
      </c>
      <c r="E10097" s="3">
        <v>182</v>
      </c>
      <c r="F10097" s="3">
        <v>833</v>
      </c>
      <c r="G10097" s="3">
        <v>833</v>
      </c>
      <c r="H10097" s="3">
        <v>61712898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 t="str">
        <f>B10097&amp;" | "&amp;C10097&amp;" | "&amp;D10097</f>
        <v>documentazione_amministrativa / documentazione_contabile | FATTURA PASSIVA | Fattura</v>
      </c>
      <c r="Q10097" s="3" t="str">
        <f>VLOOKUP(P10097,'Classificazione UD'!A:B,2,FALSE)</f>
        <v>Fiscale</v>
      </c>
    </row>
    <row r="10098" spans="1:17" ht="15" customHeight="1" x14ac:dyDescent="0.25">
      <c r="A10098" s="30">
        <v>2016</v>
      </c>
      <c r="B10098" s="3" t="s">
        <v>17</v>
      </c>
      <c r="C10098" s="3" t="s">
        <v>27</v>
      </c>
      <c r="D10098" s="3" t="s">
        <v>54</v>
      </c>
      <c r="E10098" s="3">
        <v>2</v>
      </c>
      <c r="F10098" s="3">
        <v>8</v>
      </c>
      <c r="G10098" s="3">
        <v>8</v>
      </c>
      <c r="H10098" s="3">
        <v>116872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 t="str">
        <f>B10098&amp;" | "&amp;C10098&amp;" | "&amp;D10098</f>
        <v>documentazione_amministrativa / documentazione_contabile | FATTURA PASSIVA | Nota di credito</v>
      </c>
      <c r="Q10098" s="3" t="str">
        <f>VLOOKUP(P10098,'Classificazione UD'!A:B,2,FALSE)</f>
        <v>Fiscale</v>
      </c>
    </row>
    <row r="10099" spans="1:17" ht="15" customHeight="1" x14ac:dyDescent="0.25">
      <c r="A10099" s="30">
        <v>2014</v>
      </c>
      <c r="B10099" s="3" t="s">
        <v>20</v>
      </c>
      <c r="C10099" s="3" t="s">
        <v>265</v>
      </c>
      <c r="D10099" s="3" t="s">
        <v>266</v>
      </c>
      <c r="E10099" s="3">
        <v>49</v>
      </c>
      <c r="F10099" s="3">
        <v>98</v>
      </c>
      <c r="G10099" s="3">
        <v>98</v>
      </c>
      <c r="H10099" s="3">
        <v>1329163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 t="str">
        <f>B10099&amp;" | "&amp;C10099&amp;" | "&amp;D10099</f>
        <v>documentazione_amministrativa / registri | Stampa registro | Documento Principale</v>
      </c>
      <c r="Q10099" s="3" t="str">
        <f>VLOOKUP(P10099,'Classificazione UD'!A:B,2,FALSE)</f>
        <v>Amministrativo</v>
      </c>
    </row>
    <row r="10100" spans="1:17" ht="15" customHeight="1" x14ac:dyDescent="0.25">
      <c r="A10100" s="30">
        <v>2015</v>
      </c>
      <c r="B10100" s="3" t="s">
        <v>20</v>
      </c>
      <c r="C10100" s="3" t="s">
        <v>265</v>
      </c>
      <c r="D10100" s="3" t="s">
        <v>266</v>
      </c>
      <c r="E10100" s="3">
        <v>308</v>
      </c>
      <c r="F10100" s="3">
        <v>616</v>
      </c>
      <c r="G10100" s="3">
        <v>616</v>
      </c>
      <c r="H10100" s="3">
        <v>9575279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 t="str">
        <f>B10100&amp;" | "&amp;C10100&amp;" | "&amp;D10100</f>
        <v>documentazione_amministrativa / registri | Stampa registro | Documento Principale</v>
      </c>
      <c r="Q10100" s="3" t="str">
        <f>VLOOKUP(P10100,'Classificazione UD'!A:B,2,FALSE)</f>
        <v>Amministrativo</v>
      </c>
    </row>
    <row r="10101" spans="1:17" ht="15" customHeight="1" x14ac:dyDescent="0.25">
      <c r="A10101" s="30">
        <v>2016</v>
      </c>
      <c r="B10101" s="3" t="s">
        <v>20</v>
      </c>
      <c r="C10101" s="3" t="s">
        <v>265</v>
      </c>
      <c r="D10101" s="3" t="s">
        <v>266</v>
      </c>
      <c r="E10101" s="3">
        <v>320</v>
      </c>
      <c r="F10101" s="3">
        <v>640</v>
      </c>
      <c r="G10101" s="3">
        <v>640</v>
      </c>
      <c r="H10101" s="3">
        <v>13262132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 t="str">
        <f>B10101&amp;" | "&amp;C10101&amp;" | "&amp;D10101</f>
        <v>documentazione_amministrativa / registri | Stampa registro | Documento Principale</v>
      </c>
      <c r="Q10101" s="3" t="str">
        <f>VLOOKUP(P10101,'Classificazione UD'!A:B,2,FALSE)</f>
        <v>Amministrativo</v>
      </c>
    </row>
    <row r="10102" spans="1:17" ht="15" customHeight="1" x14ac:dyDescent="0.25">
      <c r="A10102" s="30">
        <v>2014</v>
      </c>
      <c r="B10102" s="3" t="s">
        <v>20</v>
      </c>
      <c r="C10102" s="3" t="s">
        <v>265</v>
      </c>
      <c r="D10102" s="3" t="s">
        <v>266</v>
      </c>
      <c r="E10102" s="3">
        <v>1</v>
      </c>
      <c r="F10102" s="3">
        <v>2</v>
      </c>
      <c r="G10102" s="3">
        <v>2</v>
      </c>
      <c r="H10102" s="3">
        <v>4113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 t="str">
        <f>B10102&amp;" | "&amp;C10102&amp;" | "&amp;D10102</f>
        <v>documentazione_amministrativa / registri | Stampa registro | Documento Principale</v>
      </c>
      <c r="Q10102" s="3" t="str">
        <f>VLOOKUP(P10102,'Classificazione UD'!A:B,2,FALSE)</f>
        <v>Amministrativo</v>
      </c>
    </row>
    <row r="10103" spans="1:17" ht="15" customHeight="1" x14ac:dyDescent="0.25">
      <c r="A10103" s="30">
        <v>2015</v>
      </c>
      <c r="B10103" s="3" t="s">
        <v>20</v>
      </c>
      <c r="C10103" s="3" t="s">
        <v>265</v>
      </c>
      <c r="D10103" s="3" t="s">
        <v>266</v>
      </c>
      <c r="E10103" s="3">
        <v>11</v>
      </c>
      <c r="F10103" s="3">
        <v>22</v>
      </c>
      <c r="G10103" s="3">
        <v>22</v>
      </c>
      <c r="H10103" s="3">
        <v>50820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 t="str">
        <f>B10103&amp;" | "&amp;C10103&amp;" | "&amp;D10103</f>
        <v>documentazione_amministrativa / registri | Stampa registro | Documento Principale</v>
      </c>
      <c r="Q10103" s="3" t="str">
        <f>VLOOKUP(P10103,'Classificazione UD'!A:B,2,FALSE)</f>
        <v>Amministrativo</v>
      </c>
    </row>
    <row r="10104" spans="1:17" ht="15" customHeight="1" x14ac:dyDescent="0.25">
      <c r="A10104" s="30">
        <v>2016</v>
      </c>
      <c r="B10104" s="3" t="s">
        <v>20</v>
      </c>
      <c r="C10104" s="3" t="s">
        <v>265</v>
      </c>
      <c r="D10104" s="3" t="s">
        <v>266</v>
      </c>
      <c r="E10104" s="3">
        <v>12</v>
      </c>
      <c r="F10104" s="3">
        <v>24</v>
      </c>
      <c r="G10104" s="3">
        <v>24</v>
      </c>
      <c r="H10104" s="3">
        <v>65319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 t="str">
        <f>B10104&amp;" | "&amp;C10104&amp;" | "&amp;D10104</f>
        <v>documentazione_amministrativa / registri | Stampa registro | Documento Principale</v>
      </c>
      <c r="Q10104" s="3" t="str">
        <f>VLOOKUP(P10104,'Classificazione UD'!A:B,2,FALSE)</f>
        <v>Amministrativo</v>
      </c>
    </row>
    <row r="10105" spans="1:17" ht="15" customHeight="1" x14ac:dyDescent="0.25">
      <c r="A10105" s="30">
        <v>2015</v>
      </c>
      <c r="B10105" s="3" t="s">
        <v>20</v>
      </c>
      <c r="C10105" s="3" t="s">
        <v>265</v>
      </c>
      <c r="D10105" s="3" t="s">
        <v>266</v>
      </c>
      <c r="E10105" s="3">
        <v>158</v>
      </c>
      <c r="F10105" s="3">
        <v>316</v>
      </c>
      <c r="G10105" s="3">
        <v>316</v>
      </c>
      <c r="H10105" s="3">
        <v>1290425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 t="str">
        <f>B10105&amp;" | "&amp;C10105&amp;" | "&amp;D10105</f>
        <v>documentazione_amministrativa / registri | Stampa registro | Documento Principale</v>
      </c>
      <c r="Q10105" s="3" t="str">
        <f>VLOOKUP(P10105,'Classificazione UD'!A:B,2,FALSE)</f>
        <v>Amministrativo</v>
      </c>
    </row>
    <row r="10106" spans="1:17" ht="15" customHeight="1" x14ac:dyDescent="0.25">
      <c r="A10106" s="30">
        <v>2016</v>
      </c>
      <c r="B10106" s="3" t="s">
        <v>20</v>
      </c>
      <c r="C10106" s="3" t="s">
        <v>265</v>
      </c>
      <c r="D10106" s="3" t="s">
        <v>266</v>
      </c>
      <c r="E10106" s="3">
        <v>223</v>
      </c>
      <c r="F10106" s="3">
        <v>446</v>
      </c>
      <c r="G10106" s="3">
        <v>446</v>
      </c>
      <c r="H10106" s="3">
        <v>2704449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 t="str">
        <f>B10106&amp;" | "&amp;C10106&amp;" | "&amp;D10106</f>
        <v>documentazione_amministrativa / registri | Stampa registro | Documento Principale</v>
      </c>
      <c r="Q10106" s="3" t="str">
        <f>VLOOKUP(P10106,'Classificazione UD'!A:B,2,FALSE)</f>
        <v>Amministrativo</v>
      </c>
    </row>
    <row r="10107" spans="1:17" ht="15" customHeight="1" x14ac:dyDescent="0.25">
      <c r="A10107" s="30">
        <v>2016</v>
      </c>
      <c r="B10107" s="3" t="s">
        <v>20</v>
      </c>
      <c r="C10107" s="3" t="s">
        <v>265</v>
      </c>
      <c r="D10107" s="3" t="s">
        <v>266</v>
      </c>
      <c r="E10107" s="3">
        <v>12</v>
      </c>
      <c r="F10107" s="3">
        <v>24</v>
      </c>
      <c r="G10107" s="3">
        <v>24</v>
      </c>
      <c r="H10107" s="3">
        <v>52924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 t="str">
        <f>B10107&amp;" | "&amp;C10107&amp;" | "&amp;D10107</f>
        <v>documentazione_amministrativa / registri | Stampa registro | Documento Principale</v>
      </c>
      <c r="Q10107" s="3" t="str">
        <f>VLOOKUP(P10107,'Classificazione UD'!A:B,2,FALSE)</f>
        <v>Amministrativo</v>
      </c>
    </row>
    <row r="10108" spans="1:17" ht="15" customHeight="1" x14ac:dyDescent="0.25">
      <c r="A10108" s="30">
        <v>2015</v>
      </c>
      <c r="B10108" s="3" t="s">
        <v>17</v>
      </c>
      <c r="C10108" s="3" t="s">
        <v>27</v>
      </c>
      <c r="D10108" s="3" t="s">
        <v>270</v>
      </c>
      <c r="E10108" s="3">
        <v>3</v>
      </c>
      <c r="F10108" s="3">
        <v>12</v>
      </c>
      <c r="G10108" s="3">
        <v>12</v>
      </c>
      <c r="H10108" s="3">
        <v>160907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 t="str">
        <f>B10108&amp;" | "&amp;C10108&amp;" | "&amp;D10108</f>
        <v>documentazione_amministrativa / documentazione_contabile | FATTURA PASSIVA | Acconto</v>
      </c>
      <c r="Q10108" s="3" t="str">
        <f>VLOOKUP(P10108,'Classificazione UD'!A:B,2,FALSE)</f>
        <v>Fiscale</v>
      </c>
    </row>
    <row r="10109" spans="1:17" ht="15" customHeight="1" x14ac:dyDescent="0.25">
      <c r="A10109" s="30">
        <v>2015</v>
      </c>
      <c r="B10109" s="3" t="s">
        <v>17</v>
      </c>
      <c r="C10109" s="3" t="s">
        <v>27</v>
      </c>
      <c r="D10109" s="3" t="s">
        <v>264</v>
      </c>
      <c r="E10109" s="3">
        <v>827</v>
      </c>
      <c r="F10109" s="3">
        <v>3766</v>
      </c>
      <c r="G10109" s="3">
        <v>3766</v>
      </c>
      <c r="H10109" s="3">
        <v>255710620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 t="str">
        <f>B10109&amp;" | "&amp;C10109&amp;" | "&amp;D10109</f>
        <v>documentazione_amministrativa / documentazione_contabile | FATTURA PASSIVA | Fattura</v>
      </c>
      <c r="Q10109" s="3" t="str">
        <f>VLOOKUP(P10109,'Classificazione UD'!A:B,2,FALSE)</f>
        <v>Fiscale</v>
      </c>
    </row>
    <row r="10110" spans="1:17" ht="15" customHeight="1" x14ac:dyDescent="0.25">
      <c r="A10110" s="30">
        <v>2015</v>
      </c>
      <c r="B10110" s="3" t="s">
        <v>17</v>
      </c>
      <c r="C10110" s="3" t="s">
        <v>27</v>
      </c>
      <c r="D10110" s="3" t="s">
        <v>54</v>
      </c>
      <c r="E10110" s="3">
        <v>10</v>
      </c>
      <c r="F10110" s="3">
        <v>41</v>
      </c>
      <c r="G10110" s="3">
        <v>41</v>
      </c>
      <c r="H10110" s="3">
        <v>805121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 t="str">
        <f>B10110&amp;" | "&amp;C10110&amp;" | "&amp;D10110</f>
        <v>documentazione_amministrativa / documentazione_contabile | FATTURA PASSIVA | Nota di credito</v>
      </c>
      <c r="Q10110" s="3" t="str">
        <f>VLOOKUP(P10110,'Classificazione UD'!A:B,2,FALSE)</f>
        <v>Fiscale</v>
      </c>
    </row>
    <row r="10111" spans="1:17" ht="15" customHeight="1" x14ac:dyDescent="0.25">
      <c r="A10111" s="30">
        <v>2016</v>
      </c>
      <c r="B10111" s="3" t="s">
        <v>17</v>
      </c>
      <c r="C10111" s="3" t="s">
        <v>27</v>
      </c>
      <c r="D10111" s="3" t="s">
        <v>264</v>
      </c>
      <c r="E10111" s="3">
        <v>116</v>
      </c>
      <c r="F10111" s="3">
        <v>535</v>
      </c>
      <c r="G10111" s="3">
        <v>535</v>
      </c>
      <c r="H10111" s="3">
        <v>50947952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 t="str">
        <f>B10111&amp;" | "&amp;C10111&amp;" | "&amp;D10111</f>
        <v>documentazione_amministrativa / documentazione_contabile | FATTURA PASSIVA | Fattura</v>
      </c>
      <c r="Q10111" s="3" t="str">
        <f>VLOOKUP(P10111,'Classificazione UD'!A:B,2,FALSE)</f>
        <v>Fiscale</v>
      </c>
    </row>
    <row r="10112" spans="1:17" ht="15" customHeight="1" x14ac:dyDescent="0.25">
      <c r="A10112" s="30">
        <v>2016</v>
      </c>
      <c r="B10112" s="3" t="s">
        <v>17</v>
      </c>
      <c r="C10112" s="3" t="s">
        <v>27</v>
      </c>
      <c r="D10112" s="3" t="s">
        <v>54</v>
      </c>
      <c r="E10112" s="3">
        <v>1</v>
      </c>
      <c r="F10112" s="3">
        <v>5</v>
      </c>
      <c r="G10112" s="3">
        <v>5</v>
      </c>
      <c r="H10112" s="3">
        <v>67692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 t="str">
        <f>B10112&amp;" | "&amp;C10112&amp;" | "&amp;D10112</f>
        <v>documentazione_amministrativa / documentazione_contabile | FATTURA PASSIVA | Nota di credito</v>
      </c>
      <c r="Q10112" s="3" t="str">
        <f>VLOOKUP(P10112,'Classificazione UD'!A:B,2,FALSE)</f>
        <v>Fiscale</v>
      </c>
    </row>
    <row r="10113" spans="1:17" ht="15" customHeight="1" x14ac:dyDescent="0.25">
      <c r="A10113" s="30">
        <v>2014</v>
      </c>
      <c r="B10113" s="3" t="s">
        <v>20</v>
      </c>
      <c r="C10113" s="3" t="s">
        <v>265</v>
      </c>
      <c r="D10113" s="3" t="s">
        <v>266</v>
      </c>
      <c r="E10113" s="3">
        <v>57</v>
      </c>
      <c r="F10113" s="3">
        <v>114</v>
      </c>
      <c r="G10113" s="3">
        <v>114</v>
      </c>
      <c r="H10113" s="3">
        <v>844051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 t="str">
        <f>B10113&amp;" | "&amp;C10113&amp;" | "&amp;D10113</f>
        <v>documentazione_amministrativa / registri | Stampa registro | Documento Principale</v>
      </c>
      <c r="Q10113" s="3" t="str">
        <f>VLOOKUP(P10113,'Classificazione UD'!A:B,2,FALSE)</f>
        <v>Amministrativo</v>
      </c>
    </row>
    <row r="10114" spans="1:17" ht="15" customHeight="1" x14ac:dyDescent="0.25">
      <c r="A10114" s="30">
        <v>2015</v>
      </c>
      <c r="B10114" s="3" t="s">
        <v>20</v>
      </c>
      <c r="C10114" s="3" t="s">
        <v>265</v>
      </c>
      <c r="D10114" s="3" t="s">
        <v>266</v>
      </c>
      <c r="E10114" s="3">
        <v>258</v>
      </c>
      <c r="F10114" s="3">
        <v>516</v>
      </c>
      <c r="G10114" s="3">
        <v>516</v>
      </c>
      <c r="H10114" s="3">
        <v>4213378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 t="str">
        <f>B10114&amp;" | "&amp;C10114&amp;" | "&amp;D10114</f>
        <v>documentazione_amministrativa / registri | Stampa registro | Documento Principale</v>
      </c>
      <c r="Q10114" s="3" t="str">
        <f>VLOOKUP(P10114,'Classificazione UD'!A:B,2,FALSE)</f>
        <v>Amministrativo</v>
      </c>
    </row>
    <row r="10115" spans="1:17" ht="15" customHeight="1" x14ac:dyDescent="0.25">
      <c r="A10115" s="30">
        <v>2016</v>
      </c>
      <c r="B10115" s="3" t="s">
        <v>20</v>
      </c>
      <c r="C10115" s="3" t="s">
        <v>265</v>
      </c>
      <c r="D10115" s="3" t="s">
        <v>266</v>
      </c>
      <c r="E10115" s="3">
        <v>262</v>
      </c>
      <c r="F10115" s="3">
        <v>524</v>
      </c>
      <c r="G10115" s="3">
        <v>524</v>
      </c>
      <c r="H10115" s="3">
        <v>4906150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 t="str">
        <f>B10115&amp;" | "&amp;C10115&amp;" | "&amp;D10115</f>
        <v>documentazione_amministrativa / registri | Stampa registro | Documento Principale</v>
      </c>
      <c r="Q10115" s="3" t="str">
        <f>VLOOKUP(P10115,'Classificazione UD'!A:B,2,FALSE)</f>
        <v>Amministrativo</v>
      </c>
    </row>
    <row r="10116" spans="1:17" ht="15" customHeight="1" x14ac:dyDescent="0.25">
      <c r="A10116" s="30">
        <v>2015</v>
      </c>
      <c r="B10116" s="3" t="s">
        <v>20</v>
      </c>
      <c r="C10116" s="3" t="s">
        <v>265</v>
      </c>
      <c r="D10116" s="3" t="s">
        <v>266</v>
      </c>
      <c r="E10116" s="3">
        <v>109</v>
      </c>
      <c r="F10116" s="3">
        <v>218</v>
      </c>
      <c r="G10116" s="3">
        <v>218</v>
      </c>
      <c r="H10116" s="3">
        <v>854150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 t="str">
        <f>B10116&amp;" | "&amp;C10116&amp;" | "&amp;D10116</f>
        <v>documentazione_amministrativa / registri | Stampa registro | Documento Principale</v>
      </c>
      <c r="Q10116" s="3" t="str">
        <f>VLOOKUP(P10116,'Classificazione UD'!A:B,2,FALSE)</f>
        <v>Amministrativo</v>
      </c>
    </row>
    <row r="10117" spans="1:17" ht="15" customHeight="1" x14ac:dyDescent="0.25">
      <c r="A10117" s="30">
        <v>2016</v>
      </c>
      <c r="B10117" s="3" t="s">
        <v>20</v>
      </c>
      <c r="C10117" s="3" t="s">
        <v>265</v>
      </c>
      <c r="D10117" s="3" t="s">
        <v>266</v>
      </c>
      <c r="E10117" s="3">
        <v>136</v>
      </c>
      <c r="F10117" s="3">
        <v>272</v>
      </c>
      <c r="G10117" s="3">
        <v>272</v>
      </c>
      <c r="H10117" s="3">
        <v>1668054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 t="str">
        <f>B10117&amp;" | "&amp;C10117&amp;" | "&amp;D10117</f>
        <v>documentazione_amministrativa / registri | Stampa registro | Documento Principale</v>
      </c>
      <c r="Q10117" s="3" t="str">
        <f>VLOOKUP(P10117,'Classificazione UD'!A:B,2,FALSE)</f>
        <v>Amministrativo</v>
      </c>
    </row>
    <row r="10118" spans="1:17" ht="15" customHeight="1" x14ac:dyDescent="0.25">
      <c r="A10118" s="30">
        <v>2015</v>
      </c>
      <c r="B10118" s="3" t="s">
        <v>17</v>
      </c>
      <c r="C10118" s="3" t="s">
        <v>27</v>
      </c>
      <c r="D10118" s="3" t="s">
        <v>264</v>
      </c>
      <c r="E10118" s="3">
        <v>1108</v>
      </c>
      <c r="F10118" s="3">
        <v>4973</v>
      </c>
      <c r="G10118" s="3">
        <v>4973</v>
      </c>
      <c r="H10118" s="3">
        <v>261185990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 t="str">
        <f>B10118&amp;" | "&amp;C10118&amp;" | "&amp;D10118</f>
        <v>documentazione_amministrativa / documentazione_contabile | FATTURA PASSIVA | Fattura</v>
      </c>
      <c r="Q10118" s="3" t="str">
        <f>VLOOKUP(P10118,'Classificazione UD'!A:B,2,FALSE)</f>
        <v>Fiscale</v>
      </c>
    </row>
    <row r="10119" spans="1:17" ht="15" customHeight="1" x14ac:dyDescent="0.25">
      <c r="A10119" s="30">
        <v>2015</v>
      </c>
      <c r="B10119" s="3" t="s">
        <v>17</v>
      </c>
      <c r="C10119" s="3" t="s">
        <v>27</v>
      </c>
      <c r="D10119" s="3" t="s">
        <v>54</v>
      </c>
      <c r="E10119" s="3">
        <v>29</v>
      </c>
      <c r="F10119" s="3">
        <v>124</v>
      </c>
      <c r="G10119" s="3">
        <v>124</v>
      </c>
      <c r="H10119" s="3">
        <v>3775471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 t="str">
        <f>B10119&amp;" | "&amp;C10119&amp;" | "&amp;D10119</f>
        <v>documentazione_amministrativa / documentazione_contabile | FATTURA PASSIVA | Nota di credito</v>
      </c>
      <c r="Q10119" s="3" t="str">
        <f>VLOOKUP(P10119,'Classificazione UD'!A:B,2,FALSE)</f>
        <v>Fiscale</v>
      </c>
    </row>
    <row r="10120" spans="1:17" ht="15" customHeight="1" x14ac:dyDescent="0.25">
      <c r="A10120" s="30">
        <v>2016</v>
      </c>
      <c r="B10120" s="3" t="s">
        <v>17</v>
      </c>
      <c r="C10120" s="3" t="s">
        <v>27</v>
      </c>
      <c r="D10120" s="3" t="s">
        <v>264</v>
      </c>
      <c r="E10120" s="3">
        <v>144</v>
      </c>
      <c r="F10120" s="3">
        <v>685</v>
      </c>
      <c r="G10120" s="3">
        <v>685</v>
      </c>
      <c r="H10120" s="3">
        <v>59857378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 t="str">
        <f>B10120&amp;" | "&amp;C10120&amp;" | "&amp;D10120</f>
        <v>documentazione_amministrativa / documentazione_contabile | FATTURA PASSIVA | Fattura</v>
      </c>
      <c r="Q10120" s="3" t="str">
        <f>VLOOKUP(P10120,'Classificazione UD'!A:B,2,FALSE)</f>
        <v>Fiscale</v>
      </c>
    </row>
    <row r="10121" spans="1:17" ht="15" customHeight="1" x14ac:dyDescent="0.25">
      <c r="A10121" s="30">
        <v>2016</v>
      </c>
      <c r="B10121" s="3" t="s">
        <v>17</v>
      </c>
      <c r="C10121" s="3" t="s">
        <v>27</v>
      </c>
      <c r="D10121" s="3" t="s">
        <v>54</v>
      </c>
      <c r="E10121" s="3">
        <v>3</v>
      </c>
      <c r="F10121" s="3">
        <v>13</v>
      </c>
      <c r="G10121" s="3">
        <v>13</v>
      </c>
      <c r="H10121" s="3">
        <v>726811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 t="str">
        <f>B10121&amp;" | "&amp;C10121&amp;" | "&amp;D10121</f>
        <v>documentazione_amministrativa / documentazione_contabile | FATTURA PASSIVA | Nota di credito</v>
      </c>
      <c r="Q10121" s="3" t="str">
        <f>VLOOKUP(P10121,'Classificazione UD'!A:B,2,FALSE)</f>
        <v>Fiscale</v>
      </c>
    </row>
    <row r="10122" spans="1:17" ht="15" customHeight="1" x14ac:dyDescent="0.25">
      <c r="A10122" s="30">
        <v>2014</v>
      </c>
      <c r="B10122" s="3" t="s">
        <v>20</v>
      </c>
      <c r="C10122" s="3" t="s">
        <v>265</v>
      </c>
      <c r="D10122" s="3" t="s">
        <v>266</v>
      </c>
      <c r="E10122" s="3">
        <v>9</v>
      </c>
      <c r="F10122" s="3">
        <v>18</v>
      </c>
      <c r="G10122" s="3">
        <v>18</v>
      </c>
      <c r="H10122" s="3">
        <v>187882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 t="str">
        <f>B10122&amp;" | "&amp;C10122&amp;" | "&amp;D10122</f>
        <v>documentazione_amministrativa / registri | Stampa registro | Documento Principale</v>
      </c>
      <c r="Q10122" s="3" t="str">
        <f>VLOOKUP(P10122,'Classificazione UD'!A:B,2,FALSE)</f>
        <v>Amministrativo</v>
      </c>
    </row>
    <row r="10123" spans="1:17" ht="15" customHeight="1" x14ac:dyDescent="0.25">
      <c r="A10123" s="30">
        <v>2015</v>
      </c>
      <c r="B10123" s="3" t="s">
        <v>20</v>
      </c>
      <c r="C10123" s="3" t="s">
        <v>265</v>
      </c>
      <c r="D10123" s="3" t="s">
        <v>266</v>
      </c>
      <c r="E10123" s="3">
        <v>244</v>
      </c>
      <c r="F10123" s="3">
        <v>488</v>
      </c>
      <c r="G10123" s="3">
        <v>488</v>
      </c>
      <c r="H10123" s="3">
        <v>8208385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 t="str">
        <f>B10123&amp;" | "&amp;C10123&amp;" | "&amp;D10123</f>
        <v>documentazione_amministrativa / registri | Stampa registro | Documento Principale</v>
      </c>
      <c r="Q10123" s="3" t="str">
        <f>VLOOKUP(P10123,'Classificazione UD'!A:B,2,FALSE)</f>
        <v>Amministrativo</v>
      </c>
    </row>
    <row r="10124" spans="1:17" ht="15" customHeight="1" x14ac:dyDescent="0.25">
      <c r="A10124" s="30">
        <v>2016</v>
      </c>
      <c r="B10124" s="3" t="s">
        <v>20</v>
      </c>
      <c r="C10124" s="3" t="s">
        <v>265</v>
      </c>
      <c r="D10124" s="3" t="s">
        <v>266</v>
      </c>
      <c r="E10124" s="3">
        <v>340</v>
      </c>
      <c r="F10124" s="3">
        <v>680</v>
      </c>
      <c r="G10124" s="3">
        <v>680</v>
      </c>
      <c r="H10124" s="3">
        <v>10923809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 t="str">
        <f>B10124&amp;" | "&amp;C10124&amp;" | "&amp;D10124</f>
        <v>documentazione_amministrativa / registri | Stampa registro | Documento Principale</v>
      </c>
      <c r="Q10124" s="3" t="str">
        <f>VLOOKUP(P10124,'Classificazione UD'!A:B,2,FALSE)</f>
        <v>Amministrativo</v>
      </c>
    </row>
    <row r="10125" spans="1:17" ht="15" customHeight="1" x14ac:dyDescent="0.25">
      <c r="A10125" s="30">
        <v>2015</v>
      </c>
      <c r="B10125" s="3" t="s">
        <v>20</v>
      </c>
      <c r="C10125" s="3" t="s">
        <v>265</v>
      </c>
      <c r="D10125" s="3" t="s">
        <v>266</v>
      </c>
      <c r="E10125" s="3">
        <v>116</v>
      </c>
      <c r="F10125" s="3">
        <v>232</v>
      </c>
      <c r="G10125" s="3">
        <v>232</v>
      </c>
      <c r="H10125" s="3">
        <v>1049118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 t="str">
        <f>B10125&amp;" | "&amp;C10125&amp;" | "&amp;D10125</f>
        <v>documentazione_amministrativa / registri | Stampa registro | Documento Principale</v>
      </c>
      <c r="Q10125" s="3" t="str">
        <f>VLOOKUP(P10125,'Classificazione UD'!A:B,2,FALSE)</f>
        <v>Amministrativo</v>
      </c>
    </row>
    <row r="10126" spans="1:17" ht="15" customHeight="1" x14ac:dyDescent="0.25">
      <c r="A10126" s="30">
        <v>2016</v>
      </c>
      <c r="B10126" s="3" t="s">
        <v>20</v>
      </c>
      <c r="C10126" s="3" t="s">
        <v>265</v>
      </c>
      <c r="D10126" s="3" t="s">
        <v>266</v>
      </c>
      <c r="E10126" s="3">
        <v>201</v>
      </c>
      <c r="F10126" s="3">
        <v>402</v>
      </c>
      <c r="G10126" s="3">
        <v>402</v>
      </c>
      <c r="H10126" s="3">
        <v>2449354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 t="str">
        <f>B10126&amp;" | "&amp;C10126&amp;" | "&amp;D10126</f>
        <v>documentazione_amministrativa / registri | Stampa registro | Documento Principale</v>
      </c>
      <c r="Q10126" s="3" t="str">
        <f>VLOOKUP(P10126,'Classificazione UD'!A:B,2,FALSE)</f>
        <v>Amministrativo</v>
      </c>
    </row>
    <row r="10127" spans="1:17" ht="15" customHeight="1" x14ac:dyDescent="0.25">
      <c r="A10127" s="30">
        <v>2016</v>
      </c>
      <c r="B10127" s="3" t="s">
        <v>20</v>
      </c>
      <c r="C10127" s="3" t="s">
        <v>265</v>
      </c>
      <c r="D10127" s="3" t="s">
        <v>266</v>
      </c>
      <c r="E10127" s="3">
        <v>2</v>
      </c>
      <c r="F10127" s="3">
        <v>4</v>
      </c>
      <c r="G10127" s="3">
        <v>4</v>
      </c>
      <c r="H10127" s="3">
        <v>8958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 t="str">
        <f>B10127&amp;" | "&amp;C10127&amp;" | "&amp;D10127</f>
        <v>documentazione_amministrativa / registri | Stampa registro | Documento Principale</v>
      </c>
      <c r="Q10127" s="3" t="str">
        <f>VLOOKUP(P10127,'Classificazione UD'!A:B,2,FALSE)</f>
        <v>Amministrativo</v>
      </c>
    </row>
    <row r="10128" spans="1:17" ht="15" customHeight="1" x14ac:dyDescent="0.25">
      <c r="A10128" s="30">
        <v>2015</v>
      </c>
      <c r="B10128" s="3" t="s">
        <v>17</v>
      </c>
      <c r="C10128" s="3" t="s">
        <v>27</v>
      </c>
      <c r="D10128" s="3" t="s">
        <v>270</v>
      </c>
      <c r="E10128" s="3">
        <v>1</v>
      </c>
      <c r="F10128" s="3">
        <v>5</v>
      </c>
      <c r="G10128" s="3">
        <v>5</v>
      </c>
      <c r="H10128" s="3">
        <v>193703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 t="str">
        <f>B10128&amp;" | "&amp;C10128&amp;" | "&amp;D10128</f>
        <v>documentazione_amministrativa / documentazione_contabile | FATTURA PASSIVA | Acconto</v>
      </c>
      <c r="Q10128" s="3" t="str">
        <f>VLOOKUP(P10128,'Classificazione UD'!A:B,2,FALSE)</f>
        <v>Fiscale</v>
      </c>
    </row>
    <row r="10129" spans="1:17" ht="15" customHeight="1" x14ac:dyDescent="0.25">
      <c r="A10129" s="30">
        <v>2015</v>
      </c>
      <c r="B10129" s="3" t="s">
        <v>17</v>
      </c>
      <c r="C10129" s="3" t="s">
        <v>27</v>
      </c>
      <c r="D10129" s="3" t="s">
        <v>264</v>
      </c>
      <c r="E10129" s="3">
        <v>699</v>
      </c>
      <c r="F10129" s="3">
        <v>3143</v>
      </c>
      <c r="G10129" s="3">
        <v>3143</v>
      </c>
      <c r="H10129" s="3">
        <v>151264603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 t="str">
        <f>B10129&amp;" | "&amp;C10129&amp;" | "&amp;D10129</f>
        <v>documentazione_amministrativa / documentazione_contabile | FATTURA PASSIVA | Fattura</v>
      </c>
      <c r="Q10129" s="3" t="str">
        <f>VLOOKUP(P10129,'Classificazione UD'!A:B,2,FALSE)</f>
        <v>Fiscale</v>
      </c>
    </row>
    <row r="10130" spans="1:17" ht="15" customHeight="1" x14ac:dyDescent="0.25">
      <c r="A10130" s="30">
        <v>2015</v>
      </c>
      <c r="B10130" s="3" t="s">
        <v>17</v>
      </c>
      <c r="C10130" s="3" t="s">
        <v>27</v>
      </c>
      <c r="D10130" s="3" t="s">
        <v>54</v>
      </c>
      <c r="E10130" s="3">
        <v>36</v>
      </c>
      <c r="F10130" s="3">
        <v>152</v>
      </c>
      <c r="G10130" s="3">
        <v>152</v>
      </c>
      <c r="H10130" s="3">
        <v>5170907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 t="str">
        <f>B10130&amp;" | "&amp;C10130&amp;" | "&amp;D10130</f>
        <v>documentazione_amministrativa / documentazione_contabile | FATTURA PASSIVA | Nota di credito</v>
      </c>
      <c r="Q10130" s="3" t="str">
        <f>VLOOKUP(P10130,'Classificazione UD'!A:B,2,FALSE)</f>
        <v>Fiscale</v>
      </c>
    </row>
    <row r="10131" spans="1:17" ht="15" customHeight="1" x14ac:dyDescent="0.25">
      <c r="A10131" s="30">
        <v>2016</v>
      </c>
      <c r="B10131" s="3" t="s">
        <v>17</v>
      </c>
      <c r="C10131" s="3" t="s">
        <v>27</v>
      </c>
      <c r="D10131" s="3" t="s">
        <v>264</v>
      </c>
      <c r="E10131" s="3">
        <v>115</v>
      </c>
      <c r="F10131" s="3">
        <v>480</v>
      </c>
      <c r="G10131" s="3">
        <v>480</v>
      </c>
      <c r="H10131" s="3">
        <v>13908357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 t="str">
        <f>B10131&amp;" | "&amp;C10131&amp;" | "&amp;D10131</f>
        <v>documentazione_amministrativa / documentazione_contabile | FATTURA PASSIVA | Fattura</v>
      </c>
      <c r="Q10131" s="3" t="str">
        <f>VLOOKUP(P10131,'Classificazione UD'!A:B,2,FALSE)</f>
        <v>Fiscale</v>
      </c>
    </row>
    <row r="10132" spans="1:17" ht="15" customHeight="1" x14ac:dyDescent="0.25">
      <c r="A10132" s="30">
        <v>2016</v>
      </c>
      <c r="B10132" s="3" t="s">
        <v>17</v>
      </c>
      <c r="C10132" s="3" t="s">
        <v>27</v>
      </c>
      <c r="D10132" s="3" t="s">
        <v>54</v>
      </c>
      <c r="E10132" s="3">
        <v>3</v>
      </c>
      <c r="F10132" s="3">
        <v>12</v>
      </c>
      <c r="G10132" s="3">
        <v>12</v>
      </c>
      <c r="H10132" s="3">
        <v>179792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 t="str">
        <f>B10132&amp;" | "&amp;C10132&amp;" | "&amp;D10132</f>
        <v>documentazione_amministrativa / documentazione_contabile | FATTURA PASSIVA | Nota di credito</v>
      </c>
      <c r="Q10132" s="3" t="str">
        <f>VLOOKUP(P10132,'Classificazione UD'!A:B,2,FALSE)</f>
        <v>Fiscale</v>
      </c>
    </row>
    <row r="10133" spans="1:17" ht="15" customHeight="1" x14ac:dyDescent="0.25">
      <c r="A10133" s="30">
        <v>2015</v>
      </c>
      <c r="B10133" s="3" t="s">
        <v>23</v>
      </c>
      <c r="C10133" s="3" t="s">
        <v>269</v>
      </c>
      <c r="D10133" s="3" t="s">
        <v>266</v>
      </c>
      <c r="E10133" s="3">
        <v>755</v>
      </c>
      <c r="F10133" s="3">
        <v>3379</v>
      </c>
      <c r="G10133" s="3">
        <v>3379</v>
      </c>
      <c r="H10133" s="3">
        <v>158591067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 t="str">
        <f>B10133&amp;" | "&amp;C10133&amp;" | "&amp;D10133</f>
        <v>documentazione_amministrativa / altri_documenti | Documento Non Protocollato | Documento Principale</v>
      </c>
      <c r="Q10133" s="3" t="str">
        <f>VLOOKUP(P10133,'Classificazione UD'!A:B,2,FALSE)</f>
        <v>Amministrativo</v>
      </c>
    </row>
    <row r="10134" spans="1:17" ht="15" customHeight="1" x14ac:dyDescent="0.25">
      <c r="A10134" s="30">
        <v>2016</v>
      </c>
      <c r="B10134" s="3" t="s">
        <v>23</v>
      </c>
      <c r="C10134" s="3" t="s">
        <v>269</v>
      </c>
      <c r="D10134" s="3" t="s">
        <v>266</v>
      </c>
      <c r="E10134" s="3">
        <v>99</v>
      </c>
      <c r="F10134" s="3">
        <v>413</v>
      </c>
      <c r="G10134" s="3">
        <v>413</v>
      </c>
      <c r="H10134" s="3">
        <v>12018458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 t="str">
        <f>B10134&amp;" | "&amp;C10134&amp;" | "&amp;D10134</f>
        <v>documentazione_amministrativa / altri_documenti | Documento Non Protocollato | Documento Principale</v>
      </c>
      <c r="Q10134" s="3" t="str">
        <f>VLOOKUP(P10134,'Classificazione UD'!A:B,2,FALSE)</f>
        <v>Amministrativo</v>
      </c>
    </row>
    <row r="10135" spans="1:17" ht="15" customHeight="1" x14ac:dyDescent="0.25">
      <c r="A10135" s="30">
        <v>2015</v>
      </c>
      <c r="B10135" s="3" t="s">
        <v>17</v>
      </c>
      <c r="C10135" s="3" t="s">
        <v>27</v>
      </c>
      <c r="D10135" s="3" t="s">
        <v>264</v>
      </c>
      <c r="E10135" s="3">
        <v>1351</v>
      </c>
      <c r="F10135" s="3">
        <v>6137</v>
      </c>
      <c r="G10135" s="3">
        <v>6137</v>
      </c>
      <c r="H10135" s="3">
        <v>318176637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 t="str">
        <f>B10135&amp;" | "&amp;C10135&amp;" | "&amp;D10135</f>
        <v>documentazione_amministrativa / documentazione_contabile | FATTURA PASSIVA | Fattura</v>
      </c>
      <c r="Q10135" s="3" t="str">
        <f>VLOOKUP(P10135,'Classificazione UD'!A:B,2,FALSE)</f>
        <v>Fiscale</v>
      </c>
    </row>
    <row r="10136" spans="1:17" ht="15" customHeight="1" x14ac:dyDescent="0.25">
      <c r="A10136" s="30">
        <v>2015</v>
      </c>
      <c r="B10136" s="3" t="s">
        <v>17</v>
      </c>
      <c r="C10136" s="3" t="s">
        <v>27</v>
      </c>
      <c r="D10136" s="3" t="s">
        <v>54</v>
      </c>
      <c r="E10136" s="3">
        <v>28</v>
      </c>
      <c r="F10136" s="3">
        <v>115</v>
      </c>
      <c r="G10136" s="3">
        <v>115</v>
      </c>
      <c r="H10136" s="3">
        <v>2213224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 t="str">
        <f>B10136&amp;" | "&amp;C10136&amp;" | "&amp;D10136</f>
        <v>documentazione_amministrativa / documentazione_contabile | FATTURA PASSIVA | Nota di credito</v>
      </c>
      <c r="Q10136" s="3" t="str">
        <f>VLOOKUP(P10136,'Classificazione UD'!A:B,2,FALSE)</f>
        <v>Fiscale</v>
      </c>
    </row>
    <row r="10137" spans="1:17" ht="15" customHeight="1" x14ac:dyDescent="0.25">
      <c r="A10137" s="30">
        <v>2016</v>
      </c>
      <c r="B10137" s="3" t="s">
        <v>17</v>
      </c>
      <c r="C10137" s="3" t="s">
        <v>27</v>
      </c>
      <c r="D10137" s="3" t="s">
        <v>264</v>
      </c>
      <c r="E10137" s="3">
        <v>106</v>
      </c>
      <c r="F10137" s="3">
        <v>458</v>
      </c>
      <c r="G10137" s="3">
        <v>458</v>
      </c>
      <c r="H10137" s="3">
        <v>20104351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 t="str">
        <f>B10137&amp;" | "&amp;C10137&amp;" | "&amp;D10137</f>
        <v>documentazione_amministrativa / documentazione_contabile | FATTURA PASSIVA | Fattura</v>
      </c>
      <c r="Q10137" s="3" t="str">
        <f>VLOOKUP(P10137,'Classificazione UD'!A:B,2,FALSE)</f>
        <v>Fiscale</v>
      </c>
    </row>
    <row r="10138" spans="1:17" ht="15" customHeight="1" x14ac:dyDescent="0.25">
      <c r="A10138" s="30">
        <v>2015</v>
      </c>
      <c r="B10138" s="3" t="s">
        <v>20</v>
      </c>
      <c r="C10138" s="3" t="s">
        <v>265</v>
      </c>
      <c r="D10138" s="3" t="s">
        <v>266</v>
      </c>
      <c r="E10138" s="3">
        <v>244</v>
      </c>
      <c r="F10138" s="3">
        <v>488</v>
      </c>
      <c r="G10138" s="3">
        <v>488</v>
      </c>
      <c r="H10138" s="3">
        <v>6017332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 t="str">
        <f>B10138&amp;" | "&amp;C10138&amp;" | "&amp;D10138</f>
        <v>documentazione_amministrativa / registri | Stampa registro | Documento Principale</v>
      </c>
      <c r="Q10138" s="3" t="str">
        <f>VLOOKUP(P10138,'Classificazione UD'!A:B,2,FALSE)</f>
        <v>Amministrativo</v>
      </c>
    </row>
    <row r="10139" spans="1:17" ht="15" customHeight="1" x14ac:dyDescent="0.25">
      <c r="A10139" s="30">
        <v>2016</v>
      </c>
      <c r="B10139" s="3" t="s">
        <v>20</v>
      </c>
      <c r="C10139" s="3" t="s">
        <v>265</v>
      </c>
      <c r="D10139" s="3" t="s">
        <v>266</v>
      </c>
      <c r="E10139" s="3">
        <v>250</v>
      </c>
      <c r="F10139" s="3">
        <v>500</v>
      </c>
      <c r="G10139" s="3">
        <v>500</v>
      </c>
      <c r="H10139" s="3">
        <v>9284330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 t="str">
        <f>B10139&amp;" | "&amp;C10139&amp;" | "&amp;D10139</f>
        <v>documentazione_amministrativa / registri | Stampa registro | Documento Principale</v>
      </c>
      <c r="Q10139" s="3" t="str">
        <f>VLOOKUP(P10139,'Classificazione UD'!A:B,2,FALSE)</f>
        <v>Amministrativo</v>
      </c>
    </row>
    <row r="10140" spans="1:17" ht="15" customHeight="1" x14ac:dyDescent="0.25">
      <c r="A10140" s="30">
        <v>2015</v>
      </c>
      <c r="B10140" s="3" t="s">
        <v>20</v>
      </c>
      <c r="C10140" s="3" t="s">
        <v>265</v>
      </c>
      <c r="D10140" s="3" t="s">
        <v>266</v>
      </c>
      <c r="E10140" s="3">
        <v>134</v>
      </c>
      <c r="F10140" s="3">
        <v>268</v>
      </c>
      <c r="G10140" s="3">
        <v>268</v>
      </c>
      <c r="H10140" s="3">
        <v>1280781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 t="str">
        <f>B10140&amp;" | "&amp;C10140&amp;" | "&amp;D10140</f>
        <v>documentazione_amministrativa / registri | Stampa registro | Documento Principale</v>
      </c>
      <c r="Q10140" s="3" t="str">
        <f>VLOOKUP(P10140,'Classificazione UD'!A:B,2,FALSE)</f>
        <v>Amministrativo</v>
      </c>
    </row>
    <row r="10141" spans="1:17" ht="15" customHeight="1" x14ac:dyDescent="0.25">
      <c r="A10141" s="30">
        <v>2016</v>
      </c>
      <c r="B10141" s="3" t="s">
        <v>20</v>
      </c>
      <c r="C10141" s="3" t="s">
        <v>265</v>
      </c>
      <c r="D10141" s="3" t="s">
        <v>266</v>
      </c>
      <c r="E10141" s="3">
        <v>213</v>
      </c>
      <c r="F10141" s="3">
        <v>426</v>
      </c>
      <c r="G10141" s="3">
        <v>426</v>
      </c>
      <c r="H10141" s="3">
        <v>2483280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 t="str">
        <f>B10141&amp;" | "&amp;C10141&amp;" | "&amp;D10141</f>
        <v>documentazione_amministrativa / registri | Stampa registro | Documento Principale</v>
      </c>
      <c r="Q10141" s="3" t="str">
        <f>VLOOKUP(P10141,'Classificazione UD'!A:B,2,FALSE)</f>
        <v>Amministrativo</v>
      </c>
    </row>
    <row r="10142" spans="1:17" ht="15" customHeight="1" x14ac:dyDescent="0.25">
      <c r="A10142" s="30">
        <v>2016</v>
      </c>
      <c r="B10142" s="3" t="s">
        <v>20</v>
      </c>
      <c r="C10142" s="3" t="s">
        <v>265</v>
      </c>
      <c r="D10142" s="3" t="s">
        <v>266</v>
      </c>
      <c r="E10142" s="3">
        <v>20</v>
      </c>
      <c r="F10142" s="3">
        <v>40</v>
      </c>
      <c r="G10142" s="3">
        <v>40</v>
      </c>
      <c r="H10142" s="3">
        <v>93024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 t="str">
        <f>B10142&amp;" | "&amp;C10142&amp;" | "&amp;D10142</f>
        <v>documentazione_amministrativa / registri | Stampa registro | Documento Principale</v>
      </c>
      <c r="Q10142" s="3" t="str">
        <f>VLOOKUP(P10142,'Classificazione UD'!A:B,2,FALSE)</f>
        <v>Amministrativo</v>
      </c>
    </row>
    <row r="10143" spans="1:17" ht="15" customHeight="1" x14ac:dyDescent="0.25">
      <c r="A10143" s="30">
        <v>2016</v>
      </c>
      <c r="B10143" s="3" t="s">
        <v>20</v>
      </c>
      <c r="C10143" s="3" t="s">
        <v>265</v>
      </c>
      <c r="D10143" s="3" t="s">
        <v>266</v>
      </c>
      <c r="E10143" s="3">
        <v>57</v>
      </c>
      <c r="F10143" s="3">
        <v>114</v>
      </c>
      <c r="G10143" s="3">
        <v>114</v>
      </c>
      <c r="H10143" s="3">
        <v>301664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 t="str">
        <f>B10143&amp;" | "&amp;C10143&amp;" | "&amp;D10143</f>
        <v>documentazione_amministrativa / registri | Stampa registro | Documento Principale</v>
      </c>
      <c r="Q10143" s="3" t="str">
        <f>VLOOKUP(P10143,'Classificazione UD'!A:B,2,FALSE)</f>
        <v>Amministrativo</v>
      </c>
    </row>
    <row r="10144" spans="1:17" ht="15" customHeight="1" x14ac:dyDescent="0.25">
      <c r="A10144" s="30">
        <v>2015</v>
      </c>
      <c r="B10144" s="3" t="s">
        <v>17</v>
      </c>
      <c r="C10144" s="3" t="s">
        <v>27</v>
      </c>
      <c r="D10144" s="3" t="s">
        <v>264</v>
      </c>
      <c r="E10144" s="3">
        <v>902</v>
      </c>
      <c r="F10144" s="3">
        <v>4151</v>
      </c>
      <c r="G10144" s="3">
        <v>4151</v>
      </c>
      <c r="H10144" s="3">
        <v>229227391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 t="str">
        <f>B10144&amp;" | "&amp;C10144&amp;" | "&amp;D10144</f>
        <v>documentazione_amministrativa / documentazione_contabile | FATTURA PASSIVA | Fattura</v>
      </c>
      <c r="Q10144" s="3" t="str">
        <f>VLOOKUP(P10144,'Classificazione UD'!A:B,2,FALSE)</f>
        <v>Fiscale</v>
      </c>
    </row>
    <row r="10145" spans="1:17" ht="15" customHeight="1" x14ac:dyDescent="0.25">
      <c r="A10145" s="30">
        <v>2015</v>
      </c>
      <c r="B10145" s="3" t="s">
        <v>17</v>
      </c>
      <c r="C10145" s="3" t="s">
        <v>27</v>
      </c>
      <c r="D10145" s="3" t="s">
        <v>54</v>
      </c>
      <c r="E10145" s="3">
        <v>23</v>
      </c>
      <c r="F10145" s="3">
        <v>104</v>
      </c>
      <c r="G10145" s="3">
        <v>104</v>
      </c>
      <c r="H10145" s="3">
        <v>3861941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 t="str">
        <f>B10145&amp;" | "&amp;C10145&amp;" | "&amp;D10145</f>
        <v>documentazione_amministrativa / documentazione_contabile | FATTURA PASSIVA | Nota di credito</v>
      </c>
      <c r="Q10145" s="3" t="str">
        <f>VLOOKUP(P10145,'Classificazione UD'!A:B,2,FALSE)</f>
        <v>Fiscale</v>
      </c>
    </row>
    <row r="10146" spans="1:17" ht="15" customHeight="1" x14ac:dyDescent="0.25">
      <c r="A10146" s="30">
        <v>2016</v>
      </c>
      <c r="B10146" s="3" t="s">
        <v>17</v>
      </c>
      <c r="C10146" s="3" t="s">
        <v>27</v>
      </c>
      <c r="D10146" s="3" t="s">
        <v>264</v>
      </c>
      <c r="E10146" s="3">
        <v>123</v>
      </c>
      <c r="F10146" s="3">
        <v>575</v>
      </c>
      <c r="G10146" s="3">
        <v>575</v>
      </c>
      <c r="H10146" s="3">
        <v>37619148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 t="str">
        <f>B10146&amp;" | "&amp;C10146&amp;" | "&amp;D10146</f>
        <v>documentazione_amministrativa / documentazione_contabile | FATTURA PASSIVA | Fattura</v>
      </c>
      <c r="Q10146" s="3" t="str">
        <f>VLOOKUP(P10146,'Classificazione UD'!A:B,2,FALSE)</f>
        <v>Fiscale</v>
      </c>
    </row>
    <row r="10147" spans="1:17" ht="15" customHeight="1" x14ac:dyDescent="0.25">
      <c r="A10147" s="30">
        <v>2016</v>
      </c>
      <c r="B10147" s="3" t="s">
        <v>17</v>
      </c>
      <c r="C10147" s="3" t="s">
        <v>27</v>
      </c>
      <c r="D10147" s="3" t="s">
        <v>54</v>
      </c>
      <c r="E10147" s="3">
        <v>2</v>
      </c>
      <c r="F10147" s="3">
        <v>8</v>
      </c>
      <c r="G10147" s="3">
        <v>8</v>
      </c>
      <c r="H10147" s="3">
        <v>115235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 t="str">
        <f>B10147&amp;" | "&amp;C10147&amp;" | "&amp;D10147</f>
        <v>documentazione_amministrativa / documentazione_contabile | FATTURA PASSIVA | Nota di credito</v>
      </c>
      <c r="Q10147" s="3" t="str">
        <f>VLOOKUP(P10147,'Classificazione UD'!A:B,2,FALSE)</f>
        <v>Fiscale</v>
      </c>
    </row>
    <row r="10148" spans="1:17" ht="15" customHeight="1" x14ac:dyDescent="0.25">
      <c r="A10148" s="30">
        <v>2015</v>
      </c>
      <c r="B10148" s="3" t="s">
        <v>17</v>
      </c>
      <c r="C10148" s="3" t="s">
        <v>27</v>
      </c>
      <c r="D10148" s="3" t="s">
        <v>270</v>
      </c>
      <c r="E10148" s="3">
        <v>1</v>
      </c>
      <c r="F10148" s="3">
        <v>5</v>
      </c>
      <c r="G10148" s="3">
        <v>5</v>
      </c>
      <c r="H10148" s="3">
        <v>154945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 t="str">
        <f>B10148&amp;" | "&amp;C10148&amp;" | "&amp;D10148</f>
        <v>documentazione_amministrativa / documentazione_contabile | FATTURA PASSIVA | Acconto</v>
      </c>
      <c r="Q10148" s="3" t="str">
        <f>VLOOKUP(P10148,'Classificazione UD'!A:B,2,FALSE)</f>
        <v>Fiscale</v>
      </c>
    </row>
    <row r="10149" spans="1:17" ht="15" customHeight="1" x14ac:dyDescent="0.25">
      <c r="A10149" s="30">
        <v>2015</v>
      </c>
      <c r="B10149" s="3" t="s">
        <v>17</v>
      </c>
      <c r="C10149" s="3" t="s">
        <v>27</v>
      </c>
      <c r="D10149" s="3" t="s">
        <v>264</v>
      </c>
      <c r="E10149" s="3">
        <v>451</v>
      </c>
      <c r="F10149" s="3">
        <v>2043</v>
      </c>
      <c r="G10149" s="3">
        <v>2043</v>
      </c>
      <c r="H10149" s="3">
        <v>120943073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 t="str">
        <f>B10149&amp;" | "&amp;C10149&amp;" | "&amp;D10149</f>
        <v>documentazione_amministrativa / documentazione_contabile | FATTURA PASSIVA | Fattura</v>
      </c>
      <c r="Q10149" s="3" t="str">
        <f>VLOOKUP(P10149,'Classificazione UD'!A:B,2,FALSE)</f>
        <v>Fiscale</v>
      </c>
    </row>
    <row r="10150" spans="1:17" ht="15" customHeight="1" x14ac:dyDescent="0.25">
      <c r="A10150" s="30">
        <v>2015</v>
      </c>
      <c r="B10150" s="3" t="s">
        <v>17</v>
      </c>
      <c r="C10150" s="3" t="s">
        <v>27</v>
      </c>
      <c r="D10150" s="3" t="s">
        <v>54</v>
      </c>
      <c r="E10150" s="3">
        <v>5</v>
      </c>
      <c r="F10150" s="3">
        <v>21</v>
      </c>
      <c r="G10150" s="3">
        <v>21</v>
      </c>
      <c r="H10150" s="3">
        <v>550782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 t="str">
        <f>B10150&amp;" | "&amp;C10150&amp;" | "&amp;D10150</f>
        <v>documentazione_amministrativa / documentazione_contabile | FATTURA PASSIVA | Nota di credito</v>
      </c>
      <c r="Q10150" s="3" t="str">
        <f>VLOOKUP(P10150,'Classificazione UD'!A:B,2,FALSE)</f>
        <v>Fiscale</v>
      </c>
    </row>
    <row r="10151" spans="1:17" ht="15" customHeight="1" x14ac:dyDescent="0.25">
      <c r="A10151" s="30">
        <v>2016</v>
      </c>
      <c r="B10151" s="3" t="s">
        <v>17</v>
      </c>
      <c r="C10151" s="3" t="s">
        <v>27</v>
      </c>
      <c r="D10151" s="3" t="s">
        <v>264</v>
      </c>
      <c r="E10151" s="3">
        <v>41</v>
      </c>
      <c r="F10151" s="3">
        <v>190</v>
      </c>
      <c r="G10151" s="3">
        <v>190</v>
      </c>
      <c r="H10151" s="3">
        <v>13454153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 t="str">
        <f>B10151&amp;" | "&amp;C10151&amp;" | "&amp;D10151</f>
        <v>documentazione_amministrativa / documentazione_contabile | FATTURA PASSIVA | Fattura</v>
      </c>
      <c r="Q10151" s="3" t="str">
        <f>VLOOKUP(P10151,'Classificazione UD'!A:B,2,FALSE)</f>
        <v>Fiscale</v>
      </c>
    </row>
    <row r="10152" spans="1:17" ht="15" customHeight="1" x14ac:dyDescent="0.25">
      <c r="A10152" s="30">
        <v>2014</v>
      </c>
      <c r="B10152" s="3" t="s">
        <v>20</v>
      </c>
      <c r="C10152" s="3" t="s">
        <v>265</v>
      </c>
      <c r="D10152" s="3" t="s">
        <v>266</v>
      </c>
      <c r="E10152" s="3">
        <v>39</v>
      </c>
      <c r="F10152" s="3">
        <v>78</v>
      </c>
      <c r="G10152" s="3">
        <v>78</v>
      </c>
      <c r="H10152" s="3">
        <v>551861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 t="str">
        <f>B10152&amp;" | "&amp;C10152&amp;" | "&amp;D10152</f>
        <v>documentazione_amministrativa / registri | Stampa registro | Documento Principale</v>
      </c>
      <c r="Q10152" s="3" t="str">
        <f>VLOOKUP(P10152,'Classificazione UD'!A:B,2,FALSE)</f>
        <v>Amministrativo</v>
      </c>
    </row>
    <row r="10153" spans="1:17" ht="15" customHeight="1" x14ac:dyDescent="0.25">
      <c r="A10153" s="30">
        <v>2015</v>
      </c>
      <c r="B10153" s="3" t="s">
        <v>20</v>
      </c>
      <c r="C10153" s="3" t="s">
        <v>265</v>
      </c>
      <c r="D10153" s="3" t="s">
        <v>266</v>
      </c>
      <c r="E10153" s="3">
        <v>261</v>
      </c>
      <c r="F10153" s="3">
        <v>522</v>
      </c>
      <c r="G10153" s="3">
        <v>522</v>
      </c>
      <c r="H10153" s="3">
        <v>3710082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 t="str">
        <f>B10153&amp;" | "&amp;C10153&amp;" | "&amp;D10153</f>
        <v>documentazione_amministrativa / registri | Stampa registro | Documento Principale</v>
      </c>
      <c r="Q10153" s="3" t="str">
        <f>VLOOKUP(P10153,'Classificazione UD'!A:B,2,FALSE)</f>
        <v>Amministrativo</v>
      </c>
    </row>
    <row r="10154" spans="1:17" ht="15" customHeight="1" x14ac:dyDescent="0.25">
      <c r="A10154" s="30">
        <v>2016</v>
      </c>
      <c r="B10154" s="3" t="s">
        <v>20</v>
      </c>
      <c r="C10154" s="3" t="s">
        <v>265</v>
      </c>
      <c r="D10154" s="3" t="s">
        <v>266</v>
      </c>
      <c r="E10154" s="3">
        <v>250</v>
      </c>
      <c r="F10154" s="3">
        <v>500</v>
      </c>
      <c r="G10154" s="3">
        <v>500</v>
      </c>
      <c r="H10154" s="3">
        <v>4171911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 t="str">
        <f>B10154&amp;" | "&amp;C10154&amp;" | "&amp;D10154</f>
        <v>documentazione_amministrativa / registri | Stampa registro | Documento Principale</v>
      </c>
      <c r="Q10154" s="3" t="str">
        <f>VLOOKUP(P10154,'Classificazione UD'!A:B,2,FALSE)</f>
        <v>Amministrativo</v>
      </c>
    </row>
    <row r="10155" spans="1:17" ht="15" customHeight="1" x14ac:dyDescent="0.25">
      <c r="A10155" s="30">
        <v>2014</v>
      </c>
      <c r="B10155" s="3" t="s">
        <v>20</v>
      </c>
      <c r="C10155" s="3" t="s">
        <v>265</v>
      </c>
      <c r="D10155" s="3" t="s">
        <v>266</v>
      </c>
      <c r="E10155" s="3">
        <v>1</v>
      </c>
      <c r="F10155" s="3">
        <v>2</v>
      </c>
      <c r="G10155" s="3">
        <v>2</v>
      </c>
      <c r="H10155" s="3">
        <v>5164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 t="str">
        <f>B10155&amp;" | "&amp;C10155&amp;" | "&amp;D10155</f>
        <v>documentazione_amministrativa / registri | Stampa registro | Documento Principale</v>
      </c>
      <c r="Q10155" s="3" t="str">
        <f>VLOOKUP(P10155,'Classificazione UD'!A:B,2,FALSE)</f>
        <v>Amministrativo</v>
      </c>
    </row>
    <row r="10156" spans="1:17" ht="15" customHeight="1" x14ac:dyDescent="0.25">
      <c r="A10156" s="30">
        <v>2015</v>
      </c>
      <c r="B10156" s="3" t="s">
        <v>20</v>
      </c>
      <c r="C10156" s="3" t="s">
        <v>265</v>
      </c>
      <c r="D10156" s="3" t="s">
        <v>266</v>
      </c>
      <c r="E10156" s="3">
        <v>9</v>
      </c>
      <c r="F10156" s="3">
        <v>18</v>
      </c>
      <c r="G10156" s="3">
        <v>18</v>
      </c>
      <c r="H10156" s="3">
        <v>45134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 t="str">
        <f>B10156&amp;" | "&amp;C10156&amp;" | "&amp;D10156</f>
        <v>documentazione_amministrativa / registri | Stampa registro | Documento Principale</v>
      </c>
      <c r="Q10156" s="3" t="str">
        <f>VLOOKUP(P10156,'Classificazione UD'!A:B,2,FALSE)</f>
        <v>Amministrativo</v>
      </c>
    </row>
    <row r="10157" spans="1:17" ht="15" customHeight="1" x14ac:dyDescent="0.25">
      <c r="A10157" s="30">
        <v>2016</v>
      </c>
      <c r="B10157" s="3" t="s">
        <v>20</v>
      </c>
      <c r="C10157" s="3" t="s">
        <v>265</v>
      </c>
      <c r="D10157" s="3" t="s">
        <v>266</v>
      </c>
      <c r="E10157" s="3">
        <v>12</v>
      </c>
      <c r="F10157" s="3">
        <v>24</v>
      </c>
      <c r="G10157" s="3">
        <v>24</v>
      </c>
      <c r="H10157" s="3">
        <v>60484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 t="str">
        <f>B10157&amp;" | "&amp;C10157&amp;" | "&amp;D10157</f>
        <v>documentazione_amministrativa / registri | Stampa registro | Documento Principale</v>
      </c>
      <c r="Q10157" s="3" t="str">
        <f>VLOOKUP(P10157,'Classificazione UD'!A:B,2,FALSE)</f>
        <v>Amministrativo</v>
      </c>
    </row>
    <row r="10158" spans="1:17" ht="15" customHeight="1" x14ac:dyDescent="0.25">
      <c r="A10158" s="30">
        <v>2014</v>
      </c>
      <c r="B10158" s="3" t="s">
        <v>20</v>
      </c>
      <c r="C10158" s="3" t="s">
        <v>265</v>
      </c>
      <c r="D10158" s="3" t="s">
        <v>266</v>
      </c>
      <c r="E10158" s="3">
        <v>1</v>
      </c>
      <c r="F10158" s="3">
        <v>2</v>
      </c>
      <c r="G10158" s="3">
        <v>2</v>
      </c>
      <c r="H10158" s="3">
        <v>4248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 t="str">
        <f>B10158&amp;" | "&amp;C10158&amp;" | "&amp;D10158</f>
        <v>documentazione_amministrativa / registri | Stampa registro | Documento Principale</v>
      </c>
      <c r="Q10158" s="3" t="str">
        <f>VLOOKUP(P10158,'Classificazione UD'!A:B,2,FALSE)</f>
        <v>Amministrativo</v>
      </c>
    </row>
    <row r="10159" spans="1:17" ht="15" customHeight="1" x14ac:dyDescent="0.25">
      <c r="A10159" s="30">
        <v>2016</v>
      </c>
      <c r="B10159" s="3" t="s">
        <v>20</v>
      </c>
      <c r="C10159" s="3" t="s">
        <v>265</v>
      </c>
      <c r="D10159" s="3" t="s">
        <v>266</v>
      </c>
      <c r="E10159" s="3">
        <v>3</v>
      </c>
      <c r="F10159" s="3">
        <v>6</v>
      </c>
      <c r="G10159" s="3">
        <v>6</v>
      </c>
      <c r="H10159" s="3">
        <v>13849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 t="str">
        <f>B10159&amp;" | "&amp;C10159&amp;" | "&amp;D10159</f>
        <v>documentazione_amministrativa / registri | Stampa registro | Documento Principale</v>
      </c>
      <c r="Q10159" s="3" t="str">
        <f>VLOOKUP(P10159,'Classificazione UD'!A:B,2,FALSE)</f>
        <v>Amministrativo</v>
      </c>
    </row>
    <row r="10160" spans="1:17" ht="15" customHeight="1" x14ac:dyDescent="0.25">
      <c r="A10160" s="30">
        <v>2015</v>
      </c>
      <c r="B10160" s="3" t="s">
        <v>20</v>
      </c>
      <c r="C10160" s="3" t="s">
        <v>265</v>
      </c>
      <c r="D10160" s="3" t="s">
        <v>266</v>
      </c>
      <c r="E10160" s="3">
        <v>130</v>
      </c>
      <c r="F10160" s="3">
        <v>260</v>
      </c>
      <c r="G10160" s="3">
        <v>260</v>
      </c>
      <c r="H10160" s="3">
        <v>771880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 t="str">
        <f>B10160&amp;" | "&amp;C10160&amp;" | "&amp;D10160</f>
        <v>documentazione_amministrativa / registri | Stampa registro | Documento Principale</v>
      </c>
      <c r="Q10160" s="3" t="str">
        <f>VLOOKUP(P10160,'Classificazione UD'!A:B,2,FALSE)</f>
        <v>Amministrativo</v>
      </c>
    </row>
    <row r="10161" spans="1:17" ht="15" customHeight="1" x14ac:dyDescent="0.25">
      <c r="A10161" s="30">
        <v>2016</v>
      </c>
      <c r="B10161" s="3" t="s">
        <v>20</v>
      </c>
      <c r="C10161" s="3" t="s">
        <v>265</v>
      </c>
      <c r="D10161" s="3" t="s">
        <v>266</v>
      </c>
      <c r="E10161" s="3">
        <v>201</v>
      </c>
      <c r="F10161" s="3">
        <v>402</v>
      </c>
      <c r="G10161" s="3">
        <v>402</v>
      </c>
      <c r="H10161" s="3">
        <v>1440179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 t="str">
        <f>B10161&amp;" | "&amp;C10161&amp;" | "&amp;D10161</f>
        <v>documentazione_amministrativa / registri | Stampa registro | Documento Principale</v>
      </c>
      <c r="Q10161" s="3" t="str">
        <f>VLOOKUP(P10161,'Classificazione UD'!A:B,2,FALSE)</f>
        <v>Amministrativo</v>
      </c>
    </row>
    <row r="10162" spans="1:17" ht="15" customHeight="1" x14ac:dyDescent="0.25">
      <c r="A10162" s="30">
        <v>2016</v>
      </c>
      <c r="B10162" s="3" t="s">
        <v>20</v>
      </c>
      <c r="C10162" s="3" t="s">
        <v>265</v>
      </c>
      <c r="D10162" s="3" t="s">
        <v>266</v>
      </c>
      <c r="E10162" s="3">
        <v>7</v>
      </c>
      <c r="F10162" s="3">
        <v>14</v>
      </c>
      <c r="G10162" s="3">
        <v>14</v>
      </c>
      <c r="H10162" s="3">
        <v>31076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 t="str">
        <f>B10162&amp;" | "&amp;C10162&amp;" | "&amp;D10162</f>
        <v>documentazione_amministrativa / registri | Stampa registro | Documento Principale</v>
      </c>
      <c r="Q10162" s="3" t="str">
        <f>VLOOKUP(P10162,'Classificazione UD'!A:B,2,FALSE)</f>
        <v>Amministrativo</v>
      </c>
    </row>
    <row r="10163" spans="1:17" ht="15" customHeight="1" x14ac:dyDescent="0.25">
      <c r="A10163" s="30">
        <v>2014</v>
      </c>
      <c r="B10163" s="3" t="s">
        <v>20</v>
      </c>
      <c r="C10163" s="3" t="s">
        <v>265</v>
      </c>
      <c r="D10163" s="3" t="s">
        <v>266</v>
      </c>
      <c r="E10163" s="3">
        <v>6</v>
      </c>
      <c r="F10163" s="3">
        <v>12</v>
      </c>
      <c r="G10163" s="3">
        <v>12</v>
      </c>
      <c r="H10163" s="3">
        <v>27576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 t="str">
        <f>B10163&amp;" | "&amp;C10163&amp;" | "&amp;D10163</f>
        <v>documentazione_amministrativa / registri | Stampa registro | Documento Principale</v>
      </c>
      <c r="Q10163" s="3" t="str">
        <f>VLOOKUP(P10163,'Classificazione UD'!A:B,2,FALSE)</f>
        <v>Amministrativo</v>
      </c>
    </row>
    <row r="10164" spans="1:17" ht="15" customHeight="1" x14ac:dyDescent="0.25">
      <c r="A10164" s="30">
        <v>2015</v>
      </c>
      <c r="B10164" s="3" t="s">
        <v>20</v>
      </c>
      <c r="C10164" s="3" t="s">
        <v>265</v>
      </c>
      <c r="D10164" s="3" t="s">
        <v>266</v>
      </c>
      <c r="E10164" s="3">
        <v>40</v>
      </c>
      <c r="F10164" s="3">
        <v>80</v>
      </c>
      <c r="G10164" s="3">
        <v>80</v>
      </c>
      <c r="H10164" s="3">
        <v>195538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 t="str">
        <f>B10164&amp;" | "&amp;C10164&amp;" | "&amp;D10164</f>
        <v>documentazione_amministrativa / registri | Stampa registro | Documento Principale</v>
      </c>
      <c r="Q10164" s="3" t="str">
        <f>VLOOKUP(P10164,'Classificazione UD'!A:B,2,FALSE)</f>
        <v>Amministrativo</v>
      </c>
    </row>
    <row r="10165" spans="1:17" ht="15" customHeight="1" x14ac:dyDescent="0.25">
      <c r="A10165" s="30">
        <v>2016</v>
      </c>
      <c r="B10165" s="3" t="s">
        <v>20</v>
      </c>
      <c r="C10165" s="3" t="s">
        <v>265</v>
      </c>
      <c r="D10165" s="3" t="s">
        <v>266</v>
      </c>
      <c r="E10165" s="3">
        <v>34</v>
      </c>
      <c r="F10165" s="3">
        <v>68</v>
      </c>
      <c r="G10165" s="3">
        <v>68</v>
      </c>
      <c r="H10165" s="3">
        <v>167196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 t="str">
        <f>B10165&amp;" | "&amp;C10165&amp;" | "&amp;D10165</f>
        <v>documentazione_amministrativa / registri | Stampa registro | Documento Principale</v>
      </c>
      <c r="Q10165" s="3" t="str">
        <f>VLOOKUP(P10165,'Classificazione UD'!A:B,2,FALSE)</f>
        <v>Amministrativo</v>
      </c>
    </row>
    <row r="10166" spans="1:17" ht="15" customHeight="1" x14ac:dyDescent="0.25">
      <c r="A10166" s="30">
        <v>2015</v>
      </c>
      <c r="B10166" s="3" t="s">
        <v>17</v>
      </c>
      <c r="C10166" s="3" t="s">
        <v>27</v>
      </c>
      <c r="D10166" s="3" t="s">
        <v>264</v>
      </c>
      <c r="E10166" s="3">
        <v>955</v>
      </c>
      <c r="F10166" s="3">
        <v>4304</v>
      </c>
      <c r="G10166" s="3">
        <v>4304</v>
      </c>
      <c r="H10166" s="3">
        <v>279320966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 t="str">
        <f>B10166&amp;" | "&amp;C10166&amp;" | "&amp;D10166</f>
        <v>documentazione_amministrativa / documentazione_contabile | FATTURA PASSIVA | Fattura</v>
      </c>
      <c r="Q10166" s="3" t="str">
        <f>VLOOKUP(P10166,'Classificazione UD'!A:B,2,FALSE)</f>
        <v>Fiscale</v>
      </c>
    </row>
    <row r="10167" spans="1:17" ht="15" customHeight="1" x14ac:dyDescent="0.25">
      <c r="A10167" s="30">
        <v>2015</v>
      </c>
      <c r="B10167" s="3" t="s">
        <v>17</v>
      </c>
      <c r="C10167" s="3" t="s">
        <v>27</v>
      </c>
      <c r="D10167" s="3" t="s">
        <v>54</v>
      </c>
      <c r="E10167" s="3">
        <v>12</v>
      </c>
      <c r="F10167" s="3">
        <v>51</v>
      </c>
      <c r="G10167" s="3">
        <v>51</v>
      </c>
      <c r="H10167" s="3">
        <v>1713851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 t="str">
        <f>B10167&amp;" | "&amp;C10167&amp;" | "&amp;D10167</f>
        <v>documentazione_amministrativa / documentazione_contabile | FATTURA PASSIVA | Nota di credito</v>
      </c>
      <c r="Q10167" s="3" t="str">
        <f>VLOOKUP(P10167,'Classificazione UD'!A:B,2,FALSE)</f>
        <v>Fiscale</v>
      </c>
    </row>
    <row r="10168" spans="1:17" ht="15" customHeight="1" x14ac:dyDescent="0.25">
      <c r="A10168" s="30">
        <v>2016</v>
      </c>
      <c r="B10168" s="3" t="s">
        <v>17</v>
      </c>
      <c r="C10168" s="3" t="s">
        <v>27</v>
      </c>
      <c r="D10168" s="3" t="s">
        <v>264</v>
      </c>
      <c r="E10168" s="3">
        <v>95</v>
      </c>
      <c r="F10168" s="3">
        <v>412</v>
      </c>
      <c r="G10168" s="3">
        <v>412</v>
      </c>
      <c r="H10168" s="3">
        <v>20640836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 t="str">
        <f>B10168&amp;" | "&amp;C10168&amp;" | "&amp;D10168</f>
        <v>documentazione_amministrativa / documentazione_contabile | FATTURA PASSIVA | Fattura</v>
      </c>
      <c r="Q10168" s="3" t="str">
        <f>VLOOKUP(P10168,'Classificazione UD'!A:B,2,FALSE)</f>
        <v>Fiscale</v>
      </c>
    </row>
    <row r="10169" spans="1:17" ht="15" customHeight="1" x14ac:dyDescent="0.25">
      <c r="A10169" s="30">
        <v>2016</v>
      </c>
      <c r="B10169" s="3" t="s">
        <v>17</v>
      </c>
      <c r="C10169" s="3" t="s">
        <v>27</v>
      </c>
      <c r="D10169" s="3" t="s">
        <v>54</v>
      </c>
      <c r="E10169" s="3">
        <v>2</v>
      </c>
      <c r="F10169" s="3">
        <v>8</v>
      </c>
      <c r="G10169" s="3">
        <v>8</v>
      </c>
      <c r="H10169" s="3">
        <v>115037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 t="str">
        <f>B10169&amp;" | "&amp;C10169&amp;" | "&amp;D10169</f>
        <v>documentazione_amministrativa / documentazione_contabile | FATTURA PASSIVA | Nota di credito</v>
      </c>
      <c r="Q10169" s="3" t="str">
        <f>VLOOKUP(P10169,'Classificazione UD'!A:B,2,FALSE)</f>
        <v>Fiscale</v>
      </c>
    </row>
    <row r="10170" spans="1:17" ht="15" customHeight="1" x14ac:dyDescent="0.25">
      <c r="A10170" s="30">
        <v>2014</v>
      </c>
      <c r="B10170" s="3" t="s">
        <v>20</v>
      </c>
      <c r="C10170" s="3" t="s">
        <v>265</v>
      </c>
      <c r="D10170" s="3" t="s">
        <v>266</v>
      </c>
      <c r="E10170" s="3">
        <v>17</v>
      </c>
      <c r="F10170" s="3">
        <v>34</v>
      </c>
      <c r="G10170" s="3">
        <v>34</v>
      </c>
      <c r="H10170" s="3">
        <v>333271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 t="str">
        <f>B10170&amp;" | "&amp;C10170&amp;" | "&amp;D10170</f>
        <v>documentazione_amministrativa / registri | Stampa registro | Documento Principale</v>
      </c>
      <c r="Q10170" s="3" t="str">
        <f>VLOOKUP(P10170,'Classificazione UD'!A:B,2,FALSE)</f>
        <v>Amministrativo</v>
      </c>
    </row>
    <row r="10171" spans="1:17" ht="15" customHeight="1" x14ac:dyDescent="0.25">
      <c r="A10171" s="30">
        <v>2015</v>
      </c>
      <c r="B10171" s="3" t="s">
        <v>20</v>
      </c>
      <c r="C10171" s="3" t="s">
        <v>265</v>
      </c>
      <c r="D10171" s="3" t="s">
        <v>266</v>
      </c>
      <c r="E10171" s="3">
        <v>253</v>
      </c>
      <c r="F10171" s="3">
        <v>506</v>
      </c>
      <c r="G10171" s="3">
        <v>506</v>
      </c>
      <c r="H10171" s="3">
        <v>5326958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 t="str">
        <f>B10171&amp;" | "&amp;C10171&amp;" | "&amp;D10171</f>
        <v>documentazione_amministrativa / registri | Stampa registro | Documento Principale</v>
      </c>
      <c r="Q10171" s="3" t="str">
        <f>VLOOKUP(P10171,'Classificazione UD'!A:B,2,FALSE)</f>
        <v>Amministrativo</v>
      </c>
    </row>
    <row r="10172" spans="1:17" ht="15" customHeight="1" x14ac:dyDescent="0.25">
      <c r="A10172" s="30">
        <v>2016</v>
      </c>
      <c r="B10172" s="3" t="s">
        <v>20</v>
      </c>
      <c r="C10172" s="3" t="s">
        <v>265</v>
      </c>
      <c r="D10172" s="3" t="s">
        <v>266</v>
      </c>
      <c r="E10172" s="3">
        <v>251</v>
      </c>
      <c r="F10172" s="3">
        <v>502</v>
      </c>
      <c r="G10172" s="3">
        <v>502</v>
      </c>
      <c r="H10172" s="3">
        <v>6162421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 t="str">
        <f>B10172&amp;" | "&amp;C10172&amp;" | "&amp;D10172</f>
        <v>documentazione_amministrativa / registri | Stampa registro | Documento Principale</v>
      </c>
      <c r="Q10172" s="3" t="str">
        <f>VLOOKUP(P10172,'Classificazione UD'!A:B,2,FALSE)</f>
        <v>Amministrativo</v>
      </c>
    </row>
    <row r="10173" spans="1:17" ht="15" customHeight="1" x14ac:dyDescent="0.25">
      <c r="A10173" s="30">
        <v>2016</v>
      </c>
      <c r="B10173" s="3" t="s">
        <v>20</v>
      </c>
      <c r="C10173" s="3" t="s">
        <v>265</v>
      </c>
      <c r="D10173" s="3" t="s">
        <v>266</v>
      </c>
      <c r="E10173" s="3">
        <v>21</v>
      </c>
      <c r="F10173" s="3">
        <v>42</v>
      </c>
      <c r="G10173" s="3">
        <v>42</v>
      </c>
      <c r="H10173" s="3">
        <v>108515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 t="str">
        <f>B10173&amp;" | "&amp;C10173&amp;" | "&amp;D10173</f>
        <v>documentazione_amministrativa / registri | Stampa registro | Documento Principale</v>
      </c>
      <c r="Q10173" s="3" t="str">
        <f>VLOOKUP(P10173,'Classificazione UD'!A:B,2,FALSE)</f>
        <v>Amministrativo</v>
      </c>
    </row>
    <row r="10174" spans="1:17" ht="15" customHeight="1" x14ac:dyDescent="0.25">
      <c r="A10174" s="30">
        <v>2015</v>
      </c>
      <c r="B10174" s="3" t="s">
        <v>20</v>
      </c>
      <c r="C10174" s="3" t="s">
        <v>265</v>
      </c>
      <c r="D10174" s="3" t="s">
        <v>266</v>
      </c>
      <c r="E10174" s="3">
        <v>3</v>
      </c>
      <c r="F10174" s="3">
        <v>6</v>
      </c>
      <c r="G10174" s="3">
        <v>6</v>
      </c>
      <c r="H10174" s="3">
        <v>14950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 t="str">
        <f>B10174&amp;" | "&amp;C10174&amp;" | "&amp;D10174</f>
        <v>documentazione_amministrativa / registri | Stampa registro | Documento Principale</v>
      </c>
      <c r="Q10174" s="3" t="str">
        <f>VLOOKUP(P10174,'Classificazione UD'!A:B,2,FALSE)</f>
        <v>Amministrativo</v>
      </c>
    </row>
    <row r="10175" spans="1:17" ht="15" customHeight="1" x14ac:dyDescent="0.25">
      <c r="A10175" s="30">
        <v>2016</v>
      </c>
      <c r="B10175" s="3" t="s">
        <v>20</v>
      </c>
      <c r="C10175" s="3" t="s">
        <v>265</v>
      </c>
      <c r="D10175" s="3" t="s">
        <v>266</v>
      </c>
      <c r="E10175" s="3">
        <v>1</v>
      </c>
      <c r="F10175" s="3">
        <v>2</v>
      </c>
      <c r="G10175" s="3">
        <v>2</v>
      </c>
      <c r="H10175" s="3">
        <v>4557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 t="str">
        <f>B10175&amp;" | "&amp;C10175&amp;" | "&amp;D10175</f>
        <v>documentazione_amministrativa / registri | Stampa registro | Documento Principale</v>
      </c>
      <c r="Q10175" s="3" t="str">
        <f>VLOOKUP(P10175,'Classificazione UD'!A:B,2,FALSE)</f>
        <v>Amministrativo</v>
      </c>
    </row>
    <row r="10176" spans="1:17" ht="15" customHeight="1" x14ac:dyDescent="0.25">
      <c r="A10176" s="30">
        <v>2015</v>
      </c>
      <c r="B10176" s="3" t="s">
        <v>20</v>
      </c>
      <c r="C10176" s="3" t="s">
        <v>265</v>
      </c>
      <c r="D10176" s="3" t="s">
        <v>266</v>
      </c>
      <c r="E10176" s="3">
        <v>151</v>
      </c>
      <c r="F10176" s="3">
        <v>302</v>
      </c>
      <c r="G10176" s="3">
        <v>302</v>
      </c>
      <c r="H10176" s="3">
        <v>1080766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 t="str">
        <f>B10176&amp;" | "&amp;C10176&amp;" | "&amp;D10176</f>
        <v>documentazione_amministrativa / registri | Stampa registro | Documento Principale</v>
      </c>
      <c r="Q10176" s="3" t="str">
        <f>VLOOKUP(P10176,'Classificazione UD'!A:B,2,FALSE)</f>
        <v>Amministrativo</v>
      </c>
    </row>
    <row r="10177" spans="1:17" ht="15" customHeight="1" x14ac:dyDescent="0.25">
      <c r="A10177" s="30">
        <v>2016</v>
      </c>
      <c r="B10177" s="3" t="s">
        <v>20</v>
      </c>
      <c r="C10177" s="3" t="s">
        <v>265</v>
      </c>
      <c r="D10177" s="3" t="s">
        <v>266</v>
      </c>
      <c r="E10177" s="3">
        <v>225</v>
      </c>
      <c r="F10177" s="3">
        <v>450</v>
      </c>
      <c r="G10177" s="3">
        <v>450</v>
      </c>
      <c r="H10177" s="3">
        <v>2208500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 t="str">
        <f>B10177&amp;" | "&amp;C10177&amp;" | "&amp;D10177</f>
        <v>documentazione_amministrativa / registri | Stampa registro | Documento Principale</v>
      </c>
      <c r="Q10177" s="3" t="str">
        <f>VLOOKUP(P10177,'Classificazione UD'!A:B,2,FALSE)</f>
        <v>Amministrativo</v>
      </c>
    </row>
    <row r="10178" spans="1:17" ht="15" customHeight="1" x14ac:dyDescent="0.25">
      <c r="A10178" s="30">
        <v>2016</v>
      </c>
      <c r="B10178" s="3" t="s">
        <v>20</v>
      </c>
      <c r="C10178" s="3" t="s">
        <v>265</v>
      </c>
      <c r="D10178" s="3" t="s">
        <v>266</v>
      </c>
      <c r="E10178" s="3">
        <v>1</v>
      </c>
      <c r="F10178" s="3">
        <v>2</v>
      </c>
      <c r="G10178" s="3">
        <v>2</v>
      </c>
      <c r="H10178" s="3">
        <v>4429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 t="str">
        <f>B10178&amp;" | "&amp;C10178&amp;" | "&amp;D10178</f>
        <v>documentazione_amministrativa / registri | Stampa registro | Documento Principale</v>
      </c>
      <c r="Q10178" s="3" t="str">
        <f>VLOOKUP(P10178,'Classificazione UD'!A:B,2,FALSE)</f>
        <v>Amministrativo</v>
      </c>
    </row>
    <row r="10179" spans="1:17" ht="15" customHeight="1" x14ac:dyDescent="0.25">
      <c r="A10179" s="30">
        <v>2012</v>
      </c>
      <c r="B10179" s="3" t="s">
        <v>20</v>
      </c>
      <c r="C10179" s="3" t="s">
        <v>265</v>
      </c>
      <c r="D10179" s="3" t="s">
        <v>266</v>
      </c>
      <c r="E10179" s="3">
        <v>144</v>
      </c>
      <c r="F10179" s="3">
        <v>288</v>
      </c>
      <c r="G10179" s="3">
        <v>288</v>
      </c>
      <c r="H10179" s="3">
        <v>2588048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 t="str">
        <f>B10179&amp;" | "&amp;C10179&amp;" | "&amp;D10179</f>
        <v>documentazione_amministrativa / registri | Stampa registro | Documento Principale</v>
      </c>
      <c r="Q10179" s="3" t="str">
        <f>VLOOKUP(P10179,'Classificazione UD'!A:B,2,FALSE)</f>
        <v>Amministrativo</v>
      </c>
    </row>
    <row r="10180" spans="1:17" ht="15" customHeight="1" x14ac:dyDescent="0.25">
      <c r="A10180" s="30">
        <v>2013</v>
      </c>
      <c r="B10180" s="3" t="s">
        <v>20</v>
      </c>
      <c r="C10180" s="3" t="s">
        <v>265</v>
      </c>
      <c r="D10180" s="3" t="s">
        <v>266</v>
      </c>
      <c r="E10180" s="3">
        <v>222</v>
      </c>
      <c r="F10180" s="3">
        <v>444</v>
      </c>
      <c r="G10180" s="3">
        <v>444</v>
      </c>
      <c r="H10180" s="3">
        <v>1464383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 t="str">
        <f>B10180&amp;" | "&amp;C10180&amp;" | "&amp;D10180</f>
        <v>documentazione_amministrativa / registri | Stampa registro | Documento Principale</v>
      </c>
      <c r="Q10180" s="3" t="str">
        <f>VLOOKUP(P10180,'Classificazione UD'!A:B,2,FALSE)</f>
        <v>Amministrativo</v>
      </c>
    </row>
    <row r="10181" spans="1:17" ht="15" customHeight="1" x14ac:dyDescent="0.25">
      <c r="A10181" s="30">
        <v>2014</v>
      </c>
      <c r="B10181" s="3" t="s">
        <v>20</v>
      </c>
      <c r="C10181" s="3" t="s">
        <v>265</v>
      </c>
      <c r="D10181" s="3" t="s">
        <v>266</v>
      </c>
      <c r="E10181" s="3">
        <v>221</v>
      </c>
      <c r="F10181" s="3">
        <v>442</v>
      </c>
      <c r="G10181" s="3">
        <v>442</v>
      </c>
      <c r="H10181" s="3">
        <v>1816621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 t="str">
        <f>B10181&amp;" | "&amp;C10181&amp;" | "&amp;D10181</f>
        <v>documentazione_amministrativa / registri | Stampa registro | Documento Principale</v>
      </c>
      <c r="Q10181" s="3" t="str">
        <f>VLOOKUP(P10181,'Classificazione UD'!A:B,2,FALSE)</f>
        <v>Amministrativo</v>
      </c>
    </row>
    <row r="10182" spans="1:17" ht="15" customHeight="1" x14ac:dyDescent="0.25">
      <c r="A10182" s="30">
        <v>2015</v>
      </c>
      <c r="B10182" s="3" t="s">
        <v>20</v>
      </c>
      <c r="C10182" s="3" t="s">
        <v>265</v>
      </c>
      <c r="D10182" s="3" t="s">
        <v>266</v>
      </c>
      <c r="E10182" s="3">
        <v>213</v>
      </c>
      <c r="F10182" s="3">
        <v>426</v>
      </c>
      <c r="G10182" s="3">
        <v>426</v>
      </c>
      <c r="H10182" s="3">
        <v>3755254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 t="str">
        <f>B10182&amp;" | "&amp;C10182&amp;" | "&amp;D10182</f>
        <v>documentazione_amministrativa / registri | Stampa registro | Documento Principale</v>
      </c>
      <c r="Q10182" s="3" t="str">
        <f>VLOOKUP(P10182,'Classificazione UD'!A:B,2,FALSE)</f>
        <v>Amministrativo</v>
      </c>
    </row>
    <row r="10183" spans="1:17" ht="15" customHeight="1" x14ac:dyDescent="0.25">
      <c r="A10183" s="30">
        <v>2016</v>
      </c>
      <c r="B10183" s="3" t="s">
        <v>20</v>
      </c>
      <c r="C10183" s="3" t="s">
        <v>265</v>
      </c>
      <c r="D10183" s="3" t="s">
        <v>266</v>
      </c>
      <c r="E10183" s="3">
        <v>224</v>
      </c>
      <c r="F10183" s="3">
        <v>448</v>
      </c>
      <c r="G10183" s="3">
        <v>448</v>
      </c>
      <c r="H10183" s="3">
        <v>5491055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 t="str">
        <f>B10183&amp;" | "&amp;C10183&amp;" | "&amp;D10183</f>
        <v>documentazione_amministrativa / registri | Stampa registro | Documento Principale</v>
      </c>
      <c r="Q10183" s="3" t="str">
        <f>VLOOKUP(P10183,'Classificazione UD'!A:B,2,FALSE)</f>
        <v>Amministrativo</v>
      </c>
    </row>
    <row r="10184" spans="1:17" ht="15" customHeight="1" x14ac:dyDescent="0.25">
      <c r="A10184" s="30">
        <v>2012</v>
      </c>
      <c r="B10184" s="3" t="s">
        <v>20</v>
      </c>
      <c r="C10184" s="3" t="s">
        <v>265</v>
      </c>
      <c r="D10184" s="3" t="s">
        <v>266</v>
      </c>
      <c r="E10184" s="3">
        <v>152</v>
      </c>
      <c r="F10184" s="3">
        <v>304</v>
      </c>
      <c r="G10184" s="3">
        <v>304</v>
      </c>
      <c r="H10184" s="3">
        <v>12730689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 t="str">
        <f>B10184&amp;" | "&amp;C10184&amp;" | "&amp;D10184</f>
        <v>documentazione_amministrativa / registri | Stampa registro | Documento Principale</v>
      </c>
      <c r="Q10184" s="3" t="str">
        <f>VLOOKUP(P10184,'Classificazione UD'!A:B,2,FALSE)</f>
        <v>Amministrativo</v>
      </c>
    </row>
    <row r="10185" spans="1:17" ht="15" customHeight="1" x14ac:dyDescent="0.25">
      <c r="A10185" s="30">
        <v>2013</v>
      </c>
      <c r="B10185" s="3" t="s">
        <v>20</v>
      </c>
      <c r="C10185" s="3" t="s">
        <v>265</v>
      </c>
      <c r="D10185" s="3" t="s">
        <v>266</v>
      </c>
      <c r="E10185" s="3">
        <v>240</v>
      </c>
      <c r="F10185" s="3">
        <v>480</v>
      </c>
      <c r="G10185" s="3">
        <v>480</v>
      </c>
      <c r="H10185" s="3">
        <v>5048148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 t="str">
        <f>B10185&amp;" | "&amp;C10185&amp;" | "&amp;D10185</f>
        <v>documentazione_amministrativa / registri | Stampa registro | Documento Principale</v>
      </c>
      <c r="Q10185" s="3" t="str">
        <f>VLOOKUP(P10185,'Classificazione UD'!A:B,2,FALSE)</f>
        <v>Amministrativo</v>
      </c>
    </row>
    <row r="10186" spans="1:17" ht="15" customHeight="1" x14ac:dyDescent="0.25">
      <c r="A10186" s="30">
        <v>2014</v>
      </c>
      <c r="B10186" s="3" t="s">
        <v>20</v>
      </c>
      <c r="C10186" s="3" t="s">
        <v>265</v>
      </c>
      <c r="D10186" s="3" t="s">
        <v>266</v>
      </c>
      <c r="E10186" s="3">
        <v>246</v>
      </c>
      <c r="F10186" s="3">
        <v>492</v>
      </c>
      <c r="G10186" s="3">
        <v>492</v>
      </c>
      <c r="H10186" s="3">
        <v>5450219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 t="str">
        <f>B10186&amp;" | "&amp;C10186&amp;" | "&amp;D10186</f>
        <v>documentazione_amministrativa / registri | Stampa registro | Documento Principale</v>
      </c>
      <c r="Q10186" s="3" t="str">
        <f>VLOOKUP(P10186,'Classificazione UD'!A:B,2,FALSE)</f>
        <v>Amministrativo</v>
      </c>
    </row>
    <row r="10187" spans="1:17" ht="15" customHeight="1" x14ac:dyDescent="0.25">
      <c r="A10187" s="30">
        <v>2015</v>
      </c>
      <c r="B10187" s="3" t="s">
        <v>20</v>
      </c>
      <c r="C10187" s="3" t="s">
        <v>265</v>
      </c>
      <c r="D10187" s="3" t="s">
        <v>266</v>
      </c>
      <c r="E10187" s="3">
        <v>249</v>
      </c>
      <c r="F10187" s="3">
        <v>498</v>
      </c>
      <c r="G10187" s="3">
        <v>498</v>
      </c>
      <c r="H10187" s="3">
        <v>9297346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 t="str">
        <f>B10187&amp;" | "&amp;C10187&amp;" | "&amp;D10187</f>
        <v>documentazione_amministrativa / registri | Stampa registro | Documento Principale</v>
      </c>
      <c r="Q10187" s="3" t="str">
        <f>VLOOKUP(P10187,'Classificazione UD'!A:B,2,FALSE)</f>
        <v>Amministrativo</v>
      </c>
    </row>
    <row r="10188" spans="1:17" ht="15" customHeight="1" x14ac:dyDescent="0.25">
      <c r="A10188" s="30">
        <v>2016</v>
      </c>
      <c r="B10188" s="3" t="s">
        <v>20</v>
      </c>
      <c r="C10188" s="3" t="s">
        <v>265</v>
      </c>
      <c r="D10188" s="3" t="s">
        <v>266</v>
      </c>
      <c r="E10188" s="3">
        <v>248</v>
      </c>
      <c r="F10188" s="3">
        <v>496</v>
      </c>
      <c r="G10188" s="3">
        <v>496</v>
      </c>
      <c r="H10188" s="3">
        <v>16461581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 t="str">
        <f>B10188&amp;" | "&amp;C10188&amp;" | "&amp;D10188</f>
        <v>documentazione_amministrativa / registri | Stampa registro | Documento Principale</v>
      </c>
      <c r="Q10188" s="3" t="str">
        <f>VLOOKUP(P10188,'Classificazione UD'!A:B,2,FALSE)</f>
        <v>Amministrativo</v>
      </c>
    </row>
    <row r="10189" spans="1:17" ht="15" customHeight="1" x14ac:dyDescent="0.25">
      <c r="A10189" s="30">
        <v>2015</v>
      </c>
      <c r="B10189" s="3" t="s">
        <v>17</v>
      </c>
      <c r="C10189" s="3" t="s">
        <v>27</v>
      </c>
      <c r="D10189" s="3" t="s">
        <v>270</v>
      </c>
      <c r="E10189" s="3">
        <v>1</v>
      </c>
      <c r="F10189" s="3">
        <v>5</v>
      </c>
      <c r="G10189" s="3">
        <v>5</v>
      </c>
      <c r="H10189" s="3">
        <v>157365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 t="str">
        <f>B10189&amp;" | "&amp;C10189&amp;" | "&amp;D10189</f>
        <v>documentazione_amministrativa / documentazione_contabile | FATTURA PASSIVA | Acconto</v>
      </c>
      <c r="Q10189" s="3" t="str">
        <f>VLOOKUP(P10189,'Classificazione UD'!A:B,2,FALSE)</f>
        <v>Fiscale</v>
      </c>
    </row>
    <row r="10190" spans="1:17" ht="15" customHeight="1" x14ac:dyDescent="0.25">
      <c r="A10190" s="30">
        <v>2015</v>
      </c>
      <c r="B10190" s="3" t="s">
        <v>17</v>
      </c>
      <c r="C10190" s="3" t="s">
        <v>27</v>
      </c>
      <c r="D10190" s="3" t="s">
        <v>264</v>
      </c>
      <c r="E10190" s="3">
        <v>1112</v>
      </c>
      <c r="F10190" s="3">
        <v>5166</v>
      </c>
      <c r="G10190" s="3">
        <v>5166</v>
      </c>
      <c r="H10190" s="3">
        <v>282670783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 t="str">
        <f>B10190&amp;" | "&amp;C10190&amp;" | "&amp;D10190</f>
        <v>documentazione_amministrativa / documentazione_contabile | FATTURA PASSIVA | Fattura</v>
      </c>
      <c r="Q10190" s="3" t="str">
        <f>VLOOKUP(P10190,'Classificazione UD'!A:B,2,FALSE)</f>
        <v>Fiscale</v>
      </c>
    </row>
    <row r="10191" spans="1:17" ht="15" customHeight="1" x14ac:dyDescent="0.25">
      <c r="A10191" s="30">
        <v>2015</v>
      </c>
      <c r="B10191" s="3" t="s">
        <v>17</v>
      </c>
      <c r="C10191" s="3" t="s">
        <v>27</v>
      </c>
      <c r="D10191" s="3" t="s">
        <v>54</v>
      </c>
      <c r="E10191" s="3">
        <v>59</v>
      </c>
      <c r="F10191" s="3">
        <v>274</v>
      </c>
      <c r="G10191" s="3">
        <v>274</v>
      </c>
      <c r="H10191" s="3">
        <v>17059560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 t="str">
        <f>B10191&amp;" | "&amp;C10191&amp;" | "&amp;D10191</f>
        <v>documentazione_amministrativa / documentazione_contabile | FATTURA PASSIVA | Nota di credito</v>
      </c>
      <c r="Q10191" s="3" t="str">
        <f>VLOOKUP(P10191,'Classificazione UD'!A:B,2,FALSE)</f>
        <v>Fiscale</v>
      </c>
    </row>
    <row r="10192" spans="1:17" ht="15" customHeight="1" x14ac:dyDescent="0.25">
      <c r="A10192" s="30">
        <v>2016</v>
      </c>
      <c r="B10192" s="3" t="s">
        <v>17</v>
      </c>
      <c r="C10192" s="3" t="s">
        <v>27</v>
      </c>
      <c r="D10192" s="3" t="s">
        <v>264</v>
      </c>
      <c r="E10192" s="3">
        <v>72</v>
      </c>
      <c r="F10192" s="3">
        <v>318</v>
      </c>
      <c r="G10192" s="3">
        <v>318</v>
      </c>
      <c r="H10192" s="3">
        <v>32076734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 t="str">
        <f>B10192&amp;" | "&amp;C10192&amp;" | "&amp;D10192</f>
        <v>documentazione_amministrativa / documentazione_contabile | FATTURA PASSIVA | Fattura</v>
      </c>
      <c r="Q10192" s="3" t="str">
        <f>VLOOKUP(P10192,'Classificazione UD'!A:B,2,FALSE)</f>
        <v>Fiscale</v>
      </c>
    </row>
    <row r="10193" spans="1:17" ht="15" customHeight="1" x14ac:dyDescent="0.25">
      <c r="A10193" s="30">
        <v>2016</v>
      </c>
      <c r="B10193" s="3" t="s">
        <v>17</v>
      </c>
      <c r="C10193" s="3" t="s">
        <v>27</v>
      </c>
      <c r="D10193" s="3" t="s">
        <v>54</v>
      </c>
      <c r="E10193" s="3">
        <v>1</v>
      </c>
      <c r="F10193" s="3">
        <v>4</v>
      </c>
      <c r="G10193" s="3">
        <v>4</v>
      </c>
      <c r="H10193" s="3">
        <v>59671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 t="str">
        <f>B10193&amp;" | "&amp;C10193&amp;" | "&amp;D10193</f>
        <v>documentazione_amministrativa / documentazione_contabile | FATTURA PASSIVA | Nota di credito</v>
      </c>
      <c r="Q10193" s="3" t="str">
        <f>VLOOKUP(P10193,'Classificazione UD'!A:B,2,FALSE)</f>
        <v>Fiscale</v>
      </c>
    </row>
    <row r="10194" spans="1:17" ht="15" customHeight="1" x14ac:dyDescent="0.25">
      <c r="A10194" s="30">
        <v>2014</v>
      </c>
      <c r="B10194" s="3" t="s">
        <v>20</v>
      </c>
      <c r="C10194" s="3" t="s">
        <v>265</v>
      </c>
      <c r="D10194" s="3" t="s">
        <v>266</v>
      </c>
      <c r="E10194" s="3">
        <v>33</v>
      </c>
      <c r="F10194" s="3">
        <v>66</v>
      </c>
      <c r="G10194" s="3">
        <v>66</v>
      </c>
      <c r="H10194" s="3">
        <v>650055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 t="str">
        <f>B10194&amp;" | "&amp;C10194&amp;" | "&amp;D10194</f>
        <v>documentazione_amministrativa / registri | Stampa registro | Documento Principale</v>
      </c>
      <c r="Q10194" s="3" t="str">
        <f>VLOOKUP(P10194,'Classificazione UD'!A:B,2,FALSE)</f>
        <v>Amministrativo</v>
      </c>
    </row>
    <row r="10195" spans="1:17" ht="15" customHeight="1" x14ac:dyDescent="0.25">
      <c r="A10195" s="30">
        <v>2015</v>
      </c>
      <c r="B10195" s="3" t="s">
        <v>20</v>
      </c>
      <c r="C10195" s="3" t="s">
        <v>265</v>
      </c>
      <c r="D10195" s="3" t="s">
        <v>266</v>
      </c>
      <c r="E10195" s="3">
        <v>257</v>
      </c>
      <c r="F10195" s="3">
        <v>514</v>
      </c>
      <c r="G10195" s="3">
        <v>514</v>
      </c>
      <c r="H10195" s="3">
        <v>5791159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 t="str">
        <f>B10195&amp;" | "&amp;C10195&amp;" | "&amp;D10195</f>
        <v>documentazione_amministrativa / registri | Stampa registro | Documento Principale</v>
      </c>
      <c r="Q10195" s="3" t="str">
        <f>VLOOKUP(P10195,'Classificazione UD'!A:B,2,FALSE)</f>
        <v>Amministrativo</v>
      </c>
    </row>
    <row r="10196" spans="1:17" ht="15" customHeight="1" x14ac:dyDescent="0.25">
      <c r="A10196" s="30">
        <v>2016</v>
      </c>
      <c r="B10196" s="3" t="s">
        <v>20</v>
      </c>
      <c r="C10196" s="3" t="s">
        <v>265</v>
      </c>
      <c r="D10196" s="3" t="s">
        <v>266</v>
      </c>
      <c r="E10196" s="3">
        <v>256</v>
      </c>
      <c r="F10196" s="3">
        <v>512</v>
      </c>
      <c r="G10196" s="3">
        <v>512</v>
      </c>
      <c r="H10196" s="3">
        <v>7674807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 t="str">
        <f>B10196&amp;" | "&amp;C10196&amp;" | "&amp;D10196</f>
        <v>documentazione_amministrativa / registri | Stampa registro | Documento Principale</v>
      </c>
      <c r="Q10196" s="3" t="str">
        <f>VLOOKUP(P10196,'Classificazione UD'!A:B,2,FALSE)</f>
        <v>Amministrativo</v>
      </c>
    </row>
    <row r="10197" spans="1:17" ht="15" customHeight="1" x14ac:dyDescent="0.25">
      <c r="A10197" s="30">
        <v>2016</v>
      </c>
      <c r="B10197" s="3" t="s">
        <v>20</v>
      </c>
      <c r="C10197" s="3" t="s">
        <v>265</v>
      </c>
      <c r="D10197" s="3" t="s">
        <v>266</v>
      </c>
      <c r="E10197" s="3">
        <v>15</v>
      </c>
      <c r="F10197" s="3">
        <v>30</v>
      </c>
      <c r="G10197" s="3">
        <v>30</v>
      </c>
      <c r="H10197" s="3">
        <v>76618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 t="str">
        <f>B10197&amp;" | "&amp;C10197&amp;" | "&amp;D10197</f>
        <v>documentazione_amministrativa / registri | Stampa registro | Documento Principale</v>
      </c>
      <c r="Q10197" s="3" t="str">
        <f>VLOOKUP(P10197,'Classificazione UD'!A:B,2,FALSE)</f>
        <v>Amministrativo</v>
      </c>
    </row>
    <row r="10198" spans="1:17" ht="15" customHeight="1" x14ac:dyDescent="0.25">
      <c r="A10198" s="30">
        <v>2015</v>
      </c>
      <c r="B10198" s="3" t="s">
        <v>20</v>
      </c>
      <c r="C10198" s="3" t="s">
        <v>265</v>
      </c>
      <c r="D10198" s="3" t="s">
        <v>266</v>
      </c>
      <c r="E10198" s="3">
        <v>134</v>
      </c>
      <c r="F10198" s="3">
        <v>268</v>
      </c>
      <c r="G10198" s="3">
        <v>268</v>
      </c>
      <c r="H10198" s="3">
        <v>1146345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 t="str">
        <f>B10198&amp;" | "&amp;C10198&amp;" | "&amp;D10198</f>
        <v>documentazione_amministrativa / registri | Stampa registro | Documento Principale</v>
      </c>
      <c r="Q10198" s="3" t="str">
        <f>VLOOKUP(P10198,'Classificazione UD'!A:B,2,FALSE)</f>
        <v>Amministrativo</v>
      </c>
    </row>
    <row r="10199" spans="1:17" ht="15" customHeight="1" x14ac:dyDescent="0.25">
      <c r="A10199" s="30">
        <v>2016</v>
      </c>
      <c r="B10199" s="3" t="s">
        <v>20</v>
      </c>
      <c r="C10199" s="3" t="s">
        <v>265</v>
      </c>
      <c r="D10199" s="3" t="s">
        <v>266</v>
      </c>
      <c r="E10199" s="3">
        <v>218</v>
      </c>
      <c r="F10199" s="3">
        <v>436</v>
      </c>
      <c r="G10199" s="3">
        <v>436</v>
      </c>
      <c r="H10199" s="3">
        <v>2003199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 t="str">
        <f>B10199&amp;" | "&amp;C10199&amp;" | "&amp;D10199</f>
        <v>documentazione_amministrativa / registri | Stampa registro | Documento Principale</v>
      </c>
      <c r="Q10199" s="3" t="str">
        <f>VLOOKUP(P10199,'Classificazione UD'!A:B,2,FALSE)</f>
        <v>Amministrativo</v>
      </c>
    </row>
    <row r="10200" spans="1:17" ht="15" customHeight="1" x14ac:dyDescent="0.25">
      <c r="A10200" s="30">
        <v>2016</v>
      </c>
      <c r="B10200" s="3" t="s">
        <v>20</v>
      </c>
      <c r="C10200" s="3" t="s">
        <v>265</v>
      </c>
      <c r="D10200" s="3" t="s">
        <v>266</v>
      </c>
      <c r="E10200" s="3">
        <v>6</v>
      </c>
      <c r="F10200" s="3">
        <v>12</v>
      </c>
      <c r="G10200" s="3">
        <v>12</v>
      </c>
      <c r="H10200" s="3">
        <v>26932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 t="str">
        <f>B10200&amp;" | "&amp;C10200&amp;" | "&amp;D10200</f>
        <v>documentazione_amministrativa / registri | Stampa registro | Documento Principale</v>
      </c>
      <c r="Q10200" s="3" t="str">
        <f>VLOOKUP(P10200,'Classificazione UD'!A:B,2,FALSE)</f>
        <v>Amministrativo</v>
      </c>
    </row>
    <row r="10201" spans="1:17" ht="15" customHeight="1" x14ac:dyDescent="0.25">
      <c r="A10201" s="30">
        <v>2014</v>
      </c>
      <c r="B10201" s="3" t="s">
        <v>20</v>
      </c>
      <c r="C10201" s="3" t="s">
        <v>265</v>
      </c>
      <c r="D10201" s="3" t="s">
        <v>266</v>
      </c>
      <c r="E10201" s="3">
        <v>6</v>
      </c>
      <c r="F10201" s="3">
        <v>12</v>
      </c>
      <c r="G10201" s="3">
        <v>12</v>
      </c>
      <c r="H10201" s="3">
        <v>28254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 t="str">
        <f>B10201&amp;" | "&amp;C10201&amp;" | "&amp;D10201</f>
        <v>documentazione_amministrativa / registri | Stampa registro | Documento Principale</v>
      </c>
      <c r="Q10201" s="3" t="str">
        <f>VLOOKUP(P10201,'Classificazione UD'!A:B,2,FALSE)</f>
        <v>Amministrativo</v>
      </c>
    </row>
    <row r="10202" spans="1:17" ht="15" customHeight="1" x14ac:dyDescent="0.25">
      <c r="A10202" s="30">
        <v>2015</v>
      </c>
      <c r="B10202" s="3" t="s">
        <v>20</v>
      </c>
      <c r="C10202" s="3" t="s">
        <v>265</v>
      </c>
      <c r="D10202" s="3" t="s">
        <v>266</v>
      </c>
      <c r="E10202" s="3">
        <v>60</v>
      </c>
      <c r="F10202" s="3">
        <v>120</v>
      </c>
      <c r="G10202" s="3">
        <v>120</v>
      </c>
      <c r="H10202" s="3">
        <v>291346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 t="str">
        <f>B10202&amp;" | "&amp;C10202&amp;" | "&amp;D10202</f>
        <v>documentazione_amministrativa / registri | Stampa registro | Documento Principale</v>
      </c>
      <c r="Q10202" s="3" t="str">
        <f>VLOOKUP(P10202,'Classificazione UD'!A:B,2,FALSE)</f>
        <v>Amministrativo</v>
      </c>
    </row>
    <row r="10203" spans="1:17" ht="15" customHeight="1" x14ac:dyDescent="0.25">
      <c r="A10203" s="30">
        <v>2016</v>
      </c>
      <c r="B10203" s="3" t="s">
        <v>20</v>
      </c>
      <c r="C10203" s="3" t="s">
        <v>265</v>
      </c>
      <c r="D10203" s="3" t="s">
        <v>266</v>
      </c>
      <c r="E10203" s="3">
        <v>56</v>
      </c>
      <c r="F10203" s="3">
        <v>112</v>
      </c>
      <c r="G10203" s="3">
        <v>112</v>
      </c>
      <c r="H10203" s="3">
        <v>310042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 t="str">
        <f>B10203&amp;" | "&amp;C10203&amp;" | "&amp;D10203</f>
        <v>documentazione_amministrativa / registri | Stampa registro | Documento Principale</v>
      </c>
      <c r="Q10203" s="3" t="str">
        <f>VLOOKUP(P10203,'Classificazione UD'!A:B,2,FALSE)</f>
        <v>Amministrativo</v>
      </c>
    </row>
    <row r="10204" spans="1:17" ht="15" customHeight="1" x14ac:dyDescent="0.25">
      <c r="A10204" s="30">
        <v>2015</v>
      </c>
      <c r="B10204" s="3" t="s">
        <v>17</v>
      </c>
      <c r="C10204" s="3" t="s">
        <v>27</v>
      </c>
      <c r="D10204" s="3" t="s">
        <v>264</v>
      </c>
      <c r="E10204" s="3">
        <v>740</v>
      </c>
      <c r="F10204" s="3">
        <v>3305</v>
      </c>
      <c r="G10204" s="3">
        <v>3305</v>
      </c>
      <c r="H10204" s="3">
        <v>178181068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 t="str">
        <f>B10204&amp;" | "&amp;C10204&amp;" | "&amp;D10204</f>
        <v>documentazione_amministrativa / documentazione_contabile | FATTURA PASSIVA | Fattura</v>
      </c>
      <c r="Q10204" s="3" t="str">
        <f>VLOOKUP(P10204,'Classificazione UD'!A:B,2,FALSE)</f>
        <v>Fiscale</v>
      </c>
    </row>
    <row r="10205" spans="1:17" ht="15" customHeight="1" x14ac:dyDescent="0.25">
      <c r="A10205" s="30">
        <v>2015</v>
      </c>
      <c r="B10205" s="3" t="s">
        <v>17</v>
      </c>
      <c r="C10205" s="3" t="s">
        <v>27</v>
      </c>
      <c r="D10205" s="3" t="s">
        <v>54</v>
      </c>
      <c r="E10205" s="3">
        <v>13</v>
      </c>
      <c r="F10205" s="3">
        <v>56</v>
      </c>
      <c r="G10205" s="3">
        <v>56</v>
      </c>
      <c r="H10205" s="3">
        <v>1172101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 t="str">
        <f>B10205&amp;" | "&amp;C10205&amp;" | "&amp;D10205</f>
        <v>documentazione_amministrativa / documentazione_contabile | FATTURA PASSIVA | Nota di credito</v>
      </c>
      <c r="Q10205" s="3" t="str">
        <f>VLOOKUP(P10205,'Classificazione UD'!A:B,2,FALSE)</f>
        <v>Fiscale</v>
      </c>
    </row>
    <row r="10206" spans="1:17" ht="15" customHeight="1" x14ac:dyDescent="0.25">
      <c r="A10206" s="30">
        <v>2015</v>
      </c>
      <c r="B10206" s="3" t="s">
        <v>23</v>
      </c>
      <c r="C10206" s="3" t="s">
        <v>269</v>
      </c>
      <c r="D10206" s="3" t="s">
        <v>266</v>
      </c>
      <c r="E10206" s="3">
        <v>753</v>
      </c>
      <c r="F10206" s="3">
        <v>3361</v>
      </c>
      <c r="G10206" s="3">
        <v>3361</v>
      </c>
      <c r="H10206" s="3">
        <v>179248610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 t="str">
        <f>B10206&amp;" | "&amp;C10206&amp;" | "&amp;D10206</f>
        <v>documentazione_amministrativa / altri_documenti | Documento Non Protocollato | Documento Principale</v>
      </c>
      <c r="Q10206" s="3" t="str">
        <f>VLOOKUP(P10206,'Classificazione UD'!A:B,2,FALSE)</f>
        <v>Amministrativo</v>
      </c>
    </row>
    <row r="10207" spans="1:17" ht="15" customHeight="1" x14ac:dyDescent="0.25">
      <c r="A10207" s="30">
        <v>2015</v>
      </c>
      <c r="B10207" s="3" t="s">
        <v>17</v>
      </c>
      <c r="C10207" s="3" t="s">
        <v>27</v>
      </c>
      <c r="D10207" s="3" t="s">
        <v>264</v>
      </c>
      <c r="E10207" s="3">
        <v>647</v>
      </c>
      <c r="F10207" s="3">
        <v>3101</v>
      </c>
      <c r="G10207" s="3">
        <v>3101</v>
      </c>
      <c r="H10207" s="3">
        <v>196275914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 t="str">
        <f>B10207&amp;" | "&amp;C10207&amp;" | "&amp;D10207</f>
        <v>documentazione_amministrativa / documentazione_contabile | FATTURA PASSIVA | Fattura</v>
      </c>
      <c r="Q10207" s="3" t="str">
        <f>VLOOKUP(P10207,'Classificazione UD'!A:B,2,FALSE)</f>
        <v>Fiscale</v>
      </c>
    </row>
    <row r="10208" spans="1:17" ht="15" customHeight="1" x14ac:dyDescent="0.25">
      <c r="A10208" s="30">
        <v>2015</v>
      </c>
      <c r="B10208" s="3" t="s">
        <v>17</v>
      </c>
      <c r="C10208" s="3" t="s">
        <v>27</v>
      </c>
      <c r="D10208" s="3" t="s">
        <v>54</v>
      </c>
      <c r="E10208" s="3">
        <v>1</v>
      </c>
      <c r="F10208" s="3">
        <v>4</v>
      </c>
      <c r="G10208" s="3">
        <v>4</v>
      </c>
      <c r="H10208" s="3">
        <v>55366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 t="str">
        <f>B10208&amp;" | "&amp;C10208&amp;" | "&amp;D10208</f>
        <v>documentazione_amministrativa / documentazione_contabile | FATTURA PASSIVA | Nota di credito</v>
      </c>
      <c r="Q10208" s="3" t="str">
        <f>VLOOKUP(P10208,'Classificazione UD'!A:B,2,FALSE)</f>
        <v>Fiscale</v>
      </c>
    </row>
    <row r="10209" spans="1:17" ht="15" customHeight="1" x14ac:dyDescent="0.25">
      <c r="A10209" s="30">
        <v>2015</v>
      </c>
      <c r="B10209" s="3" t="s">
        <v>23</v>
      </c>
      <c r="C10209" s="3" t="s">
        <v>269</v>
      </c>
      <c r="D10209" s="3" t="s">
        <v>266</v>
      </c>
      <c r="E10209" s="3">
        <v>648</v>
      </c>
      <c r="F10209" s="3">
        <v>3105</v>
      </c>
      <c r="G10209" s="3">
        <v>3105</v>
      </c>
      <c r="H10209" s="3">
        <v>196241316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 t="str">
        <f>B10209&amp;" | "&amp;C10209&amp;" | "&amp;D10209</f>
        <v>documentazione_amministrativa / altri_documenti | Documento Non Protocollato | Documento Principale</v>
      </c>
      <c r="Q10209" s="3" t="str">
        <f>VLOOKUP(P10209,'Classificazione UD'!A:B,2,FALSE)</f>
        <v>Amministrativo</v>
      </c>
    </row>
    <row r="10210" spans="1:17" ht="15" customHeight="1" x14ac:dyDescent="0.25">
      <c r="A10210" s="30">
        <v>2015</v>
      </c>
      <c r="B10210" s="3" t="s">
        <v>17</v>
      </c>
      <c r="C10210" s="3" t="s">
        <v>27</v>
      </c>
      <c r="D10210" s="3" t="s">
        <v>264</v>
      </c>
      <c r="E10210" s="3">
        <v>141</v>
      </c>
      <c r="F10210" s="3">
        <v>615</v>
      </c>
      <c r="G10210" s="3">
        <v>615</v>
      </c>
      <c r="H10210" s="3">
        <v>24904226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 t="str">
        <f>B10210&amp;" | "&amp;C10210&amp;" | "&amp;D10210</f>
        <v>documentazione_amministrativa / documentazione_contabile | FATTURA PASSIVA | Fattura</v>
      </c>
      <c r="Q10210" s="3" t="str">
        <f>VLOOKUP(P10210,'Classificazione UD'!A:B,2,FALSE)</f>
        <v>Fiscale</v>
      </c>
    </row>
    <row r="10211" spans="1:17" ht="15" customHeight="1" x14ac:dyDescent="0.25">
      <c r="A10211" s="30">
        <v>2015</v>
      </c>
      <c r="B10211" s="3" t="s">
        <v>17</v>
      </c>
      <c r="C10211" s="3" t="s">
        <v>27</v>
      </c>
      <c r="D10211" s="3" t="s">
        <v>54</v>
      </c>
      <c r="E10211" s="3">
        <v>2</v>
      </c>
      <c r="F10211" s="3">
        <v>8</v>
      </c>
      <c r="G10211" s="3">
        <v>8</v>
      </c>
      <c r="H10211" s="3">
        <v>119331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 t="str">
        <f>B10211&amp;" | "&amp;C10211&amp;" | "&amp;D10211</f>
        <v>documentazione_amministrativa / documentazione_contabile | FATTURA PASSIVA | Nota di credito</v>
      </c>
      <c r="Q10211" s="3" t="str">
        <f>VLOOKUP(P10211,'Classificazione UD'!A:B,2,FALSE)</f>
        <v>Fiscale</v>
      </c>
    </row>
    <row r="10212" spans="1:17" ht="15" customHeight="1" x14ac:dyDescent="0.25">
      <c r="A10212" s="30">
        <v>2015</v>
      </c>
      <c r="B10212" s="3" t="s">
        <v>23</v>
      </c>
      <c r="C10212" s="3" t="s">
        <v>269</v>
      </c>
      <c r="D10212" s="3" t="s">
        <v>266</v>
      </c>
      <c r="E10212" s="3">
        <v>143</v>
      </c>
      <c r="F10212" s="3">
        <v>623</v>
      </c>
      <c r="G10212" s="3">
        <v>623</v>
      </c>
      <c r="H10212" s="3">
        <v>25003788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 t="str">
        <f>B10212&amp;" | "&amp;C10212&amp;" | "&amp;D10212</f>
        <v>documentazione_amministrativa / altri_documenti | Documento Non Protocollato | Documento Principale</v>
      </c>
      <c r="Q10212" s="3" t="str">
        <f>VLOOKUP(P10212,'Classificazione UD'!A:B,2,FALSE)</f>
        <v>Amministrativo</v>
      </c>
    </row>
    <row r="10213" spans="1:17" ht="15" customHeight="1" x14ac:dyDescent="0.25">
      <c r="A10213" s="30">
        <v>2014</v>
      </c>
      <c r="B10213" s="3" t="s">
        <v>20</v>
      </c>
      <c r="C10213" s="3" t="s">
        <v>265</v>
      </c>
      <c r="D10213" s="3" t="s">
        <v>266</v>
      </c>
      <c r="E10213" s="3">
        <v>23</v>
      </c>
      <c r="F10213" s="3">
        <v>46</v>
      </c>
      <c r="G10213" s="3">
        <v>46</v>
      </c>
      <c r="H10213" s="3">
        <v>181888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 t="str">
        <f>B10213&amp;" | "&amp;C10213&amp;" | "&amp;D10213</f>
        <v>documentazione_amministrativa / registri | Stampa registro | Documento Principale</v>
      </c>
      <c r="Q10213" s="3" t="str">
        <f>VLOOKUP(P10213,'Classificazione UD'!A:B,2,FALSE)</f>
        <v>Amministrativo</v>
      </c>
    </row>
    <row r="10214" spans="1:17" ht="15" customHeight="1" x14ac:dyDescent="0.25">
      <c r="A10214" s="30">
        <v>2015</v>
      </c>
      <c r="B10214" s="3" t="s">
        <v>20</v>
      </c>
      <c r="C10214" s="3" t="s">
        <v>265</v>
      </c>
      <c r="D10214" s="3" t="s">
        <v>266</v>
      </c>
      <c r="E10214" s="3">
        <v>237</v>
      </c>
      <c r="F10214" s="3">
        <v>474</v>
      </c>
      <c r="G10214" s="3">
        <v>474</v>
      </c>
      <c r="H10214" s="3">
        <v>2212213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 t="str">
        <f>B10214&amp;" | "&amp;C10214&amp;" | "&amp;D10214</f>
        <v>documentazione_amministrativa / registri | Stampa registro | Documento Principale</v>
      </c>
      <c r="Q10214" s="3" t="str">
        <f>VLOOKUP(P10214,'Classificazione UD'!A:B,2,FALSE)</f>
        <v>Amministrativo</v>
      </c>
    </row>
    <row r="10215" spans="1:17" ht="15" customHeight="1" x14ac:dyDescent="0.25">
      <c r="A10215" s="30">
        <v>2015</v>
      </c>
      <c r="B10215" s="3" t="s">
        <v>20</v>
      </c>
      <c r="C10215" s="3" t="s">
        <v>265</v>
      </c>
      <c r="D10215" s="3" t="s">
        <v>266</v>
      </c>
      <c r="E10215" s="3">
        <v>85</v>
      </c>
      <c r="F10215" s="3">
        <v>170</v>
      </c>
      <c r="G10215" s="3">
        <v>170</v>
      </c>
      <c r="H10215" s="3">
        <v>418981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 t="str">
        <f>B10215&amp;" | "&amp;C10215&amp;" | "&amp;D10215</f>
        <v>documentazione_amministrativa / registri | Stampa registro | Documento Principale</v>
      </c>
      <c r="Q10215" s="3" t="str">
        <f>VLOOKUP(P10215,'Classificazione UD'!A:B,2,FALSE)</f>
        <v>Amministrativo</v>
      </c>
    </row>
    <row r="10216" spans="1:17" ht="15" customHeight="1" x14ac:dyDescent="0.25">
      <c r="A10216" s="30">
        <v>2015</v>
      </c>
      <c r="B10216" s="3" t="s">
        <v>17</v>
      </c>
      <c r="C10216" s="3" t="s">
        <v>27</v>
      </c>
      <c r="D10216" s="3" t="s">
        <v>264</v>
      </c>
      <c r="E10216" s="3">
        <v>287</v>
      </c>
      <c r="F10216" s="3">
        <v>1283</v>
      </c>
      <c r="G10216" s="3">
        <v>1283</v>
      </c>
      <c r="H10216" s="3">
        <v>92023898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 t="str">
        <f>B10216&amp;" | "&amp;C10216&amp;" | "&amp;D10216</f>
        <v>documentazione_amministrativa / documentazione_contabile | FATTURA PASSIVA | Fattura</v>
      </c>
      <c r="Q10216" s="3" t="str">
        <f>VLOOKUP(P10216,'Classificazione UD'!A:B,2,FALSE)</f>
        <v>Fiscale</v>
      </c>
    </row>
    <row r="10217" spans="1:17" ht="15" customHeight="1" x14ac:dyDescent="0.25">
      <c r="A10217" s="30">
        <v>2015</v>
      </c>
      <c r="B10217" s="3" t="s">
        <v>17</v>
      </c>
      <c r="C10217" s="3" t="s">
        <v>27</v>
      </c>
      <c r="D10217" s="3" t="s">
        <v>54</v>
      </c>
      <c r="E10217" s="3">
        <v>5</v>
      </c>
      <c r="F10217" s="3">
        <v>20</v>
      </c>
      <c r="G10217" s="3">
        <v>20</v>
      </c>
      <c r="H10217" s="3">
        <v>293048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 t="str">
        <f>B10217&amp;" | "&amp;C10217&amp;" | "&amp;D10217</f>
        <v>documentazione_amministrativa / documentazione_contabile | FATTURA PASSIVA | Nota di credito</v>
      </c>
      <c r="Q10217" s="3" t="str">
        <f>VLOOKUP(P10217,'Classificazione UD'!A:B,2,FALSE)</f>
        <v>Fiscale</v>
      </c>
    </row>
    <row r="10218" spans="1:17" ht="15" customHeight="1" x14ac:dyDescent="0.25">
      <c r="A10218" s="30">
        <v>2016</v>
      </c>
      <c r="B10218" s="3" t="s">
        <v>17</v>
      </c>
      <c r="C10218" s="3" t="s">
        <v>27</v>
      </c>
      <c r="D10218" s="3" t="s">
        <v>264</v>
      </c>
      <c r="E10218" s="3">
        <v>41</v>
      </c>
      <c r="F10218" s="3">
        <v>188</v>
      </c>
      <c r="G10218" s="3">
        <v>188</v>
      </c>
      <c r="H10218" s="3">
        <v>15378478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 t="str">
        <f>B10218&amp;" | "&amp;C10218&amp;" | "&amp;D10218</f>
        <v>documentazione_amministrativa / documentazione_contabile | FATTURA PASSIVA | Fattura</v>
      </c>
      <c r="Q10218" s="3" t="str">
        <f>VLOOKUP(P10218,'Classificazione UD'!A:B,2,FALSE)</f>
        <v>Fiscale</v>
      </c>
    </row>
    <row r="10219" spans="1:17" ht="15" customHeight="1" x14ac:dyDescent="0.25">
      <c r="A10219" s="30">
        <v>2016</v>
      </c>
      <c r="B10219" s="3" t="s">
        <v>17</v>
      </c>
      <c r="C10219" s="3" t="s">
        <v>27</v>
      </c>
      <c r="D10219" s="3" t="s">
        <v>54</v>
      </c>
      <c r="E10219" s="3">
        <v>1</v>
      </c>
      <c r="F10219" s="3">
        <v>4</v>
      </c>
      <c r="G10219" s="3">
        <v>4</v>
      </c>
      <c r="H10219" s="3">
        <v>57867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 t="str">
        <f>B10219&amp;" | "&amp;C10219&amp;" | "&amp;D10219</f>
        <v>documentazione_amministrativa / documentazione_contabile | FATTURA PASSIVA | Nota di credito</v>
      </c>
      <c r="Q10219" s="3" t="str">
        <f>VLOOKUP(P10219,'Classificazione UD'!A:B,2,FALSE)</f>
        <v>Fiscale</v>
      </c>
    </row>
    <row r="10220" spans="1:17" ht="15" customHeight="1" x14ac:dyDescent="0.25">
      <c r="A10220" s="30">
        <v>2016</v>
      </c>
      <c r="B10220" s="3" t="s">
        <v>20</v>
      </c>
      <c r="C10220" s="3" t="s">
        <v>265</v>
      </c>
      <c r="D10220" s="3" t="s">
        <v>266</v>
      </c>
      <c r="E10220" s="3">
        <v>159</v>
      </c>
      <c r="F10220" s="3">
        <v>318</v>
      </c>
      <c r="G10220" s="3">
        <v>318</v>
      </c>
      <c r="H10220" s="3">
        <v>3167838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 t="str">
        <f>B10220&amp;" | "&amp;C10220&amp;" | "&amp;D10220</f>
        <v>documentazione_amministrativa / registri | Stampa registro | Documento Principale</v>
      </c>
      <c r="Q10220" s="3" t="str">
        <f>VLOOKUP(P10220,'Classificazione UD'!A:B,2,FALSE)</f>
        <v>Amministrativo</v>
      </c>
    </row>
    <row r="10221" spans="1:17" ht="15" customHeight="1" x14ac:dyDescent="0.25">
      <c r="A10221" s="30">
        <v>2016</v>
      </c>
      <c r="B10221" s="3" t="s">
        <v>20</v>
      </c>
      <c r="C10221" s="3" t="s">
        <v>265</v>
      </c>
      <c r="D10221" s="3" t="s">
        <v>266</v>
      </c>
      <c r="E10221" s="3">
        <v>106</v>
      </c>
      <c r="F10221" s="3">
        <v>212</v>
      </c>
      <c r="G10221" s="3">
        <v>212</v>
      </c>
      <c r="H10221" s="3">
        <v>872961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 t="str">
        <f>B10221&amp;" | "&amp;C10221&amp;" | "&amp;D10221</f>
        <v>documentazione_amministrativa / registri | Stampa registro | Documento Principale</v>
      </c>
      <c r="Q10221" s="3" t="str">
        <f>VLOOKUP(P10221,'Classificazione UD'!A:B,2,FALSE)</f>
        <v>Amministrativo</v>
      </c>
    </row>
    <row r="10222" spans="1:17" ht="15" customHeight="1" x14ac:dyDescent="0.25">
      <c r="A10222" s="30">
        <v>2015</v>
      </c>
      <c r="B10222" s="3" t="s">
        <v>17</v>
      </c>
      <c r="C10222" s="3" t="s">
        <v>27</v>
      </c>
      <c r="D10222" s="3" t="s">
        <v>264</v>
      </c>
      <c r="E10222" s="3">
        <v>436</v>
      </c>
      <c r="F10222" s="3">
        <v>1975</v>
      </c>
      <c r="G10222" s="3">
        <v>1975</v>
      </c>
      <c r="H10222" s="3">
        <v>120836448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 t="str">
        <f>B10222&amp;" | "&amp;C10222&amp;" | "&amp;D10222</f>
        <v>documentazione_amministrativa / documentazione_contabile | FATTURA PASSIVA | Fattura</v>
      </c>
      <c r="Q10222" s="3" t="str">
        <f>VLOOKUP(P10222,'Classificazione UD'!A:B,2,FALSE)</f>
        <v>Fiscale</v>
      </c>
    </row>
    <row r="10223" spans="1:17" ht="15" customHeight="1" x14ac:dyDescent="0.25">
      <c r="A10223" s="30">
        <v>2015</v>
      </c>
      <c r="B10223" s="3" t="s">
        <v>17</v>
      </c>
      <c r="C10223" s="3" t="s">
        <v>27</v>
      </c>
      <c r="D10223" s="3" t="s">
        <v>54</v>
      </c>
      <c r="E10223" s="3">
        <v>10</v>
      </c>
      <c r="F10223" s="3">
        <v>45</v>
      </c>
      <c r="G10223" s="3">
        <v>45</v>
      </c>
      <c r="H10223" s="3">
        <v>2101630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 t="str">
        <f>B10223&amp;" | "&amp;C10223&amp;" | "&amp;D10223</f>
        <v>documentazione_amministrativa / documentazione_contabile | FATTURA PASSIVA | Nota di credito</v>
      </c>
      <c r="Q10223" s="3" t="str">
        <f>VLOOKUP(P10223,'Classificazione UD'!A:B,2,FALSE)</f>
        <v>Fiscale</v>
      </c>
    </row>
    <row r="10224" spans="1:17" ht="15" customHeight="1" x14ac:dyDescent="0.25">
      <c r="A10224" s="30">
        <v>2016</v>
      </c>
      <c r="B10224" s="3" t="s">
        <v>17</v>
      </c>
      <c r="C10224" s="3" t="s">
        <v>27</v>
      </c>
      <c r="D10224" s="3" t="s">
        <v>264</v>
      </c>
      <c r="E10224" s="3">
        <v>52</v>
      </c>
      <c r="F10224" s="3">
        <v>237</v>
      </c>
      <c r="G10224" s="3">
        <v>237</v>
      </c>
      <c r="H10224" s="3">
        <v>17562245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 t="str">
        <f>B10224&amp;" | "&amp;C10224&amp;" | "&amp;D10224</f>
        <v>documentazione_amministrativa / documentazione_contabile | FATTURA PASSIVA | Fattura</v>
      </c>
      <c r="Q10224" s="3" t="str">
        <f>VLOOKUP(P10224,'Classificazione UD'!A:B,2,FALSE)</f>
        <v>Fiscale</v>
      </c>
    </row>
    <row r="10225" spans="1:17" ht="15" customHeight="1" x14ac:dyDescent="0.25">
      <c r="A10225" s="30">
        <v>2016</v>
      </c>
      <c r="B10225" s="3" t="s">
        <v>17</v>
      </c>
      <c r="C10225" s="3" t="s">
        <v>27</v>
      </c>
      <c r="D10225" s="3" t="s">
        <v>54</v>
      </c>
      <c r="E10225" s="3">
        <v>1</v>
      </c>
      <c r="F10225" s="3">
        <v>4</v>
      </c>
      <c r="G10225" s="3">
        <v>4</v>
      </c>
      <c r="H10225" s="3">
        <v>55805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 t="str">
        <f>B10225&amp;" | "&amp;C10225&amp;" | "&amp;D10225</f>
        <v>documentazione_amministrativa / documentazione_contabile | FATTURA PASSIVA | Nota di credito</v>
      </c>
      <c r="Q10225" s="3" t="str">
        <f>VLOOKUP(P10225,'Classificazione UD'!A:B,2,FALSE)</f>
        <v>Fiscale</v>
      </c>
    </row>
    <row r="10226" spans="1:17" ht="15" customHeight="1" x14ac:dyDescent="0.25">
      <c r="A10226" s="30">
        <v>2015</v>
      </c>
      <c r="B10226" s="3" t="s">
        <v>20</v>
      </c>
      <c r="C10226" s="3" t="s">
        <v>265</v>
      </c>
      <c r="D10226" s="3" t="s">
        <v>266</v>
      </c>
      <c r="E10226" s="3">
        <v>194</v>
      </c>
      <c r="F10226" s="3">
        <v>388</v>
      </c>
      <c r="G10226" s="3">
        <v>388</v>
      </c>
      <c r="H10226" s="3">
        <v>3596979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 t="str">
        <f>B10226&amp;" | "&amp;C10226&amp;" | "&amp;D10226</f>
        <v>documentazione_amministrativa / registri | Stampa registro | Documento Principale</v>
      </c>
      <c r="Q10226" s="3" t="str">
        <f>VLOOKUP(P10226,'Classificazione UD'!A:B,2,FALSE)</f>
        <v>Amministrativo</v>
      </c>
    </row>
    <row r="10227" spans="1:17" ht="15" customHeight="1" x14ac:dyDescent="0.25">
      <c r="A10227" s="30">
        <v>2016</v>
      </c>
      <c r="B10227" s="3" t="s">
        <v>20</v>
      </c>
      <c r="C10227" s="3" t="s">
        <v>265</v>
      </c>
      <c r="D10227" s="3" t="s">
        <v>266</v>
      </c>
      <c r="E10227" s="3">
        <v>249</v>
      </c>
      <c r="F10227" s="3">
        <v>498</v>
      </c>
      <c r="G10227" s="3">
        <v>498</v>
      </c>
      <c r="H10227" s="3">
        <v>5231237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 t="str">
        <f>B10227&amp;" | "&amp;C10227&amp;" | "&amp;D10227</f>
        <v>documentazione_amministrativa / registri | Stampa registro | Documento Principale</v>
      </c>
      <c r="Q10227" s="3" t="str">
        <f>VLOOKUP(P10227,'Classificazione UD'!A:B,2,FALSE)</f>
        <v>Amministrativo</v>
      </c>
    </row>
    <row r="10228" spans="1:17" ht="15" customHeight="1" x14ac:dyDescent="0.25">
      <c r="A10228" s="30">
        <v>2015</v>
      </c>
      <c r="B10228" s="3" t="s">
        <v>20</v>
      </c>
      <c r="C10228" s="3" t="s">
        <v>265</v>
      </c>
      <c r="D10228" s="3" t="s">
        <v>266</v>
      </c>
      <c r="E10228" s="3">
        <v>127</v>
      </c>
      <c r="F10228" s="3">
        <v>254</v>
      </c>
      <c r="G10228" s="3">
        <v>254</v>
      </c>
      <c r="H10228" s="3">
        <v>743134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 t="str">
        <f>B10228&amp;" | "&amp;C10228&amp;" | "&amp;D10228</f>
        <v>documentazione_amministrativa / registri | Stampa registro | Documento Principale</v>
      </c>
      <c r="Q10228" s="3" t="str">
        <f>VLOOKUP(P10228,'Classificazione UD'!A:B,2,FALSE)</f>
        <v>Amministrativo</v>
      </c>
    </row>
    <row r="10229" spans="1:17" ht="15" customHeight="1" x14ac:dyDescent="0.25">
      <c r="A10229" s="30">
        <v>2016</v>
      </c>
      <c r="B10229" s="3" t="s">
        <v>20</v>
      </c>
      <c r="C10229" s="3" t="s">
        <v>265</v>
      </c>
      <c r="D10229" s="3" t="s">
        <v>266</v>
      </c>
      <c r="E10229" s="3">
        <v>174</v>
      </c>
      <c r="F10229" s="3">
        <v>348</v>
      </c>
      <c r="G10229" s="3">
        <v>348</v>
      </c>
      <c r="H10229" s="3">
        <v>1211355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 t="str">
        <f>B10229&amp;" | "&amp;C10229&amp;" | "&amp;D10229</f>
        <v>documentazione_amministrativa / registri | Stampa registro | Documento Principale</v>
      </c>
      <c r="Q10229" s="3" t="str">
        <f>VLOOKUP(P10229,'Classificazione UD'!A:B,2,FALSE)</f>
        <v>Amministrativo</v>
      </c>
    </row>
    <row r="10230" spans="1:17" ht="15" customHeight="1" x14ac:dyDescent="0.25">
      <c r="A10230" s="30">
        <v>2016</v>
      </c>
      <c r="B10230" s="3" t="s">
        <v>20</v>
      </c>
      <c r="C10230" s="3" t="s">
        <v>265</v>
      </c>
      <c r="D10230" s="3" t="s">
        <v>266</v>
      </c>
      <c r="E10230" s="3">
        <v>6</v>
      </c>
      <c r="F10230" s="3">
        <v>12</v>
      </c>
      <c r="G10230" s="3">
        <v>12</v>
      </c>
      <c r="H10230" s="3">
        <v>26370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 t="str">
        <f>B10230&amp;" | "&amp;C10230&amp;" | "&amp;D10230</f>
        <v>documentazione_amministrativa / registri | Stampa registro | Documento Principale</v>
      </c>
      <c r="Q10230" s="3" t="str">
        <f>VLOOKUP(P10230,'Classificazione UD'!A:B,2,FALSE)</f>
        <v>Amministrativo</v>
      </c>
    </row>
    <row r="10231" spans="1:17" ht="15" customHeight="1" x14ac:dyDescent="0.25">
      <c r="A10231" s="30">
        <v>2015</v>
      </c>
      <c r="B10231" s="3" t="s">
        <v>17</v>
      </c>
      <c r="C10231" s="3" t="s">
        <v>27</v>
      </c>
      <c r="D10231" s="3" t="s">
        <v>264</v>
      </c>
      <c r="E10231" s="3">
        <v>642</v>
      </c>
      <c r="F10231" s="3">
        <v>2854</v>
      </c>
      <c r="G10231" s="3">
        <v>2854</v>
      </c>
      <c r="H10231" s="3">
        <v>133391883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 t="str">
        <f>B10231&amp;" | "&amp;C10231&amp;" | "&amp;D10231</f>
        <v>documentazione_amministrativa / documentazione_contabile | FATTURA PASSIVA | Fattura</v>
      </c>
      <c r="Q10231" s="3" t="str">
        <f>VLOOKUP(P10231,'Classificazione UD'!A:B,2,FALSE)</f>
        <v>Fiscale</v>
      </c>
    </row>
    <row r="10232" spans="1:17" ht="15" customHeight="1" x14ac:dyDescent="0.25">
      <c r="A10232" s="30">
        <v>2015</v>
      </c>
      <c r="B10232" s="3" t="s">
        <v>17</v>
      </c>
      <c r="C10232" s="3" t="s">
        <v>27</v>
      </c>
      <c r="D10232" s="3" t="s">
        <v>54</v>
      </c>
      <c r="E10232" s="3">
        <v>21</v>
      </c>
      <c r="F10232" s="3">
        <v>88</v>
      </c>
      <c r="G10232" s="3">
        <v>88</v>
      </c>
      <c r="H10232" s="3">
        <v>1994881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 t="str">
        <f>B10232&amp;" | "&amp;C10232&amp;" | "&amp;D10232</f>
        <v>documentazione_amministrativa / documentazione_contabile | FATTURA PASSIVA | Nota di credito</v>
      </c>
      <c r="Q10232" s="3" t="str">
        <f>VLOOKUP(P10232,'Classificazione UD'!A:B,2,FALSE)</f>
        <v>Fiscale</v>
      </c>
    </row>
    <row r="10233" spans="1:17" ht="15" customHeight="1" x14ac:dyDescent="0.25">
      <c r="A10233" s="30">
        <v>2016</v>
      </c>
      <c r="B10233" s="3" t="s">
        <v>17</v>
      </c>
      <c r="C10233" s="3" t="s">
        <v>27</v>
      </c>
      <c r="D10233" s="3" t="s">
        <v>264</v>
      </c>
      <c r="E10233" s="3">
        <v>78</v>
      </c>
      <c r="F10233" s="3">
        <v>358</v>
      </c>
      <c r="G10233" s="3">
        <v>358</v>
      </c>
      <c r="H10233" s="3">
        <v>18034752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 t="str">
        <f>B10233&amp;" | "&amp;C10233&amp;" | "&amp;D10233</f>
        <v>documentazione_amministrativa / documentazione_contabile | FATTURA PASSIVA | Fattura</v>
      </c>
      <c r="Q10233" s="3" t="str">
        <f>VLOOKUP(P10233,'Classificazione UD'!A:B,2,FALSE)</f>
        <v>Fiscale</v>
      </c>
    </row>
    <row r="10234" spans="1:17" ht="15" customHeight="1" x14ac:dyDescent="0.25">
      <c r="A10234" s="30">
        <v>2014</v>
      </c>
      <c r="B10234" s="3" t="s">
        <v>20</v>
      </c>
      <c r="C10234" s="3" t="s">
        <v>265</v>
      </c>
      <c r="D10234" s="3" t="s">
        <v>266</v>
      </c>
      <c r="E10234" s="3">
        <v>30</v>
      </c>
      <c r="F10234" s="3">
        <v>60</v>
      </c>
      <c r="G10234" s="3">
        <v>60</v>
      </c>
      <c r="H10234" s="3">
        <v>560445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 t="str">
        <f>B10234&amp;" | "&amp;C10234&amp;" | "&amp;D10234</f>
        <v>documentazione_amministrativa / registri | Stampa registro | Documento Principale</v>
      </c>
      <c r="Q10234" s="3" t="str">
        <f>VLOOKUP(P10234,'Classificazione UD'!A:B,2,FALSE)</f>
        <v>Amministrativo</v>
      </c>
    </row>
    <row r="10235" spans="1:17" ht="15" customHeight="1" x14ac:dyDescent="0.25">
      <c r="A10235" s="30">
        <v>2015</v>
      </c>
      <c r="B10235" s="3" t="s">
        <v>20</v>
      </c>
      <c r="C10235" s="3" t="s">
        <v>265</v>
      </c>
      <c r="D10235" s="3" t="s">
        <v>266</v>
      </c>
      <c r="E10235" s="3">
        <v>282</v>
      </c>
      <c r="F10235" s="3">
        <v>564</v>
      </c>
      <c r="G10235" s="3">
        <v>564</v>
      </c>
      <c r="H10235" s="3">
        <v>6173387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 t="str">
        <f>B10235&amp;" | "&amp;C10235&amp;" | "&amp;D10235</f>
        <v>documentazione_amministrativa / registri | Stampa registro | Documento Principale</v>
      </c>
      <c r="Q10235" s="3" t="str">
        <f>VLOOKUP(P10235,'Classificazione UD'!A:B,2,FALSE)</f>
        <v>Amministrativo</v>
      </c>
    </row>
    <row r="10236" spans="1:17" ht="15" customHeight="1" x14ac:dyDescent="0.25">
      <c r="A10236" s="30">
        <v>2016</v>
      </c>
      <c r="B10236" s="3" t="s">
        <v>20</v>
      </c>
      <c r="C10236" s="3" t="s">
        <v>265</v>
      </c>
      <c r="D10236" s="3" t="s">
        <v>266</v>
      </c>
      <c r="E10236" s="3">
        <v>335</v>
      </c>
      <c r="F10236" s="3">
        <v>670</v>
      </c>
      <c r="G10236" s="3">
        <v>670</v>
      </c>
      <c r="H10236" s="3">
        <v>7815268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 t="str">
        <f>B10236&amp;" | "&amp;C10236&amp;" | "&amp;D10236</f>
        <v>documentazione_amministrativa / registri | Stampa registro | Documento Principale</v>
      </c>
      <c r="Q10236" s="3" t="str">
        <f>VLOOKUP(P10236,'Classificazione UD'!A:B,2,FALSE)</f>
        <v>Amministrativo</v>
      </c>
    </row>
    <row r="10237" spans="1:17" ht="15" customHeight="1" x14ac:dyDescent="0.25">
      <c r="A10237" s="30">
        <v>2015</v>
      </c>
      <c r="B10237" s="3" t="s">
        <v>20</v>
      </c>
      <c r="C10237" s="3" t="s">
        <v>265</v>
      </c>
      <c r="D10237" s="3" t="s">
        <v>266</v>
      </c>
      <c r="E10237" s="3">
        <v>20</v>
      </c>
      <c r="F10237" s="3">
        <v>40</v>
      </c>
      <c r="G10237" s="3">
        <v>40</v>
      </c>
      <c r="H10237" s="3">
        <v>97259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 t="str">
        <f>B10237&amp;" | "&amp;C10237&amp;" | "&amp;D10237</f>
        <v>documentazione_amministrativa / registri | Stampa registro | Documento Principale</v>
      </c>
      <c r="Q10237" s="3" t="str">
        <f>VLOOKUP(P10237,'Classificazione UD'!A:B,2,FALSE)</f>
        <v>Amministrativo</v>
      </c>
    </row>
    <row r="10238" spans="1:17" ht="15" customHeight="1" x14ac:dyDescent="0.25">
      <c r="A10238" s="30">
        <v>2016</v>
      </c>
      <c r="B10238" s="3" t="s">
        <v>20</v>
      </c>
      <c r="C10238" s="3" t="s">
        <v>265</v>
      </c>
      <c r="D10238" s="3" t="s">
        <v>266</v>
      </c>
      <c r="E10238" s="3">
        <v>17</v>
      </c>
      <c r="F10238" s="3">
        <v>34</v>
      </c>
      <c r="G10238" s="3">
        <v>34</v>
      </c>
      <c r="H10238" s="3">
        <v>86621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 t="str">
        <f>B10238&amp;" | "&amp;C10238&amp;" | "&amp;D10238</f>
        <v>documentazione_amministrativa / registri | Stampa registro | Documento Principale</v>
      </c>
      <c r="Q10238" s="3" t="str">
        <f>VLOOKUP(P10238,'Classificazione UD'!A:B,2,FALSE)</f>
        <v>Amministrativo</v>
      </c>
    </row>
    <row r="10239" spans="1:17" ht="15" customHeight="1" x14ac:dyDescent="0.25">
      <c r="A10239" s="30">
        <v>2015</v>
      </c>
      <c r="B10239" s="3" t="s">
        <v>20</v>
      </c>
      <c r="C10239" s="3" t="s">
        <v>265</v>
      </c>
      <c r="D10239" s="3" t="s">
        <v>266</v>
      </c>
      <c r="E10239" s="3">
        <v>3</v>
      </c>
      <c r="F10239" s="3">
        <v>6</v>
      </c>
      <c r="G10239" s="3">
        <v>6</v>
      </c>
      <c r="H10239" s="3">
        <v>14322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 t="str">
        <f>B10239&amp;" | "&amp;C10239&amp;" | "&amp;D10239</f>
        <v>documentazione_amministrativa / registri | Stampa registro | Documento Principale</v>
      </c>
      <c r="Q10239" s="3" t="str">
        <f>VLOOKUP(P10239,'Classificazione UD'!A:B,2,FALSE)</f>
        <v>Amministrativo</v>
      </c>
    </row>
    <row r="10240" spans="1:17" ht="15" customHeight="1" x14ac:dyDescent="0.25">
      <c r="A10240" s="30">
        <v>2016</v>
      </c>
      <c r="B10240" s="3" t="s">
        <v>20</v>
      </c>
      <c r="C10240" s="3" t="s">
        <v>265</v>
      </c>
      <c r="D10240" s="3" t="s">
        <v>266</v>
      </c>
      <c r="E10240" s="3">
        <v>3</v>
      </c>
      <c r="F10240" s="3">
        <v>6</v>
      </c>
      <c r="G10240" s="3">
        <v>6</v>
      </c>
      <c r="H10240" s="3">
        <v>14889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 t="str">
        <f>B10240&amp;" | "&amp;C10240&amp;" | "&amp;D10240</f>
        <v>documentazione_amministrativa / registri | Stampa registro | Documento Principale</v>
      </c>
      <c r="Q10240" s="3" t="str">
        <f>VLOOKUP(P10240,'Classificazione UD'!A:B,2,FALSE)</f>
        <v>Amministrativo</v>
      </c>
    </row>
    <row r="10241" spans="1:17" ht="15" customHeight="1" x14ac:dyDescent="0.25">
      <c r="A10241" s="30">
        <v>2015</v>
      </c>
      <c r="B10241" s="3" t="s">
        <v>20</v>
      </c>
      <c r="C10241" s="3" t="s">
        <v>265</v>
      </c>
      <c r="D10241" s="3" t="s">
        <v>266</v>
      </c>
      <c r="E10241" s="3">
        <v>140</v>
      </c>
      <c r="F10241" s="3">
        <v>280</v>
      </c>
      <c r="G10241" s="3">
        <v>280</v>
      </c>
      <c r="H10241" s="3">
        <v>883043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 t="str">
        <f>B10241&amp;" | "&amp;C10241&amp;" | "&amp;D10241</f>
        <v>documentazione_amministrativa / registri | Stampa registro | Documento Principale</v>
      </c>
      <c r="Q10241" s="3" t="str">
        <f>VLOOKUP(P10241,'Classificazione UD'!A:B,2,FALSE)</f>
        <v>Amministrativo</v>
      </c>
    </row>
    <row r="10242" spans="1:17" ht="15" customHeight="1" x14ac:dyDescent="0.25">
      <c r="A10242" s="30">
        <v>2016</v>
      </c>
      <c r="B10242" s="3" t="s">
        <v>20</v>
      </c>
      <c r="C10242" s="3" t="s">
        <v>265</v>
      </c>
      <c r="D10242" s="3" t="s">
        <v>266</v>
      </c>
      <c r="E10242" s="3">
        <v>195</v>
      </c>
      <c r="F10242" s="3">
        <v>390</v>
      </c>
      <c r="G10242" s="3">
        <v>390</v>
      </c>
      <c r="H10242" s="3">
        <v>1753214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 t="str">
        <f>B10242&amp;" | "&amp;C10242&amp;" | "&amp;D10242</f>
        <v>documentazione_amministrativa / registri | Stampa registro | Documento Principale</v>
      </c>
      <c r="Q10242" s="3" t="str">
        <f>VLOOKUP(P10242,'Classificazione UD'!A:B,2,FALSE)</f>
        <v>Amministrativo</v>
      </c>
    </row>
    <row r="10243" spans="1:17" ht="15" customHeight="1" x14ac:dyDescent="0.25">
      <c r="A10243" s="30">
        <v>2016</v>
      </c>
      <c r="B10243" s="3" t="s">
        <v>20</v>
      </c>
      <c r="C10243" s="3" t="s">
        <v>265</v>
      </c>
      <c r="D10243" s="3" t="s">
        <v>266</v>
      </c>
      <c r="E10243" s="3">
        <v>2</v>
      </c>
      <c r="F10243" s="3">
        <v>4</v>
      </c>
      <c r="G10243" s="3">
        <v>4</v>
      </c>
      <c r="H10243" s="3">
        <v>9008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 t="str">
        <f>B10243&amp;" | "&amp;C10243&amp;" | "&amp;D10243</f>
        <v>documentazione_amministrativa / registri | Stampa registro | Documento Principale</v>
      </c>
      <c r="Q10243" s="3" t="str">
        <f>VLOOKUP(P10243,'Classificazione UD'!A:B,2,FALSE)</f>
        <v>Amministrativo</v>
      </c>
    </row>
    <row r="10244" spans="1:17" ht="15" customHeight="1" x14ac:dyDescent="0.25">
      <c r="A10244" s="30">
        <v>2015</v>
      </c>
      <c r="B10244" s="3" t="s">
        <v>17</v>
      </c>
      <c r="C10244" s="3" t="s">
        <v>27</v>
      </c>
      <c r="D10244" s="3" t="s">
        <v>264</v>
      </c>
      <c r="E10244" s="3">
        <v>639</v>
      </c>
      <c r="F10244" s="3">
        <v>2945</v>
      </c>
      <c r="G10244" s="3">
        <v>2945</v>
      </c>
      <c r="H10244" s="3">
        <v>288620067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 t="str">
        <f>B10244&amp;" | "&amp;C10244&amp;" | "&amp;D10244</f>
        <v>documentazione_amministrativa / documentazione_contabile | FATTURA PASSIVA | Fattura</v>
      </c>
      <c r="Q10244" s="3" t="str">
        <f>VLOOKUP(P10244,'Classificazione UD'!A:B,2,FALSE)</f>
        <v>Fiscale</v>
      </c>
    </row>
    <row r="10245" spans="1:17" ht="15" customHeight="1" x14ac:dyDescent="0.25">
      <c r="A10245" s="30">
        <v>2015</v>
      </c>
      <c r="B10245" s="3" t="s">
        <v>17</v>
      </c>
      <c r="C10245" s="3" t="s">
        <v>27</v>
      </c>
      <c r="D10245" s="3" t="s">
        <v>54</v>
      </c>
      <c r="E10245" s="3">
        <v>14</v>
      </c>
      <c r="F10245" s="3">
        <v>61</v>
      </c>
      <c r="G10245" s="3">
        <v>61</v>
      </c>
      <c r="H10245" s="3">
        <v>2588371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 t="str">
        <f>B10245&amp;" | "&amp;C10245&amp;" | "&amp;D10245</f>
        <v>documentazione_amministrativa / documentazione_contabile | FATTURA PASSIVA | Nota di credito</v>
      </c>
      <c r="Q10245" s="3" t="str">
        <f>VLOOKUP(P10245,'Classificazione UD'!A:B,2,FALSE)</f>
        <v>Fiscale</v>
      </c>
    </row>
    <row r="10246" spans="1:17" ht="15" customHeight="1" x14ac:dyDescent="0.25">
      <c r="A10246" s="30">
        <v>2016</v>
      </c>
      <c r="B10246" s="3" t="s">
        <v>17</v>
      </c>
      <c r="C10246" s="3" t="s">
        <v>27</v>
      </c>
      <c r="D10246" s="3" t="s">
        <v>264</v>
      </c>
      <c r="E10246" s="3">
        <v>77</v>
      </c>
      <c r="F10246" s="3">
        <v>354</v>
      </c>
      <c r="G10246" s="3">
        <v>354</v>
      </c>
      <c r="H10246" s="3">
        <v>30651120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 t="str">
        <f>B10246&amp;" | "&amp;C10246&amp;" | "&amp;D10246</f>
        <v>documentazione_amministrativa / documentazione_contabile | FATTURA PASSIVA | Fattura</v>
      </c>
      <c r="Q10246" s="3" t="str">
        <f>VLOOKUP(P10246,'Classificazione UD'!A:B,2,FALSE)</f>
        <v>Fiscale</v>
      </c>
    </row>
    <row r="10247" spans="1:17" ht="15" customHeight="1" x14ac:dyDescent="0.25">
      <c r="A10247" s="30">
        <v>2016</v>
      </c>
      <c r="B10247" s="3" t="s">
        <v>17</v>
      </c>
      <c r="C10247" s="3" t="s">
        <v>27</v>
      </c>
      <c r="D10247" s="3" t="s">
        <v>54</v>
      </c>
      <c r="E10247" s="3">
        <v>1</v>
      </c>
      <c r="F10247" s="3">
        <v>5</v>
      </c>
      <c r="G10247" s="3">
        <v>5</v>
      </c>
      <c r="H10247" s="3">
        <v>438343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 t="str">
        <f>B10247&amp;" | "&amp;C10247&amp;" | "&amp;D10247</f>
        <v>documentazione_amministrativa / documentazione_contabile | FATTURA PASSIVA | Nota di credito</v>
      </c>
      <c r="Q10247" s="3" t="str">
        <f>VLOOKUP(P10247,'Classificazione UD'!A:B,2,FALSE)</f>
        <v>Fiscale</v>
      </c>
    </row>
    <row r="10248" spans="1:17" ht="15" customHeight="1" x14ac:dyDescent="0.25">
      <c r="A10248" s="30">
        <v>2014</v>
      </c>
      <c r="B10248" s="3" t="s">
        <v>20</v>
      </c>
      <c r="C10248" s="3" t="s">
        <v>265</v>
      </c>
      <c r="D10248" s="3" t="s">
        <v>266</v>
      </c>
      <c r="E10248" s="3">
        <v>57</v>
      </c>
      <c r="F10248" s="3">
        <v>114</v>
      </c>
      <c r="G10248" s="3">
        <v>114</v>
      </c>
      <c r="H10248" s="3">
        <v>464912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 t="str">
        <f>B10248&amp;" | "&amp;C10248&amp;" | "&amp;D10248</f>
        <v>documentazione_amministrativa / registri | Stampa registro | Documento Principale</v>
      </c>
      <c r="Q10248" s="3" t="str">
        <f>VLOOKUP(P10248,'Classificazione UD'!A:B,2,FALSE)</f>
        <v>Amministrativo</v>
      </c>
    </row>
    <row r="10249" spans="1:17" ht="15" customHeight="1" x14ac:dyDescent="0.25">
      <c r="A10249" s="30">
        <v>2015</v>
      </c>
      <c r="B10249" s="3" t="s">
        <v>20</v>
      </c>
      <c r="C10249" s="3" t="s">
        <v>265</v>
      </c>
      <c r="D10249" s="3" t="s">
        <v>266</v>
      </c>
      <c r="E10249" s="3">
        <v>238</v>
      </c>
      <c r="F10249" s="3">
        <v>476</v>
      </c>
      <c r="G10249" s="3">
        <v>476</v>
      </c>
      <c r="H10249" s="3">
        <v>2653098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 t="str">
        <f>B10249&amp;" | "&amp;C10249&amp;" | "&amp;D10249</f>
        <v>documentazione_amministrativa / registri | Stampa registro | Documento Principale</v>
      </c>
      <c r="Q10249" s="3" t="str">
        <f>VLOOKUP(P10249,'Classificazione UD'!A:B,2,FALSE)</f>
        <v>Amministrativo</v>
      </c>
    </row>
    <row r="10250" spans="1:17" ht="15" customHeight="1" x14ac:dyDescent="0.25">
      <c r="A10250" s="30">
        <v>2016</v>
      </c>
      <c r="B10250" s="3" t="s">
        <v>20</v>
      </c>
      <c r="C10250" s="3" t="s">
        <v>265</v>
      </c>
      <c r="D10250" s="3" t="s">
        <v>266</v>
      </c>
      <c r="E10250" s="3">
        <v>248</v>
      </c>
      <c r="F10250" s="3">
        <v>496</v>
      </c>
      <c r="G10250" s="3">
        <v>496</v>
      </c>
      <c r="H10250" s="3">
        <v>3184467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 t="str">
        <f>B10250&amp;" | "&amp;C10250&amp;" | "&amp;D10250</f>
        <v>documentazione_amministrativa / registri | Stampa registro | Documento Principale</v>
      </c>
      <c r="Q10250" s="3" t="str">
        <f>VLOOKUP(P10250,'Classificazione UD'!A:B,2,FALSE)</f>
        <v>Amministrativo</v>
      </c>
    </row>
    <row r="10251" spans="1:17" ht="15" customHeight="1" x14ac:dyDescent="0.25">
      <c r="A10251" s="30">
        <v>2015</v>
      </c>
      <c r="B10251" s="3" t="s">
        <v>20</v>
      </c>
      <c r="C10251" s="3" t="s">
        <v>265</v>
      </c>
      <c r="D10251" s="3" t="s">
        <v>266</v>
      </c>
      <c r="E10251" s="3">
        <v>121</v>
      </c>
      <c r="F10251" s="3">
        <v>242</v>
      </c>
      <c r="G10251" s="3">
        <v>242</v>
      </c>
      <c r="H10251" s="3">
        <v>872392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 t="str">
        <f>B10251&amp;" | "&amp;C10251&amp;" | "&amp;D10251</f>
        <v>documentazione_amministrativa / registri | Stampa registro | Documento Principale</v>
      </c>
      <c r="Q10251" s="3" t="str">
        <f>VLOOKUP(P10251,'Classificazione UD'!A:B,2,FALSE)</f>
        <v>Amministrativo</v>
      </c>
    </row>
    <row r="10252" spans="1:17" ht="15" customHeight="1" x14ac:dyDescent="0.25">
      <c r="A10252" s="30">
        <v>2016</v>
      </c>
      <c r="B10252" s="3" t="s">
        <v>20</v>
      </c>
      <c r="C10252" s="3" t="s">
        <v>265</v>
      </c>
      <c r="D10252" s="3" t="s">
        <v>266</v>
      </c>
      <c r="E10252" s="3">
        <v>175</v>
      </c>
      <c r="F10252" s="3">
        <v>350</v>
      </c>
      <c r="G10252" s="3">
        <v>350</v>
      </c>
      <c r="H10252" s="3">
        <v>1597858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 t="str">
        <f>B10252&amp;" | "&amp;C10252&amp;" | "&amp;D10252</f>
        <v>documentazione_amministrativa / registri | Stampa registro | Documento Principale</v>
      </c>
      <c r="Q10252" s="3" t="str">
        <f>VLOOKUP(P10252,'Classificazione UD'!A:B,2,FALSE)</f>
        <v>Amministrativo</v>
      </c>
    </row>
    <row r="10253" spans="1:17" ht="15" customHeight="1" x14ac:dyDescent="0.25">
      <c r="A10253" s="30">
        <v>2015</v>
      </c>
      <c r="B10253" s="3" t="s">
        <v>17</v>
      </c>
      <c r="C10253" s="3" t="s">
        <v>27</v>
      </c>
      <c r="D10253" s="3" t="s">
        <v>264</v>
      </c>
      <c r="E10253" s="3">
        <v>770</v>
      </c>
      <c r="F10253" s="3">
        <v>3444</v>
      </c>
      <c r="G10253" s="3">
        <v>3444</v>
      </c>
      <c r="H10253" s="3">
        <v>164424437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 t="str">
        <f>B10253&amp;" | "&amp;C10253&amp;" | "&amp;D10253</f>
        <v>documentazione_amministrativa / documentazione_contabile | FATTURA PASSIVA | Fattura</v>
      </c>
      <c r="Q10253" s="3" t="str">
        <f>VLOOKUP(P10253,'Classificazione UD'!A:B,2,FALSE)</f>
        <v>Fiscale</v>
      </c>
    </row>
    <row r="10254" spans="1:17" ht="15" customHeight="1" x14ac:dyDescent="0.25">
      <c r="A10254" s="30">
        <v>2015</v>
      </c>
      <c r="B10254" s="3" t="s">
        <v>17</v>
      </c>
      <c r="C10254" s="3" t="s">
        <v>27</v>
      </c>
      <c r="D10254" s="3" t="s">
        <v>54</v>
      </c>
      <c r="E10254" s="3">
        <v>22</v>
      </c>
      <c r="F10254" s="3">
        <v>91</v>
      </c>
      <c r="G10254" s="3">
        <v>91</v>
      </c>
      <c r="H10254" s="3">
        <v>1432800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 t="str">
        <f>B10254&amp;" | "&amp;C10254&amp;" | "&amp;D10254</f>
        <v>documentazione_amministrativa / documentazione_contabile | FATTURA PASSIVA | Nota di credito</v>
      </c>
      <c r="Q10254" s="3" t="str">
        <f>VLOOKUP(P10254,'Classificazione UD'!A:B,2,FALSE)</f>
        <v>Fiscale</v>
      </c>
    </row>
    <row r="10255" spans="1:17" ht="15" customHeight="1" x14ac:dyDescent="0.25">
      <c r="A10255" s="30">
        <v>2016</v>
      </c>
      <c r="B10255" s="3" t="s">
        <v>17</v>
      </c>
      <c r="C10255" s="3" t="s">
        <v>27</v>
      </c>
      <c r="D10255" s="3" t="s">
        <v>264</v>
      </c>
      <c r="E10255" s="3">
        <v>99</v>
      </c>
      <c r="F10255" s="3">
        <v>420</v>
      </c>
      <c r="G10255" s="3">
        <v>420</v>
      </c>
      <c r="H10255" s="3">
        <v>14238984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 t="str">
        <f>B10255&amp;" | "&amp;C10255&amp;" | "&amp;D10255</f>
        <v>documentazione_amministrativa / documentazione_contabile | FATTURA PASSIVA | Fattura</v>
      </c>
      <c r="Q10255" s="3" t="str">
        <f>VLOOKUP(P10255,'Classificazione UD'!A:B,2,FALSE)</f>
        <v>Fiscale</v>
      </c>
    </row>
    <row r="10256" spans="1:17" ht="15" customHeight="1" x14ac:dyDescent="0.25">
      <c r="A10256" s="30">
        <v>2016</v>
      </c>
      <c r="B10256" s="3" t="s">
        <v>17</v>
      </c>
      <c r="C10256" s="3" t="s">
        <v>27</v>
      </c>
      <c r="D10256" s="3" t="s">
        <v>54</v>
      </c>
      <c r="E10256" s="3">
        <v>3</v>
      </c>
      <c r="F10256" s="3">
        <v>12</v>
      </c>
      <c r="G10256" s="3">
        <v>12</v>
      </c>
      <c r="H10256" s="3">
        <v>168908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 t="str">
        <f>B10256&amp;" | "&amp;C10256&amp;" | "&amp;D10256</f>
        <v>documentazione_amministrativa / documentazione_contabile | FATTURA PASSIVA | Nota di credito</v>
      </c>
      <c r="Q10256" s="3" t="str">
        <f>VLOOKUP(P10256,'Classificazione UD'!A:B,2,FALSE)</f>
        <v>Fiscale</v>
      </c>
    </row>
    <row r="10257" spans="1:17" ht="15" customHeight="1" x14ac:dyDescent="0.25">
      <c r="A10257" s="30">
        <v>2015</v>
      </c>
      <c r="B10257" s="3" t="s">
        <v>20</v>
      </c>
      <c r="C10257" s="3" t="s">
        <v>265</v>
      </c>
      <c r="D10257" s="3" t="s">
        <v>266</v>
      </c>
      <c r="E10257" s="3">
        <v>44</v>
      </c>
      <c r="F10257" s="3">
        <v>88</v>
      </c>
      <c r="G10257" s="3">
        <v>88</v>
      </c>
      <c r="H10257" s="3">
        <v>2851850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 t="str">
        <f>B10257&amp;" | "&amp;C10257&amp;" | "&amp;D10257</f>
        <v>documentazione_amministrativa / registri | Stampa registro | Documento Principale</v>
      </c>
      <c r="Q10257" s="3" t="str">
        <f>VLOOKUP(P10257,'Classificazione UD'!A:B,2,FALSE)</f>
        <v>Amministrativo</v>
      </c>
    </row>
    <row r="10258" spans="1:17" ht="15" customHeight="1" x14ac:dyDescent="0.25">
      <c r="A10258" s="30">
        <v>2016</v>
      </c>
      <c r="B10258" s="3" t="s">
        <v>20</v>
      </c>
      <c r="C10258" s="3" t="s">
        <v>265</v>
      </c>
      <c r="D10258" s="3" t="s">
        <v>266</v>
      </c>
      <c r="E10258" s="3">
        <v>247</v>
      </c>
      <c r="F10258" s="3">
        <v>494</v>
      </c>
      <c r="G10258" s="3">
        <v>494</v>
      </c>
      <c r="H10258" s="3">
        <v>6158905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 t="str">
        <f>B10258&amp;" | "&amp;C10258&amp;" | "&amp;D10258</f>
        <v>documentazione_amministrativa / registri | Stampa registro | Documento Principale</v>
      </c>
      <c r="Q10258" s="3" t="str">
        <f>VLOOKUP(P10258,'Classificazione UD'!A:B,2,FALSE)</f>
        <v>Amministrativo</v>
      </c>
    </row>
    <row r="10259" spans="1:17" ht="15" customHeight="1" x14ac:dyDescent="0.25">
      <c r="A10259" s="30">
        <v>2015</v>
      </c>
      <c r="B10259" s="3" t="s">
        <v>20</v>
      </c>
      <c r="C10259" s="3" t="s">
        <v>265</v>
      </c>
      <c r="D10259" s="3" t="s">
        <v>266</v>
      </c>
      <c r="E10259" s="3">
        <v>96</v>
      </c>
      <c r="F10259" s="3">
        <v>192</v>
      </c>
      <c r="G10259" s="3">
        <v>192</v>
      </c>
      <c r="H10259" s="3">
        <v>829976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 t="str">
        <f>B10259&amp;" | "&amp;C10259&amp;" | "&amp;D10259</f>
        <v>documentazione_amministrativa / registri | Stampa registro | Documento Principale</v>
      </c>
      <c r="Q10259" s="3" t="str">
        <f>VLOOKUP(P10259,'Classificazione UD'!A:B,2,FALSE)</f>
        <v>Amministrativo</v>
      </c>
    </row>
    <row r="10260" spans="1:17" ht="15" customHeight="1" x14ac:dyDescent="0.25">
      <c r="A10260" s="30">
        <v>2016</v>
      </c>
      <c r="B10260" s="3" t="s">
        <v>20</v>
      </c>
      <c r="C10260" s="3" t="s">
        <v>265</v>
      </c>
      <c r="D10260" s="3" t="s">
        <v>266</v>
      </c>
      <c r="E10260" s="3">
        <v>229</v>
      </c>
      <c r="F10260" s="3">
        <v>458</v>
      </c>
      <c r="G10260" s="3">
        <v>458</v>
      </c>
      <c r="H10260" s="3">
        <v>2211433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 t="str">
        <f>B10260&amp;" | "&amp;C10260&amp;" | "&amp;D10260</f>
        <v>documentazione_amministrativa / registri | Stampa registro | Documento Principale</v>
      </c>
      <c r="Q10260" s="3" t="str">
        <f>VLOOKUP(P10260,'Classificazione UD'!A:B,2,FALSE)</f>
        <v>Amministrativo</v>
      </c>
    </row>
    <row r="10261" spans="1:17" ht="15" customHeight="1" x14ac:dyDescent="0.25">
      <c r="A10261" s="30">
        <v>2015</v>
      </c>
      <c r="B10261" s="3" t="s">
        <v>17</v>
      </c>
      <c r="C10261" s="3" t="s">
        <v>27</v>
      </c>
      <c r="D10261" s="3" t="s">
        <v>264</v>
      </c>
      <c r="E10261" s="3">
        <v>289</v>
      </c>
      <c r="F10261" s="3">
        <v>1306</v>
      </c>
      <c r="G10261" s="3">
        <v>1306</v>
      </c>
      <c r="H10261" s="3">
        <v>80980015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 t="str">
        <f>B10261&amp;" | "&amp;C10261&amp;" | "&amp;D10261</f>
        <v>documentazione_amministrativa / documentazione_contabile | FATTURA PASSIVA | Fattura</v>
      </c>
      <c r="Q10261" s="3" t="str">
        <f>VLOOKUP(P10261,'Classificazione UD'!A:B,2,FALSE)</f>
        <v>Fiscale</v>
      </c>
    </row>
    <row r="10262" spans="1:17" ht="15" customHeight="1" x14ac:dyDescent="0.25">
      <c r="A10262" s="30">
        <v>2015</v>
      </c>
      <c r="B10262" s="3" t="s">
        <v>17</v>
      </c>
      <c r="C10262" s="3" t="s">
        <v>27</v>
      </c>
      <c r="D10262" s="3" t="s">
        <v>54</v>
      </c>
      <c r="E10262" s="3">
        <v>3</v>
      </c>
      <c r="F10262" s="3">
        <v>13</v>
      </c>
      <c r="G10262" s="3">
        <v>13</v>
      </c>
      <c r="H10262" s="3">
        <v>521365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 t="str">
        <f>B10262&amp;" | "&amp;C10262&amp;" | "&amp;D10262</f>
        <v>documentazione_amministrativa / documentazione_contabile | FATTURA PASSIVA | Nota di credito</v>
      </c>
      <c r="Q10262" s="3" t="str">
        <f>VLOOKUP(P10262,'Classificazione UD'!A:B,2,FALSE)</f>
        <v>Fiscale</v>
      </c>
    </row>
    <row r="10263" spans="1:17" ht="15" customHeight="1" x14ac:dyDescent="0.25">
      <c r="A10263" s="30">
        <v>2016</v>
      </c>
      <c r="B10263" s="3" t="s">
        <v>17</v>
      </c>
      <c r="C10263" s="3" t="s">
        <v>27</v>
      </c>
      <c r="D10263" s="3" t="s">
        <v>264</v>
      </c>
      <c r="E10263" s="3">
        <v>101</v>
      </c>
      <c r="F10263" s="3">
        <v>456</v>
      </c>
      <c r="G10263" s="3">
        <v>456</v>
      </c>
      <c r="H10263" s="3">
        <v>28298588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 t="str">
        <f>B10263&amp;" | "&amp;C10263&amp;" | "&amp;D10263</f>
        <v>documentazione_amministrativa / documentazione_contabile | FATTURA PASSIVA | Fattura</v>
      </c>
      <c r="Q10263" s="3" t="str">
        <f>VLOOKUP(P10263,'Classificazione UD'!A:B,2,FALSE)</f>
        <v>Fiscale</v>
      </c>
    </row>
    <row r="10264" spans="1:17" ht="15" customHeight="1" x14ac:dyDescent="0.25">
      <c r="A10264" s="30">
        <v>2016</v>
      </c>
      <c r="B10264" s="3" t="s">
        <v>17</v>
      </c>
      <c r="C10264" s="3" t="s">
        <v>27</v>
      </c>
      <c r="D10264" s="3" t="s">
        <v>54</v>
      </c>
      <c r="E10264" s="3">
        <v>1</v>
      </c>
      <c r="F10264" s="3">
        <v>5</v>
      </c>
      <c r="G10264" s="3">
        <v>5</v>
      </c>
      <c r="H10264" s="3">
        <v>519505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 t="str">
        <f>B10264&amp;" | "&amp;C10264&amp;" | "&amp;D10264</f>
        <v>documentazione_amministrativa / documentazione_contabile | FATTURA PASSIVA | Nota di credito</v>
      </c>
      <c r="Q10264" s="3" t="str">
        <f>VLOOKUP(P10264,'Classificazione UD'!A:B,2,FALSE)</f>
        <v>Fiscale</v>
      </c>
    </row>
    <row r="10265" spans="1:17" ht="15" customHeight="1" x14ac:dyDescent="0.25">
      <c r="A10265" s="30">
        <v>2014</v>
      </c>
      <c r="B10265" s="3" t="s">
        <v>20</v>
      </c>
      <c r="C10265" s="3" t="s">
        <v>265</v>
      </c>
      <c r="D10265" s="3" t="s">
        <v>266</v>
      </c>
      <c r="E10265" s="3">
        <v>22</v>
      </c>
      <c r="F10265" s="3">
        <v>44</v>
      </c>
      <c r="G10265" s="3">
        <v>44</v>
      </c>
      <c r="H10265" s="3">
        <v>280830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 t="str">
        <f>B10265&amp;" | "&amp;C10265&amp;" | "&amp;D10265</f>
        <v>documentazione_amministrativa / registri | Stampa registro | Documento Principale</v>
      </c>
      <c r="Q10265" s="3" t="str">
        <f>VLOOKUP(P10265,'Classificazione UD'!A:B,2,FALSE)</f>
        <v>Amministrativo</v>
      </c>
    </row>
    <row r="10266" spans="1:17" ht="15" customHeight="1" x14ac:dyDescent="0.25">
      <c r="A10266" s="30">
        <v>2015</v>
      </c>
      <c r="B10266" s="3" t="s">
        <v>20</v>
      </c>
      <c r="C10266" s="3" t="s">
        <v>265</v>
      </c>
      <c r="D10266" s="3" t="s">
        <v>266</v>
      </c>
      <c r="E10266" s="3">
        <v>232</v>
      </c>
      <c r="F10266" s="3">
        <v>464</v>
      </c>
      <c r="G10266" s="3">
        <v>464</v>
      </c>
      <c r="H10266" s="3">
        <v>2671022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 t="str">
        <f>B10266&amp;" | "&amp;C10266&amp;" | "&amp;D10266</f>
        <v>documentazione_amministrativa / registri | Stampa registro | Documento Principale</v>
      </c>
      <c r="Q10266" s="3" t="str">
        <f>VLOOKUP(P10266,'Classificazione UD'!A:B,2,FALSE)</f>
        <v>Amministrativo</v>
      </c>
    </row>
    <row r="10267" spans="1:17" ht="15" customHeight="1" x14ac:dyDescent="0.25">
      <c r="A10267" s="30">
        <v>2016</v>
      </c>
      <c r="B10267" s="3" t="s">
        <v>20</v>
      </c>
      <c r="C10267" s="3" t="s">
        <v>265</v>
      </c>
      <c r="D10267" s="3" t="s">
        <v>266</v>
      </c>
      <c r="E10267" s="3">
        <v>251</v>
      </c>
      <c r="F10267" s="3">
        <v>502</v>
      </c>
      <c r="G10267" s="3">
        <v>502</v>
      </c>
      <c r="H10267" s="3">
        <v>3223345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 t="str">
        <f>B10267&amp;" | "&amp;C10267&amp;" | "&amp;D10267</f>
        <v>documentazione_amministrativa / registri | Stampa registro | Documento Principale</v>
      </c>
      <c r="Q10267" s="3" t="str">
        <f>VLOOKUP(P10267,'Classificazione UD'!A:B,2,FALSE)</f>
        <v>Amministrativo</v>
      </c>
    </row>
    <row r="10268" spans="1:17" ht="15" customHeight="1" x14ac:dyDescent="0.25">
      <c r="A10268" s="30">
        <v>2014</v>
      </c>
      <c r="B10268" s="3" t="s">
        <v>20</v>
      </c>
      <c r="C10268" s="3" t="s">
        <v>265</v>
      </c>
      <c r="D10268" s="3" t="s">
        <v>266</v>
      </c>
      <c r="E10268" s="3">
        <v>2</v>
      </c>
      <c r="F10268" s="3">
        <v>4</v>
      </c>
      <c r="G10268" s="3">
        <v>4</v>
      </c>
      <c r="H10268" s="3">
        <v>8988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 t="str">
        <f>B10268&amp;" | "&amp;C10268&amp;" | "&amp;D10268</f>
        <v>documentazione_amministrativa / registri | Stampa registro | Documento Principale</v>
      </c>
      <c r="Q10268" s="3" t="str">
        <f>VLOOKUP(P10268,'Classificazione UD'!A:B,2,FALSE)</f>
        <v>Amministrativo</v>
      </c>
    </row>
    <row r="10269" spans="1:17" ht="15" customHeight="1" x14ac:dyDescent="0.25">
      <c r="A10269" s="30">
        <v>2015</v>
      </c>
      <c r="B10269" s="3" t="s">
        <v>20</v>
      </c>
      <c r="C10269" s="3" t="s">
        <v>265</v>
      </c>
      <c r="D10269" s="3" t="s">
        <v>266</v>
      </c>
      <c r="E10269" s="3">
        <v>3</v>
      </c>
      <c r="F10269" s="3">
        <v>6</v>
      </c>
      <c r="G10269" s="3">
        <v>6</v>
      </c>
      <c r="H10269" s="3">
        <v>15377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 t="str">
        <f>B10269&amp;" | "&amp;C10269&amp;" | "&amp;D10269</f>
        <v>documentazione_amministrativa / registri | Stampa registro | Documento Principale</v>
      </c>
      <c r="Q10269" s="3" t="str">
        <f>VLOOKUP(P10269,'Classificazione UD'!A:B,2,FALSE)</f>
        <v>Amministrativo</v>
      </c>
    </row>
    <row r="10270" spans="1:17" ht="15" customHeight="1" x14ac:dyDescent="0.25">
      <c r="A10270" s="30">
        <v>2016</v>
      </c>
      <c r="B10270" s="3" t="s">
        <v>20</v>
      </c>
      <c r="C10270" s="3" t="s">
        <v>265</v>
      </c>
      <c r="D10270" s="3" t="s">
        <v>266</v>
      </c>
      <c r="E10270" s="3">
        <v>8</v>
      </c>
      <c r="F10270" s="3">
        <v>16</v>
      </c>
      <c r="G10270" s="3">
        <v>16</v>
      </c>
      <c r="H10270" s="3">
        <v>41501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 t="str">
        <f>B10270&amp;" | "&amp;C10270&amp;" | "&amp;D10270</f>
        <v>documentazione_amministrativa / registri | Stampa registro | Documento Principale</v>
      </c>
      <c r="Q10270" s="3" t="str">
        <f>VLOOKUP(P10270,'Classificazione UD'!A:B,2,FALSE)</f>
        <v>Amministrativo</v>
      </c>
    </row>
    <row r="10271" spans="1:17" ht="15" customHeight="1" x14ac:dyDescent="0.25">
      <c r="A10271" s="30">
        <v>2014</v>
      </c>
      <c r="B10271" s="3" t="s">
        <v>20</v>
      </c>
      <c r="C10271" s="3" t="s">
        <v>265</v>
      </c>
      <c r="D10271" s="3" t="s">
        <v>266</v>
      </c>
      <c r="E10271" s="3">
        <v>1</v>
      </c>
      <c r="F10271" s="3">
        <v>2</v>
      </c>
      <c r="G10271" s="3">
        <v>2</v>
      </c>
      <c r="H10271" s="3">
        <v>3966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 t="str">
        <f>B10271&amp;" | "&amp;C10271&amp;" | "&amp;D10271</f>
        <v>documentazione_amministrativa / registri | Stampa registro | Documento Principale</v>
      </c>
      <c r="Q10271" s="3" t="str">
        <f>VLOOKUP(P10271,'Classificazione UD'!A:B,2,FALSE)</f>
        <v>Amministrativo</v>
      </c>
    </row>
    <row r="10272" spans="1:17" ht="15" customHeight="1" x14ac:dyDescent="0.25">
      <c r="A10272" s="30">
        <v>2015</v>
      </c>
      <c r="B10272" s="3" t="s">
        <v>20</v>
      </c>
      <c r="C10272" s="3" t="s">
        <v>265</v>
      </c>
      <c r="D10272" s="3" t="s">
        <v>266</v>
      </c>
      <c r="E10272" s="3">
        <v>1</v>
      </c>
      <c r="F10272" s="3">
        <v>2</v>
      </c>
      <c r="G10272" s="3">
        <v>2</v>
      </c>
      <c r="H10272" s="3">
        <v>4655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 t="str">
        <f>B10272&amp;" | "&amp;C10272&amp;" | "&amp;D10272</f>
        <v>documentazione_amministrativa / registri | Stampa registro | Documento Principale</v>
      </c>
      <c r="Q10272" s="3" t="str">
        <f>VLOOKUP(P10272,'Classificazione UD'!A:B,2,FALSE)</f>
        <v>Amministrativo</v>
      </c>
    </row>
    <row r="10273" spans="1:17" ht="15" customHeight="1" x14ac:dyDescent="0.25">
      <c r="A10273" s="30">
        <v>2015</v>
      </c>
      <c r="B10273" s="3" t="s">
        <v>20</v>
      </c>
      <c r="C10273" s="3" t="s">
        <v>265</v>
      </c>
      <c r="D10273" s="3" t="s">
        <v>266</v>
      </c>
      <c r="E10273" s="3">
        <v>68</v>
      </c>
      <c r="F10273" s="3">
        <v>136</v>
      </c>
      <c r="G10273" s="3">
        <v>136</v>
      </c>
      <c r="H10273" s="3">
        <v>436185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 t="str">
        <f>B10273&amp;" | "&amp;C10273&amp;" | "&amp;D10273</f>
        <v>documentazione_amministrativa / registri | Stampa registro | Documento Principale</v>
      </c>
      <c r="Q10273" s="3" t="str">
        <f>VLOOKUP(P10273,'Classificazione UD'!A:B,2,FALSE)</f>
        <v>Amministrativo</v>
      </c>
    </row>
    <row r="10274" spans="1:17" ht="15" customHeight="1" x14ac:dyDescent="0.25">
      <c r="A10274" s="30">
        <v>2016</v>
      </c>
      <c r="B10274" s="3" t="s">
        <v>20</v>
      </c>
      <c r="C10274" s="3" t="s">
        <v>265</v>
      </c>
      <c r="D10274" s="3" t="s">
        <v>266</v>
      </c>
      <c r="E10274" s="3">
        <v>135</v>
      </c>
      <c r="F10274" s="3">
        <v>270</v>
      </c>
      <c r="G10274" s="3">
        <v>270</v>
      </c>
      <c r="H10274" s="3">
        <v>1049919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 t="str">
        <f>B10274&amp;" | "&amp;C10274&amp;" | "&amp;D10274</f>
        <v>documentazione_amministrativa / registri | Stampa registro | Documento Principale</v>
      </c>
      <c r="Q10274" s="3" t="str">
        <f>VLOOKUP(P10274,'Classificazione UD'!A:B,2,FALSE)</f>
        <v>Amministrativo</v>
      </c>
    </row>
    <row r="10275" spans="1:17" ht="15" customHeight="1" x14ac:dyDescent="0.25">
      <c r="A10275" s="30">
        <v>2016</v>
      </c>
      <c r="B10275" s="3" t="s">
        <v>20</v>
      </c>
      <c r="C10275" s="3" t="s">
        <v>265</v>
      </c>
      <c r="D10275" s="3" t="s">
        <v>266</v>
      </c>
      <c r="E10275" s="3">
        <v>6</v>
      </c>
      <c r="F10275" s="3">
        <v>12</v>
      </c>
      <c r="G10275" s="3">
        <v>12</v>
      </c>
      <c r="H10275" s="3">
        <v>26212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 t="str">
        <f>B10275&amp;" | "&amp;C10275&amp;" | "&amp;D10275</f>
        <v>documentazione_amministrativa / registri | Stampa registro | Documento Principale</v>
      </c>
      <c r="Q10275" s="3" t="str">
        <f>VLOOKUP(P10275,'Classificazione UD'!A:B,2,FALSE)</f>
        <v>Amministrativo</v>
      </c>
    </row>
    <row r="10276" spans="1:17" ht="15" customHeight="1" x14ac:dyDescent="0.25">
      <c r="A10276" s="30">
        <v>2015</v>
      </c>
      <c r="B10276" s="3" t="s">
        <v>17</v>
      </c>
      <c r="C10276" s="3" t="s">
        <v>27</v>
      </c>
      <c r="D10276" s="3" t="s">
        <v>264</v>
      </c>
      <c r="E10276" s="3">
        <v>715</v>
      </c>
      <c r="F10276" s="3">
        <v>3211</v>
      </c>
      <c r="G10276" s="3">
        <v>3211</v>
      </c>
      <c r="H10276" s="3">
        <v>194683270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 t="str">
        <f>B10276&amp;" | "&amp;C10276&amp;" | "&amp;D10276</f>
        <v>documentazione_amministrativa / documentazione_contabile | FATTURA PASSIVA | Fattura</v>
      </c>
      <c r="Q10276" s="3" t="str">
        <f>VLOOKUP(P10276,'Classificazione UD'!A:B,2,FALSE)</f>
        <v>Fiscale</v>
      </c>
    </row>
    <row r="10277" spans="1:17" ht="15" customHeight="1" x14ac:dyDescent="0.25">
      <c r="A10277" s="30">
        <v>2015</v>
      </c>
      <c r="B10277" s="3" t="s">
        <v>17</v>
      </c>
      <c r="C10277" s="3" t="s">
        <v>27</v>
      </c>
      <c r="D10277" s="3" t="s">
        <v>54</v>
      </c>
      <c r="E10277" s="3">
        <v>18</v>
      </c>
      <c r="F10277" s="3">
        <v>75</v>
      </c>
      <c r="G10277" s="3">
        <v>75</v>
      </c>
      <c r="H10277" s="3">
        <v>1583912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 t="str">
        <f>B10277&amp;" | "&amp;C10277&amp;" | "&amp;D10277</f>
        <v>documentazione_amministrativa / documentazione_contabile | FATTURA PASSIVA | Nota di credito</v>
      </c>
      <c r="Q10277" s="3" t="str">
        <f>VLOOKUP(P10277,'Classificazione UD'!A:B,2,FALSE)</f>
        <v>Fiscale</v>
      </c>
    </row>
    <row r="10278" spans="1:17" ht="15" customHeight="1" x14ac:dyDescent="0.25">
      <c r="A10278" s="30">
        <v>2016</v>
      </c>
      <c r="B10278" s="3" t="s">
        <v>17</v>
      </c>
      <c r="C10278" s="3" t="s">
        <v>27</v>
      </c>
      <c r="D10278" s="3" t="s">
        <v>264</v>
      </c>
      <c r="E10278" s="3">
        <v>72</v>
      </c>
      <c r="F10278" s="3">
        <v>321</v>
      </c>
      <c r="G10278" s="3">
        <v>321</v>
      </c>
      <c r="H10278" s="3">
        <v>15721913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 t="str">
        <f>B10278&amp;" | "&amp;C10278&amp;" | "&amp;D10278</f>
        <v>documentazione_amministrativa / documentazione_contabile | FATTURA PASSIVA | Fattura</v>
      </c>
      <c r="Q10278" s="3" t="str">
        <f>VLOOKUP(P10278,'Classificazione UD'!A:B,2,FALSE)</f>
        <v>Fiscale</v>
      </c>
    </row>
    <row r="10279" spans="1:17" ht="15" customHeight="1" x14ac:dyDescent="0.25">
      <c r="A10279" s="30">
        <v>2016</v>
      </c>
      <c r="B10279" s="3" t="s">
        <v>17</v>
      </c>
      <c r="C10279" s="3" t="s">
        <v>27</v>
      </c>
      <c r="D10279" s="3" t="s">
        <v>54</v>
      </c>
      <c r="E10279" s="3">
        <v>3</v>
      </c>
      <c r="F10279" s="3">
        <v>12</v>
      </c>
      <c r="G10279" s="3">
        <v>12</v>
      </c>
      <c r="H10279" s="3">
        <v>177380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 t="str">
        <f>B10279&amp;" | "&amp;C10279&amp;" | "&amp;D10279</f>
        <v>documentazione_amministrativa / documentazione_contabile | FATTURA PASSIVA | Nota di credito</v>
      </c>
      <c r="Q10279" s="3" t="str">
        <f>VLOOKUP(P10279,'Classificazione UD'!A:B,2,FALSE)</f>
        <v>Fiscale</v>
      </c>
    </row>
    <row r="10280" spans="1:17" ht="15" customHeight="1" x14ac:dyDescent="0.25">
      <c r="A10280" s="30">
        <v>2012</v>
      </c>
      <c r="B10280" s="3" t="s">
        <v>20</v>
      </c>
      <c r="C10280" s="3" t="s">
        <v>265</v>
      </c>
      <c r="D10280" s="3" t="s">
        <v>266</v>
      </c>
      <c r="E10280" s="3">
        <v>156</v>
      </c>
      <c r="F10280" s="3">
        <v>312</v>
      </c>
      <c r="G10280" s="3">
        <v>312</v>
      </c>
      <c r="H10280" s="3">
        <v>2458720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 t="str">
        <f>B10280&amp;" | "&amp;C10280&amp;" | "&amp;D10280</f>
        <v>documentazione_amministrativa / registri | Stampa registro | Documento Principale</v>
      </c>
      <c r="Q10280" s="3" t="str">
        <f>VLOOKUP(P10280,'Classificazione UD'!A:B,2,FALSE)</f>
        <v>Amministrativo</v>
      </c>
    </row>
    <row r="10281" spans="1:17" ht="15" customHeight="1" x14ac:dyDescent="0.25">
      <c r="A10281" s="30">
        <v>2013</v>
      </c>
      <c r="B10281" s="3" t="s">
        <v>20</v>
      </c>
      <c r="C10281" s="3" t="s">
        <v>265</v>
      </c>
      <c r="D10281" s="3" t="s">
        <v>266</v>
      </c>
      <c r="E10281" s="3">
        <v>251</v>
      </c>
      <c r="F10281" s="3">
        <v>502</v>
      </c>
      <c r="G10281" s="3">
        <v>502</v>
      </c>
      <c r="H10281" s="3">
        <v>3349428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 t="str">
        <f>B10281&amp;" | "&amp;C10281&amp;" | "&amp;D10281</f>
        <v>documentazione_amministrativa / registri | Stampa registro | Documento Principale</v>
      </c>
      <c r="Q10281" s="3" t="str">
        <f>VLOOKUP(P10281,'Classificazione UD'!A:B,2,FALSE)</f>
        <v>Amministrativo</v>
      </c>
    </row>
    <row r="10282" spans="1:17" ht="15" customHeight="1" x14ac:dyDescent="0.25">
      <c r="A10282" s="30">
        <v>2014</v>
      </c>
      <c r="B10282" s="3" t="s">
        <v>20</v>
      </c>
      <c r="C10282" s="3" t="s">
        <v>265</v>
      </c>
      <c r="D10282" s="3" t="s">
        <v>266</v>
      </c>
      <c r="E10282" s="3">
        <v>249</v>
      </c>
      <c r="F10282" s="3">
        <v>498</v>
      </c>
      <c r="G10282" s="3">
        <v>498</v>
      </c>
      <c r="H10282" s="3">
        <v>3383294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 t="str">
        <f>B10282&amp;" | "&amp;C10282&amp;" | "&amp;D10282</f>
        <v>documentazione_amministrativa / registri | Stampa registro | Documento Principale</v>
      </c>
      <c r="Q10282" s="3" t="str">
        <f>VLOOKUP(P10282,'Classificazione UD'!A:B,2,FALSE)</f>
        <v>Amministrativo</v>
      </c>
    </row>
    <row r="10283" spans="1:17" ht="15" customHeight="1" x14ac:dyDescent="0.25">
      <c r="A10283" s="30">
        <v>2015</v>
      </c>
      <c r="B10283" s="3" t="s">
        <v>20</v>
      </c>
      <c r="C10283" s="3" t="s">
        <v>265</v>
      </c>
      <c r="D10283" s="3" t="s">
        <v>266</v>
      </c>
      <c r="E10283" s="3">
        <v>251</v>
      </c>
      <c r="F10283" s="3">
        <v>502</v>
      </c>
      <c r="G10283" s="3">
        <v>502</v>
      </c>
      <c r="H10283" s="3">
        <v>4092752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 t="str">
        <f>B10283&amp;" | "&amp;C10283&amp;" | "&amp;D10283</f>
        <v>documentazione_amministrativa / registri | Stampa registro | Documento Principale</v>
      </c>
      <c r="Q10283" s="3" t="str">
        <f>VLOOKUP(P10283,'Classificazione UD'!A:B,2,FALSE)</f>
        <v>Amministrativo</v>
      </c>
    </row>
    <row r="10284" spans="1:17" ht="15" customHeight="1" x14ac:dyDescent="0.25">
      <c r="A10284" s="30">
        <v>2016</v>
      </c>
      <c r="B10284" s="3" t="s">
        <v>20</v>
      </c>
      <c r="C10284" s="3" t="s">
        <v>265</v>
      </c>
      <c r="D10284" s="3" t="s">
        <v>266</v>
      </c>
      <c r="E10284" s="3">
        <v>251</v>
      </c>
      <c r="F10284" s="3">
        <v>502</v>
      </c>
      <c r="G10284" s="3">
        <v>502</v>
      </c>
      <c r="H10284" s="3">
        <v>4797687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 t="str">
        <f>B10284&amp;" | "&amp;C10284&amp;" | "&amp;D10284</f>
        <v>documentazione_amministrativa / registri | Stampa registro | Documento Principale</v>
      </c>
      <c r="Q10284" s="3" t="str">
        <f>VLOOKUP(P10284,'Classificazione UD'!A:B,2,FALSE)</f>
        <v>Amministrativo</v>
      </c>
    </row>
    <row r="10285" spans="1:17" ht="15" customHeight="1" x14ac:dyDescent="0.25">
      <c r="A10285" s="30">
        <v>2016</v>
      </c>
      <c r="B10285" s="3" t="s">
        <v>20</v>
      </c>
      <c r="C10285" s="3" t="s">
        <v>265</v>
      </c>
      <c r="D10285" s="3" t="s">
        <v>266</v>
      </c>
      <c r="E10285" s="3">
        <v>8</v>
      </c>
      <c r="F10285" s="3">
        <v>16</v>
      </c>
      <c r="G10285" s="3">
        <v>16</v>
      </c>
      <c r="H10285" s="3">
        <v>46718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 t="str">
        <f>B10285&amp;" | "&amp;C10285&amp;" | "&amp;D10285</f>
        <v>documentazione_amministrativa / registri | Stampa registro | Documento Principale</v>
      </c>
      <c r="Q10285" s="3" t="str">
        <f>VLOOKUP(P10285,'Classificazione UD'!A:B,2,FALSE)</f>
        <v>Amministrativo</v>
      </c>
    </row>
    <row r="10286" spans="1:17" ht="15" customHeight="1" x14ac:dyDescent="0.25">
      <c r="A10286" s="30">
        <v>2016</v>
      </c>
      <c r="B10286" s="3" t="s">
        <v>20</v>
      </c>
      <c r="C10286" s="3" t="s">
        <v>265</v>
      </c>
      <c r="D10286" s="3" t="s">
        <v>266</v>
      </c>
      <c r="E10286" s="3">
        <v>1</v>
      </c>
      <c r="F10286" s="3">
        <v>2</v>
      </c>
      <c r="G10286" s="3">
        <v>2</v>
      </c>
      <c r="H10286" s="3">
        <v>4802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 t="str">
        <f>B10286&amp;" | "&amp;C10286&amp;" | "&amp;D10286</f>
        <v>documentazione_amministrativa / registri | Stampa registro | Documento Principale</v>
      </c>
      <c r="Q10286" s="3" t="str">
        <f>VLOOKUP(P10286,'Classificazione UD'!A:B,2,FALSE)</f>
        <v>Amministrativo</v>
      </c>
    </row>
    <row r="10287" spans="1:17" ht="15" customHeight="1" x14ac:dyDescent="0.25">
      <c r="A10287" s="30">
        <v>2015</v>
      </c>
      <c r="B10287" s="3" t="s">
        <v>20</v>
      </c>
      <c r="C10287" s="3" t="s">
        <v>265</v>
      </c>
      <c r="D10287" s="3" t="s">
        <v>266</v>
      </c>
      <c r="E10287" s="3">
        <v>117</v>
      </c>
      <c r="F10287" s="3">
        <v>234</v>
      </c>
      <c r="G10287" s="3">
        <v>234</v>
      </c>
      <c r="H10287" s="3">
        <v>817278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 t="str">
        <f>B10287&amp;" | "&amp;C10287&amp;" | "&amp;D10287</f>
        <v>documentazione_amministrativa / registri | Stampa registro | Documento Principale</v>
      </c>
      <c r="Q10287" s="3" t="str">
        <f>VLOOKUP(P10287,'Classificazione UD'!A:B,2,FALSE)</f>
        <v>Amministrativo</v>
      </c>
    </row>
    <row r="10288" spans="1:17" ht="15" customHeight="1" x14ac:dyDescent="0.25">
      <c r="A10288" s="30">
        <v>2016</v>
      </c>
      <c r="B10288" s="3" t="s">
        <v>20</v>
      </c>
      <c r="C10288" s="3" t="s">
        <v>265</v>
      </c>
      <c r="D10288" s="3" t="s">
        <v>266</v>
      </c>
      <c r="E10288" s="3">
        <v>175</v>
      </c>
      <c r="F10288" s="3">
        <v>350</v>
      </c>
      <c r="G10288" s="3">
        <v>350</v>
      </c>
      <c r="H10288" s="3">
        <v>1588966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 t="str">
        <f>B10288&amp;" | "&amp;C10288&amp;" | "&amp;D10288</f>
        <v>documentazione_amministrativa / registri | Stampa registro | Documento Principale</v>
      </c>
      <c r="Q10288" s="3" t="str">
        <f>VLOOKUP(P10288,'Classificazione UD'!A:B,2,FALSE)</f>
        <v>Amministrativo</v>
      </c>
    </row>
    <row r="10289" spans="1:17" ht="15" customHeight="1" x14ac:dyDescent="0.25">
      <c r="A10289" s="30">
        <v>2015</v>
      </c>
      <c r="B10289" s="3" t="s">
        <v>17</v>
      </c>
      <c r="C10289" s="3" t="s">
        <v>27</v>
      </c>
      <c r="D10289" s="3" t="s">
        <v>264</v>
      </c>
      <c r="E10289" s="3">
        <v>258</v>
      </c>
      <c r="F10289" s="3">
        <v>1177</v>
      </c>
      <c r="G10289" s="3">
        <v>1177</v>
      </c>
      <c r="H10289" s="3">
        <v>58370321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 t="str">
        <f>B10289&amp;" | "&amp;C10289&amp;" | "&amp;D10289</f>
        <v>documentazione_amministrativa / documentazione_contabile | FATTURA PASSIVA | Fattura</v>
      </c>
      <c r="Q10289" s="3" t="str">
        <f>VLOOKUP(P10289,'Classificazione UD'!A:B,2,FALSE)</f>
        <v>Fiscale</v>
      </c>
    </row>
    <row r="10290" spans="1:17" ht="15" customHeight="1" x14ac:dyDescent="0.25">
      <c r="A10290" s="30">
        <v>2015</v>
      </c>
      <c r="B10290" s="3" t="s">
        <v>17</v>
      </c>
      <c r="C10290" s="3" t="s">
        <v>27</v>
      </c>
      <c r="D10290" s="3" t="s">
        <v>54</v>
      </c>
      <c r="E10290" s="3">
        <v>4</v>
      </c>
      <c r="F10290" s="3">
        <v>17</v>
      </c>
      <c r="G10290" s="3">
        <v>17</v>
      </c>
      <c r="H10290" s="3">
        <v>487004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 t="str">
        <f>B10290&amp;" | "&amp;C10290&amp;" | "&amp;D10290</f>
        <v>documentazione_amministrativa / documentazione_contabile | FATTURA PASSIVA | Nota di credito</v>
      </c>
      <c r="Q10290" s="3" t="str">
        <f>VLOOKUP(P10290,'Classificazione UD'!A:B,2,FALSE)</f>
        <v>Fiscale</v>
      </c>
    </row>
    <row r="10291" spans="1:17" ht="15" customHeight="1" x14ac:dyDescent="0.25">
      <c r="A10291" s="30">
        <v>2016</v>
      </c>
      <c r="B10291" s="3" t="s">
        <v>17</v>
      </c>
      <c r="C10291" s="3" t="s">
        <v>27</v>
      </c>
      <c r="D10291" s="3" t="s">
        <v>264</v>
      </c>
      <c r="E10291" s="3">
        <v>51</v>
      </c>
      <c r="F10291" s="3">
        <v>236</v>
      </c>
      <c r="G10291" s="3">
        <v>236</v>
      </c>
      <c r="H10291" s="3">
        <v>14943744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 t="str">
        <f>B10291&amp;" | "&amp;C10291&amp;" | "&amp;D10291</f>
        <v>documentazione_amministrativa / documentazione_contabile | FATTURA PASSIVA | Fattura</v>
      </c>
      <c r="Q10291" s="3" t="str">
        <f>VLOOKUP(P10291,'Classificazione UD'!A:B,2,FALSE)</f>
        <v>Fiscale</v>
      </c>
    </row>
    <row r="10292" spans="1:17" ht="15" customHeight="1" x14ac:dyDescent="0.25">
      <c r="A10292" s="30">
        <v>2015</v>
      </c>
      <c r="B10292" s="3" t="s">
        <v>20</v>
      </c>
      <c r="C10292" s="3" t="s">
        <v>265</v>
      </c>
      <c r="D10292" s="3" t="s">
        <v>266</v>
      </c>
      <c r="E10292" s="3">
        <v>129</v>
      </c>
      <c r="F10292" s="3">
        <v>258</v>
      </c>
      <c r="G10292" s="3">
        <v>258</v>
      </c>
      <c r="H10292" s="3">
        <v>1893092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 t="str">
        <f>B10292&amp;" | "&amp;C10292&amp;" | "&amp;D10292</f>
        <v>documentazione_amministrativa / registri | Stampa registro | Documento Principale</v>
      </c>
      <c r="Q10292" s="3" t="str">
        <f>VLOOKUP(P10292,'Classificazione UD'!A:B,2,FALSE)</f>
        <v>Amministrativo</v>
      </c>
    </row>
    <row r="10293" spans="1:17" ht="15" customHeight="1" x14ac:dyDescent="0.25">
      <c r="A10293" s="30">
        <v>2016</v>
      </c>
      <c r="B10293" s="3" t="s">
        <v>20</v>
      </c>
      <c r="C10293" s="3" t="s">
        <v>265</v>
      </c>
      <c r="D10293" s="3" t="s">
        <v>266</v>
      </c>
      <c r="E10293" s="3">
        <v>253</v>
      </c>
      <c r="F10293" s="3">
        <v>506</v>
      </c>
      <c r="G10293" s="3">
        <v>506</v>
      </c>
      <c r="H10293" s="3">
        <v>3382378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 t="str">
        <f>B10293&amp;" | "&amp;C10293&amp;" | "&amp;D10293</f>
        <v>documentazione_amministrativa / registri | Stampa registro | Documento Principale</v>
      </c>
      <c r="Q10293" s="3" t="str">
        <f>VLOOKUP(P10293,'Classificazione UD'!A:B,2,FALSE)</f>
        <v>Amministrativo</v>
      </c>
    </row>
    <row r="10294" spans="1:17" ht="15" customHeight="1" x14ac:dyDescent="0.25">
      <c r="A10294" s="30">
        <v>2015</v>
      </c>
      <c r="B10294" s="3" t="s">
        <v>20</v>
      </c>
      <c r="C10294" s="3" t="s">
        <v>265</v>
      </c>
      <c r="D10294" s="3" t="s">
        <v>266</v>
      </c>
      <c r="E10294" s="3">
        <v>76</v>
      </c>
      <c r="F10294" s="3">
        <v>152</v>
      </c>
      <c r="G10294" s="3">
        <v>152</v>
      </c>
      <c r="H10294" s="3">
        <v>447828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 t="str">
        <f>B10294&amp;" | "&amp;C10294&amp;" | "&amp;D10294</f>
        <v>documentazione_amministrativa / registri | Stampa registro | Documento Principale</v>
      </c>
      <c r="Q10294" s="3" t="str">
        <f>VLOOKUP(P10294,'Classificazione UD'!A:B,2,FALSE)</f>
        <v>Amministrativo</v>
      </c>
    </row>
    <row r="10295" spans="1:17" ht="15" customHeight="1" x14ac:dyDescent="0.25">
      <c r="A10295" s="30">
        <v>2016</v>
      </c>
      <c r="B10295" s="3" t="s">
        <v>20</v>
      </c>
      <c r="C10295" s="3" t="s">
        <v>265</v>
      </c>
      <c r="D10295" s="3" t="s">
        <v>266</v>
      </c>
      <c r="E10295" s="3">
        <v>153</v>
      </c>
      <c r="F10295" s="3">
        <v>306</v>
      </c>
      <c r="G10295" s="3">
        <v>306</v>
      </c>
      <c r="H10295" s="3">
        <v>1075363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 t="str">
        <f>B10295&amp;" | "&amp;C10295&amp;" | "&amp;D10295</f>
        <v>documentazione_amministrativa / registri | Stampa registro | Documento Principale</v>
      </c>
      <c r="Q10295" s="3" t="str">
        <f>VLOOKUP(P10295,'Classificazione UD'!A:B,2,FALSE)</f>
        <v>Amministrativo</v>
      </c>
    </row>
    <row r="10296" spans="1:17" ht="15" customHeight="1" x14ac:dyDescent="0.25">
      <c r="A10296" s="30">
        <v>2015</v>
      </c>
      <c r="B10296" s="3" t="s">
        <v>17</v>
      </c>
      <c r="C10296" s="3" t="s">
        <v>27</v>
      </c>
      <c r="D10296" s="3" t="s">
        <v>264</v>
      </c>
      <c r="E10296" s="3">
        <v>880</v>
      </c>
      <c r="F10296" s="3">
        <v>3960</v>
      </c>
      <c r="G10296" s="3">
        <v>3960</v>
      </c>
      <c r="H10296" s="3">
        <v>228456885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 t="str">
        <f>B10296&amp;" | "&amp;C10296&amp;" | "&amp;D10296</f>
        <v>documentazione_amministrativa / documentazione_contabile | FATTURA PASSIVA | Fattura</v>
      </c>
      <c r="Q10296" s="3" t="str">
        <f>VLOOKUP(P10296,'Classificazione UD'!A:B,2,FALSE)</f>
        <v>Fiscale</v>
      </c>
    </row>
    <row r="10297" spans="1:17" ht="15" customHeight="1" x14ac:dyDescent="0.25">
      <c r="A10297" s="30">
        <v>2015</v>
      </c>
      <c r="B10297" s="3" t="s">
        <v>17</v>
      </c>
      <c r="C10297" s="3" t="s">
        <v>27</v>
      </c>
      <c r="D10297" s="3" t="s">
        <v>54</v>
      </c>
      <c r="E10297" s="3">
        <v>23</v>
      </c>
      <c r="F10297" s="3">
        <v>99</v>
      </c>
      <c r="G10297" s="3">
        <v>99</v>
      </c>
      <c r="H10297" s="3">
        <v>3806616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 t="str">
        <f>B10297&amp;" | "&amp;C10297&amp;" | "&amp;D10297</f>
        <v>documentazione_amministrativa / documentazione_contabile | FATTURA PASSIVA | Nota di credito</v>
      </c>
      <c r="Q10297" s="3" t="str">
        <f>VLOOKUP(P10297,'Classificazione UD'!A:B,2,FALSE)</f>
        <v>Fiscale</v>
      </c>
    </row>
    <row r="10298" spans="1:17" ht="15" customHeight="1" x14ac:dyDescent="0.25">
      <c r="A10298" s="30">
        <v>2016</v>
      </c>
      <c r="B10298" s="3" t="s">
        <v>17</v>
      </c>
      <c r="C10298" s="3" t="s">
        <v>27</v>
      </c>
      <c r="D10298" s="3" t="s">
        <v>264</v>
      </c>
      <c r="E10298" s="3">
        <v>140</v>
      </c>
      <c r="F10298" s="3">
        <v>618</v>
      </c>
      <c r="G10298" s="3">
        <v>618</v>
      </c>
      <c r="H10298" s="3">
        <v>29174771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 t="str">
        <f>B10298&amp;" | "&amp;C10298&amp;" | "&amp;D10298</f>
        <v>documentazione_amministrativa / documentazione_contabile | FATTURA PASSIVA | Fattura</v>
      </c>
      <c r="Q10298" s="3" t="str">
        <f>VLOOKUP(P10298,'Classificazione UD'!A:B,2,FALSE)</f>
        <v>Fiscale</v>
      </c>
    </row>
    <row r="10299" spans="1:17" ht="15" customHeight="1" x14ac:dyDescent="0.25">
      <c r="A10299" s="30">
        <v>2016</v>
      </c>
      <c r="B10299" s="3" t="s">
        <v>17</v>
      </c>
      <c r="C10299" s="3" t="s">
        <v>27</v>
      </c>
      <c r="D10299" s="3" t="s">
        <v>54</v>
      </c>
      <c r="E10299" s="3">
        <v>8</v>
      </c>
      <c r="F10299" s="3">
        <v>34</v>
      </c>
      <c r="G10299" s="3">
        <v>34</v>
      </c>
      <c r="H10299" s="3">
        <v>687049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 t="str">
        <f>B10299&amp;" | "&amp;C10299&amp;" | "&amp;D10299</f>
        <v>documentazione_amministrativa / documentazione_contabile | FATTURA PASSIVA | Nota di credito</v>
      </c>
      <c r="Q10299" s="3" t="str">
        <f>VLOOKUP(P10299,'Classificazione UD'!A:B,2,FALSE)</f>
        <v>Fiscale</v>
      </c>
    </row>
    <row r="10300" spans="1:17" ht="15" customHeight="1" x14ac:dyDescent="0.25">
      <c r="A10300" s="30">
        <v>2014</v>
      </c>
      <c r="B10300" s="3" t="s">
        <v>20</v>
      </c>
      <c r="C10300" s="3" t="s">
        <v>265</v>
      </c>
      <c r="D10300" s="3" t="s">
        <v>266</v>
      </c>
      <c r="E10300" s="3">
        <v>35</v>
      </c>
      <c r="F10300" s="3">
        <v>70</v>
      </c>
      <c r="G10300" s="3">
        <v>70</v>
      </c>
      <c r="H10300" s="3">
        <v>954540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 t="str">
        <f>B10300&amp;" | "&amp;C10300&amp;" | "&amp;D10300</f>
        <v>documentazione_amministrativa / registri | Stampa registro | Documento Principale</v>
      </c>
      <c r="Q10300" s="3" t="str">
        <f>VLOOKUP(P10300,'Classificazione UD'!A:B,2,FALSE)</f>
        <v>Amministrativo</v>
      </c>
    </row>
    <row r="10301" spans="1:17" ht="15" customHeight="1" x14ac:dyDescent="0.25">
      <c r="A10301" s="30">
        <v>2015</v>
      </c>
      <c r="B10301" s="3" t="s">
        <v>20</v>
      </c>
      <c r="C10301" s="3" t="s">
        <v>265</v>
      </c>
      <c r="D10301" s="3" t="s">
        <v>266</v>
      </c>
      <c r="E10301" s="3">
        <v>247</v>
      </c>
      <c r="F10301" s="3">
        <v>494</v>
      </c>
      <c r="G10301" s="3">
        <v>494</v>
      </c>
      <c r="H10301" s="3">
        <v>7251622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 t="str">
        <f>B10301&amp;" | "&amp;C10301&amp;" | "&amp;D10301</f>
        <v>documentazione_amministrativa / registri | Stampa registro | Documento Principale</v>
      </c>
      <c r="Q10301" s="3" t="str">
        <f>VLOOKUP(P10301,'Classificazione UD'!A:B,2,FALSE)</f>
        <v>Amministrativo</v>
      </c>
    </row>
    <row r="10302" spans="1:17" ht="15" customHeight="1" x14ac:dyDescent="0.25">
      <c r="A10302" s="30">
        <v>2016</v>
      </c>
      <c r="B10302" s="3" t="s">
        <v>20</v>
      </c>
      <c r="C10302" s="3" t="s">
        <v>265</v>
      </c>
      <c r="D10302" s="3" t="s">
        <v>266</v>
      </c>
      <c r="E10302" s="3">
        <v>272</v>
      </c>
      <c r="F10302" s="3">
        <v>544</v>
      </c>
      <c r="G10302" s="3">
        <v>544</v>
      </c>
      <c r="H10302" s="3">
        <v>8281081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 t="str">
        <f>B10302&amp;" | "&amp;C10302&amp;" | "&amp;D10302</f>
        <v>documentazione_amministrativa / registri | Stampa registro | Documento Principale</v>
      </c>
      <c r="Q10302" s="3" t="str">
        <f>VLOOKUP(P10302,'Classificazione UD'!A:B,2,FALSE)</f>
        <v>Amministrativo</v>
      </c>
    </row>
    <row r="10303" spans="1:17" ht="15" customHeight="1" x14ac:dyDescent="0.25">
      <c r="A10303" s="30">
        <v>2016</v>
      </c>
      <c r="B10303" s="3" t="s">
        <v>20</v>
      </c>
      <c r="C10303" s="3" t="s">
        <v>265</v>
      </c>
      <c r="D10303" s="3" t="s">
        <v>266</v>
      </c>
      <c r="E10303" s="3">
        <v>2</v>
      </c>
      <c r="F10303" s="3">
        <v>4</v>
      </c>
      <c r="G10303" s="3">
        <v>4</v>
      </c>
      <c r="H10303" s="3">
        <v>13607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 t="str">
        <f>B10303&amp;" | "&amp;C10303&amp;" | "&amp;D10303</f>
        <v>documentazione_amministrativa / registri | Stampa registro | Documento Principale</v>
      </c>
      <c r="Q10303" s="3" t="str">
        <f>VLOOKUP(P10303,'Classificazione UD'!A:B,2,FALSE)</f>
        <v>Amministrativo</v>
      </c>
    </row>
    <row r="10304" spans="1:17" ht="15" customHeight="1" x14ac:dyDescent="0.25">
      <c r="A10304" s="30">
        <v>2016</v>
      </c>
      <c r="B10304" s="3" t="s">
        <v>20</v>
      </c>
      <c r="C10304" s="3" t="s">
        <v>265</v>
      </c>
      <c r="D10304" s="3" t="s">
        <v>266</v>
      </c>
      <c r="E10304" s="3">
        <v>2</v>
      </c>
      <c r="F10304" s="3">
        <v>4</v>
      </c>
      <c r="G10304" s="3">
        <v>4</v>
      </c>
      <c r="H10304" s="3">
        <v>15428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 t="str">
        <f>B10304&amp;" | "&amp;C10304&amp;" | "&amp;D10304</f>
        <v>documentazione_amministrativa / registri | Stampa registro | Documento Principale</v>
      </c>
      <c r="Q10304" s="3" t="str">
        <f>VLOOKUP(P10304,'Classificazione UD'!A:B,2,FALSE)</f>
        <v>Amministrativo</v>
      </c>
    </row>
    <row r="10305" spans="1:17" ht="15" customHeight="1" x14ac:dyDescent="0.25">
      <c r="A10305" s="30">
        <v>2015</v>
      </c>
      <c r="B10305" s="3" t="s">
        <v>20</v>
      </c>
      <c r="C10305" s="3" t="s">
        <v>265</v>
      </c>
      <c r="D10305" s="3" t="s">
        <v>266</v>
      </c>
      <c r="E10305" s="3">
        <v>159</v>
      </c>
      <c r="F10305" s="3">
        <v>318</v>
      </c>
      <c r="G10305" s="3">
        <v>318</v>
      </c>
      <c r="H10305" s="3">
        <v>1066788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 t="str">
        <f>B10305&amp;" | "&amp;C10305&amp;" | "&amp;D10305</f>
        <v>documentazione_amministrativa / registri | Stampa registro | Documento Principale</v>
      </c>
      <c r="Q10305" s="3" t="str">
        <f>VLOOKUP(P10305,'Classificazione UD'!A:B,2,FALSE)</f>
        <v>Amministrativo</v>
      </c>
    </row>
    <row r="10306" spans="1:17" ht="15" customHeight="1" x14ac:dyDescent="0.25">
      <c r="A10306" s="30">
        <v>2016</v>
      </c>
      <c r="B10306" s="3" t="s">
        <v>20</v>
      </c>
      <c r="C10306" s="3" t="s">
        <v>265</v>
      </c>
      <c r="D10306" s="3" t="s">
        <v>266</v>
      </c>
      <c r="E10306" s="3">
        <v>329</v>
      </c>
      <c r="F10306" s="3">
        <v>658</v>
      </c>
      <c r="G10306" s="3">
        <v>658</v>
      </c>
      <c r="H10306" s="3">
        <v>2669805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 t="str">
        <f>B10306&amp;" | "&amp;C10306&amp;" | "&amp;D10306</f>
        <v>documentazione_amministrativa / registri | Stampa registro | Documento Principale</v>
      </c>
      <c r="Q10306" s="3" t="str">
        <f>VLOOKUP(P10306,'Classificazione UD'!A:B,2,FALSE)</f>
        <v>Amministrativo</v>
      </c>
    </row>
    <row r="10307" spans="1:17" ht="15" customHeight="1" x14ac:dyDescent="0.25">
      <c r="A10307" s="30">
        <v>2015</v>
      </c>
      <c r="B10307" s="3" t="s">
        <v>17</v>
      </c>
      <c r="C10307" s="3" t="s">
        <v>27</v>
      </c>
      <c r="D10307" s="3" t="s">
        <v>264</v>
      </c>
      <c r="E10307" s="3">
        <v>283</v>
      </c>
      <c r="F10307" s="3">
        <v>1307</v>
      </c>
      <c r="G10307" s="3">
        <v>1307</v>
      </c>
      <c r="H10307" s="3">
        <v>99957631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 t="str">
        <f>B10307&amp;" | "&amp;C10307&amp;" | "&amp;D10307</f>
        <v>documentazione_amministrativa / documentazione_contabile | FATTURA PASSIVA | Fattura</v>
      </c>
      <c r="Q10307" s="3" t="str">
        <f>VLOOKUP(P10307,'Classificazione UD'!A:B,2,FALSE)</f>
        <v>Fiscale</v>
      </c>
    </row>
    <row r="10308" spans="1:17" ht="15" customHeight="1" x14ac:dyDescent="0.25">
      <c r="A10308" s="30">
        <v>2015</v>
      </c>
      <c r="B10308" s="3" t="s">
        <v>17</v>
      </c>
      <c r="C10308" s="3" t="s">
        <v>27</v>
      </c>
      <c r="D10308" s="3" t="s">
        <v>54</v>
      </c>
      <c r="E10308" s="3">
        <v>3</v>
      </c>
      <c r="F10308" s="3">
        <v>14</v>
      </c>
      <c r="G10308" s="3">
        <v>14</v>
      </c>
      <c r="H10308" s="3">
        <v>932742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 t="str">
        <f>B10308&amp;" | "&amp;C10308&amp;" | "&amp;D10308</f>
        <v>documentazione_amministrativa / documentazione_contabile | FATTURA PASSIVA | Nota di credito</v>
      </c>
      <c r="Q10308" s="3" t="str">
        <f>VLOOKUP(P10308,'Classificazione UD'!A:B,2,FALSE)</f>
        <v>Fiscale</v>
      </c>
    </row>
    <row r="10309" spans="1:17" ht="15" customHeight="1" x14ac:dyDescent="0.25">
      <c r="A10309" s="30">
        <v>2016</v>
      </c>
      <c r="B10309" s="3" t="s">
        <v>17</v>
      </c>
      <c r="C10309" s="3" t="s">
        <v>27</v>
      </c>
      <c r="D10309" s="3" t="s">
        <v>264</v>
      </c>
      <c r="E10309" s="3">
        <v>50</v>
      </c>
      <c r="F10309" s="3">
        <v>236</v>
      </c>
      <c r="G10309" s="3">
        <v>236</v>
      </c>
      <c r="H10309" s="3">
        <v>25019697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 t="str">
        <f>B10309&amp;" | "&amp;C10309&amp;" | "&amp;D10309</f>
        <v>documentazione_amministrativa / documentazione_contabile | FATTURA PASSIVA | Fattura</v>
      </c>
      <c r="Q10309" s="3" t="str">
        <f>VLOOKUP(P10309,'Classificazione UD'!A:B,2,FALSE)</f>
        <v>Fiscale</v>
      </c>
    </row>
    <row r="10310" spans="1:17" ht="15" customHeight="1" x14ac:dyDescent="0.25">
      <c r="A10310" s="30">
        <v>2015</v>
      </c>
      <c r="B10310" s="3" t="s">
        <v>20</v>
      </c>
      <c r="C10310" s="3" t="s">
        <v>265</v>
      </c>
      <c r="D10310" s="3" t="s">
        <v>266</v>
      </c>
      <c r="E10310" s="3">
        <v>181</v>
      </c>
      <c r="F10310" s="3">
        <v>362</v>
      </c>
      <c r="G10310" s="3">
        <v>362</v>
      </c>
      <c r="H10310" s="3">
        <v>2662431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 t="str">
        <f>B10310&amp;" | "&amp;C10310&amp;" | "&amp;D10310</f>
        <v>documentazione_amministrativa / registri | Stampa registro | Documento Principale</v>
      </c>
      <c r="Q10310" s="3" t="str">
        <f>VLOOKUP(P10310,'Classificazione UD'!A:B,2,FALSE)</f>
        <v>Amministrativo</v>
      </c>
    </row>
    <row r="10311" spans="1:17" ht="15" customHeight="1" x14ac:dyDescent="0.25">
      <c r="A10311" s="30">
        <v>2016</v>
      </c>
      <c r="B10311" s="3" t="s">
        <v>20</v>
      </c>
      <c r="C10311" s="3" t="s">
        <v>265</v>
      </c>
      <c r="D10311" s="3" t="s">
        <v>266</v>
      </c>
      <c r="E10311" s="3">
        <v>302</v>
      </c>
      <c r="F10311" s="3">
        <v>604</v>
      </c>
      <c r="G10311" s="3">
        <v>604</v>
      </c>
      <c r="H10311" s="3">
        <v>3698427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 t="str">
        <f>B10311&amp;" | "&amp;C10311&amp;" | "&amp;D10311</f>
        <v>documentazione_amministrativa / registri | Stampa registro | Documento Principale</v>
      </c>
      <c r="Q10311" s="3" t="str">
        <f>VLOOKUP(P10311,'Classificazione UD'!A:B,2,FALSE)</f>
        <v>Amministrativo</v>
      </c>
    </row>
    <row r="10312" spans="1:17" ht="15" customHeight="1" x14ac:dyDescent="0.25">
      <c r="A10312" s="30">
        <v>2016</v>
      </c>
      <c r="B10312" s="3" t="s">
        <v>20</v>
      </c>
      <c r="C10312" s="3" t="s">
        <v>265</v>
      </c>
      <c r="D10312" s="3" t="s">
        <v>266</v>
      </c>
      <c r="E10312" s="3">
        <v>3</v>
      </c>
      <c r="F10312" s="3">
        <v>6</v>
      </c>
      <c r="G10312" s="3">
        <v>6</v>
      </c>
      <c r="H10312" s="3">
        <v>20931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 t="str">
        <f>B10312&amp;" | "&amp;C10312&amp;" | "&amp;D10312</f>
        <v>documentazione_amministrativa / registri | Stampa registro | Documento Principale</v>
      </c>
      <c r="Q10312" s="3" t="str">
        <f>VLOOKUP(P10312,'Classificazione UD'!A:B,2,FALSE)</f>
        <v>Amministrativo</v>
      </c>
    </row>
    <row r="10313" spans="1:17" ht="15" customHeight="1" x14ac:dyDescent="0.25">
      <c r="A10313" s="30">
        <v>2016</v>
      </c>
      <c r="B10313" s="3" t="s">
        <v>20</v>
      </c>
      <c r="C10313" s="3" t="s">
        <v>265</v>
      </c>
      <c r="D10313" s="3" t="s">
        <v>266</v>
      </c>
      <c r="E10313" s="3">
        <v>2</v>
      </c>
      <c r="F10313" s="3">
        <v>4</v>
      </c>
      <c r="G10313" s="3">
        <v>4</v>
      </c>
      <c r="H10313" s="3">
        <v>10296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 t="str">
        <f>B10313&amp;" | "&amp;C10313&amp;" | "&amp;D10313</f>
        <v>documentazione_amministrativa / registri | Stampa registro | Documento Principale</v>
      </c>
      <c r="Q10313" s="3" t="str">
        <f>VLOOKUP(P10313,'Classificazione UD'!A:B,2,FALSE)</f>
        <v>Amministrativo</v>
      </c>
    </row>
    <row r="10314" spans="1:17" ht="15" customHeight="1" x14ac:dyDescent="0.25">
      <c r="A10314" s="30">
        <v>2015</v>
      </c>
      <c r="B10314" s="3" t="s">
        <v>20</v>
      </c>
      <c r="C10314" s="3" t="s">
        <v>265</v>
      </c>
      <c r="D10314" s="3" t="s">
        <v>266</v>
      </c>
      <c r="E10314" s="3">
        <v>86</v>
      </c>
      <c r="F10314" s="3">
        <v>172</v>
      </c>
      <c r="G10314" s="3">
        <v>172</v>
      </c>
      <c r="H10314" s="3">
        <v>506805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 t="str">
        <f>B10314&amp;" | "&amp;C10314&amp;" | "&amp;D10314</f>
        <v>documentazione_amministrativa / registri | Stampa registro | Documento Principale</v>
      </c>
      <c r="Q10314" s="3" t="str">
        <f>VLOOKUP(P10314,'Classificazione UD'!A:B,2,FALSE)</f>
        <v>Amministrativo</v>
      </c>
    </row>
    <row r="10315" spans="1:17" ht="15" customHeight="1" x14ac:dyDescent="0.25">
      <c r="A10315" s="30">
        <v>2016</v>
      </c>
      <c r="B10315" s="3" t="s">
        <v>20</v>
      </c>
      <c r="C10315" s="3" t="s">
        <v>265</v>
      </c>
      <c r="D10315" s="3" t="s">
        <v>266</v>
      </c>
      <c r="E10315" s="3">
        <v>124</v>
      </c>
      <c r="F10315" s="3">
        <v>248</v>
      </c>
      <c r="G10315" s="3">
        <v>248</v>
      </c>
      <c r="H10315" s="3">
        <v>868731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 t="str">
        <f>B10315&amp;" | "&amp;C10315&amp;" | "&amp;D10315</f>
        <v>documentazione_amministrativa / registri | Stampa registro | Documento Principale</v>
      </c>
      <c r="Q10315" s="3" t="str">
        <f>VLOOKUP(P10315,'Classificazione UD'!A:B,2,FALSE)</f>
        <v>Amministrativo</v>
      </c>
    </row>
    <row r="10316" spans="1:17" ht="15" customHeight="1" x14ac:dyDescent="0.25">
      <c r="A10316" s="30">
        <v>2016</v>
      </c>
      <c r="B10316" s="3" t="s">
        <v>20</v>
      </c>
      <c r="C10316" s="3" t="s">
        <v>265</v>
      </c>
      <c r="D10316" s="3" t="s">
        <v>266</v>
      </c>
      <c r="E10316" s="3">
        <v>1</v>
      </c>
      <c r="F10316" s="3">
        <v>2</v>
      </c>
      <c r="G10316" s="3">
        <v>2</v>
      </c>
      <c r="H10316" s="3">
        <v>4453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 t="str">
        <f>B10316&amp;" | "&amp;C10316&amp;" | "&amp;D10316</f>
        <v>documentazione_amministrativa / registri | Stampa registro | Documento Principale</v>
      </c>
      <c r="Q10316" s="3" t="str">
        <f>VLOOKUP(P10316,'Classificazione UD'!A:B,2,FALSE)</f>
        <v>Amministrativo</v>
      </c>
    </row>
    <row r="10317" spans="1:17" ht="15" customHeight="1" x14ac:dyDescent="0.25">
      <c r="A10317" s="30">
        <v>2015</v>
      </c>
      <c r="B10317" s="3" t="s">
        <v>17</v>
      </c>
      <c r="C10317" s="3" t="s">
        <v>27</v>
      </c>
      <c r="D10317" s="3" t="s">
        <v>264</v>
      </c>
      <c r="E10317" s="3">
        <v>345</v>
      </c>
      <c r="F10317" s="3">
        <v>1510</v>
      </c>
      <c r="G10317" s="3">
        <v>1510</v>
      </c>
      <c r="H10317" s="3">
        <v>83713558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 t="str">
        <f>B10317&amp;" | "&amp;C10317&amp;" | "&amp;D10317</f>
        <v>documentazione_amministrativa / documentazione_contabile | FATTURA PASSIVA | Fattura</v>
      </c>
      <c r="Q10317" s="3" t="str">
        <f>VLOOKUP(P10317,'Classificazione UD'!A:B,2,FALSE)</f>
        <v>Fiscale</v>
      </c>
    </row>
    <row r="10318" spans="1:17" ht="15" customHeight="1" x14ac:dyDescent="0.25">
      <c r="A10318" s="30">
        <v>2015</v>
      </c>
      <c r="B10318" s="3" t="s">
        <v>17</v>
      </c>
      <c r="C10318" s="3" t="s">
        <v>27</v>
      </c>
      <c r="D10318" s="3" t="s">
        <v>54</v>
      </c>
      <c r="E10318" s="3">
        <v>2</v>
      </c>
      <c r="F10318" s="3">
        <v>8</v>
      </c>
      <c r="G10318" s="3">
        <v>8</v>
      </c>
      <c r="H10318" s="3">
        <v>110427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 t="str">
        <f>B10318&amp;" | "&amp;C10318&amp;" | "&amp;D10318</f>
        <v>documentazione_amministrativa / documentazione_contabile | FATTURA PASSIVA | Nota di credito</v>
      </c>
      <c r="Q10318" s="3" t="str">
        <f>VLOOKUP(P10318,'Classificazione UD'!A:B,2,FALSE)</f>
        <v>Fiscale</v>
      </c>
    </row>
    <row r="10319" spans="1:17" ht="15" customHeight="1" x14ac:dyDescent="0.25">
      <c r="A10319" s="30">
        <v>2016</v>
      </c>
      <c r="B10319" s="3" t="s">
        <v>17</v>
      </c>
      <c r="C10319" s="3" t="s">
        <v>27</v>
      </c>
      <c r="D10319" s="3" t="s">
        <v>264</v>
      </c>
      <c r="E10319" s="3">
        <v>40</v>
      </c>
      <c r="F10319" s="3">
        <v>186</v>
      </c>
      <c r="G10319" s="3">
        <v>186</v>
      </c>
      <c r="H10319" s="3">
        <v>17088499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 t="str">
        <f>B10319&amp;" | "&amp;C10319&amp;" | "&amp;D10319</f>
        <v>documentazione_amministrativa / documentazione_contabile | FATTURA PASSIVA | Fattura</v>
      </c>
      <c r="Q10319" s="3" t="str">
        <f>VLOOKUP(P10319,'Classificazione UD'!A:B,2,FALSE)</f>
        <v>Fiscale</v>
      </c>
    </row>
    <row r="10320" spans="1:17" ht="15" customHeight="1" x14ac:dyDescent="0.25">
      <c r="A10320" s="30">
        <v>2015</v>
      </c>
      <c r="B10320" s="3" t="s">
        <v>20</v>
      </c>
      <c r="C10320" s="3" t="s">
        <v>265</v>
      </c>
      <c r="D10320" s="3" t="s">
        <v>266</v>
      </c>
      <c r="E10320" s="3">
        <v>157</v>
      </c>
      <c r="F10320" s="3">
        <v>314</v>
      </c>
      <c r="G10320" s="3">
        <v>314</v>
      </c>
      <c r="H10320" s="3">
        <v>4858748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 t="str">
        <f>B10320&amp;" | "&amp;C10320&amp;" | "&amp;D10320</f>
        <v>documentazione_amministrativa / registri | Stampa registro | Documento Principale</v>
      </c>
      <c r="Q10320" s="3" t="str">
        <f>VLOOKUP(P10320,'Classificazione UD'!A:B,2,FALSE)</f>
        <v>Amministrativo</v>
      </c>
    </row>
    <row r="10321" spans="1:17" ht="15" customHeight="1" x14ac:dyDescent="0.25">
      <c r="A10321" s="30">
        <v>2016</v>
      </c>
      <c r="B10321" s="3" t="s">
        <v>20</v>
      </c>
      <c r="C10321" s="3" t="s">
        <v>265</v>
      </c>
      <c r="D10321" s="3" t="s">
        <v>266</v>
      </c>
      <c r="E10321" s="3">
        <v>251</v>
      </c>
      <c r="F10321" s="3">
        <v>502</v>
      </c>
      <c r="G10321" s="3">
        <v>502</v>
      </c>
      <c r="H10321" s="3">
        <v>3249028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 t="str">
        <f>B10321&amp;" | "&amp;C10321&amp;" | "&amp;D10321</f>
        <v>documentazione_amministrativa / registri | Stampa registro | Documento Principale</v>
      </c>
      <c r="Q10321" s="3" t="str">
        <f>VLOOKUP(P10321,'Classificazione UD'!A:B,2,FALSE)</f>
        <v>Amministrativo</v>
      </c>
    </row>
    <row r="10322" spans="1:17" ht="15" customHeight="1" x14ac:dyDescent="0.25">
      <c r="A10322" s="30">
        <v>2015</v>
      </c>
      <c r="B10322" s="3" t="s">
        <v>20</v>
      </c>
      <c r="C10322" s="3" t="s">
        <v>265</v>
      </c>
      <c r="D10322" s="3" t="s">
        <v>266</v>
      </c>
      <c r="E10322" s="3">
        <v>97</v>
      </c>
      <c r="F10322" s="3">
        <v>194</v>
      </c>
      <c r="G10322" s="3">
        <v>194</v>
      </c>
      <c r="H10322" s="3">
        <v>608587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 t="str">
        <f>B10322&amp;" | "&amp;C10322&amp;" | "&amp;D10322</f>
        <v>documentazione_amministrativa / registri | Stampa registro | Documento Principale</v>
      </c>
      <c r="Q10322" s="3" t="str">
        <f>VLOOKUP(P10322,'Classificazione UD'!A:B,2,FALSE)</f>
        <v>Amministrativo</v>
      </c>
    </row>
    <row r="10323" spans="1:17" ht="15" customHeight="1" x14ac:dyDescent="0.25">
      <c r="A10323" s="30">
        <v>2016</v>
      </c>
      <c r="B10323" s="3" t="s">
        <v>20</v>
      </c>
      <c r="C10323" s="3" t="s">
        <v>265</v>
      </c>
      <c r="D10323" s="3" t="s">
        <v>266</v>
      </c>
      <c r="E10323" s="3">
        <v>149</v>
      </c>
      <c r="F10323" s="3">
        <v>298</v>
      </c>
      <c r="G10323" s="3">
        <v>298</v>
      </c>
      <c r="H10323" s="3">
        <v>1005029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 t="str">
        <f>B10323&amp;" | "&amp;C10323&amp;" | "&amp;D10323</f>
        <v>documentazione_amministrativa / registri | Stampa registro | Documento Principale</v>
      </c>
      <c r="Q10323" s="3" t="str">
        <f>VLOOKUP(P10323,'Classificazione UD'!A:B,2,FALSE)</f>
        <v>Amministrativo</v>
      </c>
    </row>
    <row r="10324" spans="1:17" ht="15" customHeight="1" x14ac:dyDescent="0.25">
      <c r="A10324" s="30">
        <v>2015</v>
      </c>
      <c r="B10324" s="3" t="s">
        <v>17</v>
      </c>
      <c r="C10324" s="3" t="s">
        <v>27</v>
      </c>
      <c r="D10324" s="3" t="s">
        <v>264</v>
      </c>
      <c r="E10324" s="3">
        <v>71</v>
      </c>
      <c r="F10324" s="3">
        <v>323</v>
      </c>
      <c r="G10324" s="3">
        <v>323</v>
      </c>
      <c r="H10324" s="3">
        <v>20673284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 t="str">
        <f>B10324&amp;" | "&amp;C10324&amp;" | "&amp;D10324</f>
        <v>documentazione_amministrativa / documentazione_contabile | FATTURA PASSIVA | Fattura</v>
      </c>
      <c r="Q10324" s="3" t="str">
        <f>VLOOKUP(P10324,'Classificazione UD'!A:B,2,FALSE)</f>
        <v>Fiscale</v>
      </c>
    </row>
    <row r="10325" spans="1:17" ht="15" customHeight="1" x14ac:dyDescent="0.25">
      <c r="A10325" s="30">
        <v>2015</v>
      </c>
      <c r="B10325" s="3" t="s">
        <v>17</v>
      </c>
      <c r="C10325" s="3" t="s">
        <v>27</v>
      </c>
      <c r="D10325" s="3" t="s">
        <v>54</v>
      </c>
      <c r="E10325" s="3">
        <v>1</v>
      </c>
      <c r="F10325" s="3">
        <v>4</v>
      </c>
      <c r="G10325" s="3">
        <v>4</v>
      </c>
      <c r="H10325" s="3">
        <v>56120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 t="str">
        <f>B10325&amp;" | "&amp;C10325&amp;" | "&amp;D10325</f>
        <v>documentazione_amministrativa / documentazione_contabile | FATTURA PASSIVA | Nota di credito</v>
      </c>
      <c r="Q10325" s="3" t="str">
        <f>VLOOKUP(P10325,'Classificazione UD'!A:B,2,FALSE)</f>
        <v>Fiscale</v>
      </c>
    </row>
    <row r="10326" spans="1:17" ht="15" customHeight="1" x14ac:dyDescent="0.25">
      <c r="A10326" s="30">
        <v>2016</v>
      </c>
      <c r="B10326" s="3" t="s">
        <v>17</v>
      </c>
      <c r="C10326" s="3" t="s">
        <v>27</v>
      </c>
      <c r="D10326" s="3" t="s">
        <v>264</v>
      </c>
      <c r="E10326" s="3">
        <v>10</v>
      </c>
      <c r="F10326" s="3">
        <v>46</v>
      </c>
      <c r="G10326" s="3">
        <v>46</v>
      </c>
      <c r="H10326" s="3">
        <v>9694803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 t="str">
        <f>B10326&amp;" | "&amp;C10326&amp;" | "&amp;D10326</f>
        <v>documentazione_amministrativa / documentazione_contabile | FATTURA PASSIVA | Fattura</v>
      </c>
      <c r="Q10326" s="3" t="str">
        <f>VLOOKUP(P10326,'Classificazione UD'!A:B,2,FALSE)</f>
        <v>Fiscale</v>
      </c>
    </row>
    <row r="10327" spans="1:17" ht="15" customHeight="1" x14ac:dyDescent="0.25">
      <c r="A10327" s="30">
        <v>2015</v>
      </c>
      <c r="B10327" s="3" t="s">
        <v>23</v>
      </c>
      <c r="C10327" s="3" t="s">
        <v>269</v>
      </c>
      <c r="D10327" s="3" t="s">
        <v>266</v>
      </c>
      <c r="E10327" s="3">
        <v>73</v>
      </c>
      <c r="F10327" s="3">
        <v>331</v>
      </c>
      <c r="G10327" s="3">
        <v>331</v>
      </c>
      <c r="H10327" s="3">
        <v>20783182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 t="str">
        <f>B10327&amp;" | "&amp;C10327&amp;" | "&amp;D10327</f>
        <v>documentazione_amministrativa / altri_documenti | Documento Non Protocollato | Documento Principale</v>
      </c>
      <c r="Q10327" s="3" t="str">
        <f>VLOOKUP(P10327,'Classificazione UD'!A:B,2,FALSE)</f>
        <v>Amministrativo</v>
      </c>
    </row>
    <row r="10328" spans="1:17" ht="15" customHeight="1" x14ac:dyDescent="0.25">
      <c r="A10328" s="30">
        <v>2016</v>
      </c>
      <c r="B10328" s="3" t="s">
        <v>23</v>
      </c>
      <c r="C10328" s="3" t="s">
        <v>269</v>
      </c>
      <c r="D10328" s="3" t="s">
        <v>266</v>
      </c>
      <c r="E10328" s="3">
        <v>9</v>
      </c>
      <c r="F10328" s="3">
        <v>42</v>
      </c>
      <c r="G10328" s="3">
        <v>42</v>
      </c>
      <c r="H10328" s="3">
        <v>9629726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 t="str">
        <f>B10328&amp;" | "&amp;C10328&amp;" | "&amp;D10328</f>
        <v>documentazione_amministrativa / altri_documenti | Documento Non Protocollato | Documento Principale</v>
      </c>
      <c r="Q10328" s="3" t="str">
        <f>VLOOKUP(P10328,'Classificazione UD'!A:B,2,FALSE)</f>
        <v>Amministrativo</v>
      </c>
    </row>
    <row r="10329" spans="1:17" ht="15" customHeight="1" x14ac:dyDescent="0.25">
      <c r="A10329" s="30">
        <v>2015</v>
      </c>
      <c r="B10329" s="3" t="s">
        <v>17</v>
      </c>
      <c r="C10329" s="3" t="s">
        <v>27</v>
      </c>
      <c r="D10329" s="3" t="s">
        <v>264</v>
      </c>
      <c r="E10329" s="3">
        <v>348</v>
      </c>
      <c r="F10329" s="3">
        <v>1599</v>
      </c>
      <c r="G10329" s="3">
        <v>1599</v>
      </c>
      <c r="H10329" s="3">
        <v>70498445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 t="str">
        <f>B10329&amp;" | "&amp;C10329&amp;" | "&amp;D10329</f>
        <v>documentazione_amministrativa / documentazione_contabile | FATTURA PASSIVA | Fattura</v>
      </c>
      <c r="Q10329" s="3" t="str">
        <f>VLOOKUP(P10329,'Classificazione UD'!A:B,2,FALSE)</f>
        <v>Fiscale</v>
      </c>
    </row>
    <row r="10330" spans="1:17" ht="15" customHeight="1" x14ac:dyDescent="0.25">
      <c r="A10330" s="30">
        <v>2015</v>
      </c>
      <c r="B10330" s="3" t="s">
        <v>17</v>
      </c>
      <c r="C10330" s="3" t="s">
        <v>27</v>
      </c>
      <c r="D10330" s="3" t="s">
        <v>54</v>
      </c>
      <c r="E10330" s="3">
        <v>13</v>
      </c>
      <c r="F10330" s="3">
        <v>74</v>
      </c>
      <c r="G10330" s="3">
        <v>74</v>
      </c>
      <c r="H10330" s="3">
        <v>1623582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 t="str">
        <f>B10330&amp;" | "&amp;C10330&amp;" | "&amp;D10330</f>
        <v>documentazione_amministrativa / documentazione_contabile | FATTURA PASSIVA | Nota di credito</v>
      </c>
      <c r="Q10330" s="3" t="str">
        <f>VLOOKUP(P10330,'Classificazione UD'!A:B,2,FALSE)</f>
        <v>Fiscale</v>
      </c>
    </row>
    <row r="10331" spans="1:17" ht="15" customHeight="1" x14ac:dyDescent="0.25">
      <c r="A10331" s="30">
        <v>2016</v>
      </c>
      <c r="B10331" s="3" t="s">
        <v>17</v>
      </c>
      <c r="C10331" s="3" t="s">
        <v>27</v>
      </c>
      <c r="D10331" s="3" t="s">
        <v>264</v>
      </c>
      <c r="E10331" s="3">
        <v>59</v>
      </c>
      <c r="F10331" s="3">
        <v>282</v>
      </c>
      <c r="G10331" s="3">
        <v>282</v>
      </c>
      <c r="H10331" s="3">
        <v>25346664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 t="str">
        <f>B10331&amp;" | "&amp;C10331&amp;" | "&amp;D10331</f>
        <v>documentazione_amministrativa / documentazione_contabile | FATTURA PASSIVA | Fattura</v>
      </c>
      <c r="Q10331" s="3" t="str">
        <f>VLOOKUP(P10331,'Classificazione UD'!A:B,2,FALSE)</f>
        <v>Fiscale</v>
      </c>
    </row>
    <row r="10332" spans="1:17" ht="15" customHeight="1" x14ac:dyDescent="0.25">
      <c r="A10332" s="30">
        <v>2016</v>
      </c>
      <c r="B10332" s="3" t="s">
        <v>17</v>
      </c>
      <c r="C10332" s="3" t="s">
        <v>27</v>
      </c>
      <c r="D10332" s="3" t="s">
        <v>54</v>
      </c>
      <c r="E10332" s="3">
        <v>3</v>
      </c>
      <c r="F10332" s="3">
        <v>15</v>
      </c>
      <c r="G10332" s="3">
        <v>15</v>
      </c>
      <c r="H10332" s="3">
        <v>1306249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 t="str">
        <f>B10332&amp;" | "&amp;C10332&amp;" | "&amp;D10332</f>
        <v>documentazione_amministrativa / documentazione_contabile | FATTURA PASSIVA | Nota di credito</v>
      </c>
      <c r="Q10332" s="3" t="str">
        <f>VLOOKUP(P10332,'Classificazione UD'!A:B,2,FALSE)</f>
        <v>Fiscale</v>
      </c>
    </row>
    <row r="10333" spans="1:17" ht="15" customHeight="1" x14ac:dyDescent="0.25">
      <c r="A10333" s="30">
        <v>2014</v>
      </c>
      <c r="B10333" s="3" t="s">
        <v>20</v>
      </c>
      <c r="C10333" s="3" t="s">
        <v>265</v>
      </c>
      <c r="D10333" s="3" t="s">
        <v>266</v>
      </c>
      <c r="E10333" s="3">
        <v>41</v>
      </c>
      <c r="F10333" s="3">
        <v>82</v>
      </c>
      <c r="G10333" s="3">
        <v>82</v>
      </c>
      <c r="H10333" s="3">
        <v>529304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 t="str">
        <f>B10333&amp;" | "&amp;C10333&amp;" | "&amp;D10333</f>
        <v>documentazione_amministrativa / registri | Stampa registro | Documento Principale</v>
      </c>
      <c r="Q10333" s="3" t="str">
        <f>VLOOKUP(P10333,'Classificazione UD'!A:B,2,FALSE)</f>
        <v>Amministrativo</v>
      </c>
    </row>
    <row r="10334" spans="1:17" ht="15" customHeight="1" x14ac:dyDescent="0.25">
      <c r="A10334" s="30">
        <v>2015</v>
      </c>
      <c r="B10334" s="3" t="s">
        <v>20</v>
      </c>
      <c r="C10334" s="3" t="s">
        <v>265</v>
      </c>
      <c r="D10334" s="3" t="s">
        <v>266</v>
      </c>
      <c r="E10334" s="3">
        <v>224</v>
      </c>
      <c r="F10334" s="3">
        <v>448</v>
      </c>
      <c r="G10334" s="3">
        <v>448</v>
      </c>
      <c r="H10334" s="3">
        <v>3813768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 t="str">
        <f>B10334&amp;" | "&amp;C10334&amp;" | "&amp;D10334</f>
        <v>documentazione_amministrativa / registri | Stampa registro | Documento Principale</v>
      </c>
      <c r="Q10334" s="3" t="str">
        <f>VLOOKUP(P10334,'Classificazione UD'!A:B,2,FALSE)</f>
        <v>Amministrativo</v>
      </c>
    </row>
    <row r="10335" spans="1:17" ht="15" customHeight="1" x14ac:dyDescent="0.25">
      <c r="A10335" s="30">
        <v>2016</v>
      </c>
      <c r="B10335" s="3" t="s">
        <v>20</v>
      </c>
      <c r="C10335" s="3" t="s">
        <v>265</v>
      </c>
      <c r="D10335" s="3" t="s">
        <v>266</v>
      </c>
      <c r="E10335" s="3">
        <v>249</v>
      </c>
      <c r="F10335" s="3">
        <v>498</v>
      </c>
      <c r="G10335" s="3">
        <v>498</v>
      </c>
      <c r="H10335" s="3">
        <v>4375356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 t="str">
        <f>B10335&amp;" | "&amp;C10335&amp;" | "&amp;D10335</f>
        <v>documentazione_amministrativa / registri | Stampa registro | Documento Principale</v>
      </c>
      <c r="Q10335" s="3" t="str">
        <f>VLOOKUP(P10335,'Classificazione UD'!A:B,2,FALSE)</f>
        <v>Amministrativo</v>
      </c>
    </row>
    <row r="10336" spans="1:17" ht="15" customHeight="1" x14ac:dyDescent="0.25">
      <c r="A10336" s="30">
        <v>2015</v>
      </c>
      <c r="B10336" s="3" t="s">
        <v>20</v>
      </c>
      <c r="C10336" s="3" t="s">
        <v>265</v>
      </c>
      <c r="D10336" s="3" t="s">
        <v>266</v>
      </c>
      <c r="E10336" s="3">
        <v>106</v>
      </c>
      <c r="F10336" s="3">
        <v>212</v>
      </c>
      <c r="G10336" s="3">
        <v>212</v>
      </c>
      <c r="H10336" s="3">
        <v>615203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 t="str">
        <f>B10336&amp;" | "&amp;C10336&amp;" | "&amp;D10336</f>
        <v>documentazione_amministrativa / registri | Stampa registro | Documento Principale</v>
      </c>
      <c r="Q10336" s="3" t="str">
        <f>VLOOKUP(P10336,'Classificazione UD'!A:B,2,FALSE)</f>
        <v>Amministrativo</v>
      </c>
    </row>
    <row r="10337" spans="1:17" ht="15" customHeight="1" x14ac:dyDescent="0.25">
      <c r="A10337" s="30">
        <v>2016</v>
      </c>
      <c r="B10337" s="3" t="s">
        <v>20</v>
      </c>
      <c r="C10337" s="3" t="s">
        <v>265</v>
      </c>
      <c r="D10337" s="3" t="s">
        <v>266</v>
      </c>
      <c r="E10337" s="3">
        <v>168</v>
      </c>
      <c r="F10337" s="3">
        <v>336</v>
      </c>
      <c r="G10337" s="3">
        <v>336</v>
      </c>
      <c r="H10337" s="3">
        <v>1245583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 t="str">
        <f>B10337&amp;" | "&amp;C10337&amp;" | "&amp;D10337</f>
        <v>documentazione_amministrativa / registri | Stampa registro | Documento Principale</v>
      </c>
      <c r="Q10337" s="3" t="str">
        <f>VLOOKUP(P10337,'Classificazione UD'!A:B,2,FALSE)</f>
        <v>Amministrativo</v>
      </c>
    </row>
    <row r="10338" spans="1:17" ht="15" customHeight="1" x14ac:dyDescent="0.25">
      <c r="A10338" s="30">
        <v>2015</v>
      </c>
      <c r="B10338" s="3" t="s">
        <v>17</v>
      </c>
      <c r="C10338" s="3" t="s">
        <v>27</v>
      </c>
      <c r="D10338" s="3" t="s">
        <v>264</v>
      </c>
      <c r="E10338" s="3">
        <v>167</v>
      </c>
      <c r="F10338" s="3">
        <v>726</v>
      </c>
      <c r="G10338" s="3">
        <v>726</v>
      </c>
      <c r="H10338" s="3">
        <v>38476490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 t="str">
        <f>B10338&amp;" | "&amp;C10338&amp;" | "&amp;D10338</f>
        <v>documentazione_amministrativa / documentazione_contabile | FATTURA PASSIVA | Fattura</v>
      </c>
      <c r="Q10338" s="3" t="str">
        <f>VLOOKUP(P10338,'Classificazione UD'!A:B,2,FALSE)</f>
        <v>Fiscale</v>
      </c>
    </row>
    <row r="10339" spans="1:17" ht="15" customHeight="1" x14ac:dyDescent="0.25">
      <c r="A10339" s="30">
        <v>2015</v>
      </c>
      <c r="B10339" s="3" t="s">
        <v>17</v>
      </c>
      <c r="C10339" s="3" t="s">
        <v>27</v>
      </c>
      <c r="D10339" s="3" t="s">
        <v>54</v>
      </c>
      <c r="E10339" s="3">
        <v>1</v>
      </c>
      <c r="F10339" s="3">
        <v>4</v>
      </c>
      <c r="G10339" s="3">
        <v>4</v>
      </c>
      <c r="H10339" s="3">
        <v>55587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 t="str">
        <f>B10339&amp;" | "&amp;C10339&amp;" | "&amp;D10339</f>
        <v>documentazione_amministrativa / documentazione_contabile | FATTURA PASSIVA | Nota di credito</v>
      </c>
      <c r="Q10339" s="3" t="str">
        <f>VLOOKUP(P10339,'Classificazione UD'!A:B,2,FALSE)</f>
        <v>Fiscale</v>
      </c>
    </row>
    <row r="10340" spans="1:17" ht="15" customHeight="1" x14ac:dyDescent="0.25">
      <c r="A10340" s="30">
        <v>2015</v>
      </c>
      <c r="B10340" s="3" t="s">
        <v>23</v>
      </c>
      <c r="C10340" s="3" t="s">
        <v>269</v>
      </c>
      <c r="D10340" s="3" t="s">
        <v>266</v>
      </c>
      <c r="E10340" s="3">
        <v>168</v>
      </c>
      <c r="F10340" s="3">
        <v>730</v>
      </c>
      <c r="G10340" s="3">
        <v>730</v>
      </c>
      <c r="H10340" s="3">
        <v>38508833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 t="str">
        <f>B10340&amp;" | "&amp;C10340&amp;" | "&amp;D10340</f>
        <v>documentazione_amministrativa / altri_documenti | Documento Non Protocollato | Documento Principale</v>
      </c>
      <c r="Q10340" s="3" t="str">
        <f>VLOOKUP(P10340,'Classificazione UD'!A:B,2,FALSE)</f>
        <v>Amministrativo</v>
      </c>
    </row>
    <row r="10341" spans="1:17" ht="15" customHeight="1" x14ac:dyDescent="0.25">
      <c r="A10341" s="30">
        <v>2015</v>
      </c>
      <c r="B10341" s="3" t="s">
        <v>20</v>
      </c>
      <c r="C10341" s="3" t="s">
        <v>265</v>
      </c>
      <c r="D10341" s="3" t="s">
        <v>266</v>
      </c>
      <c r="E10341" s="3">
        <v>169</v>
      </c>
      <c r="F10341" s="3">
        <v>338</v>
      </c>
      <c r="G10341" s="3">
        <v>338</v>
      </c>
      <c r="H10341" s="3">
        <v>2760152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 t="str">
        <f>B10341&amp;" | "&amp;C10341&amp;" | "&amp;D10341</f>
        <v>documentazione_amministrativa / registri | Stampa registro | Documento Principale</v>
      </c>
      <c r="Q10341" s="3" t="str">
        <f>VLOOKUP(P10341,'Classificazione UD'!A:B,2,FALSE)</f>
        <v>Amministrativo</v>
      </c>
    </row>
    <row r="10342" spans="1:17" ht="15" customHeight="1" x14ac:dyDescent="0.25">
      <c r="A10342" s="30">
        <v>2015</v>
      </c>
      <c r="B10342" s="3" t="s">
        <v>20</v>
      </c>
      <c r="C10342" s="3" t="s">
        <v>265</v>
      </c>
      <c r="D10342" s="3" t="s">
        <v>266</v>
      </c>
      <c r="E10342" s="3">
        <v>72</v>
      </c>
      <c r="F10342" s="3">
        <v>144</v>
      </c>
      <c r="G10342" s="3">
        <v>144</v>
      </c>
      <c r="H10342" s="3">
        <v>389385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 t="str">
        <f>B10342&amp;" | "&amp;C10342&amp;" | "&amp;D10342</f>
        <v>documentazione_amministrativa / registri | Stampa registro | Documento Principale</v>
      </c>
      <c r="Q10342" s="3" t="str">
        <f>VLOOKUP(P10342,'Classificazione UD'!A:B,2,FALSE)</f>
        <v>Amministrativo</v>
      </c>
    </row>
    <row r="10343" spans="1:17" ht="15" customHeight="1" x14ac:dyDescent="0.25">
      <c r="A10343" s="30">
        <v>2015</v>
      </c>
      <c r="B10343" s="3" t="s">
        <v>17</v>
      </c>
      <c r="C10343" s="3" t="s">
        <v>27</v>
      </c>
      <c r="D10343" s="3" t="s">
        <v>264</v>
      </c>
      <c r="E10343" s="3">
        <v>705</v>
      </c>
      <c r="F10343" s="3">
        <v>3159</v>
      </c>
      <c r="G10343" s="3">
        <v>3159</v>
      </c>
      <c r="H10343" s="3">
        <v>208632970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 t="str">
        <f>B10343&amp;" | "&amp;C10343&amp;" | "&amp;D10343</f>
        <v>documentazione_amministrativa / documentazione_contabile | FATTURA PASSIVA | Fattura</v>
      </c>
      <c r="Q10343" s="3" t="str">
        <f>VLOOKUP(P10343,'Classificazione UD'!A:B,2,FALSE)</f>
        <v>Fiscale</v>
      </c>
    </row>
    <row r="10344" spans="1:17" ht="15" customHeight="1" x14ac:dyDescent="0.25">
      <c r="A10344" s="30">
        <v>2015</v>
      </c>
      <c r="B10344" s="3" t="s">
        <v>17</v>
      </c>
      <c r="C10344" s="3" t="s">
        <v>27</v>
      </c>
      <c r="D10344" s="3" t="s">
        <v>54</v>
      </c>
      <c r="E10344" s="3">
        <v>24</v>
      </c>
      <c r="F10344" s="3">
        <v>112</v>
      </c>
      <c r="G10344" s="3">
        <v>112</v>
      </c>
      <c r="H10344" s="3">
        <v>6606356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 t="str">
        <f>B10344&amp;" | "&amp;C10344&amp;" | "&amp;D10344</f>
        <v>documentazione_amministrativa / documentazione_contabile | FATTURA PASSIVA | Nota di credito</v>
      </c>
      <c r="Q10344" s="3" t="str">
        <f>VLOOKUP(P10344,'Classificazione UD'!A:B,2,FALSE)</f>
        <v>Fiscale</v>
      </c>
    </row>
    <row r="10345" spans="1:17" ht="15" customHeight="1" x14ac:dyDescent="0.25">
      <c r="A10345" s="30">
        <v>2015</v>
      </c>
      <c r="B10345" s="3" t="s">
        <v>23</v>
      </c>
      <c r="C10345" s="3" t="s">
        <v>269</v>
      </c>
      <c r="D10345" s="3" t="s">
        <v>266</v>
      </c>
      <c r="E10345" s="3">
        <v>729</v>
      </c>
      <c r="F10345" s="3">
        <v>3271</v>
      </c>
      <c r="G10345" s="3">
        <v>3271</v>
      </c>
      <c r="H10345" s="3">
        <v>215138103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 t="str">
        <f>B10345&amp;" | "&amp;C10345&amp;" | "&amp;D10345</f>
        <v>documentazione_amministrativa / altri_documenti | Documento Non Protocollato | Documento Principale</v>
      </c>
      <c r="Q10345" s="3" t="str">
        <f>VLOOKUP(P10345,'Classificazione UD'!A:B,2,FALSE)</f>
        <v>Amministrativo</v>
      </c>
    </row>
    <row r="10346" spans="1:17" ht="15" customHeight="1" x14ac:dyDescent="0.25">
      <c r="A10346" s="30">
        <v>2015</v>
      </c>
      <c r="B10346" s="3" t="s">
        <v>17</v>
      </c>
      <c r="C10346" s="3" t="s">
        <v>27</v>
      </c>
      <c r="D10346" s="3" t="s">
        <v>264</v>
      </c>
      <c r="E10346" s="3">
        <v>695</v>
      </c>
      <c r="F10346" s="3">
        <v>3049</v>
      </c>
      <c r="G10346" s="3">
        <v>3049</v>
      </c>
      <c r="H10346" s="3">
        <v>166558673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 t="str">
        <f>B10346&amp;" | "&amp;C10346&amp;" | "&amp;D10346</f>
        <v>documentazione_amministrativa / documentazione_contabile | FATTURA PASSIVA | Fattura</v>
      </c>
      <c r="Q10346" s="3" t="str">
        <f>VLOOKUP(P10346,'Classificazione UD'!A:B,2,FALSE)</f>
        <v>Fiscale</v>
      </c>
    </row>
    <row r="10347" spans="1:17" ht="15" customHeight="1" x14ac:dyDescent="0.25">
      <c r="A10347" s="30">
        <v>2015</v>
      </c>
      <c r="B10347" s="3" t="s">
        <v>17</v>
      </c>
      <c r="C10347" s="3" t="s">
        <v>27</v>
      </c>
      <c r="D10347" s="3" t="s">
        <v>54</v>
      </c>
      <c r="E10347" s="3">
        <v>22</v>
      </c>
      <c r="F10347" s="3">
        <v>91</v>
      </c>
      <c r="G10347" s="3">
        <v>91</v>
      </c>
      <c r="H10347" s="3">
        <v>2257059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 t="str">
        <f>B10347&amp;" | "&amp;C10347&amp;" | "&amp;D10347</f>
        <v>documentazione_amministrativa / documentazione_contabile | FATTURA PASSIVA | Nota di credito</v>
      </c>
      <c r="Q10347" s="3" t="str">
        <f>VLOOKUP(P10347,'Classificazione UD'!A:B,2,FALSE)</f>
        <v>Fiscale</v>
      </c>
    </row>
    <row r="10348" spans="1:17" ht="15" customHeight="1" x14ac:dyDescent="0.25">
      <c r="A10348" s="30">
        <v>2016</v>
      </c>
      <c r="B10348" s="3" t="s">
        <v>17</v>
      </c>
      <c r="C10348" s="3" t="s">
        <v>27</v>
      </c>
      <c r="D10348" s="3" t="s">
        <v>264</v>
      </c>
      <c r="E10348" s="3">
        <v>102</v>
      </c>
      <c r="F10348" s="3">
        <v>449</v>
      </c>
      <c r="G10348" s="3">
        <v>449</v>
      </c>
      <c r="H10348" s="3">
        <v>33765086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 t="str">
        <f>B10348&amp;" | "&amp;C10348&amp;" | "&amp;D10348</f>
        <v>documentazione_amministrativa / documentazione_contabile | FATTURA PASSIVA | Fattura</v>
      </c>
      <c r="Q10348" s="3" t="str">
        <f>VLOOKUP(P10348,'Classificazione UD'!A:B,2,FALSE)</f>
        <v>Fiscale</v>
      </c>
    </row>
    <row r="10349" spans="1:17" ht="15" customHeight="1" x14ac:dyDescent="0.25">
      <c r="A10349" s="30">
        <v>2016</v>
      </c>
      <c r="B10349" s="3" t="s">
        <v>17</v>
      </c>
      <c r="C10349" s="3" t="s">
        <v>27</v>
      </c>
      <c r="D10349" s="3" t="s">
        <v>54</v>
      </c>
      <c r="E10349" s="3">
        <v>4</v>
      </c>
      <c r="F10349" s="3">
        <v>19</v>
      </c>
      <c r="G10349" s="3">
        <v>19</v>
      </c>
      <c r="H10349" s="3">
        <v>2049259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 t="str">
        <f>B10349&amp;" | "&amp;C10349&amp;" | "&amp;D10349</f>
        <v>documentazione_amministrativa / documentazione_contabile | FATTURA PASSIVA | Nota di credito</v>
      </c>
      <c r="Q10349" s="3" t="str">
        <f>VLOOKUP(P10349,'Classificazione UD'!A:B,2,FALSE)</f>
        <v>Fiscale</v>
      </c>
    </row>
    <row r="10350" spans="1:17" ht="15" customHeight="1" x14ac:dyDescent="0.25">
      <c r="A10350" s="30">
        <v>2015</v>
      </c>
      <c r="B10350" s="3" t="s">
        <v>20</v>
      </c>
      <c r="C10350" s="3" t="s">
        <v>265</v>
      </c>
      <c r="D10350" s="3" t="s">
        <v>266</v>
      </c>
      <c r="E10350" s="3">
        <v>210</v>
      </c>
      <c r="F10350" s="3">
        <v>420</v>
      </c>
      <c r="G10350" s="3">
        <v>420</v>
      </c>
      <c r="H10350" s="3">
        <v>3678676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 t="str">
        <f>B10350&amp;" | "&amp;C10350&amp;" | "&amp;D10350</f>
        <v>documentazione_amministrativa / registri | Stampa registro | Documento Principale</v>
      </c>
      <c r="Q10350" s="3" t="str">
        <f>VLOOKUP(P10350,'Classificazione UD'!A:B,2,FALSE)</f>
        <v>Amministrativo</v>
      </c>
    </row>
    <row r="10351" spans="1:17" ht="15" customHeight="1" x14ac:dyDescent="0.25">
      <c r="A10351" s="30">
        <v>2016</v>
      </c>
      <c r="B10351" s="3" t="s">
        <v>20</v>
      </c>
      <c r="C10351" s="3" t="s">
        <v>265</v>
      </c>
      <c r="D10351" s="3" t="s">
        <v>266</v>
      </c>
      <c r="E10351" s="3">
        <v>331</v>
      </c>
      <c r="F10351" s="3">
        <v>662</v>
      </c>
      <c r="G10351" s="3">
        <v>662</v>
      </c>
      <c r="H10351" s="3">
        <v>6495651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 t="str">
        <f>B10351&amp;" | "&amp;C10351&amp;" | "&amp;D10351</f>
        <v>documentazione_amministrativa / registri | Stampa registro | Documento Principale</v>
      </c>
      <c r="Q10351" s="3" t="str">
        <f>VLOOKUP(P10351,'Classificazione UD'!A:B,2,FALSE)</f>
        <v>Amministrativo</v>
      </c>
    </row>
    <row r="10352" spans="1:17" ht="15" customHeight="1" x14ac:dyDescent="0.25">
      <c r="A10352" s="30">
        <v>2015</v>
      </c>
      <c r="B10352" s="3" t="s">
        <v>20</v>
      </c>
      <c r="C10352" s="3" t="s">
        <v>265</v>
      </c>
      <c r="D10352" s="3" t="s">
        <v>266</v>
      </c>
      <c r="E10352" s="3">
        <v>100</v>
      </c>
      <c r="F10352" s="3">
        <v>200</v>
      </c>
      <c r="G10352" s="3">
        <v>200</v>
      </c>
      <c r="H10352" s="3">
        <v>739404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 t="str">
        <f>B10352&amp;" | "&amp;C10352&amp;" | "&amp;D10352</f>
        <v>documentazione_amministrativa / registri | Stampa registro | Documento Principale</v>
      </c>
      <c r="Q10352" s="3" t="str">
        <f>VLOOKUP(P10352,'Classificazione UD'!A:B,2,FALSE)</f>
        <v>Amministrativo</v>
      </c>
    </row>
    <row r="10353" spans="1:17" ht="15" customHeight="1" x14ac:dyDescent="0.25">
      <c r="A10353" s="30">
        <v>2016</v>
      </c>
      <c r="B10353" s="3" t="s">
        <v>20</v>
      </c>
      <c r="C10353" s="3" t="s">
        <v>265</v>
      </c>
      <c r="D10353" s="3" t="s">
        <v>266</v>
      </c>
      <c r="E10353" s="3">
        <v>174</v>
      </c>
      <c r="F10353" s="3">
        <v>348</v>
      </c>
      <c r="G10353" s="3">
        <v>348</v>
      </c>
      <c r="H10353" s="3">
        <v>1732059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 t="str">
        <f>B10353&amp;" | "&amp;C10353&amp;" | "&amp;D10353</f>
        <v>documentazione_amministrativa / registri | Stampa registro | Documento Principale</v>
      </c>
      <c r="Q10353" s="3" t="str">
        <f>VLOOKUP(P10353,'Classificazione UD'!A:B,2,FALSE)</f>
        <v>Amministrativo</v>
      </c>
    </row>
    <row r="10354" spans="1:17" ht="15" customHeight="1" x14ac:dyDescent="0.25">
      <c r="A10354" s="30">
        <v>2016</v>
      </c>
      <c r="B10354" s="3" t="s">
        <v>20</v>
      </c>
      <c r="C10354" s="3" t="s">
        <v>265</v>
      </c>
      <c r="D10354" s="3" t="s">
        <v>266</v>
      </c>
      <c r="E10354" s="3">
        <v>1</v>
      </c>
      <c r="F10354" s="3">
        <v>2</v>
      </c>
      <c r="G10354" s="3">
        <v>2</v>
      </c>
      <c r="H10354" s="3">
        <v>4362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 t="str">
        <f>B10354&amp;" | "&amp;C10354&amp;" | "&amp;D10354</f>
        <v>documentazione_amministrativa / registri | Stampa registro | Documento Principale</v>
      </c>
      <c r="Q10354" s="3" t="str">
        <f>VLOOKUP(P10354,'Classificazione UD'!A:B,2,FALSE)</f>
        <v>Amministrativo</v>
      </c>
    </row>
    <row r="10355" spans="1:17" ht="15" customHeight="1" x14ac:dyDescent="0.25">
      <c r="A10355" s="30">
        <v>2016</v>
      </c>
      <c r="B10355" s="3" t="s">
        <v>20</v>
      </c>
      <c r="C10355" s="3" t="s">
        <v>265</v>
      </c>
      <c r="D10355" s="3" t="s">
        <v>266</v>
      </c>
      <c r="E10355" s="3">
        <v>178</v>
      </c>
      <c r="F10355" s="3">
        <v>356</v>
      </c>
      <c r="G10355" s="3">
        <v>356</v>
      </c>
      <c r="H10355" s="3">
        <v>2733251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 t="str">
        <f>B10355&amp;" | "&amp;C10355&amp;" | "&amp;D10355</f>
        <v>documentazione_amministrativa / registri | Stampa registro | Documento Principale</v>
      </c>
      <c r="Q10355" s="3" t="str">
        <f>VLOOKUP(P10355,'Classificazione UD'!A:B,2,FALSE)</f>
        <v>Amministrativo</v>
      </c>
    </row>
    <row r="10356" spans="1:17" ht="15" customHeight="1" x14ac:dyDescent="0.25">
      <c r="A10356" s="30">
        <v>2016</v>
      </c>
      <c r="B10356" s="3" t="s">
        <v>20</v>
      </c>
      <c r="C10356" s="3" t="s">
        <v>265</v>
      </c>
      <c r="D10356" s="3" t="s">
        <v>266</v>
      </c>
      <c r="E10356" s="3">
        <v>4</v>
      </c>
      <c r="F10356" s="3">
        <v>8</v>
      </c>
      <c r="G10356" s="3">
        <v>8</v>
      </c>
      <c r="H10356" s="3">
        <v>289198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 t="str">
        <f>B10356&amp;" | "&amp;C10356&amp;" | "&amp;D10356</f>
        <v>documentazione_amministrativa / registri | Stampa registro | Documento Principale</v>
      </c>
      <c r="Q10356" s="3" t="str">
        <f>VLOOKUP(P10356,'Classificazione UD'!A:B,2,FALSE)</f>
        <v>Amministrativo</v>
      </c>
    </row>
    <row r="10357" spans="1:17" ht="15" customHeight="1" x14ac:dyDescent="0.25">
      <c r="A10357" s="30">
        <v>2016</v>
      </c>
      <c r="B10357" s="3" t="s">
        <v>20</v>
      </c>
      <c r="C10357" s="3" t="s">
        <v>265</v>
      </c>
      <c r="D10357" s="3" t="s">
        <v>266</v>
      </c>
      <c r="E10357" s="3">
        <v>1</v>
      </c>
      <c r="F10357" s="3">
        <v>2</v>
      </c>
      <c r="G10357" s="3">
        <v>2</v>
      </c>
      <c r="H10357" s="3">
        <v>4458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 t="str">
        <f>B10357&amp;" | "&amp;C10357&amp;" | "&amp;D10357</f>
        <v>documentazione_amministrativa / registri | Stampa registro | Documento Principale</v>
      </c>
      <c r="Q10357" s="3" t="str">
        <f>VLOOKUP(P10357,'Classificazione UD'!A:B,2,FALSE)</f>
        <v>Amministrativo</v>
      </c>
    </row>
    <row r="10358" spans="1:17" ht="15" customHeight="1" x14ac:dyDescent="0.25">
      <c r="A10358" s="30">
        <v>2015</v>
      </c>
      <c r="B10358" s="3" t="s">
        <v>17</v>
      </c>
      <c r="C10358" s="3" t="s">
        <v>27</v>
      </c>
      <c r="D10358" s="3" t="s">
        <v>270</v>
      </c>
      <c r="E10358" s="3">
        <v>1</v>
      </c>
      <c r="F10358" s="3">
        <v>4</v>
      </c>
      <c r="G10358" s="3">
        <v>4</v>
      </c>
      <c r="H10358" s="3">
        <v>61700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 t="str">
        <f>B10358&amp;" | "&amp;C10358&amp;" | "&amp;D10358</f>
        <v>documentazione_amministrativa / documentazione_contabile | FATTURA PASSIVA | Acconto</v>
      </c>
      <c r="Q10358" s="3" t="str">
        <f>VLOOKUP(P10358,'Classificazione UD'!A:B,2,FALSE)</f>
        <v>Fiscale</v>
      </c>
    </row>
    <row r="10359" spans="1:17" ht="15" customHeight="1" x14ac:dyDescent="0.25">
      <c r="A10359" s="30">
        <v>2015</v>
      </c>
      <c r="B10359" s="3" t="s">
        <v>17</v>
      </c>
      <c r="C10359" s="3" t="s">
        <v>27</v>
      </c>
      <c r="D10359" s="3" t="s">
        <v>264</v>
      </c>
      <c r="E10359" s="3">
        <v>619</v>
      </c>
      <c r="F10359" s="3">
        <v>2745</v>
      </c>
      <c r="G10359" s="3">
        <v>2745</v>
      </c>
      <c r="H10359" s="3">
        <v>115417128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 t="str">
        <f>B10359&amp;" | "&amp;C10359&amp;" | "&amp;D10359</f>
        <v>documentazione_amministrativa / documentazione_contabile | FATTURA PASSIVA | Fattura</v>
      </c>
      <c r="Q10359" s="3" t="str">
        <f>VLOOKUP(P10359,'Classificazione UD'!A:B,2,FALSE)</f>
        <v>Fiscale</v>
      </c>
    </row>
    <row r="10360" spans="1:17" ht="15" customHeight="1" x14ac:dyDescent="0.25">
      <c r="A10360" s="30">
        <v>2015</v>
      </c>
      <c r="B10360" s="3" t="s">
        <v>17</v>
      </c>
      <c r="C10360" s="3" t="s">
        <v>27</v>
      </c>
      <c r="D10360" s="3" t="s">
        <v>54</v>
      </c>
      <c r="E10360" s="3">
        <v>10</v>
      </c>
      <c r="F10360" s="3">
        <v>44</v>
      </c>
      <c r="G10360" s="3">
        <v>44</v>
      </c>
      <c r="H10360" s="3">
        <v>1504177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 t="str">
        <f>B10360&amp;" | "&amp;C10360&amp;" | "&amp;D10360</f>
        <v>documentazione_amministrativa / documentazione_contabile | FATTURA PASSIVA | Nota di credito</v>
      </c>
      <c r="Q10360" s="3" t="str">
        <f>VLOOKUP(P10360,'Classificazione UD'!A:B,2,FALSE)</f>
        <v>Fiscale</v>
      </c>
    </row>
    <row r="10361" spans="1:17" ht="15" customHeight="1" x14ac:dyDescent="0.25">
      <c r="A10361" s="30">
        <v>2016</v>
      </c>
      <c r="B10361" s="3" t="s">
        <v>17</v>
      </c>
      <c r="C10361" s="3" t="s">
        <v>27</v>
      </c>
      <c r="D10361" s="3" t="s">
        <v>264</v>
      </c>
      <c r="E10361" s="3">
        <v>94</v>
      </c>
      <c r="F10361" s="3">
        <v>416</v>
      </c>
      <c r="G10361" s="3">
        <v>416</v>
      </c>
      <c r="H10361" s="3">
        <v>21657751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 t="str">
        <f>B10361&amp;" | "&amp;C10361&amp;" | "&amp;D10361</f>
        <v>documentazione_amministrativa / documentazione_contabile | FATTURA PASSIVA | Fattura</v>
      </c>
      <c r="Q10361" s="3" t="str">
        <f>VLOOKUP(P10361,'Classificazione UD'!A:B,2,FALSE)</f>
        <v>Fiscale</v>
      </c>
    </row>
    <row r="10362" spans="1:17" ht="15" customHeight="1" x14ac:dyDescent="0.25">
      <c r="A10362" s="30">
        <v>2016</v>
      </c>
      <c r="B10362" s="3" t="s">
        <v>17</v>
      </c>
      <c r="C10362" s="3" t="s">
        <v>27</v>
      </c>
      <c r="D10362" s="3" t="s">
        <v>54</v>
      </c>
      <c r="E10362" s="3">
        <v>3</v>
      </c>
      <c r="F10362" s="3">
        <v>12</v>
      </c>
      <c r="G10362" s="3">
        <v>12</v>
      </c>
      <c r="H10362" s="3">
        <v>180762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 t="str">
        <f>B10362&amp;" | "&amp;C10362&amp;" | "&amp;D10362</f>
        <v>documentazione_amministrativa / documentazione_contabile | FATTURA PASSIVA | Nota di credito</v>
      </c>
      <c r="Q10362" s="3" t="str">
        <f>VLOOKUP(P10362,'Classificazione UD'!A:B,2,FALSE)</f>
        <v>Fiscale</v>
      </c>
    </row>
    <row r="10363" spans="1:17" ht="15" customHeight="1" x14ac:dyDescent="0.25">
      <c r="A10363" s="30">
        <v>2015</v>
      </c>
      <c r="B10363" s="3" t="s">
        <v>36</v>
      </c>
      <c r="C10363" s="3" t="s">
        <v>267</v>
      </c>
      <c r="D10363" s="3" t="s">
        <v>266</v>
      </c>
      <c r="E10363" s="3">
        <v>630</v>
      </c>
      <c r="F10363" s="3">
        <v>2793</v>
      </c>
      <c r="G10363" s="3">
        <v>2793</v>
      </c>
      <c r="H10363" s="3">
        <v>116895543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 t="str">
        <f>B10363&amp;" | "&amp;C10363&amp;" | "&amp;D10363</f>
        <v>documentazione_amministrativa / documenti_protocollati | Documento Protocollato | Documento Principale</v>
      </c>
      <c r="Q10363" s="3" t="str">
        <f>VLOOKUP(P10363,'Classificazione UD'!A:B,2,FALSE)</f>
        <v>Protocollo</v>
      </c>
    </row>
    <row r="10364" spans="1:17" ht="15" customHeight="1" x14ac:dyDescent="0.25">
      <c r="A10364" s="30">
        <v>2016</v>
      </c>
      <c r="B10364" s="3" t="s">
        <v>36</v>
      </c>
      <c r="C10364" s="3" t="s">
        <v>267</v>
      </c>
      <c r="D10364" s="3" t="s">
        <v>266</v>
      </c>
      <c r="E10364" s="3">
        <v>66</v>
      </c>
      <c r="F10364" s="3">
        <v>296</v>
      </c>
      <c r="G10364" s="3">
        <v>296</v>
      </c>
      <c r="H10364" s="3">
        <v>17681210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 t="str">
        <f>B10364&amp;" | "&amp;C10364&amp;" | "&amp;D10364</f>
        <v>documentazione_amministrativa / documenti_protocollati | Documento Protocollato | Documento Principale</v>
      </c>
      <c r="Q10364" s="3" t="str">
        <f>VLOOKUP(P10364,'Classificazione UD'!A:B,2,FALSE)</f>
        <v>Protocollo</v>
      </c>
    </row>
    <row r="10365" spans="1:17" ht="15" customHeight="1" x14ac:dyDescent="0.25">
      <c r="A10365" s="30">
        <v>2016</v>
      </c>
      <c r="B10365" s="3" t="s">
        <v>23</v>
      </c>
      <c r="C10365" s="3" t="s">
        <v>269</v>
      </c>
      <c r="D10365" s="3" t="s">
        <v>266</v>
      </c>
      <c r="E10365" s="3">
        <v>31</v>
      </c>
      <c r="F10365" s="3">
        <v>132</v>
      </c>
      <c r="G10365" s="3">
        <v>132</v>
      </c>
      <c r="H10365" s="3">
        <v>4143925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 t="str">
        <f>B10365&amp;" | "&amp;C10365&amp;" | "&amp;D10365</f>
        <v>documentazione_amministrativa / altri_documenti | Documento Non Protocollato | Documento Principale</v>
      </c>
      <c r="Q10365" s="3" t="str">
        <f>VLOOKUP(P10365,'Classificazione UD'!A:B,2,FALSE)</f>
        <v>Amministrativo</v>
      </c>
    </row>
    <row r="10366" spans="1:17" ht="15" customHeight="1" x14ac:dyDescent="0.25">
      <c r="A10366" s="30">
        <v>2015</v>
      </c>
      <c r="B10366" s="3" t="s">
        <v>20</v>
      </c>
      <c r="C10366" s="3" t="s">
        <v>265</v>
      </c>
      <c r="D10366" s="3" t="s">
        <v>266</v>
      </c>
      <c r="E10366" s="3">
        <v>216</v>
      </c>
      <c r="F10366" s="3">
        <v>432</v>
      </c>
      <c r="G10366" s="3">
        <v>432</v>
      </c>
      <c r="H10366" s="3">
        <v>3825612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 t="str">
        <f>B10366&amp;" | "&amp;C10366&amp;" | "&amp;D10366</f>
        <v>documentazione_amministrativa / registri | Stampa registro | Documento Principale</v>
      </c>
      <c r="Q10366" s="3" t="str">
        <f>VLOOKUP(P10366,'Classificazione UD'!A:B,2,FALSE)</f>
        <v>Amministrativo</v>
      </c>
    </row>
    <row r="10367" spans="1:17" ht="15" customHeight="1" x14ac:dyDescent="0.25">
      <c r="A10367" s="30">
        <v>2016</v>
      </c>
      <c r="B10367" s="3" t="s">
        <v>20</v>
      </c>
      <c r="C10367" s="3" t="s">
        <v>265</v>
      </c>
      <c r="D10367" s="3" t="s">
        <v>266</v>
      </c>
      <c r="E10367" s="3">
        <v>256</v>
      </c>
      <c r="F10367" s="3">
        <v>512</v>
      </c>
      <c r="G10367" s="3">
        <v>512</v>
      </c>
      <c r="H10367" s="3">
        <v>5088946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 t="str">
        <f>B10367&amp;" | "&amp;C10367&amp;" | "&amp;D10367</f>
        <v>documentazione_amministrativa / registri | Stampa registro | Documento Principale</v>
      </c>
      <c r="Q10367" s="3" t="str">
        <f>VLOOKUP(P10367,'Classificazione UD'!A:B,2,FALSE)</f>
        <v>Amministrativo</v>
      </c>
    </row>
    <row r="10368" spans="1:17" ht="15" customHeight="1" x14ac:dyDescent="0.25">
      <c r="A10368" s="30">
        <v>2015</v>
      </c>
      <c r="B10368" s="3" t="s">
        <v>20</v>
      </c>
      <c r="C10368" s="3" t="s">
        <v>265</v>
      </c>
      <c r="D10368" s="3" t="s">
        <v>266</v>
      </c>
      <c r="E10368" s="3">
        <v>136</v>
      </c>
      <c r="F10368" s="3">
        <v>272</v>
      </c>
      <c r="G10368" s="3">
        <v>272</v>
      </c>
      <c r="H10368" s="3">
        <v>877861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 t="str">
        <f>B10368&amp;" | "&amp;C10368&amp;" | "&amp;D10368</f>
        <v>documentazione_amministrativa / registri | Stampa registro | Documento Principale</v>
      </c>
      <c r="Q10368" s="3" t="str">
        <f>VLOOKUP(P10368,'Classificazione UD'!A:B,2,FALSE)</f>
        <v>Amministrativo</v>
      </c>
    </row>
    <row r="10369" spans="1:17" ht="15" customHeight="1" x14ac:dyDescent="0.25">
      <c r="A10369" s="30">
        <v>2016</v>
      </c>
      <c r="B10369" s="3" t="s">
        <v>20</v>
      </c>
      <c r="C10369" s="3" t="s">
        <v>265</v>
      </c>
      <c r="D10369" s="3" t="s">
        <v>266</v>
      </c>
      <c r="E10369" s="3">
        <v>207</v>
      </c>
      <c r="F10369" s="3">
        <v>414</v>
      </c>
      <c r="G10369" s="3">
        <v>414</v>
      </c>
      <c r="H10369" s="3">
        <v>1652772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 t="str">
        <f>B10369&amp;" | "&amp;C10369&amp;" | "&amp;D10369</f>
        <v>documentazione_amministrativa / registri | Stampa registro | Documento Principale</v>
      </c>
      <c r="Q10369" s="3" t="str">
        <f>VLOOKUP(P10369,'Classificazione UD'!A:B,2,FALSE)</f>
        <v>Amministrativo</v>
      </c>
    </row>
    <row r="10370" spans="1:17" ht="15" customHeight="1" x14ac:dyDescent="0.25">
      <c r="A10370" s="30">
        <v>2015</v>
      </c>
      <c r="B10370" s="3" t="s">
        <v>17</v>
      </c>
      <c r="C10370" s="3" t="s">
        <v>27</v>
      </c>
      <c r="D10370" s="3" t="s">
        <v>264</v>
      </c>
      <c r="E10370" s="3">
        <v>624</v>
      </c>
      <c r="F10370" s="3">
        <v>2855</v>
      </c>
      <c r="G10370" s="3">
        <v>2855</v>
      </c>
      <c r="H10370" s="3">
        <v>173762355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 t="str">
        <f>B10370&amp;" | "&amp;C10370&amp;" | "&amp;D10370</f>
        <v>documentazione_amministrativa / documentazione_contabile | FATTURA PASSIVA | Fattura</v>
      </c>
      <c r="Q10370" s="3" t="str">
        <f>VLOOKUP(P10370,'Classificazione UD'!A:B,2,FALSE)</f>
        <v>Fiscale</v>
      </c>
    </row>
    <row r="10371" spans="1:17" ht="15" customHeight="1" x14ac:dyDescent="0.25">
      <c r="A10371" s="30">
        <v>2015</v>
      </c>
      <c r="B10371" s="3" t="s">
        <v>17</v>
      </c>
      <c r="C10371" s="3" t="s">
        <v>27</v>
      </c>
      <c r="D10371" s="3" t="s">
        <v>54</v>
      </c>
      <c r="E10371" s="3">
        <v>13</v>
      </c>
      <c r="F10371" s="3">
        <v>56</v>
      </c>
      <c r="G10371" s="3">
        <v>56</v>
      </c>
      <c r="H10371" s="3">
        <v>1168016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 t="str">
        <f>B10371&amp;" | "&amp;C10371&amp;" | "&amp;D10371</f>
        <v>documentazione_amministrativa / documentazione_contabile | FATTURA PASSIVA | Nota di credito</v>
      </c>
      <c r="Q10371" s="3" t="str">
        <f>VLOOKUP(P10371,'Classificazione UD'!A:B,2,FALSE)</f>
        <v>Fiscale</v>
      </c>
    </row>
    <row r="10372" spans="1:17" ht="15" customHeight="1" x14ac:dyDescent="0.25">
      <c r="A10372" s="30">
        <v>2016</v>
      </c>
      <c r="B10372" s="3" t="s">
        <v>17</v>
      </c>
      <c r="C10372" s="3" t="s">
        <v>27</v>
      </c>
      <c r="D10372" s="3" t="s">
        <v>264</v>
      </c>
      <c r="E10372" s="3">
        <v>84</v>
      </c>
      <c r="F10372" s="3">
        <v>390</v>
      </c>
      <c r="G10372" s="3">
        <v>390</v>
      </c>
      <c r="H10372" s="3">
        <v>37540470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 t="str">
        <f>B10372&amp;" | "&amp;C10372&amp;" | "&amp;D10372</f>
        <v>documentazione_amministrativa / documentazione_contabile | FATTURA PASSIVA | Fattura</v>
      </c>
      <c r="Q10372" s="3" t="str">
        <f>VLOOKUP(P10372,'Classificazione UD'!A:B,2,FALSE)</f>
        <v>Fiscale</v>
      </c>
    </row>
    <row r="10373" spans="1:17" ht="15" customHeight="1" x14ac:dyDescent="0.25">
      <c r="A10373" s="30">
        <v>2015</v>
      </c>
      <c r="B10373" s="3" t="s">
        <v>17</v>
      </c>
      <c r="C10373" s="3" t="s">
        <v>27</v>
      </c>
      <c r="D10373" s="3" t="s">
        <v>264</v>
      </c>
      <c r="E10373" s="3">
        <v>772</v>
      </c>
      <c r="F10373" s="3">
        <v>3547</v>
      </c>
      <c r="G10373" s="3">
        <v>3547</v>
      </c>
      <c r="H10373" s="3">
        <v>207813771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 t="str">
        <f>B10373&amp;" | "&amp;C10373&amp;" | "&amp;D10373</f>
        <v>documentazione_amministrativa / documentazione_contabile | FATTURA PASSIVA | Fattura</v>
      </c>
      <c r="Q10373" s="3" t="str">
        <f>VLOOKUP(P10373,'Classificazione UD'!A:B,2,FALSE)</f>
        <v>Fiscale</v>
      </c>
    </row>
    <row r="10374" spans="1:17" ht="15" customHeight="1" x14ac:dyDescent="0.25">
      <c r="A10374" s="30">
        <v>2015</v>
      </c>
      <c r="B10374" s="3" t="s">
        <v>17</v>
      </c>
      <c r="C10374" s="3" t="s">
        <v>27</v>
      </c>
      <c r="D10374" s="3" t="s">
        <v>54</v>
      </c>
      <c r="E10374" s="3">
        <v>11</v>
      </c>
      <c r="F10374" s="3">
        <v>47</v>
      </c>
      <c r="G10374" s="3">
        <v>47</v>
      </c>
      <c r="H10374" s="3">
        <v>1836908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 t="str">
        <f>B10374&amp;" | "&amp;C10374&amp;" | "&amp;D10374</f>
        <v>documentazione_amministrativa / documentazione_contabile | FATTURA PASSIVA | Nota di credito</v>
      </c>
      <c r="Q10374" s="3" t="str">
        <f>VLOOKUP(P10374,'Classificazione UD'!A:B,2,FALSE)</f>
        <v>Fiscale</v>
      </c>
    </row>
    <row r="10375" spans="1:17" ht="15" customHeight="1" x14ac:dyDescent="0.25">
      <c r="A10375" s="30">
        <v>2016</v>
      </c>
      <c r="B10375" s="3" t="s">
        <v>17</v>
      </c>
      <c r="C10375" s="3" t="s">
        <v>27</v>
      </c>
      <c r="D10375" s="3" t="s">
        <v>264</v>
      </c>
      <c r="E10375" s="3">
        <v>89</v>
      </c>
      <c r="F10375" s="3">
        <v>393</v>
      </c>
      <c r="G10375" s="3">
        <v>393</v>
      </c>
      <c r="H10375" s="3">
        <v>18143801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 t="str">
        <f>B10375&amp;" | "&amp;C10375&amp;" | "&amp;D10375</f>
        <v>documentazione_amministrativa / documentazione_contabile | FATTURA PASSIVA | Fattura</v>
      </c>
      <c r="Q10375" s="3" t="str">
        <f>VLOOKUP(P10375,'Classificazione UD'!A:B,2,FALSE)</f>
        <v>Fiscale</v>
      </c>
    </row>
    <row r="10376" spans="1:17" ht="15" customHeight="1" x14ac:dyDescent="0.25">
      <c r="A10376" s="30">
        <v>2015</v>
      </c>
      <c r="B10376" s="3" t="s">
        <v>20</v>
      </c>
      <c r="C10376" s="3" t="s">
        <v>265</v>
      </c>
      <c r="D10376" s="3" t="s">
        <v>266</v>
      </c>
      <c r="E10376" s="3">
        <v>96</v>
      </c>
      <c r="F10376" s="3">
        <v>192</v>
      </c>
      <c r="G10376" s="3">
        <v>192</v>
      </c>
      <c r="H10376" s="3">
        <v>848194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 t="str">
        <f>B10376&amp;" | "&amp;C10376&amp;" | "&amp;D10376</f>
        <v>documentazione_amministrativa / registri | Stampa registro | Documento Principale</v>
      </c>
      <c r="Q10376" s="3" t="str">
        <f>VLOOKUP(P10376,'Classificazione UD'!A:B,2,FALSE)</f>
        <v>Amministrativo</v>
      </c>
    </row>
    <row r="10377" spans="1:17" ht="15" customHeight="1" x14ac:dyDescent="0.25">
      <c r="A10377" s="30">
        <v>2016</v>
      </c>
      <c r="B10377" s="3" t="s">
        <v>20</v>
      </c>
      <c r="C10377" s="3" t="s">
        <v>265</v>
      </c>
      <c r="D10377" s="3" t="s">
        <v>266</v>
      </c>
      <c r="E10377" s="3">
        <v>179</v>
      </c>
      <c r="F10377" s="3">
        <v>358</v>
      </c>
      <c r="G10377" s="3">
        <v>358</v>
      </c>
      <c r="H10377" s="3">
        <v>2462785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 t="str">
        <f>B10377&amp;" | "&amp;C10377&amp;" | "&amp;D10377</f>
        <v>documentazione_amministrativa / registri | Stampa registro | Documento Principale</v>
      </c>
      <c r="Q10377" s="3" t="str">
        <f>VLOOKUP(P10377,'Classificazione UD'!A:B,2,FALSE)</f>
        <v>Amministrativo</v>
      </c>
    </row>
    <row r="10378" spans="1:17" ht="15" customHeight="1" x14ac:dyDescent="0.25">
      <c r="A10378" s="30">
        <v>2016</v>
      </c>
      <c r="B10378" s="3" t="s">
        <v>20</v>
      </c>
      <c r="C10378" s="3" t="s">
        <v>265</v>
      </c>
      <c r="D10378" s="3" t="s">
        <v>266</v>
      </c>
      <c r="E10378" s="3">
        <v>3</v>
      </c>
      <c r="F10378" s="3">
        <v>6</v>
      </c>
      <c r="G10378" s="3">
        <v>6</v>
      </c>
      <c r="H10378" s="3">
        <v>13160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 t="str">
        <f>B10378&amp;" | "&amp;C10378&amp;" | "&amp;D10378</f>
        <v>documentazione_amministrativa / registri | Stampa registro | Documento Principale</v>
      </c>
      <c r="Q10378" s="3" t="str">
        <f>VLOOKUP(P10378,'Classificazione UD'!A:B,2,FALSE)</f>
        <v>Amministrativo</v>
      </c>
    </row>
    <row r="10379" spans="1:17" ht="15" customHeight="1" x14ac:dyDescent="0.25">
      <c r="A10379" s="30">
        <v>2016</v>
      </c>
      <c r="B10379" s="3" t="s">
        <v>20</v>
      </c>
      <c r="C10379" s="3" t="s">
        <v>265</v>
      </c>
      <c r="D10379" s="3" t="s">
        <v>266</v>
      </c>
      <c r="E10379" s="3">
        <v>190</v>
      </c>
      <c r="F10379" s="3">
        <v>380</v>
      </c>
      <c r="G10379" s="3">
        <v>380</v>
      </c>
      <c r="H10379" s="3">
        <v>3179127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 t="str">
        <f>B10379&amp;" | "&amp;C10379&amp;" | "&amp;D10379</f>
        <v>documentazione_amministrativa / registri | Stampa registro | Documento Principale</v>
      </c>
      <c r="Q10379" s="3" t="str">
        <f>VLOOKUP(P10379,'Classificazione UD'!A:B,2,FALSE)</f>
        <v>Amministrativo</v>
      </c>
    </row>
    <row r="10380" spans="1:17" ht="15" customHeight="1" x14ac:dyDescent="0.25">
      <c r="A10380" s="30">
        <v>2016</v>
      </c>
      <c r="B10380" s="3" t="s">
        <v>20</v>
      </c>
      <c r="C10380" s="3" t="s">
        <v>265</v>
      </c>
      <c r="D10380" s="3" t="s">
        <v>266</v>
      </c>
      <c r="E10380" s="3">
        <v>100</v>
      </c>
      <c r="F10380" s="3">
        <v>200</v>
      </c>
      <c r="G10380" s="3">
        <v>200</v>
      </c>
      <c r="H10380" s="3">
        <v>885657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 t="str">
        <f>B10380&amp;" | "&amp;C10380&amp;" | "&amp;D10380</f>
        <v>documentazione_amministrativa / registri | Stampa registro | Documento Principale</v>
      </c>
      <c r="Q10380" s="3" t="str">
        <f>VLOOKUP(P10380,'Classificazione UD'!A:B,2,FALSE)</f>
        <v>Amministrativo</v>
      </c>
    </row>
    <row r="10381" spans="1:17" ht="15" customHeight="1" x14ac:dyDescent="0.25">
      <c r="A10381" s="30">
        <v>2015</v>
      </c>
      <c r="B10381" s="3" t="s">
        <v>17</v>
      </c>
      <c r="C10381" s="3" t="s">
        <v>27</v>
      </c>
      <c r="D10381" s="3" t="s">
        <v>264</v>
      </c>
      <c r="E10381" s="3">
        <v>104</v>
      </c>
      <c r="F10381" s="3">
        <v>445</v>
      </c>
      <c r="G10381" s="3">
        <v>445</v>
      </c>
      <c r="H10381" s="3">
        <v>25450357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 t="str">
        <f>B10381&amp;" | "&amp;C10381&amp;" | "&amp;D10381</f>
        <v>documentazione_amministrativa / documentazione_contabile | FATTURA PASSIVA | Fattura</v>
      </c>
      <c r="Q10381" s="3" t="str">
        <f>VLOOKUP(P10381,'Classificazione UD'!A:B,2,FALSE)</f>
        <v>Fiscale</v>
      </c>
    </row>
    <row r="10382" spans="1:17" ht="15" customHeight="1" x14ac:dyDescent="0.25">
      <c r="A10382" s="30">
        <v>2015</v>
      </c>
      <c r="B10382" s="3" t="s">
        <v>17</v>
      </c>
      <c r="C10382" s="3" t="s">
        <v>27</v>
      </c>
      <c r="D10382" s="3" t="s">
        <v>54</v>
      </c>
      <c r="E10382" s="3">
        <v>1</v>
      </c>
      <c r="F10382" s="3">
        <v>4</v>
      </c>
      <c r="G10382" s="3">
        <v>4</v>
      </c>
      <c r="H10382" s="3">
        <v>59708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 t="str">
        <f>B10382&amp;" | "&amp;C10382&amp;" | "&amp;D10382</f>
        <v>documentazione_amministrativa / documentazione_contabile | FATTURA PASSIVA | Nota di credito</v>
      </c>
      <c r="Q10382" s="3" t="str">
        <f>VLOOKUP(P10382,'Classificazione UD'!A:B,2,FALSE)</f>
        <v>Fiscale</v>
      </c>
    </row>
    <row r="10383" spans="1:17" ht="15" customHeight="1" x14ac:dyDescent="0.25">
      <c r="A10383" s="30">
        <v>2015</v>
      </c>
      <c r="B10383" s="3" t="s">
        <v>23</v>
      </c>
      <c r="C10383" s="3" t="s">
        <v>269</v>
      </c>
      <c r="D10383" s="3" t="s">
        <v>266</v>
      </c>
      <c r="E10383" s="3">
        <v>105</v>
      </c>
      <c r="F10383" s="3">
        <v>449</v>
      </c>
      <c r="G10383" s="3">
        <v>449</v>
      </c>
      <c r="H10383" s="3">
        <v>25495578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 t="str">
        <f>B10383&amp;" | "&amp;C10383&amp;" | "&amp;D10383</f>
        <v>documentazione_amministrativa / altri_documenti | Documento Non Protocollato | Documento Principale</v>
      </c>
      <c r="Q10383" s="3" t="str">
        <f>VLOOKUP(P10383,'Classificazione UD'!A:B,2,FALSE)</f>
        <v>Amministrativo</v>
      </c>
    </row>
    <row r="10384" spans="1:17" ht="15" customHeight="1" x14ac:dyDescent="0.25">
      <c r="A10384" s="30">
        <v>2015</v>
      </c>
      <c r="B10384" s="3" t="s">
        <v>20</v>
      </c>
      <c r="C10384" s="3" t="s">
        <v>265</v>
      </c>
      <c r="D10384" s="3" t="s">
        <v>266</v>
      </c>
      <c r="E10384" s="3">
        <v>79</v>
      </c>
      <c r="F10384" s="3">
        <v>158</v>
      </c>
      <c r="G10384" s="3">
        <v>158</v>
      </c>
      <c r="H10384" s="3">
        <v>1973471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 t="str">
        <f>B10384&amp;" | "&amp;C10384&amp;" | "&amp;D10384</f>
        <v>documentazione_amministrativa / registri | Stampa registro | Documento Principale</v>
      </c>
      <c r="Q10384" s="3" t="str">
        <f>VLOOKUP(P10384,'Classificazione UD'!A:B,2,FALSE)</f>
        <v>Amministrativo</v>
      </c>
    </row>
    <row r="10385" spans="1:17" ht="15" customHeight="1" x14ac:dyDescent="0.25">
      <c r="A10385" s="30">
        <v>2015</v>
      </c>
      <c r="B10385" s="3" t="s">
        <v>20</v>
      </c>
      <c r="C10385" s="3" t="s">
        <v>265</v>
      </c>
      <c r="D10385" s="3" t="s">
        <v>266</v>
      </c>
      <c r="E10385" s="3">
        <v>42</v>
      </c>
      <c r="F10385" s="3">
        <v>84</v>
      </c>
      <c r="G10385" s="3">
        <v>84</v>
      </c>
      <c r="H10385" s="3">
        <v>233545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 t="str">
        <f>B10385&amp;" | "&amp;C10385&amp;" | "&amp;D10385</f>
        <v>documentazione_amministrativa / registri | Stampa registro | Documento Principale</v>
      </c>
      <c r="Q10385" s="3" t="str">
        <f>VLOOKUP(P10385,'Classificazione UD'!A:B,2,FALSE)</f>
        <v>Amministrativo</v>
      </c>
    </row>
    <row r="10386" spans="1:17" ht="15" customHeight="1" x14ac:dyDescent="0.25">
      <c r="A10386" s="30">
        <v>2015</v>
      </c>
      <c r="B10386" s="3" t="s">
        <v>17</v>
      </c>
      <c r="C10386" s="3" t="s">
        <v>27</v>
      </c>
      <c r="D10386" s="3" t="s">
        <v>264</v>
      </c>
      <c r="E10386" s="3">
        <v>845</v>
      </c>
      <c r="F10386" s="3">
        <v>3822</v>
      </c>
      <c r="G10386" s="3">
        <v>3822</v>
      </c>
      <c r="H10386" s="3">
        <v>255376176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 t="str">
        <f>B10386&amp;" | "&amp;C10386&amp;" | "&amp;D10386</f>
        <v>documentazione_amministrativa / documentazione_contabile | FATTURA PASSIVA | Fattura</v>
      </c>
      <c r="Q10386" s="3" t="str">
        <f>VLOOKUP(P10386,'Classificazione UD'!A:B,2,FALSE)</f>
        <v>Fiscale</v>
      </c>
    </row>
    <row r="10387" spans="1:17" ht="15" customHeight="1" x14ac:dyDescent="0.25">
      <c r="A10387" s="30">
        <v>2015</v>
      </c>
      <c r="B10387" s="3" t="s">
        <v>17</v>
      </c>
      <c r="C10387" s="3" t="s">
        <v>27</v>
      </c>
      <c r="D10387" s="3" t="s">
        <v>54</v>
      </c>
      <c r="E10387" s="3">
        <v>29</v>
      </c>
      <c r="F10387" s="3">
        <v>119</v>
      </c>
      <c r="G10387" s="3">
        <v>119</v>
      </c>
      <c r="H10387" s="3">
        <v>2161139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 t="str">
        <f>B10387&amp;" | "&amp;C10387&amp;" | "&amp;D10387</f>
        <v>documentazione_amministrativa / documentazione_contabile | FATTURA PASSIVA | Nota di credito</v>
      </c>
      <c r="Q10387" s="3" t="str">
        <f>VLOOKUP(P10387,'Classificazione UD'!A:B,2,FALSE)</f>
        <v>Fiscale</v>
      </c>
    </row>
    <row r="10388" spans="1:17" ht="15" customHeight="1" x14ac:dyDescent="0.25">
      <c r="A10388" s="30">
        <v>2016</v>
      </c>
      <c r="B10388" s="3" t="s">
        <v>17</v>
      </c>
      <c r="C10388" s="3" t="s">
        <v>27</v>
      </c>
      <c r="D10388" s="3" t="s">
        <v>264</v>
      </c>
      <c r="E10388" s="3">
        <v>64</v>
      </c>
      <c r="F10388" s="3">
        <v>285</v>
      </c>
      <c r="G10388" s="3">
        <v>285</v>
      </c>
      <c r="H10388" s="3">
        <v>28499958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 t="str">
        <f>B10388&amp;" | "&amp;C10388&amp;" | "&amp;D10388</f>
        <v>documentazione_amministrativa / documentazione_contabile | FATTURA PASSIVA | Fattura</v>
      </c>
      <c r="Q10388" s="3" t="str">
        <f>VLOOKUP(P10388,'Classificazione UD'!A:B,2,FALSE)</f>
        <v>Fiscale</v>
      </c>
    </row>
    <row r="10389" spans="1:17" ht="15" customHeight="1" x14ac:dyDescent="0.25">
      <c r="A10389" s="30">
        <v>2016</v>
      </c>
      <c r="B10389" s="3" t="s">
        <v>17</v>
      </c>
      <c r="C10389" s="3" t="s">
        <v>27</v>
      </c>
      <c r="D10389" s="3" t="s">
        <v>54</v>
      </c>
      <c r="E10389" s="3">
        <v>1</v>
      </c>
      <c r="F10389" s="3">
        <v>4</v>
      </c>
      <c r="G10389" s="3">
        <v>4</v>
      </c>
      <c r="H10389" s="3">
        <v>60179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 t="str">
        <f>B10389&amp;" | "&amp;C10389&amp;" | "&amp;D10389</f>
        <v>documentazione_amministrativa / documentazione_contabile | FATTURA PASSIVA | Nota di credito</v>
      </c>
      <c r="Q10389" s="3" t="str">
        <f>VLOOKUP(P10389,'Classificazione UD'!A:B,2,FALSE)</f>
        <v>Fiscale</v>
      </c>
    </row>
    <row r="10390" spans="1:17" ht="15" customHeight="1" x14ac:dyDescent="0.25">
      <c r="A10390" s="30">
        <v>2015</v>
      </c>
      <c r="B10390" s="3" t="s">
        <v>20</v>
      </c>
      <c r="C10390" s="3" t="s">
        <v>265</v>
      </c>
      <c r="D10390" s="3" t="s">
        <v>266</v>
      </c>
      <c r="E10390" s="3">
        <v>194</v>
      </c>
      <c r="F10390" s="3">
        <v>388</v>
      </c>
      <c r="G10390" s="3">
        <v>388</v>
      </c>
      <c r="H10390" s="3">
        <v>4148517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 t="str">
        <f>B10390&amp;" | "&amp;C10390&amp;" | "&amp;D10390</f>
        <v>documentazione_amministrativa / registri | Stampa registro | Documento Principale</v>
      </c>
      <c r="Q10390" s="3" t="str">
        <f>VLOOKUP(P10390,'Classificazione UD'!A:B,2,FALSE)</f>
        <v>Amministrativo</v>
      </c>
    </row>
    <row r="10391" spans="1:17" ht="15" customHeight="1" x14ac:dyDescent="0.25">
      <c r="A10391" s="30">
        <v>2016</v>
      </c>
      <c r="B10391" s="3" t="s">
        <v>20</v>
      </c>
      <c r="C10391" s="3" t="s">
        <v>265</v>
      </c>
      <c r="D10391" s="3" t="s">
        <v>266</v>
      </c>
      <c r="E10391" s="3">
        <v>284</v>
      </c>
      <c r="F10391" s="3">
        <v>568</v>
      </c>
      <c r="G10391" s="3">
        <v>568</v>
      </c>
      <c r="H10391" s="3">
        <v>6054607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 t="str">
        <f>B10391&amp;" | "&amp;C10391&amp;" | "&amp;D10391</f>
        <v>documentazione_amministrativa / registri | Stampa registro | Documento Principale</v>
      </c>
      <c r="Q10391" s="3" t="str">
        <f>VLOOKUP(P10391,'Classificazione UD'!A:B,2,FALSE)</f>
        <v>Amministrativo</v>
      </c>
    </row>
    <row r="10392" spans="1:17" ht="15" customHeight="1" x14ac:dyDescent="0.25">
      <c r="A10392" s="30">
        <v>2015</v>
      </c>
      <c r="B10392" s="3" t="s">
        <v>20</v>
      </c>
      <c r="C10392" s="3" t="s">
        <v>265</v>
      </c>
      <c r="D10392" s="3" t="s">
        <v>266</v>
      </c>
      <c r="E10392" s="3">
        <v>131</v>
      </c>
      <c r="F10392" s="3">
        <v>262</v>
      </c>
      <c r="G10392" s="3">
        <v>262</v>
      </c>
      <c r="H10392" s="3">
        <v>954672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 t="str">
        <f>B10392&amp;" | "&amp;C10392&amp;" | "&amp;D10392</f>
        <v>documentazione_amministrativa / registri | Stampa registro | Documento Principale</v>
      </c>
      <c r="Q10392" s="3" t="str">
        <f>VLOOKUP(P10392,'Classificazione UD'!A:B,2,FALSE)</f>
        <v>Amministrativo</v>
      </c>
    </row>
    <row r="10393" spans="1:17" ht="15" customHeight="1" x14ac:dyDescent="0.25">
      <c r="A10393" s="30">
        <v>2016</v>
      </c>
      <c r="B10393" s="3" t="s">
        <v>20</v>
      </c>
      <c r="C10393" s="3" t="s">
        <v>265</v>
      </c>
      <c r="D10393" s="3" t="s">
        <v>266</v>
      </c>
      <c r="E10393" s="3">
        <v>202</v>
      </c>
      <c r="F10393" s="3">
        <v>404</v>
      </c>
      <c r="G10393" s="3">
        <v>404</v>
      </c>
      <c r="H10393" s="3">
        <v>1908458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 t="str">
        <f>B10393&amp;" | "&amp;C10393&amp;" | "&amp;D10393</f>
        <v>documentazione_amministrativa / registri | Stampa registro | Documento Principale</v>
      </c>
      <c r="Q10393" s="3" t="str">
        <f>VLOOKUP(P10393,'Classificazione UD'!A:B,2,FALSE)</f>
        <v>Amministrativo</v>
      </c>
    </row>
    <row r="10394" spans="1:17" ht="15" customHeight="1" x14ac:dyDescent="0.25">
      <c r="A10394" s="30">
        <v>2015</v>
      </c>
      <c r="B10394" s="3" t="s">
        <v>17</v>
      </c>
      <c r="C10394" s="3" t="s">
        <v>27</v>
      </c>
      <c r="D10394" s="3" t="s">
        <v>264</v>
      </c>
      <c r="E10394" s="3">
        <v>842</v>
      </c>
      <c r="F10394" s="3">
        <v>3790</v>
      </c>
      <c r="G10394" s="3">
        <v>3790</v>
      </c>
      <c r="H10394" s="3">
        <v>207483321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 t="str">
        <f>B10394&amp;" | "&amp;C10394&amp;" | "&amp;D10394</f>
        <v>documentazione_amministrativa / documentazione_contabile | FATTURA PASSIVA | Fattura</v>
      </c>
      <c r="Q10394" s="3" t="str">
        <f>VLOOKUP(P10394,'Classificazione UD'!A:B,2,FALSE)</f>
        <v>Fiscale</v>
      </c>
    </row>
    <row r="10395" spans="1:17" ht="15" customHeight="1" x14ac:dyDescent="0.25">
      <c r="A10395" s="30">
        <v>2015</v>
      </c>
      <c r="B10395" s="3" t="s">
        <v>17</v>
      </c>
      <c r="C10395" s="3" t="s">
        <v>27</v>
      </c>
      <c r="D10395" s="3" t="s">
        <v>54</v>
      </c>
      <c r="E10395" s="3">
        <v>15</v>
      </c>
      <c r="F10395" s="3">
        <v>61</v>
      </c>
      <c r="G10395" s="3">
        <v>61</v>
      </c>
      <c r="H10395" s="3">
        <v>1081850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 t="str">
        <f>B10395&amp;" | "&amp;C10395&amp;" | "&amp;D10395</f>
        <v>documentazione_amministrativa / documentazione_contabile | FATTURA PASSIVA | Nota di credito</v>
      </c>
      <c r="Q10395" s="3" t="str">
        <f>VLOOKUP(P10395,'Classificazione UD'!A:B,2,FALSE)</f>
        <v>Fiscale</v>
      </c>
    </row>
    <row r="10396" spans="1:17" ht="15" customHeight="1" x14ac:dyDescent="0.25">
      <c r="A10396" s="30">
        <v>2015</v>
      </c>
      <c r="B10396" s="3" t="s">
        <v>23</v>
      </c>
      <c r="C10396" s="3" t="s">
        <v>269</v>
      </c>
      <c r="D10396" s="3" t="s">
        <v>266</v>
      </c>
      <c r="E10396" s="3">
        <v>857</v>
      </c>
      <c r="F10396" s="3">
        <v>3851</v>
      </c>
      <c r="G10396" s="3">
        <v>3851</v>
      </c>
      <c r="H10396" s="3">
        <v>208521314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 t="str">
        <f>B10396&amp;" | "&amp;C10396&amp;" | "&amp;D10396</f>
        <v>documentazione_amministrativa / altri_documenti | Documento Non Protocollato | Documento Principale</v>
      </c>
      <c r="Q10396" s="3" t="str">
        <f>VLOOKUP(P10396,'Classificazione UD'!A:B,2,FALSE)</f>
        <v>Amministrativo</v>
      </c>
    </row>
    <row r="10397" spans="1:17" ht="15" customHeight="1" x14ac:dyDescent="0.25">
      <c r="A10397" s="30">
        <v>2015</v>
      </c>
      <c r="B10397" s="3" t="s">
        <v>17</v>
      </c>
      <c r="C10397" s="3" t="s">
        <v>27</v>
      </c>
      <c r="D10397" s="3" t="s">
        <v>264</v>
      </c>
      <c r="E10397" s="3">
        <v>217</v>
      </c>
      <c r="F10397" s="3">
        <v>966</v>
      </c>
      <c r="G10397" s="3">
        <v>966</v>
      </c>
      <c r="H10397" s="3">
        <v>65253875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 t="str">
        <f>B10397&amp;" | "&amp;C10397&amp;" | "&amp;D10397</f>
        <v>documentazione_amministrativa / documentazione_contabile | FATTURA PASSIVA | Fattura</v>
      </c>
      <c r="Q10397" s="3" t="str">
        <f>VLOOKUP(P10397,'Classificazione UD'!A:B,2,FALSE)</f>
        <v>Fiscale</v>
      </c>
    </row>
    <row r="10398" spans="1:17" ht="15" customHeight="1" x14ac:dyDescent="0.25">
      <c r="A10398" s="30">
        <v>2015</v>
      </c>
      <c r="B10398" s="3" t="s">
        <v>17</v>
      </c>
      <c r="C10398" s="3" t="s">
        <v>27</v>
      </c>
      <c r="D10398" s="3" t="s">
        <v>54</v>
      </c>
      <c r="E10398" s="3">
        <v>1</v>
      </c>
      <c r="F10398" s="3">
        <v>5</v>
      </c>
      <c r="G10398" s="3">
        <v>5</v>
      </c>
      <c r="H10398" s="3">
        <v>519663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 t="str">
        <f>B10398&amp;" | "&amp;C10398&amp;" | "&amp;D10398</f>
        <v>documentazione_amministrativa / documentazione_contabile | FATTURA PASSIVA | Nota di credito</v>
      </c>
      <c r="Q10398" s="3" t="str">
        <f>VLOOKUP(P10398,'Classificazione UD'!A:B,2,FALSE)</f>
        <v>Fiscale</v>
      </c>
    </row>
    <row r="10399" spans="1:17" ht="15" customHeight="1" x14ac:dyDescent="0.25">
      <c r="A10399" s="30">
        <v>2016</v>
      </c>
      <c r="B10399" s="3" t="s">
        <v>17</v>
      </c>
      <c r="C10399" s="3" t="s">
        <v>27</v>
      </c>
      <c r="D10399" s="3" t="s">
        <v>264</v>
      </c>
      <c r="E10399" s="3">
        <v>45</v>
      </c>
      <c r="F10399" s="3">
        <v>203</v>
      </c>
      <c r="G10399" s="3">
        <v>203</v>
      </c>
      <c r="H10399" s="3">
        <v>15431218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 t="str">
        <f>B10399&amp;" | "&amp;C10399&amp;" | "&amp;D10399</f>
        <v>documentazione_amministrativa / documentazione_contabile | FATTURA PASSIVA | Fattura</v>
      </c>
      <c r="Q10399" s="3" t="str">
        <f>VLOOKUP(P10399,'Classificazione UD'!A:B,2,FALSE)</f>
        <v>Fiscale</v>
      </c>
    </row>
    <row r="10400" spans="1:17" ht="15" customHeight="1" x14ac:dyDescent="0.25">
      <c r="A10400" s="30">
        <v>2016</v>
      </c>
      <c r="B10400" s="3" t="s">
        <v>17</v>
      </c>
      <c r="C10400" s="3" t="s">
        <v>27</v>
      </c>
      <c r="D10400" s="3" t="s">
        <v>54</v>
      </c>
      <c r="E10400" s="3">
        <v>2</v>
      </c>
      <c r="F10400" s="3">
        <v>7</v>
      </c>
      <c r="G10400" s="3">
        <v>7</v>
      </c>
      <c r="H10400" s="3">
        <v>110325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 t="str">
        <f>B10400&amp;" | "&amp;C10400&amp;" | "&amp;D10400</f>
        <v>documentazione_amministrativa / documentazione_contabile | FATTURA PASSIVA | Nota di credito</v>
      </c>
      <c r="Q10400" s="3" t="str">
        <f>VLOOKUP(P10400,'Classificazione UD'!A:B,2,FALSE)</f>
        <v>Fiscale</v>
      </c>
    </row>
    <row r="10401" spans="1:17" ht="15" customHeight="1" x14ac:dyDescent="0.25">
      <c r="A10401" s="30">
        <v>2015</v>
      </c>
      <c r="B10401" s="3" t="s">
        <v>20</v>
      </c>
      <c r="C10401" s="3" t="s">
        <v>265</v>
      </c>
      <c r="D10401" s="3" t="s">
        <v>266</v>
      </c>
      <c r="E10401" s="3">
        <v>169</v>
      </c>
      <c r="F10401" s="3">
        <v>338</v>
      </c>
      <c r="G10401" s="3">
        <v>338</v>
      </c>
      <c r="H10401" s="3">
        <v>2294447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 t="str">
        <f>B10401&amp;" | "&amp;C10401&amp;" | "&amp;D10401</f>
        <v>documentazione_amministrativa / registri | Stampa registro | Documento Principale</v>
      </c>
      <c r="Q10401" s="3" t="str">
        <f>VLOOKUP(P10401,'Classificazione UD'!A:B,2,FALSE)</f>
        <v>Amministrativo</v>
      </c>
    </row>
    <row r="10402" spans="1:17" ht="15" customHeight="1" x14ac:dyDescent="0.25">
      <c r="A10402" s="30">
        <v>2016</v>
      </c>
      <c r="B10402" s="3" t="s">
        <v>20</v>
      </c>
      <c r="C10402" s="3" t="s">
        <v>265</v>
      </c>
      <c r="D10402" s="3" t="s">
        <v>266</v>
      </c>
      <c r="E10402" s="3">
        <v>239</v>
      </c>
      <c r="F10402" s="3">
        <v>478</v>
      </c>
      <c r="G10402" s="3">
        <v>478</v>
      </c>
      <c r="H10402" s="3">
        <v>3043395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 t="str">
        <f>B10402&amp;" | "&amp;C10402&amp;" | "&amp;D10402</f>
        <v>documentazione_amministrativa / registri | Stampa registro | Documento Principale</v>
      </c>
      <c r="Q10402" s="3" t="str">
        <f>VLOOKUP(P10402,'Classificazione UD'!A:B,2,FALSE)</f>
        <v>Amministrativo</v>
      </c>
    </row>
    <row r="10403" spans="1:17" ht="15" customHeight="1" x14ac:dyDescent="0.25">
      <c r="A10403" s="30">
        <v>2015</v>
      </c>
      <c r="B10403" s="3" t="s">
        <v>20</v>
      </c>
      <c r="C10403" s="3" t="s">
        <v>265</v>
      </c>
      <c r="D10403" s="3" t="s">
        <v>266</v>
      </c>
      <c r="E10403" s="3">
        <v>1</v>
      </c>
      <c r="F10403" s="3">
        <v>2</v>
      </c>
      <c r="G10403" s="3">
        <v>2</v>
      </c>
      <c r="H10403" s="3">
        <v>4445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 t="str">
        <f>B10403&amp;" | "&amp;C10403&amp;" | "&amp;D10403</f>
        <v>documentazione_amministrativa / registri | Stampa registro | Documento Principale</v>
      </c>
      <c r="Q10403" s="3" t="str">
        <f>VLOOKUP(P10403,'Classificazione UD'!A:B,2,FALSE)</f>
        <v>Amministrativo</v>
      </c>
    </row>
    <row r="10404" spans="1:17" ht="15" customHeight="1" x14ac:dyDescent="0.25">
      <c r="A10404" s="30">
        <v>2016</v>
      </c>
      <c r="B10404" s="3" t="s">
        <v>20</v>
      </c>
      <c r="C10404" s="3" t="s">
        <v>265</v>
      </c>
      <c r="D10404" s="3" t="s">
        <v>266</v>
      </c>
      <c r="E10404" s="3">
        <v>1</v>
      </c>
      <c r="F10404" s="3">
        <v>2</v>
      </c>
      <c r="G10404" s="3">
        <v>2</v>
      </c>
      <c r="H10404" s="3">
        <v>5863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 t="str">
        <f>B10404&amp;" | "&amp;C10404&amp;" | "&amp;D10404</f>
        <v>documentazione_amministrativa / registri | Stampa registro | Documento Principale</v>
      </c>
      <c r="Q10404" s="3" t="str">
        <f>VLOOKUP(P10404,'Classificazione UD'!A:B,2,FALSE)</f>
        <v>Amministrativo</v>
      </c>
    </row>
    <row r="10405" spans="1:17" ht="15" customHeight="1" x14ac:dyDescent="0.25">
      <c r="A10405" s="30">
        <v>2015</v>
      </c>
      <c r="B10405" s="3" t="s">
        <v>20</v>
      </c>
      <c r="C10405" s="3" t="s">
        <v>265</v>
      </c>
      <c r="D10405" s="3" t="s">
        <v>266</v>
      </c>
      <c r="E10405" s="3">
        <v>77</v>
      </c>
      <c r="F10405" s="3">
        <v>154</v>
      </c>
      <c r="G10405" s="3">
        <v>154</v>
      </c>
      <c r="H10405" s="3">
        <v>438012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 t="str">
        <f>B10405&amp;" | "&amp;C10405&amp;" | "&amp;D10405</f>
        <v>documentazione_amministrativa / registri | Stampa registro | Documento Principale</v>
      </c>
      <c r="Q10405" s="3" t="str">
        <f>VLOOKUP(P10405,'Classificazione UD'!A:B,2,FALSE)</f>
        <v>Amministrativo</v>
      </c>
    </row>
    <row r="10406" spans="1:17" ht="15" customHeight="1" x14ac:dyDescent="0.25">
      <c r="A10406" s="30">
        <v>2016</v>
      </c>
      <c r="B10406" s="3" t="s">
        <v>20</v>
      </c>
      <c r="C10406" s="3" t="s">
        <v>265</v>
      </c>
      <c r="D10406" s="3" t="s">
        <v>266</v>
      </c>
      <c r="E10406" s="3">
        <v>130</v>
      </c>
      <c r="F10406" s="3">
        <v>260</v>
      </c>
      <c r="G10406" s="3">
        <v>260</v>
      </c>
      <c r="H10406" s="3">
        <v>856940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 t="str">
        <f>B10406&amp;" | "&amp;C10406&amp;" | "&amp;D10406</f>
        <v>documentazione_amministrativa / registri | Stampa registro | Documento Principale</v>
      </c>
      <c r="Q10406" s="3" t="str">
        <f>VLOOKUP(P10406,'Classificazione UD'!A:B,2,FALSE)</f>
        <v>Amministrativo</v>
      </c>
    </row>
    <row r="10407" spans="1:17" ht="15" customHeight="1" x14ac:dyDescent="0.25">
      <c r="A10407" s="30">
        <v>2015</v>
      </c>
      <c r="B10407" s="3" t="s">
        <v>17</v>
      </c>
      <c r="C10407" s="3" t="s">
        <v>27</v>
      </c>
      <c r="D10407" s="3" t="s">
        <v>264</v>
      </c>
      <c r="E10407" s="3">
        <v>564</v>
      </c>
      <c r="F10407" s="3">
        <v>2553</v>
      </c>
      <c r="G10407" s="3">
        <v>2553</v>
      </c>
      <c r="H10407" s="3">
        <v>147288263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 t="str">
        <f>B10407&amp;" | "&amp;C10407&amp;" | "&amp;D10407</f>
        <v>documentazione_amministrativa / documentazione_contabile | FATTURA PASSIVA | Fattura</v>
      </c>
      <c r="Q10407" s="3" t="str">
        <f>VLOOKUP(P10407,'Classificazione UD'!A:B,2,FALSE)</f>
        <v>Fiscale</v>
      </c>
    </row>
    <row r="10408" spans="1:17" ht="15" customHeight="1" x14ac:dyDescent="0.25">
      <c r="A10408" s="30">
        <v>2015</v>
      </c>
      <c r="B10408" s="3" t="s">
        <v>17</v>
      </c>
      <c r="C10408" s="3" t="s">
        <v>27</v>
      </c>
      <c r="D10408" s="3" t="s">
        <v>54</v>
      </c>
      <c r="E10408" s="3">
        <v>14</v>
      </c>
      <c r="F10408" s="3">
        <v>59</v>
      </c>
      <c r="G10408" s="3">
        <v>59</v>
      </c>
      <c r="H10408" s="3">
        <v>1834239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 t="str">
        <f>B10408&amp;" | "&amp;C10408&amp;" | "&amp;D10408</f>
        <v>documentazione_amministrativa / documentazione_contabile | FATTURA PASSIVA | Nota di credito</v>
      </c>
      <c r="Q10408" s="3" t="str">
        <f>VLOOKUP(P10408,'Classificazione UD'!A:B,2,FALSE)</f>
        <v>Fiscale</v>
      </c>
    </row>
    <row r="10409" spans="1:17" ht="15" customHeight="1" x14ac:dyDescent="0.25">
      <c r="A10409" s="30">
        <v>2016</v>
      </c>
      <c r="B10409" s="3" t="s">
        <v>17</v>
      </c>
      <c r="C10409" s="3" t="s">
        <v>27</v>
      </c>
      <c r="D10409" s="3" t="s">
        <v>264</v>
      </c>
      <c r="E10409" s="3">
        <v>59</v>
      </c>
      <c r="F10409" s="3">
        <v>273</v>
      </c>
      <c r="G10409" s="3">
        <v>273</v>
      </c>
      <c r="H10409" s="3">
        <v>21145399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 t="str">
        <f>B10409&amp;" | "&amp;C10409&amp;" | "&amp;D10409</f>
        <v>documentazione_amministrativa / documentazione_contabile | FATTURA PASSIVA | Fattura</v>
      </c>
      <c r="Q10409" s="3" t="str">
        <f>VLOOKUP(P10409,'Classificazione UD'!A:B,2,FALSE)</f>
        <v>Fiscale</v>
      </c>
    </row>
    <row r="10410" spans="1:17" ht="15" customHeight="1" x14ac:dyDescent="0.25">
      <c r="A10410" s="30">
        <v>2016</v>
      </c>
      <c r="B10410" s="3" t="s">
        <v>17</v>
      </c>
      <c r="C10410" s="3" t="s">
        <v>27</v>
      </c>
      <c r="D10410" s="3" t="s">
        <v>54</v>
      </c>
      <c r="E10410" s="3">
        <v>1</v>
      </c>
      <c r="F10410" s="3">
        <v>4</v>
      </c>
      <c r="G10410" s="3">
        <v>4</v>
      </c>
      <c r="H10410" s="3">
        <v>59600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 t="str">
        <f>B10410&amp;" | "&amp;C10410&amp;" | "&amp;D10410</f>
        <v>documentazione_amministrativa / documentazione_contabile | FATTURA PASSIVA | Nota di credito</v>
      </c>
      <c r="Q10410" s="3" t="str">
        <f>VLOOKUP(P10410,'Classificazione UD'!A:B,2,FALSE)</f>
        <v>Fiscale</v>
      </c>
    </row>
    <row r="10411" spans="1:17" ht="15" customHeight="1" x14ac:dyDescent="0.25">
      <c r="A10411" s="30">
        <v>2015</v>
      </c>
      <c r="B10411" s="3" t="s">
        <v>23</v>
      </c>
      <c r="C10411" s="3" t="s">
        <v>269</v>
      </c>
      <c r="D10411" s="3" t="s">
        <v>266</v>
      </c>
      <c r="E10411" s="3">
        <v>580</v>
      </c>
      <c r="F10411" s="3">
        <v>2620</v>
      </c>
      <c r="G10411" s="3">
        <v>2620</v>
      </c>
      <c r="H10411" s="3">
        <v>149143830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 t="str">
        <f>B10411&amp;" | "&amp;C10411&amp;" | "&amp;D10411</f>
        <v>documentazione_amministrativa / altri_documenti | Documento Non Protocollato | Documento Principale</v>
      </c>
      <c r="Q10411" s="3" t="str">
        <f>VLOOKUP(P10411,'Classificazione UD'!A:B,2,FALSE)</f>
        <v>Amministrativo</v>
      </c>
    </row>
    <row r="10412" spans="1:17" ht="15" customHeight="1" x14ac:dyDescent="0.25">
      <c r="A10412" s="30">
        <v>2016</v>
      </c>
      <c r="B10412" s="3" t="s">
        <v>23</v>
      </c>
      <c r="C10412" s="3" t="s">
        <v>269</v>
      </c>
      <c r="D10412" s="3" t="s">
        <v>266</v>
      </c>
      <c r="E10412" s="3">
        <v>60</v>
      </c>
      <c r="F10412" s="3">
        <v>277</v>
      </c>
      <c r="G10412" s="3">
        <v>277</v>
      </c>
      <c r="H10412" s="3">
        <v>21196728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 t="str">
        <f>B10412&amp;" | "&amp;C10412&amp;" | "&amp;D10412</f>
        <v>documentazione_amministrativa / altri_documenti | Documento Non Protocollato | Documento Principale</v>
      </c>
      <c r="Q10412" s="3" t="str">
        <f>VLOOKUP(P10412,'Classificazione UD'!A:B,2,FALSE)</f>
        <v>Amministrativo</v>
      </c>
    </row>
    <row r="10413" spans="1:17" ht="15" customHeight="1" x14ac:dyDescent="0.25">
      <c r="A10413" s="30">
        <v>2015</v>
      </c>
      <c r="B10413" s="3" t="s">
        <v>17</v>
      </c>
      <c r="C10413" s="3" t="s">
        <v>27</v>
      </c>
      <c r="D10413" s="3" t="s">
        <v>264</v>
      </c>
      <c r="E10413" s="3">
        <v>893</v>
      </c>
      <c r="F10413" s="3">
        <v>4361</v>
      </c>
      <c r="G10413" s="3">
        <v>4361</v>
      </c>
      <c r="H10413" s="3">
        <v>345955709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 t="str">
        <f>B10413&amp;" | "&amp;C10413&amp;" | "&amp;D10413</f>
        <v>documentazione_amministrativa / documentazione_contabile | FATTURA PASSIVA | Fattura</v>
      </c>
      <c r="Q10413" s="3" t="str">
        <f>VLOOKUP(P10413,'Classificazione UD'!A:B,2,FALSE)</f>
        <v>Fiscale</v>
      </c>
    </row>
    <row r="10414" spans="1:17" ht="15" customHeight="1" x14ac:dyDescent="0.25">
      <c r="A10414" s="30">
        <v>2015</v>
      </c>
      <c r="B10414" s="3" t="s">
        <v>17</v>
      </c>
      <c r="C10414" s="3" t="s">
        <v>27</v>
      </c>
      <c r="D10414" s="3" t="s">
        <v>54</v>
      </c>
      <c r="E10414" s="3">
        <v>4</v>
      </c>
      <c r="F10414" s="3">
        <v>19</v>
      </c>
      <c r="G10414" s="3">
        <v>19</v>
      </c>
      <c r="H10414" s="3">
        <v>1084428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 t="str">
        <f>B10414&amp;" | "&amp;C10414&amp;" | "&amp;D10414</f>
        <v>documentazione_amministrativa / documentazione_contabile | FATTURA PASSIVA | Nota di credito</v>
      </c>
      <c r="Q10414" s="3" t="str">
        <f>VLOOKUP(P10414,'Classificazione UD'!A:B,2,FALSE)</f>
        <v>Fiscale</v>
      </c>
    </row>
    <row r="10415" spans="1:17" ht="15" customHeight="1" x14ac:dyDescent="0.25">
      <c r="A10415" s="30">
        <v>2016</v>
      </c>
      <c r="B10415" s="3" t="s">
        <v>17</v>
      </c>
      <c r="C10415" s="3" t="s">
        <v>27</v>
      </c>
      <c r="D10415" s="3" t="s">
        <v>264</v>
      </c>
      <c r="E10415" s="3">
        <v>162</v>
      </c>
      <c r="F10415" s="3">
        <v>795</v>
      </c>
      <c r="G10415" s="3">
        <v>795</v>
      </c>
      <c r="H10415" s="3">
        <v>69193890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 t="str">
        <f>B10415&amp;" | "&amp;C10415&amp;" | "&amp;D10415</f>
        <v>documentazione_amministrativa / documentazione_contabile | FATTURA PASSIVA | Fattura</v>
      </c>
      <c r="Q10415" s="3" t="str">
        <f>VLOOKUP(P10415,'Classificazione UD'!A:B,2,FALSE)</f>
        <v>Fiscale</v>
      </c>
    </row>
    <row r="10416" spans="1:17" ht="15" customHeight="1" x14ac:dyDescent="0.25">
      <c r="A10416" s="30">
        <v>2016</v>
      </c>
      <c r="B10416" s="3" t="s">
        <v>17</v>
      </c>
      <c r="C10416" s="3" t="s">
        <v>27</v>
      </c>
      <c r="D10416" s="3" t="s">
        <v>54</v>
      </c>
      <c r="E10416" s="3">
        <v>1</v>
      </c>
      <c r="F10416" s="3">
        <v>5</v>
      </c>
      <c r="G10416" s="3">
        <v>5</v>
      </c>
      <c r="H10416" s="3">
        <v>183944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 t="str">
        <f>B10416&amp;" | "&amp;C10416&amp;" | "&amp;D10416</f>
        <v>documentazione_amministrativa / documentazione_contabile | FATTURA PASSIVA | Nota di credito</v>
      </c>
      <c r="Q10416" s="3" t="str">
        <f>VLOOKUP(P10416,'Classificazione UD'!A:B,2,FALSE)</f>
        <v>Fiscale</v>
      </c>
    </row>
    <row r="10417" spans="1:17" ht="15" customHeight="1" x14ac:dyDescent="0.25">
      <c r="A10417" s="30">
        <v>2015</v>
      </c>
      <c r="B10417" s="3" t="s">
        <v>20</v>
      </c>
      <c r="C10417" s="3" t="s">
        <v>265</v>
      </c>
      <c r="D10417" s="3" t="s">
        <v>266</v>
      </c>
      <c r="E10417" s="3">
        <v>123</v>
      </c>
      <c r="F10417" s="3">
        <v>246</v>
      </c>
      <c r="G10417" s="3">
        <v>246</v>
      </c>
      <c r="H10417" s="3">
        <v>3566043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 t="str">
        <f>B10417&amp;" | "&amp;C10417&amp;" | "&amp;D10417</f>
        <v>documentazione_amministrativa / registri | Stampa registro | Documento Principale</v>
      </c>
      <c r="Q10417" s="3" t="str">
        <f>VLOOKUP(P10417,'Classificazione UD'!A:B,2,FALSE)</f>
        <v>Amministrativo</v>
      </c>
    </row>
    <row r="10418" spans="1:17" ht="15" customHeight="1" x14ac:dyDescent="0.25">
      <c r="A10418" s="30">
        <v>2016</v>
      </c>
      <c r="B10418" s="3" t="s">
        <v>20</v>
      </c>
      <c r="C10418" s="3" t="s">
        <v>265</v>
      </c>
      <c r="D10418" s="3" t="s">
        <v>266</v>
      </c>
      <c r="E10418" s="3">
        <v>251</v>
      </c>
      <c r="F10418" s="3">
        <v>502</v>
      </c>
      <c r="G10418" s="3">
        <v>502</v>
      </c>
      <c r="H10418" s="3">
        <v>5767378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 t="str">
        <f>B10418&amp;" | "&amp;C10418&amp;" | "&amp;D10418</f>
        <v>documentazione_amministrativa / registri | Stampa registro | Documento Principale</v>
      </c>
      <c r="Q10418" s="3" t="str">
        <f>VLOOKUP(P10418,'Classificazione UD'!A:B,2,FALSE)</f>
        <v>Amministrativo</v>
      </c>
    </row>
    <row r="10419" spans="1:17" ht="15" customHeight="1" x14ac:dyDescent="0.25">
      <c r="A10419" s="30">
        <v>2015</v>
      </c>
      <c r="B10419" s="3" t="s">
        <v>20</v>
      </c>
      <c r="C10419" s="3" t="s">
        <v>265</v>
      </c>
      <c r="D10419" s="3" t="s">
        <v>266</v>
      </c>
      <c r="E10419" s="3">
        <v>126</v>
      </c>
      <c r="F10419" s="3">
        <v>252</v>
      </c>
      <c r="G10419" s="3">
        <v>252</v>
      </c>
      <c r="H10419" s="3">
        <v>1067045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 t="str">
        <f>B10419&amp;" | "&amp;C10419&amp;" | "&amp;D10419</f>
        <v>documentazione_amministrativa / registri | Stampa registro | Documento Principale</v>
      </c>
      <c r="Q10419" s="3" t="str">
        <f>VLOOKUP(P10419,'Classificazione UD'!A:B,2,FALSE)</f>
        <v>Amministrativo</v>
      </c>
    </row>
    <row r="10420" spans="1:17" ht="15" customHeight="1" x14ac:dyDescent="0.25">
      <c r="A10420" s="30">
        <v>2016</v>
      </c>
      <c r="B10420" s="3" t="s">
        <v>20</v>
      </c>
      <c r="C10420" s="3" t="s">
        <v>265</v>
      </c>
      <c r="D10420" s="3" t="s">
        <v>266</v>
      </c>
      <c r="E10420" s="3">
        <v>221</v>
      </c>
      <c r="F10420" s="3">
        <v>442</v>
      </c>
      <c r="G10420" s="3">
        <v>442</v>
      </c>
      <c r="H10420" s="3">
        <v>2629434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 t="str">
        <f>B10420&amp;" | "&amp;C10420&amp;" | "&amp;D10420</f>
        <v>documentazione_amministrativa / registri | Stampa registro | Documento Principale</v>
      </c>
      <c r="Q10420" s="3" t="str">
        <f>VLOOKUP(P10420,'Classificazione UD'!A:B,2,FALSE)</f>
        <v>Amministrativo</v>
      </c>
    </row>
    <row r="10421" spans="1:17" ht="15" customHeight="1" x14ac:dyDescent="0.25">
      <c r="A10421" s="30">
        <v>2016</v>
      </c>
      <c r="B10421" s="3" t="s">
        <v>20</v>
      </c>
      <c r="C10421" s="3" t="s">
        <v>265</v>
      </c>
      <c r="D10421" s="3" t="s">
        <v>266</v>
      </c>
      <c r="E10421" s="3">
        <v>6</v>
      </c>
      <c r="F10421" s="3">
        <v>12</v>
      </c>
      <c r="G10421" s="3">
        <v>12</v>
      </c>
      <c r="H10421" s="3">
        <v>26385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 t="str">
        <f>B10421&amp;" | "&amp;C10421&amp;" | "&amp;D10421</f>
        <v>documentazione_amministrativa / registri | Stampa registro | Documento Principale</v>
      </c>
      <c r="Q10421" s="3" t="str">
        <f>VLOOKUP(P10421,'Classificazione UD'!A:B,2,FALSE)</f>
        <v>Amministrativo</v>
      </c>
    </row>
    <row r="10422" spans="1:17" ht="15" customHeight="1" x14ac:dyDescent="0.25">
      <c r="A10422" s="30">
        <v>2015</v>
      </c>
      <c r="B10422" s="3" t="s">
        <v>17</v>
      </c>
      <c r="C10422" s="3" t="s">
        <v>27</v>
      </c>
      <c r="D10422" s="3" t="s">
        <v>270</v>
      </c>
      <c r="E10422" s="3">
        <v>4</v>
      </c>
      <c r="F10422" s="3">
        <v>20</v>
      </c>
      <c r="G10422" s="3">
        <v>20</v>
      </c>
      <c r="H10422" s="3">
        <v>276728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 t="str">
        <f>B10422&amp;" | "&amp;C10422&amp;" | "&amp;D10422</f>
        <v>documentazione_amministrativa / documentazione_contabile | FATTURA PASSIVA | Acconto</v>
      </c>
      <c r="Q10422" s="3" t="str">
        <f>VLOOKUP(P10422,'Classificazione UD'!A:B,2,FALSE)</f>
        <v>Fiscale</v>
      </c>
    </row>
    <row r="10423" spans="1:17" ht="15" customHeight="1" x14ac:dyDescent="0.25">
      <c r="A10423" s="30">
        <v>2015</v>
      </c>
      <c r="B10423" s="3" t="s">
        <v>17</v>
      </c>
      <c r="C10423" s="3" t="s">
        <v>27</v>
      </c>
      <c r="D10423" s="3" t="s">
        <v>264</v>
      </c>
      <c r="E10423" s="3">
        <v>1731</v>
      </c>
      <c r="F10423" s="3">
        <v>8687</v>
      </c>
      <c r="G10423" s="3">
        <v>8687</v>
      </c>
      <c r="H10423" s="3">
        <v>482846776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 t="str">
        <f>B10423&amp;" | "&amp;C10423&amp;" | "&amp;D10423</f>
        <v>documentazione_amministrativa / documentazione_contabile | FATTURA PASSIVA | Fattura</v>
      </c>
      <c r="Q10423" s="3" t="str">
        <f>VLOOKUP(P10423,'Classificazione UD'!A:B,2,FALSE)</f>
        <v>Fiscale</v>
      </c>
    </row>
    <row r="10424" spans="1:17" ht="15" customHeight="1" x14ac:dyDescent="0.25">
      <c r="A10424" s="30">
        <v>2015</v>
      </c>
      <c r="B10424" s="3" t="s">
        <v>17</v>
      </c>
      <c r="C10424" s="3" t="s">
        <v>27</v>
      </c>
      <c r="D10424" s="3" t="s">
        <v>54</v>
      </c>
      <c r="E10424" s="3">
        <v>32</v>
      </c>
      <c r="F10424" s="3">
        <v>166</v>
      </c>
      <c r="G10424" s="3">
        <v>166</v>
      </c>
      <c r="H10424" s="3">
        <v>11092982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 t="str">
        <f>B10424&amp;" | "&amp;C10424&amp;" | "&amp;D10424</f>
        <v>documentazione_amministrativa / documentazione_contabile | FATTURA PASSIVA | Nota di credito</v>
      </c>
      <c r="Q10424" s="3" t="str">
        <f>VLOOKUP(P10424,'Classificazione UD'!A:B,2,FALSE)</f>
        <v>Fiscale</v>
      </c>
    </row>
    <row r="10425" spans="1:17" ht="15" customHeight="1" x14ac:dyDescent="0.25">
      <c r="A10425" s="30">
        <v>2016</v>
      </c>
      <c r="B10425" s="3" t="s">
        <v>17</v>
      </c>
      <c r="C10425" s="3" t="s">
        <v>27</v>
      </c>
      <c r="D10425" s="3" t="s">
        <v>264</v>
      </c>
      <c r="E10425" s="3">
        <v>332</v>
      </c>
      <c r="F10425" s="3">
        <v>1658</v>
      </c>
      <c r="G10425" s="3">
        <v>1658</v>
      </c>
      <c r="H10425" s="3">
        <v>113037850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 t="str">
        <f>B10425&amp;" | "&amp;C10425&amp;" | "&amp;D10425</f>
        <v>documentazione_amministrativa / documentazione_contabile | FATTURA PASSIVA | Fattura</v>
      </c>
      <c r="Q10425" s="3" t="str">
        <f>VLOOKUP(P10425,'Classificazione UD'!A:B,2,FALSE)</f>
        <v>Fiscale</v>
      </c>
    </row>
    <row r="10426" spans="1:17" ht="15" customHeight="1" x14ac:dyDescent="0.25">
      <c r="A10426" s="30">
        <v>2016</v>
      </c>
      <c r="B10426" s="3" t="s">
        <v>17</v>
      </c>
      <c r="C10426" s="3" t="s">
        <v>27</v>
      </c>
      <c r="D10426" s="3" t="s">
        <v>54</v>
      </c>
      <c r="E10426" s="3">
        <v>4</v>
      </c>
      <c r="F10426" s="3">
        <v>20</v>
      </c>
      <c r="G10426" s="3">
        <v>20</v>
      </c>
      <c r="H10426" s="3">
        <v>187251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 t="str">
        <f>B10426&amp;" | "&amp;C10426&amp;" | "&amp;D10426</f>
        <v>documentazione_amministrativa / documentazione_contabile | FATTURA PASSIVA | Nota di credito</v>
      </c>
      <c r="Q10426" s="3" t="str">
        <f>VLOOKUP(P10426,'Classificazione UD'!A:B,2,FALSE)</f>
        <v>Fiscale</v>
      </c>
    </row>
    <row r="10427" spans="1:17" ht="15" customHeight="1" x14ac:dyDescent="0.25">
      <c r="A10427" s="30">
        <v>2014</v>
      </c>
      <c r="B10427" s="3" t="s">
        <v>20</v>
      </c>
      <c r="C10427" s="3" t="s">
        <v>265</v>
      </c>
      <c r="D10427" s="3" t="s">
        <v>266</v>
      </c>
      <c r="E10427" s="3">
        <v>24</v>
      </c>
      <c r="F10427" s="3">
        <v>48</v>
      </c>
      <c r="G10427" s="3">
        <v>48</v>
      </c>
      <c r="H10427" s="3">
        <v>855645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 t="str">
        <f>B10427&amp;" | "&amp;C10427&amp;" | "&amp;D10427</f>
        <v>documentazione_amministrativa / registri | Stampa registro | Documento Principale</v>
      </c>
      <c r="Q10427" s="3" t="str">
        <f>VLOOKUP(P10427,'Classificazione UD'!A:B,2,FALSE)</f>
        <v>Amministrativo</v>
      </c>
    </row>
    <row r="10428" spans="1:17" ht="15" customHeight="1" x14ac:dyDescent="0.25">
      <c r="A10428" s="30">
        <v>2015</v>
      </c>
      <c r="B10428" s="3" t="s">
        <v>20</v>
      </c>
      <c r="C10428" s="3" t="s">
        <v>265</v>
      </c>
      <c r="D10428" s="3" t="s">
        <v>266</v>
      </c>
      <c r="E10428" s="3">
        <v>288</v>
      </c>
      <c r="F10428" s="3">
        <v>576</v>
      </c>
      <c r="G10428" s="3">
        <v>576</v>
      </c>
      <c r="H10428" s="3">
        <v>12640529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 t="str">
        <f>B10428&amp;" | "&amp;C10428&amp;" | "&amp;D10428</f>
        <v>documentazione_amministrativa / registri | Stampa registro | Documento Principale</v>
      </c>
      <c r="Q10428" s="3" t="str">
        <f>VLOOKUP(P10428,'Classificazione UD'!A:B,2,FALSE)</f>
        <v>Amministrativo</v>
      </c>
    </row>
    <row r="10429" spans="1:17" ht="15" customHeight="1" x14ac:dyDescent="0.25">
      <c r="A10429" s="30">
        <v>2016</v>
      </c>
      <c r="B10429" s="3" t="s">
        <v>20</v>
      </c>
      <c r="C10429" s="3" t="s">
        <v>265</v>
      </c>
      <c r="D10429" s="3" t="s">
        <v>266</v>
      </c>
      <c r="E10429" s="3">
        <v>352</v>
      </c>
      <c r="F10429" s="3">
        <v>704</v>
      </c>
      <c r="G10429" s="3">
        <v>704</v>
      </c>
      <c r="H10429" s="3">
        <v>20231150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 t="str">
        <f>B10429&amp;" | "&amp;C10429&amp;" | "&amp;D10429</f>
        <v>documentazione_amministrativa / registri | Stampa registro | Documento Principale</v>
      </c>
      <c r="Q10429" s="3" t="str">
        <f>VLOOKUP(P10429,'Classificazione UD'!A:B,2,FALSE)</f>
        <v>Amministrativo</v>
      </c>
    </row>
    <row r="10430" spans="1:17" ht="15" customHeight="1" x14ac:dyDescent="0.25">
      <c r="A10430" s="30">
        <v>2016</v>
      </c>
      <c r="B10430" s="3" t="s">
        <v>20</v>
      </c>
      <c r="C10430" s="3" t="s">
        <v>265</v>
      </c>
      <c r="D10430" s="3" t="s">
        <v>266</v>
      </c>
      <c r="E10430" s="3">
        <v>6</v>
      </c>
      <c r="F10430" s="3">
        <v>12</v>
      </c>
      <c r="G10430" s="3">
        <v>12</v>
      </c>
      <c r="H10430" s="3">
        <v>28641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 t="str">
        <f>B10430&amp;" | "&amp;C10430&amp;" | "&amp;D10430</f>
        <v>documentazione_amministrativa / registri | Stampa registro | Documento Principale</v>
      </c>
      <c r="Q10430" s="3" t="str">
        <f>VLOOKUP(P10430,'Classificazione UD'!A:B,2,FALSE)</f>
        <v>Amministrativo</v>
      </c>
    </row>
    <row r="10431" spans="1:17" ht="15" customHeight="1" x14ac:dyDescent="0.25">
      <c r="A10431" s="30">
        <v>2015</v>
      </c>
      <c r="B10431" s="3" t="s">
        <v>20</v>
      </c>
      <c r="C10431" s="3" t="s">
        <v>265</v>
      </c>
      <c r="D10431" s="3" t="s">
        <v>266</v>
      </c>
      <c r="E10431" s="3">
        <v>139</v>
      </c>
      <c r="F10431" s="3">
        <v>278</v>
      </c>
      <c r="G10431" s="3">
        <v>278</v>
      </c>
      <c r="H10431" s="3">
        <v>1509701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 t="str">
        <f>B10431&amp;" | "&amp;C10431&amp;" | "&amp;D10431</f>
        <v>documentazione_amministrativa / registri | Stampa registro | Documento Principale</v>
      </c>
      <c r="Q10431" s="3" t="str">
        <f>VLOOKUP(P10431,'Classificazione UD'!A:B,2,FALSE)</f>
        <v>Amministrativo</v>
      </c>
    </row>
    <row r="10432" spans="1:17" ht="15" customHeight="1" x14ac:dyDescent="0.25">
      <c r="A10432" s="30">
        <v>2016</v>
      </c>
      <c r="B10432" s="3" t="s">
        <v>20</v>
      </c>
      <c r="C10432" s="3" t="s">
        <v>265</v>
      </c>
      <c r="D10432" s="3" t="s">
        <v>266</v>
      </c>
      <c r="E10432" s="3">
        <v>219</v>
      </c>
      <c r="F10432" s="3">
        <v>438</v>
      </c>
      <c r="G10432" s="3">
        <v>438</v>
      </c>
      <c r="H10432" s="3">
        <v>4532436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 t="str">
        <f>B10432&amp;" | "&amp;C10432&amp;" | "&amp;D10432</f>
        <v>documentazione_amministrativa / registri | Stampa registro | Documento Principale</v>
      </c>
      <c r="Q10432" s="3" t="str">
        <f>VLOOKUP(P10432,'Classificazione UD'!A:B,2,FALSE)</f>
        <v>Amministrativo</v>
      </c>
    </row>
    <row r="10433" spans="1:17" ht="15" customHeight="1" x14ac:dyDescent="0.25">
      <c r="A10433" s="30">
        <v>2016</v>
      </c>
      <c r="B10433" s="3" t="s">
        <v>20</v>
      </c>
      <c r="C10433" s="3" t="s">
        <v>265</v>
      </c>
      <c r="D10433" s="3" t="s">
        <v>266</v>
      </c>
      <c r="E10433" s="3">
        <v>5</v>
      </c>
      <c r="F10433" s="3">
        <v>10</v>
      </c>
      <c r="G10433" s="3">
        <v>10</v>
      </c>
      <c r="H10433" s="3">
        <v>22026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 t="str">
        <f>B10433&amp;" | "&amp;C10433&amp;" | "&amp;D10433</f>
        <v>documentazione_amministrativa / registri | Stampa registro | Documento Principale</v>
      </c>
      <c r="Q10433" s="3" t="str">
        <f>VLOOKUP(P10433,'Classificazione UD'!A:B,2,FALSE)</f>
        <v>Amministrativo</v>
      </c>
    </row>
    <row r="10434" spans="1:17" ht="15" customHeight="1" x14ac:dyDescent="0.25">
      <c r="A10434" s="30">
        <v>2015</v>
      </c>
      <c r="B10434" s="3" t="s">
        <v>17</v>
      </c>
      <c r="C10434" s="3" t="s">
        <v>27</v>
      </c>
      <c r="D10434" s="3" t="s">
        <v>270</v>
      </c>
      <c r="E10434" s="3">
        <v>1</v>
      </c>
      <c r="F10434" s="3">
        <v>4</v>
      </c>
      <c r="G10434" s="3">
        <v>4</v>
      </c>
      <c r="H10434" s="3">
        <v>57218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 t="str">
        <f>B10434&amp;" | "&amp;C10434&amp;" | "&amp;D10434</f>
        <v>documentazione_amministrativa / documentazione_contabile | FATTURA PASSIVA | Acconto</v>
      </c>
      <c r="Q10434" s="3" t="str">
        <f>VLOOKUP(P10434,'Classificazione UD'!A:B,2,FALSE)</f>
        <v>Fiscale</v>
      </c>
    </row>
    <row r="10435" spans="1:17" ht="15" customHeight="1" x14ac:dyDescent="0.25">
      <c r="A10435" s="30">
        <v>2015</v>
      </c>
      <c r="B10435" s="3" t="s">
        <v>17</v>
      </c>
      <c r="C10435" s="3" t="s">
        <v>27</v>
      </c>
      <c r="D10435" s="3" t="s">
        <v>264</v>
      </c>
      <c r="E10435" s="3">
        <v>720</v>
      </c>
      <c r="F10435" s="3">
        <v>3253</v>
      </c>
      <c r="G10435" s="3">
        <v>3253</v>
      </c>
      <c r="H10435" s="3">
        <v>197501527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 t="str">
        <f>B10435&amp;" | "&amp;C10435&amp;" | "&amp;D10435</f>
        <v>documentazione_amministrativa / documentazione_contabile | FATTURA PASSIVA | Fattura</v>
      </c>
      <c r="Q10435" s="3" t="str">
        <f>VLOOKUP(P10435,'Classificazione UD'!A:B,2,FALSE)</f>
        <v>Fiscale</v>
      </c>
    </row>
    <row r="10436" spans="1:17" ht="15" customHeight="1" x14ac:dyDescent="0.25">
      <c r="A10436" s="30">
        <v>2015</v>
      </c>
      <c r="B10436" s="3" t="s">
        <v>17</v>
      </c>
      <c r="C10436" s="3" t="s">
        <v>27</v>
      </c>
      <c r="D10436" s="3" t="s">
        <v>54</v>
      </c>
      <c r="E10436" s="3">
        <v>30</v>
      </c>
      <c r="F10436" s="3">
        <v>128</v>
      </c>
      <c r="G10436" s="3">
        <v>128</v>
      </c>
      <c r="H10436" s="3">
        <v>2495958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 t="str">
        <f>B10436&amp;" | "&amp;C10436&amp;" | "&amp;D10436</f>
        <v>documentazione_amministrativa / documentazione_contabile | FATTURA PASSIVA | Nota di credito</v>
      </c>
      <c r="Q10436" s="3" t="str">
        <f>VLOOKUP(P10436,'Classificazione UD'!A:B,2,FALSE)</f>
        <v>Fiscale</v>
      </c>
    </row>
    <row r="10437" spans="1:17" ht="15" customHeight="1" x14ac:dyDescent="0.25">
      <c r="A10437" s="30">
        <v>2016</v>
      </c>
      <c r="B10437" s="3" t="s">
        <v>17</v>
      </c>
      <c r="C10437" s="3" t="s">
        <v>27</v>
      </c>
      <c r="D10437" s="3" t="s">
        <v>264</v>
      </c>
      <c r="E10437" s="3">
        <v>67</v>
      </c>
      <c r="F10437" s="3">
        <v>292</v>
      </c>
      <c r="G10437" s="3">
        <v>292</v>
      </c>
      <c r="H10437" s="3">
        <v>13958584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 t="str">
        <f>B10437&amp;" | "&amp;C10437&amp;" | "&amp;D10437</f>
        <v>documentazione_amministrativa / documentazione_contabile | FATTURA PASSIVA | Fattura</v>
      </c>
      <c r="Q10437" s="3" t="str">
        <f>VLOOKUP(P10437,'Classificazione UD'!A:B,2,FALSE)</f>
        <v>Fiscale</v>
      </c>
    </row>
    <row r="10438" spans="1:17" ht="15" customHeight="1" x14ac:dyDescent="0.25">
      <c r="A10438" s="30">
        <v>2016</v>
      </c>
      <c r="B10438" s="3" t="s">
        <v>17</v>
      </c>
      <c r="C10438" s="3" t="s">
        <v>27</v>
      </c>
      <c r="D10438" s="3" t="s">
        <v>54</v>
      </c>
      <c r="E10438" s="3">
        <v>3</v>
      </c>
      <c r="F10438" s="3">
        <v>11</v>
      </c>
      <c r="G10438" s="3">
        <v>11</v>
      </c>
      <c r="H10438" s="3">
        <v>168189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 t="str">
        <f>B10438&amp;" | "&amp;C10438&amp;" | "&amp;D10438</f>
        <v>documentazione_amministrativa / documentazione_contabile | FATTURA PASSIVA | Nota di credito</v>
      </c>
      <c r="Q10438" s="3" t="str">
        <f>VLOOKUP(P10438,'Classificazione UD'!A:B,2,FALSE)</f>
        <v>Fiscale</v>
      </c>
    </row>
    <row r="10439" spans="1:17" ht="15" customHeight="1" x14ac:dyDescent="0.25">
      <c r="A10439" s="30">
        <v>2015</v>
      </c>
      <c r="B10439" s="3" t="s">
        <v>20</v>
      </c>
      <c r="C10439" s="3" t="s">
        <v>265</v>
      </c>
      <c r="D10439" s="3" t="s">
        <v>266</v>
      </c>
      <c r="E10439" s="3">
        <v>252</v>
      </c>
      <c r="F10439" s="3">
        <v>504</v>
      </c>
      <c r="G10439" s="3">
        <v>504</v>
      </c>
      <c r="H10439" s="3">
        <v>7159064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 t="str">
        <f>B10439&amp;" | "&amp;C10439&amp;" | "&amp;D10439</f>
        <v>documentazione_amministrativa / registri | Stampa registro | Documento Principale</v>
      </c>
      <c r="Q10439" s="3" t="str">
        <f>VLOOKUP(P10439,'Classificazione UD'!A:B,2,FALSE)</f>
        <v>Amministrativo</v>
      </c>
    </row>
    <row r="10440" spans="1:17" ht="15" customHeight="1" x14ac:dyDescent="0.25">
      <c r="A10440" s="30">
        <v>2016</v>
      </c>
      <c r="B10440" s="3" t="s">
        <v>20</v>
      </c>
      <c r="C10440" s="3" t="s">
        <v>265</v>
      </c>
      <c r="D10440" s="3" t="s">
        <v>266</v>
      </c>
      <c r="E10440" s="3">
        <v>323</v>
      </c>
      <c r="F10440" s="3">
        <v>646</v>
      </c>
      <c r="G10440" s="3">
        <v>646</v>
      </c>
      <c r="H10440" s="3">
        <v>9389075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 t="str">
        <f>B10440&amp;" | "&amp;C10440&amp;" | "&amp;D10440</f>
        <v>documentazione_amministrativa / registri | Stampa registro | Documento Principale</v>
      </c>
      <c r="Q10440" s="3" t="str">
        <f>VLOOKUP(P10440,'Classificazione UD'!A:B,2,FALSE)</f>
        <v>Amministrativo</v>
      </c>
    </row>
    <row r="10441" spans="1:17" ht="15" customHeight="1" x14ac:dyDescent="0.25">
      <c r="A10441" s="30">
        <v>2015</v>
      </c>
      <c r="B10441" s="3" t="s">
        <v>20</v>
      </c>
      <c r="C10441" s="3" t="s">
        <v>265</v>
      </c>
      <c r="D10441" s="3" t="s">
        <v>266</v>
      </c>
      <c r="E10441" s="3">
        <v>29</v>
      </c>
      <c r="F10441" s="3">
        <v>58</v>
      </c>
      <c r="G10441" s="3">
        <v>58</v>
      </c>
      <c r="H10441" s="3">
        <v>134611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 t="str">
        <f>B10441&amp;" | "&amp;C10441&amp;" | "&amp;D10441</f>
        <v>documentazione_amministrativa / registri | Stampa registro | Documento Principale</v>
      </c>
      <c r="Q10441" s="3" t="str">
        <f>VLOOKUP(P10441,'Classificazione UD'!A:B,2,FALSE)</f>
        <v>Amministrativo</v>
      </c>
    </row>
    <row r="10442" spans="1:17" ht="15" customHeight="1" x14ac:dyDescent="0.25">
      <c r="A10442" s="30">
        <v>2016</v>
      </c>
      <c r="B10442" s="3" t="s">
        <v>20</v>
      </c>
      <c r="C10442" s="3" t="s">
        <v>265</v>
      </c>
      <c r="D10442" s="3" t="s">
        <v>266</v>
      </c>
      <c r="E10442" s="3">
        <v>28</v>
      </c>
      <c r="F10442" s="3">
        <v>56</v>
      </c>
      <c r="G10442" s="3">
        <v>56</v>
      </c>
      <c r="H10442" s="3">
        <v>131891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 t="str">
        <f>B10442&amp;" | "&amp;C10442&amp;" | "&amp;D10442</f>
        <v>documentazione_amministrativa / registri | Stampa registro | Documento Principale</v>
      </c>
      <c r="Q10442" s="3" t="str">
        <f>VLOOKUP(P10442,'Classificazione UD'!A:B,2,FALSE)</f>
        <v>Amministrativo</v>
      </c>
    </row>
    <row r="10443" spans="1:17" ht="15" customHeight="1" x14ac:dyDescent="0.25">
      <c r="A10443" s="30">
        <v>2015</v>
      </c>
      <c r="B10443" s="3" t="s">
        <v>20</v>
      </c>
      <c r="C10443" s="3" t="s">
        <v>265</v>
      </c>
      <c r="D10443" s="3" t="s">
        <v>266</v>
      </c>
      <c r="E10443" s="3">
        <v>127</v>
      </c>
      <c r="F10443" s="3">
        <v>254</v>
      </c>
      <c r="G10443" s="3">
        <v>254</v>
      </c>
      <c r="H10443" s="3">
        <v>894137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 t="str">
        <f>B10443&amp;" | "&amp;C10443&amp;" | "&amp;D10443</f>
        <v>documentazione_amministrativa / registri | Stampa registro | Documento Principale</v>
      </c>
      <c r="Q10443" s="3" t="str">
        <f>VLOOKUP(P10443,'Classificazione UD'!A:B,2,FALSE)</f>
        <v>Amministrativo</v>
      </c>
    </row>
    <row r="10444" spans="1:17" ht="15" customHeight="1" x14ac:dyDescent="0.25">
      <c r="A10444" s="30">
        <v>2016</v>
      </c>
      <c r="B10444" s="3" t="s">
        <v>20</v>
      </c>
      <c r="C10444" s="3" t="s">
        <v>265</v>
      </c>
      <c r="D10444" s="3" t="s">
        <v>266</v>
      </c>
      <c r="E10444" s="3">
        <v>172</v>
      </c>
      <c r="F10444" s="3">
        <v>344</v>
      </c>
      <c r="G10444" s="3">
        <v>344</v>
      </c>
      <c r="H10444" s="3">
        <v>1732374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 t="str">
        <f>B10444&amp;" | "&amp;C10444&amp;" | "&amp;D10444</f>
        <v>documentazione_amministrativa / registri | Stampa registro | Documento Principale</v>
      </c>
      <c r="Q10444" s="3" t="str">
        <f>VLOOKUP(P10444,'Classificazione UD'!A:B,2,FALSE)</f>
        <v>Amministrativo</v>
      </c>
    </row>
    <row r="10445" spans="1:17" ht="15" customHeight="1" x14ac:dyDescent="0.25">
      <c r="A10445" s="30">
        <v>2016</v>
      </c>
      <c r="B10445" s="3" t="s">
        <v>20</v>
      </c>
      <c r="C10445" s="3" t="s">
        <v>265</v>
      </c>
      <c r="D10445" s="3" t="s">
        <v>266</v>
      </c>
      <c r="E10445" s="3">
        <v>1</v>
      </c>
      <c r="F10445" s="3">
        <v>2</v>
      </c>
      <c r="G10445" s="3">
        <v>2</v>
      </c>
      <c r="H10445" s="3">
        <v>4440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 t="str">
        <f>B10445&amp;" | "&amp;C10445&amp;" | "&amp;D10445</f>
        <v>documentazione_amministrativa / registri | Stampa registro | Documento Principale</v>
      </c>
      <c r="Q10445" s="3" t="str">
        <f>VLOOKUP(P10445,'Classificazione UD'!A:B,2,FALSE)</f>
        <v>Amministrativo</v>
      </c>
    </row>
    <row r="10446" spans="1:17" ht="15" customHeight="1" x14ac:dyDescent="0.25">
      <c r="A10446" s="30">
        <v>2015</v>
      </c>
      <c r="B10446" s="3" t="s">
        <v>17</v>
      </c>
      <c r="C10446" s="3" t="s">
        <v>27</v>
      </c>
      <c r="D10446" s="3" t="s">
        <v>264</v>
      </c>
      <c r="E10446" s="3">
        <v>2038</v>
      </c>
      <c r="F10446" s="3">
        <v>9274</v>
      </c>
      <c r="G10446" s="3">
        <v>9274</v>
      </c>
      <c r="H10446" s="3">
        <v>597346190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 t="str">
        <f>B10446&amp;" | "&amp;C10446&amp;" | "&amp;D10446</f>
        <v>documentazione_amministrativa / documentazione_contabile | FATTURA PASSIVA | Fattura</v>
      </c>
      <c r="Q10446" s="3" t="str">
        <f>VLOOKUP(P10446,'Classificazione UD'!A:B,2,FALSE)</f>
        <v>Fiscale</v>
      </c>
    </row>
    <row r="10447" spans="1:17" ht="15" customHeight="1" x14ac:dyDescent="0.25">
      <c r="A10447" s="30">
        <v>2015</v>
      </c>
      <c r="B10447" s="3" t="s">
        <v>17</v>
      </c>
      <c r="C10447" s="3" t="s">
        <v>27</v>
      </c>
      <c r="D10447" s="3" t="s">
        <v>54</v>
      </c>
      <c r="E10447" s="3">
        <v>43</v>
      </c>
      <c r="F10447" s="3">
        <v>190</v>
      </c>
      <c r="G10447" s="3">
        <v>190</v>
      </c>
      <c r="H10447" s="3">
        <v>6088177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 t="str">
        <f>B10447&amp;" | "&amp;C10447&amp;" | "&amp;D10447</f>
        <v>documentazione_amministrativa / documentazione_contabile | FATTURA PASSIVA | Nota di credito</v>
      </c>
      <c r="Q10447" s="3" t="str">
        <f>VLOOKUP(P10447,'Classificazione UD'!A:B,2,FALSE)</f>
        <v>Fiscale</v>
      </c>
    </row>
    <row r="10448" spans="1:17" ht="15" customHeight="1" x14ac:dyDescent="0.25">
      <c r="A10448" s="30">
        <v>2016</v>
      </c>
      <c r="B10448" s="3" t="s">
        <v>17</v>
      </c>
      <c r="C10448" s="3" t="s">
        <v>27</v>
      </c>
      <c r="D10448" s="3" t="s">
        <v>270</v>
      </c>
      <c r="E10448" s="3">
        <v>1</v>
      </c>
      <c r="F10448" s="3">
        <v>4</v>
      </c>
      <c r="G10448" s="3">
        <v>4</v>
      </c>
      <c r="H10448" s="3">
        <v>10005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 t="str">
        <f>B10448&amp;" | "&amp;C10448&amp;" | "&amp;D10448</f>
        <v>documentazione_amministrativa / documentazione_contabile | FATTURA PASSIVA | Acconto</v>
      </c>
      <c r="Q10448" s="3" t="str">
        <f>VLOOKUP(P10448,'Classificazione UD'!A:B,2,FALSE)</f>
        <v>Fiscale</v>
      </c>
    </row>
    <row r="10449" spans="1:17" ht="15" customHeight="1" x14ac:dyDescent="0.25">
      <c r="A10449" s="30">
        <v>2016</v>
      </c>
      <c r="B10449" s="3" t="s">
        <v>17</v>
      </c>
      <c r="C10449" s="3" t="s">
        <v>27</v>
      </c>
      <c r="D10449" s="3" t="s">
        <v>264</v>
      </c>
      <c r="E10449" s="3">
        <v>328</v>
      </c>
      <c r="F10449" s="3">
        <v>1460</v>
      </c>
      <c r="G10449" s="3">
        <v>1460</v>
      </c>
      <c r="H10449" s="3">
        <v>94852502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 t="str">
        <f>B10449&amp;" | "&amp;C10449&amp;" | "&amp;D10449</f>
        <v>documentazione_amministrativa / documentazione_contabile | FATTURA PASSIVA | Fattura</v>
      </c>
      <c r="Q10449" s="3" t="str">
        <f>VLOOKUP(P10449,'Classificazione UD'!A:B,2,FALSE)</f>
        <v>Fiscale</v>
      </c>
    </row>
    <row r="10450" spans="1:17" ht="15" customHeight="1" x14ac:dyDescent="0.25">
      <c r="A10450" s="30">
        <v>2016</v>
      </c>
      <c r="B10450" s="3" t="s">
        <v>17</v>
      </c>
      <c r="C10450" s="3" t="s">
        <v>27</v>
      </c>
      <c r="D10450" s="3" t="s">
        <v>54</v>
      </c>
      <c r="E10450" s="3">
        <v>17</v>
      </c>
      <c r="F10450" s="3">
        <v>72</v>
      </c>
      <c r="G10450" s="3">
        <v>72</v>
      </c>
      <c r="H10450" s="3">
        <v>652061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 t="str">
        <f>B10450&amp;" | "&amp;C10450&amp;" | "&amp;D10450</f>
        <v>documentazione_amministrativa / documentazione_contabile | FATTURA PASSIVA | Nota di credito</v>
      </c>
      <c r="Q10450" s="3" t="str">
        <f>VLOOKUP(P10450,'Classificazione UD'!A:B,2,FALSE)</f>
        <v>Fiscale</v>
      </c>
    </row>
    <row r="10451" spans="1:17" ht="15" customHeight="1" x14ac:dyDescent="0.25">
      <c r="A10451" s="30">
        <v>2015</v>
      </c>
      <c r="B10451" s="3" t="s">
        <v>20</v>
      </c>
      <c r="C10451" s="3" t="s">
        <v>265</v>
      </c>
      <c r="D10451" s="3" t="s">
        <v>266</v>
      </c>
      <c r="E10451" s="3">
        <v>267</v>
      </c>
      <c r="F10451" s="3">
        <v>534</v>
      </c>
      <c r="G10451" s="3">
        <v>534</v>
      </c>
      <c r="H10451" s="3">
        <v>13191047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 t="str">
        <f>B10451&amp;" | "&amp;C10451&amp;" | "&amp;D10451</f>
        <v>documentazione_amministrativa / registri | Stampa registro | Documento Principale</v>
      </c>
      <c r="Q10451" s="3" t="str">
        <f>VLOOKUP(P10451,'Classificazione UD'!A:B,2,FALSE)</f>
        <v>Amministrativo</v>
      </c>
    </row>
    <row r="10452" spans="1:17" ht="15" customHeight="1" x14ac:dyDescent="0.25">
      <c r="A10452" s="30">
        <v>2016</v>
      </c>
      <c r="B10452" s="3" t="s">
        <v>20</v>
      </c>
      <c r="C10452" s="3" t="s">
        <v>265</v>
      </c>
      <c r="D10452" s="3" t="s">
        <v>266</v>
      </c>
      <c r="E10452" s="3">
        <v>325</v>
      </c>
      <c r="F10452" s="3">
        <v>650</v>
      </c>
      <c r="G10452" s="3">
        <v>650</v>
      </c>
      <c r="H10452" s="3">
        <v>18406489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 t="str">
        <f>B10452&amp;" | "&amp;C10452&amp;" | "&amp;D10452</f>
        <v>documentazione_amministrativa / registri | Stampa registro | Documento Principale</v>
      </c>
      <c r="Q10452" s="3" t="str">
        <f>VLOOKUP(P10452,'Classificazione UD'!A:B,2,FALSE)</f>
        <v>Amministrativo</v>
      </c>
    </row>
    <row r="10453" spans="1:17" ht="15" customHeight="1" x14ac:dyDescent="0.25">
      <c r="A10453" s="30">
        <v>2015</v>
      </c>
      <c r="B10453" s="3" t="s">
        <v>20</v>
      </c>
      <c r="C10453" s="3" t="s">
        <v>265</v>
      </c>
      <c r="D10453" s="3" t="s">
        <v>266</v>
      </c>
      <c r="E10453" s="3">
        <v>8</v>
      </c>
      <c r="F10453" s="3">
        <v>16</v>
      </c>
      <c r="G10453" s="3">
        <v>16</v>
      </c>
      <c r="H10453" s="3">
        <v>44633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 t="str">
        <f>B10453&amp;" | "&amp;C10453&amp;" | "&amp;D10453</f>
        <v>documentazione_amministrativa / registri | Stampa registro | Documento Principale</v>
      </c>
      <c r="Q10453" s="3" t="str">
        <f>VLOOKUP(P10453,'Classificazione UD'!A:B,2,FALSE)</f>
        <v>Amministrativo</v>
      </c>
    </row>
    <row r="10454" spans="1:17" ht="15" customHeight="1" x14ac:dyDescent="0.25">
      <c r="A10454" s="30">
        <v>2016</v>
      </c>
      <c r="B10454" s="3" t="s">
        <v>20</v>
      </c>
      <c r="C10454" s="3" t="s">
        <v>265</v>
      </c>
      <c r="D10454" s="3" t="s">
        <v>266</v>
      </c>
      <c r="E10454" s="3">
        <v>61</v>
      </c>
      <c r="F10454" s="3">
        <v>122</v>
      </c>
      <c r="G10454" s="3">
        <v>122</v>
      </c>
      <c r="H10454" s="3">
        <v>304870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 t="str">
        <f>B10454&amp;" | "&amp;C10454&amp;" | "&amp;D10454</f>
        <v>documentazione_amministrativa / registri | Stampa registro | Documento Principale</v>
      </c>
      <c r="Q10454" s="3" t="str">
        <f>VLOOKUP(P10454,'Classificazione UD'!A:B,2,FALSE)</f>
        <v>Amministrativo</v>
      </c>
    </row>
    <row r="10455" spans="1:17" ht="15" customHeight="1" x14ac:dyDescent="0.25">
      <c r="A10455" s="30">
        <v>2015</v>
      </c>
      <c r="B10455" s="3" t="s">
        <v>20</v>
      </c>
      <c r="C10455" s="3" t="s">
        <v>265</v>
      </c>
      <c r="D10455" s="3" t="s">
        <v>266</v>
      </c>
      <c r="E10455" s="3">
        <v>3</v>
      </c>
      <c r="F10455" s="3">
        <v>6</v>
      </c>
      <c r="G10455" s="3">
        <v>6</v>
      </c>
      <c r="H10455" s="3">
        <v>14424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 t="str">
        <f>B10455&amp;" | "&amp;C10455&amp;" | "&amp;D10455</f>
        <v>documentazione_amministrativa / registri | Stampa registro | Documento Principale</v>
      </c>
      <c r="Q10455" s="3" t="str">
        <f>VLOOKUP(P10455,'Classificazione UD'!A:B,2,FALSE)</f>
        <v>Amministrativo</v>
      </c>
    </row>
    <row r="10456" spans="1:17" ht="15" customHeight="1" x14ac:dyDescent="0.25">
      <c r="A10456" s="30">
        <v>2016</v>
      </c>
      <c r="B10456" s="3" t="s">
        <v>20</v>
      </c>
      <c r="C10456" s="3" t="s">
        <v>265</v>
      </c>
      <c r="D10456" s="3" t="s">
        <v>266</v>
      </c>
      <c r="E10456" s="3">
        <v>4</v>
      </c>
      <c r="F10456" s="3">
        <v>8</v>
      </c>
      <c r="G10456" s="3">
        <v>8</v>
      </c>
      <c r="H10456" s="3">
        <v>21106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 t="str">
        <f>B10456&amp;" | "&amp;C10456&amp;" | "&amp;D10456</f>
        <v>documentazione_amministrativa / registri | Stampa registro | Documento Principale</v>
      </c>
      <c r="Q10456" s="3" t="str">
        <f>VLOOKUP(P10456,'Classificazione UD'!A:B,2,FALSE)</f>
        <v>Amministrativo</v>
      </c>
    </row>
    <row r="10457" spans="1:17" ht="15" customHeight="1" x14ac:dyDescent="0.25">
      <c r="A10457" s="30">
        <v>2016</v>
      </c>
      <c r="B10457" s="3" t="s">
        <v>20</v>
      </c>
      <c r="C10457" s="3" t="s">
        <v>265</v>
      </c>
      <c r="D10457" s="3" t="s">
        <v>266</v>
      </c>
      <c r="E10457" s="3">
        <v>6</v>
      </c>
      <c r="F10457" s="3">
        <v>12</v>
      </c>
      <c r="G10457" s="3">
        <v>12</v>
      </c>
      <c r="H10457" s="3">
        <v>26398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 t="str">
        <f>B10457&amp;" | "&amp;C10457&amp;" | "&amp;D10457</f>
        <v>documentazione_amministrativa / registri | Stampa registro | Documento Principale</v>
      </c>
      <c r="Q10457" s="3" t="str">
        <f>VLOOKUP(P10457,'Classificazione UD'!A:B,2,FALSE)</f>
        <v>Amministrativo</v>
      </c>
    </row>
    <row r="10458" spans="1:17" ht="15" customHeight="1" x14ac:dyDescent="0.25">
      <c r="A10458" s="30">
        <v>2015</v>
      </c>
      <c r="B10458" s="3" t="s">
        <v>20</v>
      </c>
      <c r="C10458" s="3" t="s">
        <v>265</v>
      </c>
      <c r="D10458" s="3" t="s">
        <v>266</v>
      </c>
      <c r="E10458" s="3">
        <v>116</v>
      </c>
      <c r="F10458" s="3">
        <v>232</v>
      </c>
      <c r="G10458" s="3">
        <v>232</v>
      </c>
      <c r="H10458" s="3">
        <v>1482441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 t="str">
        <f>B10458&amp;" | "&amp;C10458&amp;" | "&amp;D10458</f>
        <v>documentazione_amministrativa / registri | Stampa registro | Documento Principale</v>
      </c>
      <c r="Q10458" s="3" t="str">
        <f>VLOOKUP(P10458,'Classificazione UD'!A:B,2,FALSE)</f>
        <v>Amministrativo</v>
      </c>
    </row>
    <row r="10459" spans="1:17" ht="15" customHeight="1" x14ac:dyDescent="0.25">
      <c r="A10459" s="30">
        <v>2016</v>
      </c>
      <c r="B10459" s="3" t="s">
        <v>20</v>
      </c>
      <c r="C10459" s="3" t="s">
        <v>265</v>
      </c>
      <c r="D10459" s="3" t="s">
        <v>266</v>
      </c>
      <c r="E10459" s="3">
        <v>147</v>
      </c>
      <c r="F10459" s="3">
        <v>294</v>
      </c>
      <c r="G10459" s="3">
        <v>294</v>
      </c>
      <c r="H10459" s="3">
        <v>3903709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 t="str">
        <f>B10459&amp;" | "&amp;C10459&amp;" | "&amp;D10459</f>
        <v>documentazione_amministrativa / registri | Stampa registro | Documento Principale</v>
      </c>
      <c r="Q10459" s="3" t="str">
        <f>VLOOKUP(P10459,'Classificazione UD'!A:B,2,FALSE)</f>
        <v>Amministrativo</v>
      </c>
    </row>
    <row r="10460" spans="1:17" ht="15" customHeight="1" x14ac:dyDescent="0.25">
      <c r="A10460" s="30">
        <v>2015</v>
      </c>
      <c r="B10460" s="3" t="s">
        <v>17</v>
      </c>
      <c r="C10460" s="3" t="s">
        <v>27</v>
      </c>
      <c r="D10460" s="3" t="s">
        <v>264</v>
      </c>
      <c r="E10460" s="3">
        <v>647</v>
      </c>
      <c r="F10460" s="3">
        <v>2903</v>
      </c>
      <c r="G10460" s="3">
        <v>2903</v>
      </c>
      <c r="H10460" s="3">
        <v>180806424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 t="str">
        <f>B10460&amp;" | "&amp;C10460&amp;" | "&amp;D10460</f>
        <v>documentazione_amministrativa / documentazione_contabile | FATTURA PASSIVA | Fattura</v>
      </c>
      <c r="Q10460" s="3" t="str">
        <f>VLOOKUP(P10460,'Classificazione UD'!A:B,2,FALSE)</f>
        <v>Fiscale</v>
      </c>
    </row>
    <row r="10461" spans="1:17" ht="15" customHeight="1" x14ac:dyDescent="0.25">
      <c r="A10461" s="30">
        <v>2015</v>
      </c>
      <c r="B10461" s="3" t="s">
        <v>17</v>
      </c>
      <c r="C10461" s="3" t="s">
        <v>27</v>
      </c>
      <c r="D10461" s="3" t="s">
        <v>54</v>
      </c>
      <c r="E10461" s="3">
        <v>9</v>
      </c>
      <c r="F10461" s="3">
        <v>41</v>
      </c>
      <c r="G10461" s="3">
        <v>41</v>
      </c>
      <c r="H10461" s="3">
        <v>1908971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 t="str">
        <f>B10461&amp;" | "&amp;C10461&amp;" | "&amp;D10461</f>
        <v>documentazione_amministrativa / documentazione_contabile | FATTURA PASSIVA | Nota di credito</v>
      </c>
      <c r="Q10461" s="3" t="str">
        <f>VLOOKUP(P10461,'Classificazione UD'!A:B,2,FALSE)</f>
        <v>Fiscale</v>
      </c>
    </row>
    <row r="10462" spans="1:17" ht="15" customHeight="1" x14ac:dyDescent="0.25">
      <c r="A10462" s="30">
        <v>2016</v>
      </c>
      <c r="B10462" s="3" t="s">
        <v>17</v>
      </c>
      <c r="C10462" s="3" t="s">
        <v>27</v>
      </c>
      <c r="D10462" s="3" t="s">
        <v>264</v>
      </c>
      <c r="E10462" s="3">
        <v>97</v>
      </c>
      <c r="F10462" s="3">
        <v>431</v>
      </c>
      <c r="G10462" s="3">
        <v>431</v>
      </c>
      <c r="H10462" s="3">
        <v>16863428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 t="str">
        <f>B10462&amp;" | "&amp;C10462&amp;" | "&amp;D10462</f>
        <v>documentazione_amministrativa / documentazione_contabile | FATTURA PASSIVA | Fattura</v>
      </c>
      <c r="Q10462" s="3" t="str">
        <f>VLOOKUP(P10462,'Classificazione UD'!A:B,2,FALSE)</f>
        <v>Fiscale</v>
      </c>
    </row>
    <row r="10463" spans="1:17" ht="15" customHeight="1" x14ac:dyDescent="0.25">
      <c r="A10463" s="30">
        <v>2016</v>
      </c>
      <c r="B10463" s="3" t="s">
        <v>17</v>
      </c>
      <c r="C10463" s="3" t="s">
        <v>27</v>
      </c>
      <c r="D10463" s="3" t="s">
        <v>54</v>
      </c>
      <c r="E10463" s="3">
        <v>1</v>
      </c>
      <c r="F10463" s="3">
        <v>4</v>
      </c>
      <c r="G10463" s="3">
        <v>4</v>
      </c>
      <c r="H10463" s="3">
        <v>58783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 t="str">
        <f>B10463&amp;" | "&amp;C10463&amp;" | "&amp;D10463</f>
        <v>documentazione_amministrativa / documentazione_contabile | FATTURA PASSIVA | Nota di credito</v>
      </c>
      <c r="Q10463" s="3" t="str">
        <f>VLOOKUP(P10463,'Classificazione UD'!A:B,2,FALSE)</f>
        <v>Fiscale</v>
      </c>
    </row>
    <row r="10464" spans="1:17" ht="15" customHeight="1" x14ac:dyDescent="0.25">
      <c r="A10464" s="30">
        <v>2015</v>
      </c>
      <c r="B10464" s="3" t="s">
        <v>36</v>
      </c>
      <c r="C10464" s="3" t="s">
        <v>267</v>
      </c>
      <c r="D10464" s="3" t="s">
        <v>266</v>
      </c>
      <c r="E10464" s="3">
        <v>2348</v>
      </c>
      <c r="F10464" s="3">
        <v>6071</v>
      </c>
      <c r="G10464" s="3">
        <v>6071</v>
      </c>
      <c r="H10464" s="3">
        <v>2318271559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 t="str">
        <f>B10464&amp;" | "&amp;C10464&amp;" | "&amp;D10464</f>
        <v>documentazione_amministrativa / documenti_protocollati | Documento Protocollato | Documento Principale</v>
      </c>
      <c r="Q10464" s="3" t="str">
        <f>VLOOKUP(P10464,'Classificazione UD'!A:B,2,FALSE)</f>
        <v>Protocollo</v>
      </c>
    </row>
    <row r="10465" spans="1:17" ht="15" customHeight="1" x14ac:dyDescent="0.25">
      <c r="A10465" s="30">
        <v>2015</v>
      </c>
      <c r="B10465" s="3" t="s">
        <v>23</v>
      </c>
      <c r="C10465" s="3" t="s">
        <v>269</v>
      </c>
      <c r="D10465" s="3" t="s">
        <v>266</v>
      </c>
      <c r="E10465" s="3">
        <v>84</v>
      </c>
      <c r="F10465" s="3">
        <v>170</v>
      </c>
      <c r="G10465" s="3">
        <v>170</v>
      </c>
      <c r="H10465" s="3">
        <v>3035473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 t="str">
        <f>B10465&amp;" | "&amp;C10465&amp;" | "&amp;D10465</f>
        <v>documentazione_amministrativa / altri_documenti | Documento Non Protocollato | Documento Principale</v>
      </c>
      <c r="Q10465" s="3" t="str">
        <f>VLOOKUP(P10465,'Classificazione UD'!A:B,2,FALSE)</f>
        <v>Amministrativo</v>
      </c>
    </row>
    <row r="10466" spans="1:17" ht="15" customHeight="1" x14ac:dyDescent="0.25">
      <c r="A10466" s="30">
        <v>2015</v>
      </c>
      <c r="B10466" s="3" t="s">
        <v>20</v>
      </c>
      <c r="C10466" s="3" t="s">
        <v>265</v>
      </c>
      <c r="D10466" s="3" t="s">
        <v>266</v>
      </c>
      <c r="E10466" s="3">
        <v>239</v>
      </c>
      <c r="F10466" s="3">
        <v>478</v>
      </c>
      <c r="G10466" s="3">
        <v>478</v>
      </c>
      <c r="H10466" s="3">
        <v>5620576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 t="str">
        <f>B10466&amp;" | "&amp;C10466&amp;" | "&amp;D10466</f>
        <v>documentazione_amministrativa / registri | Stampa registro | Documento Principale</v>
      </c>
      <c r="Q10466" s="3" t="str">
        <f>VLOOKUP(P10466,'Classificazione UD'!A:B,2,FALSE)</f>
        <v>Amministrativo</v>
      </c>
    </row>
    <row r="10467" spans="1:17" ht="15" customHeight="1" x14ac:dyDescent="0.25">
      <c r="A10467" s="30">
        <v>2016</v>
      </c>
      <c r="B10467" s="3" t="s">
        <v>20</v>
      </c>
      <c r="C10467" s="3" t="s">
        <v>265</v>
      </c>
      <c r="D10467" s="3" t="s">
        <v>266</v>
      </c>
      <c r="E10467" s="3">
        <v>252</v>
      </c>
      <c r="F10467" s="3">
        <v>504</v>
      </c>
      <c r="G10467" s="3">
        <v>504</v>
      </c>
      <c r="H10467" s="3">
        <v>6478969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 t="str">
        <f>B10467&amp;" | "&amp;C10467&amp;" | "&amp;D10467</f>
        <v>documentazione_amministrativa / registri | Stampa registro | Documento Principale</v>
      </c>
      <c r="Q10467" s="3" t="str">
        <f>VLOOKUP(P10467,'Classificazione UD'!A:B,2,FALSE)</f>
        <v>Amministrativo</v>
      </c>
    </row>
    <row r="10468" spans="1:17" ht="15" customHeight="1" x14ac:dyDescent="0.25">
      <c r="A10468" s="30">
        <v>2015</v>
      </c>
      <c r="B10468" s="3" t="s">
        <v>20</v>
      </c>
      <c r="C10468" s="3" t="s">
        <v>265</v>
      </c>
      <c r="D10468" s="3" t="s">
        <v>266</v>
      </c>
      <c r="E10468" s="3">
        <v>134</v>
      </c>
      <c r="F10468" s="3">
        <v>268</v>
      </c>
      <c r="G10468" s="3">
        <v>268</v>
      </c>
      <c r="H10468" s="3">
        <v>888263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 t="str">
        <f>B10468&amp;" | "&amp;C10468&amp;" | "&amp;D10468</f>
        <v>documentazione_amministrativa / registri | Stampa registro | Documento Principale</v>
      </c>
      <c r="Q10468" s="3" t="str">
        <f>VLOOKUP(P10468,'Classificazione UD'!A:B,2,FALSE)</f>
        <v>Amministrativo</v>
      </c>
    </row>
    <row r="10469" spans="1:17" ht="15" customHeight="1" x14ac:dyDescent="0.25">
      <c r="A10469" s="30">
        <v>2016</v>
      </c>
      <c r="B10469" s="3" t="s">
        <v>20</v>
      </c>
      <c r="C10469" s="3" t="s">
        <v>265</v>
      </c>
      <c r="D10469" s="3" t="s">
        <v>266</v>
      </c>
      <c r="E10469" s="3">
        <v>219</v>
      </c>
      <c r="F10469" s="3">
        <v>438</v>
      </c>
      <c r="G10469" s="3">
        <v>438</v>
      </c>
      <c r="H10469" s="3">
        <v>1788554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 t="str">
        <f>B10469&amp;" | "&amp;C10469&amp;" | "&amp;D10469</f>
        <v>documentazione_amministrativa / registri | Stampa registro | Documento Principale</v>
      </c>
      <c r="Q10469" s="3" t="str">
        <f>VLOOKUP(P10469,'Classificazione UD'!A:B,2,FALSE)</f>
        <v>Amministrativo</v>
      </c>
    </row>
    <row r="10470" spans="1:17" ht="15" customHeight="1" x14ac:dyDescent="0.25">
      <c r="A10470" s="30">
        <v>2016</v>
      </c>
      <c r="B10470" s="3" t="s">
        <v>20</v>
      </c>
      <c r="C10470" s="3" t="s">
        <v>265</v>
      </c>
      <c r="D10470" s="3" t="s">
        <v>266</v>
      </c>
      <c r="E10470" s="3">
        <v>2</v>
      </c>
      <c r="F10470" s="3">
        <v>4</v>
      </c>
      <c r="G10470" s="3">
        <v>4</v>
      </c>
      <c r="H10470" s="3">
        <v>12108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 t="str">
        <f>B10470&amp;" | "&amp;C10470&amp;" | "&amp;D10470</f>
        <v>documentazione_amministrativa / registri | Stampa registro | Documento Principale</v>
      </c>
      <c r="Q10470" s="3" t="str">
        <f>VLOOKUP(P10470,'Classificazione UD'!A:B,2,FALSE)</f>
        <v>Amministrativo</v>
      </c>
    </row>
    <row r="10471" spans="1:17" ht="15" customHeight="1" x14ac:dyDescent="0.25">
      <c r="A10471" s="30">
        <v>2016</v>
      </c>
      <c r="B10471" s="3" t="s">
        <v>20</v>
      </c>
      <c r="C10471" s="3" t="s">
        <v>265</v>
      </c>
      <c r="D10471" s="3" t="s">
        <v>266</v>
      </c>
      <c r="E10471" s="3">
        <v>5</v>
      </c>
      <c r="F10471" s="3">
        <v>10</v>
      </c>
      <c r="G10471" s="3">
        <v>10</v>
      </c>
      <c r="H10471" s="3">
        <v>36233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 t="str">
        <f>B10471&amp;" | "&amp;C10471&amp;" | "&amp;D10471</f>
        <v>documentazione_amministrativa / registri | Stampa registro | Documento Principale</v>
      </c>
      <c r="Q10471" s="3" t="str">
        <f>VLOOKUP(P10471,'Classificazione UD'!A:B,2,FALSE)</f>
        <v>Amministrativo</v>
      </c>
    </row>
    <row r="10472" spans="1:17" ht="15" customHeight="1" x14ac:dyDescent="0.25">
      <c r="A10472" s="30">
        <v>2016</v>
      </c>
      <c r="B10472" s="3" t="s">
        <v>20</v>
      </c>
      <c r="C10472" s="3" t="s">
        <v>265</v>
      </c>
      <c r="D10472" s="3" t="s">
        <v>266</v>
      </c>
      <c r="E10472" s="3">
        <v>13</v>
      </c>
      <c r="F10472" s="3">
        <v>26</v>
      </c>
      <c r="G10472" s="3">
        <v>26</v>
      </c>
      <c r="H10472" s="3">
        <v>76066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 t="str">
        <f>B10472&amp;" | "&amp;C10472&amp;" | "&amp;D10472</f>
        <v>documentazione_amministrativa / registri | Stampa registro | Documento Principale</v>
      </c>
      <c r="Q10472" s="3" t="str">
        <f>VLOOKUP(P10472,'Classificazione UD'!A:B,2,FALSE)</f>
        <v>Amministrativo</v>
      </c>
    </row>
    <row r="10473" spans="1:17" ht="15" customHeight="1" x14ac:dyDescent="0.25">
      <c r="A10473" s="30">
        <v>2016</v>
      </c>
      <c r="B10473" s="3" t="s">
        <v>17</v>
      </c>
      <c r="C10473" s="3" t="s">
        <v>27</v>
      </c>
      <c r="D10473" s="3" t="s">
        <v>264</v>
      </c>
      <c r="E10473" s="3">
        <v>21</v>
      </c>
      <c r="F10473" s="3">
        <v>86</v>
      </c>
      <c r="G10473" s="3">
        <v>86</v>
      </c>
      <c r="H10473" s="3">
        <v>1448493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 t="str">
        <f>B10473&amp;" | "&amp;C10473&amp;" | "&amp;D10473</f>
        <v>documentazione_amministrativa / documentazione_contabile | FATTURA PASSIVA | Fattura</v>
      </c>
      <c r="Q10473" s="3" t="str">
        <f>VLOOKUP(P10473,'Classificazione UD'!A:B,2,FALSE)</f>
        <v>Fiscale</v>
      </c>
    </row>
    <row r="10474" spans="1:17" ht="15" customHeight="1" x14ac:dyDescent="0.25">
      <c r="A10474" s="30">
        <v>2016</v>
      </c>
      <c r="B10474" s="3" t="s">
        <v>20</v>
      </c>
      <c r="C10474" s="3" t="s">
        <v>265</v>
      </c>
      <c r="D10474" s="3" t="s">
        <v>266</v>
      </c>
      <c r="E10474" s="3">
        <v>247</v>
      </c>
      <c r="F10474" s="3">
        <v>494</v>
      </c>
      <c r="G10474" s="3">
        <v>494</v>
      </c>
      <c r="H10474" s="3">
        <v>6711673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 t="str">
        <f>B10474&amp;" | "&amp;C10474&amp;" | "&amp;D10474</f>
        <v>documentazione_amministrativa / registri | Stampa registro | Documento Principale</v>
      </c>
      <c r="Q10474" s="3" t="str">
        <f>VLOOKUP(P10474,'Classificazione UD'!A:B,2,FALSE)</f>
        <v>Amministrativo</v>
      </c>
    </row>
    <row r="10475" spans="1:17" ht="15" customHeight="1" x14ac:dyDescent="0.25">
      <c r="A10475" s="30">
        <v>2016</v>
      </c>
      <c r="B10475" s="3" t="s">
        <v>20</v>
      </c>
      <c r="C10475" s="3" t="s">
        <v>265</v>
      </c>
      <c r="D10475" s="3" t="s">
        <v>266</v>
      </c>
      <c r="E10475" s="3">
        <v>203</v>
      </c>
      <c r="F10475" s="3">
        <v>406</v>
      </c>
      <c r="G10475" s="3">
        <v>406</v>
      </c>
      <c r="H10475" s="3">
        <v>2376546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 t="str">
        <f>B10475&amp;" | "&amp;C10475&amp;" | "&amp;D10475</f>
        <v>documentazione_amministrativa / registri | Stampa registro | Documento Principale</v>
      </c>
      <c r="Q10475" s="3" t="str">
        <f>VLOOKUP(P10475,'Classificazione UD'!A:B,2,FALSE)</f>
        <v>Amministrativo</v>
      </c>
    </row>
    <row r="10476" spans="1:17" ht="15" customHeight="1" x14ac:dyDescent="0.25">
      <c r="A10476" s="30">
        <v>2016</v>
      </c>
      <c r="B10476" s="3" t="s">
        <v>20</v>
      </c>
      <c r="C10476" s="3" t="s">
        <v>265</v>
      </c>
      <c r="D10476" s="3" t="s">
        <v>266</v>
      </c>
      <c r="E10476" s="3">
        <v>4</v>
      </c>
      <c r="F10476" s="3">
        <v>8</v>
      </c>
      <c r="G10476" s="3">
        <v>8</v>
      </c>
      <c r="H10476" s="3">
        <v>17572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 t="str">
        <f>B10476&amp;" | "&amp;C10476&amp;" | "&amp;D10476</f>
        <v>documentazione_amministrativa / registri | Stampa registro | Documento Principale</v>
      </c>
      <c r="Q10476" s="3" t="str">
        <f>VLOOKUP(P10476,'Classificazione UD'!A:B,2,FALSE)</f>
        <v>Amministrativo</v>
      </c>
    </row>
    <row r="10477" spans="1:17" ht="15" customHeight="1" x14ac:dyDescent="0.25">
      <c r="A10477" s="30">
        <v>2016</v>
      </c>
      <c r="B10477" s="3" t="s">
        <v>17</v>
      </c>
      <c r="C10477" s="3" t="s">
        <v>27</v>
      </c>
      <c r="D10477" s="3" t="s">
        <v>264</v>
      </c>
      <c r="E10477" s="3">
        <v>66</v>
      </c>
      <c r="F10477" s="3">
        <v>290</v>
      </c>
      <c r="G10477" s="3">
        <v>290</v>
      </c>
      <c r="H10477" s="3">
        <v>7963543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 t="str">
        <f>B10477&amp;" | "&amp;C10477&amp;" | "&amp;D10477</f>
        <v>documentazione_amministrativa / documentazione_contabile | FATTURA PASSIVA | Fattura</v>
      </c>
      <c r="Q10477" s="3" t="str">
        <f>VLOOKUP(P10477,'Classificazione UD'!A:B,2,FALSE)</f>
        <v>Fiscale</v>
      </c>
    </row>
    <row r="10478" spans="1:17" ht="15" customHeight="1" x14ac:dyDescent="0.25">
      <c r="A10478" s="30">
        <v>2016</v>
      </c>
      <c r="B10478" s="3" t="s">
        <v>20</v>
      </c>
      <c r="C10478" s="3" t="s">
        <v>265</v>
      </c>
      <c r="D10478" s="3" t="s">
        <v>266</v>
      </c>
      <c r="E10478" s="3">
        <v>282</v>
      </c>
      <c r="F10478" s="3">
        <v>564</v>
      </c>
      <c r="G10478" s="3">
        <v>564</v>
      </c>
      <c r="H10478" s="3">
        <v>11931837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 t="str">
        <f>B10478&amp;" | "&amp;C10478&amp;" | "&amp;D10478</f>
        <v>documentazione_amministrativa / registri | Stampa registro | Documento Principale</v>
      </c>
      <c r="Q10478" s="3" t="str">
        <f>VLOOKUP(P10478,'Classificazione UD'!A:B,2,FALSE)</f>
        <v>Amministrativo</v>
      </c>
    </row>
    <row r="10479" spans="1:17" ht="15" customHeight="1" x14ac:dyDescent="0.25">
      <c r="A10479" s="30">
        <v>2016</v>
      </c>
      <c r="B10479" s="3" t="s">
        <v>20</v>
      </c>
      <c r="C10479" s="3" t="s">
        <v>265</v>
      </c>
      <c r="D10479" s="3" t="s">
        <v>266</v>
      </c>
      <c r="E10479" s="3">
        <v>62</v>
      </c>
      <c r="F10479" s="3">
        <v>124</v>
      </c>
      <c r="G10479" s="3">
        <v>124</v>
      </c>
      <c r="H10479" s="3">
        <v>346807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 t="str">
        <f>B10479&amp;" | "&amp;C10479&amp;" | "&amp;D10479</f>
        <v>documentazione_amministrativa / registri | Stampa registro | Documento Principale</v>
      </c>
      <c r="Q10479" s="3" t="str">
        <f>VLOOKUP(P10479,'Classificazione UD'!A:B,2,FALSE)</f>
        <v>Amministrativo</v>
      </c>
    </row>
    <row r="10480" spans="1:17" ht="15" customHeight="1" x14ac:dyDescent="0.25">
      <c r="A10480" s="30">
        <v>2016</v>
      </c>
      <c r="B10480" s="3" t="s">
        <v>20</v>
      </c>
      <c r="C10480" s="3" t="s">
        <v>265</v>
      </c>
      <c r="D10480" s="3" t="s">
        <v>266</v>
      </c>
      <c r="E10480" s="3">
        <v>5</v>
      </c>
      <c r="F10480" s="3">
        <v>10</v>
      </c>
      <c r="G10480" s="3">
        <v>10</v>
      </c>
      <c r="H10480" s="3">
        <v>25176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 t="str">
        <f>B10480&amp;" | "&amp;C10480&amp;" | "&amp;D10480</f>
        <v>documentazione_amministrativa / registri | Stampa registro | Documento Principale</v>
      </c>
      <c r="Q10480" s="3" t="str">
        <f>VLOOKUP(P10480,'Classificazione UD'!A:B,2,FALSE)</f>
        <v>Amministrativo</v>
      </c>
    </row>
    <row r="10481" spans="1:17" ht="15" customHeight="1" x14ac:dyDescent="0.25">
      <c r="A10481" s="30">
        <v>2016</v>
      </c>
      <c r="B10481" s="3" t="s">
        <v>20</v>
      </c>
      <c r="C10481" s="3" t="s">
        <v>265</v>
      </c>
      <c r="D10481" s="3" t="s">
        <v>266</v>
      </c>
      <c r="E10481" s="3">
        <v>226</v>
      </c>
      <c r="F10481" s="3">
        <v>452</v>
      </c>
      <c r="G10481" s="3">
        <v>452</v>
      </c>
      <c r="H10481" s="3">
        <v>3887522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 t="str">
        <f>B10481&amp;" | "&amp;C10481&amp;" | "&amp;D10481</f>
        <v>documentazione_amministrativa / registri | Stampa registro | Documento Principale</v>
      </c>
      <c r="Q10481" s="3" t="str">
        <f>VLOOKUP(P10481,'Classificazione UD'!A:B,2,FALSE)</f>
        <v>Amministrativo</v>
      </c>
    </row>
    <row r="10482" spans="1:17" ht="15" customHeight="1" x14ac:dyDescent="0.25">
      <c r="A10482" s="30">
        <v>2016</v>
      </c>
      <c r="B10482" s="3" t="s">
        <v>20</v>
      </c>
      <c r="C10482" s="3" t="s">
        <v>265</v>
      </c>
      <c r="D10482" s="3" t="s">
        <v>266</v>
      </c>
      <c r="E10482" s="3">
        <v>2</v>
      </c>
      <c r="F10482" s="3">
        <v>4</v>
      </c>
      <c r="G10482" s="3">
        <v>4</v>
      </c>
      <c r="H10482" s="3">
        <v>9037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 t="str">
        <f>B10482&amp;" | "&amp;C10482&amp;" | "&amp;D10482</f>
        <v>documentazione_amministrativa / registri | Stampa registro | Documento Principale</v>
      </c>
      <c r="Q10482" s="3" t="str">
        <f>VLOOKUP(P10482,'Classificazione UD'!A:B,2,FALSE)</f>
        <v>Amministrativo</v>
      </c>
    </row>
    <row r="10483" spans="1:17" ht="15" customHeight="1" x14ac:dyDescent="0.25">
      <c r="A10483" s="30">
        <v>2016</v>
      </c>
      <c r="B10483" s="3" t="s">
        <v>20</v>
      </c>
      <c r="C10483" s="3" t="s">
        <v>265</v>
      </c>
      <c r="D10483" s="3" t="s">
        <v>266</v>
      </c>
      <c r="E10483" s="3">
        <v>2</v>
      </c>
      <c r="F10483" s="3">
        <v>4</v>
      </c>
      <c r="G10483" s="3">
        <v>4</v>
      </c>
      <c r="H10483" s="3">
        <v>9108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 t="str">
        <f>B10483&amp;" | "&amp;C10483&amp;" | "&amp;D10483</f>
        <v>documentazione_amministrativa / registri | Stampa registro | Documento Principale</v>
      </c>
      <c r="Q10483" s="3" t="str">
        <f>VLOOKUP(P10483,'Classificazione UD'!A:B,2,FALSE)</f>
        <v>Amministrativo</v>
      </c>
    </row>
    <row r="10484" spans="1:17" ht="15" customHeight="1" x14ac:dyDescent="0.25">
      <c r="A10484" s="30">
        <v>2016</v>
      </c>
      <c r="B10484" s="3" t="s">
        <v>20</v>
      </c>
      <c r="C10484" s="3" t="s">
        <v>265</v>
      </c>
      <c r="D10484" s="3" t="s">
        <v>266</v>
      </c>
      <c r="E10484" s="3">
        <v>79</v>
      </c>
      <c r="F10484" s="3">
        <v>158</v>
      </c>
      <c r="G10484" s="3">
        <v>158</v>
      </c>
      <c r="H10484" s="3">
        <v>559904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 t="str">
        <f>B10484&amp;" | "&amp;C10484&amp;" | "&amp;D10484</f>
        <v>documentazione_amministrativa / registri | Stampa registro | Documento Principale</v>
      </c>
      <c r="Q10484" s="3" t="str">
        <f>VLOOKUP(P10484,'Classificazione UD'!A:B,2,FALSE)</f>
        <v>Amministrativo</v>
      </c>
    </row>
    <row r="10485" spans="1:17" ht="15" customHeight="1" x14ac:dyDescent="0.25">
      <c r="A10485" s="30">
        <v>2016</v>
      </c>
      <c r="B10485" s="3" t="s">
        <v>17</v>
      </c>
      <c r="C10485" s="3" t="s">
        <v>27</v>
      </c>
      <c r="D10485" s="3" t="s">
        <v>264</v>
      </c>
      <c r="E10485" s="3">
        <v>18</v>
      </c>
      <c r="F10485" s="3">
        <v>79</v>
      </c>
      <c r="G10485" s="3">
        <v>79</v>
      </c>
      <c r="H10485" s="3">
        <v>3486661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 t="str">
        <f>B10485&amp;" | "&amp;C10485&amp;" | "&amp;D10485</f>
        <v>documentazione_amministrativa / documentazione_contabile | FATTURA PASSIVA | Fattura</v>
      </c>
      <c r="Q10485" s="3" t="str">
        <f>VLOOKUP(P10485,'Classificazione UD'!A:B,2,FALSE)</f>
        <v>Fiscale</v>
      </c>
    </row>
    <row r="10486" spans="1:17" ht="15" customHeight="1" x14ac:dyDescent="0.25">
      <c r="A10486" s="30">
        <v>2016</v>
      </c>
      <c r="B10486" s="3" t="s">
        <v>20</v>
      </c>
      <c r="C10486" s="3" t="s">
        <v>265</v>
      </c>
      <c r="D10486" s="3" t="s">
        <v>266</v>
      </c>
      <c r="E10486" s="3">
        <v>257</v>
      </c>
      <c r="F10486" s="3">
        <v>514</v>
      </c>
      <c r="G10486" s="3">
        <v>514</v>
      </c>
      <c r="H10486" s="3">
        <v>2876682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 t="str">
        <f>B10486&amp;" | "&amp;C10486&amp;" | "&amp;D10486</f>
        <v>documentazione_amministrativa / registri | Stampa registro | Documento Principale</v>
      </c>
      <c r="Q10486" s="3" t="str">
        <f>VLOOKUP(P10486,'Classificazione UD'!A:B,2,FALSE)</f>
        <v>Amministrativo</v>
      </c>
    </row>
    <row r="10487" spans="1:17" ht="15" customHeight="1" x14ac:dyDescent="0.25">
      <c r="A10487" s="30">
        <v>2016</v>
      </c>
      <c r="B10487" s="3" t="s">
        <v>20</v>
      </c>
      <c r="C10487" s="3" t="s">
        <v>265</v>
      </c>
      <c r="D10487" s="3" t="s">
        <v>266</v>
      </c>
      <c r="E10487" s="3">
        <v>125</v>
      </c>
      <c r="F10487" s="3">
        <v>250</v>
      </c>
      <c r="G10487" s="3">
        <v>250</v>
      </c>
      <c r="H10487" s="3">
        <v>879525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 t="str">
        <f>B10487&amp;" | "&amp;C10487&amp;" | "&amp;D10487</f>
        <v>documentazione_amministrativa / registri | Stampa registro | Documento Principale</v>
      </c>
      <c r="Q10487" s="3" t="str">
        <f>VLOOKUP(P10487,'Classificazione UD'!A:B,2,FALSE)</f>
        <v>Amministrativo</v>
      </c>
    </row>
    <row r="10488" spans="1:17" ht="15" customHeight="1" x14ac:dyDescent="0.25">
      <c r="A10488" s="30">
        <v>2016</v>
      </c>
      <c r="B10488" s="3" t="s">
        <v>17</v>
      </c>
      <c r="C10488" s="3" t="s">
        <v>27</v>
      </c>
      <c r="D10488" s="3" t="s">
        <v>264</v>
      </c>
      <c r="E10488" s="3">
        <v>51</v>
      </c>
      <c r="F10488" s="3">
        <v>213</v>
      </c>
      <c r="G10488" s="3">
        <v>213</v>
      </c>
      <c r="H10488" s="3">
        <v>4602808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 t="str">
        <f>B10488&amp;" | "&amp;C10488&amp;" | "&amp;D10488</f>
        <v>documentazione_amministrativa / documentazione_contabile | FATTURA PASSIVA | Fattura</v>
      </c>
      <c r="Q10488" s="3" t="str">
        <f>VLOOKUP(P10488,'Classificazione UD'!A:B,2,FALSE)</f>
        <v>Fiscale</v>
      </c>
    </row>
    <row r="10489" spans="1:17" ht="15" customHeight="1" x14ac:dyDescent="0.25">
      <c r="A10489" s="30">
        <v>2016</v>
      </c>
      <c r="B10489" s="3" t="s">
        <v>17</v>
      </c>
      <c r="C10489" s="3" t="s">
        <v>27</v>
      </c>
      <c r="D10489" s="3" t="s">
        <v>54</v>
      </c>
      <c r="E10489" s="3">
        <v>2</v>
      </c>
      <c r="F10489" s="3">
        <v>8</v>
      </c>
      <c r="G10489" s="3">
        <v>8</v>
      </c>
      <c r="H10489" s="3">
        <v>105229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 t="str">
        <f>B10489&amp;" | "&amp;C10489&amp;" | "&amp;D10489</f>
        <v>documentazione_amministrativa / documentazione_contabile | FATTURA PASSIVA | Nota di credito</v>
      </c>
      <c r="Q10489" s="3" t="str">
        <f>VLOOKUP(P10489,'Classificazione UD'!A:B,2,FALSE)</f>
        <v>Fiscale</v>
      </c>
    </row>
    <row r="10490" spans="1:17" ht="15" customHeight="1" x14ac:dyDescent="0.25">
      <c r="A10490" s="30">
        <v>2016</v>
      </c>
      <c r="B10490" s="3" t="s">
        <v>20</v>
      </c>
      <c r="C10490" s="3" t="s">
        <v>265</v>
      </c>
      <c r="D10490" s="3" t="s">
        <v>266</v>
      </c>
      <c r="E10490" s="3">
        <v>264</v>
      </c>
      <c r="F10490" s="3">
        <v>528</v>
      </c>
      <c r="G10490" s="3">
        <v>528</v>
      </c>
      <c r="H10490" s="3">
        <v>7949110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 t="str">
        <f>B10490&amp;" | "&amp;C10490&amp;" | "&amp;D10490</f>
        <v>documentazione_amministrativa / registri | Stampa registro | Documento Principale</v>
      </c>
      <c r="Q10490" s="3" t="str">
        <f>VLOOKUP(P10490,'Classificazione UD'!A:B,2,FALSE)</f>
        <v>Amministrativo</v>
      </c>
    </row>
    <row r="10491" spans="1:17" ht="15" customHeight="1" x14ac:dyDescent="0.25">
      <c r="A10491" s="30">
        <v>2016</v>
      </c>
      <c r="B10491" s="3" t="s">
        <v>20</v>
      </c>
      <c r="C10491" s="3" t="s">
        <v>265</v>
      </c>
      <c r="D10491" s="3" t="s">
        <v>266</v>
      </c>
      <c r="E10491" s="3">
        <v>6</v>
      </c>
      <c r="F10491" s="3">
        <v>12</v>
      </c>
      <c r="G10491" s="3">
        <v>12</v>
      </c>
      <c r="H10491" s="3">
        <v>29550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 t="str">
        <f>B10491&amp;" | "&amp;C10491&amp;" | "&amp;D10491</f>
        <v>documentazione_amministrativa / registri | Stampa registro | Documento Principale</v>
      </c>
      <c r="Q10491" s="3" t="str">
        <f>VLOOKUP(P10491,'Classificazione UD'!A:B,2,FALSE)</f>
        <v>Amministrativo</v>
      </c>
    </row>
    <row r="10492" spans="1:17" ht="15" customHeight="1" x14ac:dyDescent="0.25">
      <c r="A10492" s="30">
        <v>2016</v>
      </c>
      <c r="B10492" s="3" t="s">
        <v>20</v>
      </c>
      <c r="C10492" s="3" t="s">
        <v>265</v>
      </c>
      <c r="D10492" s="3" t="s">
        <v>266</v>
      </c>
      <c r="E10492" s="3">
        <v>6</v>
      </c>
      <c r="F10492" s="3">
        <v>12</v>
      </c>
      <c r="G10492" s="3">
        <v>12</v>
      </c>
      <c r="H10492" s="3">
        <v>30180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 t="str">
        <f>B10492&amp;" | "&amp;C10492&amp;" | "&amp;D10492</f>
        <v>documentazione_amministrativa / registri | Stampa registro | Documento Principale</v>
      </c>
      <c r="Q10492" s="3" t="str">
        <f>VLOOKUP(P10492,'Classificazione UD'!A:B,2,FALSE)</f>
        <v>Amministrativo</v>
      </c>
    </row>
    <row r="10493" spans="1:17" ht="15" customHeight="1" x14ac:dyDescent="0.25">
      <c r="A10493" s="30">
        <v>2016</v>
      </c>
      <c r="B10493" s="3" t="s">
        <v>20</v>
      </c>
      <c r="C10493" s="3" t="s">
        <v>265</v>
      </c>
      <c r="D10493" s="3" t="s">
        <v>266</v>
      </c>
      <c r="E10493" s="3">
        <v>207</v>
      </c>
      <c r="F10493" s="3">
        <v>414</v>
      </c>
      <c r="G10493" s="3">
        <v>414</v>
      </c>
      <c r="H10493" s="3">
        <v>2091104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 t="str">
        <f>B10493&amp;" | "&amp;C10493&amp;" | "&amp;D10493</f>
        <v>documentazione_amministrativa / registri | Stampa registro | Documento Principale</v>
      </c>
      <c r="Q10493" s="3" t="str">
        <f>VLOOKUP(P10493,'Classificazione UD'!A:B,2,FALSE)</f>
        <v>Amministrativo</v>
      </c>
    </row>
    <row r="10494" spans="1:17" ht="15" customHeight="1" x14ac:dyDescent="0.25">
      <c r="A10494" s="30">
        <v>2016</v>
      </c>
      <c r="B10494" s="3" t="s">
        <v>20</v>
      </c>
      <c r="C10494" s="3" t="s">
        <v>265</v>
      </c>
      <c r="D10494" s="3" t="s">
        <v>266</v>
      </c>
      <c r="E10494" s="3">
        <v>5</v>
      </c>
      <c r="F10494" s="3">
        <v>10</v>
      </c>
      <c r="G10494" s="3">
        <v>10</v>
      </c>
      <c r="H10494" s="3">
        <v>22019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 t="str">
        <f>B10494&amp;" | "&amp;C10494&amp;" | "&amp;D10494</f>
        <v>documentazione_amministrativa / registri | Stampa registro | Documento Principale</v>
      </c>
      <c r="Q10494" s="3" t="str">
        <f>VLOOKUP(P10494,'Classificazione UD'!A:B,2,FALSE)</f>
        <v>Amministrativo</v>
      </c>
    </row>
    <row r="10495" spans="1:17" ht="15" customHeight="1" x14ac:dyDescent="0.25">
      <c r="A10495" s="30">
        <v>2016</v>
      </c>
      <c r="B10495" s="3" t="s">
        <v>20</v>
      </c>
      <c r="C10495" s="3" t="s">
        <v>265</v>
      </c>
      <c r="D10495" s="3" t="s">
        <v>266</v>
      </c>
      <c r="E10495" s="3">
        <v>6</v>
      </c>
      <c r="F10495" s="3">
        <v>12</v>
      </c>
      <c r="G10495" s="3">
        <v>12</v>
      </c>
      <c r="H10495" s="3">
        <v>34730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 t="str">
        <f>B10495&amp;" | "&amp;C10495&amp;" | "&amp;D10495</f>
        <v>documentazione_amministrativa / registri | Stampa registro | Documento Principale</v>
      </c>
      <c r="Q10495" s="3" t="str">
        <f>VLOOKUP(P10495,'Classificazione UD'!A:B,2,FALSE)</f>
        <v>Amministrativo</v>
      </c>
    </row>
    <row r="10496" spans="1:17" ht="15" customHeight="1" x14ac:dyDescent="0.25">
      <c r="A10496" s="30">
        <v>2016</v>
      </c>
      <c r="B10496" s="3" t="s">
        <v>20</v>
      </c>
      <c r="C10496" s="3" t="s">
        <v>265</v>
      </c>
      <c r="D10496" s="3" t="s">
        <v>266</v>
      </c>
      <c r="E10496" s="3">
        <v>1</v>
      </c>
      <c r="F10496" s="3">
        <v>2</v>
      </c>
      <c r="G10496" s="3">
        <v>2</v>
      </c>
      <c r="H10496" s="3">
        <v>58416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 t="str">
        <f>B10496&amp;" | "&amp;C10496&amp;" | "&amp;D10496</f>
        <v>documentazione_amministrativa / registri | Stampa registro | Documento Principale</v>
      </c>
      <c r="Q10496" s="3" t="str">
        <f>VLOOKUP(P10496,'Classificazione UD'!A:B,2,FALSE)</f>
        <v>Amministrativo</v>
      </c>
    </row>
    <row r="10497" spans="1:17" ht="15" customHeight="1" x14ac:dyDescent="0.25">
      <c r="A10497" s="30">
        <v>2016</v>
      </c>
      <c r="B10497" s="3" t="s">
        <v>20</v>
      </c>
      <c r="C10497" s="3" t="s">
        <v>265</v>
      </c>
      <c r="D10497" s="3" t="s">
        <v>266</v>
      </c>
      <c r="E10497" s="3">
        <v>21</v>
      </c>
      <c r="F10497" s="3">
        <v>42</v>
      </c>
      <c r="G10497" s="3">
        <v>42</v>
      </c>
      <c r="H10497" s="3">
        <v>162773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 t="str">
        <f>B10497&amp;" | "&amp;C10497&amp;" | "&amp;D10497</f>
        <v>documentazione_amministrativa / registri | Stampa registro | Documento Principale</v>
      </c>
      <c r="Q10497" s="3" t="str">
        <f>VLOOKUP(P10497,'Classificazione UD'!A:B,2,FALSE)</f>
        <v>Amministrativo</v>
      </c>
    </row>
    <row r="10498" spans="1:17" ht="15" customHeight="1" x14ac:dyDescent="0.25">
      <c r="A10498" s="30">
        <v>2016</v>
      </c>
      <c r="B10498" s="3" t="s">
        <v>20</v>
      </c>
      <c r="C10498" s="3" t="s">
        <v>265</v>
      </c>
      <c r="D10498" s="3" t="s">
        <v>266</v>
      </c>
      <c r="E10498" s="3">
        <v>6</v>
      </c>
      <c r="F10498" s="3">
        <v>12</v>
      </c>
      <c r="G10498" s="3">
        <v>12</v>
      </c>
      <c r="H10498" s="3">
        <v>133254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 t="str">
        <f>B10498&amp;" | "&amp;C10498&amp;" | "&amp;D10498</f>
        <v>documentazione_amministrativa / registri | Stampa registro | Documento Principale</v>
      </c>
      <c r="Q10498" s="3" t="str">
        <f>VLOOKUP(P10498,'Classificazione UD'!A:B,2,FALSE)</f>
        <v>Amministrativo</v>
      </c>
    </row>
    <row r="10499" spans="1:17" ht="15" customHeight="1" x14ac:dyDescent="0.25">
      <c r="A10499" s="30">
        <v>2016</v>
      </c>
      <c r="B10499" s="3" t="s">
        <v>20</v>
      </c>
      <c r="C10499" s="3" t="s">
        <v>265</v>
      </c>
      <c r="D10499" s="3" t="s">
        <v>266</v>
      </c>
      <c r="E10499" s="3">
        <v>13</v>
      </c>
      <c r="F10499" s="3">
        <v>26</v>
      </c>
      <c r="G10499" s="3">
        <v>26</v>
      </c>
      <c r="H10499" s="3">
        <v>173028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 t="str">
        <f>B10499&amp;" | "&amp;C10499&amp;" | "&amp;D10499</f>
        <v>documentazione_amministrativa / registri | Stampa registro | Documento Principale</v>
      </c>
      <c r="Q10499" s="3" t="str">
        <f>VLOOKUP(P10499,'Classificazione UD'!A:B,2,FALSE)</f>
        <v>Amministrativo</v>
      </c>
    </row>
    <row r="10500" spans="1:17" ht="15" customHeight="1" x14ac:dyDescent="0.25">
      <c r="A10500" s="30">
        <v>2016</v>
      </c>
      <c r="B10500" s="3" t="s">
        <v>20</v>
      </c>
      <c r="C10500" s="3" t="s">
        <v>265</v>
      </c>
      <c r="D10500" s="3" t="s">
        <v>266</v>
      </c>
      <c r="E10500" s="3">
        <v>58</v>
      </c>
      <c r="F10500" s="3">
        <v>116</v>
      </c>
      <c r="G10500" s="3">
        <v>116</v>
      </c>
      <c r="H10500" s="3">
        <v>804719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 t="str">
        <f>B10500&amp;" | "&amp;C10500&amp;" | "&amp;D10500</f>
        <v>documentazione_amministrativa / registri | Stampa registro | Documento Principale</v>
      </c>
      <c r="Q10500" s="3" t="str">
        <f>VLOOKUP(P10500,'Classificazione UD'!A:B,2,FALSE)</f>
        <v>Amministrativo</v>
      </c>
    </row>
    <row r="10501" spans="1:17" ht="15" customHeight="1" x14ac:dyDescent="0.25">
      <c r="A10501" s="30">
        <v>2016</v>
      </c>
      <c r="B10501" s="3" t="s">
        <v>20</v>
      </c>
      <c r="C10501" s="3" t="s">
        <v>265</v>
      </c>
      <c r="D10501" s="3" t="s">
        <v>266</v>
      </c>
      <c r="E10501" s="3">
        <v>18</v>
      </c>
      <c r="F10501" s="3">
        <v>36</v>
      </c>
      <c r="G10501" s="3">
        <v>36</v>
      </c>
      <c r="H10501" s="3">
        <v>90773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 t="str">
        <f>B10501&amp;" | "&amp;C10501&amp;" | "&amp;D10501</f>
        <v>documentazione_amministrativa / registri | Stampa registro | Documento Principale</v>
      </c>
      <c r="Q10501" s="3" t="str">
        <f>VLOOKUP(P10501,'Classificazione UD'!A:B,2,FALSE)</f>
        <v>Amministrativo</v>
      </c>
    </row>
    <row r="10502" spans="1:17" ht="15" customHeight="1" x14ac:dyDescent="0.25">
      <c r="A10502" s="30">
        <v>2016</v>
      </c>
      <c r="B10502" s="3" t="s">
        <v>20</v>
      </c>
      <c r="C10502" s="3" t="s">
        <v>265</v>
      </c>
      <c r="D10502" s="3" t="s">
        <v>266</v>
      </c>
      <c r="E10502" s="3">
        <v>27</v>
      </c>
      <c r="F10502" s="3">
        <v>54</v>
      </c>
      <c r="G10502" s="3">
        <v>54</v>
      </c>
      <c r="H10502" s="3">
        <v>171114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 t="str">
        <f>B10502&amp;" | "&amp;C10502&amp;" | "&amp;D10502</f>
        <v>documentazione_amministrativa / registri | Stampa registro | Documento Principale</v>
      </c>
      <c r="Q10502" s="3" t="str">
        <f>VLOOKUP(P10502,'Classificazione UD'!A:B,2,FALSE)</f>
        <v>Amministrativo</v>
      </c>
    </row>
    <row r="10503" spans="1:17" ht="15" customHeight="1" x14ac:dyDescent="0.25">
      <c r="A10503" s="30">
        <v>2016</v>
      </c>
      <c r="B10503" s="3" t="s">
        <v>17</v>
      </c>
      <c r="C10503" s="3" t="s">
        <v>27</v>
      </c>
      <c r="D10503" s="3" t="s">
        <v>264</v>
      </c>
      <c r="E10503" s="3">
        <v>22</v>
      </c>
      <c r="F10503" s="3">
        <v>97</v>
      </c>
      <c r="G10503" s="3">
        <v>97</v>
      </c>
      <c r="H10503" s="3">
        <v>5083698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 t="str">
        <f>B10503&amp;" | "&amp;C10503&amp;" | "&amp;D10503</f>
        <v>documentazione_amministrativa / documentazione_contabile | FATTURA PASSIVA | Fattura</v>
      </c>
      <c r="Q10503" s="3" t="str">
        <f>VLOOKUP(P10503,'Classificazione UD'!A:B,2,FALSE)</f>
        <v>Fiscale</v>
      </c>
    </row>
    <row r="10504" spans="1:17" ht="15" customHeight="1" x14ac:dyDescent="0.25">
      <c r="A10504" s="30">
        <v>2016</v>
      </c>
      <c r="B10504" s="3" t="s">
        <v>20</v>
      </c>
      <c r="C10504" s="3" t="s">
        <v>265</v>
      </c>
      <c r="D10504" s="3" t="s">
        <v>266</v>
      </c>
      <c r="E10504" s="3">
        <v>241</v>
      </c>
      <c r="F10504" s="3">
        <v>482</v>
      </c>
      <c r="G10504" s="3">
        <v>482</v>
      </c>
      <c r="H10504" s="3">
        <v>4124403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 t="str">
        <f>B10504&amp;" | "&amp;C10504&amp;" | "&amp;D10504</f>
        <v>documentazione_amministrativa / registri | Stampa registro | Documento Principale</v>
      </c>
      <c r="Q10504" s="3" t="str">
        <f>VLOOKUP(P10504,'Classificazione UD'!A:B,2,FALSE)</f>
        <v>Amministrativo</v>
      </c>
    </row>
    <row r="10505" spans="1:17" ht="15" customHeight="1" x14ac:dyDescent="0.25">
      <c r="A10505" s="30">
        <v>2016</v>
      </c>
      <c r="B10505" s="3" t="s">
        <v>20</v>
      </c>
      <c r="C10505" s="3" t="s">
        <v>265</v>
      </c>
      <c r="D10505" s="3" t="s">
        <v>266</v>
      </c>
      <c r="E10505" s="3">
        <v>172</v>
      </c>
      <c r="F10505" s="3">
        <v>344</v>
      </c>
      <c r="G10505" s="3">
        <v>344</v>
      </c>
      <c r="H10505" s="3">
        <v>1162970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 t="str">
        <f>B10505&amp;" | "&amp;C10505&amp;" | "&amp;D10505</f>
        <v>documentazione_amministrativa / registri | Stampa registro | Documento Principale</v>
      </c>
      <c r="Q10505" s="3" t="str">
        <f>VLOOKUP(P10505,'Classificazione UD'!A:B,2,FALSE)</f>
        <v>Amministrativo</v>
      </c>
    </row>
    <row r="10506" spans="1:17" ht="15" customHeight="1" x14ac:dyDescent="0.25">
      <c r="A10506" s="30">
        <v>2016</v>
      </c>
      <c r="B10506" s="3" t="s">
        <v>20</v>
      </c>
      <c r="C10506" s="3" t="s">
        <v>265</v>
      </c>
      <c r="D10506" s="3" t="s">
        <v>266</v>
      </c>
      <c r="E10506" s="3">
        <v>7</v>
      </c>
      <c r="F10506" s="3">
        <v>14</v>
      </c>
      <c r="G10506" s="3">
        <v>14</v>
      </c>
      <c r="H10506" s="3">
        <v>31067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 t="str">
        <f>B10506&amp;" | "&amp;C10506&amp;" | "&amp;D10506</f>
        <v>documentazione_amministrativa / registri | Stampa registro | Documento Principale</v>
      </c>
      <c r="Q10506" s="3" t="str">
        <f>VLOOKUP(P10506,'Classificazione UD'!A:B,2,FALSE)</f>
        <v>Amministrativo</v>
      </c>
    </row>
    <row r="10507" spans="1:17" ht="15" customHeight="1" x14ac:dyDescent="0.25">
      <c r="A10507" s="30">
        <v>2016</v>
      </c>
      <c r="B10507" s="3" t="s">
        <v>17</v>
      </c>
      <c r="C10507" s="3" t="s">
        <v>27</v>
      </c>
      <c r="D10507" s="3" t="s">
        <v>264</v>
      </c>
      <c r="E10507" s="3">
        <v>29</v>
      </c>
      <c r="F10507" s="3">
        <v>120</v>
      </c>
      <c r="G10507" s="3">
        <v>120</v>
      </c>
      <c r="H10507" s="3">
        <v>2584440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 t="str">
        <f>B10507&amp;" | "&amp;C10507&amp;" | "&amp;D10507</f>
        <v>documentazione_amministrativa / documentazione_contabile | FATTURA PASSIVA | Fattura</v>
      </c>
      <c r="Q10507" s="3" t="str">
        <f>VLOOKUP(P10507,'Classificazione UD'!A:B,2,FALSE)</f>
        <v>Fiscale</v>
      </c>
    </row>
    <row r="10508" spans="1:17" ht="15" customHeight="1" x14ac:dyDescent="0.25">
      <c r="A10508" s="30">
        <v>2016</v>
      </c>
      <c r="B10508" s="3" t="s">
        <v>20</v>
      </c>
      <c r="C10508" s="3" t="s">
        <v>265</v>
      </c>
      <c r="D10508" s="3" t="s">
        <v>266</v>
      </c>
      <c r="E10508" s="3">
        <v>278</v>
      </c>
      <c r="F10508" s="3">
        <v>556</v>
      </c>
      <c r="G10508" s="3">
        <v>556</v>
      </c>
      <c r="H10508" s="3">
        <v>8230964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 t="str">
        <f>B10508&amp;" | "&amp;C10508&amp;" | "&amp;D10508</f>
        <v>documentazione_amministrativa / registri | Stampa registro | Documento Principale</v>
      </c>
      <c r="Q10508" s="3" t="str">
        <f>VLOOKUP(P10508,'Classificazione UD'!A:B,2,FALSE)</f>
        <v>Amministrativo</v>
      </c>
    </row>
    <row r="10509" spans="1:17" ht="15" customHeight="1" x14ac:dyDescent="0.25">
      <c r="A10509" s="30">
        <v>2016</v>
      </c>
      <c r="B10509" s="3" t="s">
        <v>20</v>
      </c>
      <c r="C10509" s="3" t="s">
        <v>265</v>
      </c>
      <c r="D10509" s="3" t="s">
        <v>266</v>
      </c>
      <c r="E10509" s="3">
        <v>39</v>
      </c>
      <c r="F10509" s="3">
        <v>78</v>
      </c>
      <c r="G10509" s="3">
        <v>78</v>
      </c>
      <c r="H10509" s="3">
        <v>185521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 t="str">
        <f>B10509&amp;" | "&amp;C10509&amp;" | "&amp;D10509</f>
        <v>documentazione_amministrativa / registri | Stampa registro | Documento Principale</v>
      </c>
      <c r="Q10509" s="3" t="str">
        <f>VLOOKUP(P10509,'Classificazione UD'!A:B,2,FALSE)</f>
        <v>Amministrativo</v>
      </c>
    </row>
    <row r="10510" spans="1:17" ht="15" customHeight="1" x14ac:dyDescent="0.25">
      <c r="A10510" s="30">
        <v>2016</v>
      </c>
      <c r="B10510" s="3" t="s">
        <v>20</v>
      </c>
      <c r="C10510" s="3" t="s">
        <v>265</v>
      </c>
      <c r="D10510" s="3" t="s">
        <v>266</v>
      </c>
      <c r="E10510" s="3">
        <v>4</v>
      </c>
      <c r="F10510" s="3">
        <v>8</v>
      </c>
      <c r="G10510" s="3">
        <v>8</v>
      </c>
      <c r="H10510" s="3">
        <v>19853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 t="str">
        <f>B10510&amp;" | "&amp;C10510&amp;" | "&amp;D10510</f>
        <v>documentazione_amministrativa / registri | Stampa registro | Documento Principale</v>
      </c>
      <c r="Q10510" s="3" t="str">
        <f>VLOOKUP(P10510,'Classificazione UD'!A:B,2,FALSE)</f>
        <v>Amministrativo</v>
      </c>
    </row>
    <row r="10511" spans="1:17" ht="15" customHeight="1" x14ac:dyDescent="0.25">
      <c r="A10511" s="30">
        <v>2016</v>
      </c>
      <c r="B10511" s="3" t="s">
        <v>20</v>
      </c>
      <c r="C10511" s="3" t="s">
        <v>265</v>
      </c>
      <c r="D10511" s="3" t="s">
        <v>266</v>
      </c>
      <c r="E10511" s="3">
        <v>185</v>
      </c>
      <c r="F10511" s="3">
        <v>370</v>
      </c>
      <c r="G10511" s="3">
        <v>370</v>
      </c>
      <c r="H10511" s="3">
        <v>1825405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 t="str">
        <f>B10511&amp;" | "&amp;C10511&amp;" | "&amp;D10511</f>
        <v>documentazione_amministrativa / registri | Stampa registro | Documento Principale</v>
      </c>
      <c r="Q10511" s="3" t="str">
        <f>VLOOKUP(P10511,'Classificazione UD'!A:B,2,FALSE)</f>
        <v>Amministrativo</v>
      </c>
    </row>
    <row r="10512" spans="1:17" ht="15" customHeight="1" x14ac:dyDescent="0.25">
      <c r="A10512" s="30">
        <v>2016</v>
      </c>
      <c r="B10512" s="3" t="s">
        <v>20</v>
      </c>
      <c r="C10512" s="3" t="s">
        <v>265</v>
      </c>
      <c r="D10512" s="3" t="s">
        <v>266</v>
      </c>
      <c r="E10512" s="3">
        <v>4</v>
      </c>
      <c r="F10512" s="3">
        <v>8</v>
      </c>
      <c r="G10512" s="3">
        <v>8</v>
      </c>
      <c r="H10512" s="3">
        <v>18520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 t="str">
        <f>B10512&amp;" | "&amp;C10512&amp;" | "&amp;D10512</f>
        <v>documentazione_amministrativa / registri | Stampa registro | Documento Principale</v>
      </c>
      <c r="Q10512" s="3" t="str">
        <f>VLOOKUP(P10512,'Classificazione UD'!A:B,2,FALSE)</f>
        <v>Amministrativo</v>
      </c>
    </row>
    <row r="10513" spans="1:17" ht="15" customHeight="1" x14ac:dyDescent="0.25">
      <c r="A10513" s="30">
        <v>2016</v>
      </c>
      <c r="B10513" s="3" t="s">
        <v>17</v>
      </c>
      <c r="C10513" s="3" t="s">
        <v>27</v>
      </c>
      <c r="D10513" s="3" t="s">
        <v>264</v>
      </c>
      <c r="E10513" s="3">
        <v>13</v>
      </c>
      <c r="F10513" s="3">
        <v>56</v>
      </c>
      <c r="G10513" s="3">
        <v>56</v>
      </c>
      <c r="H10513" s="3">
        <v>2004313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 t="str">
        <f>B10513&amp;" | "&amp;C10513&amp;" | "&amp;D10513</f>
        <v>documentazione_amministrativa / documentazione_contabile | FATTURA PASSIVA | Fattura</v>
      </c>
      <c r="Q10513" s="3" t="str">
        <f>VLOOKUP(P10513,'Classificazione UD'!A:B,2,FALSE)</f>
        <v>Fiscale</v>
      </c>
    </row>
    <row r="10514" spans="1:17" ht="15" customHeight="1" x14ac:dyDescent="0.25">
      <c r="A10514" s="30">
        <v>2016</v>
      </c>
      <c r="B10514" s="3" t="s">
        <v>20</v>
      </c>
      <c r="C10514" s="3" t="s">
        <v>265</v>
      </c>
      <c r="D10514" s="3" t="s">
        <v>266</v>
      </c>
      <c r="E10514" s="3">
        <v>256</v>
      </c>
      <c r="F10514" s="3">
        <v>512</v>
      </c>
      <c r="G10514" s="3">
        <v>512</v>
      </c>
      <c r="H10514" s="3">
        <v>3810107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 t="str">
        <f>B10514&amp;" | "&amp;C10514&amp;" | "&amp;D10514</f>
        <v>documentazione_amministrativa / registri | Stampa registro | Documento Principale</v>
      </c>
      <c r="Q10514" s="3" t="str">
        <f>VLOOKUP(P10514,'Classificazione UD'!A:B,2,FALSE)</f>
        <v>Amministrativo</v>
      </c>
    </row>
    <row r="10515" spans="1:17" ht="15" customHeight="1" x14ac:dyDescent="0.25">
      <c r="A10515" s="30">
        <v>2016</v>
      </c>
      <c r="B10515" s="3" t="s">
        <v>20</v>
      </c>
      <c r="C10515" s="3" t="s">
        <v>265</v>
      </c>
      <c r="D10515" s="3" t="s">
        <v>266</v>
      </c>
      <c r="E10515" s="3">
        <v>6</v>
      </c>
      <c r="F10515" s="3">
        <v>12</v>
      </c>
      <c r="G10515" s="3">
        <v>12</v>
      </c>
      <c r="H10515" s="3">
        <v>26546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 t="str">
        <f>B10515&amp;" | "&amp;C10515&amp;" | "&amp;D10515</f>
        <v>documentazione_amministrativa / registri | Stampa registro | Documento Principale</v>
      </c>
      <c r="Q10515" s="3" t="str">
        <f>VLOOKUP(P10515,'Classificazione UD'!A:B,2,FALSE)</f>
        <v>Amministrativo</v>
      </c>
    </row>
    <row r="10516" spans="1:17" ht="15" customHeight="1" x14ac:dyDescent="0.25">
      <c r="A10516" s="30">
        <v>2016</v>
      </c>
      <c r="B10516" s="3" t="s">
        <v>20</v>
      </c>
      <c r="C10516" s="3" t="s">
        <v>265</v>
      </c>
      <c r="D10516" s="3" t="s">
        <v>266</v>
      </c>
      <c r="E10516" s="3">
        <v>2</v>
      </c>
      <c r="F10516" s="3">
        <v>4</v>
      </c>
      <c r="G10516" s="3">
        <v>4</v>
      </c>
      <c r="H10516" s="3">
        <v>8550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 t="str">
        <f>B10516&amp;" | "&amp;C10516&amp;" | "&amp;D10516</f>
        <v>documentazione_amministrativa / registri | Stampa registro | Documento Principale</v>
      </c>
      <c r="Q10516" s="3" t="str">
        <f>VLOOKUP(P10516,'Classificazione UD'!A:B,2,FALSE)</f>
        <v>Amministrativo</v>
      </c>
    </row>
    <row r="10517" spans="1:17" ht="15" customHeight="1" x14ac:dyDescent="0.25">
      <c r="A10517" s="30">
        <v>2016</v>
      </c>
      <c r="B10517" s="3" t="s">
        <v>20</v>
      </c>
      <c r="C10517" s="3" t="s">
        <v>265</v>
      </c>
      <c r="D10517" s="3" t="s">
        <v>266</v>
      </c>
      <c r="E10517" s="3">
        <v>47</v>
      </c>
      <c r="F10517" s="3">
        <v>94</v>
      </c>
      <c r="G10517" s="3">
        <v>94</v>
      </c>
      <c r="H10517" s="3">
        <v>1059898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 t="str">
        <f>B10517&amp;" | "&amp;C10517&amp;" | "&amp;D10517</f>
        <v>documentazione_amministrativa / registri | Stampa registro | Documento Principale</v>
      </c>
      <c r="Q10517" s="3" t="str">
        <f>VLOOKUP(P10517,'Classificazione UD'!A:B,2,FALSE)</f>
        <v>Amministrativo</v>
      </c>
    </row>
    <row r="10518" spans="1:17" ht="15" customHeight="1" x14ac:dyDescent="0.25">
      <c r="A10518" s="30">
        <v>2016</v>
      </c>
      <c r="B10518" s="3" t="s">
        <v>20</v>
      </c>
      <c r="C10518" s="3" t="s">
        <v>265</v>
      </c>
      <c r="D10518" s="3" t="s">
        <v>266</v>
      </c>
      <c r="E10518" s="3">
        <v>6</v>
      </c>
      <c r="F10518" s="3">
        <v>12</v>
      </c>
      <c r="G10518" s="3">
        <v>12</v>
      </c>
      <c r="H10518" s="3">
        <v>26198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 t="str">
        <f>B10518&amp;" | "&amp;C10518&amp;" | "&amp;D10518</f>
        <v>documentazione_amministrativa / registri | Stampa registro | Documento Principale</v>
      </c>
      <c r="Q10518" s="3" t="str">
        <f>VLOOKUP(P10518,'Classificazione UD'!A:B,2,FALSE)</f>
        <v>Amministrativo</v>
      </c>
    </row>
    <row r="10519" spans="1:17" ht="15" customHeight="1" x14ac:dyDescent="0.25">
      <c r="A10519" s="30">
        <v>2016</v>
      </c>
      <c r="B10519" s="3" t="s">
        <v>17</v>
      </c>
      <c r="C10519" s="3" t="s">
        <v>27</v>
      </c>
      <c r="D10519" s="3" t="s">
        <v>264</v>
      </c>
      <c r="E10519" s="3">
        <v>44</v>
      </c>
      <c r="F10519" s="3">
        <v>178</v>
      </c>
      <c r="G10519" s="3">
        <v>178</v>
      </c>
      <c r="H10519" s="3">
        <v>3838380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 t="str">
        <f>B10519&amp;" | "&amp;C10519&amp;" | "&amp;D10519</f>
        <v>documentazione_amministrativa / documentazione_contabile | FATTURA PASSIVA | Fattura</v>
      </c>
      <c r="Q10519" s="3" t="str">
        <f>VLOOKUP(P10519,'Classificazione UD'!A:B,2,FALSE)</f>
        <v>Fiscale</v>
      </c>
    </row>
    <row r="10520" spans="1:17" ht="15" customHeight="1" x14ac:dyDescent="0.25">
      <c r="A10520" s="30">
        <v>2016</v>
      </c>
      <c r="B10520" s="3" t="s">
        <v>17</v>
      </c>
      <c r="C10520" s="3" t="s">
        <v>27</v>
      </c>
      <c r="D10520" s="3" t="s">
        <v>54</v>
      </c>
      <c r="E10520" s="3">
        <v>2</v>
      </c>
      <c r="F10520" s="3">
        <v>8</v>
      </c>
      <c r="G10520" s="3">
        <v>8</v>
      </c>
      <c r="H10520" s="3">
        <v>115922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 t="str">
        <f>B10520&amp;" | "&amp;C10520&amp;" | "&amp;D10520</f>
        <v>documentazione_amministrativa / documentazione_contabile | FATTURA PASSIVA | Nota di credito</v>
      </c>
      <c r="Q10520" s="3" t="str">
        <f>VLOOKUP(P10520,'Classificazione UD'!A:B,2,FALSE)</f>
        <v>Fiscale</v>
      </c>
    </row>
    <row r="10521" spans="1:17" ht="15" customHeight="1" x14ac:dyDescent="0.25">
      <c r="A10521" s="30">
        <v>2016</v>
      </c>
      <c r="B10521" s="3" t="s">
        <v>20</v>
      </c>
      <c r="C10521" s="3" t="s">
        <v>265</v>
      </c>
      <c r="D10521" s="3" t="s">
        <v>266</v>
      </c>
      <c r="E10521" s="3">
        <v>308</v>
      </c>
      <c r="F10521" s="3">
        <v>616</v>
      </c>
      <c r="G10521" s="3">
        <v>616</v>
      </c>
      <c r="H10521" s="3">
        <v>9345462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 t="str">
        <f>B10521&amp;" | "&amp;C10521&amp;" | "&amp;D10521</f>
        <v>documentazione_amministrativa / registri | Stampa registro | Documento Principale</v>
      </c>
      <c r="Q10521" s="3" t="str">
        <f>VLOOKUP(P10521,'Classificazione UD'!A:B,2,FALSE)</f>
        <v>Amministrativo</v>
      </c>
    </row>
    <row r="10522" spans="1:17" ht="15" customHeight="1" x14ac:dyDescent="0.25">
      <c r="A10522" s="30">
        <v>2016</v>
      </c>
      <c r="B10522" s="3" t="s">
        <v>20</v>
      </c>
      <c r="C10522" s="3" t="s">
        <v>265</v>
      </c>
      <c r="D10522" s="3" t="s">
        <v>266</v>
      </c>
      <c r="E10522" s="3">
        <v>27</v>
      </c>
      <c r="F10522" s="3">
        <v>54</v>
      </c>
      <c r="G10522" s="3">
        <v>54</v>
      </c>
      <c r="H10522" s="3">
        <v>149947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 t="str">
        <f>B10522&amp;" | "&amp;C10522&amp;" | "&amp;D10522</f>
        <v>documentazione_amministrativa / registri | Stampa registro | Documento Principale</v>
      </c>
      <c r="Q10522" s="3" t="str">
        <f>VLOOKUP(P10522,'Classificazione UD'!A:B,2,FALSE)</f>
        <v>Amministrativo</v>
      </c>
    </row>
    <row r="10523" spans="1:17" ht="15" customHeight="1" x14ac:dyDescent="0.25">
      <c r="A10523" s="30">
        <v>2016</v>
      </c>
      <c r="B10523" s="3" t="s">
        <v>20</v>
      </c>
      <c r="C10523" s="3" t="s">
        <v>265</v>
      </c>
      <c r="D10523" s="3" t="s">
        <v>266</v>
      </c>
      <c r="E10523" s="3">
        <v>1</v>
      </c>
      <c r="F10523" s="3">
        <v>2</v>
      </c>
      <c r="G10523" s="3">
        <v>2</v>
      </c>
      <c r="H10523" s="3">
        <v>6276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 t="str">
        <f>B10523&amp;" | "&amp;C10523&amp;" | "&amp;D10523</f>
        <v>documentazione_amministrativa / registri | Stampa registro | Documento Principale</v>
      </c>
      <c r="Q10523" s="3" t="str">
        <f>VLOOKUP(P10523,'Classificazione UD'!A:B,2,FALSE)</f>
        <v>Amministrativo</v>
      </c>
    </row>
    <row r="10524" spans="1:17" ht="15" customHeight="1" x14ac:dyDescent="0.25">
      <c r="A10524" s="30">
        <v>2016</v>
      </c>
      <c r="B10524" s="3" t="s">
        <v>20</v>
      </c>
      <c r="C10524" s="3" t="s">
        <v>265</v>
      </c>
      <c r="D10524" s="3" t="s">
        <v>266</v>
      </c>
      <c r="E10524" s="3">
        <v>190</v>
      </c>
      <c r="F10524" s="3">
        <v>380</v>
      </c>
      <c r="G10524" s="3">
        <v>380</v>
      </c>
      <c r="H10524" s="3">
        <v>2262396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 t="str">
        <f>B10524&amp;" | "&amp;C10524&amp;" | "&amp;D10524</f>
        <v>documentazione_amministrativa / registri | Stampa registro | Documento Principale</v>
      </c>
      <c r="Q10524" s="3" t="str">
        <f>VLOOKUP(P10524,'Classificazione UD'!A:B,2,FALSE)</f>
        <v>Amministrativo</v>
      </c>
    </row>
    <row r="10525" spans="1:17" ht="15" customHeight="1" x14ac:dyDescent="0.25">
      <c r="A10525" s="30">
        <v>2016</v>
      </c>
      <c r="B10525" s="3" t="s">
        <v>20</v>
      </c>
      <c r="C10525" s="3" t="s">
        <v>265</v>
      </c>
      <c r="D10525" s="3" t="s">
        <v>266</v>
      </c>
      <c r="E10525" s="3">
        <v>8</v>
      </c>
      <c r="F10525" s="3">
        <v>16</v>
      </c>
      <c r="G10525" s="3">
        <v>16</v>
      </c>
      <c r="H10525" s="3">
        <v>35184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 t="str">
        <f>B10525&amp;" | "&amp;C10525&amp;" | "&amp;D10525</f>
        <v>documentazione_amministrativa / registri | Stampa registro | Documento Principale</v>
      </c>
      <c r="Q10525" s="3" t="str">
        <f>VLOOKUP(P10525,'Classificazione UD'!A:B,2,FALSE)</f>
        <v>Amministrativo</v>
      </c>
    </row>
    <row r="10526" spans="1:17" ht="15" customHeight="1" x14ac:dyDescent="0.25">
      <c r="A10526" s="30">
        <v>2016</v>
      </c>
      <c r="B10526" s="3" t="s">
        <v>20</v>
      </c>
      <c r="C10526" s="3" t="s">
        <v>265</v>
      </c>
      <c r="D10526" s="3" t="s">
        <v>266</v>
      </c>
      <c r="E10526" s="3">
        <v>6</v>
      </c>
      <c r="F10526" s="3">
        <v>12</v>
      </c>
      <c r="G10526" s="3">
        <v>12</v>
      </c>
      <c r="H10526" s="3">
        <v>129606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 t="str">
        <f>B10526&amp;" | "&amp;C10526&amp;" | "&amp;D10526</f>
        <v>documentazione_amministrativa / registri | Stampa registro | Documento Principale</v>
      </c>
      <c r="Q10526" s="3" t="str">
        <f>VLOOKUP(P10526,'Classificazione UD'!A:B,2,FALSE)</f>
        <v>Amministrativo</v>
      </c>
    </row>
    <row r="10527" spans="1:17" ht="15" customHeight="1" x14ac:dyDescent="0.25">
      <c r="A10527" s="30">
        <v>2016</v>
      </c>
      <c r="B10527" s="3" t="s">
        <v>20</v>
      </c>
      <c r="C10527" s="3" t="s">
        <v>265</v>
      </c>
      <c r="D10527" s="3" t="s">
        <v>266</v>
      </c>
      <c r="E10527" s="3">
        <v>37</v>
      </c>
      <c r="F10527" s="3">
        <v>74</v>
      </c>
      <c r="G10527" s="3">
        <v>74</v>
      </c>
      <c r="H10527" s="3">
        <v>642809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 t="str">
        <f>B10527&amp;" | "&amp;C10527&amp;" | "&amp;D10527</f>
        <v>documentazione_amministrativa / registri | Stampa registro | Documento Principale</v>
      </c>
      <c r="Q10527" s="3" t="str">
        <f>VLOOKUP(P10527,'Classificazione UD'!A:B,2,FALSE)</f>
        <v>Amministrativo</v>
      </c>
    </row>
    <row r="10528" spans="1:17" ht="15" customHeight="1" x14ac:dyDescent="0.25">
      <c r="A10528" s="30">
        <v>2016</v>
      </c>
      <c r="B10528" s="3" t="s">
        <v>20</v>
      </c>
      <c r="C10528" s="3" t="s">
        <v>265</v>
      </c>
      <c r="D10528" s="3" t="s">
        <v>266</v>
      </c>
      <c r="E10528" s="3">
        <v>2</v>
      </c>
      <c r="F10528" s="3">
        <v>4</v>
      </c>
      <c r="G10528" s="3">
        <v>4</v>
      </c>
      <c r="H10528" s="3">
        <v>34096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 t="str">
        <f>B10528&amp;" | "&amp;C10528&amp;" | "&amp;D10528</f>
        <v>documentazione_amministrativa / registri | Stampa registro | Documento Principale</v>
      </c>
      <c r="Q10528" s="3" t="str">
        <f>VLOOKUP(P10528,'Classificazione UD'!A:B,2,FALSE)</f>
        <v>Amministrativo</v>
      </c>
    </row>
    <row r="10529" spans="1:17" ht="15" customHeight="1" x14ac:dyDescent="0.25">
      <c r="A10529" s="30">
        <v>2016</v>
      </c>
      <c r="B10529" s="3" t="s">
        <v>20</v>
      </c>
      <c r="C10529" s="3" t="s">
        <v>265</v>
      </c>
      <c r="D10529" s="3" t="s">
        <v>266</v>
      </c>
      <c r="E10529" s="3">
        <v>4</v>
      </c>
      <c r="F10529" s="3">
        <v>8</v>
      </c>
      <c r="G10529" s="3">
        <v>8</v>
      </c>
      <c r="H10529" s="3">
        <v>19107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 t="str">
        <f>B10529&amp;" | "&amp;C10529&amp;" | "&amp;D10529</f>
        <v>documentazione_amministrativa / registri | Stampa registro | Documento Principale</v>
      </c>
      <c r="Q10529" s="3" t="str">
        <f>VLOOKUP(P10529,'Classificazione UD'!A:B,2,FALSE)</f>
        <v>Amministrativo</v>
      </c>
    </row>
    <row r="10530" spans="1:17" ht="15" customHeight="1" x14ac:dyDescent="0.25">
      <c r="A10530" s="30">
        <v>2016</v>
      </c>
      <c r="B10530" s="3" t="s">
        <v>20</v>
      </c>
      <c r="C10530" s="3" t="s">
        <v>265</v>
      </c>
      <c r="D10530" s="3" t="s">
        <v>266</v>
      </c>
      <c r="E10530" s="3">
        <v>2</v>
      </c>
      <c r="F10530" s="3">
        <v>4</v>
      </c>
      <c r="G10530" s="3">
        <v>4</v>
      </c>
      <c r="H10530" s="3">
        <v>71408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 t="str">
        <f>B10530&amp;" | "&amp;C10530&amp;" | "&amp;D10530</f>
        <v>documentazione_amministrativa / registri | Stampa registro | Documento Principale</v>
      </c>
      <c r="Q10530" s="3" t="str">
        <f>VLOOKUP(P10530,'Classificazione UD'!A:B,2,FALSE)</f>
        <v>Amministrativo</v>
      </c>
    </row>
    <row r="10531" spans="1:17" ht="15" customHeight="1" x14ac:dyDescent="0.25">
      <c r="A10531" s="30">
        <v>2016</v>
      </c>
      <c r="B10531" s="3" t="s">
        <v>20</v>
      </c>
      <c r="C10531" s="3" t="s">
        <v>265</v>
      </c>
      <c r="D10531" s="3" t="s">
        <v>266</v>
      </c>
      <c r="E10531" s="3">
        <v>12</v>
      </c>
      <c r="F10531" s="3">
        <v>24</v>
      </c>
      <c r="G10531" s="3">
        <v>24</v>
      </c>
      <c r="H10531" s="3">
        <v>69719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 t="str">
        <f>B10531&amp;" | "&amp;C10531&amp;" | "&amp;D10531</f>
        <v>documentazione_amministrativa / registri | Stampa registro | Documento Principale</v>
      </c>
      <c r="Q10531" s="3" t="str">
        <f>VLOOKUP(P10531,'Classificazione UD'!A:B,2,FALSE)</f>
        <v>Amministrativo</v>
      </c>
    </row>
    <row r="10532" spans="1:17" ht="15" customHeight="1" x14ac:dyDescent="0.25">
      <c r="A10532" s="30">
        <v>2016</v>
      </c>
      <c r="B10532" s="3" t="s">
        <v>20</v>
      </c>
      <c r="C10532" s="3" t="s">
        <v>265</v>
      </c>
      <c r="D10532" s="3" t="s">
        <v>266</v>
      </c>
      <c r="E10532" s="3">
        <v>11</v>
      </c>
      <c r="F10532" s="3">
        <v>22</v>
      </c>
      <c r="G10532" s="3">
        <v>22</v>
      </c>
      <c r="H10532" s="3">
        <v>212105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 t="str">
        <f>B10532&amp;" | "&amp;C10532&amp;" | "&amp;D10532</f>
        <v>documentazione_amministrativa / registri | Stampa registro | Documento Principale</v>
      </c>
      <c r="Q10532" s="3" t="str">
        <f>VLOOKUP(P10532,'Classificazione UD'!A:B,2,FALSE)</f>
        <v>Amministrativo</v>
      </c>
    </row>
    <row r="10533" spans="1:17" ht="15" customHeight="1" x14ac:dyDescent="0.25">
      <c r="A10533" s="30">
        <v>2016</v>
      </c>
      <c r="B10533" s="3" t="s">
        <v>20</v>
      </c>
      <c r="C10533" s="3" t="s">
        <v>265</v>
      </c>
      <c r="D10533" s="3" t="s">
        <v>266</v>
      </c>
      <c r="E10533" s="3">
        <v>6</v>
      </c>
      <c r="F10533" s="3">
        <v>12</v>
      </c>
      <c r="G10533" s="3">
        <v>12</v>
      </c>
      <c r="H10533" s="3">
        <v>147100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 t="str">
        <f>B10533&amp;" | "&amp;C10533&amp;" | "&amp;D10533</f>
        <v>documentazione_amministrativa / registri | Stampa registro | Documento Principale</v>
      </c>
      <c r="Q10533" s="3" t="str">
        <f>VLOOKUP(P10533,'Classificazione UD'!A:B,2,FALSE)</f>
        <v>Amministrativo</v>
      </c>
    </row>
    <row r="10534" spans="1:17" ht="15" customHeight="1" x14ac:dyDescent="0.25">
      <c r="A10534" s="30">
        <v>2016</v>
      </c>
      <c r="B10534" s="3" t="s">
        <v>17</v>
      </c>
      <c r="C10534" s="3" t="s">
        <v>27</v>
      </c>
      <c r="D10534" s="3" t="s">
        <v>264</v>
      </c>
      <c r="E10534" s="3">
        <v>32</v>
      </c>
      <c r="F10534" s="3">
        <v>134</v>
      </c>
      <c r="G10534" s="3">
        <v>134</v>
      </c>
      <c r="H10534" s="3">
        <v>4784996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 t="str">
        <f>B10534&amp;" | "&amp;C10534&amp;" | "&amp;D10534</f>
        <v>documentazione_amministrativa / documentazione_contabile | FATTURA PASSIVA | Fattura</v>
      </c>
      <c r="Q10534" s="3" t="str">
        <f>VLOOKUP(P10534,'Classificazione UD'!A:B,2,FALSE)</f>
        <v>Fiscale</v>
      </c>
    </row>
    <row r="10535" spans="1:17" ht="15" customHeight="1" x14ac:dyDescent="0.25">
      <c r="A10535" s="30">
        <v>2016</v>
      </c>
      <c r="B10535" s="3" t="s">
        <v>17</v>
      </c>
      <c r="C10535" s="3" t="s">
        <v>27</v>
      </c>
      <c r="D10535" s="3" t="s">
        <v>54</v>
      </c>
      <c r="E10535" s="3">
        <v>1</v>
      </c>
      <c r="F10535" s="3">
        <v>5</v>
      </c>
      <c r="G10535" s="3">
        <v>5</v>
      </c>
      <c r="H10535" s="3">
        <v>4445709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 t="str">
        <f>B10535&amp;" | "&amp;C10535&amp;" | "&amp;D10535</f>
        <v>documentazione_amministrativa / documentazione_contabile | FATTURA PASSIVA | Nota di credito</v>
      </c>
      <c r="Q10535" s="3" t="str">
        <f>VLOOKUP(P10535,'Classificazione UD'!A:B,2,FALSE)</f>
        <v>Fiscale</v>
      </c>
    </row>
    <row r="10536" spans="1:17" ht="15" customHeight="1" x14ac:dyDescent="0.25">
      <c r="A10536" s="30">
        <v>2016</v>
      </c>
      <c r="B10536" s="3" t="s">
        <v>20</v>
      </c>
      <c r="C10536" s="3" t="s">
        <v>265</v>
      </c>
      <c r="D10536" s="3" t="s">
        <v>266</v>
      </c>
      <c r="E10536" s="3">
        <v>250</v>
      </c>
      <c r="F10536" s="3">
        <v>500</v>
      </c>
      <c r="G10536" s="3">
        <v>500</v>
      </c>
      <c r="H10536" s="3">
        <v>5667306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 t="str">
        <f>B10536&amp;" | "&amp;C10536&amp;" | "&amp;D10536</f>
        <v>documentazione_amministrativa / registri | Stampa registro | Documento Principale</v>
      </c>
      <c r="Q10536" s="3" t="str">
        <f>VLOOKUP(P10536,'Classificazione UD'!A:B,2,FALSE)</f>
        <v>Amministrativo</v>
      </c>
    </row>
    <row r="10537" spans="1:17" ht="15" customHeight="1" x14ac:dyDescent="0.25">
      <c r="A10537" s="30">
        <v>2016</v>
      </c>
      <c r="B10537" s="3" t="s">
        <v>20</v>
      </c>
      <c r="C10537" s="3" t="s">
        <v>265</v>
      </c>
      <c r="D10537" s="3" t="s">
        <v>266</v>
      </c>
      <c r="E10537" s="3">
        <v>155</v>
      </c>
      <c r="F10537" s="3">
        <v>310</v>
      </c>
      <c r="G10537" s="3">
        <v>310</v>
      </c>
      <c r="H10537" s="3">
        <v>1279850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 t="str">
        <f>B10537&amp;" | "&amp;C10537&amp;" | "&amp;D10537</f>
        <v>documentazione_amministrativa / registri | Stampa registro | Documento Principale</v>
      </c>
      <c r="Q10537" s="3" t="str">
        <f>VLOOKUP(P10537,'Classificazione UD'!A:B,2,FALSE)</f>
        <v>Amministrativo</v>
      </c>
    </row>
    <row r="10538" spans="1:17" ht="15" customHeight="1" x14ac:dyDescent="0.25">
      <c r="A10538" s="30">
        <v>2016</v>
      </c>
      <c r="B10538" s="3" t="s">
        <v>20</v>
      </c>
      <c r="C10538" s="3" t="s">
        <v>265</v>
      </c>
      <c r="D10538" s="3" t="s">
        <v>266</v>
      </c>
      <c r="E10538" s="3">
        <v>2</v>
      </c>
      <c r="F10538" s="3">
        <v>4</v>
      </c>
      <c r="G10538" s="3">
        <v>4</v>
      </c>
      <c r="H10538" s="3">
        <v>8976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 t="str">
        <f>B10538&amp;" | "&amp;C10538&amp;" | "&amp;D10538</f>
        <v>documentazione_amministrativa / registri | Stampa registro | Documento Principale</v>
      </c>
      <c r="Q10538" s="3" t="str">
        <f>VLOOKUP(P10538,'Classificazione UD'!A:B,2,FALSE)</f>
        <v>Amministrativo</v>
      </c>
    </row>
    <row r="10539" spans="1:17" ht="15" customHeight="1" x14ac:dyDescent="0.25">
      <c r="A10539" s="30">
        <v>2016</v>
      </c>
      <c r="B10539" s="3" t="s">
        <v>17</v>
      </c>
      <c r="C10539" s="3" t="s">
        <v>27</v>
      </c>
      <c r="D10539" s="3" t="s">
        <v>264</v>
      </c>
      <c r="E10539" s="3">
        <v>140</v>
      </c>
      <c r="F10539" s="3">
        <v>662</v>
      </c>
      <c r="G10539" s="3">
        <v>662</v>
      </c>
      <c r="H10539" s="3">
        <v>72626269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 t="str">
        <f>B10539&amp;" | "&amp;C10539&amp;" | "&amp;D10539</f>
        <v>documentazione_amministrativa / documentazione_contabile | FATTURA PASSIVA | Fattura</v>
      </c>
      <c r="Q10539" s="3" t="str">
        <f>VLOOKUP(P10539,'Classificazione UD'!A:B,2,FALSE)</f>
        <v>Fiscale</v>
      </c>
    </row>
    <row r="10540" spans="1:17" ht="15" customHeight="1" x14ac:dyDescent="0.25">
      <c r="A10540" s="30">
        <v>2016</v>
      </c>
      <c r="B10540" s="3" t="s">
        <v>20</v>
      </c>
      <c r="C10540" s="3" t="s">
        <v>265</v>
      </c>
      <c r="D10540" s="3" t="s">
        <v>266</v>
      </c>
      <c r="E10540" s="3">
        <v>114</v>
      </c>
      <c r="F10540" s="3">
        <v>228</v>
      </c>
      <c r="G10540" s="3">
        <v>228</v>
      </c>
      <c r="H10540" s="3">
        <v>11340149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 t="str">
        <f>B10540&amp;" | "&amp;C10540&amp;" | "&amp;D10540</f>
        <v>documentazione_amministrativa / registri | Stampa registro | Documento Principale</v>
      </c>
      <c r="Q10540" s="3" t="str">
        <f>VLOOKUP(P10540,'Classificazione UD'!A:B,2,FALSE)</f>
        <v>Amministrativo</v>
      </c>
    </row>
    <row r="10541" spans="1:17" ht="15" customHeight="1" x14ac:dyDescent="0.25">
      <c r="A10541" s="30">
        <v>2016</v>
      </c>
      <c r="B10541" s="3" t="s">
        <v>20</v>
      </c>
      <c r="C10541" s="3" t="s">
        <v>265</v>
      </c>
      <c r="D10541" s="3" t="s">
        <v>266</v>
      </c>
      <c r="E10541" s="3">
        <v>100</v>
      </c>
      <c r="F10541" s="3">
        <v>200</v>
      </c>
      <c r="G10541" s="3">
        <v>200</v>
      </c>
      <c r="H10541" s="3">
        <v>3693759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 t="str">
        <f>B10541&amp;" | "&amp;C10541&amp;" | "&amp;D10541</f>
        <v>documentazione_amministrativa / registri | Stampa registro | Documento Principale</v>
      </c>
      <c r="Q10541" s="3" t="str">
        <f>VLOOKUP(P10541,'Classificazione UD'!A:B,2,FALSE)</f>
        <v>Amministrativo</v>
      </c>
    </row>
    <row r="10542" spans="1:17" ht="15" customHeight="1" x14ac:dyDescent="0.25">
      <c r="A10542" s="30">
        <v>2016</v>
      </c>
      <c r="B10542" s="3" t="s">
        <v>20</v>
      </c>
      <c r="C10542" s="3" t="s">
        <v>265</v>
      </c>
      <c r="D10542" s="3" t="s">
        <v>266</v>
      </c>
      <c r="E10542" s="3">
        <v>4</v>
      </c>
      <c r="F10542" s="3">
        <v>8</v>
      </c>
      <c r="G10542" s="3">
        <v>8</v>
      </c>
      <c r="H10542" s="3">
        <v>18924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 t="str">
        <f>B10542&amp;" | "&amp;C10542&amp;" | "&amp;D10542</f>
        <v>documentazione_amministrativa / registri | Stampa registro | Documento Principale</v>
      </c>
      <c r="Q10542" s="3" t="str">
        <f>VLOOKUP(P10542,'Classificazione UD'!A:B,2,FALSE)</f>
        <v>Amministrativo</v>
      </c>
    </row>
    <row r="10543" spans="1:17" ht="15" customHeight="1" x14ac:dyDescent="0.25">
      <c r="A10543" s="30">
        <v>2016</v>
      </c>
      <c r="B10543" s="3" t="s">
        <v>20</v>
      </c>
      <c r="C10543" s="3" t="s">
        <v>265</v>
      </c>
      <c r="D10543" s="3" t="s">
        <v>266</v>
      </c>
      <c r="E10543" s="3">
        <v>11</v>
      </c>
      <c r="F10543" s="3">
        <v>22</v>
      </c>
      <c r="G10543" s="3">
        <v>22</v>
      </c>
      <c r="H10543" s="3">
        <v>61649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 t="str">
        <f>B10543&amp;" | "&amp;C10543&amp;" | "&amp;D10543</f>
        <v>documentazione_amministrativa / registri | Stampa registro | Documento Principale</v>
      </c>
      <c r="Q10543" s="3" t="str">
        <f>VLOOKUP(P10543,'Classificazione UD'!A:B,2,FALSE)</f>
        <v>Amministrativo</v>
      </c>
    </row>
    <row r="10544" spans="1:17" ht="15" customHeight="1" x14ac:dyDescent="0.25">
      <c r="A10544" s="30">
        <v>2016</v>
      </c>
      <c r="B10544" s="3" t="s">
        <v>20</v>
      </c>
      <c r="C10544" s="3" t="s">
        <v>265</v>
      </c>
      <c r="D10544" s="3" t="s">
        <v>266</v>
      </c>
      <c r="E10544" s="3">
        <v>2</v>
      </c>
      <c r="F10544" s="3">
        <v>4</v>
      </c>
      <c r="G10544" s="3">
        <v>4</v>
      </c>
      <c r="H10544" s="3">
        <v>13348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 t="str">
        <f>B10544&amp;" | "&amp;C10544&amp;" | "&amp;D10544</f>
        <v>documentazione_amministrativa / registri | Stampa registro | Documento Principale</v>
      </c>
      <c r="Q10544" s="3" t="str">
        <f>VLOOKUP(P10544,'Classificazione UD'!A:B,2,FALSE)</f>
        <v>Amministrativo</v>
      </c>
    </row>
    <row r="10545" spans="1:17" ht="15" customHeight="1" x14ac:dyDescent="0.25">
      <c r="A10545" s="30">
        <v>2016</v>
      </c>
      <c r="B10545" s="3" t="s">
        <v>20</v>
      </c>
      <c r="C10545" s="3" t="s">
        <v>265</v>
      </c>
      <c r="D10545" s="3" t="s">
        <v>266</v>
      </c>
      <c r="E10545" s="3">
        <v>10</v>
      </c>
      <c r="F10545" s="3">
        <v>20</v>
      </c>
      <c r="G10545" s="3">
        <v>20</v>
      </c>
      <c r="H10545" s="3">
        <v>612196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 t="str">
        <f>B10545&amp;" | "&amp;C10545&amp;" | "&amp;D10545</f>
        <v>documentazione_amministrativa / registri | Stampa registro | Documento Principale</v>
      </c>
      <c r="Q10545" s="3" t="str">
        <f>VLOOKUP(P10545,'Classificazione UD'!A:B,2,FALSE)</f>
        <v>Amministrativo</v>
      </c>
    </row>
    <row r="10546" spans="1:17" ht="15" customHeight="1" x14ac:dyDescent="0.25">
      <c r="A10546" s="30">
        <v>2016</v>
      </c>
      <c r="B10546" s="3" t="s">
        <v>17</v>
      </c>
      <c r="C10546" s="3" t="s">
        <v>27</v>
      </c>
      <c r="D10546" s="3" t="s">
        <v>264</v>
      </c>
      <c r="E10546" s="3">
        <v>62</v>
      </c>
      <c r="F10546" s="3">
        <v>261</v>
      </c>
      <c r="G10546" s="3">
        <v>261</v>
      </c>
      <c r="H10546" s="3">
        <v>23414496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 t="str">
        <f>B10546&amp;" | "&amp;C10546&amp;" | "&amp;D10546</f>
        <v>documentazione_amministrativa / documentazione_contabile | FATTURA PASSIVA | Fattura</v>
      </c>
      <c r="Q10546" s="3" t="str">
        <f>VLOOKUP(P10546,'Classificazione UD'!A:B,2,FALSE)</f>
        <v>Fiscale</v>
      </c>
    </row>
    <row r="10547" spans="1:17" ht="15" customHeight="1" x14ac:dyDescent="0.25">
      <c r="A10547" s="30">
        <v>2016</v>
      </c>
      <c r="B10547" s="3" t="s">
        <v>17</v>
      </c>
      <c r="C10547" s="3" t="s">
        <v>27</v>
      </c>
      <c r="D10547" s="3" t="s">
        <v>54</v>
      </c>
      <c r="E10547" s="3">
        <v>1</v>
      </c>
      <c r="F10547" s="3">
        <v>4</v>
      </c>
      <c r="G10547" s="3">
        <v>4</v>
      </c>
      <c r="H10547" s="3">
        <v>57669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 t="str">
        <f>B10547&amp;" | "&amp;C10547&amp;" | "&amp;D10547</f>
        <v>documentazione_amministrativa / documentazione_contabile | FATTURA PASSIVA | Nota di credito</v>
      </c>
      <c r="Q10547" s="3" t="str">
        <f>VLOOKUP(P10547,'Classificazione UD'!A:B,2,FALSE)</f>
        <v>Fiscale</v>
      </c>
    </row>
    <row r="10548" spans="1:17" ht="15" customHeight="1" x14ac:dyDescent="0.25">
      <c r="A10548" s="30">
        <v>2016</v>
      </c>
      <c r="B10548" s="3" t="s">
        <v>23</v>
      </c>
      <c r="C10548" s="3" t="s">
        <v>269</v>
      </c>
      <c r="D10548" s="3" t="s">
        <v>266</v>
      </c>
      <c r="E10548" s="3">
        <v>63</v>
      </c>
      <c r="F10548" s="3">
        <v>265</v>
      </c>
      <c r="G10548" s="3">
        <v>265</v>
      </c>
      <c r="H10548" s="3">
        <v>23463480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 t="str">
        <f>B10548&amp;" | "&amp;C10548&amp;" | "&amp;D10548</f>
        <v>documentazione_amministrativa / altri_documenti | Documento Non Protocollato | Documento Principale</v>
      </c>
      <c r="Q10548" s="3" t="str">
        <f>VLOOKUP(P10548,'Classificazione UD'!A:B,2,FALSE)</f>
        <v>Amministrativo</v>
      </c>
    </row>
    <row r="10549" spans="1:17" ht="15" customHeight="1" x14ac:dyDescent="0.25">
      <c r="A10549" s="30">
        <v>2016</v>
      </c>
      <c r="B10549" s="3" t="s">
        <v>20</v>
      </c>
      <c r="C10549" s="3" t="s">
        <v>265</v>
      </c>
      <c r="D10549" s="3" t="s">
        <v>266</v>
      </c>
      <c r="E10549" s="3">
        <v>258</v>
      </c>
      <c r="F10549" s="3">
        <v>516</v>
      </c>
      <c r="G10549" s="3">
        <v>516</v>
      </c>
      <c r="H10549" s="3">
        <v>9324934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 t="str">
        <f>B10549&amp;" | "&amp;C10549&amp;" | "&amp;D10549</f>
        <v>documentazione_amministrativa / registri | Stampa registro | Documento Principale</v>
      </c>
      <c r="Q10549" s="3" t="str">
        <f>VLOOKUP(P10549,'Classificazione UD'!A:B,2,FALSE)</f>
        <v>Amministrativo</v>
      </c>
    </row>
    <row r="10550" spans="1:17" ht="15" customHeight="1" x14ac:dyDescent="0.25">
      <c r="A10550" s="30">
        <v>2016</v>
      </c>
      <c r="B10550" s="3" t="s">
        <v>20</v>
      </c>
      <c r="C10550" s="3" t="s">
        <v>265</v>
      </c>
      <c r="D10550" s="3" t="s">
        <v>266</v>
      </c>
      <c r="E10550" s="3">
        <v>144</v>
      </c>
      <c r="F10550" s="3">
        <v>288</v>
      </c>
      <c r="G10550" s="3">
        <v>288</v>
      </c>
      <c r="H10550" s="3">
        <v>2055972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 t="str">
        <f>B10550&amp;" | "&amp;C10550&amp;" | "&amp;D10550</f>
        <v>documentazione_amministrativa / registri | Stampa registro | Documento Principale</v>
      </c>
      <c r="Q10550" s="3" t="str">
        <f>VLOOKUP(P10550,'Classificazione UD'!A:B,2,FALSE)</f>
        <v>Amministrativo</v>
      </c>
    </row>
    <row r="10551" spans="1:17" ht="15" customHeight="1" x14ac:dyDescent="0.25">
      <c r="A10551" s="30">
        <v>2016</v>
      </c>
      <c r="B10551" s="3" t="s">
        <v>20</v>
      </c>
      <c r="C10551" s="3" t="s">
        <v>265</v>
      </c>
      <c r="D10551" s="3" t="s">
        <v>266</v>
      </c>
      <c r="E10551" s="3">
        <v>8</v>
      </c>
      <c r="F10551" s="3">
        <v>16</v>
      </c>
      <c r="G10551" s="3">
        <v>16</v>
      </c>
      <c r="H10551" s="3">
        <v>35404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 t="str">
        <f>B10551&amp;" | "&amp;C10551&amp;" | "&amp;D10551</f>
        <v>documentazione_amministrativa / registri | Stampa registro | Documento Principale</v>
      </c>
      <c r="Q10551" s="3" t="str">
        <f>VLOOKUP(P10551,'Classificazione UD'!A:B,2,FALSE)</f>
        <v>Amministrativo</v>
      </c>
    </row>
    <row r="10552" spans="1:17" ht="15" customHeight="1" x14ac:dyDescent="0.25">
      <c r="A10552" s="30">
        <v>2016</v>
      </c>
      <c r="B10552" s="3" t="s">
        <v>17</v>
      </c>
      <c r="C10552" s="3" t="s">
        <v>27</v>
      </c>
      <c r="D10552" s="3" t="s">
        <v>264</v>
      </c>
      <c r="E10552" s="3">
        <v>42</v>
      </c>
      <c r="F10552" s="3">
        <v>172</v>
      </c>
      <c r="G10552" s="3">
        <v>172</v>
      </c>
      <c r="H10552" s="3">
        <v>2198327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 t="str">
        <f>B10552&amp;" | "&amp;C10552&amp;" | "&amp;D10552</f>
        <v>documentazione_amministrativa / documentazione_contabile | FATTURA PASSIVA | Fattura</v>
      </c>
      <c r="Q10552" s="3" t="str">
        <f>VLOOKUP(P10552,'Classificazione UD'!A:B,2,FALSE)</f>
        <v>Fiscale</v>
      </c>
    </row>
    <row r="10553" spans="1:17" ht="15" customHeight="1" x14ac:dyDescent="0.25">
      <c r="A10553" s="30">
        <v>2016</v>
      </c>
      <c r="B10553" s="3" t="s">
        <v>17</v>
      </c>
      <c r="C10553" s="3" t="s">
        <v>27</v>
      </c>
      <c r="D10553" s="3" t="s">
        <v>54</v>
      </c>
      <c r="E10553" s="3">
        <v>1</v>
      </c>
      <c r="F10553" s="3">
        <v>4</v>
      </c>
      <c r="G10553" s="3">
        <v>4</v>
      </c>
      <c r="H10553" s="3">
        <v>58419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 t="str">
        <f>B10553&amp;" | "&amp;C10553&amp;" | "&amp;D10553</f>
        <v>documentazione_amministrativa / documentazione_contabile | FATTURA PASSIVA | Nota di credito</v>
      </c>
      <c r="Q10553" s="3" t="str">
        <f>VLOOKUP(P10553,'Classificazione UD'!A:B,2,FALSE)</f>
        <v>Fiscale</v>
      </c>
    </row>
    <row r="10554" spans="1:17" ht="15" customHeight="1" x14ac:dyDescent="0.25">
      <c r="A10554" s="30">
        <v>2016</v>
      </c>
      <c r="B10554" s="3" t="s">
        <v>20</v>
      </c>
      <c r="C10554" s="3" t="s">
        <v>265</v>
      </c>
      <c r="D10554" s="3" t="s">
        <v>266</v>
      </c>
      <c r="E10554" s="3">
        <v>254</v>
      </c>
      <c r="F10554" s="3">
        <v>508</v>
      </c>
      <c r="G10554" s="3">
        <v>508</v>
      </c>
      <c r="H10554" s="3">
        <v>8415532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 t="str">
        <f>B10554&amp;" | "&amp;C10554&amp;" | "&amp;D10554</f>
        <v>documentazione_amministrativa / registri | Stampa registro | Documento Principale</v>
      </c>
      <c r="Q10554" s="3" t="str">
        <f>VLOOKUP(P10554,'Classificazione UD'!A:B,2,FALSE)</f>
        <v>Amministrativo</v>
      </c>
    </row>
    <row r="10555" spans="1:17" ht="15" customHeight="1" x14ac:dyDescent="0.25">
      <c r="A10555" s="30">
        <v>2016</v>
      </c>
      <c r="B10555" s="3" t="s">
        <v>20</v>
      </c>
      <c r="C10555" s="3" t="s">
        <v>265</v>
      </c>
      <c r="D10555" s="3" t="s">
        <v>266</v>
      </c>
      <c r="E10555" s="3">
        <v>6</v>
      </c>
      <c r="F10555" s="3">
        <v>12</v>
      </c>
      <c r="G10555" s="3">
        <v>12</v>
      </c>
      <c r="H10555" s="3">
        <v>46939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 t="str">
        <f>B10555&amp;" | "&amp;C10555&amp;" | "&amp;D10555</f>
        <v>documentazione_amministrativa / registri | Stampa registro | Documento Principale</v>
      </c>
      <c r="Q10555" s="3" t="str">
        <f>VLOOKUP(P10555,'Classificazione UD'!A:B,2,FALSE)</f>
        <v>Amministrativo</v>
      </c>
    </row>
    <row r="10556" spans="1:17" ht="15" customHeight="1" x14ac:dyDescent="0.25">
      <c r="A10556" s="30">
        <v>2016</v>
      </c>
      <c r="B10556" s="3" t="s">
        <v>20</v>
      </c>
      <c r="C10556" s="3" t="s">
        <v>265</v>
      </c>
      <c r="D10556" s="3" t="s">
        <v>266</v>
      </c>
      <c r="E10556" s="3">
        <v>4</v>
      </c>
      <c r="F10556" s="3">
        <v>8</v>
      </c>
      <c r="G10556" s="3">
        <v>8</v>
      </c>
      <c r="H10556" s="3">
        <v>21954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 t="str">
        <f>B10556&amp;" | "&amp;C10556&amp;" | "&amp;D10556</f>
        <v>documentazione_amministrativa / registri | Stampa registro | Documento Principale</v>
      </c>
      <c r="Q10556" s="3" t="str">
        <f>VLOOKUP(P10556,'Classificazione UD'!A:B,2,FALSE)</f>
        <v>Amministrativo</v>
      </c>
    </row>
    <row r="10557" spans="1:17" ht="15" customHeight="1" x14ac:dyDescent="0.25">
      <c r="A10557" s="30">
        <v>2016</v>
      </c>
      <c r="B10557" s="3" t="s">
        <v>20</v>
      </c>
      <c r="C10557" s="3" t="s">
        <v>265</v>
      </c>
      <c r="D10557" s="3" t="s">
        <v>266</v>
      </c>
      <c r="E10557" s="3">
        <v>159</v>
      </c>
      <c r="F10557" s="3">
        <v>318</v>
      </c>
      <c r="G10557" s="3">
        <v>318</v>
      </c>
      <c r="H10557" s="3">
        <v>2367793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 t="str">
        <f>B10557&amp;" | "&amp;C10557&amp;" | "&amp;D10557</f>
        <v>documentazione_amministrativa / registri | Stampa registro | Documento Principale</v>
      </c>
      <c r="Q10557" s="3" t="str">
        <f>VLOOKUP(P10557,'Classificazione UD'!A:B,2,FALSE)</f>
        <v>Amministrativo</v>
      </c>
    </row>
    <row r="10558" spans="1:17" ht="15" customHeight="1" x14ac:dyDescent="0.25">
      <c r="A10558" s="30">
        <v>2016</v>
      </c>
      <c r="B10558" s="3" t="s">
        <v>17</v>
      </c>
      <c r="C10558" s="3" t="s">
        <v>27</v>
      </c>
      <c r="D10558" s="3" t="s">
        <v>264</v>
      </c>
      <c r="E10558" s="3">
        <v>82</v>
      </c>
      <c r="F10558" s="3">
        <v>328</v>
      </c>
      <c r="G10558" s="3">
        <v>328</v>
      </c>
      <c r="H10558" s="3">
        <v>6029929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 t="str">
        <f>B10558&amp;" | "&amp;C10558&amp;" | "&amp;D10558</f>
        <v>documentazione_amministrativa / documentazione_contabile | FATTURA PASSIVA | Fattura</v>
      </c>
      <c r="Q10558" s="3" t="str">
        <f>VLOOKUP(P10558,'Classificazione UD'!A:B,2,FALSE)</f>
        <v>Fiscale</v>
      </c>
    </row>
    <row r="10559" spans="1:17" ht="15" customHeight="1" x14ac:dyDescent="0.25">
      <c r="A10559" s="30">
        <v>2016</v>
      </c>
      <c r="B10559" s="3" t="s">
        <v>17</v>
      </c>
      <c r="C10559" s="3" t="s">
        <v>27</v>
      </c>
      <c r="D10559" s="3" t="s">
        <v>54</v>
      </c>
      <c r="E10559" s="3">
        <v>2</v>
      </c>
      <c r="F10559" s="3">
        <v>9</v>
      </c>
      <c r="G10559" s="3">
        <v>9</v>
      </c>
      <c r="H10559" s="3">
        <v>883719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 t="str">
        <f>B10559&amp;" | "&amp;C10559&amp;" | "&amp;D10559</f>
        <v>documentazione_amministrativa / documentazione_contabile | FATTURA PASSIVA | Nota di credito</v>
      </c>
      <c r="Q10559" s="3" t="str">
        <f>VLOOKUP(P10559,'Classificazione UD'!A:B,2,FALSE)</f>
        <v>Fiscale</v>
      </c>
    </row>
    <row r="10560" spans="1:17" ht="15" customHeight="1" x14ac:dyDescent="0.25">
      <c r="A10560" s="30">
        <v>2016</v>
      </c>
      <c r="B10560" s="3" t="s">
        <v>20</v>
      </c>
      <c r="C10560" s="3" t="s">
        <v>265</v>
      </c>
      <c r="D10560" s="3" t="s">
        <v>266</v>
      </c>
      <c r="E10560" s="3">
        <v>249</v>
      </c>
      <c r="F10560" s="3">
        <v>498</v>
      </c>
      <c r="G10560" s="3">
        <v>498</v>
      </c>
      <c r="H10560" s="3">
        <v>10394637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 t="str">
        <f>B10560&amp;" | "&amp;C10560&amp;" | "&amp;D10560</f>
        <v>documentazione_amministrativa / registri | Stampa registro | Documento Principale</v>
      </c>
      <c r="Q10560" s="3" t="str">
        <f>VLOOKUP(P10560,'Classificazione UD'!A:B,2,FALSE)</f>
        <v>Amministrativo</v>
      </c>
    </row>
    <row r="10561" spans="1:17" ht="15" customHeight="1" x14ac:dyDescent="0.25">
      <c r="A10561" s="30">
        <v>2016</v>
      </c>
      <c r="B10561" s="3" t="s">
        <v>20</v>
      </c>
      <c r="C10561" s="3" t="s">
        <v>265</v>
      </c>
      <c r="D10561" s="3" t="s">
        <v>266</v>
      </c>
      <c r="E10561" s="3">
        <v>72</v>
      </c>
      <c r="F10561" s="3">
        <v>144</v>
      </c>
      <c r="G10561" s="3">
        <v>144</v>
      </c>
      <c r="H10561" s="3">
        <v>2369298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 t="str">
        <f>B10561&amp;" | "&amp;C10561&amp;" | "&amp;D10561</f>
        <v>documentazione_amministrativa / registri | Stampa registro | Documento Principale</v>
      </c>
      <c r="Q10561" s="3" t="str">
        <f>VLOOKUP(P10561,'Classificazione UD'!A:B,2,FALSE)</f>
        <v>Amministrativo</v>
      </c>
    </row>
    <row r="10562" spans="1:17" ht="15" customHeight="1" x14ac:dyDescent="0.25">
      <c r="A10562" s="30">
        <v>2016</v>
      </c>
      <c r="B10562" s="3" t="s">
        <v>20</v>
      </c>
      <c r="C10562" s="3" t="s">
        <v>265</v>
      </c>
      <c r="D10562" s="3" t="s">
        <v>266</v>
      </c>
      <c r="E10562" s="3">
        <v>9</v>
      </c>
      <c r="F10562" s="3">
        <v>18</v>
      </c>
      <c r="G10562" s="3">
        <v>18</v>
      </c>
      <c r="H10562" s="3">
        <v>40176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 t="str">
        <f>B10562&amp;" | "&amp;C10562&amp;" | "&amp;D10562</f>
        <v>documentazione_amministrativa / registri | Stampa registro | Documento Principale</v>
      </c>
      <c r="Q10562" s="3" t="str">
        <f>VLOOKUP(P10562,'Classificazione UD'!A:B,2,FALSE)</f>
        <v>Amministrativo</v>
      </c>
    </row>
    <row r="10563" spans="1:17" ht="15" customHeight="1" x14ac:dyDescent="0.25">
      <c r="A10563" s="30">
        <v>2016</v>
      </c>
      <c r="B10563" s="3" t="s">
        <v>17</v>
      </c>
      <c r="C10563" s="3" t="s">
        <v>27</v>
      </c>
      <c r="D10563" s="3" t="s">
        <v>264</v>
      </c>
      <c r="E10563" s="3">
        <v>64</v>
      </c>
      <c r="F10563" s="3">
        <v>267</v>
      </c>
      <c r="G10563" s="3">
        <v>267</v>
      </c>
      <c r="H10563" s="3">
        <v>8707562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 t="str">
        <f>B10563&amp;" | "&amp;C10563&amp;" | "&amp;D10563</f>
        <v>documentazione_amministrativa / documentazione_contabile | FATTURA PASSIVA | Fattura</v>
      </c>
      <c r="Q10563" s="3" t="str">
        <f>VLOOKUP(P10563,'Classificazione UD'!A:B,2,FALSE)</f>
        <v>Fiscale</v>
      </c>
    </row>
    <row r="10564" spans="1:17" ht="15" customHeight="1" x14ac:dyDescent="0.25">
      <c r="A10564" s="30">
        <v>2016</v>
      </c>
      <c r="B10564" s="3" t="s">
        <v>17</v>
      </c>
      <c r="C10564" s="3" t="s">
        <v>27</v>
      </c>
      <c r="D10564" s="3" t="s">
        <v>54</v>
      </c>
      <c r="E10564" s="3">
        <v>3</v>
      </c>
      <c r="F10564" s="3">
        <v>14</v>
      </c>
      <c r="G10564" s="3">
        <v>14</v>
      </c>
      <c r="H10564" s="3">
        <v>1046846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 t="str">
        <f>B10564&amp;" | "&amp;C10564&amp;" | "&amp;D10564</f>
        <v>documentazione_amministrativa / documentazione_contabile | FATTURA PASSIVA | Nota di credito</v>
      </c>
      <c r="Q10564" s="3" t="str">
        <f>VLOOKUP(P10564,'Classificazione UD'!A:B,2,FALSE)</f>
        <v>Fiscale</v>
      </c>
    </row>
    <row r="10565" spans="1:17" ht="15" customHeight="1" x14ac:dyDescent="0.25">
      <c r="A10565" s="30">
        <v>2016</v>
      </c>
      <c r="B10565" s="3" t="s">
        <v>23</v>
      </c>
      <c r="C10565" s="3" t="s">
        <v>269</v>
      </c>
      <c r="D10565" s="3" t="s">
        <v>266</v>
      </c>
      <c r="E10565" s="3">
        <v>67</v>
      </c>
      <c r="F10565" s="3">
        <v>281</v>
      </c>
      <c r="G10565" s="3">
        <v>281</v>
      </c>
      <c r="H10565" s="3">
        <v>9745171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 t="str">
        <f>B10565&amp;" | "&amp;C10565&amp;" | "&amp;D10565</f>
        <v>documentazione_amministrativa / altri_documenti | Documento Non Protocollato | Documento Principale</v>
      </c>
      <c r="Q10565" s="3" t="str">
        <f>VLOOKUP(P10565,'Classificazione UD'!A:B,2,FALSE)</f>
        <v>Amministrativo</v>
      </c>
    </row>
    <row r="10566" spans="1:17" ht="15" customHeight="1" x14ac:dyDescent="0.25">
      <c r="A10566" s="30">
        <v>2016</v>
      </c>
      <c r="B10566" s="3" t="s">
        <v>20</v>
      </c>
      <c r="C10566" s="3" t="s">
        <v>265</v>
      </c>
      <c r="D10566" s="3" t="s">
        <v>266</v>
      </c>
      <c r="E10566" s="3">
        <v>259</v>
      </c>
      <c r="F10566" s="3">
        <v>518</v>
      </c>
      <c r="G10566" s="3">
        <v>518</v>
      </c>
      <c r="H10566" s="3">
        <v>8670198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 t="str">
        <f>B10566&amp;" | "&amp;C10566&amp;" | "&amp;D10566</f>
        <v>documentazione_amministrativa / registri | Stampa registro | Documento Principale</v>
      </c>
      <c r="Q10566" s="3" t="str">
        <f>VLOOKUP(P10566,'Classificazione UD'!A:B,2,FALSE)</f>
        <v>Amministrativo</v>
      </c>
    </row>
    <row r="10567" spans="1:17" ht="15" customHeight="1" x14ac:dyDescent="0.25">
      <c r="A10567" s="30">
        <v>2016</v>
      </c>
      <c r="B10567" s="3" t="s">
        <v>20</v>
      </c>
      <c r="C10567" s="3" t="s">
        <v>265</v>
      </c>
      <c r="D10567" s="3" t="s">
        <v>266</v>
      </c>
      <c r="E10567" s="3">
        <v>33</v>
      </c>
      <c r="F10567" s="3">
        <v>66</v>
      </c>
      <c r="G10567" s="3">
        <v>66</v>
      </c>
      <c r="H10567" s="3">
        <v>162519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 t="str">
        <f>B10567&amp;" | "&amp;C10567&amp;" | "&amp;D10567</f>
        <v>documentazione_amministrativa / registri | Stampa registro | Documento Principale</v>
      </c>
      <c r="Q10567" s="3" t="str">
        <f>VLOOKUP(P10567,'Classificazione UD'!A:B,2,FALSE)</f>
        <v>Amministrativo</v>
      </c>
    </row>
    <row r="10568" spans="1:17" ht="15" customHeight="1" x14ac:dyDescent="0.25">
      <c r="A10568" s="30">
        <v>2016</v>
      </c>
      <c r="B10568" s="3" t="s">
        <v>20</v>
      </c>
      <c r="C10568" s="3" t="s">
        <v>265</v>
      </c>
      <c r="D10568" s="3" t="s">
        <v>266</v>
      </c>
      <c r="E10568" s="3">
        <v>141</v>
      </c>
      <c r="F10568" s="3">
        <v>282</v>
      </c>
      <c r="G10568" s="3">
        <v>282</v>
      </c>
      <c r="H10568" s="3">
        <v>2411277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 t="str">
        <f>B10568&amp;" | "&amp;C10568&amp;" | "&amp;D10568</f>
        <v>documentazione_amministrativa / registri | Stampa registro | Documento Principale</v>
      </c>
      <c r="Q10568" s="3" t="str">
        <f>VLOOKUP(P10568,'Classificazione UD'!A:B,2,FALSE)</f>
        <v>Amministrativo</v>
      </c>
    </row>
    <row r="10569" spans="1:17" ht="15" customHeight="1" x14ac:dyDescent="0.25">
      <c r="A10569" s="30">
        <v>2016</v>
      </c>
      <c r="B10569" s="3" t="s">
        <v>20</v>
      </c>
      <c r="C10569" s="3" t="s">
        <v>265</v>
      </c>
      <c r="D10569" s="3" t="s">
        <v>266</v>
      </c>
      <c r="E10569" s="3">
        <v>5</v>
      </c>
      <c r="F10569" s="3">
        <v>10</v>
      </c>
      <c r="G10569" s="3">
        <v>10</v>
      </c>
      <c r="H10569" s="3">
        <v>23570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 t="str">
        <f>B10569&amp;" | "&amp;C10569&amp;" | "&amp;D10569</f>
        <v>documentazione_amministrativa / registri | Stampa registro | Documento Principale</v>
      </c>
      <c r="Q10569" s="3" t="str">
        <f>VLOOKUP(P10569,'Classificazione UD'!A:B,2,FALSE)</f>
        <v>Amministrativo</v>
      </c>
    </row>
    <row r="10570" spans="1:17" ht="15" customHeight="1" x14ac:dyDescent="0.25">
      <c r="A10570" s="30">
        <v>2016</v>
      </c>
      <c r="B10570" s="3" t="s">
        <v>20</v>
      </c>
      <c r="C10570" s="3" t="s">
        <v>265</v>
      </c>
      <c r="D10570" s="3" t="s">
        <v>266</v>
      </c>
      <c r="E10570" s="3">
        <v>41</v>
      </c>
      <c r="F10570" s="3">
        <v>82</v>
      </c>
      <c r="G10570" s="3">
        <v>82</v>
      </c>
      <c r="H10570" s="3">
        <v>220360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 t="str">
        <f>B10570&amp;" | "&amp;C10570&amp;" | "&amp;D10570</f>
        <v>documentazione_amministrativa / registri | Stampa registro | Documento Principale</v>
      </c>
      <c r="Q10570" s="3" t="str">
        <f>VLOOKUP(P10570,'Classificazione UD'!A:B,2,FALSE)</f>
        <v>Amministrativo</v>
      </c>
    </row>
    <row r="10571" spans="1:17" ht="15" customHeight="1" x14ac:dyDescent="0.25">
      <c r="A10571" s="30">
        <v>2016</v>
      </c>
      <c r="B10571" s="3" t="s">
        <v>20</v>
      </c>
      <c r="C10571" s="3" t="s">
        <v>265</v>
      </c>
      <c r="D10571" s="3" t="s">
        <v>266</v>
      </c>
      <c r="E10571" s="3">
        <v>78</v>
      </c>
      <c r="F10571" s="3">
        <v>156</v>
      </c>
      <c r="G10571" s="3">
        <v>156</v>
      </c>
      <c r="H10571" s="3">
        <v>374558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 t="str">
        <f>B10571&amp;" | "&amp;C10571&amp;" | "&amp;D10571</f>
        <v>documentazione_amministrativa / registri | Stampa registro | Documento Principale</v>
      </c>
      <c r="Q10571" s="3" t="str">
        <f>VLOOKUP(P10571,'Classificazione UD'!A:B,2,FALSE)</f>
        <v>Amministrativo</v>
      </c>
    </row>
    <row r="10572" spans="1:17" ht="15" customHeight="1" x14ac:dyDescent="0.25">
      <c r="A10572" s="30">
        <v>2016</v>
      </c>
      <c r="B10572" s="3" t="s">
        <v>17</v>
      </c>
      <c r="C10572" s="3" t="s">
        <v>27</v>
      </c>
      <c r="D10572" s="3" t="s">
        <v>264</v>
      </c>
      <c r="E10572" s="3">
        <v>44</v>
      </c>
      <c r="F10572" s="3">
        <v>174</v>
      </c>
      <c r="G10572" s="3">
        <v>174</v>
      </c>
      <c r="H10572" s="3">
        <v>2642864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 t="str">
        <f>B10572&amp;" | "&amp;C10572&amp;" | "&amp;D10572</f>
        <v>documentazione_amministrativa / documentazione_contabile | FATTURA PASSIVA | Fattura</v>
      </c>
      <c r="Q10572" s="3" t="str">
        <f>VLOOKUP(P10572,'Classificazione UD'!A:B,2,FALSE)</f>
        <v>Fiscale</v>
      </c>
    </row>
    <row r="10573" spans="1:17" ht="15" customHeight="1" x14ac:dyDescent="0.25">
      <c r="A10573" s="30">
        <v>2016</v>
      </c>
      <c r="B10573" s="3" t="s">
        <v>17</v>
      </c>
      <c r="C10573" s="3" t="s">
        <v>27</v>
      </c>
      <c r="D10573" s="3" t="s">
        <v>54</v>
      </c>
      <c r="E10573" s="3">
        <v>1</v>
      </c>
      <c r="F10573" s="3">
        <v>4</v>
      </c>
      <c r="G10573" s="3">
        <v>4</v>
      </c>
      <c r="H10573" s="3">
        <v>60197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 t="str">
        <f>B10573&amp;" | "&amp;C10573&amp;" | "&amp;D10573</f>
        <v>documentazione_amministrativa / documentazione_contabile | FATTURA PASSIVA | Nota di credito</v>
      </c>
      <c r="Q10573" s="3" t="str">
        <f>VLOOKUP(P10573,'Classificazione UD'!A:B,2,FALSE)</f>
        <v>Fiscale</v>
      </c>
    </row>
    <row r="10574" spans="1:17" ht="15" customHeight="1" x14ac:dyDescent="0.25">
      <c r="A10574" s="30">
        <v>2016</v>
      </c>
      <c r="B10574" s="3" t="s">
        <v>20</v>
      </c>
      <c r="C10574" s="3" t="s">
        <v>265</v>
      </c>
      <c r="D10574" s="3" t="s">
        <v>266</v>
      </c>
      <c r="E10574" s="3">
        <v>250</v>
      </c>
      <c r="F10574" s="3">
        <v>500</v>
      </c>
      <c r="G10574" s="3">
        <v>500</v>
      </c>
      <c r="H10574" s="3">
        <v>6013445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 t="str">
        <f>B10574&amp;" | "&amp;C10574&amp;" | "&amp;D10574</f>
        <v>documentazione_amministrativa / registri | Stampa registro | Documento Principale</v>
      </c>
      <c r="Q10574" s="3" t="str">
        <f>VLOOKUP(P10574,'Classificazione UD'!A:B,2,FALSE)</f>
        <v>Amministrativo</v>
      </c>
    </row>
    <row r="10575" spans="1:17" ht="15" customHeight="1" x14ac:dyDescent="0.25">
      <c r="A10575" s="30">
        <v>2016</v>
      </c>
      <c r="B10575" s="3" t="s">
        <v>20</v>
      </c>
      <c r="C10575" s="3" t="s">
        <v>265</v>
      </c>
      <c r="D10575" s="3" t="s">
        <v>266</v>
      </c>
      <c r="E10575" s="3">
        <v>34</v>
      </c>
      <c r="F10575" s="3">
        <v>68</v>
      </c>
      <c r="G10575" s="3">
        <v>68</v>
      </c>
      <c r="H10575" s="3">
        <v>196717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 t="str">
        <f>B10575&amp;" | "&amp;C10575&amp;" | "&amp;D10575</f>
        <v>documentazione_amministrativa / registri | Stampa registro | Documento Principale</v>
      </c>
      <c r="Q10575" s="3" t="str">
        <f>VLOOKUP(P10575,'Classificazione UD'!A:B,2,FALSE)</f>
        <v>Amministrativo</v>
      </c>
    </row>
    <row r="10576" spans="1:17" ht="15" customHeight="1" x14ac:dyDescent="0.25">
      <c r="A10576" s="30">
        <v>2016</v>
      </c>
      <c r="B10576" s="3" t="s">
        <v>20</v>
      </c>
      <c r="C10576" s="3" t="s">
        <v>265</v>
      </c>
      <c r="D10576" s="3" t="s">
        <v>266</v>
      </c>
      <c r="E10576" s="3">
        <v>4</v>
      </c>
      <c r="F10576" s="3">
        <v>8</v>
      </c>
      <c r="G10576" s="3">
        <v>8</v>
      </c>
      <c r="H10576" s="3">
        <v>22410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 t="str">
        <f>B10576&amp;" | "&amp;C10576&amp;" | "&amp;D10576</f>
        <v>documentazione_amministrativa / registri | Stampa registro | Documento Principale</v>
      </c>
      <c r="Q10576" s="3" t="str">
        <f>VLOOKUP(P10576,'Classificazione UD'!A:B,2,FALSE)</f>
        <v>Amministrativo</v>
      </c>
    </row>
    <row r="10577" spans="1:17" ht="15" customHeight="1" x14ac:dyDescent="0.25">
      <c r="A10577" s="30">
        <v>2016</v>
      </c>
      <c r="B10577" s="3" t="s">
        <v>20</v>
      </c>
      <c r="C10577" s="3" t="s">
        <v>265</v>
      </c>
      <c r="D10577" s="3" t="s">
        <v>266</v>
      </c>
      <c r="E10577" s="3">
        <v>137</v>
      </c>
      <c r="F10577" s="3">
        <v>274</v>
      </c>
      <c r="G10577" s="3">
        <v>274</v>
      </c>
      <c r="H10577" s="3">
        <v>1572362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 t="str">
        <f>B10577&amp;" | "&amp;C10577&amp;" | "&amp;D10577</f>
        <v>documentazione_amministrativa / registri | Stampa registro | Documento Principale</v>
      </c>
      <c r="Q10577" s="3" t="str">
        <f>VLOOKUP(P10577,'Classificazione UD'!A:B,2,FALSE)</f>
        <v>Amministrativo</v>
      </c>
    </row>
    <row r="10578" spans="1:17" ht="15" customHeight="1" x14ac:dyDescent="0.25">
      <c r="A10578" s="30">
        <v>2016</v>
      </c>
      <c r="B10578" s="3" t="s">
        <v>17</v>
      </c>
      <c r="C10578" s="3" t="s">
        <v>27</v>
      </c>
      <c r="D10578" s="3" t="s">
        <v>264</v>
      </c>
      <c r="E10578" s="3">
        <v>49</v>
      </c>
      <c r="F10578" s="3">
        <v>201</v>
      </c>
      <c r="G10578" s="3">
        <v>201</v>
      </c>
      <c r="H10578" s="3">
        <v>3723580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 t="str">
        <f>B10578&amp;" | "&amp;C10578&amp;" | "&amp;D10578</f>
        <v>documentazione_amministrativa / documentazione_contabile | FATTURA PASSIVA | Fattura</v>
      </c>
      <c r="Q10578" s="3" t="str">
        <f>VLOOKUP(P10578,'Classificazione UD'!A:B,2,FALSE)</f>
        <v>Fiscale</v>
      </c>
    </row>
    <row r="10579" spans="1:17" ht="15" customHeight="1" x14ac:dyDescent="0.25">
      <c r="A10579" s="30">
        <v>2016</v>
      </c>
      <c r="B10579" s="3" t="s">
        <v>17</v>
      </c>
      <c r="C10579" s="3" t="s">
        <v>27</v>
      </c>
      <c r="D10579" s="3" t="s">
        <v>54</v>
      </c>
      <c r="E10579" s="3">
        <v>1</v>
      </c>
      <c r="F10579" s="3">
        <v>4</v>
      </c>
      <c r="G10579" s="3">
        <v>4</v>
      </c>
      <c r="H10579" s="3">
        <v>62854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 t="str">
        <f>B10579&amp;" | "&amp;C10579&amp;" | "&amp;D10579</f>
        <v>documentazione_amministrativa / documentazione_contabile | FATTURA PASSIVA | Nota di credito</v>
      </c>
      <c r="Q10579" s="3" t="str">
        <f>VLOOKUP(P10579,'Classificazione UD'!A:B,2,FALSE)</f>
        <v>Fiscale</v>
      </c>
    </row>
    <row r="10580" spans="1:17" ht="15" customHeight="1" x14ac:dyDescent="0.25">
      <c r="A10580" s="30">
        <v>2016</v>
      </c>
      <c r="B10580" s="3" t="s">
        <v>20</v>
      </c>
      <c r="C10580" s="3" t="s">
        <v>265</v>
      </c>
      <c r="D10580" s="3" t="s">
        <v>266</v>
      </c>
      <c r="E10580" s="3">
        <v>268</v>
      </c>
      <c r="F10580" s="3">
        <v>536</v>
      </c>
      <c r="G10580" s="3">
        <v>536</v>
      </c>
      <c r="H10580" s="3">
        <v>7897622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 t="str">
        <f>B10580&amp;" | "&amp;C10580&amp;" | "&amp;D10580</f>
        <v>documentazione_amministrativa / registri | Stampa registro | Documento Principale</v>
      </c>
      <c r="Q10580" s="3" t="str">
        <f>VLOOKUP(P10580,'Classificazione UD'!A:B,2,FALSE)</f>
        <v>Amministrativo</v>
      </c>
    </row>
    <row r="10581" spans="1:17" ht="15" customHeight="1" x14ac:dyDescent="0.25">
      <c r="A10581" s="30">
        <v>2016</v>
      </c>
      <c r="B10581" s="3" t="s">
        <v>20</v>
      </c>
      <c r="C10581" s="3" t="s">
        <v>265</v>
      </c>
      <c r="D10581" s="3" t="s">
        <v>266</v>
      </c>
      <c r="E10581" s="3">
        <v>6</v>
      </c>
      <c r="F10581" s="3">
        <v>12</v>
      </c>
      <c r="G10581" s="3">
        <v>12</v>
      </c>
      <c r="H10581" s="3">
        <v>29805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 t="str">
        <f>B10581&amp;" | "&amp;C10581&amp;" | "&amp;D10581</f>
        <v>documentazione_amministrativa / registri | Stampa registro | Documento Principale</v>
      </c>
      <c r="Q10581" s="3" t="str">
        <f>VLOOKUP(P10581,'Classificazione UD'!A:B,2,FALSE)</f>
        <v>Amministrativo</v>
      </c>
    </row>
    <row r="10582" spans="1:17" ht="15" customHeight="1" x14ac:dyDescent="0.25">
      <c r="A10582" s="30">
        <v>2016</v>
      </c>
      <c r="B10582" s="3" t="s">
        <v>20</v>
      </c>
      <c r="C10582" s="3" t="s">
        <v>265</v>
      </c>
      <c r="D10582" s="3" t="s">
        <v>266</v>
      </c>
      <c r="E10582" s="3">
        <v>322</v>
      </c>
      <c r="F10582" s="3">
        <v>644</v>
      </c>
      <c r="G10582" s="3">
        <v>644</v>
      </c>
      <c r="H10582" s="3">
        <v>3063771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 t="str">
        <f>B10582&amp;" | "&amp;C10582&amp;" | "&amp;D10582</f>
        <v>documentazione_amministrativa / registri | Stampa registro | Documento Principale</v>
      </c>
      <c r="Q10582" s="3" t="str">
        <f>VLOOKUP(P10582,'Classificazione UD'!A:B,2,FALSE)</f>
        <v>Amministrativo</v>
      </c>
    </row>
    <row r="10583" spans="1:17" ht="15" customHeight="1" x14ac:dyDescent="0.25">
      <c r="A10583" s="30">
        <v>2014</v>
      </c>
      <c r="B10583" s="3" t="s">
        <v>23</v>
      </c>
      <c r="C10583" s="3" t="s">
        <v>268</v>
      </c>
      <c r="D10583" s="3" t="s">
        <v>266</v>
      </c>
      <c r="E10583" s="3">
        <v>10</v>
      </c>
      <c r="F10583" s="3">
        <v>20</v>
      </c>
      <c r="G10583" s="3">
        <v>20</v>
      </c>
      <c r="H10583" s="3">
        <v>36734299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 t="str">
        <f>B10583&amp;" | "&amp;C10583&amp;" | "&amp;D10583</f>
        <v>documentazione_amministrativa / altri_documenti | Documento Repertoriato | Documento Principale</v>
      </c>
      <c r="Q10583" s="3" t="str">
        <f>VLOOKUP(P10583,'Classificazione UD'!A:B,2,FALSE)</f>
        <v>Amministrativo</v>
      </c>
    </row>
    <row r="10584" spans="1:17" ht="15" customHeight="1" x14ac:dyDescent="0.25">
      <c r="A10584" s="30">
        <v>2015</v>
      </c>
      <c r="B10584" s="3" t="s">
        <v>23</v>
      </c>
      <c r="C10584" s="3" t="s">
        <v>268</v>
      </c>
      <c r="D10584" s="3" t="s">
        <v>266</v>
      </c>
      <c r="E10584" s="3">
        <v>22</v>
      </c>
      <c r="F10584" s="3">
        <v>44</v>
      </c>
      <c r="G10584" s="3">
        <v>44</v>
      </c>
      <c r="H10584" s="3">
        <v>144476868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 t="str">
        <f>B10584&amp;" | "&amp;C10584&amp;" | "&amp;D10584</f>
        <v>documentazione_amministrativa / altri_documenti | Documento Repertoriato | Documento Principale</v>
      </c>
      <c r="Q10584" s="3" t="str">
        <f>VLOOKUP(P10584,'Classificazione UD'!A:B,2,FALSE)</f>
        <v>Amministrativo</v>
      </c>
    </row>
    <row r="10585" spans="1:17" ht="15" customHeight="1" x14ac:dyDescent="0.25">
      <c r="A10585" s="30">
        <v>2014</v>
      </c>
      <c r="B10585" s="3" t="s">
        <v>23</v>
      </c>
      <c r="C10585" s="3" t="s">
        <v>268</v>
      </c>
      <c r="D10585" s="3" t="s">
        <v>266</v>
      </c>
      <c r="E10585" s="3">
        <v>32</v>
      </c>
      <c r="F10585" s="3">
        <v>64</v>
      </c>
      <c r="G10585" s="3">
        <v>64</v>
      </c>
      <c r="H10585" s="3">
        <v>4419567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 t="str">
        <f>B10585&amp;" | "&amp;C10585&amp;" | "&amp;D10585</f>
        <v>documentazione_amministrativa / altri_documenti | Documento Repertoriato | Documento Principale</v>
      </c>
      <c r="Q10585" s="3" t="str">
        <f>VLOOKUP(P10585,'Classificazione UD'!A:B,2,FALSE)</f>
        <v>Amministrativo</v>
      </c>
    </row>
    <row r="10586" spans="1:17" ht="15" customHeight="1" x14ac:dyDescent="0.25">
      <c r="A10586" s="30">
        <v>2015</v>
      </c>
      <c r="B10586" s="3" t="s">
        <v>23</v>
      </c>
      <c r="C10586" s="3" t="s">
        <v>268</v>
      </c>
      <c r="D10586" s="3" t="s">
        <v>266</v>
      </c>
      <c r="E10586" s="3">
        <v>370</v>
      </c>
      <c r="F10586" s="3">
        <v>740</v>
      </c>
      <c r="G10586" s="3">
        <v>740</v>
      </c>
      <c r="H10586" s="3">
        <v>51826506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 t="str">
        <f>B10586&amp;" | "&amp;C10586&amp;" | "&amp;D10586</f>
        <v>documentazione_amministrativa / altri_documenti | Documento Repertoriato | Documento Principale</v>
      </c>
      <c r="Q10586" s="3" t="str">
        <f>VLOOKUP(P10586,'Classificazione UD'!A:B,2,FALSE)</f>
        <v>Amministrativo</v>
      </c>
    </row>
    <row r="10587" spans="1:17" ht="15" customHeight="1" x14ac:dyDescent="0.25">
      <c r="A10587" s="30">
        <v>2015</v>
      </c>
      <c r="B10587" s="3" t="s">
        <v>17</v>
      </c>
      <c r="C10587" s="3" t="s">
        <v>27</v>
      </c>
      <c r="D10587" s="3" t="s">
        <v>270</v>
      </c>
      <c r="E10587" s="3">
        <v>1</v>
      </c>
      <c r="F10587" s="3">
        <v>4</v>
      </c>
      <c r="G10587" s="3">
        <v>4</v>
      </c>
      <c r="H10587" s="3">
        <v>58192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 t="str">
        <f>B10587&amp;" | "&amp;C10587&amp;" | "&amp;D10587</f>
        <v>documentazione_amministrativa / documentazione_contabile | FATTURA PASSIVA | Acconto</v>
      </c>
      <c r="Q10587" s="3" t="str">
        <f>VLOOKUP(P10587,'Classificazione UD'!A:B,2,FALSE)</f>
        <v>Fiscale</v>
      </c>
    </row>
    <row r="10588" spans="1:17" ht="15" customHeight="1" x14ac:dyDescent="0.25">
      <c r="A10588" s="30">
        <v>2015</v>
      </c>
      <c r="B10588" s="3" t="s">
        <v>17</v>
      </c>
      <c r="C10588" s="3" t="s">
        <v>27</v>
      </c>
      <c r="D10588" s="3" t="s">
        <v>264</v>
      </c>
      <c r="E10588" s="3">
        <v>7908</v>
      </c>
      <c r="F10588" s="3">
        <v>36348</v>
      </c>
      <c r="G10588" s="3">
        <v>36348</v>
      </c>
      <c r="H10588" s="3">
        <v>2512419683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 t="str">
        <f>B10588&amp;" | "&amp;C10588&amp;" | "&amp;D10588</f>
        <v>documentazione_amministrativa / documentazione_contabile | FATTURA PASSIVA | Fattura</v>
      </c>
      <c r="Q10588" s="3" t="str">
        <f>VLOOKUP(P10588,'Classificazione UD'!A:B,2,FALSE)</f>
        <v>Fiscale</v>
      </c>
    </row>
    <row r="10589" spans="1:17" ht="15" customHeight="1" x14ac:dyDescent="0.25">
      <c r="A10589" s="30">
        <v>2015</v>
      </c>
      <c r="B10589" s="3" t="s">
        <v>17</v>
      </c>
      <c r="C10589" s="3" t="s">
        <v>27</v>
      </c>
      <c r="D10589" s="3" t="s">
        <v>54</v>
      </c>
      <c r="E10589" s="3">
        <v>208</v>
      </c>
      <c r="F10589" s="3">
        <v>955</v>
      </c>
      <c r="G10589" s="3">
        <v>955</v>
      </c>
      <c r="H10589" s="3">
        <v>39892653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 t="str">
        <f>B10589&amp;" | "&amp;C10589&amp;" | "&amp;D10589</f>
        <v>documentazione_amministrativa / documentazione_contabile | FATTURA PASSIVA | Nota di credito</v>
      </c>
      <c r="Q10589" s="3" t="str">
        <f>VLOOKUP(P10589,'Classificazione UD'!A:B,2,FALSE)</f>
        <v>Fiscale</v>
      </c>
    </row>
    <row r="10590" spans="1:17" ht="15" customHeight="1" x14ac:dyDescent="0.25">
      <c r="A10590" s="30">
        <v>2016</v>
      </c>
      <c r="B10590" s="3" t="s">
        <v>17</v>
      </c>
      <c r="C10590" s="3" t="s">
        <v>27</v>
      </c>
      <c r="D10590" s="3" t="s">
        <v>270</v>
      </c>
      <c r="E10590" s="3">
        <v>2</v>
      </c>
      <c r="F10590" s="3">
        <v>8</v>
      </c>
      <c r="G10590" s="3">
        <v>8</v>
      </c>
      <c r="H10590" s="3">
        <v>115706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 t="str">
        <f>B10590&amp;" | "&amp;C10590&amp;" | "&amp;D10590</f>
        <v>documentazione_amministrativa / documentazione_contabile | FATTURA PASSIVA | Acconto</v>
      </c>
      <c r="Q10590" s="3" t="str">
        <f>VLOOKUP(P10590,'Classificazione UD'!A:B,2,FALSE)</f>
        <v>Fiscale</v>
      </c>
    </row>
    <row r="10591" spans="1:17" ht="15" customHeight="1" x14ac:dyDescent="0.25">
      <c r="A10591" s="30">
        <v>2016</v>
      </c>
      <c r="B10591" s="3" t="s">
        <v>17</v>
      </c>
      <c r="C10591" s="3" t="s">
        <v>27</v>
      </c>
      <c r="D10591" s="3" t="s">
        <v>264</v>
      </c>
      <c r="E10591" s="3">
        <v>13051</v>
      </c>
      <c r="F10591" s="3">
        <v>60909</v>
      </c>
      <c r="G10591" s="3">
        <v>60909</v>
      </c>
      <c r="H10591" s="3">
        <v>4122131296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 t="str">
        <f>B10591&amp;" | "&amp;C10591&amp;" | "&amp;D10591</f>
        <v>documentazione_amministrativa / documentazione_contabile | FATTURA PASSIVA | Fattura</v>
      </c>
      <c r="Q10591" s="3" t="str">
        <f>VLOOKUP(P10591,'Classificazione UD'!A:B,2,FALSE)</f>
        <v>Fiscale</v>
      </c>
    </row>
    <row r="10592" spans="1:17" ht="15" customHeight="1" x14ac:dyDescent="0.25">
      <c r="A10592" s="30">
        <v>2016</v>
      </c>
      <c r="B10592" s="3" t="s">
        <v>17</v>
      </c>
      <c r="C10592" s="3" t="s">
        <v>27</v>
      </c>
      <c r="D10592" s="3" t="s">
        <v>54</v>
      </c>
      <c r="E10592" s="3">
        <v>313</v>
      </c>
      <c r="F10592" s="3">
        <v>1352</v>
      </c>
      <c r="G10592" s="3">
        <v>1352</v>
      </c>
      <c r="H10592" s="3">
        <v>48929342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 t="str">
        <f>B10592&amp;" | "&amp;C10592&amp;" | "&amp;D10592</f>
        <v>documentazione_amministrativa / documentazione_contabile | FATTURA PASSIVA | Nota di credito</v>
      </c>
      <c r="Q10592" s="3" t="str">
        <f>VLOOKUP(P10592,'Classificazione UD'!A:B,2,FALSE)</f>
        <v>Fiscale</v>
      </c>
    </row>
    <row r="10593" spans="1:17" ht="15" customHeight="1" x14ac:dyDescent="0.25">
      <c r="A10593" s="30">
        <v>2014</v>
      </c>
      <c r="B10593" s="3" t="s">
        <v>36</v>
      </c>
      <c r="C10593" s="3" t="s">
        <v>267</v>
      </c>
      <c r="D10593" s="3" t="s">
        <v>266</v>
      </c>
      <c r="E10593" s="3">
        <v>162275</v>
      </c>
      <c r="F10593" s="3">
        <v>525314</v>
      </c>
      <c r="G10593" s="3">
        <v>525314</v>
      </c>
      <c r="H10593" s="3">
        <v>142087629671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 t="str">
        <f>B10593&amp;" | "&amp;C10593&amp;" | "&amp;D10593</f>
        <v>documentazione_amministrativa / documenti_protocollati | Documento Protocollato | Documento Principale</v>
      </c>
      <c r="Q10593" s="3" t="str">
        <f>VLOOKUP(P10593,'Classificazione UD'!A:B,2,FALSE)</f>
        <v>Protocollo</v>
      </c>
    </row>
    <row r="10594" spans="1:17" ht="15" customHeight="1" x14ac:dyDescent="0.25">
      <c r="A10594" s="30">
        <v>2015</v>
      </c>
      <c r="B10594" s="3" t="s">
        <v>36</v>
      </c>
      <c r="C10594" s="3" t="s">
        <v>267</v>
      </c>
      <c r="D10594" s="3" t="s">
        <v>266</v>
      </c>
      <c r="E10594" s="3">
        <v>223647</v>
      </c>
      <c r="F10594" s="3">
        <v>763016</v>
      </c>
      <c r="G10594" s="3">
        <v>763016</v>
      </c>
      <c r="H10594" s="3">
        <v>213582906062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 t="str">
        <f>B10594&amp;" | "&amp;C10594&amp;" | "&amp;D10594</f>
        <v>documentazione_amministrativa / documenti_protocollati | Documento Protocollato | Documento Principale</v>
      </c>
      <c r="Q10594" s="3" t="str">
        <f>VLOOKUP(P10594,'Classificazione UD'!A:B,2,FALSE)</f>
        <v>Protocollo</v>
      </c>
    </row>
    <row r="10595" spans="1:17" ht="15" customHeight="1" x14ac:dyDescent="0.25">
      <c r="A10595" s="30">
        <v>2016</v>
      </c>
      <c r="B10595" s="3" t="s">
        <v>36</v>
      </c>
      <c r="C10595" s="3" t="s">
        <v>267</v>
      </c>
      <c r="D10595" s="3" t="s">
        <v>266</v>
      </c>
      <c r="E10595" s="3">
        <v>67</v>
      </c>
      <c r="F10595" s="3">
        <v>299</v>
      </c>
      <c r="G10595" s="3">
        <v>299</v>
      </c>
      <c r="H10595" s="3">
        <v>118559335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 t="str">
        <f>B10595&amp;" | "&amp;C10595&amp;" | "&amp;D10595</f>
        <v>documentazione_amministrativa / documenti_protocollati | Documento Protocollato | Documento Principale</v>
      </c>
      <c r="Q10595" s="3" t="str">
        <f>VLOOKUP(P10595,'Classificazione UD'!A:B,2,FALSE)</f>
        <v>Protocollo</v>
      </c>
    </row>
    <row r="10596" spans="1:17" ht="15" customHeight="1" x14ac:dyDescent="0.25">
      <c r="A10596" s="30">
        <v>2014</v>
      </c>
      <c r="B10596" s="3" t="s">
        <v>23</v>
      </c>
      <c r="C10596" s="3" t="s">
        <v>268</v>
      </c>
      <c r="D10596" s="3" t="s">
        <v>266</v>
      </c>
      <c r="E10596" s="3">
        <v>6</v>
      </c>
      <c r="F10596" s="3">
        <v>16</v>
      </c>
      <c r="G10596" s="3">
        <v>16</v>
      </c>
      <c r="H10596" s="3">
        <v>285645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 t="str">
        <f>B10596&amp;" | "&amp;C10596&amp;" | "&amp;D10596</f>
        <v>documentazione_amministrativa / altri_documenti | Documento Repertoriato | Documento Principale</v>
      </c>
      <c r="Q10596" s="3" t="str">
        <f>VLOOKUP(P10596,'Classificazione UD'!A:B,2,FALSE)</f>
        <v>Amministrativo</v>
      </c>
    </row>
    <row r="10597" spans="1:17" ht="15" customHeight="1" x14ac:dyDescent="0.25">
      <c r="A10597" s="30">
        <v>2014</v>
      </c>
      <c r="B10597" s="3" t="s">
        <v>23</v>
      </c>
      <c r="C10597" s="3" t="s">
        <v>268</v>
      </c>
      <c r="D10597" s="3" t="s">
        <v>266</v>
      </c>
      <c r="E10597" s="3">
        <v>8</v>
      </c>
      <c r="F10597" s="3">
        <v>34</v>
      </c>
      <c r="G10597" s="3">
        <v>34</v>
      </c>
      <c r="H10597" s="3">
        <v>4295157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 t="str">
        <f>B10597&amp;" | "&amp;C10597&amp;" | "&amp;D10597</f>
        <v>documentazione_amministrativa / altri_documenti | Documento Repertoriato | Documento Principale</v>
      </c>
      <c r="Q10597" s="3" t="str">
        <f>VLOOKUP(P10597,'Classificazione UD'!A:B,2,FALSE)</f>
        <v>Amministrativo</v>
      </c>
    </row>
    <row r="10598" spans="1:17" ht="15" customHeight="1" x14ac:dyDescent="0.25">
      <c r="A10598" s="30">
        <v>2015</v>
      </c>
      <c r="B10598" s="3" t="s">
        <v>23</v>
      </c>
      <c r="C10598" s="3" t="s">
        <v>268</v>
      </c>
      <c r="D10598" s="3" t="s">
        <v>266</v>
      </c>
      <c r="E10598" s="3">
        <v>156</v>
      </c>
      <c r="F10598" s="3">
        <v>696</v>
      </c>
      <c r="G10598" s="3">
        <v>696</v>
      </c>
      <c r="H10598" s="3">
        <v>313922377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 t="str">
        <f>B10598&amp;" | "&amp;C10598&amp;" | "&amp;D10598</f>
        <v>documentazione_amministrativa / altri_documenti | Documento Repertoriato | Documento Principale</v>
      </c>
      <c r="Q10598" s="3" t="str">
        <f>VLOOKUP(P10598,'Classificazione UD'!A:B,2,FALSE)</f>
        <v>Amministrativo</v>
      </c>
    </row>
    <row r="10599" spans="1:17" ht="15" customHeight="1" x14ac:dyDescent="0.25">
      <c r="A10599" s="30">
        <v>2014</v>
      </c>
      <c r="B10599" s="3" t="s">
        <v>23</v>
      </c>
      <c r="C10599" s="3" t="s">
        <v>268</v>
      </c>
      <c r="D10599" s="3" t="s">
        <v>266</v>
      </c>
      <c r="E10599" s="3">
        <v>182</v>
      </c>
      <c r="F10599" s="3">
        <v>1035</v>
      </c>
      <c r="G10599" s="3">
        <v>1035</v>
      </c>
      <c r="H10599" s="3">
        <v>134200416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 t="str">
        <f>B10599&amp;" | "&amp;C10599&amp;" | "&amp;D10599</f>
        <v>documentazione_amministrativa / altri_documenti | Documento Repertoriato | Documento Principale</v>
      </c>
      <c r="Q10599" s="3" t="str">
        <f>VLOOKUP(P10599,'Classificazione UD'!A:B,2,FALSE)</f>
        <v>Amministrativo</v>
      </c>
    </row>
    <row r="10600" spans="1:17" ht="15" customHeight="1" x14ac:dyDescent="0.25">
      <c r="A10600" s="30">
        <v>2015</v>
      </c>
      <c r="B10600" s="3" t="s">
        <v>23</v>
      </c>
      <c r="C10600" s="3" t="s">
        <v>268</v>
      </c>
      <c r="D10600" s="3" t="s">
        <v>266</v>
      </c>
      <c r="E10600" s="3">
        <v>255</v>
      </c>
      <c r="F10600" s="3">
        <v>1504</v>
      </c>
      <c r="G10600" s="3">
        <v>1504</v>
      </c>
      <c r="H10600" s="3">
        <v>243628718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 t="str">
        <f>B10600&amp;" | "&amp;C10600&amp;" | "&amp;D10600</f>
        <v>documentazione_amministrativa / altri_documenti | Documento Repertoriato | Documento Principale</v>
      </c>
      <c r="Q10600" s="3" t="str">
        <f>VLOOKUP(P10600,'Classificazione UD'!A:B,2,FALSE)</f>
        <v>Amministrativo</v>
      </c>
    </row>
    <row r="10601" spans="1:17" ht="15" customHeight="1" x14ac:dyDescent="0.25">
      <c r="A10601" s="30">
        <v>2015</v>
      </c>
      <c r="B10601" s="3" t="s">
        <v>23</v>
      </c>
      <c r="C10601" s="3" t="s">
        <v>268</v>
      </c>
      <c r="D10601" s="3" t="s">
        <v>266</v>
      </c>
      <c r="E10601" s="3">
        <v>1572</v>
      </c>
      <c r="F10601" s="3">
        <v>5457</v>
      </c>
      <c r="G10601" s="3">
        <v>5457</v>
      </c>
      <c r="H10601" s="3">
        <v>1677271420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 t="str">
        <f>B10601&amp;" | "&amp;C10601&amp;" | "&amp;D10601</f>
        <v>documentazione_amministrativa / altri_documenti | Documento Repertoriato | Documento Principale</v>
      </c>
      <c r="Q10601" s="3" t="str">
        <f>VLOOKUP(P10601,'Classificazione UD'!A:B,2,FALSE)</f>
        <v>Amministrativo</v>
      </c>
    </row>
    <row r="10602" spans="1:17" ht="15" customHeight="1" x14ac:dyDescent="0.25">
      <c r="A10602" s="30">
        <v>2014</v>
      </c>
      <c r="B10602" s="3" t="s">
        <v>23</v>
      </c>
      <c r="C10602" s="3" t="s">
        <v>269</v>
      </c>
      <c r="D10602" s="3" t="s">
        <v>266</v>
      </c>
      <c r="E10602" s="3">
        <v>30880</v>
      </c>
      <c r="F10602" s="3">
        <v>71266</v>
      </c>
      <c r="G10602" s="3">
        <v>71266</v>
      </c>
      <c r="H10602" s="3">
        <v>13199620295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 t="str">
        <f>B10602&amp;" | "&amp;C10602&amp;" | "&amp;D10602</f>
        <v>documentazione_amministrativa / altri_documenti | Documento Non Protocollato | Documento Principale</v>
      </c>
      <c r="Q10602" s="3" t="str">
        <f>VLOOKUP(P10602,'Classificazione UD'!A:B,2,FALSE)</f>
        <v>Amministrativo</v>
      </c>
    </row>
    <row r="10603" spans="1:17" ht="15" customHeight="1" x14ac:dyDescent="0.25">
      <c r="A10603" s="30">
        <v>2015</v>
      </c>
      <c r="B10603" s="3" t="s">
        <v>23</v>
      </c>
      <c r="C10603" s="3" t="s">
        <v>269</v>
      </c>
      <c r="D10603" s="3" t="s">
        <v>266</v>
      </c>
      <c r="E10603" s="3">
        <v>44151</v>
      </c>
      <c r="F10603" s="3">
        <v>94543</v>
      </c>
      <c r="G10603" s="3">
        <v>94543</v>
      </c>
      <c r="H10603" s="3">
        <v>23274194044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 t="str">
        <f>B10603&amp;" | "&amp;C10603&amp;" | "&amp;D10603</f>
        <v>documentazione_amministrativa / altri_documenti | Documento Non Protocollato | Documento Principale</v>
      </c>
      <c r="Q10603" s="3" t="str">
        <f>VLOOKUP(P10603,'Classificazione UD'!A:B,2,FALSE)</f>
        <v>Amministrativo</v>
      </c>
    </row>
    <row r="10604" spans="1:17" ht="15" customHeight="1" x14ac:dyDescent="0.25">
      <c r="A10604" s="30">
        <v>2016</v>
      </c>
      <c r="B10604" s="3" t="s">
        <v>23</v>
      </c>
      <c r="C10604" s="3" t="s">
        <v>269</v>
      </c>
      <c r="D10604" s="3" t="s">
        <v>266</v>
      </c>
      <c r="E10604" s="3">
        <v>1</v>
      </c>
      <c r="F10604" s="3">
        <v>2</v>
      </c>
      <c r="G10604" s="3">
        <v>2</v>
      </c>
      <c r="H10604" s="3">
        <v>636789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 t="str">
        <f>B10604&amp;" | "&amp;C10604&amp;" | "&amp;D10604</f>
        <v>documentazione_amministrativa / altri_documenti | Documento Non Protocollato | Documento Principale</v>
      </c>
      <c r="Q10604" s="3" t="str">
        <f>VLOOKUP(P10604,'Classificazione UD'!A:B,2,FALSE)</f>
        <v>Amministrativo</v>
      </c>
    </row>
    <row r="10605" spans="1:17" ht="15" customHeight="1" x14ac:dyDescent="0.25">
      <c r="A10605" s="30">
        <v>2015</v>
      </c>
      <c r="B10605" s="3" t="s">
        <v>20</v>
      </c>
      <c r="C10605" s="3" t="s">
        <v>265</v>
      </c>
      <c r="D10605" s="3" t="s">
        <v>266</v>
      </c>
      <c r="E10605" s="3">
        <v>90</v>
      </c>
      <c r="F10605" s="3">
        <v>180</v>
      </c>
      <c r="G10605" s="3">
        <v>180</v>
      </c>
      <c r="H10605" s="3">
        <v>58264107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 t="str">
        <f>B10605&amp;" | "&amp;C10605&amp;" | "&amp;D10605</f>
        <v>documentazione_amministrativa / registri | Stampa registro | Documento Principale</v>
      </c>
      <c r="Q10605" s="3" t="str">
        <f>VLOOKUP(P10605,'Classificazione UD'!A:B,2,FALSE)</f>
        <v>Amministrativo</v>
      </c>
    </row>
    <row r="10606" spans="1:17" ht="15" customHeight="1" x14ac:dyDescent="0.25">
      <c r="A10606" s="30">
        <v>2016</v>
      </c>
      <c r="B10606" s="3" t="s">
        <v>20</v>
      </c>
      <c r="C10606" s="3" t="s">
        <v>265</v>
      </c>
      <c r="D10606" s="3" t="s">
        <v>266</v>
      </c>
      <c r="E10606" s="3">
        <v>353</v>
      </c>
      <c r="F10606" s="3">
        <v>706</v>
      </c>
      <c r="G10606" s="3">
        <v>706</v>
      </c>
      <c r="H10606" s="3">
        <v>283455095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 t="str">
        <f>B10606&amp;" | "&amp;C10606&amp;" | "&amp;D10606</f>
        <v>documentazione_amministrativa / registri | Stampa registro | Documento Principale</v>
      </c>
      <c r="Q10606" s="3" t="str">
        <f>VLOOKUP(P10606,'Classificazione UD'!A:B,2,FALSE)</f>
        <v>Amministrativo</v>
      </c>
    </row>
    <row r="10607" spans="1:17" ht="15" customHeight="1" x14ac:dyDescent="0.25">
      <c r="A10607" s="30">
        <v>2015</v>
      </c>
      <c r="B10607" s="3" t="s">
        <v>20</v>
      </c>
      <c r="C10607" s="3" t="s">
        <v>265</v>
      </c>
      <c r="D10607" s="3" t="s">
        <v>266</v>
      </c>
      <c r="E10607" s="3">
        <v>3</v>
      </c>
      <c r="F10607" s="3">
        <v>6</v>
      </c>
      <c r="G10607" s="3">
        <v>6</v>
      </c>
      <c r="H10607" s="3">
        <v>14174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 t="str">
        <f>B10607&amp;" | "&amp;C10607&amp;" | "&amp;D10607</f>
        <v>documentazione_amministrativa / registri | Stampa registro | Documento Principale</v>
      </c>
      <c r="Q10607" s="3" t="str">
        <f>VLOOKUP(P10607,'Classificazione UD'!A:B,2,FALSE)</f>
        <v>Amministrativo</v>
      </c>
    </row>
    <row r="10608" spans="1:17" ht="15" customHeight="1" x14ac:dyDescent="0.25">
      <c r="A10608" s="30">
        <v>2016</v>
      </c>
      <c r="B10608" s="3" t="s">
        <v>20</v>
      </c>
      <c r="C10608" s="3" t="s">
        <v>265</v>
      </c>
      <c r="D10608" s="3" t="s">
        <v>266</v>
      </c>
      <c r="E10608" s="3">
        <v>19</v>
      </c>
      <c r="F10608" s="3">
        <v>38</v>
      </c>
      <c r="G10608" s="3">
        <v>38</v>
      </c>
      <c r="H10608" s="3">
        <v>100861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 t="str">
        <f>B10608&amp;" | "&amp;C10608&amp;" | "&amp;D10608</f>
        <v>documentazione_amministrativa / registri | Stampa registro | Documento Principale</v>
      </c>
      <c r="Q10608" s="3" t="str">
        <f>VLOOKUP(P10608,'Classificazione UD'!A:B,2,FALSE)</f>
        <v>Amministrativo</v>
      </c>
    </row>
    <row r="10609" spans="1:17" ht="15" customHeight="1" x14ac:dyDescent="0.25">
      <c r="A10609" s="30">
        <v>2015</v>
      </c>
      <c r="B10609" s="3" t="s">
        <v>20</v>
      </c>
      <c r="C10609" s="3" t="s">
        <v>265</v>
      </c>
      <c r="D10609" s="3" t="s">
        <v>266</v>
      </c>
      <c r="E10609" s="3">
        <v>16</v>
      </c>
      <c r="F10609" s="3">
        <v>32</v>
      </c>
      <c r="G10609" s="3">
        <v>32</v>
      </c>
      <c r="H10609" s="3">
        <v>105554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 t="str">
        <f>B10609&amp;" | "&amp;C10609&amp;" | "&amp;D10609</f>
        <v>documentazione_amministrativa / registri | Stampa registro | Documento Principale</v>
      </c>
      <c r="Q10609" s="3" t="str">
        <f>VLOOKUP(P10609,'Classificazione UD'!A:B,2,FALSE)</f>
        <v>Amministrativo</v>
      </c>
    </row>
    <row r="10610" spans="1:17" ht="15" customHeight="1" x14ac:dyDescent="0.25">
      <c r="A10610" s="30">
        <v>2016</v>
      </c>
      <c r="B10610" s="3" t="s">
        <v>20</v>
      </c>
      <c r="C10610" s="3" t="s">
        <v>265</v>
      </c>
      <c r="D10610" s="3" t="s">
        <v>266</v>
      </c>
      <c r="E10610" s="3">
        <v>69</v>
      </c>
      <c r="F10610" s="3">
        <v>138</v>
      </c>
      <c r="G10610" s="3">
        <v>138</v>
      </c>
      <c r="H10610" s="3">
        <v>423199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 t="str">
        <f>B10610&amp;" | "&amp;C10610&amp;" | "&amp;D10610</f>
        <v>documentazione_amministrativa / registri | Stampa registro | Documento Principale</v>
      </c>
      <c r="Q10610" s="3" t="str">
        <f>VLOOKUP(P10610,'Classificazione UD'!A:B,2,FALSE)</f>
        <v>Amministrativo</v>
      </c>
    </row>
    <row r="10611" spans="1:17" ht="15" customHeight="1" x14ac:dyDescent="0.25">
      <c r="A10611" s="30">
        <v>2015</v>
      </c>
      <c r="B10611" s="3" t="s">
        <v>20</v>
      </c>
      <c r="C10611" s="3" t="s">
        <v>265</v>
      </c>
      <c r="D10611" s="3" t="s">
        <v>266</v>
      </c>
      <c r="E10611" s="3">
        <v>76</v>
      </c>
      <c r="F10611" s="3">
        <v>152</v>
      </c>
      <c r="G10611" s="3">
        <v>152</v>
      </c>
      <c r="H10611" s="3">
        <v>4532530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 t="str">
        <f>B10611&amp;" | "&amp;C10611&amp;" | "&amp;D10611</f>
        <v>documentazione_amministrativa / registri | Stampa registro | Documento Principale</v>
      </c>
      <c r="Q10611" s="3" t="str">
        <f>VLOOKUP(P10611,'Classificazione UD'!A:B,2,FALSE)</f>
        <v>Amministrativo</v>
      </c>
    </row>
    <row r="10612" spans="1:17" ht="15" customHeight="1" x14ac:dyDescent="0.25">
      <c r="A10612" s="30">
        <v>2016</v>
      </c>
      <c r="B10612" s="3" t="s">
        <v>20</v>
      </c>
      <c r="C10612" s="3" t="s">
        <v>265</v>
      </c>
      <c r="D10612" s="3" t="s">
        <v>266</v>
      </c>
      <c r="E10612" s="3">
        <v>303</v>
      </c>
      <c r="F10612" s="3">
        <v>606</v>
      </c>
      <c r="G10612" s="3">
        <v>606</v>
      </c>
      <c r="H10612" s="3">
        <v>35539843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 t="str">
        <f>B10612&amp;" | "&amp;C10612&amp;" | "&amp;D10612</f>
        <v>documentazione_amministrativa / registri | Stampa registro | Documento Principale</v>
      </c>
      <c r="Q10612" s="3" t="str">
        <f>VLOOKUP(P10612,'Classificazione UD'!A:B,2,FALSE)</f>
        <v>Amministrativo</v>
      </c>
    </row>
    <row r="10613" spans="1:17" ht="15" customHeight="1" x14ac:dyDescent="0.25">
      <c r="A10613" s="30">
        <v>2016</v>
      </c>
      <c r="B10613" s="3" t="s">
        <v>20</v>
      </c>
      <c r="C10613" s="3" t="s">
        <v>265</v>
      </c>
      <c r="D10613" s="3" t="s">
        <v>266</v>
      </c>
      <c r="E10613" s="3">
        <v>17</v>
      </c>
      <c r="F10613" s="3">
        <v>34</v>
      </c>
      <c r="G10613" s="3">
        <v>34</v>
      </c>
      <c r="H10613" s="3">
        <v>86352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 t="str">
        <f>B10613&amp;" | "&amp;C10613&amp;" | "&amp;D10613</f>
        <v>documentazione_amministrativa / registri | Stampa registro | Documento Principale</v>
      </c>
      <c r="Q10613" s="3" t="str">
        <f>VLOOKUP(P10613,'Classificazione UD'!A:B,2,FALSE)</f>
        <v>Amministrativo</v>
      </c>
    </row>
    <row r="10614" spans="1:17" ht="15" customHeight="1" x14ac:dyDescent="0.25">
      <c r="A10614" s="30">
        <v>2015</v>
      </c>
      <c r="B10614" s="3" t="s">
        <v>20</v>
      </c>
      <c r="C10614" s="3" t="s">
        <v>265</v>
      </c>
      <c r="D10614" s="3" t="s">
        <v>266</v>
      </c>
      <c r="E10614" s="3">
        <v>14</v>
      </c>
      <c r="F10614" s="3">
        <v>28</v>
      </c>
      <c r="G10614" s="3">
        <v>28</v>
      </c>
      <c r="H10614" s="3">
        <v>102584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 t="str">
        <f>B10614&amp;" | "&amp;C10614&amp;" | "&amp;D10614</f>
        <v>documentazione_amministrativa / registri | Stampa registro | Documento Principale</v>
      </c>
      <c r="Q10614" s="3" t="str">
        <f>VLOOKUP(P10614,'Classificazione UD'!A:B,2,FALSE)</f>
        <v>Amministrativo</v>
      </c>
    </row>
    <row r="10615" spans="1:17" ht="15" customHeight="1" x14ac:dyDescent="0.25">
      <c r="A10615" s="30">
        <v>2016</v>
      </c>
      <c r="B10615" s="3" t="s">
        <v>20</v>
      </c>
      <c r="C10615" s="3" t="s">
        <v>265</v>
      </c>
      <c r="D10615" s="3" t="s">
        <v>266</v>
      </c>
      <c r="E10615" s="3">
        <v>38</v>
      </c>
      <c r="F10615" s="3">
        <v>76</v>
      </c>
      <c r="G10615" s="3">
        <v>76</v>
      </c>
      <c r="H10615" s="3">
        <v>388513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 t="str">
        <f>B10615&amp;" | "&amp;C10615&amp;" | "&amp;D10615</f>
        <v>documentazione_amministrativa / registri | Stampa registro | Documento Principale</v>
      </c>
      <c r="Q10615" s="3" t="str">
        <f>VLOOKUP(P10615,'Classificazione UD'!A:B,2,FALSE)</f>
        <v>Amministrativo</v>
      </c>
    </row>
    <row r="10616" spans="1:17" ht="15" customHeight="1" x14ac:dyDescent="0.25">
      <c r="A10616" s="30">
        <v>2015</v>
      </c>
      <c r="B10616" s="3" t="s">
        <v>20</v>
      </c>
      <c r="C10616" s="3" t="s">
        <v>265</v>
      </c>
      <c r="D10616" s="3" t="s">
        <v>266</v>
      </c>
      <c r="E10616" s="3">
        <v>14</v>
      </c>
      <c r="F10616" s="3">
        <v>28</v>
      </c>
      <c r="G10616" s="3">
        <v>28</v>
      </c>
      <c r="H10616" s="3">
        <v>133697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 t="str">
        <f>B10616&amp;" | "&amp;C10616&amp;" | "&amp;D10616</f>
        <v>documentazione_amministrativa / registri | Stampa registro | Documento Principale</v>
      </c>
      <c r="Q10616" s="3" t="str">
        <f>VLOOKUP(P10616,'Classificazione UD'!A:B,2,FALSE)</f>
        <v>Amministrativo</v>
      </c>
    </row>
    <row r="10617" spans="1:17" ht="15" customHeight="1" x14ac:dyDescent="0.25">
      <c r="A10617" s="30">
        <v>2016</v>
      </c>
      <c r="B10617" s="3" t="s">
        <v>20</v>
      </c>
      <c r="C10617" s="3" t="s">
        <v>265</v>
      </c>
      <c r="D10617" s="3" t="s">
        <v>266</v>
      </c>
      <c r="E10617" s="3">
        <v>55</v>
      </c>
      <c r="F10617" s="3">
        <v>110</v>
      </c>
      <c r="G10617" s="3">
        <v>110</v>
      </c>
      <c r="H10617" s="3">
        <v>638793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 t="str">
        <f>B10617&amp;" | "&amp;C10617&amp;" | "&amp;D10617</f>
        <v>documentazione_amministrativa / registri | Stampa registro | Documento Principale</v>
      </c>
      <c r="Q10617" s="3" t="str">
        <f>VLOOKUP(P10617,'Classificazione UD'!A:B,2,FALSE)</f>
        <v>Amministrativo</v>
      </c>
    </row>
    <row r="10618" spans="1:17" ht="15" customHeight="1" x14ac:dyDescent="0.25">
      <c r="A10618" s="30">
        <v>2015</v>
      </c>
      <c r="B10618" s="3" t="s">
        <v>20</v>
      </c>
      <c r="C10618" s="3" t="s">
        <v>265</v>
      </c>
      <c r="D10618" s="3" t="s">
        <v>266</v>
      </c>
      <c r="E10618" s="3">
        <v>55</v>
      </c>
      <c r="F10618" s="3">
        <v>110</v>
      </c>
      <c r="G10618" s="3">
        <v>110</v>
      </c>
      <c r="H10618" s="3">
        <v>901355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 t="str">
        <f>B10618&amp;" | "&amp;C10618&amp;" | "&amp;D10618</f>
        <v>documentazione_amministrativa / registri | Stampa registro | Documento Principale</v>
      </c>
      <c r="Q10618" s="3" t="str">
        <f>VLOOKUP(P10618,'Classificazione UD'!A:B,2,FALSE)</f>
        <v>Amministrativo</v>
      </c>
    </row>
    <row r="10619" spans="1:17" ht="15" customHeight="1" x14ac:dyDescent="0.25">
      <c r="A10619" s="30">
        <v>2016</v>
      </c>
      <c r="B10619" s="3" t="s">
        <v>20</v>
      </c>
      <c r="C10619" s="3" t="s">
        <v>265</v>
      </c>
      <c r="D10619" s="3" t="s">
        <v>266</v>
      </c>
      <c r="E10619" s="3">
        <v>238</v>
      </c>
      <c r="F10619" s="3">
        <v>476</v>
      </c>
      <c r="G10619" s="3">
        <v>476</v>
      </c>
      <c r="H10619" s="3">
        <v>3989681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 t="str">
        <f>B10619&amp;" | "&amp;C10619&amp;" | "&amp;D10619</f>
        <v>documentazione_amministrativa / registri | Stampa registro | Documento Principale</v>
      </c>
      <c r="Q10619" s="3" t="str">
        <f>VLOOKUP(P10619,'Classificazione UD'!A:B,2,FALSE)</f>
        <v>Amministrativo</v>
      </c>
    </row>
    <row r="10620" spans="1:17" ht="15" customHeight="1" x14ac:dyDescent="0.25">
      <c r="A10620" s="30">
        <v>2015</v>
      </c>
      <c r="B10620" s="3" t="s">
        <v>20</v>
      </c>
      <c r="C10620" s="3" t="s">
        <v>265</v>
      </c>
      <c r="D10620" s="3" t="s">
        <v>266</v>
      </c>
      <c r="E10620" s="3">
        <v>10</v>
      </c>
      <c r="F10620" s="3">
        <v>20</v>
      </c>
      <c r="G10620" s="3">
        <v>20</v>
      </c>
      <c r="H10620" s="3">
        <v>55034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 t="str">
        <f>B10620&amp;" | "&amp;C10620&amp;" | "&amp;D10620</f>
        <v>documentazione_amministrativa / registri | Stampa registro | Documento Principale</v>
      </c>
      <c r="Q10620" s="3" t="str">
        <f>VLOOKUP(P10620,'Classificazione UD'!A:B,2,FALSE)</f>
        <v>Amministrativo</v>
      </c>
    </row>
    <row r="10621" spans="1:17" ht="15" customHeight="1" x14ac:dyDescent="0.25">
      <c r="A10621" s="30">
        <v>2016</v>
      </c>
      <c r="B10621" s="3" t="s">
        <v>20</v>
      </c>
      <c r="C10621" s="3" t="s">
        <v>265</v>
      </c>
      <c r="D10621" s="3" t="s">
        <v>266</v>
      </c>
      <c r="E10621" s="3">
        <v>67</v>
      </c>
      <c r="F10621" s="3">
        <v>134</v>
      </c>
      <c r="G10621" s="3">
        <v>134</v>
      </c>
      <c r="H10621" s="3">
        <v>381297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 t="str">
        <f>B10621&amp;" | "&amp;C10621&amp;" | "&amp;D10621</f>
        <v>documentazione_amministrativa / registri | Stampa registro | Documento Principale</v>
      </c>
      <c r="Q10621" s="3" t="str">
        <f>VLOOKUP(P10621,'Classificazione UD'!A:B,2,FALSE)</f>
        <v>Amministrativo</v>
      </c>
    </row>
    <row r="10622" spans="1:17" ht="15" customHeight="1" x14ac:dyDescent="0.25">
      <c r="A10622" s="30">
        <v>2014</v>
      </c>
      <c r="B10622" s="3" t="s">
        <v>23</v>
      </c>
      <c r="C10622" s="3" t="s">
        <v>268</v>
      </c>
      <c r="D10622" s="3" t="s">
        <v>266</v>
      </c>
      <c r="E10622" s="3">
        <v>3</v>
      </c>
      <c r="F10622" s="3">
        <v>9</v>
      </c>
      <c r="G10622" s="3">
        <v>9</v>
      </c>
      <c r="H10622" s="3">
        <v>588607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 t="str">
        <f>B10622&amp;" | "&amp;C10622&amp;" | "&amp;D10622</f>
        <v>documentazione_amministrativa / altri_documenti | Documento Repertoriato | Documento Principale</v>
      </c>
      <c r="Q10622" s="3" t="str">
        <f>VLOOKUP(P10622,'Classificazione UD'!A:B,2,FALSE)</f>
        <v>Amministrativo</v>
      </c>
    </row>
    <row r="10623" spans="1:17" ht="15" customHeight="1" x14ac:dyDescent="0.25">
      <c r="A10623" s="30">
        <v>2015</v>
      </c>
      <c r="B10623" s="3" t="s">
        <v>23</v>
      </c>
      <c r="C10623" s="3" t="s">
        <v>268</v>
      </c>
      <c r="D10623" s="3" t="s">
        <v>266</v>
      </c>
      <c r="E10623" s="3">
        <v>31</v>
      </c>
      <c r="F10623" s="3">
        <v>140</v>
      </c>
      <c r="G10623" s="3">
        <v>140</v>
      </c>
      <c r="H10623" s="3">
        <v>43954132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 t="str">
        <f>B10623&amp;" | "&amp;C10623&amp;" | "&amp;D10623</f>
        <v>documentazione_amministrativa / altri_documenti | Documento Repertoriato | Documento Principale</v>
      </c>
      <c r="Q10623" s="3" t="str">
        <f>VLOOKUP(P10623,'Classificazione UD'!A:B,2,FALSE)</f>
        <v>Amministrativo</v>
      </c>
    </row>
    <row r="10624" spans="1:17" ht="15" customHeight="1" x14ac:dyDescent="0.25">
      <c r="A10624" s="30">
        <v>2011</v>
      </c>
      <c r="B10624" s="3" t="s">
        <v>20</v>
      </c>
      <c r="C10624" s="3" t="s">
        <v>265</v>
      </c>
      <c r="D10624" s="3" t="s">
        <v>266</v>
      </c>
      <c r="E10624" s="3">
        <v>37</v>
      </c>
      <c r="F10624" s="3">
        <v>74</v>
      </c>
      <c r="G10624" s="3">
        <v>74</v>
      </c>
      <c r="H10624" s="3">
        <v>261971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 t="str">
        <f>B10624&amp;" | "&amp;C10624&amp;" | "&amp;D10624</f>
        <v>documentazione_amministrativa / registri | Stampa registro | Documento Principale</v>
      </c>
      <c r="Q10624" s="3" t="str">
        <f>VLOOKUP(P10624,'Classificazione UD'!A:B,2,FALSE)</f>
        <v>Amministrativo</v>
      </c>
    </row>
    <row r="10625" spans="1:17" ht="15" customHeight="1" x14ac:dyDescent="0.25">
      <c r="A10625" s="30">
        <v>2012</v>
      </c>
      <c r="B10625" s="3" t="s">
        <v>20</v>
      </c>
      <c r="C10625" s="3" t="s">
        <v>265</v>
      </c>
      <c r="D10625" s="3" t="s">
        <v>266</v>
      </c>
      <c r="E10625" s="3">
        <v>264</v>
      </c>
      <c r="F10625" s="3">
        <v>528</v>
      </c>
      <c r="G10625" s="3">
        <v>528</v>
      </c>
      <c r="H10625" s="3">
        <v>2945718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 t="str">
        <f>B10625&amp;" | "&amp;C10625&amp;" | "&amp;D10625</f>
        <v>documentazione_amministrativa / registri | Stampa registro | Documento Principale</v>
      </c>
      <c r="Q10625" s="3" t="str">
        <f>VLOOKUP(P10625,'Classificazione UD'!A:B,2,FALSE)</f>
        <v>Amministrativo</v>
      </c>
    </row>
    <row r="10626" spans="1:17" ht="15" customHeight="1" x14ac:dyDescent="0.25">
      <c r="A10626" s="30">
        <v>2013</v>
      </c>
      <c r="B10626" s="3" t="s">
        <v>20</v>
      </c>
      <c r="C10626" s="3" t="s">
        <v>265</v>
      </c>
      <c r="D10626" s="3" t="s">
        <v>266</v>
      </c>
      <c r="E10626" s="3">
        <v>296</v>
      </c>
      <c r="F10626" s="3">
        <v>592</v>
      </c>
      <c r="G10626" s="3">
        <v>592</v>
      </c>
      <c r="H10626" s="3">
        <v>3738764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 t="str">
        <f>B10626&amp;" | "&amp;C10626&amp;" | "&amp;D10626</f>
        <v>documentazione_amministrativa / registri | Stampa registro | Documento Principale</v>
      </c>
      <c r="Q10626" s="3" t="str">
        <f>VLOOKUP(P10626,'Classificazione UD'!A:B,2,FALSE)</f>
        <v>Amministrativo</v>
      </c>
    </row>
    <row r="10627" spans="1:17" ht="15" customHeight="1" x14ac:dyDescent="0.25">
      <c r="A10627" s="30">
        <v>2014</v>
      </c>
      <c r="B10627" s="3" t="s">
        <v>20</v>
      </c>
      <c r="C10627" s="3" t="s">
        <v>265</v>
      </c>
      <c r="D10627" s="3" t="s">
        <v>266</v>
      </c>
      <c r="E10627" s="3">
        <v>289</v>
      </c>
      <c r="F10627" s="3">
        <v>578</v>
      </c>
      <c r="G10627" s="3">
        <v>578</v>
      </c>
      <c r="H10627" s="3">
        <v>3195722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 t="str">
        <f>B10627&amp;" | "&amp;C10627&amp;" | "&amp;D10627</f>
        <v>documentazione_amministrativa / registri | Stampa registro | Documento Principale</v>
      </c>
      <c r="Q10627" s="3" t="str">
        <f>VLOOKUP(P10627,'Classificazione UD'!A:B,2,FALSE)</f>
        <v>Amministrativo</v>
      </c>
    </row>
    <row r="10628" spans="1:17" ht="15" customHeight="1" x14ac:dyDescent="0.25">
      <c r="A10628" s="30">
        <v>2015</v>
      </c>
      <c r="B10628" s="3" t="s">
        <v>20</v>
      </c>
      <c r="C10628" s="3" t="s">
        <v>265</v>
      </c>
      <c r="D10628" s="3" t="s">
        <v>266</v>
      </c>
      <c r="E10628" s="3">
        <v>294</v>
      </c>
      <c r="F10628" s="3">
        <v>588</v>
      </c>
      <c r="G10628" s="3">
        <v>588</v>
      </c>
      <c r="H10628" s="3">
        <v>3488830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 t="str">
        <f>B10628&amp;" | "&amp;C10628&amp;" | "&amp;D10628</f>
        <v>documentazione_amministrativa / registri | Stampa registro | Documento Principale</v>
      </c>
      <c r="Q10628" s="3" t="str">
        <f>VLOOKUP(P10628,'Classificazione UD'!A:B,2,FALSE)</f>
        <v>Amministrativo</v>
      </c>
    </row>
    <row r="10629" spans="1:17" ht="15" customHeight="1" x14ac:dyDescent="0.25">
      <c r="A10629" s="30">
        <v>2016</v>
      </c>
      <c r="B10629" s="3" t="s">
        <v>20</v>
      </c>
      <c r="C10629" s="3" t="s">
        <v>265</v>
      </c>
      <c r="D10629" s="3" t="s">
        <v>266</v>
      </c>
      <c r="E10629" s="3">
        <v>281</v>
      </c>
      <c r="F10629" s="3">
        <v>562</v>
      </c>
      <c r="G10629" s="3">
        <v>562</v>
      </c>
      <c r="H10629" s="3">
        <v>4172021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 t="str">
        <f>B10629&amp;" | "&amp;C10629&amp;" | "&amp;D10629</f>
        <v>documentazione_amministrativa / registri | Stampa registro | Documento Principale</v>
      </c>
      <c r="Q10629" s="3" t="str">
        <f>VLOOKUP(P10629,'Classificazione UD'!A:B,2,FALSE)</f>
        <v>Amministrativo</v>
      </c>
    </row>
    <row r="10630" spans="1:17" ht="15" customHeight="1" x14ac:dyDescent="0.25">
      <c r="A10630" s="30">
        <v>2016</v>
      </c>
      <c r="B10630" s="3" t="s">
        <v>20</v>
      </c>
      <c r="C10630" s="3" t="s">
        <v>265</v>
      </c>
      <c r="D10630" s="3" t="s">
        <v>266</v>
      </c>
      <c r="E10630" s="3">
        <v>2</v>
      </c>
      <c r="F10630" s="3">
        <v>4</v>
      </c>
      <c r="G10630" s="3">
        <v>4</v>
      </c>
      <c r="H10630" s="3">
        <v>8984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 t="str">
        <f>B10630&amp;" | "&amp;C10630&amp;" | "&amp;D10630</f>
        <v>documentazione_amministrativa / registri | Stampa registro | Documento Principale</v>
      </c>
      <c r="Q10630" s="3" t="str">
        <f>VLOOKUP(P10630,'Classificazione UD'!A:B,2,FALSE)</f>
        <v>Amministrativo</v>
      </c>
    </row>
    <row r="10631" spans="1:17" ht="15" customHeight="1" x14ac:dyDescent="0.25">
      <c r="A10631" s="30">
        <v>2015</v>
      </c>
      <c r="B10631" s="3" t="s">
        <v>17</v>
      </c>
      <c r="C10631" s="3" t="s">
        <v>27</v>
      </c>
      <c r="D10631" s="3" t="s">
        <v>264</v>
      </c>
      <c r="E10631" s="3">
        <v>787</v>
      </c>
      <c r="F10631" s="3">
        <v>4333</v>
      </c>
      <c r="G10631" s="3">
        <v>4333</v>
      </c>
      <c r="H10631" s="3">
        <v>206639298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 t="str">
        <f>B10631&amp;" | "&amp;C10631&amp;" | "&amp;D10631</f>
        <v>documentazione_amministrativa / documentazione_contabile | FATTURA PASSIVA | Fattura</v>
      </c>
      <c r="Q10631" s="3" t="str">
        <f>VLOOKUP(P10631,'Classificazione UD'!A:B,2,FALSE)</f>
        <v>Fiscale</v>
      </c>
    </row>
    <row r="10632" spans="1:17" ht="15" customHeight="1" x14ac:dyDescent="0.25">
      <c r="A10632" s="30">
        <v>2015</v>
      </c>
      <c r="B10632" s="3" t="s">
        <v>17</v>
      </c>
      <c r="C10632" s="3" t="s">
        <v>27</v>
      </c>
      <c r="D10632" s="3" t="s">
        <v>54</v>
      </c>
      <c r="E10632" s="3">
        <v>22</v>
      </c>
      <c r="F10632" s="3">
        <v>98</v>
      </c>
      <c r="G10632" s="3">
        <v>98</v>
      </c>
      <c r="H10632" s="3">
        <v>3916241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 t="str">
        <f>B10632&amp;" | "&amp;C10632&amp;" | "&amp;D10632</f>
        <v>documentazione_amministrativa / documentazione_contabile | FATTURA PASSIVA | Nota di credito</v>
      </c>
      <c r="Q10632" s="3" t="str">
        <f>VLOOKUP(P10632,'Classificazione UD'!A:B,2,FALSE)</f>
        <v>Fiscale</v>
      </c>
    </row>
    <row r="10633" spans="1:17" ht="15" customHeight="1" x14ac:dyDescent="0.25">
      <c r="A10633" s="30">
        <v>2016</v>
      </c>
      <c r="B10633" s="3" t="s">
        <v>17</v>
      </c>
      <c r="C10633" s="3" t="s">
        <v>27</v>
      </c>
      <c r="D10633" s="3" t="s">
        <v>264</v>
      </c>
      <c r="E10633" s="3">
        <v>73</v>
      </c>
      <c r="F10633" s="3">
        <v>360</v>
      </c>
      <c r="G10633" s="3">
        <v>360</v>
      </c>
      <c r="H10633" s="3">
        <v>15139181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 t="str">
        <f>B10633&amp;" | "&amp;C10633&amp;" | "&amp;D10633</f>
        <v>documentazione_amministrativa / documentazione_contabile | FATTURA PASSIVA | Fattura</v>
      </c>
      <c r="Q10633" s="3" t="str">
        <f>VLOOKUP(P10633,'Classificazione UD'!A:B,2,FALSE)</f>
        <v>Fiscale</v>
      </c>
    </row>
    <row r="10634" spans="1:17" ht="15" customHeight="1" x14ac:dyDescent="0.25">
      <c r="A10634" s="30">
        <v>2016</v>
      </c>
      <c r="B10634" s="3" t="s">
        <v>17</v>
      </c>
      <c r="C10634" s="3" t="s">
        <v>27</v>
      </c>
      <c r="D10634" s="3" t="s">
        <v>54</v>
      </c>
      <c r="E10634" s="3">
        <v>1</v>
      </c>
      <c r="F10634" s="3">
        <v>4</v>
      </c>
      <c r="G10634" s="3">
        <v>4</v>
      </c>
      <c r="H10634" s="3">
        <v>57037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 t="str">
        <f>B10634&amp;" | "&amp;C10634&amp;" | "&amp;D10634</f>
        <v>documentazione_amministrativa / documentazione_contabile | FATTURA PASSIVA | Nota di credito</v>
      </c>
      <c r="Q10634" s="3" t="str">
        <f>VLOOKUP(P10634,'Classificazione UD'!A:B,2,FALSE)</f>
        <v>Fiscale</v>
      </c>
    </row>
    <row r="10635" spans="1:17" ht="15" customHeight="1" x14ac:dyDescent="0.25">
      <c r="A10635" s="30">
        <v>2016</v>
      </c>
      <c r="B10635" s="3" t="s">
        <v>20</v>
      </c>
      <c r="C10635" s="3" t="s">
        <v>265</v>
      </c>
      <c r="D10635" s="3" t="s">
        <v>266</v>
      </c>
      <c r="E10635" s="3">
        <v>37</v>
      </c>
      <c r="F10635" s="3">
        <v>74</v>
      </c>
      <c r="G10635" s="3">
        <v>74</v>
      </c>
      <c r="H10635" s="3">
        <v>2663170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 t="str">
        <f>B10635&amp;" | "&amp;C10635&amp;" | "&amp;D10635</f>
        <v>documentazione_amministrativa / registri | Stampa registro | Documento Principale</v>
      </c>
      <c r="Q10635" s="3" t="str">
        <f>VLOOKUP(P10635,'Classificazione UD'!A:B,2,FALSE)</f>
        <v>Amministrativo</v>
      </c>
    </row>
    <row r="10636" spans="1:17" ht="15" customHeight="1" x14ac:dyDescent="0.25">
      <c r="A10636" s="30">
        <v>2016</v>
      </c>
      <c r="B10636" s="3" t="s">
        <v>20</v>
      </c>
      <c r="C10636" s="3" t="s">
        <v>265</v>
      </c>
      <c r="D10636" s="3" t="s">
        <v>266</v>
      </c>
      <c r="E10636" s="3">
        <v>33</v>
      </c>
      <c r="F10636" s="3">
        <v>66</v>
      </c>
      <c r="G10636" s="3">
        <v>66</v>
      </c>
      <c r="H10636" s="3">
        <v>541836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 t="str">
        <f>B10636&amp;" | "&amp;C10636&amp;" | "&amp;D10636</f>
        <v>documentazione_amministrativa / registri | Stampa registro | Documento Principale</v>
      </c>
      <c r="Q10636" s="3" t="str">
        <f>VLOOKUP(P10636,'Classificazione UD'!A:B,2,FALSE)</f>
        <v>Amministrativo</v>
      </c>
    </row>
    <row r="10637" spans="1:17" ht="15" customHeight="1" x14ac:dyDescent="0.25">
      <c r="A10637" s="30">
        <v>2016</v>
      </c>
      <c r="B10637" s="3" t="s">
        <v>20</v>
      </c>
      <c r="C10637" s="3" t="s">
        <v>265</v>
      </c>
      <c r="D10637" s="3" t="s">
        <v>266</v>
      </c>
      <c r="E10637" s="3">
        <v>37</v>
      </c>
      <c r="F10637" s="3">
        <v>74</v>
      </c>
      <c r="G10637" s="3">
        <v>74</v>
      </c>
      <c r="H10637" s="3">
        <v>495645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 t="str">
        <f>B10637&amp;" | "&amp;C10637&amp;" | "&amp;D10637</f>
        <v>documentazione_amministrativa / registri | Stampa registro | Documento Principale</v>
      </c>
      <c r="Q10637" s="3" t="str">
        <f>VLOOKUP(P10637,'Classificazione UD'!A:B,2,FALSE)</f>
        <v>Amministrativo</v>
      </c>
    </row>
    <row r="10638" spans="1:17" ht="15" customHeight="1" x14ac:dyDescent="0.25">
      <c r="A10638" s="30">
        <v>2015</v>
      </c>
      <c r="B10638" s="3" t="s">
        <v>17</v>
      </c>
      <c r="C10638" s="3" t="s">
        <v>27</v>
      </c>
      <c r="D10638" s="3" t="s">
        <v>264</v>
      </c>
      <c r="E10638" s="3">
        <v>926</v>
      </c>
      <c r="F10638" s="3">
        <v>4112</v>
      </c>
      <c r="G10638" s="3">
        <v>4112</v>
      </c>
      <c r="H10638" s="3">
        <v>378344907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 t="str">
        <f>B10638&amp;" | "&amp;C10638&amp;" | "&amp;D10638</f>
        <v>documentazione_amministrativa / documentazione_contabile | FATTURA PASSIVA | Fattura</v>
      </c>
      <c r="Q10638" s="3" t="str">
        <f>VLOOKUP(P10638,'Classificazione UD'!A:B,2,FALSE)</f>
        <v>Fiscale</v>
      </c>
    </row>
    <row r="10639" spans="1:17" ht="15" customHeight="1" x14ac:dyDescent="0.25">
      <c r="A10639" s="30">
        <v>2015</v>
      </c>
      <c r="B10639" s="3" t="s">
        <v>17</v>
      </c>
      <c r="C10639" s="3" t="s">
        <v>27</v>
      </c>
      <c r="D10639" s="3" t="s">
        <v>54</v>
      </c>
      <c r="E10639" s="3">
        <v>37</v>
      </c>
      <c r="F10639" s="3">
        <v>161</v>
      </c>
      <c r="G10639" s="3">
        <v>161</v>
      </c>
      <c r="H10639" s="3">
        <v>9066154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 t="str">
        <f>B10639&amp;" | "&amp;C10639&amp;" | "&amp;D10639</f>
        <v>documentazione_amministrativa / documentazione_contabile | FATTURA PASSIVA | Nota di credito</v>
      </c>
      <c r="Q10639" s="3" t="str">
        <f>VLOOKUP(P10639,'Classificazione UD'!A:B,2,FALSE)</f>
        <v>Fiscale</v>
      </c>
    </row>
    <row r="10640" spans="1:17" ht="15" customHeight="1" x14ac:dyDescent="0.25">
      <c r="A10640" s="30">
        <v>2016</v>
      </c>
      <c r="B10640" s="3" t="s">
        <v>17</v>
      </c>
      <c r="C10640" s="3" t="s">
        <v>27</v>
      </c>
      <c r="D10640" s="3" t="s">
        <v>264</v>
      </c>
      <c r="E10640" s="3">
        <v>92</v>
      </c>
      <c r="F10640" s="3">
        <v>418</v>
      </c>
      <c r="G10640" s="3">
        <v>418</v>
      </c>
      <c r="H10640" s="3">
        <v>64545741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 t="str">
        <f>B10640&amp;" | "&amp;C10640&amp;" | "&amp;D10640</f>
        <v>documentazione_amministrativa / documentazione_contabile | FATTURA PASSIVA | Fattura</v>
      </c>
      <c r="Q10640" s="3" t="str">
        <f>VLOOKUP(P10640,'Classificazione UD'!A:B,2,FALSE)</f>
        <v>Fiscale</v>
      </c>
    </row>
    <row r="10641" spans="1:17" ht="15" customHeight="1" x14ac:dyDescent="0.25">
      <c r="A10641" s="30">
        <v>2016</v>
      </c>
      <c r="B10641" s="3" t="s">
        <v>17</v>
      </c>
      <c r="C10641" s="3" t="s">
        <v>27</v>
      </c>
      <c r="D10641" s="3" t="s">
        <v>54</v>
      </c>
      <c r="E10641" s="3">
        <v>1</v>
      </c>
      <c r="F10641" s="3">
        <v>4</v>
      </c>
      <c r="G10641" s="3">
        <v>4</v>
      </c>
      <c r="H10641" s="3">
        <v>56157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 t="str">
        <f>B10641&amp;" | "&amp;C10641&amp;" | "&amp;D10641</f>
        <v>documentazione_amministrativa / documentazione_contabile | FATTURA PASSIVA | Nota di credito</v>
      </c>
      <c r="Q10641" s="3" t="str">
        <f>VLOOKUP(P10641,'Classificazione UD'!A:B,2,FALSE)</f>
        <v>Fiscale</v>
      </c>
    </row>
    <row r="10642" spans="1:17" ht="15" customHeight="1" x14ac:dyDescent="0.25">
      <c r="A10642" s="30">
        <v>2013</v>
      </c>
      <c r="B10642" s="3" t="s">
        <v>20</v>
      </c>
      <c r="C10642" s="3" t="s">
        <v>265</v>
      </c>
      <c r="D10642" s="3" t="s">
        <v>266</v>
      </c>
      <c r="E10642" s="3">
        <v>142</v>
      </c>
      <c r="F10642" s="3">
        <v>284</v>
      </c>
      <c r="G10642" s="3">
        <v>284</v>
      </c>
      <c r="H10642" s="3">
        <v>4188053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 t="str">
        <f>B10642&amp;" | "&amp;C10642&amp;" | "&amp;D10642</f>
        <v>documentazione_amministrativa / registri | Stampa registro | Documento Principale</v>
      </c>
      <c r="Q10642" s="3" t="str">
        <f>VLOOKUP(P10642,'Classificazione UD'!A:B,2,FALSE)</f>
        <v>Amministrativo</v>
      </c>
    </row>
    <row r="10643" spans="1:17" ht="15" customHeight="1" x14ac:dyDescent="0.25">
      <c r="A10643" s="30">
        <v>2014</v>
      </c>
      <c r="B10643" s="3" t="s">
        <v>20</v>
      </c>
      <c r="C10643" s="3" t="s">
        <v>265</v>
      </c>
      <c r="D10643" s="3" t="s">
        <v>266</v>
      </c>
      <c r="E10643" s="3">
        <v>252</v>
      </c>
      <c r="F10643" s="3">
        <v>504</v>
      </c>
      <c r="G10643" s="3">
        <v>504</v>
      </c>
      <c r="H10643" s="3">
        <v>7326839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 t="str">
        <f>B10643&amp;" | "&amp;C10643&amp;" | "&amp;D10643</f>
        <v>documentazione_amministrativa / registri | Stampa registro | Documento Principale</v>
      </c>
      <c r="Q10643" s="3" t="str">
        <f>VLOOKUP(P10643,'Classificazione UD'!A:B,2,FALSE)</f>
        <v>Amministrativo</v>
      </c>
    </row>
    <row r="10644" spans="1:17" ht="15" customHeight="1" x14ac:dyDescent="0.25">
      <c r="A10644" s="30">
        <v>2015</v>
      </c>
      <c r="B10644" s="3" t="s">
        <v>20</v>
      </c>
      <c r="C10644" s="3" t="s">
        <v>265</v>
      </c>
      <c r="D10644" s="3" t="s">
        <v>266</v>
      </c>
      <c r="E10644" s="3">
        <v>272</v>
      </c>
      <c r="F10644" s="3">
        <v>544</v>
      </c>
      <c r="G10644" s="3">
        <v>544</v>
      </c>
      <c r="H10644" s="3">
        <v>7470806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 t="str">
        <f>B10644&amp;" | "&amp;C10644&amp;" | "&amp;D10644</f>
        <v>documentazione_amministrativa / registri | Stampa registro | Documento Principale</v>
      </c>
      <c r="Q10644" s="3" t="str">
        <f>VLOOKUP(P10644,'Classificazione UD'!A:B,2,FALSE)</f>
        <v>Amministrativo</v>
      </c>
    </row>
    <row r="10645" spans="1:17" ht="15" customHeight="1" x14ac:dyDescent="0.25">
      <c r="A10645" s="30">
        <v>2016</v>
      </c>
      <c r="B10645" s="3" t="s">
        <v>20</v>
      </c>
      <c r="C10645" s="3" t="s">
        <v>265</v>
      </c>
      <c r="D10645" s="3" t="s">
        <v>266</v>
      </c>
      <c r="E10645" s="3">
        <v>274</v>
      </c>
      <c r="F10645" s="3">
        <v>548</v>
      </c>
      <c r="G10645" s="3">
        <v>548</v>
      </c>
      <c r="H10645" s="3">
        <v>8988356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 t="str">
        <f>B10645&amp;" | "&amp;C10645&amp;" | "&amp;D10645</f>
        <v>documentazione_amministrativa / registri | Stampa registro | Documento Principale</v>
      </c>
      <c r="Q10645" s="3" t="str">
        <f>VLOOKUP(P10645,'Classificazione UD'!A:B,2,FALSE)</f>
        <v>Amministrativo</v>
      </c>
    </row>
    <row r="10646" spans="1:17" ht="15" customHeight="1" x14ac:dyDescent="0.25">
      <c r="A10646" s="30">
        <v>2015</v>
      </c>
      <c r="B10646" s="3" t="s">
        <v>20</v>
      </c>
      <c r="C10646" s="3" t="s">
        <v>265</v>
      </c>
      <c r="D10646" s="3" t="s">
        <v>266</v>
      </c>
      <c r="E10646" s="3">
        <v>155</v>
      </c>
      <c r="F10646" s="3">
        <v>310</v>
      </c>
      <c r="G10646" s="3">
        <v>310</v>
      </c>
      <c r="H10646" s="3">
        <v>1137325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 t="str">
        <f>B10646&amp;" | "&amp;C10646&amp;" | "&amp;D10646</f>
        <v>documentazione_amministrativa / registri | Stampa registro | Documento Principale</v>
      </c>
      <c r="Q10646" s="3" t="str">
        <f>VLOOKUP(P10646,'Classificazione UD'!A:B,2,FALSE)</f>
        <v>Amministrativo</v>
      </c>
    </row>
    <row r="10647" spans="1:17" ht="15" customHeight="1" x14ac:dyDescent="0.25">
      <c r="A10647" s="30">
        <v>2016</v>
      </c>
      <c r="B10647" s="3" t="s">
        <v>20</v>
      </c>
      <c r="C10647" s="3" t="s">
        <v>265</v>
      </c>
      <c r="D10647" s="3" t="s">
        <v>266</v>
      </c>
      <c r="E10647" s="3">
        <v>186</v>
      </c>
      <c r="F10647" s="3">
        <v>372</v>
      </c>
      <c r="G10647" s="3">
        <v>372</v>
      </c>
      <c r="H10647" s="3">
        <v>1816378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 t="str">
        <f>B10647&amp;" | "&amp;C10647&amp;" | "&amp;D10647</f>
        <v>documentazione_amministrativa / registri | Stampa registro | Documento Principale</v>
      </c>
      <c r="Q10647" s="3" t="str">
        <f>VLOOKUP(P10647,'Classificazione UD'!A:B,2,FALSE)</f>
        <v>Amministrativo</v>
      </c>
    </row>
    <row r="10648" spans="1:17" ht="15" customHeight="1" x14ac:dyDescent="0.25">
      <c r="A10648" s="30">
        <v>2015</v>
      </c>
      <c r="B10648" s="3" t="s">
        <v>20</v>
      </c>
      <c r="C10648" s="3" t="s">
        <v>265</v>
      </c>
      <c r="D10648" s="3" t="s">
        <v>266</v>
      </c>
      <c r="E10648" s="3">
        <v>3</v>
      </c>
      <c r="F10648" s="3">
        <v>6</v>
      </c>
      <c r="G10648" s="3">
        <v>6</v>
      </c>
      <c r="H10648" s="3">
        <v>25567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 t="str">
        <f>B10648&amp;" | "&amp;C10648&amp;" | "&amp;D10648</f>
        <v>documentazione_amministrativa / registri | Stampa registro | Documento Principale</v>
      </c>
      <c r="Q10648" s="3" t="str">
        <f>VLOOKUP(P10648,'Classificazione UD'!A:B,2,FALSE)</f>
        <v>Amministrativo</v>
      </c>
    </row>
    <row r="10649" spans="1:17" ht="15" customHeight="1" x14ac:dyDescent="0.25">
      <c r="A10649" s="30">
        <v>2016</v>
      </c>
      <c r="B10649" s="3" t="s">
        <v>20</v>
      </c>
      <c r="C10649" s="3" t="s">
        <v>265</v>
      </c>
      <c r="D10649" s="3" t="s">
        <v>266</v>
      </c>
      <c r="E10649" s="3">
        <v>4</v>
      </c>
      <c r="F10649" s="3">
        <v>8</v>
      </c>
      <c r="G10649" s="3">
        <v>8</v>
      </c>
      <c r="H10649" s="3">
        <v>20644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 t="str">
        <f>B10649&amp;" | "&amp;C10649&amp;" | "&amp;D10649</f>
        <v>documentazione_amministrativa / registri | Stampa registro | Documento Principale</v>
      </c>
      <c r="Q10649" s="3" t="str">
        <f>VLOOKUP(P10649,'Classificazione UD'!A:B,2,FALSE)</f>
        <v>Amministrativo</v>
      </c>
    </row>
    <row r="10650" spans="1:17" ht="15" customHeight="1" x14ac:dyDescent="0.25">
      <c r="A10650" s="30">
        <v>2015</v>
      </c>
      <c r="B10650" s="3" t="s">
        <v>20</v>
      </c>
      <c r="C10650" s="3" t="s">
        <v>265</v>
      </c>
      <c r="D10650" s="3" t="s">
        <v>266</v>
      </c>
      <c r="E10650" s="3">
        <v>7</v>
      </c>
      <c r="F10650" s="3">
        <v>14</v>
      </c>
      <c r="G10650" s="3">
        <v>14</v>
      </c>
      <c r="H10650" s="3">
        <v>65940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 t="str">
        <f>B10650&amp;" | "&amp;C10650&amp;" | "&amp;D10650</f>
        <v>documentazione_amministrativa / registri | Stampa registro | Documento Principale</v>
      </c>
      <c r="Q10650" s="3" t="str">
        <f>VLOOKUP(P10650,'Classificazione UD'!A:B,2,FALSE)</f>
        <v>Amministrativo</v>
      </c>
    </row>
    <row r="10651" spans="1:17" ht="15" customHeight="1" x14ac:dyDescent="0.25">
      <c r="A10651" s="30">
        <v>2016</v>
      </c>
      <c r="B10651" s="3" t="s">
        <v>20</v>
      </c>
      <c r="C10651" s="3" t="s">
        <v>265</v>
      </c>
      <c r="D10651" s="3" t="s">
        <v>266</v>
      </c>
      <c r="E10651" s="3">
        <v>6</v>
      </c>
      <c r="F10651" s="3">
        <v>12</v>
      </c>
      <c r="G10651" s="3">
        <v>12</v>
      </c>
      <c r="H10651" s="3">
        <v>66882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 t="str">
        <f>B10651&amp;" | "&amp;C10651&amp;" | "&amp;D10651</f>
        <v>documentazione_amministrativa / registri | Stampa registro | Documento Principale</v>
      </c>
      <c r="Q10651" s="3" t="str">
        <f>VLOOKUP(P10651,'Classificazione UD'!A:B,2,FALSE)</f>
        <v>Amministrativo</v>
      </c>
    </row>
    <row r="10652" spans="1:17" ht="15" customHeight="1" x14ac:dyDescent="0.25">
      <c r="A10652" s="30">
        <v>2015</v>
      </c>
      <c r="B10652" s="3" t="s">
        <v>20</v>
      </c>
      <c r="C10652" s="3" t="s">
        <v>265</v>
      </c>
      <c r="D10652" s="3" t="s">
        <v>266</v>
      </c>
      <c r="E10652" s="3">
        <v>48</v>
      </c>
      <c r="F10652" s="3">
        <v>96</v>
      </c>
      <c r="G10652" s="3">
        <v>96</v>
      </c>
      <c r="H10652" s="3">
        <v>325116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 t="str">
        <f>B10652&amp;" | "&amp;C10652&amp;" | "&amp;D10652</f>
        <v>documentazione_amministrativa / registri | Stampa registro | Documento Principale</v>
      </c>
      <c r="Q10652" s="3" t="str">
        <f>VLOOKUP(P10652,'Classificazione UD'!A:B,2,FALSE)</f>
        <v>Amministrativo</v>
      </c>
    </row>
    <row r="10653" spans="1:17" ht="15" customHeight="1" x14ac:dyDescent="0.25">
      <c r="A10653" s="30">
        <v>2016</v>
      </c>
      <c r="B10653" s="3" t="s">
        <v>20</v>
      </c>
      <c r="C10653" s="3" t="s">
        <v>265</v>
      </c>
      <c r="D10653" s="3" t="s">
        <v>266</v>
      </c>
      <c r="E10653" s="3">
        <v>45</v>
      </c>
      <c r="F10653" s="3">
        <v>90</v>
      </c>
      <c r="G10653" s="3">
        <v>90</v>
      </c>
      <c r="H10653" s="3">
        <v>361707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 t="str">
        <f>B10653&amp;" | "&amp;C10653&amp;" | "&amp;D10653</f>
        <v>documentazione_amministrativa / registri | Stampa registro | Documento Principale</v>
      </c>
      <c r="Q10653" s="3" t="str">
        <f>VLOOKUP(P10653,'Classificazione UD'!A:B,2,FALSE)</f>
        <v>Amministrativo</v>
      </c>
    </row>
    <row r="10654" spans="1:17" ht="15" customHeight="1" x14ac:dyDescent="0.25">
      <c r="A10654" s="30">
        <v>2015</v>
      </c>
      <c r="B10654" s="3" t="s">
        <v>20</v>
      </c>
      <c r="C10654" s="3" t="s">
        <v>265</v>
      </c>
      <c r="D10654" s="3" t="s">
        <v>266</v>
      </c>
      <c r="E10654" s="3">
        <v>187</v>
      </c>
      <c r="F10654" s="3">
        <v>374</v>
      </c>
      <c r="G10654" s="3">
        <v>374</v>
      </c>
      <c r="H10654" s="3">
        <v>1272724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 t="str">
        <f>B10654&amp;" | "&amp;C10654&amp;" | "&amp;D10654</f>
        <v>documentazione_amministrativa / registri | Stampa registro | Documento Principale</v>
      </c>
      <c r="Q10654" s="3" t="str">
        <f>VLOOKUP(P10654,'Classificazione UD'!A:B,2,FALSE)</f>
        <v>Amministrativo</v>
      </c>
    </row>
    <row r="10655" spans="1:17" ht="15" customHeight="1" x14ac:dyDescent="0.25">
      <c r="A10655" s="30">
        <v>2016</v>
      </c>
      <c r="B10655" s="3" t="s">
        <v>20</v>
      </c>
      <c r="C10655" s="3" t="s">
        <v>265</v>
      </c>
      <c r="D10655" s="3" t="s">
        <v>266</v>
      </c>
      <c r="E10655" s="3">
        <v>192</v>
      </c>
      <c r="F10655" s="3">
        <v>384</v>
      </c>
      <c r="G10655" s="3">
        <v>384</v>
      </c>
      <c r="H10655" s="3">
        <v>1601368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 t="str">
        <f>B10655&amp;" | "&amp;C10655&amp;" | "&amp;D10655</f>
        <v>documentazione_amministrativa / registri | Stampa registro | Documento Principale</v>
      </c>
      <c r="Q10655" s="3" t="str">
        <f>VLOOKUP(P10655,'Classificazione UD'!A:B,2,FALSE)</f>
        <v>Amministrativo</v>
      </c>
    </row>
    <row r="10656" spans="1:17" ht="15" customHeight="1" x14ac:dyDescent="0.25">
      <c r="A10656" s="30">
        <v>2013</v>
      </c>
      <c r="B10656" s="3" t="s">
        <v>20</v>
      </c>
      <c r="C10656" s="3" t="s">
        <v>265</v>
      </c>
      <c r="D10656" s="3" t="s">
        <v>266</v>
      </c>
      <c r="E10656" s="3">
        <v>16</v>
      </c>
      <c r="F10656" s="3">
        <v>32</v>
      </c>
      <c r="G10656" s="3">
        <v>32</v>
      </c>
      <c r="H10656" s="3">
        <v>72004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 t="str">
        <f>B10656&amp;" | "&amp;C10656&amp;" | "&amp;D10656</f>
        <v>documentazione_amministrativa / registri | Stampa registro | Documento Principale</v>
      </c>
      <c r="Q10656" s="3" t="str">
        <f>VLOOKUP(P10656,'Classificazione UD'!A:B,2,FALSE)</f>
        <v>Amministrativo</v>
      </c>
    </row>
    <row r="10657" spans="1:17" ht="15" customHeight="1" x14ac:dyDescent="0.25">
      <c r="A10657" s="30">
        <v>2014</v>
      </c>
      <c r="B10657" s="3" t="s">
        <v>20</v>
      </c>
      <c r="C10657" s="3" t="s">
        <v>265</v>
      </c>
      <c r="D10657" s="3" t="s">
        <v>266</v>
      </c>
      <c r="E10657" s="3">
        <v>16</v>
      </c>
      <c r="F10657" s="3">
        <v>32</v>
      </c>
      <c r="G10657" s="3">
        <v>32</v>
      </c>
      <c r="H10657" s="3">
        <v>83841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 t="str">
        <f>B10657&amp;" | "&amp;C10657&amp;" | "&amp;D10657</f>
        <v>documentazione_amministrativa / registri | Stampa registro | Documento Principale</v>
      </c>
      <c r="Q10657" s="3" t="str">
        <f>VLOOKUP(P10657,'Classificazione UD'!A:B,2,FALSE)</f>
        <v>Amministrativo</v>
      </c>
    </row>
    <row r="10658" spans="1:17" ht="15" customHeight="1" x14ac:dyDescent="0.25">
      <c r="A10658" s="30">
        <v>2015</v>
      </c>
      <c r="B10658" s="3" t="s">
        <v>20</v>
      </c>
      <c r="C10658" s="3" t="s">
        <v>265</v>
      </c>
      <c r="D10658" s="3" t="s">
        <v>266</v>
      </c>
      <c r="E10658" s="3">
        <v>22</v>
      </c>
      <c r="F10658" s="3">
        <v>44</v>
      </c>
      <c r="G10658" s="3">
        <v>44</v>
      </c>
      <c r="H10658" s="3">
        <v>108562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 t="str">
        <f>B10658&amp;" | "&amp;C10658&amp;" | "&amp;D10658</f>
        <v>documentazione_amministrativa / registri | Stampa registro | Documento Principale</v>
      </c>
      <c r="Q10658" s="3" t="str">
        <f>VLOOKUP(P10658,'Classificazione UD'!A:B,2,FALSE)</f>
        <v>Amministrativo</v>
      </c>
    </row>
    <row r="10659" spans="1:17" ht="15" customHeight="1" x14ac:dyDescent="0.25">
      <c r="A10659" s="30">
        <v>2016</v>
      </c>
      <c r="B10659" s="3" t="s">
        <v>20</v>
      </c>
      <c r="C10659" s="3" t="s">
        <v>265</v>
      </c>
      <c r="D10659" s="3" t="s">
        <v>266</v>
      </c>
      <c r="E10659" s="3">
        <v>23</v>
      </c>
      <c r="F10659" s="3">
        <v>46</v>
      </c>
      <c r="G10659" s="3">
        <v>46</v>
      </c>
      <c r="H10659" s="3">
        <v>140645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 t="str">
        <f>B10659&amp;" | "&amp;C10659&amp;" | "&amp;D10659</f>
        <v>documentazione_amministrativa / registri | Stampa registro | Documento Principale</v>
      </c>
      <c r="Q10659" s="3" t="str">
        <f>VLOOKUP(P10659,'Classificazione UD'!A:B,2,FALSE)</f>
        <v>Amministrativo</v>
      </c>
    </row>
    <row r="10660" spans="1:17" ht="15" customHeight="1" x14ac:dyDescent="0.25">
      <c r="A10660" s="30">
        <v>2015</v>
      </c>
      <c r="B10660" s="3" t="s">
        <v>17</v>
      </c>
      <c r="C10660" s="3" t="s">
        <v>27</v>
      </c>
      <c r="D10660" s="3" t="s">
        <v>264</v>
      </c>
      <c r="E10660" s="3">
        <v>1454</v>
      </c>
      <c r="F10660" s="3">
        <v>6449</v>
      </c>
      <c r="G10660" s="3">
        <v>6449</v>
      </c>
      <c r="H10660" s="3">
        <v>378987768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 t="str">
        <f>B10660&amp;" | "&amp;C10660&amp;" | "&amp;D10660</f>
        <v>documentazione_amministrativa / documentazione_contabile | FATTURA PASSIVA | Fattura</v>
      </c>
      <c r="Q10660" s="3" t="str">
        <f>VLOOKUP(P10660,'Classificazione UD'!A:B,2,FALSE)</f>
        <v>Fiscale</v>
      </c>
    </row>
    <row r="10661" spans="1:17" ht="15" customHeight="1" x14ac:dyDescent="0.25">
      <c r="A10661" s="30">
        <v>2015</v>
      </c>
      <c r="B10661" s="3" t="s">
        <v>17</v>
      </c>
      <c r="C10661" s="3" t="s">
        <v>27</v>
      </c>
      <c r="D10661" s="3" t="s">
        <v>54</v>
      </c>
      <c r="E10661" s="3">
        <v>62</v>
      </c>
      <c r="F10661" s="3">
        <v>248</v>
      </c>
      <c r="G10661" s="3">
        <v>248</v>
      </c>
      <c r="H10661" s="3">
        <v>3815236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 t="str">
        <f>B10661&amp;" | "&amp;C10661&amp;" | "&amp;D10661</f>
        <v>documentazione_amministrativa / documentazione_contabile | FATTURA PASSIVA | Nota di credito</v>
      </c>
      <c r="Q10661" s="3" t="str">
        <f>VLOOKUP(P10661,'Classificazione UD'!A:B,2,FALSE)</f>
        <v>Fiscale</v>
      </c>
    </row>
    <row r="10662" spans="1:17" ht="15" customHeight="1" x14ac:dyDescent="0.25">
      <c r="A10662" s="30">
        <v>2016</v>
      </c>
      <c r="B10662" s="3" t="s">
        <v>17</v>
      </c>
      <c r="C10662" s="3" t="s">
        <v>27</v>
      </c>
      <c r="D10662" s="3" t="s">
        <v>264</v>
      </c>
      <c r="E10662" s="3">
        <v>148</v>
      </c>
      <c r="F10662" s="3">
        <v>663</v>
      </c>
      <c r="G10662" s="3">
        <v>663</v>
      </c>
      <c r="H10662" s="3">
        <v>34548098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 t="str">
        <f>B10662&amp;" | "&amp;C10662&amp;" | "&amp;D10662</f>
        <v>documentazione_amministrativa / documentazione_contabile | FATTURA PASSIVA | Fattura</v>
      </c>
      <c r="Q10662" s="3" t="str">
        <f>VLOOKUP(P10662,'Classificazione UD'!A:B,2,FALSE)</f>
        <v>Fiscale</v>
      </c>
    </row>
    <row r="10663" spans="1:17" ht="15" customHeight="1" x14ac:dyDescent="0.25">
      <c r="A10663" s="30">
        <v>2016</v>
      </c>
      <c r="B10663" s="3" t="s">
        <v>17</v>
      </c>
      <c r="C10663" s="3" t="s">
        <v>27</v>
      </c>
      <c r="D10663" s="3" t="s">
        <v>54</v>
      </c>
      <c r="E10663" s="3">
        <v>8</v>
      </c>
      <c r="F10663" s="3">
        <v>37</v>
      </c>
      <c r="G10663" s="3">
        <v>37</v>
      </c>
      <c r="H10663" s="3">
        <v>971846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 t="str">
        <f>B10663&amp;" | "&amp;C10663&amp;" | "&amp;D10663</f>
        <v>documentazione_amministrativa / documentazione_contabile | FATTURA PASSIVA | Nota di credito</v>
      </c>
      <c r="Q10663" s="3" t="str">
        <f>VLOOKUP(P10663,'Classificazione UD'!A:B,2,FALSE)</f>
        <v>Fiscale</v>
      </c>
    </row>
    <row r="10664" spans="1:17" ht="15" customHeight="1" x14ac:dyDescent="0.25">
      <c r="A10664" s="30">
        <v>2014</v>
      </c>
      <c r="B10664" s="3" t="s">
        <v>36</v>
      </c>
      <c r="C10664" s="3" t="s">
        <v>267</v>
      </c>
      <c r="D10664" s="3" t="s">
        <v>266</v>
      </c>
      <c r="E10664" s="3">
        <v>1</v>
      </c>
      <c r="F10664" s="3">
        <v>3</v>
      </c>
      <c r="G10664" s="3">
        <v>3</v>
      </c>
      <c r="H10664" s="3">
        <v>640504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 t="str">
        <f>B10664&amp;" | "&amp;C10664&amp;" | "&amp;D10664</f>
        <v>documentazione_amministrativa / documenti_protocollati | Documento Protocollato | Documento Principale</v>
      </c>
      <c r="Q10664" s="3" t="str">
        <f>VLOOKUP(P10664,'Classificazione UD'!A:B,2,FALSE)</f>
        <v>Protocollo</v>
      </c>
    </row>
    <row r="10665" spans="1:17" ht="15" customHeight="1" x14ac:dyDescent="0.25">
      <c r="A10665" s="30">
        <v>2015</v>
      </c>
      <c r="B10665" s="3" t="s">
        <v>36</v>
      </c>
      <c r="C10665" s="3" t="s">
        <v>267</v>
      </c>
      <c r="D10665" s="3" t="s">
        <v>266</v>
      </c>
      <c r="E10665" s="3">
        <v>7035</v>
      </c>
      <c r="F10665" s="3">
        <v>18985</v>
      </c>
      <c r="G10665" s="3">
        <v>18985</v>
      </c>
      <c r="H10665" s="3">
        <v>6369260385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 t="str">
        <f>B10665&amp;" | "&amp;C10665&amp;" | "&amp;D10665</f>
        <v>documentazione_amministrativa / documenti_protocollati | Documento Protocollato | Documento Principale</v>
      </c>
      <c r="Q10665" s="3" t="str">
        <f>VLOOKUP(P10665,'Classificazione UD'!A:B,2,FALSE)</f>
        <v>Protocollo</v>
      </c>
    </row>
    <row r="10666" spans="1:17" ht="15" customHeight="1" x14ac:dyDescent="0.25">
      <c r="A10666" s="30">
        <v>2012</v>
      </c>
      <c r="B10666" s="3" t="s">
        <v>23</v>
      </c>
      <c r="C10666" s="3" t="s">
        <v>269</v>
      </c>
      <c r="D10666" s="3" t="s">
        <v>266</v>
      </c>
      <c r="E10666" s="3">
        <v>1</v>
      </c>
      <c r="F10666" s="3">
        <v>3</v>
      </c>
      <c r="G10666" s="3">
        <v>3</v>
      </c>
      <c r="H10666" s="3">
        <v>94464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 t="str">
        <f>B10666&amp;" | "&amp;C10666&amp;" | "&amp;D10666</f>
        <v>documentazione_amministrativa / altri_documenti | Documento Non Protocollato | Documento Principale</v>
      </c>
      <c r="Q10666" s="3" t="str">
        <f>VLOOKUP(P10666,'Classificazione UD'!A:B,2,FALSE)</f>
        <v>Amministrativo</v>
      </c>
    </row>
    <row r="10667" spans="1:17" ht="15" customHeight="1" x14ac:dyDescent="0.25">
      <c r="A10667" s="30">
        <v>2013</v>
      </c>
      <c r="B10667" s="3" t="s">
        <v>23</v>
      </c>
      <c r="C10667" s="3" t="s">
        <v>269</v>
      </c>
      <c r="D10667" s="3" t="s">
        <v>266</v>
      </c>
      <c r="E10667" s="3">
        <v>1</v>
      </c>
      <c r="F10667" s="3">
        <v>2</v>
      </c>
      <c r="G10667" s="3">
        <v>2</v>
      </c>
      <c r="H10667" s="3">
        <v>6833622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 t="str">
        <f>B10667&amp;" | "&amp;C10667&amp;" | "&amp;D10667</f>
        <v>documentazione_amministrativa / altri_documenti | Documento Non Protocollato | Documento Principale</v>
      </c>
      <c r="Q10667" s="3" t="str">
        <f>VLOOKUP(P10667,'Classificazione UD'!A:B,2,FALSE)</f>
        <v>Amministrativo</v>
      </c>
    </row>
    <row r="10668" spans="1:17" ht="15" customHeight="1" x14ac:dyDescent="0.25">
      <c r="A10668" s="30">
        <v>2014</v>
      </c>
      <c r="B10668" s="3" t="s">
        <v>23</v>
      </c>
      <c r="C10668" s="3" t="s">
        <v>269</v>
      </c>
      <c r="D10668" s="3" t="s">
        <v>266</v>
      </c>
      <c r="E10668" s="3">
        <v>1</v>
      </c>
      <c r="F10668" s="3">
        <v>8</v>
      </c>
      <c r="G10668" s="3">
        <v>8</v>
      </c>
      <c r="H10668" s="3">
        <v>11786499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 t="str">
        <f>B10668&amp;" | "&amp;C10668&amp;" | "&amp;D10668</f>
        <v>documentazione_amministrativa / altri_documenti | Documento Non Protocollato | Documento Principale</v>
      </c>
      <c r="Q10668" s="3" t="str">
        <f>VLOOKUP(P10668,'Classificazione UD'!A:B,2,FALSE)</f>
        <v>Amministrativo</v>
      </c>
    </row>
    <row r="10669" spans="1:17" ht="15" customHeight="1" x14ac:dyDescent="0.25">
      <c r="A10669" s="30">
        <v>2015</v>
      </c>
      <c r="B10669" s="3" t="s">
        <v>23</v>
      </c>
      <c r="C10669" s="3" t="s">
        <v>269</v>
      </c>
      <c r="D10669" s="3" t="s">
        <v>266</v>
      </c>
      <c r="E10669" s="3">
        <v>1212</v>
      </c>
      <c r="F10669" s="3">
        <v>2561</v>
      </c>
      <c r="G10669" s="3">
        <v>2561</v>
      </c>
      <c r="H10669" s="3">
        <v>350338700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 t="str">
        <f>B10669&amp;" | "&amp;C10669&amp;" | "&amp;D10669</f>
        <v>documentazione_amministrativa / altri_documenti | Documento Non Protocollato | Documento Principale</v>
      </c>
      <c r="Q10669" s="3" t="str">
        <f>VLOOKUP(P10669,'Classificazione UD'!A:B,2,FALSE)</f>
        <v>Amministrativo</v>
      </c>
    </row>
    <row r="10670" spans="1:17" ht="15" customHeight="1" x14ac:dyDescent="0.25">
      <c r="A10670" s="30">
        <v>2016</v>
      </c>
      <c r="B10670" s="3" t="s">
        <v>20</v>
      </c>
      <c r="C10670" s="3" t="s">
        <v>265</v>
      </c>
      <c r="D10670" s="3" t="s">
        <v>266</v>
      </c>
      <c r="E10670" s="3">
        <v>227</v>
      </c>
      <c r="F10670" s="3">
        <v>454</v>
      </c>
      <c r="G10670" s="3">
        <v>454</v>
      </c>
      <c r="H10670" s="3">
        <v>14771340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 t="str">
        <f>B10670&amp;" | "&amp;C10670&amp;" | "&amp;D10670</f>
        <v>documentazione_amministrativa / registri | Stampa registro | Documento Principale</v>
      </c>
      <c r="Q10670" s="3" t="str">
        <f>VLOOKUP(P10670,'Classificazione UD'!A:B,2,FALSE)</f>
        <v>Amministrativo</v>
      </c>
    </row>
    <row r="10671" spans="1:17" ht="15" customHeight="1" x14ac:dyDescent="0.25">
      <c r="A10671" s="30">
        <v>2016</v>
      </c>
      <c r="B10671" s="3" t="s">
        <v>20</v>
      </c>
      <c r="C10671" s="3" t="s">
        <v>265</v>
      </c>
      <c r="D10671" s="3" t="s">
        <v>266</v>
      </c>
      <c r="E10671" s="3">
        <v>52</v>
      </c>
      <c r="F10671" s="3">
        <v>104</v>
      </c>
      <c r="G10671" s="3">
        <v>104</v>
      </c>
      <c r="H10671" s="3">
        <v>265179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 t="str">
        <f>B10671&amp;" | "&amp;C10671&amp;" | "&amp;D10671</f>
        <v>documentazione_amministrativa / registri | Stampa registro | Documento Principale</v>
      </c>
      <c r="Q10671" s="3" t="str">
        <f>VLOOKUP(P10671,'Classificazione UD'!A:B,2,FALSE)</f>
        <v>Amministrativo</v>
      </c>
    </row>
    <row r="10672" spans="1:17" ht="15" customHeight="1" x14ac:dyDescent="0.25">
      <c r="A10672" s="30">
        <v>2016</v>
      </c>
      <c r="B10672" s="3" t="s">
        <v>20</v>
      </c>
      <c r="C10672" s="3" t="s">
        <v>265</v>
      </c>
      <c r="D10672" s="3" t="s">
        <v>266</v>
      </c>
      <c r="E10672" s="3">
        <v>4</v>
      </c>
      <c r="F10672" s="3">
        <v>8</v>
      </c>
      <c r="G10672" s="3">
        <v>8</v>
      </c>
      <c r="H10672" s="3">
        <v>20940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 t="str">
        <f>B10672&amp;" | "&amp;C10672&amp;" | "&amp;D10672</f>
        <v>documentazione_amministrativa / registri | Stampa registro | Documento Principale</v>
      </c>
      <c r="Q10672" s="3" t="str">
        <f>VLOOKUP(P10672,'Classificazione UD'!A:B,2,FALSE)</f>
        <v>Amministrativo</v>
      </c>
    </row>
    <row r="10673" spans="1:17" ht="15" customHeight="1" x14ac:dyDescent="0.25">
      <c r="A10673" s="30">
        <v>2016</v>
      </c>
      <c r="B10673" s="3" t="s">
        <v>20</v>
      </c>
      <c r="C10673" s="3" t="s">
        <v>265</v>
      </c>
      <c r="D10673" s="3" t="s">
        <v>266</v>
      </c>
      <c r="E10673" s="3">
        <v>172</v>
      </c>
      <c r="F10673" s="3">
        <v>344</v>
      </c>
      <c r="G10673" s="3">
        <v>344</v>
      </c>
      <c r="H10673" s="3">
        <v>2837224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 t="str">
        <f>B10673&amp;" | "&amp;C10673&amp;" | "&amp;D10673</f>
        <v>documentazione_amministrativa / registri | Stampa registro | Documento Principale</v>
      </c>
      <c r="Q10673" s="3" t="str">
        <f>VLOOKUP(P10673,'Classificazione UD'!A:B,2,FALSE)</f>
        <v>Amministrativo</v>
      </c>
    </row>
    <row r="10674" spans="1:17" ht="15" customHeight="1" x14ac:dyDescent="0.25">
      <c r="A10674" s="30">
        <v>2015</v>
      </c>
      <c r="B10674" s="3" t="s">
        <v>17</v>
      </c>
      <c r="C10674" s="3" t="s">
        <v>27</v>
      </c>
      <c r="D10674" s="3" t="s">
        <v>270</v>
      </c>
      <c r="E10674" s="3">
        <v>1</v>
      </c>
      <c r="F10674" s="3">
        <v>4</v>
      </c>
      <c r="G10674" s="3">
        <v>4</v>
      </c>
      <c r="H10674" s="3">
        <v>55959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 t="str">
        <f>B10674&amp;" | "&amp;C10674&amp;" | "&amp;D10674</f>
        <v>documentazione_amministrativa / documentazione_contabile | FATTURA PASSIVA | Acconto</v>
      </c>
      <c r="Q10674" s="3" t="str">
        <f>VLOOKUP(P10674,'Classificazione UD'!A:B,2,FALSE)</f>
        <v>Fiscale</v>
      </c>
    </row>
    <row r="10675" spans="1:17" ht="15" customHeight="1" x14ac:dyDescent="0.25">
      <c r="A10675" s="30">
        <v>2015</v>
      </c>
      <c r="B10675" s="3" t="s">
        <v>17</v>
      </c>
      <c r="C10675" s="3" t="s">
        <v>27</v>
      </c>
      <c r="D10675" s="3" t="s">
        <v>264</v>
      </c>
      <c r="E10675" s="3">
        <v>1338</v>
      </c>
      <c r="F10675" s="3">
        <v>6019</v>
      </c>
      <c r="G10675" s="3">
        <v>6019</v>
      </c>
      <c r="H10675" s="3">
        <v>342919299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 t="str">
        <f>B10675&amp;" | "&amp;C10675&amp;" | "&amp;D10675</f>
        <v>documentazione_amministrativa / documentazione_contabile | FATTURA PASSIVA | Fattura</v>
      </c>
      <c r="Q10675" s="3" t="str">
        <f>VLOOKUP(P10675,'Classificazione UD'!A:B,2,FALSE)</f>
        <v>Fiscale</v>
      </c>
    </row>
    <row r="10676" spans="1:17" ht="15" customHeight="1" x14ac:dyDescent="0.25">
      <c r="A10676" s="30">
        <v>2015</v>
      </c>
      <c r="B10676" s="3" t="s">
        <v>17</v>
      </c>
      <c r="C10676" s="3" t="s">
        <v>27</v>
      </c>
      <c r="D10676" s="3" t="s">
        <v>54</v>
      </c>
      <c r="E10676" s="3">
        <v>94</v>
      </c>
      <c r="F10676" s="3">
        <v>400</v>
      </c>
      <c r="G10676" s="3">
        <v>400</v>
      </c>
      <c r="H10676" s="3">
        <v>38186974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 t="str">
        <f>B10676&amp;" | "&amp;C10676&amp;" | "&amp;D10676</f>
        <v>documentazione_amministrativa / documentazione_contabile | FATTURA PASSIVA | Nota di credito</v>
      </c>
      <c r="Q10676" s="3" t="str">
        <f>VLOOKUP(P10676,'Classificazione UD'!A:B,2,FALSE)</f>
        <v>Fiscale</v>
      </c>
    </row>
    <row r="10677" spans="1:17" ht="15" customHeight="1" x14ac:dyDescent="0.25">
      <c r="A10677" s="30">
        <v>2016</v>
      </c>
      <c r="B10677" s="3" t="s">
        <v>17</v>
      </c>
      <c r="C10677" s="3" t="s">
        <v>27</v>
      </c>
      <c r="D10677" s="3" t="s">
        <v>264</v>
      </c>
      <c r="E10677" s="3">
        <v>153</v>
      </c>
      <c r="F10677" s="3">
        <v>682</v>
      </c>
      <c r="G10677" s="3">
        <v>682</v>
      </c>
      <c r="H10677" s="3">
        <v>41415759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 t="str">
        <f>B10677&amp;" | "&amp;C10677&amp;" | "&amp;D10677</f>
        <v>documentazione_amministrativa / documentazione_contabile | FATTURA PASSIVA | Fattura</v>
      </c>
      <c r="Q10677" s="3" t="str">
        <f>VLOOKUP(P10677,'Classificazione UD'!A:B,2,FALSE)</f>
        <v>Fiscale</v>
      </c>
    </row>
    <row r="10678" spans="1:17" ht="15" customHeight="1" x14ac:dyDescent="0.25">
      <c r="A10678" s="30">
        <v>2016</v>
      </c>
      <c r="B10678" s="3" t="s">
        <v>17</v>
      </c>
      <c r="C10678" s="3" t="s">
        <v>27</v>
      </c>
      <c r="D10678" s="3" t="s">
        <v>54</v>
      </c>
      <c r="E10678" s="3">
        <v>7</v>
      </c>
      <c r="F10678" s="3">
        <v>30</v>
      </c>
      <c r="G10678" s="3">
        <v>30</v>
      </c>
      <c r="H10678" s="3">
        <v>524419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 t="str">
        <f>B10678&amp;" | "&amp;C10678&amp;" | "&amp;D10678</f>
        <v>documentazione_amministrativa / documentazione_contabile | FATTURA PASSIVA | Nota di credito</v>
      </c>
      <c r="Q10678" s="3" t="str">
        <f>VLOOKUP(P10678,'Classificazione UD'!A:B,2,FALSE)</f>
        <v>Fiscale</v>
      </c>
    </row>
    <row r="10679" spans="1:17" ht="15" customHeight="1" x14ac:dyDescent="0.25">
      <c r="A10679" s="30">
        <v>2012</v>
      </c>
      <c r="B10679" s="3" t="s">
        <v>20</v>
      </c>
      <c r="C10679" s="3" t="s">
        <v>265</v>
      </c>
      <c r="D10679" s="3" t="s">
        <v>266</v>
      </c>
      <c r="E10679" s="3">
        <v>154</v>
      </c>
      <c r="F10679" s="3">
        <v>308</v>
      </c>
      <c r="G10679" s="3">
        <v>308</v>
      </c>
      <c r="H10679" s="3">
        <v>12730512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 t="str">
        <f>B10679&amp;" | "&amp;C10679&amp;" | "&amp;D10679</f>
        <v>documentazione_amministrativa / registri | Stampa registro | Documento Principale</v>
      </c>
      <c r="Q10679" s="3" t="str">
        <f>VLOOKUP(P10679,'Classificazione UD'!A:B,2,FALSE)</f>
        <v>Amministrativo</v>
      </c>
    </row>
    <row r="10680" spans="1:17" ht="15" customHeight="1" x14ac:dyDescent="0.25">
      <c r="A10680" s="30">
        <v>2013</v>
      </c>
      <c r="B10680" s="3" t="s">
        <v>20</v>
      </c>
      <c r="C10680" s="3" t="s">
        <v>265</v>
      </c>
      <c r="D10680" s="3" t="s">
        <v>266</v>
      </c>
      <c r="E10680" s="3">
        <v>251</v>
      </c>
      <c r="F10680" s="3">
        <v>502</v>
      </c>
      <c r="G10680" s="3">
        <v>502</v>
      </c>
      <c r="H10680" s="3">
        <v>15764779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 t="str">
        <f>B10680&amp;" | "&amp;C10680&amp;" | "&amp;D10680</f>
        <v>documentazione_amministrativa / registri | Stampa registro | Documento Principale</v>
      </c>
      <c r="Q10680" s="3" t="str">
        <f>VLOOKUP(P10680,'Classificazione UD'!A:B,2,FALSE)</f>
        <v>Amministrativo</v>
      </c>
    </row>
    <row r="10681" spans="1:17" ht="15" customHeight="1" x14ac:dyDescent="0.25">
      <c r="A10681" s="30">
        <v>2014</v>
      </c>
      <c r="B10681" s="3" t="s">
        <v>20</v>
      </c>
      <c r="C10681" s="3" t="s">
        <v>265</v>
      </c>
      <c r="D10681" s="3" t="s">
        <v>266</v>
      </c>
      <c r="E10681" s="3">
        <v>245</v>
      </c>
      <c r="F10681" s="3">
        <v>490</v>
      </c>
      <c r="G10681" s="3">
        <v>490</v>
      </c>
      <c r="H10681" s="3">
        <v>14940383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 t="str">
        <f>B10681&amp;" | "&amp;C10681&amp;" | "&amp;D10681</f>
        <v>documentazione_amministrativa / registri | Stampa registro | Documento Principale</v>
      </c>
      <c r="Q10681" s="3" t="str">
        <f>VLOOKUP(P10681,'Classificazione UD'!A:B,2,FALSE)</f>
        <v>Amministrativo</v>
      </c>
    </row>
    <row r="10682" spans="1:17" ht="15" customHeight="1" x14ac:dyDescent="0.25">
      <c r="A10682" s="30">
        <v>2015</v>
      </c>
      <c r="B10682" s="3" t="s">
        <v>20</v>
      </c>
      <c r="C10682" s="3" t="s">
        <v>265</v>
      </c>
      <c r="D10682" s="3" t="s">
        <v>266</v>
      </c>
      <c r="E10682" s="3">
        <v>251</v>
      </c>
      <c r="F10682" s="3">
        <v>502</v>
      </c>
      <c r="G10682" s="3">
        <v>502</v>
      </c>
      <c r="H10682" s="3">
        <v>17939970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 t="str">
        <f>B10682&amp;" | "&amp;C10682&amp;" | "&amp;D10682</f>
        <v>documentazione_amministrativa / registri | Stampa registro | Documento Principale</v>
      </c>
      <c r="Q10682" s="3" t="str">
        <f>VLOOKUP(P10682,'Classificazione UD'!A:B,2,FALSE)</f>
        <v>Amministrativo</v>
      </c>
    </row>
    <row r="10683" spans="1:17" ht="15" customHeight="1" x14ac:dyDescent="0.25">
      <c r="A10683" s="30">
        <v>2016</v>
      </c>
      <c r="B10683" s="3" t="s">
        <v>20</v>
      </c>
      <c r="C10683" s="3" t="s">
        <v>265</v>
      </c>
      <c r="D10683" s="3" t="s">
        <v>266</v>
      </c>
      <c r="E10683" s="3">
        <v>251</v>
      </c>
      <c r="F10683" s="3">
        <v>502</v>
      </c>
      <c r="G10683" s="3">
        <v>502</v>
      </c>
      <c r="H10683" s="3">
        <v>19995507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 t="str">
        <f>B10683&amp;" | "&amp;C10683&amp;" | "&amp;D10683</f>
        <v>documentazione_amministrativa / registri | Stampa registro | Documento Principale</v>
      </c>
      <c r="Q10683" s="3" t="str">
        <f>VLOOKUP(P10683,'Classificazione UD'!A:B,2,FALSE)</f>
        <v>Amministrativo</v>
      </c>
    </row>
    <row r="10684" spans="1:17" ht="15" customHeight="1" x14ac:dyDescent="0.25">
      <c r="A10684" s="30">
        <v>2015</v>
      </c>
      <c r="B10684" s="3" t="s">
        <v>20</v>
      </c>
      <c r="C10684" s="3" t="s">
        <v>265</v>
      </c>
      <c r="D10684" s="3" t="s">
        <v>266</v>
      </c>
      <c r="E10684" s="3">
        <v>162</v>
      </c>
      <c r="F10684" s="3">
        <v>324</v>
      </c>
      <c r="G10684" s="3">
        <v>324</v>
      </c>
      <c r="H10684" s="3">
        <v>1417700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 t="str">
        <f>B10684&amp;" | "&amp;C10684&amp;" | "&amp;D10684</f>
        <v>documentazione_amministrativa / registri | Stampa registro | Documento Principale</v>
      </c>
      <c r="Q10684" s="3" t="str">
        <f>VLOOKUP(P10684,'Classificazione UD'!A:B,2,FALSE)</f>
        <v>Amministrativo</v>
      </c>
    </row>
    <row r="10685" spans="1:17" ht="15" customHeight="1" x14ac:dyDescent="0.25">
      <c r="A10685" s="30">
        <v>2016</v>
      </c>
      <c r="B10685" s="3" t="s">
        <v>20</v>
      </c>
      <c r="C10685" s="3" t="s">
        <v>265</v>
      </c>
      <c r="D10685" s="3" t="s">
        <v>266</v>
      </c>
      <c r="E10685" s="3">
        <v>213</v>
      </c>
      <c r="F10685" s="3">
        <v>426</v>
      </c>
      <c r="G10685" s="3">
        <v>426</v>
      </c>
      <c r="H10685" s="3">
        <v>2841193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 t="str">
        <f>B10685&amp;" | "&amp;C10685&amp;" | "&amp;D10685</f>
        <v>documentazione_amministrativa / registri | Stampa registro | Documento Principale</v>
      </c>
      <c r="Q10685" s="3" t="str">
        <f>VLOOKUP(P10685,'Classificazione UD'!A:B,2,FALSE)</f>
        <v>Amministrativo</v>
      </c>
    </row>
    <row r="10686" spans="1:17" ht="15" customHeight="1" x14ac:dyDescent="0.25">
      <c r="A10686" s="30">
        <v>2015</v>
      </c>
      <c r="B10686" s="3" t="s">
        <v>17</v>
      </c>
      <c r="C10686" s="3" t="s">
        <v>27</v>
      </c>
      <c r="D10686" s="3" t="s">
        <v>264</v>
      </c>
      <c r="E10686" s="3">
        <v>283</v>
      </c>
      <c r="F10686" s="3">
        <v>1243</v>
      </c>
      <c r="G10686" s="3">
        <v>1243</v>
      </c>
      <c r="H10686" s="3">
        <v>76562744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 t="str">
        <f>B10686&amp;" | "&amp;C10686&amp;" | "&amp;D10686</f>
        <v>documentazione_amministrativa / documentazione_contabile | FATTURA PASSIVA | Fattura</v>
      </c>
      <c r="Q10686" s="3" t="str">
        <f>VLOOKUP(P10686,'Classificazione UD'!A:B,2,FALSE)</f>
        <v>Fiscale</v>
      </c>
    </row>
    <row r="10687" spans="1:17" ht="15" customHeight="1" x14ac:dyDescent="0.25">
      <c r="A10687" s="30">
        <v>2015</v>
      </c>
      <c r="B10687" s="3" t="s">
        <v>17</v>
      </c>
      <c r="C10687" s="3" t="s">
        <v>27</v>
      </c>
      <c r="D10687" s="3" t="s">
        <v>54</v>
      </c>
      <c r="E10687" s="3">
        <v>6</v>
      </c>
      <c r="F10687" s="3">
        <v>25</v>
      </c>
      <c r="G10687" s="3">
        <v>25</v>
      </c>
      <c r="H10687" s="3">
        <v>903108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 t="str">
        <f>B10687&amp;" | "&amp;C10687&amp;" | "&amp;D10687</f>
        <v>documentazione_amministrativa / documentazione_contabile | FATTURA PASSIVA | Nota di credito</v>
      </c>
      <c r="Q10687" s="3" t="str">
        <f>VLOOKUP(P10687,'Classificazione UD'!A:B,2,FALSE)</f>
        <v>Fiscale</v>
      </c>
    </row>
    <row r="10688" spans="1:17" ht="15" customHeight="1" x14ac:dyDescent="0.25">
      <c r="A10688" s="30">
        <v>2016</v>
      </c>
      <c r="B10688" s="3" t="s">
        <v>17</v>
      </c>
      <c r="C10688" s="3" t="s">
        <v>27</v>
      </c>
      <c r="D10688" s="3" t="s">
        <v>264</v>
      </c>
      <c r="E10688" s="3">
        <v>55</v>
      </c>
      <c r="F10688" s="3">
        <v>246</v>
      </c>
      <c r="G10688" s="3">
        <v>246</v>
      </c>
      <c r="H10688" s="3">
        <v>18577593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 t="str">
        <f>B10688&amp;" | "&amp;C10688&amp;" | "&amp;D10688</f>
        <v>documentazione_amministrativa / documentazione_contabile | FATTURA PASSIVA | Fattura</v>
      </c>
      <c r="Q10688" s="3" t="str">
        <f>VLOOKUP(P10688,'Classificazione UD'!A:B,2,FALSE)</f>
        <v>Fiscale</v>
      </c>
    </row>
    <row r="10689" spans="1:17" ht="15" customHeight="1" x14ac:dyDescent="0.25">
      <c r="A10689" s="30">
        <v>2016</v>
      </c>
      <c r="B10689" s="3" t="s">
        <v>17</v>
      </c>
      <c r="C10689" s="3" t="s">
        <v>27</v>
      </c>
      <c r="D10689" s="3" t="s">
        <v>54</v>
      </c>
      <c r="E10689" s="3">
        <v>2</v>
      </c>
      <c r="F10689" s="3">
        <v>8</v>
      </c>
      <c r="G10689" s="3">
        <v>8</v>
      </c>
      <c r="H10689" s="3">
        <v>115367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 t="str">
        <f>B10689&amp;" | "&amp;C10689&amp;" | "&amp;D10689</f>
        <v>documentazione_amministrativa / documentazione_contabile | FATTURA PASSIVA | Nota di credito</v>
      </c>
      <c r="Q10689" s="3" t="str">
        <f>VLOOKUP(P10689,'Classificazione UD'!A:B,2,FALSE)</f>
        <v>Fiscale</v>
      </c>
    </row>
    <row r="10690" spans="1:17" ht="15" customHeight="1" x14ac:dyDescent="0.25">
      <c r="A10690" s="30">
        <v>2014</v>
      </c>
      <c r="B10690" s="3" t="s">
        <v>20</v>
      </c>
      <c r="C10690" s="3" t="s">
        <v>265</v>
      </c>
      <c r="D10690" s="3" t="s">
        <v>266</v>
      </c>
      <c r="E10690" s="3">
        <v>188</v>
      </c>
      <c r="F10690" s="3">
        <v>376</v>
      </c>
      <c r="G10690" s="3">
        <v>376</v>
      </c>
      <c r="H10690" s="3">
        <v>2049621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 t="str">
        <f>B10690&amp;" | "&amp;C10690&amp;" | "&amp;D10690</f>
        <v>documentazione_amministrativa / registri | Stampa registro | Documento Principale</v>
      </c>
      <c r="Q10690" s="3" t="str">
        <f>VLOOKUP(P10690,'Classificazione UD'!A:B,2,FALSE)</f>
        <v>Amministrativo</v>
      </c>
    </row>
    <row r="10691" spans="1:17" ht="15" customHeight="1" x14ac:dyDescent="0.25">
      <c r="A10691" s="30">
        <v>2015</v>
      </c>
      <c r="B10691" s="3" t="s">
        <v>20</v>
      </c>
      <c r="C10691" s="3" t="s">
        <v>265</v>
      </c>
      <c r="D10691" s="3" t="s">
        <v>266</v>
      </c>
      <c r="E10691" s="3">
        <v>263</v>
      </c>
      <c r="F10691" s="3">
        <v>526</v>
      </c>
      <c r="G10691" s="3">
        <v>526</v>
      </c>
      <c r="H10691" s="3">
        <v>3325314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 t="str">
        <f>B10691&amp;" | "&amp;C10691&amp;" | "&amp;D10691</f>
        <v>documentazione_amministrativa / registri | Stampa registro | Documento Principale</v>
      </c>
      <c r="Q10691" s="3" t="str">
        <f>VLOOKUP(P10691,'Classificazione UD'!A:B,2,FALSE)</f>
        <v>Amministrativo</v>
      </c>
    </row>
    <row r="10692" spans="1:17" ht="15" customHeight="1" x14ac:dyDescent="0.25">
      <c r="A10692" s="30">
        <v>2016</v>
      </c>
      <c r="B10692" s="3" t="s">
        <v>20</v>
      </c>
      <c r="C10692" s="3" t="s">
        <v>265</v>
      </c>
      <c r="D10692" s="3" t="s">
        <v>266</v>
      </c>
      <c r="E10692" s="3">
        <v>263</v>
      </c>
      <c r="F10692" s="3">
        <v>526</v>
      </c>
      <c r="G10692" s="3">
        <v>526</v>
      </c>
      <c r="H10692" s="3">
        <v>3737851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 t="str">
        <f>B10692&amp;" | "&amp;C10692&amp;" | "&amp;D10692</f>
        <v>documentazione_amministrativa / registri | Stampa registro | Documento Principale</v>
      </c>
      <c r="Q10692" s="3" t="str">
        <f>VLOOKUP(P10692,'Classificazione UD'!A:B,2,FALSE)</f>
        <v>Amministrativo</v>
      </c>
    </row>
    <row r="10693" spans="1:17" ht="15" customHeight="1" x14ac:dyDescent="0.25">
      <c r="A10693" s="30">
        <v>2015</v>
      </c>
      <c r="B10693" s="3" t="s">
        <v>20</v>
      </c>
      <c r="C10693" s="3" t="s">
        <v>265</v>
      </c>
      <c r="D10693" s="3" t="s">
        <v>266</v>
      </c>
      <c r="E10693" s="3">
        <v>96</v>
      </c>
      <c r="F10693" s="3">
        <v>192</v>
      </c>
      <c r="G10693" s="3">
        <v>192</v>
      </c>
      <c r="H10693" s="3">
        <v>533281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 t="str">
        <f>B10693&amp;" | "&amp;C10693&amp;" | "&amp;D10693</f>
        <v>documentazione_amministrativa / registri | Stampa registro | Documento Principale</v>
      </c>
      <c r="Q10693" s="3" t="str">
        <f>VLOOKUP(P10693,'Classificazione UD'!A:B,2,FALSE)</f>
        <v>Amministrativo</v>
      </c>
    </row>
    <row r="10694" spans="1:17" ht="15" customHeight="1" x14ac:dyDescent="0.25">
      <c r="A10694" s="30">
        <v>2016</v>
      </c>
      <c r="B10694" s="3" t="s">
        <v>20</v>
      </c>
      <c r="C10694" s="3" t="s">
        <v>265</v>
      </c>
      <c r="D10694" s="3" t="s">
        <v>266</v>
      </c>
      <c r="E10694" s="3">
        <v>160</v>
      </c>
      <c r="F10694" s="3">
        <v>320</v>
      </c>
      <c r="G10694" s="3">
        <v>320</v>
      </c>
      <c r="H10694" s="3">
        <v>1082145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 t="str">
        <f>B10694&amp;" | "&amp;C10694&amp;" | "&amp;D10694</f>
        <v>documentazione_amministrativa / registri | Stampa registro | Documento Principale</v>
      </c>
      <c r="Q10694" s="3" t="str">
        <f>VLOOKUP(P10694,'Classificazione UD'!A:B,2,FALSE)</f>
        <v>Amministrativo</v>
      </c>
    </row>
    <row r="10695" spans="1:17" ht="15" customHeight="1" x14ac:dyDescent="0.25">
      <c r="A10695" s="30">
        <v>2015</v>
      </c>
      <c r="B10695" s="3" t="s">
        <v>17</v>
      </c>
      <c r="C10695" s="3" t="s">
        <v>27</v>
      </c>
      <c r="D10695" s="3" t="s">
        <v>264</v>
      </c>
      <c r="E10695" s="3">
        <v>283</v>
      </c>
      <c r="F10695" s="3">
        <v>1280</v>
      </c>
      <c r="G10695" s="3">
        <v>1280</v>
      </c>
      <c r="H10695" s="3">
        <v>47816776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 t="str">
        <f>B10695&amp;" | "&amp;C10695&amp;" | "&amp;D10695</f>
        <v>documentazione_amministrativa / documentazione_contabile | FATTURA PASSIVA | Fattura</v>
      </c>
      <c r="Q10695" s="3" t="str">
        <f>VLOOKUP(P10695,'Classificazione UD'!A:B,2,FALSE)</f>
        <v>Fiscale</v>
      </c>
    </row>
    <row r="10696" spans="1:17" ht="15" customHeight="1" x14ac:dyDescent="0.25">
      <c r="A10696" s="30">
        <v>2016</v>
      </c>
      <c r="B10696" s="3" t="s">
        <v>17</v>
      </c>
      <c r="C10696" s="3" t="s">
        <v>27</v>
      </c>
      <c r="D10696" s="3" t="s">
        <v>264</v>
      </c>
      <c r="E10696" s="3">
        <v>37</v>
      </c>
      <c r="F10696" s="3">
        <v>167</v>
      </c>
      <c r="G10696" s="3">
        <v>167</v>
      </c>
      <c r="H10696" s="3">
        <v>4688705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 t="str">
        <f>B10696&amp;" | "&amp;C10696&amp;" | "&amp;D10696</f>
        <v>documentazione_amministrativa / documentazione_contabile | FATTURA PASSIVA | Fattura</v>
      </c>
      <c r="Q10696" s="3" t="str">
        <f>VLOOKUP(P10696,'Classificazione UD'!A:B,2,FALSE)</f>
        <v>Fiscale</v>
      </c>
    </row>
    <row r="10697" spans="1:17" ht="15" customHeight="1" x14ac:dyDescent="0.25">
      <c r="A10697" s="30">
        <v>2015</v>
      </c>
      <c r="B10697" s="3" t="s">
        <v>23</v>
      </c>
      <c r="C10697" s="3" t="s">
        <v>269</v>
      </c>
      <c r="D10697" s="3" t="s">
        <v>266</v>
      </c>
      <c r="E10697" s="3">
        <v>285</v>
      </c>
      <c r="F10697" s="3">
        <v>1288</v>
      </c>
      <c r="G10697" s="3">
        <v>1288</v>
      </c>
      <c r="H10697" s="3">
        <v>47886112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 t="str">
        <f>B10697&amp;" | "&amp;C10697&amp;" | "&amp;D10697</f>
        <v>documentazione_amministrativa / altri_documenti | Documento Non Protocollato | Documento Principale</v>
      </c>
      <c r="Q10697" s="3" t="str">
        <f>VLOOKUP(P10697,'Classificazione UD'!A:B,2,FALSE)</f>
        <v>Amministrativo</v>
      </c>
    </row>
    <row r="10698" spans="1:17" ht="15" customHeight="1" x14ac:dyDescent="0.25">
      <c r="A10698" s="30">
        <v>2016</v>
      </c>
      <c r="B10698" s="3" t="s">
        <v>23</v>
      </c>
      <c r="C10698" s="3" t="s">
        <v>269</v>
      </c>
      <c r="D10698" s="3" t="s">
        <v>266</v>
      </c>
      <c r="E10698" s="3">
        <v>35</v>
      </c>
      <c r="F10698" s="3">
        <v>159</v>
      </c>
      <c r="G10698" s="3">
        <v>159</v>
      </c>
      <c r="H10698" s="3">
        <v>4576003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 t="str">
        <f>B10698&amp;" | "&amp;C10698&amp;" | "&amp;D10698</f>
        <v>documentazione_amministrativa / altri_documenti | Documento Non Protocollato | Documento Principale</v>
      </c>
      <c r="Q10698" s="3" t="str">
        <f>VLOOKUP(P10698,'Classificazione UD'!A:B,2,FALSE)</f>
        <v>Amministrativo</v>
      </c>
    </row>
    <row r="10699" spans="1:17" ht="15" customHeight="1" x14ac:dyDescent="0.25">
      <c r="A10699" s="30">
        <v>2015</v>
      </c>
      <c r="B10699" s="3" t="s">
        <v>20</v>
      </c>
      <c r="C10699" s="3" t="s">
        <v>265</v>
      </c>
      <c r="D10699" s="3" t="s">
        <v>266</v>
      </c>
      <c r="E10699" s="3">
        <v>42</v>
      </c>
      <c r="F10699" s="3">
        <v>84</v>
      </c>
      <c r="G10699" s="3">
        <v>84</v>
      </c>
      <c r="H10699" s="3">
        <v>270957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 t="str">
        <f>B10699&amp;" | "&amp;C10699&amp;" | "&amp;D10699</f>
        <v>documentazione_amministrativa / registri | Stampa registro | Documento Principale</v>
      </c>
      <c r="Q10699" s="3" t="str">
        <f>VLOOKUP(P10699,'Classificazione UD'!A:B,2,FALSE)</f>
        <v>Amministrativo</v>
      </c>
    </row>
    <row r="10700" spans="1:17" ht="15" customHeight="1" x14ac:dyDescent="0.25">
      <c r="A10700" s="30">
        <v>2016</v>
      </c>
      <c r="B10700" s="3" t="s">
        <v>20</v>
      </c>
      <c r="C10700" s="3" t="s">
        <v>265</v>
      </c>
      <c r="D10700" s="3" t="s">
        <v>266</v>
      </c>
      <c r="E10700" s="3">
        <v>242</v>
      </c>
      <c r="F10700" s="3">
        <v>484</v>
      </c>
      <c r="G10700" s="3">
        <v>484</v>
      </c>
      <c r="H10700" s="3">
        <v>1658017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 t="str">
        <f>B10700&amp;" | "&amp;C10700&amp;" | "&amp;D10700</f>
        <v>documentazione_amministrativa / registri | Stampa registro | Documento Principale</v>
      </c>
      <c r="Q10700" s="3" t="str">
        <f>VLOOKUP(P10700,'Classificazione UD'!A:B,2,FALSE)</f>
        <v>Amministrativo</v>
      </c>
    </row>
    <row r="10701" spans="1:17" ht="15" customHeight="1" x14ac:dyDescent="0.25">
      <c r="A10701" s="30">
        <v>2015</v>
      </c>
      <c r="B10701" s="3" t="s">
        <v>20</v>
      </c>
      <c r="C10701" s="3" t="s">
        <v>265</v>
      </c>
      <c r="D10701" s="3" t="s">
        <v>266</v>
      </c>
      <c r="E10701" s="3">
        <v>23</v>
      </c>
      <c r="F10701" s="3">
        <v>46</v>
      </c>
      <c r="G10701" s="3">
        <v>46</v>
      </c>
      <c r="H10701" s="3">
        <v>129944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 t="str">
        <f>B10701&amp;" | "&amp;C10701&amp;" | "&amp;D10701</f>
        <v>documentazione_amministrativa / registri | Stampa registro | Documento Principale</v>
      </c>
      <c r="Q10701" s="3" t="str">
        <f>VLOOKUP(P10701,'Classificazione UD'!A:B,2,FALSE)</f>
        <v>Amministrativo</v>
      </c>
    </row>
    <row r="10702" spans="1:17" ht="15" customHeight="1" x14ac:dyDescent="0.25">
      <c r="A10702" s="30">
        <v>2016</v>
      </c>
      <c r="B10702" s="3" t="s">
        <v>20</v>
      </c>
      <c r="C10702" s="3" t="s">
        <v>265</v>
      </c>
      <c r="D10702" s="3" t="s">
        <v>266</v>
      </c>
      <c r="E10702" s="3">
        <v>147</v>
      </c>
      <c r="F10702" s="3">
        <v>294</v>
      </c>
      <c r="G10702" s="3">
        <v>294</v>
      </c>
      <c r="H10702" s="3">
        <v>985770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 t="str">
        <f>B10702&amp;" | "&amp;C10702&amp;" | "&amp;D10702</f>
        <v>documentazione_amministrativa / registri | Stampa registro | Documento Principale</v>
      </c>
      <c r="Q10702" s="3" t="str">
        <f>VLOOKUP(P10702,'Classificazione UD'!A:B,2,FALSE)</f>
        <v>Amministrativo</v>
      </c>
    </row>
    <row r="10703" spans="1:17" ht="15" customHeight="1" x14ac:dyDescent="0.25">
      <c r="A10703" s="30">
        <v>2015</v>
      </c>
      <c r="B10703" s="3" t="s">
        <v>17</v>
      </c>
      <c r="C10703" s="3" t="s">
        <v>27</v>
      </c>
      <c r="D10703" s="3" t="s">
        <v>264</v>
      </c>
      <c r="E10703" s="3">
        <v>740</v>
      </c>
      <c r="F10703" s="3">
        <v>3375</v>
      </c>
      <c r="G10703" s="3">
        <v>3375</v>
      </c>
      <c r="H10703" s="3">
        <v>251430745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 t="str">
        <f>B10703&amp;" | "&amp;C10703&amp;" | "&amp;D10703</f>
        <v>documentazione_amministrativa / documentazione_contabile | FATTURA PASSIVA | Fattura</v>
      </c>
      <c r="Q10703" s="3" t="str">
        <f>VLOOKUP(P10703,'Classificazione UD'!A:B,2,FALSE)</f>
        <v>Fiscale</v>
      </c>
    </row>
    <row r="10704" spans="1:17" ht="15" customHeight="1" x14ac:dyDescent="0.25">
      <c r="A10704" s="30">
        <v>2015</v>
      </c>
      <c r="B10704" s="3" t="s">
        <v>17</v>
      </c>
      <c r="C10704" s="3" t="s">
        <v>27</v>
      </c>
      <c r="D10704" s="3" t="s">
        <v>54</v>
      </c>
      <c r="E10704" s="3">
        <v>17</v>
      </c>
      <c r="F10704" s="3">
        <v>73</v>
      </c>
      <c r="G10704" s="3">
        <v>73</v>
      </c>
      <c r="H10704" s="3">
        <v>1891012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 t="str">
        <f>B10704&amp;" | "&amp;C10704&amp;" | "&amp;D10704</f>
        <v>documentazione_amministrativa / documentazione_contabile | FATTURA PASSIVA | Nota di credito</v>
      </c>
      <c r="Q10704" s="3" t="str">
        <f>VLOOKUP(P10704,'Classificazione UD'!A:B,2,FALSE)</f>
        <v>Fiscale</v>
      </c>
    </row>
    <row r="10705" spans="1:17" ht="15" customHeight="1" x14ac:dyDescent="0.25">
      <c r="A10705" s="30">
        <v>2016</v>
      </c>
      <c r="B10705" s="3" t="s">
        <v>17</v>
      </c>
      <c r="C10705" s="3" t="s">
        <v>27</v>
      </c>
      <c r="D10705" s="3" t="s">
        <v>264</v>
      </c>
      <c r="E10705" s="3">
        <v>77</v>
      </c>
      <c r="F10705" s="3">
        <v>347</v>
      </c>
      <c r="G10705" s="3">
        <v>347</v>
      </c>
      <c r="H10705" s="3">
        <v>17901473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 t="str">
        <f>B10705&amp;" | "&amp;C10705&amp;" | "&amp;D10705</f>
        <v>documentazione_amministrativa / documentazione_contabile | FATTURA PASSIVA | Fattura</v>
      </c>
      <c r="Q10705" s="3" t="str">
        <f>VLOOKUP(P10705,'Classificazione UD'!A:B,2,FALSE)</f>
        <v>Fiscale</v>
      </c>
    </row>
    <row r="10706" spans="1:17" ht="15" customHeight="1" x14ac:dyDescent="0.25">
      <c r="A10706" s="30">
        <v>2012</v>
      </c>
      <c r="B10706" s="3" t="s">
        <v>20</v>
      </c>
      <c r="C10706" s="3" t="s">
        <v>265</v>
      </c>
      <c r="D10706" s="3" t="s">
        <v>266</v>
      </c>
      <c r="E10706" s="3">
        <v>158</v>
      </c>
      <c r="F10706" s="3">
        <v>316</v>
      </c>
      <c r="G10706" s="3">
        <v>316</v>
      </c>
      <c r="H10706" s="3">
        <v>5276638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 t="str">
        <f>B10706&amp;" | "&amp;C10706&amp;" | "&amp;D10706</f>
        <v>documentazione_amministrativa / registri | Stampa registro | Documento Principale</v>
      </c>
      <c r="Q10706" s="3" t="str">
        <f>VLOOKUP(P10706,'Classificazione UD'!A:B,2,FALSE)</f>
        <v>Amministrativo</v>
      </c>
    </row>
    <row r="10707" spans="1:17" ht="15" customHeight="1" x14ac:dyDescent="0.25">
      <c r="A10707" s="30">
        <v>2013</v>
      </c>
      <c r="B10707" s="3" t="s">
        <v>20</v>
      </c>
      <c r="C10707" s="3" t="s">
        <v>265</v>
      </c>
      <c r="D10707" s="3" t="s">
        <v>266</v>
      </c>
      <c r="E10707" s="3">
        <v>250</v>
      </c>
      <c r="F10707" s="3">
        <v>500</v>
      </c>
      <c r="G10707" s="3">
        <v>500</v>
      </c>
      <c r="H10707" s="3">
        <v>6885037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 t="str">
        <f>B10707&amp;" | "&amp;C10707&amp;" | "&amp;D10707</f>
        <v>documentazione_amministrativa / registri | Stampa registro | Documento Principale</v>
      </c>
      <c r="Q10707" s="3" t="str">
        <f>VLOOKUP(P10707,'Classificazione UD'!A:B,2,FALSE)</f>
        <v>Amministrativo</v>
      </c>
    </row>
    <row r="10708" spans="1:17" ht="15" customHeight="1" x14ac:dyDescent="0.25">
      <c r="A10708" s="30">
        <v>2014</v>
      </c>
      <c r="B10708" s="3" t="s">
        <v>20</v>
      </c>
      <c r="C10708" s="3" t="s">
        <v>265</v>
      </c>
      <c r="D10708" s="3" t="s">
        <v>266</v>
      </c>
      <c r="E10708" s="3">
        <v>247</v>
      </c>
      <c r="F10708" s="3">
        <v>494</v>
      </c>
      <c r="G10708" s="3">
        <v>494</v>
      </c>
      <c r="H10708" s="3">
        <v>7010322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 t="str">
        <f>B10708&amp;" | "&amp;C10708&amp;" | "&amp;D10708</f>
        <v>documentazione_amministrativa / registri | Stampa registro | Documento Principale</v>
      </c>
      <c r="Q10708" s="3" t="str">
        <f>VLOOKUP(P10708,'Classificazione UD'!A:B,2,FALSE)</f>
        <v>Amministrativo</v>
      </c>
    </row>
    <row r="10709" spans="1:17" ht="15" customHeight="1" x14ac:dyDescent="0.25">
      <c r="A10709" s="30">
        <v>2015</v>
      </c>
      <c r="B10709" s="3" t="s">
        <v>20</v>
      </c>
      <c r="C10709" s="3" t="s">
        <v>265</v>
      </c>
      <c r="D10709" s="3" t="s">
        <v>266</v>
      </c>
      <c r="E10709" s="3">
        <v>251</v>
      </c>
      <c r="F10709" s="3">
        <v>502</v>
      </c>
      <c r="G10709" s="3">
        <v>502</v>
      </c>
      <c r="H10709" s="3">
        <v>7302742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 t="str">
        <f>B10709&amp;" | "&amp;C10709&amp;" | "&amp;D10709</f>
        <v>documentazione_amministrativa / registri | Stampa registro | Documento Principale</v>
      </c>
      <c r="Q10709" s="3" t="str">
        <f>VLOOKUP(P10709,'Classificazione UD'!A:B,2,FALSE)</f>
        <v>Amministrativo</v>
      </c>
    </row>
    <row r="10710" spans="1:17" ht="15" customHeight="1" x14ac:dyDescent="0.25">
      <c r="A10710" s="30">
        <v>2016</v>
      </c>
      <c r="B10710" s="3" t="s">
        <v>20</v>
      </c>
      <c r="C10710" s="3" t="s">
        <v>265</v>
      </c>
      <c r="D10710" s="3" t="s">
        <v>266</v>
      </c>
      <c r="E10710" s="3">
        <v>250</v>
      </c>
      <c r="F10710" s="3">
        <v>500</v>
      </c>
      <c r="G10710" s="3">
        <v>500</v>
      </c>
      <c r="H10710" s="3">
        <v>8457813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 t="str">
        <f>B10710&amp;" | "&amp;C10710&amp;" | "&amp;D10710</f>
        <v>documentazione_amministrativa / registri | Stampa registro | Documento Principale</v>
      </c>
      <c r="Q10710" s="3" t="str">
        <f>VLOOKUP(P10710,'Classificazione UD'!A:B,2,FALSE)</f>
        <v>Amministrativo</v>
      </c>
    </row>
    <row r="10711" spans="1:17" ht="15" customHeight="1" x14ac:dyDescent="0.25">
      <c r="A10711" s="30">
        <v>2015</v>
      </c>
      <c r="B10711" s="3" t="s">
        <v>20</v>
      </c>
      <c r="C10711" s="3" t="s">
        <v>265</v>
      </c>
      <c r="D10711" s="3" t="s">
        <v>266</v>
      </c>
      <c r="E10711" s="3">
        <v>127</v>
      </c>
      <c r="F10711" s="3">
        <v>254</v>
      </c>
      <c r="G10711" s="3">
        <v>254</v>
      </c>
      <c r="H10711" s="3">
        <v>929353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 t="str">
        <f>B10711&amp;" | "&amp;C10711&amp;" | "&amp;D10711</f>
        <v>documentazione_amministrativa / registri | Stampa registro | Documento Principale</v>
      </c>
      <c r="Q10711" s="3" t="str">
        <f>VLOOKUP(P10711,'Classificazione UD'!A:B,2,FALSE)</f>
        <v>Amministrativo</v>
      </c>
    </row>
    <row r="10712" spans="1:17" ht="15" customHeight="1" x14ac:dyDescent="0.25">
      <c r="A10712" s="30">
        <v>2016</v>
      </c>
      <c r="B10712" s="3" t="s">
        <v>20</v>
      </c>
      <c r="C10712" s="3" t="s">
        <v>265</v>
      </c>
      <c r="D10712" s="3" t="s">
        <v>266</v>
      </c>
      <c r="E10712" s="3">
        <v>184</v>
      </c>
      <c r="F10712" s="3">
        <v>368</v>
      </c>
      <c r="G10712" s="3">
        <v>368</v>
      </c>
      <c r="H10712" s="3">
        <v>1725077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 t="str">
        <f>B10712&amp;" | "&amp;C10712&amp;" | "&amp;D10712</f>
        <v>documentazione_amministrativa / registri | Stampa registro | Documento Principale</v>
      </c>
      <c r="Q10712" s="3" t="str">
        <f>VLOOKUP(P10712,'Classificazione UD'!A:B,2,FALSE)</f>
        <v>Amministrativo</v>
      </c>
    </row>
    <row r="10713" spans="1:17" ht="15" customHeight="1" x14ac:dyDescent="0.25">
      <c r="A10713" s="30">
        <v>2016</v>
      </c>
      <c r="B10713" s="3" t="s">
        <v>20</v>
      </c>
      <c r="C10713" s="3" t="s">
        <v>265</v>
      </c>
      <c r="D10713" s="3" t="s">
        <v>266</v>
      </c>
      <c r="E10713" s="3">
        <v>6</v>
      </c>
      <c r="F10713" s="3">
        <v>12</v>
      </c>
      <c r="G10713" s="3">
        <v>12</v>
      </c>
      <c r="H10713" s="3">
        <v>27516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 t="str">
        <f>B10713&amp;" | "&amp;C10713&amp;" | "&amp;D10713</f>
        <v>documentazione_amministrativa / registri | Stampa registro | Documento Principale</v>
      </c>
      <c r="Q10713" s="3" t="str">
        <f>VLOOKUP(P10713,'Classificazione UD'!A:B,2,FALSE)</f>
        <v>Amministrativo</v>
      </c>
    </row>
    <row r="10714" spans="1:17" ht="15" customHeight="1" x14ac:dyDescent="0.25">
      <c r="A10714" s="30">
        <v>2015</v>
      </c>
      <c r="B10714" s="3" t="s">
        <v>17</v>
      </c>
      <c r="C10714" s="3" t="s">
        <v>27</v>
      </c>
      <c r="D10714" s="3" t="s">
        <v>270</v>
      </c>
      <c r="E10714" s="3">
        <v>2</v>
      </c>
      <c r="F10714" s="3">
        <v>8</v>
      </c>
      <c r="G10714" s="3">
        <v>8</v>
      </c>
      <c r="H10714" s="3">
        <v>110051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 t="str">
        <f>B10714&amp;" | "&amp;C10714&amp;" | "&amp;D10714</f>
        <v>documentazione_amministrativa / documentazione_contabile | FATTURA PASSIVA | Acconto</v>
      </c>
      <c r="Q10714" s="3" t="str">
        <f>VLOOKUP(P10714,'Classificazione UD'!A:B,2,FALSE)</f>
        <v>Fiscale</v>
      </c>
    </row>
    <row r="10715" spans="1:17" ht="15" customHeight="1" x14ac:dyDescent="0.25">
      <c r="A10715" s="30">
        <v>2015</v>
      </c>
      <c r="B10715" s="3" t="s">
        <v>17</v>
      </c>
      <c r="C10715" s="3" t="s">
        <v>27</v>
      </c>
      <c r="D10715" s="3" t="s">
        <v>264</v>
      </c>
      <c r="E10715" s="3">
        <v>349</v>
      </c>
      <c r="F10715" s="3">
        <v>1550</v>
      </c>
      <c r="G10715" s="3">
        <v>1550</v>
      </c>
      <c r="H10715" s="3">
        <v>68672575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 t="str">
        <f>B10715&amp;" | "&amp;C10715&amp;" | "&amp;D10715</f>
        <v>documentazione_amministrativa / documentazione_contabile | FATTURA PASSIVA | Fattura</v>
      </c>
      <c r="Q10715" s="3" t="str">
        <f>VLOOKUP(P10715,'Classificazione UD'!A:B,2,FALSE)</f>
        <v>Fiscale</v>
      </c>
    </row>
    <row r="10716" spans="1:17" ht="15" customHeight="1" x14ac:dyDescent="0.25">
      <c r="A10716" s="30">
        <v>2015</v>
      </c>
      <c r="B10716" s="3" t="s">
        <v>17</v>
      </c>
      <c r="C10716" s="3" t="s">
        <v>27</v>
      </c>
      <c r="D10716" s="3" t="s">
        <v>54</v>
      </c>
      <c r="E10716" s="3">
        <v>14</v>
      </c>
      <c r="F10716" s="3">
        <v>60</v>
      </c>
      <c r="G10716" s="3">
        <v>60</v>
      </c>
      <c r="H10716" s="3">
        <v>1450646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 t="str">
        <f>B10716&amp;" | "&amp;C10716&amp;" | "&amp;D10716</f>
        <v>documentazione_amministrativa / documentazione_contabile | FATTURA PASSIVA | Nota di credito</v>
      </c>
      <c r="Q10716" s="3" t="str">
        <f>VLOOKUP(P10716,'Classificazione UD'!A:B,2,FALSE)</f>
        <v>Fiscale</v>
      </c>
    </row>
    <row r="10717" spans="1:17" ht="15" customHeight="1" x14ac:dyDescent="0.25">
      <c r="A10717" s="30">
        <v>2016</v>
      </c>
      <c r="B10717" s="3" t="s">
        <v>17</v>
      </c>
      <c r="C10717" s="3" t="s">
        <v>27</v>
      </c>
      <c r="D10717" s="3" t="s">
        <v>270</v>
      </c>
      <c r="E10717" s="3">
        <v>1</v>
      </c>
      <c r="F10717" s="3">
        <v>4</v>
      </c>
      <c r="G10717" s="3">
        <v>4</v>
      </c>
      <c r="H10717" s="3">
        <v>59473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 t="str">
        <f>B10717&amp;" | "&amp;C10717&amp;" | "&amp;D10717</f>
        <v>documentazione_amministrativa / documentazione_contabile | FATTURA PASSIVA | Acconto</v>
      </c>
      <c r="Q10717" s="3" t="str">
        <f>VLOOKUP(P10717,'Classificazione UD'!A:B,2,FALSE)</f>
        <v>Fiscale</v>
      </c>
    </row>
    <row r="10718" spans="1:17" ht="15" customHeight="1" x14ac:dyDescent="0.25">
      <c r="A10718" s="30">
        <v>2016</v>
      </c>
      <c r="B10718" s="3" t="s">
        <v>17</v>
      </c>
      <c r="C10718" s="3" t="s">
        <v>27</v>
      </c>
      <c r="D10718" s="3" t="s">
        <v>264</v>
      </c>
      <c r="E10718" s="3">
        <v>46</v>
      </c>
      <c r="F10718" s="3">
        <v>197</v>
      </c>
      <c r="G10718" s="3">
        <v>197</v>
      </c>
      <c r="H10718" s="3">
        <v>4596357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 t="str">
        <f>B10718&amp;" | "&amp;C10718&amp;" | "&amp;D10718</f>
        <v>documentazione_amministrativa / documentazione_contabile | FATTURA PASSIVA | Fattura</v>
      </c>
      <c r="Q10718" s="3" t="str">
        <f>VLOOKUP(P10718,'Classificazione UD'!A:B,2,FALSE)</f>
        <v>Fiscale</v>
      </c>
    </row>
    <row r="10719" spans="1:17" ht="15" customHeight="1" x14ac:dyDescent="0.25">
      <c r="A10719" s="30">
        <v>2016</v>
      </c>
      <c r="B10719" s="3" t="s">
        <v>17</v>
      </c>
      <c r="C10719" s="3" t="s">
        <v>27</v>
      </c>
      <c r="D10719" s="3" t="s">
        <v>54</v>
      </c>
      <c r="E10719" s="3">
        <v>4</v>
      </c>
      <c r="F10719" s="3">
        <v>17</v>
      </c>
      <c r="G10719" s="3">
        <v>17</v>
      </c>
      <c r="H10719" s="3">
        <v>264502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 t="str">
        <f>B10719&amp;" | "&amp;C10719&amp;" | "&amp;D10719</f>
        <v>documentazione_amministrativa / documentazione_contabile | FATTURA PASSIVA | Nota di credito</v>
      </c>
      <c r="Q10719" s="3" t="str">
        <f>VLOOKUP(P10719,'Classificazione UD'!A:B,2,FALSE)</f>
        <v>Fiscale</v>
      </c>
    </row>
    <row r="10720" spans="1:17" ht="15" customHeight="1" x14ac:dyDescent="0.25">
      <c r="A10720" s="30">
        <v>2012</v>
      </c>
      <c r="B10720" s="3" t="s">
        <v>20</v>
      </c>
      <c r="C10720" s="3" t="s">
        <v>265</v>
      </c>
      <c r="D10720" s="3" t="s">
        <v>266</v>
      </c>
      <c r="E10720" s="3">
        <v>148</v>
      </c>
      <c r="F10720" s="3">
        <v>296</v>
      </c>
      <c r="G10720" s="3">
        <v>296</v>
      </c>
      <c r="H10720" s="3">
        <v>997041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 t="str">
        <f>B10720&amp;" | "&amp;C10720&amp;" | "&amp;D10720</f>
        <v>documentazione_amministrativa / registri | Stampa registro | Documento Principale</v>
      </c>
      <c r="Q10720" s="3" t="str">
        <f>VLOOKUP(P10720,'Classificazione UD'!A:B,2,FALSE)</f>
        <v>Amministrativo</v>
      </c>
    </row>
    <row r="10721" spans="1:17" ht="15" customHeight="1" x14ac:dyDescent="0.25">
      <c r="A10721" s="30">
        <v>2013</v>
      </c>
      <c r="B10721" s="3" t="s">
        <v>20</v>
      </c>
      <c r="C10721" s="3" t="s">
        <v>265</v>
      </c>
      <c r="D10721" s="3" t="s">
        <v>266</v>
      </c>
      <c r="E10721" s="3">
        <v>235</v>
      </c>
      <c r="F10721" s="3">
        <v>470</v>
      </c>
      <c r="G10721" s="3">
        <v>470</v>
      </c>
      <c r="H10721" s="3">
        <v>1602644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 t="str">
        <f>B10721&amp;" | "&amp;C10721&amp;" | "&amp;D10721</f>
        <v>documentazione_amministrativa / registri | Stampa registro | Documento Principale</v>
      </c>
      <c r="Q10721" s="3" t="str">
        <f>VLOOKUP(P10721,'Classificazione UD'!A:B,2,FALSE)</f>
        <v>Amministrativo</v>
      </c>
    </row>
    <row r="10722" spans="1:17" ht="15" customHeight="1" x14ac:dyDescent="0.25">
      <c r="A10722" s="30">
        <v>2014</v>
      </c>
      <c r="B10722" s="3" t="s">
        <v>20</v>
      </c>
      <c r="C10722" s="3" t="s">
        <v>265</v>
      </c>
      <c r="D10722" s="3" t="s">
        <v>266</v>
      </c>
      <c r="E10722" s="3">
        <v>235</v>
      </c>
      <c r="F10722" s="3">
        <v>470</v>
      </c>
      <c r="G10722" s="3">
        <v>470</v>
      </c>
      <c r="H10722" s="3">
        <v>1842650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 t="str">
        <f>B10722&amp;" | "&amp;C10722&amp;" | "&amp;D10722</f>
        <v>documentazione_amministrativa / registri | Stampa registro | Documento Principale</v>
      </c>
      <c r="Q10722" s="3" t="str">
        <f>VLOOKUP(P10722,'Classificazione UD'!A:B,2,FALSE)</f>
        <v>Amministrativo</v>
      </c>
    </row>
    <row r="10723" spans="1:17" ht="15" customHeight="1" x14ac:dyDescent="0.25">
      <c r="A10723" s="30">
        <v>2015</v>
      </c>
      <c r="B10723" s="3" t="s">
        <v>20</v>
      </c>
      <c r="C10723" s="3" t="s">
        <v>265</v>
      </c>
      <c r="D10723" s="3" t="s">
        <v>266</v>
      </c>
      <c r="E10723" s="3">
        <v>249</v>
      </c>
      <c r="F10723" s="3">
        <v>498</v>
      </c>
      <c r="G10723" s="3">
        <v>498</v>
      </c>
      <c r="H10723" s="3">
        <v>2599241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 t="str">
        <f>B10723&amp;" | "&amp;C10723&amp;" | "&amp;D10723</f>
        <v>documentazione_amministrativa / registri | Stampa registro | Documento Principale</v>
      </c>
      <c r="Q10723" s="3" t="str">
        <f>VLOOKUP(P10723,'Classificazione UD'!A:B,2,FALSE)</f>
        <v>Amministrativo</v>
      </c>
    </row>
    <row r="10724" spans="1:17" ht="15" customHeight="1" x14ac:dyDescent="0.25">
      <c r="A10724" s="30">
        <v>2016</v>
      </c>
      <c r="B10724" s="3" t="s">
        <v>20</v>
      </c>
      <c r="C10724" s="3" t="s">
        <v>265</v>
      </c>
      <c r="D10724" s="3" t="s">
        <v>266</v>
      </c>
      <c r="E10724" s="3">
        <v>250</v>
      </c>
      <c r="F10724" s="3">
        <v>500</v>
      </c>
      <c r="G10724" s="3">
        <v>500</v>
      </c>
      <c r="H10724" s="3">
        <v>3835642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 t="str">
        <f>B10724&amp;" | "&amp;C10724&amp;" | "&amp;D10724</f>
        <v>documentazione_amministrativa / registri | Stampa registro | Documento Principale</v>
      </c>
      <c r="Q10724" s="3" t="str">
        <f>VLOOKUP(P10724,'Classificazione UD'!A:B,2,FALSE)</f>
        <v>Amministrativo</v>
      </c>
    </row>
    <row r="10725" spans="1:17" ht="15" customHeight="1" x14ac:dyDescent="0.25">
      <c r="A10725" s="30">
        <v>2013</v>
      </c>
      <c r="B10725" s="3" t="s">
        <v>20</v>
      </c>
      <c r="C10725" s="3" t="s">
        <v>265</v>
      </c>
      <c r="D10725" s="3" t="s">
        <v>266</v>
      </c>
      <c r="E10725" s="3">
        <v>3</v>
      </c>
      <c r="F10725" s="3">
        <v>6</v>
      </c>
      <c r="G10725" s="3">
        <v>6</v>
      </c>
      <c r="H10725" s="3">
        <v>13054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 t="str">
        <f>B10725&amp;" | "&amp;C10725&amp;" | "&amp;D10725</f>
        <v>documentazione_amministrativa / registri | Stampa registro | Documento Principale</v>
      </c>
      <c r="Q10725" s="3" t="str">
        <f>VLOOKUP(P10725,'Classificazione UD'!A:B,2,FALSE)</f>
        <v>Amministrativo</v>
      </c>
    </row>
    <row r="10726" spans="1:17" ht="15" customHeight="1" x14ac:dyDescent="0.25">
      <c r="A10726" s="30">
        <v>2014</v>
      </c>
      <c r="B10726" s="3" t="s">
        <v>20</v>
      </c>
      <c r="C10726" s="3" t="s">
        <v>265</v>
      </c>
      <c r="D10726" s="3" t="s">
        <v>266</v>
      </c>
      <c r="E10726" s="3">
        <v>2</v>
      </c>
      <c r="F10726" s="3">
        <v>4</v>
      </c>
      <c r="G10726" s="3">
        <v>4</v>
      </c>
      <c r="H10726" s="3">
        <v>9676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 t="str">
        <f>B10726&amp;" | "&amp;C10726&amp;" | "&amp;D10726</f>
        <v>documentazione_amministrativa / registri | Stampa registro | Documento Principale</v>
      </c>
      <c r="Q10726" s="3" t="str">
        <f>VLOOKUP(P10726,'Classificazione UD'!A:B,2,FALSE)</f>
        <v>Amministrativo</v>
      </c>
    </row>
    <row r="10727" spans="1:17" ht="15" customHeight="1" x14ac:dyDescent="0.25">
      <c r="A10727" s="30">
        <v>2015</v>
      </c>
      <c r="B10727" s="3" t="s">
        <v>20</v>
      </c>
      <c r="C10727" s="3" t="s">
        <v>265</v>
      </c>
      <c r="D10727" s="3" t="s">
        <v>266</v>
      </c>
      <c r="E10727" s="3">
        <v>4</v>
      </c>
      <c r="F10727" s="3">
        <v>8</v>
      </c>
      <c r="G10727" s="3">
        <v>8</v>
      </c>
      <c r="H10727" s="3">
        <v>19694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 t="str">
        <f>B10727&amp;" | "&amp;C10727&amp;" | "&amp;D10727</f>
        <v>documentazione_amministrativa / registri | Stampa registro | Documento Principale</v>
      </c>
      <c r="Q10727" s="3" t="str">
        <f>VLOOKUP(P10727,'Classificazione UD'!A:B,2,FALSE)</f>
        <v>Amministrativo</v>
      </c>
    </row>
    <row r="10728" spans="1:17" ht="15" customHeight="1" x14ac:dyDescent="0.25">
      <c r="A10728" s="30">
        <v>2016</v>
      </c>
      <c r="B10728" s="3" t="s">
        <v>20</v>
      </c>
      <c r="C10728" s="3" t="s">
        <v>265</v>
      </c>
      <c r="D10728" s="3" t="s">
        <v>266</v>
      </c>
      <c r="E10728" s="3">
        <v>2</v>
      </c>
      <c r="F10728" s="3">
        <v>4</v>
      </c>
      <c r="G10728" s="3">
        <v>4</v>
      </c>
      <c r="H10728" s="3">
        <v>9998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 t="str">
        <f>B10728&amp;" | "&amp;C10728&amp;" | "&amp;D10728</f>
        <v>documentazione_amministrativa / registri | Stampa registro | Documento Principale</v>
      </c>
      <c r="Q10728" s="3" t="str">
        <f>VLOOKUP(P10728,'Classificazione UD'!A:B,2,FALSE)</f>
        <v>Amministrativo</v>
      </c>
    </row>
    <row r="10729" spans="1:17" ht="15" customHeight="1" x14ac:dyDescent="0.25">
      <c r="A10729" s="30">
        <v>2015</v>
      </c>
      <c r="B10729" s="3" t="s">
        <v>20</v>
      </c>
      <c r="C10729" s="3" t="s">
        <v>265</v>
      </c>
      <c r="D10729" s="3" t="s">
        <v>266</v>
      </c>
      <c r="E10729" s="3">
        <v>112</v>
      </c>
      <c r="F10729" s="3">
        <v>224</v>
      </c>
      <c r="G10729" s="3">
        <v>224</v>
      </c>
      <c r="H10729" s="3">
        <v>602027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 t="str">
        <f>B10729&amp;" | "&amp;C10729&amp;" | "&amp;D10729</f>
        <v>documentazione_amministrativa / registri | Stampa registro | Documento Principale</v>
      </c>
      <c r="Q10729" s="3" t="str">
        <f>VLOOKUP(P10729,'Classificazione UD'!A:B,2,FALSE)</f>
        <v>Amministrativo</v>
      </c>
    </row>
    <row r="10730" spans="1:17" ht="15" customHeight="1" x14ac:dyDescent="0.25">
      <c r="A10730" s="30">
        <v>2016</v>
      </c>
      <c r="B10730" s="3" t="s">
        <v>20</v>
      </c>
      <c r="C10730" s="3" t="s">
        <v>265</v>
      </c>
      <c r="D10730" s="3" t="s">
        <v>266</v>
      </c>
      <c r="E10730" s="3">
        <v>171</v>
      </c>
      <c r="F10730" s="3">
        <v>342</v>
      </c>
      <c r="G10730" s="3">
        <v>342</v>
      </c>
      <c r="H10730" s="3">
        <v>1169953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 t="str">
        <f>B10730&amp;" | "&amp;C10730&amp;" | "&amp;D10730</f>
        <v>documentazione_amministrativa / registri | Stampa registro | Documento Principale</v>
      </c>
      <c r="Q10730" s="3" t="str">
        <f>VLOOKUP(P10730,'Classificazione UD'!A:B,2,FALSE)</f>
        <v>Amministrativo</v>
      </c>
    </row>
    <row r="10731" spans="1:17" ht="15" customHeight="1" x14ac:dyDescent="0.25">
      <c r="A10731" s="30">
        <v>2015</v>
      </c>
      <c r="B10731" s="3" t="s">
        <v>17</v>
      </c>
      <c r="C10731" s="3" t="s">
        <v>27</v>
      </c>
      <c r="D10731" s="3" t="s">
        <v>264</v>
      </c>
      <c r="E10731" s="3">
        <v>601</v>
      </c>
      <c r="F10731" s="3">
        <v>2662</v>
      </c>
      <c r="G10731" s="3">
        <v>2662</v>
      </c>
      <c r="H10731" s="3">
        <v>108735150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 t="str">
        <f>B10731&amp;" | "&amp;C10731&amp;" | "&amp;D10731</f>
        <v>documentazione_amministrativa / documentazione_contabile | FATTURA PASSIVA | Fattura</v>
      </c>
      <c r="Q10731" s="3" t="str">
        <f>VLOOKUP(P10731,'Classificazione UD'!A:B,2,FALSE)</f>
        <v>Fiscale</v>
      </c>
    </row>
    <row r="10732" spans="1:17" ht="15" customHeight="1" x14ac:dyDescent="0.25">
      <c r="A10732" s="30">
        <v>2015</v>
      </c>
      <c r="B10732" s="3" t="s">
        <v>17</v>
      </c>
      <c r="C10732" s="3" t="s">
        <v>27</v>
      </c>
      <c r="D10732" s="3" t="s">
        <v>54</v>
      </c>
      <c r="E10732" s="3">
        <v>19</v>
      </c>
      <c r="F10732" s="3">
        <v>81</v>
      </c>
      <c r="G10732" s="3">
        <v>81</v>
      </c>
      <c r="H10732" s="3">
        <v>2452357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 t="str">
        <f>B10732&amp;" | "&amp;C10732&amp;" | "&amp;D10732</f>
        <v>documentazione_amministrativa / documentazione_contabile | FATTURA PASSIVA | Nota di credito</v>
      </c>
      <c r="Q10732" s="3" t="str">
        <f>VLOOKUP(P10732,'Classificazione UD'!A:B,2,FALSE)</f>
        <v>Fiscale</v>
      </c>
    </row>
    <row r="10733" spans="1:17" ht="15" customHeight="1" x14ac:dyDescent="0.25">
      <c r="A10733" s="30">
        <v>2016</v>
      </c>
      <c r="B10733" s="3" t="s">
        <v>17</v>
      </c>
      <c r="C10733" s="3" t="s">
        <v>27</v>
      </c>
      <c r="D10733" s="3" t="s">
        <v>264</v>
      </c>
      <c r="E10733" s="3">
        <v>59</v>
      </c>
      <c r="F10733" s="3">
        <v>248</v>
      </c>
      <c r="G10733" s="3">
        <v>248</v>
      </c>
      <c r="H10733" s="3">
        <v>9479797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 t="str">
        <f>B10733&amp;" | "&amp;C10733&amp;" | "&amp;D10733</f>
        <v>documentazione_amministrativa / documentazione_contabile | FATTURA PASSIVA | Fattura</v>
      </c>
      <c r="Q10733" s="3" t="str">
        <f>VLOOKUP(P10733,'Classificazione UD'!A:B,2,FALSE)</f>
        <v>Fiscale</v>
      </c>
    </row>
    <row r="10734" spans="1:17" ht="15" customHeight="1" x14ac:dyDescent="0.25">
      <c r="A10734" s="30">
        <v>2012</v>
      </c>
      <c r="B10734" s="3" t="s">
        <v>20</v>
      </c>
      <c r="C10734" s="3" t="s">
        <v>265</v>
      </c>
      <c r="D10734" s="3" t="s">
        <v>266</v>
      </c>
      <c r="E10734" s="3">
        <v>148</v>
      </c>
      <c r="F10734" s="3">
        <v>296</v>
      </c>
      <c r="G10734" s="3">
        <v>296</v>
      </c>
      <c r="H10734" s="3">
        <v>2485158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 t="str">
        <f>B10734&amp;" | "&amp;C10734&amp;" | "&amp;D10734</f>
        <v>documentazione_amministrativa / registri | Stampa registro | Documento Principale</v>
      </c>
      <c r="Q10734" s="3" t="str">
        <f>VLOOKUP(P10734,'Classificazione UD'!A:B,2,FALSE)</f>
        <v>Amministrativo</v>
      </c>
    </row>
    <row r="10735" spans="1:17" ht="15" customHeight="1" x14ac:dyDescent="0.25">
      <c r="A10735" s="30">
        <v>2013</v>
      </c>
      <c r="B10735" s="3" t="s">
        <v>20</v>
      </c>
      <c r="C10735" s="3" t="s">
        <v>265</v>
      </c>
      <c r="D10735" s="3" t="s">
        <v>266</v>
      </c>
      <c r="E10735" s="3">
        <v>248</v>
      </c>
      <c r="F10735" s="3">
        <v>496</v>
      </c>
      <c r="G10735" s="3">
        <v>496</v>
      </c>
      <c r="H10735" s="3">
        <v>4602543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 t="str">
        <f>B10735&amp;" | "&amp;C10735&amp;" | "&amp;D10735</f>
        <v>documentazione_amministrativa / registri | Stampa registro | Documento Principale</v>
      </c>
      <c r="Q10735" s="3" t="str">
        <f>VLOOKUP(P10735,'Classificazione UD'!A:B,2,FALSE)</f>
        <v>Amministrativo</v>
      </c>
    </row>
    <row r="10736" spans="1:17" ht="15" customHeight="1" x14ac:dyDescent="0.25">
      <c r="A10736" s="30">
        <v>2014</v>
      </c>
      <c r="B10736" s="3" t="s">
        <v>20</v>
      </c>
      <c r="C10736" s="3" t="s">
        <v>265</v>
      </c>
      <c r="D10736" s="3" t="s">
        <v>266</v>
      </c>
      <c r="E10736" s="3">
        <v>245</v>
      </c>
      <c r="F10736" s="3">
        <v>490</v>
      </c>
      <c r="G10736" s="3">
        <v>490</v>
      </c>
      <c r="H10736" s="3">
        <v>4758029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 t="str">
        <f>B10736&amp;" | "&amp;C10736&amp;" | "&amp;D10736</f>
        <v>documentazione_amministrativa / registri | Stampa registro | Documento Principale</v>
      </c>
      <c r="Q10736" s="3" t="str">
        <f>VLOOKUP(P10736,'Classificazione UD'!A:B,2,FALSE)</f>
        <v>Amministrativo</v>
      </c>
    </row>
    <row r="10737" spans="1:17" ht="15" customHeight="1" x14ac:dyDescent="0.25">
      <c r="A10737" s="30">
        <v>2015</v>
      </c>
      <c r="B10737" s="3" t="s">
        <v>20</v>
      </c>
      <c r="C10737" s="3" t="s">
        <v>265</v>
      </c>
      <c r="D10737" s="3" t="s">
        <v>266</v>
      </c>
      <c r="E10737" s="3">
        <v>251</v>
      </c>
      <c r="F10737" s="3">
        <v>502</v>
      </c>
      <c r="G10737" s="3">
        <v>502</v>
      </c>
      <c r="H10737" s="3">
        <v>5584772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 t="str">
        <f>B10737&amp;" | "&amp;C10737&amp;" | "&amp;D10737</f>
        <v>documentazione_amministrativa / registri | Stampa registro | Documento Principale</v>
      </c>
      <c r="Q10737" s="3" t="str">
        <f>VLOOKUP(P10737,'Classificazione UD'!A:B,2,FALSE)</f>
        <v>Amministrativo</v>
      </c>
    </row>
    <row r="10738" spans="1:17" ht="15" customHeight="1" x14ac:dyDescent="0.25">
      <c r="A10738" s="30">
        <v>2016</v>
      </c>
      <c r="B10738" s="3" t="s">
        <v>20</v>
      </c>
      <c r="C10738" s="3" t="s">
        <v>265</v>
      </c>
      <c r="D10738" s="3" t="s">
        <v>266</v>
      </c>
      <c r="E10738" s="3">
        <v>250</v>
      </c>
      <c r="F10738" s="3">
        <v>500</v>
      </c>
      <c r="G10738" s="3">
        <v>500</v>
      </c>
      <c r="H10738" s="3">
        <v>7123564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 t="str">
        <f>B10738&amp;" | "&amp;C10738&amp;" | "&amp;D10738</f>
        <v>documentazione_amministrativa / registri | Stampa registro | Documento Principale</v>
      </c>
      <c r="Q10738" s="3" t="str">
        <f>VLOOKUP(P10738,'Classificazione UD'!A:B,2,FALSE)</f>
        <v>Amministrativo</v>
      </c>
    </row>
    <row r="10739" spans="1:17" ht="15" customHeight="1" x14ac:dyDescent="0.25">
      <c r="A10739" s="30">
        <v>2014</v>
      </c>
      <c r="B10739" s="3" t="s">
        <v>20</v>
      </c>
      <c r="C10739" s="3" t="s">
        <v>265</v>
      </c>
      <c r="D10739" s="3" t="s">
        <v>266</v>
      </c>
      <c r="E10739" s="3">
        <v>25</v>
      </c>
      <c r="F10739" s="3">
        <v>50</v>
      </c>
      <c r="G10739" s="3">
        <v>50</v>
      </c>
      <c r="H10739" s="3">
        <v>157443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 t="str">
        <f>B10739&amp;" | "&amp;C10739&amp;" | "&amp;D10739</f>
        <v>documentazione_amministrativa / registri | Stampa registro | Documento Principale</v>
      </c>
      <c r="Q10739" s="3" t="str">
        <f>VLOOKUP(P10739,'Classificazione UD'!A:B,2,FALSE)</f>
        <v>Amministrativo</v>
      </c>
    </row>
    <row r="10740" spans="1:17" ht="15" customHeight="1" x14ac:dyDescent="0.25">
      <c r="A10740" s="30">
        <v>2015</v>
      </c>
      <c r="B10740" s="3" t="s">
        <v>20</v>
      </c>
      <c r="C10740" s="3" t="s">
        <v>265</v>
      </c>
      <c r="D10740" s="3" t="s">
        <v>266</v>
      </c>
      <c r="E10740" s="3">
        <v>34</v>
      </c>
      <c r="F10740" s="3">
        <v>68</v>
      </c>
      <c r="G10740" s="3">
        <v>68</v>
      </c>
      <c r="H10740" s="3">
        <v>175730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 t="str">
        <f>B10740&amp;" | "&amp;C10740&amp;" | "&amp;D10740</f>
        <v>documentazione_amministrativa / registri | Stampa registro | Documento Principale</v>
      </c>
      <c r="Q10740" s="3" t="str">
        <f>VLOOKUP(P10740,'Classificazione UD'!A:B,2,FALSE)</f>
        <v>Amministrativo</v>
      </c>
    </row>
    <row r="10741" spans="1:17" ht="15" customHeight="1" x14ac:dyDescent="0.25">
      <c r="A10741" s="30">
        <v>2016</v>
      </c>
      <c r="B10741" s="3" t="s">
        <v>20</v>
      </c>
      <c r="C10741" s="3" t="s">
        <v>265</v>
      </c>
      <c r="D10741" s="3" t="s">
        <v>266</v>
      </c>
      <c r="E10741" s="3">
        <v>29</v>
      </c>
      <c r="F10741" s="3">
        <v>58</v>
      </c>
      <c r="G10741" s="3">
        <v>58</v>
      </c>
      <c r="H10741" s="3">
        <v>141778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 t="str">
        <f>B10741&amp;" | "&amp;C10741&amp;" | "&amp;D10741</f>
        <v>documentazione_amministrativa / registri | Stampa registro | Documento Principale</v>
      </c>
      <c r="Q10741" s="3" t="str">
        <f>VLOOKUP(P10741,'Classificazione UD'!A:B,2,FALSE)</f>
        <v>Amministrativo</v>
      </c>
    </row>
    <row r="10742" spans="1:17" ht="15" customHeight="1" x14ac:dyDescent="0.25">
      <c r="A10742" s="30">
        <v>2014</v>
      </c>
      <c r="B10742" s="3" t="s">
        <v>20</v>
      </c>
      <c r="C10742" s="3" t="s">
        <v>265</v>
      </c>
      <c r="D10742" s="3" t="s">
        <v>266</v>
      </c>
      <c r="E10742" s="3">
        <v>2</v>
      </c>
      <c r="F10742" s="3">
        <v>4</v>
      </c>
      <c r="G10742" s="3">
        <v>4</v>
      </c>
      <c r="H10742" s="3">
        <v>11022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 t="str">
        <f>B10742&amp;" | "&amp;C10742&amp;" | "&amp;D10742</f>
        <v>documentazione_amministrativa / registri | Stampa registro | Documento Principale</v>
      </c>
      <c r="Q10742" s="3" t="str">
        <f>VLOOKUP(P10742,'Classificazione UD'!A:B,2,FALSE)</f>
        <v>Amministrativo</v>
      </c>
    </row>
    <row r="10743" spans="1:17" ht="15" customHeight="1" x14ac:dyDescent="0.25">
      <c r="A10743" s="30">
        <v>2015</v>
      </c>
      <c r="B10743" s="3" t="s">
        <v>20</v>
      </c>
      <c r="C10743" s="3" t="s">
        <v>265</v>
      </c>
      <c r="D10743" s="3" t="s">
        <v>266</v>
      </c>
      <c r="E10743" s="3">
        <v>5</v>
      </c>
      <c r="F10743" s="3">
        <v>10</v>
      </c>
      <c r="G10743" s="3">
        <v>10</v>
      </c>
      <c r="H10743" s="3">
        <v>25935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 t="str">
        <f>B10743&amp;" | "&amp;C10743&amp;" | "&amp;D10743</f>
        <v>documentazione_amministrativa / registri | Stampa registro | Documento Principale</v>
      </c>
      <c r="Q10743" s="3" t="str">
        <f>VLOOKUP(P10743,'Classificazione UD'!A:B,2,FALSE)</f>
        <v>Amministrativo</v>
      </c>
    </row>
    <row r="10744" spans="1:17" ht="15" customHeight="1" x14ac:dyDescent="0.25">
      <c r="A10744" s="30">
        <v>2016</v>
      </c>
      <c r="B10744" s="3" t="s">
        <v>20</v>
      </c>
      <c r="C10744" s="3" t="s">
        <v>265</v>
      </c>
      <c r="D10744" s="3" t="s">
        <v>266</v>
      </c>
      <c r="E10744" s="3">
        <v>2</v>
      </c>
      <c r="F10744" s="3">
        <v>4</v>
      </c>
      <c r="G10744" s="3">
        <v>4</v>
      </c>
      <c r="H10744" s="3">
        <v>10538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 t="str">
        <f>B10744&amp;" | "&amp;C10744&amp;" | "&amp;D10744</f>
        <v>documentazione_amministrativa / registri | Stampa registro | Documento Principale</v>
      </c>
      <c r="Q10744" s="3" t="str">
        <f>VLOOKUP(P10744,'Classificazione UD'!A:B,2,FALSE)</f>
        <v>Amministrativo</v>
      </c>
    </row>
    <row r="10745" spans="1:17" ht="15" customHeight="1" x14ac:dyDescent="0.25">
      <c r="A10745" s="30">
        <v>2015</v>
      </c>
      <c r="B10745" s="3" t="s">
        <v>20</v>
      </c>
      <c r="C10745" s="3" t="s">
        <v>265</v>
      </c>
      <c r="D10745" s="3" t="s">
        <v>266</v>
      </c>
      <c r="E10745" s="3">
        <v>151</v>
      </c>
      <c r="F10745" s="3">
        <v>302</v>
      </c>
      <c r="G10745" s="3">
        <v>302</v>
      </c>
      <c r="H10745" s="3">
        <v>907285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 t="str">
        <f>B10745&amp;" | "&amp;C10745&amp;" | "&amp;D10745</f>
        <v>documentazione_amministrativa / registri | Stampa registro | Documento Principale</v>
      </c>
      <c r="Q10745" s="3" t="str">
        <f>VLOOKUP(P10745,'Classificazione UD'!A:B,2,FALSE)</f>
        <v>Amministrativo</v>
      </c>
    </row>
    <row r="10746" spans="1:17" ht="15" customHeight="1" x14ac:dyDescent="0.25">
      <c r="A10746" s="30">
        <v>2016</v>
      </c>
      <c r="B10746" s="3" t="s">
        <v>20</v>
      </c>
      <c r="C10746" s="3" t="s">
        <v>265</v>
      </c>
      <c r="D10746" s="3" t="s">
        <v>266</v>
      </c>
      <c r="E10746" s="3">
        <v>189</v>
      </c>
      <c r="F10746" s="3">
        <v>378</v>
      </c>
      <c r="G10746" s="3">
        <v>378</v>
      </c>
      <c r="H10746" s="3">
        <v>1512562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 t="str">
        <f>B10746&amp;" | "&amp;C10746&amp;" | "&amp;D10746</f>
        <v>documentazione_amministrativa / registri | Stampa registro | Documento Principale</v>
      </c>
      <c r="Q10746" s="3" t="str">
        <f>VLOOKUP(P10746,'Classificazione UD'!A:B,2,FALSE)</f>
        <v>Amministrativo</v>
      </c>
    </row>
    <row r="10747" spans="1:17" ht="15" customHeight="1" x14ac:dyDescent="0.25">
      <c r="A10747" s="30">
        <v>2016</v>
      </c>
      <c r="B10747" s="3" t="s">
        <v>20</v>
      </c>
      <c r="C10747" s="3" t="s">
        <v>265</v>
      </c>
      <c r="D10747" s="3" t="s">
        <v>266</v>
      </c>
      <c r="E10747" s="3">
        <v>28</v>
      </c>
      <c r="F10747" s="3">
        <v>56</v>
      </c>
      <c r="G10747" s="3">
        <v>56</v>
      </c>
      <c r="H10747" s="3">
        <v>534934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 t="str">
        <f>B10747&amp;" | "&amp;C10747&amp;" | "&amp;D10747</f>
        <v>documentazione_amministrativa / registri | Stampa registro | Documento Principale</v>
      </c>
      <c r="Q10747" s="3" t="str">
        <f>VLOOKUP(P10747,'Classificazione UD'!A:B,2,FALSE)</f>
        <v>Amministrativo</v>
      </c>
    </row>
    <row r="10748" spans="1:17" ht="15" customHeight="1" x14ac:dyDescent="0.25">
      <c r="A10748" s="30">
        <v>2016</v>
      </c>
      <c r="B10748" s="3" t="s">
        <v>20</v>
      </c>
      <c r="C10748" s="3" t="s">
        <v>265</v>
      </c>
      <c r="D10748" s="3" t="s">
        <v>266</v>
      </c>
      <c r="E10748" s="3">
        <v>4</v>
      </c>
      <c r="F10748" s="3">
        <v>8</v>
      </c>
      <c r="G10748" s="3">
        <v>8</v>
      </c>
      <c r="H10748" s="3">
        <v>74472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 t="str">
        <f>B10748&amp;" | "&amp;C10748&amp;" | "&amp;D10748</f>
        <v>documentazione_amministrativa / registri | Stampa registro | Documento Principale</v>
      </c>
      <c r="Q10748" s="3" t="str">
        <f>VLOOKUP(P10748,'Classificazione UD'!A:B,2,FALSE)</f>
        <v>Amministrativo</v>
      </c>
    </row>
    <row r="10749" spans="1:17" ht="15" customHeight="1" x14ac:dyDescent="0.25">
      <c r="A10749" s="30">
        <v>2016</v>
      </c>
      <c r="B10749" s="3" t="s">
        <v>20</v>
      </c>
      <c r="C10749" s="3" t="s">
        <v>265</v>
      </c>
      <c r="D10749" s="3" t="s">
        <v>266</v>
      </c>
      <c r="E10749" s="3">
        <v>20</v>
      </c>
      <c r="F10749" s="3">
        <v>40</v>
      </c>
      <c r="G10749" s="3">
        <v>40</v>
      </c>
      <c r="H10749" s="3">
        <v>100180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 t="str">
        <f>B10749&amp;" | "&amp;C10749&amp;" | "&amp;D10749</f>
        <v>documentazione_amministrativa / registri | Stampa registro | Documento Principale</v>
      </c>
      <c r="Q10749" s="3" t="str">
        <f>VLOOKUP(P10749,'Classificazione UD'!A:B,2,FALSE)</f>
        <v>Amministrativo</v>
      </c>
    </row>
    <row r="10750" spans="1:17" ht="15" customHeight="1" x14ac:dyDescent="0.25">
      <c r="A10750" s="30">
        <v>2016</v>
      </c>
      <c r="B10750" s="3" t="s">
        <v>20</v>
      </c>
      <c r="C10750" s="3" t="s">
        <v>265</v>
      </c>
      <c r="D10750" s="3" t="s">
        <v>266</v>
      </c>
      <c r="E10750" s="3">
        <v>39</v>
      </c>
      <c r="F10750" s="3">
        <v>78</v>
      </c>
      <c r="G10750" s="3">
        <v>78</v>
      </c>
      <c r="H10750" s="3">
        <v>210452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 t="str">
        <f>B10750&amp;" | "&amp;C10750&amp;" | "&amp;D10750</f>
        <v>documentazione_amministrativa / registri | Stampa registro | Documento Principale</v>
      </c>
      <c r="Q10750" s="3" t="str">
        <f>VLOOKUP(P10750,'Classificazione UD'!A:B,2,FALSE)</f>
        <v>Amministrativo</v>
      </c>
    </row>
    <row r="10751" spans="1:17" ht="15" customHeight="1" x14ac:dyDescent="0.25">
      <c r="A10751" s="30">
        <v>2016</v>
      </c>
      <c r="B10751" s="3" t="s">
        <v>20</v>
      </c>
      <c r="C10751" s="3" t="s">
        <v>265</v>
      </c>
      <c r="D10751" s="3" t="s">
        <v>266</v>
      </c>
      <c r="E10751" s="3">
        <v>8</v>
      </c>
      <c r="F10751" s="3">
        <v>16</v>
      </c>
      <c r="G10751" s="3">
        <v>16</v>
      </c>
      <c r="H10751" s="3">
        <v>42868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 t="str">
        <f>B10751&amp;" | "&amp;C10751&amp;" | "&amp;D10751</f>
        <v>documentazione_amministrativa / registri | Stampa registro | Documento Principale</v>
      </c>
      <c r="Q10751" s="3" t="str">
        <f>VLOOKUP(P10751,'Classificazione UD'!A:B,2,FALSE)</f>
        <v>Amministrativo</v>
      </c>
    </row>
    <row r="10752" spans="1:17" ht="15" customHeight="1" x14ac:dyDescent="0.25">
      <c r="A10752" s="30">
        <v>2016</v>
      </c>
      <c r="B10752" s="3" t="s">
        <v>20</v>
      </c>
      <c r="C10752" s="3" t="s">
        <v>265</v>
      </c>
      <c r="D10752" s="3" t="s">
        <v>266</v>
      </c>
      <c r="E10752" s="3">
        <v>21</v>
      </c>
      <c r="F10752" s="3">
        <v>42</v>
      </c>
      <c r="G10752" s="3">
        <v>42</v>
      </c>
      <c r="H10752" s="3">
        <v>117768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 t="str">
        <f>B10752&amp;" | "&amp;C10752&amp;" | "&amp;D10752</f>
        <v>documentazione_amministrativa / registri | Stampa registro | Documento Principale</v>
      </c>
      <c r="Q10752" s="3" t="str">
        <f>VLOOKUP(P10752,'Classificazione UD'!A:B,2,FALSE)</f>
        <v>Amministrativo</v>
      </c>
    </row>
    <row r="10753" spans="1:17" ht="15" customHeight="1" x14ac:dyDescent="0.25">
      <c r="A10753" s="30">
        <v>2016</v>
      </c>
      <c r="B10753" s="3" t="s">
        <v>20</v>
      </c>
      <c r="C10753" s="3" t="s">
        <v>265</v>
      </c>
      <c r="D10753" s="3" t="s">
        <v>266</v>
      </c>
      <c r="E10753" s="3">
        <v>4</v>
      </c>
      <c r="F10753" s="3">
        <v>8</v>
      </c>
      <c r="G10753" s="3">
        <v>8</v>
      </c>
      <c r="H10753" s="3">
        <v>20243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 t="str">
        <f>B10753&amp;" | "&amp;C10753&amp;" | "&amp;D10753</f>
        <v>documentazione_amministrativa / registri | Stampa registro | Documento Principale</v>
      </c>
      <c r="Q10753" s="3" t="str">
        <f>VLOOKUP(P10753,'Classificazione UD'!A:B,2,FALSE)</f>
        <v>Amministrativo</v>
      </c>
    </row>
    <row r="10754" spans="1:17" ht="15" customHeight="1" x14ac:dyDescent="0.25">
      <c r="A10754" s="30">
        <v>2016</v>
      </c>
      <c r="B10754" s="3" t="s">
        <v>20</v>
      </c>
      <c r="C10754" s="3" t="s">
        <v>265</v>
      </c>
      <c r="D10754" s="3" t="s">
        <v>266</v>
      </c>
      <c r="E10754" s="3">
        <v>4</v>
      </c>
      <c r="F10754" s="3">
        <v>8</v>
      </c>
      <c r="G10754" s="3">
        <v>8</v>
      </c>
      <c r="H10754" s="3">
        <v>24781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 t="str">
        <f>B10754&amp;" | "&amp;C10754&amp;" | "&amp;D10754</f>
        <v>documentazione_amministrativa / registri | Stampa registro | Documento Principale</v>
      </c>
      <c r="Q10754" s="3" t="str">
        <f>VLOOKUP(P10754,'Classificazione UD'!A:B,2,FALSE)</f>
        <v>Amministrativo</v>
      </c>
    </row>
    <row r="10755" spans="1:17" ht="15" customHeight="1" x14ac:dyDescent="0.25">
      <c r="A10755" s="30">
        <v>2015</v>
      </c>
      <c r="B10755" s="3" t="s">
        <v>17</v>
      </c>
      <c r="C10755" s="3" t="s">
        <v>27</v>
      </c>
      <c r="D10755" s="3" t="s">
        <v>264</v>
      </c>
      <c r="E10755" s="3">
        <v>285</v>
      </c>
      <c r="F10755" s="3">
        <v>1246</v>
      </c>
      <c r="G10755" s="3">
        <v>1246</v>
      </c>
      <c r="H10755" s="3">
        <v>69575342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 t="str">
        <f>B10755&amp;" | "&amp;C10755&amp;" | "&amp;D10755</f>
        <v>documentazione_amministrativa / documentazione_contabile | FATTURA PASSIVA | Fattura</v>
      </c>
      <c r="Q10755" s="3" t="str">
        <f>VLOOKUP(P10755,'Classificazione UD'!A:B,2,FALSE)</f>
        <v>Fiscale</v>
      </c>
    </row>
    <row r="10756" spans="1:17" ht="15" customHeight="1" x14ac:dyDescent="0.25">
      <c r="A10756" s="30">
        <v>2015</v>
      </c>
      <c r="B10756" s="3" t="s">
        <v>17</v>
      </c>
      <c r="C10756" s="3" t="s">
        <v>27</v>
      </c>
      <c r="D10756" s="3" t="s">
        <v>54</v>
      </c>
      <c r="E10756" s="3">
        <v>2</v>
      </c>
      <c r="F10756" s="3">
        <v>8</v>
      </c>
      <c r="G10756" s="3">
        <v>8</v>
      </c>
      <c r="H10756" s="3">
        <v>123748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 t="str">
        <f>B10756&amp;" | "&amp;C10756&amp;" | "&amp;D10756</f>
        <v>documentazione_amministrativa / documentazione_contabile | FATTURA PASSIVA | Nota di credito</v>
      </c>
      <c r="Q10756" s="3" t="str">
        <f>VLOOKUP(P10756,'Classificazione UD'!A:B,2,FALSE)</f>
        <v>Fiscale</v>
      </c>
    </row>
    <row r="10757" spans="1:17" ht="15" customHeight="1" x14ac:dyDescent="0.25">
      <c r="A10757" s="30">
        <v>2016</v>
      </c>
      <c r="B10757" s="3" t="s">
        <v>17</v>
      </c>
      <c r="C10757" s="3" t="s">
        <v>27</v>
      </c>
      <c r="D10757" s="3" t="s">
        <v>264</v>
      </c>
      <c r="E10757" s="3">
        <v>27</v>
      </c>
      <c r="F10757" s="3">
        <v>115</v>
      </c>
      <c r="G10757" s="3">
        <v>115</v>
      </c>
      <c r="H10757" s="3">
        <v>3682258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 t="str">
        <f>B10757&amp;" | "&amp;C10757&amp;" | "&amp;D10757</f>
        <v>documentazione_amministrativa / documentazione_contabile | FATTURA PASSIVA | Fattura</v>
      </c>
      <c r="Q10757" s="3" t="str">
        <f>VLOOKUP(P10757,'Classificazione UD'!A:B,2,FALSE)</f>
        <v>Fiscale</v>
      </c>
    </row>
    <row r="10758" spans="1:17" ht="15" customHeight="1" x14ac:dyDescent="0.25">
      <c r="A10758" s="30">
        <v>2015</v>
      </c>
      <c r="B10758" s="3" t="s">
        <v>36</v>
      </c>
      <c r="C10758" s="3" t="s">
        <v>267</v>
      </c>
      <c r="D10758" s="3" t="s">
        <v>266</v>
      </c>
      <c r="E10758" s="3">
        <v>285</v>
      </c>
      <c r="F10758" s="3">
        <v>1246</v>
      </c>
      <c r="G10758" s="3">
        <v>1246</v>
      </c>
      <c r="H10758" s="3">
        <v>69543128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 t="str">
        <f>B10758&amp;" | "&amp;C10758&amp;" | "&amp;D10758</f>
        <v>documentazione_amministrativa / documenti_protocollati | Documento Protocollato | Documento Principale</v>
      </c>
      <c r="Q10758" s="3" t="str">
        <f>VLOOKUP(P10758,'Classificazione UD'!A:B,2,FALSE)</f>
        <v>Protocollo</v>
      </c>
    </row>
    <row r="10759" spans="1:17" ht="15" customHeight="1" x14ac:dyDescent="0.25">
      <c r="A10759" s="30">
        <v>2016</v>
      </c>
      <c r="B10759" s="3" t="s">
        <v>36</v>
      </c>
      <c r="C10759" s="3" t="s">
        <v>267</v>
      </c>
      <c r="D10759" s="3" t="s">
        <v>266</v>
      </c>
      <c r="E10759" s="3">
        <v>27</v>
      </c>
      <c r="F10759" s="3">
        <v>115</v>
      </c>
      <c r="G10759" s="3">
        <v>115</v>
      </c>
      <c r="H10759" s="3">
        <v>3678595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 t="str">
        <f>B10759&amp;" | "&amp;C10759&amp;" | "&amp;D10759</f>
        <v>documentazione_amministrativa / documenti_protocollati | Documento Protocollato | Documento Principale</v>
      </c>
      <c r="Q10759" s="3" t="str">
        <f>VLOOKUP(P10759,'Classificazione UD'!A:B,2,FALSE)</f>
        <v>Protocollo</v>
      </c>
    </row>
    <row r="10760" spans="1:17" ht="15" customHeight="1" x14ac:dyDescent="0.25">
      <c r="A10760" s="30">
        <v>2015</v>
      </c>
      <c r="B10760" s="3" t="s">
        <v>23</v>
      </c>
      <c r="C10760" s="3" t="s">
        <v>269</v>
      </c>
      <c r="D10760" s="3" t="s">
        <v>266</v>
      </c>
      <c r="E10760" s="3">
        <v>2</v>
      </c>
      <c r="F10760" s="3">
        <v>8</v>
      </c>
      <c r="G10760" s="3">
        <v>8</v>
      </c>
      <c r="H10760" s="3">
        <v>116751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 t="str">
        <f>B10760&amp;" | "&amp;C10760&amp;" | "&amp;D10760</f>
        <v>documentazione_amministrativa / altri_documenti | Documento Non Protocollato | Documento Principale</v>
      </c>
      <c r="Q10760" s="3" t="str">
        <f>VLOOKUP(P10760,'Classificazione UD'!A:B,2,FALSE)</f>
        <v>Amministrativo</v>
      </c>
    </row>
    <row r="10761" spans="1:17" ht="15" customHeight="1" x14ac:dyDescent="0.25">
      <c r="A10761" s="30">
        <v>2015</v>
      </c>
      <c r="B10761" s="3" t="s">
        <v>17</v>
      </c>
      <c r="C10761" s="3" t="s">
        <v>27</v>
      </c>
      <c r="D10761" s="3" t="s">
        <v>264</v>
      </c>
      <c r="E10761" s="3">
        <v>926</v>
      </c>
      <c r="F10761" s="3">
        <v>4138</v>
      </c>
      <c r="G10761" s="3">
        <v>4138</v>
      </c>
      <c r="H10761" s="3">
        <v>203510957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 t="str">
        <f>B10761&amp;" | "&amp;C10761&amp;" | "&amp;D10761</f>
        <v>documentazione_amministrativa / documentazione_contabile | FATTURA PASSIVA | Fattura</v>
      </c>
      <c r="Q10761" s="3" t="str">
        <f>VLOOKUP(P10761,'Classificazione UD'!A:B,2,FALSE)</f>
        <v>Fiscale</v>
      </c>
    </row>
    <row r="10762" spans="1:17" ht="15" customHeight="1" x14ac:dyDescent="0.25">
      <c r="A10762" s="30">
        <v>2015</v>
      </c>
      <c r="B10762" s="3" t="s">
        <v>17</v>
      </c>
      <c r="C10762" s="3" t="s">
        <v>27</v>
      </c>
      <c r="D10762" s="3" t="s">
        <v>54</v>
      </c>
      <c r="E10762" s="3">
        <v>24</v>
      </c>
      <c r="F10762" s="3">
        <v>107</v>
      </c>
      <c r="G10762" s="3">
        <v>107</v>
      </c>
      <c r="H10762" s="3">
        <v>3294519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 t="str">
        <f>B10762&amp;" | "&amp;C10762&amp;" | "&amp;D10762</f>
        <v>documentazione_amministrativa / documentazione_contabile | FATTURA PASSIVA | Nota di credito</v>
      </c>
      <c r="Q10762" s="3" t="str">
        <f>VLOOKUP(P10762,'Classificazione UD'!A:B,2,FALSE)</f>
        <v>Fiscale</v>
      </c>
    </row>
    <row r="10763" spans="1:17" ht="15" customHeight="1" x14ac:dyDescent="0.25">
      <c r="A10763" s="30">
        <v>2016</v>
      </c>
      <c r="B10763" s="3" t="s">
        <v>17</v>
      </c>
      <c r="C10763" s="3" t="s">
        <v>27</v>
      </c>
      <c r="D10763" s="3" t="s">
        <v>264</v>
      </c>
      <c r="E10763" s="3">
        <v>66</v>
      </c>
      <c r="F10763" s="3">
        <v>298</v>
      </c>
      <c r="G10763" s="3">
        <v>298</v>
      </c>
      <c r="H10763" s="3">
        <v>15424541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 t="str">
        <f>B10763&amp;" | "&amp;C10763&amp;" | "&amp;D10763</f>
        <v>documentazione_amministrativa / documentazione_contabile | FATTURA PASSIVA | Fattura</v>
      </c>
      <c r="Q10763" s="3" t="str">
        <f>VLOOKUP(P10763,'Classificazione UD'!A:B,2,FALSE)</f>
        <v>Fiscale</v>
      </c>
    </row>
    <row r="10764" spans="1:17" ht="15" customHeight="1" x14ac:dyDescent="0.25">
      <c r="A10764" s="30">
        <v>2009</v>
      </c>
      <c r="B10764" s="3" t="s">
        <v>20</v>
      </c>
      <c r="C10764" s="3" t="s">
        <v>265</v>
      </c>
      <c r="D10764" s="3" t="s">
        <v>266</v>
      </c>
      <c r="E10764" s="3">
        <v>17</v>
      </c>
      <c r="F10764" s="3">
        <v>34</v>
      </c>
      <c r="G10764" s="3">
        <v>34</v>
      </c>
      <c r="H10764" s="3">
        <v>1064876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 t="str">
        <f>B10764&amp;" | "&amp;C10764&amp;" | "&amp;D10764</f>
        <v>documentazione_amministrativa / registri | Stampa registro | Documento Principale</v>
      </c>
      <c r="Q10764" s="3" t="str">
        <f>VLOOKUP(P10764,'Classificazione UD'!A:B,2,FALSE)</f>
        <v>Amministrativo</v>
      </c>
    </row>
    <row r="10765" spans="1:17" ht="15" customHeight="1" x14ac:dyDescent="0.25">
      <c r="A10765" s="30">
        <v>2010</v>
      </c>
      <c r="B10765" s="3" t="s">
        <v>20</v>
      </c>
      <c r="C10765" s="3" t="s">
        <v>265</v>
      </c>
      <c r="D10765" s="3" t="s">
        <v>266</v>
      </c>
      <c r="E10765" s="3">
        <v>52</v>
      </c>
      <c r="F10765" s="3">
        <v>104</v>
      </c>
      <c r="G10765" s="3">
        <v>104</v>
      </c>
      <c r="H10765" s="3">
        <v>3349226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 t="str">
        <f>B10765&amp;" | "&amp;C10765&amp;" | "&amp;D10765</f>
        <v>documentazione_amministrativa / registri | Stampa registro | Documento Principale</v>
      </c>
      <c r="Q10765" s="3" t="str">
        <f>VLOOKUP(P10765,'Classificazione UD'!A:B,2,FALSE)</f>
        <v>Amministrativo</v>
      </c>
    </row>
    <row r="10766" spans="1:17" ht="15" customHeight="1" x14ac:dyDescent="0.25">
      <c r="A10766" s="30">
        <v>2011</v>
      </c>
      <c r="B10766" s="3" t="s">
        <v>20</v>
      </c>
      <c r="C10766" s="3" t="s">
        <v>265</v>
      </c>
      <c r="D10766" s="3" t="s">
        <v>266</v>
      </c>
      <c r="E10766" s="3">
        <v>52</v>
      </c>
      <c r="F10766" s="3">
        <v>104</v>
      </c>
      <c r="G10766" s="3">
        <v>104</v>
      </c>
      <c r="H10766" s="3">
        <v>4266256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 t="str">
        <f>B10766&amp;" | "&amp;C10766&amp;" | "&amp;D10766</f>
        <v>documentazione_amministrativa / registri | Stampa registro | Documento Principale</v>
      </c>
      <c r="Q10766" s="3" t="str">
        <f>VLOOKUP(P10766,'Classificazione UD'!A:B,2,FALSE)</f>
        <v>Amministrativo</v>
      </c>
    </row>
    <row r="10767" spans="1:17" ht="15" customHeight="1" x14ac:dyDescent="0.25">
      <c r="A10767" s="30">
        <v>2012</v>
      </c>
      <c r="B10767" s="3" t="s">
        <v>20</v>
      </c>
      <c r="C10767" s="3" t="s">
        <v>265</v>
      </c>
      <c r="D10767" s="3" t="s">
        <v>266</v>
      </c>
      <c r="E10767" s="3">
        <v>182</v>
      </c>
      <c r="F10767" s="3">
        <v>364</v>
      </c>
      <c r="G10767" s="3">
        <v>364</v>
      </c>
      <c r="H10767" s="3">
        <v>4919627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 t="str">
        <f>B10767&amp;" | "&amp;C10767&amp;" | "&amp;D10767</f>
        <v>documentazione_amministrativa / registri | Stampa registro | Documento Principale</v>
      </c>
      <c r="Q10767" s="3" t="str">
        <f>VLOOKUP(P10767,'Classificazione UD'!A:B,2,FALSE)</f>
        <v>Amministrativo</v>
      </c>
    </row>
    <row r="10768" spans="1:17" ht="15" customHeight="1" x14ac:dyDescent="0.25">
      <c r="A10768" s="30">
        <v>2013</v>
      </c>
      <c r="B10768" s="3" t="s">
        <v>20</v>
      </c>
      <c r="C10768" s="3" t="s">
        <v>265</v>
      </c>
      <c r="D10768" s="3" t="s">
        <v>266</v>
      </c>
      <c r="E10768" s="3">
        <v>253</v>
      </c>
      <c r="F10768" s="3">
        <v>506</v>
      </c>
      <c r="G10768" s="3">
        <v>506</v>
      </c>
      <c r="H10768" s="3">
        <v>5294580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 t="str">
        <f>B10768&amp;" | "&amp;C10768&amp;" | "&amp;D10768</f>
        <v>documentazione_amministrativa / registri | Stampa registro | Documento Principale</v>
      </c>
      <c r="Q10768" s="3" t="str">
        <f>VLOOKUP(P10768,'Classificazione UD'!A:B,2,FALSE)</f>
        <v>Amministrativo</v>
      </c>
    </row>
    <row r="10769" spans="1:17" ht="15" customHeight="1" x14ac:dyDescent="0.25">
      <c r="A10769" s="30">
        <v>2014</v>
      </c>
      <c r="B10769" s="3" t="s">
        <v>20</v>
      </c>
      <c r="C10769" s="3" t="s">
        <v>265</v>
      </c>
      <c r="D10769" s="3" t="s">
        <v>266</v>
      </c>
      <c r="E10769" s="3">
        <v>250</v>
      </c>
      <c r="F10769" s="3">
        <v>500</v>
      </c>
      <c r="G10769" s="3">
        <v>500</v>
      </c>
      <c r="H10769" s="3">
        <v>5228724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 t="str">
        <f>B10769&amp;" | "&amp;C10769&amp;" | "&amp;D10769</f>
        <v>documentazione_amministrativa / registri | Stampa registro | Documento Principale</v>
      </c>
      <c r="Q10769" s="3" t="str">
        <f>VLOOKUP(P10769,'Classificazione UD'!A:B,2,FALSE)</f>
        <v>Amministrativo</v>
      </c>
    </row>
    <row r="10770" spans="1:17" ht="15" customHeight="1" x14ac:dyDescent="0.25">
      <c r="A10770" s="30">
        <v>2015</v>
      </c>
      <c r="B10770" s="3" t="s">
        <v>20</v>
      </c>
      <c r="C10770" s="3" t="s">
        <v>265</v>
      </c>
      <c r="D10770" s="3" t="s">
        <v>266</v>
      </c>
      <c r="E10770" s="3">
        <v>289</v>
      </c>
      <c r="F10770" s="3">
        <v>578</v>
      </c>
      <c r="G10770" s="3">
        <v>578</v>
      </c>
      <c r="H10770" s="3">
        <v>7164190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 t="str">
        <f>B10770&amp;" | "&amp;C10770&amp;" | "&amp;D10770</f>
        <v>documentazione_amministrativa / registri | Stampa registro | Documento Principale</v>
      </c>
      <c r="Q10770" s="3" t="str">
        <f>VLOOKUP(P10770,'Classificazione UD'!A:B,2,FALSE)</f>
        <v>Amministrativo</v>
      </c>
    </row>
    <row r="10771" spans="1:17" ht="15" customHeight="1" x14ac:dyDescent="0.25">
      <c r="A10771" s="30">
        <v>2016</v>
      </c>
      <c r="B10771" s="3" t="s">
        <v>20</v>
      </c>
      <c r="C10771" s="3" t="s">
        <v>265</v>
      </c>
      <c r="D10771" s="3" t="s">
        <v>266</v>
      </c>
      <c r="E10771" s="3">
        <v>338</v>
      </c>
      <c r="F10771" s="3">
        <v>676</v>
      </c>
      <c r="G10771" s="3">
        <v>676</v>
      </c>
      <c r="H10771" s="3">
        <v>10423283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 t="str">
        <f>B10771&amp;" | "&amp;C10771&amp;" | "&amp;D10771</f>
        <v>documentazione_amministrativa / registri | Stampa registro | Documento Principale</v>
      </c>
      <c r="Q10771" s="3" t="str">
        <f>VLOOKUP(P10771,'Classificazione UD'!A:B,2,FALSE)</f>
        <v>Amministrativo</v>
      </c>
    </row>
    <row r="10772" spans="1:17" ht="15" customHeight="1" x14ac:dyDescent="0.25">
      <c r="A10772" s="30">
        <v>2013</v>
      </c>
      <c r="B10772" s="3" t="s">
        <v>20</v>
      </c>
      <c r="C10772" s="3" t="s">
        <v>265</v>
      </c>
      <c r="D10772" s="3" t="s">
        <v>266</v>
      </c>
      <c r="E10772" s="3">
        <v>1</v>
      </c>
      <c r="F10772" s="3">
        <v>2</v>
      </c>
      <c r="G10772" s="3">
        <v>2</v>
      </c>
      <c r="H10772" s="3">
        <v>4659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 t="str">
        <f>B10772&amp;" | "&amp;C10772&amp;" | "&amp;D10772</f>
        <v>documentazione_amministrativa / registri | Stampa registro | Documento Principale</v>
      </c>
      <c r="Q10772" s="3" t="str">
        <f>VLOOKUP(P10772,'Classificazione UD'!A:B,2,FALSE)</f>
        <v>Amministrativo</v>
      </c>
    </row>
    <row r="10773" spans="1:17" ht="15" customHeight="1" x14ac:dyDescent="0.25">
      <c r="A10773" s="30">
        <v>2015</v>
      </c>
      <c r="B10773" s="3" t="s">
        <v>20</v>
      </c>
      <c r="C10773" s="3" t="s">
        <v>265</v>
      </c>
      <c r="D10773" s="3" t="s">
        <v>266</v>
      </c>
      <c r="E10773" s="3">
        <v>145</v>
      </c>
      <c r="F10773" s="3">
        <v>290</v>
      </c>
      <c r="G10773" s="3">
        <v>290</v>
      </c>
      <c r="H10773" s="3">
        <v>1018221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 t="str">
        <f>B10773&amp;" | "&amp;C10773&amp;" | "&amp;D10773</f>
        <v>documentazione_amministrativa / registri | Stampa registro | Documento Principale</v>
      </c>
      <c r="Q10773" s="3" t="str">
        <f>VLOOKUP(P10773,'Classificazione UD'!A:B,2,FALSE)</f>
        <v>Amministrativo</v>
      </c>
    </row>
    <row r="10774" spans="1:17" ht="15" customHeight="1" x14ac:dyDescent="0.25">
      <c r="A10774" s="30">
        <v>2016</v>
      </c>
      <c r="B10774" s="3" t="s">
        <v>20</v>
      </c>
      <c r="C10774" s="3" t="s">
        <v>265</v>
      </c>
      <c r="D10774" s="3" t="s">
        <v>266</v>
      </c>
      <c r="E10774" s="3">
        <v>230</v>
      </c>
      <c r="F10774" s="3">
        <v>460</v>
      </c>
      <c r="G10774" s="3">
        <v>460</v>
      </c>
      <c r="H10774" s="3">
        <v>2924796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 t="str">
        <f>B10774&amp;" | "&amp;C10774&amp;" | "&amp;D10774</f>
        <v>documentazione_amministrativa / registri | Stampa registro | Documento Principale</v>
      </c>
      <c r="Q10774" s="3" t="str">
        <f>VLOOKUP(P10774,'Classificazione UD'!A:B,2,FALSE)</f>
        <v>Amministrativo</v>
      </c>
    </row>
    <row r="10775" spans="1:17" ht="15" customHeight="1" x14ac:dyDescent="0.25">
      <c r="A10775" s="30">
        <v>2016</v>
      </c>
      <c r="B10775" s="3" t="s">
        <v>20</v>
      </c>
      <c r="C10775" s="3" t="s">
        <v>265</v>
      </c>
      <c r="D10775" s="3" t="s">
        <v>266</v>
      </c>
      <c r="E10775" s="3">
        <v>7</v>
      </c>
      <c r="F10775" s="3">
        <v>14</v>
      </c>
      <c r="G10775" s="3">
        <v>14</v>
      </c>
      <c r="H10775" s="3">
        <v>31788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 t="str">
        <f>B10775&amp;" | "&amp;C10775&amp;" | "&amp;D10775</f>
        <v>documentazione_amministrativa / registri | Stampa registro | Documento Principale</v>
      </c>
      <c r="Q10775" s="3" t="str">
        <f>VLOOKUP(P10775,'Classificazione UD'!A:B,2,FALSE)</f>
        <v>Amministrativo</v>
      </c>
    </row>
    <row r="10776" spans="1:17" ht="15" customHeight="1" x14ac:dyDescent="0.25">
      <c r="A10776" s="30">
        <v>2015</v>
      </c>
      <c r="B10776" s="3" t="s">
        <v>20</v>
      </c>
      <c r="C10776" s="3" t="s">
        <v>265</v>
      </c>
      <c r="D10776" s="3" t="s">
        <v>266</v>
      </c>
      <c r="E10776" s="3">
        <v>1</v>
      </c>
      <c r="F10776" s="3">
        <v>2</v>
      </c>
      <c r="G10776" s="3">
        <v>2</v>
      </c>
      <c r="H10776" s="3">
        <v>5333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 t="str">
        <f>B10776&amp;" | "&amp;C10776&amp;" | "&amp;D10776</f>
        <v>documentazione_amministrativa / registri | Stampa registro | Documento Principale</v>
      </c>
      <c r="Q10776" s="3" t="str">
        <f>VLOOKUP(P10776,'Classificazione UD'!A:B,2,FALSE)</f>
        <v>Amministrativo</v>
      </c>
    </row>
    <row r="10777" spans="1:17" ht="15" customHeight="1" x14ac:dyDescent="0.25">
      <c r="A10777" s="30">
        <v>2016</v>
      </c>
      <c r="B10777" s="3" t="s">
        <v>20</v>
      </c>
      <c r="C10777" s="3" t="s">
        <v>265</v>
      </c>
      <c r="D10777" s="3" t="s">
        <v>266</v>
      </c>
      <c r="E10777" s="3">
        <v>1</v>
      </c>
      <c r="F10777" s="3">
        <v>2</v>
      </c>
      <c r="G10777" s="3">
        <v>2</v>
      </c>
      <c r="H10777" s="3">
        <v>22093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 t="str">
        <f>B10777&amp;" | "&amp;C10777&amp;" | "&amp;D10777</f>
        <v>documentazione_amministrativa / registri | Stampa registro | Documento Principale</v>
      </c>
      <c r="Q10777" s="3" t="str">
        <f>VLOOKUP(P10777,'Classificazione UD'!A:B,2,FALSE)</f>
        <v>Amministrativo</v>
      </c>
    </row>
    <row r="10778" spans="1:17" ht="15" customHeight="1" x14ac:dyDescent="0.25">
      <c r="A10778" s="30">
        <v>2013</v>
      </c>
      <c r="B10778" s="3" t="s">
        <v>20</v>
      </c>
      <c r="C10778" s="3" t="s">
        <v>265</v>
      </c>
      <c r="D10778" s="3" t="s">
        <v>266</v>
      </c>
      <c r="E10778" s="3">
        <v>36</v>
      </c>
      <c r="F10778" s="3">
        <v>72</v>
      </c>
      <c r="G10778" s="3">
        <v>72</v>
      </c>
      <c r="H10778" s="3">
        <v>293977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 t="str">
        <f>B10778&amp;" | "&amp;C10778&amp;" | "&amp;D10778</f>
        <v>documentazione_amministrativa / registri | Stampa registro | Documento Principale</v>
      </c>
      <c r="Q10778" s="3" t="str">
        <f>VLOOKUP(P10778,'Classificazione UD'!A:B,2,FALSE)</f>
        <v>Amministrativo</v>
      </c>
    </row>
    <row r="10779" spans="1:17" ht="15" customHeight="1" x14ac:dyDescent="0.25">
      <c r="A10779" s="30">
        <v>2014</v>
      </c>
      <c r="B10779" s="3" t="s">
        <v>20</v>
      </c>
      <c r="C10779" s="3" t="s">
        <v>265</v>
      </c>
      <c r="D10779" s="3" t="s">
        <v>266</v>
      </c>
      <c r="E10779" s="3">
        <v>60</v>
      </c>
      <c r="F10779" s="3">
        <v>120</v>
      </c>
      <c r="G10779" s="3">
        <v>120</v>
      </c>
      <c r="H10779" s="3">
        <v>259449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 t="str">
        <f>B10779&amp;" | "&amp;C10779&amp;" | "&amp;D10779</f>
        <v>documentazione_amministrativa / registri | Stampa registro | Documento Principale</v>
      </c>
      <c r="Q10779" s="3" t="str">
        <f>VLOOKUP(P10779,'Classificazione UD'!A:B,2,FALSE)</f>
        <v>Amministrativo</v>
      </c>
    </row>
    <row r="10780" spans="1:17" ht="15" customHeight="1" x14ac:dyDescent="0.25">
      <c r="A10780" s="30">
        <v>2015</v>
      </c>
      <c r="B10780" s="3" t="s">
        <v>20</v>
      </c>
      <c r="C10780" s="3" t="s">
        <v>265</v>
      </c>
      <c r="D10780" s="3" t="s">
        <v>266</v>
      </c>
      <c r="E10780" s="3">
        <v>66</v>
      </c>
      <c r="F10780" s="3">
        <v>132</v>
      </c>
      <c r="G10780" s="3">
        <v>132</v>
      </c>
      <c r="H10780" s="3">
        <v>324940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 t="str">
        <f>B10780&amp;" | "&amp;C10780&amp;" | "&amp;D10780</f>
        <v>documentazione_amministrativa / registri | Stampa registro | Documento Principale</v>
      </c>
      <c r="Q10780" s="3" t="str">
        <f>VLOOKUP(P10780,'Classificazione UD'!A:B,2,FALSE)</f>
        <v>Amministrativo</v>
      </c>
    </row>
    <row r="10781" spans="1:17" ht="15" customHeight="1" x14ac:dyDescent="0.25">
      <c r="A10781" s="30">
        <v>2016</v>
      </c>
      <c r="B10781" s="3" t="s">
        <v>20</v>
      </c>
      <c r="C10781" s="3" t="s">
        <v>265</v>
      </c>
      <c r="D10781" s="3" t="s">
        <v>266</v>
      </c>
      <c r="E10781" s="3">
        <v>71</v>
      </c>
      <c r="F10781" s="3">
        <v>142</v>
      </c>
      <c r="G10781" s="3">
        <v>142</v>
      </c>
      <c r="H10781" s="3">
        <v>390341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 t="str">
        <f>B10781&amp;" | "&amp;C10781&amp;" | "&amp;D10781</f>
        <v>documentazione_amministrativa / registri | Stampa registro | Documento Principale</v>
      </c>
      <c r="Q10781" s="3" t="str">
        <f>VLOOKUP(P10781,'Classificazione UD'!A:B,2,FALSE)</f>
        <v>Amministrativo</v>
      </c>
    </row>
    <row r="10782" spans="1:17" ht="15" customHeight="1" x14ac:dyDescent="0.25">
      <c r="A10782" s="30">
        <v>2015</v>
      </c>
      <c r="B10782" s="3" t="s">
        <v>17</v>
      </c>
      <c r="C10782" s="3" t="s">
        <v>27</v>
      </c>
      <c r="D10782" s="3" t="s">
        <v>264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638</v>
      </c>
      <c r="M10782" s="3">
        <v>2785</v>
      </c>
      <c r="N10782" s="3">
        <v>2785</v>
      </c>
      <c r="O10782" s="3">
        <v>164053547</v>
      </c>
      <c r="P10782" s="3" t="str">
        <f>B10782&amp;" | "&amp;C10782&amp;" | "&amp;D10782</f>
        <v>documentazione_amministrativa / documentazione_contabile | FATTURA PASSIVA | Fattura</v>
      </c>
      <c r="Q10782" s="3" t="str">
        <f>VLOOKUP(P10782,'Classificazione UD'!A:B,2,FALSE)</f>
        <v>Fiscale</v>
      </c>
    </row>
    <row r="10783" spans="1:17" ht="15" customHeight="1" x14ac:dyDescent="0.25">
      <c r="A10783" s="30">
        <v>2015</v>
      </c>
      <c r="B10783" s="3" t="s">
        <v>17</v>
      </c>
      <c r="C10783" s="3" t="s">
        <v>27</v>
      </c>
      <c r="D10783" s="3" t="s">
        <v>54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18</v>
      </c>
      <c r="M10783" s="3">
        <v>79</v>
      </c>
      <c r="N10783" s="3">
        <v>79</v>
      </c>
      <c r="O10783" s="3">
        <v>1358993</v>
      </c>
      <c r="P10783" s="3" t="str">
        <f>B10783&amp;" | "&amp;C10783&amp;" | "&amp;D10783</f>
        <v>documentazione_amministrativa / documentazione_contabile | FATTURA PASSIVA | Nota di credito</v>
      </c>
      <c r="Q10783" s="3" t="str">
        <f>VLOOKUP(P10783,'Classificazione UD'!A:B,2,FALSE)</f>
        <v>Fiscale</v>
      </c>
    </row>
    <row r="10784" spans="1:17" ht="15" customHeight="1" x14ac:dyDescent="0.25">
      <c r="A10784" s="30">
        <v>2016</v>
      </c>
      <c r="B10784" s="3" t="s">
        <v>17</v>
      </c>
      <c r="C10784" s="3" t="s">
        <v>27</v>
      </c>
      <c r="D10784" s="3" t="s">
        <v>264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72</v>
      </c>
      <c r="M10784" s="3">
        <v>318</v>
      </c>
      <c r="N10784" s="3">
        <v>318</v>
      </c>
      <c r="O10784" s="3">
        <v>17574254</v>
      </c>
      <c r="P10784" s="3" t="str">
        <f>B10784&amp;" | "&amp;C10784&amp;" | "&amp;D10784</f>
        <v>documentazione_amministrativa / documentazione_contabile | FATTURA PASSIVA | Fattura</v>
      </c>
      <c r="Q10784" s="3" t="str">
        <f>VLOOKUP(P10784,'Classificazione UD'!A:B,2,FALSE)</f>
        <v>Fiscale</v>
      </c>
    </row>
    <row r="10785" spans="1:17" ht="15" customHeight="1" x14ac:dyDescent="0.25">
      <c r="A10785" s="30">
        <v>2016</v>
      </c>
      <c r="B10785" s="3" t="s">
        <v>17</v>
      </c>
      <c r="C10785" s="3" t="s">
        <v>27</v>
      </c>
      <c r="D10785" s="3" t="s">
        <v>54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1</v>
      </c>
      <c r="M10785" s="3">
        <v>4</v>
      </c>
      <c r="N10785" s="3">
        <v>4</v>
      </c>
      <c r="O10785" s="3">
        <v>54566</v>
      </c>
      <c r="P10785" s="3" t="str">
        <f>B10785&amp;" | "&amp;C10785&amp;" | "&amp;D10785</f>
        <v>documentazione_amministrativa / documentazione_contabile | FATTURA PASSIVA | Nota di credito</v>
      </c>
      <c r="Q10785" s="3" t="str">
        <f>VLOOKUP(P10785,'Classificazione UD'!A:B,2,FALSE)</f>
        <v>Fiscale</v>
      </c>
    </row>
    <row r="10786" spans="1:17" ht="15" customHeight="1" x14ac:dyDescent="0.25">
      <c r="A10786" s="30">
        <v>2009</v>
      </c>
      <c r="B10786" s="3" t="s">
        <v>20</v>
      </c>
      <c r="C10786" s="3" t="s">
        <v>265</v>
      </c>
      <c r="D10786" s="3" t="s">
        <v>266</v>
      </c>
      <c r="E10786" s="3">
        <v>17</v>
      </c>
      <c r="F10786" s="3">
        <v>34</v>
      </c>
      <c r="G10786" s="3">
        <v>34</v>
      </c>
      <c r="H10786" s="3">
        <v>2656330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 t="str">
        <f>B10786&amp;" | "&amp;C10786&amp;" | "&amp;D10786</f>
        <v>documentazione_amministrativa / registri | Stampa registro | Documento Principale</v>
      </c>
      <c r="Q10786" s="3" t="str">
        <f>VLOOKUP(P10786,'Classificazione UD'!A:B,2,FALSE)</f>
        <v>Amministrativo</v>
      </c>
    </row>
    <row r="10787" spans="1:17" ht="15" customHeight="1" x14ac:dyDescent="0.25">
      <c r="A10787" s="30">
        <v>2010</v>
      </c>
      <c r="B10787" s="3" t="s">
        <v>20</v>
      </c>
      <c r="C10787" s="3" t="s">
        <v>265</v>
      </c>
      <c r="D10787" s="3" t="s">
        <v>266</v>
      </c>
      <c r="E10787" s="3">
        <v>1</v>
      </c>
      <c r="F10787" s="3">
        <v>2</v>
      </c>
      <c r="G10787" s="3">
        <v>2</v>
      </c>
      <c r="H10787" s="3">
        <v>4490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 t="str">
        <f>B10787&amp;" | "&amp;C10787&amp;" | "&amp;D10787</f>
        <v>documentazione_amministrativa / registri | Stampa registro | Documento Principale</v>
      </c>
      <c r="Q10787" s="3" t="str">
        <f>VLOOKUP(P10787,'Classificazione UD'!A:B,2,FALSE)</f>
        <v>Amministrativo</v>
      </c>
    </row>
    <row r="10788" spans="1:17" ht="15" customHeight="1" x14ac:dyDescent="0.25">
      <c r="A10788" s="30">
        <v>2015</v>
      </c>
      <c r="B10788" s="3" t="s">
        <v>20</v>
      </c>
      <c r="C10788" s="3" t="s">
        <v>265</v>
      </c>
      <c r="D10788" s="3" t="s">
        <v>266</v>
      </c>
      <c r="E10788" s="3">
        <v>24</v>
      </c>
      <c r="F10788" s="3">
        <v>48</v>
      </c>
      <c r="G10788" s="3">
        <v>48</v>
      </c>
      <c r="H10788" s="3">
        <v>222370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 t="str">
        <f>B10788&amp;" | "&amp;C10788&amp;" | "&amp;D10788</f>
        <v>documentazione_amministrativa / registri | Stampa registro | Documento Principale</v>
      </c>
      <c r="Q10788" s="3" t="str">
        <f>VLOOKUP(P10788,'Classificazione UD'!A:B,2,FALSE)</f>
        <v>Amministrativo</v>
      </c>
    </row>
    <row r="10789" spans="1:17" ht="15" customHeight="1" x14ac:dyDescent="0.25">
      <c r="A10789" s="30">
        <v>2016</v>
      </c>
      <c r="B10789" s="3" t="s">
        <v>20</v>
      </c>
      <c r="C10789" s="3" t="s">
        <v>265</v>
      </c>
      <c r="D10789" s="3" t="s">
        <v>266</v>
      </c>
      <c r="E10789" s="3">
        <v>81</v>
      </c>
      <c r="F10789" s="3">
        <v>162</v>
      </c>
      <c r="G10789" s="3">
        <v>162</v>
      </c>
      <c r="H10789" s="3">
        <v>644642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 t="str">
        <f>B10789&amp;" | "&amp;C10789&amp;" | "&amp;D10789</f>
        <v>documentazione_amministrativa / registri | Stampa registro | Documento Principale</v>
      </c>
      <c r="Q10789" s="3" t="str">
        <f>VLOOKUP(P10789,'Classificazione UD'!A:B,2,FALSE)</f>
        <v>Amministrativo</v>
      </c>
    </row>
    <row r="10790" spans="1:17" ht="15" customHeight="1" x14ac:dyDescent="0.25">
      <c r="A10790" s="30">
        <v>2013</v>
      </c>
      <c r="B10790" s="3" t="s">
        <v>20</v>
      </c>
      <c r="C10790" s="3" t="s">
        <v>265</v>
      </c>
      <c r="D10790" s="3" t="s">
        <v>266</v>
      </c>
      <c r="E10790" s="3">
        <v>2</v>
      </c>
      <c r="F10790" s="3">
        <v>4</v>
      </c>
      <c r="G10790" s="3">
        <v>4</v>
      </c>
      <c r="H10790" s="3">
        <v>9260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 t="str">
        <f>B10790&amp;" | "&amp;C10790&amp;" | "&amp;D10790</f>
        <v>documentazione_amministrativa / registri | Stampa registro | Documento Principale</v>
      </c>
      <c r="Q10790" s="3" t="str">
        <f>VLOOKUP(P10790,'Classificazione UD'!A:B,2,FALSE)</f>
        <v>Amministrativo</v>
      </c>
    </row>
    <row r="10791" spans="1:17" ht="15" customHeight="1" x14ac:dyDescent="0.25">
      <c r="A10791" s="30">
        <v>2015</v>
      </c>
      <c r="B10791" s="3" t="s">
        <v>20</v>
      </c>
      <c r="C10791" s="3" t="s">
        <v>265</v>
      </c>
      <c r="D10791" s="3" t="s">
        <v>266</v>
      </c>
      <c r="E10791" s="3">
        <v>1</v>
      </c>
      <c r="F10791" s="3">
        <v>2</v>
      </c>
      <c r="G10791" s="3">
        <v>2</v>
      </c>
      <c r="H10791" s="3">
        <v>4924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 t="str">
        <f>B10791&amp;" | "&amp;C10791&amp;" | "&amp;D10791</f>
        <v>documentazione_amministrativa / registri | Stampa registro | Documento Principale</v>
      </c>
      <c r="Q10791" s="3" t="str">
        <f>VLOOKUP(P10791,'Classificazione UD'!A:B,2,FALSE)</f>
        <v>Amministrativo</v>
      </c>
    </row>
    <row r="10792" spans="1:17" ht="15" customHeight="1" x14ac:dyDescent="0.25">
      <c r="A10792" s="30">
        <v>2013</v>
      </c>
      <c r="B10792" s="3" t="s">
        <v>20</v>
      </c>
      <c r="C10792" s="3" t="s">
        <v>265</v>
      </c>
      <c r="D10792" s="3" t="s">
        <v>266</v>
      </c>
      <c r="E10792" s="3">
        <v>5</v>
      </c>
      <c r="F10792" s="3">
        <v>10</v>
      </c>
      <c r="G10792" s="3">
        <v>10</v>
      </c>
      <c r="H10792" s="3">
        <v>32867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 t="str">
        <f>B10792&amp;" | "&amp;C10792&amp;" | "&amp;D10792</f>
        <v>documentazione_amministrativa / registri | Stampa registro | Documento Principale</v>
      </c>
      <c r="Q10792" s="3" t="str">
        <f>VLOOKUP(P10792,'Classificazione UD'!A:B,2,FALSE)</f>
        <v>Amministrativo</v>
      </c>
    </row>
    <row r="10793" spans="1:17" ht="15" customHeight="1" x14ac:dyDescent="0.25">
      <c r="A10793" s="30">
        <v>2014</v>
      </c>
      <c r="B10793" s="3" t="s">
        <v>20</v>
      </c>
      <c r="C10793" s="3" t="s">
        <v>265</v>
      </c>
      <c r="D10793" s="3" t="s">
        <v>266</v>
      </c>
      <c r="E10793" s="3">
        <v>3</v>
      </c>
      <c r="F10793" s="3">
        <v>6</v>
      </c>
      <c r="G10793" s="3">
        <v>6</v>
      </c>
      <c r="H10793" s="3">
        <v>25945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 t="str">
        <f>B10793&amp;" | "&amp;C10793&amp;" | "&amp;D10793</f>
        <v>documentazione_amministrativa / registri | Stampa registro | Documento Principale</v>
      </c>
      <c r="Q10793" s="3" t="str">
        <f>VLOOKUP(P10793,'Classificazione UD'!A:B,2,FALSE)</f>
        <v>Amministrativo</v>
      </c>
    </row>
    <row r="10794" spans="1:17" ht="15" customHeight="1" x14ac:dyDescent="0.25">
      <c r="A10794" s="30">
        <v>2015</v>
      </c>
      <c r="B10794" s="3" t="s">
        <v>20</v>
      </c>
      <c r="C10794" s="3" t="s">
        <v>265</v>
      </c>
      <c r="D10794" s="3" t="s">
        <v>266</v>
      </c>
      <c r="E10794" s="3">
        <v>3</v>
      </c>
      <c r="F10794" s="3">
        <v>6</v>
      </c>
      <c r="G10794" s="3">
        <v>6</v>
      </c>
      <c r="H10794" s="3">
        <v>21397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 t="str">
        <f>B10794&amp;" | "&amp;C10794&amp;" | "&amp;D10794</f>
        <v>documentazione_amministrativa / registri | Stampa registro | Documento Principale</v>
      </c>
      <c r="Q10794" s="3" t="str">
        <f>VLOOKUP(P10794,'Classificazione UD'!A:B,2,FALSE)</f>
        <v>Amministrativo</v>
      </c>
    </row>
    <row r="10795" spans="1:17" ht="15" customHeight="1" x14ac:dyDescent="0.25">
      <c r="A10795" s="30">
        <v>2013</v>
      </c>
      <c r="B10795" s="3" t="s">
        <v>20</v>
      </c>
      <c r="C10795" s="3" t="s">
        <v>265</v>
      </c>
      <c r="D10795" s="3" t="s">
        <v>266</v>
      </c>
      <c r="E10795" s="3">
        <v>55</v>
      </c>
      <c r="F10795" s="3">
        <v>110</v>
      </c>
      <c r="G10795" s="3">
        <v>110</v>
      </c>
      <c r="H10795" s="3">
        <v>445683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 t="str">
        <f>B10795&amp;" | "&amp;C10795&amp;" | "&amp;D10795</f>
        <v>documentazione_amministrativa / registri | Stampa registro | Documento Principale</v>
      </c>
      <c r="Q10795" s="3" t="str">
        <f>VLOOKUP(P10795,'Classificazione UD'!A:B,2,FALSE)</f>
        <v>Amministrativo</v>
      </c>
    </row>
    <row r="10796" spans="1:17" ht="15" customHeight="1" x14ac:dyDescent="0.25">
      <c r="A10796" s="30">
        <v>2014</v>
      </c>
      <c r="B10796" s="3" t="s">
        <v>20</v>
      </c>
      <c r="C10796" s="3" t="s">
        <v>265</v>
      </c>
      <c r="D10796" s="3" t="s">
        <v>266</v>
      </c>
      <c r="E10796" s="3">
        <v>24</v>
      </c>
      <c r="F10796" s="3">
        <v>48</v>
      </c>
      <c r="G10796" s="3">
        <v>48</v>
      </c>
      <c r="H10796" s="3">
        <v>297559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 t="str">
        <f>B10796&amp;" | "&amp;C10796&amp;" | "&amp;D10796</f>
        <v>documentazione_amministrativa / registri | Stampa registro | Documento Principale</v>
      </c>
      <c r="Q10796" s="3" t="str">
        <f>VLOOKUP(P10796,'Classificazione UD'!A:B,2,FALSE)</f>
        <v>Amministrativo</v>
      </c>
    </row>
    <row r="10797" spans="1:17" ht="15" customHeight="1" x14ac:dyDescent="0.25">
      <c r="A10797" s="30">
        <v>2015</v>
      </c>
      <c r="B10797" s="3" t="s">
        <v>20</v>
      </c>
      <c r="C10797" s="3" t="s">
        <v>265</v>
      </c>
      <c r="D10797" s="3" t="s">
        <v>266</v>
      </c>
      <c r="E10797" s="3">
        <v>32</v>
      </c>
      <c r="F10797" s="3">
        <v>64</v>
      </c>
      <c r="G10797" s="3">
        <v>64</v>
      </c>
      <c r="H10797" s="3">
        <v>316972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 t="str">
        <f>B10797&amp;" | "&amp;C10797&amp;" | "&amp;D10797</f>
        <v>documentazione_amministrativa / registri | Stampa registro | Documento Principale</v>
      </c>
      <c r="Q10797" s="3" t="str">
        <f>VLOOKUP(P10797,'Classificazione UD'!A:B,2,FALSE)</f>
        <v>Amministrativo</v>
      </c>
    </row>
    <row r="10798" spans="1:17" ht="15" customHeight="1" x14ac:dyDescent="0.25">
      <c r="A10798" s="30">
        <v>2015</v>
      </c>
      <c r="B10798" s="3" t="s">
        <v>20</v>
      </c>
      <c r="C10798" s="3" t="s">
        <v>265</v>
      </c>
      <c r="D10798" s="3" t="s">
        <v>266</v>
      </c>
      <c r="E10798" s="3">
        <v>2</v>
      </c>
      <c r="F10798" s="3">
        <v>4</v>
      </c>
      <c r="G10798" s="3">
        <v>4</v>
      </c>
      <c r="H10798" s="3">
        <v>20681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 t="str">
        <f>B10798&amp;" | "&amp;C10798&amp;" | "&amp;D10798</f>
        <v>documentazione_amministrativa / registri | Stampa registro | Documento Principale</v>
      </c>
      <c r="Q10798" s="3" t="str">
        <f>VLOOKUP(P10798,'Classificazione UD'!A:B,2,FALSE)</f>
        <v>Amministrativo</v>
      </c>
    </row>
    <row r="10799" spans="1:17" ht="15" customHeight="1" x14ac:dyDescent="0.25">
      <c r="A10799" s="30">
        <v>2016</v>
      </c>
      <c r="B10799" s="3" t="s">
        <v>20</v>
      </c>
      <c r="C10799" s="3" t="s">
        <v>265</v>
      </c>
      <c r="D10799" s="3" t="s">
        <v>266</v>
      </c>
      <c r="E10799" s="3">
        <v>8</v>
      </c>
      <c r="F10799" s="3">
        <v>16</v>
      </c>
      <c r="G10799" s="3">
        <v>16</v>
      </c>
      <c r="H10799" s="3">
        <v>100032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 t="str">
        <f>B10799&amp;" | "&amp;C10799&amp;" | "&amp;D10799</f>
        <v>documentazione_amministrativa / registri | Stampa registro | Documento Principale</v>
      </c>
      <c r="Q10799" s="3" t="str">
        <f>VLOOKUP(P10799,'Classificazione UD'!A:B,2,FALSE)</f>
        <v>Amministrativo</v>
      </c>
    </row>
    <row r="10800" spans="1:17" ht="15" customHeight="1" x14ac:dyDescent="0.25">
      <c r="A10800" s="30">
        <v>2013</v>
      </c>
      <c r="B10800" s="3" t="s">
        <v>20</v>
      </c>
      <c r="C10800" s="3" t="s">
        <v>265</v>
      </c>
      <c r="D10800" s="3" t="s">
        <v>266</v>
      </c>
      <c r="E10800" s="3">
        <v>63</v>
      </c>
      <c r="F10800" s="3">
        <v>126</v>
      </c>
      <c r="G10800" s="3">
        <v>126</v>
      </c>
      <c r="H10800" s="3">
        <v>729854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 t="str">
        <f>B10800&amp;" | "&amp;C10800&amp;" | "&amp;D10800</f>
        <v>documentazione_amministrativa / registri | Stampa registro | Documento Principale</v>
      </c>
      <c r="Q10800" s="3" t="str">
        <f>VLOOKUP(P10800,'Classificazione UD'!A:B,2,FALSE)</f>
        <v>Amministrativo</v>
      </c>
    </row>
    <row r="10801" spans="1:17" ht="15" customHeight="1" x14ac:dyDescent="0.25">
      <c r="A10801" s="30">
        <v>2014</v>
      </c>
      <c r="B10801" s="3" t="s">
        <v>20</v>
      </c>
      <c r="C10801" s="3" t="s">
        <v>265</v>
      </c>
      <c r="D10801" s="3" t="s">
        <v>266</v>
      </c>
      <c r="E10801" s="3">
        <v>52</v>
      </c>
      <c r="F10801" s="3">
        <v>104</v>
      </c>
      <c r="G10801" s="3">
        <v>104</v>
      </c>
      <c r="H10801" s="3">
        <v>817797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 t="str">
        <f>B10801&amp;" | "&amp;C10801&amp;" | "&amp;D10801</f>
        <v>documentazione_amministrativa / registri | Stampa registro | Documento Principale</v>
      </c>
      <c r="Q10801" s="3" t="str">
        <f>VLOOKUP(P10801,'Classificazione UD'!A:B,2,FALSE)</f>
        <v>Amministrativo</v>
      </c>
    </row>
    <row r="10802" spans="1:17" ht="15" customHeight="1" x14ac:dyDescent="0.25">
      <c r="A10802" s="30">
        <v>2015</v>
      </c>
      <c r="B10802" s="3" t="s">
        <v>20</v>
      </c>
      <c r="C10802" s="3" t="s">
        <v>265</v>
      </c>
      <c r="D10802" s="3" t="s">
        <v>266</v>
      </c>
      <c r="E10802" s="3">
        <v>121</v>
      </c>
      <c r="F10802" s="3">
        <v>242</v>
      </c>
      <c r="G10802" s="3">
        <v>242</v>
      </c>
      <c r="H10802" s="3">
        <v>1024600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 t="str">
        <f>B10802&amp;" | "&amp;C10802&amp;" | "&amp;D10802</f>
        <v>documentazione_amministrativa / registri | Stampa registro | Documento Principale</v>
      </c>
      <c r="Q10802" s="3" t="str">
        <f>VLOOKUP(P10802,'Classificazione UD'!A:B,2,FALSE)</f>
        <v>Amministrativo</v>
      </c>
    </row>
    <row r="10803" spans="1:17" ht="15" customHeight="1" x14ac:dyDescent="0.25">
      <c r="A10803" s="30">
        <v>2016</v>
      </c>
      <c r="B10803" s="3" t="s">
        <v>20</v>
      </c>
      <c r="C10803" s="3" t="s">
        <v>265</v>
      </c>
      <c r="D10803" s="3" t="s">
        <v>266</v>
      </c>
      <c r="E10803" s="3">
        <v>97</v>
      </c>
      <c r="F10803" s="3">
        <v>194</v>
      </c>
      <c r="G10803" s="3">
        <v>194</v>
      </c>
      <c r="H10803" s="3">
        <v>1012523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 t="str">
        <f>B10803&amp;" | "&amp;C10803&amp;" | "&amp;D10803</f>
        <v>documentazione_amministrativa / registri | Stampa registro | Documento Principale</v>
      </c>
      <c r="Q10803" s="3" t="str">
        <f>VLOOKUP(P10803,'Classificazione UD'!A:B,2,FALSE)</f>
        <v>Amministrativo</v>
      </c>
    </row>
    <row r="10804" spans="1:17" ht="15" customHeight="1" x14ac:dyDescent="0.25">
      <c r="A10804" s="30">
        <v>2013</v>
      </c>
      <c r="B10804" s="3" t="s">
        <v>20</v>
      </c>
      <c r="C10804" s="3" t="s">
        <v>265</v>
      </c>
      <c r="D10804" s="3" t="s">
        <v>266</v>
      </c>
      <c r="E10804" s="3">
        <v>2</v>
      </c>
      <c r="F10804" s="3">
        <v>4</v>
      </c>
      <c r="G10804" s="3">
        <v>4</v>
      </c>
      <c r="H10804" s="3">
        <v>10235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 t="str">
        <f>B10804&amp;" | "&amp;C10804&amp;" | "&amp;D10804</f>
        <v>documentazione_amministrativa / registri | Stampa registro | Documento Principale</v>
      </c>
      <c r="Q10804" s="3" t="str">
        <f>VLOOKUP(P10804,'Classificazione UD'!A:B,2,FALSE)</f>
        <v>Amministrativo</v>
      </c>
    </row>
    <row r="10805" spans="1:17" ht="15" customHeight="1" x14ac:dyDescent="0.25">
      <c r="A10805" s="30">
        <v>2013</v>
      </c>
      <c r="B10805" s="3" t="s">
        <v>20</v>
      </c>
      <c r="C10805" s="3" t="s">
        <v>265</v>
      </c>
      <c r="D10805" s="3" t="s">
        <v>266</v>
      </c>
      <c r="E10805" s="3">
        <v>3</v>
      </c>
      <c r="F10805" s="3">
        <v>6</v>
      </c>
      <c r="G10805" s="3">
        <v>6</v>
      </c>
      <c r="H10805" s="3">
        <v>13308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 t="str">
        <f>B10805&amp;" | "&amp;C10805&amp;" | "&amp;D10805</f>
        <v>documentazione_amministrativa / registri | Stampa registro | Documento Principale</v>
      </c>
      <c r="Q10805" s="3" t="str">
        <f>VLOOKUP(P10805,'Classificazione UD'!A:B,2,FALSE)</f>
        <v>Amministrativo</v>
      </c>
    </row>
    <row r="10806" spans="1:17" ht="15" customHeight="1" x14ac:dyDescent="0.25">
      <c r="A10806" s="30">
        <v>2014</v>
      </c>
      <c r="B10806" s="3" t="s">
        <v>20</v>
      </c>
      <c r="C10806" s="3" t="s">
        <v>265</v>
      </c>
      <c r="D10806" s="3" t="s">
        <v>266</v>
      </c>
      <c r="E10806" s="3">
        <v>2</v>
      </c>
      <c r="F10806" s="3">
        <v>4</v>
      </c>
      <c r="G10806" s="3">
        <v>4</v>
      </c>
      <c r="H10806" s="3">
        <v>8928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 t="str">
        <f>B10806&amp;" | "&amp;C10806&amp;" | "&amp;D10806</f>
        <v>documentazione_amministrativa / registri | Stampa registro | Documento Principale</v>
      </c>
      <c r="Q10806" s="3" t="str">
        <f>VLOOKUP(P10806,'Classificazione UD'!A:B,2,FALSE)</f>
        <v>Amministrativo</v>
      </c>
    </row>
    <row r="10807" spans="1:17" ht="15" customHeight="1" x14ac:dyDescent="0.25">
      <c r="A10807" s="30">
        <v>2015</v>
      </c>
      <c r="B10807" s="3" t="s">
        <v>17</v>
      </c>
      <c r="C10807" s="3" t="s">
        <v>27</v>
      </c>
      <c r="D10807" s="3" t="s">
        <v>264</v>
      </c>
      <c r="E10807" s="3">
        <v>638</v>
      </c>
      <c r="F10807" s="3">
        <v>2785</v>
      </c>
      <c r="G10807" s="3">
        <v>2785</v>
      </c>
      <c r="H10807" s="3">
        <v>164053547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 t="str">
        <f>B10807&amp;" | "&amp;C10807&amp;" | "&amp;D10807</f>
        <v>documentazione_amministrativa / documentazione_contabile | FATTURA PASSIVA | Fattura</v>
      </c>
      <c r="Q10807" s="3" t="str">
        <f>VLOOKUP(P10807,'Classificazione UD'!A:B,2,FALSE)</f>
        <v>Fiscale</v>
      </c>
    </row>
    <row r="10808" spans="1:17" ht="15" customHeight="1" x14ac:dyDescent="0.25">
      <c r="A10808" s="30">
        <v>2015</v>
      </c>
      <c r="B10808" s="3" t="s">
        <v>17</v>
      </c>
      <c r="C10808" s="3" t="s">
        <v>27</v>
      </c>
      <c r="D10808" s="3" t="s">
        <v>54</v>
      </c>
      <c r="E10808" s="3">
        <v>18</v>
      </c>
      <c r="F10808" s="3">
        <v>79</v>
      </c>
      <c r="G10808" s="3">
        <v>79</v>
      </c>
      <c r="H10808" s="3">
        <v>1358993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 t="str">
        <f>B10808&amp;" | "&amp;C10808&amp;" | "&amp;D10808</f>
        <v>documentazione_amministrativa / documentazione_contabile | FATTURA PASSIVA | Nota di credito</v>
      </c>
      <c r="Q10808" s="3" t="str">
        <f>VLOOKUP(P10808,'Classificazione UD'!A:B,2,FALSE)</f>
        <v>Fiscale</v>
      </c>
    </row>
    <row r="10809" spans="1:17" ht="15" customHeight="1" x14ac:dyDescent="0.25">
      <c r="A10809" s="30">
        <v>2016</v>
      </c>
      <c r="B10809" s="3" t="s">
        <v>17</v>
      </c>
      <c r="C10809" s="3" t="s">
        <v>27</v>
      </c>
      <c r="D10809" s="3" t="s">
        <v>264</v>
      </c>
      <c r="E10809" s="3">
        <v>72</v>
      </c>
      <c r="F10809" s="3">
        <v>318</v>
      </c>
      <c r="G10809" s="3">
        <v>318</v>
      </c>
      <c r="H10809" s="3">
        <v>17574254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 t="str">
        <f>B10809&amp;" | "&amp;C10809&amp;" | "&amp;D10809</f>
        <v>documentazione_amministrativa / documentazione_contabile | FATTURA PASSIVA | Fattura</v>
      </c>
      <c r="Q10809" s="3" t="str">
        <f>VLOOKUP(P10809,'Classificazione UD'!A:B,2,FALSE)</f>
        <v>Fiscale</v>
      </c>
    </row>
    <row r="10810" spans="1:17" ht="15" customHeight="1" x14ac:dyDescent="0.25">
      <c r="A10810" s="30">
        <v>2016</v>
      </c>
      <c r="B10810" s="3" t="s">
        <v>17</v>
      </c>
      <c r="C10810" s="3" t="s">
        <v>27</v>
      </c>
      <c r="D10810" s="3" t="s">
        <v>54</v>
      </c>
      <c r="E10810" s="3">
        <v>1</v>
      </c>
      <c r="F10810" s="3">
        <v>4</v>
      </c>
      <c r="G10810" s="3">
        <v>4</v>
      </c>
      <c r="H10810" s="3">
        <v>54566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 t="str">
        <f>B10810&amp;" | "&amp;C10810&amp;" | "&amp;D10810</f>
        <v>documentazione_amministrativa / documentazione_contabile | FATTURA PASSIVA | Nota di credito</v>
      </c>
      <c r="Q10810" s="3" t="str">
        <f>VLOOKUP(P10810,'Classificazione UD'!A:B,2,FALSE)</f>
        <v>Fiscale</v>
      </c>
    </row>
    <row r="10811" spans="1:17" ht="15" customHeight="1" x14ac:dyDescent="0.25">
      <c r="A10811" s="30">
        <v>2010</v>
      </c>
      <c r="B10811" s="3" t="s">
        <v>20</v>
      </c>
      <c r="C10811" s="3" t="s">
        <v>265</v>
      </c>
      <c r="D10811" s="3" t="s">
        <v>266</v>
      </c>
      <c r="E10811" s="3">
        <v>20</v>
      </c>
      <c r="F10811" s="3">
        <v>40</v>
      </c>
      <c r="G10811" s="3">
        <v>40</v>
      </c>
      <c r="H10811" s="3">
        <v>1277925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 t="str">
        <f>B10811&amp;" | "&amp;C10811&amp;" | "&amp;D10811</f>
        <v>documentazione_amministrativa / registri | Stampa registro | Documento Principale</v>
      </c>
      <c r="Q10811" s="3" t="str">
        <f>VLOOKUP(P10811,'Classificazione UD'!A:B,2,FALSE)</f>
        <v>Amministrativo</v>
      </c>
    </row>
    <row r="10812" spans="1:17" ht="15" customHeight="1" x14ac:dyDescent="0.25">
      <c r="A10812" s="30">
        <v>2011</v>
      </c>
      <c r="B10812" s="3" t="s">
        <v>20</v>
      </c>
      <c r="C10812" s="3" t="s">
        <v>265</v>
      </c>
      <c r="D10812" s="3" t="s">
        <v>266</v>
      </c>
      <c r="E10812" s="3">
        <v>51</v>
      </c>
      <c r="F10812" s="3">
        <v>102</v>
      </c>
      <c r="G10812" s="3">
        <v>102</v>
      </c>
      <c r="H10812" s="3">
        <v>4034365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 t="str">
        <f>B10812&amp;" | "&amp;C10812&amp;" | "&amp;D10812</f>
        <v>documentazione_amministrativa / registri | Stampa registro | Documento Principale</v>
      </c>
      <c r="Q10812" s="3" t="str">
        <f>VLOOKUP(P10812,'Classificazione UD'!A:B,2,FALSE)</f>
        <v>Amministrativo</v>
      </c>
    </row>
    <row r="10813" spans="1:17" ht="15" customHeight="1" x14ac:dyDescent="0.25">
      <c r="A10813" s="30">
        <v>2012</v>
      </c>
      <c r="B10813" s="3" t="s">
        <v>20</v>
      </c>
      <c r="C10813" s="3" t="s">
        <v>265</v>
      </c>
      <c r="D10813" s="3" t="s">
        <v>266</v>
      </c>
      <c r="E10813" s="3">
        <v>175</v>
      </c>
      <c r="F10813" s="3">
        <v>350</v>
      </c>
      <c r="G10813" s="3">
        <v>350</v>
      </c>
      <c r="H10813" s="3">
        <v>4339776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 t="str">
        <f>B10813&amp;" | "&amp;C10813&amp;" | "&amp;D10813</f>
        <v>documentazione_amministrativa / registri | Stampa registro | Documento Principale</v>
      </c>
      <c r="Q10813" s="3" t="str">
        <f>VLOOKUP(P10813,'Classificazione UD'!A:B,2,FALSE)</f>
        <v>Amministrativo</v>
      </c>
    </row>
    <row r="10814" spans="1:17" ht="15" customHeight="1" x14ac:dyDescent="0.25">
      <c r="A10814" s="30">
        <v>2013</v>
      </c>
      <c r="B10814" s="3" t="s">
        <v>20</v>
      </c>
      <c r="C10814" s="3" t="s">
        <v>265</v>
      </c>
      <c r="D10814" s="3" t="s">
        <v>266</v>
      </c>
      <c r="E10814" s="3">
        <v>264</v>
      </c>
      <c r="F10814" s="3">
        <v>528</v>
      </c>
      <c r="G10814" s="3">
        <v>528</v>
      </c>
      <c r="H10814" s="3">
        <v>5428329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 t="str">
        <f>B10814&amp;" | "&amp;C10814&amp;" | "&amp;D10814</f>
        <v>documentazione_amministrativa / registri | Stampa registro | Documento Principale</v>
      </c>
      <c r="Q10814" s="3" t="str">
        <f>VLOOKUP(P10814,'Classificazione UD'!A:B,2,FALSE)</f>
        <v>Amministrativo</v>
      </c>
    </row>
    <row r="10815" spans="1:17" ht="15" customHeight="1" x14ac:dyDescent="0.25">
      <c r="A10815" s="30">
        <v>2014</v>
      </c>
      <c r="B10815" s="3" t="s">
        <v>20</v>
      </c>
      <c r="C10815" s="3" t="s">
        <v>265</v>
      </c>
      <c r="D10815" s="3" t="s">
        <v>266</v>
      </c>
      <c r="E10815" s="3">
        <v>250</v>
      </c>
      <c r="F10815" s="3">
        <v>500</v>
      </c>
      <c r="G10815" s="3">
        <v>500</v>
      </c>
      <c r="H10815" s="3">
        <v>5048054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 t="str">
        <f>B10815&amp;" | "&amp;C10815&amp;" | "&amp;D10815</f>
        <v>documentazione_amministrativa / registri | Stampa registro | Documento Principale</v>
      </c>
      <c r="Q10815" s="3" t="str">
        <f>VLOOKUP(P10815,'Classificazione UD'!A:B,2,FALSE)</f>
        <v>Amministrativo</v>
      </c>
    </row>
    <row r="10816" spans="1:17" ht="15" customHeight="1" x14ac:dyDescent="0.25">
      <c r="A10816" s="30">
        <v>2015</v>
      </c>
      <c r="B10816" s="3" t="s">
        <v>20</v>
      </c>
      <c r="C10816" s="3" t="s">
        <v>265</v>
      </c>
      <c r="D10816" s="3" t="s">
        <v>266</v>
      </c>
      <c r="E10816" s="3">
        <v>253</v>
      </c>
      <c r="F10816" s="3">
        <v>506</v>
      </c>
      <c r="G10816" s="3">
        <v>506</v>
      </c>
      <c r="H10816" s="3">
        <v>5097363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 t="str">
        <f>B10816&amp;" | "&amp;C10816&amp;" | "&amp;D10816</f>
        <v>documentazione_amministrativa / registri | Stampa registro | Documento Principale</v>
      </c>
      <c r="Q10816" s="3" t="str">
        <f>VLOOKUP(P10816,'Classificazione UD'!A:B,2,FALSE)</f>
        <v>Amministrativo</v>
      </c>
    </row>
    <row r="10817" spans="1:17" ht="15" customHeight="1" x14ac:dyDescent="0.25">
      <c r="A10817" s="30">
        <v>2016</v>
      </c>
      <c r="B10817" s="3" t="s">
        <v>20</v>
      </c>
      <c r="C10817" s="3" t="s">
        <v>265</v>
      </c>
      <c r="D10817" s="3" t="s">
        <v>266</v>
      </c>
      <c r="E10817" s="3">
        <v>248</v>
      </c>
      <c r="F10817" s="3">
        <v>496</v>
      </c>
      <c r="G10817" s="3">
        <v>496</v>
      </c>
      <c r="H10817" s="3">
        <v>6008151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 t="str">
        <f>B10817&amp;" | "&amp;C10817&amp;" | "&amp;D10817</f>
        <v>documentazione_amministrativa / registri | Stampa registro | Documento Principale</v>
      </c>
      <c r="Q10817" s="3" t="str">
        <f>VLOOKUP(P10817,'Classificazione UD'!A:B,2,FALSE)</f>
        <v>Amministrativo</v>
      </c>
    </row>
    <row r="10818" spans="1:17" ht="15" customHeight="1" x14ac:dyDescent="0.25">
      <c r="A10818" s="30">
        <v>2015</v>
      </c>
      <c r="B10818" s="3" t="s">
        <v>17</v>
      </c>
      <c r="C10818" s="3" t="s">
        <v>27</v>
      </c>
      <c r="D10818" s="3" t="s">
        <v>264</v>
      </c>
      <c r="E10818" s="3">
        <v>2</v>
      </c>
      <c r="F10818" s="3">
        <v>8</v>
      </c>
      <c r="G10818" s="3">
        <v>8</v>
      </c>
      <c r="H10818" s="3">
        <v>106433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 t="str">
        <f>B10818&amp;" | "&amp;C10818&amp;" | "&amp;D10818</f>
        <v>documentazione_amministrativa / documentazione_contabile | FATTURA PASSIVA | Fattura</v>
      </c>
      <c r="Q10818" s="3" t="str">
        <f>VLOOKUP(P10818,'Classificazione UD'!A:B,2,FALSE)</f>
        <v>Fiscale</v>
      </c>
    </row>
    <row r="10819" spans="1:17" ht="15" customHeight="1" x14ac:dyDescent="0.25">
      <c r="A10819" s="30">
        <v>2015</v>
      </c>
      <c r="B10819" s="3" t="s">
        <v>17</v>
      </c>
      <c r="C10819" s="3" t="s">
        <v>27</v>
      </c>
      <c r="D10819" s="3" t="s">
        <v>264</v>
      </c>
      <c r="E10819" s="3">
        <v>526</v>
      </c>
      <c r="F10819" s="3">
        <v>2379</v>
      </c>
      <c r="G10819" s="3">
        <v>2379</v>
      </c>
      <c r="H10819" s="3">
        <v>145975608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 t="str">
        <f>B10819&amp;" | "&amp;C10819&amp;" | "&amp;D10819</f>
        <v>documentazione_amministrativa / documentazione_contabile | FATTURA PASSIVA | Fattura</v>
      </c>
      <c r="Q10819" s="3" t="str">
        <f>VLOOKUP(P10819,'Classificazione UD'!A:B,2,FALSE)</f>
        <v>Fiscale</v>
      </c>
    </row>
    <row r="10820" spans="1:17" ht="15" customHeight="1" x14ac:dyDescent="0.25">
      <c r="A10820" s="30">
        <v>2015</v>
      </c>
      <c r="B10820" s="3" t="s">
        <v>17</v>
      </c>
      <c r="C10820" s="3" t="s">
        <v>27</v>
      </c>
      <c r="D10820" s="3" t="s">
        <v>54</v>
      </c>
      <c r="E10820" s="3">
        <v>9</v>
      </c>
      <c r="F10820" s="3">
        <v>42</v>
      </c>
      <c r="G10820" s="3">
        <v>42</v>
      </c>
      <c r="H10820" s="3">
        <v>2446131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 t="str">
        <f>B10820&amp;" | "&amp;C10820&amp;" | "&amp;D10820</f>
        <v>documentazione_amministrativa / documentazione_contabile | FATTURA PASSIVA | Nota di credito</v>
      </c>
      <c r="Q10820" s="3" t="str">
        <f>VLOOKUP(P10820,'Classificazione UD'!A:B,2,FALSE)</f>
        <v>Fiscale</v>
      </c>
    </row>
    <row r="10821" spans="1:17" ht="15" customHeight="1" x14ac:dyDescent="0.25">
      <c r="A10821" s="30">
        <v>2016</v>
      </c>
      <c r="B10821" s="3" t="s">
        <v>17</v>
      </c>
      <c r="C10821" s="3" t="s">
        <v>27</v>
      </c>
      <c r="D10821" s="3" t="s">
        <v>264</v>
      </c>
      <c r="E10821" s="3">
        <v>47</v>
      </c>
      <c r="F10821" s="3">
        <v>201</v>
      </c>
      <c r="G10821" s="3">
        <v>201</v>
      </c>
      <c r="H10821" s="3">
        <v>8684290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 t="str">
        <f>B10821&amp;" | "&amp;C10821&amp;" | "&amp;D10821</f>
        <v>documentazione_amministrativa / documentazione_contabile | FATTURA PASSIVA | Fattura</v>
      </c>
      <c r="Q10821" s="3" t="str">
        <f>VLOOKUP(P10821,'Classificazione UD'!A:B,2,FALSE)</f>
        <v>Fiscale</v>
      </c>
    </row>
    <row r="10822" spans="1:17" ht="15" customHeight="1" x14ac:dyDescent="0.25">
      <c r="A10822" s="30">
        <v>2012</v>
      </c>
      <c r="B10822" s="3" t="s">
        <v>20</v>
      </c>
      <c r="C10822" s="3" t="s">
        <v>265</v>
      </c>
      <c r="D10822" s="3" t="s">
        <v>266</v>
      </c>
      <c r="E10822" s="3">
        <v>150</v>
      </c>
      <c r="F10822" s="3">
        <v>300</v>
      </c>
      <c r="G10822" s="3">
        <v>300</v>
      </c>
      <c r="H10822" s="3">
        <v>3869286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 t="str">
        <f>B10822&amp;" | "&amp;C10822&amp;" | "&amp;D10822</f>
        <v>documentazione_amministrativa / registri | Stampa registro | Documento Principale</v>
      </c>
      <c r="Q10822" s="3" t="str">
        <f>VLOOKUP(P10822,'Classificazione UD'!A:B,2,FALSE)</f>
        <v>Amministrativo</v>
      </c>
    </row>
    <row r="10823" spans="1:17" ht="15" customHeight="1" x14ac:dyDescent="0.25">
      <c r="A10823" s="30">
        <v>2013</v>
      </c>
      <c r="B10823" s="3" t="s">
        <v>20</v>
      </c>
      <c r="C10823" s="3" t="s">
        <v>265</v>
      </c>
      <c r="D10823" s="3" t="s">
        <v>266</v>
      </c>
      <c r="E10823" s="3">
        <v>252</v>
      </c>
      <c r="F10823" s="3">
        <v>504</v>
      </c>
      <c r="G10823" s="3">
        <v>504</v>
      </c>
      <c r="H10823" s="3">
        <v>3679375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 t="str">
        <f>B10823&amp;" | "&amp;C10823&amp;" | "&amp;D10823</f>
        <v>documentazione_amministrativa / registri | Stampa registro | Documento Principale</v>
      </c>
      <c r="Q10823" s="3" t="str">
        <f>VLOOKUP(P10823,'Classificazione UD'!A:B,2,FALSE)</f>
        <v>Amministrativo</v>
      </c>
    </row>
    <row r="10824" spans="1:17" ht="15" customHeight="1" x14ac:dyDescent="0.25">
      <c r="A10824" s="30">
        <v>2014</v>
      </c>
      <c r="B10824" s="3" t="s">
        <v>20</v>
      </c>
      <c r="C10824" s="3" t="s">
        <v>265</v>
      </c>
      <c r="D10824" s="3" t="s">
        <v>266</v>
      </c>
      <c r="E10824" s="3">
        <v>246</v>
      </c>
      <c r="F10824" s="3">
        <v>492</v>
      </c>
      <c r="G10824" s="3">
        <v>492</v>
      </c>
      <c r="H10824" s="3">
        <v>3913929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 t="str">
        <f>B10824&amp;" | "&amp;C10824&amp;" | "&amp;D10824</f>
        <v>documentazione_amministrativa / registri | Stampa registro | Documento Principale</v>
      </c>
      <c r="Q10824" s="3" t="str">
        <f>VLOOKUP(P10824,'Classificazione UD'!A:B,2,FALSE)</f>
        <v>Amministrativo</v>
      </c>
    </row>
    <row r="10825" spans="1:17" ht="15" customHeight="1" x14ac:dyDescent="0.25">
      <c r="A10825" s="30">
        <v>2015</v>
      </c>
      <c r="B10825" s="3" t="s">
        <v>20</v>
      </c>
      <c r="C10825" s="3" t="s">
        <v>265</v>
      </c>
      <c r="D10825" s="3" t="s">
        <v>266</v>
      </c>
      <c r="E10825" s="3">
        <v>290</v>
      </c>
      <c r="F10825" s="3">
        <v>580</v>
      </c>
      <c r="G10825" s="3">
        <v>580</v>
      </c>
      <c r="H10825" s="3">
        <v>5068874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 t="str">
        <f>B10825&amp;" | "&amp;C10825&amp;" | "&amp;D10825</f>
        <v>documentazione_amministrativa / registri | Stampa registro | Documento Principale</v>
      </c>
      <c r="Q10825" s="3" t="str">
        <f>VLOOKUP(P10825,'Classificazione UD'!A:B,2,FALSE)</f>
        <v>Amministrativo</v>
      </c>
    </row>
    <row r="10826" spans="1:17" ht="15" customHeight="1" x14ac:dyDescent="0.25">
      <c r="A10826" s="30">
        <v>2016</v>
      </c>
      <c r="B10826" s="3" t="s">
        <v>20</v>
      </c>
      <c r="C10826" s="3" t="s">
        <v>265</v>
      </c>
      <c r="D10826" s="3" t="s">
        <v>266</v>
      </c>
      <c r="E10826" s="3">
        <v>328</v>
      </c>
      <c r="F10826" s="3">
        <v>656</v>
      </c>
      <c r="G10826" s="3">
        <v>656</v>
      </c>
      <c r="H10826" s="3">
        <v>6916284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 t="str">
        <f>B10826&amp;" | "&amp;C10826&amp;" | "&amp;D10826</f>
        <v>documentazione_amministrativa / registri | Stampa registro | Documento Principale</v>
      </c>
      <c r="Q10826" s="3" t="str">
        <f>VLOOKUP(P10826,'Classificazione UD'!A:B,2,FALSE)</f>
        <v>Amministrativo</v>
      </c>
    </row>
    <row r="10827" spans="1:17" ht="15" customHeight="1" x14ac:dyDescent="0.25">
      <c r="A10827" s="30">
        <v>2015</v>
      </c>
      <c r="B10827" s="3" t="s">
        <v>20</v>
      </c>
      <c r="C10827" s="3" t="s">
        <v>265</v>
      </c>
      <c r="D10827" s="3" t="s">
        <v>266</v>
      </c>
      <c r="E10827" s="3">
        <v>81</v>
      </c>
      <c r="F10827" s="3">
        <v>162</v>
      </c>
      <c r="G10827" s="3">
        <v>162</v>
      </c>
      <c r="H10827" s="3">
        <v>588548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 t="str">
        <f>B10827&amp;" | "&amp;C10827&amp;" | "&amp;D10827</f>
        <v>documentazione_amministrativa / registri | Stampa registro | Documento Principale</v>
      </c>
      <c r="Q10827" s="3" t="str">
        <f>VLOOKUP(P10827,'Classificazione UD'!A:B,2,FALSE)</f>
        <v>Amministrativo</v>
      </c>
    </row>
    <row r="10828" spans="1:17" ht="15" customHeight="1" x14ac:dyDescent="0.25">
      <c r="A10828" s="30">
        <v>2016</v>
      </c>
      <c r="B10828" s="3" t="s">
        <v>20</v>
      </c>
      <c r="C10828" s="3" t="s">
        <v>265</v>
      </c>
      <c r="D10828" s="3" t="s">
        <v>266</v>
      </c>
      <c r="E10828" s="3">
        <v>128</v>
      </c>
      <c r="F10828" s="3">
        <v>256</v>
      </c>
      <c r="G10828" s="3">
        <v>256</v>
      </c>
      <c r="H10828" s="3">
        <v>1317542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 t="str">
        <f>B10828&amp;" | "&amp;C10828&amp;" | "&amp;D10828</f>
        <v>documentazione_amministrativa / registri | Stampa registro | Documento Principale</v>
      </c>
      <c r="Q10828" s="3" t="str">
        <f>VLOOKUP(P10828,'Classificazione UD'!A:B,2,FALSE)</f>
        <v>Amministrativo</v>
      </c>
    </row>
    <row r="10829" spans="1:17" ht="15" customHeight="1" x14ac:dyDescent="0.25">
      <c r="A10829" s="30">
        <v>2015</v>
      </c>
      <c r="B10829" s="3" t="s">
        <v>17</v>
      </c>
      <c r="C10829" s="3" t="s">
        <v>27</v>
      </c>
      <c r="D10829" s="3" t="s">
        <v>264</v>
      </c>
      <c r="E10829" s="3">
        <v>135</v>
      </c>
      <c r="F10829" s="3">
        <v>560</v>
      </c>
      <c r="G10829" s="3">
        <v>560</v>
      </c>
      <c r="H10829" s="3">
        <v>17866753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 t="str">
        <f>B10829&amp;" | "&amp;C10829&amp;" | "&amp;D10829</f>
        <v>documentazione_amministrativa / documentazione_contabile | FATTURA PASSIVA | Fattura</v>
      </c>
      <c r="Q10829" s="3" t="str">
        <f>VLOOKUP(P10829,'Classificazione UD'!A:B,2,FALSE)</f>
        <v>Fiscale</v>
      </c>
    </row>
    <row r="10830" spans="1:17" ht="15" customHeight="1" x14ac:dyDescent="0.25">
      <c r="A10830" s="30">
        <v>2015</v>
      </c>
      <c r="B10830" s="3" t="s">
        <v>17</v>
      </c>
      <c r="C10830" s="3" t="s">
        <v>27</v>
      </c>
      <c r="D10830" s="3" t="s">
        <v>54</v>
      </c>
      <c r="E10830" s="3">
        <v>8</v>
      </c>
      <c r="F10830" s="3">
        <v>35</v>
      </c>
      <c r="G10830" s="3">
        <v>35</v>
      </c>
      <c r="H10830" s="3">
        <v>456802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 t="str">
        <f>B10830&amp;" | "&amp;C10830&amp;" | "&amp;D10830</f>
        <v>documentazione_amministrativa / documentazione_contabile | FATTURA PASSIVA | Nota di credito</v>
      </c>
      <c r="Q10830" s="3" t="str">
        <f>VLOOKUP(P10830,'Classificazione UD'!A:B,2,FALSE)</f>
        <v>Fiscale</v>
      </c>
    </row>
    <row r="10831" spans="1:17" ht="15" customHeight="1" x14ac:dyDescent="0.25">
      <c r="A10831" s="30">
        <v>2016</v>
      </c>
      <c r="B10831" s="3" t="s">
        <v>17</v>
      </c>
      <c r="C10831" s="3" t="s">
        <v>27</v>
      </c>
      <c r="D10831" s="3" t="s">
        <v>264</v>
      </c>
      <c r="E10831" s="3">
        <v>10</v>
      </c>
      <c r="F10831" s="3">
        <v>41</v>
      </c>
      <c r="G10831" s="3">
        <v>41</v>
      </c>
      <c r="H10831" s="3">
        <v>1151645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 t="str">
        <f>B10831&amp;" | "&amp;C10831&amp;" | "&amp;D10831</f>
        <v>documentazione_amministrativa / documentazione_contabile | FATTURA PASSIVA | Fattura</v>
      </c>
      <c r="Q10831" s="3" t="str">
        <f>VLOOKUP(P10831,'Classificazione UD'!A:B,2,FALSE)</f>
        <v>Fiscale</v>
      </c>
    </row>
    <row r="10832" spans="1:17" ht="15" customHeight="1" x14ac:dyDescent="0.25">
      <c r="A10832" s="30">
        <v>2013</v>
      </c>
      <c r="B10832" s="3" t="s">
        <v>20</v>
      </c>
      <c r="C10832" s="3" t="s">
        <v>265</v>
      </c>
      <c r="D10832" s="3" t="s">
        <v>266</v>
      </c>
      <c r="E10832" s="3">
        <v>124</v>
      </c>
      <c r="F10832" s="3">
        <v>248</v>
      </c>
      <c r="G10832" s="3">
        <v>248</v>
      </c>
      <c r="H10832" s="3">
        <v>1755759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 t="str">
        <f>B10832&amp;" | "&amp;C10832&amp;" | "&amp;D10832</f>
        <v>documentazione_amministrativa / registri | Stampa registro | Documento Principale</v>
      </c>
      <c r="Q10832" s="3" t="str">
        <f>VLOOKUP(P10832,'Classificazione UD'!A:B,2,FALSE)</f>
        <v>Amministrativo</v>
      </c>
    </row>
    <row r="10833" spans="1:17" ht="15" customHeight="1" x14ac:dyDescent="0.25">
      <c r="A10833" s="30">
        <v>2014</v>
      </c>
      <c r="B10833" s="3" t="s">
        <v>20</v>
      </c>
      <c r="C10833" s="3" t="s">
        <v>265</v>
      </c>
      <c r="D10833" s="3" t="s">
        <v>266</v>
      </c>
      <c r="E10833" s="3">
        <v>250</v>
      </c>
      <c r="F10833" s="3">
        <v>500</v>
      </c>
      <c r="G10833" s="3">
        <v>500</v>
      </c>
      <c r="H10833" s="3">
        <v>2925608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 t="str">
        <f>B10833&amp;" | "&amp;C10833&amp;" | "&amp;D10833</f>
        <v>documentazione_amministrativa / registri | Stampa registro | Documento Principale</v>
      </c>
      <c r="Q10833" s="3" t="str">
        <f>VLOOKUP(P10833,'Classificazione UD'!A:B,2,FALSE)</f>
        <v>Amministrativo</v>
      </c>
    </row>
    <row r="10834" spans="1:17" ht="15" customHeight="1" x14ac:dyDescent="0.25">
      <c r="A10834" s="30">
        <v>2015</v>
      </c>
      <c r="B10834" s="3" t="s">
        <v>20</v>
      </c>
      <c r="C10834" s="3" t="s">
        <v>265</v>
      </c>
      <c r="D10834" s="3" t="s">
        <v>266</v>
      </c>
      <c r="E10834" s="3">
        <v>251</v>
      </c>
      <c r="F10834" s="3">
        <v>502</v>
      </c>
      <c r="G10834" s="3">
        <v>502</v>
      </c>
      <c r="H10834" s="3">
        <v>3081314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 t="str">
        <f>B10834&amp;" | "&amp;C10834&amp;" | "&amp;D10834</f>
        <v>documentazione_amministrativa / registri | Stampa registro | Documento Principale</v>
      </c>
      <c r="Q10834" s="3" t="str">
        <f>VLOOKUP(P10834,'Classificazione UD'!A:B,2,FALSE)</f>
        <v>Amministrativo</v>
      </c>
    </row>
    <row r="10835" spans="1:17" ht="15" customHeight="1" x14ac:dyDescent="0.25">
      <c r="A10835" s="30">
        <v>2016</v>
      </c>
      <c r="B10835" s="3" t="s">
        <v>20</v>
      </c>
      <c r="C10835" s="3" t="s">
        <v>265</v>
      </c>
      <c r="D10835" s="3" t="s">
        <v>266</v>
      </c>
      <c r="E10835" s="3">
        <v>247</v>
      </c>
      <c r="F10835" s="3">
        <v>494</v>
      </c>
      <c r="G10835" s="3">
        <v>494</v>
      </c>
      <c r="H10835" s="3">
        <v>3404526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 t="str">
        <f>B10835&amp;" | "&amp;C10835&amp;" | "&amp;D10835</f>
        <v>documentazione_amministrativa / registri | Stampa registro | Documento Principale</v>
      </c>
      <c r="Q10835" s="3" t="str">
        <f>VLOOKUP(P10835,'Classificazione UD'!A:B,2,FALSE)</f>
        <v>Amministrativo</v>
      </c>
    </row>
    <row r="10836" spans="1:17" ht="15" customHeight="1" x14ac:dyDescent="0.25">
      <c r="A10836" s="30">
        <v>2015</v>
      </c>
      <c r="B10836" s="3" t="s">
        <v>20</v>
      </c>
      <c r="C10836" s="3" t="s">
        <v>265</v>
      </c>
      <c r="D10836" s="3" t="s">
        <v>266</v>
      </c>
      <c r="E10836" s="3">
        <v>75</v>
      </c>
      <c r="F10836" s="3">
        <v>150</v>
      </c>
      <c r="G10836" s="3">
        <v>150</v>
      </c>
      <c r="H10836" s="3">
        <v>371611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 t="str">
        <f>B10836&amp;" | "&amp;C10836&amp;" | "&amp;D10836</f>
        <v>documentazione_amministrativa / registri | Stampa registro | Documento Principale</v>
      </c>
      <c r="Q10836" s="3" t="str">
        <f>VLOOKUP(P10836,'Classificazione UD'!A:B,2,FALSE)</f>
        <v>Amministrativo</v>
      </c>
    </row>
    <row r="10837" spans="1:17" ht="15" customHeight="1" x14ac:dyDescent="0.25">
      <c r="A10837" s="30">
        <v>2016</v>
      </c>
      <c r="B10837" s="3" t="s">
        <v>20</v>
      </c>
      <c r="C10837" s="3" t="s">
        <v>265</v>
      </c>
      <c r="D10837" s="3" t="s">
        <v>266</v>
      </c>
      <c r="E10837" s="3">
        <v>92</v>
      </c>
      <c r="F10837" s="3">
        <v>184</v>
      </c>
      <c r="G10837" s="3">
        <v>184</v>
      </c>
      <c r="H10837" s="3">
        <v>531601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 t="str">
        <f>B10837&amp;" | "&amp;C10837&amp;" | "&amp;D10837</f>
        <v>documentazione_amministrativa / registri | Stampa registro | Documento Principale</v>
      </c>
      <c r="Q10837" s="3" t="str">
        <f>VLOOKUP(P10837,'Classificazione UD'!A:B,2,FALSE)</f>
        <v>Amministrativo</v>
      </c>
    </row>
    <row r="10838" spans="1:17" ht="15" customHeight="1" x14ac:dyDescent="0.25">
      <c r="A10838" s="30">
        <v>2015</v>
      </c>
      <c r="B10838" s="3" t="s">
        <v>17</v>
      </c>
      <c r="C10838" s="3" t="s">
        <v>27</v>
      </c>
      <c r="D10838" s="3" t="s">
        <v>264</v>
      </c>
      <c r="E10838" s="3">
        <v>412</v>
      </c>
      <c r="F10838" s="3">
        <v>1886</v>
      </c>
      <c r="G10838" s="3">
        <v>1886</v>
      </c>
      <c r="H10838" s="3">
        <v>139197693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 t="str">
        <f>B10838&amp;" | "&amp;C10838&amp;" | "&amp;D10838</f>
        <v>documentazione_amministrativa / documentazione_contabile | FATTURA PASSIVA | Fattura</v>
      </c>
      <c r="Q10838" s="3" t="str">
        <f>VLOOKUP(P10838,'Classificazione UD'!A:B,2,FALSE)</f>
        <v>Fiscale</v>
      </c>
    </row>
    <row r="10839" spans="1:17" ht="15" customHeight="1" x14ac:dyDescent="0.25">
      <c r="A10839" s="30">
        <v>2015</v>
      </c>
      <c r="B10839" s="3" t="s">
        <v>17</v>
      </c>
      <c r="C10839" s="3" t="s">
        <v>27</v>
      </c>
      <c r="D10839" s="3" t="s">
        <v>54</v>
      </c>
      <c r="E10839" s="3">
        <v>12</v>
      </c>
      <c r="F10839" s="3">
        <v>53</v>
      </c>
      <c r="G10839" s="3">
        <v>53</v>
      </c>
      <c r="H10839" s="3">
        <v>2172846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 t="str">
        <f>B10839&amp;" | "&amp;C10839&amp;" | "&amp;D10839</f>
        <v>documentazione_amministrativa / documentazione_contabile | FATTURA PASSIVA | Nota di credito</v>
      </c>
      <c r="Q10839" s="3" t="str">
        <f>VLOOKUP(P10839,'Classificazione UD'!A:B,2,FALSE)</f>
        <v>Fiscale</v>
      </c>
    </row>
    <row r="10840" spans="1:17" ht="15" customHeight="1" x14ac:dyDescent="0.25">
      <c r="A10840" s="30">
        <v>2016</v>
      </c>
      <c r="B10840" s="3" t="s">
        <v>17</v>
      </c>
      <c r="C10840" s="3" t="s">
        <v>27</v>
      </c>
      <c r="D10840" s="3" t="s">
        <v>264</v>
      </c>
      <c r="E10840" s="3">
        <v>42</v>
      </c>
      <c r="F10840" s="3">
        <v>186</v>
      </c>
      <c r="G10840" s="3">
        <v>186</v>
      </c>
      <c r="H10840" s="3">
        <v>11706558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 t="str">
        <f>B10840&amp;" | "&amp;C10840&amp;" | "&amp;D10840</f>
        <v>documentazione_amministrativa / documentazione_contabile | FATTURA PASSIVA | Fattura</v>
      </c>
      <c r="Q10840" s="3" t="str">
        <f>VLOOKUP(P10840,'Classificazione UD'!A:B,2,FALSE)</f>
        <v>Fiscale</v>
      </c>
    </row>
    <row r="10841" spans="1:17" ht="15" customHeight="1" x14ac:dyDescent="0.25">
      <c r="A10841" s="30">
        <v>2012</v>
      </c>
      <c r="B10841" s="3" t="s">
        <v>36</v>
      </c>
      <c r="C10841" s="3" t="s">
        <v>267</v>
      </c>
      <c r="D10841" s="3" t="s">
        <v>266</v>
      </c>
      <c r="E10841" s="3">
        <v>127</v>
      </c>
      <c r="F10841" s="3">
        <v>279</v>
      </c>
      <c r="G10841" s="3">
        <v>279</v>
      </c>
      <c r="H10841" s="3">
        <v>40185627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 t="str">
        <f>B10841&amp;" | "&amp;C10841&amp;" | "&amp;D10841</f>
        <v>documentazione_amministrativa / documenti_protocollati | Documento Protocollato | Documento Principale</v>
      </c>
      <c r="Q10841" s="3" t="str">
        <f>VLOOKUP(P10841,'Classificazione UD'!A:B,2,FALSE)</f>
        <v>Protocollo</v>
      </c>
    </row>
    <row r="10842" spans="1:17" ht="15" customHeight="1" x14ac:dyDescent="0.25">
      <c r="A10842" s="30">
        <v>2013</v>
      </c>
      <c r="B10842" s="3" t="s">
        <v>36</v>
      </c>
      <c r="C10842" s="3" t="s">
        <v>267</v>
      </c>
      <c r="D10842" s="3" t="s">
        <v>266</v>
      </c>
      <c r="E10842" s="3">
        <v>1594</v>
      </c>
      <c r="F10842" s="3">
        <v>3583</v>
      </c>
      <c r="G10842" s="3">
        <v>3583</v>
      </c>
      <c r="H10842" s="3">
        <v>838943720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 t="str">
        <f>B10842&amp;" | "&amp;C10842&amp;" | "&amp;D10842</f>
        <v>documentazione_amministrativa / documenti_protocollati | Documento Protocollato | Documento Principale</v>
      </c>
      <c r="Q10842" s="3" t="str">
        <f>VLOOKUP(P10842,'Classificazione UD'!A:B,2,FALSE)</f>
        <v>Protocollo</v>
      </c>
    </row>
    <row r="10843" spans="1:17" ht="15" customHeight="1" x14ac:dyDescent="0.25">
      <c r="A10843" s="30">
        <v>2014</v>
      </c>
      <c r="B10843" s="3" t="s">
        <v>36</v>
      </c>
      <c r="C10843" s="3" t="s">
        <v>267</v>
      </c>
      <c r="D10843" s="3" t="s">
        <v>266</v>
      </c>
      <c r="E10843" s="3">
        <v>2695</v>
      </c>
      <c r="F10843" s="3">
        <v>5933</v>
      </c>
      <c r="G10843" s="3">
        <v>5933</v>
      </c>
      <c r="H10843" s="3">
        <v>1507139981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 t="str">
        <f>B10843&amp;" | "&amp;C10843&amp;" | "&amp;D10843</f>
        <v>documentazione_amministrativa / documenti_protocollati | Documento Protocollato | Documento Principale</v>
      </c>
      <c r="Q10843" s="3" t="str">
        <f>VLOOKUP(P10843,'Classificazione UD'!A:B,2,FALSE)</f>
        <v>Protocollo</v>
      </c>
    </row>
    <row r="10844" spans="1:17" ht="15" customHeight="1" x14ac:dyDescent="0.25">
      <c r="A10844" s="30">
        <v>2015</v>
      </c>
      <c r="B10844" s="3" t="s">
        <v>36</v>
      </c>
      <c r="C10844" s="3" t="s">
        <v>267</v>
      </c>
      <c r="D10844" s="3" t="s">
        <v>266</v>
      </c>
      <c r="E10844" s="3">
        <v>761</v>
      </c>
      <c r="F10844" s="3">
        <v>1827</v>
      </c>
      <c r="G10844" s="3">
        <v>1827</v>
      </c>
      <c r="H10844" s="3">
        <v>789522114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 t="str">
        <f>B10844&amp;" | "&amp;C10844&amp;" | "&amp;D10844</f>
        <v>documentazione_amministrativa / documenti_protocollati | Documento Protocollato | Documento Principale</v>
      </c>
      <c r="Q10844" s="3" t="str">
        <f>VLOOKUP(P10844,'Classificazione UD'!A:B,2,FALSE)</f>
        <v>Protocollo</v>
      </c>
    </row>
    <row r="10845" spans="1:17" ht="15" customHeight="1" x14ac:dyDescent="0.25">
      <c r="A10845" s="30">
        <v>2013</v>
      </c>
      <c r="B10845" s="3" t="s">
        <v>23</v>
      </c>
      <c r="C10845" s="3" t="s">
        <v>269</v>
      </c>
      <c r="D10845" s="3" t="s">
        <v>266</v>
      </c>
      <c r="E10845" s="3">
        <v>2</v>
      </c>
      <c r="F10845" s="3">
        <v>16</v>
      </c>
      <c r="G10845" s="3">
        <v>16</v>
      </c>
      <c r="H10845" s="3">
        <v>2766766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 t="str">
        <f>B10845&amp;" | "&amp;C10845&amp;" | "&amp;D10845</f>
        <v>documentazione_amministrativa / altri_documenti | Documento Non Protocollato | Documento Principale</v>
      </c>
      <c r="Q10845" s="3" t="str">
        <f>VLOOKUP(P10845,'Classificazione UD'!A:B,2,FALSE)</f>
        <v>Amministrativo</v>
      </c>
    </row>
    <row r="10846" spans="1:17" ht="15" customHeight="1" x14ac:dyDescent="0.25">
      <c r="A10846" s="30">
        <v>2014</v>
      </c>
      <c r="B10846" s="3" t="s">
        <v>23</v>
      </c>
      <c r="C10846" s="3" t="s">
        <v>269</v>
      </c>
      <c r="D10846" s="3" t="s">
        <v>266</v>
      </c>
      <c r="E10846" s="3">
        <v>2</v>
      </c>
      <c r="F10846" s="3">
        <v>5</v>
      </c>
      <c r="G10846" s="3">
        <v>5</v>
      </c>
      <c r="H10846" s="3">
        <v>1775221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 t="str">
        <f>B10846&amp;" | "&amp;C10846&amp;" | "&amp;D10846</f>
        <v>documentazione_amministrativa / altri_documenti | Documento Non Protocollato | Documento Principale</v>
      </c>
      <c r="Q10846" s="3" t="str">
        <f>VLOOKUP(P10846,'Classificazione UD'!A:B,2,FALSE)</f>
        <v>Amministrativo</v>
      </c>
    </row>
    <row r="10847" spans="1:17" ht="15" customHeight="1" x14ac:dyDescent="0.25">
      <c r="A10847" s="30">
        <v>2012</v>
      </c>
      <c r="B10847" s="3" t="s">
        <v>20</v>
      </c>
      <c r="C10847" s="3" t="s">
        <v>265</v>
      </c>
      <c r="D10847" s="3" t="s">
        <v>266</v>
      </c>
      <c r="E10847" s="3">
        <v>20</v>
      </c>
      <c r="F10847" s="3">
        <v>40</v>
      </c>
      <c r="G10847" s="3">
        <v>40</v>
      </c>
      <c r="H10847" s="3">
        <v>116590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 t="str">
        <f>B10847&amp;" | "&amp;C10847&amp;" | "&amp;D10847</f>
        <v>documentazione_amministrativa / registri | Stampa registro | Documento Principale</v>
      </c>
      <c r="Q10847" s="3" t="str">
        <f>VLOOKUP(P10847,'Classificazione UD'!A:B,2,FALSE)</f>
        <v>Amministrativo</v>
      </c>
    </row>
    <row r="10848" spans="1:17" ht="15" customHeight="1" x14ac:dyDescent="0.25">
      <c r="A10848" s="30">
        <v>2013</v>
      </c>
      <c r="B10848" s="3" t="s">
        <v>20</v>
      </c>
      <c r="C10848" s="3" t="s">
        <v>265</v>
      </c>
      <c r="D10848" s="3" t="s">
        <v>266</v>
      </c>
      <c r="E10848" s="3">
        <v>241</v>
      </c>
      <c r="F10848" s="3">
        <v>482</v>
      </c>
      <c r="G10848" s="3">
        <v>482</v>
      </c>
      <c r="H10848" s="3">
        <v>1470532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 t="str">
        <f>B10848&amp;" | "&amp;C10848&amp;" | "&amp;D10848</f>
        <v>documentazione_amministrativa / registri | Stampa registro | Documento Principale</v>
      </c>
      <c r="Q10848" s="3" t="str">
        <f>VLOOKUP(P10848,'Classificazione UD'!A:B,2,FALSE)</f>
        <v>Amministrativo</v>
      </c>
    </row>
    <row r="10849" spans="1:17" ht="15" customHeight="1" x14ac:dyDescent="0.25">
      <c r="A10849" s="30">
        <v>2014</v>
      </c>
      <c r="B10849" s="3" t="s">
        <v>20</v>
      </c>
      <c r="C10849" s="3" t="s">
        <v>265</v>
      </c>
      <c r="D10849" s="3" t="s">
        <v>266</v>
      </c>
      <c r="E10849" s="3">
        <v>229</v>
      </c>
      <c r="F10849" s="3">
        <v>458</v>
      </c>
      <c r="G10849" s="3">
        <v>458</v>
      </c>
      <c r="H10849" s="3">
        <v>1905986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 t="str">
        <f>B10849&amp;" | "&amp;C10849&amp;" | "&amp;D10849</f>
        <v>documentazione_amministrativa / registri | Stampa registro | Documento Principale</v>
      </c>
      <c r="Q10849" s="3" t="str">
        <f>VLOOKUP(P10849,'Classificazione UD'!A:B,2,FALSE)</f>
        <v>Amministrativo</v>
      </c>
    </row>
    <row r="10850" spans="1:17" ht="15" customHeight="1" x14ac:dyDescent="0.25">
      <c r="A10850" s="30">
        <v>2015</v>
      </c>
      <c r="B10850" s="3" t="s">
        <v>20</v>
      </c>
      <c r="C10850" s="3" t="s">
        <v>265</v>
      </c>
      <c r="D10850" s="3" t="s">
        <v>266</v>
      </c>
      <c r="E10850" s="3">
        <v>233</v>
      </c>
      <c r="F10850" s="3">
        <v>466</v>
      </c>
      <c r="G10850" s="3">
        <v>466</v>
      </c>
      <c r="H10850" s="3">
        <v>2122700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 t="str">
        <f>B10850&amp;" | "&amp;C10850&amp;" | "&amp;D10850</f>
        <v>documentazione_amministrativa / registri | Stampa registro | Documento Principale</v>
      </c>
      <c r="Q10850" s="3" t="str">
        <f>VLOOKUP(P10850,'Classificazione UD'!A:B,2,FALSE)</f>
        <v>Amministrativo</v>
      </c>
    </row>
    <row r="10851" spans="1:17" ht="15" customHeight="1" x14ac:dyDescent="0.25">
      <c r="A10851" s="30">
        <v>2016</v>
      </c>
      <c r="B10851" s="3" t="s">
        <v>20</v>
      </c>
      <c r="C10851" s="3" t="s">
        <v>265</v>
      </c>
      <c r="D10851" s="3" t="s">
        <v>266</v>
      </c>
      <c r="E10851" s="3">
        <v>234</v>
      </c>
      <c r="F10851" s="3">
        <v>468</v>
      </c>
      <c r="G10851" s="3">
        <v>468</v>
      </c>
      <c r="H10851" s="3">
        <v>2249251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 t="str">
        <f>B10851&amp;" | "&amp;C10851&amp;" | "&amp;D10851</f>
        <v>documentazione_amministrativa / registri | Stampa registro | Documento Principale</v>
      </c>
      <c r="Q10851" s="3" t="str">
        <f>VLOOKUP(P10851,'Classificazione UD'!A:B,2,FALSE)</f>
        <v>Amministrativo</v>
      </c>
    </row>
    <row r="10852" spans="1:17" ht="15" customHeight="1" x14ac:dyDescent="0.25">
      <c r="A10852" s="30">
        <v>2015</v>
      </c>
      <c r="B10852" s="3" t="s">
        <v>20</v>
      </c>
      <c r="C10852" s="3" t="s">
        <v>265</v>
      </c>
      <c r="D10852" s="3" t="s">
        <v>266</v>
      </c>
      <c r="E10852" s="3">
        <v>80</v>
      </c>
      <c r="F10852" s="3">
        <v>160</v>
      </c>
      <c r="G10852" s="3">
        <v>160</v>
      </c>
      <c r="H10852" s="3">
        <v>515338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 t="str">
        <f>B10852&amp;" | "&amp;C10852&amp;" | "&amp;D10852</f>
        <v>documentazione_amministrativa / registri | Stampa registro | Documento Principale</v>
      </c>
      <c r="Q10852" s="3" t="str">
        <f>VLOOKUP(P10852,'Classificazione UD'!A:B,2,FALSE)</f>
        <v>Amministrativo</v>
      </c>
    </row>
    <row r="10853" spans="1:17" ht="15" customHeight="1" x14ac:dyDescent="0.25">
      <c r="A10853" s="30">
        <v>2016</v>
      </c>
      <c r="B10853" s="3" t="s">
        <v>20</v>
      </c>
      <c r="C10853" s="3" t="s">
        <v>265</v>
      </c>
      <c r="D10853" s="3" t="s">
        <v>266</v>
      </c>
      <c r="E10853" s="3">
        <v>129</v>
      </c>
      <c r="F10853" s="3">
        <v>258</v>
      </c>
      <c r="G10853" s="3">
        <v>258</v>
      </c>
      <c r="H10853" s="3">
        <v>1054379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 t="str">
        <f>B10853&amp;" | "&amp;C10853&amp;" | "&amp;D10853</f>
        <v>documentazione_amministrativa / registri | Stampa registro | Documento Principale</v>
      </c>
      <c r="Q10853" s="3" t="str">
        <f>VLOOKUP(P10853,'Classificazione UD'!A:B,2,FALSE)</f>
        <v>Amministrativo</v>
      </c>
    </row>
    <row r="10854" spans="1:17" ht="15" customHeight="1" x14ac:dyDescent="0.25">
      <c r="A10854" s="30">
        <v>2015</v>
      </c>
      <c r="B10854" s="3" t="s">
        <v>17</v>
      </c>
      <c r="C10854" s="3" t="s">
        <v>27</v>
      </c>
      <c r="D10854" s="3" t="s">
        <v>270</v>
      </c>
      <c r="E10854" s="3">
        <v>1</v>
      </c>
      <c r="F10854" s="3">
        <v>4</v>
      </c>
      <c r="G10854" s="3">
        <v>4</v>
      </c>
      <c r="H10854" s="3">
        <v>57229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 t="str">
        <f>B10854&amp;" | "&amp;C10854&amp;" | "&amp;D10854</f>
        <v>documentazione_amministrativa / documentazione_contabile | FATTURA PASSIVA | Acconto</v>
      </c>
      <c r="Q10854" s="3" t="str">
        <f>VLOOKUP(P10854,'Classificazione UD'!A:B,2,FALSE)</f>
        <v>Fiscale</v>
      </c>
    </row>
    <row r="10855" spans="1:17" ht="15" customHeight="1" x14ac:dyDescent="0.25">
      <c r="A10855" s="30">
        <v>2015</v>
      </c>
      <c r="B10855" s="3" t="s">
        <v>17</v>
      </c>
      <c r="C10855" s="3" t="s">
        <v>27</v>
      </c>
      <c r="D10855" s="3" t="s">
        <v>264</v>
      </c>
      <c r="E10855" s="3">
        <v>933</v>
      </c>
      <c r="F10855" s="3">
        <v>4190</v>
      </c>
      <c r="G10855" s="3">
        <v>4190</v>
      </c>
      <c r="H10855" s="3">
        <v>223784498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 t="str">
        <f>B10855&amp;" | "&amp;C10855&amp;" | "&amp;D10855</f>
        <v>documentazione_amministrativa / documentazione_contabile | FATTURA PASSIVA | Fattura</v>
      </c>
      <c r="Q10855" s="3" t="str">
        <f>VLOOKUP(P10855,'Classificazione UD'!A:B,2,FALSE)</f>
        <v>Fiscale</v>
      </c>
    </row>
    <row r="10856" spans="1:17" ht="15" customHeight="1" x14ac:dyDescent="0.25">
      <c r="A10856" s="30">
        <v>2015</v>
      </c>
      <c r="B10856" s="3" t="s">
        <v>17</v>
      </c>
      <c r="C10856" s="3" t="s">
        <v>27</v>
      </c>
      <c r="D10856" s="3" t="s">
        <v>54</v>
      </c>
      <c r="E10856" s="3">
        <v>29</v>
      </c>
      <c r="F10856" s="3">
        <v>122</v>
      </c>
      <c r="G10856" s="3">
        <v>122</v>
      </c>
      <c r="H10856" s="3">
        <v>2669102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 t="str">
        <f>B10856&amp;" | "&amp;C10856&amp;" | "&amp;D10856</f>
        <v>documentazione_amministrativa / documentazione_contabile | FATTURA PASSIVA | Nota di credito</v>
      </c>
      <c r="Q10856" s="3" t="str">
        <f>VLOOKUP(P10856,'Classificazione UD'!A:B,2,FALSE)</f>
        <v>Fiscale</v>
      </c>
    </row>
    <row r="10857" spans="1:17" ht="15" customHeight="1" x14ac:dyDescent="0.25">
      <c r="A10857" s="30">
        <v>2016</v>
      </c>
      <c r="B10857" s="3" t="s">
        <v>17</v>
      </c>
      <c r="C10857" s="3" t="s">
        <v>27</v>
      </c>
      <c r="D10857" s="3" t="s">
        <v>264</v>
      </c>
      <c r="E10857" s="3">
        <v>791</v>
      </c>
      <c r="F10857" s="3">
        <v>3547</v>
      </c>
      <c r="G10857" s="3">
        <v>3547</v>
      </c>
      <c r="H10857" s="3">
        <v>191935336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 t="str">
        <f>B10857&amp;" | "&amp;C10857&amp;" | "&amp;D10857</f>
        <v>documentazione_amministrativa / documentazione_contabile | FATTURA PASSIVA | Fattura</v>
      </c>
      <c r="Q10857" s="3" t="str">
        <f>VLOOKUP(P10857,'Classificazione UD'!A:B,2,FALSE)</f>
        <v>Fiscale</v>
      </c>
    </row>
    <row r="10858" spans="1:17" ht="15" customHeight="1" x14ac:dyDescent="0.25">
      <c r="A10858" s="30">
        <v>2016</v>
      </c>
      <c r="B10858" s="3" t="s">
        <v>17</v>
      </c>
      <c r="C10858" s="3" t="s">
        <v>27</v>
      </c>
      <c r="D10858" s="3" t="s">
        <v>54</v>
      </c>
      <c r="E10858" s="3">
        <v>26</v>
      </c>
      <c r="F10858" s="3">
        <v>105</v>
      </c>
      <c r="G10858" s="3">
        <v>105</v>
      </c>
      <c r="H10858" s="3">
        <v>1765160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 t="str">
        <f>B10858&amp;" | "&amp;C10858&amp;" | "&amp;D10858</f>
        <v>documentazione_amministrativa / documentazione_contabile | FATTURA PASSIVA | Nota di credito</v>
      </c>
      <c r="Q10858" s="3" t="str">
        <f>VLOOKUP(P10858,'Classificazione UD'!A:B,2,FALSE)</f>
        <v>Fiscale</v>
      </c>
    </row>
    <row r="10859" spans="1:17" ht="15" customHeight="1" x14ac:dyDescent="0.25">
      <c r="A10859" s="30">
        <v>2016</v>
      </c>
      <c r="B10859" s="3" t="s">
        <v>17</v>
      </c>
      <c r="C10859" s="3" t="s">
        <v>152</v>
      </c>
      <c r="D10859" s="3" t="s">
        <v>152</v>
      </c>
      <c r="E10859" s="3">
        <v>5</v>
      </c>
      <c r="F10859" s="3">
        <v>10</v>
      </c>
      <c r="G10859" s="3">
        <v>10</v>
      </c>
      <c r="H10859" s="3">
        <v>310064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 t="str">
        <f>B10859&amp;" | "&amp;C10859&amp;" | "&amp;D10859</f>
        <v>documentazione_amministrativa / documentazione_contabile | LOTTO DI FATTURE | LOTTO DI FATTURE</v>
      </c>
      <c r="Q10859" s="3" t="str">
        <f>VLOOKUP(P10859,'Classificazione UD'!A:B,2,FALSE)</f>
        <v>Fiscale</v>
      </c>
    </row>
    <row r="10860" spans="1:17" ht="15" customHeight="1" x14ac:dyDescent="0.25">
      <c r="A10860" s="30">
        <v>2009</v>
      </c>
      <c r="B10860" s="3" t="s">
        <v>36</v>
      </c>
      <c r="C10860" s="3" t="s">
        <v>267</v>
      </c>
      <c r="D10860" s="3" t="s">
        <v>266</v>
      </c>
      <c r="E10860" s="3">
        <v>1256</v>
      </c>
      <c r="F10860" s="3">
        <v>2515</v>
      </c>
      <c r="G10860" s="3">
        <v>2515</v>
      </c>
      <c r="H10860" s="3">
        <v>129585064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 t="str">
        <f>B10860&amp;" | "&amp;C10860&amp;" | "&amp;D10860</f>
        <v>documentazione_amministrativa / documenti_protocollati | Documento Protocollato | Documento Principale</v>
      </c>
      <c r="Q10860" s="3" t="str">
        <f>VLOOKUP(P10860,'Classificazione UD'!A:B,2,FALSE)</f>
        <v>Protocollo</v>
      </c>
    </row>
    <row r="10861" spans="1:17" ht="15" customHeight="1" x14ac:dyDescent="0.25">
      <c r="A10861" s="30">
        <v>2010</v>
      </c>
      <c r="B10861" s="3" t="s">
        <v>36</v>
      </c>
      <c r="C10861" s="3" t="s">
        <v>267</v>
      </c>
      <c r="D10861" s="3" t="s">
        <v>266</v>
      </c>
      <c r="E10861" s="3">
        <v>7997</v>
      </c>
      <c r="F10861" s="3">
        <v>16015</v>
      </c>
      <c r="G10861" s="3">
        <v>16015</v>
      </c>
      <c r="H10861" s="3">
        <v>1074338713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 t="str">
        <f>B10861&amp;" | "&amp;C10861&amp;" | "&amp;D10861</f>
        <v>documentazione_amministrativa / documenti_protocollati | Documento Protocollato | Documento Principale</v>
      </c>
      <c r="Q10861" s="3" t="str">
        <f>VLOOKUP(P10861,'Classificazione UD'!A:B,2,FALSE)</f>
        <v>Protocollo</v>
      </c>
    </row>
    <row r="10862" spans="1:17" ht="15" customHeight="1" x14ac:dyDescent="0.25">
      <c r="A10862" s="30">
        <v>2011</v>
      </c>
      <c r="B10862" s="3" t="s">
        <v>36</v>
      </c>
      <c r="C10862" s="3" t="s">
        <v>267</v>
      </c>
      <c r="D10862" s="3" t="s">
        <v>266</v>
      </c>
      <c r="E10862" s="3">
        <v>8600</v>
      </c>
      <c r="F10862" s="3">
        <v>17221</v>
      </c>
      <c r="G10862" s="3">
        <v>17221</v>
      </c>
      <c r="H10862" s="3">
        <v>1188549612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 t="str">
        <f>B10862&amp;" | "&amp;C10862&amp;" | "&amp;D10862</f>
        <v>documentazione_amministrativa / documenti_protocollati | Documento Protocollato | Documento Principale</v>
      </c>
      <c r="Q10862" s="3" t="str">
        <f>VLOOKUP(P10862,'Classificazione UD'!A:B,2,FALSE)</f>
        <v>Protocollo</v>
      </c>
    </row>
    <row r="10863" spans="1:17" ht="15" customHeight="1" x14ac:dyDescent="0.25">
      <c r="A10863" s="30">
        <v>2012</v>
      </c>
      <c r="B10863" s="3" t="s">
        <v>36</v>
      </c>
      <c r="C10863" s="3" t="s">
        <v>267</v>
      </c>
      <c r="D10863" s="3" t="s">
        <v>266</v>
      </c>
      <c r="E10863" s="3">
        <v>10691</v>
      </c>
      <c r="F10863" s="3">
        <v>22214</v>
      </c>
      <c r="G10863" s="3">
        <v>22214</v>
      </c>
      <c r="H10863" s="3">
        <v>1808348699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 t="str">
        <f>B10863&amp;" | "&amp;C10863&amp;" | "&amp;D10863</f>
        <v>documentazione_amministrativa / documenti_protocollati | Documento Protocollato | Documento Principale</v>
      </c>
      <c r="Q10863" s="3" t="str">
        <f>VLOOKUP(P10863,'Classificazione UD'!A:B,2,FALSE)</f>
        <v>Protocollo</v>
      </c>
    </row>
    <row r="10864" spans="1:17" ht="15" customHeight="1" x14ac:dyDescent="0.25">
      <c r="A10864" s="30">
        <v>2013</v>
      </c>
      <c r="B10864" s="3" t="s">
        <v>36</v>
      </c>
      <c r="C10864" s="3" t="s">
        <v>267</v>
      </c>
      <c r="D10864" s="3" t="s">
        <v>266</v>
      </c>
      <c r="E10864" s="3">
        <v>12922</v>
      </c>
      <c r="F10864" s="3">
        <v>32140</v>
      </c>
      <c r="G10864" s="3">
        <v>32140</v>
      </c>
      <c r="H10864" s="3">
        <v>13322019949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 t="str">
        <f>B10864&amp;" | "&amp;C10864&amp;" | "&amp;D10864</f>
        <v>documentazione_amministrativa / documenti_protocollati | Documento Protocollato | Documento Principale</v>
      </c>
      <c r="Q10864" s="3" t="str">
        <f>VLOOKUP(P10864,'Classificazione UD'!A:B,2,FALSE)</f>
        <v>Protocollo</v>
      </c>
    </row>
    <row r="10865" spans="1:17" ht="15" customHeight="1" x14ac:dyDescent="0.25">
      <c r="A10865" s="30">
        <v>2014</v>
      </c>
      <c r="B10865" s="3" t="s">
        <v>36</v>
      </c>
      <c r="C10865" s="3" t="s">
        <v>267</v>
      </c>
      <c r="D10865" s="3" t="s">
        <v>266</v>
      </c>
      <c r="E10865" s="3">
        <v>12299</v>
      </c>
      <c r="F10865" s="3">
        <v>33399</v>
      </c>
      <c r="G10865" s="3">
        <v>33399</v>
      </c>
      <c r="H10865" s="3">
        <v>12596078327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 t="str">
        <f>B10865&amp;" | "&amp;C10865&amp;" | "&amp;D10865</f>
        <v>documentazione_amministrativa / documenti_protocollati | Documento Protocollato | Documento Principale</v>
      </c>
      <c r="Q10865" s="3" t="str">
        <f>VLOOKUP(P10865,'Classificazione UD'!A:B,2,FALSE)</f>
        <v>Protocollo</v>
      </c>
    </row>
    <row r="10866" spans="1:17" ht="15" customHeight="1" x14ac:dyDescent="0.25">
      <c r="A10866" s="30">
        <v>2015</v>
      </c>
      <c r="B10866" s="3" t="s">
        <v>36</v>
      </c>
      <c r="C10866" s="3" t="s">
        <v>267</v>
      </c>
      <c r="D10866" s="3" t="s">
        <v>266</v>
      </c>
      <c r="E10866" s="3">
        <v>11990</v>
      </c>
      <c r="F10866" s="3">
        <v>34069</v>
      </c>
      <c r="G10866" s="3">
        <v>34069</v>
      </c>
      <c r="H10866" s="3">
        <v>13798091227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 t="str">
        <f>B10866&amp;" | "&amp;C10866&amp;" | "&amp;D10866</f>
        <v>documentazione_amministrativa / documenti_protocollati | Documento Protocollato | Documento Principale</v>
      </c>
      <c r="Q10866" s="3" t="str">
        <f>VLOOKUP(P10866,'Classificazione UD'!A:B,2,FALSE)</f>
        <v>Protocollo</v>
      </c>
    </row>
    <row r="10867" spans="1:17" ht="15" customHeight="1" x14ac:dyDescent="0.25">
      <c r="A10867" s="30">
        <v>2016</v>
      </c>
      <c r="B10867" s="3" t="s">
        <v>36</v>
      </c>
      <c r="C10867" s="3" t="s">
        <v>267</v>
      </c>
      <c r="D10867" s="3" t="s">
        <v>266</v>
      </c>
      <c r="E10867" s="3">
        <v>6957</v>
      </c>
      <c r="F10867" s="3">
        <v>19875</v>
      </c>
      <c r="G10867" s="3">
        <v>19875</v>
      </c>
      <c r="H10867" s="3">
        <v>7405983842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 t="str">
        <f>B10867&amp;" | "&amp;C10867&amp;" | "&amp;D10867</f>
        <v>documentazione_amministrativa / documenti_protocollati | Documento Protocollato | Documento Principale</v>
      </c>
      <c r="Q10867" s="3" t="str">
        <f>VLOOKUP(P10867,'Classificazione UD'!A:B,2,FALSE)</f>
        <v>Protocollo</v>
      </c>
    </row>
    <row r="10868" spans="1:17" ht="15" customHeight="1" x14ac:dyDescent="0.25">
      <c r="A10868" s="30">
        <v>2009</v>
      </c>
      <c r="B10868" s="3" t="s">
        <v>23</v>
      </c>
      <c r="C10868" s="3" t="s">
        <v>269</v>
      </c>
      <c r="D10868" s="3" t="s">
        <v>266</v>
      </c>
      <c r="E10868" s="3">
        <v>1</v>
      </c>
      <c r="F10868" s="3">
        <v>2</v>
      </c>
      <c r="G10868" s="3">
        <v>2</v>
      </c>
      <c r="H10868" s="3">
        <v>13067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 t="str">
        <f>B10868&amp;" | "&amp;C10868&amp;" | "&amp;D10868</f>
        <v>documentazione_amministrativa / altri_documenti | Documento Non Protocollato | Documento Principale</v>
      </c>
      <c r="Q10868" s="3" t="str">
        <f>VLOOKUP(P10868,'Classificazione UD'!A:B,2,FALSE)</f>
        <v>Amministrativo</v>
      </c>
    </row>
    <row r="10869" spans="1:17" ht="15" customHeight="1" x14ac:dyDescent="0.25">
      <c r="A10869" s="30">
        <v>2012</v>
      </c>
      <c r="B10869" s="3" t="s">
        <v>23</v>
      </c>
      <c r="C10869" s="3" t="s">
        <v>269</v>
      </c>
      <c r="D10869" s="3" t="s">
        <v>266</v>
      </c>
      <c r="E10869" s="3">
        <v>38</v>
      </c>
      <c r="F10869" s="3">
        <v>78</v>
      </c>
      <c r="G10869" s="3">
        <v>78</v>
      </c>
      <c r="H10869" s="3">
        <v>2538907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 t="str">
        <f>B10869&amp;" | "&amp;C10869&amp;" | "&amp;D10869</f>
        <v>documentazione_amministrativa / altri_documenti | Documento Non Protocollato | Documento Principale</v>
      </c>
      <c r="Q10869" s="3" t="str">
        <f>VLOOKUP(P10869,'Classificazione UD'!A:B,2,FALSE)</f>
        <v>Amministrativo</v>
      </c>
    </row>
    <row r="10870" spans="1:17" ht="15" customHeight="1" x14ac:dyDescent="0.25">
      <c r="A10870" s="30">
        <v>2013</v>
      </c>
      <c r="B10870" s="3" t="s">
        <v>23</v>
      </c>
      <c r="C10870" s="3" t="s">
        <v>269</v>
      </c>
      <c r="D10870" s="3" t="s">
        <v>266</v>
      </c>
      <c r="E10870" s="3">
        <v>158</v>
      </c>
      <c r="F10870" s="3">
        <v>334</v>
      </c>
      <c r="G10870" s="3">
        <v>334</v>
      </c>
      <c r="H10870" s="3">
        <v>3483637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 t="str">
        <f>B10870&amp;" | "&amp;C10870&amp;" | "&amp;D10870</f>
        <v>documentazione_amministrativa / altri_documenti | Documento Non Protocollato | Documento Principale</v>
      </c>
      <c r="Q10870" s="3" t="str">
        <f>VLOOKUP(P10870,'Classificazione UD'!A:B,2,FALSE)</f>
        <v>Amministrativo</v>
      </c>
    </row>
    <row r="10871" spans="1:17" ht="15" customHeight="1" x14ac:dyDescent="0.25">
      <c r="A10871" s="30">
        <v>2014</v>
      </c>
      <c r="B10871" s="3" t="s">
        <v>23</v>
      </c>
      <c r="C10871" s="3" t="s">
        <v>269</v>
      </c>
      <c r="D10871" s="3" t="s">
        <v>266</v>
      </c>
      <c r="E10871" s="3">
        <v>120</v>
      </c>
      <c r="F10871" s="3">
        <v>253</v>
      </c>
      <c r="G10871" s="3">
        <v>253</v>
      </c>
      <c r="H10871" s="3">
        <v>3888799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 t="str">
        <f>B10871&amp;" | "&amp;C10871&amp;" | "&amp;D10871</f>
        <v>documentazione_amministrativa / altri_documenti | Documento Non Protocollato | Documento Principale</v>
      </c>
      <c r="Q10871" s="3" t="str">
        <f>VLOOKUP(P10871,'Classificazione UD'!A:B,2,FALSE)</f>
        <v>Amministrativo</v>
      </c>
    </row>
    <row r="10872" spans="1:17" ht="15" customHeight="1" x14ac:dyDescent="0.25">
      <c r="A10872" s="30">
        <v>2015</v>
      </c>
      <c r="B10872" s="3" t="s">
        <v>23</v>
      </c>
      <c r="C10872" s="3" t="s">
        <v>269</v>
      </c>
      <c r="D10872" s="3" t="s">
        <v>266</v>
      </c>
      <c r="E10872" s="3">
        <v>134</v>
      </c>
      <c r="F10872" s="3">
        <v>268</v>
      </c>
      <c r="G10872" s="3">
        <v>268</v>
      </c>
      <c r="H10872" s="3">
        <v>745893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 t="str">
        <f>B10872&amp;" | "&amp;C10872&amp;" | "&amp;D10872</f>
        <v>documentazione_amministrativa / altri_documenti | Documento Non Protocollato | Documento Principale</v>
      </c>
      <c r="Q10872" s="3" t="str">
        <f>VLOOKUP(P10872,'Classificazione UD'!A:B,2,FALSE)</f>
        <v>Amministrativo</v>
      </c>
    </row>
    <row r="10873" spans="1:17" ht="15" customHeight="1" x14ac:dyDescent="0.25">
      <c r="A10873" s="30">
        <v>2016</v>
      </c>
      <c r="B10873" s="3" t="s">
        <v>23</v>
      </c>
      <c r="C10873" s="3" t="s">
        <v>269</v>
      </c>
      <c r="D10873" s="3" t="s">
        <v>266</v>
      </c>
      <c r="E10873" s="3">
        <v>83</v>
      </c>
      <c r="F10873" s="3">
        <v>166</v>
      </c>
      <c r="G10873" s="3">
        <v>166</v>
      </c>
      <c r="H10873" s="3">
        <v>405317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 t="str">
        <f>B10873&amp;" | "&amp;C10873&amp;" | "&amp;D10873</f>
        <v>documentazione_amministrativa / altri_documenti | Documento Non Protocollato | Documento Principale</v>
      </c>
      <c r="Q10873" s="3" t="str">
        <f>VLOOKUP(P10873,'Classificazione UD'!A:B,2,FALSE)</f>
        <v>Amministrativo</v>
      </c>
    </row>
    <row r="10874" spans="1:17" ht="15" customHeight="1" x14ac:dyDescent="0.25">
      <c r="A10874" s="30">
        <v>2009</v>
      </c>
      <c r="B10874" s="3" t="s">
        <v>20</v>
      </c>
      <c r="C10874" s="3" t="s">
        <v>265</v>
      </c>
      <c r="D10874" s="3" t="s">
        <v>266</v>
      </c>
      <c r="E10874" s="3">
        <v>29</v>
      </c>
      <c r="F10874" s="3">
        <v>58</v>
      </c>
      <c r="G10874" s="3">
        <v>58</v>
      </c>
      <c r="H10874" s="3">
        <v>551952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 t="str">
        <f>B10874&amp;" | "&amp;C10874&amp;" | "&amp;D10874</f>
        <v>documentazione_amministrativa / registri | Stampa registro | Documento Principale</v>
      </c>
      <c r="Q10874" s="3" t="str">
        <f>VLOOKUP(P10874,'Classificazione UD'!A:B,2,FALSE)</f>
        <v>Amministrativo</v>
      </c>
    </row>
    <row r="10875" spans="1:17" ht="15" customHeight="1" x14ac:dyDescent="0.25">
      <c r="A10875" s="30">
        <v>2010</v>
      </c>
      <c r="B10875" s="3" t="s">
        <v>20</v>
      </c>
      <c r="C10875" s="3" t="s">
        <v>265</v>
      </c>
      <c r="D10875" s="3" t="s">
        <v>266</v>
      </c>
      <c r="E10875" s="3">
        <v>243</v>
      </c>
      <c r="F10875" s="3">
        <v>486</v>
      </c>
      <c r="G10875" s="3">
        <v>486</v>
      </c>
      <c r="H10875" s="3">
        <v>3795037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 t="str">
        <f>B10875&amp;" | "&amp;C10875&amp;" | "&amp;D10875</f>
        <v>documentazione_amministrativa / registri | Stampa registro | Documento Principale</v>
      </c>
      <c r="Q10875" s="3" t="str">
        <f>VLOOKUP(P10875,'Classificazione UD'!A:B,2,FALSE)</f>
        <v>Amministrativo</v>
      </c>
    </row>
    <row r="10876" spans="1:17" ht="15" customHeight="1" x14ac:dyDescent="0.25">
      <c r="A10876" s="30">
        <v>2011</v>
      </c>
      <c r="B10876" s="3" t="s">
        <v>20</v>
      </c>
      <c r="C10876" s="3" t="s">
        <v>265</v>
      </c>
      <c r="D10876" s="3" t="s">
        <v>266</v>
      </c>
      <c r="E10876" s="3">
        <v>247</v>
      </c>
      <c r="F10876" s="3">
        <v>494</v>
      </c>
      <c r="G10876" s="3">
        <v>494</v>
      </c>
      <c r="H10876" s="3">
        <v>4273438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 t="str">
        <f>B10876&amp;" | "&amp;C10876&amp;" | "&amp;D10876</f>
        <v>documentazione_amministrativa / registri | Stampa registro | Documento Principale</v>
      </c>
      <c r="Q10876" s="3" t="str">
        <f>VLOOKUP(P10876,'Classificazione UD'!A:B,2,FALSE)</f>
        <v>Amministrativo</v>
      </c>
    </row>
    <row r="10877" spans="1:17" ht="15" customHeight="1" x14ac:dyDescent="0.25">
      <c r="A10877" s="30">
        <v>2012</v>
      </c>
      <c r="B10877" s="3" t="s">
        <v>20</v>
      </c>
      <c r="C10877" s="3" t="s">
        <v>265</v>
      </c>
      <c r="D10877" s="3" t="s">
        <v>266</v>
      </c>
      <c r="E10877" s="3">
        <v>252</v>
      </c>
      <c r="F10877" s="3">
        <v>504</v>
      </c>
      <c r="G10877" s="3">
        <v>504</v>
      </c>
      <c r="H10877" s="3">
        <v>5671873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 t="str">
        <f>B10877&amp;" | "&amp;C10877&amp;" | "&amp;D10877</f>
        <v>documentazione_amministrativa / registri | Stampa registro | Documento Principale</v>
      </c>
      <c r="Q10877" s="3" t="str">
        <f>VLOOKUP(P10877,'Classificazione UD'!A:B,2,FALSE)</f>
        <v>Amministrativo</v>
      </c>
    </row>
    <row r="10878" spans="1:17" ht="15" customHeight="1" x14ac:dyDescent="0.25">
      <c r="A10878" s="30">
        <v>2013</v>
      </c>
      <c r="B10878" s="3" t="s">
        <v>20</v>
      </c>
      <c r="C10878" s="3" t="s">
        <v>265</v>
      </c>
      <c r="D10878" s="3" t="s">
        <v>266</v>
      </c>
      <c r="E10878" s="3">
        <v>256</v>
      </c>
      <c r="F10878" s="3">
        <v>512</v>
      </c>
      <c r="G10878" s="3">
        <v>512</v>
      </c>
      <c r="H10878" s="3">
        <v>7013800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 t="str">
        <f>B10878&amp;" | "&amp;C10878&amp;" | "&amp;D10878</f>
        <v>documentazione_amministrativa / registri | Stampa registro | Documento Principale</v>
      </c>
      <c r="Q10878" s="3" t="str">
        <f>VLOOKUP(P10878,'Classificazione UD'!A:B,2,FALSE)</f>
        <v>Amministrativo</v>
      </c>
    </row>
    <row r="10879" spans="1:17" ht="15" customHeight="1" x14ac:dyDescent="0.25">
      <c r="A10879" s="30">
        <v>2014</v>
      </c>
      <c r="B10879" s="3" t="s">
        <v>20</v>
      </c>
      <c r="C10879" s="3" t="s">
        <v>265</v>
      </c>
      <c r="D10879" s="3" t="s">
        <v>266</v>
      </c>
      <c r="E10879" s="3">
        <v>254</v>
      </c>
      <c r="F10879" s="3">
        <v>508</v>
      </c>
      <c r="G10879" s="3">
        <v>508</v>
      </c>
      <c r="H10879" s="3">
        <v>6697414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 t="str">
        <f>B10879&amp;" | "&amp;C10879&amp;" | "&amp;D10879</f>
        <v>documentazione_amministrativa / registri | Stampa registro | Documento Principale</v>
      </c>
      <c r="Q10879" s="3" t="str">
        <f>VLOOKUP(P10879,'Classificazione UD'!A:B,2,FALSE)</f>
        <v>Amministrativo</v>
      </c>
    </row>
    <row r="10880" spans="1:17" ht="15" customHeight="1" x14ac:dyDescent="0.25">
      <c r="A10880" s="30">
        <v>2015</v>
      </c>
      <c r="B10880" s="3" t="s">
        <v>20</v>
      </c>
      <c r="C10880" s="3" t="s">
        <v>265</v>
      </c>
      <c r="D10880" s="3" t="s">
        <v>266</v>
      </c>
      <c r="E10880" s="3">
        <v>254</v>
      </c>
      <c r="F10880" s="3">
        <v>508</v>
      </c>
      <c r="G10880" s="3">
        <v>508</v>
      </c>
      <c r="H10880" s="3">
        <v>8012778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 t="str">
        <f>B10880&amp;" | "&amp;C10880&amp;" | "&amp;D10880</f>
        <v>documentazione_amministrativa / registri | Stampa registro | Documento Principale</v>
      </c>
      <c r="Q10880" s="3" t="str">
        <f>VLOOKUP(P10880,'Classificazione UD'!A:B,2,FALSE)</f>
        <v>Amministrativo</v>
      </c>
    </row>
    <row r="10881" spans="1:17" ht="15" customHeight="1" x14ac:dyDescent="0.25">
      <c r="A10881" s="30">
        <v>2016</v>
      </c>
      <c r="B10881" s="3" t="s">
        <v>20</v>
      </c>
      <c r="C10881" s="3" t="s">
        <v>265</v>
      </c>
      <c r="D10881" s="3" t="s">
        <v>266</v>
      </c>
      <c r="E10881" s="3">
        <v>250</v>
      </c>
      <c r="F10881" s="3">
        <v>500</v>
      </c>
      <c r="G10881" s="3">
        <v>500</v>
      </c>
      <c r="H10881" s="3">
        <v>9176703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 t="str">
        <f>B10881&amp;" | "&amp;C10881&amp;" | "&amp;D10881</f>
        <v>documentazione_amministrativa / registri | Stampa registro | Documento Principale</v>
      </c>
      <c r="Q10881" s="3" t="str">
        <f>VLOOKUP(P10881,'Classificazione UD'!A:B,2,FALSE)</f>
        <v>Amministrativo</v>
      </c>
    </row>
    <row r="10882" spans="1:17" ht="15" customHeight="1" x14ac:dyDescent="0.25">
      <c r="A10882" s="30">
        <v>2015</v>
      </c>
      <c r="B10882" s="3" t="s">
        <v>20</v>
      </c>
      <c r="C10882" s="3" t="s">
        <v>265</v>
      </c>
      <c r="D10882" s="3" t="s">
        <v>266</v>
      </c>
      <c r="E10882" s="3">
        <v>138</v>
      </c>
      <c r="F10882" s="3">
        <v>276</v>
      </c>
      <c r="G10882" s="3">
        <v>276</v>
      </c>
      <c r="H10882" s="3">
        <v>1014472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 t="str">
        <f>B10882&amp;" | "&amp;C10882&amp;" | "&amp;D10882</f>
        <v>documentazione_amministrativa / registri | Stampa registro | Documento Principale</v>
      </c>
      <c r="Q10882" s="3" t="str">
        <f>VLOOKUP(P10882,'Classificazione UD'!A:B,2,FALSE)</f>
        <v>Amministrativo</v>
      </c>
    </row>
    <row r="10883" spans="1:17" ht="15" customHeight="1" x14ac:dyDescent="0.25">
      <c r="A10883" s="30">
        <v>2016</v>
      </c>
      <c r="B10883" s="3" t="s">
        <v>20</v>
      </c>
      <c r="C10883" s="3" t="s">
        <v>265</v>
      </c>
      <c r="D10883" s="3" t="s">
        <v>266</v>
      </c>
      <c r="E10883" s="3">
        <v>213</v>
      </c>
      <c r="F10883" s="3">
        <v>426</v>
      </c>
      <c r="G10883" s="3">
        <v>426</v>
      </c>
      <c r="H10883" s="3">
        <v>2019946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 t="str">
        <f>B10883&amp;" | "&amp;C10883&amp;" | "&amp;D10883</f>
        <v>documentazione_amministrativa / registri | Stampa registro | Documento Principale</v>
      </c>
      <c r="Q10883" s="3" t="str">
        <f>VLOOKUP(P10883,'Classificazione UD'!A:B,2,FALSE)</f>
        <v>Amministrativo</v>
      </c>
    </row>
    <row r="10884" spans="1:17" ht="15" customHeight="1" x14ac:dyDescent="0.25">
      <c r="A10884" s="30">
        <v>2016</v>
      </c>
      <c r="B10884" s="3" t="s">
        <v>20</v>
      </c>
      <c r="C10884" s="3" t="s">
        <v>265</v>
      </c>
      <c r="D10884" s="3" t="s">
        <v>266</v>
      </c>
      <c r="E10884" s="3">
        <v>7</v>
      </c>
      <c r="F10884" s="3">
        <v>14</v>
      </c>
      <c r="G10884" s="3">
        <v>14</v>
      </c>
      <c r="H10884" s="3">
        <v>30546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 t="str">
        <f>B10884&amp;" | "&amp;C10884&amp;" | "&amp;D10884</f>
        <v>documentazione_amministrativa / registri | Stampa registro | Documento Principale</v>
      </c>
      <c r="Q10884" s="3" t="str">
        <f>VLOOKUP(P10884,'Classificazione UD'!A:B,2,FALSE)</f>
        <v>Amministrativo</v>
      </c>
    </row>
    <row r="10885" spans="1:17" ht="15" customHeight="1" x14ac:dyDescent="0.25">
      <c r="A10885" s="30">
        <v>2015</v>
      </c>
      <c r="B10885" s="3" t="s">
        <v>17</v>
      </c>
      <c r="C10885" s="3" t="s">
        <v>27</v>
      </c>
      <c r="D10885" s="3" t="s">
        <v>264</v>
      </c>
      <c r="E10885" s="3">
        <v>954</v>
      </c>
      <c r="F10885" s="3">
        <v>4339</v>
      </c>
      <c r="G10885" s="3">
        <v>4339</v>
      </c>
      <c r="H10885" s="3">
        <v>356053197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 t="str">
        <f>B10885&amp;" | "&amp;C10885&amp;" | "&amp;D10885</f>
        <v>documentazione_amministrativa / documentazione_contabile | FATTURA PASSIVA | Fattura</v>
      </c>
      <c r="Q10885" s="3" t="str">
        <f>VLOOKUP(P10885,'Classificazione UD'!A:B,2,FALSE)</f>
        <v>Fiscale</v>
      </c>
    </row>
    <row r="10886" spans="1:17" ht="15" customHeight="1" x14ac:dyDescent="0.25">
      <c r="A10886" s="30">
        <v>2015</v>
      </c>
      <c r="B10886" s="3" t="s">
        <v>17</v>
      </c>
      <c r="C10886" s="3" t="s">
        <v>27</v>
      </c>
      <c r="D10886" s="3" t="s">
        <v>54</v>
      </c>
      <c r="E10886" s="3">
        <v>56</v>
      </c>
      <c r="F10886" s="3">
        <v>240</v>
      </c>
      <c r="G10886" s="3">
        <v>240</v>
      </c>
      <c r="H10886" s="3">
        <v>5751305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 t="str">
        <f>B10886&amp;" | "&amp;C10886&amp;" | "&amp;D10886</f>
        <v>documentazione_amministrativa / documentazione_contabile | FATTURA PASSIVA | Nota di credito</v>
      </c>
      <c r="Q10886" s="3" t="str">
        <f>VLOOKUP(P10886,'Classificazione UD'!A:B,2,FALSE)</f>
        <v>Fiscale</v>
      </c>
    </row>
    <row r="10887" spans="1:17" ht="15" customHeight="1" x14ac:dyDescent="0.25">
      <c r="A10887" s="30">
        <v>2016</v>
      </c>
      <c r="B10887" s="3" t="s">
        <v>17</v>
      </c>
      <c r="C10887" s="3" t="s">
        <v>27</v>
      </c>
      <c r="D10887" s="3" t="s">
        <v>264</v>
      </c>
      <c r="E10887" s="3">
        <v>92</v>
      </c>
      <c r="F10887" s="3">
        <v>418</v>
      </c>
      <c r="G10887" s="3">
        <v>418</v>
      </c>
      <c r="H10887" s="3">
        <v>38128437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 t="str">
        <f>B10887&amp;" | "&amp;C10887&amp;" | "&amp;D10887</f>
        <v>documentazione_amministrativa / documentazione_contabile | FATTURA PASSIVA | Fattura</v>
      </c>
      <c r="Q10887" s="3" t="str">
        <f>VLOOKUP(P10887,'Classificazione UD'!A:B,2,FALSE)</f>
        <v>Fiscale</v>
      </c>
    </row>
    <row r="10888" spans="1:17" ht="15" customHeight="1" x14ac:dyDescent="0.25">
      <c r="A10888" s="30">
        <v>2010</v>
      </c>
      <c r="B10888" s="3" t="s">
        <v>20</v>
      </c>
      <c r="C10888" s="3" t="s">
        <v>265</v>
      </c>
      <c r="D10888" s="3" t="s">
        <v>266</v>
      </c>
      <c r="E10888" s="3">
        <v>169</v>
      </c>
      <c r="F10888" s="3">
        <v>338</v>
      </c>
      <c r="G10888" s="3">
        <v>338</v>
      </c>
      <c r="H10888" s="3">
        <v>7313528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 t="str">
        <f>B10888&amp;" | "&amp;C10888&amp;" | "&amp;D10888</f>
        <v>documentazione_amministrativa / registri | Stampa registro | Documento Principale</v>
      </c>
      <c r="Q10888" s="3" t="str">
        <f>VLOOKUP(P10888,'Classificazione UD'!A:B,2,FALSE)</f>
        <v>Amministrativo</v>
      </c>
    </row>
    <row r="10889" spans="1:17" ht="15" customHeight="1" x14ac:dyDescent="0.25">
      <c r="A10889" s="30">
        <v>2011</v>
      </c>
      <c r="B10889" s="3" t="s">
        <v>20</v>
      </c>
      <c r="C10889" s="3" t="s">
        <v>265</v>
      </c>
      <c r="D10889" s="3" t="s">
        <v>266</v>
      </c>
      <c r="E10889" s="3">
        <v>247</v>
      </c>
      <c r="F10889" s="3">
        <v>494</v>
      </c>
      <c r="G10889" s="3">
        <v>494</v>
      </c>
      <c r="H10889" s="3">
        <v>12261629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 t="str">
        <f>B10889&amp;" | "&amp;C10889&amp;" | "&amp;D10889</f>
        <v>documentazione_amministrativa / registri | Stampa registro | Documento Principale</v>
      </c>
      <c r="Q10889" s="3" t="str">
        <f>VLOOKUP(P10889,'Classificazione UD'!A:B,2,FALSE)</f>
        <v>Amministrativo</v>
      </c>
    </row>
    <row r="10890" spans="1:17" ht="15" customHeight="1" x14ac:dyDescent="0.25">
      <c r="A10890" s="30">
        <v>2012</v>
      </c>
      <c r="B10890" s="3" t="s">
        <v>20</v>
      </c>
      <c r="C10890" s="3" t="s">
        <v>265</v>
      </c>
      <c r="D10890" s="3" t="s">
        <v>266</v>
      </c>
      <c r="E10890" s="3">
        <v>243</v>
      </c>
      <c r="F10890" s="3">
        <v>486</v>
      </c>
      <c r="G10890" s="3">
        <v>486</v>
      </c>
      <c r="H10890" s="3">
        <v>14767378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 t="str">
        <f>B10890&amp;" | "&amp;C10890&amp;" | "&amp;D10890</f>
        <v>documentazione_amministrativa / registri | Stampa registro | Documento Principale</v>
      </c>
      <c r="Q10890" s="3" t="str">
        <f>VLOOKUP(P10890,'Classificazione UD'!A:B,2,FALSE)</f>
        <v>Amministrativo</v>
      </c>
    </row>
    <row r="10891" spans="1:17" ht="15" customHeight="1" x14ac:dyDescent="0.25">
      <c r="A10891" s="30">
        <v>2013</v>
      </c>
      <c r="B10891" s="3" t="s">
        <v>20</v>
      </c>
      <c r="C10891" s="3" t="s">
        <v>265</v>
      </c>
      <c r="D10891" s="3" t="s">
        <v>266</v>
      </c>
      <c r="E10891" s="3">
        <v>251</v>
      </c>
      <c r="F10891" s="3">
        <v>502</v>
      </c>
      <c r="G10891" s="3">
        <v>502</v>
      </c>
      <c r="H10891" s="3">
        <v>17553405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 t="str">
        <f>B10891&amp;" | "&amp;C10891&amp;" | "&amp;D10891</f>
        <v>documentazione_amministrativa / registri | Stampa registro | Documento Principale</v>
      </c>
      <c r="Q10891" s="3" t="str">
        <f>VLOOKUP(P10891,'Classificazione UD'!A:B,2,FALSE)</f>
        <v>Amministrativo</v>
      </c>
    </row>
    <row r="10892" spans="1:17" ht="15" customHeight="1" x14ac:dyDescent="0.25">
      <c r="A10892" s="30">
        <v>2014</v>
      </c>
      <c r="B10892" s="3" t="s">
        <v>20</v>
      </c>
      <c r="C10892" s="3" t="s">
        <v>265</v>
      </c>
      <c r="D10892" s="3" t="s">
        <v>266</v>
      </c>
      <c r="E10892" s="3">
        <v>245</v>
      </c>
      <c r="F10892" s="3">
        <v>490</v>
      </c>
      <c r="G10892" s="3">
        <v>490</v>
      </c>
      <c r="H10892" s="3">
        <v>17451544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 t="str">
        <f>B10892&amp;" | "&amp;C10892&amp;" | "&amp;D10892</f>
        <v>documentazione_amministrativa / registri | Stampa registro | Documento Principale</v>
      </c>
      <c r="Q10892" s="3" t="str">
        <f>VLOOKUP(P10892,'Classificazione UD'!A:B,2,FALSE)</f>
        <v>Amministrativo</v>
      </c>
    </row>
    <row r="10893" spans="1:17" ht="15" customHeight="1" x14ac:dyDescent="0.25">
      <c r="A10893" s="30">
        <v>2015</v>
      </c>
      <c r="B10893" s="3" t="s">
        <v>20</v>
      </c>
      <c r="C10893" s="3" t="s">
        <v>265</v>
      </c>
      <c r="D10893" s="3" t="s">
        <v>266</v>
      </c>
      <c r="E10893" s="3">
        <v>258</v>
      </c>
      <c r="F10893" s="3">
        <v>516</v>
      </c>
      <c r="G10893" s="3">
        <v>516</v>
      </c>
      <c r="H10893" s="3">
        <v>18301395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 t="str">
        <f>B10893&amp;" | "&amp;C10893&amp;" | "&amp;D10893</f>
        <v>documentazione_amministrativa / registri | Stampa registro | Documento Principale</v>
      </c>
      <c r="Q10893" s="3" t="str">
        <f>VLOOKUP(P10893,'Classificazione UD'!A:B,2,FALSE)</f>
        <v>Amministrativo</v>
      </c>
    </row>
    <row r="10894" spans="1:17" ht="15" customHeight="1" x14ac:dyDescent="0.25">
      <c r="A10894" s="30">
        <v>2016</v>
      </c>
      <c r="B10894" s="3" t="s">
        <v>20</v>
      </c>
      <c r="C10894" s="3" t="s">
        <v>265</v>
      </c>
      <c r="D10894" s="3" t="s">
        <v>266</v>
      </c>
      <c r="E10894" s="3">
        <v>241</v>
      </c>
      <c r="F10894" s="3">
        <v>482</v>
      </c>
      <c r="G10894" s="3">
        <v>482</v>
      </c>
      <c r="H10894" s="3">
        <v>19255395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 t="str">
        <f>B10894&amp;" | "&amp;C10894&amp;" | "&amp;D10894</f>
        <v>documentazione_amministrativa / registri | Stampa registro | Documento Principale</v>
      </c>
      <c r="Q10894" s="3" t="str">
        <f>VLOOKUP(P10894,'Classificazione UD'!A:B,2,FALSE)</f>
        <v>Amministrativo</v>
      </c>
    </row>
    <row r="10895" spans="1:17" ht="15" customHeight="1" x14ac:dyDescent="0.25">
      <c r="A10895" s="30">
        <v>2009</v>
      </c>
      <c r="B10895" s="3" t="s">
        <v>20</v>
      </c>
      <c r="C10895" s="3" t="s">
        <v>265</v>
      </c>
      <c r="D10895" s="3" t="s">
        <v>266</v>
      </c>
      <c r="E10895" s="3">
        <v>52</v>
      </c>
      <c r="F10895" s="3">
        <v>104</v>
      </c>
      <c r="G10895" s="3">
        <v>104</v>
      </c>
      <c r="H10895" s="3">
        <v>1867229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 t="str">
        <f>B10895&amp;" | "&amp;C10895&amp;" | "&amp;D10895</f>
        <v>documentazione_amministrativa / registri | Stampa registro | Documento Principale</v>
      </c>
      <c r="Q10895" s="3" t="str">
        <f>VLOOKUP(P10895,'Classificazione UD'!A:B,2,FALSE)</f>
        <v>Amministrativo</v>
      </c>
    </row>
    <row r="10896" spans="1:17" ht="15" customHeight="1" x14ac:dyDescent="0.25">
      <c r="A10896" s="30">
        <v>2010</v>
      </c>
      <c r="B10896" s="3" t="s">
        <v>20</v>
      </c>
      <c r="C10896" s="3" t="s">
        <v>265</v>
      </c>
      <c r="D10896" s="3" t="s">
        <v>266</v>
      </c>
      <c r="E10896" s="3">
        <v>79</v>
      </c>
      <c r="F10896" s="3">
        <v>158</v>
      </c>
      <c r="G10896" s="3">
        <v>158</v>
      </c>
      <c r="H10896" s="3">
        <v>2991940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 t="str">
        <f>B10896&amp;" | "&amp;C10896&amp;" | "&amp;D10896</f>
        <v>documentazione_amministrativa / registri | Stampa registro | Documento Principale</v>
      </c>
      <c r="Q10896" s="3" t="str">
        <f>VLOOKUP(P10896,'Classificazione UD'!A:B,2,FALSE)</f>
        <v>Amministrativo</v>
      </c>
    </row>
    <row r="10897" spans="1:17" ht="15" customHeight="1" x14ac:dyDescent="0.25">
      <c r="A10897" s="30">
        <v>2015</v>
      </c>
      <c r="B10897" s="3" t="s">
        <v>20</v>
      </c>
      <c r="C10897" s="3" t="s">
        <v>265</v>
      </c>
      <c r="D10897" s="3" t="s">
        <v>266</v>
      </c>
      <c r="E10897" s="3">
        <v>3</v>
      </c>
      <c r="F10897" s="3">
        <v>6</v>
      </c>
      <c r="G10897" s="3">
        <v>6</v>
      </c>
      <c r="H10897" s="3">
        <v>14701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 t="str">
        <f>B10897&amp;" | "&amp;C10897&amp;" | "&amp;D10897</f>
        <v>documentazione_amministrativa / registri | Stampa registro | Documento Principale</v>
      </c>
      <c r="Q10897" s="3" t="str">
        <f>VLOOKUP(P10897,'Classificazione UD'!A:B,2,FALSE)</f>
        <v>Amministrativo</v>
      </c>
    </row>
    <row r="10898" spans="1:17" ht="15" customHeight="1" x14ac:dyDescent="0.25">
      <c r="A10898" s="30">
        <v>2013</v>
      </c>
      <c r="B10898" s="3" t="s">
        <v>20</v>
      </c>
      <c r="C10898" s="3" t="s">
        <v>265</v>
      </c>
      <c r="D10898" s="3" t="s">
        <v>266</v>
      </c>
      <c r="E10898" s="3">
        <v>26</v>
      </c>
      <c r="F10898" s="3">
        <v>52</v>
      </c>
      <c r="G10898" s="3">
        <v>52</v>
      </c>
      <c r="H10898" s="3">
        <v>145549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 t="str">
        <f>B10898&amp;" | "&amp;C10898&amp;" | "&amp;D10898</f>
        <v>documentazione_amministrativa / registri | Stampa registro | Documento Principale</v>
      </c>
      <c r="Q10898" s="3" t="str">
        <f>VLOOKUP(P10898,'Classificazione UD'!A:B,2,FALSE)</f>
        <v>Amministrativo</v>
      </c>
    </row>
    <row r="10899" spans="1:17" ht="15" customHeight="1" x14ac:dyDescent="0.25">
      <c r="A10899" s="30">
        <v>2014</v>
      </c>
      <c r="B10899" s="3" t="s">
        <v>20</v>
      </c>
      <c r="C10899" s="3" t="s">
        <v>265</v>
      </c>
      <c r="D10899" s="3" t="s">
        <v>266</v>
      </c>
      <c r="E10899" s="3">
        <v>20</v>
      </c>
      <c r="F10899" s="3">
        <v>40</v>
      </c>
      <c r="G10899" s="3">
        <v>40</v>
      </c>
      <c r="H10899" s="3">
        <v>126271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 t="str">
        <f>B10899&amp;" | "&amp;C10899&amp;" | "&amp;D10899</f>
        <v>documentazione_amministrativa / registri | Stampa registro | Documento Principale</v>
      </c>
      <c r="Q10899" s="3" t="str">
        <f>VLOOKUP(P10899,'Classificazione UD'!A:B,2,FALSE)</f>
        <v>Amministrativo</v>
      </c>
    </row>
    <row r="10900" spans="1:17" ht="15" customHeight="1" x14ac:dyDescent="0.25">
      <c r="A10900" s="30">
        <v>2015</v>
      </c>
      <c r="B10900" s="3" t="s">
        <v>20</v>
      </c>
      <c r="C10900" s="3" t="s">
        <v>265</v>
      </c>
      <c r="D10900" s="3" t="s">
        <v>266</v>
      </c>
      <c r="E10900" s="3">
        <v>18</v>
      </c>
      <c r="F10900" s="3">
        <v>36</v>
      </c>
      <c r="G10900" s="3">
        <v>36</v>
      </c>
      <c r="H10900" s="3">
        <v>84584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 t="str">
        <f>B10900&amp;" | "&amp;C10900&amp;" | "&amp;D10900</f>
        <v>documentazione_amministrativa / registri | Stampa registro | Documento Principale</v>
      </c>
      <c r="Q10900" s="3" t="str">
        <f>VLOOKUP(P10900,'Classificazione UD'!A:B,2,FALSE)</f>
        <v>Amministrativo</v>
      </c>
    </row>
    <row r="10901" spans="1:17" ht="15" customHeight="1" x14ac:dyDescent="0.25">
      <c r="A10901" s="30">
        <v>2013</v>
      </c>
      <c r="B10901" s="3" t="s">
        <v>20</v>
      </c>
      <c r="C10901" s="3" t="s">
        <v>265</v>
      </c>
      <c r="D10901" s="3" t="s">
        <v>266</v>
      </c>
      <c r="E10901" s="3">
        <v>6</v>
      </c>
      <c r="F10901" s="3">
        <v>12</v>
      </c>
      <c r="G10901" s="3">
        <v>12</v>
      </c>
      <c r="H10901" s="3">
        <v>51992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 t="str">
        <f>B10901&amp;" | "&amp;C10901&amp;" | "&amp;D10901</f>
        <v>documentazione_amministrativa / registri | Stampa registro | Documento Principale</v>
      </c>
      <c r="Q10901" s="3" t="str">
        <f>VLOOKUP(P10901,'Classificazione UD'!A:B,2,FALSE)</f>
        <v>Amministrativo</v>
      </c>
    </row>
    <row r="10902" spans="1:17" ht="15" customHeight="1" x14ac:dyDescent="0.25">
      <c r="A10902" s="30">
        <v>2014</v>
      </c>
      <c r="B10902" s="3" t="s">
        <v>20</v>
      </c>
      <c r="C10902" s="3" t="s">
        <v>265</v>
      </c>
      <c r="D10902" s="3" t="s">
        <v>266</v>
      </c>
      <c r="E10902" s="3">
        <v>6</v>
      </c>
      <c r="F10902" s="3">
        <v>12</v>
      </c>
      <c r="G10902" s="3">
        <v>12</v>
      </c>
      <c r="H10902" s="3">
        <v>59610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 t="str">
        <f>B10902&amp;" | "&amp;C10902&amp;" | "&amp;D10902</f>
        <v>documentazione_amministrativa / registri | Stampa registro | Documento Principale</v>
      </c>
      <c r="Q10902" s="3" t="str">
        <f>VLOOKUP(P10902,'Classificazione UD'!A:B,2,FALSE)</f>
        <v>Amministrativo</v>
      </c>
    </row>
    <row r="10903" spans="1:17" ht="15" customHeight="1" x14ac:dyDescent="0.25">
      <c r="A10903" s="30">
        <v>2015</v>
      </c>
      <c r="B10903" s="3" t="s">
        <v>20</v>
      </c>
      <c r="C10903" s="3" t="s">
        <v>265</v>
      </c>
      <c r="D10903" s="3" t="s">
        <v>266</v>
      </c>
      <c r="E10903" s="3">
        <v>1</v>
      </c>
      <c r="F10903" s="3">
        <v>2</v>
      </c>
      <c r="G10903" s="3">
        <v>2</v>
      </c>
      <c r="H10903" s="3">
        <v>9818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 t="str">
        <f>B10903&amp;" | "&amp;C10903&amp;" | "&amp;D10903</f>
        <v>documentazione_amministrativa / registri | Stampa registro | Documento Principale</v>
      </c>
      <c r="Q10903" s="3" t="str">
        <f>VLOOKUP(P10903,'Classificazione UD'!A:B,2,FALSE)</f>
        <v>Amministrativo</v>
      </c>
    </row>
    <row r="10904" spans="1:17" ht="15" customHeight="1" x14ac:dyDescent="0.25">
      <c r="A10904" s="30">
        <v>2013</v>
      </c>
      <c r="B10904" s="3" t="s">
        <v>20</v>
      </c>
      <c r="C10904" s="3" t="s">
        <v>265</v>
      </c>
      <c r="D10904" s="3" t="s">
        <v>266</v>
      </c>
      <c r="E10904" s="3">
        <v>56</v>
      </c>
      <c r="F10904" s="3">
        <v>112</v>
      </c>
      <c r="G10904" s="3">
        <v>112</v>
      </c>
      <c r="H10904" s="3">
        <v>399588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 t="str">
        <f>B10904&amp;" | "&amp;C10904&amp;" | "&amp;D10904</f>
        <v>documentazione_amministrativa / registri | Stampa registro | Documento Principale</v>
      </c>
      <c r="Q10904" s="3" t="str">
        <f>VLOOKUP(P10904,'Classificazione UD'!A:B,2,FALSE)</f>
        <v>Amministrativo</v>
      </c>
    </row>
    <row r="10905" spans="1:17" ht="15" customHeight="1" x14ac:dyDescent="0.25">
      <c r="A10905" s="30">
        <v>2014</v>
      </c>
      <c r="B10905" s="3" t="s">
        <v>20</v>
      </c>
      <c r="C10905" s="3" t="s">
        <v>265</v>
      </c>
      <c r="D10905" s="3" t="s">
        <v>266</v>
      </c>
      <c r="E10905" s="3">
        <v>23</v>
      </c>
      <c r="F10905" s="3">
        <v>46</v>
      </c>
      <c r="G10905" s="3">
        <v>46</v>
      </c>
      <c r="H10905" s="3">
        <v>231857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 t="str">
        <f>B10905&amp;" | "&amp;C10905&amp;" | "&amp;D10905</f>
        <v>documentazione_amministrativa / registri | Stampa registro | Documento Principale</v>
      </c>
      <c r="Q10905" s="3" t="str">
        <f>VLOOKUP(P10905,'Classificazione UD'!A:B,2,FALSE)</f>
        <v>Amministrativo</v>
      </c>
    </row>
    <row r="10906" spans="1:17" ht="15" customHeight="1" x14ac:dyDescent="0.25">
      <c r="A10906" s="30">
        <v>2015</v>
      </c>
      <c r="B10906" s="3" t="s">
        <v>20</v>
      </c>
      <c r="C10906" s="3" t="s">
        <v>265</v>
      </c>
      <c r="D10906" s="3" t="s">
        <v>266</v>
      </c>
      <c r="E10906" s="3">
        <v>25</v>
      </c>
      <c r="F10906" s="3">
        <v>50</v>
      </c>
      <c r="G10906" s="3">
        <v>50</v>
      </c>
      <c r="H10906" s="3">
        <v>226216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 t="str">
        <f>B10906&amp;" | "&amp;C10906&amp;" | "&amp;D10906</f>
        <v>documentazione_amministrativa / registri | Stampa registro | Documento Principale</v>
      </c>
      <c r="Q10906" s="3" t="str">
        <f>VLOOKUP(P10906,'Classificazione UD'!A:B,2,FALSE)</f>
        <v>Amministrativo</v>
      </c>
    </row>
    <row r="10907" spans="1:17" ht="15" customHeight="1" x14ac:dyDescent="0.25">
      <c r="A10907" s="30">
        <v>2013</v>
      </c>
      <c r="B10907" s="3" t="s">
        <v>20</v>
      </c>
      <c r="C10907" s="3" t="s">
        <v>265</v>
      </c>
      <c r="D10907" s="3" t="s">
        <v>266</v>
      </c>
      <c r="E10907" s="3">
        <v>240</v>
      </c>
      <c r="F10907" s="3">
        <v>480</v>
      </c>
      <c r="G10907" s="3">
        <v>480</v>
      </c>
      <c r="H10907" s="3">
        <v>3299441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 t="str">
        <f>B10907&amp;" | "&amp;C10907&amp;" | "&amp;D10907</f>
        <v>documentazione_amministrativa / registri | Stampa registro | Documento Principale</v>
      </c>
      <c r="Q10907" s="3" t="str">
        <f>VLOOKUP(P10907,'Classificazione UD'!A:B,2,FALSE)</f>
        <v>Amministrativo</v>
      </c>
    </row>
    <row r="10908" spans="1:17" ht="15" customHeight="1" x14ac:dyDescent="0.25">
      <c r="A10908" s="30">
        <v>2014</v>
      </c>
      <c r="B10908" s="3" t="s">
        <v>20</v>
      </c>
      <c r="C10908" s="3" t="s">
        <v>265</v>
      </c>
      <c r="D10908" s="3" t="s">
        <v>266</v>
      </c>
      <c r="E10908" s="3">
        <v>76</v>
      </c>
      <c r="F10908" s="3">
        <v>152</v>
      </c>
      <c r="G10908" s="3">
        <v>152</v>
      </c>
      <c r="H10908" s="3">
        <v>2156537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 t="str">
        <f>B10908&amp;" | "&amp;C10908&amp;" | "&amp;D10908</f>
        <v>documentazione_amministrativa / registri | Stampa registro | Documento Principale</v>
      </c>
      <c r="Q10908" s="3" t="str">
        <f>VLOOKUP(P10908,'Classificazione UD'!A:B,2,FALSE)</f>
        <v>Amministrativo</v>
      </c>
    </row>
    <row r="10909" spans="1:17" ht="15" customHeight="1" x14ac:dyDescent="0.25">
      <c r="A10909" s="30">
        <v>2015</v>
      </c>
      <c r="B10909" s="3" t="s">
        <v>20</v>
      </c>
      <c r="C10909" s="3" t="s">
        <v>265</v>
      </c>
      <c r="D10909" s="3" t="s">
        <v>266</v>
      </c>
      <c r="E10909" s="3">
        <v>70</v>
      </c>
      <c r="F10909" s="3">
        <v>140</v>
      </c>
      <c r="G10909" s="3">
        <v>140</v>
      </c>
      <c r="H10909" s="3">
        <v>1395779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 t="str">
        <f>B10909&amp;" | "&amp;C10909&amp;" | "&amp;D10909</f>
        <v>documentazione_amministrativa / registri | Stampa registro | Documento Principale</v>
      </c>
      <c r="Q10909" s="3" t="str">
        <f>VLOOKUP(P10909,'Classificazione UD'!A:B,2,FALSE)</f>
        <v>Amministrativo</v>
      </c>
    </row>
    <row r="10910" spans="1:17" ht="15" customHeight="1" x14ac:dyDescent="0.25">
      <c r="A10910" s="30">
        <v>2015</v>
      </c>
      <c r="B10910" s="3" t="s">
        <v>17</v>
      </c>
      <c r="C10910" s="3" t="s">
        <v>27</v>
      </c>
      <c r="D10910" s="3" t="s">
        <v>264</v>
      </c>
      <c r="E10910" s="3">
        <v>164</v>
      </c>
      <c r="F10910" s="3">
        <v>717</v>
      </c>
      <c r="G10910" s="3">
        <v>717</v>
      </c>
      <c r="H10910" s="3">
        <v>40159777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 t="str">
        <f>B10910&amp;" | "&amp;C10910&amp;" | "&amp;D10910</f>
        <v>documentazione_amministrativa / documentazione_contabile | FATTURA PASSIVA | Fattura</v>
      </c>
      <c r="Q10910" s="3" t="str">
        <f>VLOOKUP(P10910,'Classificazione UD'!A:B,2,FALSE)</f>
        <v>Fiscale</v>
      </c>
    </row>
    <row r="10911" spans="1:17" ht="15" customHeight="1" x14ac:dyDescent="0.25">
      <c r="A10911" s="30">
        <v>2015</v>
      </c>
      <c r="B10911" s="3" t="s">
        <v>17</v>
      </c>
      <c r="C10911" s="3" t="s">
        <v>27</v>
      </c>
      <c r="D10911" s="3" t="s">
        <v>54</v>
      </c>
      <c r="E10911" s="3">
        <v>1</v>
      </c>
      <c r="F10911" s="3">
        <v>4</v>
      </c>
      <c r="G10911" s="3">
        <v>4</v>
      </c>
      <c r="H10911" s="3">
        <v>60476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 t="str">
        <f>B10911&amp;" | "&amp;C10911&amp;" | "&amp;D10911</f>
        <v>documentazione_amministrativa / documentazione_contabile | FATTURA PASSIVA | Nota di credito</v>
      </c>
      <c r="Q10911" s="3" t="str">
        <f>VLOOKUP(P10911,'Classificazione UD'!A:B,2,FALSE)</f>
        <v>Fiscale</v>
      </c>
    </row>
    <row r="10912" spans="1:17" ht="15" customHeight="1" x14ac:dyDescent="0.25">
      <c r="A10912" s="30">
        <v>2016</v>
      </c>
      <c r="B10912" s="3" t="s">
        <v>17</v>
      </c>
      <c r="C10912" s="3" t="s">
        <v>27</v>
      </c>
      <c r="D10912" s="3" t="s">
        <v>264</v>
      </c>
      <c r="E10912" s="3">
        <v>17</v>
      </c>
      <c r="F10912" s="3">
        <v>69</v>
      </c>
      <c r="G10912" s="3">
        <v>69</v>
      </c>
      <c r="H10912" s="3">
        <v>1738703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 t="str">
        <f>B10912&amp;" | "&amp;C10912&amp;" | "&amp;D10912</f>
        <v>documentazione_amministrativa / documentazione_contabile | FATTURA PASSIVA | Fattura</v>
      </c>
      <c r="Q10912" s="3" t="str">
        <f>VLOOKUP(P10912,'Classificazione UD'!A:B,2,FALSE)</f>
        <v>Fiscale</v>
      </c>
    </row>
    <row r="10913" spans="1:17" ht="15" customHeight="1" x14ac:dyDescent="0.25">
      <c r="A10913" s="30">
        <v>2013</v>
      </c>
      <c r="B10913" s="3" t="s">
        <v>20</v>
      </c>
      <c r="C10913" s="3" t="s">
        <v>265</v>
      </c>
      <c r="D10913" s="3" t="s">
        <v>266</v>
      </c>
      <c r="E10913" s="3">
        <v>117</v>
      </c>
      <c r="F10913" s="3">
        <v>234</v>
      </c>
      <c r="G10913" s="3">
        <v>234</v>
      </c>
      <c r="H10913" s="3">
        <v>958339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 t="str">
        <f>B10913&amp;" | "&amp;C10913&amp;" | "&amp;D10913</f>
        <v>documentazione_amministrativa / registri | Stampa registro | Documento Principale</v>
      </c>
      <c r="Q10913" s="3" t="str">
        <f>VLOOKUP(P10913,'Classificazione UD'!A:B,2,FALSE)</f>
        <v>Amministrativo</v>
      </c>
    </row>
    <row r="10914" spans="1:17" ht="15" customHeight="1" x14ac:dyDescent="0.25">
      <c r="A10914" s="30">
        <v>2014</v>
      </c>
      <c r="B10914" s="3" t="s">
        <v>20</v>
      </c>
      <c r="C10914" s="3" t="s">
        <v>265</v>
      </c>
      <c r="D10914" s="3" t="s">
        <v>266</v>
      </c>
      <c r="E10914" s="3">
        <v>248</v>
      </c>
      <c r="F10914" s="3">
        <v>496</v>
      </c>
      <c r="G10914" s="3">
        <v>496</v>
      </c>
      <c r="H10914" s="3">
        <v>2269630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 t="str">
        <f>B10914&amp;" | "&amp;C10914&amp;" | "&amp;D10914</f>
        <v>documentazione_amministrativa / registri | Stampa registro | Documento Principale</v>
      </c>
      <c r="Q10914" s="3" t="str">
        <f>VLOOKUP(P10914,'Classificazione UD'!A:B,2,FALSE)</f>
        <v>Amministrativo</v>
      </c>
    </row>
    <row r="10915" spans="1:17" ht="15" customHeight="1" x14ac:dyDescent="0.25">
      <c r="A10915" s="30">
        <v>2015</v>
      </c>
      <c r="B10915" s="3" t="s">
        <v>20</v>
      </c>
      <c r="C10915" s="3" t="s">
        <v>265</v>
      </c>
      <c r="D10915" s="3" t="s">
        <v>266</v>
      </c>
      <c r="E10915" s="3">
        <v>253</v>
      </c>
      <c r="F10915" s="3">
        <v>506</v>
      </c>
      <c r="G10915" s="3">
        <v>506</v>
      </c>
      <c r="H10915" s="3">
        <v>2919540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 t="str">
        <f>B10915&amp;" | "&amp;C10915&amp;" | "&amp;D10915</f>
        <v>documentazione_amministrativa / registri | Stampa registro | Documento Principale</v>
      </c>
      <c r="Q10915" s="3" t="str">
        <f>VLOOKUP(P10915,'Classificazione UD'!A:B,2,FALSE)</f>
        <v>Amministrativo</v>
      </c>
    </row>
    <row r="10916" spans="1:17" ht="15" customHeight="1" x14ac:dyDescent="0.25">
      <c r="A10916" s="30">
        <v>2016</v>
      </c>
      <c r="B10916" s="3" t="s">
        <v>20</v>
      </c>
      <c r="C10916" s="3" t="s">
        <v>265</v>
      </c>
      <c r="D10916" s="3" t="s">
        <v>266</v>
      </c>
      <c r="E10916" s="3">
        <v>253</v>
      </c>
      <c r="F10916" s="3">
        <v>506</v>
      </c>
      <c r="G10916" s="3">
        <v>506</v>
      </c>
      <c r="H10916" s="3">
        <v>3469443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 t="str">
        <f>B10916&amp;" | "&amp;C10916&amp;" | "&amp;D10916</f>
        <v>documentazione_amministrativa / registri | Stampa registro | Documento Principale</v>
      </c>
      <c r="Q10916" s="3" t="str">
        <f>VLOOKUP(P10916,'Classificazione UD'!A:B,2,FALSE)</f>
        <v>Amministrativo</v>
      </c>
    </row>
    <row r="10917" spans="1:17" ht="15" customHeight="1" x14ac:dyDescent="0.25">
      <c r="A10917" s="30">
        <v>2015</v>
      </c>
      <c r="B10917" s="3" t="s">
        <v>20</v>
      </c>
      <c r="C10917" s="3" t="s">
        <v>265</v>
      </c>
      <c r="D10917" s="3" t="s">
        <v>266</v>
      </c>
      <c r="E10917" s="3">
        <v>5</v>
      </c>
      <c r="F10917" s="3">
        <v>10</v>
      </c>
      <c r="G10917" s="3">
        <v>10</v>
      </c>
      <c r="H10917" s="3">
        <v>25314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 t="str">
        <f>B10917&amp;" | "&amp;C10917&amp;" | "&amp;D10917</f>
        <v>documentazione_amministrativa / registri | Stampa registro | Documento Principale</v>
      </c>
      <c r="Q10917" s="3" t="str">
        <f>VLOOKUP(P10917,'Classificazione UD'!A:B,2,FALSE)</f>
        <v>Amministrativo</v>
      </c>
    </row>
    <row r="10918" spans="1:17" ht="15" customHeight="1" x14ac:dyDescent="0.25">
      <c r="A10918" s="30">
        <v>2016</v>
      </c>
      <c r="B10918" s="3" t="s">
        <v>20</v>
      </c>
      <c r="C10918" s="3" t="s">
        <v>265</v>
      </c>
      <c r="D10918" s="3" t="s">
        <v>266</v>
      </c>
      <c r="E10918" s="3">
        <v>3</v>
      </c>
      <c r="F10918" s="3">
        <v>6</v>
      </c>
      <c r="G10918" s="3">
        <v>6</v>
      </c>
      <c r="H10918" s="3">
        <v>15711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 t="str">
        <f>B10918&amp;" | "&amp;C10918&amp;" | "&amp;D10918</f>
        <v>documentazione_amministrativa / registri | Stampa registro | Documento Principale</v>
      </c>
      <c r="Q10918" s="3" t="str">
        <f>VLOOKUP(P10918,'Classificazione UD'!A:B,2,FALSE)</f>
        <v>Amministrativo</v>
      </c>
    </row>
    <row r="10919" spans="1:17" ht="15" customHeight="1" x14ac:dyDescent="0.25">
      <c r="A10919" s="30">
        <v>2015</v>
      </c>
      <c r="B10919" s="3" t="s">
        <v>20</v>
      </c>
      <c r="C10919" s="3" t="s">
        <v>265</v>
      </c>
      <c r="D10919" s="3" t="s">
        <v>266</v>
      </c>
      <c r="E10919" s="3">
        <v>75</v>
      </c>
      <c r="F10919" s="3">
        <v>150</v>
      </c>
      <c r="G10919" s="3">
        <v>150</v>
      </c>
      <c r="H10919" s="3">
        <v>389955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 t="str">
        <f>B10919&amp;" | "&amp;C10919&amp;" | "&amp;D10919</f>
        <v>documentazione_amministrativa / registri | Stampa registro | Documento Principale</v>
      </c>
      <c r="Q10919" s="3" t="str">
        <f>VLOOKUP(P10919,'Classificazione UD'!A:B,2,FALSE)</f>
        <v>Amministrativo</v>
      </c>
    </row>
    <row r="10920" spans="1:17" ht="15" customHeight="1" x14ac:dyDescent="0.25">
      <c r="A10920" s="30">
        <v>2016</v>
      </c>
      <c r="B10920" s="3" t="s">
        <v>20</v>
      </c>
      <c r="C10920" s="3" t="s">
        <v>265</v>
      </c>
      <c r="D10920" s="3" t="s">
        <v>266</v>
      </c>
      <c r="E10920" s="3">
        <v>107</v>
      </c>
      <c r="F10920" s="3">
        <v>214</v>
      </c>
      <c r="G10920" s="3">
        <v>214</v>
      </c>
      <c r="H10920" s="3">
        <v>625719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 t="str">
        <f>B10920&amp;" | "&amp;C10920&amp;" | "&amp;D10920</f>
        <v>documentazione_amministrativa / registri | Stampa registro | Documento Principale</v>
      </c>
      <c r="Q10920" s="3" t="str">
        <f>VLOOKUP(P10920,'Classificazione UD'!A:B,2,FALSE)</f>
        <v>Amministrativo</v>
      </c>
    </row>
    <row r="10921" spans="1:17" ht="15" customHeight="1" x14ac:dyDescent="0.25">
      <c r="A10921" s="30">
        <v>2015</v>
      </c>
      <c r="B10921" s="3" t="s">
        <v>17</v>
      </c>
      <c r="C10921" s="3" t="s">
        <v>27</v>
      </c>
      <c r="D10921" s="3" t="s">
        <v>264</v>
      </c>
      <c r="E10921" s="3">
        <v>462</v>
      </c>
      <c r="F10921" s="3">
        <v>2128</v>
      </c>
      <c r="G10921" s="3">
        <v>2128</v>
      </c>
      <c r="H10921" s="3">
        <v>127898391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 t="str">
        <f>B10921&amp;" | "&amp;C10921&amp;" | "&amp;D10921</f>
        <v>documentazione_amministrativa / documentazione_contabile | FATTURA PASSIVA | Fattura</v>
      </c>
      <c r="Q10921" s="3" t="str">
        <f>VLOOKUP(P10921,'Classificazione UD'!A:B,2,FALSE)</f>
        <v>Fiscale</v>
      </c>
    </row>
    <row r="10922" spans="1:17" ht="15" customHeight="1" x14ac:dyDescent="0.25">
      <c r="A10922" s="30">
        <v>2015</v>
      </c>
      <c r="B10922" s="3" t="s">
        <v>17</v>
      </c>
      <c r="C10922" s="3" t="s">
        <v>27</v>
      </c>
      <c r="D10922" s="3" t="s">
        <v>54</v>
      </c>
      <c r="E10922" s="3">
        <v>8</v>
      </c>
      <c r="F10922" s="3">
        <v>36</v>
      </c>
      <c r="G10922" s="3">
        <v>36</v>
      </c>
      <c r="H10922" s="3">
        <v>847980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 t="str">
        <f>B10922&amp;" | "&amp;C10922&amp;" | "&amp;D10922</f>
        <v>documentazione_amministrativa / documentazione_contabile | FATTURA PASSIVA | Nota di credito</v>
      </c>
      <c r="Q10922" s="3" t="str">
        <f>VLOOKUP(P10922,'Classificazione UD'!A:B,2,FALSE)</f>
        <v>Fiscale</v>
      </c>
    </row>
    <row r="10923" spans="1:17" ht="15" customHeight="1" x14ac:dyDescent="0.25">
      <c r="A10923" s="30">
        <v>2016</v>
      </c>
      <c r="B10923" s="3" t="s">
        <v>17</v>
      </c>
      <c r="C10923" s="3" t="s">
        <v>27</v>
      </c>
      <c r="D10923" s="3" t="s">
        <v>264</v>
      </c>
      <c r="E10923" s="3">
        <v>49</v>
      </c>
      <c r="F10923" s="3">
        <v>215</v>
      </c>
      <c r="G10923" s="3">
        <v>215</v>
      </c>
      <c r="H10923" s="3">
        <v>11959129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 t="str">
        <f>B10923&amp;" | "&amp;C10923&amp;" | "&amp;D10923</f>
        <v>documentazione_amministrativa / documentazione_contabile | FATTURA PASSIVA | Fattura</v>
      </c>
      <c r="Q10923" s="3" t="str">
        <f>VLOOKUP(P10923,'Classificazione UD'!A:B,2,FALSE)</f>
        <v>Fiscale</v>
      </c>
    </row>
    <row r="10924" spans="1:17" ht="15" customHeight="1" x14ac:dyDescent="0.25">
      <c r="A10924" s="30">
        <v>2016</v>
      </c>
      <c r="B10924" s="3" t="s">
        <v>17</v>
      </c>
      <c r="C10924" s="3" t="s">
        <v>27</v>
      </c>
      <c r="D10924" s="3" t="s">
        <v>54</v>
      </c>
      <c r="E10924" s="3">
        <v>1</v>
      </c>
      <c r="F10924" s="3">
        <v>4</v>
      </c>
      <c r="G10924" s="3">
        <v>4</v>
      </c>
      <c r="H10924" s="3">
        <v>54123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 t="str">
        <f>B10924&amp;" | "&amp;C10924&amp;" | "&amp;D10924</f>
        <v>documentazione_amministrativa / documentazione_contabile | FATTURA PASSIVA | Nota di credito</v>
      </c>
      <c r="Q10924" s="3" t="str">
        <f>VLOOKUP(P10924,'Classificazione UD'!A:B,2,FALSE)</f>
        <v>Fiscale</v>
      </c>
    </row>
    <row r="10925" spans="1:17" ht="15" customHeight="1" x14ac:dyDescent="0.25">
      <c r="A10925" s="30">
        <v>2012</v>
      </c>
      <c r="B10925" s="3" t="s">
        <v>20</v>
      </c>
      <c r="C10925" s="3" t="s">
        <v>265</v>
      </c>
      <c r="D10925" s="3" t="s">
        <v>266</v>
      </c>
      <c r="E10925" s="3">
        <v>149</v>
      </c>
      <c r="F10925" s="3">
        <v>298</v>
      </c>
      <c r="G10925" s="3">
        <v>298</v>
      </c>
      <c r="H10925" s="3">
        <v>1472293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 t="str">
        <f>B10925&amp;" | "&amp;C10925&amp;" | "&amp;D10925</f>
        <v>documentazione_amministrativa / registri | Stampa registro | Documento Principale</v>
      </c>
      <c r="Q10925" s="3" t="str">
        <f>VLOOKUP(P10925,'Classificazione UD'!A:B,2,FALSE)</f>
        <v>Amministrativo</v>
      </c>
    </row>
    <row r="10926" spans="1:17" ht="15" customHeight="1" x14ac:dyDescent="0.25">
      <c r="A10926" s="30">
        <v>2013</v>
      </c>
      <c r="B10926" s="3" t="s">
        <v>20</v>
      </c>
      <c r="C10926" s="3" t="s">
        <v>265</v>
      </c>
      <c r="D10926" s="3" t="s">
        <v>266</v>
      </c>
      <c r="E10926" s="3">
        <v>241</v>
      </c>
      <c r="F10926" s="3">
        <v>482</v>
      </c>
      <c r="G10926" s="3">
        <v>482</v>
      </c>
      <c r="H10926" s="3">
        <v>2884519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 t="str">
        <f>B10926&amp;" | "&amp;C10926&amp;" | "&amp;D10926</f>
        <v>documentazione_amministrativa / registri | Stampa registro | Documento Principale</v>
      </c>
      <c r="Q10926" s="3" t="str">
        <f>VLOOKUP(P10926,'Classificazione UD'!A:B,2,FALSE)</f>
        <v>Amministrativo</v>
      </c>
    </row>
    <row r="10927" spans="1:17" ht="15" customHeight="1" x14ac:dyDescent="0.25">
      <c r="A10927" s="30">
        <v>2014</v>
      </c>
      <c r="B10927" s="3" t="s">
        <v>20</v>
      </c>
      <c r="C10927" s="3" t="s">
        <v>265</v>
      </c>
      <c r="D10927" s="3" t="s">
        <v>266</v>
      </c>
      <c r="E10927" s="3">
        <v>245</v>
      </c>
      <c r="F10927" s="3">
        <v>490</v>
      </c>
      <c r="G10927" s="3">
        <v>490</v>
      </c>
      <c r="H10927" s="3">
        <v>3894333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 t="str">
        <f>B10927&amp;" | "&amp;C10927&amp;" | "&amp;D10927</f>
        <v>documentazione_amministrativa / registri | Stampa registro | Documento Principale</v>
      </c>
      <c r="Q10927" s="3" t="str">
        <f>VLOOKUP(P10927,'Classificazione UD'!A:B,2,FALSE)</f>
        <v>Amministrativo</v>
      </c>
    </row>
    <row r="10928" spans="1:17" ht="15" customHeight="1" x14ac:dyDescent="0.25">
      <c r="A10928" s="30">
        <v>2015</v>
      </c>
      <c r="B10928" s="3" t="s">
        <v>20</v>
      </c>
      <c r="C10928" s="3" t="s">
        <v>265</v>
      </c>
      <c r="D10928" s="3" t="s">
        <v>266</v>
      </c>
      <c r="E10928" s="3">
        <v>250</v>
      </c>
      <c r="F10928" s="3">
        <v>500</v>
      </c>
      <c r="G10928" s="3">
        <v>500</v>
      </c>
      <c r="H10928" s="3">
        <v>4428226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 t="str">
        <f>B10928&amp;" | "&amp;C10928&amp;" | "&amp;D10928</f>
        <v>documentazione_amministrativa / registri | Stampa registro | Documento Principale</v>
      </c>
      <c r="Q10928" s="3" t="str">
        <f>VLOOKUP(P10928,'Classificazione UD'!A:B,2,FALSE)</f>
        <v>Amministrativo</v>
      </c>
    </row>
    <row r="10929" spans="1:17" ht="15" customHeight="1" x14ac:dyDescent="0.25">
      <c r="A10929" s="30">
        <v>2016</v>
      </c>
      <c r="B10929" s="3" t="s">
        <v>20</v>
      </c>
      <c r="C10929" s="3" t="s">
        <v>265</v>
      </c>
      <c r="D10929" s="3" t="s">
        <v>266</v>
      </c>
      <c r="E10929" s="3">
        <v>249</v>
      </c>
      <c r="F10929" s="3">
        <v>498</v>
      </c>
      <c r="G10929" s="3">
        <v>498</v>
      </c>
      <c r="H10929" s="3">
        <v>4908015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 t="str">
        <f>B10929&amp;" | "&amp;C10929&amp;" | "&amp;D10929</f>
        <v>documentazione_amministrativa / registri | Stampa registro | Documento Principale</v>
      </c>
      <c r="Q10929" s="3" t="str">
        <f>VLOOKUP(P10929,'Classificazione UD'!A:B,2,FALSE)</f>
        <v>Amministrativo</v>
      </c>
    </row>
    <row r="10930" spans="1:17" ht="15" customHeight="1" x14ac:dyDescent="0.25">
      <c r="A10930" s="30">
        <v>2014</v>
      </c>
      <c r="B10930" s="3" t="s">
        <v>20</v>
      </c>
      <c r="C10930" s="3" t="s">
        <v>265</v>
      </c>
      <c r="D10930" s="3" t="s">
        <v>266</v>
      </c>
      <c r="E10930" s="3">
        <v>2</v>
      </c>
      <c r="F10930" s="3">
        <v>4</v>
      </c>
      <c r="G10930" s="3">
        <v>4</v>
      </c>
      <c r="H10930" s="3">
        <v>9414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 t="str">
        <f>B10930&amp;" | "&amp;C10930&amp;" | "&amp;D10930</f>
        <v>documentazione_amministrativa / registri | Stampa registro | Documento Principale</v>
      </c>
      <c r="Q10930" s="3" t="str">
        <f>VLOOKUP(P10930,'Classificazione UD'!A:B,2,FALSE)</f>
        <v>Amministrativo</v>
      </c>
    </row>
    <row r="10931" spans="1:17" ht="15" customHeight="1" x14ac:dyDescent="0.25">
      <c r="A10931" s="30">
        <v>2015</v>
      </c>
      <c r="B10931" s="3" t="s">
        <v>20</v>
      </c>
      <c r="C10931" s="3" t="s">
        <v>265</v>
      </c>
      <c r="D10931" s="3" t="s">
        <v>266</v>
      </c>
      <c r="E10931" s="3">
        <v>1</v>
      </c>
      <c r="F10931" s="3">
        <v>2</v>
      </c>
      <c r="G10931" s="3">
        <v>2</v>
      </c>
      <c r="H10931" s="3">
        <v>4415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 t="str">
        <f>B10931&amp;" | "&amp;C10931&amp;" | "&amp;D10931</f>
        <v>documentazione_amministrativa / registri | Stampa registro | Documento Principale</v>
      </c>
      <c r="Q10931" s="3" t="str">
        <f>VLOOKUP(P10931,'Classificazione UD'!A:B,2,FALSE)</f>
        <v>Amministrativo</v>
      </c>
    </row>
    <row r="10932" spans="1:17" ht="15" customHeight="1" x14ac:dyDescent="0.25">
      <c r="A10932" s="30">
        <v>2015</v>
      </c>
      <c r="B10932" s="3" t="s">
        <v>20</v>
      </c>
      <c r="C10932" s="3" t="s">
        <v>265</v>
      </c>
      <c r="D10932" s="3" t="s">
        <v>266</v>
      </c>
      <c r="E10932" s="3">
        <v>113</v>
      </c>
      <c r="F10932" s="3">
        <v>226</v>
      </c>
      <c r="G10932" s="3">
        <v>226</v>
      </c>
      <c r="H10932" s="3">
        <v>722551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 t="str">
        <f>B10932&amp;" | "&amp;C10932&amp;" | "&amp;D10932</f>
        <v>documentazione_amministrativa / registri | Stampa registro | Documento Principale</v>
      </c>
      <c r="Q10932" s="3" t="str">
        <f>VLOOKUP(P10932,'Classificazione UD'!A:B,2,FALSE)</f>
        <v>Amministrativo</v>
      </c>
    </row>
    <row r="10933" spans="1:17" ht="15" customHeight="1" x14ac:dyDescent="0.25">
      <c r="A10933" s="30">
        <v>2016</v>
      </c>
      <c r="B10933" s="3" t="s">
        <v>20</v>
      </c>
      <c r="C10933" s="3" t="s">
        <v>265</v>
      </c>
      <c r="D10933" s="3" t="s">
        <v>266</v>
      </c>
      <c r="E10933" s="3">
        <v>134</v>
      </c>
      <c r="F10933" s="3">
        <v>268</v>
      </c>
      <c r="G10933" s="3">
        <v>268</v>
      </c>
      <c r="H10933" s="3">
        <v>1094701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 t="str">
        <f>B10933&amp;" | "&amp;C10933&amp;" | "&amp;D10933</f>
        <v>documentazione_amministrativa / registri | Stampa registro | Documento Principale</v>
      </c>
      <c r="Q10933" s="3" t="str">
        <f>VLOOKUP(P10933,'Classificazione UD'!A:B,2,FALSE)</f>
        <v>Amministrativo</v>
      </c>
    </row>
    <row r="10934" spans="1:17" ht="15" customHeight="1" x14ac:dyDescent="0.25">
      <c r="A10934" s="30">
        <v>2015</v>
      </c>
      <c r="B10934" s="3" t="s">
        <v>17</v>
      </c>
      <c r="C10934" s="3" t="s">
        <v>27</v>
      </c>
      <c r="D10934" s="3" t="s">
        <v>264</v>
      </c>
      <c r="E10934" s="3">
        <v>1279</v>
      </c>
      <c r="F10934" s="3">
        <v>5685</v>
      </c>
      <c r="G10934" s="3">
        <v>5685</v>
      </c>
      <c r="H10934" s="3">
        <v>392056574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 t="str">
        <f>B10934&amp;" | "&amp;C10934&amp;" | "&amp;D10934</f>
        <v>documentazione_amministrativa / documentazione_contabile | FATTURA PASSIVA | Fattura</v>
      </c>
      <c r="Q10934" s="3" t="str">
        <f>VLOOKUP(P10934,'Classificazione UD'!A:B,2,FALSE)</f>
        <v>Fiscale</v>
      </c>
    </row>
    <row r="10935" spans="1:17" ht="15" customHeight="1" x14ac:dyDescent="0.25">
      <c r="A10935" s="30">
        <v>2015</v>
      </c>
      <c r="B10935" s="3" t="s">
        <v>17</v>
      </c>
      <c r="C10935" s="3" t="s">
        <v>27</v>
      </c>
      <c r="D10935" s="3" t="s">
        <v>54</v>
      </c>
      <c r="E10935" s="3">
        <v>30</v>
      </c>
      <c r="F10935" s="3">
        <v>128</v>
      </c>
      <c r="G10935" s="3">
        <v>128</v>
      </c>
      <c r="H10935" s="3">
        <v>2933303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 t="str">
        <f>B10935&amp;" | "&amp;C10935&amp;" | "&amp;D10935</f>
        <v>documentazione_amministrativa / documentazione_contabile | FATTURA PASSIVA | Nota di credito</v>
      </c>
      <c r="Q10935" s="3" t="str">
        <f>VLOOKUP(P10935,'Classificazione UD'!A:B,2,FALSE)</f>
        <v>Fiscale</v>
      </c>
    </row>
    <row r="10936" spans="1:17" ht="15" customHeight="1" x14ac:dyDescent="0.25">
      <c r="A10936" s="30">
        <v>2016</v>
      </c>
      <c r="B10936" s="3" t="s">
        <v>17</v>
      </c>
      <c r="C10936" s="3" t="s">
        <v>27</v>
      </c>
      <c r="D10936" s="3" t="s">
        <v>264</v>
      </c>
      <c r="E10936" s="3">
        <v>154</v>
      </c>
      <c r="F10936" s="3">
        <v>677</v>
      </c>
      <c r="G10936" s="3">
        <v>677</v>
      </c>
      <c r="H10936" s="3">
        <v>41677850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 t="str">
        <f>B10936&amp;" | "&amp;C10936&amp;" | "&amp;D10936</f>
        <v>documentazione_amministrativa / documentazione_contabile | FATTURA PASSIVA | Fattura</v>
      </c>
      <c r="Q10936" s="3" t="str">
        <f>VLOOKUP(P10936,'Classificazione UD'!A:B,2,FALSE)</f>
        <v>Fiscale</v>
      </c>
    </row>
    <row r="10937" spans="1:17" ht="15" customHeight="1" x14ac:dyDescent="0.25">
      <c r="A10937" s="30">
        <v>2016</v>
      </c>
      <c r="B10937" s="3" t="s">
        <v>17</v>
      </c>
      <c r="C10937" s="3" t="s">
        <v>27</v>
      </c>
      <c r="D10937" s="3" t="s">
        <v>54</v>
      </c>
      <c r="E10937" s="3">
        <v>3</v>
      </c>
      <c r="F10937" s="3">
        <v>12</v>
      </c>
      <c r="G10937" s="3">
        <v>12</v>
      </c>
      <c r="H10937" s="3">
        <v>156691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 t="str">
        <f>B10937&amp;" | "&amp;C10937&amp;" | "&amp;D10937</f>
        <v>documentazione_amministrativa / documentazione_contabile | FATTURA PASSIVA | Nota di credito</v>
      </c>
      <c r="Q10937" s="3" t="str">
        <f>VLOOKUP(P10937,'Classificazione UD'!A:B,2,FALSE)</f>
        <v>Fiscale</v>
      </c>
    </row>
    <row r="10938" spans="1:17" ht="15" customHeight="1" x14ac:dyDescent="0.25">
      <c r="A10938" s="30">
        <v>2012</v>
      </c>
      <c r="B10938" s="3" t="s">
        <v>20</v>
      </c>
      <c r="C10938" s="3" t="s">
        <v>265</v>
      </c>
      <c r="D10938" s="3" t="s">
        <v>266</v>
      </c>
      <c r="E10938" s="3">
        <v>154</v>
      </c>
      <c r="F10938" s="3">
        <v>308</v>
      </c>
      <c r="G10938" s="3">
        <v>308</v>
      </c>
      <c r="H10938" s="3">
        <v>7369206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 t="str">
        <f>B10938&amp;" | "&amp;C10938&amp;" | "&amp;D10938</f>
        <v>documentazione_amministrativa / registri | Stampa registro | Documento Principale</v>
      </c>
      <c r="Q10938" s="3" t="str">
        <f>VLOOKUP(P10938,'Classificazione UD'!A:B,2,FALSE)</f>
        <v>Amministrativo</v>
      </c>
    </row>
    <row r="10939" spans="1:17" ht="15" customHeight="1" x14ac:dyDescent="0.25">
      <c r="A10939" s="30">
        <v>2013</v>
      </c>
      <c r="B10939" s="3" t="s">
        <v>20</v>
      </c>
      <c r="C10939" s="3" t="s">
        <v>265</v>
      </c>
      <c r="D10939" s="3" t="s">
        <v>266</v>
      </c>
      <c r="E10939" s="3">
        <v>252</v>
      </c>
      <c r="F10939" s="3">
        <v>504</v>
      </c>
      <c r="G10939" s="3">
        <v>504</v>
      </c>
      <c r="H10939" s="3">
        <v>7885063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 t="str">
        <f>B10939&amp;" | "&amp;C10939&amp;" | "&amp;D10939</f>
        <v>documentazione_amministrativa / registri | Stampa registro | Documento Principale</v>
      </c>
      <c r="Q10939" s="3" t="str">
        <f>VLOOKUP(P10939,'Classificazione UD'!A:B,2,FALSE)</f>
        <v>Amministrativo</v>
      </c>
    </row>
    <row r="10940" spans="1:17" ht="15" customHeight="1" x14ac:dyDescent="0.25">
      <c r="A10940" s="30">
        <v>2014</v>
      </c>
      <c r="B10940" s="3" t="s">
        <v>20</v>
      </c>
      <c r="C10940" s="3" t="s">
        <v>265</v>
      </c>
      <c r="D10940" s="3" t="s">
        <v>266</v>
      </c>
      <c r="E10940" s="3">
        <v>246</v>
      </c>
      <c r="F10940" s="3">
        <v>492</v>
      </c>
      <c r="G10940" s="3">
        <v>492</v>
      </c>
      <c r="H10940" s="3">
        <v>6809440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 t="str">
        <f>B10940&amp;" | "&amp;C10940&amp;" | "&amp;D10940</f>
        <v>documentazione_amministrativa / registri | Stampa registro | Documento Principale</v>
      </c>
      <c r="Q10940" s="3" t="str">
        <f>VLOOKUP(P10940,'Classificazione UD'!A:B,2,FALSE)</f>
        <v>Amministrativo</v>
      </c>
    </row>
    <row r="10941" spans="1:17" ht="15" customHeight="1" x14ac:dyDescent="0.25">
      <c r="A10941" s="30">
        <v>2015</v>
      </c>
      <c r="B10941" s="3" t="s">
        <v>20</v>
      </c>
      <c r="C10941" s="3" t="s">
        <v>265</v>
      </c>
      <c r="D10941" s="3" t="s">
        <v>266</v>
      </c>
      <c r="E10941" s="3">
        <v>250</v>
      </c>
      <c r="F10941" s="3">
        <v>500</v>
      </c>
      <c r="G10941" s="3">
        <v>500</v>
      </c>
      <c r="H10941" s="3">
        <v>7024116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 t="str">
        <f>B10941&amp;" | "&amp;C10941&amp;" | "&amp;D10941</f>
        <v>documentazione_amministrativa / registri | Stampa registro | Documento Principale</v>
      </c>
      <c r="Q10941" s="3" t="str">
        <f>VLOOKUP(P10941,'Classificazione UD'!A:B,2,FALSE)</f>
        <v>Amministrativo</v>
      </c>
    </row>
    <row r="10942" spans="1:17" ht="15" customHeight="1" x14ac:dyDescent="0.25">
      <c r="A10942" s="30">
        <v>2016</v>
      </c>
      <c r="B10942" s="3" t="s">
        <v>20</v>
      </c>
      <c r="C10942" s="3" t="s">
        <v>265</v>
      </c>
      <c r="D10942" s="3" t="s">
        <v>266</v>
      </c>
      <c r="E10942" s="3">
        <v>250</v>
      </c>
      <c r="F10942" s="3">
        <v>500</v>
      </c>
      <c r="G10942" s="3">
        <v>500</v>
      </c>
      <c r="H10942" s="3">
        <v>8132983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 t="str">
        <f>B10942&amp;" | "&amp;C10942&amp;" | "&amp;D10942</f>
        <v>documentazione_amministrativa / registri | Stampa registro | Documento Principale</v>
      </c>
      <c r="Q10942" s="3" t="str">
        <f>VLOOKUP(P10942,'Classificazione UD'!A:B,2,FALSE)</f>
        <v>Amministrativo</v>
      </c>
    </row>
    <row r="10943" spans="1:17" ht="15" customHeight="1" x14ac:dyDescent="0.25">
      <c r="A10943" s="30">
        <v>2013</v>
      </c>
      <c r="B10943" s="3" t="s">
        <v>20</v>
      </c>
      <c r="C10943" s="3" t="s">
        <v>265</v>
      </c>
      <c r="D10943" s="3" t="s">
        <v>266</v>
      </c>
      <c r="E10943" s="3">
        <v>12</v>
      </c>
      <c r="F10943" s="3">
        <v>24</v>
      </c>
      <c r="G10943" s="3">
        <v>24</v>
      </c>
      <c r="H10943" s="3">
        <v>70830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 t="str">
        <f>B10943&amp;" | "&amp;C10943&amp;" | "&amp;D10943</f>
        <v>documentazione_amministrativa / registri | Stampa registro | Documento Principale</v>
      </c>
      <c r="Q10943" s="3" t="str">
        <f>VLOOKUP(P10943,'Classificazione UD'!A:B,2,FALSE)</f>
        <v>Amministrativo</v>
      </c>
    </row>
    <row r="10944" spans="1:17" ht="15" customHeight="1" x14ac:dyDescent="0.25">
      <c r="A10944" s="30">
        <v>2014</v>
      </c>
      <c r="B10944" s="3" t="s">
        <v>20</v>
      </c>
      <c r="C10944" s="3" t="s">
        <v>265</v>
      </c>
      <c r="D10944" s="3" t="s">
        <v>266</v>
      </c>
      <c r="E10944" s="3">
        <v>18</v>
      </c>
      <c r="F10944" s="3">
        <v>36</v>
      </c>
      <c r="G10944" s="3">
        <v>36</v>
      </c>
      <c r="H10944" s="3">
        <v>91873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 t="str">
        <f>B10944&amp;" | "&amp;C10944&amp;" | "&amp;D10944</f>
        <v>documentazione_amministrativa / registri | Stampa registro | Documento Principale</v>
      </c>
      <c r="Q10944" s="3" t="str">
        <f>VLOOKUP(P10944,'Classificazione UD'!A:B,2,FALSE)</f>
        <v>Amministrativo</v>
      </c>
    </row>
    <row r="10945" spans="1:17" ht="15" customHeight="1" x14ac:dyDescent="0.25">
      <c r="A10945" s="30">
        <v>2015</v>
      </c>
      <c r="B10945" s="3" t="s">
        <v>20</v>
      </c>
      <c r="C10945" s="3" t="s">
        <v>265</v>
      </c>
      <c r="D10945" s="3" t="s">
        <v>266</v>
      </c>
      <c r="E10945" s="3">
        <v>36</v>
      </c>
      <c r="F10945" s="3">
        <v>72</v>
      </c>
      <c r="G10945" s="3">
        <v>72</v>
      </c>
      <c r="H10945" s="3">
        <v>171894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 t="str">
        <f>B10945&amp;" | "&amp;C10945&amp;" | "&amp;D10945</f>
        <v>documentazione_amministrativa / registri | Stampa registro | Documento Principale</v>
      </c>
      <c r="Q10945" s="3" t="str">
        <f>VLOOKUP(P10945,'Classificazione UD'!A:B,2,FALSE)</f>
        <v>Amministrativo</v>
      </c>
    </row>
    <row r="10946" spans="1:17" ht="15" customHeight="1" x14ac:dyDescent="0.25">
      <c r="A10946" s="30">
        <v>2016</v>
      </c>
      <c r="B10946" s="3" t="s">
        <v>20</v>
      </c>
      <c r="C10946" s="3" t="s">
        <v>265</v>
      </c>
      <c r="D10946" s="3" t="s">
        <v>266</v>
      </c>
      <c r="E10946" s="3">
        <v>27</v>
      </c>
      <c r="F10946" s="3">
        <v>54</v>
      </c>
      <c r="G10946" s="3">
        <v>54</v>
      </c>
      <c r="H10946" s="3">
        <v>147771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 t="str">
        <f>B10946&amp;" | "&amp;C10946&amp;" | "&amp;D10946</f>
        <v>documentazione_amministrativa / registri | Stampa registro | Documento Principale</v>
      </c>
      <c r="Q10946" s="3" t="str">
        <f>VLOOKUP(P10946,'Classificazione UD'!A:B,2,FALSE)</f>
        <v>Amministrativo</v>
      </c>
    </row>
    <row r="10947" spans="1:17" ht="15" customHeight="1" x14ac:dyDescent="0.25">
      <c r="A10947" s="30">
        <v>2013</v>
      </c>
      <c r="B10947" s="3" t="s">
        <v>20</v>
      </c>
      <c r="C10947" s="3" t="s">
        <v>265</v>
      </c>
      <c r="D10947" s="3" t="s">
        <v>266</v>
      </c>
      <c r="E10947" s="3">
        <v>3</v>
      </c>
      <c r="F10947" s="3">
        <v>6</v>
      </c>
      <c r="G10947" s="3">
        <v>6</v>
      </c>
      <c r="H10947" s="3">
        <v>15489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 t="str">
        <f>B10947&amp;" | "&amp;C10947&amp;" | "&amp;D10947</f>
        <v>documentazione_amministrativa / registri | Stampa registro | Documento Principale</v>
      </c>
      <c r="Q10947" s="3" t="str">
        <f>VLOOKUP(P10947,'Classificazione UD'!A:B,2,FALSE)</f>
        <v>Amministrativo</v>
      </c>
    </row>
    <row r="10948" spans="1:17" ht="15" customHeight="1" x14ac:dyDescent="0.25">
      <c r="A10948" s="30">
        <v>2014</v>
      </c>
      <c r="B10948" s="3" t="s">
        <v>20</v>
      </c>
      <c r="C10948" s="3" t="s">
        <v>265</v>
      </c>
      <c r="D10948" s="3" t="s">
        <v>266</v>
      </c>
      <c r="E10948" s="3">
        <v>4</v>
      </c>
      <c r="F10948" s="3">
        <v>8</v>
      </c>
      <c r="G10948" s="3">
        <v>8</v>
      </c>
      <c r="H10948" s="3">
        <v>21040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 t="str">
        <f>B10948&amp;" | "&amp;C10948&amp;" | "&amp;D10948</f>
        <v>documentazione_amministrativa / registri | Stampa registro | Documento Principale</v>
      </c>
      <c r="Q10948" s="3" t="str">
        <f>VLOOKUP(P10948,'Classificazione UD'!A:B,2,FALSE)</f>
        <v>Amministrativo</v>
      </c>
    </row>
    <row r="10949" spans="1:17" ht="15" customHeight="1" x14ac:dyDescent="0.25">
      <c r="A10949" s="30">
        <v>2015</v>
      </c>
      <c r="B10949" s="3" t="s">
        <v>20</v>
      </c>
      <c r="C10949" s="3" t="s">
        <v>265</v>
      </c>
      <c r="D10949" s="3" t="s">
        <v>266</v>
      </c>
      <c r="E10949" s="3">
        <v>3</v>
      </c>
      <c r="F10949" s="3">
        <v>6</v>
      </c>
      <c r="G10949" s="3">
        <v>6</v>
      </c>
      <c r="H10949" s="3">
        <v>16373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 t="str">
        <f>B10949&amp;" | "&amp;C10949&amp;" | "&amp;D10949</f>
        <v>documentazione_amministrativa / registri | Stampa registro | Documento Principale</v>
      </c>
      <c r="Q10949" s="3" t="str">
        <f>VLOOKUP(P10949,'Classificazione UD'!A:B,2,FALSE)</f>
        <v>Amministrativo</v>
      </c>
    </row>
    <row r="10950" spans="1:17" ht="15" customHeight="1" x14ac:dyDescent="0.25">
      <c r="A10950" s="30">
        <v>2016</v>
      </c>
      <c r="B10950" s="3" t="s">
        <v>20</v>
      </c>
      <c r="C10950" s="3" t="s">
        <v>265</v>
      </c>
      <c r="D10950" s="3" t="s">
        <v>266</v>
      </c>
      <c r="E10950" s="3">
        <v>4</v>
      </c>
      <c r="F10950" s="3">
        <v>8</v>
      </c>
      <c r="G10950" s="3">
        <v>8</v>
      </c>
      <c r="H10950" s="3">
        <v>22858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 t="str">
        <f>B10950&amp;" | "&amp;C10950&amp;" | "&amp;D10950</f>
        <v>documentazione_amministrativa / registri | Stampa registro | Documento Principale</v>
      </c>
      <c r="Q10950" s="3" t="str">
        <f>VLOOKUP(P10950,'Classificazione UD'!A:B,2,FALSE)</f>
        <v>Amministrativo</v>
      </c>
    </row>
    <row r="10951" spans="1:17" ht="15" customHeight="1" x14ac:dyDescent="0.25">
      <c r="A10951" s="30">
        <v>2015</v>
      </c>
      <c r="B10951" s="3" t="s">
        <v>20</v>
      </c>
      <c r="C10951" s="3" t="s">
        <v>265</v>
      </c>
      <c r="D10951" s="3" t="s">
        <v>266</v>
      </c>
      <c r="E10951" s="3">
        <v>155</v>
      </c>
      <c r="F10951" s="3">
        <v>310</v>
      </c>
      <c r="G10951" s="3">
        <v>310</v>
      </c>
      <c r="H10951" s="3">
        <v>1317117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 t="str">
        <f>B10951&amp;" | "&amp;C10951&amp;" | "&amp;D10951</f>
        <v>documentazione_amministrativa / registri | Stampa registro | Documento Principale</v>
      </c>
      <c r="Q10951" s="3" t="str">
        <f>VLOOKUP(P10951,'Classificazione UD'!A:B,2,FALSE)</f>
        <v>Amministrativo</v>
      </c>
    </row>
    <row r="10952" spans="1:17" ht="15" customHeight="1" x14ac:dyDescent="0.25">
      <c r="A10952" s="30">
        <v>2016</v>
      </c>
      <c r="B10952" s="3" t="s">
        <v>20</v>
      </c>
      <c r="C10952" s="3" t="s">
        <v>265</v>
      </c>
      <c r="D10952" s="3" t="s">
        <v>266</v>
      </c>
      <c r="E10952" s="3">
        <v>202</v>
      </c>
      <c r="F10952" s="3">
        <v>404</v>
      </c>
      <c r="G10952" s="3">
        <v>404</v>
      </c>
      <c r="H10952" s="3">
        <v>2373926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 t="str">
        <f>B10952&amp;" | "&amp;C10952&amp;" | "&amp;D10952</f>
        <v>documentazione_amministrativa / registri | Stampa registro | Documento Principale</v>
      </c>
      <c r="Q10952" s="3" t="str">
        <f>VLOOKUP(P10952,'Classificazione UD'!A:B,2,FALSE)</f>
        <v>Amministrativo</v>
      </c>
    </row>
    <row r="10953" spans="1:17" ht="15" customHeight="1" x14ac:dyDescent="0.25">
      <c r="A10953" s="30">
        <v>2015</v>
      </c>
      <c r="B10953" s="3" t="s">
        <v>17</v>
      </c>
      <c r="C10953" s="3" t="s">
        <v>27</v>
      </c>
      <c r="D10953" s="3" t="s">
        <v>264</v>
      </c>
      <c r="E10953" s="3">
        <v>407</v>
      </c>
      <c r="F10953" s="3">
        <v>1817</v>
      </c>
      <c r="G10953" s="3">
        <v>1817</v>
      </c>
      <c r="H10953" s="3">
        <v>111387526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 t="str">
        <f>B10953&amp;" | "&amp;C10953&amp;" | "&amp;D10953</f>
        <v>documentazione_amministrativa / documentazione_contabile | FATTURA PASSIVA | Fattura</v>
      </c>
      <c r="Q10953" s="3" t="str">
        <f>VLOOKUP(P10953,'Classificazione UD'!A:B,2,FALSE)</f>
        <v>Fiscale</v>
      </c>
    </row>
    <row r="10954" spans="1:17" ht="15" customHeight="1" x14ac:dyDescent="0.25">
      <c r="A10954" s="30">
        <v>2015</v>
      </c>
      <c r="B10954" s="3" t="s">
        <v>17</v>
      </c>
      <c r="C10954" s="3" t="s">
        <v>27</v>
      </c>
      <c r="D10954" s="3" t="s">
        <v>54</v>
      </c>
      <c r="E10954" s="3">
        <v>10</v>
      </c>
      <c r="F10954" s="3">
        <v>43</v>
      </c>
      <c r="G10954" s="3">
        <v>43</v>
      </c>
      <c r="H10954" s="3">
        <v>2660465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 t="str">
        <f>B10954&amp;" | "&amp;C10954&amp;" | "&amp;D10954</f>
        <v>documentazione_amministrativa / documentazione_contabile | FATTURA PASSIVA | Nota di credito</v>
      </c>
      <c r="Q10954" s="3" t="str">
        <f>VLOOKUP(P10954,'Classificazione UD'!A:B,2,FALSE)</f>
        <v>Fiscale</v>
      </c>
    </row>
    <row r="10955" spans="1:17" ht="15" customHeight="1" x14ac:dyDescent="0.25">
      <c r="A10955" s="30">
        <v>2015</v>
      </c>
      <c r="B10955" s="3" t="s">
        <v>36</v>
      </c>
      <c r="C10955" s="3" t="s">
        <v>267</v>
      </c>
      <c r="D10955" s="3" t="s">
        <v>266</v>
      </c>
      <c r="E10955" s="3">
        <v>417</v>
      </c>
      <c r="F10955" s="3">
        <v>1860</v>
      </c>
      <c r="G10955" s="3">
        <v>1860</v>
      </c>
      <c r="H10955" s="3">
        <v>113990970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 t="str">
        <f>B10955&amp;" | "&amp;C10955&amp;" | "&amp;D10955</f>
        <v>documentazione_amministrativa / documenti_protocollati | Documento Protocollato | Documento Principale</v>
      </c>
      <c r="Q10955" s="3" t="str">
        <f>VLOOKUP(P10955,'Classificazione UD'!A:B,2,FALSE)</f>
        <v>Protocollo</v>
      </c>
    </row>
    <row r="10956" spans="1:17" ht="15" customHeight="1" x14ac:dyDescent="0.25">
      <c r="A10956" s="30">
        <v>2011</v>
      </c>
      <c r="B10956" s="3" t="s">
        <v>20</v>
      </c>
      <c r="C10956" s="3" t="s">
        <v>265</v>
      </c>
      <c r="D10956" s="3" t="s">
        <v>266</v>
      </c>
      <c r="E10956" s="3">
        <v>52</v>
      </c>
      <c r="F10956" s="3">
        <v>104</v>
      </c>
      <c r="G10956" s="3">
        <v>104</v>
      </c>
      <c r="H10956" s="3">
        <v>1354759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 t="str">
        <f>B10956&amp;" | "&amp;C10956&amp;" | "&amp;D10956</f>
        <v>documentazione_amministrativa / registri | Stampa registro | Documento Principale</v>
      </c>
      <c r="Q10956" s="3" t="str">
        <f>VLOOKUP(P10956,'Classificazione UD'!A:B,2,FALSE)</f>
        <v>Amministrativo</v>
      </c>
    </row>
    <row r="10957" spans="1:17" ht="15" customHeight="1" x14ac:dyDescent="0.25">
      <c r="A10957" s="30">
        <v>2012</v>
      </c>
      <c r="B10957" s="3" t="s">
        <v>20</v>
      </c>
      <c r="C10957" s="3" t="s">
        <v>265</v>
      </c>
      <c r="D10957" s="3" t="s">
        <v>266</v>
      </c>
      <c r="E10957" s="3">
        <v>180</v>
      </c>
      <c r="F10957" s="3">
        <v>360</v>
      </c>
      <c r="G10957" s="3">
        <v>360</v>
      </c>
      <c r="H10957" s="3">
        <v>1656173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 t="str">
        <f>B10957&amp;" | "&amp;C10957&amp;" | "&amp;D10957</f>
        <v>documentazione_amministrativa / registri | Stampa registro | Documento Principale</v>
      </c>
      <c r="Q10957" s="3" t="str">
        <f>VLOOKUP(P10957,'Classificazione UD'!A:B,2,FALSE)</f>
        <v>Amministrativo</v>
      </c>
    </row>
    <row r="10958" spans="1:17" ht="15" customHeight="1" x14ac:dyDescent="0.25">
      <c r="A10958" s="30">
        <v>2013</v>
      </c>
      <c r="B10958" s="3" t="s">
        <v>20</v>
      </c>
      <c r="C10958" s="3" t="s">
        <v>265</v>
      </c>
      <c r="D10958" s="3" t="s">
        <v>266</v>
      </c>
      <c r="E10958" s="3">
        <v>254</v>
      </c>
      <c r="F10958" s="3">
        <v>508</v>
      </c>
      <c r="G10958" s="3">
        <v>508</v>
      </c>
      <c r="H10958" s="3">
        <v>1930174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 t="str">
        <f>B10958&amp;" | "&amp;C10958&amp;" | "&amp;D10958</f>
        <v>documentazione_amministrativa / registri | Stampa registro | Documento Principale</v>
      </c>
      <c r="Q10958" s="3" t="str">
        <f>VLOOKUP(P10958,'Classificazione UD'!A:B,2,FALSE)</f>
        <v>Amministrativo</v>
      </c>
    </row>
    <row r="10959" spans="1:17" ht="15" customHeight="1" x14ac:dyDescent="0.25">
      <c r="A10959" s="30">
        <v>2014</v>
      </c>
      <c r="B10959" s="3" t="s">
        <v>20</v>
      </c>
      <c r="C10959" s="3" t="s">
        <v>265</v>
      </c>
      <c r="D10959" s="3" t="s">
        <v>266</v>
      </c>
      <c r="E10959" s="3">
        <v>248</v>
      </c>
      <c r="F10959" s="3">
        <v>496</v>
      </c>
      <c r="G10959" s="3">
        <v>496</v>
      </c>
      <c r="H10959" s="3">
        <v>1903227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 t="str">
        <f>B10959&amp;" | "&amp;C10959&amp;" | "&amp;D10959</f>
        <v>documentazione_amministrativa / registri | Stampa registro | Documento Principale</v>
      </c>
      <c r="Q10959" s="3" t="str">
        <f>VLOOKUP(P10959,'Classificazione UD'!A:B,2,FALSE)</f>
        <v>Amministrativo</v>
      </c>
    </row>
    <row r="10960" spans="1:17" ht="15" customHeight="1" x14ac:dyDescent="0.25">
      <c r="A10960" s="30">
        <v>2015</v>
      </c>
      <c r="B10960" s="3" t="s">
        <v>20</v>
      </c>
      <c r="C10960" s="3" t="s">
        <v>265</v>
      </c>
      <c r="D10960" s="3" t="s">
        <v>266</v>
      </c>
      <c r="E10960" s="3">
        <v>267</v>
      </c>
      <c r="F10960" s="3">
        <v>534</v>
      </c>
      <c r="G10960" s="3">
        <v>534</v>
      </c>
      <c r="H10960" s="3">
        <v>2884532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 t="str">
        <f>B10960&amp;" | "&amp;C10960&amp;" | "&amp;D10960</f>
        <v>documentazione_amministrativa / registri | Stampa registro | Documento Principale</v>
      </c>
      <c r="Q10960" s="3" t="str">
        <f>VLOOKUP(P10960,'Classificazione UD'!A:B,2,FALSE)</f>
        <v>Amministrativo</v>
      </c>
    </row>
    <row r="10961" spans="1:17" ht="15" customHeight="1" x14ac:dyDescent="0.25">
      <c r="A10961" s="30">
        <v>2015</v>
      </c>
      <c r="B10961" s="3" t="s">
        <v>20</v>
      </c>
      <c r="C10961" s="3" t="s">
        <v>265</v>
      </c>
      <c r="D10961" s="3" t="s">
        <v>266</v>
      </c>
      <c r="E10961" s="3">
        <v>108</v>
      </c>
      <c r="F10961" s="3">
        <v>216</v>
      </c>
      <c r="G10961" s="3">
        <v>216</v>
      </c>
      <c r="H10961" s="3">
        <v>613538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 t="str">
        <f>B10961&amp;" | "&amp;C10961&amp;" | "&amp;D10961</f>
        <v>documentazione_amministrativa / registri | Stampa registro | Documento Principale</v>
      </c>
      <c r="Q10961" s="3" t="str">
        <f>VLOOKUP(P10961,'Classificazione UD'!A:B,2,FALSE)</f>
        <v>Amministrativo</v>
      </c>
    </row>
    <row r="10962" spans="1:17" ht="15" customHeight="1" x14ac:dyDescent="0.25">
      <c r="A10962" s="30">
        <v>2015</v>
      </c>
      <c r="B10962" s="3" t="s">
        <v>20</v>
      </c>
      <c r="C10962" s="3" t="s">
        <v>265</v>
      </c>
      <c r="D10962" s="3" t="s">
        <v>266</v>
      </c>
      <c r="E10962" s="3">
        <v>2</v>
      </c>
      <c r="F10962" s="3">
        <v>4</v>
      </c>
      <c r="G10962" s="3">
        <v>4</v>
      </c>
      <c r="H10962" s="3">
        <v>9014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 t="str">
        <f>B10962&amp;" | "&amp;C10962&amp;" | "&amp;D10962</f>
        <v>documentazione_amministrativa / registri | Stampa registro | Documento Principale</v>
      </c>
      <c r="Q10962" s="3" t="str">
        <f>VLOOKUP(P10962,'Classificazione UD'!A:B,2,FALSE)</f>
        <v>Amministrativo</v>
      </c>
    </row>
    <row r="10963" spans="1:17" ht="15" customHeight="1" x14ac:dyDescent="0.25">
      <c r="A10963" s="30">
        <v>2015</v>
      </c>
      <c r="B10963" s="3" t="s">
        <v>20</v>
      </c>
      <c r="C10963" s="3" t="s">
        <v>265</v>
      </c>
      <c r="D10963" s="3" t="s">
        <v>266</v>
      </c>
      <c r="E10963" s="3">
        <v>25</v>
      </c>
      <c r="F10963" s="3">
        <v>50</v>
      </c>
      <c r="G10963" s="3">
        <v>50</v>
      </c>
      <c r="H10963" s="3">
        <v>149105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 t="str">
        <f>B10963&amp;" | "&amp;C10963&amp;" | "&amp;D10963</f>
        <v>documentazione_amministrativa / registri | Stampa registro | Documento Principale</v>
      </c>
      <c r="Q10963" s="3" t="str">
        <f>VLOOKUP(P10963,'Classificazione UD'!A:B,2,FALSE)</f>
        <v>Amministrativo</v>
      </c>
    </row>
    <row r="10964" spans="1:17" ht="15" customHeight="1" x14ac:dyDescent="0.25">
      <c r="A10964" s="30">
        <v>2015</v>
      </c>
      <c r="B10964" s="3" t="s">
        <v>20</v>
      </c>
      <c r="C10964" s="3" t="s">
        <v>265</v>
      </c>
      <c r="D10964" s="3" t="s">
        <v>266</v>
      </c>
      <c r="E10964" s="3">
        <v>5</v>
      </c>
      <c r="F10964" s="3">
        <v>10</v>
      </c>
      <c r="G10964" s="3">
        <v>10</v>
      </c>
      <c r="H10964" s="3">
        <v>31910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 t="str">
        <f>B10964&amp;" | "&amp;C10964&amp;" | "&amp;D10964</f>
        <v>documentazione_amministrativa / registri | Stampa registro | Documento Principale</v>
      </c>
      <c r="Q10964" s="3" t="str">
        <f>VLOOKUP(P10964,'Classificazione UD'!A:B,2,FALSE)</f>
        <v>Amministrativo</v>
      </c>
    </row>
    <row r="10965" spans="1:17" ht="15" customHeight="1" x14ac:dyDescent="0.25">
      <c r="A10965" s="30">
        <v>2015</v>
      </c>
      <c r="B10965" s="3" t="s">
        <v>17</v>
      </c>
      <c r="C10965" s="3" t="s">
        <v>27</v>
      </c>
      <c r="D10965" s="3" t="s">
        <v>264</v>
      </c>
      <c r="E10965" s="3">
        <v>1099</v>
      </c>
      <c r="F10965" s="3">
        <v>4721</v>
      </c>
      <c r="G10965" s="3">
        <v>4721</v>
      </c>
      <c r="H10965" s="3">
        <v>189299146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 t="str">
        <f>B10965&amp;" | "&amp;C10965&amp;" | "&amp;D10965</f>
        <v>documentazione_amministrativa / documentazione_contabile | FATTURA PASSIVA | Fattura</v>
      </c>
      <c r="Q10965" s="3" t="str">
        <f>VLOOKUP(P10965,'Classificazione UD'!A:B,2,FALSE)</f>
        <v>Fiscale</v>
      </c>
    </row>
    <row r="10966" spans="1:17" ht="15" customHeight="1" x14ac:dyDescent="0.25">
      <c r="A10966" s="30">
        <v>2015</v>
      </c>
      <c r="B10966" s="3" t="s">
        <v>17</v>
      </c>
      <c r="C10966" s="3" t="s">
        <v>27</v>
      </c>
      <c r="D10966" s="3" t="s">
        <v>54</v>
      </c>
      <c r="E10966" s="3">
        <v>39</v>
      </c>
      <c r="F10966" s="3">
        <v>160</v>
      </c>
      <c r="G10966" s="3">
        <v>160</v>
      </c>
      <c r="H10966" s="3">
        <v>2262080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 t="str">
        <f>B10966&amp;" | "&amp;C10966&amp;" | "&amp;D10966</f>
        <v>documentazione_amministrativa / documentazione_contabile | FATTURA PASSIVA | Nota di credito</v>
      </c>
      <c r="Q10966" s="3" t="str">
        <f>VLOOKUP(P10966,'Classificazione UD'!A:B,2,FALSE)</f>
        <v>Fiscale</v>
      </c>
    </row>
    <row r="10967" spans="1:17" ht="15" customHeight="1" x14ac:dyDescent="0.25">
      <c r="A10967" s="30">
        <v>2016</v>
      </c>
      <c r="B10967" s="3" t="s">
        <v>17</v>
      </c>
      <c r="C10967" s="3" t="s">
        <v>27</v>
      </c>
      <c r="D10967" s="3" t="s">
        <v>264</v>
      </c>
      <c r="E10967" s="3">
        <v>123</v>
      </c>
      <c r="F10967" s="3">
        <v>512</v>
      </c>
      <c r="G10967" s="3">
        <v>512</v>
      </c>
      <c r="H10967" s="3">
        <v>17030844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 t="str">
        <f>B10967&amp;" | "&amp;C10967&amp;" | "&amp;D10967</f>
        <v>documentazione_amministrativa / documentazione_contabile | FATTURA PASSIVA | Fattura</v>
      </c>
      <c r="Q10967" s="3" t="str">
        <f>VLOOKUP(P10967,'Classificazione UD'!A:B,2,FALSE)</f>
        <v>Fiscale</v>
      </c>
    </row>
    <row r="10968" spans="1:17" ht="15" customHeight="1" x14ac:dyDescent="0.25">
      <c r="A10968" s="30">
        <v>2016</v>
      </c>
      <c r="B10968" s="3" t="s">
        <v>17</v>
      </c>
      <c r="C10968" s="3" t="s">
        <v>27</v>
      </c>
      <c r="D10968" s="3" t="s">
        <v>54</v>
      </c>
      <c r="E10968" s="3">
        <v>1</v>
      </c>
      <c r="F10968" s="3">
        <v>4</v>
      </c>
      <c r="G10968" s="3">
        <v>4</v>
      </c>
      <c r="H10968" s="3">
        <v>54452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 t="str">
        <f>B10968&amp;" | "&amp;C10968&amp;" | "&amp;D10968</f>
        <v>documentazione_amministrativa / documentazione_contabile | FATTURA PASSIVA | Nota di credito</v>
      </c>
      <c r="Q10968" s="3" t="str">
        <f>VLOOKUP(P10968,'Classificazione UD'!A:B,2,FALSE)</f>
        <v>Fiscale</v>
      </c>
    </row>
    <row r="10969" spans="1:17" ht="15" customHeight="1" x14ac:dyDescent="0.25">
      <c r="A10969" s="30">
        <v>2012</v>
      </c>
      <c r="B10969" s="3" t="s">
        <v>20</v>
      </c>
      <c r="C10969" s="3" t="s">
        <v>265</v>
      </c>
      <c r="D10969" s="3" t="s">
        <v>266</v>
      </c>
      <c r="E10969" s="3">
        <v>152</v>
      </c>
      <c r="F10969" s="3">
        <v>304</v>
      </c>
      <c r="G10969" s="3">
        <v>304</v>
      </c>
      <c r="H10969" s="3">
        <v>3145309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 t="str">
        <f>B10969&amp;" | "&amp;C10969&amp;" | "&amp;D10969</f>
        <v>documentazione_amministrativa / registri | Stampa registro | Documento Principale</v>
      </c>
      <c r="Q10969" s="3" t="str">
        <f>VLOOKUP(P10969,'Classificazione UD'!A:B,2,FALSE)</f>
        <v>Amministrativo</v>
      </c>
    </row>
    <row r="10970" spans="1:17" ht="15" customHeight="1" x14ac:dyDescent="0.25">
      <c r="A10970" s="30">
        <v>2013</v>
      </c>
      <c r="B10970" s="3" t="s">
        <v>20</v>
      </c>
      <c r="C10970" s="3" t="s">
        <v>265</v>
      </c>
      <c r="D10970" s="3" t="s">
        <v>266</v>
      </c>
      <c r="E10970" s="3">
        <v>250</v>
      </c>
      <c r="F10970" s="3">
        <v>500</v>
      </c>
      <c r="G10970" s="3">
        <v>500</v>
      </c>
      <c r="H10970" s="3">
        <v>5203544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 t="str">
        <f>B10970&amp;" | "&amp;C10970&amp;" | "&amp;D10970</f>
        <v>documentazione_amministrativa / registri | Stampa registro | Documento Principale</v>
      </c>
      <c r="Q10970" s="3" t="str">
        <f>VLOOKUP(P10970,'Classificazione UD'!A:B,2,FALSE)</f>
        <v>Amministrativo</v>
      </c>
    </row>
    <row r="10971" spans="1:17" ht="15" customHeight="1" x14ac:dyDescent="0.25">
      <c r="A10971" s="30">
        <v>2014</v>
      </c>
      <c r="B10971" s="3" t="s">
        <v>20</v>
      </c>
      <c r="C10971" s="3" t="s">
        <v>265</v>
      </c>
      <c r="D10971" s="3" t="s">
        <v>266</v>
      </c>
      <c r="E10971" s="3">
        <v>247</v>
      </c>
      <c r="F10971" s="3">
        <v>494</v>
      </c>
      <c r="G10971" s="3">
        <v>494</v>
      </c>
      <c r="H10971" s="3">
        <v>5383565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 t="str">
        <f>B10971&amp;" | "&amp;C10971&amp;" | "&amp;D10971</f>
        <v>documentazione_amministrativa / registri | Stampa registro | Documento Principale</v>
      </c>
      <c r="Q10971" s="3" t="str">
        <f>VLOOKUP(P10971,'Classificazione UD'!A:B,2,FALSE)</f>
        <v>Amministrativo</v>
      </c>
    </row>
    <row r="10972" spans="1:17" ht="15" customHeight="1" x14ac:dyDescent="0.25">
      <c r="A10972" s="30">
        <v>2015</v>
      </c>
      <c r="B10972" s="3" t="s">
        <v>20</v>
      </c>
      <c r="C10972" s="3" t="s">
        <v>265</v>
      </c>
      <c r="D10972" s="3" t="s">
        <v>266</v>
      </c>
      <c r="E10972" s="3">
        <v>252</v>
      </c>
      <c r="F10972" s="3">
        <v>504</v>
      </c>
      <c r="G10972" s="3">
        <v>504</v>
      </c>
      <c r="H10972" s="3">
        <v>5280104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 t="str">
        <f>B10972&amp;" | "&amp;C10972&amp;" | "&amp;D10972</f>
        <v>documentazione_amministrativa / registri | Stampa registro | Documento Principale</v>
      </c>
      <c r="Q10972" s="3" t="str">
        <f>VLOOKUP(P10972,'Classificazione UD'!A:B,2,FALSE)</f>
        <v>Amministrativo</v>
      </c>
    </row>
    <row r="10973" spans="1:17" ht="15" customHeight="1" x14ac:dyDescent="0.25">
      <c r="A10973" s="30">
        <v>2016</v>
      </c>
      <c r="B10973" s="3" t="s">
        <v>20</v>
      </c>
      <c r="C10973" s="3" t="s">
        <v>265</v>
      </c>
      <c r="D10973" s="3" t="s">
        <v>266</v>
      </c>
      <c r="E10973" s="3">
        <v>249</v>
      </c>
      <c r="F10973" s="3">
        <v>498</v>
      </c>
      <c r="G10973" s="3">
        <v>498</v>
      </c>
      <c r="H10973" s="3">
        <v>5288023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 t="str">
        <f>B10973&amp;" | "&amp;C10973&amp;" | "&amp;D10973</f>
        <v>documentazione_amministrativa / registri | Stampa registro | Documento Principale</v>
      </c>
      <c r="Q10973" s="3" t="str">
        <f>VLOOKUP(P10973,'Classificazione UD'!A:B,2,FALSE)</f>
        <v>Amministrativo</v>
      </c>
    </row>
    <row r="10974" spans="1:17" ht="15" customHeight="1" x14ac:dyDescent="0.25">
      <c r="A10974" s="30">
        <v>2015</v>
      </c>
      <c r="B10974" s="3" t="s">
        <v>20</v>
      </c>
      <c r="C10974" s="3" t="s">
        <v>265</v>
      </c>
      <c r="D10974" s="3" t="s">
        <v>266</v>
      </c>
      <c r="E10974" s="3">
        <v>26</v>
      </c>
      <c r="F10974" s="3">
        <v>52</v>
      </c>
      <c r="G10974" s="3">
        <v>52</v>
      </c>
      <c r="H10974" s="3">
        <v>166851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 t="str">
        <f>B10974&amp;" | "&amp;C10974&amp;" | "&amp;D10974</f>
        <v>documentazione_amministrativa / registri | Stampa registro | Documento Principale</v>
      </c>
      <c r="Q10974" s="3" t="str">
        <f>VLOOKUP(P10974,'Classificazione UD'!A:B,2,FALSE)</f>
        <v>Amministrativo</v>
      </c>
    </row>
    <row r="10975" spans="1:17" ht="15" customHeight="1" x14ac:dyDescent="0.25">
      <c r="A10975" s="30">
        <v>2016</v>
      </c>
      <c r="B10975" s="3" t="s">
        <v>20</v>
      </c>
      <c r="C10975" s="3" t="s">
        <v>265</v>
      </c>
      <c r="D10975" s="3" t="s">
        <v>266</v>
      </c>
      <c r="E10975" s="3">
        <v>17</v>
      </c>
      <c r="F10975" s="3">
        <v>34</v>
      </c>
      <c r="G10975" s="3">
        <v>34</v>
      </c>
      <c r="H10975" s="3">
        <v>127749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 t="str">
        <f>B10975&amp;" | "&amp;C10975&amp;" | "&amp;D10975</f>
        <v>documentazione_amministrativa / registri | Stampa registro | Documento Principale</v>
      </c>
      <c r="Q10975" s="3" t="str">
        <f>VLOOKUP(P10975,'Classificazione UD'!A:B,2,FALSE)</f>
        <v>Amministrativo</v>
      </c>
    </row>
    <row r="10976" spans="1:17" ht="15" customHeight="1" x14ac:dyDescent="0.25">
      <c r="A10976" s="30">
        <v>2013</v>
      </c>
      <c r="B10976" s="3" t="s">
        <v>20</v>
      </c>
      <c r="C10976" s="3" t="s">
        <v>265</v>
      </c>
      <c r="D10976" s="3" t="s">
        <v>266</v>
      </c>
      <c r="E10976" s="3">
        <v>2</v>
      </c>
      <c r="F10976" s="3">
        <v>4</v>
      </c>
      <c r="G10976" s="3">
        <v>4</v>
      </c>
      <c r="H10976" s="3">
        <v>11060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 t="str">
        <f>B10976&amp;" | "&amp;C10976&amp;" | "&amp;D10976</f>
        <v>documentazione_amministrativa / registri | Stampa registro | Documento Principale</v>
      </c>
      <c r="Q10976" s="3" t="str">
        <f>VLOOKUP(P10976,'Classificazione UD'!A:B,2,FALSE)</f>
        <v>Amministrativo</v>
      </c>
    </row>
    <row r="10977" spans="1:17" ht="15" customHeight="1" x14ac:dyDescent="0.25">
      <c r="A10977" s="30">
        <v>2015</v>
      </c>
      <c r="B10977" s="3" t="s">
        <v>20</v>
      </c>
      <c r="C10977" s="3" t="s">
        <v>265</v>
      </c>
      <c r="D10977" s="3" t="s">
        <v>266</v>
      </c>
      <c r="E10977" s="3">
        <v>5</v>
      </c>
      <c r="F10977" s="3">
        <v>10</v>
      </c>
      <c r="G10977" s="3">
        <v>10</v>
      </c>
      <c r="H10977" s="3">
        <v>39761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 t="str">
        <f>B10977&amp;" | "&amp;C10977&amp;" | "&amp;D10977</f>
        <v>documentazione_amministrativa / registri | Stampa registro | Documento Principale</v>
      </c>
      <c r="Q10977" s="3" t="str">
        <f>VLOOKUP(P10977,'Classificazione UD'!A:B,2,FALSE)</f>
        <v>Amministrativo</v>
      </c>
    </row>
    <row r="10978" spans="1:17" ht="15" customHeight="1" x14ac:dyDescent="0.25">
      <c r="A10978" s="30">
        <v>2015</v>
      </c>
      <c r="B10978" s="3" t="s">
        <v>20</v>
      </c>
      <c r="C10978" s="3" t="s">
        <v>265</v>
      </c>
      <c r="D10978" s="3" t="s">
        <v>266</v>
      </c>
      <c r="E10978" s="3">
        <v>153</v>
      </c>
      <c r="F10978" s="3">
        <v>306</v>
      </c>
      <c r="G10978" s="3">
        <v>306</v>
      </c>
      <c r="H10978" s="3">
        <v>1342339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 t="str">
        <f>B10978&amp;" | "&amp;C10978&amp;" | "&amp;D10978</f>
        <v>documentazione_amministrativa / registri | Stampa registro | Documento Principale</v>
      </c>
      <c r="Q10978" s="3" t="str">
        <f>VLOOKUP(P10978,'Classificazione UD'!A:B,2,FALSE)</f>
        <v>Amministrativo</v>
      </c>
    </row>
    <row r="10979" spans="1:17" ht="15" customHeight="1" x14ac:dyDescent="0.25">
      <c r="A10979" s="30">
        <v>2016</v>
      </c>
      <c r="B10979" s="3" t="s">
        <v>20</v>
      </c>
      <c r="C10979" s="3" t="s">
        <v>265</v>
      </c>
      <c r="D10979" s="3" t="s">
        <v>266</v>
      </c>
      <c r="E10979" s="3">
        <v>167</v>
      </c>
      <c r="F10979" s="3">
        <v>334</v>
      </c>
      <c r="G10979" s="3">
        <v>334</v>
      </c>
      <c r="H10979" s="3">
        <v>1758072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 t="str">
        <f>B10979&amp;" | "&amp;C10979&amp;" | "&amp;D10979</f>
        <v>documentazione_amministrativa / registri | Stampa registro | Documento Principale</v>
      </c>
      <c r="Q10979" s="3" t="str">
        <f>VLOOKUP(P10979,'Classificazione UD'!A:B,2,FALSE)</f>
        <v>Amministrativo</v>
      </c>
    </row>
    <row r="10980" spans="1:17" ht="15" customHeight="1" x14ac:dyDescent="0.25">
      <c r="A10980" s="30">
        <v>2013</v>
      </c>
      <c r="B10980" s="3" t="s">
        <v>20</v>
      </c>
      <c r="C10980" s="3" t="s">
        <v>265</v>
      </c>
      <c r="D10980" s="3" t="s">
        <v>266</v>
      </c>
      <c r="E10980" s="3">
        <v>146</v>
      </c>
      <c r="F10980" s="3">
        <v>292</v>
      </c>
      <c r="G10980" s="3">
        <v>292</v>
      </c>
      <c r="H10980" s="3">
        <v>2614710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 t="str">
        <f>B10980&amp;" | "&amp;C10980&amp;" | "&amp;D10980</f>
        <v>documentazione_amministrativa / registri | Stampa registro | Documento Principale</v>
      </c>
      <c r="Q10980" s="3" t="str">
        <f>VLOOKUP(P10980,'Classificazione UD'!A:B,2,FALSE)</f>
        <v>Amministrativo</v>
      </c>
    </row>
    <row r="10981" spans="1:17" ht="15" customHeight="1" x14ac:dyDescent="0.25">
      <c r="A10981" s="30">
        <v>2014</v>
      </c>
      <c r="B10981" s="3" t="s">
        <v>20</v>
      </c>
      <c r="C10981" s="3" t="s">
        <v>265</v>
      </c>
      <c r="D10981" s="3" t="s">
        <v>266</v>
      </c>
      <c r="E10981" s="3">
        <v>89</v>
      </c>
      <c r="F10981" s="3">
        <v>178</v>
      </c>
      <c r="G10981" s="3">
        <v>178</v>
      </c>
      <c r="H10981" s="3">
        <v>704729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 t="str">
        <f>B10981&amp;" | "&amp;C10981&amp;" | "&amp;D10981</f>
        <v>documentazione_amministrativa / registri | Stampa registro | Documento Principale</v>
      </c>
      <c r="Q10981" s="3" t="str">
        <f>VLOOKUP(P10981,'Classificazione UD'!A:B,2,FALSE)</f>
        <v>Amministrativo</v>
      </c>
    </row>
    <row r="10982" spans="1:17" ht="15" customHeight="1" x14ac:dyDescent="0.25">
      <c r="A10982" s="30">
        <v>2015</v>
      </c>
      <c r="B10982" s="3" t="s">
        <v>20</v>
      </c>
      <c r="C10982" s="3" t="s">
        <v>265</v>
      </c>
      <c r="D10982" s="3" t="s">
        <v>266</v>
      </c>
      <c r="E10982" s="3">
        <v>70</v>
      </c>
      <c r="F10982" s="3">
        <v>140</v>
      </c>
      <c r="G10982" s="3">
        <v>140</v>
      </c>
      <c r="H10982" s="3">
        <v>485407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 t="str">
        <f>B10982&amp;" | "&amp;C10982&amp;" | "&amp;D10982</f>
        <v>documentazione_amministrativa / registri | Stampa registro | Documento Principale</v>
      </c>
      <c r="Q10982" s="3" t="str">
        <f>VLOOKUP(P10982,'Classificazione UD'!A:B,2,FALSE)</f>
        <v>Amministrativo</v>
      </c>
    </row>
    <row r="10983" spans="1:17" ht="15" customHeight="1" x14ac:dyDescent="0.25">
      <c r="A10983" s="30">
        <v>2015</v>
      </c>
      <c r="B10983" s="3" t="s">
        <v>20</v>
      </c>
      <c r="C10983" s="3" t="s">
        <v>265</v>
      </c>
      <c r="D10983" s="3" t="s">
        <v>266</v>
      </c>
      <c r="E10983" s="3">
        <v>12</v>
      </c>
      <c r="F10983" s="3">
        <v>24</v>
      </c>
      <c r="G10983" s="3">
        <v>24</v>
      </c>
      <c r="H10983" s="3">
        <v>94326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 t="str">
        <f>B10983&amp;" | "&amp;C10983&amp;" | "&amp;D10983</f>
        <v>documentazione_amministrativa / registri | Stampa registro | Documento Principale</v>
      </c>
      <c r="Q10983" s="3" t="str">
        <f>VLOOKUP(P10983,'Classificazione UD'!A:B,2,FALSE)</f>
        <v>Amministrativo</v>
      </c>
    </row>
    <row r="10984" spans="1:17" ht="15" customHeight="1" x14ac:dyDescent="0.25">
      <c r="A10984" s="30">
        <v>2016</v>
      </c>
      <c r="B10984" s="3" t="s">
        <v>20</v>
      </c>
      <c r="C10984" s="3" t="s">
        <v>265</v>
      </c>
      <c r="D10984" s="3" t="s">
        <v>266</v>
      </c>
      <c r="E10984" s="3">
        <v>32</v>
      </c>
      <c r="F10984" s="3">
        <v>64</v>
      </c>
      <c r="G10984" s="3">
        <v>64</v>
      </c>
      <c r="H10984" s="3">
        <v>292328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 t="str">
        <f>B10984&amp;" | "&amp;C10984&amp;" | "&amp;D10984</f>
        <v>documentazione_amministrativa / registri | Stampa registro | Documento Principale</v>
      </c>
      <c r="Q10984" s="3" t="str">
        <f>VLOOKUP(P10984,'Classificazione UD'!A:B,2,FALSE)</f>
        <v>Amministrativo</v>
      </c>
    </row>
    <row r="10985" spans="1:17" ht="15" customHeight="1" x14ac:dyDescent="0.25">
      <c r="A10985" s="30">
        <v>2015</v>
      </c>
      <c r="B10985" s="3" t="s">
        <v>20</v>
      </c>
      <c r="C10985" s="3" t="s">
        <v>265</v>
      </c>
      <c r="D10985" s="3" t="s">
        <v>266</v>
      </c>
      <c r="E10985" s="3">
        <v>3</v>
      </c>
      <c r="F10985" s="3">
        <v>6</v>
      </c>
      <c r="G10985" s="3">
        <v>6</v>
      </c>
      <c r="H10985" s="3">
        <v>21436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 t="str">
        <f>B10985&amp;" | "&amp;C10985&amp;" | "&amp;D10985</f>
        <v>documentazione_amministrativa / registri | Stampa registro | Documento Principale</v>
      </c>
      <c r="Q10985" s="3" t="str">
        <f>VLOOKUP(P10985,'Classificazione UD'!A:B,2,FALSE)</f>
        <v>Amministrativo</v>
      </c>
    </row>
    <row r="10986" spans="1:17" ht="15" customHeight="1" x14ac:dyDescent="0.25">
      <c r="A10986" s="30">
        <v>2016</v>
      </c>
      <c r="B10986" s="3" t="s">
        <v>20</v>
      </c>
      <c r="C10986" s="3" t="s">
        <v>265</v>
      </c>
      <c r="D10986" s="3" t="s">
        <v>266</v>
      </c>
      <c r="E10986" s="3">
        <v>5</v>
      </c>
      <c r="F10986" s="3">
        <v>10</v>
      </c>
      <c r="G10986" s="3">
        <v>10</v>
      </c>
      <c r="H10986" s="3">
        <v>50158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 t="str">
        <f>B10986&amp;" | "&amp;C10986&amp;" | "&amp;D10986</f>
        <v>documentazione_amministrativa / registri | Stampa registro | Documento Principale</v>
      </c>
      <c r="Q10986" s="3" t="str">
        <f>VLOOKUP(P10986,'Classificazione UD'!A:B,2,FALSE)</f>
        <v>Amministrativo</v>
      </c>
    </row>
    <row r="10987" spans="1:17" ht="15" customHeight="1" x14ac:dyDescent="0.25">
      <c r="A10987" s="30">
        <v>2015</v>
      </c>
      <c r="B10987" s="3" t="s">
        <v>17</v>
      </c>
      <c r="C10987" s="3" t="s">
        <v>27</v>
      </c>
      <c r="D10987" s="3" t="s">
        <v>264</v>
      </c>
      <c r="E10987" s="3">
        <v>334</v>
      </c>
      <c r="F10987" s="3">
        <v>1516</v>
      </c>
      <c r="G10987" s="3">
        <v>1516</v>
      </c>
      <c r="H10987" s="3">
        <v>75070859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 t="str">
        <f>B10987&amp;" | "&amp;C10987&amp;" | "&amp;D10987</f>
        <v>documentazione_amministrativa / documentazione_contabile | FATTURA PASSIVA | Fattura</v>
      </c>
      <c r="Q10987" s="3" t="str">
        <f>VLOOKUP(P10987,'Classificazione UD'!A:B,2,FALSE)</f>
        <v>Fiscale</v>
      </c>
    </row>
    <row r="10988" spans="1:17" ht="15" customHeight="1" x14ac:dyDescent="0.25">
      <c r="A10988" s="30">
        <v>2015</v>
      </c>
      <c r="B10988" s="3" t="s">
        <v>17</v>
      </c>
      <c r="C10988" s="3" t="s">
        <v>27</v>
      </c>
      <c r="D10988" s="3" t="s">
        <v>54</v>
      </c>
      <c r="E10988" s="3">
        <v>3</v>
      </c>
      <c r="F10988" s="3">
        <v>13</v>
      </c>
      <c r="G10988" s="3">
        <v>13</v>
      </c>
      <c r="H10988" s="3">
        <v>327484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 t="str">
        <f>B10988&amp;" | "&amp;C10988&amp;" | "&amp;D10988</f>
        <v>documentazione_amministrativa / documentazione_contabile | FATTURA PASSIVA | Nota di credito</v>
      </c>
      <c r="Q10988" s="3" t="str">
        <f>VLOOKUP(P10988,'Classificazione UD'!A:B,2,FALSE)</f>
        <v>Fiscale</v>
      </c>
    </row>
    <row r="10989" spans="1:17" ht="15" customHeight="1" x14ac:dyDescent="0.25">
      <c r="A10989" s="30">
        <v>2016</v>
      </c>
      <c r="B10989" s="3" t="s">
        <v>17</v>
      </c>
      <c r="C10989" s="3" t="s">
        <v>27</v>
      </c>
      <c r="D10989" s="3" t="s">
        <v>264</v>
      </c>
      <c r="E10989" s="3">
        <v>25</v>
      </c>
      <c r="F10989" s="3">
        <v>106</v>
      </c>
      <c r="G10989" s="3">
        <v>106</v>
      </c>
      <c r="H10989" s="3">
        <v>5107583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 t="str">
        <f>B10989&amp;" | "&amp;C10989&amp;" | "&amp;D10989</f>
        <v>documentazione_amministrativa / documentazione_contabile | FATTURA PASSIVA | Fattura</v>
      </c>
      <c r="Q10989" s="3" t="str">
        <f>VLOOKUP(P10989,'Classificazione UD'!A:B,2,FALSE)</f>
        <v>Fiscale</v>
      </c>
    </row>
    <row r="10990" spans="1:17" ht="15" customHeight="1" x14ac:dyDescent="0.25">
      <c r="A10990" s="30">
        <v>2016</v>
      </c>
      <c r="B10990" s="3" t="s">
        <v>17</v>
      </c>
      <c r="C10990" s="3" t="s">
        <v>27</v>
      </c>
      <c r="D10990" s="3" t="s">
        <v>54</v>
      </c>
      <c r="E10990" s="3">
        <v>1</v>
      </c>
      <c r="F10990" s="3">
        <v>4</v>
      </c>
      <c r="G10990" s="3">
        <v>4</v>
      </c>
      <c r="H10990" s="3">
        <v>60060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 t="str">
        <f>B10990&amp;" | "&amp;C10990&amp;" | "&amp;D10990</f>
        <v>documentazione_amministrativa / documentazione_contabile | FATTURA PASSIVA | Nota di credito</v>
      </c>
      <c r="Q10990" s="3" t="str">
        <f>VLOOKUP(P10990,'Classificazione UD'!A:B,2,FALSE)</f>
        <v>Fiscale</v>
      </c>
    </row>
    <row r="10991" spans="1:17" ht="15" customHeight="1" x14ac:dyDescent="0.25">
      <c r="A10991" s="30">
        <v>2015</v>
      </c>
      <c r="B10991" s="3" t="s">
        <v>23</v>
      </c>
      <c r="C10991" s="3" t="s">
        <v>269</v>
      </c>
      <c r="D10991" s="3" t="s">
        <v>266</v>
      </c>
      <c r="E10991" s="3">
        <v>5</v>
      </c>
      <c r="F10991" s="3">
        <v>22</v>
      </c>
      <c r="G10991" s="3">
        <v>22</v>
      </c>
      <c r="H10991" s="3">
        <v>891529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 t="str">
        <f>B10991&amp;" | "&amp;C10991&amp;" | "&amp;D10991</f>
        <v>documentazione_amministrativa / altri_documenti | Documento Non Protocollato | Documento Principale</v>
      </c>
      <c r="Q10991" s="3" t="str">
        <f>VLOOKUP(P10991,'Classificazione UD'!A:B,2,FALSE)</f>
        <v>Amministrativo</v>
      </c>
    </row>
    <row r="10992" spans="1:17" ht="15" customHeight="1" x14ac:dyDescent="0.25">
      <c r="A10992" s="30">
        <v>2016</v>
      </c>
      <c r="B10992" s="3" t="s">
        <v>23</v>
      </c>
      <c r="C10992" s="3" t="s">
        <v>269</v>
      </c>
      <c r="D10992" s="3" t="s">
        <v>266</v>
      </c>
      <c r="E10992" s="3">
        <v>2</v>
      </c>
      <c r="F10992" s="3">
        <v>9</v>
      </c>
      <c r="G10992" s="3">
        <v>9</v>
      </c>
      <c r="H10992" s="3">
        <v>499921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 t="str">
        <f>B10992&amp;" | "&amp;C10992&amp;" | "&amp;D10992</f>
        <v>documentazione_amministrativa / altri_documenti | Documento Non Protocollato | Documento Principale</v>
      </c>
      <c r="Q10992" s="3" t="str">
        <f>VLOOKUP(P10992,'Classificazione UD'!A:B,2,FALSE)</f>
        <v>Amministrativo</v>
      </c>
    </row>
    <row r="10993" spans="1:17" ht="15" customHeight="1" x14ac:dyDescent="0.25">
      <c r="A10993" s="30">
        <v>2012</v>
      </c>
      <c r="B10993" s="3" t="s">
        <v>20</v>
      </c>
      <c r="C10993" s="3" t="s">
        <v>265</v>
      </c>
      <c r="D10993" s="3" t="s">
        <v>266</v>
      </c>
      <c r="E10993" s="3">
        <v>8</v>
      </c>
      <c r="F10993" s="3">
        <v>16</v>
      </c>
      <c r="G10993" s="3">
        <v>16</v>
      </c>
      <c r="H10993" s="3">
        <v>94123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 t="str">
        <f>B10993&amp;" | "&amp;C10993&amp;" | "&amp;D10993</f>
        <v>documentazione_amministrativa / registri | Stampa registro | Documento Principale</v>
      </c>
      <c r="Q10993" s="3" t="str">
        <f>VLOOKUP(P10993,'Classificazione UD'!A:B,2,FALSE)</f>
        <v>Amministrativo</v>
      </c>
    </row>
    <row r="10994" spans="1:17" ht="15" customHeight="1" x14ac:dyDescent="0.25">
      <c r="A10994" s="30">
        <v>2013</v>
      </c>
      <c r="B10994" s="3" t="s">
        <v>20</v>
      </c>
      <c r="C10994" s="3" t="s">
        <v>265</v>
      </c>
      <c r="D10994" s="3" t="s">
        <v>266</v>
      </c>
      <c r="E10994" s="3">
        <v>206</v>
      </c>
      <c r="F10994" s="3">
        <v>412</v>
      </c>
      <c r="G10994" s="3">
        <v>412</v>
      </c>
      <c r="H10994" s="3">
        <v>2027044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 t="str">
        <f>B10994&amp;" | "&amp;C10994&amp;" | "&amp;D10994</f>
        <v>documentazione_amministrativa / registri | Stampa registro | Documento Principale</v>
      </c>
      <c r="Q10994" s="3" t="str">
        <f>VLOOKUP(P10994,'Classificazione UD'!A:B,2,FALSE)</f>
        <v>Amministrativo</v>
      </c>
    </row>
    <row r="10995" spans="1:17" ht="15" customHeight="1" x14ac:dyDescent="0.25">
      <c r="A10995" s="30">
        <v>2014</v>
      </c>
      <c r="B10995" s="3" t="s">
        <v>20</v>
      </c>
      <c r="C10995" s="3" t="s">
        <v>265</v>
      </c>
      <c r="D10995" s="3" t="s">
        <v>266</v>
      </c>
      <c r="E10995" s="3">
        <v>206</v>
      </c>
      <c r="F10995" s="3">
        <v>412</v>
      </c>
      <c r="G10995" s="3">
        <v>412</v>
      </c>
      <c r="H10995" s="3">
        <v>2093279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 t="str">
        <f>B10995&amp;" | "&amp;C10995&amp;" | "&amp;D10995</f>
        <v>documentazione_amministrativa / registri | Stampa registro | Documento Principale</v>
      </c>
      <c r="Q10995" s="3" t="str">
        <f>VLOOKUP(P10995,'Classificazione UD'!A:B,2,FALSE)</f>
        <v>Amministrativo</v>
      </c>
    </row>
    <row r="10996" spans="1:17" ht="15" customHeight="1" x14ac:dyDescent="0.25">
      <c r="A10996" s="30">
        <v>2015</v>
      </c>
      <c r="B10996" s="3" t="s">
        <v>20</v>
      </c>
      <c r="C10996" s="3" t="s">
        <v>265</v>
      </c>
      <c r="D10996" s="3" t="s">
        <v>266</v>
      </c>
      <c r="E10996" s="3">
        <v>233</v>
      </c>
      <c r="F10996" s="3">
        <v>466</v>
      </c>
      <c r="G10996" s="3">
        <v>466</v>
      </c>
      <c r="H10996" s="3">
        <v>2747782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 t="str">
        <f>B10996&amp;" | "&amp;C10996&amp;" | "&amp;D10996</f>
        <v>documentazione_amministrativa / registri | Stampa registro | Documento Principale</v>
      </c>
      <c r="Q10996" s="3" t="str">
        <f>VLOOKUP(P10996,'Classificazione UD'!A:B,2,FALSE)</f>
        <v>Amministrativo</v>
      </c>
    </row>
    <row r="10997" spans="1:17" ht="15" customHeight="1" x14ac:dyDescent="0.25">
      <c r="A10997" s="30">
        <v>2016</v>
      </c>
      <c r="B10997" s="3" t="s">
        <v>20</v>
      </c>
      <c r="C10997" s="3" t="s">
        <v>265</v>
      </c>
      <c r="D10997" s="3" t="s">
        <v>266</v>
      </c>
      <c r="E10997" s="3">
        <v>225</v>
      </c>
      <c r="F10997" s="3">
        <v>450</v>
      </c>
      <c r="G10997" s="3">
        <v>450</v>
      </c>
      <c r="H10997" s="3">
        <v>3338804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 t="str">
        <f>B10997&amp;" | "&amp;C10997&amp;" | "&amp;D10997</f>
        <v>documentazione_amministrativa / registri | Stampa registro | Documento Principale</v>
      </c>
      <c r="Q10997" s="3" t="str">
        <f>VLOOKUP(P10997,'Classificazione UD'!A:B,2,FALSE)</f>
        <v>Amministrativo</v>
      </c>
    </row>
    <row r="10998" spans="1:17" ht="15" customHeight="1" x14ac:dyDescent="0.25">
      <c r="A10998" s="30">
        <v>2016</v>
      </c>
      <c r="B10998" s="3" t="s">
        <v>20</v>
      </c>
      <c r="C10998" s="3" t="s">
        <v>265</v>
      </c>
      <c r="D10998" s="3" t="s">
        <v>266</v>
      </c>
      <c r="E10998" s="3">
        <v>6</v>
      </c>
      <c r="F10998" s="3">
        <v>12</v>
      </c>
      <c r="G10998" s="3">
        <v>12</v>
      </c>
      <c r="H10998" s="3">
        <v>28698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 t="str">
        <f>B10998&amp;" | "&amp;C10998&amp;" | "&amp;D10998</f>
        <v>documentazione_amministrativa / registri | Stampa registro | Documento Principale</v>
      </c>
      <c r="Q10998" s="3" t="str">
        <f>VLOOKUP(P10998,'Classificazione UD'!A:B,2,FALSE)</f>
        <v>Amministrativo</v>
      </c>
    </row>
    <row r="10999" spans="1:17" ht="15" customHeight="1" x14ac:dyDescent="0.25">
      <c r="A10999" s="30">
        <v>2015</v>
      </c>
      <c r="B10999" s="3" t="s">
        <v>20</v>
      </c>
      <c r="C10999" s="3" t="s">
        <v>265</v>
      </c>
      <c r="D10999" s="3" t="s">
        <v>266</v>
      </c>
      <c r="E10999" s="3">
        <v>52</v>
      </c>
      <c r="F10999" s="3">
        <v>104</v>
      </c>
      <c r="G10999" s="3">
        <v>104</v>
      </c>
      <c r="H10999" s="3">
        <v>348594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 t="str">
        <f>B10999&amp;" | "&amp;C10999&amp;" | "&amp;D10999</f>
        <v>documentazione_amministrativa / registri | Stampa registro | Documento Principale</v>
      </c>
      <c r="Q10999" s="3" t="str">
        <f>VLOOKUP(P10999,'Classificazione UD'!A:B,2,FALSE)</f>
        <v>Amministrativo</v>
      </c>
    </row>
    <row r="11000" spans="1:17" ht="15" customHeight="1" x14ac:dyDescent="0.25">
      <c r="A11000" s="30">
        <v>2016</v>
      </c>
      <c r="B11000" s="3" t="s">
        <v>20</v>
      </c>
      <c r="C11000" s="3" t="s">
        <v>265</v>
      </c>
      <c r="D11000" s="3" t="s">
        <v>266</v>
      </c>
      <c r="E11000" s="3">
        <v>86</v>
      </c>
      <c r="F11000" s="3">
        <v>172</v>
      </c>
      <c r="G11000" s="3">
        <v>172</v>
      </c>
      <c r="H11000" s="3">
        <v>793682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 t="str">
        <f>B11000&amp;" | "&amp;C11000&amp;" | "&amp;D11000</f>
        <v>documentazione_amministrativa / registri | Stampa registro | Documento Principale</v>
      </c>
      <c r="Q11000" s="3" t="str">
        <f>VLOOKUP(P11000,'Classificazione UD'!A:B,2,FALSE)</f>
        <v>Amministrativo</v>
      </c>
    </row>
    <row r="11001" spans="1:17" ht="15" customHeight="1" x14ac:dyDescent="0.25">
      <c r="A11001" s="30">
        <v>2013</v>
      </c>
      <c r="B11001" s="3" t="s">
        <v>20</v>
      </c>
      <c r="C11001" s="3" t="s">
        <v>265</v>
      </c>
      <c r="D11001" s="3" t="s">
        <v>266</v>
      </c>
      <c r="E11001" s="3">
        <v>6</v>
      </c>
      <c r="F11001" s="3">
        <v>12</v>
      </c>
      <c r="G11001" s="3">
        <v>12</v>
      </c>
      <c r="H11001" s="3">
        <v>61493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 t="str">
        <f>B11001&amp;" | "&amp;C11001&amp;" | "&amp;D11001</f>
        <v>documentazione_amministrativa / registri | Stampa registro | Documento Principale</v>
      </c>
      <c r="Q11001" s="3" t="str">
        <f>VLOOKUP(P11001,'Classificazione UD'!A:B,2,FALSE)</f>
        <v>Amministrativo</v>
      </c>
    </row>
    <row r="11002" spans="1:17" ht="15" customHeight="1" x14ac:dyDescent="0.25">
      <c r="A11002" s="30">
        <v>2014</v>
      </c>
      <c r="B11002" s="3" t="s">
        <v>20</v>
      </c>
      <c r="C11002" s="3" t="s">
        <v>265</v>
      </c>
      <c r="D11002" s="3" t="s">
        <v>266</v>
      </c>
      <c r="E11002" s="3">
        <v>22</v>
      </c>
      <c r="F11002" s="3">
        <v>44</v>
      </c>
      <c r="G11002" s="3">
        <v>44</v>
      </c>
      <c r="H11002" s="3">
        <v>126393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 t="str">
        <f>B11002&amp;" | "&amp;C11002&amp;" | "&amp;D11002</f>
        <v>documentazione_amministrativa / registri | Stampa registro | Documento Principale</v>
      </c>
      <c r="Q11002" s="3" t="str">
        <f>VLOOKUP(P11002,'Classificazione UD'!A:B,2,FALSE)</f>
        <v>Amministrativo</v>
      </c>
    </row>
    <row r="11003" spans="1:17" ht="15" customHeight="1" x14ac:dyDescent="0.25">
      <c r="A11003" s="30">
        <v>2015</v>
      </c>
      <c r="B11003" s="3" t="s">
        <v>20</v>
      </c>
      <c r="C11003" s="3" t="s">
        <v>265</v>
      </c>
      <c r="D11003" s="3" t="s">
        <v>266</v>
      </c>
      <c r="E11003" s="3">
        <v>25</v>
      </c>
      <c r="F11003" s="3">
        <v>50</v>
      </c>
      <c r="G11003" s="3">
        <v>50</v>
      </c>
      <c r="H11003" s="3">
        <v>155822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 t="str">
        <f>B11003&amp;" | "&amp;C11003&amp;" | "&amp;D11003</f>
        <v>documentazione_amministrativa / registri | Stampa registro | Documento Principale</v>
      </c>
      <c r="Q11003" s="3" t="str">
        <f>VLOOKUP(P11003,'Classificazione UD'!A:B,2,FALSE)</f>
        <v>Amministrativo</v>
      </c>
    </row>
    <row r="11004" spans="1:17" ht="15" customHeight="1" x14ac:dyDescent="0.25">
      <c r="A11004" s="30">
        <v>2016</v>
      </c>
      <c r="B11004" s="3" t="s">
        <v>20</v>
      </c>
      <c r="C11004" s="3" t="s">
        <v>265</v>
      </c>
      <c r="D11004" s="3" t="s">
        <v>266</v>
      </c>
      <c r="E11004" s="3">
        <v>20</v>
      </c>
      <c r="F11004" s="3">
        <v>40</v>
      </c>
      <c r="G11004" s="3">
        <v>40</v>
      </c>
      <c r="H11004" s="3">
        <v>192406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 t="str">
        <f>B11004&amp;" | "&amp;C11004&amp;" | "&amp;D11004</f>
        <v>documentazione_amministrativa / registri | Stampa registro | Documento Principale</v>
      </c>
      <c r="Q11004" s="3" t="str">
        <f>VLOOKUP(P11004,'Classificazione UD'!A:B,2,FALSE)</f>
        <v>Amministrativo</v>
      </c>
    </row>
    <row r="11005" spans="1:17" ht="15" customHeight="1" x14ac:dyDescent="0.25">
      <c r="A11005" s="30">
        <v>2016</v>
      </c>
      <c r="B11005" s="3" t="s">
        <v>20</v>
      </c>
      <c r="C11005" s="3" t="s">
        <v>265</v>
      </c>
      <c r="D11005" s="3" t="s">
        <v>266</v>
      </c>
      <c r="E11005" s="3">
        <v>3</v>
      </c>
      <c r="F11005" s="3">
        <v>6</v>
      </c>
      <c r="G11005" s="3">
        <v>6</v>
      </c>
      <c r="H11005" s="3">
        <v>14138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 t="str">
        <f>B11005&amp;" | "&amp;C11005&amp;" | "&amp;D11005</f>
        <v>documentazione_amministrativa / registri | Stampa registro | Documento Principale</v>
      </c>
      <c r="Q11005" s="3" t="str">
        <f>VLOOKUP(P11005,'Classificazione UD'!A:B,2,FALSE)</f>
        <v>Amministrativo</v>
      </c>
    </row>
    <row r="11006" spans="1:17" ht="15" customHeight="1" x14ac:dyDescent="0.25">
      <c r="A11006" s="30">
        <v>2015</v>
      </c>
      <c r="B11006" s="3" t="s">
        <v>17</v>
      </c>
      <c r="C11006" s="3" t="s">
        <v>27</v>
      </c>
      <c r="D11006" s="3" t="s">
        <v>264</v>
      </c>
      <c r="E11006" s="3">
        <v>193</v>
      </c>
      <c r="F11006" s="3">
        <v>874</v>
      </c>
      <c r="G11006" s="3">
        <v>874</v>
      </c>
      <c r="H11006" s="3">
        <v>60249818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 t="str">
        <f>B11006&amp;" | "&amp;C11006&amp;" | "&amp;D11006</f>
        <v>documentazione_amministrativa / documentazione_contabile | FATTURA PASSIVA | Fattura</v>
      </c>
      <c r="Q11006" s="3" t="str">
        <f>VLOOKUP(P11006,'Classificazione UD'!A:B,2,FALSE)</f>
        <v>Fiscale</v>
      </c>
    </row>
    <row r="11007" spans="1:17" ht="15" customHeight="1" x14ac:dyDescent="0.25">
      <c r="A11007" s="30">
        <v>2015</v>
      </c>
      <c r="B11007" s="3" t="s">
        <v>17</v>
      </c>
      <c r="C11007" s="3" t="s">
        <v>27</v>
      </c>
      <c r="D11007" s="3" t="s">
        <v>54</v>
      </c>
      <c r="E11007" s="3">
        <v>1</v>
      </c>
      <c r="F11007" s="3">
        <v>5</v>
      </c>
      <c r="G11007" s="3">
        <v>5</v>
      </c>
      <c r="H11007" s="3">
        <v>586857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 t="str">
        <f>B11007&amp;" | "&amp;C11007&amp;" | "&amp;D11007</f>
        <v>documentazione_amministrativa / documentazione_contabile | FATTURA PASSIVA | Nota di credito</v>
      </c>
      <c r="Q11007" s="3" t="str">
        <f>VLOOKUP(P11007,'Classificazione UD'!A:B,2,FALSE)</f>
        <v>Fiscale</v>
      </c>
    </row>
    <row r="11008" spans="1:17" ht="15" customHeight="1" x14ac:dyDescent="0.25">
      <c r="A11008" s="30">
        <v>2016</v>
      </c>
      <c r="B11008" s="3" t="s">
        <v>17</v>
      </c>
      <c r="C11008" s="3" t="s">
        <v>27</v>
      </c>
      <c r="D11008" s="3" t="s">
        <v>264</v>
      </c>
      <c r="E11008" s="3">
        <v>26</v>
      </c>
      <c r="F11008" s="3">
        <v>124</v>
      </c>
      <c r="G11008" s="3">
        <v>124</v>
      </c>
      <c r="H11008" s="3">
        <v>11170741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 t="str">
        <f>B11008&amp;" | "&amp;C11008&amp;" | "&amp;D11008</f>
        <v>documentazione_amministrativa / documentazione_contabile | FATTURA PASSIVA | Fattura</v>
      </c>
      <c r="Q11008" s="3" t="str">
        <f>VLOOKUP(P11008,'Classificazione UD'!A:B,2,FALSE)</f>
        <v>Fiscale</v>
      </c>
    </row>
    <row r="11009" spans="1:17" ht="15" customHeight="1" x14ac:dyDescent="0.25">
      <c r="A11009" s="30">
        <v>2011</v>
      </c>
      <c r="B11009" s="3" t="s">
        <v>20</v>
      </c>
      <c r="C11009" s="3" t="s">
        <v>265</v>
      </c>
      <c r="D11009" s="3" t="s">
        <v>266</v>
      </c>
      <c r="E11009" s="3">
        <v>31</v>
      </c>
      <c r="F11009" s="3">
        <v>62</v>
      </c>
      <c r="G11009" s="3">
        <v>62</v>
      </c>
      <c r="H11009" s="3">
        <v>502984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 t="str">
        <f>B11009&amp;" | "&amp;C11009&amp;" | "&amp;D11009</f>
        <v>documentazione_amministrativa / registri | Stampa registro | Documento Principale</v>
      </c>
      <c r="Q11009" s="3" t="str">
        <f>VLOOKUP(P11009,'Classificazione UD'!A:B,2,FALSE)</f>
        <v>Amministrativo</v>
      </c>
    </row>
    <row r="11010" spans="1:17" ht="15" customHeight="1" x14ac:dyDescent="0.25">
      <c r="A11010" s="30">
        <v>2012</v>
      </c>
      <c r="B11010" s="3" t="s">
        <v>20</v>
      </c>
      <c r="C11010" s="3" t="s">
        <v>265</v>
      </c>
      <c r="D11010" s="3" t="s">
        <v>266</v>
      </c>
      <c r="E11010" s="3">
        <v>155</v>
      </c>
      <c r="F11010" s="3">
        <v>310</v>
      </c>
      <c r="G11010" s="3">
        <v>310</v>
      </c>
      <c r="H11010" s="3">
        <v>1158873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 t="str">
        <f>B11010&amp;" | "&amp;C11010&amp;" | "&amp;D11010</f>
        <v>documentazione_amministrativa / registri | Stampa registro | Documento Principale</v>
      </c>
      <c r="Q11010" s="3" t="str">
        <f>VLOOKUP(P11010,'Classificazione UD'!A:B,2,FALSE)</f>
        <v>Amministrativo</v>
      </c>
    </row>
    <row r="11011" spans="1:17" ht="15" customHeight="1" x14ac:dyDescent="0.25">
      <c r="A11011" s="30">
        <v>2013</v>
      </c>
      <c r="B11011" s="3" t="s">
        <v>20</v>
      </c>
      <c r="C11011" s="3" t="s">
        <v>265</v>
      </c>
      <c r="D11011" s="3" t="s">
        <v>266</v>
      </c>
      <c r="E11011" s="3">
        <v>217</v>
      </c>
      <c r="F11011" s="3">
        <v>434</v>
      </c>
      <c r="G11011" s="3">
        <v>434</v>
      </c>
      <c r="H11011" s="3">
        <v>1335578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 t="str">
        <f>B11011&amp;" | "&amp;C11011&amp;" | "&amp;D11011</f>
        <v>documentazione_amministrativa / registri | Stampa registro | Documento Principale</v>
      </c>
      <c r="Q11011" s="3" t="str">
        <f>VLOOKUP(P11011,'Classificazione UD'!A:B,2,FALSE)</f>
        <v>Amministrativo</v>
      </c>
    </row>
    <row r="11012" spans="1:17" ht="15" customHeight="1" x14ac:dyDescent="0.25">
      <c r="A11012" s="30">
        <v>2014</v>
      </c>
      <c r="B11012" s="3" t="s">
        <v>20</v>
      </c>
      <c r="C11012" s="3" t="s">
        <v>265</v>
      </c>
      <c r="D11012" s="3" t="s">
        <v>266</v>
      </c>
      <c r="E11012" s="3">
        <v>203</v>
      </c>
      <c r="F11012" s="3">
        <v>406</v>
      </c>
      <c r="G11012" s="3">
        <v>406</v>
      </c>
      <c r="H11012" s="3">
        <v>1407808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 t="str">
        <f>B11012&amp;" | "&amp;C11012&amp;" | "&amp;D11012</f>
        <v>documentazione_amministrativa / registri | Stampa registro | Documento Principale</v>
      </c>
      <c r="Q11012" s="3" t="str">
        <f>VLOOKUP(P11012,'Classificazione UD'!A:B,2,FALSE)</f>
        <v>Amministrativo</v>
      </c>
    </row>
    <row r="11013" spans="1:17" ht="15" customHeight="1" x14ac:dyDescent="0.25">
      <c r="A11013" s="30">
        <v>2015</v>
      </c>
      <c r="B11013" s="3" t="s">
        <v>20</v>
      </c>
      <c r="C11013" s="3" t="s">
        <v>265</v>
      </c>
      <c r="D11013" s="3" t="s">
        <v>266</v>
      </c>
      <c r="E11013" s="3">
        <v>233</v>
      </c>
      <c r="F11013" s="3">
        <v>466</v>
      </c>
      <c r="G11013" s="3">
        <v>466</v>
      </c>
      <c r="H11013" s="3">
        <v>1799822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 t="str">
        <f>B11013&amp;" | "&amp;C11013&amp;" | "&amp;D11013</f>
        <v>documentazione_amministrativa / registri | Stampa registro | Documento Principale</v>
      </c>
      <c r="Q11013" s="3" t="str">
        <f>VLOOKUP(P11013,'Classificazione UD'!A:B,2,FALSE)</f>
        <v>Amministrativo</v>
      </c>
    </row>
    <row r="11014" spans="1:17" ht="15" customHeight="1" x14ac:dyDescent="0.25">
      <c r="A11014" s="30">
        <v>2016</v>
      </c>
      <c r="B11014" s="3" t="s">
        <v>20</v>
      </c>
      <c r="C11014" s="3" t="s">
        <v>265</v>
      </c>
      <c r="D11014" s="3" t="s">
        <v>266</v>
      </c>
      <c r="E11014" s="3">
        <v>240</v>
      </c>
      <c r="F11014" s="3">
        <v>480</v>
      </c>
      <c r="G11014" s="3">
        <v>480</v>
      </c>
      <c r="H11014" s="3">
        <v>2082017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 t="str">
        <f>B11014&amp;" | "&amp;C11014&amp;" | "&amp;D11014</f>
        <v>documentazione_amministrativa / registri | Stampa registro | Documento Principale</v>
      </c>
      <c r="Q11014" s="3" t="str">
        <f>VLOOKUP(P11014,'Classificazione UD'!A:B,2,FALSE)</f>
        <v>Amministrativo</v>
      </c>
    </row>
    <row r="11015" spans="1:17" ht="15" customHeight="1" x14ac:dyDescent="0.25">
      <c r="A11015" s="30">
        <v>2015</v>
      </c>
      <c r="B11015" s="3" t="s">
        <v>20</v>
      </c>
      <c r="C11015" s="3" t="s">
        <v>265</v>
      </c>
      <c r="D11015" s="3" t="s">
        <v>266</v>
      </c>
      <c r="E11015" s="3">
        <v>65</v>
      </c>
      <c r="F11015" s="3">
        <v>130</v>
      </c>
      <c r="G11015" s="3">
        <v>130</v>
      </c>
      <c r="H11015" s="3">
        <v>358966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 t="str">
        <f>B11015&amp;" | "&amp;C11015&amp;" | "&amp;D11015</f>
        <v>documentazione_amministrativa / registri | Stampa registro | Documento Principale</v>
      </c>
      <c r="Q11015" s="3" t="str">
        <f>VLOOKUP(P11015,'Classificazione UD'!A:B,2,FALSE)</f>
        <v>Amministrativo</v>
      </c>
    </row>
    <row r="11016" spans="1:17" ht="15" customHeight="1" x14ac:dyDescent="0.25">
      <c r="A11016" s="30">
        <v>2016</v>
      </c>
      <c r="B11016" s="3" t="s">
        <v>20</v>
      </c>
      <c r="C11016" s="3" t="s">
        <v>265</v>
      </c>
      <c r="D11016" s="3" t="s">
        <v>266</v>
      </c>
      <c r="E11016" s="3">
        <v>103</v>
      </c>
      <c r="F11016" s="3">
        <v>206</v>
      </c>
      <c r="G11016" s="3">
        <v>206</v>
      </c>
      <c r="H11016" s="3">
        <v>653287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 t="str">
        <f>B11016&amp;" | "&amp;C11016&amp;" | "&amp;D11016</f>
        <v>documentazione_amministrativa / registri | Stampa registro | Documento Principale</v>
      </c>
      <c r="Q11016" s="3" t="str">
        <f>VLOOKUP(P11016,'Classificazione UD'!A:B,2,FALSE)</f>
        <v>Amministrativo</v>
      </c>
    </row>
    <row r="11017" spans="1:17" ht="15" customHeight="1" x14ac:dyDescent="0.25">
      <c r="A11017" s="30">
        <v>2015</v>
      </c>
      <c r="B11017" s="3" t="s">
        <v>17</v>
      </c>
      <c r="C11017" s="3" t="s">
        <v>27</v>
      </c>
      <c r="D11017" s="3" t="s">
        <v>270</v>
      </c>
      <c r="E11017" s="3">
        <v>1</v>
      </c>
      <c r="F11017" s="3">
        <v>4</v>
      </c>
      <c r="G11017" s="3">
        <v>4</v>
      </c>
      <c r="H11017" s="3">
        <v>61187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 t="str">
        <f>B11017&amp;" | "&amp;C11017&amp;" | "&amp;D11017</f>
        <v>documentazione_amministrativa / documentazione_contabile | FATTURA PASSIVA | Acconto</v>
      </c>
      <c r="Q11017" s="3" t="str">
        <f>VLOOKUP(P11017,'Classificazione UD'!A:B,2,FALSE)</f>
        <v>Fiscale</v>
      </c>
    </row>
    <row r="11018" spans="1:17" ht="15" customHeight="1" x14ac:dyDescent="0.25">
      <c r="A11018" s="30">
        <v>2015</v>
      </c>
      <c r="B11018" s="3" t="s">
        <v>17</v>
      </c>
      <c r="C11018" s="3" t="s">
        <v>27</v>
      </c>
      <c r="D11018" s="3" t="s">
        <v>264</v>
      </c>
      <c r="E11018" s="3">
        <v>327</v>
      </c>
      <c r="F11018" s="3">
        <v>1462</v>
      </c>
      <c r="G11018" s="3">
        <v>1462</v>
      </c>
      <c r="H11018" s="3">
        <v>106048593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 t="str">
        <f>B11018&amp;" | "&amp;C11018&amp;" | "&amp;D11018</f>
        <v>documentazione_amministrativa / documentazione_contabile | FATTURA PASSIVA | Fattura</v>
      </c>
      <c r="Q11018" s="3" t="str">
        <f>VLOOKUP(P11018,'Classificazione UD'!A:B,2,FALSE)</f>
        <v>Fiscale</v>
      </c>
    </row>
    <row r="11019" spans="1:17" ht="15" customHeight="1" x14ac:dyDescent="0.25">
      <c r="A11019" s="30">
        <v>2015</v>
      </c>
      <c r="B11019" s="3" t="s">
        <v>17</v>
      </c>
      <c r="C11019" s="3" t="s">
        <v>27</v>
      </c>
      <c r="D11019" s="3" t="s">
        <v>54</v>
      </c>
      <c r="E11019" s="3">
        <v>6</v>
      </c>
      <c r="F11019" s="3">
        <v>27</v>
      </c>
      <c r="G11019" s="3">
        <v>27</v>
      </c>
      <c r="H11019" s="3">
        <v>806963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 t="str">
        <f>B11019&amp;" | "&amp;C11019&amp;" | "&amp;D11019</f>
        <v>documentazione_amministrativa / documentazione_contabile | FATTURA PASSIVA | Nota di credito</v>
      </c>
      <c r="Q11019" s="3" t="str">
        <f>VLOOKUP(P11019,'Classificazione UD'!A:B,2,FALSE)</f>
        <v>Fiscale</v>
      </c>
    </row>
    <row r="11020" spans="1:17" ht="15" customHeight="1" x14ac:dyDescent="0.25">
      <c r="A11020" s="30">
        <v>2016</v>
      </c>
      <c r="B11020" s="3" t="s">
        <v>17</v>
      </c>
      <c r="C11020" s="3" t="s">
        <v>27</v>
      </c>
      <c r="D11020" s="3" t="s">
        <v>264</v>
      </c>
      <c r="E11020" s="3">
        <v>51</v>
      </c>
      <c r="F11020" s="3">
        <v>234</v>
      </c>
      <c r="G11020" s="3">
        <v>234</v>
      </c>
      <c r="H11020" s="3">
        <v>17160382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 t="str">
        <f>B11020&amp;" | "&amp;C11020&amp;" | "&amp;D11020</f>
        <v>documentazione_amministrativa / documentazione_contabile | FATTURA PASSIVA | Fattura</v>
      </c>
      <c r="Q11020" s="3" t="str">
        <f>VLOOKUP(P11020,'Classificazione UD'!A:B,2,FALSE)</f>
        <v>Fiscale</v>
      </c>
    </row>
    <row r="11021" spans="1:17" ht="15" customHeight="1" x14ac:dyDescent="0.25">
      <c r="A11021" s="30">
        <v>2011</v>
      </c>
      <c r="B11021" s="3" t="s">
        <v>20</v>
      </c>
      <c r="C11021" s="3" t="s">
        <v>265</v>
      </c>
      <c r="D11021" s="3" t="s">
        <v>266</v>
      </c>
      <c r="E11021" s="3">
        <v>26</v>
      </c>
      <c r="F11021" s="3">
        <v>52</v>
      </c>
      <c r="G11021" s="3">
        <v>52</v>
      </c>
      <c r="H11021" s="3">
        <v>577393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 t="str">
        <f>B11021&amp;" | "&amp;C11021&amp;" | "&amp;D11021</f>
        <v>documentazione_amministrativa / registri | Stampa registro | Documento Principale</v>
      </c>
      <c r="Q11021" s="3" t="str">
        <f>VLOOKUP(P11021,'Classificazione UD'!A:B,2,FALSE)</f>
        <v>Amministrativo</v>
      </c>
    </row>
    <row r="11022" spans="1:17" ht="15" customHeight="1" x14ac:dyDescent="0.25">
      <c r="A11022" s="30">
        <v>2012</v>
      </c>
      <c r="B11022" s="3" t="s">
        <v>20</v>
      </c>
      <c r="C11022" s="3" t="s">
        <v>265</v>
      </c>
      <c r="D11022" s="3" t="s">
        <v>266</v>
      </c>
      <c r="E11022" s="3">
        <v>178</v>
      </c>
      <c r="F11022" s="3">
        <v>356</v>
      </c>
      <c r="G11022" s="3">
        <v>356</v>
      </c>
      <c r="H11022" s="3">
        <v>1616779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 t="str">
        <f>B11022&amp;" | "&amp;C11022&amp;" | "&amp;D11022</f>
        <v>documentazione_amministrativa / registri | Stampa registro | Documento Principale</v>
      </c>
      <c r="Q11022" s="3" t="str">
        <f>VLOOKUP(P11022,'Classificazione UD'!A:B,2,FALSE)</f>
        <v>Amministrativo</v>
      </c>
    </row>
    <row r="11023" spans="1:17" ht="15" customHeight="1" x14ac:dyDescent="0.25">
      <c r="A11023" s="30">
        <v>2013</v>
      </c>
      <c r="B11023" s="3" t="s">
        <v>20</v>
      </c>
      <c r="C11023" s="3" t="s">
        <v>265</v>
      </c>
      <c r="D11023" s="3" t="s">
        <v>266</v>
      </c>
      <c r="E11023" s="3">
        <v>247</v>
      </c>
      <c r="F11023" s="3">
        <v>494</v>
      </c>
      <c r="G11023" s="3">
        <v>494</v>
      </c>
      <c r="H11023" s="3">
        <v>1810823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 t="str">
        <f>B11023&amp;" | "&amp;C11023&amp;" | "&amp;D11023</f>
        <v>documentazione_amministrativa / registri | Stampa registro | Documento Principale</v>
      </c>
      <c r="Q11023" s="3" t="str">
        <f>VLOOKUP(P11023,'Classificazione UD'!A:B,2,FALSE)</f>
        <v>Amministrativo</v>
      </c>
    </row>
    <row r="11024" spans="1:17" ht="15" customHeight="1" x14ac:dyDescent="0.25">
      <c r="A11024" s="30">
        <v>2014</v>
      </c>
      <c r="B11024" s="3" t="s">
        <v>20</v>
      </c>
      <c r="C11024" s="3" t="s">
        <v>265</v>
      </c>
      <c r="D11024" s="3" t="s">
        <v>266</v>
      </c>
      <c r="E11024" s="3">
        <v>247</v>
      </c>
      <c r="F11024" s="3">
        <v>494</v>
      </c>
      <c r="G11024" s="3">
        <v>494</v>
      </c>
      <c r="H11024" s="3">
        <v>1925506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 t="str">
        <f>B11024&amp;" | "&amp;C11024&amp;" | "&amp;D11024</f>
        <v>documentazione_amministrativa / registri | Stampa registro | Documento Principale</v>
      </c>
      <c r="Q11024" s="3" t="str">
        <f>VLOOKUP(P11024,'Classificazione UD'!A:B,2,FALSE)</f>
        <v>Amministrativo</v>
      </c>
    </row>
    <row r="11025" spans="1:17" ht="15" customHeight="1" x14ac:dyDescent="0.25">
      <c r="A11025" s="30">
        <v>2015</v>
      </c>
      <c r="B11025" s="3" t="s">
        <v>20</v>
      </c>
      <c r="C11025" s="3" t="s">
        <v>265</v>
      </c>
      <c r="D11025" s="3" t="s">
        <v>266</v>
      </c>
      <c r="E11025" s="3">
        <v>264</v>
      </c>
      <c r="F11025" s="3">
        <v>528</v>
      </c>
      <c r="G11025" s="3">
        <v>528</v>
      </c>
      <c r="H11025" s="3">
        <v>2577038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 t="str">
        <f>B11025&amp;" | "&amp;C11025&amp;" | "&amp;D11025</f>
        <v>documentazione_amministrativa / registri | Stampa registro | Documento Principale</v>
      </c>
      <c r="Q11025" s="3" t="str">
        <f>VLOOKUP(P11025,'Classificazione UD'!A:B,2,FALSE)</f>
        <v>Amministrativo</v>
      </c>
    </row>
    <row r="11026" spans="1:17" ht="15" customHeight="1" x14ac:dyDescent="0.25">
      <c r="A11026" s="30">
        <v>2016</v>
      </c>
      <c r="B11026" s="3" t="s">
        <v>20</v>
      </c>
      <c r="C11026" s="3" t="s">
        <v>265</v>
      </c>
      <c r="D11026" s="3" t="s">
        <v>266</v>
      </c>
      <c r="E11026" s="3">
        <v>268</v>
      </c>
      <c r="F11026" s="3">
        <v>536</v>
      </c>
      <c r="G11026" s="3">
        <v>536</v>
      </c>
      <c r="H11026" s="3">
        <v>2605248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 t="str">
        <f>B11026&amp;" | "&amp;C11026&amp;" | "&amp;D11026</f>
        <v>documentazione_amministrativa / registri | Stampa registro | Documento Principale</v>
      </c>
      <c r="Q11026" s="3" t="str">
        <f>VLOOKUP(P11026,'Classificazione UD'!A:B,2,FALSE)</f>
        <v>Amministrativo</v>
      </c>
    </row>
    <row r="11027" spans="1:17" ht="15" customHeight="1" x14ac:dyDescent="0.25">
      <c r="A11027" s="30">
        <v>2015</v>
      </c>
      <c r="B11027" s="3" t="s">
        <v>20</v>
      </c>
      <c r="C11027" s="3" t="s">
        <v>265</v>
      </c>
      <c r="D11027" s="3" t="s">
        <v>266</v>
      </c>
      <c r="E11027" s="3">
        <v>104</v>
      </c>
      <c r="F11027" s="3">
        <v>208</v>
      </c>
      <c r="G11027" s="3">
        <v>208</v>
      </c>
      <c r="H11027" s="3">
        <v>589350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 t="str">
        <f>B11027&amp;" | "&amp;C11027&amp;" | "&amp;D11027</f>
        <v>documentazione_amministrativa / registri | Stampa registro | Documento Principale</v>
      </c>
      <c r="Q11027" s="3" t="str">
        <f>VLOOKUP(P11027,'Classificazione UD'!A:B,2,FALSE)</f>
        <v>Amministrativo</v>
      </c>
    </row>
    <row r="11028" spans="1:17" ht="15" customHeight="1" x14ac:dyDescent="0.25">
      <c r="A11028" s="30">
        <v>2016</v>
      </c>
      <c r="B11028" s="3" t="s">
        <v>20</v>
      </c>
      <c r="C11028" s="3" t="s">
        <v>265</v>
      </c>
      <c r="D11028" s="3" t="s">
        <v>266</v>
      </c>
      <c r="E11028" s="3">
        <v>152</v>
      </c>
      <c r="F11028" s="3">
        <v>304</v>
      </c>
      <c r="G11028" s="3">
        <v>304</v>
      </c>
      <c r="H11028" s="3">
        <v>1089483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 t="str">
        <f>B11028&amp;" | "&amp;C11028&amp;" | "&amp;D11028</f>
        <v>documentazione_amministrativa / registri | Stampa registro | Documento Principale</v>
      </c>
      <c r="Q11028" s="3" t="str">
        <f>VLOOKUP(P11028,'Classificazione UD'!A:B,2,FALSE)</f>
        <v>Amministrativo</v>
      </c>
    </row>
    <row r="11029" spans="1:17" ht="15" customHeight="1" x14ac:dyDescent="0.25">
      <c r="A11029" s="30">
        <v>2015</v>
      </c>
      <c r="B11029" s="3" t="s">
        <v>17</v>
      </c>
      <c r="C11029" s="3" t="s">
        <v>27</v>
      </c>
      <c r="D11029" s="3" t="s">
        <v>264</v>
      </c>
      <c r="E11029" s="3">
        <v>968</v>
      </c>
      <c r="F11029" s="3">
        <v>4249</v>
      </c>
      <c r="G11029" s="3">
        <v>4249</v>
      </c>
      <c r="H11029" s="3">
        <v>223818549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 t="str">
        <f>B11029&amp;" | "&amp;C11029&amp;" | "&amp;D11029</f>
        <v>documentazione_amministrativa / documentazione_contabile | FATTURA PASSIVA | Fattura</v>
      </c>
      <c r="Q11029" s="3" t="str">
        <f>VLOOKUP(P11029,'Classificazione UD'!A:B,2,FALSE)</f>
        <v>Fiscale</v>
      </c>
    </row>
    <row r="11030" spans="1:17" ht="15" customHeight="1" x14ac:dyDescent="0.25">
      <c r="A11030" s="30">
        <v>2015</v>
      </c>
      <c r="B11030" s="3" t="s">
        <v>17</v>
      </c>
      <c r="C11030" s="3" t="s">
        <v>27</v>
      </c>
      <c r="D11030" s="3" t="s">
        <v>54</v>
      </c>
      <c r="E11030" s="3">
        <v>13</v>
      </c>
      <c r="F11030" s="3">
        <v>55</v>
      </c>
      <c r="G11030" s="3">
        <v>55</v>
      </c>
      <c r="H11030" s="3">
        <v>3316825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 t="str">
        <f>B11030&amp;" | "&amp;C11030&amp;" | "&amp;D11030</f>
        <v>documentazione_amministrativa / documentazione_contabile | FATTURA PASSIVA | Nota di credito</v>
      </c>
      <c r="Q11030" s="3" t="str">
        <f>VLOOKUP(P11030,'Classificazione UD'!A:B,2,FALSE)</f>
        <v>Fiscale</v>
      </c>
    </row>
    <row r="11031" spans="1:17" ht="15" customHeight="1" x14ac:dyDescent="0.25">
      <c r="A11031" s="30">
        <v>2016</v>
      </c>
      <c r="B11031" s="3" t="s">
        <v>17</v>
      </c>
      <c r="C11031" s="3" t="s">
        <v>27</v>
      </c>
      <c r="D11031" s="3" t="s">
        <v>264</v>
      </c>
      <c r="E11031" s="3">
        <v>153</v>
      </c>
      <c r="F11031" s="3">
        <v>642</v>
      </c>
      <c r="G11031" s="3">
        <v>642</v>
      </c>
      <c r="H11031" s="3">
        <v>22229257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 t="str">
        <f>B11031&amp;" | "&amp;C11031&amp;" | "&amp;D11031</f>
        <v>documentazione_amministrativa / documentazione_contabile | FATTURA PASSIVA | Fattura</v>
      </c>
      <c r="Q11031" s="3" t="str">
        <f>VLOOKUP(P11031,'Classificazione UD'!A:B,2,FALSE)</f>
        <v>Fiscale</v>
      </c>
    </row>
    <row r="11032" spans="1:17" ht="15" customHeight="1" x14ac:dyDescent="0.25">
      <c r="A11032" s="30">
        <v>2016</v>
      </c>
      <c r="B11032" s="3" t="s">
        <v>17</v>
      </c>
      <c r="C11032" s="3" t="s">
        <v>27</v>
      </c>
      <c r="D11032" s="3" t="s">
        <v>54</v>
      </c>
      <c r="E11032" s="3">
        <v>4</v>
      </c>
      <c r="F11032" s="3">
        <v>17</v>
      </c>
      <c r="G11032" s="3">
        <v>17</v>
      </c>
      <c r="H11032" s="3">
        <v>288262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 t="str">
        <f>B11032&amp;" | "&amp;C11032&amp;" | "&amp;D11032</f>
        <v>documentazione_amministrativa / documentazione_contabile | FATTURA PASSIVA | Nota di credito</v>
      </c>
      <c r="Q11032" s="3" t="str">
        <f>VLOOKUP(P11032,'Classificazione UD'!A:B,2,FALSE)</f>
        <v>Fiscale</v>
      </c>
    </row>
    <row r="11033" spans="1:17" ht="15" customHeight="1" x14ac:dyDescent="0.25">
      <c r="A11033" s="30">
        <v>2015</v>
      </c>
      <c r="B11033" s="3" t="s">
        <v>23</v>
      </c>
      <c r="C11033" s="3" t="s">
        <v>269</v>
      </c>
      <c r="D11033" s="3" t="s">
        <v>266</v>
      </c>
      <c r="E11033" s="3">
        <v>993</v>
      </c>
      <c r="F11033" s="3">
        <v>4356</v>
      </c>
      <c r="G11033" s="3">
        <v>4356</v>
      </c>
      <c r="H11033" s="3">
        <v>229231969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 t="str">
        <f>B11033&amp;" | "&amp;C11033&amp;" | "&amp;D11033</f>
        <v>documentazione_amministrativa / altri_documenti | Documento Non Protocollato | Documento Principale</v>
      </c>
      <c r="Q11033" s="3" t="str">
        <f>VLOOKUP(P11033,'Classificazione UD'!A:B,2,FALSE)</f>
        <v>Amministrativo</v>
      </c>
    </row>
    <row r="11034" spans="1:17" ht="15" customHeight="1" x14ac:dyDescent="0.25">
      <c r="A11034" s="30">
        <v>2016</v>
      </c>
      <c r="B11034" s="3" t="s">
        <v>23</v>
      </c>
      <c r="C11034" s="3" t="s">
        <v>269</v>
      </c>
      <c r="D11034" s="3" t="s">
        <v>266</v>
      </c>
      <c r="E11034" s="3">
        <v>145</v>
      </c>
      <c r="F11034" s="3">
        <v>607</v>
      </c>
      <c r="G11034" s="3">
        <v>607</v>
      </c>
      <c r="H11034" s="3">
        <v>20264096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 t="str">
        <f>B11034&amp;" | "&amp;C11034&amp;" | "&amp;D11034</f>
        <v>documentazione_amministrativa / altri_documenti | Documento Non Protocollato | Documento Principale</v>
      </c>
      <c r="Q11034" s="3" t="str">
        <f>VLOOKUP(P11034,'Classificazione UD'!A:B,2,FALSE)</f>
        <v>Amministrativo</v>
      </c>
    </row>
    <row r="11035" spans="1:17" ht="15" customHeight="1" x14ac:dyDescent="0.25">
      <c r="A11035" s="30">
        <v>2015</v>
      </c>
      <c r="B11035" s="3" t="s">
        <v>17</v>
      </c>
      <c r="C11035" s="3" t="s">
        <v>27</v>
      </c>
      <c r="D11035" s="3" t="s">
        <v>264</v>
      </c>
      <c r="E11035" s="3">
        <v>461</v>
      </c>
      <c r="F11035" s="3">
        <v>2073</v>
      </c>
      <c r="G11035" s="3">
        <v>2073</v>
      </c>
      <c r="H11035" s="3">
        <v>121462271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 t="str">
        <f>B11035&amp;" | "&amp;C11035&amp;" | "&amp;D11035</f>
        <v>documentazione_amministrativa / documentazione_contabile | FATTURA PASSIVA | Fattura</v>
      </c>
      <c r="Q11035" s="3" t="str">
        <f>VLOOKUP(P11035,'Classificazione UD'!A:B,2,FALSE)</f>
        <v>Fiscale</v>
      </c>
    </row>
    <row r="11036" spans="1:17" ht="15" customHeight="1" x14ac:dyDescent="0.25">
      <c r="A11036" s="30">
        <v>2015</v>
      </c>
      <c r="B11036" s="3" t="s">
        <v>17</v>
      </c>
      <c r="C11036" s="3" t="s">
        <v>27</v>
      </c>
      <c r="D11036" s="3" t="s">
        <v>54</v>
      </c>
      <c r="E11036" s="3">
        <v>15</v>
      </c>
      <c r="F11036" s="3">
        <v>60</v>
      </c>
      <c r="G11036" s="3">
        <v>60</v>
      </c>
      <c r="H11036" s="3">
        <v>860323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 t="str">
        <f>B11036&amp;" | "&amp;C11036&amp;" | "&amp;D11036</f>
        <v>documentazione_amministrativa / documentazione_contabile | FATTURA PASSIVA | Nota di credito</v>
      </c>
      <c r="Q11036" s="3" t="str">
        <f>VLOOKUP(P11036,'Classificazione UD'!A:B,2,FALSE)</f>
        <v>Fiscale</v>
      </c>
    </row>
    <row r="11037" spans="1:17" ht="15" customHeight="1" x14ac:dyDescent="0.25">
      <c r="A11037" s="30">
        <v>2016</v>
      </c>
      <c r="B11037" s="3" t="s">
        <v>17</v>
      </c>
      <c r="C11037" s="3" t="s">
        <v>27</v>
      </c>
      <c r="D11037" s="3" t="s">
        <v>264</v>
      </c>
      <c r="E11037" s="3">
        <v>60</v>
      </c>
      <c r="F11037" s="3">
        <v>280</v>
      </c>
      <c r="G11037" s="3">
        <v>280</v>
      </c>
      <c r="H11037" s="3">
        <v>25821431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 t="str">
        <f>B11037&amp;" | "&amp;C11037&amp;" | "&amp;D11037</f>
        <v>documentazione_amministrativa / documentazione_contabile | FATTURA PASSIVA | Fattura</v>
      </c>
      <c r="Q11037" s="3" t="str">
        <f>VLOOKUP(P11037,'Classificazione UD'!A:B,2,FALSE)</f>
        <v>Fiscale</v>
      </c>
    </row>
    <row r="11038" spans="1:17" ht="15" customHeight="1" x14ac:dyDescent="0.25">
      <c r="A11038" s="30">
        <v>2016</v>
      </c>
      <c r="B11038" s="3" t="s">
        <v>17</v>
      </c>
      <c r="C11038" s="3" t="s">
        <v>27</v>
      </c>
      <c r="D11038" s="3" t="s">
        <v>54</v>
      </c>
      <c r="E11038" s="3">
        <v>1</v>
      </c>
      <c r="F11038" s="3">
        <v>4</v>
      </c>
      <c r="G11038" s="3">
        <v>4</v>
      </c>
      <c r="H11038" s="3">
        <v>59591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 t="str">
        <f>B11038&amp;" | "&amp;C11038&amp;" | "&amp;D11038</f>
        <v>documentazione_amministrativa / documentazione_contabile | FATTURA PASSIVA | Nota di credito</v>
      </c>
      <c r="Q11038" s="3" t="str">
        <f>VLOOKUP(P11038,'Classificazione UD'!A:B,2,FALSE)</f>
        <v>Fiscale</v>
      </c>
    </row>
    <row r="11039" spans="1:17" ht="15" customHeight="1" x14ac:dyDescent="0.25">
      <c r="A11039" s="30">
        <v>2011</v>
      </c>
      <c r="B11039" s="3" t="s">
        <v>36</v>
      </c>
      <c r="C11039" s="3" t="s">
        <v>267</v>
      </c>
      <c r="D11039" s="3" t="s">
        <v>266</v>
      </c>
      <c r="E11039" s="3">
        <v>1084</v>
      </c>
      <c r="F11039" s="3">
        <v>2202</v>
      </c>
      <c r="G11039" s="3">
        <v>2202</v>
      </c>
      <c r="H11039" s="3">
        <v>84327687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 t="str">
        <f>B11039&amp;" | "&amp;C11039&amp;" | "&amp;D11039</f>
        <v>documentazione_amministrativa / documenti_protocollati | Documento Protocollato | Documento Principale</v>
      </c>
      <c r="Q11039" s="3" t="str">
        <f>VLOOKUP(P11039,'Classificazione UD'!A:B,2,FALSE)</f>
        <v>Protocollo</v>
      </c>
    </row>
    <row r="11040" spans="1:17" ht="15" customHeight="1" x14ac:dyDescent="0.25">
      <c r="A11040" s="30">
        <v>2012</v>
      </c>
      <c r="B11040" s="3" t="s">
        <v>36</v>
      </c>
      <c r="C11040" s="3" t="s">
        <v>267</v>
      </c>
      <c r="D11040" s="3" t="s">
        <v>266</v>
      </c>
      <c r="E11040" s="3">
        <v>5005</v>
      </c>
      <c r="F11040" s="3">
        <v>10747</v>
      </c>
      <c r="G11040" s="3">
        <v>10747</v>
      </c>
      <c r="H11040" s="3">
        <v>1208996571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 t="str">
        <f>B11040&amp;" | "&amp;C11040&amp;" | "&amp;D11040</f>
        <v>documentazione_amministrativa / documenti_protocollati | Documento Protocollato | Documento Principale</v>
      </c>
      <c r="Q11040" s="3" t="str">
        <f>VLOOKUP(P11040,'Classificazione UD'!A:B,2,FALSE)</f>
        <v>Protocollo</v>
      </c>
    </row>
    <row r="11041" spans="1:17" ht="15" customHeight="1" x14ac:dyDescent="0.25">
      <c r="A11041" s="30">
        <v>2013</v>
      </c>
      <c r="B11041" s="3" t="s">
        <v>36</v>
      </c>
      <c r="C11041" s="3" t="s">
        <v>267</v>
      </c>
      <c r="D11041" s="3" t="s">
        <v>266</v>
      </c>
      <c r="E11041" s="3">
        <v>7546</v>
      </c>
      <c r="F11041" s="3">
        <v>16337</v>
      </c>
      <c r="G11041" s="3">
        <v>16337</v>
      </c>
      <c r="H11041" s="3">
        <v>2694855033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 t="str">
        <f>B11041&amp;" | "&amp;C11041&amp;" | "&amp;D11041</f>
        <v>documentazione_amministrativa / documenti_protocollati | Documento Protocollato | Documento Principale</v>
      </c>
      <c r="Q11041" s="3" t="str">
        <f>VLOOKUP(P11041,'Classificazione UD'!A:B,2,FALSE)</f>
        <v>Protocollo</v>
      </c>
    </row>
    <row r="11042" spans="1:17" ht="15" customHeight="1" x14ac:dyDescent="0.25">
      <c r="A11042" s="30">
        <v>2014</v>
      </c>
      <c r="B11042" s="3" t="s">
        <v>36</v>
      </c>
      <c r="C11042" s="3" t="s">
        <v>267</v>
      </c>
      <c r="D11042" s="3" t="s">
        <v>266</v>
      </c>
      <c r="E11042" s="3">
        <v>7438</v>
      </c>
      <c r="F11042" s="3">
        <v>18366</v>
      </c>
      <c r="G11042" s="3">
        <v>18366</v>
      </c>
      <c r="H11042" s="3">
        <v>3343229058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 t="str">
        <f>B11042&amp;" | "&amp;C11042&amp;" | "&amp;D11042</f>
        <v>documentazione_amministrativa / documenti_protocollati | Documento Protocollato | Documento Principale</v>
      </c>
      <c r="Q11042" s="3" t="str">
        <f>VLOOKUP(P11042,'Classificazione UD'!A:B,2,FALSE)</f>
        <v>Protocollo</v>
      </c>
    </row>
    <row r="11043" spans="1:17" ht="15" customHeight="1" x14ac:dyDescent="0.25">
      <c r="A11043" s="30">
        <v>2015</v>
      </c>
      <c r="B11043" s="3" t="s">
        <v>36</v>
      </c>
      <c r="C11043" s="3" t="s">
        <v>267</v>
      </c>
      <c r="D11043" s="3" t="s">
        <v>266</v>
      </c>
      <c r="E11043" s="3">
        <v>1823</v>
      </c>
      <c r="F11043" s="3">
        <v>5354</v>
      </c>
      <c r="G11043" s="3">
        <v>5354</v>
      </c>
      <c r="H11043" s="3">
        <v>1043872329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 t="str">
        <f>B11043&amp;" | "&amp;C11043&amp;" | "&amp;D11043</f>
        <v>documentazione_amministrativa / documenti_protocollati | Documento Protocollato | Documento Principale</v>
      </c>
      <c r="Q11043" s="3" t="str">
        <f>VLOOKUP(P11043,'Classificazione UD'!A:B,2,FALSE)</f>
        <v>Protocollo</v>
      </c>
    </row>
    <row r="11044" spans="1:17" ht="15" customHeight="1" x14ac:dyDescent="0.25">
      <c r="A11044" s="30">
        <v>2012</v>
      </c>
      <c r="B11044" s="3" t="s">
        <v>23</v>
      </c>
      <c r="C11044" s="3" t="s">
        <v>269</v>
      </c>
      <c r="D11044" s="3" t="s">
        <v>266</v>
      </c>
      <c r="E11044" s="3">
        <v>24</v>
      </c>
      <c r="F11044" s="3">
        <v>48</v>
      </c>
      <c r="G11044" s="3">
        <v>48</v>
      </c>
      <c r="H11044" s="3">
        <v>206694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 t="str">
        <f>B11044&amp;" | "&amp;C11044&amp;" | "&amp;D11044</f>
        <v>documentazione_amministrativa / altri_documenti | Documento Non Protocollato | Documento Principale</v>
      </c>
      <c r="Q11044" s="3" t="str">
        <f>VLOOKUP(P11044,'Classificazione UD'!A:B,2,FALSE)</f>
        <v>Amministrativo</v>
      </c>
    </row>
    <row r="11045" spans="1:17" ht="15" customHeight="1" x14ac:dyDescent="0.25">
      <c r="A11045" s="30">
        <v>2013</v>
      </c>
      <c r="B11045" s="3" t="s">
        <v>23</v>
      </c>
      <c r="C11045" s="3" t="s">
        <v>269</v>
      </c>
      <c r="D11045" s="3" t="s">
        <v>266</v>
      </c>
      <c r="E11045" s="3">
        <v>19</v>
      </c>
      <c r="F11045" s="3">
        <v>51</v>
      </c>
      <c r="G11045" s="3">
        <v>51</v>
      </c>
      <c r="H11045" s="3">
        <v>3371883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 t="str">
        <f>B11045&amp;" | "&amp;C11045&amp;" | "&amp;D11045</f>
        <v>documentazione_amministrativa / altri_documenti | Documento Non Protocollato | Documento Principale</v>
      </c>
      <c r="Q11045" s="3" t="str">
        <f>VLOOKUP(P11045,'Classificazione UD'!A:B,2,FALSE)</f>
        <v>Amministrativo</v>
      </c>
    </row>
    <row r="11046" spans="1:17" ht="15" customHeight="1" x14ac:dyDescent="0.25">
      <c r="A11046" s="30">
        <v>2014</v>
      </c>
      <c r="B11046" s="3" t="s">
        <v>23</v>
      </c>
      <c r="C11046" s="3" t="s">
        <v>269</v>
      </c>
      <c r="D11046" s="3" t="s">
        <v>266</v>
      </c>
      <c r="E11046" s="3">
        <v>97</v>
      </c>
      <c r="F11046" s="3">
        <v>194</v>
      </c>
      <c r="G11046" s="3">
        <v>194</v>
      </c>
      <c r="H11046" s="3">
        <v>844101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 t="str">
        <f>B11046&amp;" | "&amp;C11046&amp;" | "&amp;D11046</f>
        <v>documentazione_amministrativa / altri_documenti | Documento Non Protocollato | Documento Principale</v>
      </c>
      <c r="Q11046" s="3" t="str">
        <f>VLOOKUP(P11046,'Classificazione UD'!A:B,2,FALSE)</f>
        <v>Amministrativo</v>
      </c>
    </row>
    <row r="11047" spans="1:17" ht="15" customHeight="1" x14ac:dyDescent="0.25">
      <c r="A11047" s="30">
        <v>2015</v>
      </c>
      <c r="B11047" s="3" t="s">
        <v>23</v>
      </c>
      <c r="C11047" s="3" t="s">
        <v>269</v>
      </c>
      <c r="D11047" s="3" t="s">
        <v>266</v>
      </c>
      <c r="E11047" s="3">
        <v>44</v>
      </c>
      <c r="F11047" s="3">
        <v>88</v>
      </c>
      <c r="G11047" s="3">
        <v>88</v>
      </c>
      <c r="H11047" s="3">
        <v>372455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 t="str">
        <f>B11047&amp;" | "&amp;C11047&amp;" | "&amp;D11047</f>
        <v>documentazione_amministrativa / altri_documenti | Documento Non Protocollato | Documento Principale</v>
      </c>
      <c r="Q11047" s="3" t="str">
        <f>VLOOKUP(P11047,'Classificazione UD'!A:B,2,FALSE)</f>
        <v>Amministrativo</v>
      </c>
    </row>
    <row r="11048" spans="1:17" ht="15" customHeight="1" x14ac:dyDescent="0.25">
      <c r="A11048" s="30">
        <v>2016</v>
      </c>
      <c r="B11048" s="3" t="s">
        <v>20</v>
      </c>
      <c r="C11048" s="3" t="s">
        <v>265</v>
      </c>
      <c r="D11048" s="3" t="s">
        <v>266</v>
      </c>
      <c r="E11048" s="3">
        <v>118</v>
      </c>
      <c r="F11048" s="3">
        <v>236</v>
      </c>
      <c r="G11048" s="3">
        <v>236</v>
      </c>
      <c r="H11048" s="3">
        <v>2482481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 t="str">
        <f>B11048&amp;" | "&amp;C11048&amp;" | "&amp;D11048</f>
        <v>documentazione_amministrativa / registri | Stampa registro | Documento Principale</v>
      </c>
      <c r="Q11048" s="3" t="str">
        <f>VLOOKUP(P11048,'Classificazione UD'!A:B,2,FALSE)</f>
        <v>Amministrativo</v>
      </c>
    </row>
    <row r="11049" spans="1:17" ht="15" customHeight="1" x14ac:dyDescent="0.25">
      <c r="A11049" s="30">
        <v>2016</v>
      </c>
      <c r="B11049" s="3" t="s">
        <v>20</v>
      </c>
      <c r="C11049" s="3" t="s">
        <v>265</v>
      </c>
      <c r="D11049" s="3" t="s">
        <v>266</v>
      </c>
      <c r="E11049" s="3">
        <v>5</v>
      </c>
      <c r="F11049" s="3">
        <v>10</v>
      </c>
      <c r="G11049" s="3">
        <v>10</v>
      </c>
      <c r="H11049" s="3">
        <v>33119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 t="str">
        <f>B11049&amp;" | "&amp;C11049&amp;" | "&amp;D11049</f>
        <v>documentazione_amministrativa / registri | Stampa registro | Documento Principale</v>
      </c>
      <c r="Q11049" s="3" t="str">
        <f>VLOOKUP(P11049,'Classificazione UD'!A:B,2,FALSE)</f>
        <v>Amministrativo</v>
      </c>
    </row>
    <row r="11050" spans="1:17" ht="15" customHeight="1" x14ac:dyDescent="0.25">
      <c r="A11050" s="30">
        <v>2015</v>
      </c>
      <c r="B11050" s="3" t="s">
        <v>20</v>
      </c>
      <c r="C11050" s="3" t="s">
        <v>265</v>
      </c>
      <c r="D11050" s="3" t="s">
        <v>266</v>
      </c>
      <c r="E11050" s="3">
        <v>120</v>
      </c>
      <c r="F11050" s="3">
        <v>240</v>
      </c>
      <c r="G11050" s="3">
        <v>240</v>
      </c>
      <c r="H11050" s="3">
        <v>703774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 t="str">
        <f>B11050&amp;" | "&amp;C11050&amp;" | "&amp;D11050</f>
        <v>documentazione_amministrativa / registri | Stampa registro | Documento Principale</v>
      </c>
      <c r="Q11050" s="3" t="str">
        <f>VLOOKUP(P11050,'Classificazione UD'!A:B,2,FALSE)</f>
        <v>Amministrativo</v>
      </c>
    </row>
    <row r="11051" spans="1:17" ht="15" customHeight="1" x14ac:dyDescent="0.25">
      <c r="A11051" s="30">
        <v>2016</v>
      </c>
      <c r="B11051" s="3" t="s">
        <v>20</v>
      </c>
      <c r="C11051" s="3" t="s">
        <v>265</v>
      </c>
      <c r="D11051" s="3" t="s">
        <v>266</v>
      </c>
      <c r="E11051" s="3">
        <v>190</v>
      </c>
      <c r="F11051" s="3">
        <v>380</v>
      </c>
      <c r="G11051" s="3">
        <v>380</v>
      </c>
      <c r="H11051" s="3">
        <v>1394849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 t="str">
        <f>B11051&amp;" | "&amp;C11051&amp;" | "&amp;D11051</f>
        <v>documentazione_amministrativa / registri | Stampa registro | Documento Principale</v>
      </c>
      <c r="Q11051" s="3" t="str">
        <f>VLOOKUP(P11051,'Classificazione UD'!A:B,2,FALSE)</f>
        <v>Amministrativo</v>
      </c>
    </row>
    <row r="11052" spans="1:17" ht="15" customHeight="1" x14ac:dyDescent="0.25">
      <c r="A11052" s="30">
        <v>2015</v>
      </c>
      <c r="B11052" s="3" t="s">
        <v>17</v>
      </c>
      <c r="C11052" s="3" t="s">
        <v>27</v>
      </c>
      <c r="D11052" s="3" t="s">
        <v>270</v>
      </c>
      <c r="E11052" s="3">
        <v>1</v>
      </c>
      <c r="F11052" s="3">
        <v>5</v>
      </c>
      <c r="G11052" s="3">
        <v>5</v>
      </c>
      <c r="H11052" s="3">
        <v>72640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 t="str">
        <f>B11052&amp;" | "&amp;C11052&amp;" | "&amp;D11052</f>
        <v>documentazione_amministrativa / documentazione_contabile | FATTURA PASSIVA | Acconto</v>
      </c>
      <c r="Q11052" s="3" t="str">
        <f>VLOOKUP(P11052,'Classificazione UD'!A:B,2,FALSE)</f>
        <v>Fiscale</v>
      </c>
    </row>
    <row r="11053" spans="1:17" ht="15" customHeight="1" x14ac:dyDescent="0.25">
      <c r="A11053" s="30">
        <v>2015</v>
      </c>
      <c r="B11053" s="3" t="s">
        <v>17</v>
      </c>
      <c r="C11053" s="3" t="s">
        <v>27</v>
      </c>
      <c r="D11053" s="3" t="s">
        <v>264</v>
      </c>
      <c r="E11053" s="3">
        <v>671</v>
      </c>
      <c r="F11053" s="3">
        <v>3013</v>
      </c>
      <c r="G11053" s="3">
        <v>3013</v>
      </c>
      <c r="H11053" s="3">
        <v>174714945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 t="str">
        <f>B11053&amp;" | "&amp;C11053&amp;" | "&amp;D11053</f>
        <v>documentazione_amministrativa / documentazione_contabile | FATTURA PASSIVA | Fattura</v>
      </c>
      <c r="Q11053" s="3" t="str">
        <f>VLOOKUP(P11053,'Classificazione UD'!A:B,2,FALSE)</f>
        <v>Fiscale</v>
      </c>
    </row>
    <row r="11054" spans="1:17" ht="15" customHeight="1" x14ac:dyDescent="0.25">
      <c r="A11054" s="30">
        <v>2015</v>
      </c>
      <c r="B11054" s="3" t="s">
        <v>17</v>
      </c>
      <c r="C11054" s="3" t="s">
        <v>27</v>
      </c>
      <c r="D11054" s="3" t="s">
        <v>54</v>
      </c>
      <c r="E11054" s="3">
        <v>56</v>
      </c>
      <c r="F11054" s="3">
        <v>260</v>
      </c>
      <c r="G11054" s="3">
        <v>260</v>
      </c>
      <c r="H11054" s="3">
        <v>16571493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 t="str">
        <f>B11054&amp;" | "&amp;C11054&amp;" | "&amp;D11054</f>
        <v>documentazione_amministrativa / documentazione_contabile | FATTURA PASSIVA | Nota di credito</v>
      </c>
      <c r="Q11054" s="3" t="str">
        <f>VLOOKUP(P11054,'Classificazione UD'!A:B,2,FALSE)</f>
        <v>Fiscale</v>
      </c>
    </row>
    <row r="11055" spans="1:17" ht="15" customHeight="1" x14ac:dyDescent="0.25">
      <c r="A11055" s="30">
        <v>2015</v>
      </c>
      <c r="B11055" s="3" t="s">
        <v>36</v>
      </c>
      <c r="C11055" s="3" t="s">
        <v>267</v>
      </c>
      <c r="D11055" s="3" t="s">
        <v>266</v>
      </c>
      <c r="E11055" s="3">
        <v>728</v>
      </c>
      <c r="F11055" s="3">
        <v>3278</v>
      </c>
      <c r="G11055" s="3">
        <v>3278</v>
      </c>
      <c r="H11055" s="3">
        <v>191259450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 t="str">
        <f>B11055&amp;" | "&amp;C11055&amp;" | "&amp;D11055</f>
        <v>documentazione_amministrativa / documenti_protocollati | Documento Protocollato | Documento Principale</v>
      </c>
      <c r="Q11055" s="3" t="str">
        <f>VLOOKUP(P11055,'Classificazione UD'!A:B,2,FALSE)</f>
        <v>Protocollo</v>
      </c>
    </row>
    <row r="11056" spans="1:17" ht="15" customHeight="1" x14ac:dyDescent="0.25">
      <c r="A11056" s="30">
        <v>2010</v>
      </c>
      <c r="B11056" s="3" t="s">
        <v>20</v>
      </c>
      <c r="C11056" s="3" t="s">
        <v>265</v>
      </c>
      <c r="D11056" s="3" t="s">
        <v>266</v>
      </c>
      <c r="E11056" s="3">
        <v>31</v>
      </c>
      <c r="F11056" s="3">
        <v>62</v>
      </c>
      <c r="G11056" s="3">
        <v>62</v>
      </c>
      <c r="H11056" s="3">
        <v>2283958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 t="str">
        <f>B11056&amp;" | "&amp;C11056&amp;" | "&amp;D11056</f>
        <v>documentazione_amministrativa / registri | Stampa registro | Documento Principale</v>
      </c>
      <c r="Q11056" s="3" t="str">
        <f>VLOOKUP(P11056,'Classificazione UD'!A:B,2,FALSE)</f>
        <v>Amministrativo</v>
      </c>
    </row>
    <row r="11057" spans="1:17" ht="15" customHeight="1" x14ac:dyDescent="0.25">
      <c r="A11057" s="30">
        <v>2011</v>
      </c>
      <c r="B11057" s="3" t="s">
        <v>20</v>
      </c>
      <c r="C11057" s="3" t="s">
        <v>265</v>
      </c>
      <c r="D11057" s="3" t="s">
        <v>266</v>
      </c>
      <c r="E11057" s="3">
        <v>51</v>
      </c>
      <c r="F11057" s="3">
        <v>102</v>
      </c>
      <c r="G11057" s="3">
        <v>102</v>
      </c>
      <c r="H11057" s="3">
        <v>3850217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 t="str">
        <f>B11057&amp;" | "&amp;C11057&amp;" | "&amp;D11057</f>
        <v>documentazione_amministrativa / registri | Stampa registro | Documento Principale</v>
      </c>
      <c r="Q11057" s="3" t="str">
        <f>VLOOKUP(P11057,'Classificazione UD'!A:B,2,FALSE)</f>
        <v>Amministrativo</v>
      </c>
    </row>
    <row r="11058" spans="1:17" ht="15" customHeight="1" x14ac:dyDescent="0.25">
      <c r="A11058" s="30">
        <v>2012</v>
      </c>
      <c r="B11058" s="3" t="s">
        <v>20</v>
      </c>
      <c r="C11058" s="3" t="s">
        <v>265</v>
      </c>
      <c r="D11058" s="3" t="s">
        <v>266</v>
      </c>
      <c r="E11058" s="3">
        <v>186</v>
      </c>
      <c r="F11058" s="3">
        <v>372</v>
      </c>
      <c r="G11058" s="3">
        <v>372</v>
      </c>
      <c r="H11058" s="3">
        <v>4903357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 t="str">
        <f>B11058&amp;" | "&amp;C11058&amp;" | "&amp;D11058</f>
        <v>documentazione_amministrativa / registri | Stampa registro | Documento Principale</v>
      </c>
      <c r="Q11058" s="3" t="str">
        <f>VLOOKUP(P11058,'Classificazione UD'!A:B,2,FALSE)</f>
        <v>Amministrativo</v>
      </c>
    </row>
    <row r="11059" spans="1:17" ht="15" customHeight="1" x14ac:dyDescent="0.25">
      <c r="A11059" s="30">
        <v>2013</v>
      </c>
      <c r="B11059" s="3" t="s">
        <v>20</v>
      </c>
      <c r="C11059" s="3" t="s">
        <v>265</v>
      </c>
      <c r="D11059" s="3" t="s">
        <v>266</v>
      </c>
      <c r="E11059" s="3">
        <v>248</v>
      </c>
      <c r="F11059" s="3">
        <v>496</v>
      </c>
      <c r="G11059" s="3">
        <v>496</v>
      </c>
      <c r="H11059" s="3">
        <v>4635914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 t="str">
        <f>B11059&amp;" | "&amp;C11059&amp;" | "&amp;D11059</f>
        <v>documentazione_amministrativa / registri | Stampa registro | Documento Principale</v>
      </c>
      <c r="Q11059" s="3" t="str">
        <f>VLOOKUP(P11059,'Classificazione UD'!A:B,2,FALSE)</f>
        <v>Amministrativo</v>
      </c>
    </row>
    <row r="11060" spans="1:17" ht="15" customHeight="1" x14ac:dyDescent="0.25">
      <c r="A11060" s="30">
        <v>2014</v>
      </c>
      <c r="B11060" s="3" t="s">
        <v>20</v>
      </c>
      <c r="C11060" s="3" t="s">
        <v>265</v>
      </c>
      <c r="D11060" s="3" t="s">
        <v>266</v>
      </c>
      <c r="E11060" s="3">
        <v>249</v>
      </c>
      <c r="F11060" s="3">
        <v>498</v>
      </c>
      <c r="G11060" s="3">
        <v>498</v>
      </c>
      <c r="H11060" s="3">
        <v>4618144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 t="str">
        <f>B11060&amp;" | "&amp;C11060&amp;" | "&amp;D11060</f>
        <v>documentazione_amministrativa / registri | Stampa registro | Documento Principale</v>
      </c>
      <c r="Q11060" s="3" t="str">
        <f>VLOOKUP(P11060,'Classificazione UD'!A:B,2,FALSE)</f>
        <v>Amministrativo</v>
      </c>
    </row>
    <row r="11061" spans="1:17" ht="15" customHeight="1" x14ac:dyDescent="0.25">
      <c r="A11061" s="30">
        <v>2015</v>
      </c>
      <c r="B11061" s="3" t="s">
        <v>20</v>
      </c>
      <c r="C11061" s="3" t="s">
        <v>265</v>
      </c>
      <c r="D11061" s="3" t="s">
        <v>266</v>
      </c>
      <c r="E11061" s="3">
        <v>262</v>
      </c>
      <c r="F11061" s="3">
        <v>524</v>
      </c>
      <c r="G11061" s="3">
        <v>524</v>
      </c>
      <c r="H11061" s="3">
        <v>5670300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 t="str">
        <f>B11061&amp;" | "&amp;C11061&amp;" | "&amp;D11061</f>
        <v>documentazione_amministrativa / registri | Stampa registro | Documento Principale</v>
      </c>
      <c r="Q11061" s="3" t="str">
        <f>VLOOKUP(P11061,'Classificazione UD'!A:B,2,FALSE)</f>
        <v>Amministrativo</v>
      </c>
    </row>
    <row r="11062" spans="1:17" ht="15" customHeight="1" x14ac:dyDescent="0.25">
      <c r="A11062" s="30">
        <v>2013</v>
      </c>
      <c r="B11062" s="3" t="s">
        <v>20</v>
      </c>
      <c r="C11062" s="3" t="s">
        <v>265</v>
      </c>
      <c r="D11062" s="3" t="s">
        <v>266</v>
      </c>
      <c r="E11062" s="3">
        <v>1</v>
      </c>
      <c r="F11062" s="3">
        <v>2</v>
      </c>
      <c r="G11062" s="3">
        <v>2</v>
      </c>
      <c r="H11062" s="3">
        <v>4601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 t="str">
        <f>B11062&amp;" | "&amp;C11062&amp;" | "&amp;D11062</f>
        <v>documentazione_amministrativa / registri | Stampa registro | Documento Principale</v>
      </c>
      <c r="Q11062" s="3" t="str">
        <f>VLOOKUP(P11062,'Classificazione UD'!A:B,2,FALSE)</f>
        <v>Amministrativo</v>
      </c>
    </row>
    <row r="11063" spans="1:17" ht="15" customHeight="1" x14ac:dyDescent="0.25">
      <c r="A11063" s="30">
        <v>2014</v>
      </c>
      <c r="B11063" s="3" t="s">
        <v>20</v>
      </c>
      <c r="C11063" s="3" t="s">
        <v>265</v>
      </c>
      <c r="D11063" s="3" t="s">
        <v>266</v>
      </c>
      <c r="E11063" s="3">
        <v>2</v>
      </c>
      <c r="F11063" s="3">
        <v>4</v>
      </c>
      <c r="G11063" s="3">
        <v>4</v>
      </c>
      <c r="H11063" s="3">
        <v>9718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 t="str">
        <f>B11063&amp;" | "&amp;C11063&amp;" | "&amp;D11063</f>
        <v>documentazione_amministrativa / registri | Stampa registro | Documento Principale</v>
      </c>
      <c r="Q11063" s="3" t="str">
        <f>VLOOKUP(P11063,'Classificazione UD'!A:B,2,FALSE)</f>
        <v>Amministrativo</v>
      </c>
    </row>
    <row r="11064" spans="1:17" ht="15" customHeight="1" x14ac:dyDescent="0.25">
      <c r="A11064" s="30">
        <v>2015</v>
      </c>
      <c r="B11064" s="3" t="s">
        <v>20</v>
      </c>
      <c r="C11064" s="3" t="s">
        <v>265</v>
      </c>
      <c r="D11064" s="3" t="s">
        <v>266</v>
      </c>
      <c r="E11064" s="3">
        <v>2</v>
      </c>
      <c r="F11064" s="3">
        <v>4</v>
      </c>
      <c r="G11064" s="3">
        <v>4</v>
      </c>
      <c r="H11064" s="3">
        <v>9765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 t="str">
        <f>B11064&amp;" | "&amp;C11064&amp;" | "&amp;D11064</f>
        <v>documentazione_amministrativa / registri | Stampa registro | Documento Principale</v>
      </c>
      <c r="Q11064" s="3" t="str">
        <f>VLOOKUP(P11064,'Classificazione UD'!A:B,2,FALSE)</f>
        <v>Amministrativo</v>
      </c>
    </row>
    <row r="11065" spans="1:17" ht="15" customHeight="1" x14ac:dyDescent="0.25">
      <c r="A11065" s="30">
        <v>2013</v>
      </c>
      <c r="B11065" s="3" t="s">
        <v>20</v>
      </c>
      <c r="C11065" s="3" t="s">
        <v>265</v>
      </c>
      <c r="D11065" s="3" t="s">
        <v>266</v>
      </c>
      <c r="E11065" s="3">
        <v>3</v>
      </c>
      <c r="F11065" s="3">
        <v>6</v>
      </c>
      <c r="G11065" s="3">
        <v>6</v>
      </c>
      <c r="H11065" s="3">
        <v>14635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 t="str">
        <f>B11065&amp;" | "&amp;C11065&amp;" | "&amp;D11065</f>
        <v>documentazione_amministrativa / registri | Stampa registro | Documento Principale</v>
      </c>
      <c r="Q11065" s="3" t="str">
        <f>VLOOKUP(P11065,'Classificazione UD'!A:B,2,FALSE)</f>
        <v>Amministrativo</v>
      </c>
    </row>
    <row r="11066" spans="1:17" ht="15" customHeight="1" x14ac:dyDescent="0.25">
      <c r="A11066" s="30">
        <v>2014</v>
      </c>
      <c r="B11066" s="3" t="s">
        <v>20</v>
      </c>
      <c r="C11066" s="3" t="s">
        <v>265</v>
      </c>
      <c r="D11066" s="3" t="s">
        <v>266</v>
      </c>
      <c r="E11066" s="3">
        <v>8</v>
      </c>
      <c r="F11066" s="3">
        <v>16</v>
      </c>
      <c r="G11066" s="3">
        <v>16</v>
      </c>
      <c r="H11066" s="3">
        <v>38968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 t="str">
        <f>B11066&amp;" | "&amp;C11066&amp;" | "&amp;D11066</f>
        <v>documentazione_amministrativa / registri | Stampa registro | Documento Principale</v>
      </c>
      <c r="Q11066" s="3" t="str">
        <f>VLOOKUP(P11066,'Classificazione UD'!A:B,2,FALSE)</f>
        <v>Amministrativo</v>
      </c>
    </row>
    <row r="11067" spans="1:17" ht="15" customHeight="1" x14ac:dyDescent="0.25">
      <c r="A11067" s="30">
        <v>2015</v>
      </c>
      <c r="B11067" s="3" t="s">
        <v>20</v>
      </c>
      <c r="C11067" s="3" t="s">
        <v>265</v>
      </c>
      <c r="D11067" s="3" t="s">
        <v>266</v>
      </c>
      <c r="E11067" s="3">
        <v>5</v>
      </c>
      <c r="F11067" s="3">
        <v>10</v>
      </c>
      <c r="G11067" s="3">
        <v>10</v>
      </c>
      <c r="H11067" s="3">
        <v>23945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 t="str">
        <f>B11067&amp;" | "&amp;C11067&amp;" | "&amp;D11067</f>
        <v>documentazione_amministrativa / registri | Stampa registro | Documento Principale</v>
      </c>
      <c r="Q11067" s="3" t="str">
        <f>VLOOKUP(P11067,'Classificazione UD'!A:B,2,FALSE)</f>
        <v>Amministrativo</v>
      </c>
    </row>
    <row r="11068" spans="1:17" ht="15" customHeight="1" x14ac:dyDescent="0.25">
      <c r="A11068" s="30">
        <v>2012</v>
      </c>
      <c r="B11068" s="3" t="s">
        <v>20</v>
      </c>
      <c r="C11068" s="3" t="s">
        <v>265</v>
      </c>
      <c r="D11068" s="3" t="s">
        <v>266</v>
      </c>
      <c r="E11068" s="3">
        <v>5</v>
      </c>
      <c r="F11068" s="3">
        <v>10</v>
      </c>
      <c r="G11068" s="3">
        <v>10</v>
      </c>
      <c r="H11068" s="3">
        <v>67860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 t="str">
        <f>B11068&amp;" | "&amp;C11068&amp;" | "&amp;D11068</f>
        <v>documentazione_amministrativa / registri | Stampa registro | Documento Principale</v>
      </c>
      <c r="Q11068" s="3" t="str">
        <f>VLOOKUP(P11068,'Classificazione UD'!A:B,2,FALSE)</f>
        <v>Amministrativo</v>
      </c>
    </row>
    <row r="11069" spans="1:17" ht="15" customHeight="1" x14ac:dyDescent="0.25">
      <c r="A11069" s="30">
        <v>2013</v>
      </c>
      <c r="B11069" s="3" t="s">
        <v>20</v>
      </c>
      <c r="C11069" s="3" t="s">
        <v>265</v>
      </c>
      <c r="D11069" s="3" t="s">
        <v>266</v>
      </c>
      <c r="E11069" s="3">
        <v>1</v>
      </c>
      <c r="F11069" s="3">
        <v>2</v>
      </c>
      <c r="G11069" s="3">
        <v>2</v>
      </c>
      <c r="H11069" s="3">
        <v>4259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 t="str">
        <f>B11069&amp;" | "&amp;C11069&amp;" | "&amp;D11069</f>
        <v>documentazione_amministrativa / registri | Stampa registro | Documento Principale</v>
      </c>
      <c r="Q11069" s="3" t="str">
        <f>VLOOKUP(P11069,'Classificazione UD'!A:B,2,FALSE)</f>
        <v>Amministrativo</v>
      </c>
    </row>
    <row r="11070" spans="1:17" ht="15" customHeight="1" x14ac:dyDescent="0.25">
      <c r="A11070" s="30">
        <v>2014</v>
      </c>
      <c r="B11070" s="3" t="s">
        <v>20</v>
      </c>
      <c r="C11070" s="3" t="s">
        <v>265</v>
      </c>
      <c r="D11070" s="3" t="s">
        <v>266</v>
      </c>
      <c r="E11070" s="3">
        <v>1</v>
      </c>
      <c r="F11070" s="3">
        <v>2</v>
      </c>
      <c r="G11070" s="3">
        <v>2</v>
      </c>
      <c r="H11070" s="3">
        <v>4443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 t="str">
        <f>B11070&amp;" | "&amp;C11070&amp;" | "&amp;D11070</f>
        <v>documentazione_amministrativa / registri | Stampa registro | Documento Principale</v>
      </c>
      <c r="Q11070" s="3" t="str">
        <f>VLOOKUP(P11070,'Classificazione UD'!A:B,2,FALSE)</f>
        <v>Amministrativo</v>
      </c>
    </row>
    <row r="11071" spans="1:17" ht="15" customHeight="1" x14ac:dyDescent="0.25">
      <c r="A11071" s="30">
        <v>2015</v>
      </c>
      <c r="B11071" s="3" t="s">
        <v>20</v>
      </c>
      <c r="C11071" s="3" t="s">
        <v>265</v>
      </c>
      <c r="D11071" s="3" t="s">
        <v>266</v>
      </c>
      <c r="E11071" s="3">
        <v>1</v>
      </c>
      <c r="F11071" s="3">
        <v>2</v>
      </c>
      <c r="G11071" s="3">
        <v>2</v>
      </c>
      <c r="H11071" s="3">
        <v>4239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 t="str">
        <f>B11071&amp;" | "&amp;C11071&amp;" | "&amp;D11071</f>
        <v>documentazione_amministrativa / registri | Stampa registro | Documento Principale</v>
      </c>
      <c r="Q11071" s="3" t="str">
        <f>VLOOKUP(P11071,'Classificazione UD'!A:B,2,FALSE)</f>
        <v>Amministrativo</v>
      </c>
    </row>
    <row r="11072" spans="1:17" ht="15" customHeight="1" x14ac:dyDescent="0.25">
      <c r="A11072" s="30">
        <v>2015</v>
      </c>
      <c r="B11072" s="3" t="s">
        <v>20</v>
      </c>
      <c r="C11072" s="3" t="s">
        <v>265</v>
      </c>
      <c r="D11072" s="3" t="s">
        <v>266</v>
      </c>
      <c r="E11072" s="3">
        <v>132</v>
      </c>
      <c r="F11072" s="3">
        <v>264</v>
      </c>
      <c r="G11072" s="3">
        <v>264</v>
      </c>
      <c r="H11072" s="3">
        <v>918727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 t="str">
        <f>B11072&amp;" | "&amp;C11072&amp;" | "&amp;D11072</f>
        <v>documentazione_amministrativa / registri | Stampa registro | Documento Principale</v>
      </c>
      <c r="Q11072" s="3" t="str">
        <f>VLOOKUP(P11072,'Classificazione UD'!A:B,2,FALSE)</f>
        <v>Amministrativo</v>
      </c>
    </row>
    <row r="11073" spans="1:17" ht="15" customHeight="1" x14ac:dyDescent="0.25">
      <c r="A11073" s="30">
        <v>2012</v>
      </c>
      <c r="B11073" s="3" t="s">
        <v>20</v>
      </c>
      <c r="C11073" s="3" t="s">
        <v>265</v>
      </c>
      <c r="D11073" s="3" t="s">
        <v>266</v>
      </c>
      <c r="E11073" s="3">
        <v>5</v>
      </c>
      <c r="F11073" s="3">
        <v>10</v>
      </c>
      <c r="G11073" s="3">
        <v>10</v>
      </c>
      <c r="H11073" s="3">
        <v>100418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 t="str">
        <f>B11073&amp;" | "&amp;C11073&amp;" | "&amp;D11073</f>
        <v>documentazione_amministrativa / registri | Stampa registro | Documento Principale</v>
      </c>
      <c r="Q11073" s="3" t="str">
        <f>VLOOKUP(P11073,'Classificazione UD'!A:B,2,FALSE)</f>
        <v>Amministrativo</v>
      </c>
    </row>
    <row r="11074" spans="1:17" ht="15" customHeight="1" x14ac:dyDescent="0.25">
      <c r="A11074" s="30">
        <v>2013</v>
      </c>
      <c r="B11074" s="3" t="s">
        <v>20</v>
      </c>
      <c r="C11074" s="3" t="s">
        <v>265</v>
      </c>
      <c r="D11074" s="3" t="s">
        <v>266</v>
      </c>
      <c r="E11074" s="3">
        <v>9</v>
      </c>
      <c r="F11074" s="3">
        <v>18</v>
      </c>
      <c r="G11074" s="3">
        <v>18</v>
      </c>
      <c r="H11074" s="3">
        <v>81706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 t="str">
        <f>B11074&amp;" | "&amp;C11074&amp;" | "&amp;D11074</f>
        <v>documentazione_amministrativa / registri | Stampa registro | Documento Principale</v>
      </c>
      <c r="Q11074" s="3" t="str">
        <f>VLOOKUP(P11074,'Classificazione UD'!A:B,2,FALSE)</f>
        <v>Amministrativo</v>
      </c>
    </row>
    <row r="11075" spans="1:17" ht="15" customHeight="1" x14ac:dyDescent="0.25">
      <c r="A11075" s="30">
        <v>2014</v>
      </c>
      <c r="B11075" s="3" t="s">
        <v>20</v>
      </c>
      <c r="C11075" s="3" t="s">
        <v>265</v>
      </c>
      <c r="D11075" s="3" t="s">
        <v>266</v>
      </c>
      <c r="E11075" s="3">
        <v>8</v>
      </c>
      <c r="F11075" s="3">
        <v>16</v>
      </c>
      <c r="G11075" s="3">
        <v>16</v>
      </c>
      <c r="H11075" s="3">
        <v>74689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 t="str">
        <f>B11075&amp;" | "&amp;C11075&amp;" | "&amp;D11075</f>
        <v>documentazione_amministrativa / registri | Stampa registro | Documento Principale</v>
      </c>
      <c r="Q11075" s="3" t="str">
        <f>VLOOKUP(P11075,'Classificazione UD'!A:B,2,FALSE)</f>
        <v>Amministrativo</v>
      </c>
    </row>
    <row r="11076" spans="1:17" ht="15" customHeight="1" x14ac:dyDescent="0.25">
      <c r="A11076" s="30">
        <v>2015</v>
      </c>
      <c r="B11076" s="3" t="s">
        <v>20</v>
      </c>
      <c r="C11076" s="3" t="s">
        <v>265</v>
      </c>
      <c r="D11076" s="3" t="s">
        <v>266</v>
      </c>
      <c r="E11076" s="3">
        <v>1</v>
      </c>
      <c r="F11076" s="3">
        <v>2</v>
      </c>
      <c r="G11076" s="3">
        <v>2</v>
      </c>
      <c r="H11076" s="3">
        <v>8959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 t="str">
        <f>B11076&amp;" | "&amp;C11076&amp;" | "&amp;D11076</f>
        <v>documentazione_amministrativa / registri | Stampa registro | Documento Principale</v>
      </c>
      <c r="Q11076" s="3" t="str">
        <f>VLOOKUP(P11076,'Classificazione UD'!A:B,2,FALSE)</f>
        <v>Amministrativo</v>
      </c>
    </row>
    <row r="11077" spans="1:17" ht="15" customHeight="1" x14ac:dyDescent="0.25">
      <c r="A11077" s="30">
        <v>2015</v>
      </c>
      <c r="B11077" s="3" t="s">
        <v>20</v>
      </c>
      <c r="C11077" s="3" t="s">
        <v>265</v>
      </c>
      <c r="D11077" s="3" t="s">
        <v>266</v>
      </c>
      <c r="E11077" s="3">
        <v>24</v>
      </c>
      <c r="F11077" s="3">
        <v>48</v>
      </c>
      <c r="G11077" s="3">
        <v>48</v>
      </c>
      <c r="H11077" s="3">
        <v>137686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 t="str">
        <f>B11077&amp;" | "&amp;C11077&amp;" | "&amp;D11077</f>
        <v>documentazione_amministrativa / registri | Stampa registro | Documento Principale</v>
      </c>
      <c r="Q11077" s="3" t="str">
        <f>VLOOKUP(P11077,'Classificazione UD'!A:B,2,FALSE)</f>
        <v>Amministrativo</v>
      </c>
    </row>
    <row r="11078" spans="1:17" ht="15" customHeight="1" x14ac:dyDescent="0.25">
      <c r="A11078" s="30">
        <v>2015</v>
      </c>
      <c r="B11078" s="3" t="s">
        <v>20</v>
      </c>
      <c r="C11078" s="3" t="s">
        <v>265</v>
      </c>
      <c r="D11078" s="3" t="s">
        <v>266</v>
      </c>
      <c r="E11078" s="3">
        <v>10</v>
      </c>
      <c r="F11078" s="3">
        <v>20</v>
      </c>
      <c r="G11078" s="3">
        <v>20</v>
      </c>
      <c r="H11078" s="3">
        <v>58902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 t="str">
        <f>B11078&amp;" | "&amp;C11078&amp;" | "&amp;D11078</f>
        <v>documentazione_amministrativa / registri | Stampa registro | Documento Principale</v>
      </c>
      <c r="Q11078" s="3" t="str">
        <f>VLOOKUP(P11078,'Classificazione UD'!A:B,2,FALSE)</f>
        <v>Amministrativo</v>
      </c>
    </row>
    <row r="11079" spans="1:17" ht="15" customHeight="1" x14ac:dyDescent="0.25">
      <c r="A11079" s="30">
        <v>2012</v>
      </c>
      <c r="B11079" s="3" t="s">
        <v>20</v>
      </c>
      <c r="C11079" s="3" t="s">
        <v>265</v>
      </c>
      <c r="D11079" s="3" t="s">
        <v>266</v>
      </c>
      <c r="E11079" s="3">
        <v>8</v>
      </c>
      <c r="F11079" s="3">
        <v>16</v>
      </c>
      <c r="G11079" s="3">
        <v>16</v>
      </c>
      <c r="H11079" s="3">
        <v>192814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 t="str">
        <f>B11079&amp;" | "&amp;C11079&amp;" | "&amp;D11079</f>
        <v>documentazione_amministrativa / registri | Stampa registro | Documento Principale</v>
      </c>
      <c r="Q11079" s="3" t="str">
        <f>VLOOKUP(P11079,'Classificazione UD'!A:B,2,FALSE)</f>
        <v>Amministrativo</v>
      </c>
    </row>
    <row r="11080" spans="1:17" ht="15" customHeight="1" x14ac:dyDescent="0.25">
      <c r="A11080" s="30">
        <v>2013</v>
      </c>
      <c r="B11080" s="3" t="s">
        <v>20</v>
      </c>
      <c r="C11080" s="3" t="s">
        <v>265</v>
      </c>
      <c r="D11080" s="3" t="s">
        <v>266</v>
      </c>
      <c r="E11080" s="3">
        <v>23</v>
      </c>
      <c r="F11080" s="3">
        <v>46</v>
      </c>
      <c r="G11080" s="3">
        <v>46</v>
      </c>
      <c r="H11080" s="3">
        <v>188644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 t="str">
        <f>B11080&amp;" | "&amp;C11080&amp;" | "&amp;D11080</f>
        <v>documentazione_amministrativa / registri | Stampa registro | Documento Principale</v>
      </c>
      <c r="Q11080" s="3" t="str">
        <f>VLOOKUP(P11080,'Classificazione UD'!A:B,2,FALSE)</f>
        <v>Amministrativo</v>
      </c>
    </row>
    <row r="11081" spans="1:17" ht="15" customHeight="1" x14ac:dyDescent="0.25">
      <c r="A11081" s="30">
        <v>2014</v>
      </c>
      <c r="B11081" s="3" t="s">
        <v>20</v>
      </c>
      <c r="C11081" s="3" t="s">
        <v>265</v>
      </c>
      <c r="D11081" s="3" t="s">
        <v>266</v>
      </c>
      <c r="E11081" s="3">
        <v>13</v>
      </c>
      <c r="F11081" s="3">
        <v>26</v>
      </c>
      <c r="G11081" s="3">
        <v>26</v>
      </c>
      <c r="H11081" s="3">
        <v>145713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 t="str">
        <f>B11081&amp;" | "&amp;C11081&amp;" | "&amp;D11081</f>
        <v>documentazione_amministrativa / registri | Stampa registro | Documento Principale</v>
      </c>
      <c r="Q11081" s="3" t="str">
        <f>VLOOKUP(P11081,'Classificazione UD'!A:B,2,FALSE)</f>
        <v>Amministrativo</v>
      </c>
    </row>
    <row r="11082" spans="1:17" ht="15" customHeight="1" x14ac:dyDescent="0.25">
      <c r="A11082" s="30">
        <v>2012</v>
      </c>
      <c r="B11082" s="3" t="s">
        <v>20</v>
      </c>
      <c r="C11082" s="3" t="s">
        <v>265</v>
      </c>
      <c r="D11082" s="3" t="s">
        <v>266</v>
      </c>
      <c r="E11082" s="3">
        <v>16</v>
      </c>
      <c r="F11082" s="3">
        <v>32</v>
      </c>
      <c r="G11082" s="3">
        <v>32</v>
      </c>
      <c r="H11082" s="3">
        <v>90801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 t="str">
        <f>B11082&amp;" | "&amp;C11082&amp;" | "&amp;D11082</f>
        <v>documentazione_amministrativa / registri | Stampa registro | Documento Principale</v>
      </c>
      <c r="Q11082" s="3" t="str">
        <f>VLOOKUP(P11082,'Classificazione UD'!A:B,2,FALSE)</f>
        <v>Amministrativo</v>
      </c>
    </row>
    <row r="11083" spans="1:17" ht="15" customHeight="1" x14ac:dyDescent="0.25">
      <c r="A11083" s="30">
        <v>2013</v>
      </c>
      <c r="B11083" s="3" t="s">
        <v>20</v>
      </c>
      <c r="C11083" s="3" t="s">
        <v>265</v>
      </c>
      <c r="D11083" s="3" t="s">
        <v>266</v>
      </c>
      <c r="E11083" s="3">
        <v>15</v>
      </c>
      <c r="F11083" s="3">
        <v>30</v>
      </c>
      <c r="G11083" s="3">
        <v>30</v>
      </c>
      <c r="H11083" s="3">
        <v>66249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 t="str">
        <f>B11083&amp;" | "&amp;C11083&amp;" | "&amp;D11083</f>
        <v>documentazione_amministrativa / registri | Stampa registro | Documento Principale</v>
      </c>
      <c r="Q11083" s="3" t="str">
        <f>VLOOKUP(P11083,'Classificazione UD'!A:B,2,FALSE)</f>
        <v>Amministrativo</v>
      </c>
    </row>
    <row r="11084" spans="1:17" ht="15" customHeight="1" x14ac:dyDescent="0.25">
      <c r="A11084" s="30">
        <v>2014</v>
      </c>
      <c r="B11084" s="3" t="s">
        <v>20</v>
      </c>
      <c r="C11084" s="3" t="s">
        <v>265</v>
      </c>
      <c r="D11084" s="3" t="s">
        <v>266</v>
      </c>
      <c r="E11084" s="3">
        <v>14</v>
      </c>
      <c r="F11084" s="3">
        <v>28</v>
      </c>
      <c r="G11084" s="3">
        <v>28</v>
      </c>
      <c r="H11084" s="3">
        <v>63718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 t="str">
        <f>B11084&amp;" | "&amp;C11084&amp;" | "&amp;D11084</f>
        <v>documentazione_amministrativa / registri | Stampa registro | Documento Principale</v>
      </c>
      <c r="Q11084" s="3" t="str">
        <f>VLOOKUP(P11084,'Classificazione UD'!A:B,2,FALSE)</f>
        <v>Amministrativo</v>
      </c>
    </row>
    <row r="11085" spans="1:17" ht="15" customHeight="1" x14ac:dyDescent="0.25">
      <c r="A11085" s="30">
        <v>2015</v>
      </c>
      <c r="B11085" s="3" t="s">
        <v>20</v>
      </c>
      <c r="C11085" s="3" t="s">
        <v>265</v>
      </c>
      <c r="D11085" s="3" t="s">
        <v>266</v>
      </c>
      <c r="E11085" s="3">
        <v>17</v>
      </c>
      <c r="F11085" s="3">
        <v>34</v>
      </c>
      <c r="G11085" s="3">
        <v>34</v>
      </c>
      <c r="H11085" s="3">
        <v>78057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 t="str">
        <f>B11085&amp;" | "&amp;C11085&amp;" | "&amp;D11085</f>
        <v>documentazione_amministrativa / registri | Stampa registro | Documento Principale</v>
      </c>
      <c r="Q11085" s="3" t="str">
        <f>VLOOKUP(P11085,'Classificazione UD'!A:B,2,FALSE)</f>
        <v>Amministrativo</v>
      </c>
    </row>
    <row r="11086" spans="1:17" ht="15" customHeight="1" x14ac:dyDescent="0.25">
      <c r="A11086" s="30">
        <v>2015</v>
      </c>
      <c r="B11086" s="3" t="s">
        <v>17</v>
      </c>
      <c r="C11086" s="3" t="s">
        <v>27</v>
      </c>
      <c r="D11086" s="3" t="s">
        <v>264</v>
      </c>
      <c r="E11086" s="3">
        <v>367</v>
      </c>
      <c r="F11086" s="3">
        <v>1628</v>
      </c>
      <c r="G11086" s="3">
        <v>1628</v>
      </c>
      <c r="H11086" s="3">
        <v>87820068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 t="str">
        <f>B11086&amp;" | "&amp;C11086&amp;" | "&amp;D11086</f>
        <v>documentazione_amministrativa / documentazione_contabile | FATTURA PASSIVA | Fattura</v>
      </c>
      <c r="Q11086" s="3" t="str">
        <f>VLOOKUP(P11086,'Classificazione UD'!A:B,2,FALSE)</f>
        <v>Fiscale</v>
      </c>
    </row>
    <row r="11087" spans="1:17" ht="15" customHeight="1" x14ac:dyDescent="0.25">
      <c r="A11087" s="30">
        <v>2015</v>
      </c>
      <c r="B11087" s="3" t="s">
        <v>17</v>
      </c>
      <c r="C11087" s="3" t="s">
        <v>27</v>
      </c>
      <c r="D11087" s="3" t="s">
        <v>54</v>
      </c>
      <c r="E11087" s="3">
        <v>6</v>
      </c>
      <c r="F11087" s="3">
        <v>28</v>
      </c>
      <c r="G11087" s="3">
        <v>28</v>
      </c>
      <c r="H11087" s="3">
        <v>1695732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 t="str">
        <f>B11087&amp;" | "&amp;C11087&amp;" | "&amp;D11087</f>
        <v>documentazione_amministrativa / documentazione_contabile | FATTURA PASSIVA | Nota di credito</v>
      </c>
      <c r="Q11087" s="3" t="str">
        <f>VLOOKUP(P11087,'Classificazione UD'!A:B,2,FALSE)</f>
        <v>Fiscale</v>
      </c>
    </row>
    <row r="11088" spans="1:17" ht="15" customHeight="1" x14ac:dyDescent="0.25">
      <c r="A11088" s="30">
        <v>2016</v>
      </c>
      <c r="B11088" s="3" t="s">
        <v>17</v>
      </c>
      <c r="C11088" s="3" t="s">
        <v>27</v>
      </c>
      <c r="D11088" s="3" t="s">
        <v>264</v>
      </c>
      <c r="E11088" s="3">
        <v>51</v>
      </c>
      <c r="F11088" s="3">
        <v>236</v>
      </c>
      <c r="G11088" s="3">
        <v>236</v>
      </c>
      <c r="H11088" s="3">
        <v>15358185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 t="str">
        <f>B11088&amp;" | "&amp;C11088&amp;" | "&amp;D11088</f>
        <v>documentazione_amministrativa / documentazione_contabile | FATTURA PASSIVA | Fattura</v>
      </c>
      <c r="Q11088" s="3" t="str">
        <f>VLOOKUP(P11088,'Classificazione UD'!A:B,2,FALSE)</f>
        <v>Fiscale</v>
      </c>
    </row>
    <row r="11089" spans="1:17" ht="15" customHeight="1" x14ac:dyDescent="0.25">
      <c r="A11089" s="30">
        <v>2016</v>
      </c>
      <c r="B11089" s="3" t="s">
        <v>17</v>
      </c>
      <c r="C11089" s="3" t="s">
        <v>27</v>
      </c>
      <c r="D11089" s="3" t="s">
        <v>54</v>
      </c>
      <c r="E11089" s="3">
        <v>2</v>
      </c>
      <c r="F11089" s="3">
        <v>8</v>
      </c>
      <c r="G11089" s="3">
        <v>8</v>
      </c>
      <c r="H11089" s="3">
        <v>124760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 t="str">
        <f>B11089&amp;" | "&amp;C11089&amp;" | "&amp;D11089</f>
        <v>documentazione_amministrativa / documentazione_contabile | FATTURA PASSIVA | Nota di credito</v>
      </c>
      <c r="Q11089" s="3" t="str">
        <f>VLOOKUP(P11089,'Classificazione UD'!A:B,2,FALSE)</f>
        <v>Fiscale</v>
      </c>
    </row>
    <row r="11090" spans="1:17" ht="15" customHeight="1" x14ac:dyDescent="0.25">
      <c r="A11090" s="30">
        <v>2009</v>
      </c>
      <c r="B11090" s="3" t="s">
        <v>20</v>
      </c>
      <c r="C11090" s="3" t="s">
        <v>265</v>
      </c>
      <c r="D11090" s="3" t="s">
        <v>266</v>
      </c>
      <c r="E11090" s="3">
        <v>3</v>
      </c>
      <c r="F11090" s="3">
        <v>6</v>
      </c>
      <c r="G11090" s="3">
        <v>6</v>
      </c>
      <c r="H11090" s="3">
        <v>61528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 t="str">
        <f>B11090&amp;" | "&amp;C11090&amp;" | "&amp;D11090</f>
        <v>documentazione_amministrativa / registri | Stampa registro | Documento Principale</v>
      </c>
      <c r="Q11090" s="3" t="str">
        <f>VLOOKUP(P11090,'Classificazione UD'!A:B,2,FALSE)</f>
        <v>Amministrativo</v>
      </c>
    </row>
    <row r="11091" spans="1:17" ht="15" customHeight="1" x14ac:dyDescent="0.25">
      <c r="A11091" s="30">
        <v>2010</v>
      </c>
      <c r="B11091" s="3" t="s">
        <v>20</v>
      </c>
      <c r="C11091" s="3" t="s">
        <v>265</v>
      </c>
      <c r="D11091" s="3" t="s">
        <v>266</v>
      </c>
      <c r="E11091" s="3">
        <v>50</v>
      </c>
      <c r="F11091" s="3">
        <v>100</v>
      </c>
      <c r="G11091" s="3">
        <v>100</v>
      </c>
      <c r="H11091" s="3">
        <v>902836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 t="str">
        <f>B11091&amp;" | "&amp;C11091&amp;" | "&amp;D11091</f>
        <v>documentazione_amministrativa / registri | Stampa registro | Documento Principale</v>
      </c>
      <c r="Q11091" s="3" t="str">
        <f>VLOOKUP(P11091,'Classificazione UD'!A:B,2,FALSE)</f>
        <v>Amministrativo</v>
      </c>
    </row>
    <row r="11092" spans="1:17" ht="15" customHeight="1" x14ac:dyDescent="0.25">
      <c r="A11092" s="30">
        <v>2011</v>
      </c>
      <c r="B11092" s="3" t="s">
        <v>20</v>
      </c>
      <c r="C11092" s="3" t="s">
        <v>265</v>
      </c>
      <c r="D11092" s="3" t="s">
        <v>266</v>
      </c>
      <c r="E11092" s="3">
        <v>52</v>
      </c>
      <c r="F11092" s="3">
        <v>104</v>
      </c>
      <c r="G11092" s="3">
        <v>104</v>
      </c>
      <c r="H11092" s="3">
        <v>1098242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 t="str">
        <f>B11092&amp;" | "&amp;C11092&amp;" | "&amp;D11092</f>
        <v>documentazione_amministrativa / registri | Stampa registro | Documento Principale</v>
      </c>
      <c r="Q11092" s="3" t="str">
        <f>VLOOKUP(P11092,'Classificazione UD'!A:B,2,FALSE)</f>
        <v>Amministrativo</v>
      </c>
    </row>
    <row r="11093" spans="1:17" ht="15" customHeight="1" x14ac:dyDescent="0.25">
      <c r="A11093" s="30">
        <v>2012</v>
      </c>
      <c r="B11093" s="3" t="s">
        <v>20</v>
      </c>
      <c r="C11093" s="3" t="s">
        <v>265</v>
      </c>
      <c r="D11093" s="3" t="s">
        <v>266</v>
      </c>
      <c r="E11093" s="3">
        <v>181</v>
      </c>
      <c r="F11093" s="3">
        <v>362</v>
      </c>
      <c r="G11093" s="3">
        <v>362</v>
      </c>
      <c r="H11093" s="3">
        <v>1564738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 t="str">
        <f>B11093&amp;" | "&amp;C11093&amp;" | "&amp;D11093</f>
        <v>documentazione_amministrativa / registri | Stampa registro | Documento Principale</v>
      </c>
      <c r="Q11093" s="3" t="str">
        <f>VLOOKUP(P11093,'Classificazione UD'!A:B,2,FALSE)</f>
        <v>Amministrativo</v>
      </c>
    </row>
    <row r="11094" spans="1:17" ht="15" customHeight="1" x14ac:dyDescent="0.25">
      <c r="A11094" s="30">
        <v>2013</v>
      </c>
      <c r="B11094" s="3" t="s">
        <v>20</v>
      </c>
      <c r="C11094" s="3" t="s">
        <v>265</v>
      </c>
      <c r="D11094" s="3" t="s">
        <v>266</v>
      </c>
      <c r="E11094" s="3">
        <v>249</v>
      </c>
      <c r="F11094" s="3">
        <v>498</v>
      </c>
      <c r="G11094" s="3">
        <v>498</v>
      </c>
      <c r="H11094" s="3">
        <v>1773980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 t="str">
        <f>B11094&amp;" | "&amp;C11094&amp;" | "&amp;D11094</f>
        <v>documentazione_amministrativa / registri | Stampa registro | Documento Principale</v>
      </c>
      <c r="Q11094" s="3" t="str">
        <f>VLOOKUP(P11094,'Classificazione UD'!A:B,2,FALSE)</f>
        <v>Amministrativo</v>
      </c>
    </row>
    <row r="11095" spans="1:17" ht="15" customHeight="1" x14ac:dyDescent="0.25">
      <c r="A11095" s="30">
        <v>2014</v>
      </c>
      <c r="B11095" s="3" t="s">
        <v>20</v>
      </c>
      <c r="C11095" s="3" t="s">
        <v>265</v>
      </c>
      <c r="D11095" s="3" t="s">
        <v>266</v>
      </c>
      <c r="E11095" s="3">
        <v>250</v>
      </c>
      <c r="F11095" s="3">
        <v>500</v>
      </c>
      <c r="G11095" s="3">
        <v>500</v>
      </c>
      <c r="H11095" s="3">
        <v>1901088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 t="str">
        <f>B11095&amp;" | "&amp;C11095&amp;" | "&amp;D11095</f>
        <v>documentazione_amministrativa / registri | Stampa registro | Documento Principale</v>
      </c>
      <c r="Q11095" s="3" t="str">
        <f>VLOOKUP(P11095,'Classificazione UD'!A:B,2,FALSE)</f>
        <v>Amministrativo</v>
      </c>
    </row>
    <row r="11096" spans="1:17" ht="15" customHeight="1" x14ac:dyDescent="0.25">
      <c r="A11096" s="30">
        <v>2015</v>
      </c>
      <c r="B11096" s="3" t="s">
        <v>20</v>
      </c>
      <c r="C11096" s="3" t="s">
        <v>265</v>
      </c>
      <c r="D11096" s="3" t="s">
        <v>266</v>
      </c>
      <c r="E11096" s="3">
        <v>236</v>
      </c>
      <c r="F11096" s="3">
        <v>472</v>
      </c>
      <c r="G11096" s="3">
        <v>472</v>
      </c>
      <c r="H11096" s="3">
        <v>2417505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 t="str">
        <f>B11096&amp;" | "&amp;C11096&amp;" | "&amp;D11096</f>
        <v>documentazione_amministrativa / registri | Stampa registro | Documento Principale</v>
      </c>
      <c r="Q11096" s="3" t="str">
        <f>VLOOKUP(P11096,'Classificazione UD'!A:B,2,FALSE)</f>
        <v>Amministrativo</v>
      </c>
    </row>
    <row r="11097" spans="1:17" ht="15" customHeight="1" x14ac:dyDescent="0.25">
      <c r="A11097" s="30">
        <v>2016</v>
      </c>
      <c r="B11097" s="3" t="s">
        <v>20</v>
      </c>
      <c r="C11097" s="3" t="s">
        <v>265</v>
      </c>
      <c r="D11097" s="3" t="s">
        <v>266</v>
      </c>
      <c r="E11097" s="3">
        <v>244</v>
      </c>
      <c r="F11097" s="3">
        <v>488</v>
      </c>
      <c r="G11097" s="3">
        <v>488</v>
      </c>
      <c r="H11097" s="3">
        <v>3108286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 t="str">
        <f>B11097&amp;" | "&amp;C11097&amp;" | "&amp;D11097</f>
        <v>documentazione_amministrativa / registri | Stampa registro | Documento Principale</v>
      </c>
      <c r="Q11097" s="3" t="str">
        <f>VLOOKUP(P11097,'Classificazione UD'!A:B,2,FALSE)</f>
        <v>Amministrativo</v>
      </c>
    </row>
    <row r="11098" spans="1:17" ht="15" customHeight="1" x14ac:dyDescent="0.25">
      <c r="A11098" s="30">
        <v>2015</v>
      </c>
      <c r="B11098" s="3" t="s">
        <v>20</v>
      </c>
      <c r="C11098" s="3" t="s">
        <v>265</v>
      </c>
      <c r="D11098" s="3" t="s">
        <v>266</v>
      </c>
      <c r="E11098" s="3">
        <v>111</v>
      </c>
      <c r="F11098" s="3">
        <v>222</v>
      </c>
      <c r="G11098" s="3">
        <v>222</v>
      </c>
      <c r="H11098" s="3">
        <v>629998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 t="str">
        <f>B11098&amp;" | "&amp;C11098&amp;" | "&amp;D11098</f>
        <v>documentazione_amministrativa / registri | Stampa registro | Documento Principale</v>
      </c>
      <c r="Q11098" s="3" t="str">
        <f>VLOOKUP(P11098,'Classificazione UD'!A:B,2,FALSE)</f>
        <v>Amministrativo</v>
      </c>
    </row>
    <row r="11099" spans="1:17" ht="15" customHeight="1" x14ac:dyDescent="0.25">
      <c r="A11099" s="30">
        <v>2016</v>
      </c>
      <c r="B11099" s="3" t="s">
        <v>20</v>
      </c>
      <c r="C11099" s="3" t="s">
        <v>265</v>
      </c>
      <c r="D11099" s="3" t="s">
        <v>266</v>
      </c>
      <c r="E11099" s="3">
        <v>170</v>
      </c>
      <c r="F11099" s="3">
        <v>340</v>
      </c>
      <c r="G11099" s="3">
        <v>340</v>
      </c>
      <c r="H11099" s="3">
        <v>1178222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 t="str">
        <f>B11099&amp;" | "&amp;C11099&amp;" | "&amp;D11099</f>
        <v>documentazione_amministrativa / registri | Stampa registro | Documento Principale</v>
      </c>
      <c r="Q11099" s="3" t="str">
        <f>VLOOKUP(P11099,'Classificazione UD'!A:B,2,FALSE)</f>
        <v>Amministrativo</v>
      </c>
    </row>
    <row r="11100" spans="1:17" ht="15" customHeight="1" x14ac:dyDescent="0.25">
      <c r="A11100" s="30">
        <v>2015</v>
      </c>
      <c r="B11100" s="3" t="s">
        <v>17</v>
      </c>
      <c r="C11100" s="3" t="s">
        <v>27</v>
      </c>
      <c r="D11100" s="3" t="s">
        <v>264</v>
      </c>
      <c r="E11100" s="3">
        <v>326</v>
      </c>
      <c r="F11100" s="3">
        <v>1528</v>
      </c>
      <c r="G11100" s="3">
        <v>1528</v>
      </c>
      <c r="H11100" s="3">
        <v>82020865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 t="str">
        <f>B11100&amp;" | "&amp;C11100&amp;" | "&amp;D11100</f>
        <v>documentazione_amministrativa / documentazione_contabile | FATTURA PASSIVA | Fattura</v>
      </c>
      <c r="Q11100" s="3" t="str">
        <f>VLOOKUP(P11100,'Classificazione UD'!A:B,2,FALSE)</f>
        <v>Fiscale</v>
      </c>
    </row>
    <row r="11101" spans="1:17" ht="15" customHeight="1" x14ac:dyDescent="0.25">
      <c r="A11101" s="30">
        <v>2015</v>
      </c>
      <c r="B11101" s="3" t="s">
        <v>17</v>
      </c>
      <c r="C11101" s="3" t="s">
        <v>27</v>
      </c>
      <c r="D11101" s="3" t="s">
        <v>54</v>
      </c>
      <c r="E11101" s="3">
        <v>4</v>
      </c>
      <c r="F11101" s="3">
        <v>17</v>
      </c>
      <c r="G11101" s="3">
        <v>17</v>
      </c>
      <c r="H11101" s="3">
        <v>243480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 t="str">
        <f>B11101&amp;" | "&amp;C11101&amp;" | "&amp;D11101</f>
        <v>documentazione_amministrativa / documentazione_contabile | FATTURA PASSIVA | Nota di credito</v>
      </c>
      <c r="Q11101" s="3" t="str">
        <f>VLOOKUP(P11101,'Classificazione UD'!A:B,2,FALSE)</f>
        <v>Fiscale</v>
      </c>
    </row>
    <row r="11102" spans="1:17" ht="15" customHeight="1" x14ac:dyDescent="0.25">
      <c r="A11102" s="30">
        <v>2015</v>
      </c>
      <c r="B11102" s="3" t="s">
        <v>23</v>
      </c>
      <c r="C11102" s="3" t="s">
        <v>269</v>
      </c>
      <c r="D11102" s="3" t="s">
        <v>266</v>
      </c>
      <c r="E11102" s="3">
        <v>330</v>
      </c>
      <c r="F11102" s="3">
        <v>1545</v>
      </c>
      <c r="G11102" s="3">
        <v>1545</v>
      </c>
      <c r="H11102" s="3">
        <v>82219243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 t="str">
        <f>B11102&amp;" | "&amp;C11102&amp;" | "&amp;D11102</f>
        <v>documentazione_amministrativa / altri_documenti | Documento Non Protocollato | Documento Principale</v>
      </c>
      <c r="Q11102" s="3" t="str">
        <f>VLOOKUP(P11102,'Classificazione UD'!A:B,2,FALSE)</f>
        <v>Amministrativo</v>
      </c>
    </row>
    <row r="11103" spans="1:17" ht="15" customHeight="1" x14ac:dyDescent="0.25">
      <c r="A11103" s="30">
        <v>2010</v>
      </c>
      <c r="B11103" s="3" t="s">
        <v>20</v>
      </c>
      <c r="C11103" s="3" t="s">
        <v>265</v>
      </c>
      <c r="D11103" s="3" t="s">
        <v>266</v>
      </c>
      <c r="E11103" s="3">
        <v>50</v>
      </c>
      <c r="F11103" s="3">
        <v>100</v>
      </c>
      <c r="G11103" s="3">
        <v>100</v>
      </c>
      <c r="H11103" s="3">
        <v>362806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 t="str">
        <f>B11103&amp;" | "&amp;C11103&amp;" | "&amp;D11103</f>
        <v>documentazione_amministrativa / registri | Stampa registro | Documento Principale</v>
      </c>
      <c r="Q11103" s="3" t="str">
        <f>VLOOKUP(P11103,'Classificazione UD'!A:B,2,FALSE)</f>
        <v>Amministrativo</v>
      </c>
    </row>
    <row r="11104" spans="1:17" ht="15" customHeight="1" x14ac:dyDescent="0.25">
      <c r="A11104" s="30">
        <v>2011</v>
      </c>
      <c r="B11104" s="3" t="s">
        <v>20</v>
      </c>
      <c r="C11104" s="3" t="s">
        <v>265</v>
      </c>
      <c r="D11104" s="3" t="s">
        <v>266</v>
      </c>
      <c r="E11104" s="3">
        <v>230</v>
      </c>
      <c r="F11104" s="3">
        <v>460</v>
      </c>
      <c r="G11104" s="3">
        <v>460</v>
      </c>
      <c r="H11104" s="3">
        <v>1475085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 t="str">
        <f>B11104&amp;" | "&amp;C11104&amp;" | "&amp;D11104</f>
        <v>documentazione_amministrativa / registri | Stampa registro | Documento Principale</v>
      </c>
      <c r="Q11104" s="3" t="str">
        <f>VLOOKUP(P11104,'Classificazione UD'!A:B,2,FALSE)</f>
        <v>Amministrativo</v>
      </c>
    </row>
    <row r="11105" spans="1:17" ht="15" customHeight="1" x14ac:dyDescent="0.25">
      <c r="A11105" s="30">
        <v>2012</v>
      </c>
      <c r="B11105" s="3" t="s">
        <v>20</v>
      </c>
      <c r="C11105" s="3" t="s">
        <v>265</v>
      </c>
      <c r="D11105" s="3" t="s">
        <v>266</v>
      </c>
      <c r="E11105" s="3">
        <v>225</v>
      </c>
      <c r="F11105" s="3">
        <v>450</v>
      </c>
      <c r="G11105" s="3">
        <v>450</v>
      </c>
      <c r="H11105" s="3">
        <v>1475944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 t="str">
        <f>B11105&amp;" | "&amp;C11105&amp;" | "&amp;D11105</f>
        <v>documentazione_amministrativa / registri | Stampa registro | Documento Principale</v>
      </c>
      <c r="Q11105" s="3" t="str">
        <f>VLOOKUP(P11105,'Classificazione UD'!A:B,2,FALSE)</f>
        <v>Amministrativo</v>
      </c>
    </row>
    <row r="11106" spans="1:17" ht="15" customHeight="1" x14ac:dyDescent="0.25">
      <c r="A11106" s="30">
        <v>2013</v>
      </c>
      <c r="B11106" s="3" t="s">
        <v>20</v>
      </c>
      <c r="C11106" s="3" t="s">
        <v>265</v>
      </c>
      <c r="D11106" s="3" t="s">
        <v>266</v>
      </c>
      <c r="E11106" s="3">
        <v>227</v>
      </c>
      <c r="F11106" s="3">
        <v>454</v>
      </c>
      <c r="G11106" s="3">
        <v>454</v>
      </c>
      <c r="H11106" s="3">
        <v>1601769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 t="str">
        <f>B11106&amp;" | "&amp;C11106&amp;" | "&amp;D11106</f>
        <v>documentazione_amministrativa / registri | Stampa registro | Documento Principale</v>
      </c>
      <c r="Q11106" s="3" t="str">
        <f>VLOOKUP(P11106,'Classificazione UD'!A:B,2,FALSE)</f>
        <v>Amministrativo</v>
      </c>
    </row>
    <row r="11107" spans="1:17" ht="15" customHeight="1" x14ac:dyDescent="0.25">
      <c r="A11107" s="30">
        <v>2014</v>
      </c>
      <c r="B11107" s="3" t="s">
        <v>20</v>
      </c>
      <c r="C11107" s="3" t="s">
        <v>265</v>
      </c>
      <c r="D11107" s="3" t="s">
        <v>266</v>
      </c>
      <c r="E11107" s="3">
        <v>229</v>
      </c>
      <c r="F11107" s="3">
        <v>458</v>
      </c>
      <c r="G11107" s="3">
        <v>458</v>
      </c>
      <c r="H11107" s="3">
        <v>1759254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 t="str">
        <f>B11107&amp;" | "&amp;C11107&amp;" | "&amp;D11107</f>
        <v>documentazione_amministrativa / registri | Stampa registro | Documento Principale</v>
      </c>
      <c r="Q11107" s="3" t="str">
        <f>VLOOKUP(P11107,'Classificazione UD'!A:B,2,FALSE)</f>
        <v>Amministrativo</v>
      </c>
    </row>
    <row r="11108" spans="1:17" ht="15" customHeight="1" x14ac:dyDescent="0.25">
      <c r="A11108" s="30">
        <v>2015</v>
      </c>
      <c r="B11108" s="3" t="s">
        <v>20</v>
      </c>
      <c r="C11108" s="3" t="s">
        <v>265</v>
      </c>
      <c r="D11108" s="3" t="s">
        <v>266</v>
      </c>
      <c r="E11108" s="3">
        <v>219</v>
      </c>
      <c r="F11108" s="3">
        <v>438</v>
      </c>
      <c r="G11108" s="3">
        <v>438</v>
      </c>
      <c r="H11108" s="3">
        <v>1842169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 t="str">
        <f>B11108&amp;" | "&amp;C11108&amp;" | "&amp;D11108</f>
        <v>documentazione_amministrativa / registri | Stampa registro | Documento Principale</v>
      </c>
      <c r="Q11108" s="3" t="str">
        <f>VLOOKUP(P11108,'Classificazione UD'!A:B,2,FALSE)</f>
        <v>Amministrativo</v>
      </c>
    </row>
    <row r="11109" spans="1:17" ht="15" customHeight="1" x14ac:dyDescent="0.25">
      <c r="A11109" s="30">
        <v>2015</v>
      </c>
      <c r="B11109" s="3" t="s">
        <v>20</v>
      </c>
      <c r="C11109" s="3" t="s">
        <v>265</v>
      </c>
      <c r="D11109" s="3" t="s">
        <v>266</v>
      </c>
      <c r="E11109" s="3">
        <v>100</v>
      </c>
      <c r="F11109" s="3">
        <v>200</v>
      </c>
      <c r="G11109" s="3">
        <v>200</v>
      </c>
      <c r="H11109" s="3">
        <v>560554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 t="str">
        <f>B11109&amp;" | "&amp;C11109&amp;" | "&amp;D11109</f>
        <v>documentazione_amministrativa / registri | Stampa registro | Documento Principale</v>
      </c>
      <c r="Q11109" s="3" t="str">
        <f>VLOOKUP(P11109,'Classificazione UD'!A:B,2,FALSE)</f>
        <v>Amministrativo</v>
      </c>
    </row>
    <row r="11110" spans="1:17" ht="15" customHeight="1" x14ac:dyDescent="0.25">
      <c r="A11110" s="30">
        <v>2015</v>
      </c>
      <c r="B11110" s="3" t="s">
        <v>17</v>
      </c>
      <c r="C11110" s="3" t="s">
        <v>27</v>
      </c>
      <c r="D11110" s="3" t="s">
        <v>270</v>
      </c>
      <c r="E11110" s="3">
        <v>1</v>
      </c>
      <c r="F11110" s="3">
        <v>4</v>
      </c>
      <c r="G11110" s="3">
        <v>4</v>
      </c>
      <c r="H11110" s="3">
        <v>60396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 t="str">
        <f>B11110&amp;" | "&amp;C11110&amp;" | "&amp;D11110</f>
        <v>documentazione_amministrativa / documentazione_contabile | FATTURA PASSIVA | Acconto</v>
      </c>
      <c r="Q11110" s="3" t="str">
        <f>VLOOKUP(P11110,'Classificazione UD'!A:B,2,FALSE)</f>
        <v>Fiscale</v>
      </c>
    </row>
    <row r="11111" spans="1:17" ht="15" customHeight="1" x14ac:dyDescent="0.25">
      <c r="A11111" s="30">
        <v>2015</v>
      </c>
      <c r="B11111" s="3" t="s">
        <v>17</v>
      </c>
      <c r="C11111" s="3" t="s">
        <v>27</v>
      </c>
      <c r="D11111" s="3" t="s">
        <v>264</v>
      </c>
      <c r="E11111" s="3">
        <v>462</v>
      </c>
      <c r="F11111" s="3">
        <v>2100</v>
      </c>
      <c r="G11111" s="3">
        <v>2100</v>
      </c>
      <c r="H11111" s="3">
        <v>108312062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 t="str">
        <f>B11111&amp;" | "&amp;C11111&amp;" | "&amp;D11111</f>
        <v>documentazione_amministrativa / documentazione_contabile | FATTURA PASSIVA | Fattura</v>
      </c>
      <c r="Q11111" s="3" t="str">
        <f>VLOOKUP(P11111,'Classificazione UD'!A:B,2,FALSE)</f>
        <v>Fiscale</v>
      </c>
    </row>
    <row r="11112" spans="1:17" ht="15" customHeight="1" x14ac:dyDescent="0.25">
      <c r="A11112" s="30">
        <v>2015</v>
      </c>
      <c r="B11112" s="3" t="s">
        <v>17</v>
      </c>
      <c r="C11112" s="3" t="s">
        <v>27</v>
      </c>
      <c r="D11112" s="3" t="s">
        <v>54</v>
      </c>
      <c r="E11112" s="3">
        <v>7</v>
      </c>
      <c r="F11112" s="3">
        <v>29</v>
      </c>
      <c r="G11112" s="3">
        <v>29</v>
      </c>
      <c r="H11112" s="3">
        <v>415952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 t="str">
        <f>B11112&amp;" | "&amp;C11112&amp;" | "&amp;D11112</f>
        <v>documentazione_amministrativa / documentazione_contabile | FATTURA PASSIVA | Nota di credito</v>
      </c>
      <c r="Q11112" s="3" t="str">
        <f>VLOOKUP(P11112,'Classificazione UD'!A:B,2,FALSE)</f>
        <v>Fiscale</v>
      </c>
    </row>
    <row r="11113" spans="1:17" ht="15" customHeight="1" x14ac:dyDescent="0.25">
      <c r="A11113" s="30">
        <v>2016</v>
      </c>
      <c r="B11113" s="3" t="s">
        <v>17</v>
      </c>
      <c r="C11113" s="3" t="s">
        <v>27</v>
      </c>
      <c r="D11113" s="3" t="s">
        <v>264</v>
      </c>
      <c r="E11113" s="3">
        <v>56</v>
      </c>
      <c r="F11113" s="3">
        <v>238</v>
      </c>
      <c r="G11113" s="3">
        <v>238</v>
      </c>
      <c r="H11113" s="3">
        <v>7169985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 t="str">
        <f>B11113&amp;" | "&amp;C11113&amp;" | "&amp;D11113</f>
        <v>documentazione_amministrativa / documentazione_contabile | FATTURA PASSIVA | Fattura</v>
      </c>
      <c r="Q11113" s="3" t="str">
        <f>VLOOKUP(P11113,'Classificazione UD'!A:B,2,FALSE)</f>
        <v>Fiscale</v>
      </c>
    </row>
    <row r="11114" spans="1:17" ht="15" customHeight="1" x14ac:dyDescent="0.25">
      <c r="A11114" s="30">
        <v>2016</v>
      </c>
      <c r="B11114" s="3" t="s">
        <v>17</v>
      </c>
      <c r="C11114" s="3" t="s">
        <v>27</v>
      </c>
      <c r="D11114" s="3" t="s">
        <v>54</v>
      </c>
      <c r="E11114" s="3">
        <v>1</v>
      </c>
      <c r="F11114" s="3">
        <v>4</v>
      </c>
      <c r="G11114" s="3">
        <v>4</v>
      </c>
      <c r="H11114" s="3">
        <v>56925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 t="str">
        <f>B11114&amp;" | "&amp;C11114&amp;" | "&amp;D11114</f>
        <v>documentazione_amministrativa / documentazione_contabile | FATTURA PASSIVA | Nota di credito</v>
      </c>
      <c r="Q11114" s="3" t="str">
        <f>VLOOKUP(P11114,'Classificazione UD'!A:B,2,FALSE)</f>
        <v>Fiscale</v>
      </c>
    </row>
    <row r="11115" spans="1:17" ht="15" customHeight="1" x14ac:dyDescent="0.25">
      <c r="A11115" s="30">
        <v>2013</v>
      </c>
      <c r="B11115" s="3" t="s">
        <v>20</v>
      </c>
      <c r="C11115" s="3" t="s">
        <v>265</v>
      </c>
      <c r="D11115" s="3" t="s">
        <v>266</v>
      </c>
      <c r="E11115" s="3">
        <v>24</v>
      </c>
      <c r="F11115" s="3">
        <v>48</v>
      </c>
      <c r="G11115" s="3">
        <v>48</v>
      </c>
      <c r="H11115" s="3">
        <v>251897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 t="str">
        <f>B11115&amp;" | "&amp;C11115&amp;" | "&amp;D11115</f>
        <v>documentazione_amministrativa / registri | Stampa registro | Documento Principale</v>
      </c>
      <c r="Q11115" s="3" t="str">
        <f>VLOOKUP(P11115,'Classificazione UD'!A:B,2,FALSE)</f>
        <v>Amministrativo</v>
      </c>
    </row>
    <row r="11116" spans="1:17" ht="15" customHeight="1" x14ac:dyDescent="0.25">
      <c r="A11116" s="30">
        <v>2014</v>
      </c>
      <c r="B11116" s="3" t="s">
        <v>20</v>
      </c>
      <c r="C11116" s="3" t="s">
        <v>265</v>
      </c>
      <c r="D11116" s="3" t="s">
        <v>266</v>
      </c>
      <c r="E11116" s="3">
        <v>247</v>
      </c>
      <c r="F11116" s="3">
        <v>494</v>
      </c>
      <c r="G11116" s="3">
        <v>494</v>
      </c>
      <c r="H11116" s="3">
        <v>2573655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 t="str">
        <f>B11116&amp;" | "&amp;C11116&amp;" | "&amp;D11116</f>
        <v>documentazione_amministrativa / registri | Stampa registro | Documento Principale</v>
      </c>
      <c r="Q11116" s="3" t="str">
        <f>VLOOKUP(P11116,'Classificazione UD'!A:B,2,FALSE)</f>
        <v>Amministrativo</v>
      </c>
    </row>
    <row r="11117" spans="1:17" ht="15" customHeight="1" x14ac:dyDescent="0.25">
      <c r="A11117" s="30">
        <v>2015</v>
      </c>
      <c r="B11117" s="3" t="s">
        <v>20</v>
      </c>
      <c r="C11117" s="3" t="s">
        <v>265</v>
      </c>
      <c r="D11117" s="3" t="s">
        <v>266</v>
      </c>
      <c r="E11117" s="3">
        <v>267</v>
      </c>
      <c r="F11117" s="3">
        <v>534</v>
      </c>
      <c r="G11117" s="3">
        <v>534</v>
      </c>
      <c r="H11117" s="3">
        <v>3464091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 t="str">
        <f>B11117&amp;" | "&amp;C11117&amp;" | "&amp;D11117</f>
        <v>documentazione_amministrativa / registri | Stampa registro | Documento Principale</v>
      </c>
      <c r="Q11117" s="3" t="str">
        <f>VLOOKUP(P11117,'Classificazione UD'!A:B,2,FALSE)</f>
        <v>Amministrativo</v>
      </c>
    </row>
    <row r="11118" spans="1:17" ht="15" customHeight="1" x14ac:dyDescent="0.25">
      <c r="A11118" s="30">
        <v>2016</v>
      </c>
      <c r="B11118" s="3" t="s">
        <v>20</v>
      </c>
      <c r="C11118" s="3" t="s">
        <v>265</v>
      </c>
      <c r="D11118" s="3" t="s">
        <v>266</v>
      </c>
      <c r="E11118" s="3">
        <v>331</v>
      </c>
      <c r="F11118" s="3">
        <v>662</v>
      </c>
      <c r="G11118" s="3">
        <v>662</v>
      </c>
      <c r="H11118" s="3">
        <v>4538189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 t="str">
        <f>B11118&amp;" | "&amp;C11118&amp;" | "&amp;D11118</f>
        <v>documentazione_amministrativa / registri | Stampa registro | Documento Principale</v>
      </c>
      <c r="Q11118" s="3" t="str">
        <f>VLOOKUP(P11118,'Classificazione UD'!A:B,2,FALSE)</f>
        <v>Amministrativo</v>
      </c>
    </row>
    <row r="11119" spans="1:17" ht="15" customHeight="1" x14ac:dyDescent="0.25">
      <c r="A11119" s="30">
        <v>2015</v>
      </c>
      <c r="B11119" s="3" t="s">
        <v>20</v>
      </c>
      <c r="C11119" s="3" t="s">
        <v>265</v>
      </c>
      <c r="D11119" s="3" t="s">
        <v>266</v>
      </c>
      <c r="E11119" s="3">
        <v>99</v>
      </c>
      <c r="F11119" s="3">
        <v>198</v>
      </c>
      <c r="G11119" s="3">
        <v>198</v>
      </c>
      <c r="H11119" s="3">
        <v>617505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 t="str">
        <f>B11119&amp;" | "&amp;C11119&amp;" | "&amp;D11119</f>
        <v>documentazione_amministrativa / registri | Stampa registro | Documento Principale</v>
      </c>
      <c r="Q11119" s="3" t="str">
        <f>VLOOKUP(P11119,'Classificazione UD'!A:B,2,FALSE)</f>
        <v>Amministrativo</v>
      </c>
    </row>
    <row r="11120" spans="1:17" ht="15" customHeight="1" x14ac:dyDescent="0.25">
      <c r="A11120" s="30">
        <v>2016</v>
      </c>
      <c r="B11120" s="3" t="s">
        <v>20</v>
      </c>
      <c r="C11120" s="3" t="s">
        <v>265</v>
      </c>
      <c r="D11120" s="3" t="s">
        <v>266</v>
      </c>
      <c r="E11120" s="3">
        <v>159</v>
      </c>
      <c r="F11120" s="3">
        <v>318</v>
      </c>
      <c r="G11120" s="3">
        <v>318</v>
      </c>
      <c r="H11120" s="3">
        <v>1223082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 t="str">
        <f>B11120&amp;" | "&amp;C11120&amp;" | "&amp;D11120</f>
        <v>documentazione_amministrativa / registri | Stampa registro | Documento Principale</v>
      </c>
      <c r="Q11120" s="3" t="str">
        <f>VLOOKUP(P11120,'Classificazione UD'!A:B,2,FALSE)</f>
        <v>Amministrativo</v>
      </c>
    </row>
    <row r="11121" spans="1:17" ht="15" customHeight="1" x14ac:dyDescent="0.25">
      <c r="A11121" s="30">
        <v>2016</v>
      </c>
      <c r="B11121" s="3" t="s">
        <v>20</v>
      </c>
      <c r="C11121" s="3" t="s">
        <v>265</v>
      </c>
      <c r="D11121" s="3" t="s">
        <v>266</v>
      </c>
      <c r="E11121" s="3">
        <v>3</v>
      </c>
      <c r="F11121" s="3">
        <v>6</v>
      </c>
      <c r="G11121" s="3">
        <v>6</v>
      </c>
      <c r="H11121" s="3">
        <v>13871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 t="str">
        <f>B11121&amp;" | "&amp;C11121&amp;" | "&amp;D11121</f>
        <v>documentazione_amministrativa / registri | Stampa registro | Documento Principale</v>
      </c>
      <c r="Q11121" s="3" t="str">
        <f>VLOOKUP(P11121,'Classificazione UD'!A:B,2,FALSE)</f>
        <v>Amministrativo</v>
      </c>
    </row>
    <row r="11122" spans="1:17" ht="15" customHeight="1" x14ac:dyDescent="0.25">
      <c r="A11122" s="30">
        <v>2015</v>
      </c>
      <c r="B11122" s="3" t="s">
        <v>17</v>
      </c>
      <c r="C11122" s="3" t="s">
        <v>27</v>
      </c>
      <c r="D11122" s="3" t="s">
        <v>264</v>
      </c>
      <c r="E11122" s="3">
        <v>188</v>
      </c>
      <c r="F11122" s="3">
        <v>822</v>
      </c>
      <c r="G11122" s="3">
        <v>822</v>
      </c>
      <c r="H11122" s="3">
        <v>49727718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 t="str">
        <f>B11122&amp;" | "&amp;C11122&amp;" | "&amp;D11122</f>
        <v>documentazione_amministrativa / documentazione_contabile | FATTURA PASSIVA | Fattura</v>
      </c>
      <c r="Q11122" s="3" t="str">
        <f>VLOOKUP(P11122,'Classificazione UD'!A:B,2,FALSE)</f>
        <v>Fiscale</v>
      </c>
    </row>
    <row r="11123" spans="1:17" ht="15" customHeight="1" x14ac:dyDescent="0.25">
      <c r="A11123" s="30">
        <v>2015</v>
      </c>
      <c r="B11123" s="3" t="s">
        <v>17</v>
      </c>
      <c r="C11123" s="3" t="s">
        <v>27</v>
      </c>
      <c r="D11123" s="3" t="s">
        <v>54</v>
      </c>
      <c r="E11123" s="3">
        <v>5</v>
      </c>
      <c r="F11123" s="3">
        <v>20</v>
      </c>
      <c r="G11123" s="3">
        <v>20</v>
      </c>
      <c r="H11123" s="3">
        <v>298876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 t="str">
        <f>B11123&amp;" | "&amp;C11123&amp;" | "&amp;D11123</f>
        <v>documentazione_amministrativa / documentazione_contabile | FATTURA PASSIVA | Nota di credito</v>
      </c>
      <c r="Q11123" s="3" t="str">
        <f>VLOOKUP(P11123,'Classificazione UD'!A:B,2,FALSE)</f>
        <v>Fiscale</v>
      </c>
    </row>
    <row r="11124" spans="1:17" ht="15" customHeight="1" x14ac:dyDescent="0.25">
      <c r="A11124" s="30">
        <v>2016</v>
      </c>
      <c r="B11124" s="3" t="s">
        <v>17</v>
      </c>
      <c r="C11124" s="3" t="s">
        <v>27</v>
      </c>
      <c r="D11124" s="3" t="s">
        <v>264</v>
      </c>
      <c r="E11124" s="3">
        <v>27</v>
      </c>
      <c r="F11124" s="3">
        <v>121</v>
      </c>
      <c r="G11124" s="3">
        <v>121</v>
      </c>
      <c r="H11124" s="3">
        <v>8745319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 t="str">
        <f>B11124&amp;" | "&amp;C11124&amp;" | "&amp;D11124</f>
        <v>documentazione_amministrativa / documentazione_contabile | FATTURA PASSIVA | Fattura</v>
      </c>
      <c r="Q11124" s="3" t="str">
        <f>VLOOKUP(P11124,'Classificazione UD'!A:B,2,FALSE)</f>
        <v>Fiscale</v>
      </c>
    </row>
    <row r="11125" spans="1:17" ht="15" customHeight="1" x14ac:dyDescent="0.25">
      <c r="A11125" s="30">
        <v>2012</v>
      </c>
      <c r="B11125" s="3" t="s">
        <v>20</v>
      </c>
      <c r="C11125" s="3" t="s">
        <v>265</v>
      </c>
      <c r="D11125" s="3" t="s">
        <v>266</v>
      </c>
      <c r="E11125" s="3">
        <v>150</v>
      </c>
      <c r="F11125" s="3">
        <v>300</v>
      </c>
      <c r="G11125" s="3">
        <v>300</v>
      </c>
      <c r="H11125" s="3">
        <v>2274804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 t="str">
        <f>B11125&amp;" | "&amp;C11125&amp;" | "&amp;D11125</f>
        <v>documentazione_amministrativa / registri | Stampa registro | Documento Principale</v>
      </c>
      <c r="Q11125" s="3" t="str">
        <f>VLOOKUP(P11125,'Classificazione UD'!A:B,2,FALSE)</f>
        <v>Amministrativo</v>
      </c>
    </row>
    <row r="11126" spans="1:17" ht="15" customHeight="1" x14ac:dyDescent="0.25">
      <c r="A11126" s="30">
        <v>2013</v>
      </c>
      <c r="B11126" s="3" t="s">
        <v>20</v>
      </c>
      <c r="C11126" s="3" t="s">
        <v>265</v>
      </c>
      <c r="D11126" s="3" t="s">
        <v>266</v>
      </c>
      <c r="E11126" s="3">
        <v>252</v>
      </c>
      <c r="F11126" s="3">
        <v>504</v>
      </c>
      <c r="G11126" s="3">
        <v>504</v>
      </c>
      <c r="H11126" s="3">
        <v>2217514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 t="str">
        <f>B11126&amp;" | "&amp;C11126&amp;" | "&amp;D11126</f>
        <v>documentazione_amministrativa / registri | Stampa registro | Documento Principale</v>
      </c>
      <c r="Q11126" s="3" t="str">
        <f>VLOOKUP(P11126,'Classificazione UD'!A:B,2,FALSE)</f>
        <v>Amministrativo</v>
      </c>
    </row>
    <row r="11127" spans="1:17" ht="15" customHeight="1" x14ac:dyDescent="0.25">
      <c r="A11127" s="30">
        <v>2014</v>
      </c>
      <c r="B11127" s="3" t="s">
        <v>20</v>
      </c>
      <c r="C11127" s="3" t="s">
        <v>265</v>
      </c>
      <c r="D11127" s="3" t="s">
        <v>266</v>
      </c>
      <c r="E11127" s="3">
        <v>245</v>
      </c>
      <c r="F11127" s="3">
        <v>490</v>
      </c>
      <c r="G11127" s="3">
        <v>490</v>
      </c>
      <c r="H11127" s="3">
        <v>2194156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 t="str">
        <f>B11127&amp;" | "&amp;C11127&amp;" | "&amp;D11127</f>
        <v>documentazione_amministrativa / registri | Stampa registro | Documento Principale</v>
      </c>
      <c r="Q11127" s="3" t="str">
        <f>VLOOKUP(P11127,'Classificazione UD'!A:B,2,FALSE)</f>
        <v>Amministrativo</v>
      </c>
    </row>
    <row r="11128" spans="1:17" ht="15" customHeight="1" x14ac:dyDescent="0.25">
      <c r="A11128" s="30">
        <v>2015</v>
      </c>
      <c r="B11128" s="3" t="s">
        <v>20</v>
      </c>
      <c r="C11128" s="3" t="s">
        <v>265</v>
      </c>
      <c r="D11128" s="3" t="s">
        <v>266</v>
      </c>
      <c r="E11128" s="3">
        <v>227</v>
      </c>
      <c r="F11128" s="3">
        <v>454</v>
      </c>
      <c r="G11128" s="3">
        <v>454</v>
      </c>
      <c r="H11128" s="3">
        <v>2649323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 t="str">
        <f>B11128&amp;" | "&amp;C11128&amp;" | "&amp;D11128</f>
        <v>documentazione_amministrativa / registri | Stampa registro | Documento Principale</v>
      </c>
      <c r="Q11128" s="3" t="str">
        <f>VLOOKUP(P11128,'Classificazione UD'!A:B,2,FALSE)</f>
        <v>Amministrativo</v>
      </c>
    </row>
    <row r="11129" spans="1:17" ht="15" customHeight="1" x14ac:dyDescent="0.25">
      <c r="A11129" s="30">
        <v>2016</v>
      </c>
      <c r="B11129" s="3" t="s">
        <v>20</v>
      </c>
      <c r="C11129" s="3" t="s">
        <v>265</v>
      </c>
      <c r="D11129" s="3" t="s">
        <v>266</v>
      </c>
      <c r="E11129" s="3">
        <v>229</v>
      </c>
      <c r="F11129" s="3">
        <v>458</v>
      </c>
      <c r="G11129" s="3">
        <v>458</v>
      </c>
      <c r="H11129" s="3">
        <v>2119840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 t="str">
        <f>B11129&amp;" | "&amp;C11129&amp;" | "&amp;D11129</f>
        <v>documentazione_amministrativa / registri | Stampa registro | Documento Principale</v>
      </c>
      <c r="Q11129" s="3" t="str">
        <f>VLOOKUP(P11129,'Classificazione UD'!A:B,2,FALSE)</f>
        <v>Amministrativo</v>
      </c>
    </row>
    <row r="11130" spans="1:17" ht="15" customHeight="1" x14ac:dyDescent="0.25">
      <c r="A11130" s="30">
        <v>2016</v>
      </c>
      <c r="B11130" s="3" t="s">
        <v>20</v>
      </c>
      <c r="C11130" s="3" t="s">
        <v>265</v>
      </c>
      <c r="D11130" s="3" t="s">
        <v>266</v>
      </c>
      <c r="E11130" s="3">
        <v>1</v>
      </c>
      <c r="F11130" s="3">
        <v>2</v>
      </c>
      <c r="G11130" s="3">
        <v>2</v>
      </c>
      <c r="H11130" s="3">
        <v>4806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 t="str">
        <f>B11130&amp;" | "&amp;C11130&amp;" | "&amp;D11130</f>
        <v>documentazione_amministrativa / registri | Stampa registro | Documento Principale</v>
      </c>
      <c r="Q11130" s="3" t="str">
        <f>VLOOKUP(P11130,'Classificazione UD'!A:B,2,FALSE)</f>
        <v>Amministrativo</v>
      </c>
    </row>
    <row r="11131" spans="1:17" ht="15" customHeight="1" x14ac:dyDescent="0.25">
      <c r="A11131" s="30">
        <v>2016</v>
      </c>
      <c r="B11131" s="3" t="s">
        <v>20</v>
      </c>
      <c r="C11131" s="3" t="s">
        <v>265</v>
      </c>
      <c r="D11131" s="3" t="s">
        <v>266</v>
      </c>
      <c r="E11131" s="3">
        <v>3</v>
      </c>
      <c r="F11131" s="3">
        <v>6</v>
      </c>
      <c r="G11131" s="3">
        <v>6</v>
      </c>
      <c r="H11131" s="3">
        <v>13379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 t="str">
        <f>B11131&amp;" | "&amp;C11131&amp;" | "&amp;D11131</f>
        <v>documentazione_amministrativa / registri | Stampa registro | Documento Principale</v>
      </c>
      <c r="Q11131" s="3" t="str">
        <f>VLOOKUP(P11131,'Classificazione UD'!A:B,2,FALSE)</f>
        <v>Amministrativo</v>
      </c>
    </row>
    <row r="11132" spans="1:17" ht="15" customHeight="1" x14ac:dyDescent="0.25">
      <c r="A11132" s="30">
        <v>2016</v>
      </c>
      <c r="B11132" s="3" t="s">
        <v>20</v>
      </c>
      <c r="C11132" s="3" t="s">
        <v>265</v>
      </c>
      <c r="D11132" s="3" t="s">
        <v>266</v>
      </c>
      <c r="E11132" s="3">
        <v>9</v>
      </c>
      <c r="F11132" s="3">
        <v>18</v>
      </c>
      <c r="G11132" s="3">
        <v>18</v>
      </c>
      <c r="H11132" s="3">
        <v>47121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 t="str">
        <f>B11132&amp;" | "&amp;C11132&amp;" | "&amp;D11132</f>
        <v>documentazione_amministrativa / registri | Stampa registro | Documento Principale</v>
      </c>
      <c r="Q11132" s="3" t="str">
        <f>VLOOKUP(P11132,'Classificazione UD'!A:B,2,FALSE)</f>
        <v>Amministrativo</v>
      </c>
    </row>
    <row r="11133" spans="1:17" ht="15" customHeight="1" x14ac:dyDescent="0.25">
      <c r="A11133" s="30">
        <v>2015</v>
      </c>
      <c r="B11133" s="3" t="s">
        <v>20</v>
      </c>
      <c r="C11133" s="3" t="s">
        <v>265</v>
      </c>
      <c r="D11133" s="3" t="s">
        <v>266</v>
      </c>
      <c r="E11133" s="3">
        <v>73</v>
      </c>
      <c r="F11133" s="3">
        <v>146</v>
      </c>
      <c r="G11133" s="3">
        <v>146</v>
      </c>
      <c r="H11133" s="3">
        <v>368741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 t="str">
        <f>B11133&amp;" | "&amp;C11133&amp;" | "&amp;D11133</f>
        <v>documentazione_amministrativa / registri | Stampa registro | Documento Principale</v>
      </c>
      <c r="Q11133" s="3" t="str">
        <f>VLOOKUP(P11133,'Classificazione UD'!A:B,2,FALSE)</f>
        <v>Amministrativo</v>
      </c>
    </row>
    <row r="11134" spans="1:17" ht="15" customHeight="1" x14ac:dyDescent="0.25">
      <c r="A11134" s="30">
        <v>2016</v>
      </c>
      <c r="B11134" s="3" t="s">
        <v>20</v>
      </c>
      <c r="C11134" s="3" t="s">
        <v>265</v>
      </c>
      <c r="D11134" s="3" t="s">
        <v>266</v>
      </c>
      <c r="E11134" s="3">
        <v>76</v>
      </c>
      <c r="F11134" s="3">
        <v>152</v>
      </c>
      <c r="G11134" s="3">
        <v>152</v>
      </c>
      <c r="H11134" s="3">
        <v>539428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 t="str">
        <f>B11134&amp;" | "&amp;C11134&amp;" | "&amp;D11134</f>
        <v>documentazione_amministrativa / registri | Stampa registro | Documento Principale</v>
      </c>
      <c r="Q11134" s="3" t="str">
        <f>VLOOKUP(P11134,'Classificazione UD'!A:B,2,FALSE)</f>
        <v>Amministrativo</v>
      </c>
    </row>
    <row r="11135" spans="1:17" ht="15" customHeight="1" x14ac:dyDescent="0.25">
      <c r="A11135" s="30">
        <v>2013</v>
      </c>
      <c r="B11135" s="3" t="s">
        <v>23</v>
      </c>
      <c r="C11135" s="3" t="s">
        <v>268</v>
      </c>
      <c r="D11135" s="3" t="s">
        <v>266</v>
      </c>
      <c r="E11135" s="3">
        <v>1</v>
      </c>
      <c r="F11135" s="3">
        <v>5</v>
      </c>
      <c r="G11135" s="3">
        <v>5</v>
      </c>
      <c r="H11135" s="3">
        <v>85060417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 t="str">
        <f>B11135&amp;" | "&amp;C11135&amp;" | "&amp;D11135</f>
        <v>documentazione_amministrativa / altri_documenti | Documento Repertoriato | Documento Principale</v>
      </c>
      <c r="Q11135" s="3" t="str">
        <f>VLOOKUP(P11135,'Classificazione UD'!A:B,2,FALSE)</f>
        <v>Amministrativo</v>
      </c>
    </row>
    <row r="11136" spans="1:17" ht="15" customHeight="1" x14ac:dyDescent="0.25">
      <c r="A11136" s="30">
        <v>2015</v>
      </c>
      <c r="B11136" s="3" t="s">
        <v>23</v>
      </c>
      <c r="C11136" s="3" t="s">
        <v>268</v>
      </c>
      <c r="D11136" s="3" t="s">
        <v>266</v>
      </c>
      <c r="E11136" s="3">
        <v>6</v>
      </c>
      <c r="F11136" s="3">
        <v>26</v>
      </c>
      <c r="G11136" s="3">
        <v>26</v>
      </c>
      <c r="H11136" s="3">
        <v>57812555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 t="str">
        <f>B11136&amp;" | "&amp;C11136&amp;" | "&amp;D11136</f>
        <v>documentazione_amministrativa / altri_documenti | Documento Repertoriato | Documento Principale</v>
      </c>
      <c r="Q11136" s="3" t="str">
        <f>VLOOKUP(P11136,'Classificazione UD'!A:B,2,FALSE)</f>
        <v>Amministrativo</v>
      </c>
    </row>
    <row r="11137" spans="1:17" ht="15" customHeight="1" x14ac:dyDescent="0.25">
      <c r="A11137" s="30">
        <v>2015</v>
      </c>
      <c r="B11137" s="3" t="s">
        <v>17</v>
      </c>
      <c r="C11137" s="3" t="s">
        <v>27</v>
      </c>
      <c r="D11137" s="3" t="s">
        <v>264</v>
      </c>
      <c r="E11137" s="3">
        <v>446</v>
      </c>
      <c r="F11137" s="3">
        <v>2041</v>
      </c>
      <c r="G11137" s="3">
        <v>2041</v>
      </c>
      <c r="H11137" s="3">
        <v>137286681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 t="str">
        <f>B11137&amp;" | "&amp;C11137&amp;" | "&amp;D11137</f>
        <v>documentazione_amministrativa / documentazione_contabile | FATTURA PASSIVA | Fattura</v>
      </c>
      <c r="Q11137" s="3" t="str">
        <f>VLOOKUP(P11137,'Classificazione UD'!A:B,2,FALSE)</f>
        <v>Fiscale</v>
      </c>
    </row>
    <row r="11138" spans="1:17" ht="15" customHeight="1" x14ac:dyDescent="0.25">
      <c r="A11138" s="30">
        <v>2015</v>
      </c>
      <c r="B11138" s="3" t="s">
        <v>17</v>
      </c>
      <c r="C11138" s="3" t="s">
        <v>27</v>
      </c>
      <c r="D11138" s="3" t="s">
        <v>54</v>
      </c>
      <c r="E11138" s="3">
        <v>9</v>
      </c>
      <c r="F11138" s="3">
        <v>39</v>
      </c>
      <c r="G11138" s="3">
        <v>39</v>
      </c>
      <c r="H11138" s="3">
        <v>1348167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 t="str">
        <f>B11138&amp;" | "&amp;C11138&amp;" | "&amp;D11138</f>
        <v>documentazione_amministrativa / documentazione_contabile | FATTURA PASSIVA | Nota di credito</v>
      </c>
      <c r="Q11138" s="3" t="str">
        <f>VLOOKUP(P11138,'Classificazione UD'!A:B,2,FALSE)</f>
        <v>Fiscale</v>
      </c>
    </row>
    <row r="11139" spans="1:17" ht="15" customHeight="1" x14ac:dyDescent="0.25">
      <c r="A11139" s="30">
        <v>2016</v>
      </c>
      <c r="B11139" s="3" t="s">
        <v>17</v>
      </c>
      <c r="C11139" s="3" t="s">
        <v>27</v>
      </c>
      <c r="D11139" s="3" t="s">
        <v>264</v>
      </c>
      <c r="E11139" s="3">
        <v>38</v>
      </c>
      <c r="F11139" s="3">
        <v>172</v>
      </c>
      <c r="G11139" s="3">
        <v>172</v>
      </c>
      <c r="H11139" s="3">
        <v>9976930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 t="str">
        <f>B11139&amp;" | "&amp;C11139&amp;" | "&amp;D11139</f>
        <v>documentazione_amministrativa / documentazione_contabile | FATTURA PASSIVA | Fattura</v>
      </c>
      <c r="Q11139" s="3" t="str">
        <f>VLOOKUP(P11139,'Classificazione UD'!A:B,2,FALSE)</f>
        <v>Fiscale</v>
      </c>
    </row>
    <row r="11140" spans="1:17" ht="15" customHeight="1" x14ac:dyDescent="0.25">
      <c r="A11140" s="30">
        <v>2011</v>
      </c>
      <c r="B11140" s="3" t="s">
        <v>36</v>
      </c>
      <c r="C11140" s="3" t="s">
        <v>267</v>
      </c>
      <c r="D11140" s="3" t="s">
        <v>266</v>
      </c>
      <c r="E11140" s="3">
        <v>1142</v>
      </c>
      <c r="F11140" s="3">
        <v>2473</v>
      </c>
      <c r="G11140" s="3">
        <v>2473</v>
      </c>
      <c r="H11140" s="3">
        <v>944357111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 t="str">
        <f>B11140&amp;" | "&amp;C11140&amp;" | "&amp;D11140</f>
        <v>documentazione_amministrativa / documenti_protocollati | Documento Protocollato | Documento Principale</v>
      </c>
      <c r="Q11140" s="3" t="str">
        <f>VLOOKUP(P11140,'Classificazione UD'!A:B,2,FALSE)</f>
        <v>Protocollo</v>
      </c>
    </row>
    <row r="11141" spans="1:17" ht="15" customHeight="1" x14ac:dyDescent="0.25">
      <c r="A11141" s="30">
        <v>2012</v>
      </c>
      <c r="B11141" s="3" t="s">
        <v>36</v>
      </c>
      <c r="C11141" s="3" t="s">
        <v>267</v>
      </c>
      <c r="D11141" s="3" t="s">
        <v>266</v>
      </c>
      <c r="E11141" s="3">
        <v>3235</v>
      </c>
      <c r="F11141" s="3">
        <v>7290</v>
      </c>
      <c r="G11141" s="3">
        <v>7290</v>
      </c>
      <c r="H11141" s="3">
        <v>2919489880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 t="str">
        <f>B11141&amp;" | "&amp;C11141&amp;" | "&amp;D11141</f>
        <v>documentazione_amministrativa / documenti_protocollati | Documento Protocollato | Documento Principale</v>
      </c>
      <c r="Q11141" s="3" t="str">
        <f>VLOOKUP(P11141,'Classificazione UD'!A:B,2,FALSE)</f>
        <v>Protocollo</v>
      </c>
    </row>
    <row r="11142" spans="1:17" ht="15" customHeight="1" x14ac:dyDescent="0.25">
      <c r="A11142" s="30">
        <v>2013</v>
      </c>
      <c r="B11142" s="3" t="s">
        <v>36</v>
      </c>
      <c r="C11142" s="3" t="s">
        <v>267</v>
      </c>
      <c r="D11142" s="3" t="s">
        <v>266</v>
      </c>
      <c r="E11142" s="3">
        <v>3911</v>
      </c>
      <c r="F11142" s="3">
        <v>9689</v>
      </c>
      <c r="G11142" s="3">
        <v>9689</v>
      </c>
      <c r="H11142" s="3">
        <v>2943355538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 t="str">
        <f>B11142&amp;" | "&amp;C11142&amp;" | "&amp;D11142</f>
        <v>documentazione_amministrativa / documenti_protocollati | Documento Protocollato | Documento Principale</v>
      </c>
      <c r="Q11142" s="3" t="str">
        <f>VLOOKUP(P11142,'Classificazione UD'!A:B,2,FALSE)</f>
        <v>Protocollo</v>
      </c>
    </row>
    <row r="11143" spans="1:17" ht="15" customHeight="1" x14ac:dyDescent="0.25">
      <c r="A11143" s="30">
        <v>2014</v>
      </c>
      <c r="B11143" s="3" t="s">
        <v>36</v>
      </c>
      <c r="C11143" s="3" t="s">
        <v>267</v>
      </c>
      <c r="D11143" s="3" t="s">
        <v>266</v>
      </c>
      <c r="E11143" s="3">
        <v>4189</v>
      </c>
      <c r="F11143" s="3">
        <v>11505</v>
      </c>
      <c r="G11143" s="3">
        <v>11505</v>
      </c>
      <c r="H11143" s="3">
        <v>4523861015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 t="str">
        <f>B11143&amp;" | "&amp;C11143&amp;" | "&amp;D11143</f>
        <v>documentazione_amministrativa / documenti_protocollati | Documento Protocollato | Documento Principale</v>
      </c>
      <c r="Q11143" s="3" t="str">
        <f>VLOOKUP(P11143,'Classificazione UD'!A:B,2,FALSE)</f>
        <v>Protocollo</v>
      </c>
    </row>
    <row r="11144" spans="1:17" ht="15" customHeight="1" x14ac:dyDescent="0.25">
      <c r="A11144" s="30">
        <v>2015</v>
      </c>
      <c r="B11144" s="3" t="s">
        <v>36</v>
      </c>
      <c r="C11144" s="3" t="s">
        <v>267</v>
      </c>
      <c r="D11144" s="3" t="s">
        <v>266</v>
      </c>
      <c r="E11144" s="3">
        <v>1156</v>
      </c>
      <c r="F11144" s="3">
        <v>3287</v>
      </c>
      <c r="G11144" s="3">
        <v>3287</v>
      </c>
      <c r="H11144" s="3">
        <v>1013385843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 t="str">
        <f>B11144&amp;" | "&amp;C11144&amp;" | "&amp;D11144</f>
        <v>documentazione_amministrativa / documenti_protocollati | Documento Protocollato | Documento Principale</v>
      </c>
      <c r="Q11144" s="3" t="str">
        <f>VLOOKUP(P11144,'Classificazione UD'!A:B,2,FALSE)</f>
        <v>Protocollo</v>
      </c>
    </row>
    <row r="11145" spans="1:17" ht="15" customHeight="1" x14ac:dyDescent="0.25">
      <c r="A11145" s="30">
        <v>2012</v>
      </c>
      <c r="B11145" s="3" t="s">
        <v>23</v>
      </c>
      <c r="C11145" s="3" t="s">
        <v>269</v>
      </c>
      <c r="D11145" s="3" t="s">
        <v>266</v>
      </c>
      <c r="E11145" s="3">
        <v>60</v>
      </c>
      <c r="F11145" s="3">
        <v>141</v>
      </c>
      <c r="G11145" s="3">
        <v>141</v>
      </c>
      <c r="H11145" s="3">
        <v>12859342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 t="str">
        <f>B11145&amp;" | "&amp;C11145&amp;" | "&amp;D11145</f>
        <v>documentazione_amministrativa / altri_documenti | Documento Non Protocollato | Documento Principale</v>
      </c>
      <c r="Q11145" s="3" t="str">
        <f>VLOOKUP(P11145,'Classificazione UD'!A:B,2,FALSE)</f>
        <v>Amministrativo</v>
      </c>
    </row>
    <row r="11146" spans="1:17" ht="15" customHeight="1" x14ac:dyDescent="0.25">
      <c r="A11146" s="30">
        <v>2013</v>
      </c>
      <c r="B11146" s="3" t="s">
        <v>23</v>
      </c>
      <c r="C11146" s="3" t="s">
        <v>269</v>
      </c>
      <c r="D11146" s="3" t="s">
        <v>266</v>
      </c>
      <c r="E11146" s="3">
        <v>39</v>
      </c>
      <c r="F11146" s="3">
        <v>94</v>
      </c>
      <c r="G11146" s="3">
        <v>94</v>
      </c>
      <c r="H11146" s="3">
        <v>4252349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 t="str">
        <f>B11146&amp;" | "&amp;C11146&amp;" | "&amp;D11146</f>
        <v>documentazione_amministrativa / altri_documenti | Documento Non Protocollato | Documento Principale</v>
      </c>
      <c r="Q11146" s="3" t="str">
        <f>VLOOKUP(P11146,'Classificazione UD'!A:B,2,FALSE)</f>
        <v>Amministrativo</v>
      </c>
    </row>
    <row r="11147" spans="1:17" ht="15" customHeight="1" x14ac:dyDescent="0.25">
      <c r="A11147" s="30">
        <v>2014</v>
      </c>
      <c r="B11147" s="3" t="s">
        <v>23</v>
      </c>
      <c r="C11147" s="3" t="s">
        <v>269</v>
      </c>
      <c r="D11147" s="3" t="s">
        <v>266</v>
      </c>
      <c r="E11147" s="3">
        <v>53</v>
      </c>
      <c r="F11147" s="3">
        <v>109</v>
      </c>
      <c r="G11147" s="3">
        <v>109</v>
      </c>
      <c r="H11147" s="3">
        <v>3697263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 t="str">
        <f>B11147&amp;" | "&amp;C11147&amp;" | "&amp;D11147</f>
        <v>documentazione_amministrativa / altri_documenti | Documento Non Protocollato | Documento Principale</v>
      </c>
      <c r="Q11147" s="3" t="str">
        <f>VLOOKUP(P11147,'Classificazione UD'!A:B,2,FALSE)</f>
        <v>Amministrativo</v>
      </c>
    </row>
    <row r="11148" spans="1:17" ht="15" customHeight="1" x14ac:dyDescent="0.25">
      <c r="A11148" s="30">
        <v>2015</v>
      </c>
      <c r="B11148" s="3" t="s">
        <v>23</v>
      </c>
      <c r="C11148" s="3" t="s">
        <v>269</v>
      </c>
      <c r="D11148" s="3" t="s">
        <v>266</v>
      </c>
      <c r="E11148" s="3">
        <v>11</v>
      </c>
      <c r="F11148" s="3">
        <v>22</v>
      </c>
      <c r="G11148" s="3">
        <v>22</v>
      </c>
      <c r="H11148" s="3">
        <v>43013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 t="str">
        <f>B11148&amp;" | "&amp;C11148&amp;" | "&amp;D11148</f>
        <v>documentazione_amministrativa / altri_documenti | Documento Non Protocollato | Documento Principale</v>
      </c>
      <c r="Q11148" s="3" t="str">
        <f>VLOOKUP(P11148,'Classificazione UD'!A:B,2,FALSE)</f>
        <v>Amministrativo</v>
      </c>
    </row>
    <row r="11149" spans="1:17" ht="15" customHeight="1" x14ac:dyDescent="0.25">
      <c r="A11149" s="30">
        <v>2011</v>
      </c>
      <c r="B11149" s="3" t="s">
        <v>20</v>
      </c>
      <c r="C11149" s="3" t="s">
        <v>265</v>
      </c>
      <c r="D11149" s="3" t="s">
        <v>266</v>
      </c>
      <c r="E11149" s="3">
        <v>17</v>
      </c>
      <c r="F11149" s="3">
        <v>34</v>
      </c>
      <c r="G11149" s="3">
        <v>34</v>
      </c>
      <c r="H11149" s="3">
        <v>718784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 t="str">
        <f>B11149&amp;" | "&amp;C11149&amp;" | "&amp;D11149</f>
        <v>documentazione_amministrativa / registri | Stampa registro | Documento Principale</v>
      </c>
      <c r="Q11149" s="3" t="str">
        <f>VLOOKUP(P11149,'Classificazione UD'!A:B,2,FALSE)</f>
        <v>Amministrativo</v>
      </c>
    </row>
    <row r="11150" spans="1:17" ht="15" customHeight="1" x14ac:dyDescent="0.25">
      <c r="A11150" s="30">
        <v>2012</v>
      </c>
      <c r="B11150" s="3" t="s">
        <v>20</v>
      </c>
      <c r="C11150" s="3" t="s">
        <v>265</v>
      </c>
      <c r="D11150" s="3" t="s">
        <v>266</v>
      </c>
      <c r="E11150" s="3">
        <v>181</v>
      </c>
      <c r="F11150" s="3">
        <v>362</v>
      </c>
      <c r="G11150" s="3">
        <v>362</v>
      </c>
      <c r="H11150" s="3">
        <v>2537101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 t="str">
        <f>B11150&amp;" | "&amp;C11150&amp;" | "&amp;D11150</f>
        <v>documentazione_amministrativa / registri | Stampa registro | Documento Principale</v>
      </c>
      <c r="Q11150" s="3" t="str">
        <f>VLOOKUP(P11150,'Classificazione UD'!A:B,2,FALSE)</f>
        <v>Amministrativo</v>
      </c>
    </row>
    <row r="11151" spans="1:17" ht="15" customHeight="1" x14ac:dyDescent="0.25">
      <c r="A11151" s="30">
        <v>2013</v>
      </c>
      <c r="B11151" s="3" t="s">
        <v>20</v>
      </c>
      <c r="C11151" s="3" t="s">
        <v>265</v>
      </c>
      <c r="D11151" s="3" t="s">
        <v>266</v>
      </c>
      <c r="E11151" s="3">
        <v>252</v>
      </c>
      <c r="F11151" s="3">
        <v>504</v>
      </c>
      <c r="G11151" s="3">
        <v>504</v>
      </c>
      <c r="H11151" s="3">
        <v>2864692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 t="str">
        <f>B11151&amp;" | "&amp;C11151&amp;" | "&amp;D11151</f>
        <v>documentazione_amministrativa / registri | Stampa registro | Documento Principale</v>
      </c>
      <c r="Q11151" s="3" t="str">
        <f>VLOOKUP(P11151,'Classificazione UD'!A:B,2,FALSE)</f>
        <v>Amministrativo</v>
      </c>
    </row>
    <row r="11152" spans="1:17" ht="15" customHeight="1" x14ac:dyDescent="0.25">
      <c r="A11152" s="30">
        <v>2014</v>
      </c>
      <c r="B11152" s="3" t="s">
        <v>20</v>
      </c>
      <c r="C11152" s="3" t="s">
        <v>265</v>
      </c>
      <c r="D11152" s="3" t="s">
        <v>266</v>
      </c>
      <c r="E11152" s="3">
        <v>255</v>
      </c>
      <c r="F11152" s="3">
        <v>510</v>
      </c>
      <c r="G11152" s="3">
        <v>510</v>
      </c>
      <c r="H11152" s="3">
        <v>2876480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 t="str">
        <f>B11152&amp;" | "&amp;C11152&amp;" | "&amp;D11152</f>
        <v>documentazione_amministrativa / registri | Stampa registro | Documento Principale</v>
      </c>
      <c r="Q11152" s="3" t="str">
        <f>VLOOKUP(P11152,'Classificazione UD'!A:B,2,FALSE)</f>
        <v>Amministrativo</v>
      </c>
    </row>
    <row r="11153" spans="1:17" ht="15" customHeight="1" x14ac:dyDescent="0.25">
      <c r="A11153" s="30">
        <v>2015</v>
      </c>
      <c r="B11153" s="3" t="s">
        <v>20</v>
      </c>
      <c r="C11153" s="3" t="s">
        <v>265</v>
      </c>
      <c r="D11153" s="3" t="s">
        <v>266</v>
      </c>
      <c r="E11153" s="3">
        <v>235</v>
      </c>
      <c r="F11153" s="3">
        <v>470</v>
      </c>
      <c r="G11153" s="3">
        <v>470</v>
      </c>
      <c r="H11153" s="3">
        <v>3784166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 t="str">
        <f>B11153&amp;" | "&amp;C11153&amp;" | "&amp;D11153</f>
        <v>documentazione_amministrativa / registri | Stampa registro | Documento Principale</v>
      </c>
      <c r="Q11153" s="3" t="str">
        <f>VLOOKUP(P11153,'Classificazione UD'!A:B,2,FALSE)</f>
        <v>Amministrativo</v>
      </c>
    </row>
    <row r="11154" spans="1:17" ht="15" customHeight="1" x14ac:dyDescent="0.25">
      <c r="A11154" s="30">
        <v>2016</v>
      </c>
      <c r="B11154" s="3" t="s">
        <v>20</v>
      </c>
      <c r="C11154" s="3" t="s">
        <v>265</v>
      </c>
      <c r="D11154" s="3" t="s">
        <v>266</v>
      </c>
      <c r="E11154" s="3">
        <v>250</v>
      </c>
      <c r="F11154" s="3">
        <v>500</v>
      </c>
      <c r="G11154" s="3">
        <v>500</v>
      </c>
      <c r="H11154" s="3">
        <v>4386044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 t="str">
        <f>B11154&amp;" | "&amp;C11154&amp;" | "&amp;D11154</f>
        <v>documentazione_amministrativa / registri | Stampa registro | Documento Principale</v>
      </c>
      <c r="Q11154" s="3" t="str">
        <f>VLOOKUP(P11154,'Classificazione UD'!A:B,2,FALSE)</f>
        <v>Amministrativo</v>
      </c>
    </row>
    <row r="11155" spans="1:17" ht="15" customHeight="1" x14ac:dyDescent="0.25">
      <c r="A11155" s="30">
        <v>2015</v>
      </c>
      <c r="B11155" s="3" t="s">
        <v>20</v>
      </c>
      <c r="C11155" s="3" t="s">
        <v>265</v>
      </c>
      <c r="D11155" s="3" t="s">
        <v>266</v>
      </c>
      <c r="E11155" s="3">
        <v>2</v>
      </c>
      <c r="F11155" s="3">
        <v>4</v>
      </c>
      <c r="G11155" s="3">
        <v>4</v>
      </c>
      <c r="H11155" s="3">
        <v>14998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 t="str">
        <f>B11155&amp;" | "&amp;C11155&amp;" | "&amp;D11155</f>
        <v>documentazione_amministrativa / registri | Stampa registro | Documento Principale</v>
      </c>
      <c r="Q11155" s="3" t="str">
        <f>VLOOKUP(P11155,'Classificazione UD'!A:B,2,FALSE)</f>
        <v>Amministrativo</v>
      </c>
    </row>
    <row r="11156" spans="1:17" ht="15" customHeight="1" x14ac:dyDescent="0.25">
      <c r="A11156" s="30">
        <v>2016</v>
      </c>
      <c r="B11156" s="3" t="s">
        <v>20</v>
      </c>
      <c r="C11156" s="3" t="s">
        <v>265</v>
      </c>
      <c r="D11156" s="3" t="s">
        <v>266</v>
      </c>
      <c r="E11156" s="3">
        <v>1</v>
      </c>
      <c r="F11156" s="3">
        <v>2</v>
      </c>
      <c r="G11156" s="3">
        <v>2</v>
      </c>
      <c r="H11156" s="3">
        <v>4390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 t="str">
        <f>B11156&amp;" | "&amp;C11156&amp;" | "&amp;D11156</f>
        <v>documentazione_amministrativa / registri | Stampa registro | Documento Principale</v>
      </c>
      <c r="Q11156" s="3" t="str">
        <f>VLOOKUP(P11156,'Classificazione UD'!A:B,2,FALSE)</f>
        <v>Amministrativo</v>
      </c>
    </row>
    <row r="11157" spans="1:17" ht="15" customHeight="1" x14ac:dyDescent="0.25">
      <c r="A11157" s="30">
        <v>2015</v>
      </c>
      <c r="B11157" s="3" t="s">
        <v>20</v>
      </c>
      <c r="C11157" s="3" t="s">
        <v>265</v>
      </c>
      <c r="D11157" s="3" t="s">
        <v>266</v>
      </c>
      <c r="E11157" s="3">
        <v>118</v>
      </c>
      <c r="F11157" s="3">
        <v>236</v>
      </c>
      <c r="G11157" s="3">
        <v>236</v>
      </c>
      <c r="H11157" s="3">
        <v>692871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 t="str">
        <f>B11157&amp;" | "&amp;C11157&amp;" | "&amp;D11157</f>
        <v>documentazione_amministrativa / registri | Stampa registro | Documento Principale</v>
      </c>
      <c r="Q11157" s="3" t="str">
        <f>VLOOKUP(P11157,'Classificazione UD'!A:B,2,FALSE)</f>
        <v>Amministrativo</v>
      </c>
    </row>
    <row r="11158" spans="1:17" ht="15" customHeight="1" x14ac:dyDescent="0.25">
      <c r="A11158" s="30">
        <v>2016</v>
      </c>
      <c r="B11158" s="3" t="s">
        <v>20</v>
      </c>
      <c r="C11158" s="3" t="s">
        <v>265</v>
      </c>
      <c r="D11158" s="3" t="s">
        <v>266</v>
      </c>
      <c r="E11158" s="3">
        <v>179</v>
      </c>
      <c r="F11158" s="3">
        <v>358</v>
      </c>
      <c r="G11158" s="3">
        <v>358</v>
      </c>
      <c r="H11158" s="3">
        <v>1335098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 t="str">
        <f>B11158&amp;" | "&amp;C11158&amp;" | "&amp;D11158</f>
        <v>documentazione_amministrativa / registri | Stampa registro | Documento Principale</v>
      </c>
      <c r="Q11158" s="3" t="str">
        <f>VLOOKUP(P11158,'Classificazione UD'!A:B,2,FALSE)</f>
        <v>Amministrativo</v>
      </c>
    </row>
    <row r="11159" spans="1:17" ht="15" customHeight="1" x14ac:dyDescent="0.25">
      <c r="A11159" s="30">
        <v>2016</v>
      </c>
      <c r="B11159" s="3" t="s">
        <v>20</v>
      </c>
      <c r="C11159" s="3" t="s">
        <v>265</v>
      </c>
      <c r="D11159" s="3" t="s">
        <v>266</v>
      </c>
      <c r="E11159" s="3">
        <v>6</v>
      </c>
      <c r="F11159" s="3">
        <v>12</v>
      </c>
      <c r="G11159" s="3">
        <v>12</v>
      </c>
      <c r="H11159" s="3">
        <v>26070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 t="str">
        <f>B11159&amp;" | "&amp;C11159&amp;" | "&amp;D11159</f>
        <v>documentazione_amministrativa / registri | Stampa registro | Documento Principale</v>
      </c>
      <c r="Q11159" s="3" t="str">
        <f>VLOOKUP(P11159,'Classificazione UD'!A:B,2,FALSE)</f>
        <v>Amministrativo</v>
      </c>
    </row>
    <row r="11160" spans="1:17" ht="15" customHeight="1" x14ac:dyDescent="0.25">
      <c r="A11160" s="30">
        <v>2015</v>
      </c>
      <c r="B11160" s="3" t="s">
        <v>17</v>
      </c>
      <c r="C11160" s="3" t="s">
        <v>27</v>
      </c>
      <c r="D11160" s="3" t="s">
        <v>270</v>
      </c>
      <c r="E11160" s="3">
        <v>1</v>
      </c>
      <c r="F11160" s="3">
        <v>4</v>
      </c>
      <c r="G11160" s="3">
        <v>4</v>
      </c>
      <c r="H11160" s="3">
        <v>60234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 t="str">
        <f>B11160&amp;" | "&amp;C11160&amp;" | "&amp;D11160</f>
        <v>documentazione_amministrativa / documentazione_contabile | FATTURA PASSIVA | Acconto</v>
      </c>
      <c r="Q11160" s="3" t="str">
        <f>VLOOKUP(P11160,'Classificazione UD'!A:B,2,FALSE)</f>
        <v>Fiscale</v>
      </c>
    </row>
    <row r="11161" spans="1:17" ht="15" customHeight="1" x14ac:dyDescent="0.25">
      <c r="A11161" s="30">
        <v>2015</v>
      </c>
      <c r="B11161" s="3" t="s">
        <v>17</v>
      </c>
      <c r="C11161" s="3" t="s">
        <v>27</v>
      </c>
      <c r="D11161" s="3" t="s">
        <v>264</v>
      </c>
      <c r="E11161" s="3">
        <v>719</v>
      </c>
      <c r="F11161" s="3">
        <v>3174</v>
      </c>
      <c r="G11161" s="3">
        <v>3174</v>
      </c>
      <c r="H11161" s="3">
        <v>166019188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 t="str">
        <f>B11161&amp;" | "&amp;C11161&amp;" | "&amp;D11161</f>
        <v>documentazione_amministrativa / documentazione_contabile | FATTURA PASSIVA | Fattura</v>
      </c>
      <c r="Q11161" s="3" t="str">
        <f>VLOOKUP(P11161,'Classificazione UD'!A:B,2,FALSE)</f>
        <v>Fiscale</v>
      </c>
    </row>
    <row r="11162" spans="1:17" ht="15" customHeight="1" x14ac:dyDescent="0.25">
      <c r="A11162" s="30">
        <v>2015</v>
      </c>
      <c r="B11162" s="3" t="s">
        <v>17</v>
      </c>
      <c r="C11162" s="3" t="s">
        <v>27</v>
      </c>
      <c r="D11162" s="3" t="s">
        <v>54</v>
      </c>
      <c r="E11162" s="3">
        <v>8</v>
      </c>
      <c r="F11162" s="3">
        <v>33</v>
      </c>
      <c r="G11162" s="3">
        <v>33</v>
      </c>
      <c r="H11162" s="3">
        <v>470830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 t="str">
        <f>B11162&amp;" | "&amp;C11162&amp;" | "&amp;D11162</f>
        <v>documentazione_amministrativa / documentazione_contabile | FATTURA PASSIVA | Nota di credito</v>
      </c>
      <c r="Q11162" s="3" t="str">
        <f>VLOOKUP(P11162,'Classificazione UD'!A:B,2,FALSE)</f>
        <v>Fiscale</v>
      </c>
    </row>
    <row r="11163" spans="1:17" ht="15" customHeight="1" x14ac:dyDescent="0.25">
      <c r="A11163" s="30">
        <v>2015</v>
      </c>
      <c r="B11163" s="3" t="s">
        <v>23</v>
      </c>
      <c r="C11163" s="3" t="s">
        <v>269</v>
      </c>
      <c r="D11163" s="3" t="s">
        <v>266</v>
      </c>
      <c r="E11163" s="3">
        <v>728</v>
      </c>
      <c r="F11163" s="3">
        <v>3211</v>
      </c>
      <c r="G11163" s="3">
        <v>3211</v>
      </c>
      <c r="H11163" s="3">
        <v>166449594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 t="str">
        <f>B11163&amp;" | "&amp;C11163&amp;" | "&amp;D11163</f>
        <v>documentazione_amministrativa / altri_documenti | Documento Non Protocollato | Documento Principale</v>
      </c>
      <c r="Q11163" s="3" t="str">
        <f>VLOOKUP(P11163,'Classificazione UD'!A:B,2,FALSE)</f>
        <v>Amministrativo</v>
      </c>
    </row>
    <row r="11164" spans="1:17" ht="15" customHeight="1" x14ac:dyDescent="0.25">
      <c r="A11164" s="30">
        <v>2011</v>
      </c>
      <c r="B11164" s="3" t="s">
        <v>20</v>
      </c>
      <c r="C11164" s="3" t="s">
        <v>265</v>
      </c>
      <c r="D11164" s="3" t="s">
        <v>266</v>
      </c>
      <c r="E11164" s="3">
        <v>3</v>
      </c>
      <c r="F11164" s="3">
        <v>6</v>
      </c>
      <c r="G11164" s="3">
        <v>6</v>
      </c>
      <c r="H11164" s="3">
        <v>921080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 t="str">
        <f>B11164&amp;" | "&amp;C11164&amp;" | "&amp;D11164</f>
        <v>documentazione_amministrativa / registri | Stampa registro | Documento Principale</v>
      </c>
      <c r="Q11164" s="3" t="str">
        <f>VLOOKUP(P11164,'Classificazione UD'!A:B,2,FALSE)</f>
        <v>Amministrativo</v>
      </c>
    </row>
    <row r="11165" spans="1:17" ht="15" customHeight="1" x14ac:dyDescent="0.25">
      <c r="A11165" s="30">
        <v>2012</v>
      </c>
      <c r="B11165" s="3" t="s">
        <v>20</v>
      </c>
      <c r="C11165" s="3" t="s">
        <v>265</v>
      </c>
      <c r="D11165" s="3" t="s">
        <v>266</v>
      </c>
      <c r="E11165" s="3">
        <v>177</v>
      </c>
      <c r="F11165" s="3">
        <v>354</v>
      </c>
      <c r="G11165" s="3">
        <v>354</v>
      </c>
      <c r="H11165" s="3">
        <v>5351478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 t="str">
        <f>B11165&amp;" | "&amp;C11165&amp;" | "&amp;D11165</f>
        <v>documentazione_amministrativa / registri | Stampa registro | Documento Principale</v>
      </c>
      <c r="Q11165" s="3" t="str">
        <f>VLOOKUP(P11165,'Classificazione UD'!A:B,2,FALSE)</f>
        <v>Amministrativo</v>
      </c>
    </row>
    <row r="11166" spans="1:17" ht="15" customHeight="1" x14ac:dyDescent="0.25">
      <c r="A11166" s="30">
        <v>2013</v>
      </c>
      <c r="B11166" s="3" t="s">
        <v>20</v>
      </c>
      <c r="C11166" s="3" t="s">
        <v>265</v>
      </c>
      <c r="D11166" s="3" t="s">
        <v>266</v>
      </c>
      <c r="E11166" s="3">
        <v>264</v>
      </c>
      <c r="F11166" s="3">
        <v>528</v>
      </c>
      <c r="G11166" s="3">
        <v>528</v>
      </c>
      <c r="H11166" s="3">
        <v>5356530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 t="str">
        <f>B11166&amp;" | "&amp;C11166&amp;" | "&amp;D11166</f>
        <v>documentazione_amministrativa / registri | Stampa registro | Documento Principale</v>
      </c>
      <c r="Q11166" s="3" t="str">
        <f>VLOOKUP(P11166,'Classificazione UD'!A:B,2,FALSE)</f>
        <v>Amministrativo</v>
      </c>
    </row>
    <row r="11167" spans="1:17" ht="15" customHeight="1" x14ac:dyDescent="0.25">
      <c r="A11167" s="30">
        <v>2014</v>
      </c>
      <c r="B11167" s="3" t="s">
        <v>20</v>
      </c>
      <c r="C11167" s="3" t="s">
        <v>265</v>
      </c>
      <c r="D11167" s="3" t="s">
        <v>266</v>
      </c>
      <c r="E11167" s="3">
        <v>266</v>
      </c>
      <c r="F11167" s="3">
        <v>532</v>
      </c>
      <c r="G11167" s="3">
        <v>532</v>
      </c>
      <c r="H11167" s="3">
        <v>5024421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 t="str">
        <f>B11167&amp;" | "&amp;C11167&amp;" | "&amp;D11167</f>
        <v>documentazione_amministrativa / registri | Stampa registro | Documento Principale</v>
      </c>
      <c r="Q11167" s="3" t="str">
        <f>VLOOKUP(P11167,'Classificazione UD'!A:B,2,FALSE)</f>
        <v>Amministrativo</v>
      </c>
    </row>
    <row r="11168" spans="1:17" ht="15" customHeight="1" x14ac:dyDescent="0.25">
      <c r="A11168" s="30">
        <v>2015</v>
      </c>
      <c r="B11168" s="3" t="s">
        <v>20</v>
      </c>
      <c r="C11168" s="3" t="s">
        <v>265</v>
      </c>
      <c r="D11168" s="3" t="s">
        <v>266</v>
      </c>
      <c r="E11168" s="3">
        <v>235</v>
      </c>
      <c r="F11168" s="3">
        <v>470</v>
      </c>
      <c r="G11168" s="3">
        <v>470</v>
      </c>
      <c r="H11168" s="3">
        <v>5706327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 t="str">
        <f>B11168&amp;" | "&amp;C11168&amp;" | "&amp;D11168</f>
        <v>documentazione_amministrativa / registri | Stampa registro | Documento Principale</v>
      </c>
      <c r="Q11168" s="3" t="str">
        <f>VLOOKUP(P11168,'Classificazione UD'!A:B,2,FALSE)</f>
        <v>Amministrativo</v>
      </c>
    </row>
    <row r="11169" spans="1:17" ht="15" customHeight="1" x14ac:dyDescent="0.25">
      <c r="A11169" s="30">
        <v>2015</v>
      </c>
      <c r="B11169" s="3" t="s">
        <v>20</v>
      </c>
      <c r="C11169" s="3" t="s">
        <v>265</v>
      </c>
      <c r="D11169" s="3" t="s">
        <v>266</v>
      </c>
      <c r="E11169" s="3">
        <v>156</v>
      </c>
      <c r="F11169" s="3">
        <v>312</v>
      </c>
      <c r="G11169" s="3">
        <v>312</v>
      </c>
      <c r="H11169" s="3">
        <v>1022708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 t="str">
        <f>B11169&amp;" | "&amp;C11169&amp;" | "&amp;D11169</f>
        <v>documentazione_amministrativa / registri | Stampa registro | Documento Principale</v>
      </c>
      <c r="Q11169" s="3" t="str">
        <f>VLOOKUP(P11169,'Classificazione UD'!A:B,2,FALSE)</f>
        <v>Amministrativo</v>
      </c>
    </row>
    <row r="11170" spans="1:17" ht="15" customHeight="1" x14ac:dyDescent="0.25">
      <c r="A11170" s="30">
        <v>2015</v>
      </c>
      <c r="B11170" s="3" t="s">
        <v>17</v>
      </c>
      <c r="C11170" s="3" t="s">
        <v>27</v>
      </c>
      <c r="D11170" s="3" t="s">
        <v>264</v>
      </c>
      <c r="E11170" s="3">
        <v>236</v>
      </c>
      <c r="F11170" s="3">
        <v>1070</v>
      </c>
      <c r="G11170" s="3">
        <v>1070</v>
      </c>
      <c r="H11170" s="3">
        <v>69662984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 t="str">
        <f>B11170&amp;" | "&amp;C11170&amp;" | "&amp;D11170</f>
        <v>documentazione_amministrativa / documentazione_contabile | FATTURA PASSIVA | Fattura</v>
      </c>
      <c r="Q11170" s="3" t="str">
        <f>VLOOKUP(P11170,'Classificazione UD'!A:B,2,FALSE)</f>
        <v>Fiscale</v>
      </c>
    </row>
    <row r="11171" spans="1:17" ht="15" customHeight="1" x14ac:dyDescent="0.25">
      <c r="A11171" s="30">
        <v>2015</v>
      </c>
      <c r="B11171" s="3" t="s">
        <v>17</v>
      </c>
      <c r="C11171" s="3" t="s">
        <v>27</v>
      </c>
      <c r="D11171" s="3" t="s">
        <v>54</v>
      </c>
      <c r="E11171" s="3">
        <v>3</v>
      </c>
      <c r="F11171" s="3">
        <v>12</v>
      </c>
      <c r="G11171" s="3">
        <v>12</v>
      </c>
      <c r="H11171" s="3">
        <v>177743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 t="str">
        <f>B11171&amp;" | "&amp;C11171&amp;" | "&amp;D11171</f>
        <v>documentazione_amministrativa / documentazione_contabile | FATTURA PASSIVA | Nota di credito</v>
      </c>
      <c r="Q11171" s="3" t="str">
        <f>VLOOKUP(P11171,'Classificazione UD'!A:B,2,FALSE)</f>
        <v>Fiscale</v>
      </c>
    </row>
    <row r="11172" spans="1:17" ht="15" customHeight="1" x14ac:dyDescent="0.25">
      <c r="A11172" s="30">
        <v>2016</v>
      </c>
      <c r="B11172" s="3" t="s">
        <v>17</v>
      </c>
      <c r="C11172" s="3" t="s">
        <v>27</v>
      </c>
      <c r="D11172" s="3" t="s">
        <v>264</v>
      </c>
      <c r="E11172" s="3">
        <v>31</v>
      </c>
      <c r="F11172" s="3">
        <v>145</v>
      </c>
      <c r="G11172" s="3">
        <v>145</v>
      </c>
      <c r="H11172" s="3">
        <v>14262805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 t="str">
        <f>B11172&amp;" | "&amp;C11172&amp;" | "&amp;D11172</f>
        <v>documentazione_amministrativa / documentazione_contabile | FATTURA PASSIVA | Fattura</v>
      </c>
      <c r="Q11172" s="3" t="str">
        <f>VLOOKUP(P11172,'Classificazione UD'!A:B,2,FALSE)</f>
        <v>Fiscale</v>
      </c>
    </row>
    <row r="11173" spans="1:17" ht="15" customHeight="1" x14ac:dyDescent="0.25">
      <c r="A11173" s="30">
        <v>2016</v>
      </c>
      <c r="B11173" s="3" t="s">
        <v>17</v>
      </c>
      <c r="C11173" s="3" t="s">
        <v>27</v>
      </c>
      <c r="D11173" s="3" t="s">
        <v>54</v>
      </c>
      <c r="E11173" s="3">
        <v>1</v>
      </c>
      <c r="F11173" s="3">
        <v>4</v>
      </c>
      <c r="G11173" s="3">
        <v>4</v>
      </c>
      <c r="H11173" s="3">
        <v>59178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 t="str">
        <f>B11173&amp;" | "&amp;C11173&amp;" | "&amp;D11173</f>
        <v>documentazione_amministrativa / documentazione_contabile | FATTURA PASSIVA | Nota di credito</v>
      </c>
      <c r="Q11173" s="3" t="str">
        <f>VLOOKUP(P11173,'Classificazione UD'!A:B,2,FALSE)</f>
        <v>Fiscale</v>
      </c>
    </row>
    <row r="11174" spans="1:17" ht="15" customHeight="1" x14ac:dyDescent="0.25">
      <c r="A11174" s="30">
        <v>2013</v>
      </c>
      <c r="B11174" s="3" t="s">
        <v>20</v>
      </c>
      <c r="C11174" s="3" t="s">
        <v>265</v>
      </c>
      <c r="D11174" s="3" t="s">
        <v>266</v>
      </c>
      <c r="E11174" s="3">
        <v>154</v>
      </c>
      <c r="F11174" s="3">
        <v>308</v>
      </c>
      <c r="G11174" s="3">
        <v>308</v>
      </c>
      <c r="H11174" s="3">
        <v>1670230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 t="str">
        <f>B11174&amp;" | "&amp;C11174&amp;" | "&amp;D11174</f>
        <v>documentazione_amministrativa / registri | Stampa registro | Documento Principale</v>
      </c>
      <c r="Q11174" s="3" t="str">
        <f>VLOOKUP(P11174,'Classificazione UD'!A:B,2,FALSE)</f>
        <v>Amministrativo</v>
      </c>
    </row>
    <row r="11175" spans="1:17" ht="15" customHeight="1" x14ac:dyDescent="0.25">
      <c r="A11175" s="30">
        <v>2014</v>
      </c>
      <c r="B11175" s="3" t="s">
        <v>20</v>
      </c>
      <c r="C11175" s="3" t="s">
        <v>265</v>
      </c>
      <c r="D11175" s="3" t="s">
        <v>266</v>
      </c>
      <c r="E11175" s="3">
        <v>250</v>
      </c>
      <c r="F11175" s="3">
        <v>500</v>
      </c>
      <c r="G11175" s="3">
        <v>500</v>
      </c>
      <c r="H11175" s="3">
        <v>2696391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 t="str">
        <f>B11175&amp;" | "&amp;C11175&amp;" | "&amp;D11175</f>
        <v>documentazione_amministrativa / registri | Stampa registro | Documento Principale</v>
      </c>
      <c r="Q11175" s="3" t="str">
        <f>VLOOKUP(P11175,'Classificazione UD'!A:B,2,FALSE)</f>
        <v>Amministrativo</v>
      </c>
    </row>
    <row r="11176" spans="1:17" ht="15" customHeight="1" x14ac:dyDescent="0.25">
      <c r="A11176" s="30">
        <v>2015</v>
      </c>
      <c r="B11176" s="3" t="s">
        <v>20</v>
      </c>
      <c r="C11176" s="3" t="s">
        <v>265</v>
      </c>
      <c r="D11176" s="3" t="s">
        <v>266</v>
      </c>
      <c r="E11176" s="3">
        <v>226</v>
      </c>
      <c r="F11176" s="3">
        <v>452</v>
      </c>
      <c r="G11176" s="3">
        <v>452</v>
      </c>
      <c r="H11176" s="3">
        <v>3991492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 t="str">
        <f>B11176&amp;" | "&amp;C11176&amp;" | "&amp;D11176</f>
        <v>documentazione_amministrativa / registri | Stampa registro | Documento Principale</v>
      </c>
      <c r="Q11176" s="3" t="str">
        <f>VLOOKUP(P11176,'Classificazione UD'!A:B,2,FALSE)</f>
        <v>Amministrativo</v>
      </c>
    </row>
    <row r="11177" spans="1:17" ht="15" customHeight="1" x14ac:dyDescent="0.25">
      <c r="A11177" s="30">
        <v>2016</v>
      </c>
      <c r="B11177" s="3" t="s">
        <v>20</v>
      </c>
      <c r="C11177" s="3" t="s">
        <v>265</v>
      </c>
      <c r="D11177" s="3" t="s">
        <v>266</v>
      </c>
      <c r="E11177" s="3">
        <v>250</v>
      </c>
      <c r="F11177" s="3">
        <v>500</v>
      </c>
      <c r="G11177" s="3">
        <v>500</v>
      </c>
      <c r="H11177" s="3">
        <v>4344601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 t="str">
        <f>B11177&amp;" | "&amp;C11177&amp;" | "&amp;D11177</f>
        <v>documentazione_amministrativa / registri | Stampa registro | Documento Principale</v>
      </c>
      <c r="Q11177" s="3" t="str">
        <f>VLOOKUP(P11177,'Classificazione UD'!A:B,2,FALSE)</f>
        <v>Amministrativo</v>
      </c>
    </row>
    <row r="11178" spans="1:17" ht="15" customHeight="1" x14ac:dyDescent="0.25">
      <c r="A11178" s="30">
        <v>2015</v>
      </c>
      <c r="B11178" s="3" t="s">
        <v>20</v>
      </c>
      <c r="C11178" s="3" t="s">
        <v>265</v>
      </c>
      <c r="D11178" s="3" t="s">
        <v>266</v>
      </c>
      <c r="E11178" s="3">
        <v>96</v>
      </c>
      <c r="F11178" s="3">
        <v>192</v>
      </c>
      <c r="G11178" s="3">
        <v>192</v>
      </c>
      <c r="H11178" s="3">
        <v>519973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 t="str">
        <f>B11178&amp;" | "&amp;C11178&amp;" | "&amp;D11178</f>
        <v>documentazione_amministrativa / registri | Stampa registro | Documento Principale</v>
      </c>
      <c r="Q11178" s="3" t="str">
        <f>VLOOKUP(P11178,'Classificazione UD'!A:B,2,FALSE)</f>
        <v>Amministrativo</v>
      </c>
    </row>
    <row r="11179" spans="1:17" ht="15" customHeight="1" x14ac:dyDescent="0.25">
      <c r="A11179" s="30">
        <v>2016</v>
      </c>
      <c r="B11179" s="3" t="s">
        <v>20</v>
      </c>
      <c r="C11179" s="3" t="s">
        <v>265</v>
      </c>
      <c r="D11179" s="3" t="s">
        <v>266</v>
      </c>
      <c r="E11179" s="3">
        <v>128</v>
      </c>
      <c r="F11179" s="3">
        <v>256</v>
      </c>
      <c r="G11179" s="3">
        <v>256</v>
      </c>
      <c r="H11179" s="3">
        <v>840343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 t="str">
        <f>B11179&amp;" | "&amp;C11179&amp;" | "&amp;D11179</f>
        <v>documentazione_amministrativa / registri | Stampa registro | Documento Principale</v>
      </c>
      <c r="Q11179" s="3" t="str">
        <f>VLOOKUP(P11179,'Classificazione UD'!A:B,2,FALSE)</f>
        <v>Amministrativo</v>
      </c>
    </row>
    <row r="11180" spans="1:17" ht="15" customHeight="1" x14ac:dyDescent="0.25">
      <c r="A11180" s="30">
        <v>2016</v>
      </c>
      <c r="B11180" s="3" t="s">
        <v>20</v>
      </c>
      <c r="C11180" s="3" t="s">
        <v>265</v>
      </c>
      <c r="D11180" s="3" t="s">
        <v>266</v>
      </c>
      <c r="E11180" s="3">
        <v>1</v>
      </c>
      <c r="F11180" s="3">
        <v>2</v>
      </c>
      <c r="G11180" s="3">
        <v>2</v>
      </c>
      <c r="H11180" s="3">
        <v>8703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 t="str">
        <f>B11180&amp;" | "&amp;C11180&amp;" | "&amp;D11180</f>
        <v>documentazione_amministrativa / registri | Stampa registro | Documento Principale</v>
      </c>
      <c r="Q11180" s="3" t="str">
        <f>VLOOKUP(P11180,'Classificazione UD'!A:B,2,FALSE)</f>
        <v>Amministrativo</v>
      </c>
    </row>
    <row r="11181" spans="1:17" ht="15" customHeight="1" x14ac:dyDescent="0.25">
      <c r="A11181" s="30">
        <v>2015</v>
      </c>
      <c r="B11181" s="3" t="s">
        <v>17</v>
      </c>
      <c r="C11181" s="3" t="s">
        <v>27</v>
      </c>
      <c r="D11181" s="3" t="s">
        <v>270</v>
      </c>
      <c r="E11181" s="3">
        <v>1</v>
      </c>
      <c r="F11181" s="3">
        <v>5</v>
      </c>
      <c r="G11181" s="3">
        <v>5</v>
      </c>
      <c r="H11181" s="3">
        <v>73634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 t="str">
        <f>B11181&amp;" | "&amp;C11181&amp;" | "&amp;D11181</f>
        <v>documentazione_amministrativa / documentazione_contabile | FATTURA PASSIVA | Acconto</v>
      </c>
      <c r="Q11181" s="3" t="str">
        <f>VLOOKUP(P11181,'Classificazione UD'!A:B,2,FALSE)</f>
        <v>Fiscale</v>
      </c>
    </row>
    <row r="11182" spans="1:17" ht="15" customHeight="1" x14ac:dyDescent="0.25">
      <c r="A11182" s="30">
        <v>2015</v>
      </c>
      <c r="B11182" s="3" t="s">
        <v>17</v>
      </c>
      <c r="C11182" s="3" t="s">
        <v>27</v>
      </c>
      <c r="D11182" s="3" t="s">
        <v>264</v>
      </c>
      <c r="E11182" s="3">
        <v>502</v>
      </c>
      <c r="F11182" s="3">
        <v>2291</v>
      </c>
      <c r="G11182" s="3">
        <v>2291</v>
      </c>
      <c r="H11182" s="3">
        <v>133281154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 t="str">
        <f>B11182&amp;" | "&amp;C11182&amp;" | "&amp;D11182</f>
        <v>documentazione_amministrativa / documentazione_contabile | FATTURA PASSIVA | Fattura</v>
      </c>
      <c r="Q11182" s="3" t="str">
        <f>VLOOKUP(P11182,'Classificazione UD'!A:B,2,FALSE)</f>
        <v>Fiscale</v>
      </c>
    </row>
    <row r="11183" spans="1:17" ht="15" customHeight="1" x14ac:dyDescent="0.25">
      <c r="A11183" s="30">
        <v>2015</v>
      </c>
      <c r="B11183" s="3" t="s">
        <v>17</v>
      </c>
      <c r="C11183" s="3" t="s">
        <v>27</v>
      </c>
      <c r="D11183" s="3" t="s">
        <v>54</v>
      </c>
      <c r="E11183" s="3">
        <v>13</v>
      </c>
      <c r="F11183" s="3">
        <v>59</v>
      </c>
      <c r="G11183" s="3">
        <v>59</v>
      </c>
      <c r="H11183" s="3">
        <v>1768402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 t="str">
        <f>B11183&amp;" | "&amp;C11183&amp;" | "&amp;D11183</f>
        <v>documentazione_amministrativa / documentazione_contabile | FATTURA PASSIVA | Nota di credito</v>
      </c>
      <c r="Q11183" s="3" t="str">
        <f>VLOOKUP(P11183,'Classificazione UD'!A:B,2,FALSE)</f>
        <v>Fiscale</v>
      </c>
    </row>
    <row r="11184" spans="1:17" ht="15" customHeight="1" x14ac:dyDescent="0.25">
      <c r="A11184" s="30">
        <v>2016</v>
      </c>
      <c r="B11184" s="3" t="s">
        <v>17</v>
      </c>
      <c r="C11184" s="3" t="s">
        <v>27</v>
      </c>
      <c r="D11184" s="3" t="s">
        <v>264</v>
      </c>
      <c r="E11184" s="3">
        <v>54</v>
      </c>
      <c r="F11184" s="3">
        <v>236</v>
      </c>
      <c r="G11184" s="3">
        <v>236</v>
      </c>
      <c r="H11184" s="3">
        <v>8150975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 t="str">
        <f>B11184&amp;" | "&amp;C11184&amp;" | "&amp;D11184</f>
        <v>documentazione_amministrativa / documentazione_contabile | FATTURA PASSIVA | Fattura</v>
      </c>
      <c r="Q11184" s="3" t="str">
        <f>VLOOKUP(P11184,'Classificazione UD'!A:B,2,FALSE)</f>
        <v>Fiscale</v>
      </c>
    </row>
    <row r="11185" spans="1:17" ht="15" customHeight="1" x14ac:dyDescent="0.25">
      <c r="A11185" s="30">
        <v>2016</v>
      </c>
      <c r="B11185" s="3" t="s">
        <v>17</v>
      </c>
      <c r="C11185" s="3" t="s">
        <v>27</v>
      </c>
      <c r="D11185" s="3" t="s">
        <v>54</v>
      </c>
      <c r="E11185" s="3">
        <v>1</v>
      </c>
      <c r="F11185" s="3">
        <v>4</v>
      </c>
      <c r="G11185" s="3">
        <v>4</v>
      </c>
      <c r="H11185" s="3">
        <v>56378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 t="str">
        <f>B11185&amp;" | "&amp;C11185&amp;" | "&amp;D11185</f>
        <v>documentazione_amministrativa / documentazione_contabile | FATTURA PASSIVA | Nota di credito</v>
      </c>
      <c r="Q11185" s="3" t="str">
        <f>VLOOKUP(P11185,'Classificazione UD'!A:B,2,FALSE)</f>
        <v>Fiscale</v>
      </c>
    </row>
    <row r="11186" spans="1:17" ht="15" customHeight="1" x14ac:dyDescent="0.25">
      <c r="A11186" s="30">
        <v>2012</v>
      </c>
      <c r="B11186" s="3" t="s">
        <v>36</v>
      </c>
      <c r="C11186" s="3" t="s">
        <v>267</v>
      </c>
      <c r="D11186" s="3" t="s">
        <v>266</v>
      </c>
      <c r="E11186" s="3">
        <v>2260</v>
      </c>
      <c r="F11186" s="3">
        <v>5864</v>
      </c>
      <c r="G11186" s="3">
        <v>5864</v>
      </c>
      <c r="H11186" s="3">
        <v>801608470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 t="str">
        <f>B11186&amp;" | "&amp;C11186&amp;" | "&amp;D11186</f>
        <v>documentazione_amministrativa / documenti_protocollati | Documento Protocollato | Documento Principale</v>
      </c>
      <c r="Q11186" s="3" t="str">
        <f>VLOOKUP(P11186,'Classificazione UD'!A:B,2,FALSE)</f>
        <v>Protocollo</v>
      </c>
    </row>
    <row r="11187" spans="1:17" ht="15" customHeight="1" x14ac:dyDescent="0.25">
      <c r="A11187" s="30">
        <v>2013</v>
      </c>
      <c r="B11187" s="3" t="s">
        <v>36</v>
      </c>
      <c r="C11187" s="3" t="s">
        <v>267</v>
      </c>
      <c r="D11187" s="3" t="s">
        <v>266</v>
      </c>
      <c r="E11187" s="3">
        <v>4791</v>
      </c>
      <c r="F11187" s="3">
        <v>12757</v>
      </c>
      <c r="G11187" s="3">
        <v>12757</v>
      </c>
      <c r="H11187" s="3">
        <v>4397213470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 t="str">
        <f>B11187&amp;" | "&amp;C11187&amp;" | "&amp;D11187</f>
        <v>documentazione_amministrativa / documenti_protocollati | Documento Protocollato | Documento Principale</v>
      </c>
      <c r="Q11187" s="3" t="str">
        <f>VLOOKUP(P11187,'Classificazione UD'!A:B,2,FALSE)</f>
        <v>Protocollo</v>
      </c>
    </row>
    <row r="11188" spans="1:17" ht="15" customHeight="1" x14ac:dyDescent="0.25">
      <c r="A11188" s="30">
        <v>2014</v>
      </c>
      <c r="B11188" s="3" t="s">
        <v>36</v>
      </c>
      <c r="C11188" s="3" t="s">
        <v>267</v>
      </c>
      <c r="D11188" s="3" t="s">
        <v>266</v>
      </c>
      <c r="E11188" s="3">
        <v>4869</v>
      </c>
      <c r="F11188" s="3">
        <v>13882</v>
      </c>
      <c r="G11188" s="3">
        <v>13882</v>
      </c>
      <c r="H11188" s="3">
        <v>6780820844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 t="str">
        <f>B11188&amp;" | "&amp;C11188&amp;" | "&amp;D11188</f>
        <v>documentazione_amministrativa / documenti_protocollati | Documento Protocollato | Documento Principale</v>
      </c>
      <c r="Q11188" s="3" t="str">
        <f>VLOOKUP(P11188,'Classificazione UD'!A:B,2,FALSE)</f>
        <v>Protocollo</v>
      </c>
    </row>
    <row r="11189" spans="1:17" ht="15" customHeight="1" x14ac:dyDescent="0.25">
      <c r="A11189" s="30">
        <v>2015</v>
      </c>
      <c r="B11189" s="3" t="s">
        <v>36</v>
      </c>
      <c r="C11189" s="3" t="s">
        <v>267</v>
      </c>
      <c r="D11189" s="3" t="s">
        <v>266</v>
      </c>
      <c r="E11189" s="3">
        <v>1076</v>
      </c>
      <c r="F11189" s="3">
        <v>3195</v>
      </c>
      <c r="G11189" s="3">
        <v>3195</v>
      </c>
      <c r="H11189" s="3">
        <v>1252624052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 t="str">
        <f>B11189&amp;" | "&amp;C11189&amp;" | "&amp;D11189</f>
        <v>documentazione_amministrativa / documenti_protocollati | Documento Protocollato | Documento Principale</v>
      </c>
      <c r="Q11189" s="3" t="str">
        <f>VLOOKUP(P11189,'Classificazione UD'!A:B,2,FALSE)</f>
        <v>Protocollo</v>
      </c>
    </row>
    <row r="11190" spans="1:17" ht="15" customHeight="1" x14ac:dyDescent="0.25">
      <c r="A11190" s="30">
        <v>2012</v>
      </c>
      <c r="B11190" s="3" t="s">
        <v>23</v>
      </c>
      <c r="C11190" s="3" t="s">
        <v>269</v>
      </c>
      <c r="D11190" s="3" t="s">
        <v>266</v>
      </c>
      <c r="E11190" s="3">
        <v>21</v>
      </c>
      <c r="F11190" s="3">
        <v>52</v>
      </c>
      <c r="G11190" s="3">
        <v>52</v>
      </c>
      <c r="H11190" s="3">
        <v>10718997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 t="str">
        <f>B11190&amp;" | "&amp;C11190&amp;" | "&amp;D11190</f>
        <v>documentazione_amministrativa / altri_documenti | Documento Non Protocollato | Documento Principale</v>
      </c>
      <c r="Q11190" s="3" t="str">
        <f>VLOOKUP(P11190,'Classificazione UD'!A:B,2,FALSE)</f>
        <v>Amministrativo</v>
      </c>
    </row>
    <row r="11191" spans="1:17" ht="15" customHeight="1" x14ac:dyDescent="0.25">
      <c r="A11191" s="30">
        <v>2013</v>
      </c>
      <c r="B11191" s="3" t="s">
        <v>23</v>
      </c>
      <c r="C11191" s="3" t="s">
        <v>269</v>
      </c>
      <c r="D11191" s="3" t="s">
        <v>266</v>
      </c>
      <c r="E11191" s="3">
        <v>29</v>
      </c>
      <c r="F11191" s="3">
        <v>80</v>
      </c>
      <c r="G11191" s="3">
        <v>80</v>
      </c>
      <c r="H11191" s="3">
        <v>17180829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 t="str">
        <f>B11191&amp;" | "&amp;C11191&amp;" | "&amp;D11191</f>
        <v>documentazione_amministrativa / altri_documenti | Documento Non Protocollato | Documento Principale</v>
      </c>
      <c r="Q11191" s="3" t="str">
        <f>VLOOKUP(P11191,'Classificazione UD'!A:B,2,FALSE)</f>
        <v>Amministrativo</v>
      </c>
    </row>
    <row r="11192" spans="1:17" ht="15" customHeight="1" x14ac:dyDescent="0.25">
      <c r="A11192" s="30">
        <v>2014</v>
      </c>
      <c r="B11192" s="3" t="s">
        <v>23</v>
      </c>
      <c r="C11192" s="3" t="s">
        <v>269</v>
      </c>
      <c r="D11192" s="3" t="s">
        <v>266</v>
      </c>
      <c r="E11192" s="3">
        <v>42</v>
      </c>
      <c r="F11192" s="3">
        <v>84</v>
      </c>
      <c r="G11192" s="3">
        <v>84</v>
      </c>
      <c r="H11192" s="3">
        <v>22560642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 t="str">
        <f>B11192&amp;" | "&amp;C11192&amp;" | "&amp;D11192</f>
        <v>documentazione_amministrativa / altri_documenti | Documento Non Protocollato | Documento Principale</v>
      </c>
      <c r="Q11192" s="3" t="str">
        <f>VLOOKUP(P11192,'Classificazione UD'!A:B,2,FALSE)</f>
        <v>Amministrativo</v>
      </c>
    </row>
    <row r="11193" spans="1:17" ht="15" customHeight="1" x14ac:dyDescent="0.25">
      <c r="A11193" s="30">
        <v>2015</v>
      </c>
      <c r="B11193" s="3" t="s">
        <v>23</v>
      </c>
      <c r="C11193" s="3" t="s">
        <v>269</v>
      </c>
      <c r="D11193" s="3" t="s">
        <v>266</v>
      </c>
      <c r="E11193" s="3">
        <v>6</v>
      </c>
      <c r="F11193" s="3">
        <v>12</v>
      </c>
      <c r="G11193" s="3">
        <v>12</v>
      </c>
      <c r="H11193" s="3">
        <v>23876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 t="str">
        <f>B11193&amp;" | "&amp;C11193&amp;" | "&amp;D11193</f>
        <v>documentazione_amministrativa / altri_documenti | Documento Non Protocollato | Documento Principale</v>
      </c>
      <c r="Q11193" s="3" t="str">
        <f>VLOOKUP(P11193,'Classificazione UD'!A:B,2,FALSE)</f>
        <v>Amministrativo</v>
      </c>
    </row>
    <row r="11194" spans="1:17" ht="15" customHeight="1" x14ac:dyDescent="0.25">
      <c r="A11194" s="30">
        <v>2012</v>
      </c>
      <c r="B11194" s="3" t="s">
        <v>20</v>
      </c>
      <c r="C11194" s="3" t="s">
        <v>265</v>
      </c>
      <c r="D11194" s="3" t="s">
        <v>266</v>
      </c>
      <c r="E11194" s="3">
        <v>123</v>
      </c>
      <c r="F11194" s="3">
        <v>246</v>
      </c>
      <c r="G11194" s="3">
        <v>246</v>
      </c>
      <c r="H11194" s="3">
        <v>1473651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 t="str">
        <f>B11194&amp;" | "&amp;C11194&amp;" | "&amp;D11194</f>
        <v>documentazione_amministrativa / registri | Stampa registro | Documento Principale</v>
      </c>
      <c r="Q11194" s="3" t="str">
        <f>VLOOKUP(P11194,'Classificazione UD'!A:B,2,FALSE)</f>
        <v>Amministrativo</v>
      </c>
    </row>
    <row r="11195" spans="1:17" ht="15" customHeight="1" x14ac:dyDescent="0.25">
      <c r="A11195" s="30">
        <v>2013</v>
      </c>
      <c r="B11195" s="3" t="s">
        <v>20</v>
      </c>
      <c r="C11195" s="3" t="s">
        <v>265</v>
      </c>
      <c r="D11195" s="3" t="s">
        <v>266</v>
      </c>
      <c r="E11195" s="3">
        <v>255</v>
      </c>
      <c r="F11195" s="3">
        <v>510</v>
      </c>
      <c r="G11195" s="3">
        <v>510</v>
      </c>
      <c r="H11195" s="3">
        <v>3108931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 t="str">
        <f>B11195&amp;" | "&amp;C11195&amp;" | "&amp;D11195</f>
        <v>documentazione_amministrativa / registri | Stampa registro | Documento Principale</v>
      </c>
      <c r="Q11195" s="3" t="str">
        <f>VLOOKUP(P11195,'Classificazione UD'!A:B,2,FALSE)</f>
        <v>Amministrativo</v>
      </c>
    </row>
    <row r="11196" spans="1:17" ht="15" customHeight="1" x14ac:dyDescent="0.25">
      <c r="A11196" s="30">
        <v>2014</v>
      </c>
      <c r="B11196" s="3" t="s">
        <v>20</v>
      </c>
      <c r="C11196" s="3" t="s">
        <v>265</v>
      </c>
      <c r="D11196" s="3" t="s">
        <v>266</v>
      </c>
      <c r="E11196" s="3">
        <v>251</v>
      </c>
      <c r="F11196" s="3">
        <v>502</v>
      </c>
      <c r="G11196" s="3">
        <v>502</v>
      </c>
      <c r="H11196" s="3">
        <v>3152904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 t="str">
        <f>B11196&amp;" | "&amp;C11196&amp;" | "&amp;D11196</f>
        <v>documentazione_amministrativa / registri | Stampa registro | Documento Principale</v>
      </c>
      <c r="Q11196" s="3" t="str">
        <f>VLOOKUP(P11196,'Classificazione UD'!A:B,2,FALSE)</f>
        <v>Amministrativo</v>
      </c>
    </row>
    <row r="11197" spans="1:17" ht="15" customHeight="1" x14ac:dyDescent="0.25">
      <c r="A11197" s="30">
        <v>2015</v>
      </c>
      <c r="B11197" s="3" t="s">
        <v>20</v>
      </c>
      <c r="C11197" s="3" t="s">
        <v>265</v>
      </c>
      <c r="D11197" s="3" t="s">
        <v>266</v>
      </c>
      <c r="E11197" s="3">
        <v>222</v>
      </c>
      <c r="F11197" s="3">
        <v>444</v>
      </c>
      <c r="G11197" s="3">
        <v>444</v>
      </c>
      <c r="H11197" s="3">
        <v>3948007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 t="str">
        <f>B11197&amp;" | "&amp;C11197&amp;" | "&amp;D11197</f>
        <v>documentazione_amministrativa / registri | Stampa registro | Documento Principale</v>
      </c>
      <c r="Q11197" s="3" t="str">
        <f>VLOOKUP(P11197,'Classificazione UD'!A:B,2,FALSE)</f>
        <v>Amministrativo</v>
      </c>
    </row>
    <row r="11198" spans="1:17" ht="15" customHeight="1" x14ac:dyDescent="0.25">
      <c r="A11198" s="30">
        <v>2016</v>
      </c>
      <c r="B11198" s="3" t="s">
        <v>20</v>
      </c>
      <c r="C11198" s="3" t="s">
        <v>265</v>
      </c>
      <c r="D11198" s="3" t="s">
        <v>266</v>
      </c>
      <c r="E11198" s="3">
        <v>244</v>
      </c>
      <c r="F11198" s="3">
        <v>488</v>
      </c>
      <c r="G11198" s="3">
        <v>488</v>
      </c>
      <c r="H11198" s="3">
        <v>3843869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 t="str">
        <f>B11198&amp;" | "&amp;C11198&amp;" | "&amp;D11198</f>
        <v>documentazione_amministrativa / registri | Stampa registro | Documento Principale</v>
      </c>
      <c r="Q11198" s="3" t="str">
        <f>VLOOKUP(P11198,'Classificazione UD'!A:B,2,FALSE)</f>
        <v>Amministrativo</v>
      </c>
    </row>
    <row r="11199" spans="1:17" ht="15" customHeight="1" x14ac:dyDescent="0.25">
      <c r="A11199" s="30">
        <v>2015</v>
      </c>
      <c r="B11199" s="3" t="s">
        <v>20</v>
      </c>
      <c r="C11199" s="3" t="s">
        <v>265</v>
      </c>
      <c r="D11199" s="3" t="s">
        <v>266</v>
      </c>
      <c r="E11199" s="3">
        <v>124</v>
      </c>
      <c r="F11199" s="3">
        <v>248</v>
      </c>
      <c r="G11199" s="3">
        <v>248</v>
      </c>
      <c r="H11199" s="3">
        <v>835505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 t="str">
        <f>B11199&amp;" | "&amp;C11199&amp;" | "&amp;D11199</f>
        <v>documentazione_amministrativa / registri | Stampa registro | Documento Principale</v>
      </c>
      <c r="Q11199" s="3" t="str">
        <f>VLOOKUP(P11199,'Classificazione UD'!A:B,2,FALSE)</f>
        <v>Amministrativo</v>
      </c>
    </row>
    <row r="11200" spans="1:17" ht="15" customHeight="1" x14ac:dyDescent="0.25">
      <c r="A11200" s="30">
        <v>2016</v>
      </c>
      <c r="B11200" s="3" t="s">
        <v>20</v>
      </c>
      <c r="C11200" s="3" t="s">
        <v>265</v>
      </c>
      <c r="D11200" s="3" t="s">
        <v>266</v>
      </c>
      <c r="E11200" s="3">
        <v>186</v>
      </c>
      <c r="F11200" s="3">
        <v>372</v>
      </c>
      <c r="G11200" s="3">
        <v>372</v>
      </c>
      <c r="H11200" s="3">
        <v>1550928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 t="str">
        <f>B11200&amp;" | "&amp;C11200&amp;" | "&amp;D11200</f>
        <v>documentazione_amministrativa / registri | Stampa registro | Documento Principale</v>
      </c>
      <c r="Q11200" s="3" t="str">
        <f>VLOOKUP(P11200,'Classificazione UD'!A:B,2,FALSE)</f>
        <v>Amministrativo</v>
      </c>
    </row>
    <row r="11201" spans="1:17" ht="15" customHeight="1" x14ac:dyDescent="0.25">
      <c r="A11201" s="30">
        <v>2015</v>
      </c>
      <c r="B11201" s="3" t="s">
        <v>17</v>
      </c>
      <c r="C11201" s="3" t="s">
        <v>27</v>
      </c>
      <c r="D11201" s="3" t="s">
        <v>264</v>
      </c>
      <c r="E11201" s="3">
        <v>413</v>
      </c>
      <c r="F11201" s="3">
        <v>1883</v>
      </c>
      <c r="G11201" s="3">
        <v>1883</v>
      </c>
      <c r="H11201" s="3">
        <v>126316841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 t="str">
        <f>B11201&amp;" | "&amp;C11201&amp;" | "&amp;D11201</f>
        <v>documentazione_amministrativa / documentazione_contabile | FATTURA PASSIVA | Fattura</v>
      </c>
      <c r="Q11201" s="3" t="str">
        <f>VLOOKUP(P11201,'Classificazione UD'!A:B,2,FALSE)</f>
        <v>Fiscale</v>
      </c>
    </row>
    <row r="11202" spans="1:17" ht="15" customHeight="1" x14ac:dyDescent="0.25">
      <c r="A11202" s="30">
        <v>2015</v>
      </c>
      <c r="B11202" s="3" t="s">
        <v>17</v>
      </c>
      <c r="C11202" s="3" t="s">
        <v>27</v>
      </c>
      <c r="D11202" s="3" t="s">
        <v>54</v>
      </c>
      <c r="E11202" s="3">
        <v>9</v>
      </c>
      <c r="F11202" s="3">
        <v>38</v>
      </c>
      <c r="G11202" s="3">
        <v>38</v>
      </c>
      <c r="H11202" s="3">
        <v>1219011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 t="str">
        <f>B11202&amp;" | "&amp;C11202&amp;" | "&amp;D11202</f>
        <v>documentazione_amministrativa / documentazione_contabile | FATTURA PASSIVA | Nota di credito</v>
      </c>
      <c r="Q11202" s="3" t="str">
        <f>VLOOKUP(P11202,'Classificazione UD'!A:B,2,FALSE)</f>
        <v>Fiscale</v>
      </c>
    </row>
    <row r="11203" spans="1:17" ht="15" customHeight="1" x14ac:dyDescent="0.25">
      <c r="A11203" s="30">
        <v>2016</v>
      </c>
      <c r="B11203" s="3" t="s">
        <v>17</v>
      </c>
      <c r="C11203" s="3" t="s">
        <v>27</v>
      </c>
      <c r="D11203" s="3" t="s">
        <v>264</v>
      </c>
      <c r="E11203" s="3">
        <v>61</v>
      </c>
      <c r="F11203" s="3">
        <v>283</v>
      </c>
      <c r="G11203" s="3">
        <v>283</v>
      </c>
      <c r="H11203" s="3">
        <v>25176866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 t="str">
        <f>B11203&amp;" | "&amp;C11203&amp;" | "&amp;D11203</f>
        <v>documentazione_amministrativa / documentazione_contabile | FATTURA PASSIVA | Fattura</v>
      </c>
      <c r="Q11203" s="3" t="str">
        <f>VLOOKUP(P11203,'Classificazione UD'!A:B,2,FALSE)</f>
        <v>Fiscale</v>
      </c>
    </row>
    <row r="11204" spans="1:17" ht="15" customHeight="1" x14ac:dyDescent="0.25">
      <c r="A11204" s="30">
        <v>2009</v>
      </c>
      <c r="B11204" s="3" t="s">
        <v>20</v>
      </c>
      <c r="C11204" s="3" t="s">
        <v>265</v>
      </c>
      <c r="D11204" s="3" t="s">
        <v>266</v>
      </c>
      <c r="E11204" s="3">
        <v>8</v>
      </c>
      <c r="F11204" s="3">
        <v>16</v>
      </c>
      <c r="G11204" s="3">
        <v>16</v>
      </c>
      <c r="H11204" s="3">
        <v>329365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 t="str">
        <f>B11204&amp;" | "&amp;C11204&amp;" | "&amp;D11204</f>
        <v>documentazione_amministrativa / registri | Stampa registro | Documento Principale</v>
      </c>
      <c r="Q11204" s="3" t="str">
        <f>VLOOKUP(P11204,'Classificazione UD'!A:B,2,FALSE)</f>
        <v>Amministrativo</v>
      </c>
    </row>
    <row r="11205" spans="1:17" ht="15" customHeight="1" x14ac:dyDescent="0.25">
      <c r="A11205" s="30">
        <v>2010</v>
      </c>
      <c r="B11205" s="3" t="s">
        <v>20</v>
      </c>
      <c r="C11205" s="3" t="s">
        <v>265</v>
      </c>
      <c r="D11205" s="3" t="s">
        <v>266</v>
      </c>
      <c r="E11205" s="3">
        <v>24</v>
      </c>
      <c r="F11205" s="3">
        <v>48</v>
      </c>
      <c r="G11205" s="3">
        <v>48</v>
      </c>
      <c r="H11205" s="3">
        <v>1835005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 t="str">
        <f>B11205&amp;" | "&amp;C11205&amp;" | "&amp;D11205</f>
        <v>documentazione_amministrativa / registri | Stampa registro | Documento Principale</v>
      </c>
      <c r="Q11205" s="3" t="str">
        <f>VLOOKUP(P11205,'Classificazione UD'!A:B,2,FALSE)</f>
        <v>Amministrativo</v>
      </c>
    </row>
    <row r="11206" spans="1:17" ht="15" customHeight="1" x14ac:dyDescent="0.25">
      <c r="A11206" s="30">
        <v>2011</v>
      </c>
      <c r="B11206" s="3" t="s">
        <v>20</v>
      </c>
      <c r="C11206" s="3" t="s">
        <v>265</v>
      </c>
      <c r="D11206" s="3" t="s">
        <v>266</v>
      </c>
      <c r="E11206" s="3">
        <v>52</v>
      </c>
      <c r="F11206" s="3">
        <v>104</v>
      </c>
      <c r="G11206" s="3">
        <v>104</v>
      </c>
      <c r="H11206" s="3">
        <v>2401231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 t="str">
        <f>B11206&amp;" | "&amp;C11206&amp;" | "&amp;D11206</f>
        <v>documentazione_amministrativa / registri | Stampa registro | Documento Principale</v>
      </c>
      <c r="Q11206" s="3" t="str">
        <f>VLOOKUP(P11206,'Classificazione UD'!A:B,2,FALSE)</f>
        <v>Amministrativo</v>
      </c>
    </row>
    <row r="11207" spans="1:17" ht="15" customHeight="1" x14ac:dyDescent="0.25">
      <c r="A11207" s="30">
        <v>2012</v>
      </c>
      <c r="B11207" s="3" t="s">
        <v>20</v>
      </c>
      <c r="C11207" s="3" t="s">
        <v>265</v>
      </c>
      <c r="D11207" s="3" t="s">
        <v>266</v>
      </c>
      <c r="E11207" s="3">
        <v>181</v>
      </c>
      <c r="F11207" s="3">
        <v>362</v>
      </c>
      <c r="G11207" s="3">
        <v>362</v>
      </c>
      <c r="H11207" s="3">
        <v>2937158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 t="str">
        <f>B11207&amp;" | "&amp;C11207&amp;" | "&amp;D11207</f>
        <v>documentazione_amministrativa / registri | Stampa registro | Documento Principale</v>
      </c>
      <c r="Q11207" s="3" t="str">
        <f>VLOOKUP(P11207,'Classificazione UD'!A:B,2,FALSE)</f>
        <v>Amministrativo</v>
      </c>
    </row>
    <row r="11208" spans="1:17" ht="15" customHeight="1" x14ac:dyDescent="0.25">
      <c r="A11208" s="30">
        <v>2013</v>
      </c>
      <c r="B11208" s="3" t="s">
        <v>20</v>
      </c>
      <c r="C11208" s="3" t="s">
        <v>265</v>
      </c>
      <c r="D11208" s="3" t="s">
        <v>266</v>
      </c>
      <c r="E11208" s="3">
        <v>254</v>
      </c>
      <c r="F11208" s="3">
        <v>508</v>
      </c>
      <c r="G11208" s="3">
        <v>508</v>
      </c>
      <c r="H11208" s="3">
        <v>3120881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 t="str">
        <f>B11208&amp;" | "&amp;C11208&amp;" | "&amp;D11208</f>
        <v>documentazione_amministrativa / registri | Stampa registro | Documento Principale</v>
      </c>
      <c r="Q11208" s="3" t="str">
        <f>VLOOKUP(P11208,'Classificazione UD'!A:B,2,FALSE)</f>
        <v>Amministrativo</v>
      </c>
    </row>
    <row r="11209" spans="1:17" ht="15" customHeight="1" x14ac:dyDescent="0.25">
      <c r="A11209" s="30">
        <v>2014</v>
      </c>
      <c r="B11209" s="3" t="s">
        <v>20</v>
      </c>
      <c r="C11209" s="3" t="s">
        <v>265</v>
      </c>
      <c r="D11209" s="3" t="s">
        <v>266</v>
      </c>
      <c r="E11209" s="3">
        <v>248</v>
      </c>
      <c r="F11209" s="3">
        <v>496</v>
      </c>
      <c r="G11209" s="3">
        <v>496</v>
      </c>
      <c r="H11209" s="3">
        <v>3099335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 t="str">
        <f>B11209&amp;" | "&amp;C11209&amp;" | "&amp;D11209</f>
        <v>documentazione_amministrativa / registri | Stampa registro | Documento Principale</v>
      </c>
      <c r="Q11209" s="3" t="str">
        <f>VLOOKUP(P11209,'Classificazione UD'!A:B,2,FALSE)</f>
        <v>Amministrativo</v>
      </c>
    </row>
    <row r="11210" spans="1:17" ht="15" customHeight="1" x14ac:dyDescent="0.25">
      <c r="A11210" s="30">
        <v>2015</v>
      </c>
      <c r="B11210" s="3" t="s">
        <v>20</v>
      </c>
      <c r="C11210" s="3" t="s">
        <v>265</v>
      </c>
      <c r="D11210" s="3" t="s">
        <v>266</v>
      </c>
      <c r="E11210" s="3">
        <v>216</v>
      </c>
      <c r="F11210" s="3">
        <v>432</v>
      </c>
      <c r="G11210" s="3">
        <v>432</v>
      </c>
      <c r="H11210" s="3">
        <v>4028471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 t="str">
        <f>B11210&amp;" | "&amp;C11210&amp;" | "&amp;D11210</f>
        <v>documentazione_amministrativa / registri | Stampa registro | Documento Principale</v>
      </c>
      <c r="Q11210" s="3" t="str">
        <f>VLOOKUP(P11210,'Classificazione UD'!A:B,2,FALSE)</f>
        <v>Amministrativo</v>
      </c>
    </row>
    <row r="11211" spans="1:17" ht="15" customHeight="1" x14ac:dyDescent="0.25">
      <c r="A11211" s="30">
        <v>2016</v>
      </c>
      <c r="B11211" s="3" t="s">
        <v>20</v>
      </c>
      <c r="C11211" s="3" t="s">
        <v>265</v>
      </c>
      <c r="D11211" s="3" t="s">
        <v>266</v>
      </c>
      <c r="E11211" s="3">
        <v>256</v>
      </c>
      <c r="F11211" s="3">
        <v>512</v>
      </c>
      <c r="G11211" s="3">
        <v>512</v>
      </c>
      <c r="H11211" s="3">
        <v>5232342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 t="str">
        <f>B11211&amp;" | "&amp;C11211&amp;" | "&amp;D11211</f>
        <v>documentazione_amministrativa / registri | Stampa registro | Documento Principale</v>
      </c>
      <c r="Q11211" s="3" t="str">
        <f>VLOOKUP(P11211,'Classificazione UD'!A:B,2,FALSE)</f>
        <v>Amministrativo</v>
      </c>
    </row>
    <row r="11212" spans="1:17" ht="15" customHeight="1" x14ac:dyDescent="0.25">
      <c r="A11212" s="30">
        <v>2015</v>
      </c>
      <c r="B11212" s="3" t="s">
        <v>20</v>
      </c>
      <c r="C11212" s="3" t="s">
        <v>265</v>
      </c>
      <c r="D11212" s="3" t="s">
        <v>266</v>
      </c>
      <c r="E11212" s="3">
        <v>113</v>
      </c>
      <c r="F11212" s="3">
        <v>226</v>
      </c>
      <c r="G11212" s="3">
        <v>226</v>
      </c>
      <c r="H11212" s="3">
        <v>692324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 t="str">
        <f>B11212&amp;" | "&amp;C11212&amp;" | "&amp;D11212</f>
        <v>documentazione_amministrativa / registri | Stampa registro | Documento Principale</v>
      </c>
      <c r="Q11212" s="3" t="str">
        <f>VLOOKUP(P11212,'Classificazione UD'!A:B,2,FALSE)</f>
        <v>Amministrativo</v>
      </c>
    </row>
    <row r="11213" spans="1:17" ht="15" customHeight="1" x14ac:dyDescent="0.25">
      <c r="A11213" s="30">
        <v>2016</v>
      </c>
      <c r="B11213" s="3" t="s">
        <v>20</v>
      </c>
      <c r="C11213" s="3" t="s">
        <v>265</v>
      </c>
      <c r="D11213" s="3" t="s">
        <v>266</v>
      </c>
      <c r="E11213" s="3">
        <v>171</v>
      </c>
      <c r="F11213" s="3">
        <v>342</v>
      </c>
      <c r="G11213" s="3">
        <v>342</v>
      </c>
      <c r="H11213" s="3">
        <v>1339056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 t="str">
        <f>B11213&amp;" | "&amp;C11213&amp;" | "&amp;D11213</f>
        <v>documentazione_amministrativa / registri | Stampa registro | Documento Principale</v>
      </c>
      <c r="Q11213" s="3" t="str">
        <f>VLOOKUP(P11213,'Classificazione UD'!A:B,2,FALSE)</f>
        <v>Amministrativo</v>
      </c>
    </row>
    <row r="11214" spans="1:17" ht="15" customHeight="1" x14ac:dyDescent="0.25">
      <c r="A11214" s="30">
        <v>2015</v>
      </c>
      <c r="B11214" s="3" t="s">
        <v>17</v>
      </c>
      <c r="C11214" s="3" t="s">
        <v>27</v>
      </c>
      <c r="D11214" s="3" t="s">
        <v>264</v>
      </c>
      <c r="E11214" s="3">
        <v>255</v>
      </c>
      <c r="F11214" s="3">
        <v>1166</v>
      </c>
      <c r="G11214" s="3">
        <v>1166</v>
      </c>
      <c r="H11214" s="3">
        <v>68132354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 t="str">
        <f>B11214&amp;" | "&amp;C11214&amp;" | "&amp;D11214</f>
        <v>documentazione_amministrativa / documentazione_contabile | FATTURA PASSIVA | Fattura</v>
      </c>
      <c r="Q11214" s="3" t="str">
        <f>VLOOKUP(P11214,'Classificazione UD'!A:B,2,FALSE)</f>
        <v>Fiscale</v>
      </c>
    </row>
    <row r="11215" spans="1:17" ht="15" customHeight="1" x14ac:dyDescent="0.25">
      <c r="A11215" s="30">
        <v>2015</v>
      </c>
      <c r="B11215" s="3" t="s">
        <v>17</v>
      </c>
      <c r="C11215" s="3" t="s">
        <v>27</v>
      </c>
      <c r="D11215" s="3" t="s">
        <v>54</v>
      </c>
      <c r="E11215" s="3">
        <v>5</v>
      </c>
      <c r="F11215" s="3">
        <v>20</v>
      </c>
      <c r="G11215" s="3">
        <v>20</v>
      </c>
      <c r="H11215" s="3">
        <v>291498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 t="str">
        <f>B11215&amp;" | "&amp;C11215&amp;" | "&amp;D11215</f>
        <v>documentazione_amministrativa / documentazione_contabile | FATTURA PASSIVA | Nota di credito</v>
      </c>
      <c r="Q11215" s="3" t="str">
        <f>VLOOKUP(P11215,'Classificazione UD'!A:B,2,FALSE)</f>
        <v>Fiscale</v>
      </c>
    </row>
    <row r="11216" spans="1:17" ht="15" customHeight="1" x14ac:dyDescent="0.25">
      <c r="A11216" s="30">
        <v>2015</v>
      </c>
      <c r="B11216" s="3" t="s">
        <v>23</v>
      </c>
      <c r="C11216" s="3" t="s">
        <v>269</v>
      </c>
      <c r="D11216" s="3" t="s">
        <v>266</v>
      </c>
      <c r="E11216" s="3">
        <v>260</v>
      </c>
      <c r="F11216" s="3">
        <v>1186</v>
      </c>
      <c r="G11216" s="3">
        <v>1186</v>
      </c>
      <c r="H11216" s="3">
        <v>68388340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 t="str">
        <f>B11216&amp;" | "&amp;C11216&amp;" | "&amp;D11216</f>
        <v>documentazione_amministrativa / altri_documenti | Documento Non Protocollato | Documento Principale</v>
      </c>
      <c r="Q11216" s="3" t="str">
        <f>VLOOKUP(P11216,'Classificazione UD'!A:B,2,FALSE)</f>
        <v>Amministrativo</v>
      </c>
    </row>
    <row r="11217" spans="1:17" ht="15" customHeight="1" x14ac:dyDescent="0.25">
      <c r="A11217" s="30">
        <v>2011</v>
      </c>
      <c r="B11217" s="3" t="s">
        <v>20</v>
      </c>
      <c r="C11217" s="3" t="s">
        <v>265</v>
      </c>
      <c r="D11217" s="3" t="s">
        <v>266</v>
      </c>
      <c r="E11217" s="3">
        <v>1</v>
      </c>
      <c r="F11217" s="3">
        <v>2</v>
      </c>
      <c r="G11217" s="3">
        <v>2</v>
      </c>
      <c r="H11217" s="3">
        <v>24220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 t="str">
        <f>B11217&amp;" | "&amp;C11217&amp;" | "&amp;D11217</f>
        <v>documentazione_amministrativa / registri | Stampa registro | Documento Principale</v>
      </c>
      <c r="Q11217" s="3" t="str">
        <f>VLOOKUP(P11217,'Classificazione UD'!A:B,2,FALSE)</f>
        <v>Amministrativo</v>
      </c>
    </row>
    <row r="11218" spans="1:17" ht="15" customHeight="1" x14ac:dyDescent="0.25">
      <c r="A11218" s="30">
        <v>2012</v>
      </c>
      <c r="B11218" s="3" t="s">
        <v>20</v>
      </c>
      <c r="C11218" s="3" t="s">
        <v>265</v>
      </c>
      <c r="D11218" s="3" t="s">
        <v>266</v>
      </c>
      <c r="E11218" s="3">
        <v>142</v>
      </c>
      <c r="F11218" s="3">
        <v>284</v>
      </c>
      <c r="G11218" s="3">
        <v>284</v>
      </c>
      <c r="H11218" s="3">
        <v>1805365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 t="str">
        <f>B11218&amp;" | "&amp;C11218&amp;" | "&amp;D11218</f>
        <v>documentazione_amministrativa / registri | Stampa registro | Documento Principale</v>
      </c>
      <c r="Q11218" s="3" t="str">
        <f>VLOOKUP(P11218,'Classificazione UD'!A:B,2,FALSE)</f>
        <v>Amministrativo</v>
      </c>
    </row>
    <row r="11219" spans="1:17" ht="15" customHeight="1" x14ac:dyDescent="0.25">
      <c r="A11219" s="30">
        <v>2013</v>
      </c>
      <c r="B11219" s="3" t="s">
        <v>20</v>
      </c>
      <c r="C11219" s="3" t="s">
        <v>265</v>
      </c>
      <c r="D11219" s="3" t="s">
        <v>266</v>
      </c>
      <c r="E11219" s="3">
        <v>240</v>
      </c>
      <c r="F11219" s="3">
        <v>480</v>
      </c>
      <c r="G11219" s="3">
        <v>480</v>
      </c>
      <c r="H11219" s="3">
        <v>1819536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 t="str">
        <f>B11219&amp;" | "&amp;C11219&amp;" | "&amp;D11219</f>
        <v>documentazione_amministrativa / registri | Stampa registro | Documento Principale</v>
      </c>
      <c r="Q11219" s="3" t="str">
        <f>VLOOKUP(P11219,'Classificazione UD'!A:B,2,FALSE)</f>
        <v>Amministrativo</v>
      </c>
    </row>
    <row r="11220" spans="1:17" ht="15" customHeight="1" x14ac:dyDescent="0.25">
      <c r="A11220" s="30">
        <v>2014</v>
      </c>
      <c r="B11220" s="3" t="s">
        <v>20</v>
      </c>
      <c r="C11220" s="3" t="s">
        <v>265</v>
      </c>
      <c r="D11220" s="3" t="s">
        <v>266</v>
      </c>
      <c r="E11220" s="3">
        <v>226</v>
      </c>
      <c r="F11220" s="3">
        <v>452</v>
      </c>
      <c r="G11220" s="3">
        <v>452</v>
      </c>
      <c r="H11220" s="3">
        <v>1749190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 t="str">
        <f>B11220&amp;" | "&amp;C11220&amp;" | "&amp;D11220</f>
        <v>documentazione_amministrativa / registri | Stampa registro | Documento Principale</v>
      </c>
      <c r="Q11220" s="3" t="str">
        <f>VLOOKUP(P11220,'Classificazione UD'!A:B,2,FALSE)</f>
        <v>Amministrativo</v>
      </c>
    </row>
    <row r="11221" spans="1:17" ht="15" customHeight="1" x14ac:dyDescent="0.25">
      <c r="A11221" s="30">
        <v>2015</v>
      </c>
      <c r="B11221" s="3" t="s">
        <v>20</v>
      </c>
      <c r="C11221" s="3" t="s">
        <v>265</v>
      </c>
      <c r="D11221" s="3" t="s">
        <v>266</v>
      </c>
      <c r="E11221" s="3">
        <v>194</v>
      </c>
      <c r="F11221" s="3">
        <v>388</v>
      </c>
      <c r="G11221" s="3">
        <v>388</v>
      </c>
      <c r="H11221" s="3">
        <v>2385198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 t="str">
        <f>B11221&amp;" | "&amp;C11221&amp;" | "&amp;D11221</f>
        <v>documentazione_amministrativa / registri | Stampa registro | Documento Principale</v>
      </c>
      <c r="Q11221" s="3" t="str">
        <f>VLOOKUP(P11221,'Classificazione UD'!A:B,2,FALSE)</f>
        <v>Amministrativo</v>
      </c>
    </row>
    <row r="11222" spans="1:17" ht="15" customHeight="1" x14ac:dyDescent="0.25">
      <c r="A11222" s="30">
        <v>2015</v>
      </c>
      <c r="B11222" s="3" t="s">
        <v>20</v>
      </c>
      <c r="C11222" s="3" t="s">
        <v>265</v>
      </c>
      <c r="D11222" s="3" t="s">
        <v>266</v>
      </c>
      <c r="E11222" s="3">
        <v>69</v>
      </c>
      <c r="F11222" s="3">
        <v>138</v>
      </c>
      <c r="G11222" s="3">
        <v>138</v>
      </c>
      <c r="H11222" s="3">
        <v>397588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 t="str">
        <f>B11222&amp;" | "&amp;C11222&amp;" | "&amp;D11222</f>
        <v>documentazione_amministrativa / registri | Stampa registro | Documento Principale</v>
      </c>
      <c r="Q11222" s="3" t="str">
        <f>VLOOKUP(P11222,'Classificazione UD'!A:B,2,FALSE)</f>
        <v>Amministrativo</v>
      </c>
    </row>
    <row r="11223" spans="1:17" ht="15" customHeight="1" x14ac:dyDescent="0.25">
      <c r="A11223" s="30">
        <v>2016</v>
      </c>
      <c r="B11223" s="3" t="s">
        <v>20</v>
      </c>
      <c r="C11223" s="3" t="s">
        <v>265</v>
      </c>
      <c r="D11223" s="3" t="s">
        <v>266</v>
      </c>
      <c r="E11223" s="3">
        <v>20</v>
      </c>
      <c r="F11223" s="3">
        <v>40</v>
      </c>
      <c r="G11223" s="3">
        <v>40</v>
      </c>
      <c r="H11223" s="3">
        <v>580850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 t="str">
        <f>B11223&amp;" | "&amp;C11223&amp;" | "&amp;D11223</f>
        <v>documentazione_amministrativa / registri | Stampa registro | Documento Principale</v>
      </c>
      <c r="Q11223" s="3" t="str">
        <f>VLOOKUP(P11223,'Classificazione UD'!A:B,2,FALSE)</f>
        <v>Amministrativo</v>
      </c>
    </row>
    <row r="11224" spans="1:17" ht="15" customHeight="1" x14ac:dyDescent="0.25">
      <c r="A11224" s="30">
        <v>2015</v>
      </c>
      <c r="B11224" s="3" t="s">
        <v>17</v>
      </c>
      <c r="C11224" s="3" t="s">
        <v>27</v>
      </c>
      <c r="D11224" s="3" t="s">
        <v>264</v>
      </c>
      <c r="E11224" s="3">
        <v>899</v>
      </c>
      <c r="F11224" s="3">
        <v>3971</v>
      </c>
      <c r="G11224" s="3">
        <v>3971</v>
      </c>
      <c r="H11224" s="3">
        <v>223853218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 t="str">
        <f>B11224&amp;" | "&amp;C11224&amp;" | "&amp;D11224</f>
        <v>documentazione_amministrativa / documentazione_contabile | FATTURA PASSIVA | Fattura</v>
      </c>
      <c r="Q11224" s="3" t="str">
        <f>VLOOKUP(P11224,'Classificazione UD'!A:B,2,FALSE)</f>
        <v>Fiscale</v>
      </c>
    </row>
    <row r="11225" spans="1:17" ht="15" customHeight="1" x14ac:dyDescent="0.25">
      <c r="A11225" s="30">
        <v>2015</v>
      </c>
      <c r="B11225" s="3" t="s">
        <v>17</v>
      </c>
      <c r="C11225" s="3" t="s">
        <v>27</v>
      </c>
      <c r="D11225" s="3" t="s">
        <v>54</v>
      </c>
      <c r="E11225" s="3">
        <v>20</v>
      </c>
      <c r="F11225" s="3">
        <v>84</v>
      </c>
      <c r="G11225" s="3">
        <v>84</v>
      </c>
      <c r="H11225" s="3">
        <v>1682623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 t="str">
        <f>B11225&amp;" | "&amp;C11225&amp;" | "&amp;D11225</f>
        <v>documentazione_amministrativa / documentazione_contabile | FATTURA PASSIVA | Nota di credito</v>
      </c>
      <c r="Q11225" s="3" t="str">
        <f>VLOOKUP(P11225,'Classificazione UD'!A:B,2,FALSE)</f>
        <v>Fiscale</v>
      </c>
    </row>
    <row r="11226" spans="1:17" ht="15" customHeight="1" x14ac:dyDescent="0.25">
      <c r="A11226" s="30">
        <v>2016</v>
      </c>
      <c r="B11226" s="3" t="s">
        <v>17</v>
      </c>
      <c r="C11226" s="3" t="s">
        <v>27</v>
      </c>
      <c r="D11226" s="3" t="s">
        <v>264</v>
      </c>
      <c r="E11226" s="3">
        <v>71</v>
      </c>
      <c r="F11226" s="3">
        <v>306</v>
      </c>
      <c r="G11226" s="3">
        <v>306</v>
      </c>
      <c r="H11226" s="3">
        <v>13798848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 t="str">
        <f>B11226&amp;" | "&amp;C11226&amp;" | "&amp;D11226</f>
        <v>documentazione_amministrativa / documentazione_contabile | FATTURA PASSIVA | Fattura</v>
      </c>
      <c r="Q11226" s="3" t="str">
        <f>VLOOKUP(P11226,'Classificazione UD'!A:B,2,FALSE)</f>
        <v>Fiscale</v>
      </c>
    </row>
    <row r="11227" spans="1:17" ht="15" customHeight="1" x14ac:dyDescent="0.25">
      <c r="A11227" s="30">
        <v>2016</v>
      </c>
      <c r="B11227" s="3" t="s">
        <v>17</v>
      </c>
      <c r="C11227" s="3" t="s">
        <v>27</v>
      </c>
      <c r="D11227" s="3" t="s">
        <v>54</v>
      </c>
      <c r="E11227" s="3">
        <v>2</v>
      </c>
      <c r="F11227" s="3">
        <v>10</v>
      </c>
      <c r="G11227" s="3">
        <v>10</v>
      </c>
      <c r="H11227" s="3">
        <v>364179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 t="str">
        <f>B11227&amp;" | "&amp;C11227&amp;" | "&amp;D11227</f>
        <v>documentazione_amministrativa / documentazione_contabile | FATTURA PASSIVA | Nota di credito</v>
      </c>
      <c r="Q11227" s="3" t="str">
        <f>VLOOKUP(P11227,'Classificazione UD'!A:B,2,FALSE)</f>
        <v>Fiscale</v>
      </c>
    </row>
    <row r="11228" spans="1:17" ht="15" customHeight="1" x14ac:dyDescent="0.25">
      <c r="A11228" s="30">
        <v>2011</v>
      </c>
      <c r="B11228" s="3" t="s">
        <v>36</v>
      </c>
      <c r="C11228" s="3" t="s">
        <v>267</v>
      </c>
      <c r="D11228" s="3" t="s">
        <v>266</v>
      </c>
      <c r="E11228" s="3">
        <v>2006</v>
      </c>
      <c r="F11228" s="3">
        <v>4016</v>
      </c>
      <c r="G11228" s="3">
        <v>4016</v>
      </c>
      <c r="H11228" s="3">
        <v>1071314028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 t="str">
        <f>B11228&amp;" | "&amp;C11228&amp;" | "&amp;D11228</f>
        <v>documentazione_amministrativa / documenti_protocollati | Documento Protocollato | Documento Principale</v>
      </c>
      <c r="Q11228" s="3" t="str">
        <f>VLOOKUP(P11228,'Classificazione UD'!A:B,2,FALSE)</f>
        <v>Protocollo</v>
      </c>
    </row>
    <row r="11229" spans="1:17" ht="15" customHeight="1" x14ac:dyDescent="0.25">
      <c r="A11229" s="30">
        <v>2012</v>
      </c>
      <c r="B11229" s="3" t="s">
        <v>36</v>
      </c>
      <c r="C11229" s="3" t="s">
        <v>267</v>
      </c>
      <c r="D11229" s="3" t="s">
        <v>266</v>
      </c>
      <c r="E11229" s="3">
        <v>6678</v>
      </c>
      <c r="F11229" s="3">
        <v>14262</v>
      </c>
      <c r="G11229" s="3">
        <v>14262</v>
      </c>
      <c r="H11229" s="3">
        <v>2560060744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 t="str">
        <f>B11229&amp;" | "&amp;C11229&amp;" | "&amp;D11229</f>
        <v>documentazione_amministrativa / documenti_protocollati | Documento Protocollato | Documento Principale</v>
      </c>
      <c r="Q11229" s="3" t="str">
        <f>VLOOKUP(P11229,'Classificazione UD'!A:B,2,FALSE)</f>
        <v>Protocollo</v>
      </c>
    </row>
    <row r="11230" spans="1:17" ht="15" customHeight="1" x14ac:dyDescent="0.25">
      <c r="A11230" s="30">
        <v>2013</v>
      </c>
      <c r="B11230" s="3" t="s">
        <v>36</v>
      </c>
      <c r="C11230" s="3" t="s">
        <v>267</v>
      </c>
      <c r="D11230" s="3" t="s">
        <v>266</v>
      </c>
      <c r="E11230" s="3">
        <v>7134</v>
      </c>
      <c r="F11230" s="3">
        <v>17069</v>
      </c>
      <c r="G11230" s="3">
        <v>17069</v>
      </c>
      <c r="H11230" s="3">
        <v>3379822404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 t="str">
        <f>B11230&amp;" | "&amp;C11230&amp;" | "&amp;D11230</f>
        <v>documentazione_amministrativa / documenti_protocollati | Documento Protocollato | Documento Principale</v>
      </c>
      <c r="Q11230" s="3" t="str">
        <f>VLOOKUP(P11230,'Classificazione UD'!A:B,2,FALSE)</f>
        <v>Protocollo</v>
      </c>
    </row>
    <row r="11231" spans="1:17" ht="15" customHeight="1" x14ac:dyDescent="0.25">
      <c r="A11231" s="30">
        <v>2014</v>
      </c>
      <c r="B11231" s="3" t="s">
        <v>36</v>
      </c>
      <c r="C11231" s="3" t="s">
        <v>267</v>
      </c>
      <c r="D11231" s="3" t="s">
        <v>266</v>
      </c>
      <c r="E11231" s="3">
        <v>8120</v>
      </c>
      <c r="F11231" s="3">
        <v>21920</v>
      </c>
      <c r="G11231" s="3">
        <v>21920</v>
      </c>
      <c r="H11231" s="3">
        <v>11378609364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 t="str">
        <f>B11231&amp;" | "&amp;C11231&amp;" | "&amp;D11231</f>
        <v>documentazione_amministrativa / documenti_protocollati | Documento Protocollato | Documento Principale</v>
      </c>
      <c r="Q11231" s="3" t="str">
        <f>VLOOKUP(P11231,'Classificazione UD'!A:B,2,FALSE)</f>
        <v>Protocollo</v>
      </c>
    </row>
    <row r="11232" spans="1:17" ht="15" customHeight="1" x14ac:dyDescent="0.25">
      <c r="A11232" s="30">
        <v>2015</v>
      </c>
      <c r="B11232" s="3" t="s">
        <v>36</v>
      </c>
      <c r="C11232" s="3" t="s">
        <v>267</v>
      </c>
      <c r="D11232" s="3" t="s">
        <v>266</v>
      </c>
      <c r="E11232" s="3">
        <v>1842</v>
      </c>
      <c r="F11232" s="3">
        <v>5264</v>
      </c>
      <c r="G11232" s="3">
        <v>5264</v>
      </c>
      <c r="H11232" s="3">
        <v>2414481854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 t="str">
        <f>B11232&amp;" | "&amp;C11232&amp;" | "&amp;D11232</f>
        <v>documentazione_amministrativa / documenti_protocollati | Documento Protocollato | Documento Principale</v>
      </c>
      <c r="Q11232" s="3" t="str">
        <f>VLOOKUP(P11232,'Classificazione UD'!A:B,2,FALSE)</f>
        <v>Protocollo</v>
      </c>
    </row>
    <row r="11233" spans="1:17" ht="15" customHeight="1" x14ac:dyDescent="0.25">
      <c r="A11233" s="30">
        <v>2011</v>
      </c>
      <c r="B11233" s="3" t="s">
        <v>23</v>
      </c>
      <c r="C11233" s="3" t="s">
        <v>269</v>
      </c>
      <c r="D11233" s="3" t="s">
        <v>266</v>
      </c>
      <c r="E11233" s="3">
        <v>1</v>
      </c>
      <c r="F11233" s="3">
        <v>2</v>
      </c>
      <c r="G11233" s="3">
        <v>2</v>
      </c>
      <c r="H11233" s="3">
        <v>2067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 t="str">
        <f>B11233&amp;" | "&amp;C11233&amp;" | "&amp;D11233</f>
        <v>documentazione_amministrativa / altri_documenti | Documento Non Protocollato | Documento Principale</v>
      </c>
      <c r="Q11233" s="3" t="str">
        <f>VLOOKUP(P11233,'Classificazione UD'!A:B,2,FALSE)</f>
        <v>Amministrativo</v>
      </c>
    </row>
    <row r="11234" spans="1:17" ht="15" customHeight="1" x14ac:dyDescent="0.25">
      <c r="A11234" s="30">
        <v>2012</v>
      </c>
      <c r="B11234" s="3" t="s">
        <v>23</v>
      </c>
      <c r="C11234" s="3" t="s">
        <v>269</v>
      </c>
      <c r="D11234" s="3" t="s">
        <v>266</v>
      </c>
      <c r="E11234" s="3">
        <v>5</v>
      </c>
      <c r="F11234" s="3">
        <v>15</v>
      </c>
      <c r="G11234" s="3">
        <v>15</v>
      </c>
      <c r="H11234" s="3">
        <v>2154730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 t="str">
        <f>B11234&amp;" | "&amp;C11234&amp;" | "&amp;D11234</f>
        <v>documentazione_amministrativa / altri_documenti | Documento Non Protocollato | Documento Principale</v>
      </c>
      <c r="Q11234" s="3" t="str">
        <f>VLOOKUP(P11234,'Classificazione UD'!A:B,2,FALSE)</f>
        <v>Amministrativo</v>
      </c>
    </row>
    <row r="11235" spans="1:17" ht="15" customHeight="1" x14ac:dyDescent="0.25">
      <c r="A11235" s="30">
        <v>2013</v>
      </c>
      <c r="B11235" s="3" t="s">
        <v>23</v>
      </c>
      <c r="C11235" s="3" t="s">
        <v>269</v>
      </c>
      <c r="D11235" s="3" t="s">
        <v>266</v>
      </c>
      <c r="E11235" s="3">
        <v>69</v>
      </c>
      <c r="F11235" s="3">
        <v>140</v>
      </c>
      <c r="G11235" s="3">
        <v>140</v>
      </c>
      <c r="H11235" s="3">
        <v>1987302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 t="str">
        <f>B11235&amp;" | "&amp;C11235&amp;" | "&amp;D11235</f>
        <v>documentazione_amministrativa / altri_documenti | Documento Non Protocollato | Documento Principale</v>
      </c>
      <c r="Q11235" s="3" t="str">
        <f>VLOOKUP(P11235,'Classificazione UD'!A:B,2,FALSE)</f>
        <v>Amministrativo</v>
      </c>
    </row>
    <row r="11236" spans="1:17" ht="15" customHeight="1" x14ac:dyDescent="0.25">
      <c r="A11236" s="30">
        <v>2014</v>
      </c>
      <c r="B11236" s="3" t="s">
        <v>23</v>
      </c>
      <c r="C11236" s="3" t="s">
        <v>269</v>
      </c>
      <c r="D11236" s="3" t="s">
        <v>266</v>
      </c>
      <c r="E11236" s="3">
        <v>255</v>
      </c>
      <c r="F11236" s="3">
        <v>511</v>
      </c>
      <c r="G11236" s="3">
        <v>511</v>
      </c>
      <c r="H11236" s="3">
        <v>28548978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 t="str">
        <f>B11236&amp;" | "&amp;C11236&amp;" | "&amp;D11236</f>
        <v>documentazione_amministrativa / altri_documenti | Documento Non Protocollato | Documento Principale</v>
      </c>
      <c r="Q11236" s="3" t="str">
        <f>VLOOKUP(P11236,'Classificazione UD'!A:B,2,FALSE)</f>
        <v>Amministrativo</v>
      </c>
    </row>
    <row r="11237" spans="1:17" ht="15" customHeight="1" x14ac:dyDescent="0.25">
      <c r="A11237" s="30">
        <v>2015</v>
      </c>
      <c r="B11237" s="3" t="s">
        <v>23</v>
      </c>
      <c r="C11237" s="3" t="s">
        <v>269</v>
      </c>
      <c r="D11237" s="3" t="s">
        <v>266</v>
      </c>
      <c r="E11237" s="3">
        <v>30</v>
      </c>
      <c r="F11237" s="3">
        <v>60</v>
      </c>
      <c r="G11237" s="3">
        <v>60</v>
      </c>
      <c r="H11237" s="3">
        <v>220963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 t="str">
        <f>B11237&amp;" | "&amp;C11237&amp;" | "&amp;D11237</f>
        <v>documentazione_amministrativa / altri_documenti | Documento Non Protocollato | Documento Principale</v>
      </c>
      <c r="Q11237" s="3" t="str">
        <f>VLOOKUP(P11237,'Classificazione UD'!A:B,2,FALSE)</f>
        <v>Amministrativo</v>
      </c>
    </row>
    <row r="11238" spans="1:17" ht="15" customHeight="1" x14ac:dyDescent="0.25">
      <c r="A11238" s="30">
        <v>2012</v>
      </c>
      <c r="B11238" s="3" t="s">
        <v>20</v>
      </c>
      <c r="C11238" s="3" t="s">
        <v>265</v>
      </c>
      <c r="D11238" s="3" t="s">
        <v>266</v>
      </c>
      <c r="E11238" s="3">
        <v>164</v>
      </c>
      <c r="F11238" s="3">
        <v>328</v>
      </c>
      <c r="G11238" s="3">
        <v>328</v>
      </c>
      <c r="H11238" s="3">
        <v>5320712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 t="str">
        <f>B11238&amp;" | "&amp;C11238&amp;" | "&amp;D11238</f>
        <v>documentazione_amministrativa / registri | Stampa registro | Documento Principale</v>
      </c>
      <c r="Q11238" s="3" t="str">
        <f>VLOOKUP(P11238,'Classificazione UD'!A:B,2,FALSE)</f>
        <v>Amministrativo</v>
      </c>
    </row>
    <row r="11239" spans="1:17" ht="15" customHeight="1" x14ac:dyDescent="0.25">
      <c r="A11239" s="30">
        <v>2013</v>
      </c>
      <c r="B11239" s="3" t="s">
        <v>20</v>
      </c>
      <c r="C11239" s="3" t="s">
        <v>265</v>
      </c>
      <c r="D11239" s="3" t="s">
        <v>266</v>
      </c>
      <c r="E11239" s="3">
        <v>276</v>
      </c>
      <c r="F11239" s="3">
        <v>552</v>
      </c>
      <c r="G11239" s="3">
        <v>552</v>
      </c>
      <c r="H11239" s="3">
        <v>4323459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 t="str">
        <f>B11239&amp;" | "&amp;C11239&amp;" | "&amp;D11239</f>
        <v>documentazione_amministrativa / registri | Stampa registro | Documento Principale</v>
      </c>
      <c r="Q11239" s="3" t="str">
        <f>VLOOKUP(P11239,'Classificazione UD'!A:B,2,FALSE)</f>
        <v>Amministrativo</v>
      </c>
    </row>
    <row r="11240" spans="1:17" ht="15" customHeight="1" x14ac:dyDescent="0.25">
      <c r="A11240" s="30">
        <v>2014</v>
      </c>
      <c r="B11240" s="3" t="s">
        <v>20</v>
      </c>
      <c r="C11240" s="3" t="s">
        <v>265</v>
      </c>
      <c r="D11240" s="3" t="s">
        <v>266</v>
      </c>
      <c r="E11240" s="3">
        <v>272</v>
      </c>
      <c r="F11240" s="3">
        <v>544</v>
      </c>
      <c r="G11240" s="3">
        <v>544</v>
      </c>
      <c r="H11240" s="3">
        <v>4873069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 t="str">
        <f>B11240&amp;" | "&amp;C11240&amp;" | "&amp;D11240</f>
        <v>documentazione_amministrativa / registri | Stampa registro | Documento Principale</v>
      </c>
      <c r="Q11240" s="3" t="str">
        <f>VLOOKUP(P11240,'Classificazione UD'!A:B,2,FALSE)</f>
        <v>Amministrativo</v>
      </c>
    </row>
    <row r="11241" spans="1:17" ht="15" customHeight="1" x14ac:dyDescent="0.25">
      <c r="A11241" s="30">
        <v>2015</v>
      </c>
      <c r="B11241" s="3" t="s">
        <v>20</v>
      </c>
      <c r="C11241" s="3" t="s">
        <v>265</v>
      </c>
      <c r="D11241" s="3" t="s">
        <v>266</v>
      </c>
      <c r="E11241" s="3">
        <v>285</v>
      </c>
      <c r="F11241" s="3">
        <v>570</v>
      </c>
      <c r="G11241" s="3">
        <v>570</v>
      </c>
      <c r="H11241" s="3">
        <v>6363360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 t="str">
        <f>B11241&amp;" | "&amp;C11241&amp;" | "&amp;D11241</f>
        <v>documentazione_amministrativa / registri | Stampa registro | Documento Principale</v>
      </c>
      <c r="Q11241" s="3" t="str">
        <f>VLOOKUP(P11241,'Classificazione UD'!A:B,2,FALSE)</f>
        <v>Amministrativo</v>
      </c>
    </row>
    <row r="11242" spans="1:17" ht="15" customHeight="1" x14ac:dyDescent="0.25">
      <c r="A11242" s="30">
        <v>2016</v>
      </c>
      <c r="B11242" s="3" t="s">
        <v>20</v>
      </c>
      <c r="C11242" s="3" t="s">
        <v>265</v>
      </c>
      <c r="D11242" s="3" t="s">
        <v>266</v>
      </c>
      <c r="E11242" s="3">
        <v>344</v>
      </c>
      <c r="F11242" s="3">
        <v>688</v>
      </c>
      <c r="G11242" s="3">
        <v>688</v>
      </c>
      <c r="H11242" s="3">
        <v>9386807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 t="str">
        <f>B11242&amp;" | "&amp;C11242&amp;" | "&amp;D11242</f>
        <v>documentazione_amministrativa / registri | Stampa registro | Documento Principale</v>
      </c>
      <c r="Q11242" s="3" t="str">
        <f>VLOOKUP(P11242,'Classificazione UD'!A:B,2,FALSE)</f>
        <v>Amministrativo</v>
      </c>
    </row>
    <row r="11243" spans="1:17" ht="15" customHeight="1" x14ac:dyDescent="0.25">
      <c r="A11243" s="30">
        <v>2015</v>
      </c>
      <c r="B11243" s="3" t="s">
        <v>20</v>
      </c>
      <c r="C11243" s="3" t="s">
        <v>265</v>
      </c>
      <c r="D11243" s="3" t="s">
        <v>266</v>
      </c>
      <c r="E11243" s="3">
        <v>147</v>
      </c>
      <c r="F11243" s="3">
        <v>294</v>
      </c>
      <c r="G11243" s="3">
        <v>294</v>
      </c>
      <c r="H11243" s="3">
        <v>995885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 t="str">
        <f>B11243&amp;" | "&amp;C11243&amp;" | "&amp;D11243</f>
        <v>documentazione_amministrativa / registri | Stampa registro | Documento Principale</v>
      </c>
      <c r="Q11243" s="3" t="str">
        <f>VLOOKUP(P11243,'Classificazione UD'!A:B,2,FALSE)</f>
        <v>Amministrativo</v>
      </c>
    </row>
    <row r="11244" spans="1:17" ht="15" customHeight="1" x14ac:dyDescent="0.25">
      <c r="A11244" s="30">
        <v>2016</v>
      </c>
      <c r="B11244" s="3" t="s">
        <v>20</v>
      </c>
      <c r="C11244" s="3" t="s">
        <v>265</v>
      </c>
      <c r="D11244" s="3" t="s">
        <v>266</v>
      </c>
      <c r="E11244" s="3">
        <v>220</v>
      </c>
      <c r="F11244" s="3">
        <v>440</v>
      </c>
      <c r="G11244" s="3">
        <v>440</v>
      </c>
      <c r="H11244" s="3">
        <v>2121335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 t="str">
        <f>B11244&amp;" | "&amp;C11244&amp;" | "&amp;D11244</f>
        <v>documentazione_amministrativa / registri | Stampa registro | Documento Principale</v>
      </c>
      <c r="Q11244" s="3" t="str">
        <f>VLOOKUP(P11244,'Classificazione UD'!A:B,2,FALSE)</f>
        <v>Amministrativo</v>
      </c>
    </row>
    <row r="11245" spans="1:17" ht="15" customHeight="1" x14ac:dyDescent="0.25">
      <c r="A11245" s="30">
        <v>2016</v>
      </c>
      <c r="B11245" s="3" t="s">
        <v>20</v>
      </c>
      <c r="C11245" s="3" t="s">
        <v>265</v>
      </c>
      <c r="D11245" s="3" t="s">
        <v>266</v>
      </c>
      <c r="E11245" s="3">
        <v>2</v>
      </c>
      <c r="F11245" s="3">
        <v>4</v>
      </c>
      <c r="G11245" s="3">
        <v>4</v>
      </c>
      <c r="H11245" s="3">
        <v>8678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 t="str">
        <f>B11245&amp;" | "&amp;C11245&amp;" | "&amp;D11245</f>
        <v>documentazione_amministrativa / registri | Stampa registro | Documento Principale</v>
      </c>
      <c r="Q11245" s="3" t="str">
        <f>VLOOKUP(P11245,'Classificazione UD'!A:B,2,FALSE)</f>
        <v>Amministrativo</v>
      </c>
    </row>
    <row r="11246" spans="1:17" ht="15" customHeight="1" x14ac:dyDescent="0.25">
      <c r="A11246" s="30">
        <v>2016</v>
      </c>
      <c r="B11246" s="3" t="s">
        <v>20</v>
      </c>
      <c r="C11246" s="3" t="s">
        <v>265</v>
      </c>
      <c r="D11246" s="3" t="s">
        <v>266</v>
      </c>
      <c r="E11246" s="3">
        <v>13</v>
      </c>
      <c r="F11246" s="3">
        <v>26</v>
      </c>
      <c r="G11246" s="3">
        <v>26</v>
      </c>
      <c r="H11246" s="3">
        <v>64041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 t="str">
        <f>B11246&amp;" | "&amp;C11246&amp;" | "&amp;D11246</f>
        <v>documentazione_amministrativa / registri | Stampa registro | Documento Principale</v>
      </c>
      <c r="Q11246" s="3" t="str">
        <f>VLOOKUP(P11246,'Classificazione UD'!A:B,2,FALSE)</f>
        <v>Amministrativo</v>
      </c>
    </row>
    <row r="11247" spans="1:17" ht="15" customHeight="1" x14ac:dyDescent="0.25">
      <c r="A11247" s="30">
        <v>2015</v>
      </c>
      <c r="B11247" s="3" t="s">
        <v>17</v>
      </c>
      <c r="C11247" s="3" t="s">
        <v>27</v>
      </c>
      <c r="D11247" s="3" t="s">
        <v>264</v>
      </c>
      <c r="E11247" s="3">
        <v>203</v>
      </c>
      <c r="F11247" s="3">
        <v>946</v>
      </c>
      <c r="G11247" s="3">
        <v>946</v>
      </c>
      <c r="H11247" s="3">
        <v>85762152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 t="str">
        <f>B11247&amp;" | "&amp;C11247&amp;" | "&amp;D11247</f>
        <v>documentazione_amministrativa / documentazione_contabile | FATTURA PASSIVA | Fattura</v>
      </c>
      <c r="Q11247" s="3" t="str">
        <f>VLOOKUP(P11247,'Classificazione UD'!A:B,2,FALSE)</f>
        <v>Fiscale</v>
      </c>
    </row>
    <row r="11248" spans="1:17" ht="15" customHeight="1" x14ac:dyDescent="0.25">
      <c r="A11248" s="30">
        <v>2016</v>
      </c>
      <c r="B11248" s="3" t="s">
        <v>17</v>
      </c>
      <c r="C11248" s="3" t="s">
        <v>27</v>
      </c>
      <c r="D11248" s="3" t="s">
        <v>264</v>
      </c>
      <c r="E11248" s="3">
        <v>49</v>
      </c>
      <c r="F11248" s="3">
        <v>231</v>
      </c>
      <c r="G11248" s="3">
        <v>231</v>
      </c>
      <c r="H11248" s="3">
        <v>24656229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 t="str">
        <f>B11248&amp;" | "&amp;C11248&amp;" | "&amp;D11248</f>
        <v>documentazione_amministrativa / documentazione_contabile | FATTURA PASSIVA | Fattura</v>
      </c>
      <c r="Q11248" s="3" t="str">
        <f>VLOOKUP(P11248,'Classificazione UD'!A:B,2,FALSE)</f>
        <v>Fiscale</v>
      </c>
    </row>
    <row r="11249" spans="1:17" ht="15" customHeight="1" x14ac:dyDescent="0.25">
      <c r="A11249" s="30">
        <v>2011</v>
      </c>
      <c r="B11249" s="3" t="s">
        <v>20</v>
      </c>
      <c r="C11249" s="3" t="s">
        <v>265</v>
      </c>
      <c r="D11249" s="3" t="s">
        <v>266</v>
      </c>
      <c r="E11249" s="3">
        <v>34</v>
      </c>
      <c r="F11249" s="3">
        <v>68</v>
      </c>
      <c r="G11249" s="3">
        <v>68</v>
      </c>
      <c r="H11249" s="3">
        <v>1067975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 t="str">
        <f>B11249&amp;" | "&amp;C11249&amp;" | "&amp;D11249</f>
        <v>documentazione_amministrativa / registri | Stampa registro | Documento Principale</v>
      </c>
      <c r="Q11249" s="3" t="str">
        <f>VLOOKUP(P11249,'Classificazione UD'!A:B,2,FALSE)</f>
        <v>Amministrativo</v>
      </c>
    </row>
    <row r="11250" spans="1:17" ht="15" customHeight="1" x14ac:dyDescent="0.25">
      <c r="A11250" s="30">
        <v>2012</v>
      </c>
      <c r="B11250" s="3" t="s">
        <v>20</v>
      </c>
      <c r="C11250" s="3" t="s">
        <v>265</v>
      </c>
      <c r="D11250" s="3" t="s">
        <v>266</v>
      </c>
      <c r="E11250" s="3">
        <v>165</v>
      </c>
      <c r="F11250" s="3">
        <v>330</v>
      </c>
      <c r="G11250" s="3">
        <v>330</v>
      </c>
      <c r="H11250" s="3">
        <v>2144708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 t="str">
        <f>B11250&amp;" | "&amp;C11250&amp;" | "&amp;D11250</f>
        <v>documentazione_amministrativa / registri | Stampa registro | Documento Principale</v>
      </c>
      <c r="Q11250" s="3" t="str">
        <f>VLOOKUP(P11250,'Classificazione UD'!A:B,2,FALSE)</f>
        <v>Amministrativo</v>
      </c>
    </row>
    <row r="11251" spans="1:17" ht="15" customHeight="1" x14ac:dyDescent="0.25">
      <c r="A11251" s="30">
        <v>2013</v>
      </c>
      <c r="B11251" s="3" t="s">
        <v>20</v>
      </c>
      <c r="C11251" s="3" t="s">
        <v>265</v>
      </c>
      <c r="D11251" s="3" t="s">
        <v>266</v>
      </c>
      <c r="E11251" s="3">
        <v>251</v>
      </c>
      <c r="F11251" s="3">
        <v>502</v>
      </c>
      <c r="G11251" s="3">
        <v>502</v>
      </c>
      <c r="H11251" s="3">
        <v>2336072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 t="str">
        <f>B11251&amp;" | "&amp;C11251&amp;" | "&amp;D11251</f>
        <v>documentazione_amministrativa / registri | Stampa registro | Documento Principale</v>
      </c>
      <c r="Q11251" s="3" t="str">
        <f>VLOOKUP(P11251,'Classificazione UD'!A:B,2,FALSE)</f>
        <v>Amministrativo</v>
      </c>
    </row>
    <row r="11252" spans="1:17" ht="15" customHeight="1" x14ac:dyDescent="0.25">
      <c r="A11252" s="30">
        <v>2014</v>
      </c>
      <c r="B11252" s="3" t="s">
        <v>20</v>
      </c>
      <c r="C11252" s="3" t="s">
        <v>265</v>
      </c>
      <c r="D11252" s="3" t="s">
        <v>266</v>
      </c>
      <c r="E11252" s="3">
        <v>245</v>
      </c>
      <c r="F11252" s="3">
        <v>490</v>
      </c>
      <c r="G11252" s="3">
        <v>490</v>
      </c>
      <c r="H11252" s="3">
        <v>2453216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 t="str">
        <f>B11252&amp;" | "&amp;C11252&amp;" | "&amp;D11252</f>
        <v>documentazione_amministrativa / registri | Stampa registro | Documento Principale</v>
      </c>
      <c r="Q11252" s="3" t="str">
        <f>VLOOKUP(P11252,'Classificazione UD'!A:B,2,FALSE)</f>
        <v>Amministrativo</v>
      </c>
    </row>
    <row r="11253" spans="1:17" ht="15" customHeight="1" x14ac:dyDescent="0.25">
      <c r="A11253" s="30">
        <v>2015</v>
      </c>
      <c r="B11253" s="3" t="s">
        <v>20</v>
      </c>
      <c r="C11253" s="3" t="s">
        <v>265</v>
      </c>
      <c r="D11253" s="3" t="s">
        <v>266</v>
      </c>
      <c r="E11253" s="3">
        <v>246</v>
      </c>
      <c r="F11253" s="3">
        <v>492</v>
      </c>
      <c r="G11253" s="3">
        <v>492</v>
      </c>
      <c r="H11253" s="3">
        <v>3134868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 t="str">
        <f>B11253&amp;" | "&amp;C11253&amp;" | "&amp;D11253</f>
        <v>documentazione_amministrativa / registri | Stampa registro | Documento Principale</v>
      </c>
      <c r="Q11253" s="3" t="str">
        <f>VLOOKUP(P11253,'Classificazione UD'!A:B,2,FALSE)</f>
        <v>Amministrativo</v>
      </c>
    </row>
    <row r="11254" spans="1:17" ht="15" customHeight="1" x14ac:dyDescent="0.25">
      <c r="A11254" s="30">
        <v>2016</v>
      </c>
      <c r="B11254" s="3" t="s">
        <v>20</v>
      </c>
      <c r="C11254" s="3" t="s">
        <v>265</v>
      </c>
      <c r="D11254" s="3" t="s">
        <v>266</v>
      </c>
      <c r="E11254" s="3">
        <v>296</v>
      </c>
      <c r="F11254" s="3">
        <v>592</v>
      </c>
      <c r="G11254" s="3">
        <v>592</v>
      </c>
      <c r="H11254" s="3">
        <v>3962217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 t="str">
        <f>B11254&amp;" | "&amp;C11254&amp;" | "&amp;D11254</f>
        <v>documentazione_amministrativa / registri | Stampa registro | Documento Principale</v>
      </c>
      <c r="Q11254" s="3" t="str">
        <f>VLOOKUP(P11254,'Classificazione UD'!A:B,2,FALSE)</f>
        <v>Amministrativo</v>
      </c>
    </row>
    <row r="11255" spans="1:17" ht="15" customHeight="1" x14ac:dyDescent="0.25">
      <c r="A11255" s="30">
        <v>2015</v>
      </c>
      <c r="B11255" s="3" t="s">
        <v>20</v>
      </c>
      <c r="C11255" s="3" t="s">
        <v>265</v>
      </c>
      <c r="D11255" s="3" t="s">
        <v>266</v>
      </c>
      <c r="E11255" s="3">
        <v>55</v>
      </c>
      <c r="F11255" s="3">
        <v>110</v>
      </c>
      <c r="G11255" s="3">
        <v>110</v>
      </c>
      <c r="H11255" s="3">
        <v>367806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 t="str">
        <f>B11255&amp;" | "&amp;C11255&amp;" | "&amp;D11255</f>
        <v>documentazione_amministrativa / registri | Stampa registro | Documento Principale</v>
      </c>
      <c r="Q11255" s="3" t="str">
        <f>VLOOKUP(P11255,'Classificazione UD'!A:B,2,FALSE)</f>
        <v>Amministrativo</v>
      </c>
    </row>
    <row r="11256" spans="1:17" ht="15" customHeight="1" x14ac:dyDescent="0.25">
      <c r="A11256" s="30">
        <v>2016</v>
      </c>
      <c r="B11256" s="3" t="s">
        <v>20</v>
      </c>
      <c r="C11256" s="3" t="s">
        <v>265</v>
      </c>
      <c r="D11256" s="3" t="s">
        <v>266</v>
      </c>
      <c r="E11256" s="3">
        <v>127</v>
      </c>
      <c r="F11256" s="3">
        <v>254</v>
      </c>
      <c r="G11256" s="3">
        <v>254</v>
      </c>
      <c r="H11256" s="3">
        <v>1016912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 t="str">
        <f>B11256&amp;" | "&amp;C11256&amp;" | "&amp;D11256</f>
        <v>documentazione_amministrativa / registri | Stampa registro | Documento Principale</v>
      </c>
      <c r="Q11256" s="3" t="str">
        <f>VLOOKUP(P11256,'Classificazione UD'!A:B,2,FALSE)</f>
        <v>Amministrativo</v>
      </c>
    </row>
    <row r="11257" spans="1:17" ht="15" customHeight="1" x14ac:dyDescent="0.25">
      <c r="A11257" s="30">
        <v>2015</v>
      </c>
      <c r="B11257" s="3" t="s">
        <v>17</v>
      </c>
      <c r="C11257" s="3" t="s">
        <v>27</v>
      </c>
      <c r="D11257" s="3" t="s">
        <v>264</v>
      </c>
      <c r="E11257" s="3">
        <v>356</v>
      </c>
      <c r="F11257" s="3">
        <v>1600</v>
      </c>
      <c r="G11257" s="3">
        <v>1600</v>
      </c>
      <c r="H11257" s="3">
        <v>71288019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 t="str">
        <f>B11257&amp;" | "&amp;C11257&amp;" | "&amp;D11257</f>
        <v>documentazione_amministrativa / documentazione_contabile | FATTURA PASSIVA | Fattura</v>
      </c>
      <c r="Q11257" s="3" t="str">
        <f>VLOOKUP(P11257,'Classificazione UD'!A:B,2,FALSE)</f>
        <v>Fiscale</v>
      </c>
    </row>
    <row r="11258" spans="1:17" ht="15" customHeight="1" x14ac:dyDescent="0.25">
      <c r="A11258" s="30">
        <v>2015</v>
      </c>
      <c r="B11258" s="3" t="s">
        <v>17</v>
      </c>
      <c r="C11258" s="3" t="s">
        <v>27</v>
      </c>
      <c r="D11258" s="3" t="s">
        <v>54</v>
      </c>
      <c r="E11258" s="3">
        <v>2</v>
      </c>
      <c r="F11258" s="3">
        <v>8</v>
      </c>
      <c r="G11258" s="3">
        <v>8</v>
      </c>
      <c r="H11258" s="3">
        <v>107916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 t="str">
        <f>B11258&amp;" | "&amp;C11258&amp;" | "&amp;D11258</f>
        <v>documentazione_amministrativa / documentazione_contabile | FATTURA PASSIVA | Nota di credito</v>
      </c>
      <c r="Q11258" s="3" t="str">
        <f>VLOOKUP(P11258,'Classificazione UD'!A:B,2,FALSE)</f>
        <v>Fiscale</v>
      </c>
    </row>
    <row r="11259" spans="1:17" ht="15" customHeight="1" x14ac:dyDescent="0.25">
      <c r="A11259" s="30">
        <v>2016</v>
      </c>
      <c r="B11259" s="3" t="s">
        <v>17</v>
      </c>
      <c r="C11259" s="3" t="s">
        <v>27</v>
      </c>
      <c r="D11259" s="3" t="s">
        <v>264</v>
      </c>
      <c r="E11259" s="3">
        <v>32</v>
      </c>
      <c r="F11259" s="3">
        <v>142</v>
      </c>
      <c r="G11259" s="3">
        <v>142</v>
      </c>
      <c r="H11259" s="3">
        <v>6138948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 t="str">
        <f>B11259&amp;" | "&amp;C11259&amp;" | "&amp;D11259</f>
        <v>documentazione_amministrativa / documentazione_contabile | FATTURA PASSIVA | Fattura</v>
      </c>
      <c r="Q11259" s="3" t="str">
        <f>VLOOKUP(P11259,'Classificazione UD'!A:B,2,FALSE)</f>
        <v>Fiscale</v>
      </c>
    </row>
    <row r="11260" spans="1:17" ht="15" customHeight="1" x14ac:dyDescent="0.25">
      <c r="A11260" s="30">
        <v>2016</v>
      </c>
      <c r="B11260" s="3" t="s">
        <v>17</v>
      </c>
      <c r="C11260" s="3" t="s">
        <v>27</v>
      </c>
      <c r="D11260" s="3" t="s">
        <v>54</v>
      </c>
      <c r="E11260" s="3">
        <v>3</v>
      </c>
      <c r="F11260" s="3">
        <v>12</v>
      </c>
      <c r="G11260" s="3">
        <v>12</v>
      </c>
      <c r="H11260" s="3">
        <v>165587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 t="str">
        <f>B11260&amp;" | "&amp;C11260&amp;" | "&amp;D11260</f>
        <v>documentazione_amministrativa / documentazione_contabile | FATTURA PASSIVA | Nota di credito</v>
      </c>
      <c r="Q11260" s="3" t="str">
        <f>VLOOKUP(P11260,'Classificazione UD'!A:B,2,FALSE)</f>
        <v>Fiscale</v>
      </c>
    </row>
    <row r="11261" spans="1:17" ht="15" customHeight="1" x14ac:dyDescent="0.25">
      <c r="A11261" s="30">
        <v>2013</v>
      </c>
      <c r="B11261" s="3" t="s">
        <v>20</v>
      </c>
      <c r="C11261" s="3" t="s">
        <v>265</v>
      </c>
      <c r="D11261" s="3" t="s">
        <v>266</v>
      </c>
      <c r="E11261" s="3">
        <v>191</v>
      </c>
      <c r="F11261" s="3">
        <v>382</v>
      </c>
      <c r="G11261" s="3">
        <v>382</v>
      </c>
      <c r="H11261" s="3">
        <v>2165430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 t="str">
        <f>B11261&amp;" | "&amp;C11261&amp;" | "&amp;D11261</f>
        <v>documentazione_amministrativa / registri | Stampa registro | Documento Principale</v>
      </c>
      <c r="Q11261" s="3" t="str">
        <f>VLOOKUP(P11261,'Classificazione UD'!A:B,2,FALSE)</f>
        <v>Amministrativo</v>
      </c>
    </row>
    <row r="11262" spans="1:17" ht="15" customHeight="1" x14ac:dyDescent="0.25">
      <c r="A11262" s="30">
        <v>2014</v>
      </c>
      <c r="B11262" s="3" t="s">
        <v>20</v>
      </c>
      <c r="C11262" s="3" t="s">
        <v>265</v>
      </c>
      <c r="D11262" s="3" t="s">
        <v>266</v>
      </c>
      <c r="E11262" s="3">
        <v>250</v>
      </c>
      <c r="F11262" s="3">
        <v>500</v>
      </c>
      <c r="G11262" s="3">
        <v>500</v>
      </c>
      <c r="H11262" s="3">
        <v>2932790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 t="str">
        <f>B11262&amp;" | "&amp;C11262&amp;" | "&amp;D11262</f>
        <v>documentazione_amministrativa / registri | Stampa registro | Documento Principale</v>
      </c>
      <c r="Q11262" s="3" t="str">
        <f>VLOOKUP(P11262,'Classificazione UD'!A:B,2,FALSE)</f>
        <v>Amministrativo</v>
      </c>
    </row>
    <row r="11263" spans="1:17" ht="15" customHeight="1" x14ac:dyDescent="0.25">
      <c r="A11263" s="30">
        <v>2015</v>
      </c>
      <c r="B11263" s="3" t="s">
        <v>20</v>
      </c>
      <c r="C11263" s="3" t="s">
        <v>265</v>
      </c>
      <c r="D11263" s="3" t="s">
        <v>266</v>
      </c>
      <c r="E11263" s="3">
        <v>229</v>
      </c>
      <c r="F11263" s="3">
        <v>458</v>
      </c>
      <c r="G11263" s="3">
        <v>458</v>
      </c>
      <c r="H11263" s="3">
        <v>3708945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 t="str">
        <f>B11263&amp;" | "&amp;C11263&amp;" | "&amp;D11263</f>
        <v>documentazione_amministrativa / registri | Stampa registro | Documento Principale</v>
      </c>
      <c r="Q11263" s="3" t="str">
        <f>VLOOKUP(P11263,'Classificazione UD'!A:B,2,FALSE)</f>
        <v>Amministrativo</v>
      </c>
    </row>
    <row r="11264" spans="1:17" ht="15" customHeight="1" x14ac:dyDescent="0.25">
      <c r="A11264" s="30">
        <v>2016</v>
      </c>
      <c r="B11264" s="3" t="s">
        <v>20</v>
      </c>
      <c r="C11264" s="3" t="s">
        <v>265</v>
      </c>
      <c r="D11264" s="3" t="s">
        <v>266</v>
      </c>
      <c r="E11264" s="3">
        <v>250</v>
      </c>
      <c r="F11264" s="3">
        <v>500</v>
      </c>
      <c r="G11264" s="3">
        <v>500</v>
      </c>
      <c r="H11264" s="3">
        <v>4662165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 t="str">
        <f>B11264&amp;" | "&amp;C11264&amp;" | "&amp;D11264</f>
        <v>documentazione_amministrativa / registri | Stampa registro | Documento Principale</v>
      </c>
      <c r="Q11264" s="3" t="str">
        <f>VLOOKUP(P11264,'Classificazione UD'!A:B,2,FALSE)</f>
        <v>Amministrativo</v>
      </c>
    </row>
    <row r="11265" spans="1:17" ht="15" customHeight="1" x14ac:dyDescent="0.25">
      <c r="A11265" s="30">
        <v>2013</v>
      </c>
      <c r="B11265" s="3" t="s">
        <v>20</v>
      </c>
      <c r="C11265" s="3" t="s">
        <v>265</v>
      </c>
      <c r="D11265" s="3" t="s">
        <v>266</v>
      </c>
      <c r="E11265" s="3">
        <v>1</v>
      </c>
      <c r="F11265" s="3">
        <v>2</v>
      </c>
      <c r="G11265" s="3">
        <v>2</v>
      </c>
      <c r="H11265" s="3">
        <v>4095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 t="str">
        <f>B11265&amp;" | "&amp;C11265&amp;" | "&amp;D11265</f>
        <v>documentazione_amministrativa / registri | Stampa registro | Documento Principale</v>
      </c>
      <c r="Q11265" s="3" t="str">
        <f>VLOOKUP(P11265,'Classificazione UD'!A:B,2,FALSE)</f>
        <v>Amministrativo</v>
      </c>
    </row>
    <row r="11266" spans="1:17" ht="15" customHeight="1" x14ac:dyDescent="0.25">
      <c r="A11266" s="30">
        <v>2015</v>
      </c>
      <c r="B11266" s="3" t="s">
        <v>20</v>
      </c>
      <c r="C11266" s="3" t="s">
        <v>265</v>
      </c>
      <c r="D11266" s="3" t="s">
        <v>266</v>
      </c>
      <c r="E11266" s="3">
        <v>3</v>
      </c>
      <c r="F11266" s="3">
        <v>6</v>
      </c>
      <c r="G11266" s="3">
        <v>6</v>
      </c>
      <c r="H11266" s="3">
        <v>15558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 t="str">
        <f>B11266&amp;" | "&amp;C11266&amp;" | "&amp;D11266</f>
        <v>documentazione_amministrativa / registri | Stampa registro | Documento Principale</v>
      </c>
      <c r="Q11266" s="3" t="str">
        <f>VLOOKUP(P11266,'Classificazione UD'!A:B,2,FALSE)</f>
        <v>Amministrativo</v>
      </c>
    </row>
    <row r="11267" spans="1:17" ht="15" customHeight="1" x14ac:dyDescent="0.25">
      <c r="A11267" s="30">
        <v>2016</v>
      </c>
      <c r="B11267" s="3" t="s">
        <v>20</v>
      </c>
      <c r="C11267" s="3" t="s">
        <v>265</v>
      </c>
      <c r="D11267" s="3" t="s">
        <v>266</v>
      </c>
      <c r="E11267" s="3">
        <v>1</v>
      </c>
      <c r="F11267" s="3">
        <v>2</v>
      </c>
      <c r="G11267" s="3">
        <v>2</v>
      </c>
      <c r="H11267" s="3">
        <v>5648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 t="str">
        <f>B11267&amp;" | "&amp;C11267&amp;" | "&amp;D11267</f>
        <v>documentazione_amministrativa / registri | Stampa registro | Documento Principale</v>
      </c>
      <c r="Q11267" s="3" t="str">
        <f>VLOOKUP(P11267,'Classificazione UD'!A:B,2,FALSE)</f>
        <v>Amministrativo</v>
      </c>
    </row>
    <row r="11268" spans="1:17" ht="15" customHeight="1" x14ac:dyDescent="0.25">
      <c r="A11268" s="30">
        <v>2015</v>
      </c>
      <c r="B11268" s="3" t="s">
        <v>20</v>
      </c>
      <c r="C11268" s="3" t="s">
        <v>265</v>
      </c>
      <c r="D11268" s="3" t="s">
        <v>266</v>
      </c>
      <c r="E11268" s="3">
        <v>118</v>
      </c>
      <c r="F11268" s="3">
        <v>236</v>
      </c>
      <c r="G11268" s="3">
        <v>236</v>
      </c>
      <c r="H11268" s="3">
        <v>657650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 t="str">
        <f>B11268&amp;" | "&amp;C11268&amp;" | "&amp;D11268</f>
        <v>documentazione_amministrativa / registri | Stampa registro | Documento Principale</v>
      </c>
      <c r="Q11268" s="3" t="str">
        <f>VLOOKUP(P11268,'Classificazione UD'!A:B,2,FALSE)</f>
        <v>Amministrativo</v>
      </c>
    </row>
    <row r="11269" spans="1:17" ht="15" customHeight="1" x14ac:dyDescent="0.25">
      <c r="A11269" s="30">
        <v>2016</v>
      </c>
      <c r="B11269" s="3" t="s">
        <v>20</v>
      </c>
      <c r="C11269" s="3" t="s">
        <v>265</v>
      </c>
      <c r="D11269" s="3" t="s">
        <v>266</v>
      </c>
      <c r="E11269" s="3">
        <v>184</v>
      </c>
      <c r="F11269" s="3">
        <v>368</v>
      </c>
      <c r="G11269" s="3">
        <v>368</v>
      </c>
      <c r="H11269" s="3">
        <v>1178308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 t="str">
        <f>B11269&amp;" | "&amp;C11269&amp;" | "&amp;D11269</f>
        <v>documentazione_amministrativa / registri | Stampa registro | Documento Principale</v>
      </c>
      <c r="Q11269" s="3" t="str">
        <f>VLOOKUP(P11269,'Classificazione UD'!A:B,2,FALSE)</f>
        <v>Amministrativo</v>
      </c>
    </row>
    <row r="11270" spans="1:17" ht="15" customHeight="1" x14ac:dyDescent="0.25">
      <c r="A11270" s="30">
        <v>2015</v>
      </c>
      <c r="B11270" s="3" t="s">
        <v>17</v>
      </c>
      <c r="C11270" s="3" t="s">
        <v>27</v>
      </c>
      <c r="D11270" s="3" t="s">
        <v>264</v>
      </c>
      <c r="E11270" s="3">
        <v>155</v>
      </c>
      <c r="F11270" s="3">
        <v>677</v>
      </c>
      <c r="G11270" s="3">
        <v>677</v>
      </c>
      <c r="H11270" s="3">
        <v>32669287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 t="str">
        <f>B11270&amp;" | "&amp;C11270&amp;" | "&amp;D11270</f>
        <v>documentazione_amministrativa / documentazione_contabile | FATTURA PASSIVA | Fattura</v>
      </c>
      <c r="Q11270" s="3" t="str">
        <f>VLOOKUP(P11270,'Classificazione UD'!A:B,2,FALSE)</f>
        <v>Fiscale</v>
      </c>
    </row>
    <row r="11271" spans="1:17" ht="15" customHeight="1" x14ac:dyDescent="0.25">
      <c r="A11271" s="30">
        <v>2015</v>
      </c>
      <c r="B11271" s="3" t="s">
        <v>17</v>
      </c>
      <c r="C11271" s="3" t="s">
        <v>27</v>
      </c>
      <c r="D11271" s="3" t="s">
        <v>54</v>
      </c>
      <c r="E11271" s="3">
        <v>3</v>
      </c>
      <c r="F11271" s="3">
        <v>13</v>
      </c>
      <c r="G11271" s="3">
        <v>13</v>
      </c>
      <c r="H11271" s="3">
        <v>475271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 t="str">
        <f>B11271&amp;" | "&amp;C11271&amp;" | "&amp;D11271</f>
        <v>documentazione_amministrativa / documentazione_contabile | FATTURA PASSIVA | Nota di credito</v>
      </c>
      <c r="Q11271" s="3" t="str">
        <f>VLOOKUP(P11271,'Classificazione UD'!A:B,2,FALSE)</f>
        <v>Fiscale</v>
      </c>
    </row>
    <row r="11272" spans="1:17" ht="15" customHeight="1" x14ac:dyDescent="0.25">
      <c r="A11272" s="30">
        <v>2015</v>
      </c>
      <c r="B11272" s="3" t="s">
        <v>36</v>
      </c>
      <c r="C11272" s="3" t="s">
        <v>267</v>
      </c>
      <c r="D11272" s="3" t="s">
        <v>266</v>
      </c>
      <c r="E11272" s="3">
        <v>158</v>
      </c>
      <c r="F11272" s="3">
        <v>690</v>
      </c>
      <c r="G11272" s="3">
        <v>690</v>
      </c>
      <c r="H11272" s="3">
        <v>33122072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 t="str">
        <f>B11272&amp;" | "&amp;C11272&amp;" | "&amp;D11272</f>
        <v>documentazione_amministrativa / documenti_protocollati | Documento Protocollato | Documento Principale</v>
      </c>
      <c r="Q11272" s="3" t="str">
        <f>VLOOKUP(P11272,'Classificazione UD'!A:B,2,FALSE)</f>
        <v>Protocollo</v>
      </c>
    </row>
    <row r="11273" spans="1:17" ht="15" customHeight="1" x14ac:dyDescent="0.25">
      <c r="A11273" s="30">
        <v>2015</v>
      </c>
      <c r="B11273" s="3" t="s">
        <v>23</v>
      </c>
      <c r="C11273" s="3" t="s">
        <v>269</v>
      </c>
      <c r="D11273" s="3" t="s">
        <v>266</v>
      </c>
      <c r="E11273" s="3">
        <v>443</v>
      </c>
      <c r="F11273" s="3">
        <v>1982</v>
      </c>
      <c r="G11273" s="3">
        <v>1982</v>
      </c>
      <c r="H11273" s="3">
        <v>122819708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 t="str">
        <f>B11273&amp;" | "&amp;C11273&amp;" | "&amp;D11273</f>
        <v>documentazione_amministrativa / altri_documenti | Documento Non Protocollato | Documento Principale</v>
      </c>
      <c r="Q11273" s="3" t="str">
        <f>VLOOKUP(P11273,'Classificazione UD'!A:B,2,FALSE)</f>
        <v>Amministrativo</v>
      </c>
    </row>
    <row r="11274" spans="1:17" ht="15" customHeight="1" x14ac:dyDescent="0.25">
      <c r="A11274" s="30">
        <v>2015</v>
      </c>
      <c r="B11274" s="3" t="s">
        <v>17</v>
      </c>
      <c r="C11274" s="3" t="s">
        <v>27</v>
      </c>
      <c r="D11274" s="3" t="s">
        <v>264</v>
      </c>
      <c r="E11274" s="3">
        <v>435</v>
      </c>
      <c r="F11274" s="3">
        <v>1951</v>
      </c>
      <c r="G11274" s="3">
        <v>1951</v>
      </c>
      <c r="H11274" s="3">
        <v>122045381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 t="str">
        <f>B11274&amp;" | "&amp;C11274&amp;" | "&amp;D11274</f>
        <v>documentazione_amministrativa / documentazione_contabile | FATTURA PASSIVA | Fattura</v>
      </c>
      <c r="Q11274" s="3" t="str">
        <f>VLOOKUP(P11274,'Classificazione UD'!A:B,2,FALSE)</f>
        <v>Fiscale</v>
      </c>
    </row>
    <row r="11275" spans="1:17" ht="15" customHeight="1" x14ac:dyDescent="0.25">
      <c r="A11275" s="30">
        <v>2015</v>
      </c>
      <c r="B11275" s="3" t="s">
        <v>17</v>
      </c>
      <c r="C11275" s="3" t="s">
        <v>27</v>
      </c>
      <c r="D11275" s="3" t="s">
        <v>54</v>
      </c>
      <c r="E11275" s="3">
        <v>9</v>
      </c>
      <c r="F11275" s="3">
        <v>37</v>
      </c>
      <c r="G11275" s="3">
        <v>37</v>
      </c>
      <c r="H11275" s="3">
        <v>1073489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 t="str">
        <f>B11275&amp;" | "&amp;C11275&amp;" | "&amp;D11275</f>
        <v>documentazione_amministrativa / documentazione_contabile | FATTURA PASSIVA | Nota di credito</v>
      </c>
      <c r="Q11275" s="3" t="str">
        <f>VLOOKUP(P11275,'Classificazione UD'!A:B,2,FALSE)</f>
        <v>Fiscale</v>
      </c>
    </row>
    <row r="11276" spans="1:17" ht="15" customHeight="1" x14ac:dyDescent="0.25">
      <c r="A11276" s="30">
        <v>2015</v>
      </c>
      <c r="B11276" s="3" t="s">
        <v>36</v>
      </c>
      <c r="C11276" s="3" t="s">
        <v>267</v>
      </c>
      <c r="D11276" s="3" t="s">
        <v>266</v>
      </c>
      <c r="E11276" s="3">
        <v>1</v>
      </c>
      <c r="F11276" s="3">
        <v>6</v>
      </c>
      <c r="G11276" s="3">
        <v>6</v>
      </c>
      <c r="H11276" s="3">
        <v>235778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 t="str">
        <f>B11276&amp;" | "&amp;C11276&amp;" | "&amp;D11276</f>
        <v>documentazione_amministrativa / documenti_protocollati | Documento Protocollato | Documento Principale</v>
      </c>
      <c r="Q11276" s="3" t="str">
        <f>VLOOKUP(P11276,'Classificazione UD'!A:B,2,FALSE)</f>
        <v>Protocollo</v>
      </c>
    </row>
    <row r="11277" spans="1:17" ht="15" customHeight="1" x14ac:dyDescent="0.25">
      <c r="A11277" s="30">
        <v>2015</v>
      </c>
      <c r="B11277" s="3" t="s">
        <v>17</v>
      </c>
      <c r="C11277" s="3" t="s">
        <v>27</v>
      </c>
      <c r="D11277" s="3" t="s">
        <v>264</v>
      </c>
      <c r="E11277" s="3">
        <v>157</v>
      </c>
      <c r="F11277" s="3">
        <v>706</v>
      </c>
      <c r="G11277" s="3">
        <v>706</v>
      </c>
      <c r="H11277" s="3">
        <v>58366859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 t="str">
        <f>B11277&amp;" | "&amp;C11277&amp;" | "&amp;D11277</f>
        <v>documentazione_amministrativa / documentazione_contabile | FATTURA PASSIVA | Fattura</v>
      </c>
      <c r="Q11277" s="3" t="str">
        <f>VLOOKUP(P11277,'Classificazione UD'!A:B,2,FALSE)</f>
        <v>Fiscale</v>
      </c>
    </row>
    <row r="11278" spans="1:17" ht="15" customHeight="1" x14ac:dyDescent="0.25">
      <c r="A11278" s="30">
        <v>2015</v>
      </c>
      <c r="B11278" s="3" t="s">
        <v>17</v>
      </c>
      <c r="C11278" s="3" t="s">
        <v>27</v>
      </c>
      <c r="D11278" s="3" t="s">
        <v>54</v>
      </c>
      <c r="E11278" s="3">
        <v>4</v>
      </c>
      <c r="F11278" s="3">
        <v>17</v>
      </c>
      <c r="G11278" s="3">
        <v>17</v>
      </c>
      <c r="H11278" s="3">
        <v>454289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 t="str">
        <f>B11278&amp;" | "&amp;C11278&amp;" | "&amp;D11278</f>
        <v>documentazione_amministrativa / documentazione_contabile | FATTURA PASSIVA | Nota di credito</v>
      </c>
      <c r="Q11278" s="3" t="str">
        <f>VLOOKUP(P11278,'Classificazione UD'!A:B,2,FALSE)</f>
        <v>Fiscale</v>
      </c>
    </row>
    <row r="11279" spans="1:17" ht="15" customHeight="1" x14ac:dyDescent="0.25">
      <c r="A11279" s="30">
        <v>2015</v>
      </c>
      <c r="B11279" s="3" t="s">
        <v>23</v>
      </c>
      <c r="C11279" s="3" t="s">
        <v>269</v>
      </c>
      <c r="D11279" s="3" t="s">
        <v>266</v>
      </c>
      <c r="E11279" s="3">
        <v>161</v>
      </c>
      <c r="F11279" s="3">
        <v>723</v>
      </c>
      <c r="G11279" s="3">
        <v>723</v>
      </c>
      <c r="H11279" s="3">
        <v>58799199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 t="str">
        <f>B11279&amp;" | "&amp;C11279&amp;" | "&amp;D11279</f>
        <v>documentazione_amministrativa / altri_documenti | Documento Non Protocollato | Documento Principale</v>
      </c>
      <c r="Q11279" s="3" t="str">
        <f>VLOOKUP(P11279,'Classificazione UD'!A:B,2,FALSE)</f>
        <v>Amministrativo</v>
      </c>
    </row>
    <row r="11280" spans="1:17" ht="15" customHeight="1" x14ac:dyDescent="0.25">
      <c r="A11280" s="30">
        <v>2015</v>
      </c>
      <c r="B11280" s="3" t="s">
        <v>17</v>
      </c>
      <c r="C11280" s="3" t="s">
        <v>27</v>
      </c>
      <c r="D11280" s="3" t="s">
        <v>264</v>
      </c>
      <c r="E11280" s="3">
        <v>617</v>
      </c>
      <c r="F11280" s="3">
        <v>2767</v>
      </c>
      <c r="G11280" s="3">
        <v>2767</v>
      </c>
      <c r="H11280" s="3">
        <v>129775920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 t="str">
        <f>B11280&amp;" | "&amp;C11280&amp;" | "&amp;D11280</f>
        <v>documentazione_amministrativa / documentazione_contabile | FATTURA PASSIVA | Fattura</v>
      </c>
      <c r="Q11280" s="3" t="str">
        <f>VLOOKUP(P11280,'Classificazione UD'!A:B,2,FALSE)</f>
        <v>Fiscale</v>
      </c>
    </row>
    <row r="11281" spans="1:17" ht="15" customHeight="1" x14ac:dyDescent="0.25">
      <c r="A11281" s="30">
        <v>2015</v>
      </c>
      <c r="B11281" s="3" t="s">
        <v>17</v>
      </c>
      <c r="C11281" s="3" t="s">
        <v>27</v>
      </c>
      <c r="D11281" s="3" t="s">
        <v>54</v>
      </c>
      <c r="E11281" s="3">
        <v>10</v>
      </c>
      <c r="F11281" s="3">
        <v>41</v>
      </c>
      <c r="G11281" s="3">
        <v>41</v>
      </c>
      <c r="H11281" s="3">
        <v>1478169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 t="str">
        <f>B11281&amp;" | "&amp;C11281&amp;" | "&amp;D11281</f>
        <v>documentazione_amministrativa / documentazione_contabile | FATTURA PASSIVA | Nota di credito</v>
      </c>
      <c r="Q11281" s="3" t="str">
        <f>VLOOKUP(P11281,'Classificazione UD'!A:B,2,FALSE)</f>
        <v>Fiscale</v>
      </c>
    </row>
    <row r="11282" spans="1:17" ht="15" customHeight="1" x14ac:dyDescent="0.25">
      <c r="A11282" s="30">
        <v>2015</v>
      </c>
      <c r="B11282" s="3" t="s">
        <v>36</v>
      </c>
      <c r="C11282" s="3" t="s">
        <v>267</v>
      </c>
      <c r="D11282" s="3" t="s">
        <v>266</v>
      </c>
      <c r="E11282" s="3">
        <v>626</v>
      </c>
      <c r="F11282" s="3">
        <v>2804</v>
      </c>
      <c r="G11282" s="3">
        <v>2804</v>
      </c>
      <c r="H11282" s="3">
        <v>131116996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 t="str">
        <f>B11282&amp;" | "&amp;C11282&amp;" | "&amp;D11282</f>
        <v>documentazione_amministrativa / documenti_protocollati | Documento Protocollato | Documento Principale</v>
      </c>
      <c r="Q11282" s="3" t="str">
        <f>VLOOKUP(P11282,'Classificazione UD'!A:B,2,FALSE)</f>
        <v>Protocollo</v>
      </c>
    </row>
    <row r="11283" spans="1:17" ht="15" customHeight="1" x14ac:dyDescent="0.25">
      <c r="A11283" s="30">
        <v>2013</v>
      </c>
      <c r="B11283" s="3" t="s">
        <v>20</v>
      </c>
      <c r="C11283" s="3" t="s">
        <v>265</v>
      </c>
      <c r="D11283" s="3" t="s">
        <v>266</v>
      </c>
      <c r="E11283" s="3">
        <v>214</v>
      </c>
      <c r="F11283" s="3">
        <v>428</v>
      </c>
      <c r="G11283" s="3">
        <v>428</v>
      </c>
      <c r="H11283" s="3">
        <v>2968180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 t="str">
        <f>B11283&amp;" | "&amp;C11283&amp;" | "&amp;D11283</f>
        <v>documentazione_amministrativa / registri | Stampa registro | Documento Principale</v>
      </c>
      <c r="Q11283" s="3" t="str">
        <f>VLOOKUP(P11283,'Classificazione UD'!A:B,2,FALSE)</f>
        <v>Amministrativo</v>
      </c>
    </row>
    <row r="11284" spans="1:17" ht="15" customHeight="1" x14ac:dyDescent="0.25">
      <c r="A11284" s="30">
        <v>2014</v>
      </c>
      <c r="B11284" s="3" t="s">
        <v>20</v>
      </c>
      <c r="C11284" s="3" t="s">
        <v>265</v>
      </c>
      <c r="D11284" s="3" t="s">
        <v>266</v>
      </c>
      <c r="E11284" s="3">
        <v>292</v>
      </c>
      <c r="F11284" s="3">
        <v>584</v>
      </c>
      <c r="G11284" s="3">
        <v>584</v>
      </c>
      <c r="H11284" s="3">
        <v>4007370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 t="str">
        <f>B11284&amp;" | "&amp;C11284&amp;" | "&amp;D11284</f>
        <v>documentazione_amministrativa / registri | Stampa registro | Documento Principale</v>
      </c>
      <c r="Q11284" s="3" t="str">
        <f>VLOOKUP(P11284,'Classificazione UD'!A:B,2,FALSE)</f>
        <v>Amministrativo</v>
      </c>
    </row>
    <row r="11285" spans="1:17" ht="15" customHeight="1" x14ac:dyDescent="0.25">
      <c r="A11285" s="30">
        <v>2015</v>
      </c>
      <c r="B11285" s="3" t="s">
        <v>20</v>
      </c>
      <c r="C11285" s="3" t="s">
        <v>265</v>
      </c>
      <c r="D11285" s="3" t="s">
        <v>266</v>
      </c>
      <c r="E11285" s="3">
        <v>284</v>
      </c>
      <c r="F11285" s="3">
        <v>568</v>
      </c>
      <c r="G11285" s="3">
        <v>568</v>
      </c>
      <c r="H11285" s="3">
        <v>4934460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 t="str">
        <f>B11285&amp;" | "&amp;C11285&amp;" | "&amp;D11285</f>
        <v>documentazione_amministrativa / registri | Stampa registro | Documento Principale</v>
      </c>
      <c r="Q11285" s="3" t="str">
        <f>VLOOKUP(P11285,'Classificazione UD'!A:B,2,FALSE)</f>
        <v>Amministrativo</v>
      </c>
    </row>
    <row r="11286" spans="1:17" ht="15" customHeight="1" x14ac:dyDescent="0.25">
      <c r="A11286" s="30">
        <v>2015</v>
      </c>
      <c r="B11286" s="3" t="s">
        <v>20</v>
      </c>
      <c r="C11286" s="3" t="s">
        <v>265</v>
      </c>
      <c r="D11286" s="3" t="s">
        <v>266</v>
      </c>
      <c r="E11286" s="3">
        <v>130</v>
      </c>
      <c r="F11286" s="3">
        <v>260</v>
      </c>
      <c r="G11286" s="3">
        <v>260</v>
      </c>
      <c r="H11286" s="3">
        <v>807970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 t="str">
        <f>B11286&amp;" | "&amp;C11286&amp;" | "&amp;D11286</f>
        <v>documentazione_amministrativa / registri | Stampa registro | Documento Principale</v>
      </c>
      <c r="Q11286" s="3" t="str">
        <f>VLOOKUP(P11286,'Classificazione UD'!A:B,2,FALSE)</f>
        <v>Amministrativo</v>
      </c>
    </row>
    <row r="11287" spans="1:17" ht="15" customHeight="1" x14ac:dyDescent="0.25">
      <c r="A11287" s="30">
        <v>2015</v>
      </c>
      <c r="B11287" s="3" t="s">
        <v>17</v>
      </c>
      <c r="C11287" s="3" t="s">
        <v>27</v>
      </c>
      <c r="D11287" s="3" t="s">
        <v>264</v>
      </c>
      <c r="E11287" s="3">
        <v>956</v>
      </c>
      <c r="F11287" s="3">
        <v>4464</v>
      </c>
      <c r="G11287" s="3">
        <v>4464</v>
      </c>
      <c r="H11287" s="3">
        <v>283454667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 t="str">
        <f>B11287&amp;" | "&amp;C11287&amp;" | "&amp;D11287</f>
        <v>documentazione_amministrativa / documentazione_contabile | FATTURA PASSIVA | Fattura</v>
      </c>
      <c r="Q11287" s="3" t="str">
        <f>VLOOKUP(P11287,'Classificazione UD'!A:B,2,FALSE)</f>
        <v>Fiscale</v>
      </c>
    </row>
    <row r="11288" spans="1:17" ht="15" customHeight="1" x14ac:dyDescent="0.25">
      <c r="A11288" s="30">
        <v>2015</v>
      </c>
      <c r="B11288" s="3" t="s">
        <v>17</v>
      </c>
      <c r="C11288" s="3" t="s">
        <v>27</v>
      </c>
      <c r="D11288" s="3" t="s">
        <v>54</v>
      </c>
      <c r="E11288" s="3">
        <v>8</v>
      </c>
      <c r="F11288" s="3">
        <v>35</v>
      </c>
      <c r="G11288" s="3">
        <v>35</v>
      </c>
      <c r="H11288" s="3">
        <v>736167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 t="str">
        <f>B11288&amp;" | "&amp;C11288&amp;" | "&amp;D11288</f>
        <v>documentazione_amministrativa / documentazione_contabile | FATTURA PASSIVA | Nota di credito</v>
      </c>
      <c r="Q11288" s="3" t="str">
        <f>VLOOKUP(P11288,'Classificazione UD'!A:B,2,FALSE)</f>
        <v>Fiscale</v>
      </c>
    </row>
    <row r="11289" spans="1:17" ht="15" customHeight="1" x14ac:dyDescent="0.25">
      <c r="A11289" s="30">
        <v>2016</v>
      </c>
      <c r="B11289" s="3" t="s">
        <v>17</v>
      </c>
      <c r="C11289" s="3" t="s">
        <v>27</v>
      </c>
      <c r="D11289" s="3" t="s">
        <v>264</v>
      </c>
      <c r="E11289" s="3">
        <v>119</v>
      </c>
      <c r="F11289" s="3">
        <v>554</v>
      </c>
      <c r="G11289" s="3">
        <v>554</v>
      </c>
      <c r="H11289" s="3">
        <v>47503676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 t="str">
        <f>B11289&amp;" | "&amp;C11289&amp;" | "&amp;D11289</f>
        <v>documentazione_amministrativa / documentazione_contabile | FATTURA PASSIVA | Fattura</v>
      </c>
      <c r="Q11289" s="3" t="str">
        <f>VLOOKUP(P11289,'Classificazione UD'!A:B,2,FALSE)</f>
        <v>Fiscale</v>
      </c>
    </row>
    <row r="11290" spans="1:17" ht="15" customHeight="1" x14ac:dyDescent="0.25">
      <c r="A11290" s="30">
        <v>2016</v>
      </c>
      <c r="B11290" s="3" t="s">
        <v>17</v>
      </c>
      <c r="C11290" s="3" t="s">
        <v>27</v>
      </c>
      <c r="D11290" s="3" t="s">
        <v>54</v>
      </c>
      <c r="E11290" s="3">
        <v>3</v>
      </c>
      <c r="F11290" s="3">
        <v>13</v>
      </c>
      <c r="G11290" s="3">
        <v>13</v>
      </c>
      <c r="H11290" s="3">
        <v>578081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 t="str">
        <f>B11290&amp;" | "&amp;C11290&amp;" | "&amp;D11290</f>
        <v>documentazione_amministrativa / documentazione_contabile | FATTURA PASSIVA | Nota di credito</v>
      </c>
      <c r="Q11290" s="3" t="str">
        <f>VLOOKUP(P11290,'Classificazione UD'!A:B,2,FALSE)</f>
        <v>Fiscale</v>
      </c>
    </row>
    <row r="11291" spans="1:17" ht="15" customHeight="1" x14ac:dyDescent="0.25">
      <c r="A11291" s="30">
        <v>2012</v>
      </c>
      <c r="B11291" s="3" t="s">
        <v>20</v>
      </c>
      <c r="C11291" s="3" t="s">
        <v>265</v>
      </c>
      <c r="D11291" s="3" t="s">
        <v>266</v>
      </c>
      <c r="E11291" s="3">
        <v>161</v>
      </c>
      <c r="F11291" s="3">
        <v>322</v>
      </c>
      <c r="G11291" s="3">
        <v>322</v>
      </c>
      <c r="H11291" s="3">
        <v>3195752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 t="str">
        <f>B11291&amp;" | "&amp;C11291&amp;" | "&amp;D11291</f>
        <v>documentazione_amministrativa / registri | Stampa registro | Documento Principale</v>
      </c>
      <c r="Q11291" s="3" t="str">
        <f>VLOOKUP(P11291,'Classificazione UD'!A:B,2,FALSE)</f>
        <v>Amministrativo</v>
      </c>
    </row>
    <row r="11292" spans="1:17" ht="15" customHeight="1" x14ac:dyDescent="0.25">
      <c r="A11292" s="30">
        <v>2013</v>
      </c>
      <c r="B11292" s="3" t="s">
        <v>20</v>
      </c>
      <c r="C11292" s="3" t="s">
        <v>265</v>
      </c>
      <c r="D11292" s="3" t="s">
        <v>266</v>
      </c>
      <c r="E11292" s="3">
        <v>255</v>
      </c>
      <c r="F11292" s="3">
        <v>510</v>
      </c>
      <c r="G11292" s="3">
        <v>510</v>
      </c>
      <c r="H11292" s="3">
        <v>4281350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 t="str">
        <f>B11292&amp;" | "&amp;C11292&amp;" | "&amp;D11292</f>
        <v>documentazione_amministrativa / registri | Stampa registro | Documento Principale</v>
      </c>
      <c r="Q11292" s="3" t="str">
        <f>VLOOKUP(P11292,'Classificazione UD'!A:B,2,FALSE)</f>
        <v>Amministrativo</v>
      </c>
    </row>
    <row r="11293" spans="1:17" ht="15" customHeight="1" x14ac:dyDescent="0.25">
      <c r="A11293" s="30">
        <v>2014</v>
      </c>
      <c r="B11293" s="3" t="s">
        <v>20</v>
      </c>
      <c r="C11293" s="3" t="s">
        <v>265</v>
      </c>
      <c r="D11293" s="3" t="s">
        <v>266</v>
      </c>
      <c r="E11293" s="3">
        <v>253</v>
      </c>
      <c r="F11293" s="3">
        <v>506</v>
      </c>
      <c r="G11293" s="3">
        <v>506</v>
      </c>
      <c r="H11293" s="3">
        <v>4207219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 t="str">
        <f>B11293&amp;" | "&amp;C11293&amp;" | "&amp;D11293</f>
        <v>documentazione_amministrativa / registri | Stampa registro | Documento Principale</v>
      </c>
      <c r="Q11293" s="3" t="str">
        <f>VLOOKUP(P11293,'Classificazione UD'!A:B,2,FALSE)</f>
        <v>Amministrativo</v>
      </c>
    </row>
    <row r="11294" spans="1:17" ht="15" customHeight="1" x14ac:dyDescent="0.25">
      <c r="A11294" s="30">
        <v>2015</v>
      </c>
      <c r="B11294" s="3" t="s">
        <v>20</v>
      </c>
      <c r="C11294" s="3" t="s">
        <v>265</v>
      </c>
      <c r="D11294" s="3" t="s">
        <v>266</v>
      </c>
      <c r="E11294" s="3">
        <v>226</v>
      </c>
      <c r="F11294" s="3">
        <v>452</v>
      </c>
      <c r="G11294" s="3">
        <v>452</v>
      </c>
      <c r="H11294" s="3">
        <v>4181168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 t="str">
        <f>B11294&amp;" | "&amp;C11294&amp;" | "&amp;D11294</f>
        <v>documentazione_amministrativa / registri | Stampa registro | Documento Principale</v>
      </c>
      <c r="Q11294" s="3" t="str">
        <f>VLOOKUP(P11294,'Classificazione UD'!A:B,2,FALSE)</f>
        <v>Amministrativo</v>
      </c>
    </row>
    <row r="11295" spans="1:17" ht="15" customHeight="1" x14ac:dyDescent="0.25">
      <c r="A11295" s="30">
        <v>2016</v>
      </c>
      <c r="B11295" s="3" t="s">
        <v>20</v>
      </c>
      <c r="C11295" s="3" t="s">
        <v>265</v>
      </c>
      <c r="D11295" s="3" t="s">
        <v>266</v>
      </c>
      <c r="E11295" s="3">
        <v>257</v>
      </c>
      <c r="F11295" s="3">
        <v>514</v>
      </c>
      <c r="G11295" s="3">
        <v>514</v>
      </c>
      <c r="H11295" s="3">
        <v>4730636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 t="str">
        <f>B11295&amp;" | "&amp;C11295&amp;" | "&amp;D11295</f>
        <v>documentazione_amministrativa / registri | Stampa registro | Documento Principale</v>
      </c>
      <c r="Q11295" s="3" t="str">
        <f>VLOOKUP(P11295,'Classificazione UD'!A:B,2,FALSE)</f>
        <v>Amministrativo</v>
      </c>
    </row>
    <row r="11296" spans="1:17" ht="15" customHeight="1" x14ac:dyDescent="0.25">
      <c r="A11296" s="30">
        <v>2015</v>
      </c>
      <c r="B11296" s="3" t="s">
        <v>20</v>
      </c>
      <c r="C11296" s="3" t="s">
        <v>265</v>
      </c>
      <c r="D11296" s="3" t="s">
        <v>266</v>
      </c>
      <c r="E11296" s="3">
        <v>140</v>
      </c>
      <c r="F11296" s="3">
        <v>280</v>
      </c>
      <c r="G11296" s="3">
        <v>280</v>
      </c>
      <c r="H11296" s="3">
        <v>1116528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 t="str">
        <f>B11296&amp;" | "&amp;C11296&amp;" | "&amp;D11296</f>
        <v>documentazione_amministrativa / registri | Stampa registro | Documento Principale</v>
      </c>
      <c r="Q11296" s="3" t="str">
        <f>VLOOKUP(P11296,'Classificazione UD'!A:B,2,FALSE)</f>
        <v>Amministrativo</v>
      </c>
    </row>
    <row r="11297" spans="1:17" ht="15" customHeight="1" x14ac:dyDescent="0.25">
      <c r="A11297" s="30">
        <v>2016</v>
      </c>
      <c r="B11297" s="3" t="s">
        <v>20</v>
      </c>
      <c r="C11297" s="3" t="s">
        <v>265</v>
      </c>
      <c r="D11297" s="3" t="s">
        <v>266</v>
      </c>
      <c r="E11297" s="3">
        <v>220</v>
      </c>
      <c r="F11297" s="3">
        <v>440</v>
      </c>
      <c r="G11297" s="3">
        <v>440</v>
      </c>
      <c r="H11297" s="3">
        <v>2529453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 t="str">
        <f>B11297&amp;" | "&amp;C11297&amp;" | "&amp;D11297</f>
        <v>documentazione_amministrativa / registri | Stampa registro | Documento Principale</v>
      </c>
      <c r="Q11297" s="3" t="str">
        <f>VLOOKUP(P11297,'Classificazione UD'!A:B,2,FALSE)</f>
        <v>Amministrativo</v>
      </c>
    </row>
    <row r="11298" spans="1:17" ht="15" customHeight="1" x14ac:dyDescent="0.25">
      <c r="A11298" s="30">
        <v>2015</v>
      </c>
      <c r="B11298" s="3" t="s">
        <v>17</v>
      </c>
      <c r="C11298" s="3" t="s">
        <v>27</v>
      </c>
      <c r="D11298" s="3" t="s">
        <v>270</v>
      </c>
      <c r="E11298" s="3">
        <v>1</v>
      </c>
      <c r="F11298" s="3">
        <v>4</v>
      </c>
      <c r="G11298" s="3">
        <v>4</v>
      </c>
      <c r="H11298" s="3">
        <v>59241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 t="str">
        <f>B11298&amp;" | "&amp;C11298&amp;" | "&amp;D11298</f>
        <v>documentazione_amministrativa / documentazione_contabile | FATTURA PASSIVA | Acconto</v>
      </c>
      <c r="Q11298" s="3" t="str">
        <f>VLOOKUP(P11298,'Classificazione UD'!A:B,2,FALSE)</f>
        <v>Fiscale</v>
      </c>
    </row>
    <row r="11299" spans="1:17" ht="15" customHeight="1" x14ac:dyDescent="0.25">
      <c r="A11299" s="30">
        <v>2015</v>
      </c>
      <c r="B11299" s="3" t="s">
        <v>17</v>
      </c>
      <c r="C11299" s="3" t="s">
        <v>27</v>
      </c>
      <c r="D11299" s="3" t="s">
        <v>264</v>
      </c>
      <c r="E11299" s="3">
        <v>492</v>
      </c>
      <c r="F11299" s="3">
        <v>2212</v>
      </c>
      <c r="G11299" s="3">
        <v>2212</v>
      </c>
      <c r="H11299" s="3">
        <v>121664279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 t="str">
        <f>B11299&amp;" | "&amp;C11299&amp;" | "&amp;D11299</f>
        <v>documentazione_amministrativa / documentazione_contabile | FATTURA PASSIVA | Fattura</v>
      </c>
      <c r="Q11299" s="3" t="str">
        <f>VLOOKUP(P11299,'Classificazione UD'!A:B,2,FALSE)</f>
        <v>Fiscale</v>
      </c>
    </row>
    <row r="11300" spans="1:17" ht="15" customHeight="1" x14ac:dyDescent="0.25">
      <c r="A11300" s="30">
        <v>2015</v>
      </c>
      <c r="B11300" s="3" t="s">
        <v>17</v>
      </c>
      <c r="C11300" s="3" t="s">
        <v>27</v>
      </c>
      <c r="D11300" s="3" t="s">
        <v>54</v>
      </c>
      <c r="E11300" s="3">
        <v>15</v>
      </c>
      <c r="F11300" s="3">
        <v>70</v>
      </c>
      <c r="G11300" s="3">
        <v>70</v>
      </c>
      <c r="H11300" s="3">
        <v>4982748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 t="str">
        <f>B11300&amp;" | "&amp;C11300&amp;" | "&amp;D11300</f>
        <v>documentazione_amministrativa / documentazione_contabile | FATTURA PASSIVA | Nota di credito</v>
      </c>
      <c r="Q11300" s="3" t="str">
        <f>VLOOKUP(P11300,'Classificazione UD'!A:B,2,FALSE)</f>
        <v>Fiscale</v>
      </c>
    </row>
    <row r="11301" spans="1:17" ht="15" customHeight="1" x14ac:dyDescent="0.25">
      <c r="A11301" s="30">
        <v>2016</v>
      </c>
      <c r="B11301" s="3" t="s">
        <v>17</v>
      </c>
      <c r="C11301" s="3" t="s">
        <v>27</v>
      </c>
      <c r="D11301" s="3" t="s">
        <v>264</v>
      </c>
      <c r="E11301" s="3">
        <v>50</v>
      </c>
      <c r="F11301" s="3">
        <v>226</v>
      </c>
      <c r="G11301" s="3">
        <v>226</v>
      </c>
      <c r="H11301" s="3">
        <v>13881460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 t="str">
        <f>B11301&amp;" | "&amp;C11301&amp;" | "&amp;D11301</f>
        <v>documentazione_amministrativa / documentazione_contabile | FATTURA PASSIVA | Fattura</v>
      </c>
      <c r="Q11301" s="3" t="str">
        <f>VLOOKUP(P11301,'Classificazione UD'!A:B,2,FALSE)</f>
        <v>Fiscale</v>
      </c>
    </row>
    <row r="11302" spans="1:17" ht="15" customHeight="1" x14ac:dyDescent="0.25">
      <c r="A11302" s="30">
        <v>2016</v>
      </c>
      <c r="B11302" s="3" t="s">
        <v>17</v>
      </c>
      <c r="C11302" s="3" t="s">
        <v>27</v>
      </c>
      <c r="D11302" s="3" t="s">
        <v>54</v>
      </c>
      <c r="E11302" s="3">
        <v>1</v>
      </c>
      <c r="F11302" s="3">
        <v>4</v>
      </c>
      <c r="G11302" s="3">
        <v>4</v>
      </c>
      <c r="H11302" s="3">
        <v>59401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 t="str">
        <f>B11302&amp;" | "&amp;C11302&amp;" | "&amp;D11302</f>
        <v>documentazione_amministrativa / documentazione_contabile | FATTURA PASSIVA | Nota di credito</v>
      </c>
      <c r="Q11302" s="3" t="str">
        <f>VLOOKUP(P11302,'Classificazione UD'!A:B,2,FALSE)</f>
        <v>Fiscale</v>
      </c>
    </row>
    <row r="11303" spans="1:17" ht="15" customHeight="1" x14ac:dyDescent="0.25">
      <c r="A11303" s="30">
        <v>2010</v>
      </c>
      <c r="B11303" s="3" t="s">
        <v>20</v>
      </c>
      <c r="C11303" s="3" t="s">
        <v>265</v>
      </c>
      <c r="D11303" s="3" t="s">
        <v>266</v>
      </c>
      <c r="E11303" s="3">
        <v>27</v>
      </c>
      <c r="F11303" s="3">
        <v>54</v>
      </c>
      <c r="G11303" s="3">
        <v>54</v>
      </c>
      <c r="H11303" s="3">
        <v>1235198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 t="str">
        <f>B11303&amp;" | "&amp;C11303&amp;" | "&amp;D11303</f>
        <v>documentazione_amministrativa / registri | Stampa registro | Documento Principale</v>
      </c>
      <c r="Q11303" s="3" t="str">
        <f>VLOOKUP(P11303,'Classificazione UD'!A:B,2,FALSE)</f>
        <v>Amministrativo</v>
      </c>
    </row>
    <row r="11304" spans="1:17" ht="15" customHeight="1" x14ac:dyDescent="0.25">
      <c r="A11304" s="30">
        <v>2011</v>
      </c>
      <c r="B11304" s="3" t="s">
        <v>20</v>
      </c>
      <c r="C11304" s="3" t="s">
        <v>265</v>
      </c>
      <c r="D11304" s="3" t="s">
        <v>266</v>
      </c>
      <c r="E11304" s="3">
        <v>51</v>
      </c>
      <c r="F11304" s="3">
        <v>102</v>
      </c>
      <c r="G11304" s="3">
        <v>102</v>
      </c>
      <c r="H11304" s="3">
        <v>1828077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 t="str">
        <f>B11304&amp;" | "&amp;C11304&amp;" | "&amp;D11304</f>
        <v>documentazione_amministrativa / registri | Stampa registro | Documento Principale</v>
      </c>
      <c r="Q11304" s="3" t="str">
        <f>VLOOKUP(P11304,'Classificazione UD'!A:B,2,FALSE)</f>
        <v>Amministrativo</v>
      </c>
    </row>
    <row r="11305" spans="1:17" ht="15" customHeight="1" x14ac:dyDescent="0.25">
      <c r="A11305" s="30">
        <v>2012</v>
      </c>
      <c r="B11305" s="3" t="s">
        <v>20</v>
      </c>
      <c r="C11305" s="3" t="s">
        <v>265</v>
      </c>
      <c r="D11305" s="3" t="s">
        <v>266</v>
      </c>
      <c r="E11305" s="3">
        <v>182</v>
      </c>
      <c r="F11305" s="3">
        <v>364</v>
      </c>
      <c r="G11305" s="3">
        <v>364</v>
      </c>
      <c r="H11305" s="3">
        <v>2456555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 t="str">
        <f>B11305&amp;" | "&amp;C11305&amp;" | "&amp;D11305</f>
        <v>documentazione_amministrativa / registri | Stampa registro | Documento Principale</v>
      </c>
      <c r="Q11305" s="3" t="str">
        <f>VLOOKUP(P11305,'Classificazione UD'!A:B,2,FALSE)</f>
        <v>Amministrativo</v>
      </c>
    </row>
    <row r="11306" spans="1:17" ht="15" customHeight="1" x14ac:dyDescent="0.25">
      <c r="A11306" s="30">
        <v>2013</v>
      </c>
      <c r="B11306" s="3" t="s">
        <v>20</v>
      </c>
      <c r="C11306" s="3" t="s">
        <v>265</v>
      </c>
      <c r="D11306" s="3" t="s">
        <v>266</v>
      </c>
      <c r="E11306" s="3">
        <v>249</v>
      </c>
      <c r="F11306" s="3">
        <v>498</v>
      </c>
      <c r="G11306" s="3">
        <v>498</v>
      </c>
      <c r="H11306" s="3">
        <v>2674866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 t="str">
        <f>B11306&amp;" | "&amp;C11306&amp;" | "&amp;D11306</f>
        <v>documentazione_amministrativa / registri | Stampa registro | Documento Principale</v>
      </c>
      <c r="Q11306" s="3" t="str">
        <f>VLOOKUP(P11306,'Classificazione UD'!A:B,2,FALSE)</f>
        <v>Amministrativo</v>
      </c>
    </row>
    <row r="11307" spans="1:17" ht="15" customHeight="1" x14ac:dyDescent="0.25">
      <c r="A11307" s="30">
        <v>2014</v>
      </c>
      <c r="B11307" s="3" t="s">
        <v>20</v>
      </c>
      <c r="C11307" s="3" t="s">
        <v>265</v>
      </c>
      <c r="D11307" s="3" t="s">
        <v>266</v>
      </c>
      <c r="E11307" s="3">
        <v>250</v>
      </c>
      <c r="F11307" s="3">
        <v>500</v>
      </c>
      <c r="G11307" s="3">
        <v>500</v>
      </c>
      <c r="H11307" s="3">
        <v>2771541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 t="str">
        <f>B11307&amp;" | "&amp;C11307&amp;" | "&amp;D11307</f>
        <v>documentazione_amministrativa / registri | Stampa registro | Documento Principale</v>
      </c>
      <c r="Q11307" s="3" t="str">
        <f>VLOOKUP(P11307,'Classificazione UD'!A:B,2,FALSE)</f>
        <v>Amministrativo</v>
      </c>
    </row>
    <row r="11308" spans="1:17" ht="15" customHeight="1" x14ac:dyDescent="0.25">
      <c r="A11308" s="30">
        <v>2015</v>
      </c>
      <c r="B11308" s="3" t="s">
        <v>20</v>
      </c>
      <c r="C11308" s="3" t="s">
        <v>265</v>
      </c>
      <c r="D11308" s="3" t="s">
        <v>266</v>
      </c>
      <c r="E11308" s="3">
        <v>240</v>
      </c>
      <c r="F11308" s="3">
        <v>480</v>
      </c>
      <c r="G11308" s="3">
        <v>480</v>
      </c>
      <c r="H11308" s="3">
        <v>3245613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 t="str">
        <f>B11308&amp;" | "&amp;C11308&amp;" | "&amp;D11308</f>
        <v>documentazione_amministrativa / registri | Stampa registro | Documento Principale</v>
      </c>
      <c r="Q11308" s="3" t="str">
        <f>VLOOKUP(P11308,'Classificazione UD'!A:B,2,FALSE)</f>
        <v>Amministrativo</v>
      </c>
    </row>
    <row r="11309" spans="1:17" ht="15" customHeight="1" x14ac:dyDescent="0.25">
      <c r="A11309" s="30">
        <v>2016</v>
      </c>
      <c r="B11309" s="3" t="s">
        <v>20</v>
      </c>
      <c r="C11309" s="3" t="s">
        <v>265</v>
      </c>
      <c r="D11309" s="3" t="s">
        <v>266</v>
      </c>
      <c r="E11309" s="3">
        <v>250</v>
      </c>
      <c r="F11309" s="3">
        <v>500</v>
      </c>
      <c r="G11309" s="3">
        <v>500</v>
      </c>
      <c r="H11309" s="3">
        <v>3395990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 t="str">
        <f>B11309&amp;" | "&amp;C11309&amp;" | "&amp;D11309</f>
        <v>documentazione_amministrativa / registri | Stampa registro | Documento Principale</v>
      </c>
      <c r="Q11309" s="3" t="str">
        <f>VLOOKUP(P11309,'Classificazione UD'!A:B,2,FALSE)</f>
        <v>Amministrativo</v>
      </c>
    </row>
    <row r="11310" spans="1:17" ht="15" customHeight="1" x14ac:dyDescent="0.25">
      <c r="A11310" s="30">
        <v>2015</v>
      </c>
      <c r="B11310" s="3" t="s">
        <v>20</v>
      </c>
      <c r="C11310" s="3" t="s">
        <v>265</v>
      </c>
      <c r="D11310" s="3" t="s">
        <v>266</v>
      </c>
      <c r="E11310" s="3">
        <v>124</v>
      </c>
      <c r="F11310" s="3">
        <v>248</v>
      </c>
      <c r="G11310" s="3">
        <v>248</v>
      </c>
      <c r="H11310" s="3">
        <v>759615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 t="str">
        <f>B11310&amp;" | "&amp;C11310&amp;" | "&amp;D11310</f>
        <v>documentazione_amministrativa / registri | Stampa registro | Documento Principale</v>
      </c>
      <c r="Q11310" s="3" t="str">
        <f>VLOOKUP(P11310,'Classificazione UD'!A:B,2,FALSE)</f>
        <v>Amministrativo</v>
      </c>
    </row>
    <row r="11311" spans="1:17" ht="15" customHeight="1" x14ac:dyDescent="0.25">
      <c r="A11311" s="30">
        <v>2016</v>
      </c>
      <c r="B11311" s="3" t="s">
        <v>20</v>
      </c>
      <c r="C11311" s="3" t="s">
        <v>265</v>
      </c>
      <c r="D11311" s="3" t="s">
        <v>266</v>
      </c>
      <c r="E11311" s="3">
        <v>180</v>
      </c>
      <c r="F11311" s="3">
        <v>360</v>
      </c>
      <c r="G11311" s="3">
        <v>360</v>
      </c>
      <c r="H11311" s="3">
        <v>1301447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 t="str">
        <f>B11311&amp;" | "&amp;C11311&amp;" | "&amp;D11311</f>
        <v>documentazione_amministrativa / registri | Stampa registro | Documento Principale</v>
      </c>
      <c r="Q11311" s="3" t="str">
        <f>VLOOKUP(P11311,'Classificazione UD'!A:B,2,FALSE)</f>
        <v>Amministrativo</v>
      </c>
    </row>
    <row r="11312" spans="1:17" ht="15" customHeight="1" x14ac:dyDescent="0.25">
      <c r="A11312" s="30">
        <v>2015</v>
      </c>
      <c r="B11312" s="3" t="s">
        <v>17</v>
      </c>
      <c r="C11312" s="3" t="s">
        <v>27</v>
      </c>
      <c r="D11312" s="3" t="s">
        <v>264</v>
      </c>
      <c r="E11312" s="3">
        <v>363</v>
      </c>
      <c r="F11312" s="3">
        <v>1608</v>
      </c>
      <c r="G11312" s="3">
        <v>1608</v>
      </c>
      <c r="H11312" s="3">
        <v>91564947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 t="str">
        <f>B11312&amp;" | "&amp;C11312&amp;" | "&amp;D11312</f>
        <v>documentazione_amministrativa / documentazione_contabile | FATTURA PASSIVA | Fattura</v>
      </c>
      <c r="Q11312" s="3" t="str">
        <f>VLOOKUP(P11312,'Classificazione UD'!A:B,2,FALSE)</f>
        <v>Fiscale</v>
      </c>
    </row>
    <row r="11313" spans="1:17" ht="15" customHeight="1" x14ac:dyDescent="0.25">
      <c r="A11313" s="30">
        <v>2015</v>
      </c>
      <c r="B11313" s="3" t="s">
        <v>17</v>
      </c>
      <c r="C11313" s="3" t="s">
        <v>27</v>
      </c>
      <c r="D11313" s="3" t="s">
        <v>54</v>
      </c>
      <c r="E11313" s="3">
        <v>5</v>
      </c>
      <c r="F11313" s="3">
        <v>23</v>
      </c>
      <c r="G11313" s="3">
        <v>23</v>
      </c>
      <c r="H11313" s="3">
        <v>1034674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 t="str">
        <f>B11313&amp;" | "&amp;C11313&amp;" | "&amp;D11313</f>
        <v>documentazione_amministrativa / documentazione_contabile | FATTURA PASSIVA | Nota di credito</v>
      </c>
      <c r="Q11313" s="3" t="str">
        <f>VLOOKUP(P11313,'Classificazione UD'!A:B,2,FALSE)</f>
        <v>Fiscale</v>
      </c>
    </row>
    <row r="11314" spans="1:17" ht="15" customHeight="1" x14ac:dyDescent="0.25">
      <c r="A11314" s="30">
        <v>2016</v>
      </c>
      <c r="B11314" s="3" t="s">
        <v>17</v>
      </c>
      <c r="C11314" s="3" t="s">
        <v>27</v>
      </c>
      <c r="D11314" s="3" t="s">
        <v>264</v>
      </c>
      <c r="E11314" s="3">
        <v>51</v>
      </c>
      <c r="F11314" s="3">
        <v>239</v>
      </c>
      <c r="G11314" s="3">
        <v>239</v>
      </c>
      <c r="H11314" s="3">
        <v>21619274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 t="str">
        <f>B11314&amp;" | "&amp;C11314&amp;" | "&amp;D11314</f>
        <v>documentazione_amministrativa / documentazione_contabile | FATTURA PASSIVA | Fattura</v>
      </c>
      <c r="Q11314" s="3" t="str">
        <f>VLOOKUP(P11314,'Classificazione UD'!A:B,2,FALSE)</f>
        <v>Fiscale</v>
      </c>
    </row>
    <row r="11315" spans="1:17" ht="15" customHeight="1" x14ac:dyDescent="0.25">
      <c r="A11315" s="30">
        <v>2009</v>
      </c>
      <c r="B11315" s="3" t="s">
        <v>20</v>
      </c>
      <c r="C11315" s="3" t="s">
        <v>265</v>
      </c>
      <c r="D11315" s="3" t="s">
        <v>266</v>
      </c>
      <c r="E11315" s="3">
        <v>6</v>
      </c>
      <c r="F11315" s="3">
        <v>12</v>
      </c>
      <c r="G11315" s="3">
        <v>12</v>
      </c>
      <c r="H11315" s="3">
        <v>143166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 t="str">
        <f>B11315&amp;" | "&amp;C11315&amp;" | "&amp;D11315</f>
        <v>documentazione_amministrativa / registri | Stampa registro | Documento Principale</v>
      </c>
      <c r="Q11315" s="3" t="str">
        <f>VLOOKUP(P11315,'Classificazione UD'!A:B,2,FALSE)</f>
        <v>Amministrativo</v>
      </c>
    </row>
    <row r="11316" spans="1:17" ht="15" customHeight="1" x14ac:dyDescent="0.25">
      <c r="A11316" s="30">
        <v>2010</v>
      </c>
      <c r="B11316" s="3" t="s">
        <v>20</v>
      </c>
      <c r="C11316" s="3" t="s">
        <v>265</v>
      </c>
      <c r="D11316" s="3" t="s">
        <v>266</v>
      </c>
      <c r="E11316" s="3">
        <v>52</v>
      </c>
      <c r="F11316" s="3">
        <v>104</v>
      </c>
      <c r="G11316" s="3">
        <v>104</v>
      </c>
      <c r="H11316" s="3">
        <v>1620928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 t="str">
        <f>B11316&amp;" | "&amp;C11316&amp;" | "&amp;D11316</f>
        <v>documentazione_amministrativa / registri | Stampa registro | Documento Principale</v>
      </c>
      <c r="Q11316" s="3" t="str">
        <f>VLOOKUP(P11316,'Classificazione UD'!A:B,2,FALSE)</f>
        <v>Amministrativo</v>
      </c>
    </row>
    <row r="11317" spans="1:17" ht="15" customHeight="1" x14ac:dyDescent="0.25">
      <c r="A11317" s="30">
        <v>2011</v>
      </c>
      <c r="B11317" s="3" t="s">
        <v>20</v>
      </c>
      <c r="C11317" s="3" t="s">
        <v>265</v>
      </c>
      <c r="D11317" s="3" t="s">
        <v>266</v>
      </c>
      <c r="E11317" s="3">
        <v>52</v>
      </c>
      <c r="F11317" s="3">
        <v>104</v>
      </c>
      <c r="G11317" s="3">
        <v>104</v>
      </c>
      <c r="H11317" s="3">
        <v>1565043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 t="str">
        <f>B11317&amp;" | "&amp;C11317&amp;" | "&amp;D11317</f>
        <v>documentazione_amministrativa / registri | Stampa registro | Documento Principale</v>
      </c>
      <c r="Q11317" s="3" t="str">
        <f>VLOOKUP(P11317,'Classificazione UD'!A:B,2,FALSE)</f>
        <v>Amministrativo</v>
      </c>
    </row>
    <row r="11318" spans="1:17" ht="15" customHeight="1" x14ac:dyDescent="0.25">
      <c r="A11318" s="30">
        <v>2012</v>
      </c>
      <c r="B11318" s="3" t="s">
        <v>20</v>
      </c>
      <c r="C11318" s="3" t="s">
        <v>265</v>
      </c>
      <c r="D11318" s="3" t="s">
        <v>266</v>
      </c>
      <c r="E11318" s="3">
        <v>182</v>
      </c>
      <c r="F11318" s="3">
        <v>364</v>
      </c>
      <c r="G11318" s="3">
        <v>364</v>
      </c>
      <c r="H11318" s="3">
        <v>2590073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 t="str">
        <f>B11318&amp;" | "&amp;C11318&amp;" | "&amp;D11318</f>
        <v>documentazione_amministrativa / registri | Stampa registro | Documento Principale</v>
      </c>
      <c r="Q11318" s="3" t="str">
        <f>VLOOKUP(P11318,'Classificazione UD'!A:B,2,FALSE)</f>
        <v>Amministrativo</v>
      </c>
    </row>
    <row r="11319" spans="1:17" ht="15" customHeight="1" x14ac:dyDescent="0.25">
      <c r="A11319" s="30">
        <v>2013</v>
      </c>
      <c r="B11319" s="3" t="s">
        <v>20</v>
      </c>
      <c r="C11319" s="3" t="s">
        <v>265</v>
      </c>
      <c r="D11319" s="3" t="s">
        <v>266</v>
      </c>
      <c r="E11319" s="3">
        <v>257</v>
      </c>
      <c r="F11319" s="3">
        <v>514</v>
      </c>
      <c r="G11319" s="3">
        <v>514</v>
      </c>
      <c r="H11319" s="3">
        <v>3236388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 t="str">
        <f>B11319&amp;" | "&amp;C11319&amp;" | "&amp;D11319</f>
        <v>documentazione_amministrativa / registri | Stampa registro | Documento Principale</v>
      </c>
      <c r="Q11319" s="3" t="str">
        <f>VLOOKUP(P11319,'Classificazione UD'!A:B,2,FALSE)</f>
        <v>Amministrativo</v>
      </c>
    </row>
    <row r="11320" spans="1:17" ht="15" customHeight="1" x14ac:dyDescent="0.25">
      <c r="A11320" s="30">
        <v>2014</v>
      </c>
      <c r="B11320" s="3" t="s">
        <v>20</v>
      </c>
      <c r="C11320" s="3" t="s">
        <v>265</v>
      </c>
      <c r="D11320" s="3" t="s">
        <v>266</v>
      </c>
      <c r="E11320" s="3">
        <v>253</v>
      </c>
      <c r="F11320" s="3">
        <v>506</v>
      </c>
      <c r="G11320" s="3">
        <v>506</v>
      </c>
      <c r="H11320" s="3">
        <v>3385260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 t="str">
        <f>B11320&amp;" | "&amp;C11320&amp;" | "&amp;D11320</f>
        <v>documentazione_amministrativa / registri | Stampa registro | Documento Principale</v>
      </c>
      <c r="Q11320" s="3" t="str">
        <f>VLOOKUP(P11320,'Classificazione UD'!A:B,2,FALSE)</f>
        <v>Amministrativo</v>
      </c>
    </row>
    <row r="11321" spans="1:17" ht="15" customHeight="1" x14ac:dyDescent="0.25">
      <c r="A11321" s="30">
        <v>2015</v>
      </c>
      <c r="B11321" s="3" t="s">
        <v>20</v>
      </c>
      <c r="C11321" s="3" t="s">
        <v>265</v>
      </c>
      <c r="D11321" s="3" t="s">
        <v>266</v>
      </c>
      <c r="E11321" s="3">
        <v>246</v>
      </c>
      <c r="F11321" s="3">
        <v>492</v>
      </c>
      <c r="G11321" s="3">
        <v>492</v>
      </c>
      <c r="H11321" s="3">
        <v>3139026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 t="str">
        <f>B11321&amp;" | "&amp;C11321&amp;" | "&amp;D11321</f>
        <v>documentazione_amministrativa / registri | Stampa registro | Documento Principale</v>
      </c>
      <c r="Q11321" s="3" t="str">
        <f>VLOOKUP(P11321,'Classificazione UD'!A:B,2,FALSE)</f>
        <v>Amministrativo</v>
      </c>
    </row>
    <row r="11322" spans="1:17" ht="15" customHeight="1" x14ac:dyDescent="0.25">
      <c r="A11322" s="30">
        <v>2016</v>
      </c>
      <c r="B11322" s="3" t="s">
        <v>20</v>
      </c>
      <c r="C11322" s="3" t="s">
        <v>265</v>
      </c>
      <c r="D11322" s="3" t="s">
        <v>266</v>
      </c>
      <c r="E11322" s="3">
        <v>255</v>
      </c>
      <c r="F11322" s="3">
        <v>510</v>
      </c>
      <c r="G11322" s="3">
        <v>510</v>
      </c>
      <c r="H11322" s="3">
        <v>3248802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 t="str">
        <f>B11322&amp;" | "&amp;C11322&amp;" | "&amp;D11322</f>
        <v>documentazione_amministrativa / registri | Stampa registro | Documento Principale</v>
      </c>
      <c r="Q11322" s="3" t="str">
        <f>VLOOKUP(P11322,'Classificazione UD'!A:B,2,FALSE)</f>
        <v>Amministrativo</v>
      </c>
    </row>
    <row r="11323" spans="1:17" ht="15" customHeight="1" x14ac:dyDescent="0.25">
      <c r="A11323" s="30">
        <v>2013</v>
      </c>
      <c r="B11323" s="3" t="s">
        <v>20</v>
      </c>
      <c r="C11323" s="3" t="s">
        <v>265</v>
      </c>
      <c r="D11323" s="3" t="s">
        <v>266</v>
      </c>
      <c r="E11323" s="3">
        <v>3</v>
      </c>
      <c r="F11323" s="3">
        <v>6</v>
      </c>
      <c r="G11323" s="3">
        <v>6</v>
      </c>
      <c r="H11323" s="3">
        <v>13662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 t="str">
        <f>B11323&amp;" | "&amp;C11323&amp;" | "&amp;D11323</f>
        <v>documentazione_amministrativa / registri | Stampa registro | Documento Principale</v>
      </c>
      <c r="Q11323" s="3" t="str">
        <f>VLOOKUP(P11323,'Classificazione UD'!A:B,2,FALSE)</f>
        <v>Amministrativo</v>
      </c>
    </row>
    <row r="11324" spans="1:17" ht="15" customHeight="1" x14ac:dyDescent="0.25">
      <c r="A11324" s="30">
        <v>2014</v>
      </c>
      <c r="B11324" s="3" t="s">
        <v>20</v>
      </c>
      <c r="C11324" s="3" t="s">
        <v>265</v>
      </c>
      <c r="D11324" s="3" t="s">
        <v>266</v>
      </c>
      <c r="E11324" s="3">
        <v>8</v>
      </c>
      <c r="F11324" s="3">
        <v>16</v>
      </c>
      <c r="G11324" s="3">
        <v>16</v>
      </c>
      <c r="H11324" s="3">
        <v>36684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 t="str">
        <f>B11324&amp;" | "&amp;C11324&amp;" | "&amp;D11324</f>
        <v>documentazione_amministrativa / registri | Stampa registro | Documento Principale</v>
      </c>
      <c r="Q11324" s="3" t="str">
        <f>VLOOKUP(P11324,'Classificazione UD'!A:B,2,FALSE)</f>
        <v>Amministrativo</v>
      </c>
    </row>
    <row r="11325" spans="1:17" ht="15" customHeight="1" x14ac:dyDescent="0.25">
      <c r="A11325" s="30">
        <v>2015</v>
      </c>
      <c r="B11325" s="3" t="s">
        <v>20</v>
      </c>
      <c r="C11325" s="3" t="s">
        <v>265</v>
      </c>
      <c r="D11325" s="3" t="s">
        <v>266</v>
      </c>
      <c r="E11325" s="3">
        <v>5</v>
      </c>
      <c r="F11325" s="3">
        <v>10</v>
      </c>
      <c r="G11325" s="3">
        <v>10</v>
      </c>
      <c r="H11325" s="3">
        <v>24099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 t="str">
        <f>B11325&amp;" | "&amp;C11325&amp;" | "&amp;D11325</f>
        <v>documentazione_amministrativa / registri | Stampa registro | Documento Principale</v>
      </c>
      <c r="Q11325" s="3" t="str">
        <f>VLOOKUP(P11325,'Classificazione UD'!A:B,2,FALSE)</f>
        <v>Amministrativo</v>
      </c>
    </row>
    <row r="11326" spans="1:17" ht="15" customHeight="1" x14ac:dyDescent="0.25">
      <c r="A11326" s="30">
        <v>2016</v>
      </c>
      <c r="B11326" s="3" t="s">
        <v>20</v>
      </c>
      <c r="C11326" s="3" t="s">
        <v>265</v>
      </c>
      <c r="D11326" s="3" t="s">
        <v>266</v>
      </c>
      <c r="E11326" s="3">
        <v>1</v>
      </c>
      <c r="F11326" s="3">
        <v>2</v>
      </c>
      <c r="G11326" s="3">
        <v>2</v>
      </c>
      <c r="H11326" s="3">
        <v>5405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 t="str">
        <f>B11326&amp;" | "&amp;C11326&amp;" | "&amp;D11326</f>
        <v>documentazione_amministrativa / registri | Stampa registro | Documento Principale</v>
      </c>
      <c r="Q11326" s="3" t="str">
        <f>VLOOKUP(P11326,'Classificazione UD'!A:B,2,FALSE)</f>
        <v>Amministrativo</v>
      </c>
    </row>
    <row r="11327" spans="1:17" ht="15" customHeight="1" x14ac:dyDescent="0.25">
      <c r="A11327" s="30">
        <v>2015</v>
      </c>
      <c r="B11327" s="3" t="s">
        <v>20</v>
      </c>
      <c r="C11327" s="3" t="s">
        <v>265</v>
      </c>
      <c r="D11327" s="3" t="s">
        <v>266</v>
      </c>
      <c r="E11327" s="3">
        <v>92</v>
      </c>
      <c r="F11327" s="3">
        <v>184</v>
      </c>
      <c r="G11327" s="3">
        <v>184</v>
      </c>
      <c r="H11327" s="3">
        <v>541530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 t="str">
        <f>B11327&amp;" | "&amp;C11327&amp;" | "&amp;D11327</f>
        <v>documentazione_amministrativa / registri | Stampa registro | Documento Principale</v>
      </c>
      <c r="Q11327" s="3" t="str">
        <f>VLOOKUP(P11327,'Classificazione UD'!A:B,2,FALSE)</f>
        <v>Amministrativo</v>
      </c>
    </row>
    <row r="11328" spans="1:17" ht="15" customHeight="1" x14ac:dyDescent="0.25">
      <c r="A11328" s="30">
        <v>2016</v>
      </c>
      <c r="B11328" s="3" t="s">
        <v>20</v>
      </c>
      <c r="C11328" s="3" t="s">
        <v>265</v>
      </c>
      <c r="D11328" s="3" t="s">
        <v>266</v>
      </c>
      <c r="E11328" s="3">
        <v>129</v>
      </c>
      <c r="F11328" s="3">
        <v>258</v>
      </c>
      <c r="G11328" s="3">
        <v>258</v>
      </c>
      <c r="H11328" s="3">
        <v>970512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 t="str">
        <f>B11328&amp;" | "&amp;C11328&amp;" | "&amp;D11328</f>
        <v>documentazione_amministrativa / registri | Stampa registro | Documento Principale</v>
      </c>
      <c r="Q11328" s="3" t="str">
        <f>VLOOKUP(P11328,'Classificazione UD'!A:B,2,FALSE)</f>
        <v>Amministrativo</v>
      </c>
    </row>
    <row r="11329" spans="1:17" ht="15" customHeight="1" x14ac:dyDescent="0.25">
      <c r="A11329" s="30">
        <v>2015</v>
      </c>
      <c r="B11329" s="3" t="s">
        <v>17</v>
      </c>
      <c r="C11329" s="3" t="s">
        <v>27</v>
      </c>
      <c r="D11329" s="3" t="s">
        <v>264</v>
      </c>
      <c r="E11329" s="3">
        <v>886</v>
      </c>
      <c r="F11329" s="3">
        <v>4041</v>
      </c>
      <c r="G11329" s="3">
        <v>4041</v>
      </c>
      <c r="H11329" s="3">
        <v>242911476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 t="str">
        <f>B11329&amp;" | "&amp;C11329&amp;" | "&amp;D11329</f>
        <v>documentazione_amministrativa / documentazione_contabile | FATTURA PASSIVA | Fattura</v>
      </c>
      <c r="Q11329" s="3" t="str">
        <f>VLOOKUP(P11329,'Classificazione UD'!A:B,2,FALSE)</f>
        <v>Fiscale</v>
      </c>
    </row>
    <row r="11330" spans="1:17" ht="15" customHeight="1" x14ac:dyDescent="0.25">
      <c r="A11330" s="30">
        <v>2015</v>
      </c>
      <c r="B11330" s="3" t="s">
        <v>17</v>
      </c>
      <c r="C11330" s="3" t="s">
        <v>27</v>
      </c>
      <c r="D11330" s="3" t="s">
        <v>54</v>
      </c>
      <c r="E11330" s="3">
        <v>14</v>
      </c>
      <c r="F11330" s="3">
        <v>63</v>
      </c>
      <c r="G11330" s="3">
        <v>63</v>
      </c>
      <c r="H11330" s="3">
        <v>2629593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 t="str">
        <f>B11330&amp;" | "&amp;C11330&amp;" | "&amp;D11330</f>
        <v>documentazione_amministrativa / documentazione_contabile | FATTURA PASSIVA | Nota di credito</v>
      </c>
      <c r="Q11330" s="3" t="str">
        <f>VLOOKUP(P11330,'Classificazione UD'!A:B,2,FALSE)</f>
        <v>Fiscale</v>
      </c>
    </row>
    <row r="11331" spans="1:17" ht="15" customHeight="1" x14ac:dyDescent="0.25">
      <c r="A11331" s="30">
        <v>2016</v>
      </c>
      <c r="B11331" s="3" t="s">
        <v>17</v>
      </c>
      <c r="C11331" s="3" t="s">
        <v>27</v>
      </c>
      <c r="D11331" s="3" t="s">
        <v>264</v>
      </c>
      <c r="E11331" s="3">
        <v>71</v>
      </c>
      <c r="F11331" s="3">
        <v>311</v>
      </c>
      <c r="G11331" s="3">
        <v>311</v>
      </c>
      <c r="H11331" s="3">
        <v>18683158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 t="str">
        <f>B11331&amp;" | "&amp;C11331&amp;" | "&amp;D11331</f>
        <v>documentazione_amministrativa / documentazione_contabile | FATTURA PASSIVA | Fattura</v>
      </c>
      <c r="Q11331" s="3" t="str">
        <f>VLOOKUP(P11331,'Classificazione UD'!A:B,2,FALSE)</f>
        <v>Fiscale</v>
      </c>
    </row>
    <row r="11332" spans="1:17" ht="15" customHeight="1" x14ac:dyDescent="0.25">
      <c r="A11332" s="30">
        <v>2011</v>
      </c>
      <c r="B11332" s="3" t="s">
        <v>20</v>
      </c>
      <c r="C11332" s="3" t="s">
        <v>265</v>
      </c>
      <c r="D11332" s="3" t="s">
        <v>266</v>
      </c>
      <c r="E11332" s="3">
        <v>40</v>
      </c>
      <c r="F11332" s="3">
        <v>80</v>
      </c>
      <c r="G11332" s="3">
        <v>80</v>
      </c>
      <c r="H11332" s="3">
        <v>3785966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 t="str">
        <f>B11332&amp;" | "&amp;C11332&amp;" | "&amp;D11332</f>
        <v>documentazione_amministrativa / registri | Stampa registro | Documento Principale</v>
      </c>
      <c r="Q11332" s="3" t="str">
        <f>VLOOKUP(P11332,'Classificazione UD'!A:B,2,FALSE)</f>
        <v>Amministrativo</v>
      </c>
    </row>
    <row r="11333" spans="1:17" ht="15" customHeight="1" x14ac:dyDescent="0.25">
      <c r="A11333" s="30">
        <v>2012</v>
      </c>
      <c r="B11333" s="3" t="s">
        <v>20</v>
      </c>
      <c r="C11333" s="3" t="s">
        <v>265</v>
      </c>
      <c r="D11333" s="3" t="s">
        <v>266</v>
      </c>
      <c r="E11333" s="3">
        <v>188</v>
      </c>
      <c r="F11333" s="3">
        <v>376</v>
      </c>
      <c r="G11333" s="3">
        <v>376</v>
      </c>
      <c r="H11333" s="3">
        <v>5806690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 t="str">
        <f>B11333&amp;" | "&amp;C11333&amp;" | "&amp;D11333</f>
        <v>documentazione_amministrativa / registri | Stampa registro | Documento Principale</v>
      </c>
      <c r="Q11333" s="3" t="str">
        <f>VLOOKUP(P11333,'Classificazione UD'!A:B,2,FALSE)</f>
        <v>Amministrativo</v>
      </c>
    </row>
    <row r="11334" spans="1:17" ht="15" customHeight="1" x14ac:dyDescent="0.25">
      <c r="A11334" s="30">
        <v>2013</v>
      </c>
      <c r="B11334" s="3" t="s">
        <v>20</v>
      </c>
      <c r="C11334" s="3" t="s">
        <v>265</v>
      </c>
      <c r="D11334" s="3" t="s">
        <v>266</v>
      </c>
      <c r="E11334" s="3">
        <v>268</v>
      </c>
      <c r="F11334" s="3">
        <v>536</v>
      </c>
      <c r="G11334" s="3">
        <v>536</v>
      </c>
      <c r="H11334" s="3">
        <v>6534506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 t="str">
        <f>B11334&amp;" | "&amp;C11334&amp;" | "&amp;D11334</f>
        <v>documentazione_amministrativa / registri | Stampa registro | Documento Principale</v>
      </c>
      <c r="Q11334" s="3" t="str">
        <f>VLOOKUP(P11334,'Classificazione UD'!A:B,2,FALSE)</f>
        <v>Amministrativo</v>
      </c>
    </row>
    <row r="11335" spans="1:17" ht="15" customHeight="1" x14ac:dyDescent="0.25">
      <c r="A11335" s="30">
        <v>2014</v>
      </c>
      <c r="B11335" s="3" t="s">
        <v>20</v>
      </c>
      <c r="C11335" s="3" t="s">
        <v>265</v>
      </c>
      <c r="D11335" s="3" t="s">
        <v>266</v>
      </c>
      <c r="E11335" s="3">
        <v>272</v>
      </c>
      <c r="F11335" s="3">
        <v>544</v>
      </c>
      <c r="G11335" s="3">
        <v>544</v>
      </c>
      <c r="H11335" s="3">
        <v>6480905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 t="str">
        <f>B11335&amp;" | "&amp;C11335&amp;" | "&amp;D11335</f>
        <v>documentazione_amministrativa / registri | Stampa registro | Documento Principale</v>
      </c>
      <c r="Q11335" s="3" t="str">
        <f>VLOOKUP(P11335,'Classificazione UD'!A:B,2,FALSE)</f>
        <v>Amministrativo</v>
      </c>
    </row>
    <row r="11336" spans="1:17" ht="15" customHeight="1" x14ac:dyDescent="0.25">
      <c r="A11336" s="30">
        <v>2015</v>
      </c>
      <c r="B11336" s="3" t="s">
        <v>20</v>
      </c>
      <c r="C11336" s="3" t="s">
        <v>265</v>
      </c>
      <c r="D11336" s="3" t="s">
        <v>266</v>
      </c>
      <c r="E11336" s="3">
        <v>255</v>
      </c>
      <c r="F11336" s="3">
        <v>510</v>
      </c>
      <c r="G11336" s="3">
        <v>510</v>
      </c>
      <c r="H11336" s="3">
        <v>6846400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 t="str">
        <f>B11336&amp;" | "&amp;C11336&amp;" | "&amp;D11336</f>
        <v>documentazione_amministrativa / registri | Stampa registro | Documento Principale</v>
      </c>
      <c r="Q11336" s="3" t="str">
        <f>VLOOKUP(P11336,'Classificazione UD'!A:B,2,FALSE)</f>
        <v>Amministrativo</v>
      </c>
    </row>
    <row r="11337" spans="1:17" ht="15" customHeight="1" x14ac:dyDescent="0.25">
      <c r="A11337" s="30">
        <v>2016</v>
      </c>
      <c r="B11337" s="3" t="s">
        <v>20</v>
      </c>
      <c r="C11337" s="3" t="s">
        <v>265</v>
      </c>
      <c r="D11337" s="3" t="s">
        <v>266</v>
      </c>
      <c r="E11337" s="3">
        <v>278</v>
      </c>
      <c r="F11337" s="3">
        <v>556</v>
      </c>
      <c r="G11337" s="3">
        <v>556</v>
      </c>
      <c r="H11337" s="3">
        <v>8952133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 t="str">
        <f>B11337&amp;" | "&amp;C11337&amp;" | "&amp;D11337</f>
        <v>documentazione_amministrativa / registri | Stampa registro | Documento Principale</v>
      </c>
      <c r="Q11337" s="3" t="str">
        <f>VLOOKUP(P11337,'Classificazione UD'!A:B,2,FALSE)</f>
        <v>Amministrativo</v>
      </c>
    </row>
    <row r="11338" spans="1:17" ht="15" customHeight="1" x14ac:dyDescent="0.25">
      <c r="A11338" s="30">
        <v>2016</v>
      </c>
      <c r="B11338" s="3" t="s">
        <v>20</v>
      </c>
      <c r="C11338" s="3" t="s">
        <v>265</v>
      </c>
      <c r="D11338" s="3" t="s">
        <v>266</v>
      </c>
      <c r="E11338" s="3">
        <v>4</v>
      </c>
      <c r="F11338" s="3">
        <v>8</v>
      </c>
      <c r="G11338" s="3">
        <v>8</v>
      </c>
      <c r="H11338" s="3">
        <v>50216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 t="str">
        <f>B11338&amp;" | "&amp;C11338&amp;" | "&amp;D11338</f>
        <v>documentazione_amministrativa / registri | Stampa registro | Documento Principale</v>
      </c>
      <c r="Q11338" s="3" t="str">
        <f>VLOOKUP(P11338,'Classificazione UD'!A:B,2,FALSE)</f>
        <v>Amministrativo</v>
      </c>
    </row>
    <row r="11339" spans="1:17" ht="15" customHeight="1" x14ac:dyDescent="0.25">
      <c r="A11339" s="30">
        <v>2015</v>
      </c>
      <c r="B11339" s="3" t="s">
        <v>20</v>
      </c>
      <c r="C11339" s="3" t="s">
        <v>265</v>
      </c>
      <c r="D11339" s="3" t="s">
        <v>266</v>
      </c>
      <c r="E11339" s="3">
        <v>117</v>
      </c>
      <c r="F11339" s="3">
        <v>234</v>
      </c>
      <c r="G11339" s="3">
        <v>234</v>
      </c>
      <c r="H11339" s="3">
        <v>927548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 t="str">
        <f>B11339&amp;" | "&amp;C11339&amp;" | "&amp;D11339</f>
        <v>documentazione_amministrativa / registri | Stampa registro | Documento Principale</v>
      </c>
      <c r="Q11339" s="3" t="str">
        <f>VLOOKUP(P11339,'Classificazione UD'!A:B,2,FALSE)</f>
        <v>Amministrativo</v>
      </c>
    </row>
    <row r="11340" spans="1:17" ht="15" customHeight="1" x14ac:dyDescent="0.25">
      <c r="A11340" s="30">
        <v>2016</v>
      </c>
      <c r="B11340" s="3" t="s">
        <v>20</v>
      </c>
      <c r="C11340" s="3" t="s">
        <v>265</v>
      </c>
      <c r="D11340" s="3" t="s">
        <v>266</v>
      </c>
      <c r="E11340" s="3">
        <v>128</v>
      </c>
      <c r="F11340" s="3">
        <v>256</v>
      </c>
      <c r="G11340" s="3">
        <v>256</v>
      </c>
      <c r="H11340" s="3">
        <v>1694991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 t="str">
        <f>B11340&amp;" | "&amp;C11340&amp;" | "&amp;D11340</f>
        <v>documentazione_amministrativa / registri | Stampa registro | Documento Principale</v>
      </c>
      <c r="Q11340" s="3" t="str">
        <f>VLOOKUP(P11340,'Classificazione UD'!A:B,2,FALSE)</f>
        <v>Amministrativo</v>
      </c>
    </row>
    <row r="11341" spans="1:17" ht="15" customHeight="1" x14ac:dyDescent="0.25">
      <c r="A11341" s="30">
        <v>2016</v>
      </c>
      <c r="B11341" s="3" t="s">
        <v>20</v>
      </c>
      <c r="C11341" s="3" t="s">
        <v>265</v>
      </c>
      <c r="D11341" s="3" t="s">
        <v>266</v>
      </c>
      <c r="E11341" s="3">
        <v>1</v>
      </c>
      <c r="F11341" s="3">
        <v>2</v>
      </c>
      <c r="G11341" s="3">
        <v>2</v>
      </c>
      <c r="H11341" s="3">
        <v>4402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 t="str">
        <f>B11341&amp;" | "&amp;C11341&amp;" | "&amp;D11341</f>
        <v>documentazione_amministrativa / registri | Stampa registro | Documento Principale</v>
      </c>
      <c r="Q11341" s="3" t="str">
        <f>VLOOKUP(P11341,'Classificazione UD'!A:B,2,FALSE)</f>
        <v>Amministrativo</v>
      </c>
    </row>
    <row r="11342" spans="1:17" ht="15" customHeight="1" x14ac:dyDescent="0.25">
      <c r="A11342" s="30">
        <v>2015</v>
      </c>
      <c r="B11342" s="3" t="s">
        <v>17</v>
      </c>
      <c r="C11342" s="3" t="s">
        <v>27</v>
      </c>
      <c r="D11342" s="3" t="s">
        <v>264</v>
      </c>
      <c r="E11342" s="3">
        <v>77</v>
      </c>
      <c r="F11342" s="3">
        <v>338</v>
      </c>
      <c r="G11342" s="3">
        <v>338</v>
      </c>
      <c r="H11342" s="3">
        <v>19378863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 t="str">
        <f>B11342&amp;" | "&amp;C11342&amp;" | "&amp;D11342</f>
        <v>documentazione_amministrativa / documentazione_contabile | FATTURA PASSIVA | Fattura</v>
      </c>
      <c r="Q11342" s="3" t="str">
        <f>VLOOKUP(P11342,'Classificazione UD'!A:B,2,FALSE)</f>
        <v>Fiscale</v>
      </c>
    </row>
    <row r="11343" spans="1:17" ht="15" customHeight="1" x14ac:dyDescent="0.25">
      <c r="A11343" s="30">
        <v>2016</v>
      </c>
      <c r="B11343" s="3" t="s">
        <v>17</v>
      </c>
      <c r="C11343" s="3" t="s">
        <v>27</v>
      </c>
      <c r="D11343" s="3" t="s">
        <v>264</v>
      </c>
      <c r="E11343" s="3">
        <v>4</v>
      </c>
      <c r="F11343" s="3">
        <v>19</v>
      </c>
      <c r="G11343" s="3">
        <v>19</v>
      </c>
      <c r="H11343" s="3">
        <v>796045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 t="str">
        <f>B11343&amp;" | "&amp;C11343&amp;" | "&amp;D11343</f>
        <v>documentazione_amministrativa / documentazione_contabile | FATTURA PASSIVA | Fattura</v>
      </c>
      <c r="Q11343" s="3" t="str">
        <f>VLOOKUP(P11343,'Classificazione UD'!A:B,2,FALSE)</f>
        <v>Fiscale</v>
      </c>
    </row>
    <row r="11344" spans="1:17" ht="15" customHeight="1" x14ac:dyDescent="0.25">
      <c r="A11344" s="30">
        <v>2012</v>
      </c>
      <c r="B11344" s="3" t="s">
        <v>20</v>
      </c>
      <c r="C11344" s="3" t="s">
        <v>265</v>
      </c>
      <c r="D11344" s="3" t="s">
        <v>266</v>
      </c>
      <c r="E11344" s="3">
        <v>178</v>
      </c>
      <c r="F11344" s="3">
        <v>356</v>
      </c>
      <c r="G11344" s="3">
        <v>356</v>
      </c>
      <c r="H11344" s="3">
        <v>1954700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 t="str">
        <f>B11344&amp;" | "&amp;C11344&amp;" | "&amp;D11344</f>
        <v>documentazione_amministrativa / registri | Stampa registro | Documento Principale</v>
      </c>
      <c r="Q11344" s="3" t="str">
        <f>VLOOKUP(P11344,'Classificazione UD'!A:B,2,FALSE)</f>
        <v>Amministrativo</v>
      </c>
    </row>
    <row r="11345" spans="1:17" ht="15" customHeight="1" x14ac:dyDescent="0.25">
      <c r="A11345" s="30">
        <v>2013</v>
      </c>
      <c r="B11345" s="3" t="s">
        <v>20</v>
      </c>
      <c r="C11345" s="3" t="s">
        <v>265</v>
      </c>
      <c r="D11345" s="3" t="s">
        <v>266</v>
      </c>
      <c r="E11345" s="3">
        <v>248</v>
      </c>
      <c r="F11345" s="3">
        <v>496</v>
      </c>
      <c r="G11345" s="3">
        <v>496</v>
      </c>
      <c r="H11345" s="3">
        <v>2148777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 t="str">
        <f>B11345&amp;" | "&amp;C11345&amp;" | "&amp;D11345</f>
        <v>documentazione_amministrativa / registri | Stampa registro | Documento Principale</v>
      </c>
      <c r="Q11345" s="3" t="str">
        <f>VLOOKUP(P11345,'Classificazione UD'!A:B,2,FALSE)</f>
        <v>Amministrativo</v>
      </c>
    </row>
    <row r="11346" spans="1:17" ht="15" customHeight="1" x14ac:dyDescent="0.25">
      <c r="A11346" s="30">
        <v>2014</v>
      </c>
      <c r="B11346" s="3" t="s">
        <v>20</v>
      </c>
      <c r="C11346" s="3" t="s">
        <v>265</v>
      </c>
      <c r="D11346" s="3" t="s">
        <v>266</v>
      </c>
      <c r="E11346" s="3">
        <v>245</v>
      </c>
      <c r="F11346" s="3">
        <v>490</v>
      </c>
      <c r="G11346" s="3">
        <v>490</v>
      </c>
      <c r="H11346" s="3">
        <v>1993352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 t="str">
        <f>B11346&amp;" | "&amp;C11346&amp;" | "&amp;D11346</f>
        <v>documentazione_amministrativa / registri | Stampa registro | Documento Principale</v>
      </c>
      <c r="Q11346" s="3" t="str">
        <f>VLOOKUP(P11346,'Classificazione UD'!A:B,2,FALSE)</f>
        <v>Amministrativo</v>
      </c>
    </row>
    <row r="11347" spans="1:17" ht="15" customHeight="1" x14ac:dyDescent="0.25">
      <c r="A11347" s="30">
        <v>2015</v>
      </c>
      <c r="B11347" s="3" t="s">
        <v>20</v>
      </c>
      <c r="C11347" s="3" t="s">
        <v>265</v>
      </c>
      <c r="D11347" s="3" t="s">
        <v>266</v>
      </c>
      <c r="E11347" s="3">
        <v>239</v>
      </c>
      <c r="F11347" s="3">
        <v>478</v>
      </c>
      <c r="G11347" s="3">
        <v>478</v>
      </c>
      <c r="H11347" s="3">
        <v>2036791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 t="str">
        <f>B11347&amp;" | "&amp;C11347&amp;" | "&amp;D11347</f>
        <v>documentazione_amministrativa / registri | Stampa registro | Documento Principale</v>
      </c>
      <c r="Q11347" s="3" t="str">
        <f>VLOOKUP(P11347,'Classificazione UD'!A:B,2,FALSE)</f>
        <v>Amministrativo</v>
      </c>
    </row>
    <row r="11348" spans="1:17" ht="15" customHeight="1" x14ac:dyDescent="0.25">
      <c r="A11348" s="30">
        <v>2016</v>
      </c>
      <c r="B11348" s="3" t="s">
        <v>20</v>
      </c>
      <c r="C11348" s="3" t="s">
        <v>265</v>
      </c>
      <c r="D11348" s="3" t="s">
        <v>266</v>
      </c>
      <c r="E11348" s="3">
        <v>239</v>
      </c>
      <c r="F11348" s="3">
        <v>478</v>
      </c>
      <c r="G11348" s="3">
        <v>478</v>
      </c>
      <c r="H11348" s="3">
        <v>2479849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 t="str">
        <f>B11348&amp;" | "&amp;C11348&amp;" | "&amp;D11348</f>
        <v>documentazione_amministrativa / registri | Stampa registro | Documento Principale</v>
      </c>
      <c r="Q11348" s="3" t="str">
        <f>VLOOKUP(P11348,'Classificazione UD'!A:B,2,FALSE)</f>
        <v>Amministrativo</v>
      </c>
    </row>
    <row r="11349" spans="1:17" ht="15" customHeight="1" x14ac:dyDescent="0.25">
      <c r="A11349" s="30">
        <v>2015</v>
      </c>
      <c r="B11349" s="3" t="s">
        <v>20</v>
      </c>
      <c r="C11349" s="3" t="s">
        <v>265</v>
      </c>
      <c r="D11349" s="3" t="s">
        <v>266</v>
      </c>
      <c r="E11349" s="3">
        <v>52</v>
      </c>
      <c r="F11349" s="3">
        <v>104</v>
      </c>
      <c r="G11349" s="3">
        <v>104</v>
      </c>
      <c r="H11349" s="3">
        <v>261685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 t="str">
        <f>B11349&amp;" | "&amp;C11349&amp;" | "&amp;D11349</f>
        <v>documentazione_amministrativa / registri | Stampa registro | Documento Principale</v>
      </c>
      <c r="Q11349" s="3" t="str">
        <f>VLOOKUP(P11349,'Classificazione UD'!A:B,2,FALSE)</f>
        <v>Amministrativo</v>
      </c>
    </row>
    <row r="11350" spans="1:17" ht="15" customHeight="1" x14ac:dyDescent="0.25">
      <c r="A11350" s="30">
        <v>2016</v>
      </c>
      <c r="B11350" s="3" t="s">
        <v>20</v>
      </c>
      <c r="C11350" s="3" t="s">
        <v>265</v>
      </c>
      <c r="D11350" s="3" t="s">
        <v>266</v>
      </c>
      <c r="E11350" s="3">
        <v>45</v>
      </c>
      <c r="F11350" s="3">
        <v>90</v>
      </c>
      <c r="G11350" s="3">
        <v>90</v>
      </c>
      <c r="H11350" s="3">
        <v>246617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 t="str">
        <f>B11350&amp;" | "&amp;C11350&amp;" | "&amp;D11350</f>
        <v>documentazione_amministrativa / registri | Stampa registro | Documento Principale</v>
      </c>
      <c r="Q11350" s="3" t="str">
        <f>VLOOKUP(P11350,'Classificazione UD'!A:B,2,FALSE)</f>
        <v>Amministrativo</v>
      </c>
    </row>
    <row r="11351" spans="1:17" ht="15" customHeight="1" x14ac:dyDescent="0.25">
      <c r="A11351" s="30">
        <v>2015</v>
      </c>
      <c r="B11351" s="3" t="s">
        <v>17</v>
      </c>
      <c r="C11351" s="3" t="s">
        <v>27</v>
      </c>
      <c r="D11351" s="3" t="s">
        <v>270</v>
      </c>
      <c r="E11351" s="3">
        <v>2</v>
      </c>
      <c r="F11351" s="3">
        <v>8</v>
      </c>
      <c r="G11351" s="3">
        <v>8</v>
      </c>
      <c r="H11351" s="3">
        <v>117143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 t="str">
        <f>B11351&amp;" | "&amp;C11351&amp;" | "&amp;D11351</f>
        <v>documentazione_amministrativa / documentazione_contabile | FATTURA PASSIVA | Acconto</v>
      </c>
      <c r="Q11351" s="3" t="str">
        <f>VLOOKUP(P11351,'Classificazione UD'!A:B,2,FALSE)</f>
        <v>Fiscale</v>
      </c>
    </row>
    <row r="11352" spans="1:17" ht="15" customHeight="1" x14ac:dyDescent="0.25">
      <c r="A11352" s="30">
        <v>2015</v>
      </c>
      <c r="B11352" s="3" t="s">
        <v>17</v>
      </c>
      <c r="C11352" s="3" t="s">
        <v>27</v>
      </c>
      <c r="D11352" s="3" t="s">
        <v>264</v>
      </c>
      <c r="E11352" s="3">
        <v>5399</v>
      </c>
      <c r="F11352" s="3">
        <v>23377</v>
      </c>
      <c r="G11352" s="3">
        <v>23377</v>
      </c>
      <c r="H11352" s="3">
        <v>1003620069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 t="str">
        <f>B11352&amp;" | "&amp;C11352&amp;" | "&amp;D11352</f>
        <v>documentazione_amministrativa / documentazione_contabile | FATTURA PASSIVA | Fattura</v>
      </c>
      <c r="Q11352" s="3" t="str">
        <f>VLOOKUP(P11352,'Classificazione UD'!A:B,2,FALSE)</f>
        <v>Fiscale</v>
      </c>
    </row>
    <row r="11353" spans="1:17" ht="15" customHeight="1" x14ac:dyDescent="0.25">
      <c r="A11353" s="30">
        <v>2015</v>
      </c>
      <c r="B11353" s="3" t="s">
        <v>17</v>
      </c>
      <c r="C11353" s="3" t="s">
        <v>27</v>
      </c>
      <c r="D11353" s="3" t="s">
        <v>54</v>
      </c>
      <c r="E11353" s="3">
        <v>174</v>
      </c>
      <c r="F11353" s="3">
        <v>765</v>
      </c>
      <c r="G11353" s="3">
        <v>765</v>
      </c>
      <c r="H11353" s="3">
        <v>23194943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 t="str">
        <f>B11353&amp;" | "&amp;C11353&amp;" | "&amp;D11353</f>
        <v>documentazione_amministrativa / documentazione_contabile | FATTURA PASSIVA | Nota di credito</v>
      </c>
      <c r="Q11353" s="3" t="str">
        <f>VLOOKUP(P11353,'Classificazione UD'!A:B,2,FALSE)</f>
        <v>Fiscale</v>
      </c>
    </row>
    <row r="11354" spans="1:17" ht="15" customHeight="1" x14ac:dyDescent="0.25">
      <c r="A11354" s="30">
        <v>2016</v>
      </c>
      <c r="B11354" s="3" t="s">
        <v>17</v>
      </c>
      <c r="C11354" s="3" t="s">
        <v>27</v>
      </c>
      <c r="D11354" s="3" t="s">
        <v>264</v>
      </c>
      <c r="E11354" s="3">
        <v>474</v>
      </c>
      <c r="F11354" s="3">
        <v>2013</v>
      </c>
      <c r="G11354" s="3">
        <v>2013</v>
      </c>
      <c r="H11354" s="3">
        <v>89247474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 t="str">
        <f>B11354&amp;" | "&amp;C11354&amp;" | "&amp;D11354</f>
        <v>documentazione_amministrativa / documentazione_contabile | FATTURA PASSIVA | Fattura</v>
      </c>
      <c r="Q11354" s="3" t="str">
        <f>VLOOKUP(P11354,'Classificazione UD'!A:B,2,FALSE)</f>
        <v>Fiscale</v>
      </c>
    </row>
    <row r="11355" spans="1:17" ht="15" customHeight="1" x14ac:dyDescent="0.25">
      <c r="A11355" s="30">
        <v>2016</v>
      </c>
      <c r="B11355" s="3" t="s">
        <v>17</v>
      </c>
      <c r="C11355" s="3" t="s">
        <v>27</v>
      </c>
      <c r="D11355" s="3" t="s">
        <v>54</v>
      </c>
      <c r="E11355" s="3">
        <v>13</v>
      </c>
      <c r="F11355" s="3">
        <v>52</v>
      </c>
      <c r="G11355" s="3">
        <v>52</v>
      </c>
      <c r="H11355" s="3">
        <v>4441143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 t="str">
        <f>B11355&amp;" | "&amp;C11355&amp;" | "&amp;D11355</f>
        <v>documentazione_amministrativa / documentazione_contabile | FATTURA PASSIVA | Nota di credito</v>
      </c>
      <c r="Q11355" s="3" t="str">
        <f>VLOOKUP(P11355,'Classificazione UD'!A:B,2,FALSE)</f>
        <v>Fiscale</v>
      </c>
    </row>
    <row r="11356" spans="1:17" ht="15" customHeight="1" x14ac:dyDescent="0.25">
      <c r="A11356" s="30">
        <v>2015</v>
      </c>
      <c r="B11356" s="3" t="s">
        <v>20</v>
      </c>
      <c r="C11356" s="3" t="s">
        <v>265</v>
      </c>
      <c r="D11356" s="3" t="s">
        <v>266</v>
      </c>
      <c r="E11356" s="3">
        <v>73</v>
      </c>
      <c r="F11356" s="3">
        <v>146</v>
      </c>
      <c r="G11356" s="3">
        <v>146</v>
      </c>
      <c r="H11356" s="3">
        <v>3515410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 t="str">
        <f>B11356&amp;" | "&amp;C11356&amp;" | "&amp;D11356</f>
        <v>documentazione_amministrativa / registri | Stampa registro | Documento Principale</v>
      </c>
      <c r="Q11356" s="3" t="str">
        <f>VLOOKUP(P11356,'Classificazione UD'!A:B,2,FALSE)</f>
        <v>Amministrativo</v>
      </c>
    </row>
    <row r="11357" spans="1:17" ht="15" customHeight="1" x14ac:dyDescent="0.25">
      <c r="A11357" s="30">
        <v>2016</v>
      </c>
      <c r="B11357" s="3" t="s">
        <v>20</v>
      </c>
      <c r="C11357" s="3" t="s">
        <v>265</v>
      </c>
      <c r="D11357" s="3" t="s">
        <v>266</v>
      </c>
      <c r="E11357" s="3">
        <v>247</v>
      </c>
      <c r="F11357" s="3">
        <v>494</v>
      </c>
      <c r="G11357" s="3">
        <v>494</v>
      </c>
      <c r="H11357" s="3">
        <v>7218292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 t="str">
        <f>B11357&amp;" | "&amp;C11357&amp;" | "&amp;D11357</f>
        <v>documentazione_amministrativa / registri | Stampa registro | Documento Principale</v>
      </c>
      <c r="Q11357" s="3" t="str">
        <f>VLOOKUP(P11357,'Classificazione UD'!A:B,2,FALSE)</f>
        <v>Amministrativo</v>
      </c>
    </row>
    <row r="11358" spans="1:17" ht="15" customHeight="1" x14ac:dyDescent="0.25">
      <c r="A11358" s="30">
        <v>2015</v>
      </c>
      <c r="B11358" s="3" t="s">
        <v>17</v>
      </c>
      <c r="C11358" s="3" t="s">
        <v>27</v>
      </c>
      <c r="D11358" s="3" t="s">
        <v>264</v>
      </c>
      <c r="E11358" s="3">
        <v>600</v>
      </c>
      <c r="F11358" s="3">
        <v>2561</v>
      </c>
      <c r="G11358" s="3">
        <v>2561</v>
      </c>
      <c r="H11358" s="3">
        <v>128220610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 t="str">
        <f>B11358&amp;" | "&amp;C11358&amp;" | "&amp;D11358</f>
        <v>documentazione_amministrativa / documentazione_contabile | FATTURA PASSIVA | Fattura</v>
      </c>
      <c r="Q11358" s="3" t="str">
        <f>VLOOKUP(P11358,'Classificazione UD'!A:B,2,FALSE)</f>
        <v>Fiscale</v>
      </c>
    </row>
    <row r="11359" spans="1:17" ht="15" customHeight="1" x14ac:dyDescent="0.25">
      <c r="A11359" s="30">
        <v>2015</v>
      </c>
      <c r="B11359" s="3" t="s">
        <v>17</v>
      </c>
      <c r="C11359" s="3" t="s">
        <v>27</v>
      </c>
      <c r="D11359" s="3" t="s">
        <v>54</v>
      </c>
      <c r="E11359" s="3">
        <v>21</v>
      </c>
      <c r="F11359" s="3">
        <v>85</v>
      </c>
      <c r="G11359" s="3">
        <v>85</v>
      </c>
      <c r="H11359" s="3">
        <v>1722396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 t="str">
        <f>B11359&amp;" | "&amp;C11359&amp;" | "&amp;D11359</f>
        <v>documentazione_amministrativa / documentazione_contabile | FATTURA PASSIVA | Nota di credito</v>
      </c>
      <c r="Q11359" s="3" t="str">
        <f>VLOOKUP(P11359,'Classificazione UD'!A:B,2,FALSE)</f>
        <v>Fiscale</v>
      </c>
    </row>
    <row r="11360" spans="1:17" ht="15" customHeight="1" x14ac:dyDescent="0.25">
      <c r="A11360" s="30">
        <v>2016</v>
      </c>
      <c r="B11360" s="3" t="s">
        <v>17</v>
      </c>
      <c r="C11360" s="3" t="s">
        <v>27</v>
      </c>
      <c r="D11360" s="3" t="s">
        <v>264</v>
      </c>
      <c r="E11360" s="3">
        <v>79</v>
      </c>
      <c r="F11360" s="3">
        <v>331</v>
      </c>
      <c r="G11360" s="3">
        <v>331</v>
      </c>
      <c r="H11360" s="3">
        <v>11308508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 t="str">
        <f>B11360&amp;" | "&amp;C11360&amp;" | "&amp;D11360</f>
        <v>documentazione_amministrativa / documentazione_contabile | FATTURA PASSIVA | Fattura</v>
      </c>
      <c r="Q11360" s="3" t="str">
        <f>VLOOKUP(P11360,'Classificazione UD'!A:B,2,FALSE)</f>
        <v>Fiscale</v>
      </c>
    </row>
    <row r="11361" spans="1:17" ht="15" customHeight="1" x14ac:dyDescent="0.25">
      <c r="A11361" s="30">
        <v>2016</v>
      </c>
      <c r="B11361" s="3" t="s">
        <v>17</v>
      </c>
      <c r="C11361" s="3" t="s">
        <v>27</v>
      </c>
      <c r="D11361" s="3" t="s">
        <v>54</v>
      </c>
      <c r="E11361" s="3">
        <v>4</v>
      </c>
      <c r="F11361" s="3">
        <v>18</v>
      </c>
      <c r="G11361" s="3">
        <v>18</v>
      </c>
      <c r="H11361" s="3">
        <v>302125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 t="str">
        <f>B11361&amp;" | "&amp;C11361&amp;" | "&amp;D11361</f>
        <v>documentazione_amministrativa / documentazione_contabile | FATTURA PASSIVA | Nota di credito</v>
      </c>
      <c r="Q11361" s="3" t="str">
        <f>VLOOKUP(P11361,'Classificazione UD'!A:B,2,FALSE)</f>
        <v>Fiscale</v>
      </c>
    </row>
    <row r="11362" spans="1:17" ht="15" customHeight="1" x14ac:dyDescent="0.25">
      <c r="A11362" s="30">
        <v>2012</v>
      </c>
      <c r="B11362" s="3" t="s">
        <v>20</v>
      </c>
      <c r="C11362" s="3" t="s">
        <v>265</v>
      </c>
      <c r="D11362" s="3" t="s">
        <v>266</v>
      </c>
      <c r="E11362" s="3">
        <v>133</v>
      </c>
      <c r="F11362" s="3">
        <v>266</v>
      </c>
      <c r="G11362" s="3">
        <v>266</v>
      </c>
      <c r="H11362" s="3">
        <v>4329142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 t="str">
        <f>B11362&amp;" | "&amp;C11362&amp;" | "&amp;D11362</f>
        <v>documentazione_amministrativa / registri | Stampa registro | Documento Principale</v>
      </c>
      <c r="Q11362" s="3" t="str">
        <f>VLOOKUP(P11362,'Classificazione UD'!A:B,2,FALSE)</f>
        <v>Amministrativo</v>
      </c>
    </row>
    <row r="11363" spans="1:17" ht="15" customHeight="1" x14ac:dyDescent="0.25">
      <c r="A11363" s="30">
        <v>2013</v>
      </c>
      <c r="B11363" s="3" t="s">
        <v>20</v>
      </c>
      <c r="C11363" s="3" t="s">
        <v>265</v>
      </c>
      <c r="D11363" s="3" t="s">
        <v>266</v>
      </c>
      <c r="E11363" s="3">
        <v>218</v>
      </c>
      <c r="F11363" s="3">
        <v>436</v>
      </c>
      <c r="G11363" s="3">
        <v>436</v>
      </c>
      <c r="H11363" s="3">
        <v>2203072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 t="str">
        <f>B11363&amp;" | "&amp;C11363&amp;" | "&amp;D11363</f>
        <v>documentazione_amministrativa / registri | Stampa registro | Documento Principale</v>
      </c>
      <c r="Q11363" s="3" t="str">
        <f>VLOOKUP(P11363,'Classificazione UD'!A:B,2,FALSE)</f>
        <v>Amministrativo</v>
      </c>
    </row>
    <row r="11364" spans="1:17" ht="15" customHeight="1" x14ac:dyDescent="0.25">
      <c r="A11364" s="30">
        <v>2014</v>
      </c>
      <c r="B11364" s="3" t="s">
        <v>20</v>
      </c>
      <c r="C11364" s="3" t="s">
        <v>265</v>
      </c>
      <c r="D11364" s="3" t="s">
        <v>266</v>
      </c>
      <c r="E11364" s="3">
        <v>231</v>
      </c>
      <c r="F11364" s="3">
        <v>462</v>
      </c>
      <c r="G11364" s="3">
        <v>462</v>
      </c>
      <c r="H11364" s="3">
        <v>2331896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 t="str">
        <f>B11364&amp;" | "&amp;C11364&amp;" | "&amp;D11364</f>
        <v>documentazione_amministrativa / registri | Stampa registro | Documento Principale</v>
      </c>
      <c r="Q11364" s="3" t="str">
        <f>VLOOKUP(P11364,'Classificazione UD'!A:B,2,FALSE)</f>
        <v>Amministrativo</v>
      </c>
    </row>
    <row r="11365" spans="1:17" ht="15" customHeight="1" x14ac:dyDescent="0.25">
      <c r="A11365" s="30">
        <v>2015</v>
      </c>
      <c r="B11365" s="3" t="s">
        <v>20</v>
      </c>
      <c r="C11365" s="3" t="s">
        <v>265</v>
      </c>
      <c r="D11365" s="3" t="s">
        <v>266</v>
      </c>
      <c r="E11365" s="3">
        <v>235</v>
      </c>
      <c r="F11365" s="3">
        <v>470</v>
      </c>
      <c r="G11365" s="3">
        <v>470</v>
      </c>
      <c r="H11365" s="3">
        <v>2910932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 t="str">
        <f>B11365&amp;" | "&amp;C11365&amp;" | "&amp;D11365</f>
        <v>documentazione_amministrativa / registri | Stampa registro | Documento Principale</v>
      </c>
      <c r="Q11365" s="3" t="str">
        <f>VLOOKUP(P11365,'Classificazione UD'!A:B,2,FALSE)</f>
        <v>Amministrativo</v>
      </c>
    </row>
    <row r="11366" spans="1:17" ht="15" customHeight="1" x14ac:dyDescent="0.25">
      <c r="A11366" s="30">
        <v>2016</v>
      </c>
      <c r="B11366" s="3" t="s">
        <v>20</v>
      </c>
      <c r="C11366" s="3" t="s">
        <v>265</v>
      </c>
      <c r="D11366" s="3" t="s">
        <v>266</v>
      </c>
      <c r="E11366" s="3">
        <v>240</v>
      </c>
      <c r="F11366" s="3">
        <v>480</v>
      </c>
      <c r="G11366" s="3">
        <v>480</v>
      </c>
      <c r="H11366" s="3">
        <v>3229243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 t="str">
        <f>B11366&amp;" | "&amp;C11366&amp;" | "&amp;D11366</f>
        <v>documentazione_amministrativa / registri | Stampa registro | Documento Principale</v>
      </c>
      <c r="Q11366" s="3" t="str">
        <f>VLOOKUP(P11366,'Classificazione UD'!A:B,2,FALSE)</f>
        <v>Amministrativo</v>
      </c>
    </row>
    <row r="11367" spans="1:17" ht="15" customHeight="1" x14ac:dyDescent="0.25">
      <c r="A11367" s="30">
        <v>2015</v>
      </c>
      <c r="B11367" s="3" t="s">
        <v>20</v>
      </c>
      <c r="C11367" s="3" t="s">
        <v>265</v>
      </c>
      <c r="D11367" s="3" t="s">
        <v>266</v>
      </c>
      <c r="E11367" s="3">
        <v>47</v>
      </c>
      <c r="F11367" s="3">
        <v>94</v>
      </c>
      <c r="G11367" s="3">
        <v>94</v>
      </c>
      <c r="H11367" s="3">
        <v>559631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 t="str">
        <f>B11367&amp;" | "&amp;C11367&amp;" | "&amp;D11367</f>
        <v>documentazione_amministrativa / registri | Stampa registro | Documento Principale</v>
      </c>
      <c r="Q11367" s="3" t="str">
        <f>VLOOKUP(P11367,'Classificazione UD'!A:B,2,FALSE)</f>
        <v>Amministrativo</v>
      </c>
    </row>
    <row r="11368" spans="1:17" ht="15" customHeight="1" x14ac:dyDescent="0.25">
      <c r="A11368" s="30">
        <v>2016</v>
      </c>
      <c r="B11368" s="3" t="s">
        <v>20</v>
      </c>
      <c r="C11368" s="3" t="s">
        <v>265</v>
      </c>
      <c r="D11368" s="3" t="s">
        <v>266</v>
      </c>
      <c r="E11368" s="3">
        <v>161</v>
      </c>
      <c r="F11368" s="3">
        <v>322</v>
      </c>
      <c r="G11368" s="3">
        <v>322</v>
      </c>
      <c r="H11368" s="3">
        <v>1360830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 t="str">
        <f>B11368&amp;" | "&amp;C11368&amp;" | "&amp;D11368</f>
        <v>documentazione_amministrativa / registri | Stampa registro | Documento Principale</v>
      </c>
      <c r="Q11368" s="3" t="str">
        <f>VLOOKUP(P11368,'Classificazione UD'!A:B,2,FALSE)</f>
        <v>Amministrativo</v>
      </c>
    </row>
    <row r="11369" spans="1:17" ht="15" customHeight="1" x14ac:dyDescent="0.25">
      <c r="A11369" s="30">
        <v>2015</v>
      </c>
      <c r="B11369" s="3" t="s">
        <v>17</v>
      </c>
      <c r="C11369" s="3" t="s">
        <v>27</v>
      </c>
      <c r="D11369" s="3" t="s">
        <v>264</v>
      </c>
      <c r="E11369" s="3">
        <v>180</v>
      </c>
      <c r="F11369" s="3">
        <v>824</v>
      </c>
      <c r="G11369" s="3">
        <v>824</v>
      </c>
      <c r="H11369" s="3">
        <v>41180938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 t="str">
        <f>B11369&amp;" | "&amp;C11369&amp;" | "&amp;D11369</f>
        <v>documentazione_amministrativa / documentazione_contabile | FATTURA PASSIVA | Fattura</v>
      </c>
      <c r="Q11369" s="3" t="str">
        <f>VLOOKUP(P11369,'Classificazione UD'!A:B,2,FALSE)</f>
        <v>Fiscale</v>
      </c>
    </row>
    <row r="11370" spans="1:17" ht="15" customHeight="1" x14ac:dyDescent="0.25">
      <c r="A11370" s="30">
        <v>2016</v>
      </c>
      <c r="B11370" s="3" t="s">
        <v>17</v>
      </c>
      <c r="C11370" s="3" t="s">
        <v>27</v>
      </c>
      <c r="D11370" s="3" t="s">
        <v>264</v>
      </c>
      <c r="E11370" s="3">
        <v>20</v>
      </c>
      <c r="F11370" s="3">
        <v>91</v>
      </c>
      <c r="G11370" s="3">
        <v>91</v>
      </c>
      <c r="H11370" s="3">
        <v>7594071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 t="str">
        <f>B11370&amp;" | "&amp;C11370&amp;" | "&amp;D11370</f>
        <v>documentazione_amministrativa / documentazione_contabile | FATTURA PASSIVA | Fattura</v>
      </c>
      <c r="Q11370" s="3" t="str">
        <f>VLOOKUP(P11370,'Classificazione UD'!A:B,2,FALSE)</f>
        <v>Fiscale</v>
      </c>
    </row>
    <row r="11371" spans="1:17" ht="15" customHeight="1" x14ac:dyDescent="0.25">
      <c r="A11371" s="30">
        <v>2016</v>
      </c>
      <c r="B11371" s="3" t="s">
        <v>17</v>
      </c>
      <c r="C11371" s="3" t="s">
        <v>27</v>
      </c>
      <c r="D11371" s="3" t="s">
        <v>54</v>
      </c>
      <c r="E11371" s="3">
        <v>1</v>
      </c>
      <c r="F11371" s="3">
        <v>4</v>
      </c>
      <c r="G11371" s="3">
        <v>4</v>
      </c>
      <c r="H11371" s="3">
        <v>56448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 t="str">
        <f>B11371&amp;" | "&amp;C11371&amp;" | "&amp;D11371</f>
        <v>documentazione_amministrativa / documentazione_contabile | FATTURA PASSIVA | Nota di credito</v>
      </c>
      <c r="Q11371" s="3" t="str">
        <f>VLOOKUP(P11371,'Classificazione UD'!A:B,2,FALSE)</f>
        <v>Fiscale</v>
      </c>
    </row>
    <row r="11372" spans="1:17" ht="15" customHeight="1" x14ac:dyDescent="0.25">
      <c r="A11372" s="30">
        <v>2016</v>
      </c>
      <c r="B11372" s="3" t="s">
        <v>20</v>
      </c>
      <c r="C11372" s="3" t="s">
        <v>265</v>
      </c>
      <c r="D11372" s="3" t="s">
        <v>266</v>
      </c>
      <c r="E11372" s="3">
        <v>234</v>
      </c>
      <c r="F11372" s="3">
        <v>468</v>
      </c>
      <c r="G11372" s="3">
        <v>468</v>
      </c>
      <c r="H11372" s="3">
        <v>1736914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 t="str">
        <f>B11372&amp;" | "&amp;C11372&amp;" | "&amp;D11372</f>
        <v>documentazione_amministrativa / registri | Stampa registro | Documento Principale</v>
      </c>
      <c r="Q11372" s="3" t="str">
        <f>VLOOKUP(P11372,'Classificazione UD'!A:B,2,FALSE)</f>
        <v>Amministrativo</v>
      </c>
    </row>
    <row r="11373" spans="1:17" ht="15" customHeight="1" x14ac:dyDescent="0.25">
      <c r="A11373" s="30">
        <v>2016</v>
      </c>
      <c r="B11373" s="3" t="s">
        <v>20</v>
      </c>
      <c r="C11373" s="3" t="s">
        <v>265</v>
      </c>
      <c r="D11373" s="3" t="s">
        <v>266</v>
      </c>
      <c r="E11373" s="3">
        <v>2</v>
      </c>
      <c r="F11373" s="3">
        <v>4</v>
      </c>
      <c r="G11373" s="3">
        <v>4</v>
      </c>
      <c r="H11373" s="3">
        <v>10324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 t="str">
        <f>B11373&amp;" | "&amp;C11373&amp;" | "&amp;D11373</f>
        <v>documentazione_amministrativa / registri | Stampa registro | Documento Principale</v>
      </c>
      <c r="Q11373" s="3" t="str">
        <f>VLOOKUP(P11373,'Classificazione UD'!A:B,2,FALSE)</f>
        <v>Amministrativo</v>
      </c>
    </row>
    <row r="11374" spans="1:17" ht="15" customHeight="1" x14ac:dyDescent="0.25">
      <c r="A11374" s="30">
        <v>2015</v>
      </c>
      <c r="B11374" s="3" t="s">
        <v>17</v>
      </c>
      <c r="C11374" s="3" t="s">
        <v>27</v>
      </c>
      <c r="D11374" s="3" t="s">
        <v>264</v>
      </c>
      <c r="E11374" s="3">
        <v>737</v>
      </c>
      <c r="F11374" s="3">
        <v>3636</v>
      </c>
      <c r="G11374" s="3">
        <v>3636</v>
      </c>
      <c r="H11374" s="3">
        <v>336308206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 t="str">
        <f>B11374&amp;" | "&amp;C11374&amp;" | "&amp;D11374</f>
        <v>documentazione_amministrativa / documentazione_contabile | FATTURA PASSIVA | Fattura</v>
      </c>
      <c r="Q11374" s="3" t="str">
        <f>VLOOKUP(P11374,'Classificazione UD'!A:B,2,FALSE)</f>
        <v>Fiscale</v>
      </c>
    </row>
    <row r="11375" spans="1:17" ht="15" customHeight="1" x14ac:dyDescent="0.25">
      <c r="A11375" s="30">
        <v>2015</v>
      </c>
      <c r="B11375" s="3" t="s">
        <v>17</v>
      </c>
      <c r="C11375" s="3" t="s">
        <v>27</v>
      </c>
      <c r="D11375" s="3" t="s">
        <v>54</v>
      </c>
      <c r="E11375" s="3">
        <v>31</v>
      </c>
      <c r="F11375" s="3">
        <v>131</v>
      </c>
      <c r="G11375" s="3">
        <v>131</v>
      </c>
      <c r="H11375" s="3">
        <v>3300352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 t="str">
        <f>B11375&amp;" | "&amp;C11375&amp;" | "&amp;D11375</f>
        <v>documentazione_amministrativa / documentazione_contabile | FATTURA PASSIVA | Nota di credito</v>
      </c>
      <c r="Q11375" s="3" t="str">
        <f>VLOOKUP(P11375,'Classificazione UD'!A:B,2,FALSE)</f>
        <v>Fiscale</v>
      </c>
    </row>
    <row r="11376" spans="1:17" ht="15" customHeight="1" x14ac:dyDescent="0.25">
      <c r="A11376" s="30">
        <v>2016</v>
      </c>
      <c r="B11376" s="3" t="s">
        <v>17</v>
      </c>
      <c r="C11376" s="3" t="s">
        <v>27</v>
      </c>
      <c r="D11376" s="3" t="s">
        <v>264</v>
      </c>
      <c r="E11376" s="3">
        <v>97</v>
      </c>
      <c r="F11376" s="3">
        <v>486</v>
      </c>
      <c r="G11376" s="3">
        <v>486</v>
      </c>
      <c r="H11376" s="3">
        <v>45363229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 t="str">
        <f>B11376&amp;" | "&amp;C11376&amp;" | "&amp;D11376</f>
        <v>documentazione_amministrativa / documentazione_contabile | FATTURA PASSIVA | Fattura</v>
      </c>
      <c r="Q11376" s="3" t="str">
        <f>VLOOKUP(P11376,'Classificazione UD'!A:B,2,FALSE)</f>
        <v>Fiscale</v>
      </c>
    </row>
    <row r="11377" spans="1:17" ht="15" customHeight="1" x14ac:dyDescent="0.25">
      <c r="A11377" s="30">
        <v>2016</v>
      </c>
      <c r="B11377" s="3" t="s">
        <v>17</v>
      </c>
      <c r="C11377" s="3" t="s">
        <v>27</v>
      </c>
      <c r="D11377" s="3" t="s">
        <v>54</v>
      </c>
      <c r="E11377" s="3">
        <v>2</v>
      </c>
      <c r="F11377" s="3">
        <v>10</v>
      </c>
      <c r="G11377" s="3">
        <v>10</v>
      </c>
      <c r="H11377" s="3">
        <v>1097346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 t="str">
        <f>B11377&amp;" | "&amp;C11377&amp;" | "&amp;D11377</f>
        <v>documentazione_amministrativa / documentazione_contabile | FATTURA PASSIVA | Nota di credito</v>
      </c>
      <c r="Q11377" s="3" t="str">
        <f>VLOOKUP(P11377,'Classificazione UD'!A:B,2,FALSE)</f>
        <v>Fiscale</v>
      </c>
    </row>
    <row r="11378" spans="1:17" ht="15" customHeight="1" x14ac:dyDescent="0.25">
      <c r="A11378" s="30">
        <v>2010</v>
      </c>
      <c r="B11378" s="3" t="s">
        <v>36</v>
      </c>
      <c r="C11378" s="3" t="s">
        <v>267</v>
      </c>
      <c r="D11378" s="3" t="s">
        <v>266</v>
      </c>
      <c r="E11378" s="3">
        <v>3937</v>
      </c>
      <c r="F11378" s="3">
        <v>7919</v>
      </c>
      <c r="G11378" s="3">
        <v>7919</v>
      </c>
      <c r="H11378" s="3">
        <v>1389436603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 t="str">
        <f>B11378&amp;" | "&amp;C11378&amp;" | "&amp;D11378</f>
        <v>documentazione_amministrativa / documenti_protocollati | Documento Protocollato | Documento Principale</v>
      </c>
      <c r="Q11378" s="3" t="str">
        <f>VLOOKUP(P11378,'Classificazione UD'!A:B,2,FALSE)</f>
        <v>Protocollo</v>
      </c>
    </row>
    <row r="11379" spans="1:17" ht="15" customHeight="1" x14ac:dyDescent="0.25">
      <c r="A11379" s="30">
        <v>2011</v>
      </c>
      <c r="B11379" s="3" t="s">
        <v>36</v>
      </c>
      <c r="C11379" s="3" t="s">
        <v>267</v>
      </c>
      <c r="D11379" s="3" t="s">
        <v>266</v>
      </c>
      <c r="E11379" s="3">
        <v>5570</v>
      </c>
      <c r="F11379" s="3">
        <v>11291</v>
      </c>
      <c r="G11379" s="3">
        <v>11291</v>
      </c>
      <c r="H11379" s="3">
        <v>2257352817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 t="str">
        <f>B11379&amp;" | "&amp;C11379&amp;" | "&amp;D11379</f>
        <v>documentazione_amministrativa / documenti_protocollati | Documento Protocollato | Documento Principale</v>
      </c>
      <c r="Q11379" s="3" t="str">
        <f>VLOOKUP(P11379,'Classificazione UD'!A:B,2,FALSE)</f>
        <v>Protocollo</v>
      </c>
    </row>
    <row r="11380" spans="1:17" ht="15" customHeight="1" x14ac:dyDescent="0.25">
      <c r="A11380" s="30">
        <v>2012</v>
      </c>
      <c r="B11380" s="3" t="s">
        <v>36</v>
      </c>
      <c r="C11380" s="3" t="s">
        <v>267</v>
      </c>
      <c r="D11380" s="3" t="s">
        <v>266</v>
      </c>
      <c r="E11380" s="3">
        <v>7818</v>
      </c>
      <c r="F11380" s="3">
        <v>18282</v>
      </c>
      <c r="G11380" s="3">
        <v>18282</v>
      </c>
      <c r="H11380" s="3">
        <v>4685835862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 t="str">
        <f>B11380&amp;" | "&amp;C11380&amp;" | "&amp;D11380</f>
        <v>documentazione_amministrativa / documenti_protocollati | Documento Protocollato | Documento Principale</v>
      </c>
      <c r="Q11380" s="3" t="str">
        <f>VLOOKUP(P11380,'Classificazione UD'!A:B,2,FALSE)</f>
        <v>Protocollo</v>
      </c>
    </row>
    <row r="11381" spans="1:17" ht="15" customHeight="1" x14ac:dyDescent="0.25">
      <c r="A11381" s="30">
        <v>2013</v>
      </c>
      <c r="B11381" s="3" t="s">
        <v>36</v>
      </c>
      <c r="C11381" s="3" t="s">
        <v>267</v>
      </c>
      <c r="D11381" s="3" t="s">
        <v>266</v>
      </c>
      <c r="E11381" s="3">
        <v>6742</v>
      </c>
      <c r="F11381" s="3">
        <v>17567</v>
      </c>
      <c r="G11381" s="3">
        <v>17567</v>
      </c>
      <c r="H11381" s="3">
        <v>4414072735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 t="str">
        <f>B11381&amp;" | "&amp;C11381&amp;" | "&amp;D11381</f>
        <v>documentazione_amministrativa / documenti_protocollati | Documento Protocollato | Documento Principale</v>
      </c>
      <c r="Q11381" s="3" t="str">
        <f>VLOOKUP(P11381,'Classificazione UD'!A:B,2,FALSE)</f>
        <v>Protocollo</v>
      </c>
    </row>
    <row r="11382" spans="1:17" ht="15" customHeight="1" x14ac:dyDescent="0.25">
      <c r="A11382" s="30">
        <v>2014</v>
      </c>
      <c r="B11382" s="3" t="s">
        <v>36</v>
      </c>
      <c r="C11382" s="3" t="s">
        <v>267</v>
      </c>
      <c r="D11382" s="3" t="s">
        <v>266</v>
      </c>
      <c r="E11382" s="3">
        <v>7066</v>
      </c>
      <c r="F11382" s="3">
        <v>20032</v>
      </c>
      <c r="G11382" s="3">
        <v>20032</v>
      </c>
      <c r="H11382" s="3">
        <v>5310728749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 t="str">
        <f>B11382&amp;" | "&amp;C11382&amp;" | "&amp;D11382</f>
        <v>documentazione_amministrativa / documenti_protocollati | Documento Protocollato | Documento Principale</v>
      </c>
      <c r="Q11382" s="3" t="str">
        <f>VLOOKUP(P11382,'Classificazione UD'!A:B,2,FALSE)</f>
        <v>Protocollo</v>
      </c>
    </row>
    <row r="11383" spans="1:17" ht="15" customHeight="1" x14ac:dyDescent="0.25">
      <c r="A11383" s="30">
        <v>2015</v>
      </c>
      <c r="B11383" s="3" t="s">
        <v>36</v>
      </c>
      <c r="C11383" s="3" t="s">
        <v>267</v>
      </c>
      <c r="D11383" s="3" t="s">
        <v>266</v>
      </c>
      <c r="E11383" s="3">
        <v>1872</v>
      </c>
      <c r="F11383" s="3">
        <v>5461</v>
      </c>
      <c r="G11383" s="3">
        <v>5461</v>
      </c>
      <c r="H11383" s="3">
        <v>1528251738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 t="str">
        <f>B11383&amp;" | "&amp;C11383&amp;" | "&amp;D11383</f>
        <v>documentazione_amministrativa / documenti_protocollati | Documento Protocollato | Documento Principale</v>
      </c>
      <c r="Q11383" s="3" t="str">
        <f>VLOOKUP(P11383,'Classificazione UD'!A:B,2,FALSE)</f>
        <v>Protocollo</v>
      </c>
    </row>
    <row r="11384" spans="1:17" ht="15" customHeight="1" x14ac:dyDescent="0.25">
      <c r="A11384" s="30">
        <v>2011</v>
      </c>
      <c r="B11384" s="3" t="s">
        <v>23</v>
      </c>
      <c r="C11384" s="3" t="s">
        <v>269</v>
      </c>
      <c r="D11384" s="3" t="s">
        <v>266</v>
      </c>
      <c r="E11384" s="3">
        <v>1</v>
      </c>
      <c r="F11384" s="3">
        <v>2</v>
      </c>
      <c r="G11384" s="3">
        <v>2</v>
      </c>
      <c r="H11384" s="3">
        <v>8963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 t="str">
        <f>B11384&amp;" | "&amp;C11384&amp;" | "&amp;D11384</f>
        <v>documentazione_amministrativa / altri_documenti | Documento Non Protocollato | Documento Principale</v>
      </c>
      <c r="Q11384" s="3" t="str">
        <f>VLOOKUP(P11384,'Classificazione UD'!A:B,2,FALSE)</f>
        <v>Amministrativo</v>
      </c>
    </row>
    <row r="11385" spans="1:17" ht="15" customHeight="1" x14ac:dyDescent="0.25">
      <c r="A11385" s="30">
        <v>2012</v>
      </c>
      <c r="B11385" s="3" t="s">
        <v>23</v>
      </c>
      <c r="C11385" s="3" t="s">
        <v>269</v>
      </c>
      <c r="D11385" s="3" t="s">
        <v>266</v>
      </c>
      <c r="E11385" s="3">
        <v>91</v>
      </c>
      <c r="F11385" s="3">
        <v>186</v>
      </c>
      <c r="G11385" s="3">
        <v>186</v>
      </c>
      <c r="H11385" s="3">
        <v>3895697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 t="str">
        <f>B11385&amp;" | "&amp;C11385&amp;" | "&amp;D11385</f>
        <v>documentazione_amministrativa / altri_documenti | Documento Non Protocollato | Documento Principale</v>
      </c>
      <c r="Q11385" s="3" t="str">
        <f>VLOOKUP(P11385,'Classificazione UD'!A:B,2,FALSE)</f>
        <v>Amministrativo</v>
      </c>
    </row>
    <row r="11386" spans="1:17" ht="15" customHeight="1" x14ac:dyDescent="0.25">
      <c r="A11386" s="30">
        <v>2013</v>
      </c>
      <c r="B11386" s="3" t="s">
        <v>23</v>
      </c>
      <c r="C11386" s="3" t="s">
        <v>269</v>
      </c>
      <c r="D11386" s="3" t="s">
        <v>266</v>
      </c>
      <c r="E11386" s="3">
        <v>105</v>
      </c>
      <c r="F11386" s="3">
        <v>231</v>
      </c>
      <c r="G11386" s="3">
        <v>231</v>
      </c>
      <c r="H11386" s="3">
        <v>4780473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 t="str">
        <f>B11386&amp;" | "&amp;C11386&amp;" | "&amp;D11386</f>
        <v>documentazione_amministrativa / altri_documenti | Documento Non Protocollato | Documento Principale</v>
      </c>
      <c r="Q11386" s="3" t="str">
        <f>VLOOKUP(P11386,'Classificazione UD'!A:B,2,FALSE)</f>
        <v>Amministrativo</v>
      </c>
    </row>
    <row r="11387" spans="1:17" ht="15" customHeight="1" x14ac:dyDescent="0.25">
      <c r="A11387" s="30">
        <v>2014</v>
      </c>
      <c r="B11387" s="3" t="s">
        <v>23</v>
      </c>
      <c r="C11387" s="3" t="s">
        <v>269</v>
      </c>
      <c r="D11387" s="3" t="s">
        <v>266</v>
      </c>
      <c r="E11387" s="3">
        <v>113</v>
      </c>
      <c r="F11387" s="3">
        <v>230</v>
      </c>
      <c r="G11387" s="3">
        <v>230</v>
      </c>
      <c r="H11387" s="3">
        <v>4781745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 t="str">
        <f>B11387&amp;" | "&amp;C11387&amp;" | "&amp;D11387</f>
        <v>documentazione_amministrativa / altri_documenti | Documento Non Protocollato | Documento Principale</v>
      </c>
      <c r="Q11387" s="3" t="str">
        <f>VLOOKUP(P11387,'Classificazione UD'!A:B,2,FALSE)</f>
        <v>Amministrativo</v>
      </c>
    </row>
    <row r="11388" spans="1:17" ht="15" customHeight="1" x14ac:dyDescent="0.25">
      <c r="A11388" s="30">
        <v>2015</v>
      </c>
      <c r="B11388" s="3" t="s">
        <v>23</v>
      </c>
      <c r="C11388" s="3" t="s">
        <v>269</v>
      </c>
      <c r="D11388" s="3" t="s">
        <v>266</v>
      </c>
      <c r="E11388" s="3">
        <v>25</v>
      </c>
      <c r="F11388" s="3">
        <v>50</v>
      </c>
      <c r="G11388" s="3">
        <v>50</v>
      </c>
      <c r="H11388" s="3">
        <v>95311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 t="str">
        <f>B11388&amp;" | "&amp;C11388&amp;" | "&amp;D11388</f>
        <v>documentazione_amministrativa / altri_documenti | Documento Non Protocollato | Documento Principale</v>
      </c>
      <c r="Q11388" s="3" t="str">
        <f>VLOOKUP(P11388,'Classificazione UD'!A:B,2,FALSE)</f>
        <v>Amministrativo</v>
      </c>
    </row>
    <row r="11389" spans="1:17" ht="15" customHeight="1" x14ac:dyDescent="0.25">
      <c r="A11389" s="30">
        <v>2010</v>
      </c>
      <c r="B11389" s="3" t="s">
        <v>20</v>
      </c>
      <c r="C11389" s="3" t="s">
        <v>265</v>
      </c>
      <c r="D11389" s="3" t="s">
        <v>266</v>
      </c>
      <c r="E11389" s="3">
        <v>25</v>
      </c>
      <c r="F11389" s="3">
        <v>50</v>
      </c>
      <c r="G11389" s="3">
        <v>50</v>
      </c>
      <c r="H11389" s="3">
        <v>1661036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 t="str">
        <f>B11389&amp;" | "&amp;C11389&amp;" | "&amp;D11389</f>
        <v>documentazione_amministrativa / registri | Stampa registro | Documento Principale</v>
      </c>
      <c r="Q11389" s="3" t="str">
        <f>VLOOKUP(P11389,'Classificazione UD'!A:B,2,FALSE)</f>
        <v>Amministrativo</v>
      </c>
    </row>
    <row r="11390" spans="1:17" ht="15" customHeight="1" x14ac:dyDescent="0.25">
      <c r="A11390" s="30">
        <v>2011</v>
      </c>
      <c r="B11390" s="3" t="s">
        <v>20</v>
      </c>
      <c r="C11390" s="3" t="s">
        <v>265</v>
      </c>
      <c r="D11390" s="3" t="s">
        <v>266</v>
      </c>
      <c r="E11390" s="3">
        <v>52</v>
      </c>
      <c r="F11390" s="3">
        <v>104</v>
      </c>
      <c r="G11390" s="3">
        <v>104</v>
      </c>
      <c r="H11390" s="3">
        <v>3625845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 t="str">
        <f>B11390&amp;" | "&amp;C11390&amp;" | "&amp;D11390</f>
        <v>documentazione_amministrativa / registri | Stampa registro | Documento Principale</v>
      </c>
      <c r="Q11390" s="3" t="str">
        <f>VLOOKUP(P11390,'Classificazione UD'!A:B,2,FALSE)</f>
        <v>Amministrativo</v>
      </c>
    </row>
    <row r="11391" spans="1:17" ht="15" customHeight="1" x14ac:dyDescent="0.25">
      <c r="A11391" s="30">
        <v>2012</v>
      </c>
      <c r="B11391" s="3" t="s">
        <v>20</v>
      </c>
      <c r="C11391" s="3" t="s">
        <v>265</v>
      </c>
      <c r="D11391" s="3" t="s">
        <v>266</v>
      </c>
      <c r="E11391" s="3">
        <v>186</v>
      </c>
      <c r="F11391" s="3">
        <v>372</v>
      </c>
      <c r="G11391" s="3">
        <v>372</v>
      </c>
      <c r="H11391" s="3">
        <v>4471123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 t="str">
        <f>B11391&amp;" | "&amp;C11391&amp;" | "&amp;D11391</f>
        <v>documentazione_amministrativa / registri | Stampa registro | Documento Principale</v>
      </c>
      <c r="Q11391" s="3" t="str">
        <f>VLOOKUP(P11391,'Classificazione UD'!A:B,2,FALSE)</f>
        <v>Amministrativo</v>
      </c>
    </row>
    <row r="11392" spans="1:17" ht="15" customHeight="1" x14ac:dyDescent="0.25">
      <c r="A11392" s="30">
        <v>2013</v>
      </c>
      <c r="B11392" s="3" t="s">
        <v>20</v>
      </c>
      <c r="C11392" s="3" t="s">
        <v>265</v>
      </c>
      <c r="D11392" s="3" t="s">
        <v>266</v>
      </c>
      <c r="E11392" s="3">
        <v>256</v>
      </c>
      <c r="F11392" s="3">
        <v>512</v>
      </c>
      <c r="G11392" s="3">
        <v>512</v>
      </c>
      <c r="H11392" s="3">
        <v>4079429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 t="str">
        <f>B11392&amp;" | "&amp;C11392&amp;" | "&amp;D11392</f>
        <v>documentazione_amministrativa / registri | Stampa registro | Documento Principale</v>
      </c>
      <c r="Q11392" s="3" t="str">
        <f>VLOOKUP(P11392,'Classificazione UD'!A:B,2,FALSE)</f>
        <v>Amministrativo</v>
      </c>
    </row>
    <row r="11393" spans="1:17" ht="15" customHeight="1" x14ac:dyDescent="0.25">
      <c r="A11393" s="30">
        <v>2014</v>
      </c>
      <c r="B11393" s="3" t="s">
        <v>20</v>
      </c>
      <c r="C11393" s="3" t="s">
        <v>265</v>
      </c>
      <c r="D11393" s="3" t="s">
        <v>266</v>
      </c>
      <c r="E11393" s="3">
        <v>255</v>
      </c>
      <c r="F11393" s="3">
        <v>510</v>
      </c>
      <c r="G11393" s="3">
        <v>510</v>
      </c>
      <c r="H11393" s="3">
        <v>4348138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 t="str">
        <f>B11393&amp;" | "&amp;C11393&amp;" | "&amp;D11393</f>
        <v>documentazione_amministrativa / registri | Stampa registro | Documento Principale</v>
      </c>
      <c r="Q11393" s="3" t="str">
        <f>VLOOKUP(P11393,'Classificazione UD'!A:B,2,FALSE)</f>
        <v>Amministrativo</v>
      </c>
    </row>
    <row r="11394" spans="1:17" ht="15" customHeight="1" x14ac:dyDescent="0.25">
      <c r="A11394" s="30">
        <v>2015</v>
      </c>
      <c r="B11394" s="3" t="s">
        <v>20</v>
      </c>
      <c r="C11394" s="3" t="s">
        <v>265</v>
      </c>
      <c r="D11394" s="3" t="s">
        <v>266</v>
      </c>
      <c r="E11394" s="3">
        <v>246</v>
      </c>
      <c r="F11394" s="3">
        <v>492</v>
      </c>
      <c r="G11394" s="3">
        <v>492</v>
      </c>
      <c r="H11394" s="3">
        <v>5051847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 t="str">
        <f>B11394&amp;" | "&amp;C11394&amp;" | "&amp;D11394</f>
        <v>documentazione_amministrativa / registri | Stampa registro | Documento Principale</v>
      </c>
      <c r="Q11394" s="3" t="str">
        <f>VLOOKUP(P11394,'Classificazione UD'!A:B,2,FALSE)</f>
        <v>Amministrativo</v>
      </c>
    </row>
    <row r="11395" spans="1:17" ht="15" customHeight="1" x14ac:dyDescent="0.25">
      <c r="A11395" s="30">
        <v>2016</v>
      </c>
      <c r="B11395" s="3" t="s">
        <v>20</v>
      </c>
      <c r="C11395" s="3" t="s">
        <v>265</v>
      </c>
      <c r="D11395" s="3" t="s">
        <v>266</v>
      </c>
      <c r="E11395" s="3">
        <v>254</v>
      </c>
      <c r="F11395" s="3">
        <v>508</v>
      </c>
      <c r="G11395" s="3">
        <v>508</v>
      </c>
      <c r="H11395" s="3">
        <v>6366519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 t="str">
        <f>B11395&amp;" | "&amp;C11395&amp;" | "&amp;D11395</f>
        <v>documentazione_amministrativa / registri | Stampa registro | Documento Principale</v>
      </c>
      <c r="Q11395" s="3" t="str">
        <f>VLOOKUP(P11395,'Classificazione UD'!A:B,2,FALSE)</f>
        <v>Amministrativo</v>
      </c>
    </row>
    <row r="11396" spans="1:17" ht="15" customHeight="1" x14ac:dyDescent="0.25">
      <c r="A11396" s="30">
        <v>2015</v>
      </c>
      <c r="B11396" s="3" t="s">
        <v>20</v>
      </c>
      <c r="C11396" s="3" t="s">
        <v>265</v>
      </c>
      <c r="D11396" s="3" t="s">
        <v>266</v>
      </c>
      <c r="E11396" s="3">
        <v>103</v>
      </c>
      <c r="F11396" s="3">
        <v>206</v>
      </c>
      <c r="G11396" s="3">
        <v>206</v>
      </c>
      <c r="H11396" s="3">
        <v>831995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 t="str">
        <f>B11396&amp;" | "&amp;C11396&amp;" | "&amp;D11396</f>
        <v>documentazione_amministrativa / registri | Stampa registro | Documento Principale</v>
      </c>
      <c r="Q11396" s="3" t="str">
        <f>VLOOKUP(P11396,'Classificazione UD'!A:B,2,FALSE)</f>
        <v>Amministrativo</v>
      </c>
    </row>
    <row r="11397" spans="1:17" ht="15" customHeight="1" x14ac:dyDescent="0.25">
      <c r="A11397" s="30">
        <v>2016</v>
      </c>
      <c r="B11397" s="3" t="s">
        <v>20</v>
      </c>
      <c r="C11397" s="3" t="s">
        <v>265</v>
      </c>
      <c r="D11397" s="3" t="s">
        <v>266</v>
      </c>
      <c r="E11397" s="3">
        <v>182</v>
      </c>
      <c r="F11397" s="3">
        <v>364</v>
      </c>
      <c r="G11397" s="3">
        <v>364</v>
      </c>
      <c r="H11397" s="3">
        <v>2223912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 t="str">
        <f>B11397&amp;" | "&amp;C11397&amp;" | "&amp;D11397</f>
        <v>documentazione_amministrativa / registri | Stampa registro | Documento Principale</v>
      </c>
      <c r="Q11397" s="3" t="str">
        <f>VLOOKUP(P11397,'Classificazione UD'!A:B,2,FALSE)</f>
        <v>Amministrativo</v>
      </c>
    </row>
    <row r="11398" spans="1:17" ht="15" customHeight="1" x14ac:dyDescent="0.25">
      <c r="A11398" s="30">
        <v>2015</v>
      </c>
      <c r="B11398" s="3" t="s">
        <v>17</v>
      </c>
      <c r="C11398" s="3" t="s">
        <v>27</v>
      </c>
      <c r="D11398" s="3" t="s">
        <v>264</v>
      </c>
      <c r="E11398" s="3">
        <v>603</v>
      </c>
      <c r="F11398" s="3">
        <v>2761</v>
      </c>
      <c r="G11398" s="3">
        <v>2761</v>
      </c>
      <c r="H11398" s="3">
        <v>263582485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 t="str">
        <f>B11398&amp;" | "&amp;C11398&amp;" | "&amp;D11398</f>
        <v>documentazione_amministrativa / documentazione_contabile | FATTURA PASSIVA | Fattura</v>
      </c>
      <c r="Q11398" s="3" t="str">
        <f>VLOOKUP(P11398,'Classificazione UD'!A:B,2,FALSE)</f>
        <v>Fiscale</v>
      </c>
    </row>
    <row r="11399" spans="1:17" ht="15" customHeight="1" x14ac:dyDescent="0.25">
      <c r="A11399" s="30">
        <v>2015</v>
      </c>
      <c r="B11399" s="3" t="s">
        <v>17</v>
      </c>
      <c r="C11399" s="3" t="s">
        <v>27</v>
      </c>
      <c r="D11399" s="3" t="s">
        <v>54</v>
      </c>
      <c r="E11399" s="3">
        <v>5</v>
      </c>
      <c r="F11399" s="3">
        <v>22</v>
      </c>
      <c r="G11399" s="3">
        <v>22</v>
      </c>
      <c r="H11399" s="3">
        <v>909858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 t="str">
        <f>B11399&amp;" | "&amp;C11399&amp;" | "&amp;D11399</f>
        <v>documentazione_amministrativa / documentazione_contabile | FATTURA PASSIVA | Nota di credito</v>
      </c>
      <c r="Q11399" s="3" t="str">
        <f>VLOOKUP(P11399,'Classificazione UD'!A:B,2,FALSE)</f>
        <v>Fiscale</v>
      </c>
    </row>
    <row r="11400" spans="1:17" ht="15" customHeight="1" x14ac:dyDescent="0.25">
      <c r="A11400" s="30">
        <v>2016</v>
      </c>
      <c r="B11400" s="3" t="s">
        <v>17</v>
      </c>
      <c r="C11400" s="3" t="s">
        <v>27</v>
      </c>
      <c r="D11400" s="3" t="s">
        <v>264</v>
      </c>
      <c r="E11400" s="3">
        <v>69</v>
      </c>
      <c r="F11400" s="3">
        <v>318</v>
      </c>
      <c r="G11400" s="3">
        <v>318</v>
      </c>
      <c r="H11400" s="3">
        <v>30120308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 t="str">
        <f>B11400&amp;" | "&amp;C11400&amp;" | "&amp;D11400</f>
        <v>documentazione_amministrativa / documentazione_contabile | FATTURA PASSIVA | Fattura</v>
      </c>
      <c r="Q11400" s="3" t="str">
        <f>VLOOKUP(P11400,'Classificazione UD'!A:B,2,FALSE)</f>
        <v>Fiscale</v>
      </c>
    </row>
    <row r="11401" spans="1:17" ht="15" customHeight="1" x14ac:dyDescent="0.25">
      <c r="A11401" s="30">
        <v>2016</v>
      </c>
      <c r="B11401" s="3" t="s">
        <v>17</v>
      </c>
      <c r="C11401" s="3" t="s">
        <v>27</v>
      </c>
      <c r="D11401" s="3" t="s">
        <v>54</v>
      </c>
      <c r="E11401" s="3">
        <v>1</v>
      </c>
      <c r="F11401" s="3">
        <v>4</v>
      </c>
      <c r="G11401" s="3">
        <v>4</v>
      </c>
      <c r="H11401" s="3">
        <v>60994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 t="str">
        <f>B11401&amp;" | "&amp;C11401&amp;" | "&amp;D11401</f>
        <v>documentazione_amministrativa / documentazione_contabile | FATTURA PASSIVA | Nota di credito</v>
      </c>
      <c r="Q11401" s="3" t="str">
        <f>VLOOKUP(P11401,'Classificazione UD'!A:B,2,FALSE)</f>
        <v>Fiscale</v>
      </c>
    </row>
    <row r="11402" spans="1:17" ht="15" customHeight="1" x14ac:dyDescent="0.25">
      <c r="A11402" s="30">
        <v>2012</v>
      </c>
      <c r="B11402" s="3" t="s">
        <v>20</v>
      </c>
      <c r="C11402" s="3" t="s">
        <v>265</v>
      </c>
      <c r="D11402" s="3" t="s">
        <v>266</v>
      </c>
      <c r="E11402" s="3">
        <v>152</v>
      </c>
      <c r="F11402" s="3">
        <v>304</v>
      </c>
      <c r="G11402" s="3">
        <v>304</v>
      </c>
      <c r="H11402" s="3">
        <v>4928107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 t="str">
        <f>B11402&amp;" | "&amp;C11402&amp;" | "&amp;D11402</f>
        <v>documentazione_amministrativa / registri | Stampa registro | Documento Principale</v>
      </c>
      <c r="Q11402" s="3" t="str">
        <f>VLOOKUP(P11402,'Classificazione UD'!A:B,2,FALSE)</f>
        <v>Amministrativo</v>
      </c>
    </row>
    <row r="11403" spans="1:17" ht="15" customHeight="1" x14ac:dyDescent="0.25">
      <c r="A11403" s="30">
        <v>2013</v>
      </c>
      <c r="B11403" s="3" t="s">
        <v>20</v>
      </c>
      <c r="C11403" s="3" t="s">
        <v>265</v>
      </c>
      <c r="D11403" s="3" t="s">
        <v>266</v>
      </c>
      <c r="E11403" s="3">
        <v>243</v>
      </c>
      <c r="F11403" s="3">
        <v>486</v>
      </c>
      <c r="G11403" s="3">
        <v>486</v>
      </c>
      <c r="H11403" s="3">
        <v>2937826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 t="str">
        <f>B11403&amp;" | "&amp;C11403&amp;" | "&amp;D11403</f>
        <v>documentazione_amministrativa / registri | Stampa registro | Documento Principale</v>
      </c>
      <c r="Q11403" s="3" t="str">
        <f>VLOOKUP(P11403,'Classificazione UD'!A:B,2,FALSE)</f>
        <v>Amministrativo</v>
      </c>
    </row>
    <row r="11404" spans="1:17" ht="15" customHeight="1" x14ac:dyDescent="0.25">
      <c r="A11404" s="30">
        <v>2014</v>
      </c>
      <c r="B11404" s="3" t="s">
        <v>20</v>
      </c>
      <c r="C11404" s="3" t="s">
        <v>265</v>
      </c>
      <c r="D11404" s="3" t="s">
        <v>266</v>
      </c>
      <c r="E11404" s="3">
        <v>243</v>
      </c>
      <c r="F11404" s="3">
        <v>486</v>
      </c>
      <c r="G11404" s="3">
        <v>486</v>
      </c>
      <c r="H11404" s="3">
        <v>2702436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 t="str">
        <f>B11404&amp;" | "&amp;C11404&amp;" | "&amp;D11404</f>
        <v>documentazione_amministrativa / registri | Stampa registro | Documento Principale</v>
      </c>
      <c r="Q11404" s="3" t="str">
        <f>VLOOKUP(P11404,'Classificazione UD'!A:B,2,FALSE)</f>
        <v>Amministrativo</v>
      </c>
    </row>
    <row r="11405" spans="1:17" ht="15" customHeight="1" x14ac:dyDescent="0.25">
      <c r="A11405" s="30">
        <v>2015</v>
      </c>
      <c r="B11405" s="3" t="s">
        <v>20</v>
      </c>
      <c r="C11405" s="3" t="s">
        <v>265</v>
      </c>
      <c r="D11405" s="3" t="s">
        <v>266</v>
      </c>
      <c r="E11405" s="3">
        <v>233</v>
      </c>
      <c r="F11405" s="3">
        <v>466</v>
      </c>
      <c r="G11405" s="3">
        <v>466</v>
      </c>
      <c r="H11405" s="3">
        <v>2631336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 t="str">
        <f>B11405&amp;" | "&amp;C11405&amp;" | "&amp;D11405</f>
        <v>documentazione_amministrativa / registri | Stampa registro | Documento Principale</v>
      </c>
      <c r="Q11405" s="3" t="str">
        <f>VLOOKUP(P11405,'Classificazione UD'!A:B,2,FALSE)</f>
        <v>Amministrativo</v>
      </c>
    </row>
    <row r="11406" spans="1:17" ht="15" customHeight="1" x14ac:dyDescent="0.25">
      <c r="A11406" s="30">
        <v>2016</v>
      </c>
      <c r="B11406" s="3" t="s">
        <v>20</v>
      </c>
      <c r="C11406" s="3" t="s">
        <v>265</v>
      </c>
      <c r="D11406" s="3" t="s">
        <v>266</v>
      </c>
      <c r="E11406" s="3">
        <v>244</v>
      </c>
      <c r="F11406" s="3">
        <v>488</v>
      </c>
      <c r="G11406" s="3">
        <v>488</v>
      </c>
      <c r="H11406" s="3">
        <v>3216056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 t="str">
        <f>B11406&amp;" | "&amp;C11406&amp;" | "&amp;D11406</f>
        <v>documentazione_amministrativa / registri | Stampa registro | Documento Principale</v>
      </c>
      <c r="Q11406" s="3" t="str">
        <f>VLOOKUP(P11406,'Classificazione UD'!A:B,2,FALSE)</f>
        <v>Amministrativo</v>
      </c>
    </row>
    <row r="11407" spans="1:17" ht="15" customHeight="1" x14ac:dyDescent="0.25">
      <c r="A11407" s="30">
        <v>2015</v>
      </c>
      <c r="B11407" s="3" t="s">
        <v>20</v>
      </c>
      <c r="C11407" s="3" t="s">
        <v>265</v>
      </c>
      <c r="D11407" s="3" t="s">
        <v>266</v>
      </c>
      <c r="E11407" s="3">
        <v>99</v>
      </c>
      <c r="F11407" s="3">
        <v>198</v>
      </c>
      <c r="G11407" s="3">
        <v>198</v>
      </c>
      <c r="H11407" s="3">
        <v>745990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 t="str">
        <f>B11407&amp;" | "&amp;C11407&amp;" | "&amp;D11407</f>
        <v>documentazione_amministrativa / registri | Stampa registro | Documento Principale</v>
      </c>
      <c r="Q11407" s="3" t="str">
        <f>VLOOKUP(P11407,'Classificazione UD'!A:B,2,FALSE)</f>
        <v>Amministrativo</v>
      </c>
    </row>
    <row r="11408" spans="1:17" ht="15" customHeight="1" x14ac:dyDescent="0.25">
      <c r="A11408" s="30">
        <v>2016</v>
      </c>
      <c r="B11408" s="3" t="s">
        <v>20</v>
      </c>
      <c r="C11408" s="3" t="s">
        <v>265</v>
      </c>
      <c r="D11408" s="3" t="s">
        <v>266</v>
      </c>
      <c r="E11408" s="3">
        <v>170</v>
      </c>
      <c r="F11408" s="3">
        <v>340</v>
      </c>
      <c r="G11408" s="3">
        <v>340</v>
      </c>
      <c r="H11408" s="3">
        <v>1664564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 t="str">
        <f>B11408&amp;" | "&amp;C11408&amp;" | "&amp;D11408</f>
        <v>documentazione_amministrativa / registri | Stampa registro | Documento Principale</v>
      </c>
      <c r="Q11408" s="3" t="str">
        <f>VLOOKUP(P11408,'Classificazione UD'!A:B,2,FALSE)</f>
        <v>Amministrativo</v>
      </c>
    </row>
    <row r="11409" spans="1:17" ht="15" customHeight="1" x14ac:dyDescent="0.25">
      <c r="A11409" s="30">
        <v>2015</v>
      </c>
      <c r="B11409" s="3" t="s">
        <v>17</v>
      </c>
      <c r="C11409" s="3" t="s">
        <v>27</v>
      </c>
      <c r="D11409" s="3" t="s">
        <v>264</v>
      </c>
      <c r="E11409" s="3">
        <v>1275</v>
      </c>
      <c r="F11409" s="3">
        <v>6000</v>
      </c>
      <c r="G11409" s="3">
        <v>6000</v>
      </c>
      <c r="H11409" s="3">
        <v>406409738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 t="str">
        <f>B11409&amp;" | "&amp;C11409&amp;" | "&amp;D11409</f>
        <v>documentazione_amministrativa / documentazione_contabile | FATTURA PASSIVA | Fattura</v>
      </c>
      <c r="Q11409" s="3" t="str">
        <f>VLOOKUP(P11409,'Classificazione UD'!A:B,2,FALSE)</f>
        <v>Fiscale</v>
      </c>
    </row>
    <row r="11410" spans="1:17" ht="15" customHeight="1" x14ac:dyDescent="0.25">
      <c r="A11410" s="30">
        <v>2015</v>
      </c>
      <c r="B11410" s="3" t="s">
        <v>17</v>
      </c>
      <c r="C11410" s="3" t="s">
        <v>27</v>
      </c>
      <c r="D11410" s="3" t="s">
        <v>54</v>
      </c>
      <c r="E11410" s="3">
        <v>29</v>
      </c>
      <c r="F11410" s="3">
        <v>134</v>
      </c>
      <c r="G11410" s="3">
        <v>134</v>
      </c>
      <c r="H11410" s="3">
        <v>7800383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 t="str">
        <f>B11410&amp;" | "&amp;C11410&amp;" | "&amp;D11410</f>
        <v>documentazione_amministrativa / documentazione_contabile | FATTURA PASSIVA | Nota di credito</v>
      </c>
      <c r="Q11410" s="3" t="str">
        <f>VLOOKUP(P11410,'Classificazione UD'!A:B,2,FALSE)</f>
        <v>Fiscale</v>
      </c>
    </row>
    <row r="11411" spans="1:17" ht="15" customHeight="1" x14ac:dyDescent="0.25">
      <c r="A11411" s="30">
        <v>2016</v>
      </c>
      <c r="B11411" s="3" t="s">
        <v>17</v>
      </c>
      <c r="C11411" s="3" t="s">
        <v>27</v>
      </c>
      <c r="D11411" s="3" t="s">
        <v>264</v>
      </c>
      <c r="E11411" s="3">
        <v>71</v>
      </c>
      <c r="F11411" s="3">
        <v>333</v>
      </c>
      <c r="G11411" s="3">
        <v>333</v>
      </c>
      <c r="H11411" s="3">
        <v>25367000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 t="str">
        <f>B11411&amp;" | "&amp;C11411&amp;" | "&amp;D11411</f>
        <v>documentazione_amministrativa / documentazione_contabile | FATTURA PASSIVA | Fattura</v>
      </c>
      <c r="Q11411" s="3" t="str">
        <f>VLOOKUP(P11411,'Classificazione UD'!A:B,2,FALSE)</f>
        <v>Fiscale</v>
      </c>
    </row>
    <row r="11412" spans="1:17" ht="15" customHeight="1" x14ac:dyDescent="0.25">
      <c r="A11412" s="30">
        <v>2016</v>
      </c>
      <c r="B11412" s="3" t="s">
        <v>17</v>
      </c>
      <c r="C11412" s="3" t="s">
        <v>27</v>
      </c>
      <c r="D11412" s="3" t="s">
        <v>54</v>
      </c>
      <c r="E11412" s="3">
        <v>3</v>
      </c>
      <c r="F11412" s="3">
        <v>13</v>
      </c>
      <c r="G11412" s="3">
        <v>13</v>
      </c>
      <c r="H11412" s="3">
        <v>516162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 t="str">
        <f>B11412&amp;" | "&amp;C11412&amp;" | "&amp;D11412</f>
        <v>documentazione_amministrativa / documentazione_contabile | FATTURA PASSIVA | Nota di credito</v>
      </c>
      <c r="Q11412" s="3" t="str">
        <f>VLOOKUP(P11412,'Classificazione UD'!A:B,2,FALSE)</f>
        <v>Fiscale</v>
      </c>
    </row>
    <row r="11413" spans="1:17" ht="15" customHeight="1" x14ac:dyDescent="0.25">
      <c r="A11413" s="30">
        <v>2012</v>
      </c>
      <c r="B11413" s="3" t="s">
        <v>20</v>
      </c>
      <c r="C11413" s="3" t="s">
        <v>265</v>
      </c>
      <c r="D11413" s="3" t="s">
        <v>266</v>
      </c>
      <c r="E11413" s="3">
        <v>177</v>
      </c>
      <c r="F11413" s="3">
        <v>354</v>
      </c>
      <c r="G11413" s="3">
        <v>354</v>
      </c>
      <c r="H11413" s="3">
        <v>7211295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 t="str">
        <f>B11413&amp;" | "&amp;C11413&amp;" | "&amp;D11413</f>
        <v>documentazione_amministrativa / registri | Stampa registro | Documento Principale</v>
      </c>
      <c r="Q11413" s="3" t="str">
        <f>VLOOKUP(P11413,'Classificazione UD'!A:B,2,FALSE)</f>
        <v>Amministrativo</v>
      </c>
    </row>
    <row r="11414" spans="1:17" ht="15" customHeight="1" x14ac:dyDescent="0.25">
      <c r="A11414" s="30">
        <v>2013</v>
      </c>
      <c r="B11414" s="3" t="s">
        <v>20</v>
      </c>
      <c r="C11414" s="3" t="s">
        <v>265</v>
      </c>
      <c r="D11414" s="3" t="s">
        <v>266</v>
      </c>
      <c r="E11414" s="3">
        <v>248</v>
      </c>
      <c r="F11414" s="3">
        <v>496</v>
      </c>
      <c r="G11414" s="3">
        <v>496</v>
      </c>
      <c r="H11414" s="3">
        <v>7296337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 t="str">
        <f>B11414&amp;" | "&amp;C11414&amp;" | "&amp;D11414</f>
        <v>documentazione_amministrativa / registri | Stampa registro | Documento Principale</v>
      </c>
      <c r="Q11414" s="3" t="str">
        <f>VLOOKUP(P11414,'Classificazione UD'!A:B,2,FALSE)</f>
        <v>Amministrativo</v>
      </c>
    </row>
    <row r="11415" spans="1:17" ht="15" customHeight="1" x14ac:dyDescent="0.25">
      <c r="A11415" s="30">
        <v>2014</v>
      </c>
      <c r="B11415" s="3" t="s">
        <v>20</v>
      </c>
      <c r="C11415" s="3" t="s">
        <v>265</v>
      </c>
      <c r="D11415" s="3" t="s">
        <v>266</v>
      </c>
      <c r="E11415" s="3">
        <v>247</v>
      </c>
      <c r="F11415" s="3">
        <v>494</v>
      </c>
      <c r="G11415" s="3">
        <v>494</v>
      </c>
      <c r="H11415" s="3">
        <v>7074169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 t="str">
        <f>B11415&amp;" | "&amp;C11415&amp;" | "&amp;D11415</f>
        <v>documentazione_amministrativa / registri | Stampa registro | Documento Principale</v>
      </c>
      <c r="Q11415" s="3" t="str">
        <f>VLOOKUP(P11415,'Classificazione UD'!A:B,2,FALSE)</f>
        <v>Amministrativo</v>
      </c>
    </row>
    <row r="11416" spans="1:17" ht="15" customHeight="1" x14ac:dyDescent="0.25">
      <c r="A11416" s="30">
        <v>2015</v>
      </c>
      <c r="B11416" s="3" t="s">
        <v>20</v>
      </c>
      <c r="C11416" s="3" t="s">
        <v>265</v>
      </c>
      <c r="D11416" s="3" t="s">
        <v>266</v>
      </c>
      <c r="E11416" s="3">
        <v>241</v>
      </c>
      <c r="F11416" s="3">
        <v>482</v>
      </c>
      <c r="G11416" s="3">
        <v>482</v>
      </c>
      <c r="H11416" s="3">
        <v>8353946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 t="str">
        <f>B11416&amp;" | "&amp;C11416&amp;" | "&amp;D11416</f>
        <v>documentazione_amministrativa / registri | Stampa registro | Documento Principale</v>
      </c>
      <c r="Q11416" s="3" t="str">
        <f>VLOOKUP(P11416,'Classificazione UD'!A:B,2,FALSE)</f>
        <v>Amministrativo</v>
      </c>
    </row>
    <row r="11417" spans="1:17" ht="15" customHeight="1" x14ac:dyDescent="0.25">
      <c r="A11417" s="30">
        <v>2016</v>
      </c>
      <c r="B11417" s="3" t="s">
        <v>20</v>
      </c>
      <c r="C11417" s="3" t="s">
        <v>265</v>
      </c>
      <c r="D11417" s="3" t="s">
        <v>266</v>
      </c>
      <c r="E11417" s="3">
        <v>247</v>
      </c>
      <c r="F11417" s="3">
        <v>494</v>
      </c>
      <c r="G11417" s="3">
        <v>494</v>
      </c>
      <c r="H11417" s="3">
        <v>10396691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 t="str">
        <f>B11417&amp;" | "&amp;C11417&amp;" | "&amp;D11417</f>
        <v>documentazione_amministrativa / registri | Stampa registro | Documento Principale</v>
      </c>
      <c r="Q11417" s="3" t="str">
        <f>VLOOKUP(P11417,'Classificazione UD'!A:B,2,FALSE)</f>
        <v>Amministrativo</v>
      </c>
    </row>
    <row r="11418" spans="1:17" ht="15" customHeight="1" x14ac:dyDescent="0.25">
      <c r="A11418" s="30">
        <v>2013</v>
      </c>
      <c r="B11418" s="3" t="s">
        <v>20</v>
      </c>
      <c r="C11418" s="3" t="s">
        <v>265</v>
      </c>
      <c r="D11418" s="3" t="s">
        <v>266</v>
      </c>
      <c r="E11418" s="3">
        <v>7</v>
      </c>
      <c r="F11418" s="3">
        <v>14</v>
      </c>
      <c r="G11418" s="3">
        <v>14</v>
      </c>
      <c r="H11418" s="3">
        <v>30212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 t="str">
        <f>B11418&amp;" | "&amp;C11418&amp;" | "&amp;D11418</f>
        <v>documentazione_amministrativa / registri | Stampa registro | Documento Principale</v>
      </c>
      <c r="Q11418" s="3" t="str">
        <f>VLOOKUP(P11418,'Classificazione UD'!A:B,2,FALSE)</f>
        <v>Amministrativo</v>
      </c>
    </row>
    <row r="11419" spans="1:17" ht="15" customHeight="1" x14ac:dyDescent="0.25">
      <c r="A11419" s="30">
        <v>2014</v>
      </c>
      <c r="B11419" s="3" t="s">
        <v>20</v>
      </c>
      <c r="C11419" s="3" t="s">
        <v>265</v>
      </c>
      <c r="D11419" s="3" t="s">
        <v>266</v>
      </c>
      <c r="E11419" s="3">
        <v>25</v>
      </c>
      <c r="F11419" s="3">
        <v>50</v>
      </c>
      <c r="G11419" s="3">
        <v>50</v>
      </c>
      <c r="H11419" s="3">
        <v>121736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 t="str">
        <f>B11419&amp;" | "&amp;C11419&amp;" | "&amp;D11419</f>
        <v>documentazione_amministrativa / registri | Stampa registro | Documento Principale</v>
      </c>
      <c r="Q11419" s="3" t="str">
        <f>VLOOKUP(P11419,'Classificazione UD'!A:B,2,FALSE)</f>
        <v>Amministrativo</v>
      </c>
    </row>
    <row r="11420" spans="1:17" ht="15" customHeight="1" x14ac:dyDescent="0.25">
      <c r="A11420" s="30">
        <v>2015</v>
      </c>
      <c r="B11420" s="3" t="s">
        <v>20</v>
      </c>
      <c r="C11420" s="3" t="s">
        <v>265</v>
      </c>
      <c r="D11420" s="3" t="s">
        <v>266</v>
      </c>
      <c r="E11420" s="3">
        <v>18</v>
      </c>
      <c r="F11420" s="3">
        <v>36</v>
      </c>
      <c r="G11420" s="3">
        <v>36</v>
      </c>
      <c r="H11420" s="3">
        <v>83990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 t="str">
        <f>B11420&amp;" | "&amp;C11420&amp;" | "&amp;D11420</f>
        <v>documentazione_amministrativa / registri | Stampa registro | Documento Principale</v>
      </c>
      <c r="Q11420" s="3" t="str">
        <f>VLOOKUP(P11420,'Classificazione UD'!A:B,2,FALSE)</f>
        <v>Amministrativo</v>
      </c>
    </row>
    <row r="11421" spans="1:17" ht="15" customHeight="1" x14ac:dyDescent="0.25">
      <c r="A11421" s="30">
        <v>2016</v>
      </c>
      <c r="B11421" s="3" t="s">
        <v>20</v>
      </c>
      <c r="C11421" s="3" t="s">
        <v>265</v>
      </c>
      <c r="D11421" s="3" t="s">
        <v>266</v>
      </c>
      <c r="E11421" s="3">
        <v>46</v>
      </c>
      <c r="F11421" s="3">
        <v>92</v>
      </c>
      <c r="G11421" s="3">
        <v>92</v>
      </c>
      <c r="H11421" s="3">
        <v>236206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 t="str">
        <f>B11421&amp;" | "&amp;C11421&amp;" | "&amp;D11421</f>
        <v>documentazione_amministrativa / registri | Stampa registro | Documento Principale</v>
      </c>
      <c r="Q11421" s="3" t="str">
        <f>VLOOKUP(P11421,'Classificazione UD'!A:B,2,FALSE)</f>
        <v>Amministrativo</v>
      </c>
    </row>
    <row r="11422" spans="1:17" ht="15" customHeight="1" x14ac:dyDescent="0.25">
      <c r="A11422" s="30">
        <v>2013</v>
      </c>
      <c r="B11422" s="3" t="s">
        <v>20</v>
      </c>
      <c r="C11422" s="3" t="s">
        <v>265</v>
      </c>
      <c r="D11422" s="3" t="s">
        <v>266</v>
      </c>
      <c r="E11422" s="3">
        <v>2</v>
      </c>
      <c r="F11422" s="3">
        <v>4</v>
      </c>
      <c r="G11422" s="3">
        <v>4</v>
      </c>
      <c r="H11422" s="3">
        <v>8864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 t="str">
        <f>B11422&amp;" | "&amp;C11422&amp;" | "&amp;D11422</f>
        <v>documentazione_amministrativa / registri | Stampa registro | Documento Principale</v>
      </c>
      <c r="Q11422" s="3" t="str">
        <f>VLOOKUP(P11422,'Classificazione UD'!A:B,2,FALSE)</f>
        <v>Amministrativo</v>
      </c>
    </row>
    <row r="11423" spans="1:17" ht="15" customHeight="1" x14ac:dyDescent="0.25">
      <c r="A11423" s="30">
        <v>2014</v>
      </c>
      <c r="B11423" s="3" t="s">
        <v>20</v>
      </c>
      <c r="C11423" s="3" t="s">
        <v>265</v>
      </c>
      <c r="D11423" s="3" t="s">
        <v>266</v>
      </c>
      <c r="E11423" s="3">
        <v>5</v>
      </c>
      <c r="F11423" s="3">
        <v>10</v>
      </c>
      <c r="G11423" s="3">
        <v>10</v>
      </c>
      <c r="H11423" s="3">
        <v>22820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 t="str">
        <f>B11423&amp;" | "&amp;C11423&amp;" | "&amp;D11423</f>
        <v>documentazione_amministrativa / registri | Stampa registro | Documento Principale</v>
      </c>
      <c r="Q11423" s="3" t="str">
        <f>VLOOKUP(P11423,'Classificazione UD'!A:B,2,FALSE)</f>
        <v>Amministrativo</v>
      </c>
    </row>
    <row r="11424" spans="1:17" ht="15" customHeight="1" x14ac:dyDescent="0.25">
      <c r="A11424" s="30">
        <v>2015</v>
      </c>
      <c r="B11424" s="3" t="s">
        <v>20</v>
      </c>
      <c r="C11424" s="3" t="s">
        <v>265</v>
      </c>
      <c r="D11424" s="3" t="s">
        <v>266</v>
      </c>
      <c r="E11424" s="3">
        <v>3</v>
      </c>
      <c r="F11424" s="3">
        <v>6</v>
      </c>
      <c r="G11424" s="3">
        <v>6</v>
      </c>
      <c r="H11424" s="3">
        <v>15532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 t="str">
        <f>B11424&amp;" | "&amp;C11424&amp;" | "&amp;D11424</f>
        <v>documentazione_amministrativa / registri | Stampa registro | Documento Principale</v>
      </c>
      <c r="Q11424" s="3" t="str">
        <f>VLOOKUP(P11424,'Classificazione UD'!A:B,2,FALSE)</f>
        <v>Amministrativo</v>
      </c>
    </row>
    <row r="11425" spans="1:17" ht="15" customHeight="1" x14ac:dyDescent="0.25">
      <c r="A11425" s="30">
        <v>2016</v>
      </c>
      <c r="B11425" s="3" t="s">
        <v>20</v>
      </c>
      <c r="C11425" s="3" t="s">
        <v>265</v>
      </c>
      <c r="D11425" s="3" t="s">
        <v>266</v>
      </c>
      <c r="E11425" s="3">
        <v>5</v>
      </c>
      <c r="F11425" s="3">
        <v>10</v>
      </c>
      <c r="G11425" s="3">
        <v>10</v>
      </c>
      <c r="H11425" s="3">
        <v>27323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 t="str">
        <f>B11425&amp;" | "&amp;C11425&amp;" | "&amp;D11425</f>
        <v>documentazione_amministrativa / registri | Stampa registro | Documento Principale</v>
      </c>
      <c r="Q11425" s="3" t="str">
        <f>VLOOKUP(P11425,'Classificazione UD'!A:B,2,FALSE)</f>
        <v>Amministrativo</v>
      </c>
    </row>
    <row r="11426" spans="1:17" ht="15" customHeight="1" x14ac:dyDescent="0.25">
      <c r="A11426" s="30">
        <v>2015</v>
      </c>
      <c r="B11426" s="3" t="s">
        <v>20</v>
      </c>
      <c r="C11426" s="3" t="s">
        <v>265</v>
      </c>
      <c r="D11426" s="3" t="s">
        <v>266</v>
      </c>
      <c r="E11426" s="3">
        <v>150</v>
      </c>
      <c r="F11426" s="3">
        <v>300</v>
      </c>
      <c r="G11426" s="3">
        <v>300</v>
      </c>
      <c r="H11426" s="3">
        <v>1225957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 t="str">
        <f>B11426&amp;" | "&amp;C11426&amp;" | "&amp;D11426</f>
        <v>documentazione_amministrativa / registri | Stampa registro | Documento Principale</v>
      </c>
      <c r="Q11426" s="3" t="str">
        <f>VLOOKUP(P11426,'Classificazione UD'!A:B,2,FALSE)</f>
        <v>Amministrativo</v>
      </c>
    </row>
    <row r="11427" spans="1:17" ht="15" customHeight="1" x14ac:dyDescent="0.25">
      <c r="A11427" s="30">
        <v>2016</v>
      </c>
      <c r="B11427" s="3" t="s">
        <v>20</v>
      </c>
      <c r="C11427" s="3" t="s">
        <v>265</v>
      </c>
      <c r="D11427" s="3" t="s">
        <v>266</v>
      </c>
      <c r="E11427" s="3">
        <v>219</v>
      </c>
      <c r="F11427" s="3">
        <v>438</v>
      </c>
      <c r="G11427" s="3">
        <v>438</v>
      </c>
      <c r="H11427" s="3">
        <v>2419654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 t="str">
        <f>B11427&amp;" | "&amp;C11427&amp;" | "&amp;D11427</f>
        <v>documentazione_amministrativa / registri | Stampa registro | Documento Principale</v>
      </c>
      <c r="Q11427" s="3" t="str">
        <f>VLOOKUP(P11427,'Classificazione UD'!A:B,2,FALSE)</f>
        <v>Amministrativo</v>
      </c>
    </row>
    <row r="11428" spans="1:17" ht="15" customHeight="1" x14ac:dyDescent="0.25">
      <c r="A11428" s="30">
        <v>2016</v>
      </c>
      <c r="B11428" s="3" t="s">
        <v>20</v>
      </c>
      <c r="C11428" s="3" t="s">
        <v>265</v>
      </c>
      <c r="D11428" s="3" t="s">
        <v>266</v>
      </c>
      <c r="E11428" s="3">
        <v>6</v>
      </c>
      <c r="F11428" s="3">
        <v>12</v>
      </c>
      <c r="G11428" s="3">
        <v>12</v>
      </c>
      <c r="H11428" s="3">
        <v>26292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 t="str">
        <f>B11428&amp;" | "&amp;C11428&amp;" | "&amp;D11428</f>
        <v>documentazione_amministrativa / registri | Stampa registro | Documento Principale</v>
      </c>
      <c r="Q11428" s="3" t="str">
        <f>VLOOKUP(P11428,'Classificazione UD'!A:B,2,FALSE)</f>
        <v>Amministrativo</v>
      </c>
    </row>
    <row r="11429" spans="1:17" ht="15" customHeight="1" x14ac:dyDescent="0.25">
      <c r="A11429" s="30">
        <v>2015</v>
      </c>
      <c r="B11429" s="3" t="s">
        <v>23</v>
      </c>
      <c r="C11429" s="3" t="s">
        <v>268</v>
      </c>
      <c r="D11429" s="3" t="s">
        <v>266</v>
      </c>
      <c r="E11429" s="3">
        <v>19</v>
      </c>
      <c r="F11429" s="3">
        <v>43</v>
      </c>
      <c r="G11429" s="3">
        <v>43</v>
      </c>
      <c r="H11429" s="3">
        <v>12959516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 t="str">
        <f>B11429&amp;" | "&amp;C11429&amp;" | "&amp;D11429</f>
        <v>documentazione_amministrativa / altri_documenti | Documento Repertoriato | Documento Principale</v>
      </c>
      <c r="Q11429" s="3" t="str">
        <f>VLOOKUP(P11429,'Classificazione UD'!A:B,2,FALSE)</f>
        <v>Amministrativo</v>
      </c>
    </row>
    <row r="11430" spans="1:17" ht="15" customHeight="1" x14ac:dyDescent="0.25">
      <c r="A11430" s="30">
        <v>2015</v>
      </c>
      <c r="B11430" s="3" t="s">
        <v>17</v>
      </c>
      <c r="C11430" s="3" t="s">
        <v>27</v>
      </c>
      <c r="D11430" s="3" t="s">
        <v>264</v>
      </c>
      <c r="E11430" s="3">
        <v>1606</v>
      </c>
      <c r="F11430" s="3">
        <v>7304</v>
      </c>
      <c r="G11430" s="3">
        <v>7304</v>
      </c>
      <c r="H11430" s="3">
        <v>537330375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 t="str">
        <f>B11430&amp;" | "&amp;C11430&amp;" | "&amp;D11430</f>
        <v>documentazione_amministrativa / documentazione_contabile | FATTURA PASSIVA | Fattura</v>
      </c>
      <c r="Q11430" s="3" t="str">
        <f>VLOOKUP(P11430,'Classificazione UD'!A:B,2,FALSE)</f>
        <v>Fiscale</v>
      </c>
    </row>
    <row r="11431" spans="1:17" ht="15" customHeight="1" x14ac:dyDescent="0.25">
      <c r="A11431" s="30">
        <v>2015</v>
      </c>
      <c r="B11431" s="3" t="s">
        <v>17</v>
      </c>
      <c r="C11431" s="3" t="s">
        <v>27</v>
      </c>
      <c r="D11431" s="3" t="s">
        <v>54</v>
      </c>
      <c r="E11431" s="3">
        <v>36</v>
      </c>
      <c r="F11431" s="3">
        <v>167</v>
      </c>
      <c r="G11431" s="3">
        <v>167</v>
      </c>
      <c r="H11431" s="3">
        <v>7644738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 t="str">
        <f>B11431&amp;" | "&amp;C11431&amp;" | "&amp;D11431</f>
        <v>documentazione_amministrativa / documentazione_contabile | FATTURA PASSIVA | Nota di credito</v>
      </c>
      <c r="Q11431" s="3" t="str">
        <f>VLOOKUP(P11431,'Classificazione UD'!A:B,2,FALSE)</f>
        <v>Fiscale</v>
      </c>
    </row>
    <row r="11432" spans="1:17" ht="15" customHeight="1" x14ac:dyDescent="0.25">
      <c r="A11432" s="30">
        <v>2016</v>
      </c>
      <c r="B11432" s="3" t="s">
        <v>17</v>
      </c>
      <c r="C11432" s="3" t="s">
        <v>27</v>
      </c>
      <c r="D11432" s="3" t="s">
        <v>264</v>
      </c>
      <c r="E11432" s="3">
        <v>119</v>
      </c>
      <c r="F11432" s="3">
        <v>502</v>
      </c>
      <c r="G11432" s="3">
        <v>502</v>
      </c>
      <c r="H11432" s="3">
        <v>19216072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 t="str">
        <f>B11432&amp;" | "&amp;C11432&amp;" | "&amp;D11432</f>
        <v>documentazione_amministrativa / documentazione_contabile | FATTURA PASSIVA | Fattura</v>
      </c>
      <c r="Q11432" s="3" t="str">
        <f>VLOOKUP(P11432,'Classificazione UD'!A:B,2,FALSE)</f>
        <v>Fiscale</v>
      </c>
    </row>
    <row r="11433" spans="1:17" ht="15" customHeight="1" x14ac:dyDescent="0.25">
      <c r="A11433" s="30">
        <v>2016</v>
      </c>
      <c r="B11433" s="3" t="s">
        <v>17</v>
      </c>
      <c r="C11433" s="3" t="s">
        <v>27</v>
      </c>
      <c r="D11433" s="3" t="s">
        <v>54</v>
      </c>
      <c r="E11433" s="3">
        <v>6</v>
      </c>
      <c r="F11433" s="3">
        <v>24</v>
      </c>
      <c r="G11433" s="3">
        <v>24</v>
      </c>
      <c r="H11433" s="3">
        <v>353732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 t="str">
        <f>B11433&amp;" | "&amp;C11433&amp;" | "&amp;D11433</f>
        <v>documentazione_amministrativa / documentazione_contabile | FATTURA PASSIVA | Nota di credito</v>
      </c>
      <c r="Q11433" s="3" t="str">
        <f>VLOOKUP(P11433,'Classificazione UD'!A:B,2,FALSE)</f>
        <v>Fiscale</v>
      </c>
    </row>
    <row r="11434" spans="1:17" ht="15" customHeight="1" x14ac:dyDescent="0.25">
      <c r="A11434" s="30">
        <v>2015</v>
      </c>
      <c r="B11434" s="3" t="s">
        <v>36</v>
      </c>
      <c r="C11434" s="3" t="s">
        <v>267</v>
      </c>
      <c r="D11434" s="3" t="s">
        <v>266</v>
      </c>
      <c r="E11434" s="3">
        <v>3158</v>
      </c>
      <c r="F11434" s="3">
        <v>9361</v>
      </c>
      <c r="G11434" s="3">
        <v>9361</v>
      </c>
      <c r="H11434" s="3">
        <v>1975339215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 t="str">
        <f>B11434&amp;" | "&amp;C11434&amp;" | "&amp;D11434</f>
        <v>documentazione_amministrativa / documenti_protocollati | Documento Protocollato | Documento Principale</v>
      </c>
      <c r="Q11434" s="3" t="str">
        <f>VLOOKUP(P11434,'Classificazione UD'!A:B,2,FALSE)</f>
        <v>Protocollo</v>
      </c>
    </row>
    <row r="11435" spans="1:17" ht="15" customHeight="1" x14ac:dyDescent="0.25">
      <c r="A11435" s="30">
        <v>2015</v>
      </c>
      <c r="B11435" s="3" t="s">
        <v>23</v>
      </c>
      <c r="C11435" s="3" t="s">
        <v>269</v>
      </c>
      <c r="D11435" s="3" t="s">
        <v>266</v>
      </c>
      <c r="E11435" s="3">
        <v>222</v>
      </c>
      <c r="F11435" s="3">
        <v>546</v>
      </c>
      <c r="G11435" s="3">
        <v>546</v>
      </c>
      <c r="H11435" s="3">
        <v>151404874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 t="str">
        <f>B11435&amp;" | "&amp;C11435&amp;" | "&amp;D11435</f>
        <v>documentazione_amministrativa / altri_documenti | Documento Non Protocollato | Documento Principale</v>
      </c>
      <c r="Q11435" s="3" t="str">
        <f>VLOOKUP(P11435,'Classificazione UD'!A:B,2,FALSE)</f>
        <v>Amministrativo</v>
      </c>
    </row>
    <row r="11436" spans="1:17" ht="15" customHeight="1" x14ac:dyDescent="0.25">
      <c r="A11436" s="30">
        <v>2012</v>
      </c>
      <c r="B11436" s="3" t="s">
        <v>20</v>
      </c>
      <c r="C11436" s="3" t="s">
        <v>265</v>
      </c>
      <c r="D11436" s="3" t="s">
        <v>266</v>
      </c>
      <c r="E11436" s="3">
        <v>165</v>
      </c>
      <c r="F11436" s="3">
        <v>330</v>
      </c>
      <c r="G11436" s="3">
        <v>330</v>
      </c>
      <c r="H11436" s="3">
        <v>6812711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 t="str">
        <f>B11436&amp;" | "&amp;C11436&amp;" | "&amp;D11436</f>
        <v>documentazione_amministrativa / registri | Stampa registro | Documento Principale</v>
      </c>
      <c r="Q11436" s="3" t="str">
        <f>VLOOKUP(P11436,'Classificazione UD'!A:B,2,FALSE)</f>
        <v>Amministrativo</v>
      </c>
    </row>
    <row r="11437" spans="1:17" ht="15" customHeight="1" x14ac:dyDescent="0.25">
      <c r="A11437" s="30">
        <v>2013</v>
      </c>
      <c r="B11437" s="3" t="s">
        <v>20</v>
      </c>
      <c r="C11437" s="3" t="s">
        <v>265</v>
      </c>
      <c r="D11437" s="3" t="s">
        <v>266</v>
      </c>
      <c r="E11437" s="3">
        <v>249</v>
      </c>
      <c r="F11437" s="3">
        <v>498</v>
      </c>
      <c r="G11437" s="3">
        <v>498</v>
      </c>
      <c r="H11437" s="3">
        <v>7223447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 t="str">
        <f>B11437&amp;" | "&amp;C11437&amp;" | "&amp;D11437</f>
        <v>documentazione_amministrativa / registri | Stampa registro | Documento Principale</v>
      </c>
      <c r="Q11437" s="3" t="str">
        <f>VLOOKUP(P11437,'Classificazione UD'!A:B,2,FALSE)</f>
        <v>Amministrativo</v>
      </c>
    </row>
    <row r="11438" spans="1:17" ht="15" customHeight="1" x14ac:dyDescent="0.25">
      <c r="A11438" s="30">
        <v>2014</v>
      </c>
      <c r="B11438" s="3" t="s">
        <v>20</v>
      </c>
      <c r="C11438" s="3" t="s">
        <v>265</v>
      </c>
      <c r="D11438" s="3" t="s">
        <v>266</v>
      </c>
      <c r="E11438" s="3">
        <v>246</v>
      </c>
      <c r="F11438" s="3">
        <v>492</v>
      </c>
      <c r="G11438" s="3">
        <v>492</v>
      </c>
      <c r="H11438" s="3">
        <v>7143795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 t="str">
        <f>B11438&amp;" | "&amp;C11438&amp;" | "&amp;D11438</f>
        <v>documentazione_amministrativa / registri | Stampa registro | Documento Principale</v>
      </c>
      <c r="Q11438" s="3" t="str">
        <f>VLOOKUP(P11438,'Classificazione UD'!A:B,2,FALSE)</f>
        <v>Amministrativo</v>
      </c>
    </row>
    <row r="11439" spans="1:17" ht="15" customHeight="1" x14ac:dyDescent="0.25">
      <c r="A11439" s="30">
        <v>2015</v>
      </c>
      <c r="B11439" s="3" t="s">
        <v>20</v>
      </c>
      <c r="C11439" s="3" t="s">
        <v>265</v>
      </c>
      <c r="D11439" s="3" t="s">
        <v>266</v>
      </c>
      <c r="E11439" s="3">
        <v>280</v>
      </c>
      <c r="F11439" s="3">
        <v>560</v>
      </c>
      <c r="G11439" s="3">
        <v>560</v>
      </c>
      <c r="H11439" s="3">
        <v>9072100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 t="str">
        <f>B11439&amp;" | "&amp;C11439&amp;" | "&amp;D11439</f>
        <v>documentazione_amministrativa / registri | Stampa registro | Documento Principale</v>
      </c>
      <c r="Q11439" s="3" t="str">
        <f>VLOOKUP(P11439,'Classificazione UD'!A:B,2,FALSE)</f>
        <v>Amministrativo</v>
      </c>
    </row>
    <row r="11440" spans="1:17" ht="15" customHeight="1" x14ac:dyDescent="0.25">
      <c r="A11440" s="30">
        <v>2016</v>
      </c>
      <c r="B11440" s="3" t="s">
        <v>20</v>
      </c>
      <c r="C11440" s="3" t="s">
        <v>265</v>
      </c>
      <c r="D11440" s="3" t="s">
        <v>266</v>
      </c>
      <c r="E11440" s="3">
        <v>234</v>
      </c>
      <c r="F11440" s="3">
        <v>468</v>
      </c>
      <c r="G11440" s="3">
        <v>468</v>
      </c>
      <c r="H11440" s="3">
        <v>10042306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 t="str">
        <f>B11440&amp;" | "&amp;C11440&amp;" | "&amp;D11440</f>
        <v>documentazione_amministrativa / registri | Stampa registro | Documento Principale</v>
      </c>
      <c r="Q11440" s="3" t="str">
        <f>VLOOKUP(P11440,'Classificazione UD'!A:B,2,FALSE)</f>
        <v>Amministrativo</v>
      </c>
    </row>
    <row r="11441" spans="1:17" ht="15" customHeight="1" x14ac:dyDescent="0.25">
      <c r="A11441" s="30">
        <v>2013</v>
      </c>
      <c r="B11441" s="3" t="s">
        <v>20</v>
      </c>
      <c r="C11441" s="3" t="s">
        <v>265</v>
      </c>
      <c r="D11441" s="3" t="s">
        <v>266</v>
      </c>
      <c r="E11441" s="3">
        <v>42</v>
      </c>
      <c r="F11441" s="3">
        <v>84</v>
      </c>
      <c r="G11441" s="3">
        <v>84</v>
      </c>
      <c r="H11441" s="3">
        <v>217565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 t="str">
        <f>B11441&amp;" | "&amp;C11441&amp;" | "&amp;D11441</f>
        <v>documentazione_amministrativa / registri | Stampa registro | Documento Principale</v>
      </c>
      <c r="Q11441" s="3" t="str">
        <f>VLOOKUP(P11441,'Classificazione UD'!A:B,2,FALSE)</f>
        <v>Amministrativo</v>
      </c>
    </row>
    <row r="11442" spans="1:17" ht="15" customHeight="1" x14ac:dyDescent="0.25">
      <c r="A11442" s="30">
        <v>2014</v>
      </c>
      <c r="B11442" s="3" t="s">
        <v>20</v>
      </c>
      <c r="C11442" s="3" t="s">
        <v>265</v>
      </c>
      <c r="D11442" s="3" t="s">
        <v>266</v>
      </c>
      <c r="E11442" s="3">
        <v>5</v>
      </c>
      <c r="F11442" s="3">
        <v>10</v>
      </c>
      <c r="G11442" s="3">
        <v>10</v>
      </c>
      <c r="H11442" s="3">
        <v>23035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 t="str">
        <f>B11442&amp;" | "&amp;C11442&amp;" | "&amp;D11442</f>
        <v>documentazione_amministrativa / registri | Stampa registro | Documento Principale</v>
      </c>
      <c r="Q11442" s="3" t="str">
        <f>VLOOKUP(P11442,'Classificazione UD'!A:B,2,FALSE)</f>
        <v>Amministrativo</v>
      </c>
    </row>
    <row r="11443" spans="1:17" ht="15" customHeight="1" x14ac:dyDescent="0.25">
      <c r="A11443" s="30">
        <v>2014</v>
      </c>
      <c r="B11443" s="3" t="s">
        <v>20</v>
      </c>
      <c r="C11443" s="3" t="s">
        <v>265</v>
      </c>
      <c r="D11443" s="3" t="s">
        <v>266</v>
      </c>
      <c r="E11443" s="3">
        <v>42</v>
      </c>
      <c r="F11443" s="3">
        <v>84</v>
      </c>
      <c r="G11443" s="3">
        <v>84</v>
      </c>
      <c r="H11443" s="3">
        <v>214774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 t="str">
        <f>B11443&amp;" | "&amp;C11443&amp;" | "&amp;D11443</f>
        <v>documentazione_amministrativa / registri | Stampa registro | Documento Principale</v>
      </c>
      <c r="Q11443" s="3" t="str">
        <f>VLOOKUP(P11443,'Classificazione UD'!A:B,2,FALSE)</f>
        <v>Amministrativo</v>
      </c>
    </row>
    <row r="11444" spans="1:17" ht="15" customHeight="1" x14ac:dyDescent="0.25">
      <c r="A11444" s="30">
        <v>2015</v>
      </c>
      <c r="B11444" s="3" t="s">
        <v>20</v>
      </c>
      <c r="C11444" s="3" t="s">
        <v>265</v>
      </c>
      <c r="D11444" s="3" t="s">
        <v>266</v>
      </c>
      <c r="E11444" s="3">
        <v>52</v>
      </c>
      <c r="F11444" s="3">
        <v>104</v>
      </c>
      <c r="G11444" s="3">
        <v>104</v>
      </c>
      <c r="H11444" s="3">
        <v>242353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 t="str">
        <f>B11444&amp;" | "&amp;C11444&amp;" | "&amp;D11444</f>
        <v>documentazione_amministrativa / registri | Stampa registro | Documento Principale</v>
      </c>
      <c r="Q11444" s="3" t="str">
        <f>VLOOKUP(P11444,'Classificazione UD'!A:B,2,FALSE)</f>
        <v>Amministrativo</v>
      </c>
    </row>
    <row r="11445" spans="1:17" ht="15" customHeight="1" x14ac:dyDescent="0.25">
      <c r="A11445" s="30">
        <v>2016</v>
      </c>
      <c r="B11445" s="3" t="s">
        <v>20</v>
      </c>
      <c r="C11445" s="3" t="s">
        <v>265</v>
      </c>
      <c r="D11445" s="3" t="s">
        <v>266</v>
      </c>
      <c r="E11445" s="3">
        <v>69</v>
      </c>
      <c r="F11445" s="3">
        <v>138</v>
      </c>
      <c r="G11445" s="3">
        <v>138</v>
      </c>
      <c r="H11445" s="3">
        <v>344372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 t="str">
        <f>B11445&amp;" | "&amp;C11445&amp;" | "&amp;D11445</f>
        <v>documentazione_amministrativa / registri | Stampa registro | Documento Principale</v>
      </c>
      <c r="Q11445" s="3" t="str">
        <f>VLOOKUP(P11445,'Classificazione UD'!A:B,2,FALSE)</f>
        <v>Amministrativo</v>
      </c>
    </row>
    <row r="11446" spans="1:17" ht="15" customHeight="1" x14ac:dyDescent="0.25">
      <c r="A11446" s="30">
        <v>2014</v>
      </c>
      <c r="B11446" s="3" t="s">
        <v>20</v>
      </c>
      <c r="C11446" s="3" t="s">
        <v>265</v>
      </c>
      <c r="D11446" s="3" t="s">
        <v>266</v>
      </c>
      <c r="E11446" s="3">
        <v>5</v>
      </c>
      <c r="F11446" s="3">
        <v>10</v>
      </c>
      <c r="G11446" s="3">
        <v>10</v>
      </c>
      <c r="H11446" s="3">
        <v>23861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 t="str">
        <f>B11446&amp;" | "&amp;C11446&amp;" | "&amp;D11446</f>
        <v>documentazione_amministrativa / registri | Stampa registro | Documento Principale</v>
      </c>
      <c r="Q11446" s="3" t="str">
        <f>VLOOKUP(P11446,'Classificazione UD'!A:B,2,FALSE)</f>
        <v>Amministrativo</v>
      </c>
    </row>
    <row r="11447" spans="1:17" ht="15" customHeight="1" x14ac:dyDescent="0.25">
      <c r="A11447" s="30">
        <v>2016</v>
      </c>
      <c r="B11447" s="3" t="s">
        <v>20</v>
      </c>
      <c r="C11447" s="3" t="s">
        <v>265</v>
      </c>
      <c r="D11447" s="3" t="s">
        <v>266</v>
      </c>
      <c r="E11447" s="3">
        <v>3</v>
      </c>
      <c r="F11447" s="3">
        <v>6</v>
      </c>
      <c r="G11447" s="3">
        <v>6</v>
      </c>
      <c r="H11447" s="3">
        <v>12282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 t="str">
        <f>B11447&amp;" | "&amp;C11447&amp;" | "&amp;D11447</f>
        <v>documentazione_amministrativa / registri | Stampa registro | Documento Principale</v>
      </c>
      <c r="Q11447" s="3" t="str">
        <f>VLOOKUP(P11447,'Classificazione UD'!A:B,2,FALSE)</f>
        <v>Amministrativo</v>
      </c>
    </row>
    <row r="11448" spans="1:17" ht="15" customHeight="1" x14ac:dyDescent="0.25">
      <c r="A11448" s="30">
        <v>2013</v>
      </c>
      <c r="B11448" s="3" t="s">
        <v>20</v>
      </c>
      <c r="C11448" s="3" t="s">
        <v>265</v>
      </c>
      <c r="D11448" s="3" t="s">
        <v>266</v>
      </c>
      <c r="E11448" s="3">
        <v>11</v>
      </c>
      <c r="F11448" s="3">
        <v>22</v>
      </c>
      <c r="G11448" s="3">
        <v>22</v>
      </c>
      <c r="H11448" s="3">
        <v>52146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 t="str">
        <f>B11448&amp;" | "&amp;C11448&amp;" | "&amp;D11448</f>
        <v>documentazione_amministrativa / registri | Stampa registro | Documento Principale</v>
      </c>
      <c r="Q11448" s="3" t="str">
        <f>VLOOKUP(P11448,'Classificazione UD'!A:B,2,FALSE)</f>
        <v>Amministrativo</v>
      </c>
    </row>
    <row r="11449" spans="1:17" ht="15" customHeight="1" x14ac:dyDescent="0.25">
      <c r="A11449" s="30">
        <v>2014</v>
      </c>
      <c r="B11449" s="3" t="s">
        <v>20</v>
      </c>
      <c r="C11449" s="3" t="s">
        <v>265</v>
      </c>
      <c r="D11449" s="3" t="s">
        <v>266</v>
      </c>
      <c r="E11449" s="3">
        <v>2</v>
      </c>
      <c r="F11449" s="3">
        <v>4</v>
      </c>
      <c r="G11449" s="3">
        <v>4</v>
      </c>
      <c r="H11449" s="3">
        <v>9358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 t="str">
        <f>B11449&amp;" | "&amp;C11449&amp;" | "&amp;D11449</f>
        <v>documentazione_amministrativa / registri | Stampa registro | Documento Principale</v>
      </c>
      <c r="Q11449" s="3" t="str">
        <f>VLOOKUP(P11449,'Classificazione UD'!A:B,2,FALSE)</f>
        <v>Amministrativo</v>
      </c>
    </row>
    <row r="11450" spans="1:17" ht="15" customHeight="1" x14ac:dyDescent="0.25">
      <c r="A11450" s="30">
        <v>2015</v>
      </c>
      <c r="B11450" s="3" t="s">
        <v>20</v>
      </c>
      <c r="C11450" s="3" t="s">
        <v>265</v>
      </c>
      <c r="D11450" s="3" t="s">
        <v>266</v>
      </c>
      <c r="E11450" s="3">
        <v>157</v>
      </c>
      <c r="F11450" s="3">
        <v>314</v>
      </c>
      <c r="G11450" s="3">
        <v>314</v>
      </c>
      <c r="H11450" s="3">
        <v>1453030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 t="str">
        <f>B11450&amp;" | "&amp;C11450&amp;" | "&amp;D11450</f>
        <v>documentazione_amministrativa / registri | Stampa registro | Documento Principale</v>
      </c>
      <c r="Q11450" s="3" t="str">
        <f>VLOOKUP(P11450,'Classificazione UD'!A:B,2,FALSE)</f>
        <v>Amministrativo</v>
      </c>
    </row>
    <row r="11451" spans="1:17" ht="15" customHeight="1" x14ac:dyDescent="0.25">
      <c r="A11451" s="30">
        <v>2016</v>
      </c>
      <c r="B11451" s="3" t="s">
        <v>20</v>
      </c>
      <c r="C11451" s="3" t="s">
        <v>265</v>
      </c>
      <c r="D11451" s="3" t="s">
        <v>266</v>
      </c>
      <c r="E11451" s="3">
        <v>225</v>
      </c>
      <c r="F11451" s="3">
        <v>450</v>
      </c>
      <c r="G11451" s="3">
        <v>450</v>
      </c>
      <c r="H11451" s="3">
        <v>3178694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 t="str">
        <f>B11451&amp;" | "&amp;C11451&amp;" | "&amp;D11451</f>
        <v>documentazione_amministrativa / registri | Stampa registro | Documento Principale</v>
      </c>
      <c r="Q11451" s="3" t="str">
        <f>VLOOKUP(P11451,'Classificazione UD'!A:B,2,FALSE)</f>
        <v>Amministrativo</v>
      </c>
    </row>
    <row r="11452" spans="1:17" ht="15" customHeight="1" x14ac:dyDescent="0.25">
      <c r="A11452" s="30">
        <v>2016</v>
      </c>
      <c r="B11452" s="3" t="s">
        <v>20</v>
      </c>
      <c r="C11452" s="3" t="s">
        <v>265</v>
      </c>
      <c r="D11452" s="3" t="s">
        <v>266</v>
      </c>
      <c r="E11452" s="3">
        <v>6</v>
      </c>
      <c r="F11452" s="3">
        <v>12</v>
      </c>
      <c r="G11452" s="3">
        <v>12</v>
      </c>
      <c r="H11452" s="3">
        <v>26360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 t="str">
        <f>B11452&amp;" | "&amp;C11452&amp;" | "&amp;D11452</f>
        <v>documentazione_amministrativa / registri | Stampa registro | Documento Principale</v>
      </c>
      <c r="Q11452" s="3" t="str">
        <f>VLOOKUP(P11452,'Classificazione UD'!A:B,2,FALSE)</f>
        <v>Amministrativo</v>
      </c>
    </row>
    <row r="11453" spans="1:17" ht="15" customHeight="1" x14ac:dyDescent="0.25">
      <c r="A11453" s="30">
        <v>2016</v>
      </c>
      <c r="B11453" s="3" t="s">
        <v>20</v>
      </c>
      <c r="C11453" s="3" t="s">
        <v>265</v>
      </c>
      <c r="D11453" s="3" t="s">
        <v>266</v>
      </c>
      <c r="E11453" s="3">
        <v>27</v>
      </c>
      <c r="F11453" s="3">
        <v>54</v>
      </c>
      <c r="G11453" s="3">
        <v>54</v>
      </c>
      <c r="H11453" s="3">
        <v>941997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 t="str">
        <f>B11453&amp;" | "&amp;C11453&amp;" | "&amp;D11453</f>
        <v>documentazione_amministrativa / registri | Stampa registro | Documento Principale</v>
      </c>
      <c r="Q11453" s="3" t="str">
        <f>VLOOKUP(P11453,'Classificazione UD'!A:B,2,FALSE)</f>
        <v>Amministrativo</v>
      </c>
    </row>
    <row r="11454" spans="1:17" ht="15" customHeight="1" x14ac:dyDescent="0.25">
      <c r="A11454" s="30">
        <v>2015</v>
      </c>
      <c r="B11454" s="3" t="s">
        <v>17</v>
      </c>
      <c r="C11454" s="3" t="s">
        <v>27</v>
      </c>
      <c r="D11454" s="3" t="s">
        <v>270</v>
      </c>
      <c r="E11454" s="3">
        <v>1</v>
      </c>
      <c r="F11454" s="3">
        <v>4</v>
      </c>
      <c r="G11454" s="3">
        <v>4</v>
      </c>
      <c r="H11454" s="3">
        <v>59757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 t="str">
        <f>B11454&amp;" | "&amp;C11454&amp;" | "&amp;D11454</f>
        <v>documentazione_amministrativa / documentazione_contabile | FATTURA PASSIVA | Acconto</v>
      </c>
      <c r="Q11454" s="3" t="str">
        <f>VLOOKUP(P11454,'Classificazione UD'!A:B,2,FALSE)</f>
        <v>Fiscale</v>
      </c>
    </row>
    <row r="11455" spans="1:17" ht="15" customHeight="1" x14ac:dyDescent="0.25">
      <c r="A11455" s="30">
        <v>2015</v>
      </c>
      <c r="B11455" s="3" t="s">
        <v>17</v>
      </c>
      <c r="C11455" s="3" t="s">
        <v>27</v>
      </c>
      <c r="D11455" s="3" t="s">
        <v>264</v>
      </c>
      <c r="E11455" s="3">
        <v>1130</v>
      </c>
      <c r="F11455" s="3">
        <v>5078</v>
      </c>
      <c r="G11455" s="3">
        <v>5078</v>
      </c>
      <c r="H11455" s="3">
        <v>246955281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 t="str">
        <f>B11455&amp;" | "&amp;C11455&amp;" | "&amp;D11455</f>
        <v>documentazione_amministrativa / documentazione_contabile | FATTURA PASSIVA | Fattura</v>
      </c>
      <c r="Q11455" s="3" t="str">
        <f>VLOOKUP(P11455,'Classificazione UD'!A:B,2,FALSE)</f>
        <v>Fiscale</v>
      </c>
    </row>
    <row r="11456" spans="1:17" ht="15" customHeight="1" x14ac:dyDescent="0.25">
      <c r="A11456" s="30">
        <v>2015</v>
      </c>
      <c r="B11456" s="3" t="s">
        <v>17</v>
      </c>
      <c r="C11456" s="3" t="s">
        <v>27</v>
      </c>
      <c r="D11456" s="3" t="s">
        <v>54</v>
      </c>
      <c r="E11456" s="3">
        <v>31</v>
      </c>
      <c r="F11456" s="3">
        <v>129</v>
      </c>
      <c r="G11456" s="3">
        <v>129</v>
      </c>
      <c r="H11456" s="3">
        <v>3578787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 t="str">
        <f>B11456&amp;" | "&amp;C11456&amp;" | "&amp;D11456</f>
        <v>documentazione_amministrativa / documentazione_contabile | FATTURA PASSIVA | Nota di credito</v>
      </c>
      <c r="Q11456" s="3" t="str">
        <f>VLOOKUP(P11456,'Classificazione UD'!A:B,2,FALSE)</f>
        <v>Fiscale</v>
      </c>
    </row>
    <row r="11457" spans="1:17" ht="15" customHeight="1" x14ac:dyDescent="0.25">
      <c r="A11457" s="30">
        <v>2016</v>
      </c>
      <c r="B11457" s="3" t="s">
        <v>17</v>
      </c>
      <c r="C11457" s="3" t="s">
        <v>27</v>
      </c>
      <c r="D11457" s="3" t="s">
        <v>264</v>
      </c>
      <c r="E11457" s="3">
        <v>136</v>
      </c>
      <c r="F11457" s="3">
        <v>610</v>
      </c>
      <c r="G11457" s="3">
        <v>610</v>
      </c>
      <c r="H11457" s="3">
        <v>32879954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 t="str">
        <f>B11457&amp;" | "&amp;C11457&amp;" | "&amp;D11457</f>
        <v>documentazione_amministrativa / documentazione_contabile | FATTURA PASSIVA | Fattura</v>
      </c>
      <c r="Q11457" s="3" t="str">
        <f>VLOOKUP(P11457,'Classificazione UD'!A:B,2,FALSE)</f>
        <v>Fiscale</v>
      </c>
    </row>
    <row r="11458" spans="1:17" ht="15" customHeight="1" x14ac:dyDescent="0.25">
      <c r="A11458" s="30">
        <v>2016</v>
      </c>
      <c r="B11458" s="3" t="s">
        <v>17</v>
      </c>
      <c r="C11458" s="3" t="s">
        <v>27</v>
      </c>
      <c r="D11458" s="3" t="s">
        <v>54</v>
      </c>
      <c r="E11458" s="3">
        <v>3</v>
      </c>
      <c r="F11458" s="3">
        <v>13</v>
      </c>
      <c r="G11458" s="3">
        <v>13</v>
      </c>
      <c r="H11458" s="3">
        <v>410941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 t="str">
        <f>B11458&amp;" | "&amp;C11458&amp;" | "&amp;D11458</f>
        <v>documentazione_amministrativa / documentazione_contabile | FATTURA PASSIVA | Nota di credito</v>
      </c>
      <c r="Q11458" s="3" t="str">
        <f>VLOOKUP(P11458,'Classificazione UD'!A:B,2,FALSE)</f>
        <v>Fiscale</v>
      </c>
    </row>
    <row r="11459" spans="1:17" ht="15" customHeight="1" x14ac:dyDescent="0.25">
      <c r="A11459" s="30">
        <v>2010</v>
      </c>
      <c r="B11459" s="3" t="s">
        <v>20</v>
      </c>
      <c r="C11459" s="3" t="s">
        <v>265</v>
      </c>
      <c r="D11459" s="3" t="s">
        <v>266</v>
      </c>
      <c r="E11459" s="3">
        <v>34</v>
      </c>
      <c r="F11459" s="3">
        <v>68</v>
      </c>
      <c r="G11459" s="3">
        <v>68</v>
      </c>
      <c r="H11459" s="3">
        <v>3553586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 t="str">
        <f>B11459&amp;" | "&amp;C11459&amp;" | "&amp;D11459</f>
        <v>documentazione_amministrativa / registri | Stampa registro | Documento Principale</v>
      </c>
      <c r="Q11459" s="3" t="str">
        <f>VLOOKUP(P11459,'Classificazione UD'!A:B,2,FALSE)</f>
        <v>Amministrativo</v>
      </c>
    </row>
    <row r="11460" spans="1:17" ht="15" customHeight="1" x14ac:dyDescent="0.25">
      <c r="A11460" s="30">
        <v>2011</v>
      </c>
      <c r="B11460" s="3" t="s">
        <v>20</v>
      </c>
      <c r="C11460" s="3" t="s">
        <v>265</v>
      </c>
      <c r="D11460" s="3" t="s">
        <v>266</v>
      </c>
      <c r="E11460" s="3">
        <v>51</v>
      </c>
      <c r="F11460" s="3">
        <v>102</v>
      </c>
      <c r="G11460" s="3">
        <v>102</v>
      </c>
      <c r="H11460" s="3">
        <v>4827802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 t="str">
        <f>B11460&amp;" | "&amp;C11460&amp;" | "&amp;D11460</f>
        <v>documentazione_amministrativa / registri | Stampa registro | Documento Principale</v>
      </c>
      <c r="Q11460" s="3" t="str">
        <f>VLOOKUP(P11460,'Classificazione UD'!A:B,2,FALSE)</f>
        <v>Amministrativo</v>
      </c>
    </row>
    <row r="11461" spans="1:17" ht="15" customHeight="1" x14ac:dyDescent="0.25">
      <c r="A11461" s="30">
        <v>2012</v>
      </c>
      <c r="B11461" s="3" t="s">
        <v>20</v>
      </c>
      <c r="C11461" s="3" t="s">
        <v>265</v>
      </c>
      <c r="D11461" s="3" t="s">
        <v>266</v>
      </c>
      <c r="E11461" s="3">
        <v>195</v>
      </c>
      <c r="F11461" s="3">
        <v>390</v>
      </c>
      <c r="G11461" s="3">
        <v>390</v>
      </c>
      <c r="H11461" s="3">
        <v>5519963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 t="str">
        <f>B11461&amp;" | "&amp;C11461&amp;" | "&amp;D11461</f>
        <v>documentazione_amministrativa / registri | Stampa registro | Documento Principale</v>
      </c>
      <c r="Q11461" s="3" t="str">
        <f>VLOOKUP(P11461,'Classificazione UD'!A:B,2,FALSE)</f>
        <v>Amministrativo</v>
      </c>
    </row>
    <row r="11462" spans="1:17" ht="15" customHeight="1" x14ac:dyDescent="0.25">
      <c r="A11462" s="30">
        <v>2013</v>
      </c>
      <c r="B11462" s="3" t="s">
        <v>20</v>
      </c>
      <c r="C11462" s="3" t="s">
        <v>265</v>
      </c>
      <c r="D11462" s="3" t="s">
        <v>266</v>
      </c>
      <c r="E11462" s="3">
        <v>278</v>
      </c>
      <c r="F11462" s="3">
        <v>556</v>
      </c>
      <c r="G11462" s="3">
        <v>556</v>
      </c>
      <c r="H11462" s="3">
        <v>5980477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 t="str">
        <f>B11462&amp;" | "&amp;C11462&amp;" | "&amp;D11462</f>
        <v>documentazione_amministrativa / registri | Stampa registro | Documento Principale</v>
      </c>
      <c r="Q11462" s="3" t="str">
        <f>VLOOKUP(P11462,'Classificazione UD'!A:B,2,FALSE)</f>
        <v>Amministrativo</v>
      </c>
    </row>
    <row r="11463" spans="1:17" ht="15" customHeight="1" x14ac:dyDescent="0.25">
      <c r="A11463" s="30">
        <v>2014</v>
      </c>
      <c r="B11463" s="3" t="s">
        <v>20</v>
      </c>
      <c r="C11463" s="3" t="s">
        <v>265</v>
      </c>
      <c r="D11463" s="3" t="s">
        <v>266</v>
      </c>
      <c r="E11463" s="3">
        <v>278</v>
      </c>
      <c r="F11463" s="3">
        <v>556</v>
      </c>
      <c r="G11463" s="3">
        <v>556</v>
      </c>
      <c r="H11463" s="3">
        <v>6019498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 t="str">
        <f>B11463&amp;" | "&amp;C11463&amp;" | "&amp;D11463</f>
        <v>documentazione_amministrativa / registri | Stampa registro | Documento Principale</v>
      </c>
      <c r="Q11463" s="3" t="str">
        <f>VLOOKUP(P11463,'Classificazione UD'!A:B,2,FALSE)</f>
        <v>Amministrativo</v>
      </c>
    </row>
    <row r="11464" spans="1:17" ht="15" customHeight="1" x14ac:dyDescent="0.25">
      <c r="A11464" s="30">
        <v>2015</v>
      </c>
      <c r="B11464" s="3" t="s">
        <v>20</v>
      </c>
      <c r="C11464" s="3" t="s">
        <v>265</v>
      </c>
      <c r="D11464" s="3" t="s">
        <v>266</v>
      </c>
      <c r="E11464" s="3">
        <v>283</v>
      </c>
      <c r="F11464" s="3">
        <v>566</v>
      </c>
      <c r="G11464" s="3">
        <v>566</v>
      </c>
      <c r="H11464" s="3">
        <v>6703028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 t="str">
        <f>B11464&amp;" | "&amp;C11464&amp;" | "&amp;D11464</f>
        <v>documentazione_amministrativa / registri | Stampa registro | Documento Principale</v>
      </c>
      <c r="Q11464" s="3" t="str">
        <f>VLOOKUP(P11464,'Classificazione UD'!A:B,2,FALSE)</f>
        <v>Amministrativo</v>
      </c>
    </row>
    <row r="11465" spans="1:17" ht="15" customHeight="1" x14ac:dyDescent="0.25">
      <c r="A11465" s="30">
        <v>2016</v>
      </c>
      <c r="B11465" s="3" t="s">
        <v>20</v>
      </c>
      <c r="C11465" s="3" t="s">
        <v>265</v>
      </c>
      <c r="D11465" s="3" t="s">
        <v>266</v>
      </c>
      <c r="E11465" s="3">
        <v>311</v>
      </c>
      <c r="F11465" s="3">
        <v>622</v>
      </c>
      <c r="G11465" s="3">
        <v>622</v>
      </c>
      <c r="H11465" s="3">
        <v>8579283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 t="str">
        <f>B11465&amp;" | "&amp;C11465&amp;" | "&amp;D11465</f>
        <v>documentazione_amministrativa / registri | Stampa registro | Documento Principale</v>
      </c>
      <c r="Q11465" s="3" t="str">
        <f>VLOOKUP(P11465,'Classificazione UD'!A:B,2,FALSE)</f>
        <v>Amministrativo</v>
      </c>
    </row>
    <row r="11466" spans="1:17" ht="15" customHeight="1" x14ac:dyDescent="0.25">
      <c r="A11466" s="30">
        <v>2013</v>
      </c>
      <c r="B11466" s="3" t="s">
        <v>20</v>
      </c>
      <c r="C11466" s="3" t="s">
        <v>265</v>
      </c>
      <c r="D11466" s="3" t="s">
        <v>266</v>
      </c>
      <c r="E11466" s="3">
        <v>19</v>
      </c>
      <c r="F11466" s="3">
        <v>38</v>
      </c>
      <c r="G11466" s="3">
        <v>38</v>
      </c>
      <c r="H11466" s="3">
        <v>872737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 t="str">
        <f>B11466&amp;" | "&amp;C11466&amp;" | "&amp;D11466</f>
        <v>documentazione_amministrativa / registri | Stampa registro | Documento Principale</v>
      </c>
      <c r="Q11466" s="3" t="str">
        <f>VLOOKUP(P11466,'Classificazione UD'!A:B,2,FALSE)</f>
        <v>Amministrativo</v>
      </c>
    </row>
    <row r="11467" spans="1:17" ht="15" customHeight="1" x14ac:dyDescent="0.25">
      <c r="A11467" s="30">
        <v>2014</v>
      </c>
      <c r="B11467" s="3" t="s">
        <v>20</v>
      </c>
      <c r="C11467" s="3" t="s">
        <v>265</v>
      </c>
      <c r="D11467" s="3" t="s">
        <v>266</v>
      </c>
      <c r="E11467" s="3">
        <v>56</v>
      </c>
      <c r="F11467" s="3">
        <v>112</v>
      </c>
      <c r="G11467" s="3">
        <v>112</v>
      </c>
      <c r="H11467" s="3">
        <v>383621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 t="str">
        <f>B11467&amp;" | "&amp;C11467&amp;" | "&amp;D11467</f>
        <v>documentazione_amministrativa / registri | Stampa registro | Documento Principale</v>
      </c>
      <c r="Q11467" s="3" t="str">
        <f>VLOOKUP(P11467,'Classificazione UD'!A:B,2,FALSE)</f>
        <v>Amministrativo</v>
      </c>
    </row>
    <row r="11468" spans="1:17" ht="15" customHeight="1" x14ac:dyDescent="0.25">
      <c r="A11468" s="30">
        <v>2015</v>
      </c>
      <c r="B11468" s="3" t="s">
        <v>20</v>
      </c>
      <c r="C11468" s="3" t="s">
        <v>265</v>
      </c>
      <c r="D11468" s="3" t="s">
        <v>266</v>
      </c>
      <c r="E11468" s="3">
        <v>3</v>
      </c>
      <c r="F11468" s="3">
        <v>6</v>
      </c>
      <c r="G11468" s="3">
        <v>6</v>
      </c>
      <c r="H11468" s="3">
        <v>17627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 t="str">
        <f>B11468&amp;" | "&amp;C11468&amp;" | "&amp;D11468</f>
        <v>documentazione_amministrativa / registri | Stampa registro | Documento Principale</v>
      </c>
      <c r="Q11468" s="3" t="str">
        <f>VLOOKUP(P11468,'Classificazione UD'!A:B,2,FALSE)</f>
        <v>Amministrativo</v>
      </c>
    </row>
    <row r="11469" spans="1:17" ht="15" customHeight="1" x14ac:dyDescent="0.25">
      <c r="A11469" s="30">
        <v>2015</v>
      </c>
      <c r="B11469" s="3" t="s">
        <v>20</v>
      </c>
      <c r="C11469" s="3" t="s">
        <v>265</v>
      </c>
      <c r="D11469" s="3" t="s">
        <v>266</v>
      </c>
      <c r="E11469" s="3">
        <v>144</v>
      </c>
      <c r="F11469" s="3">
        <v>288</v>
      </c>
      <c r="G11469" s="3">
        <v>288</v>
      </c>
      <c r="H11469" s="3">
        <v>1110401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 t="str">
        <f>B11469&amp;" | "&amp;C11469&amp;" | "&amp;D11469</f>
        <v>documentazione_amministrativa / registri | Stampa registro | Documento Principale</v>
      </c>
      <c r="Q11469" s="3" t="str">
        <f>VLOOKUP(P11469,'Classificazione UD'!A:B,2,FALSE)</f>
        <v>Amministrativo</v>
      </c>
    </row>
    <row r="11470" spans="1:17" ht="15" customHeight="1" x14ac:dyDescent="0.25">
      <c r="A11470" s="30">
        <v>2016</v>
      </c>
      <c r="B11470" s="3" t="s">
        <v>20</v>
      </c>
      <c r="C11470" s="3" t="s">
        <v>265</v>
      </c>
      <c r="D11470" s="3" t="s">
        <v>266</v>
      </c>
      <c r="E11470" s="3">
        <v>216</v>
      </c>
      <c r="F11470" s="3">
        <v>432</v>
      </c>
      <c r="G11470" s="3">
        <v>432</v>
      </c>
      <c r="H11470" s="3">
        <v>2041730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 t="str">
        <f>B11470&amp;" | "&amp;C11470&amp;" | "&amp;D11470</f>
        <v>documentazione_amministrativa / registri | Stampa registro | Documento Principale</v>
      </c>
      <c r="Q11470" s="3" t="str">
        <f>VLOOKUP(P11470,'Classificazione UD'!A:B,2,FALSE)</f>
        <v>Amministrativo</v>
      </c>
    </row>
    <row r="11471" spans="1:17" ht="15" customHeight="1" x14ac:dyDescent="0.25">
      <c r="A11471" s="30">
        <v>2016</v>
      </c>
      <c r="B11471" s="3" t="s">
        <v>20</v>
      </c>
      <c r="C11471" s="3" t="s">
        <v>265</v>
      </c>
      <c r="D11471" s="3" t="s">
        <v>266</v>
      </c>
      <c r="E11471" s="3">
        <v>8</v>
      </c>
      <c r="F11471" s="3">
        <v>16</v>
      </c>
      <c r="G11471" s="3">
        <v>16</v>
      </c>
      <c r="H11471" s="3">
        <v>36036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 t="str">
        <f>B11471&amp;" | "&amp;C11471&amp;" | "&amp;D11471</f>
        <v>documentazione_amministrativa / registri | Stampa registro | Documento Principale</v>
      </c>
      <c r="Q11471" s="3" t="str">
        <f>VLOOKUP(P11471,'Classificazione UD'!A:B,2,FALSE)</f>
        <v>Amministrativo</v>
      </c>
    </row>
    <row r="11472" spans="1:17" ht="15" customHeight="1" x14ac:dyDescent="0.25">
      <c r="A11472" s="30">
        <v>2013</v>
      </c>
      <c r="B11472" s="3" t="s">
        <v>20</v>
      </c>
      <c r="C11472" s="3" t="s">
        <v>265</v>
      </c>
      <c r="D11472" s="3" t="s">
        <v>266</v>
      </c>
      <c r="E11472" s="3">
        <v>23</v>
      </c>
      <c r="F11472" s="3">
        <v>46</v>
      </c>
      <c r="G11472" s="3">
        <v>46</v>
      </c>
      <c r="H11472" s="3">
        <v>241287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 t="str">
        <f>B11472&amp;" | "&amp;C11472&amp;" | "&amp;D11472</f>
        <v>documentazione_amministrativa / registri | Stampa registro | Documento Principale</v>
      </c>
      <c r="Q11472" s="3" t="str">
        <f>VLOOKUP(P11472,'Classificazione UD'!A:B,2,FALSE)</f>
        <v>Amministrativo</v>
      </c>
    </row>
    <row r="11473" spans="1:17" ht="15" customHeight="1" x14ac:dyDescent="0.25">
      <c r="A11473" s="30">
        <v>2014</v>
      </c>
      <c r="B11473" s="3" t="s">
        <v>20</v>
      </c>
      <c r="C11473" s="3" t="s">
        <v>265</v>
      </c>
      <c r="D11473" s="3" t="s">
        <v>266</v>
      </c>
      <c r="E11473" s="3">
        <v>45</v>
      </c>
      <c r="F11473" s="3">
        <v>90</v>
      </c>
      <c r="G11473" s="3">
        <v>90</v>
      </c>
      <c r="H11473" s="3">
        <v>231255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 t="str">
        <f>B11473&amp;" | "&amp;C11473&amp;" | "&amp;D11473</f>
        <v>documentazione_amministrativa / registri | Stampa registro | Documento Principale</v>
      </c>
      <c r="Q11473" s="3" t="str">
        <f>VLOOKUP(P11473,'Classificazione UD'!A:B,2,FALSE)</f>
        <v>Amministrativo</v>
      </c>
    </row>
    <row r="11474" spans="1:17" ht="15" customHeight="1" x14ac:dyDescent="0.25">
      <c r="A11474" s="30">
        <v>2015</v>
      </c>
      <c r="B11474" s="3" t="s">
        <v>20</v>
      </c>
      <c r="C11474" s="3" t="s">
        <v>265</v>
      </c>
      <c r="D11474" s="3" t="s">
        <v>266</v>
      </c>
      <c r="E11474" s="3">
        <v>57</v>
      </c>
      <c r="F11474" s="3">
        <v>114</v>
      </c>
      <c r="G11474" s="3">
        <v>114</v>
      </c>
      <c r="H11474" s="3">
        <v>270743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 t="str">
        <f>B11474&amp;" | "&amp;C11474&amp;" | "&amp;D11474</f>
        <v>documentazione_amministrativa / registri | Stampa registro | Documento Principale</v>
      </c>
      <c r="Q11474" s="3" t="str">
        <f>VLOOKUP(P11474,'Classificazione UD'!A:B,2,FALSE)</f>
        <v>Amministrativo</v>
      </c>
    </row>
    <row r="11475" spans="1:17" ht="15" customHeight="1" x14ac:dyDescent="0.25">
      <c r="A11475" s="30">
        <v>2016</v>
      </c>
      <c r="B11475" s="3" t="s">
        <v>20</v>
      </c>
      <c r="C11475" s="3" t="s">
        <v>265</v>
      </c>
      <c r="D11475" s="3" t="s">
        <v>266</v>
      </c>
      <c r="E11475" s="3">
        <v>53</v>
      </c>
      <c r="F11475" s="3">
        <v>106</v>
      </c>
      <c r="G11475" s="3">
        <v>106</v>
      </c>
      <c r="H11475" s="3">
        <v>273660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 t="str">
        <f>B11475&amp;" | "&amp;C11475&amp;" | "&amp;D11475</f>
        <v>documentazione_amministrativa / registri | Stampa registro | Documento Principale</v>
      </c>
      <c r="Q11475" s="3" t="str">
        <f>VLOOKUP(P11475,'Classificazione UD'!A:B,2,FALSE)</f>
        <v>Amministrativo</v>
      </c>
    </row>
    <row r="11476" spans="1:17" ht="15" customHeight="1" x14ac:dyDescent="0.25">
      <c r="A11476" s="30">
        <v>2013</v>
      </c>
      <c r="B11476" s="3" t="s">
        <v>20</v>
      </c>
      <c r="C11476" s="3" t="s">
        <v>265</v>
      </c>
      <c r="D11476" s="3" t="s">
        <v>266</v>
      </c>
      <c r="E11476" s="3">
        <v>12</v>
      </c>
      <c r="F11476" s="3">
        <v>24</v>
      </c>
      <c r="G11476" s="3">
        <v>24</v>
      </c>
      <c r="H11476" s="3">
        <v>73042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 t="str">
        <f>B11476&amp;" | "&amp;C11476&amp;" | "&amp;D11476</f>
        <v>documentazione_amministrativa / registri | Stampa registro | Documento Principale</v>
      </c>
      <c r="Q11476" s="3" t="str">
        <f>VLOOKUP(P11476,'Classificazione UD'!A:B,2,FALSE)</f>
        <v>Amministrativo</v>
      </c>
    </row>
    <row r="11477" spans="1:17" ht="15" customHeight="1" x14ac:dyDescent="0.25">
      <c r="A11477" s="30">
        <v>2014</v>
      </c>
      <c r="B11477" s="3" t="s">
        <v>20</v>
      </c>
      <c r="C11477" s="3" t="s">
        <v>265</v>
      </c>
      <c r="D11477" s="3" t="s">
        <v>266</v>
      </c>
      <c r="E11477" s="3">
        <v>4</v>
      </c>
      <c r="F11477" s="3">
        <v>8</v>
      </c>
      <c r="G11477" s="3">
        <v>8</v>
      </c>
      <c r="H11477" s="3">
        <v>17712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 t="str">
        <f>B11477&amp;" | "&amp;C11477&amp;" | "&amp;D11477</f>
        <v>documentazione_amministrativa / registri | Stampa registro | Documento Principale</v>
      </c>
      <c r="Q11477" s="3" t="str">
        <f>VLOOKUP(P11477,'Classificazione UD'!A:B,2,FALSE)</f>
        <v>Amministrativo</v>
      </c>
    </row>
    <row r="11478" spans="1:17" ht="15" customHeight="1" x14ac:dyDescent="0.25">
      <c r="A11478" s="30">
        <v>2015</v>
      </c>
      <c r="B11478" s="3" t="s">
        <v>20</v>
      </c>
      <c r="C11478" s="3" t="s">
        <v>265</v>
      </c>
      <c r="D11478" s="3" t="s">
        <v>266</v>
      </c>
      <c r="E11478" s="3">
        <v>6</v>
      </c>
      <c r="F11478" s="3">
        <v>12</v>
      </c>
      <c r="G11478" s="3">
        <v>12</v>
      </c>
      <c r="H11478" s="3">
        <v>28002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 t="str">
        <f>B11478&amp;" | "&amp;C11478&amp;" | "&amp;D11478</f>
        <v>documentazione_amministrativa / registri | Stampa registro | Documento Principale</v>
      </c>
      <c r="Q11478" s="3" t="str">
        <f>VLOOKUP(P11478,'Classificazione UD'!A:B,2,FALSE)</f>
        <v>Amministrativo</v>
      </c>
    </row>
    <row r="11479" spans="1:17" ht="15" customHeight="1" x14ac:dyDescent="0.25">
      <c r="A11479" s="30">
        <v>2016</v>
      </c>
      <c r="B11479" s="3" t="s">
        <v>20</v>
      </c>
      <c r="C11479" s="3" t="s">
        <v>265</v>
      </c>
      <c r="D11479" s="3" t="s">
        <v>266</v>
      </c>
      <c r="E11479" s="3">
        <v>4</v>
      </c>
      <c r="F11479" s="3">
        <v>8</v>
      </c>
      <c r="G11479" s="3">
        <v>8</v>
      </c>
      <c r="H11479" s="3">
        <v>16198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 t="str">
        <f>B11479&amp;" | "&amp;C11479&amp;" | "&amp;D11479</f>
        <v>documentazione_amministrativa / registri | Stampa registro | Documento Principale</v>
      </c>
      <c r="Q11479" s="3" t="str">
        <f>VLOOKUP(P11479,'Classificazione UD'!A:B,2,FALSE)</f>
        <v>Amministrativo</v>
      </c>
    </row>
    <row r="11480" spans="1:17" ht="15" customHeight="1" x14ac:dyDescent="0.25">
      <c r="A11480" s="30">
        <v>2015</v>
      </c>
      <c r="B11480" s="3" t="s">
        <v>17</v>
      </c>
      <c r="C11480" s="3" t="s">
        <v>27</v>
      </c>
      <c r="D11480" s="3" t="s">
        <v>264</v>
      </c>
      <c r="E11480" s="3">
        <v>578</v>
      </c>
      <c r="F11480" s="3">
        <v>2568</v>
      </c>
      <c r="G11480" s="3">
        <v>2568</v>
      </c>
      <c r="H11480" s="3">
        <v>111200478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 t="str">
        <f>B11480&amp;" | "&amp;C11480&amp;" | "&amp;D11480</f>
        <v>documentazione_amministrativa / documentazione_contabile | FATTURA PASSIVA | Fattura</v>
      </c>
      <c r="Q11480" s="3" t="str">
        <f>VLOOKUP(P11480,'Classificazione UD'!A:B,2,FALSE)</f>
        <v>Fiscale</v>
      </c>
    </row>
    <row r="11481" spans="1:17" ht="15" customHeight="1" x14ac:dyDescent="0.25">
      <c r="A11481" s="30">
        <v>2015</v>
      </c>
      <c r="B11481" s="3" t="s">
        <v>17</v>
      </c>
      <c r="C11481" s="3" t="s">
        <v>27</v>
      </c>
      <c r="D11481" s="3" t="s">
        <v>54</v>
      </c>
      <c r="E11481" s="3">
        <v>17</v>
      </c>
      <c r="F11481" s="3">
        <v>68</v>
      </c>
      <c r="G11481" s="3">
        <v>68</v>
      </c>
      <c r="H11481" s="3">
        <v>997520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 t="str">
        <f>B11481&amp;" | "&amp;C11481&amp;" | "&amp;D11481</f>
        <v>documentazione_amministrativa / documentazione_contabile | FATTURA PASSIVA | Nota di credito</v>
      </c>
      <c r="Q11481" s="3" t="str">
        <f>VLOOKUP(P11481,'Classificazione UD'!A:B,2,FALSE)</f>
        <v>Fiscale</v>
      </c>
    </row>
    <row r="11482" spans="1:17" ht="15" customHeight="1" x14ac:dyDescent="0.25">
      <c r="A11482" s="30">
        <v>2016</v>
      </c>
      <c r="B11482" s="3" t="s">
        <v>17</v>
      </c>
      <c r="C11482" s="3" t="s">
        <v>27</v>
      </c>
      <c r="D11482" s="3" t="s">
        <v>264</v>
      </c>
      <c r="E11482" s="3">
        <v>66</v>
      </c>
      <c r="F11482" s="3">
        <v>303</v>
      </c>
      <c r="G11482" s="3">
        <v>303</v>
      </c>
      <c r="H11482" s="3">
        <v>13636709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 t="str">
        <f>B11482&amp;" | "&amp;C11482&amp;" | "&amp;D11482</f>
        <v>documentazione_amministrativa / documentazione_contabile | FATTURA PASSIVA | Fattura</v>
      </c>
      <c r="Q11482" s="3" t="str">
        <f>VLOOKUP(P11482,'Classificazione UD'!A:B,2,FALSE)</f>
        <v>Fiscale</v>
      </c>
    </row>
    <row r="11483" spans="1:17" ht="15" customHeight="1" x14ac:dyDescent="0.25">
      <c r="A11483" s="30">
        <v>2016</v>
      </c>
      <c r="B11483" s="3" t="s">
        <v>17</v>
      </c>
      <c r="C11483" s="3" t="s">
        <v>27</v>
      </c>
      <c r="D11483" s="3" t="s">
        <v>54</v>
      </c>
      <c r="E11483" s="3">
        <v>1</v>
      </c>
      <c r="F11483" s="3">
        <v>4</v>
      </c>
      <c r="G11483" s="3">
        <v>4</v>
      </c>
      <c r="H11483" s="3">
        <v>58170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 t="str">
        <f>B11483&amp;" | "&amp;C11483&amp;" | "&amp;D11483</f>
        <v>documentazione_amministrativa / documentazione_contabile | FATTURA PASSIVA | Nota di credito</v>
      </c>
      <c r="Q11483" s="3" t="str">
        <f>VLOOKUP(P11483,'Classificazione UD'!A:B,2,FALSE)</f>
        <v>Fiscale</v>
      </c>
    </row>
    <row r="11484" spans="1:17" ht="15" customHeight="1" x14ac:dyDescent="0.25">
      <c r="A11484" s="30">
        <v>2015</v>
      </c>
      <c r="B11484" s="3" t="s">
        <v>23</v>
      </c>
      <c r="C11484" s="3" t="s">
        <v>269</v>
      </c>
      <c r="D11484" s="3" t="s">
        <v>266</v>
      </c>
      <c r="E11484" s="3">
        <v>595</v>
      </c>
      <c r="F11484" s="3">
        <v>2636</v>
      </c>
      <c r="G11484" s="3">
        <v>2636</v>
      </c>
      <c r="H11484" s="3">
        <v>112126802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 t="str">
        <f>B11484&amp;" | "&amp;C11484&amp;" | "&amp;D11484</f>
        <v>documentazione_amministrativa / altri_documenti | Documento Non Protocollato | Documento Principale</v>
      </c>
      <c r="Q11484" s="3" t="str">
        <f>VLOOKUP(P11484,'Classificazione UD'!A:B,2,FALSE)</f>
        <v>Amministrativo</v>
      </c>
    </row>
    <row r="11485" spans="1:17" ht="15" customHeight="1" x14ac:dyDescent="0.25">
      <c r="A11485" s="30">
        <v>2016</v>
      </c>
      <c r="B11485" s="3" t="s">
        <v>23</v>
      </c>
      <c r="C11485" s="3" t="s">
        <v>269</v>
      </c>
      <c r="D11485" s="3" t="s">
        <v>266</v>
      </c>
      <c r="E11485" s="3">
        <v>67</v>
      </c>
      <c r="F11485" s="3">
        <v>307</v>
      </c>
      <c r="G11485" s="3">
        <v>307</v>
      </c>
      <c r="H11485" s="3">
        <v>13685776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 t="str">
        <f>B11485&amp;" | "&amp;C11485&amp;" | "&amp;D11485</f>
        <v>documentazione_amministrativa / altri_documenti | Documento Non Protocollato | Documento Principale</v>
      </c>
      <c r="Q11485" s="3" t="str">
        <f>VLOOKUP(P11485,'Classificazione UD'!A:B,2,FALSE)</f>
        <v>Amministrativo</v>
      </c>
    </row>
    <row r="11486" spans="1:17" ht="15" customHeight="1" x14ac:dyDescent="0.25">
      <c r="A11486" s="30">
        <v>2012</v>
      </c>
      <c r="B11486" s="3" t="s">
        <v>20</v>
      </c>
      <c r="C11486" s="3" t="s">
        <v>265</v>
      </c>
      <c r="D11486" s="3" t="s">
        <v>266</v>
      </c>
      <c r="E11486" s="3">
        <v>31</v>
      </c>
      <c r="F11486" s="3">
        <v>62</v>
      </c>
      <c r="G11486" s="3">
        <v>62</v>
      </c>
      <c r="H11486" s="3">
        <v>408115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 t="str">
        <f>B11486&amp;" | "&amp;C11486&amp;" | "&amp;D11486</f>
        <v>documentazione_amministrativa / registri | Stampa registro | Documento Principale</v>
      </c>
      <c r="Q11486" s="3" t="str">
        <f>VLOOKUP(P11486,'Classificazione UD'!A:B,2,FALSE)</f>
        <v>Amministrativo</v>
      </c>
    </row>
    <row r="11487" spans="1:17" ht="15" customHeight="1" x14ac:dyDescent="0.25">
      <c r="A11487" s="30">
        <v>2013</v>
      </c>
      <c r="B11487" s="3" t="s">
        <v>20</v>
      </c>
      <c r="C11487" s="3" t="s">
        <v>265</v>
      </c>
      <c r="D11487" s="3" t="s">
        <v>266</v>
      </c>
      <c r="E11487" s="3">
        <v>255</v>
      </c>
      <c r="F11487" s="3">
        <v>510</v>
      </c>
      <c r="G11487" s="3">
        <v>510</v>
      </c>
      <c r="H11487" s="3">
        <v>3416485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 t="str">
        <f>B11487&amp;" | "&amp;C11487&amp;" | "&amp;D11487</f>
        <v>documentazione_amministrativa / registri | Stampa registro | Documento Principale</v>
      </c>
      <c r="Q11487" s="3" t="str">
        <f>VLOOKUP(P11487,'Classificazione UD'!A:B,2,FALSE)</f>
        <v>Amministrativo</v>
      </c>
    </row>
    <row r="11488" spans="1:17" ht="15" customHeight="1" x14ac:dyDescent="0.25">
      <c r="A11488" s="30">
        <v>2014</v>
      </c>
      <c r="B11488" s="3" t="s">
        <v>20</v>
      </c>
      <c r="C11488" s="3" t="s">
        <v>265</v>
      </c>
      <c r="D11488" s="3" t="s">
        <v>266</v>
      </c>
      <c r="E11488" s="3">
        <v>248</v>
      </c>
      <c r="F11488" s="3">
        <v>496</v>
      </c>
      <c r="G11488" s="3">
        <v>496</v>
      </c>
      <c r="H11488" s="3">
        <v>3518120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 t="str">
        <f>B11488&amp;" | "&amp;C11488&amp;" | "&amp;D11488</f>
        <v>documentazione_amministrativa / registri | Stampa registro | Documento Principale</v>
      </c>
      <c r="Q11488" s="3" t="str">
        <f>VLOOKUP(P11488,'Classificazione UD'!A:B,2,FALSE)</f>
        <v>Amministrativo</v>
      </c>
    </row>
    <row r="11489" spans="1:17" ht="15" customHeight="1" x14ac:dyDescent="0.25">
      <c r="A11489" s="30">
        <v>2015</v>
      </c>
      <c r="B11489" s="3" t="s">
        <v>20</v>
      </c>
      <c r="C11489" s="3" t="s">
        <v>265</v>
      </c>
      <c r="D11489" s="3" t="s">
        <v>266</v>
      </c>
      <c r="E11489" s="3">
        <v>239</v>
      </c>
      <c r="F11489" s="3">
        <v>478</v>
      </c>
      <c r="G11489" s="3">
        <v>478</v>
      </c>
      <c r="H11489" s="3">
        <v>4578937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 t="str">
        <f>B11489&amp;" | "&amp;C11489&amp;" | "&amp;D11489</f>
        <v>documentazione_amministrativa / registri | Stampa registro | Documento Principale</v>
      </c>
      <c r="Q11489" s="3" t="str">
        <f>VLOOKUP(P11489,'Classificazione UD'!A:B,2,FALSE)</f>
        <v>Amministrativo</v>
      </c>
    </row>
    <row r="11490" spans="1:17" ht="15" customHeight="1" x14ac:dyDescent="0.25">
      <c r="A11490" s="30">
        <v>2016</v>
      </c>
      <c r="B11490" s="3" t="s">
        <v>20</v>
      </c>
      <c r="C11490" s="3" t="s">
        <v>265</v>
      </c>
      <c r="D11490" s="3" t="s">
        <v>266</v>
      </c>
      <c r="E11490" s="3">
        <v>256</v>
      </c>
      <c r="F11490" s="3">
        <v>512</v>
      </c>
      <c r="G11490" s="3">
        <v>512</v>
      </c>
      <c r="H11490" s="3">
        <v>6196015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 t="str">
        <f>B11490&amp;" | "&amp;C11490&amp;" | "&amp;D11490</f>
        <v>documentazione_amministrativa / registri | Stampa registro | Documento Principale</v>
      </c>
      <c r="Q11490" s="3" t="str">
        <f>VLOOKUP(P11490,'Classificazione UD'!A:B,2,FALSE)</f>
        <v>Amministrativo</v>
      </c>
    </row>
    <row r="11491" spans="1:17" ht="15" customHeight="1" x14ac:dyDescent="0.25">
      <c r="A11491" s="30">
        <v>2014</v>
      </c>
      <c r="B11491" s="3" t="s">
        <v>20</v>
      </c>
      <c r="C11491" s="3" t="s">
        <v>265</v>
      </c>
      <c r="D11491" s="3" t="s">
        <v>266</v>
      </c>
      <c r="E11491" s="3">
        <v>3</v>
      </c>
      <c r="F11491" s="3">
        <v>6</v>
      </c>
      <c r="G11491" s="3">
        <v>6</v>
      </c>
      <c r="H11491" s="3">
        <v>13667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 t="str">
        <f>B11491&amp;" | "&amp;C11491&amp;" | "&amp;D11491</f>
        <v>documentazione_amministrativa / registri | Stampa registro | Documento Principale</v>
      </c>
      <c r="Q11491" s="3" t="str">
        <f>VLOOKUP(P11491,'Classificazione UD'!A:B,2,FALSE)</f>
        <v>Amministrativo</v>
      </c>
    </row>
    <row r="11492" spans="1:17" ht="15" customHeight="1" x14ac:dyDescent="0.25">
      <c r="A11492" s="30">
        <v>2016</v>
      </c>
      <c r="B11492" s="3" t="s">
        <v>20</v>
      </c>
      <c r="C11492" s="3" t="s">
        <v>265</v>
      </c>
      <c r="D11492" s="3" t="s">
        <v>266</v>
      </c>
      <c r="E11492" s="3">
        <v>7</v>
      </c>
      <c r="F11492" s="3">
        <v>14</v>
      </c>
      <c r="G11492" s="3">
        <v>14</v>
      </c>
      <c r="H11492" s="3">
        <v>45283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 t="str">
        <f>B11492&amp;" | "&amp;C11492&amp;" | "&amp;D11492</f>
        <v>documentazione_amministrativa / registri | Stampa registro | Documento Principale</v>
      </c>
      <c r="Q11492" s="3" t="str">
        <f>VLOOKUP(P11492,'Classificazione UD'!A:B,2,FALSE)</f>
        <v>Amministrativo</v>
      </c>
    </row>
    <row r="11493" spans="1:17" ht="15" customHeight="1" x14ac:dyDescent="0.25">
      <c r="A11493" s="30">
        <v>2013</v>
      </c>
      <c r="B11493" s="3" t="s">
        <v>20</v>
      </c>
      <c r="C11493" s="3" t="s">
        <v>265</v>
      </c>
      <c r="D11493" s="3" t="s">
        <v>266</v>
      </c>
      <c r="E11493" s="3">
        <v>1</v>
      </c>
      <c r="F11493" s="3">
        <v>2</v>
      </c>
      <c r="G11493" s="3">
        <v>2</v>
      </c>
      <c r="H11493" s="3">
        <v>4247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 t="str">
        <f>B11493&amp;" | "&amp;C11493&amp;" | "&amp;D11493</f>
        <v>documentazione_amministrativa / registri | Stampa registro | Documento Principale</v>
      </c>
      <c r="Q11493" s="3" t="str">
        <f>VLOOKUP(P11493,'Classificazione UD'!A:B,2,FALSE)</f>
        <v>Amministrativo</v>
      </c>
    </row>
    <row r="11494" spans="1:17" ht="15" customHeight="1" x14ac:dyDescent="0.25">
      <c r="A11494" s="30">
        <v>2014</v>
      </c>
      <c r="B11494" s="3" t="s">
        <v>20</v>
      </c>
      <c r="C11494" s="3" t="s">
        <v>265</v>
      </c>
      <c r="D11494" s="3" t="s">
        <v>266</v>
      </c>
      <c r="E11494" s="3">
        <v>5</v>
      </c>
      <c r="F11494" s="3">
        <v>10</v>
      </c>
      <c r="G11494" s="3">
        <v>10</v>
      </c>
      <c r="H11494" s="3">
        <v>22481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 t="str">
        <f>B11494&amp;" | "&amp;C11494&amp;" | "&amp;D11494</f>
        <v>documentazione_amministrativa / registri | Stampa registro | Documento Principale</v>
      </c>
      <c r="Q11494" s="3" t="str">
        <f>VLOOKUP(P11494,'Classificazione UD'!A:B,2,FALSE)</f>
        <v>Amministrativo</v>
      </c>
    </row>
    <row r="11495" spans="1:17" ht="15" customHeight="1" x14ac:dyDescent="0.25">
      <c r="A11495" s="30">
        <v>2016</v>
      </c>
      <c r="B11495" s="3" t="s">
        <v>20</v>
      </c>
      <c r="C11495" s="3" t="s">
        <v>265</v>
      </c>
      <c r="D11495" s="3" t="s">
        <v>266</v>
      </c>
      <c r="E11495" s="3">
        <v>10</v>
      </c>
      <c r="F11495" s="3">
        <v>20</v>
      </c>
      <c r="G11495" s="3">
        <v>20</v>
      </c>
      <c r="H11495" s="3">
        <v>53422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 t="str">
        <f>B11495&amp;" | "&amp;C11495&amp;" | "&amp;D11495</f>
        <v>documentazione_amministrativa / registri | Stampa registro | Documento Principale</v>
      </c>
      <c r="Q11495" s="3" t="str">
        <f>VLOOKUP(P11495,'Classificazione UD'!A:B,2,FALSE)</f>
        <v>Amministrativo</v>
      </c>
    </row>
    <row r="11496" spans="1:17" ht="15" customHeight="1" x14ac:dyDescent="0.25">
      <c r="A11496" s="30">
        <v>2015</v>
      </c>
      <c r="B11496" s="3" t="s">
        <v>20</v>
      </c>
      <c r="C11496" s="3" t="s">
        <v>265</v>
      </c>
      <c r="D11496" s="3" t="s">
        <v>266</v>
      </c>
      <c r="E11496" s="3">
        <v>130</v>
      </c>
      <c r="F11496" s="3">
        <v>260</v>
      </c>
      <c r="G11496" s="3">
        <v>260</v>
      </c>
      <c r="H11496" s="3">
        <v>828933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 t="str">
        <f>B11496&amp;" | "&amp;C11496&amp;" | "&amp;D11496</f>
        <v>documentazione_amministrativa / registri | Stampa registro | Documento Principale</v>
      </c>
      <c r="Q11496" s="3" t="str">
        <f>VLOOKUP(P11496,'Classificazione UD'!A:B,2,FALSE)</f>
        <v>Amministrativo</v>
      </c>
    </row>
    <row r="11497" spans="1:17" ht="15" customHeight="1" x14ac:dyDescent="0.25">
      <c r="A11497" s="30">
        <v>2016</v>
      </c>
      <c r="B11497" s="3" t="s">
        <v>20</v>
      </c>
      <c r="C11497" s="3" t="s">
        <v>265</v>
      </c>
      <c r="D11497" s="3" t="s">
        <v>266</v>
      </c>
      <c r="E11497" s="3">
        <v>193</v>
      </c>
      <c r="F11497" s="3">
        <v>386</v>
      </c>
      <c r="G11497" s="3">
        <v>386</v>
      </c>
      <c r="H11497" s="3">
        <v>1634409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 t="str">
        <f>B11497&amp;" | "&amp;C11497&amp;" | "&amp;D11497</f>
        <v>documentazione_amministrativa / registri | Stampa registro | Documento Principale</v>
      </c>
      <c r="Q11497" s="3" t="str">
        <f>VLOOKUP(P11497,'Classificazione UD'!A:B,2,FALSE)</f>
        <v>Amministrativo</v>
      </c>
    </row>
    <row r="11498" spans="1:17" ht="15" customHeight="1" x14ac:dyDescent="0.25">
      <c r="A11498" s="30">
        <v>2015</v>
      </c>
      <c r="B11498" s="3" t="s">
        <v>17</v>
      </c>
      <c r="C11498" s="3" t="s">
        <v>27</v>
      </c>
      <c r="D11498" s="3" t="s">
        <v>264</v>
      </c>
      <c r="E11498" s="3">
        <v>476</v>
      </c>
      <c r="F11498" s="3">
        <v>2154</v>
      </c>
      <c r="G11498" s="3">
        <v>2154</v>
      </c>
      <c r="H11498" s="3">
        <v>127733905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 t="str">
        <f>B11498&amp;" | "&amp;C11498&amp;" | "&amp;D11498</f>
        <v>documentazione_amministrativa / documentazione_contabile | FATTURA PASSIVA | Fattura</v>
      </c>
      <c r="Q11498" s="3" t="str">
        <f>VLOOKUP(P11498,'Classificazione UD'!A:B,2,FALSE)</f>
        <v>Fiscale</v>
      </c>
    </row>
    <row r="11499" spans="1:17" ht="15" customHeight="1" x14ac:dyDescent="0.25">
      <c r="A11499" s="30">
        <v>2015</v>
      </c>
      <c r="B11499" s="3" t="s">
        <v>17</v>
      </c>
      <c r="C11499" s="3" t="s">
        <v>27</v>
      </c>
      <c r="D11499" s="3" t="s">
        <v>54</v>
      </c>
      <c r="E11499" s="3">
        <v>4</v>
      </c>
      <c r="F11499" s="3">
        <v>17</v>
      </c>
      <c r="G11499" s="3">
        <v>17</v>
      </c>
      <c r="H11499" s="3">
        <v>359655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 t="str">
        <f>B11499&amp;" | "&amp;C11499&amp;" | "&amp;D11499</f>
        <v>documentazione_amministrativa / documentazione_contabile | FATTURA PASSIVA | Nota di credito</v>
      </c>
      <c r="Q11499" s="3" t="str">
        <f>VLOOKUP(P11499,'Classificazione UD'!A:B,2,FALSE)</f>
        <v>Fiscale</v>
      </c>
    </row>
    <row r="11500" spans="1:17" ht="15" customHeight="1" x14ac:dyDescent="0.25">
      <c r="A11500" s="30">
        <v>2015</v>
      </c>
      <c r="B11500" s="3" t="s">
        <v>23</v>
      </c>
      <c r="C11500" s="3" t="s">
        <v>269</v>
      </c>
      <c r="D11500" s="3" t="s">
        <v>266</v>
      </c>
      <c r="E11500" s="3">
        <v>480</v>
      </c>
      <c r="F11500" s="3">
        <v>2171</v>
      </c>
      <c r="G11500" s="3">
        <v>2171</v>
      </c>
      <c r="H11500" s="3">
        <v>128065688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 t="str">
        <f>B11500&amp;" | "&amp;C11500&amp;" | "&amp;D11500</f>
        <v>documentazione_amministrativa / altri_documenti | Documento Non Protocollato | Documento Principale</v>
      </c>
      <c r="Q11500" s="3" t="str">
        <f>VLOOKUP(P11500,'Classificazione UD'!A:B,2,FALSE)</f>
        <v>Amministrativo</v>
      </c>
    </row>
    <row r="11501" spans="1:17" ht="15" customHeight="1" x14ac:dyDescent="0.25">
      <c r="A11501" s="30">
        <v>2010</v>
      </c>
      <c r="B11501" s="3" t="s">
        <v>20</v>
      </c>
      <c r="C11501" s="3" t="s">
        <v>265</v>
      </c>
      <c r="D11501" s="3" t="s">
        <v>266</v>
      </c>
      <c r="E11501" s="3">
        <v>34</v>
      </c>
      <c r="F11501" s="3">
        <v>68</v>
      </c>
      <c r="G11501" s="3">
        <v>68</v>
      </c>
      <c r="H11501" s="3">
        <v>1185337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 t="str">
        <f>B11501&amp;" | "&amp;C11501&amp;" | "&amp;D11501</f>
        <v>documentazione_amministrativa / registri | Stampa registro | Documento Principale</v>
      </c>
      <c r="Q11501" s="3" t="str">
        <f>VLOOKUP(P11501,'Classificazione UD'!A:B,2,FALSE)</f>
        <v>Amministrativo</v>
      </c>
    </row>
    <row r="11502" spans="1:17" ht="15" customHeight="1" x14ac:dyDescent="0.25">
      <c r="A11502" s="30">
        <v>2011</v>
      </c>
      <c r="B11502" s="3" t="s">
        <v>20</v>
      </c>
      <c r="C11502" s="3" t="s">
        <v>265</v>
      </c>
      <c r="D11502" s="3" t="s">
        <v>266</v>
      </c>
      <c r="E11502" s="3">
        <v>52</v>
      </c>
      <c r="F11502" s="3">
        <v>104</v>
      </c>
      <c r="G11502" s="3">
        <v>104</v>
      </c>
      <c r="H11502" s="3">
        <v>1982713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 t="str">
        <f>B11502&amp;" | "&amp;C11502&amp;" | "&amp;D11502</f>
        <v>documentazione_amministrativa / registri | Stampa registro | Documento Principale</v>
      </c>
      <c r="Q11502" s="3" t="str">
        <f>VLOOKUP(P11502,'Classificazione UD'!A:B,2,FALSE)</f>
        <v>Amministrativo</v>
      </c>
    </row>
    <row r="11503" spans="1:17" ht="15" customHeight="1" x14ac:dyDescent="0.25">
      <c r="A11503" s="30">
        <v>2012</v>
      </c>
      <c r="B11503" s="3" t="s">
        <v>20</v>
      </c>
      <c r="C11503" s="3" t="s">
        <v>265</v>
      </c>
      <c r="D11503" s="3" t="s">
        <v>266</v>
      </c>
      <c r="E11503" s="3">
        <v>180</v>
      </c>
      <c r="F11503" s="3">
        <v>360</v>
      </c>
      <c r="G11503" s="3">
        <v>360</v>
      </c>
      <c r="H11503" s="3">
        <v>2389594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 t="str">
        <f>B11503&amp;" | "&amp;C11503&amp;" | "&amp;D11503</f>
        <v>documentazione_amministrativa / registri | Stampa registro | Documento Principale</v>
      </c>
      <c r="Q11503" s="3" t="str">
        <f>VLOOKUP(P11503,'Classificazione UD'!A:B,2,FALSE)</f>
        <v>Amministrativo</v>
      </c>
    </row>
    <row r="11504" spans="1:17" ht="15" customHeight="1" x14ac:dyDescent="0.25">
      <c r="A11504" s="30">
        <v>2013</v>
      </c>
      <c r="B11504" s="3" t="s">
        <v>20</v>
      </c>
      <c r="C11504" s="3" t="s">
        <v>265</v>
      </c>
      <c r="D11504" s="3" t="s">
        <v>266</v>
      </c>
      <c r="E11504" s="3">
        <v>253</v>
      </c>
      <c r="F11504" s="3">
        <v>506</v>
      </c>
      <c r="G11504" s="3">
        <v>506</v>
      </c>
      <c r="H11504" s="3">
        <v>2629331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 t="str">
        <f>B11504&amp;" | "&amp;C11504&amp;" | "&amp;D11504</f>
        <v>documentazione_amministrativa / registri | Stampa registro | Documento Principale</v>
      </c>
      <c r="Q11504" s="3" t="str">
        <f>VLOOKUP(P11504,'Classificazione UD'!A:B,2,FALSE)</f>
        <v>Amministrativo</v>
      </c>
    </row>
    <row r="11505" spans="1:17" ht="15" customHeight="1" x14ac:dyDescent="0.25">
      <c r="A11505" s="30">
        <v>2014</v>
      </c>
      <c r="B11505" s="3" t="s">
        <v>20</v>
      </c>
      <c r="C11505" s="3" t="s">
        <v>265</v>
      </c>
      <c r="D11505" s="3" t="s">
        <v>266</v>
      </c>
      <c r="E11505" s="3">
        <v>250</v>
      </c>
      <c r="F11505" s="3">
        <v>500</v>
      </c>
      <c r="G11505" s="3">
        <v>500</v>
      </c>
      <c r="H11505" s="3">
        <v>2655865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 t="str">
        <f>B11505&amp;" | "&amp;C11505&amp;" | "&amp;D11505</f>
        <v>documentazione_amministrativa / registri | Stampa registro | Documento Principale</v>
      </c>
      <c r="Q11505" s="3" t="str">
        <f>VLOOKUP(P11505,'Classificazione UD'!A:B,2,FALSE)</f>
        <v>Amministrativo</v>
      </c>
    </row>
    <row r="11506" spans="1:17" ht="15" customHeight="1" x14ac:dyDescent="0.25">
      <c r="A11506" s="30">
        <v>2015</v>
      </c>
      <c r="B11506" s="3" t="s">
        <v>20</v>
      </c>
      <c r="C11506" s="3" t="s">
        <v>265</v>
      </c>
      <c r="D11506" s="3" t="s">
        <v>266</v>
      </c>
      <c r="E11506" s="3">
        <v>238</v>
      </c>
      <c r="F11506" s="3">
        <v>476</v>
      </c>
      <c r="G11506" s="3">
        <v>476</v>
      </c>
      <c r="H11506" s="3">
        <v>2535988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 t="str">
        <f>B11506&amp;" | "&amp;C11506&amp;" | "&amp;D11506</f>
        <v>documentazione_amministrativa / registri | Stampa registro | Documento Principale</v>
      </c>
      <c r="Q11506" s="3" t="str">
        <f>VLOOKUP(P11506,'Classificazione UD'!A:B,2,FALSE)</f>
        <v>Amministrativo</v>
      </c>
    </row>
    <row r="11507" spans="1:17" ht="15" customHeight="1" x14ac:dyDescent="0.25">
      <c r="A11507" s="30">
        <v>2015</v>
      </c>
      <c r="B11507" s="3" t="s">
        <v>20</v>
      </c>
      <c r="C11507" s="3" t="s">
        <v>265</v>
      </c>
      <c r="D11507" s="3" t="s">
        <v>266</v>
      </c>
      <c r="E11507" s="3">
        <v>139</v>
      </c>
      <c r="F11507" s="3">
        <v>278</v>
      </c>
      <c r="G11507" s="3">
        <v>278</v>
      </c>
      <c r="H11507" s="3">
        <v>813385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 t="str">
        <f>B11507&amp;" | "&amp;C11507&amp;" | "&amp;D11507</f>
        <v>documentazione_amministrativa / registri | Stampa registro | Documento Principale</v>
      </c>
      <c r="Q11507" s="3" t="str">
        <f>VLOOKUP(P11507,'Classificazione UD'!A:B,2,FALSE)</f>
        <v>Amministrativo</v>
      </c>
    </row>
    <row r="11508" spans="1:17" ht="15" customHeight="1" x14ac:dyDescent="0.25">
      <c r="A11508" s="30">
        <v>2015</v>
      </c>
      <c r="B11508" s="3" t="s">
        <v>17</v>
      </c>
      <c r="C11508" s="3" t="s">
        <v>27</v>
      </c>
      <c r="D11508" s="3" t="s">
        <v>264</v>
      </c>
      <c r="E11508" s="3">
        <v>180</v>
      </c>
      <c r="F11508" s="3">
        <v>802</v>
      </c>
      <c r="G11508" s="3">
        <v>802</v>
      </c>
      <c r="H11508" s="3">
        <v>47209488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 t="str">
        <f>B11508&amp;" | "&amp;C11508&amp;" | "&amp;D11508</f>
        <v>documentazione_amministrativa / documentazione_contabile | FATTURA PASSIVA | Fattura</v>
      </c>
      <c r="Q11508" s="3" t="str">
        <f>VLOOKUP(P11508,'Classificazione UD'!A:B,2,FALSE)</f>
        <v>Fiscale</v>
      </c>
    </row>
    <row r="11509" spans="1:17" ht="15" customHeight="1" x14ac:dyDescent="0.25">
      <c r="A11509" s="30">
        <v>2015</v>
      </c>
      <c r="B11509" s="3" t="s">
        <v>17</v>
      </c>
      <c r="C11509" s="3" t="s">
        <v>27</v>
      </c>
      <c r="D11509" s="3" t="s">
        <v>54</v>
      </c>
      <c r="E11509" s="3">
        <v>2</v>
      </c>
      <c r="F11509" s="3">
        <v>8</v>
      </c>
      <c r="G11509" s="3">
        <v>8</v>
      </c>
      <c r="H11509" s="3">
        <v>119158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 t="str">
        <f>B11509&amp;" | "&amp;C11509&amp;" | "&amp;D11509</f>
        <v>documentazione_amministrativa / documentazione_contabile | FATTURA PASSIVA | Nota di credito</v>
      </c>
      <c r="Q11509" s="3" t="str">
        <f>VLOOKUP(P11509,'Classificazione UD'!A:B,2,FALSE)</f>
        <v>Fiscale</v>
      </c>
    </row>
    <row r="11510" spans="1:17" ht="15" customHeight="1" x14ac:dyDescent="0.25">
      <c r="A11510" s="30">
        <v>2015</v>
      </c>
      <c r="B11510" s="3" t="s">
        <v>23</v>
      </c>
      <c r="C11510" s="3" t="s">
        <v>269</v>
      </c>
      <c r="D11510" s="3" t="s">
        <v>266</v>
      </c>
      <c r="E11510" s="3">
        <v>182</v>
      </c>
      <c r="F11510" s="3">
        <v>810</v>
      </c>
      <c r="G11510" s="3">
        <v>810</v>
      </c>
      <c r="H11510" s="3">
        <v>47303820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 t="str">
        <f>B11510&amp;" | "&amp;C11510&amp;" | "&amp;D11510</f>
        <v>documentazione_amministrativa / altri_documenti | Documento Non Protocollato | Documento Principale</v>
      </c>
      <c r="Q11510" s="3" t="str">
        <f>VLOOKUP(P11510,'Classificazione UD'!A:B,2,FALSE)</f>
        <v>Amministrativo</v>
      </c>
    </row>
    <row r="11511" spans="1:17" ht="15" customHeight="1" x14ac:dyDescent="0.25">
      <c r="A11511" s="30">
        <v>2012</v>
      </c>
      <c r="B11511" s="3" t="s">
        <v>20</v>
      </c>
      <c r="C11511" s="3" t="s">
        <v>265</v>
      </c>
      <c r="D11511" s="3" t="s">
        <v>266</v>
      </c>
      <c r="E11511" s="3">
        <v>32</v>
      </c>
      <c r="F11511" s="3">
        <v>64</v>
      </c>
      <c r="G11511" s="3">
        <v>64</v>
      </c>
      <c r="H11511" s="3">
        <v>224132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 t="str">
        <f>B11511&amp;" | "&amp;C11511&amp;" | "&amp;D11511</f>
        <v>documentazione_amministrativa / registri | Stampa registro | Documento Principale</v>
      </c>
      <c r="Q11511" s="3" t="str">
        <f>VLOOKUP(P11511,'Classificazione UD'!A:B,2,FALSE)</f>
        <v>Amministrativo</v>
      </c>
    </row>
    <row r="11512" spans="1:17" ht="15" customHeight="1" x14ac:dyDescent="0.25">
      <c r="A11512" s="30">
        <v>2013</v>
      </c>
      <c r="B11512" s="3" t="s">
        <v>20</v>
      </c>
      <c r="C11512" s="3" t="s">
        <v>265</v>
      </c>
      <c r="D11512" s="3" t="s">
        <v>266</v>
      </c>
      <c r="E11512" s="3">
        <v>242</v>
      </c>
      <c r="F11512" s="3">
        <v>484</v>
      </c>
      <c r="G11512" s="3">
        <v>484</v>
      </c>
      <c r="H11512" s="3">
        <v>1653299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 t="str">
        <f>B11512&amp;" | "&amp;C11512&amp;" | "&amp;D11512</f>
        <v>documentazione_amministrativa / registri | Stampa registro | Documento Principale</v>
      </c>
      <c r="Q11512" s="3" t="str">
        <f>VLOOKUP(P11512,'Classificazione UD'!A:B,2,FALSE)</f>
        <v>Amministrativo</v>
      </c>
    </row>
    <row r="11513" spans="1:17" ht="15" customHeight="1" x14ac:dyDescent="0.25">
      <c r="A11513" s="30">
        <v>2014</v>
      </c>
      <c r="B11513" s="3" t="s">
        <v>20</v>
      </c>
      <c r="C11513" s="3" t="s">
        <v>265</v>
      </c>
      <c r="D11513" s="3" t="s">
        <v>266</v>
      </c>
      <c r="E11513" s="3">
        <v>245</v>
      </c>
      <c r="F11513" s="3">
        <v>490</v>
      </c>
      <c r="G11513" s="3">
        <v>490</v>
      </c>
      <c r="H11513" s="3">
        <v>1723649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 t="str">
        <f>B11513&amp;" | "&amp;C11513&amp;" | "&amp;D11513</f>
        <v>documentazione_amministrativa / registri | Stampa registro | Documento Principale</v>
      </c>
      <c r="Q11513" s="3" t="str">
        <f>VLOOKUP(P11513,'Classificazione UD'!A:B,2,FALSE)</f>
        <v>Amministrativo</v>
      </c>
    </row>
    <row r="11514" spans="1:17" ht="15" customHeight="1" x14ac:dyDescent="0.25">
      <c r="A11514" s="30">
        <v>2015</v>
      </c>
      <c r="B11514" s="3" t="s">
        <v>20</v>
      </c>
      <c r="C11514" s="3" t="s">
        <v>265</v>
      </c>
      <c r="D11514" s="3" t="s">
        <v>266</v>
      </c>
      <c r="E11514" s="3">
        <v>234</v>
      </c>
      <c r="F11514" s="3">
        <v>468</v>
      </c>
      <c r="G11514" s="3">
        <v>468</v>
      </c>
      <c r="H11514" s="3">
        <v>2430411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 t="str">
        <f>B11514&amp;" | "&amp;C11514&amp;" | "&amp;D11514</f>
        <v>documentazione_amministrativa / registri | Stampa registro | Documento Principale</v>
      </c>
      <c r="Q11514" s="3" t="str">
        <f>VLOOKUP(P11514,'Classificazione UD'!A:B,2,FALSE)</f>
        <v>Amministrativo</v>
      </c>
    </row>
    <row r="11515" spans="1:17" ht="15" customHeight="1" x14ac:dyDescent="0.25">
      <c r="A11515" s="30">
        <v>2013</v>
      </c>
      <c r="B11515" s="3" t="s">
        <v>20</v>
      </c>
      <c r="C11515" s="3" t="s">
        <v>265</v>
      </c>
      <c r="D11515" s="3" t="s">
        <v>266</v>
      </c>
      <c r="E11515" s="3">
        <v>2</v>
      </c>
      <c r="F11515" s="3">
        <v>4</v>
      </c>
      <c r="G11515" s="3">
        <v>4</v>
      </c>
      <c r="H11515" s="3">
        <v>8778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 t="str">
        <f>B11515&amp;" | "&amp;C11515&amp;" | "&amp;D11515</f>
        <v>documentazione_amministrativa / registri | Stampa registro | Documento Principale</v>
      </c>
      <c r="Q11515" s="3" t="str">
        <f>VLOOKUP(P11515,'Classificazione UD'!A:B,2,FALSE)</f>
        <v>Amministrativo</v>
      </c>
    </row>
    <row r="11516" spans="1:17" ht="15" customHeight="1" x14ac:dyDescent="0.25">
      <c r="A11516" s="30">
        <v>2014</v>
      </c>
      <c r="B11516" s="3" t="s">
        <v>20</v>
      </c>
      <c r="C11516" s="3" t="s">
        <v>265</v>
      </c>
      <c r="D11516" s="3" t="s">
        <v>266</v>
      </c>
      <c r="E11516" s="3">
        <v>5</v>
      </c>
      <c r="F11516" s="3">
        <v>10</v>
      </c>
      <c r="G11516" s="3">
        <v>10</v>
      </c>
      <c r="H11516" s="3">
        <v>23677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 t="str">
        <f>B11516&amp;" | "&amp;C11516&amp;" | "&amp;D11516</f>
        <v>documentazione_amministrativa / registri | Stampa registro | Documento Principale</v>
      </c>
      <c r="Q11516" s="3" t="str">
        <f>VLOOKUP(P11516,'Classificazione UD'!A:B,2,FALSE)</f>
        <v>Amministrativo</v>
      </c>
    </row>
    <row r="11517" spans="1:17" ht="15" customHeight="1" x14ac:dyDescent="0.25">
      <c r="A11517" s="30">
        <v>2015</v>
      </c>
      <c r="B11517" s="3" t="s">
        <v>20</v>
      </c>
      <c r="C11517" s="3" t="s">
        <v>265</v>
      </c>
      <c r="D11517" s="3" t="s">
        <v>266</v>
      </c>
      <c r="E11517" s="3">
        <v>5</v>
      </c>
      <c r="F11517" s="3">
        <v>10</v>
      </c>
      <c r="G11517" s="3">
        <v>10</v>
      </c>
      <c r="H11517" s="3">
        <v>22237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 t="str">
        <f>B11517&amp;" | "&amp;C11517&amp;" | "&amp;D11517</f>
        <v>documentazione_amministrativa / registri | Stampa registro | Documento Principale</v>
      </c>
      <c r="Q11517" s="3" t="str">
        <f>VLOOKUP(P11517,'Classificazione UD'!A:B,2,FALSE)</f>
        <v>Amministrativo</v>
      </c>
    </row>
    <row r="11518" spans="1:17" ht="15" customHeight="1" x14ac:dyDescent="0.25">
      <c r="A11518" s="30">
        <v>2015</v>
      </c>
      <c r="B11518" s="3" t="s">
        <v>20</v>
      </c>
      <c r="C11518" s="3" t="s">
        <v>265</v>
      </c>
      <c r="D11518" s="3" t="s">
        <v>266</v>
      </c>
      <c r="E11518" s="3">
        <v>76</v>
      </c>
      <c r="F11518" s="3">
        <v>152</v>
      </c>
      <c r="G11518" s="3">
        <v>152</v>
      </c>
      <c r="H11518" s="3">
        <v>403501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 t="str">
        <f>B11518&amp;" | "&amp;C11518&amp;" | "&amp;D11518</f>
        <v>documentazione_amministrativa / registri | Stampa registro | Documento Principale</v>
      </c>
      <c r="Q11518" s="3" t="str">
        <f>VLOOKUP(P11518,'Classificazione UD'!A:B,2,FALSE)</f>
        <v>Amministrativo</v>
      </c>
    </row>
    <row r="11519" spans="1:17" ht="15" customHeight="1" x14ac:dyDescent="0.25">
      <c r="A11519" s="30">
        <v>2015</v>
      </c>
      <c r="B11519" s="3" t="s">
        <v>17</v>
      </c>
      <c r="C11519" s="3" t="s">
        <v>27</v>
      </c>
      <c r="D11519" s="3" t="s">
        <v>264</v>
      </c>
      <c r="E11519" s="3">
        <v>247</v>
      </c>
      <c r="F11519" s="3">
        <v>1108</v>
      </c>
      <c r="G11519" s="3">
        <v>1108</v>
      </c>
      <c r="H11519" s="3">
        <v>74438757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 t="str">
        <f>B11519&amp;" | "&amp;C11519&amp;" | "&amp;D11519</f>
        <v>documentazione_amministrativa / documentazione_contabile | FATTURA PASSIVA | Fattura</v>
      </c>
      <c r="Q11519" s="3" t="str">
        <f>VLOOKUP(P11519,'Classificazione UD'!A:B,2,FALSE)</f>
        <v>Fiscale</v>
      </c>
    </row>
    <row r="11520" spans="1:17" ht="15" customHeight="1" x14ac:dyDescent="0.25">
      <c r="A11520" s="30">
        <v>2015</v>
      </c>
      <c r="B11520" s="3" t="s">
        <v>17</v>
      </c>
      <c r="C11520" s="3" t="s">
        <v>27</v>
      </c>
      <c r="D11520" s="3" t="s">
        <v>54</v>
      </c>
      <c r="E11520" s="3">
        <v>1</v>
      </c>
      <c r="F11520" s="3">
        <v>5</v>
      </c>
      <c r="G11520" s="3">
        <v>5</v>
      </c>
      <c r="H11520" s="3">
        <v>402390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 t="str">
        <f>B11520&amp;" | "&amp;C11520&amp;" | "&amp;D11520</f>
        <v>documentazione_amministrativa / documentazione_contabile | FATTURA PASSIVA | Nota di credito</v>
      </c>
      <c r="Q11520" s="3" t="str">
        <f>VLOOKUP(P11520,'Classificazione UD'!A:B,2,FALSE)</f>
        <v>Fiscale</v>
      </c>
    </row>
    <row r="11521" spans="1:17" ht="15" customHeight="1" x14ac:dyDescent="0.25">
      <c r="A11521" s="30">
        <v>2013</v>
      </c>
      <c r="B11521" s="3" t="s">
        <v>23</v>
      </c>
      <c r="C11521" s="3" t="s">
        <v>268</v>
      </c>
      <c r="D11521" s="3" t="s">
        <v>266</v>
      </c>
      <c r="E11521" s="3">
        <v>10</v>
      </c>
      <c r="F11521" s="3">
        <v>20</v>
      </c>
      <c r="G11521" s="3">
        <v>20</v>
      </c>
      <c r="H11521" s="3">
        <v>45343788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 t="str">
        <f>B11521&amp;" | "&amp;C11521&amp;" | "&amp;D11521</f>
        <v>documentazione_amministrativa / altri_documenti | Documento Repertoriato | Documento Principale</v>
      </c>
      <c r="Q11521" s="3" t="str">
        <f>VLOOKUP(P11521,'Classificazione UD'!A:B,2,FALSE)</f>
        <v>Amministrativo</v>
      </c>
    </row>
    <row r="11522" spans="1:17" ht="15" customHeight="1" x14ac:dyDescent="0.25">
      <c r="A11522" s="30">
        <v>2014</v>
      </c>
      <c r="B11522" s="3" t="s">
        <v>23</v>
      </c>
      <c r="C11522" s="3" t="s">
        <v>268</v>
      </c>
      <c r="D11522" s="3" t="s">
        <v>266</v>
      </c>
      <c r="E11522" s="3">
        <v>36</v>
      </c>
      <c r="F11522" s="3">
        <v>72</v>
      </c>
      <c r="G11522" s="3">
        <v>72</v>
      </c>
      <c r="H11522" s="3">
        <v>79426219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 t="str">
        <f>B11522&amp;" | "&amp;C11522&amp;" | "&amp;D11522</f>
        <v>documentazione_amministrativa / altri_documenti | Documento Repertoriato | Documento Principale</v>
      </c>
      <c r="Q11522" s="3" t="str">
        <f>VLOOKUP(P11522,'Classificazione UD'!A:B,2,FALSE)</f>
        <v>Amministrativo</v>
      </c>
    </row>
    <row r="11523" spans="1:17" ht="15" customHeight="1" x14ac:dyDescent="0.25">
      <c r="A11523" s="30">
        <v>2015</v>
      </c>
      <c r="B11523" s="3" t="s">
        <v>23</v>
      </c>
      <c r="C11523" s="3" t="s">
        <v>268</v>
      </c>
      <c r="D11523" s="3" t="s">
        <v>266</v>
      </c>
      <c r="E11523" s="3">
        <v>9</v>
      </c>
      <c r="F11523" s="3">
        <v>18</v>
      </c>
      <c r="G11523" s="3">
        <v>18</v>
      </c>
      <c r="H11523" s="3">
        <v>10597140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 t="str">
        <f>B11523&amp;" | "&amp;C11523&amp;" | "&amp;D11523</f>
        <v>documentazione_amministrativa / altri_documenti | Documento Repertoriato | Documento Principale</v>
      </c>
      <c r="Q11523" s="3" t="str">
        <f>VLOOKUP(P11523,'Classificazione UD'!A:B,2,FALSE)</f>
        <v>Amministrativo</v>
      </c>
    </row>
    <row r="11524" spans="1:17" ht="15" customHeight="1" x14ac:dyDescent="0.25">
      <c r="A11524" s="30">
        <v>2013</v>
      </c>
      <c r="B11524" s="3" t="s">
        <v>23</v>
      </c>
      <c r="C11524" s="3" t="s">
        <v>268</v>
      </c>
      <c r="D11524" s="3" t="s">
        <v>266</v>
      </c>
      <c r="E11524" s="3">
        <v>3</v>
      </c>
      <c r="F11524" s="3">
        <v>6</v>
      </c>
      <c r="G11524" s="3">
        <v>6</v>
      </c>
      <c r="H11524" s="3">
        <v>31595926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 t="str">
        <f>B11524&amp;" | "&amp;C11524&amp;" | "&amp;D11524</f>
        <v>documentazione_amministrativa / altri_documenti | Documento Repertoriato | Documento Principale</v>
      </c>
      <c r="Q11524" s="3" t="str">
        <f>VLOOKUP(P11524,'Classificazione UD'!A:B,2,FALSE)</f>
        <v>Amministrativo</v>
      </c>
    </row>
    <row r="11525" spans="1:17" ht="15" customHeight="1" x14ac:dyDescent="0.25">
      <c r="A11525" s="30">
        <v>2014</v>
      </c>
      <c r="B11525" s="3" t="s">
        <v>23</v>
      </c>
      <c r="C11525" s="3" t="s">
        <v>268</v>
      </c>
      <c r="D11525" s="3" t="s">
        <v>266</v>
      </c>
      <c r="E11525" s="3">
        <v>3</v>
      </c>
      <c r="F11525" s="3">
        <v>6</v>
      </c>
      <c r="G11525" s="3">
        <v>6</v>
      </c>
      <c r="H11525" s="3">
        <v>12898778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 t="str">
        <f>B11525&amp;" | "&amp;C11525&amp;" | "&amp;D11525</f>
        <v>documentazione_amministrativa / altri_documenti | Documento Repertoriato | Documento Principale</v>
      </c>
      <c r="Q11525" s="3" t="str">
        <f>VLOOKUP(P11525,'Classificazione UD'!A:B,2,FALSE)</f>
        <v>Amministrativo</v>
      </c>
    </row>
    <row r="11526" spans="1:17" ht="15" customHeight="1" x14ac:dyDescent="0.25">
      <c r="A11526" s="30">
        <v>2015</v>
      </c>
      <c r="B11526" s="3" t="s">
        <v>17</v>
      </c>
      <c r="C11526" s="3" t="s">
        <v>27</v>
      </c>
      <c r="D11526" s="3" t="s">
        <v>264</v>
      </c>
      <c r="E11526" s="3">
        <v>347</v>
      </c>
      <c r="F11526" s="3">
        <v>1577</v>
      </c>
      <c r="G11526" s="3">
        <v>1577</v>
      </c>
      <c r="H11526" s="3">
        <v>92869120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 t="str">
        <f>B11526&amp;" | "&amp;C11526&amp;" | "&amp;D11526</f>
        <v>documentazione_amministrativa / documentazione_contabile | FATTURA PASSIVA | Fattura</v>
      </c>
      <c r="Q11526" s="3" t="str">
        <f>VLOOKUP(P11526,'Classificazione UD'!A:B,2,FALSE)</f>
        <v>Fiscale</v>
      </c>
    </row>
    <row r="11527" spans="1:17" ht="15" customHeight="1" x14ac:dyDescent="0.25">
      <c r="A11527" s="30">
        <v>2015</v>
      </c>
      <c r="B11527" s="3" t="s">
        <v>17</v>
      </c>
      <c r="C11527" s="3" t="s">
        <v>27</v>
      </c>
      <c r="D11527" s="3" t="s">
        <v>54</v>
      </c>
      <c r="E11527" s="3">
        <v>3</v>
      </c>
      <c r="F11527" s="3">
        <v>15</v>
      </c>
      <c r="G11527" s="3">
        <v>15</v>
      </c>
      <c r="H11527" s="3">
        <v>1129309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 t="str">
        <f>B11527&amp;" | "&amp;C11527&amp;" | "&amp;D11527</f>
        <v>documentazione_amministrativa / documentazione_contabile | FATTURA PASSIVA | Nota di credito</v>
      </c>
      <c r="Q11527" s="3" t="str">
        <f>VLOOKUP(P11527,'Classificazione UD'!A:B,2,FALSE)</f>
        <v>Fiscale</v>
      </c>
    </row>
    <row r="11528" spans="1:17" ht="15" customHeight="1" x14ac:dyDescent="0.25">
      <c r="A11528" s="30">
        <v>2016</v>
      </c>
      <c r="B11528" s="3" t="s">
        <v>17</v>
      </c>
      <c r="C11528" s="3" t="s">
        <v>27</v>
      </c>
      <c r="D11528" s="3" t="s">
        <v>264</v>
      </c>
      <c r="E11528" s="3">
        <v>37</v>
      </c>
      <c r="F11528" s="3">
        <v>162</v>
      </c>
      <c r="G11528" s="3">
        <v>162</v>
      </c>
      <c r="H11528" s="3">
        <v>10454428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 t="str">
        <f>B11528&amp;" | "&amp;C11528&amp;" | "&amp;D11528</f>
        <v>documentazione_amministrativa / documentazione_contabile | FATTURA PASSIVA | Fattura</v>
      </c>
      <c r="Q11528" s="3" t="str">
        <f>VLOOKUP(P11528,'Classificazione UD'!A:B,2,FALSE)</f>
        <v>Fiscale</v>
      </c>
    </row>
    <row r="11529" spans="1:17" ht="15" customHeight="1" x14ac:dyDescent="0.25">
      <c r="A11529" s="30">
        <v>2016</v>
      </c>
      <c r="B11529" s="3" t="s">
        <v>17</v>
      </c>
      <c r="C11529" s="3" t="s">
        <v>27</v>
      </c>
      <c r="D11529" s="3" t="s">
        <v>54</v>
      </c>
      <c r="E11529" s="3">
        <v>1</v>
      </c>
      <c r="F11529" s="3">
        <v>4</v>
      </c>
      <c r="G11529" s="3">
        <v>4</v>
      </c>
      <c r="H11529" s="3">
        <v>59692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 t="str">
        <f>B11529&amp;" | "&amp;C11529&amp;" | "&amp;D11529</f>
        <v>documentazione_amministrativa / documentazione_contabile | FATTURA PASSIVA | Nota di credito</v>
      </c>
      <c r="Q11529" s="3" t="str">
        <f>VLOOKUP(P11529,'Classificazione UD'!A:B,2,FALSE)</f>
        <v>Fiscale</v>
      </c>
    </row>
    <row r="11530" spans="1:17" ht="15" customHeight="1" x14ac:dyDescent="0.25">
      <c r="A11530" s="30">
        <v>2013</v>
      </c>
      <c r="B11530" s="3" t="s">
        <v>36</v>
      </c>
      <c r="C11530" s="3" t="s">
        <v>267</v>
      </c>
      <c r="D11530" s="3" t="s">
        <v>266</v>
      </c>
      <c r="E11530" s="3">
        <v>3652</v>
      </c>
      <c r="F11530" s="3">
        <v>9317</v>
      </c>
      <c r="G11530" s="3">
        <v>9317</v>
      </c>
      <c r="H11530" s="3">
        <v>4164692731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 t="str">
        <f>B11530&amp;" | "&amp;C11530&amp;" | "&amp;D11530</f>
        <v>documentazione_amministrativa / documenti_protocollati | Documento Protocollato | Documento Principale</v>
      </c>
      <c r="Q11530" s="3" t="str">
        <f>VLOOKUP(P11530,'Classificazione UD'!A:B,2,FALSE)</f>
        <v>Protocollo</v>
      </c>
    </row>
    <row r="11531" spans="1:17" ht="15" customHeight="1" x14ac:dyDescent="0.25">
      <c r="A11531" s="30">
        <v>2014</v>
      </c>
      <c r="B11531" s="3" t="s">
        <v>36</v>
      </c>
      <c r="C11531" s="3" t="s">
        <v>267</v>
      </c>
      <c r="D11531" s="3" t="s">
        <v>266</v>
      </c>
      <c r="E11531" s="3">
        <v>6675</v>
      </c>
      <c r="F11531" s="3">
        <v>18329</v>
      </c>
      <c r="G11531" s="3">
        <v>18329</v>
      </c>
      <c r="H11531" s="3">
        <v>7255780630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 t="str">
        <f>B11531&amp;" | "&amp;C11531&amp;" | "&amp;D11531</f>
        <v>documentazione_amministrativa / documenti_protocollati | Documento Protocollato | Documento Principale</v>
      </c>
      <c r="Q11531" s="3" t="str">
        <f>VLOOKUP(P11531,'Classificazione UD'!A:B,2,FALSE)</f>
        <v>Protocollo</v>
      </c>
    </row>
    <row r="11532" spans="1:17" ht="15" customHeight="1" x14ac:dyDescent="0.25">
      <c r="A11532" s="30">
        <v>2015</v>
      </c>
      <c r="B11532" s="3" t="s">
        <v>36</v>
      </c>
      <c r="C11532" s="3" t="s">
        <v>267</v>
      </c>
      <c r="D11532" s="3" t="s">
        <v>266</v>
      </c>
      <c r="E11532" s="3">
        <v>1634</v>
      </c>
      <c r="F11532" s="3">
        <v>4507</v>
      </c>
      <c r="G11532" s="3">
        <v>4507</v>
      </c>
      <c r="H11532" s="3">
        <v>1819607512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 t="str">
        <f>B11532&amp;" | "&amp;C11532&amp;" | "&amp;D11532</f>
        <v>documentazione_amministrativa / documenti_protocollati | Documento Protocollato | Documento Principale</v>
      </c>
      <c r="Q11532" s="3" t="str">
        <f>VLOOKUP(P11532,'Classificazione UD'!A:B,2,FALSE)</f>
        <v>Protocollo</v>
      </c>
    </row>
    <row r="11533" spans="1:17" ht="15" customHeight="1" x14ac:dyDescent="0.25">
      <c r="A11533" s="30">
        <v>2013</v>
      </c>
      <c r="B11533" s="3" t="s">
        <v>23</v>
      </c>
      <c r="C11533" s="3" t="s">
        <v>269</v>
      </c>
      <c r="D11533" s="3" t="s">
        <v>266</v>
      </c>
      <c r="E11533" s="3">
        <v>39</v>
      </c>
      <c r="F11533" s="3">
        <v>78</v>
      </c>
      <c r="G11533" s="3">
        <v>78</v>
      </c>
      <c r="H11533" s="3">
        <v>18428217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 t="str">
        <f>B11533&amp;" | "&amp;C11533&amp;" | "&amp;D11533</f>
        <v>documentazione_amministrativa / altri_documenti | Documento Non Protocollato | Documento Principale</v>
      </c>
      <c r="Q11533" s="3" t="str">
        <f>VLOOKUP(P11533,'Classificazione UD'!A:B,2,FALSE)</f>
        <v>Amministrativo</v>
      </c>
    </row>
    <row r="11534" spans="1:17" ht="15" customHeight="1" x14ac:dyDescent="0.25">
      <c r="A11534" s="30">
        <v>2014</v>
      </c>
      <c r="B11534" s="3" t="s">
        <v>23</v>
      </c>
      <c r="C11534" s="3" t="s">
        <v>269</v>
      </c>
      <c r="D11534" s="3" t="s">
        <v>266</v>
      </c>
      <c r="E11534" s="3">
        <v>78</v>
      </c>
      <c r="F11534" s="3">
        <v>157</v>
      </c>
      <c r="G11534" s="3">
        <v>157</v>
      </c>
      <c r="H11534" s="3">
        <v>55049791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 t="str">
        <f>B11534&amp;" | "&amp;C11534&amp;" | "&amp;D11534</f>
        <v>documentazione_amministrativa / altri_documenti | Documento Non Protocollato | Documento Principale</v>
      </c>
      <c r="Q11534" s="3" t="str">
        <f>VLOOKUP(P11534,'Classificazione UD'!A:B,2,FALSE)</f>
        <v>Amministrativo</v>
      </c>
    </row>
    <row r="11535" spans="1:17" ht="15" customHeight="1" x14ac:dyDescent="0.25">
      <c r="A11535" s="30">
        <v>2015</v>
      </c>
      <c r="B11535" s="3" t="s">
        <v>23</v>
      </c>
      <c r="C11535" s="3" t="s">
        <v>269</v>
      </c>
      <c r="D11535" s="3" t="s">
        <v>266</v>
      </c>
      <c r="E11535" s="3">
        <v>30</v>
      </c>
      <c r="F11535" s="3">
        <v>62</v>
      </c>
      <c r="G11535" s="3">
        <v>62</v>
      </c>
      <c r="H11535" s="3">
        <v>16294491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 t="str">
        <f>B11535&amp;" | "&amp;C11535&amp;" | "&amp;D11535</f>
        <v>documentazione_amministrativa / altri_documenti | Documento Non Protocollato | Documento Principale</v>
      </c>
      <c r="Q11535" s="3" t="str">
        <f>VLOOKUP(P11535,'Classificazione UD'!A:B,2,FALSE)</f>
        <v>Amministrativo</v>
      </c>
    </row>
    <row r="11536" spans="1:17" ht="15" customHeight="1" x14ac:dyDescent="0.25">
      <c r="A11536" s="30">
        <v>2013</v>
      </c>
      <c r="B11536" s="3" t="s">
        <v>20</v>
      </c>
      <c r="C11536" s="3" t="s">
        <v>265</v>
      </c>
      <c r="D11536" s="3" t="s">
        <v>266</v>
      </c>
      <c r="E11536" s="3">
        <v>126</v>
      </c>
      <c r="F11536" s="3">
        <v>252</v>
      </c>
      <c r="G11536" s="3">
        <v>252</v>
      </c>
      <c r="H11536" s="3">
        <v>2215331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 t="str">
        <f>B11536&amp;" | "&amp;C11536&amp;" | "&amp;D11536</f>
        <v>documentazione_amministrativa / registri | Stampa registro | Documento Principale</v>
      </c>
      <c r="Q11536" s="3" t="str">
        <f>VLOOKUP(P11536,'Classificazione UD'!A:B,2,FALSE)</f>
        <v>Amministrativo</v>
      </c>
    </row>
    <row r="11537" spans="1:17" ht="15" customHeight="1" x14ac:dyDescent="0.25">
      <c r="A11537" s="30">
        <v>2014</v>
      </c>
      <c r="B11537" s="3" t="s">
        <v>20</v>
      </c>
      <c r="C11537" s="3" t="s">
        <v>265</v>
      </c>
      <c r="D11537" s="3" t="s">
        <v>266</v>
      </c>
      <c r="E11537" s="3">
        <v>251</v>
      </c>
      <c r="F11537" s="3">
        <v>502</v>
      </c>
      <c r="G11537" s="3">
        <v>502</v>
      </c>
      <c r="H11537" s="3">
        <v>3968022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 t="str">
        <f>B11537&amp;" | "&amp;C11537&amp;" | "&amp;D11537</f>
        <v>documentazione_amministrativa / registri | Stampa registro | Documento Principale</v>
      </c>
      <c r="Q11537" s="3" t="str">
        <f>VLOOKUP(P11537,'Classificazione UD'!A:B,2,FALSE)</f>
        <v>Amministrativo</v>
      </c>
    </row>
    <row r="11538" spans="1:17" ht="15" customHeight="1" x14ac:dyDescent="0.25">
      <c r="A11538" s="30">
        <v>2015</v>
      </c>
      <c r="B11538" s="3" t="s">
        <v>20</v>
      </c>
      <c r="C11538" s="3" t="s">
        <v>265</v>
      </c>
      <c r="D11538" s="3" t="s">
        <v>266</v>
      </c>
      <c r="E11538" s="3">
        <v>241</v>
      </c>
      <c r="F11538" s="3">
        <v>482</v>
      </c>
      <c r="G11538" s="3">
        <v>482</v>
      </c>
      <c r="H11538" s="3">
        <v>4612987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 t="str">
        <f>B11538&amp;" | "&amp;C11538&amp;" | "&amp;D11538</f>
        <v>documentazione_amministrativa / registri | Stampa registro | Documento Principale</v>
      </c>
      <c r="Q11538" s="3" t="str">
        <f>VLOOKUP(P11538,'Classificazione UD'!A:B,2,FALSE)</f>
        <v>Amministrativo</v>
      </c>
    </row>
    <row r="11539" spans="1:17" ht="15" customHeight="1" x14ac:dyDescent="0.25">
      <c r="A11539" s="30">
        <v>2016</v>
      </c>
      <c r="B11539" s="3" t="s">
        <v>20</v>
      </c>
      <c r="C11539" s="3" t="s">
        <v>265</v>
      </c>
      <c r="D11539" s="3" t="s">
        <v>266</v>
      </c>
      <c r="E11539" s="3">
        <v>252</v>
      </c>
      <c r="F11539" s="3">
        <v>504</v>
      </c>
      <c r="G11539" s="3">
        <v>504</v>
      </c>
      <c r="H11539" s="3">
        <v>5757612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 t="str">
        <f>B11539&amp;" | "&amp;C11539&amp;" | "&amp;D11539</f>
        <v>documentazione_amministrativa / registri | Stampa registro | Documento Principale</v>
      </c>
      <c r="Q11539" s="3" t="str">
        <f>VLOOKUP(P11539,'Classificazione UD'!A:B,2,FALSE)</f>
        <v>Amministrativo</v>
      </c>
    </row>
    <row r="11540" spans="1:17" ht="15" customHeight="1" x14ac:dyDescent="0.25">
      <c r="A11540" s="30">
        <v>2013</v>
      </c>
      <c r="B11540" s="3" t="s">
        <v>20</v>
      </c>
      <c r="C11540" s="3" t="s">
        <v>265</v>
      </c>
      <c r="D11540" s="3" t="s">
        <v>266</v>
      </c>
      <c r="E11540" s="3">
        <v>4</v>
      </c>
      <c r="F11540" s="3">
        <v>8</v>
      </c>
      <c r="G11540" s="3">
        <v>8</v>
      </c>
      <c r="H11540" s="3">
        <v>23176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 t="str">
        <f>B11540&amp;" | "&amp;C11540&amp;" | "&amp;D11540</f>
        <v>documentazione_amministrativa / registri | Stampa registro | Documento Principale</v>
      </c>
      <c r="Q11540" s="3" t="str">
        <f>VLOOKUP(P11540,'Classificazione UD'!A:B,2,FALSE)</f>
        <v>Amministrativo</v>
      </c>
    </row>
    <row r="11541" spans="1:17" ht="15" customHeight="1" x14ac:dyDescent="0.25">
      <c r="A11541" s="30">
        <v>2014</v>
      </c>
      <c r="B11541" s="3" t="s">
        <v>20</v>
      </c>
      <c r="C11541" s="3" t="s">
        <v>265</v>
      </c>
      <c r="D11541" s="3" t="s">
        <v>266</v>
      </c>
      <c r="E11541" s="3">
        <v>27</v>
      </c>
      <c r="F11541" s="3">
        <v>54</v>
      </c>
      <c r="G11541" s="3">
        <v>54</v>
      </c>
      <c r="H11541" s="3">
        <v>127912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 t="str">
        <f>B11541&amp;" | "&amp;C11541&amp;" | "&amp;D11541</f>
        <v>documentazione_amministrativa / registri | Stampa registro | Documento Principale</v>
      </c>
      <c r="Q11541" s="3" t="str">
        <f>VLOOKUP(P11541,'Classificazione UD'!A:B,2,FALSE)</f>
        <v>Amministrativo</v>
      </c>
    </row>
    <row r="11542" spans="1:17" ht="15" customHeight="1" x14ac:dyDescent="0.25">
      <c r="A11542" s="30">
        <v>2015</v>
      </c>
      <c r="B11542" s="3" t="s">
        <v>20</v>
      </c>
      <c r="C11542" s="3" t="s">
        <v>265</v>
      </c>
      <c r="D11542" s="3" t="s">
        <v>266</v>
      </c>
      <c r="E11542" s="3">
        <v>15</v>
      </c>
      <c r="F11542" s="3">
        <v>30</v>
      </c>
      <c r="G11542" s="3">
        <v>30</v>
      </c>
      <c r="H11542" s="3">
        <v>71833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 t="str">
        <f>B11542&amp;" | "&amp;C11542&amp;" | "&amp;D11542</f>
        <v>documentazione_amministrativa / registri | Stampa registro | Documento Principale</v>
      </c>
      <c r="Q11542" s="3" t="str">
        <f>VLOOKUP(P11542,'Classificazione UD'!A:B,2,FALSE)</f>
        <v>Amministrativo</v>
      </c>
    </row>
    <row r="11543" spans="1:17" ht="15" customHeight="1" x14ac:dyDescent="0.25">
      <c r="A11543" s="30">
        <v>2016</v>
      </c>
      <c r="B11543" s="3" t="s">
        <v>20</v>
      </c>
      <c r="C11543" s="3" t="s">
        <v>265</v>
      </c>
      <c r="D11543" s="3" t="s">
        <v>266</v>
      </c>
      <c r="E11543" s="3">
        <v>7</v>
      </c>
      <c r="F11543" s="3">
        <v>14</v>
      </c>
      <c r="G11543" s="3">
        <v>14</v>
      </c>
      <c r="H11543" s="3">
        <v>34847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 t="str">
        <f>B11543&amp;" | "&amp;C11543&amp;" | "&amp;D11543</f>
        <v>documentazione_amministrativa / registri | Stampa registro | Documento Principale</v>
      </c>
      <c r="Q11543" s="3" t="str">
        <f>VLOOKUP(P11543,'Classificazione UD'!A:B,2,FALSE)</f>
        <v>Amministrativo</v>
      </c>
    </row>
    <row r="11544" spans="1:17" ht="15" customHeight="1" x14ac:dyDescent="0.25">
      <c r="A11544" s="30">
        <v>2013</v>
      </c>
      <c r="B11544" s="3" t="s">
        <v>20</v>
      </c>
      <c r="C11544" s="3" t="s">
        <v>265</v>
      </c>
      <c r="D11544" s="3" t="s">
        <v>266</v>
      </c>
      <c r="E11544" s="3">
        <v>3</v>
      </c>
      <c r="F11544" s="3">
        <v>6</v>
      </c>
      <c r="G11544" s="3">
        <v>6</v>
      </c>
      <c r="H11544" s="3">
        <v>13774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 t="str">
        <f>B11544&amp;" | "&amp;C11544&amp;" | "&amp;D11544</f>
        <v>documentazione_amministrativa / registri | Stampa registro | Documento Principale</v>
      </c>
      <c r="Q11544" s="3" t="str">
        <f>VLOOKUP(P11544,'Classificazione UD'!A:B,2,FALSE)</f>
        <v>Amministrativo</v>
      </c>
    </row>
    <row r="11545" spans="1:17" ht="15" customHeight="1" x14ac:dyDescent="0.25">
      <c r="A11545" s="30">
        <v>2014</v>
      </c>
      <c r="B11545" s="3" t="s">
        <v>20</v>
      </c>
      <c r="C11545" s="3" t="s">
        <v>265</v>
      </c>
      <c r="D11545" s="3" t="s">
        <v>266</v>
      </c>
      <c r="E11545" s="3">
        <v>3</v>
      </c>
      <c r="F11545" s="3">
        <v>6</v>
      </c>
      <c r="G11545" s="3">
        <v>6</v>
      </c>
      <c r="H11545" s="3">
        <v>13410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 t="str">
        <f>B11545&amp;" | "&amp;C11545&amp;" | "&amp;D11545</f>
        <v>documentazione_amministrativa / registri | Stampa registro | Documento Principale</v>
      </c>
      <c r="Q11545" s="3" t="str">
        <f>VLOOKUP(P11545,'Classificazione UD'!A:B,2,FALSE)</f>
        <v>Amministrativo</v>
      </c>
    </row>
    <row r="11546" spans="1:17" ht="15" customHeight="1" x14ac:dyDescent="0.25">
      <c r="A11546" s="30">
        <v>2015</v>
      </c>
      <c r="B11546" s="3" t="s">
        <v>20</v>
      </c>
      <c r="C11546" s="3" t="s">
        <v>265</v>
      </c>
      <c r="D11546" s="3" t="s">
        <v>266</v>
      </c>
      <c r="E11546" s="3">
        <v>1</v>
      </c>
      <c r="F11546" s="3">
        <v>2</v>
      </c>
      <c r="G11546" s="3">
        <v>2</v>
      </c>
      <c r="H11546" s="3">
        <v>4911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 t="str">
        <f>B11546&amp;" | "&amp;C11546&amp;" | "&amp;D11546</f>
        <v>documentazione_amministrativa / registri | Stampa registro | Documento Principale</v>
      </c>
      <c r="Q11546" s="3" t="str">
        <f>VLOOKUP(P11546,'Classificazione UD'!A:B,2,FALSE)</f>
        <v>Amministrativo</v>
      </c>
    </row>
    <row r="11547" spans="1:17" ht="15" customHeight="1" x14ac:dyDescent="0.25">
      <c r="A11547" s="30">
        <v>2015</v>
      </c>
      <c r="B11547" s="3" t="s">
        <v>20</v>
      </c>
      <c r="C11547" s="3" t="s">
        <v>265</v>
      </c>
      <c r="D11547" s="3" t="s">
        <v>266</v>
      </c>
      <c r="E11547" s="3">
        <v>110</v>
      </c>
      <c r="F11547" s="3">
        <v>220</v>
      </c>
      <c r="G11547" s="3">
        <v>220</v>
      </c>
      <c r="H11547" s="3">
        <v>619651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 t="str">
        <f>B11547&amp;" | "&amp;C11547&amp;" | "&amp;D11547</f>
        <v>documentazione_amministrativa / registri | Stampa registro | Documento Principale</v>
      </c>
      <c r="Q11547" s="3" t="str">
        <f>VLOOKUP(P11547,'Classificazione UD'!A:B,2,FALSE)</f>
        <v>Amministrativo</v>
      </c>
    </row>
    <row r="11548" spans="1:17" ht="15" customHeight="1" x14ac:dyDescent="0.25">
      <c r="A11548" s="30">
        <v>2016</v>
      </c>
      <c r="B11548" s="3" t="s">
        <v>20</v>
      </c>
      <c r="C11548" s="3" t="s">
        <v>265</v>
      </c>
      <c r="D11548" s="3" t="s">
        <v>266</v>
      </c>
      <c r="E11548" s="3">
        <v>168</v>
      </c>
      <c r="F11548" s="3">
        <v>336</v>
      </c>
      <c r="G11548" s="3">
        <v>336</v>
      </c>
      <c r="H11548" s="3">
        <v>1175409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 t="str">
        <f>B11548&amp;" | "&amp;C11548&amp;" | "&amp;D11548</f>
        <v>documentazione_amministrativa / registri | Stampa registro | Documento Principale</v>
      </c>
      <c r="Q11548" s="3" t="str">
        <f>VLOOKUP(P11548,'Classificazione UD'!A:B,2,FALSE)</f>
        <v>Amministrativo</v>
      </c>
    </row>
    <row r="11549" spans="1:17" ht="15" customHeight="1" x14ac:dyDescent="0.25">
      <c r="A11549" s="30">
        <v>2016</v>
      </c>
      <c r="B11549" s="3" t="s">
        <v>20</v>
      </c>
      <c r="C11549" s="3" t="s">
        <v>265</v>
      </c>
      <c r="D11549" s="3" t="s">
        <v>266</v>
      </c>
      <c r="E11549" s="3">
        <v>6</v>
      </c>
      <c r="F11549" s="3">
        <v>12</v>
      </c>
      <c r="G11549" s="3">
        <v>12</v>
      </c>
      <c r="H11549" s="3">
        <v>26360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 t="str">
        <f>B11549&amp;" | "&amp;C11549&amp;" | "&amp;D11549</f>
        <v>documentazione_amministrativa / registri | Stampa registro | Documento Principale</v>
      </c>
      <c r="Q11549" s="3" t="str">
        <f>VLOOKUP(P11549,'Classificazione UD'!A:B,2,FALSE)</f>
        <v>Amministrativo</v>
      </c>
    </row>
    <row r="11550" spans="1:17" ht="15" customHeight="1" x14ac:dyDescent="0.25">
      <c r="A11550" s="30">
        <v>2015</v>
      </c>
      <c r="B11550" s="3" t="s">
        <v>17</v>
      </c>
      <c r="C11550" s="3" t="s">
        <v>27</v>
      </c>
      <c r="D11550" s="3" t="s">
        <v>270</v>
      </c>
      <c r="E11550" s="3">
        <v>2</v>
      </c>
      <c r="F11550" s="3">
        <v>8</v>
      </c>
      <c r="G11550" s="3">
        <v>8</v>
      </c>
      <c r="H11550" s="3">
        <v>120485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 t="str">
        <f>B11550&amp;" | "&amp;C11550&amp;" | "&amp;D11550</f>
        <v>documentazione_amministrativa / documentazione_contabile | FATTURA PASSIVA | Acconto</v>
      </c>
      <c r="Q11550" s="3" t="str">
        <f>VLOOKUP(P11550,'Classificazione UD'!A:B,2,FALSE)</f>
        <v>Fiscale</v>
      </c>
    </row>
    <row r="11551" spans="1:17" ht="15" customHeight="1" x14ac:dyDescent="0.25">
      <c r="A11551" s="30">
        <v>2015</v>
      </c>
      <c r="B11551" s="3" t="s">
        <v>17</v>
      </c>
      <c r="C11551" s="3" t="s">
        <v>27</v>
      </c>
      <c r="D11551" s="3" t="s">
        <v>264</v>
      </c>
      <c r="E11551" s="3">
        <v>707</v>
      </c>
      <c r="F11551" s="3">
        <v>3142</v>
      </c>
      <c r="G11551" s="3">
        <v>3142</v>
      </c>
      <c r="H11551" s="3">
        <v>165583850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 t="str">
        <f>B11551&amp;" | "&amp;C11551&amp;" | "&amp;D11551</f>
        <v>documentazione_amministrativa / documentazione_contabile | FATTURA PASSIVA | Fattura</v>
      </c>
      <c r="Q11551" s="3" t="str">
        <f>VLOOKUP(P11551,'Classificazione UD'!A:B,2,FALSE)</f>
        <v>Fiscale</v>
      </c>
    </row>
    <row r="11552" spans="1:17" ht="15" customHeight="1" x14ac:dyDescent="0.25">
      <c r="A11552" s="30">
        <v>2015</v>
      </c>
      <c r="B11552" s="3" t="s">
        <v>17</v>
      </c>
      <c r="C11552" s="3" t="s">
        <v>27</v>
      </c>
      <c r="D11552" s="3" t="s">
        <v>54</v>
      </c>
      <c r="E11552" s="3">
        <v>16</v>
      </c>
      <c r="F11552" s="3">
        <v>67</v>
      </c>
      <c r="G11552" s="3">
        <v>67</v>
      </c>
      <c r="H11552" s="3">
        <v>1637525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 t="str">
        <f>B11552&amp;" | "&amp;C11552&amp;" | "&amp;D11552</f>
        <v>documentazione_amministrativa / documentazione_contabile | FATTURA PASSIVA | Nota di credito</v>
      </c>
      <c r="Q11552" s="3" t="str">
        <f>VLOOKUP(P11552,'Classificazione UD'!A:B,2,FALSE)</f>
        <v>Fiscale</v>
      </c>
    </row>
    <row r="11553" spans="1:17" ht="15" customHeight="1" x14ac:dyDescent="0.25">
      <c r="A11553" s="30">
        <v>2016</v>
      </c>
      <c r="B11553" s="3" t="s">
        <v>17</v>
      </c>
      <c r="C11553" s="3" t="s">
        <v>27</v>
      </c>
      <c r="D11553" s="3" t="s">
        <v>264</v>
      </c>
      <c r="E11553" s="3">
        <v>89</v>
      </c>
      <c r="F11553" s="3">
        <v>405</v>
      </c>
      <c r="G11553" s="3">
        <v>405</v>
      </c>
      <c r="H11553" s="3">
        <v>32260205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 t="str">
        <f>B11553&amp;" | "&amp;C11553&amp;" | "&amp;D11553</f>
        <v>documentazione_amministrativa / documentazione_contabile | FATTURA PASSIVA | Fattura</v>
      </c>
      <c r="Q11553" s="3" t="str">
        <f>VLOOKUP(P11553,'Classificazione UD'!A:B,2,FALSE)</f>
        <v>Fiscale</v>
      </c>
    </row>
    <row r="11554" spans="1:17" ht="15" customHeight="1" x14ac:dyDescent="0.25">
      <c r="A11554" s="30">
        <v>2016</v>
      </c>
      <c r="B11554" s="3" t="s">
        <v>17</v>
      </c>
      <c r="C11554" s="3" t="s">
        <v>27</v>
      </c>
      <c r="D11554" s="3" t="s">
        <v>54</v>
      </c>
      <c r="E11554" s="3">
        <v>3</v>
      </c>
      <c r="F11554" s="3">
        <v>14</v>
      </c>
      <c r="G11554" s="3">
        <v>14</v>
      </c>
      <c r="H11554" s="3">
        <v>1049122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 t="str">
        <f>B11554&amp;" | "&amp;C11554&amp;" | "&amp;D11554</f>
        <v>documentazione_amministrativa / documentazione_contabile | FATTURA PASSIVA | Nota di credito</v>
      </c>
      <c r="Q11554" s="3" t="str">
        <f>VLOOKUP(P11554,'Classificazione UD'!A:B,2,FALSE)</f>
        <v>Fiscale</v>
      </c>
    </row>
    <row r="11555" spans="1:17" ht="15" customHeight="1" x14ac:dyDescent="0.25">
      <c r="A11555" s="30">
        <v>2015</v>
      </c>
      <c r="B11555" s="3" t="s">
        <v>17</v>
      </c>
      <c r="C11555" s="3" t="s">
        <v>27</v>
      </c>
      <c r="D11555" s="3" t="s">
        <v>264</v>
      </c>
      <c r="E11555" s="3">
        <v>428</v>
      </c>
      <c r="F11555" s="3">
        <v>1918</v>
      </c>
      <c r="G11555" s="3">
        <v>1918</v>
      </c>
      <c r="H11555" s="3">
        <v>90830099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 t="str">
        <f>B11555&amp;" | "&amp;C11555&amp;" | "&amp;D11555</f>
        <v>documentazione_amministrativa / documentazione_contabile | FATTURA PASSIVA | Fattura</v>
      </c>
      <c r="Q11555" s="3" t="str">
        <f>VLOOKUP(P11555,'Classificazione UD'!A:B,2,FALSE)</f>
        <v>Fiscale</v>
      </c>
    </row>
    <row r="11556" spans="1:17" ht="15" customHeight="1" x14ac:dyDescent="0.25">
      <c r="A11556" s="30">
        <v>2015</v>
      </c>
      <c r="B11556" s="3" t="s">
        <v>17</v>
      </c>
      <c r="C11556" s="3" t="s">
        <v>27</v>
      </c>
      <c r="D11556" s="3" t="s">
        <v>54</v>
      </c>
      <c r="E11556" s="3">
        <v>6</v>
      </c>
      <c r="F11556" s="3">
        <v>31</v>
      </c>
      <c r="G11556" s="3">
        <v>31</v>
      </c>
      <c r="H11556" s="3">
        <v>1220395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 t="str">
        <f>B11556&amp;" | "&amp;C11556&amp;" | "&amp;D11556</f>
        <v>documentazione_amministrativa / documentazione_contabile | FATTURA PASSIVA | Nota di credito</v>
      </c>
      <c r="Q11556" s="3" t="str">
        <f>VLOOKUP(P11556,'Classificazione UD'!A:B,2,FALSE)</f>
        <v>Fiscale</v>
      </c>
    </row>
    <row r="11557" spans="1:17" ht="15" customHeight="1" x14ac:dyDescent="0.25">
      <c r="A11557" s="30">
        <v>2016</v>
      </c>
      <c r="B11557" s="3" t="s">
        <v>17</v>
      </c>
      <c r="C11557" s="3" t="s">
        <v>27</v>
      </c>
      <c r="D11557" s="3" t="s">
        <v>264</v>
      </c>
      <c r="E11557" s="3">
        <v>104</v>
      </c>
      <c r="F11557" s="3">
        <v>467</v>
      </c>
      <c r="G11557" s="3">
        <v>467</v>
      </c>
      <c r="H11557" s="3">
        <v>21575517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 t="str">
        <f>B11557&amp;" | "&amp;C11557&amp;" | "&amp;D11557</f>
        <v>documentazione_amministrativa / documentazione_contabile | FATTURA PASSIVA | Fattura</v>
      </c>
      <c r="Q11557" s="3" t="str">
        <f>VLOOKUP(P11557,'Classificazione UD'!A:B,2,FALSE)</f>
        <v>Fiscale</v>
      </c>
    </row>
    <row r="11558" spans="1:17" ht="15" customHeight="1" x14ac:dyDescent="0.25">
      <c r="A11558" s="30">
        <v>2016</v>
      </c>
      <c r="B11558" s="3" t="s">
        <v>17</v>
      </c>
      <c r="C11558" s="3" t="s">
        <v>27</v>
      </c>
      <c r="D11558" s="3" t="s">
        <v>54</v>
      </c>
      <c r="E11558" s="3">
        <v>2</v>
      </c>
      <c r="F11558" s="3">
        <v>9</v>
      </c>
      <c r="G11558" s="3">
        <v>9</v>
      </c>
      <c r="H11558" s="3">
        <v>483283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 t="str">
        <f>B11558&amp;" | "&amp;C11558&amp;" | "&amp;D11558</f>
        <v>documentazione_amministrativa / documentazione_contabile | FATTURA PASSIVA | Nota di credito</v>
      </c>
      <c r="Q11558" s="3" t="str">
        <f>VLOOKUP(P11558,'Classificazione UD'!A:B,2,FALSE)</f>
        <v>Fiscale</v>
      </c>
    </row>
    <row r="11559" spans="1:17" ht="15" customHeight="1" x14ac:dyDescent="0.25">
      <c r="A11559" s="30">
        <v>2009</v>
      </c>
      <c r="B11559" s="3" t="s">
        <v>20</v>
      </c>
      <c r="C11559" s="3" t="s">
        <v>265</v>
      </c>
      <c r="D11559" s="3" t="s">
        <v>266</v>
      </c>
      <c r="E11559" s="3">
        <v>3</v>
      </c>
      <c r="F11559" s="3">
        <v>6</v>
      </c>
      <c r="G11559" s="3">
        <v>6</v>
      </c>
      <c r="H11559" s="3">
        <v>86517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 t="str">
        <f>B11559&amp;" | "&amp;C11559&amp;" | "&amp;D11559</f>
        <v>documentazione_amministrativa / registri | Stampa registro | Documento Principale</v>
      </c>
      <c r="Q11559" s="3" t="str">
        <f>VLOOKUP(P11559,'Classificazione UD'!A:B,2,FALSE)</f>
        <v>Amministrativo</v>
      </c>
    </row>
    <row r="11560" spans="1:17" ht="15" customHeight="1" x14ac:dyDescent="0.25">
      <c r="A11560" s="30">
        <v>2010</v>
      </c>
      <c r="B11560" s="3" t="s">
        <v>20</v>
      </c>
      <c r="C11560" s="3" t="s">
        <v>265</v>
      </c>
      <c r="D11560" s="3" t="s">
        <v>266</v>
      </c>
      <c r="E11560" s="3">
        <v>48</v>
      </c>
      <c r="F11560" s="3">
        <v>96</v>
      </c>
      <c r="G11560" s="3">
        <v>96</v>
      </c>
      <c r="H11560" s="3">
        <v>3603292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 t="str">
        <f>B11560&amp;" | "&amp;C11560&amp;" | "&amp;D11560</f>
        <v>documentazione_amministrativa / registri | Stampa registro | Documento Principale</v>
      </c>
      <c r="Q11560" s="3" t="str">
        <f>VLOOKUP(P11560,'Classificazione UD'!A:B,2,FALSE)</f>
        <v>Amministrativo</v>
      </c>
    </row>
    <row r="11561" spans="1:17" ht="15" customHeight="1" x14ac:dyDescent="0.25">
      <c r="A11561" s="30">
        <v>2011</v>
      </c>
      <c r="B11561" s="3" t="s">
        <v>20</v>
      </c>
      <c r="C11561" s="3" t="s">
        <v>265</v>
      </c>
      <c r="D11561" s="3" t="s">
        <v>266</v>
      </c>
      <c r="E11561" s="3">
        <v>52</v>
      </c>
      <c r="F11561" s="3">
        <v>104</v>
      </c>
      <c r="G11561" s="3">
        <v>104</v>
      </c>
      <c r="H11561" s="3">
        <v>3866815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 t="str">
        <f>B11561&amp;" | "&amp;C11561&amp;" | "&amp;D11561</f>
        <v>documentazione_amministrativa / registri | Stampa registro | Documento Principale</v>
      </c>
      <c r="Q11561" s="3" t="str">
        <f>VLOOKUP(P11561,'Classificazione UD'!A:B,2,FALSE)</f>
        <v>Amministrativo</v>
      </c>
    </row>
    <row r="11562" spans="1:17" ht="15" customHeight="1" x14ac:dyDescent="0.25">
      <c r="A11562" s="30">
        <v>2012</v>
      </c>
      <c r="B11562" s="3" t="s">
        <v>20</v>
      </c>
      <c r="C11562" s="3" t="s">
        <v>265</v>
      </c>
      <c r="D11562" s="3" t="s">
        <v>266</v>
      </c>
      <c r="E11562" s="3">
        <v>184</v>
      </c>
      <c r="F11562" s="3">
        <v>368</v>
      </c>
      <c r="G11562" s="3">
        <v>368</v>
      </c>
      <c r="H11562" s="3">
        <v>4349746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 t="str">
        <f>B11562&amp;" | "&amp;C11562&amp;" | "&amp;D11562</f>
        <v>documentazione_amministrativa / registri | Stampa registro | Documento Principale</v>
      </c>
      <c r="Q11562" s="3" t="str">
        <f>VLOOKUP(P11562,'Classificazione UD'!A:B,2,FALSE)</f>
        <v>Amministrativo</v>
      </c>
    </row>
    <row r="11563" spans="1:17" ht="15" customHeight="1" x14ac:dyDescent="0.25">
      <c r="A11563" s="30">
        <v>2013</v>
      </c>
      <c r="B11563" s="3" t="s">
        <v>20</v>
      </c>
      <c r="C11563" s="3" t="s">
        <v>265</v>
      </c>
      <c r="D11563" s="3" t="s">
        <v>266</v>
      </c>
      <c r="E11563" s="3">
        <v>252</v>
      </c>
      <c r="F11563" s="3">
        <v>504</v>
      </c>
      <c r="G11563" s="3">
        <v>504</v>
      </c>
      <c r="H11563" s="3">
        <v>4109393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 t="str">
        <f>B11563&amp;" | "&amp;C11563&amp;" | "&amp;D11563</f>
        <v>documentazione_amministrativa / registri | Stampa registro | Documento Principale</v>
      </c>
      <c r="Q11563" s="3" t="str">
        <f>VLOOKUP(P11563,'Classificazione UD'!A:B,2,FALSE)</f>
        <v>Amministrativo</v>
      </c>
    </row>
    <row r="11564" spans="1:17" ht="15" customHeight="1" x14ac:dyDescent="0.25">
      <c r="A11564" s="30">
        <v>2014</v>
      </c>
      <c r="B11564" s="3" t="s">
        <v>20</v>
      </c>
      <c r="C11564" s="3" t="s">
        <v>265</v>
      </c>
      <c r="D11564" s="3" t="s">
        <v>266</v>
      </c>
      <c r="E11564" s="3">
        <v>250</v>
      </c>
      <c r="F11564" s="3">
        <v>500</v>
      </c>
      <c r="G11564" s="3">
        <v>500</v>
      </c>
      <c r="H11564" s="3">
        <v>4097312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 t="str">
        <f>B11564&amp;" | "&amp;C11564&amp;" | "&amp;D11564</f>
        <v>documentazione_amministrativa / registri | Stampa registro | Documento Principale</v>
      </c>
      <c r="Q11564" s="3" t="str">
        <f>VLOOKUP(P11564,'Classificazione UD'!A:B,2,FALSE)</f>
        <v>Amministrativo</v>
      </c>
    </row>
    <row r="11565" spans="1:17" ht="15" customHeight="1" x14ac:dyDescent="0.25">
      <c r="A11565" s="30">
        <v>2015</v>
      </c>
      <c r="B11565" s="3" t="s">
        <v>20</v>
      </c>
      <c r="C11565" s="3" t="s">
        <v>265</v>
      </c>
      <c r="D11565" s="3" t="s">
        <v>266</v>
      </c>
      <c r="E11565" s="3">
        <v>240</v>
      </c>
      <c r="F11565" s="3">
        <v>480</v>
      </c>
      <c r="G11565" s="3">
        <v>480</v>
      </c>
      <c r="H11565" s="3">
        <v>4820361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 t="str">
        <f>B11565&amp;" | "&amp;C11565&amp;" | "&amp;D11565</f>
        <v>documentazione_amministrativa / registri | Stampa registro | Documento Principale</v>
      </c>
      <c r="Q11565" s="3" t="str">
        <f>VLOOKUP(P11565,'Classificazione UD'!A:B,2,FALSE)</f>
        <v>Amministrativo</v>
      </c>
    </row>
    <row r="11566" spans="1:17" ht="15" customHeight="1" x14ac:dyDescent="0.25">
      <c r="A11566" s="30">
        <v>2016</v>
      </c>
      <c r="B11566" s="3" t="s">
        <v>20</v>
      </c>
      <c r="C11566" s="3" t="s">
        <v>265</v>
      </c>
      <c r="D11566" s="3" t="s">
        <v>266</v>
      </c>
      <c r="E11566" s="3">
        <v>252</v>
      </c>
      <c r="F11566" s="3">
        <v>504</v>
      </c>
      <c r="G11566" s="3">
        <v>504</v>
      </c>
      <c r="H11566" s="3">
        <v>5124731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 t="str">
        <f>B11566&amp;" | "&amp;C11566&amp;" | "&amp;D11566</f>
        <v>documentazione_amministrativa / registri | Stampa registro | Documento Principale</v>
      </c>
      <c r="Q11566" s="3" t="str">
        <f>VLOOKUP(P11566,'Classificazione UD'!A:B,2,FALSE)</f>
        <v>Amministrativo</v>
      </c>
    </row>
    <row r="11567" spans="1:17" ht="15" customHeight="1" x14ac:dyDescent="0.25">
      <c r="A11567" s="30">
        <v>2015</v>
      </c>
      <c r="B11567" s="3" t="s">
        <v>20</v>
      </c>
      <c r="C11567" s="3" t="s">
        <v>265</v>
      </c>
      <c r="D11567" s="3" t="s">
        <v>266</v>
      </c>
      <c r="E11567" s="3">
        <v>91</v>
      </c>
      <c r="F11567" s="3">
        <v>182</v>
      </c>
      <c r="G11567" s="3">
        <v>182</v>
      </c>
      <c r="H11567" s="3">
        <v>599818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 t="str">
        <f>B11567&amp;" | "&amp;C11567&amp;" | "&amp;D11567</f>
        <v>documentazione_amministrativa / registri | Stampa registro | Documento Principale</v>
      </c>
      <c r="Q11567" s="3" t="str">
        <f>VLOOKUP(P11567,'Classificazione UD'!A:B,2,FALSE)</f>
        <v>Amministrativo</v>
      </c>
    </row>
    <row r="11568" spans="1:17" ht="15" customHeight="1" x14ac:dyDescent="0.25">
      <c r="A11568" s="30">
        <v>2016</v>
      </c>
      <c r="B11568" s="3" t="s">
        <v>20</v>
      </c>
      <c r="C11568" s="3" t="s">
        <v>265</v>
      </c>
      <c r="D11568" s="3" t="s">
        <v>266</v>
      </c>
      <c r="E11568" s="3">
        <v>184</v>
      </c>
      <c r="F11568" s="3">
        <v>368</v>
      </c>
      <c r="G11568" s="3">
        <v>368</v>
      </c>
      <c r="H11568" s="3">
        <v>1456488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 t="str">
        <f>B11568&amp;" | "&amp;C11568&amp;" | "&amp;D11568</f>
        <v>documentazione_amministrativa / registri | Stampa registro | Documento Principale</v>
      </c>
      <c r="Q11568" s="3" t="str">
        <f>VLOOKUP(P11568,'Classificazione UD'!A:B,2,FALSE)</f>
        <v>Amministrativo</v>
      </c>
    </row>
    <row r="11569" spans="1:17" ht="15" customHeight="1" x14ac:dyDescent="0.25">
      <c r="A11569" s="30">
        <v>2015</v>
      </c>
      <c r="B11569" s="3" t="s">
        <v>17</v>
      </c>
      <c r="C11569" s="3" t="s">
        <v>27</v>
      </c>
      <c r="D11569" s="3" t="s">
        <v>264</v>
      </c>
      <c r="E11569" s="3">
        <v>451</v>
      </c>
      <c r="F11569" s="3">
        <v>2019</v>
      </c>
      <c r="G11569" s="3">
        <v>2019</v>
      </c>
      <c r="H11569" s="3">
        <v>121277220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 t="str">
        <f>B11569&amp;" | "&amp;C11569&amp;" | "&amp;D11569</f>
        <v>documentazione_amministrativa / documentazione_contabile | FATTURA PASSIVA | Fattura</v>
      </c>
      <c r="Q11569" s="3" t="str">
        <f>VLOOKUP(P11569,'Classificazione UD'!A:B,2,FALSE)</f>
        <v>Fiscale</v>
      </c>
    </row>
    <row r="11570" spans="1:17" ht="15" customHeight="1" x14ac:dyDescent="0.25">
      <c r="A11570" s="30">
        <v>2015</v>
      </c>
      <c r="B11570" s="3" t="s">
        <v>17</v>
      </c>
      <c r="C11570" s="3" t="s">
        <v>27</v>
      </c>
      <c r="D11570" s="3" t="s">
        <v>54</v>
      </c>
      <c r="E11570" s="3">
        <v>9</v>
      </c>
      <c r="F11570" s="3">
        <v>39</v>
      </c>
      <c r="G11570" s="3">
        <v>39</v>
      </c>
      <c r="H11570" s="3">
        <v>1567430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 t="str">
        <f>B11570&amp;" | "&amp;C11570&amp;" | "&amp;D11570</f>
        <v>documentazione_amministrativa / documentazione_contabile | FATTURA PASSIVA | Nota di credito</v>
      </c>
      <c r="Q11570" s="3" t="str">
        <f>VLOOKUP(P11570,'Classificazione UD'!A:B,2,FALSE)</f>
        <v>Fiscale</v>
      </c>
    </row>
    <row r="11571" spans="1:17" ht="15" customHeight="1" x14ac:dyDescent="0.25">
      <c r="A11571" s="30">
        <v>2016</v>
      </c>
      <c r="B11571" s="3" t="s">
        <v>17</v>
      </c>
      <c r="C11571" s="3" t="s">
        <v>27</v>
      </c>
      <c r="D11571" s="3" t="s">
        <v>264</v>
      </c>
      <c r="E11571" s="3">
        <v>79</v>
      </c>
      <c r="F11571" s="3">
        <v>360</v>
      </c>
      <c r="G11571" s="3">
        <v>360</v>
      </c>
      <c r="H11571" s="3">
        <v>28768937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 t="str">
        <f>B11571&amp;" | "&amp;C11571&amp;" | "&amp;D11571</f>
        <v>documentazione_amministrativa / documentazione_contabile | FATTURA PASSIVA | Fattura</v>
      </c>
      <c r="Q11571" s="3" t="str">
        <f>VLOOKUP(P11571,'Classificazione UD'!A:B,2,FALSE)</f>
        <v>Fiscale</v>
      </c>
    </row>
    <row r="11572" spans="1:17" ht="15" customHeight="1" x14ac:dyDescent="0.25">
      <c r="A11572" s="30">
        <v>2014</v>
      </c>
      <c r="B11572" s="3" t="s">
        <v>20</v>
      </c>
      <c r="C11572" s="3" t="s">
        <v>265</v>
      </c>
      <c r="D11572" s="3" t="s">
        <v>266</v>
      </c>
      <c r="E11572" s="3">
        <v>205</v>
      </c>
      <c r="F11572" s="3">
        <v>410</v>
      </c>
      <c r="G11572" s="3">
        <v>410</v>
      </c>
      <c r="H11572" s="3">
        <v>3014808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 t="str">
        <f>B11572&amp;" | "&amp;C11572&amp;" | "&amp;D11572</f>
        <v>documentazione_amministrativa / registri | Stampa registro | Documento Principale</v>
      </c>
      <c r="Q11572" s="3" t="str">
        <f>VLOOKUP(P11572,'Classificazione UD'!A:B,2,FALSE)</f>
        <v>Amministrativo</v>
      </c>
    </row>
    <row r="11573" spans="1:17" ht="15" customHeight="1" x14ac:dyDescent="0.25">
      <c r="A11573" s="30">
        <v>2015</v>
      </c>
      <c r="B11573" s="3" t="s">
        <v>20</v>
      </c>
      <c r="C11573" s="3" t="s">
        <v>265</v>
      </c>
      <c r="D11573" s="3" t="s">
        <v>266</v>
      </c>
      <c r="E11573" s="3">
        <v>263</v>
      </c>
      <c r="F11573" s="3">
        <v>526</v>
      </c>
      <c r="G11573" s="3">
        <v>526</v>
      </c>
      <c r="H11573" s="3">
        <v>4528853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 t="str">
        <f>B11573&amp;" | "&amp;C11573&amp;" | "&amp;D11573</f>
        <v>documentazione_amministrativa / registri | Stampa registro | Documento Principale</v>
      </c>
      <c r="Q11573" s="3" t="str">
        <f>VLOOKUP(P11573,'Classificazione UD'!A:B,2,FALSE)</f>
        <v>Amministrativo</v>
      </c>
    </row>
    <row r="11574" spans="1:17" ht="15" customHeight="1" x14ac:dyDescent="0.25">
      <c r="A11574" s="30">
        <v>2016</v>
      </c>
      <c r="B11574" s="3" t="s">
        <v>20</v>
      </c>
      <c r="C11574" s="3" t="s">
        <v>265</v>
      </c>
      <c r="D11574" s="3" t="s">
        <v>266</v>
      </c>
      <c r="E11574" s="3">
        <v>319</v>
      </c>
      <c r="F11574" s="3">
        <v>638</v>
      </c>
      <c r="G11574" s="3">
        <v>638</v>
      </c>
      <c r="H11574" s="3">
        <v>6075455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 t="str">
        <f>B11574&amp;" | "&amp;C11574&amp;" | "&amp;D11574</f>
        <v>documentazione_amministrativa / registri | Stampa registro | Documento Principale</v>
      </c>
      <c r="Q11574" s="3" t="str">
        <f>VLOOKUP(P11574,'Classificazione UD'!A:B,2,FALSE)</f>
        <v>Amministrativo</v>
      </c>
    </row>
    <row r="11575" spans="1:17" ht="15" customHeight="1" x14ac:dyDescent="0.25">
      <c r="A11575" s="30">
        <v>2014</v>
      </c>
      <c r="B11575" s="3" t="s">
        <v>20</v>
      </c>
      <c r="C11575" s="3" t="s">
        <v>265</v>
      </c>
      <c r="D11575" s="3" t="s">
        <v>266</v>
      </c>
      <c r="E11575" s="3">
        <v>13</v>
      </c>
      <c r="F11575" s="3">
        <v>26</v>
      </c>
      <c r="G11575" s="3">
        <v>26</v>
      </c>
      <c r="H11575" s="3">
        <v>61350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 t="str">
        <f>B11575&amp;" | "&amp;C11575&amp;" | "&amp;D11575</f>
        <v>documentazione_amministrativa / registri | Stampa registro | Documento Principale</v>
      </c>
      <c r="Q11575" s="3" t="str">
        <f>VLOOKUP(P11575,'Classificazione UD'!A:B,2,FALSE)</f>
        <v>Amministrativo</v>
      </c>
    </row>
    <row r="11576" spans="1:17" ht="15" customHeight="1" x14ac:dyDescent="0.25">
      <c r="A11576" s="30">
        <v>2015</v>
      </c>
      <c r="B11576" s="3" t="s">
        <v>20</v>
      </c>
      <c r="C11576" s="3" t="s">
        <v>265</v>
      </c>
      <c r="D11576" s="3" t="s">
        <v>266</v>
      </c>
      <c r="E11576" s="3">
        <v>18</v>
      </c>
      <c r="F11576" s="3">
        <v>36</v>
      </c>
      <c r="G11576" s="3">
        <v>36</v>
      </c>
      <c r="H11576" s="3">
        <v>82361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 t="str">
        <f>B11576&amp;" | "&amp;C11576&amp;" | "&amp;D11576</f>
        <v>documentazione_amministrativa / registri | Stampa registro | Documento Principale</v>
      </c>
      <c r="Q11576" s="3" t="str">
        <f>VLOOKUP(P11576,'Classificazione UD'!A:B,2,FALSE)</f>
        <v>Amministrativo</v>
      </c>
    </row>
    <row r="11577" spans="1:17" ht="15" customHeight="1" x14ac:dyDescent="0.25">
      <c r="A11577" s="30">
        <v>2016</v>
      </c>
      <c r="B11577" s="3" t="s">
        <v>20</v>
      </c>
      <c r="C11577" s="3" t="s">
        <v>265</v>
      </c>
      <c r="D11577" s="3" t="s">
        <v>266</v>
      </c>
      <c r="E11577" s="3">
        <v>22</v>
      </c>
      <c r="F11577" s="3">
        <v>44</v>
      </c>
      <c r="G11577" s="3">
        <v>44</v>
      </c>
      <c r="H11577" s="3">
        <v>103727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 t="str">
        <f>B11577&amp;" | "&amp;C11577&amp;" | "&amp;D11577</f>
        <v>documentazione_amministrativa / registri | Stampa registro | Documento Principale</v>
      </c>
      <c r="Q11577" s="3" t="str">
        <f>VLOOKUP(P11577,'Classificazione UD'!A:B,2,FALSE)</f>
        <v>Amministrativo</v>
      </c>
    </row>
    <row r="11578" spans="1:17" ht="15" customHeight="1" x14ac:dyDescent="0.25">
      <c r="A11578" s="30">
        <v>2014</v>
      </c>
      <c r="B11578" s="3" t="s">
        <v>20</v>
      </c>
      <c r="C11578" s="3" t="s">
        <v>265</v>
      </c>
      <c r="D11578" s="3" t="s">
        <v>266</v>
      </c>
      <c r="E11578" s="3">
        <v>3</v>
      </c>
      <c r="F11578" s="3">
        <v>6</v>
      </c>
      <c r="G11578" s="3">
        <v>6</v>
      </c>
      <c r="H11578" s="3">
        <v>12946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 t="str">
        <f>B11578&amp;" | "&amp;C11578&amp;" | "&amp;D11578</f>
        <v>documentazione_amministrativa / registri | Stampa registro | Documento Principale</v>
      </c>
      <c r="Q11578" s="3" t="str">
        <f>VLOOKUP(P11578,'Classificazione UD'!A:B,2,FALSE)</f>
        <v>Amministrativo</v>
      </c>
    </row>
    <row r="11579" spans="1:17" ht="15" customHeight="1" x14ac:dyDescent="0.25">
      <c r="A11579" s="30">
        <v>2015</v>
      </c>
      <c r="B11579" s="3" t="s">
        <v>20</v>
      </c>
      <c r="C11579" s="3" t="s">
        <v>265</v>
      </c>
      <c r="D11579" s="3" t="s">
        <v>266</v>
      </c>
      <c r="E11579" s="3">
        <v>1</v>
      </c>
      <c r="F11579" s="3">
        <v>2</v>
      </c>
      <c r="G11579" s="3">
        <v>2</v>
      </c>
      <c r="H11579" s="3">
        <v>4514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 t="str">
        <f>B11579&amp;" | "&amp;C11579&amp;" | "&amp;D11579</f>
        <v>documentazione_amministrativa / registri | Stampa registro | Documento Principale</v>
      </c>
      <c r="Q11579" s="3" t="str">
        <f>VLOOKUP(P11579,'Classificazione UD'!A:B,2,FALSE)</f>
        <v>Amministrativo</v>
      </c>
    </row>
    <row r="11580" spans="1:17" ht="15" customHeight="1" x14ac:dyDescent="0.25">
      <c r="A11580" s="30">
        <v>2016</v>
      </c>
      <c r="B11580" s="3" t="s">
        <v>20</v>
      </c>
      <c r="C11580" s="3" t="s">
        <v>265</v>
      </c>
      <c r="D11580" s="3" t="s">
        <v>266</v>
      </c>
      <c r="E11580" s="3">
        <v>1</v>
      </c>
      <c r="F11580" s="3">
        <v>2</v>
      </c>
      <c r="G11580" s="3">
        <v>2</v>
      </c>
      <c r="H11580" s="3">
        <v>5359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 t="str">
        <f>B11580&amp;" | "&amp;C11580&amp;" | "&amp;D11580</f>
        <v>documentazione_amministrativa / registri | Stampa registro | Documento Principale</v>
      </c>
      <c r="Q11580" s="3" t="str">
        <f>VLOOKUP(P11580,'Classificazione UD'!A:B,2,FALSE)</f>
        <v>Amministrativo</v>
      </c>
    </row>
    <row r="11581" spans="1:17" ht="15" customHeight="1" x14ac:dyDescent="0.25">
      <c r="A11581" s="30">
        <v>2015</v>
      </c>
      <c r="B11581" s="3" t="s">
        <v>20</v>
      </c>
      <c r="C11581" s="3" t="s">
        <v>265</v>
      </c>
      <c r="D11581" s="3" t="s">
        <v>266</v>
      </c>
      <c r="E11581" s="3">
        <v>88</v>
      </c>
      <c r="F11581" s="3">
        <v>176</v>
      </c>
      <c r="G11581" s="3">
        <v>176</v>
      </c>
      <c r="H11581" s="3">
        <v>558724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 t="str">
        <f>B11581&amp;" | "&amp;C11581&amp;" | "&amp;D11581</f>
        <v>documentazione_amministrativa / registri | Stampa registro | Documento Principale</v>
      </c>
      <c r="Q11581" s="3" t="str">
        <f>VLOOKUP(P11581,'Classificazione UD'!A:B,2,FALSE)</f>
        <v>Amministrativo</v>
      </c>
    </row>
    <row r="11582" spans="1:17" ht="15" customHeight="1" x14ac:dyDescent="0.25">
      <c r="A11582" s="30">
        <v>2016</v>
      </c>
      <c r="B11582" s="3" t="s">
        <v>20</v>
      </c>
      <c r="C11582" s="3" t="s">
        <v>265</v>
      </c>
      <c r="D11582" s="3" t="s">
        <v>266</v>
      </c>
      <c r="E11582" s="3">
        <v>143</v>
      </c>
      <c r="F11582" s="3">
        <v>286</v>
      </c>
      <c r="G11582" s="3">
        <v>286</v>
      </c>
      <c r="H11582" s="3">
        <v>1285687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 t="str">
        <f>B11582&amp;" | "&amp;C11582&amp;" | "&amp;D11582</f>
        <v>documentazione_amministrativa / registri | Stampa registro | Documento Principale</v>
      </c>
      <c r="Q11582" s="3" t="str">
        <f>VLOOKUP(P11582,'Classificazione UD'!A:B,2,FALSE)</f>
        <v>Amministrativo</v>
      </c>
    </row>
    <row r="11583" spans="1:17" ht="15" customHeight="1" x14ac:dyDescent="0.25">
      <c r="A11583" s="30">
        <v>2016</v>
      </c>
      <c r="B11583" s="3" t="s">
        <v>20</v>
      </c>
      <c r="C11583" s="3" t="s">
        <v>265</v>
      </c>
      <c r="D11583" s="3" t="s">
        <v>266</v>
      </c>
      <c r="E11583" s="3">
        <v>1</v>
      </c>
      <c r="F11583" s="3">
        <v>2</v>
      </c>
      <c r="G11583" s="3">
        <v>2</v>
      </c>
      <c r="H11583" s="3">
        <v>4374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 t="str">
        <f>B11583&amp;" | "&amp;C11583&amp;" | "&amp;D11583</f>
        <v>documentazione_amministrativa / registri | Stampa registro | Documento Principale</v>
      </c>
      <c r="Q11583" s="3" t="str">
        <f>VLOOKUP(P11583,'Classificazione UD'!A:B,2,FALSE)</f>
        <v>Amministrativo</v>
      </c>
    </row>
    <row r="11584" spans="1:17" ht="15" customHeight="1" x14ac:dyDescent="0.25">
      <c r="A11584" s="30">
        <v>2014</v>
      </c>
      <c r="B11584" s="3" t="s">
        <v>20</v>
      </c>
      <c r="C11584" s="3" t="s">
        <v>265</v>
      </c>
      <c r="D11584" s="3" t="s">
        <v>266</v>
      </c>
      <c r="E11584" s="3">
        <v>182</v>
      </c>
      <c r="F11584" s="3">
        <v>364</v>
      </c>
      <c r="G11584" s="3">
        <v>364</v>
      </c>
      <c r="H11584" s="3">
        <v>1256174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 t="str">
        <f>B11584&amp;" | "&amp;C11584&amp;" | "&amp;D11584</f>
        <v>documentazione_amministrativa / registri | Stampa registro | Documento Principale</v>
      </c>
      <c r="Q11584" s="3" t="str">
        <f>VLOOKUP(P11584,'Classificazione UD'!A:B,2,FALSE)</f>
        <v>Amministrativo</v>
      </c>
    </row>
    <row r="11585" spans="1:17" ht="15" customHeight="1" x14ac:dyDescent="0.25">
      <c r="A11585" s="30">
        <v>2015</v>
      </c>
      <c r="B11585" s="3" t="s">
        <v>20</v>
      </c>
      <c r="C11585" s="3" t="s">
        <v>265</v>
      </c>
      <c r="D11585" s="3" t="s">
        <v>266</v>
      </c>
      <c r="E11585" s="3">
        <v>236</v>
      </c>
      <c r="F11585" s="3">
        <v>472</v>
      </c>
      <c r="G11585" s="3">
        <v>472</v>
      </c>
      <c r="H11585" s="3">
        <v>2032244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 t="str">
        <f>B11585&amp;" | "&amp;C11585&amp;" | "&amp;D11585</f>
        <v>documentazione_amministrativa / registri | Stampa registro | Documento Principale</v>
      </c>
      <c r="Q11585" s="3" t="str">
        <f>VLOOKUP(P11585,'Classificazione UD'!A:B,2,FALSE)</f>
        <v>Amministrativo</v>
      </c>
    </row>
    <row r="11586" spans="1:17" ht="15" customHeight="1" x14ac:dyDescent="0.25">
      <c r="A11586" s="30">
        <v>2016</v>
      </c>
      <c r="B11586" s="3" t="s">
        <v>20</v>
      </c>
      <c r="C11586" s="3" t="s">
        <v>265</v>
      </c>
      <c r="D11586" s="3" t="s">
        <v>266</v>
      </c>
      <c r="E11586" s="3">
        <v>247</v>
      </c>
      <c r="F11586" s="3">
        <v>494</v>
      </c>
      <c r="G11586" s="3">
        <v>494</v>
      </c>
      <c r="H11586" s="3">
        <v>2093943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 t="str">
        <f>B11586&amp;" | "&amp;C11586&amp;" | "&amp;D11586</f>
        <v>documentazione_amministrativa / registri | Stampa registro | Documento Principale</v>
      </c>
      <c r="Q11586" s="3" t="str">
        <f>VLOOKUP(P11586,'Classificazione UD'!A:B,2,FALSE)</f>
        <v>Amministrativo</v>
      </c>
    </row>
    <row r="11587" spans="1:17" ht="15" customHeight="1" x14ac:dyDescent="0.25">
      <c r="A11587" s="30">
        <v>2015</v>
      </c>
      <c r="B11587" s="3" t="s">
        <v>17</v>
      </c>
      <c r="C11587" s="3" t="s">
        <v>27</v>
      </c>
      <c r="D11587" s="3" t="s">
        <v>264</v>
      </c>
      <c r="E11587" s="3">
        <v>728</v>
      </c>
      <c r="F11587" s="3">
        <v>3243</v>
      </c>
      <c r="G11587" s="3">
        <v>3243</v>
      </c>
      <c r="H11587" s="3">
        <v>195458895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 t="str">
        <f>B11587&amp;" | "&amp;C11587&amp;" | "&amp;D11587</f>
        <v>documentazione_amministrativa / documentazione_contabile | FATTURA PASSIVA | Fattura</v>
      </c>
      <c r="Q11587" s="3" t="str">
        <f>VLOOKUP(P11587,'Classificazione UD'!A:B,2,FALSE)</f>
        <v>Fiscale</v>
      </c>
    </row>
    <row r="11588" spans="1:17" ht="15" customHeight="1" x14ac:dyDescent="0.25">
      <c r="A11588" s="30">
        <v>2015</v>
      </c>
      <c r="B11588" s="3" t="s">
        <v>17</v>
      </c>
      <c r="C11588" s="3" t="s">
        <v>27</v>
      </c>
      <c r="D11588" s="3" t="s">
        <v>54</v>
      </c>
      <c r="E11588" s="3">
        <v>7</v>
      </c>
      <c r="F11588" s="3">
        <v>28</v>
      </c>
      <c r="G11588" s="3">
        <v>28</v>
      </c>
      <c r="H11588" s="3">
        <v>393893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 t="str">
        <f>B11588&amp;" | "&amp;C11588&amp;" | "&amp;D11588</f>
        <v>documentazione_amministrativa / documentazione_contabile | FATTURA PASSIVA | Nota di credito</v>
      </c>
      <c r="Q11588" s="3" t="str">
        <f>VLOOKUP(P11588,'Classificazione UD'!A:B,2,FALSE)</f>
        <v>Fiscale</v>
      </c>
    </row>
    <row r="11589" spans="1:17" ht="15" customHeight="1" x14ac:dyDescent="0.25">
      <c r="A11589" s="30">
        <v>2016</v>
      </c>
      <c r="B11589" s="3" t="s">
        <v>17</v>
      </c>
      <c r="C11589" s="3" t="s">
        <v>27</v>
      </c>
      <c r="D11589" s="3" t="s">
        <v>264</v>
      </c>
      <c r="E11589" s="3">
        <v>86</v>
      </c>
      <c r="F11589" s="3">
        <v>386</v>
      </c>
      <c r="G11589" s="3">
        <v>386</v>
      </c>
      <c r="H11589" s="3">
        <v>32440340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 t="str">
        <f>B11589&amp;" | "&amp;C11589&amp;" | "&amp;D11589</f>
        <v>documentazione_amministrativa / documentazione_contabile | FATTURA PASSIVA | Fattura</v>
      </c>
      <c r="Q11589" s="3" t="str">
        <f>VLOOKUP(P11589,'Classificazione UD'!A:B,2,FALSE)</f>
        <v>Fiscale</v>
      </c>
    </row>
    <row r="11590" spans="1:17" ht="15" customHeight="1" x14ac:dyDescent="0.25">
      <c r="A11590" s="30">
        <v>2016</v>
      </c>
      <c r="B11590" s="3" t="s">
        <v>17</v>
      </c>
      <c r="C11590" s="3" t="s">
        <v>27</v>
      </c>
      <c r="D11590" s="3" t="s">
        <v>54</v>
      </c>
      <c r="E11590" s="3">
        <v>1</v>
      </c>
      <c r="F11590" s="3">
        <v>4</v>
      </c>
      <c r="G11590" s="3">
        <v>4</v>
      </c>
      <c r="H11590" s="3">
        <v>55734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 t="str">
        <f>B11590&amp;" | "&amp;C11590&amp;" | "&amp;D11590</f>
        <v>documentazione_amministrativa / documentazione_contabile | FATTURA PASSIVA | Nota di credito</v>
      </c>
      <c r="Q11590" s="3" t="str">
        <f>VLOOKUP(P11590,'Classificazione UD'!A:B,2,FALSE)</f>
        <v>Fiscale</v>
      </c>
    </row>
    <row r="11591" spans="1:17" ht="15" customHeight="1" x14ac:dyDescent="0.25">
      <c r="A11591" s="30">
        <v>2015</v>
      </c>
      <c r="B11591" s="3" t="s">
        <v>17</v>
      </c>
      <c r="C11591" s="3" t="s">
        <v>27</v>
      </c>
      <c r="D11591" s="3" t="s">
        <v>264</v>
      </c>
      <c r="E11591" s="3">
        <v>340</v>
      </c>
      <c r="F11591" s="3">
        <v>1481</v>
      </c>
      <c r="G11591" s="3">
        <v>1481</v>
      </c>
      <c r="H11591" s="3">
        <v>63831618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 t="str">
        <f>B11591&amp;" | "&amp;C11591&amp;" | "&amp;D11591</f>
        <v>documentazione_amministrativa / documentazione_contabile | FATTURA PASSIVA | Fattura</v>
      </c>
      <c r="Q11591" s="3" t="str">
        <f>VLOOKUP(P11591,'Classificazione UD'!A:B,2,FALSE)</f>
        <v>Fiscale</v>
      </c>
    </row>
    <row r="11592" spans="1:17" ht="15" customHeight="1" x14ac:dyDescent="0.25">
      <c r="A11592" s="30">
        <v>2015</v>
      </c>
      <c r="B11592" s="3" t="s">
        <v>17</v>
      </c>
      <c r="C11592" s="3" t="s">
        <v>27</v>
      </c>
      <c r="D11592" s="3" t="s">
        <v>54</v>
      </c>
      <c r="E11592" s="3">
        <v>6</v>
      </c>
      <c r="F11592" s="3">
        <v>25</v>
      </c>
      <c r="G11592" s="3">
        <v>25</v>
      </c>
      <c r="H11592" s="3">
        <v>612559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 t="str">
        <f>B11592&amp;" | "&amp;C11592&amp;" | "&amp;D11592</f>
        <v>documentazione_amministrativa / documentazione_contabile | FATTURA PASSIVA | Nota di credito</v>
      </c>
      <c r="Q11592" s="3" t="str">
        <f>VLOOKUP(P11592,'Classificazione UD'!A:B,2,FALSE)</f>
        <v>Fiscale</v>
      </c>
    </row>
    <row r="11593" spans="1:17" ht="15" customHeight="1" x14ac:dyDescent="0.25">
      <c r="A11593" s="30">
        <v>2015</v>
      </c>
      <c r="B11593" s="3" t="s">
        <v>36</v>
      </c>
      <c r="C11593" s="3" t="s">
        <v>267</v>
      </c>
      <c r="D11593" s="3" t="s">
        <v>266</v>
      </c>
      <c r="E11593" s="3">
        <v>346</v>
      </c>
      <c r="F11593" s="3">
        <v>1506</v>
      </c>
      <c r="G11593" s="3">
        <v>1506</v>
      </c>
      <c r="H11593" s="3">
        <v>64396883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 t="str">
        <f>B11593&amp;" | "&amp;C11593&amp;" | "&amp;D11593</f>
        <v>documentazione_amministrativa / documenti_protocollati | Documento Protocollato | Documento Principale</v>
      </c>
      <c r="Q11593" s="3" t="str">
        <f>VLOOKUP(P11593,'Classificazione UD'!A:B,2,FALSE)</f>
        <v>Protocollo</v>
      </c>
    </row>
    <row r="11594" spans="1:17" ht="15" customHeight="1" x14ac:dyDescent="0.25">
      <c r="A11594" s="30">
        <v>2013</v>
      </c>
      <c r="B11594" s="3" t="s">
        <v>20</v>
      </c>
      <c r="C11594" s="3" t="s">
        <v>265</v>
      </c>
      <c r="D11594" s="3" t="s">
        <v>266</v>
      </c>
      <c r="E11594" s="3">
        <v>176</v>
      </c>
      <c r="F11594" s="3">
        <v>352</v>
      </c>
      <c r="G11594" s="3">
        <v>352</v>
      </c>
      <c r="H11594" s="3">
        <v>1698942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 t="str">
        <f>B11594&amp;" | "&amp;C11594&amp;" | "&amp;D11594</f>
        <v>documentazione_amministrativa / registri | Stampa registro | Documento Principale</v>
      </c>
      <c r="Q11594" s="3" t="str">
        <f>VLOOKUP(P11594,'Classificazione UD'!A:B,2,FALSE)</f>
        <v>Amministrativo</v>
      </c>
    </row>
    <row r="11595" spans="1:17" ht="15" customHeight="1" x14ac:dyDescent="0.25">
      <c r="A11595" s="30">
        <v>2014</v>
      </c>
      <c r="B11595" s="3" t="s">
        <v>20</v>
      </c>
      <c r="C11595" s="3" t="s">
        <v>265</v>
      </c>
      <c r="D11595" s="3" t="s">
        <v>266</v>
      </c>
      <c r="E11595" s="3">
        <v>250</v>
      </c>
      <c r="F11595" s="3">
        <v>500</v>
      </c>
      <c r="G11595" s="3">
        <v>500</v>
      </c>
      <c r="H11595" s="3">
        <v>2603892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 t="str">
        <f>B11595&amp;" | "&amp;C11595&amp;" | "&amp;D11595</f>
        <v>documentazione_amministrativa / registri | Stampa registro | Documento Principale</v>
      </c>
      <c r="Q11595" s="3" t="str">
        <f>VLOOKUP(P11595,'Classificazione UD'!A:B,2,FALSE)</f>
        <v>Amministrativo</v>
      </c>
    </row>
    <row r="11596" spans="1:17" ht="15" customHeight="1" x14ac:dyDescent="0.25">
      <c r="A11596" s="30">
        <v>2015</v>
      </c>
      <c r="B11596" s="3" t="s">
        <v>20</v>
      </c>
      <c r="C11596" s="3" t="s">
        <v>265</v>
      </c>
      <c r="D11596" s="3" t="s">
        <v>266</v>
      </c>
      <c r="E11596" s="3">
        <v>271</v>
      </c>
      <c r="F11596" s="3">
        <v>542</v>
      </c>
      <c r="G11596" s="3">
        <v>542</v>
      </c>
      <c r="H11596" s="3">
        <v>3686090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 t="str">
        <f>B11596&amp;" | "&amp;C11596&amp;" | "&amp;D11596</f>
        <v>documentazione_amministrativa / registri | Stampa registro | Documento Principale</v>
      </c>
      <c r="Q11596" s="3" t="str">
        <f>VLOOKUP(P11596,'Classificazione UD'!A:B,2,FALSE)</f>
        <v>Amministrativo</v>
      </c>
    </row>
    <row r="11597" spans="1:17" ht="15" customHeight="1" x14ac:dyDescent="0.25">
      <c r="A11597" s="30">
        <v>2014</v>
      </c>
      <c r="B11597" s="3" t="s">
        <v>20</v>
      </c>
      <c r="C11597" s="3" t="s">
        <v>265</v>
      </c>
      <c r="D11597" s="3" t="s">
        <v>266</v>
      </c>
      <c r="E11597" s="3">
        <v>1</v>
      </c>
      <c r="F11597" s="3">
        <v>2</v>
      </c>
      <c r="G11597" s="3">
        <v>2</v>
      </c>
      <c r="H11597" s="3">
        <v>4176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 t="str">
        <f>B11597&amp;" | "&amp;C11597&amp;" | "&amp;D11597</f>
        <v>documentazione_amministrativa / registri | Stampa registro | Documento Principale</v>
      </c>
      <c r="Q11597" s="3" t="str">
        <f>VLOOKUP(P11597,'Classificazione UD'!A:B,2,FALSE)</f>
        <v>Amministrativo</v>
      </c>
    </row>
    <row r="11598" spans="1:17" ht="15" customHeight="1" x14ac:dyDescent="0.25">
      <c r="A11598" s="30">
        <v>2014</v>
      </c>
      <c r="B11598" s="3" t="s">
        <v>20</v>
      </c>
      <c r="C11598" s="3" t="s">
        <v>265</v>
      </c>
      <c r="D11598" s="3" t="s">
        <v>266</v>
      </c>
      <c r="E11598" s="3">
        <v>2</v>
      </c>
      <c r="F11598" s="3">
        <v>4</v>
      </c>
      <c r="G11598" s="3">
        <v>4</v>
      </c>
      <c r="H11598" s="3">
        <v>8972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 t="str">
        <f>B11598&amp;" | "&amp;C11598&amp;" | "&amp;D11598</f>
        <v>documentazione_amministrativa / registri | Stampa registro | Documento Principale</v>
      </c>
      <c r="Q11598" s="3" t="str">
        <f>VLOOKUP(P11598,'Classificazione UD'!A:B,2,FALSE)</f>
        <v>Amministrativo</v>
      </c>
    </row>
    <row r="11599" spans="1:17" ht="15" customHeight="1" x14ac:dyDescent="0.25">
      <c r="A11599" s="30">
        <v>2015</v>
      </c>
      <c r="B11599" s="3" t="s">
        <v>20</v>
      </c>
      <c r="C11599" s="3" t="s">
        <v>265</v>
      </c>
      <c r="D11599" s="3" t="s">
        <v>266</v>
      </c>
      <c r="E11599" s="3">
        <v>102</v>
      </c>
      <c r="F11599" s="3">
        <v>204</v>
      </c>
      <c r="G11599" s="3">
        <v>204</v>
      </c>
      <c r="H11599" s="3">
        <v>568699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 t="str">
        <f>B11599&amp;" | "&amp;C11599&amp;" | "&amp;D11599</f>
        <v>documentazione_amministrativa / registri | Stampa registro | Documento Principale</v>
      </c>
      <c r="Q11599" s="3" t="str">
        <f>VLOOKUP(P11599,'Classificazione UD'!A:B,2,FALSE)</f>
        <v>Amministrativo</v>
      </c>
    </row>
    <row r="11600" spans="1:17" ht="15" customHeight="1" x14ac:dyDescent="0.25">
      <c r="A11600" s="30">
        <v>2015</v>
      </c>
      <c r="B11600" s="3" t="s">
        <v>17</v>
      </c>
      <c r="C11600" s="3" t="s">
        <v>27</v>
      </c>
      <c r="D11600" s="3" t="s">
        <v>264</v>
      </c>
      <c r="E11600" s="3">
        <v>323</v>
      </c>
      <c r="F11600" s="3">
        <v>1483</v>
      </c>
      <c r="G11600" s="3">
        <v>1483</v>
      </c>
      <c r="H11600" s="3">
        <v>82249820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 t="str">
        <f>B11600&amp;" | "&amp;C11600&amp;" | "&amp;D11600</f>
        <v>documentazione_amministrativa / documentazione_contabile | FATTURA PASSIVA | Fattura</v>
      </c>
      <c r="Q11600" s="3" t="str">
        <f>VLOOKUP(P11600,'Classificazione UD'!A:B,2,FALSE)</f>
        <v>Fiscale</v>
      </c>
    </row>
    <row r="11601" spans="1:17" ht="15" customHeight="1" x14ac:dyDescent="0.25">
      <c r="A11601" s="30">
        <v>2015</v>
      </c>
      <c r="B11601" s="3" t="s">
        <v>17</v>
      </c>
      <c r="C11601" s="3" t="s">
        <v>27</v>
      </c>
      <c r="D11601" s="3" t="s">
        <v>54</v>
      </c>
      <c r="E11601" s="3">
        <v>8</v>
      </c>
      <c r="F11601" s="3">
        <v>37</v>
      </c>
      <c r="G11601" s="3">
        <v>37</v>
      </c>
      <c r="H11601" s="3">
        <v>2448775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 t="str">
        <f>B11601&amp;" | "&amp;C11601&amp;" | "&amp;D11601</f>
        <v>documentazione_amministrativa / documentazione_contabile | FATTURA PASSIVA | Nota di credito</v>
      </c>
      <c r="Q11601" s="3" t="str">
        <f>VLOOKUP(P11601,'Classificazione UD'!A:B,2,FALSE)</f>
        <v>Fiscale</v>
      </c>
    </row>
    <row r="11602" spans="1:17" ht="15" customHeight="1" x14ac:dyDescent="0.25">
      <c r="A11602" s="30">
        <v>2016</v>
      </c>
      <c r="B11602" s="3" t="s">
        <v>17</v>
      </c>
      <c r="C11602" s="3" t="s">
        <v>27</v>
      </c>
      <c r="D11602" s="3" t="s">
        <v>264</v>
      </c>
      <c r="E11602" s="3">
        <v>38</v>
      </c>
      <c r="F11602" s="3">
        <v>167</v>
      </c>
      <c r="G11602" s="3">
        <v>167</v>
      </c>
      <c r="H11602" s="3">
        <v>8099289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 t="str">
        <f>B11602&amp;" | "&amp;C11602&amp;" | "&amp;D11602</f>
        <v>documentazione_amministrativa / documentazione_contabile | FATTURA PASSIVA | Fattura</v>
      </c>
      <c r="Q11602" s="3" t="str">
        <f>VLOOKUP(P11602,'Classificazione UD'!A:B,2,FALSE)</f>
        <v>Fiscale</v>
      </c>
    </row>
    <row r="11603" spans="1:17" ht="15" customHeight="1" x14ac:dyDescent="0.25">
      <c r="A11603" s="30">
        <v>2012</v>
      </c>
      <c r="B11603" s="3" t="s">
        <v>20</v>
      </c>
      <c r="C11603" s="3" t="s">
        <v>265</v>
      </c>
      <c r="D11603" s="3" t="s">
        <v>266</v>
      </c>
      <c r="E11603" s="3">
        <v>177</v>
      </c>
      <c r="F11603" s="3">
        <v>354</v>
      </c>
      <c r="G11603" s="3">
        <v>354</v>
      </c>
      <c r="H11603" s="3">
        <v>2041171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 t="str">
        <f>B11603&amp;" | "&amp;C11603&amp;" | "&amp;D11603</f>
        <v>documentazione_amministrativa / registri | Stampa registro | Documento Principale</v>
      </c>
      <c r="Q11603" s="3" t="str">
        <f>VLOOKUP(P11603,'Classificazione UD'!A:B,2,FALSE)</f>
        <v>Amministrativo</v>
      </c>
    </row>
    <row r="11604" spans="1:17" ht="15" customHeight="1" x14ac:dyDescent="0.25">
      <c r="A11604" s="30">
        <v>2013</v>
      </c>
      <c r="B11604" s="3" t="s">
        <v>20</v>
      </c>
      <c r="C11604" s="3" t="s">
        <v>265</v>
      </c>
      <c r="D11604" s="3" t="s">
        <v>266</v>
      </c>
      <c r="E11604" s="3">
        <v>250</v>
      </c>
      <c r="F11604" s="3">
        <v>500</v>
      </c>
      <c r="G11604" s="3">
        <v>500</v>
      </c>
      <c r="H11604" s="3">
        <v>2542416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 t="str">
        <f>B11604&amp;" | "&amp;C11604&amp;" | "&amp;D11604</f>
        <v>documentazione_amministrativa / registri | Stampa registro | Documento Principale</v>
      </c>
      <c r="Q11604" s="3" t="str">
        <f>VLOOKUP(P11604,'Classificazione UD'!A:B,2,FALSE)</f>
        <v>Amministrativo</v>
      </c>
    </row>
    <row r="11605" spans="1:17" ht="15" customHeight="1" x14ac:dyDescent="0.25">
      <c r="A11605" s="30">
        <v>2014</v>
      </c>
      <c r="B11605" s="3" t="s">
        <v>20</v>
      </c>
      <c r="C11605" s="3" t="s">
        <v>265</v>
      </c>
      <c r="D11605" s="3" t="s">
        <v>266</v>
      </c>
      <c r="E11605" s="3">
        <v>246</v>
      </c>
      <c r="F11605" s="3">
        <v>492</v>
      </c>
      <c r="G11605" s="3">
        <v>492</v>
      </c>
      <c r="H11605" s="3">
        <v>2539709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 t="str">
        <f>B11605&amp;" | "&amp;C11605&amp;" | "&amp;D11605</f>
        <v>documentazione_amministrativa / registri | Stampa registro | Documento Principale</v>
      </c>
      <c r="Q11605" s="3" t="str">
        <f>VLOOKUP(P11605,'Classificazione UD'!A:B,2,FALSE)</f>
        <v>Amministrativo</v>
      </c>
    </row>
    <row r="11606" spans="1:17" ht="15" customHeight="1" x14ac:dyDescent="0.25">
      <c r="A11606" s="30">
        <v>2015</v>
      </c>
      <c r="B11606" s="3" t="s">
        <v>20</v>
      </c>
      <c r="C11606" s="3" t="s">
        <v>265</v>
      </c>
      <c r="D11606" s="3" t="s">
        <v>266</v>
      </c>
      <c r="E11606" s="3">
        <v>226</v>
      </c>
      <c r="F11606" s="3">
        <v>452</v>
      </c>
      <c r="G11606" s="3">
        <v>452</v>
      </c>
      <c r="H11606" s="3">
        <v>2509145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 t="str">
        <f>B11606&amp;" | "&amp;C11606&amp;" | "&amp;D11606</f>
        <v>documentazione_amministrativa / registri | Stampa registro | Documento Principale</v>
      </c>
      <c r="Q11606" s="3" t="str">
        <f>VLOOKUP(P11606,'Classificazione UD'!A:B,2,FALSE)</f>
        <v>Amministrativo</v>
      </c>
    </row>
    <row r="11607" spans="1:17" ht="15" customHeight="1" x14ac:dyDescent="0.25">
      <c r="A11607" s="30">
        <v>2016</v>
      </c>
      <c r="B11607" s="3" t="s">
        <v>20</v>
      </c>
      <c r="C11607" s="3" t="s">
        <v>265</v>
      </c>
      <c r="D11607" s="3" t="s">
        <v>266</v>
      </c>
      <c r="E11607" s="3">
        <v>241</v>
      </c>
      <c r="F11607" s="3">
        <v>482</v>
      </c>
      <c r="G11607" s="3">
        <v>482</v>
      </c>
      <c r="H11607" s="3">
        <v>2467212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 t="str">
        <f>B11607&amp;" | "&amp;C11607&amp;" | "&amp;D11607</f>
        <v>documentazione_amministrativa / registri | Stampa registro | Documento Principale</v>
      </c>
      <c r="Q11607" s="3" t="str">
        <f>VLOOKUP(P11607,'Classificazione UD'!A:B,2,FALSE)</f>
        <v>Amministrativo</v>
      </c>
    </row>
    <row r="11608" spans="1:17" ht="15" customHeight="1" x14ac:dyDescent="0.25">
      <c r="A11608" s="30">
        <v>2015</v>
      </c>
      <c r="B11608" s="3" t="s">
        <v>20</v>
      </c>
      <c r="C11608" s="3" t="s">
        <v>265</v>
      </c>
      <c r="D11608" s="3" t="s">
        <v>266</v>
      </c>
      <c r="E11608" s="3">
        <v>94</v>
      </c>
      <c r="F11608" s="3">
        <v>188</v>
      </c>
      <c r="G11608" s="3">
        <v>188</v>
      </c>
      <c r="H11608" s="3">
        <v>545580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 t="str">
        <f>B11608&amp;" | "&amp;C11608&amp;" | "&amp;D11608</f>
        <v>documentazione_amministrativa / registri | Stampa registro | Documento Principale</v>
      </c>
      <c r="Q11608" s="3" t="str">
        <f>VLOOKUP(P11608,'Classificazione UD'!A:B,2,FALSE)</f>
        <v>Amministrativo</v>
      </c>
    </row>
    <row r="11609" spans="1:17" ht="15" customHeight="1" x14ac:dyDescent="0.25">
      <c r="A11609" s="30">
        <v>2016</v>
      </c>
      <c r="B11609" s="3" t="s">
        <v>20</v>
      </c>
      <c r="C11609" s="3" t="s">
        <v>265</v>
      </c>
      <c r="D11609" s="3" t="s">
        <v>266</v>
      </c>
      <c r="E11609" s="3">
        <v>139</v>
      </c>
      <c r="F11609" s="3">
        <v>278</v>
      </c>
      <c r="G11609" s="3">
        <v>278</v>
      </c>
      <c r="H11609" s="3">
        <v>1010953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 t="str">
        <f>B11609&amp;" | "&amp;C11609&amp;" | "&amp;D11609</f>
        <v>documentazione_amministrativa / registri | Stampa registro | Documento Principale</v>
      </c>
      <c r="Q11609" s="3" t="str">
        <f>VLOOKUP(P11609,'Classificazione UD'!A:B,2,FALSE)</f>
        <v>Amministrativo</v>
      </c>
    </row>
    <row r="11610" spans="1:17" ht="15" customHeight="1" x14ac:dyDescent="0.25">
      <c r="A11610" s="30">
        <v>2015</v>
      </c>
      <c r="B11610" s="3" t="s">
        <v>17</v>
      </c>
      <c r="C11610" s="3" t="s">
        <v>27</v>
      </c>
      <c r="D11610" s="3" t="s">
        <v>270</v>
      </c>
      <c r="E11610" s="3">
        <v>1</v>
      </c>
      <c r="F11610" s="3">
        <v>6</v>
      </c>
      <c r="G11610" s="3">
        <v>6</v>
      </c>
      <c r="H11610" s="3">
        <v>337506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 t="str">
        <f>B11610&amp;" | "&amp;C11610&amp;" | "&amp;D11610</f>
        <v>documentazione_amministrativa / documentazione_contabile | FATTURA PASSIVA | Acconto</v>
      </c>
      <c r="Q11610" s="3" t="str">
        <f>VLOOKUP(P11610,'Classificazione UD'!A:B,2,FALSE)</f>
        <v>Fiscale</v>
      </c>
    </row>
    <row r="11611" spans="1:17" ht="15" customHeight="1" x14ac:dyDescent="0.25">
      <c r="A11611" s="30">
        <v>2015</v>
      </c>
      <c r="B11611" s="3" t="s">
        <v>17</v>
      </c>
      <c r="C11611" s="3" t="s">
        <v>27</v>
      </c>
      <c r="D11611" s="3" t="s">
        <v>264</v>
      </c>
      <c r="E11611" s="3">
        <v>887</v>
      </c>
      <c r="F11611" s="3">
        <v>5311</v>
      </c>
      <c r="G11611" s="3">
        <v>5311</v>
      </c>
      <c r="H11611" s="3">
        <v>560417680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 t="str">
        <f>B11611&amp;" | "&amp;C11611&amp;" | "&amp;D11611</f>
        <v>documentazione_amministrativa / documentazione_contabile | FATTURA PASSIVA | Fattura</v>
      </c>
      <c r="Q11611" s="3" t="str">
        <f>VLOOKUP(P11611,'Classificazione UD'!A:B,2,FALSE)</f>
        <v>Fiscale</v>
      </c>
    </row>
    <row r="11612" spans="1:17" ht="15" customHeight="1" x14ac:dyDescent="0.25">
      <c r="A11612" s="30">
        <v>2015</v>
      </c>
      <c r="B11612" s="3" t="s">
        <v>17</v>
      </c>
      <c r="C11612" s="3" t="s">
        <v>27</v>
      </c>
      <c r="D11612" s="3" t="s">
        <v>54</v>
      </c>
      <c r="E11612" s="3">
        <v>14</v>
      </c>
      <c r="F11612" s="3">
        <v>60</v>
      </c>
      <c r="G11612" s="3">
        <v>60</v>
      </c>
      <c r="H11612" s="3">
        <v>1336964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 t="str">
        <f>B11612&amp;" | "&amp;C11612&amp;" | "&amp;D11612</f>
        <v>documentazione_amministrativa / documentazione_contabile | FATTURA PASSIVA | Nota di credito</v>
      </c>
      <c r="Q11612" s="3" t="str">
        <f>VLOOKUP(P11612,'Classificazione UD'!A:B,2,FALSE)</f>
        <v>Fiscale</v>
      </c>
    </row>
    <row r="11613" spans="1:17" ht="15" customHeight="1" x14ac:dyDescent="0.25">
      <c r="A11613" s="30">
        <v>2016</v>
      </c>
      <c r="B11613" s="3" t="s">
        <v>17</v>
      </c>
      <c r="C11613" s="3" t="s">
        <v>27</v>
      </c>
      <c r="D11613" s="3" t="s">
        <v>264</v>
      </c>
      <c r="E11613" s="3">
        <v>142</v>
      </c>
      <c r="F11613" s="3">
        <v>880</v>
      </c>
      <c r="G11613" s="3">
        <v>880</v>
      </c>
      <c r="H11613" s="3">
        <v>71483760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 t="str">
        <f>B11613&amp;" | "&amp;C11613&amp;" | "&amp;D11613</f>
        <v>documentazione_amministrativa / documentazione_contabile | FATTURA PASSIVA | Fattura</v>
      </c>
      <c r="Q11613" s="3" t="str">
        <f>VLOOKUP(P11613,'Classificazione UD'!A:B,2,FALSE)</f>
        <v>Fiscale</v>
      </c>
    </row>
    <row r="11614" spans="1:17" ht="15" customHeight="1" x14ac:dyDescent="0.25">
      <c r="A11614" s="30">
        <v>2016</v>
      </c>
      <c r="B11614" s="3" t="s">
        <v>17</v>
      </c>
      <c r="C11614" s="3" t="s">
        <v>27</v>
      </c>
      <c r="D11614" s="3" t="s">
        <v>54</v>
      </c>
      <c r="E11614" s="3">
        <v>2</v>
      </c>
      <c r="F11614" s="3">
        <v>9</v>
      </c>
      <c r="G11614" s="3">
        <v>9</v>
      </c>
      <c r="H11614" s="3">
        <v>500524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 t="str">
        <f>B11614&amp;" | "&amp;C11614&amp;" | "&amp;D11614</f>
        <v>documentazione_amministrativa / documentazione_contabile | FATTURA PASSIVA | Nota di credito</v>
      </c>
      <c r="Q11614" s="3" t="str">
        <f>VLOOKUP(P11614,'Classificazione UD'!A:B,2,FALSE)</f>
        <v>Fiscale</v>
      </c>
    </row>
    <row r="11615" spans="1:17" ht="15" customHeight="1" x14ac:dyDescent="0.25">
      <c r="A11615" s="30">
        <v>2009</v>
      </c>
      <c r="B11615" s="3" t="s">
        <v>20</v>
      </c>
      <c r="C11615" s="3" t="s">
        <v>265</v>
      </c>
      <c r="D11615" s="3" t="s">
        <v>266</v>
      </c>
      <c r="E11615" s="3">
        <v>3</v>
      </c>
      <c r="F11615" s="3">
        <v>6</v>
      </c>
      <c r="G11615" s="3">
        <v>6</v>
      </c>
      <c r="H11615" s="3">
        <v>169997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 t="str">
        <f>B11615&amp;" | "&amp;C11615&amp;" | "&amp;D11615</f>
        <v>documentazione_amministrativa / registri | Stampa registro | Documento Principale</v>
      </c>
      <c r="Q11615" s="3" t="str">
        <f>VLOOKUP(P11615,'Classificazione UD'!A:B,2,FALSE)</f>
        <v>Amministrativo</v>
      </c>
    </row>
    <row r="11616" spans="1:17" ht="15" customHeight="1" x14ac:dyDescent="0.25">
      <c r="A11616" s="30">
        <v>2010</v>
      </c>
      <c r="B11616" s="3" t="s">
        <v>20</v>
      </c>
      <c r="C11616" s="3" t="s">
        <v>265</v>
      </c>
      <c r="D11616" s="3" t="s">
        <v>266</v>
      </c>
      <c r="E11616" s="3">
        <v>50</v>
      </c>
      <c r="F11616" s="3">
        <v>100</v>
      </c>
      <c r="G11616" s="3">
        <v>100</v>
      </c>
      <c r="H11616" s="3">
        <v>4409980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 t="str">
        <f>B11616&amp;" | "&amp;C11616&amp;" | "&amp;D11616</f>
        <v>documentazione_amministrativa / registri | Stampa registro | Documento Principale</v>
      </c>
      <c r="Q11616" s="3" t="str">
        <f>VLOOKUP(P11616,'Classificazione UD'!A:B,2,FALSE)</f>
        <v>Amministrativo</v>
      </c>
    </row>
    <row r="11617" spans="1:17" ht="15" customHeight="1" x14ac:dyDescent="0.25">
      <c r="A11617" s="30">
        <v>2011</v>
      </c>
      <c r="B11617" s="3" t="s">
        <v>20</v>
      </c>
      <c r="C11617" s="3" t="s">
        <v>265</v>
      </c>
      <c r="D11617" s="3" t="s">
        <v>266</v>
      </c>
      <c r="E11617" s="3">
        <v>52</v>
      </c>
      <c r="F11617" s="3">
        <v>104</v>
      </c>
      <c r="G11617" s="3">
        <v>104</v>
      </c>
      <c r="H11617" s="3">
        <v>4228862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 t="str">
        <f>B11617&amp;" | "&amp;C11617&amp;" | "&amp;D11617</f>
        <v>documentazione_amministrativa / registri | Stampa registro | Documento Principale</v>
      </c>
      <c r="Q11617" s="3" t="str">
        <f>VLOOKUP(P11617,'Classificazione UD'!A:B,2,FALSE)</f>
        <v>Amministrativo</v>
      </c>
    </row>
    <row r="11618" spans="1:17" ht="15" customHeight="1" x14ac:dyDescent="0.25">
      <c r="A11618" s="30">
        <v>2012</v>
      </c>
      <c r="B11618" s="3" t="s">
        <v>20</v>
      </c>
      <c r="C11618" s="3" t="s">
        <v>265</v>
      </c>
      <c r="D11618" s="3" t="s">
        <v>266</v>
      </c>
      <c r="E11618" s="3">
        <v>188</v>
      </c>
      <c r="F11618" s="3">
        <v>376</v>
      </c>
      <c r="G11618" s="3">
        <v>376</v>
      </c>
      <c r="H11618" s="3">
        <v>5208863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 t="str">
        <f>B11618&amp;" | "&amp;C11618&amp;" | "&amp;D11618</f>
        <v>documentazione_amministrativa / registri | Stampa registro | Documento Principale</v>
      </c>
      <c r="Q11618" s="3" t="str">
        <f>VLOOKUP(P11618,'Classificazione UD'!A:B,2,FALSE)</f>
        <v>Amministrativo</v>
      </c>
    </row>
    <row r="11619" spans="1:17" ht="15" customHeight="1" x14ac:dyDescent="0.25">
      <c r="A11619" s="30">
        <v>2013</v>
      </c>
      <c r="B11619" s="3" t="s">
        <v>20</v>
      </c>
      <c r="C11619" s="3" t="s">
        <v>265</v>
      </c>
      <c r="D11619" s="3" t="s">
        <v>266</v>
      </c>
      <c r="E11619" s="3">
        <v>260</v>
      </c>
      <c r="F11619" s="3">
        <v>520</v>
      </c>
      <c r="G11619" s="3">
        <v>520</v>
      </c>
      <c r="H11619" s="3">
        <v>6003345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 t="str">
        <f>B11619&amp;" | "&amp;C11619&amp;" | "&amp;D11619</f>
        <v>documentazione_amministrativa / registri | Stampa registro | Documento Principale</v>
      </c>
      <c r="Q11619" s="3" t="str">
        <f>VLOOKUP(P11619,'Classificazione UD'!A:B,2,FALSE)</f>
        <v>Amministrativo</v>
      </c>
    </row>
    <row r="11620" spans="1:17" ht="15" customHeight="1" x14ac:dyDescent="0.25">
      <c r="A11620" s="30">
        <v>2014</v>
      </c>
      <c r="B11620" s="3" t="s">
        <v>20</v>
      </c>
      <c r="C11620" s="3" t="s">
        <v>265</v>
      </c>
      <c r="D11620" s="3" t="s">
        <v>266</v>
      </c>
      <c r="E11620" s="3">
        <v>259</v>
      </c>
      <c r="F11620" s="3">
        <v>518</v>
      </c>
      <c r="G11620" s="3">
        <v>518</v>
      </c>
      <c r="H11620" s="3">
        <v>5968235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 t="str">
        <f>B11620&amp;" | "&amp;C11620&amp;" | "&amp;D11620</f>
        <v>documentazione_amministrativa / registri | Stampa registro | Documento Principale</v>
      </c>
      <c r="Q11620" s="3" t="str">
        <f>VLOOKUP(P11620,'Classificazione UD'!A:B,2,FALSE)</f>
        <v>Amministrativo</v>
      </c>
    </row>
    <row r="11621" spans="1:17" ht="15" customHeight="1" x14ac:dyDescent="0.25">
      <c r="A11621" s="30">
        <v>2015</v>
      </c>
      <c r="B11621" s="3" t="s">
        <v>20</v>
      </c>
      <c r="C11621" s="3" t="s">
        <v>265</v>
      </c>
      <c r="D11621" s="3" t="s">
        <v>266</v>
      </c>
      <c r="E11621" s="3">
        <v>261</v>
      </c>
      <c r="F11621" s="3">
        <v>522</v>
      </c>
      <c r="G11621" s="3">
        <v>522</v>
      </c>
      <c r="H11621" s="3">
        <v>6249727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 t="str">
        <f>B11621&amp;" | "&amp;C11621&amp;" | "&amp;D11621</f>
        <v>documentazione_amministrativa / registri | Stampa registro | Documento Principale</v>
      </c>
      <c r="Q11621" s="3" t="str">
        <f>VLOOKUP(P11621,'Classificazione UD'!A:B,2,FALSE)</f>
        <v>Amministrativo</v>
      </c>
    </row>
    <row r="11622" spans="1:17" ht="15" customHeight="1" x14ac:dyDescent="0.25">
      <c r="A11622" s="30">
        <v>2016</v>
      </c>
      <c r="B11622" s="3" t="s">
        <v>20</v>
      </c>
      <c r="C11622" s="3" t="s">
        <v>265</v>
      </c>
      <c r="D11622" s="3" t="s">
        <v>266</v>
      </c>
      <c r="E11622" s="3">
        <v>291</v>
      </c>
      <c r="F11622" s="3">
        <v>582</v>
      </c>
      <c r="G11622" s="3">
        <v>582</v>
      </c>
      <c r="H11622" s="3">
        <v>7025598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 t="str">
        <f>B11622&amp;" | "&amp;C11622&amp;" | "&amp;D11622</f>
        <v>documentazione_amministrativa / registri | Stampa registro | Documento Principale</v>
      </c>
      <c r="Q11622" s="3" t="str">
        <f>VLOOKUP(P11622,'Classificazione UD'!A:B,2,FALSE)</f>
        <v>Amministrativo</v>
      </c>
    </row>
    <row r="11623" spans="1:17" ht="15" customHeight="1" x14ac:dyDescent="0.25">
      <c r="A11623" s="30">
        <v>2016</v>
      </c>
      <c r="B11623" s="3" t="s">
        <v>20</v>
      </c>
      <c r="C11623" s="3" t="s">
        <v>265</v>
      </c>
      <c r="D11623" s="3" t="s">
        <v>266</v>
      </c>
      <c r="E11623" s="3">
        <v>20</v>
      </c>
      <c r="F11623" s="3">
        <v>40</v>
      </c>
      <c r="G11623" s="3">
        <v>40</v>
      </c>
      <c r="H11623" s="3">
        <v>123423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 t="str">
        <f>B11623&amp;" | "&amp;C11623&amp;" | "&amp;D11623</f>
        <v>documentazione_amministrativa / registri | Stampa registro | Documento Principale</v>
      </c>
      <c r="Q11623" s="3" t="str">
        <f>VLOOKUP(P11623,'Classificazione UD'!A:B,2,FALSE)</f>
        <v>Amministrativo</v>
      </c>
    </row>
    <row r="11624" spans="1:17" ht="15" customHeight="1" x14ac:dyDescent="0.25">
      <c r="A11624" s="30">
        <v>2016</v>
      </c>
      <c r="B11624" s="3" t="s">
        <v>20</v>
      </c>
      <c r="C11624" s="3" t="s">
        <v>265</v>
      </c>
      <c r="D11624" s="3" t="s">
        <v>266</v>
      </c>
      <c r="E11624" s="3">
        <v>6</v>
      </c>
      <c r="F11624" s="3">
        <v>12</v>
      </c>
      <c r="G11624" s="3">
        <v>12</v>
      </c>
      <c r="H11624" s="3">
        <v>38026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 t="str">
        <f>B11624&amp;" | "&amp;C11624&amp;" | "&amp;D11624</f>
        <v>documentazione_amministrativa / registri | Stampa registro | Documento Principale</v>
      </c>
      <c r="Q11624" s="3" t="str">
        <f>VLOOKUP(P11624,'Classificazione UD'!A:B,2,FALSE)</f>
        <v>Amministrativo</v>
      </c>
    </row>
    <row r="11625" spans="1:17" ht="15" customHeight="1" x14ac:dyDescent="0.25">
      <c r="A11625" s="30">
        <v>2015</v>
      </c>
      <c r="B11625" s="3" t="s">
        <v>20</v>
      </c>
      <c r="C11625" s="3" t="s">
        <v>265</v>
      </c>
      <c r="D11625" s="3" t="s">
        <v>266</v>
      </c>
      <c r="E11625" s="3">
        <v>111</v>
      </c>
      <c r="F11625" s="3">
        <v>222</v>
      </c>
      <c r="G11625" s="3">
        <v>222</v>
      </c>
      <c r="H11625" s="3">
        <v>999098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 t="str">
        <f>B11625&amp;" | "&amp;C11625&amp;" | "&amp;D11625</f>
        <v>documentazione_amministrativa / registri | Stampa registro | Documento Principale</v>
      </c>
      <c r="Q11625" s="3" t="str">
        <f>VLOOKUP(P11625,'Classificazione UD'!A:B,2,FALSE)</f>
        <v>Amministrativo</v>
      </c>
    </row>
    <row r="11626" spans="1:17" ht="15" customHeight="1" x14ac:dyDescent="0.25">
      <c r="A11626" s="30">
        <v>2016</v>
      </c>
      <c r="B11626" s="3" t="s">
        <v>20</v>
      </c>
      <c r="C11626" s="3" t="s">
        <v>265</v>
      </c>
      <c r="D11626" s="3" t="s">
        <v>266</v>
      </c>
      <c r="E11626" s="3">
        <v>129</v>
      </c>
      <c r="F11626" s="3">
        <v>258</v>
      </c>
      <c r="G11626" s="3">
        <v>258</v>
      </c>
      <c r="H11626" s="3">
        <v>2196994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 t="str">
        <f>B11626&amp;" | "&amp;C11626&amp;" | "&amp;D11626</f>
        <v>documentazione_amministrativa / registri | Stampa registro | Documento Principale</v>
      </c>
      <c r="Q11626" s="3" t="str">
        <f>VLOOKUP(P11626,'Classificazione UD'!A:B,2,FALSE)</f>
        <v>Amministrativo</v>
      </c>
    </row>
    <row r="11627" spans="1:17" ht="15" customHeight="1" x14ac:dyDescent="0.25">
      <c r="A11627" s="30">
        <v>2015</v>
      </c>
      <c r="B11627" s="3" t="s">
        <v>17</v>
      </c>
      <c r="C11627" s="3" t="s">
        <v>27</v>
      </c>
      <c r="D11627" s="3" t="s">
        <v>264</v>
      </c>
      <c r="E11627" s="3">
        <v>783</v>
      </c>
      <c r="F11627" s="3">
        <v>3426</v>
      </c>
      <c r="G11627" s="3">
        <v>3426</v>
      </c>
      <c r="H11627" s="3">
        <v>129621369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 t="str">
        <f>B11627&amp;" | "&amp;C11627&amp;" | "&amp;D11627</f>
        <v>documentazione_amministrativa / documentazione_contabile | FATTURA PASSIVA | Fattura</v>
      </c>
      <c r="Q11627" s="3" t="str">
        <f>VLOOKUP(P11627,'Classificazione UD'!A:B,2,FALSE)</f>
        <v>Fiscale</v>
      </c>
    </row>
    <row r="11628" spans="1:17" ht="15" customHeight="1" x14ac:dyDescent="0.25">
      <c r="A11628" s="30">
        <v>2015</v>
      </c>
      <c r="B11628" s="3" t="s">
        <v>17</v>
      </c>
      <c r="C11628" s="3" t="s">
        <v>27</v>
      </c>
      <c r="D11628" s="3" t="s">
        <v>54</v>
      </c>
      <c r="E11628" s="3">
        <v>21</v>
      </c>
      <c r="F11628" s="3">
        <v>90</v>
      </c>
      <c r="G11628" s="3">
        <v>90</v>
      </c>
      <c r="H11628" s="3">
        <v>3870742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 t="str">
        <f>B11628&amp;" | "&amp;C11628&amp;" | "&amp;D11628</f>
        <v>documentazione_amministrativa / documentazione_contabile | FATTURA PASSIVA | Nota di credito</v>
      </c>
      <c r="Q11628" s="3" t="str">
        <f>VLOOKUP(P11628,'Classificazione UD'!A:B,2,FALSE)</f>
        <v>Fiscale</v>
      </c>
    </row>
    <row r="11629" spans="1:17" ht="15" customHeight="1" x14ac:dyDescent="0.25">
      <c r="A11629" s="30">
        <v>2016</v>
      </c>
      <c r="B11629" s="3" t="s">
        <v>17</v>
      </c>
      <c r="C11629" s="3" t="s">
        <v>27</v>
      </c>
      <c r="D11629" s="3" t="s">
        <v>264</v>
      </c>
      <c r="E11629" s="3">
        <v>110</v>
      </c>
      <c r="F11629" s="3">
        <v>487</v>
      </c>
      <c r="G11629" s="3">
        <v>487</v>
      </c>
      <c r="H11629" s="3">
        <v>27643439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 t="str">
        <f>B11629&amp;" | "&amp;C11629&amp;" | "&amp;D11629</f>
        <v>documentazione_amministrativa / documentazione_contabile | FATTURA PASSIVA | Fattura</v>
      </c>
      <c r="Q11629" s="3" t="str">
        <f>VLOOKUP(P11629,'Classificazione UD'!A:B,2,FALSE)</f>
        <v>Fiscale</v>
      </c>
    </row>
    <row r="11630" spans="1:17" ht="15" customHeight="1" x14ac:dyDescent="0.25">
      <c r="A11630" s="30">
        <v>2016</v>
      </c>
      <c r="B11630" s="3" t="s">
        <v>17</v>
      </c>
      <c r="C11630" s="3" t="s">
        <v>27</v>
      </c>
      <c r="D11630" s="3" t="s">
        <v>54</v>
      </c>
      <c r="E11630" s="3">
        <v>3</v>
      </c>
      <c r="F11630" s="3">
        <v>12</v>
      </c>
      <c r="G11630" s="3">
        <v>12</v>
      </c>
      <c r="H11630" s="3">
        <v>162427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 t="str">
        <f>B11630&amp;" | "&amp;C11630&amp;" | "&amp;D11630</f>
        <v>documentazione_amministrativa / documentazione_contabile | FATTURA PASSIVA | Nota di credito</v>
      </c>
      <c r="Q11630" s="3" t="str">
        <f>VLOOKUP(P11630,'Classificazione UD'!A:B,2,FALSE)</f>
        <v>Fiscale</v>
      </c>
    </row>
    <row r="11631" spans="1:17" ht="15" customHeight="1" x14ac:dyDescent="0.25">
      <c r="A11631" s="30">
        <v>2011</v>
      </c>
      <c r="B11631" s="3" t="s">
        <v>20</v>
      </c>
      <c r="C11631" s="3" t="s">
        <v>265</v>
      </c>
      <c r="D11631" s="3" t="s">
        <v>266</v>
      </c>
      <c r="E11631" s="3">
        <v>52</v>
      </c>
      <c r="F11631" s="3">
        <v>104</v>
      </c>
      <c r="G11631" s="3">
        <v>104</v>
      </c>
      <c r="H11631" s="3">
        <v>2784093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 t="str">
        <f>B11631&amp;" | "&amp;C11631&amp;" | "&amp;D11631</f>
        <v>documentazione_amministrativa / registri | Stampa registro | Documento Principale</v>
      </c>
      <c r="Q11631" s="3" t="str">
        <f>VLOOKUP(P11631,'Classificazione UD'!A:B,2,FALSE)</f>
        <v>Amministrativo</v>
      </c>
    </row>
    <row r="11632" spans="1:17" ht="15" customHeight="1" x14ac:dyDescent="0.25">
      <c r="A11632" s="30">
        <v>2012</v>
      </c>
      <c r="B11632" s="3" t="s">
        <v>20</v>
      </c>
      <c r="C11632" s="3" t="s">
        <v>265</v>
      </c>
      <c r="D11632" s="3" t="s">
        <v>266</v>
      </c>
      <c r="E11632" s="3">
        <v>181</v>
      </c>
      <c r="F11632" s="3">
        <v>362</v>
      </c>
      <c r="G11632" s="3">
        <v>362</v>
      </c>
      <c r="H11632" s="3">
        <v>3548177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 t="str">
        <f>B11632&amp;" | "&amp;C11632&amp;" | "&amp;D11632</f>
        <v>documentazione_amministrativa / registri | Stampa registro | Documento Principale</v>
      </c>
      <c r="Q11632" s="3" t="str">
        <f>VLOOKUP(P11632,'Classificazione UD'!A:B,2,FALSE)</f>
        <v>Amministrativo</v>
      </c>
    </row>
    <row r="11633" spans="1:17" ht="15" customHeight="1" x14ac:dyDescent="0.25">
      <c r="A11633" s="30">
        <v>2013</v>
      </c>
      <c r="B11633" s="3" t="s">
        <v>20</v>
      </c>
      <c r="C11633" s="3" t="s">
        <v>265</v>
      </c>
      <c r="D11633" s="3" t="s">
        <v>266</v>
      </c>
      <c r="E11633" s="3">
        <v>256</v>
      </c>
      <c r="F11633" s="3">
        <v>512</v>
      </c>
      <c r="G11633" s="3">
        <v>512</v>
      </c>
      <c r="H11633" s="3">
        <v>4129708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 t="str">
        <f>B11633&amp;" | "&amp;C11633&amp;" | "&amp;D11633</f>
        <v>documentazione_amministrativa / registri | Stampa registro | Documento Principale</v>
      </c>
      <c r="Q11633" s="3" t="str">
        <f>VLOOKUP(P11633,'Classificazione UD'!A:B,2,FALSE)</f>
        <v>Amministrativo</v>
      </c>
    </row>
    <row r="11634" spans="1:17" ht="15" customHeight="1" x14ac:dyDescent="0.25">
      <c r="A11634" s="30">
        <v>2014</v>
      </c>
      <c r="B11634" s="3" t="s">
        <v>20</v>
      </c>
      <c r="C11634" s="3" t="s">
        <v>265</v>
      </c>
      <c r="D11634" s="3" t="s">
        <v>266</v>
      </c>
      <c r="E11634" s="3">
        <v>243</v>
      </c>
      <c r="F11634" s="3">
        <v>486</v>
      </c>
      <c r="G11634" s="3">
        <v>486</v>
      </c>
      <c r="H11634" s="3">
        <v>3902204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 t="str">
        <f>B11634&amp;" | "&amp;C11634&amp;" | "&amp;D11634</f>
        <v>documentazione_amministrativa / registri | Stampa registro | Documento Principale</v>
      </c>
      <c r="Q11634" s="3" t="str">
        <f>VLOOKUP(P11634,'Classificazione UD'!A:B,2,FALSE)</f>
        <v>Amministrativo</v>
      </c>
    </row>
    <row r="11635" spans="1:17" ht="15" customHeight="1" x14ac:dyDescent="0.25">
      <c r="A11635" s="30">
        <v>2015</v>
      </c>
      <c r="B11635" s="3" t="s">
        <v>20</v>
      </c>
      <c r="C11635" s="3" t="s">
        <v>265</v>
      </c>
      <c r="D11635" s="3" t="s">
        <v>266</v>
      </c>
      <c r="E11635" s="3">
        <v>226</v>
      </c>
      <c r="F11635" s="3">
        <v>452</v>
      </c>
      <c r="G11635" s="3">
        <v>452</v>
      </c>
      <c r="H11635" s="3">
        <v>3873637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 t="str">
        <f>B11635&amp;" | "&amp;C11635&amp;" | "&amp;D11635</f>
        <v>documentazione_amministrativa / registri | Stampa registro | Documento Principale</v>
      </c>
      <c r="Q11635" s="3" t="str">
        <f>VLOOKUP(P11635,'Classificazione UD'!A:B,2,FALSE)</f>
        <v>Amministrativo</v>
      </c>
    </row>
    <row r="11636" spans="1:17" ht="15" customHeight="1" x14ac:dyDescent="0.25">
      <c r="A11636" s="30">
        <v>2016</v>
      </c>
      <c r="B11636" s="3" t="s">
        <v>20</v>
      </c>
      <c r="C11636" s="3" t="s">
        <v>265</v>
      </c>
      <c r="D11636" s="3" t="s">
        <v>266</v>
      </c>
      <c r="E11636" s="3">
        <v>252</v>
      </c>
      <c r="F11636" s="3">
        <v>504</v>
      </c>
      <c r="G11636" s="3">
        <v>504</v>
      </c>
      <c r="H11636" s="3">
        <v>4381146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 t="str">
        <f>B11636&amp;" | "&amp;C11636&amp;" | "&amp;D11636</f>
        <v>documentazione_amministrativa / registri | Stampa registro | Documento Principale</v>
      </c>
      <c r="Q11636" s="3" t="str">
        <f>VLOOKUP(P11636,'Classificazione UD'!A:B,2,FALSE)</f>
        <v>Amministrativo</v>
      </c>
    </row>
    <row r="11637" spans="1:17" ht="15" customHeight="1" x14ac:dyDescent="0.25">
      <c r="A11637" s="30">
        <v>2014</v>
      </c>
      <c r="B11637" s="3" t="s">
        <v>20</v>
      </c>
      <c r="C11637" s="3" t="s">
        <v>265</v>
      </c>
      <c r="D11637" s="3" t="s">
        <v>266</v>
      </c>
      <c r="E11637" s="3">
        <v>10</v>
      </c>
      <c r="F11637" s="3">
        <v>20</v>
      </c>
      <c r="G11637" s="3">
        <v>20</v>
      </c>
      <c r="H11637" s="3">
        <v>47472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 t="str">
        <f>B11637&amp;" | "&amp;C11637&amp;" | "&amp;D11637</f>
        <v>documentazione_amministrativa / registri | Stampa registro | Documento Principale</v>
      </c>
      <c r="Q11637" s="3" t="str">
        <f>VLOOKUP(P11637,'Classificazione UD'!A:B,2,FALSE)</f>
        <v>Amministrativo</v>
      </c>
    </row>
    <row r="11638" spans="1:17" ht="15" customHeight="1" x14ac:dyDescent="0.25">
      <c r="A11638" s="30">
        <v>2015</v>
      </c>
      <c r="B11638" s="3" t="s">
        <v>20</v>
      </c>
      <c r="C11638" s="3" t="s">
        <v>265</v>
      </c>
      <c r="D11638" s="3" t="s">
        <v>266</v>
      </c>
      <c r="E11638" s="3">
        <v>11</v>
      </c>
      <c r="F11638" s="3">
        <v>22</v>
      </c>
      <c r="G11638" s="3">
        <v>22</v>
      </c>
      <c r="H11638" s="3">
        <v>54104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 t="str">
        <f>B11638&amp;" | "&amp;C11638&amp;" | "&amp;D11638</f>
        <v>documentazione_amministrativa / registri | Stampa registro | Documento Principale</v>
      </c>
      <c r="Q11638" s="3" t="str">
        <f>VLOOKUP(P11638,'Classificazione UD'!A:B,2,FALSE)</f>
        <v>Amministrativo</v>
      </c>
    </row>
    <row r="11639" spans="1:17" ht="15" customHeight="1" x14ac:dyDescent="0.25">
      <c r="A11639" s="30">
        <v>2016</v>
      </c>
      <c r="B11639" s="3" t="s">
        <v>20</v>
      </c>
      <c r="C11639" s="3" t="s">
        <v>265</v>
      </c>
      <c r="D11639" s="3" t="s">
        <v>266</v>
      </c>
      <c r="E11639" s="3">
        <v>12</v>
      </c>
      <c r="F11639" s="3">
        <v>24</v>
      </c>
      <c r="G11639" s="3">
        <v>24</v>
      </c>
      <c r="H11639" s="3">
        <v>62418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 t="str">
        <f>B11639&amp;" | "&amp;C11639&amp;" | "&amp;D11639</f>
        <v>documentazione_amministrativa / registri | Stampa registro | Documento Principale</v>
      </c>
      <c r="Q11639" s="3" t="str">
        <f>VLOOKUP(P11639,'Classificazione UD'!A:B,2,FALSE)</f>
        <v>Amministrativo</v>
      </c>
    </row>
    <row r="11640" spans="1:17" ht="15" customHeight="1" x14ac:dyDescent="0.25">
      <c r="A11640" s="30">
        <v>2015</v>
      </c>
      <c r="B11640" s="3" t="s">
        <v>20</v>
      </c>
      <c r="C11640" s="3" t="s">
        <v>265</v>
      </c>
      <c r="D11640" s="3" t="s">
        <v>266</v>
      </c>
      <c r="E11640" s="3">
        <v>116</v>
      </c>
      <c r="F11640" s="3">
        <v>232</v>
      </c>
      <c r="G11640" s="3">
        <v>232</v>
      </c>
      <c r="H11640" s="3">
        <v>783782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 t="str">
        <f>B11640&amp;" | "&amp;C11640&amp;" | "&amp;D11640</f>
        <v>documentazione_amministrativa / registri | Stampa registro | Documento Principale</v>
      </c>
      <c r="Q11640" s="3" t="str">
        <f>VLOOKUP(P11640,'Classificazione UD'!A:B,2,FALSE)</f>
        <v>Amministrativo</v>
      </c>
    </row>
    <row r="11641" spans="1:17" ht="15" customHeight="1" x14ac:dyDescent="0.25">
      <c r="A11641" s="30">
        <v>2016</v>
      </c>
      <c r="B11641" s="3" t="s">
        <v>20</v>
      </c>
      <c r="C11641" s="3" t="s">
        <v>265</v>
      </c>
      <c r="D11641" s="3" t="s">
        <v>266</v>
      </c>
      <c r="E11641" s="3">
        <v>274</v>
      </c>
      <c r="F11641" s="3">
        <v>548</v>
      </c>
      <c r="G11641" s="3">
        <v>548</v>
      </c>
      <c r="H11641" s="3">
        <v>2164894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 t="str">
        <f>B11641&amp;" | "&amp;C11641&amp;" | "&amp;D11641</f>
        <v>documentazione_amministrativa / registri | Stampa registro | Documento Principale</v>
      </c>
      <c r="Q11641" s="3" t="str">
        <f>VLOOKUP(P11641,'Classificazione UD'!A:B,2,FALSE)</f>
        <v>Amministrativo</v>
      </c>
    </row>
    <row r="11642" spans="1:17" ht="15" customHeight="1" x14ac:dyDescent="0.25">
      <c r="A11642" s="30">
        <v>2015</v>
      </c>
      <c r="B11642" s="3" t="s">
        <v>17</v>
      </c>
      <c r="C11642" s="3" t="s">
        <v>27</v>
      </c>
      <c r="D11642" s="3" t="s">
        <v>270</v>
      </c>
      <c r="E11642" s="3">
        <v>2</v>
      </c>
      <c r="F11642" s="3">
        <v>8</v>
      </c>
      <c r="G11642" s="3">
        <v>8</v>
      </c>
      <c r="H11642" s="3">
        <v>121965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 t="str">
        <f>B11642&amp;" | "&amp;C11642&amp;" | "&amp;D11642</f>
        <v>documentazione_amministrativa / documentazione_contabile | FATTURA PASSIVA | Acconto</v>
      </c>
      <c r="Q11642" s="3" t="str">
        <f>VLOOKUP(P11642,'Classificazione UD'!A:B,2,FALSE)</f>
        <v>Fiscale</v>
      </c>
    </row>
    <row r="11643" spans="1:17" ht="15" customHeight="1" x14ac:dyDescent="0.25">
      <c r="A11643" s="30">
        <v>2015</v>
      </c>
      <c r="B11643" s="3" t="s">
        <v>17</v>
      </c>
      <c r="C11643" s="3" t="s">
        <v>27</v>
      </c>
      <c r="D11643" s="3" t="s">
        <v>264</v>
      </c>
      <c r="E11643" s="3">
        <v>211</v>
      </c>
      <c r="F11643" s="3">
        <v>902</v>
      </c>
      <c r="G11643" s="3">
        <v>902</v>
      </c>
      <c r="H11643" s="3">
        <v>38313368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 t="str">
        <f>B11643&amp;" | "&amp;C11643&amp;" | "&amp;D11643</f>
        <v>documentazione_amministrativa / documentazione_contabile | FATTURA PASSIVA | Fattura</v>
      </c>
      <c r="Q11643" s="3" t="str">
        <f>VLOOKUP(P11643,'Classificazione UD'!A:B,2,FALSE)</f>
        <v>Fiscale</v>
      </c>
    </row>
    <row r="11644" spans="1:17" ht="15" customHeight="1" x14ac:dyDescent="0.25">
      <c r="A11644" s="30">
        <v>2015</v>
      </c>
      <c r="B11644" s="3" t="s">
        <v>17</v>
      </c>
      <c r="C11644" s="3" t="s">
        <v>27</v>
      </c>
      <c r="D11644" s="3" t="s">
        <v>54</v>
      </c>
      <c r="E11644" s="3">
        <v>8</v>
      </c>
      <c r="F11644" s="3">
        <v>33</v>
      </c>
      <c r="G11644" s="3">
        <v>33</v>
      </c>
      <c r="H11644" s="3">
        <v>910877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 t="str">
        <f>B11644&amp;" | "&amp;C11644&amp;" | "&amp;D11644</f>
        <v>documentazione_amministrativa / documentazione_contabile | FATTURA PASSIVA | Nota di credito</v>
      </c>
      <c r="Q11644" s="3" t="str">
        <f>VLOOKUP(P11644,'Classificazione UD'!A:B,2,FALSE)</f>
        <v>Fiscale</v>
      </c>
    </row>
    <row r="11645" spans="1:17" ht="15" customHeight="1" x14ac:dyDescent="0.25">
      <c r="A11645" s="30">
        <v>2016</v>
      </c>
      <c r="B11645" s="3" t="s">
        <v>17</v>
      </c>
      <c r="C11645" s="3" t="s">
        <v>27</v>
      </c>
      <c r="D11645" s="3" t="s">
        <v>264</v>
      </c>
      <c r="E11645" s="3">
        <v>28</v>
      </c>
      <c r="F11645" s="3">
        <v>120</v>
      </c>
      <c r="G11645" s="3">
        <v>120</v>
      </c>
      <c r="H11645" s="3">
        <v>5210845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 t="str">
        <f>B11645&amp;" | "&amp;C11645&amp;" | "&amp;D11645</f>
        <v>documentazione_amministrativa / documentazione_contabile | FATTURA PASSIVA | Fattura</v>
      </c>
      <c r="Q11645" s="3" t="str">
        <f>VLOOKUP(P11645,'Classificazione UD'!A:B,2,FALSE)</f>
        <v>Fiscale</v>
      </c>
    </row>
    <row r="11646" spans="1:17" ht="15" customHeight="1" x14ac:dyDescent="0.25">
      <c r="A11646" s="30">
        <v>2016</v>
      </c>
      <c r="B11646" s="3" t="s">
        <v>17</v>
      </c>
      <c r="C11646" s="3" t="s">
        <v>27</v>
      </c>
      <c r="D11646" s="3" t="s">
        <v>54</v>
      </c>
      <c r="E11646" s="3">
        <v>1</v>
      </c>
      <c r="F11646" s="3">
        <v>4</v>
      </c>
      <c r="G11646" s="3">
        <v>4</v>
      </c>
      <c r="H11646" s="3">
        <v>53577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 t="str">
        <f>B11646&amp;" | "&amp;C11646&amp;" | "&amp;D11646</f>
        <v>documentazione_amministrativa / documentazione_contabile | FATTURA PASSIVA | Nota di credito</v>
      </c>
      <c r="Q11646" s="3" t="str">
        <f>VLOOKUP(P11646,'Classificazione UD'!A:B,2,FALSE)</f>
        <v>Fiscale</v>
      </c>
    </row>
    <row r="11647" spans="1:17" ht="15" customHeight="1" x14ac:dyDescent="0.25">
      <c r="A11647" s="30">
        <v>2013</v>
      </c>
      <c r="B11647" s="3" t="s">
        <v>20</v>
      </c>
      <c r="C11647" s="3" t="s">
        <v>265</v>
      </c>
      <c r="D11647" s="3" t="s">
        <v>266</v>
      </c>
      <c r="E11647" s="3">
        <v>56</v>
      </c>
      <c r="F11647" s="3">
        <v>112</v>
      </c>
      <c r="G11647" s="3">
        <v>112</v>
      </c>
      <c r="H11647" s="3">
        <v>554407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 t="str">
        <f>B11647&amp;" | "&amp;C11647&amp;" | "&amp;D11647</f>
        <v>documentazione_amministrativa / registri | Stampa registro | Documento Principale</v>
      </c>
      <c r="Q11647" s="3" t="str">
        <f>VLOOKUP(P11647,'Classificazione UD'!A:B,2,FALSE)</f>
        <v>Amministrativo</v>
      </c>
    </row>
    <row r="11648" spans="1:17" ht="15" customHeight="1" x14ac:dyDescent="0.25">
      <c r="A11648" s="30">
        <v>2014</v>
      </c>
      <c r="B11648" s="3" t="s">
        <v>20</v>
      </c>
      <c r="C11648" s="3" t="s">
        <v>265</v>
      </c>
      <c r="D11648" s="3" t="s">
        <v>266</v>
      </c>
      <c r="E11648" s="3">
        <v>244</v>
      </c>
      <c r="F11648" s="3">
        <v>488</v>
      </c>
      <c r="G11648" s="3">
        <v>488</v>
      </c>
      <c r="H11648" s="3">
        <v>2316844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 t="str">
        <f>B11648&amp;" | "&amp;C11648&amp;" | "&amp;D11648</f>
        <v>documentazione_amministrativa / registri | Stampa registro | Documento Principale</v>
      </c>
      <c r="Q11648" s="3" t="str">
        <f>VLOOKUP(P11648,'Classificazione UD'!A:B,2,FALSE)</f>
        <v>Amministrativo</v>
      </c>
    </row>
    <row r="11649" spans="1:17" ht="15" customHeight="1" x14ac:dyDescent="0.25">
      <c r="A11649" s="30">
        <v>2015</v>
      </c>
      <c r="B11649" s="3" t="s">
        <v>20</v>
      </c>
      <c r="C11649" s="3" t="s">
        <v>265</v>
      </c>
      <c r="D11649" s="3" t="s">
        <v>266</v>
      </c>
      <c r="E11649" s="3">
        <v>232</v>
      </c>
      <c r="F11649" s="3">
        <v>464</v>
      </c>
      <c r="G11649" s="3">
        <v>464</v>
      </c>
      <c r="H11649" s="3">
        <v>2528704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 t="str">
        <f>B11649&amp;" | "&amp;C11649&amp;" | "&amp;D11649</f>
        <v>documentazione_amministrativa / registri | Stampa registro | Documento Principale</v>
      </c>
      <c r="Q11649" s="3" t="str">
        <f>VLOOKUP(P11649,'Classificazione UD'!A:B,2,FALSE)</f>
        <v>Amministrativo</v>
      </c>
    </row>
    <row r="11650" spans="1:17" ht="15" customHeight="1" x14ac:dyDescent="0.25">
      <c r="A11650" s="30">
        <v>2016</v>
      </c>
      <c r="B11650" s="3" t="s">
        <v>20</v>
      </c>
      <c r="C11650" s="3" t="s">
        <v>265</v>
      </c>
      <c r="D11650" s="3" t="s">
        <v>266</v>
      </c>
      <c r="E11650" s="3">
        <v>238</v>
      </c>
      <c r="F11650" s="3">
        <v>476</v>
      </c>
      <c r="G11650" s="3">
        <v>476</v>
      </c>
      <c r="H11650" s="3">
        <v>2911384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 t="str">
        <f>B11650&amp;" | "&amp;C11650&amp;" | "&amp;D11650</f>
        <v>documentazione_amministrativa / registri | Stampa registro | Documento Principale</v>
      </c>
      <c r="Q11650" s="3" t="str">
        <f>VLOOKUP(P11650,'Classificazione UD'!A:B,2,FALSE)</f>
        <v>Amministrativo</v>
      </c>
    </row>
    <row r="11651" spans="1:17" ht="15" customHeight="1" x14ac:dyDescent="0.25">
      <c r="A11651" s="30">
        <v>2016</v>
      </c>
      <c r="B11651" s="3" t="s">
        <v>20</v>
      </c>
      <c r="C11651" s="3" t="s">
        <v>265</v>
      </c>
      <c r="D11651" s="3" t="s">
        <v>266</v>
      </c>
      <c r="E11651" s="3">
        <v>1</v>
      </c>
      <c r="F11651" s="3">
        <v>2</v>
      </c>
      <c r="G11651" s="3">
        <v>2</v>
      </c>
      <c r="H11651" s="3">
        <v>4008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 t="str">
        <f>B11651&amp;" | "&amp;C11651&amp;" | "&amp;D11651</f>
        <v>documentazione_amministrativa / registri | Stampa registro | Documento Principale</v>
      </c>
      <c r="Q11651" s="3" t="str">
        <f>VLOOKUP(P11651,'Classificazione UD'!A:B,2,FALSE)</f>
        <v>Amministrativo</v>
      </c>
    </row>
    <row r="11652" spans="1:17" ht="15" customHeight="1" x14ac:dyDescent="0.25">
      <c r="A11652" s="30">
        <v>2015</v>
      </c>
      <c r="B11652" s="3" t="s">
        <v>20</v>
      </c>
      <c r="C11652" s="3" t="s">
        <v>265</v>
      </c>
      <c r="D11652" s="3" t="s">
        <v>266</v>
      </c>
      <c r="E11652" s="3">
        <v>78</v>
      </c>
      <c r="F11652" s="3">
        <v>156</v>
      </c>
      <c r="G11652" s="3">
        <v>156</v>
      </c>
      <c r="H11652" s="3">
        <v>415099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 t="str">
        <f>B11652&amp;" | "&amp;C11652&amp;" | "&amp;D11652</f>
        <v>documentazione_amministrativa / registri | Stampa registro | Documento Principale</v>
      </c>
      <c r="Q11652" s="3" t="str">
        <f>VLOOKUP(P11652,'Classificazione UD'!A:B,2,FALSE)</f>
        <v>Amministrativo</v>
      </c>
    </row>
    <row r="11653" spans="1:17" ht="15" customHeight="1" x14ac:dyDescent="0.25">
      <c r="A11653" s="30">
        <v>2016</v>
      </c>
      <c r="B11653" s="3" t="s">
        <v>20</v>
      </c>
      <c r="C11653" s="3" t="s">
        <v>265</v>
      </c>
      <c r="D11653" s="3" t="s">
        <v>266</v>
      </c>
      <c r="E11653" s="3">
        <v>121</v>
      </c>
      <c r="F11653" s="3">
        <v>242</v>
      </c>
      <c r="G11653" s="3">
        <v>242</v>
      </c>
      <c r="H11653" s="3">
        <v>728911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 t="str">
        <f>B11653&amp;" | "&amp;C11653&amp;" | "&amp;D11653</f>
        <v>documentazione_amministrativa / registri | Stampa registro | Documento Principale</v>
      </c>
      <c r="Q11653" s="3" t="str">
        <f>VLOOKUP(P11653,'Classificazione UD'!A:B,2,FALSE)</f>
        <v>Amministrativo</v>
      </c>
    </row>
    <row r="11654" spans="1:17" ht="15" customHeight="1" x14ac:dyDescent="0.25">
      <c r="A11654" s="30">
        <v>2015</v>
      </c>
      <c r="B11654" s="3" t="s">
        <v>17</v>
      </c>
      <c r="C11654" s="3" t="s">
        <v>27</v>
      </c>
      <c r="D11654" s="3" t="s">
        <v>264</v>
      </c>
      <c r="E11654" s="3">
        <v>537</v>
      </c>
      <c r="F11654" s="3">
        <v>2402</v>
      </c>
      <c r="G11654" s="3">
        <v>2402</v>
      </c>
      <c r="H11654" s="3">
        <v>154139505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 t="str">
        <f>B11654&amp;" | "&amp;C11654&amp;" | "&amp;D11654</f>
        <v>documentazione_amministrativa / documentazione_contabile | FATTURA PASSIVA | Fattura</v>
      </c>
      <c r="Q11654" s="3" t="str">
        <f>VLOOKUP(P11654,'Classificazione UD'!A:B,2,FALSE)</f>
        <v>Fiscale</v>
      </c>
    </row>
    <row r="11655" spans="1:17" ht="15" customHeight="1" x14ac:dyDescent="0.25">
      <c r="A11655" s="30">
        <v>2015</v>
      </c>
      <c r="B11655" s="3" t="s">
        <v>17</v>
      </c>
      <c r="C11655" s="3" t="s">
        <v>27</v>
      </c>
      <c r="D11655" s="3" t="s">
        <v>54</v>
      </c>
      <c r="E11655" s="3">
        <v>17</v>
      </c>
      <c r="F11655" s="3">
        <v>74</v>
      </c>
      <c r="G11655" s="3">
        <v>74</v>
      </c>
      <c r="H11655" s="3">
        <v>17783843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 t="str">
        <f>B11655&amp;" | "&amp;C11655&amp;" | "&amp;D11655</f>
        <v>documentazione_amministrativa / documentazione_contabile | FATTURA PASSIVA | Nota di credito</v>
      </c>
      <c r="Q11655" s="3" t="str">
        <f>VLOOKUP(P11655,'Classificazione UD'!A:B,2,FALSE)</f>
        <v>Fiscale</v>
      </c>
    </row>
    <row r="11656" spans="1:17" ht="15" customHeight="1" x14ac:dyDescent="0.25">
      <c r="A11656" s="30">
        <v>2015</v>
      </c>
      <c r="B11656" s="3" t="s">
        <v>23</v>
      </c>
      <c r="C11656" s="3" t="s">
        <v>269</v>
      </c>
      <c r="D11656" s="3" t="s">
        <v>266</v>
      </c>
      <c r="E11656" s="3">
        <v>554</v>
      </c>
      <c r="F11656" s="3">
        <v>2476</v>
      </c>
      <c r="G11656" s="3">
        <v>2476</v>
      </c>
      <c r="H11656" s="3">
        <v>171847558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 t="str">
        <f>B11656&amp;" | "&amp;C11656&amp;" | "&amp;D11656</f>
        <v>documentazione_amministrativa / altri_documenti | Documento Non Protocollato | Documento Principale</v>
      </c>
      <c r="Q11656" s="3" t="str">
        <f>VLOOKUP(P11656,'Classificazione UD'!A:B,2,FALSE)</f>
        <v>Amministrativo</v>
      </c>
    </row>
    <row r="11657" spans="1:17" ht="15" customHeight="1" x14ac:dyDescent="0.25">
      <c r="A11657" s="30">
        <v>2013</v>
      </c>
      <c r="B11657" s="3" t="s">
        <v>20</v>
      </c>
      <c r="C11657" s="3" t="s">
        <v>265</v>
      </c>
      <c r="D11657" s="3" t="s">
        <v>266</v>
      </c>
      <c r="E11657" s="3">
        <v>174</v>
      </c>
      <c r="F11657" s="3">
        <v>348</v>
      </c>
      <c r="G11657" s="3">
        <v>348</v>
      </c>
      <c r="H11657" s="3">
        <v>2701463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 t="str">
        <f>B11657&amp;" | "&amp;C11657&amp;" | "&amp;D11657</f>
        <v>documentazione_amministrativa / registri | Stampa registro | Documento Principale</v>
      </c>
      <c r="Q11657" s="3" t="str">
        <f>VLOOKUP(P11657,'Classificazione UD'!A:B,2,FALSE)</f>
        <v>Amministrativo</v>
      </c>
    </row>
    <row r="11658" spans="1:17" ht="15" customHeight="1" x14ac:dyDescent="0.25">
      <c r="A11658" s="30">
        <v>2014</v>
      </c>
      <c r="B11658" s="3" t="s">
        <v>20</v>
      </c>
      <c r="C11658" s="3" t="s">
        <v>265</v>
      </c>
      <c r="D11658" s="3" t="s">
        <v>266</v>
      </c>
      <c r="E11658" s="3">
        <v>250</v>
      </c>
      <c r="F11658" s="3">
        <v>500</v>
      </c>
      <c r="G11658" s="3">
        <v>500</v>
      </c>
      <c r="H11658" s="3">
        <v>3976756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 t="str">
        <f>B11658&amp;" | "&amp;C11658&amp;" | "&amp;D11658</f>
        <v>documentazione_amministrativa / registri | Stampa registro | Documento Principale</v>
      </c>
      <c r="Q11658" s="3" t="str">
        <f>VLOOKUP(P11658,'Classificazione UD'!A:B,2,FALSE)</f>
        <v>Amministrativo</v>
      </c>
    </row>
    <row r="11659" spans="1:17" ht="15" customHeight="1" x14ac:dyDescent="0.25">
      <c r="A11659" s="30">
        <v>2015</v>
      </c>
      <c r="B11659" s="3" t="s">
        <v>20</v>
      </c>
      <c r="C11659" s="3" t="s">
        <v>265</v>
      </c>
      <c r="D11659" s="3" t="s">
        <v>266</v>
      </c>
      <c r="E11659" s="3">
        <v>237</v>
      </c>
      <c r="F11659" s="3">
        <v>474</v>
      </c>
      <c r="G11659" s="3">
        <v>474</v>
      </c>
      <c r="H11659" s="3">
        <v>4656400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 t="str">
        <f>B11659&amp;" | "&amp;C11659&amp;" | "&amp;D11659</f>
        <v>documentazione_amministrativa / registri | Stampa registro | Documento Principale</v>
      </c>
      <c r="Q11659" s="3" t="str">
        <f>VLOOKUP(P11659,'Classificazione UD'!A:B,2,FALSE)</f>
        <v>Amministrativo</v>
      </c>
    </row>
    <row r="11660" spans="1:17" ht="15" customHeight="1" x14ac:dyDescent="0.25">
      <c r="A11660" s="30">
        <v>2013</v>
      </c>
      <c r="B11660" s="3" t="s">
        <v>20</v>
      </c>
      <c r="C11660" s="3" t="s">
        <v>265</v>
      </c>
      <c r="D11660" s="3" t="s">
        <v>266</v>
      </c>
      <c r="E11660" s="3">
        <v>16</v>
      </c>
      <c r="F11660" s="3">
        <v>32</v>
      </c>
      <c r="G11660" s="3">
        <v>32</v>
      </c>
      <c r="H11660" s="3">
        <v>74290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 t="str">
        <f>B11660&amp;" | "&amp;C11660&amp;" | "&amp;D11660</f>
        <v>documentazione_amministrativa / registri | Stampa registro | Documento Principale</v>
      </c>
      <c r="Q11660" s="3" t="str">
        <f>VLOOKUP(P11660,'Classificazione UD'!A:B,2,FALSE)</f>
        <v>Amministrativo</v>
      </c>
    </row>
    <row r="11661" spans="1:17" ht="15" customHeight="1" x14ac:dyDescent="0.25">
      <c r="A11661" s="30">
        <v>2014</v>
      </c>
      <c r="B11661" s="3" t="s">
        <v>20</v>
      </c>
      <c r="C11661" s="3" t="s">
        <v>265</v>
      </c>
      <c r="D11661" s="3" t="s">
        <v>266</v>
      </c>
      <c r="E11661" s="3">
        <v>17</v>
      </c>
      <c r="F11661" s="3">
        <v>34</v>
      </c>
      <c r="G11661" s="3">
        <v>34</v>
      </c>
      <c r="H11661" s="3">
        <v>74845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 t="str">
        <f>B11661&amp;" | "&amp;C11661&amp;" | "&amp;D11661</f>
        <v>documentazione_amministrativa / registri | Stampa registro | Documento Principale</v>
      </c>
      <c r="Q11661" s="3" t="str">
        <f>VLOOKUP(P11661,'Classificazione UD'!A:B,2,FALSE)</f>
        <v>Amministrativo</v>
      </c>
    </row>
    <row r="11662" spans="1:17" ht="15" customHeight="1" x14ac:dyDescent="0.25">
      <c r="A11662" s="30">
        <v>2015</v>
      </c>
      <c r="B11662" s="3" t="s">
        <v>20</v>
      </c>
      <c r="C11662" s="3" t="s">
        <v>265</v>
      </c>
      <c r="D11662" s="3" t="s">
        <v>266</v>
      </c>
      <c r="E11662" s="3">
        <v>33</v>
      </c>
      <c r="F11662" s="3">
        <v>66</v>
      </c>
      <c r="G11662" s="3">
        <v>66</v>
      </c>
      <c r="H11662" s="3">
        <v>156959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 t="str">
        <f>B11662&amp;" | "&amp;C11662&amp;" | "&amp;D11662</f>
        <v>documentazione_amministrativa / registri | Stampa registro | Documento Principale</v>
      </c>
      <c r="Q11662" s="3" t="str">
        <f>VLOOKUP(P11662,'Classificazione UD'!A:B,2,FALSE)</f>
        <v>Amministrativo</v>
      </c>
    </row>
    <row r="11663" spans="1:17" ht="15" customHeight="1" x14ac:dyDescent="0.25">
      <c r="A11663" s="30">
        <v>2013</v>
      </c>
      <c r="B11663" s="3" t="s">
        <v>20</v>
      </c>
      <c r="C11663" s="3" t="s">
        <v>265</v>
      </c>
      <c r="D11663" s="3" t="s">
        <v>266</v>
      </c>
      <c r="E11663" s="3">
        <v>6</v>
      </c>
      <c r="F11663" s="3">
        <v>12</v>
      </c>
      <c r="G11663" s="3">
        <v>12</v>
      </c>
      <c r="H11663" s="3">
        <v>29046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 t="str">
        <f>B11663&amp;" | "&amp;C11663&amp;" | "&amp;D11663</f>
        <v>documentazione_amministrativa / registri | Stampa registro | Documento Principale</v>
      </c>
      <c r="Q11663" s="3" t="str">
        <f>VLOOKUP(P11663,'Classificazione UD'!A:B,2,FALSE)</f>
        <v>Amministrativo</v>
      </c>
    </row>
    <row r="11664" spans="1:17" ht="15" customHeight="1" x14ac:dyDescent="0.25">
      <c r="A11664" s="30">
        <v>2014</v>
      </c>
      <c r="B11664" s="3" t="s">
        <v>20</v>
      </c>
      <c r="C11664" s="3" t="s">
        <v>265</v>
      </c>
      <c r="D11664" s="3" t="s">
        <v>266</v>
      </c>
      <c r="E11664" s="3">
        <v>5</v>
      </c>
      <c r="F11664" s="3">
        <v>10</v>
      </c>
      <c r="G11664" s="3">
        <v>10</v>
      </c>
      <c r="H11664" s="3">
        <v>25725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 t="str">
        <f>B11664&amp;" | "&amp;C11664&amp;" | "&amp;D11664</f>
        <v>documentazione_amministrativa / registri | Stampa registro | Documento Principale</v>
      </c>
      <c r="Q11664" s="3" t="str">
        <f>VLOOKUP(P11664,'Classificazione UD'!A:B,2,FALSE)</f>
        <v>Amministrativo</v>
      </c>
    </row>
    <row r="11665" spans="1:17" ht="15" customHeight="1" x14ac:dyDescent="0.25">
      <c r="A11665" s="30">
        <v>2015</v>
      </c>
      <c r="B11665" s="3" t="s">
        <v>20</v>
      </c>
      <c r="C11665" s="3" t="s">
        <v>265</v>
      </c>
      <c r="D11665" s="3" t="s">
        <v>266</v>
      </c>
      <c r="E11665" s="3">
        <v>8</v>
      </c>
      <c r="F11665" s="3">
        <v>16</v>
      </c>
      <c r="G11665" s="3">
        <v>16</v>
      </c>
      <c r="H11665" s="3">
        <v>37745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 t="str">
        <f>B11665&amp;" | "&amp;C11665&amp;" | "&amp;D11665</f>
        <v>documentazione_amministrativa / registri | Stampa registro | Documento Principale</v>
      </c>
      <c r="Q11665" s="3" t="str">
        <f>VLOOKUP(P11665,'Classificazione UD'!A:B,2,FALSE)</f>
        <v>Amministrativo</v>
      </c>
    </row>
    <row r="11666" spans="1:17" ht="15" customHeight="1" x14ac:dyDescent="0.25">
      <c r="A11666" s="30">
        <v>2015</v>
      </c>
      <c r="B11666" s="3" t="s">
        <v>20</v>
      </c>
      <c r="C11666" s="3" t="s">
        <v>265</v>
      </c>
      <c r="D11666" s="3" t="s">
        <v>266</v>
      </c>
      <c r="E11666" s="3">
        <v>91</v>
      </c>
      <c r="F11666" s="3">
        <v>182</v>
      </c>
      <c r="G11666" s="3">
        <v>182</v>
      </c>
      <c r="H11666" s="3">
        <v>696144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 t="str">
        <f>B11666&amp;" | "&amp;C11666&amp;" | "&amp;D11666</f>
        <v>documentazione_amministrativa / registri | Stampa registro | Documento Principale</v>
      </c>
      <c r="Q11666" s="3" t="str">
        <f>VLOOKUP(P11666,'Classificazione UD'!A:B,2,FALSE)</f>
        <v>Amministrativo</v>
      </c>
    </row>
    <row r="11667" spans="1:17" ht="15" customHeight="1" x14ac:dyDescent="0.25">
      <c r="A11667" s="30">
        <v>2015</v>
      </c>
      <c r="B11667" s="3" t="s">
        <v>17</v>
      </c>
      <c r="C11667" s="3" t="s">
        <v>27</v>
      </c>
      <c r="D11667" s="3" t="s">
        <v>264</v>
      </c>
      <c r="E11667" s="3">
        <v>558</v>
      </c>
      <c r="F11667" s="3">
        <v>2488</v>
      </c>
      <c r="G11667" s="3">
        <v>2488</v>
      </c>
      <c r="H11667" s="3">
        <v>111229297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 t="str">
        <f>B11667&amp;" | "&amp;C11667&amp;" | "&amp;D11667</f>
        <v>documentazione_amministrativa / documentazione_contabile | FATTURA PASSIVA | Fattura</v>
      </c>
      <c r="Q11667" s="3" t="str">
        <f>VLOOKUP(P11667,'Classificazione UD'!A:B,2,FALSE)</f>
        <v>Fiscale</v>
      </c>
    </row>
    <row r="11668" spans="1:17" ht="15" customHeight="1" x14ac:dyDescent="0.25">
      <c r="A11668" s="30">
        <v>2015</v>
      </c>
      <c r="B11668" s="3" t="s">
        <v>17</v>
      </c>
      <c r="C11668" s="3" t="s">
        <v>27</v>
      </c>
      <c r="D11668" s="3" t="s">
        <v>54</v>
      </c>
      <c r="E11668" s="3">
        <v>1</v>
      </c>
      <c r="F11668" s="3">
        <v>6</v>
      </c>
      <c r="G11668" s="3">
        <v>6</v>
      </c>
      <c r="H11668" s="3">
        <v>82777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 t="str">
        <f>B11668&amp;" | "&amp;C11668&amp;" | "&amp;D11668</f>
        <v>documentazione_amministrativa / documentazione_contabile | FATTURA PASSIVA | Nota di credito</v>
      </c>
      <c r="Q11668" s="3" t="str">
        <f>VLOOKUP(P11668,'Classificazione UD'!A:B,2,FALSE)</f>
        <v>Fiscale</v>
      </c>
    </row>
    <row r="11669" spans="1:17" ht="15" customHeight="1" x14ac:dyDescent="0.25">
      <c r="A11669" s="30">
        <v>2016</v>
      </c>
      <c r="B11669" s="3" t="s">
        <v>17</v>
      </c>
      <c r="C11669" s="3" t="s">
        <v>27</v>
      </c>
      <c r="D11669" s="3" t="s">
        <v>264</v>
      </c>
      <c r="E11669" s="3">
        <v>51</v>
      </c>
      <c r="F11669" s="3">
        <v>219</v>
      </c>
      <c r="G11669" s="3">
        <v>219</v>
      </c>
      <c r="H11669" s="3">
        <v>7872521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 t="str">
        <f>B11669&amp;" | "&amp;C11669&amp;" | "&amp;D11669</f>
        <v>documentazione_amministrativa / documentazione_contabile | FATTURA PASSIVA | Fattura</v>
      </c>
      <c r="Q11669" s="3" t="str">
        <f>VLOOKUP(P11669,'Classificazione UD'!A:B,2,FALSE)</f>
        <v>Fiscale</v>
      </c>
    </row>
    <row r="11670" spans="1:17" ht="15" customHeight="1" x14ac:dyDescent="0.25">
      <c r="A11670" s="30">
        <v>2016</v>
      </c>
      <c r="B11670" s="3" t="s">
        <v>17</v>
      </c>
      <c r="C11670" s="3" t="s">
        <v>27</v>
      </c>
      <c r="D11670" s="3" t="s">
        <v>54</v>
      </c>
      <c r="E11670" s="3">
        <v>1</v>
      </c>
      <c r="F11670" s="3">
        <v>5</v>
      </c>
      <c r="G11670" s="3">
        <v>5</v>
      </c>
      <c r="H11670" s="3">
        <v>433775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 t="str">
        <f>B11670&amp;" | "&amp;C11670&amp;" | "&amp;D11670</f>
        <v>documentazione_amministrativa / documentazione_contabile | FATTURA PASSIVA | Nota di credito</v>
      </c>
      <c r="Q11670" s="3" t="str">
        <f>VLOOKUP(P11670,'Classificazione UD'!A:B,2,FALSE)</f>
        <v>Fiscale</v>
      </c>
    </row>
    <row r="11671" spans="1:17" ht="15" customHeight="1" x14ac:dyDescent="0.25">
      <c r="A11671" s="30">
        <v>2015</v>
      </c>
      <c r="B11671" s="3" t="s">
        <v>17</v>
      </c>
      <c r="C11671" s="3" t="s">
        <v>27</v>
      </c>
      <c r="D11671" s="3" t="s">
        <v>264</v>
      </c>
      <c r="E11671" s="3">
        <v>659</v>
      </c>
      <c r="F11671" s="3">
        <v>2979</v>
      </c>
      <c r="G11671" s="3">
        <v>2979</v>
      </c>
      <c r="H11671" s="3">
        <v>147874836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 t="str">
        <f>B11671&amp;" | "&amp;C11671&amp;" | "&amp;D11671</f>
        <v>documentazione_amministrativa / documentazione_contabile | FATTURA PASSIVA | Fattura</v>
      </c>
      <c r="Q11671" s="3" t="str">
        <f>VLOOKUP(P11671,'Classificazione UD'!A:B,2,FALSE)</f>
        <v>Fiscale</v>
      </c>
    </row>
    <row r="11672" spans="1:17" ht="15" customHeight="1" x14ac:dyDescent="0.25">
      <c r="A11672" s="30">
        <v>2015</v>
      </c>
      <c r="B11672" s="3" t="s">
        <v>17</v>
      </c>
      <c r="C11672" s="3" t="s">
        <v>27</v>
      </c>
      <c r="D11672" s="3" t="s">
        <v>54</v>
      </c>
      <c r="E11672" s="3">
        <v>16</v>
      </c>
      <c r="F11672" s="3">
        <v>72</v>
      </c>
      <c r="G11672" s="3">
        <v>72</v>
      </c>
      <c r="H11672" s="3">
        <v>3056452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 t="str">
        <f>B11672&amp;" | "&amp;C11672&amp;" | "&amp;D11672</f>
        <v>documentazione_amministrativa / documentazione_contabile | FATTURA PASSIVA | Nota di credito</v>
      </c>
      <c r="Q11672" s="3" t="str">
        <f>VLOOKUP(P11672,'Classificazione UD'!A:B,2,FALSE)</f>
        <v>Fiscale</v>
      </c>
    </row>
    <row r="11673" spans="1:17" ht="15" customHeight="1" x14ac:dyDescent="0.25">
      <c r="A11673" s="30">
        <v>2016</v>
      </c>
      <c r="B11673" s="3" t="s">
        <v>17</v>
      </c>
      <c r="C11673" s="3" t="s">
        <v>27</v>
      </c>
      <c r="D11673" s="3" t="s">
        <v>264</v>
      </c>
      <c r="E11673" s="3">
        <v>96</v>
      </c>
      <c r="F11673" s="3">
        <v>440</v>
      </c>
      <c r="G11673" s="3">
        <v>440</v>
      </c>
      <c r="H11673" s="3">
        <v>31972516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 t="str">
        <f>B11673&amp;" | "&amp;C11673&amp;" | "&amp;D11673</f>
        <v>documentazione_amministrativa / documentazione_contabile | FATTURA PASSIVA | Fattura</v>
      </c>
      <c r="Q11673" s="3" t="str">
        <f>VLOOKUP(P11673,'Classificazione UD'!A:B,2,FALSE)</f>
        <v>Fiscale</v>
      </c>
    </row>
    <row r="11674" spans="1:17" ht="15" customHeight="1" x14ac:dyDescent="0.25">
      <c r="A11674" s="30">
        <v>2016</v>
      </c>
      <c r="B11674" s="3" t="s">
        <v>17</v>
      </c>
      <c r="C11674" s="3" t="s">
        <v>27</v>
      </c>
      <c r="D11674" s="3" t="s">
        <v>54</v>
      </c>
      <c r="E11674" s="3">
        <v>1</v>
      </c>
      <c r="F11674" s="3">
        <v>5</v>
      </c>
      <c r="G11674" s="3">
        <v>5</v>
      </c>
      <c r="H11674" s="3">
        <v>444363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 t="str">
        <f>B11674&amp;" | "&amp;C11674&amp;" | "&amp;D11674</f>
        <v>documentazione_amministrativa / documentazione_contabile | FATTURA PASSIVA | Nota di credito</v>
      </c>
      <c r="Q11674" s="3" t="str">
        <f>VLOOKUP(P11674,'Classificazione UD'!A:B,2,FALSE)</f>
        <v>Fiscale</v>
      </c>
    </row>
    <row r="11675" spans="1:17" ht="15" customHeight="1" x14ac:dyDescent="0.25">
      <c r="A11675" s="30">
        <v>2013</v>
      </c>
      <c r="B11675" s="3" t="s">
        <v>20</v>
      </c>
      <c r="C11675" s="3" t="s">
        <v>265</v>
      </c>
      <c r="D11675" s="3" t="s">
        <v>266</v>
      </c>
      <c r="E11675" s="3">
        <v>248</v>
      </c>
      <c r="F11675" s="3">
        <v>496</v>
      </c>
      <c r="G11675" s="3">
        <v>496</v>
      </c>
      <c r="H11675" s="3">
        <v>4056144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 t="str">
        <f>B11675&amp;" | "&amp;C11675&amp;" | "&amp;D11675</f>
        <v>documentazione_amministrativa / registri | Stampa registro | Documento Principale</v>
      </c>
      <c r="Q11675" s="3" t="str">
        <f>VLOOKUP(P11675,'Classificazione UD'!A:B,2,FALSE)</f>
        <v>Amministrativo</v>
      </c>
    </row>
    <row r="11676" spans="1:17" ht="15" customHeight="1" x14ac:dyDescent="0.25">
      <c r="A11676" s="30">
        <v>2014</v>
      </c>
      <c r="B11676" s="3" t="s">
        <v>20</v>
      </c>
      <c r="C11676" s="3" t="s">
        <v>265</v>
      </c>
      <c r="D11676" s="3" t="s">
        <v>266</v>
      </c>
      <c r="E11676" s="3">
        <v>250</v>
      </c>
      <c r="F11676" s="3">
        <v>500</v>
      </c>
      <c r="G11676" s="3">
        <v>500</v>
      </c>
      <c r="H11676" s="3">
        <v>4447597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 t="str">
        <f>B11676&amp;" | "&amp;C11676&amp;" | "&amp;D11676</f>
        <v>documentazione_amministrativa / registri | Stampa registro | Documento Principale</v>
      </c>
      <c r="Q11676" s="3" t="str">
        <f>VLOOKUP(P11676,'Classificazione UD'!A:B,2,FALSE)</f>
        <v>Amministrativo</v>
      </c>
    </row>
    <row r="11677" spans="1:17" ht="15" customHeight="1" x14ac:dyDescent="0.25">
      <c r="A11677" s="30">
        <v>2015</v>
      </c>
      <c r="B11677" s="3" t="s">
        <v>20</v>
      </c>
      <c r="C11677" s="3" t="s">
        <v>265</v>
      </c>
      <c r="D11677" s="3" t="s">
        <v>266</v>
      </c>
      <c r="E11677" s="3">
        <v>255</v>
      </c>
      <c r="F11677" s="3">
        <v>510</v>
      </c>
      <c r="G11677" s="3">
        <v>510</v>
      </c>
      <c r="H11677" s="3">
        <v>5620277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 t="str">
        <f>B11677&amp;" | "&amp;C11677&amp;" | "&amp;D11677</f>
        <v>documentazione_amministrativa / registri | Stampa registro | Documento Principale</v>
      </c>
      <c r="Q11677" s="3" t="str">
        <f>VLOOKUP(P11677,'Classificazione UD'!A:B,2,FALSE)</f>
        <v>Amministrativo</v>
      </c>
    </row>
    <row r="11678" spans="1:17" ht="15" customHeight="1" x14ac:dyDescent="0.25">
      <c r="A11678" s="30">
        <v>2016</v>
      </c>
      <c r="B11678" s="3" t="s">
        <v>20</v>
      </c>
      <c r="C11678" s="3" t="s">
        <v>265</v>
      </c>
      <c r="D11678" s="3" t="s">
        <v>266</v>
      </c>
      <c r="E11678" s="3">
        <v>316</v>
      </c>
      <c r="F11678" s="3">
        <v>632</v>
      </c>
      <c r="G11678" s="3">
        <v>632</v>
      </c>
      <c r="H11678" s="3">
        <v>7250400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 t="str">
        <f>B11678&amp;" | "&amp;C11678&amp;" | "&amp;D11678</f>
        <v>documentazione_amministrativa / registri | Stampa registro | Documento Principale</v>
      </c>
      <c r="Q11678" s="3" t="str">
        <f>VLOOKUP(P11678,'Classificazione UD'!A:B,2,FALSE)</f>
        <v>Amministrativo</v>
      </c>
    </row>
    <row r="11679" spans="1:17" ht="15" customHeight="1" x14ac:dyDescent="0.25">
      <c r="A11679" s="30">
        <v>2015</v>
      </c>
      <c r="B11679" s="3" t="s">
        <v>20</v>
      </c>
      <c r="C11679" s="3" t="s">
        <v>265</v>
      </c>
      <c r="D11679" s="3" t="s">
        <v>266</v>
      </c>
      <c r="E11679" s="3">
        <v>129</v>
      </c>
      <c r="F11679" s="3">
        <v>258</v>
      </c>
      <c r="G11679" s="3">
        <v>258</v>
      </c>
      <c r="H11679" s="3">
        <v>831014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 t="str">
        <f>B11679&amp;" | "&amp;C11679&amp;" | "&amp;D11679</f>
        <v>documentazione_amministrativa / registri | Stampa registro | Documento Principale</v>
      </c>
      <c r="Q11679" s="3" t="str">
        <f>VLOOKUP(P11679,'Classificazione UD'!A:B,2,FALSE)</f>
        <v>Amministrativo</v>
      </c>
    </row>
    <row r="11680" spans="1:17" ht="15" customHeight="1" x14ac:dyDescent="0.25">
      <c r="A11680" s="30">
        <v>2016</v>
      </c>
      <c r="B11680" s="3" t="s">
        <v>20</v>
      </c>
      <c r="C11680" s="3" t="s">
        <v>265</v>
      </c>
      <c r="D11680" s="3" t="s">
        <v>266</v>
      </c>
      <c r="E11680" s="3">
        <v>205</v>
      </c>
      <c r="F11680" s="3">
        <v>410</v>
      </c>
      <c r="G11680" s="3">
        <v>410</v>
      </c>
      <c r="H11680" s="3">
        <v>1825289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 t="str">
        <f>B11680&amp;" | "&amp;C11680&amp;" | "&amp;D11680</f>
        <v>documentazione_amministrativa / registri | Stampa registro | Documento Principale</v>
      </c>
      <c r="Q11680" s="3" t="str">
        <f>VLOOKUP(P11680,'Classificazione UD'!A:B,2,FALSE)</f>
        <v>Amministrativo</v>
      </c>
    </row>
    <row r="11681" spans="1:17" ht="15" customHeight="1" x14ac:dyDescent="0.25">
      <c r="A11681" s="30">
        <v>2016</v>
      </c>
      <c r="B11681" s="3" t="s">
        <v>20</v>
      </c>
      <c r="C11681" s="3" t="s">
        <v>265</v>
      </c>
      <c r="D11681" s="3" t="s">
        <v>266</v>
      </c>
      <c r="E11681" s="3">
        <v>6</v>
      </c>
      <c r="F11681" s="3">
        <v>12</v>
      </c>
      <c r="G11681" s="3">
        <v>12</v>
      </c>
      <c r="H11681" s="3">
        <v>26152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 t="str">
        <f>B11681&amp;" | "&amp;C11681&amp;" | "&amp;D11681</f>
        <v>documentazione_amministrativa / registri | Stampa registro | Documento Principale</v>
      </c>
      <c r="Q11681" s="3" t="str">
        <f>VLOOKUP(P11681,'Classificazione UD'!A:B,2,FALSE)</f>
        <v>Amministrativo</v>
      </c>
    </row>
    <row r="11682" spans="1:17" ht="15" customHeight="1" x14ac:dyDescent="0.25">
      <c r="A11682" s="30">
        <v>2015</v>
      </c>
      <c r="B11682" s="3" t="s">
        <v>17</v>
      </c>
      <c r="C11682" s="3" t="s">
        <v>27</v>
      </c>
      <c r="D11682" s="3" t="s">
        <v>270</v>
      </c>
      <c r="E11682" s="3">
        <v>1</v>
      </c>
      <c r="F11682" s="3">
        <v>4</v>
      </c>
      <c r="G11682" s="3">
        <v>4</v>
      </c>
      <c r="H11682" s="3">
        <v>56588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 t="str">
        <f>B11682&amp;" | "&amp;C11682&amp;" | "&amp;D11682</f>
        <v>documentazione_amministrativa / documentazione_contabile | FATTURA PASSIVA | Acconto</v>
      </c>
      <c r="Q11682" s="3" t="str">
        <f>VLOOKUP(P11682,'Classificazione UD'!A:B,2,FALSE)</f>
        <v>Fiscale</v>
      </c>
    </row>
    <row r="11683" spans="1:17" ht="15" customHeight="1" x14ac:dyDescent="0.25">
      <c r="A11683" s="30">
        <v>2015</v>
      </c>
      <c r="B11683" s="3" t="s">
        <v>17</v>
      </c>
      <c r="C11683" s="3" t="s">
        <v>27</v>
      </c>
      <c r="D11683" s="3" t="s">
        <v>264</v>
      </c>
      <c r="E11683" s="3">
        <v>2156</v>
      </c>
      <c r="F11683" s="3">
        <v>9896</v>
      </c>
      <c r="G11683" s="3">
        <v>9896</v>
      </c>
      <c r="H11683" s="3">
        <v>653495256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 t="str">
        <f>B11683&amp;" | "&amp;C11683&amp;" | "&amp;D11683</f>
        <v>documentazione_amministrativa / documentazione_contabile | FATTURA PASSIVA | Fattura</v>
      </c>
      <c r="Q11683" s="3" t="str">
        <f>VLOOKUP(P11683,'Classificazione UD'!A:B,2,FALSE)</f>
        <v>Fiscale</v>
      </c>
    </row>
    <row r="11684" spans="1:17" ht="15" customHeight="1" x14ac:dyDescent="0.25">
      <c r="A11684" s="30">
        <v>2015</v>
      </c>
      <c r="B11684" s="3" t="s">
        <v>17</v>
      </c>
      <c r="C11684" s="3" t="s">
        <v>27</v>
      </c>
      <c r="D11684" s="3" t="s">
        <v>54</v>
      </c>
      <c r="E11684" s="3">
        <v>34</v>
      </c>
      <c r="F11684" s="3">
        <v>137</v>
      </c>
      <c r="G11684" s="3">
        <v>137</v>
      </c>
      <c r="H11684" s="3">
        <v>2171405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 t="str">
        <f>B11684&amp;" | "&amp;C11684&amp;" | "&amp;D11684</f>
        <v>documentazione_amministrativa / documentazione_contabile | FATTURA PASSIVA | Nota di credito</v>
      </c>
      <c r="Q11684" s="3" t="str">
        <f>VLOOKUP(P11684,'Classificazione UD'!A:B,2,FALSE)</f>
        <v>Fiscale</v>
      </c>
    </row>
    <row r="11685" spans="1:17" ht="15" customHeight="1" x14ac:dyDescent="0.25">
      <c r="A11685" s="30">
        <v>2016</v>
      </c>
      <c r="B11685" s="3" t="s">
        <v>17</v>
      </c>
      <c r="C11685" s="3" t="s">
        <v>27</v>
      </c>
      <c r="D11685" s="3" t="s">
        <v>264</v>
      </c>
      <c r="E11685" s="3">
        <v>168</v>
      </c>
      <c r="F11685" s="3">
        <v>747</v>
      </c>
      <c r="G11685" s="3">
        <v>747</v>
      </c>
      <c r="H11685" s="3">
        <v>43127761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 t="str">
        <f>B11685&amp;" | "&amp;C11685&amp;" | "&amp;D11685</f>
        <v>documentazione_amministrativa / documentazione_contabile | FATTURA PASSIVA | Fattura</v>
      </c>
      <c r="Q11685" s="3" t="str">
        <f>VLOOKUP(P11685,'Classificazione UD'!A:B,2,FALSE)</f>
        <v>Fiscale</v>
      </c>
    </row>
    <row r="11686" spans="1:17" ht="15" customHeight="1" x14ac:dyDescent="0.25">
      <c r="A11686" s="30">
        <v>2016</v>
      </c>
      <c r="B11686" s="3" t="s">
        <v>17</v>
      </c>
      <c r="C11686" s="3" t="s">
        <v>27</v>
      </c>
      <c r="D11686" s="3" t="s">
        <v>54</v>
      </c>
      <c r="E11686" s="3">
        <v>3</v>
      </c>
      <c r="F11686" s="3">
        <v>12</v>
      </c>
      <c r="G11686" s="3">
        <v>12</v>
      </c>
      <c r="H11686" s="3">
        <v>176112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 t="str">
        <f>B11686&amp;" | "&amp;C11686&amp;" | "&amp;D11686</f>
        <v>documentazione_amministrativa / documentazione_contabile | FATTURA PASSIVA | Nota di credito</v>
      </c>
      <c r="Q11686" s="3" t="str">
        <f>VLOOKUP(P11686,'Classificazione UD'!A:B,2,FALSE)</f>
        <v>Fiscale</v>
      </c>
    </row>
    <row r="11687" spans="1:17" ht="15" customHeight="1" x14ac:dyDescent="0.25">
      <c r="A11687" s="30">
        <v>2011</v>
      </c>
      <c r="B11687" s="3" t="s">
        <v>20</v>
      </c>
      <c r="C11687" s="3" t="s">
        <v>265</v>
      </c>
      <c r="D11687" s="3" t="s">
        <v>266</v>
      </c>
      <c r="E11687" s="3">
        <v>17</v>
      </c>
      <c r="F11687" s="3">
        <v>34</v>
      </c>
      <c r="G11687" s="3">
        <v>34</v>
      </c>
      <c r="H11687" s="3">
        <v>2656296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 t="str">
        <f>B11687&amp;" | "&amp;C11687&amp;" | "&amp;D11687</f>
        <v>documentazione_amministrativa / registri | Stampa registro | Documento Principale</v>
      </c>
      <c r="Q11687" s="3" t="str">
        <f>VLOOKUP(P11687,'Classificazione UD'!A:B,2,FALSE)</f>
        <v>Amministrativo</v>
      </c>
    </row>
    <row r="11688" spans="1:17" ht="15" customHeight="1" x14ac:dyDescent="0.25">
      <c r="A11688" s="30">
        <v>2012</v>
      </c>
      <c r="B11688" s="3" t="s">
        <v>20</v>
      </c>
      <c r="C11688" s="3" t="s">
        <v>265</v>
      </c>
      <c r="D11688" s="3" t="s">
        <v>266</v>
      </c>
      <c r="E11688" s="3">
        <v>192</v>
      </c>
      <c r="F11688" s="3">
        <v>384</v>
      </c>
      <c r="G11688" s="3">
        <v>384</v>
      </c>
      <c r="H11688" s="3">
        <v>8288090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 t="str">
        <f>B11688&amp;" | "&amp;C11688&amp;" | "&amp;D11688</f>
        <v>documentazione_amministrativa / registri | Stampa registro | Documento Principale</v>
      </c>
      <c r="Q11688" s="3" t="str">
        <f>VLOOKUP(P11688,'Classificazione UD'!A:B,2,FALSE)</f>
        <v>Amministrativo</v>
      </c>
    </row>
    <row r="11689" spans="1:17" ht="15" customHeight="1" x14ac:dyDescent="0.25">
      <c r="A11689" s="30">
        <v>2013</v>
      </c>
      <c r="B11689" s="3" t="s">
        <v>20</v>
      </c>
      <c r="C11689" s="3" t="s">
        <v>265</v>
      </c>
      <c r="D11689" s="3" t="s">
        <v>266</v>
      </c>
      <c r="E11689" s="3">
        <v>267</v>
      </c>
      <c r="F11689" s="3">
        <v>534</v>
      </c>
      <c r="G11689" s="3">
        <v>534</v>
      </c>
      <c r="H11689" s="3">
        <v>7605698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 t="str">
        <f>B11689&amp;" | "&amp;C11689&amp;" | "&amp;D11689</f>
        <v>documentazione_amministrativa / registri | Stampa registro | Documento Principale</v>
      </c>
      <c r="Q11689" s="3" t="str">
        <f>VLOOKUP(P11689,'Classificazione UD'!A:B,2,FALSE)</f>
        <v>Amministrativo</v>
      </c>
    </row>
    <row r="11690" spans="1:17" ht="15" customHeight="1" x14ac:dyDescent="0.25">
      <c r="A11690" s="30">
        <v>2014</v>
      </c>
      <c r="B11690" s="3" t="s">
        <v>20</v>
      </c>
      <c r="C11690" s="3" t="s">
        <v>265</v>
      </c>
      <c r="D11690" s="3" t="s">
        <v>266</v>
      </c>
      <c r="E11690" s="3">
        <v>263</v>
      </c>
      <c r="F11690" s="3">
        <v>526</v>
      </c>
      <c r="G11690" s="3">
        <v>526</v>
      </c>
      <c r="H11690" s="3">
        <v>8414180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 t="str">
        <f>B11690&amp;" | "&amp;C11690&amp;" | "&amp;D11690</f>
        <v>documentazione_amministrativa / registri | Stampa registro | Documento Principale</v>
      </c>
      <c r="Q11690" s="3" t="str">
        <f>VLOOKUP(P11690,'Classificazione UD'!A:B,2,FALSE)</f>
        <v>Amministrativo</v>
      </c>
    </row>
    <row r="11691" spans="1:17" ht="15" customHeight="1" x14ac:dyDescent="0.25">
      <c r="A11691" s="30">
        <v>2015</v>
      </c>
      <c r="B11691" s="3" t="s">
        <v>20</v>
      </c>
      <c r="C11691" s="3" t="s">
        <v>265</v>
      </c>
      <c r="D11691" s="3" t="s">
        <v>266</v>
      </c>
      <c r="E11691" s="3">
        <v>251</v>
      </c>
      <c r="F11691" s="3">
        <v>502</v>
      </c>
      <c r="G11691" s="3">
        <v>502</v>
      </c>
      <c r="H11691" s="3">
        <v>9337053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 t="str">
        <f>B11691&amp;" | "&amp;C11691&amp;" | "&amp;D11691</f>
        <v>documentazione_amministrativa / registri | Stampa registro | Documento Principale</v>
      </c>
      <c r="Q11691" s="3" t="str">
        <f>VLOOKUP(P11691,'Classificazione UD'!A:B,2,FALSE)</f>
        <v>Amministrativo</v>
      </c>
    </row>
    <row r="11692" spans="1:17" ht="15" customHeight="1" x14ac:dyDescent="0.25">
      <c r="A11692" s="30">
        <v>2016</v>
      </c>
      <c r="B11692" s="3" t="s">
        <v>20</v>
      </c>
      <c r="C11692" s="3" t="s">
        <v>265</v>
      </c>
      <c r="D11692" s="3" t="s">
        <v>266</v>
      </c>
      <c r="E11692" s="3">
        <v>275</v>
      </c>
      <c r="F11692" s="3">
        <v>550</v>
      </c>
      <c r="G11692" s="3">
        <v>550</v>
      </c>
      <c r="H11692" s="3">
        <v>10239853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 t="str">
        <f>B11692&amp;" | "&amp;C11692&amp;" | "&amp;D11692</f>
        <v>documentazione_amministrativa / registri | Stampa registro | Documento Principale</v>
      </c>
      <c r="Q11692" s="3" t="str">
        <f>VLOOKUP(P11692,'Classificazione UD'!A:B,2,FALSE)</f>
        <v>Amministrativo</v>
      </c>
    </row>
    <row r="11693" spans="1:17" ht="15" customHeight="1" x14ac:dyDescent="0.25">
      <c r="A11693" s="30">
        <v>2015</v>
      </c>
      <c r="B11693" s="3" t="s">
        <v>20</v>
      </c>
      <c r="C11693" s="3" t="s">
        <v>265</v>
      </c>
      <c r="D11693" s="3" t="s">
        <v>266</v>
      </c>
      <c r="E11693" s="3">
        <v>152</v>
      </c>
      <c r="F11693" s="3">
        <v>304</v>
      </c>
      <c r="G11693" s="3">
        <v>304</v>
      </c>
      <c r="H11693" s="3">
        <v>1658116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 t="str">
        <f>B11693&amp;" | "&amp;C11693&amp;" | "&amp;D11693</f>
        <v>documentazione_amministrativa / registri | Stampa registro | Documento Principale</v>
      </c>
      <c r="Q11693" s="3" t="str">
        <f>VLOOKUP(P11693,'Classificazione UD'!A:B,2,FALSE)</f>
        <v>Amministrativo</v>
      </c>
    </row>
    <row r="11694" spans="1:17" ht="15" customHeight="1" x14ac:dyDescent="0.25">
      <c r="A11694" s="30">
        <v>2016</v>
      </c>
      <c r="B11694" s="3" t="s">
        <v>20</v>
      </c>
      <c r="C11694" s="3" t="s">
        <v>265</v>
      </c>
      <c r="D11694" s="3" t="s">
        <v>266</v>
      </c>
      <c r="E11694" s="3">
        <v>235</v>
      </c>
      <c r="F11694" s="3">
        <v>470</v>
      </c>
      <c r="G11694" s="3">
        <v>470</v>
      </c>
      <c r="H11694" s="3">
        <v>3596698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 t="str">
        <f>B11694&amp;" | "&amp;C11694&amp;" | "&amp;D11694</f>
        <v>documentazione_amministrativa / registri | Stampa registro | Documento Principale</v>
      </c>
      <c r="Q11694" s="3" t="str">
        <f>VLOOKUP(P11694,'Classificazione UD'!A:B,2,FALSE)</f>
        <v>Amministrativo</v>
      </c>
    </row>
    <row r="11695" spans="1:17" ht="15" customHeight="1" x14ac:dyDescent="0.25">
      <c r="A11695" s="30">
        <v>2016</v>
      </c>
      <c r="B11695" s="3" t="s">
        <v>20</v>
      </c>
      <c r="C11695" s="3" t="s">
        <v>265</v>
      </c>
      <c r="D11695" s="3" t="s">
        <v>266</v>
      </c>
      <c r="E11695" s="3">
        <v>6</v>
      </c>
      <c r="F11695" s="3">
        <v>12</v>
      </c>
      <c r="G11695" s="3">
        <v>12</v>
      </c>
      <c r="H11695" s="3">
        <v>26346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 t="str">
        <f>B11695&amp;" | "&amp;C11695&amp;" | "&amp;D11695</f>
        <v>documentazione_amministrativa / registri | Stampa registro | Documento Principale</v>
      </c>
      <c r="Q11695" s="3" t="str">
        <f>VLOOKUP(P11695,'Classificazione UD'!A:B,2,FALSE)</f>
        <v>Amministrativo</v>
      </c>
    </row>
    <row r="11696" spans="1:17" ht="15" customHeight="1" x14ac:dyDescent="0.25">
      <c r="A11696" s="30">
        <v>2015</v>
      </c>
      <c r="B11696" s="3" t="s">
        <v>17</v>
      </c>
      <c r="C11696" s="3" t="s">
        <v>27</v>
      </c>
      <c r="D11696" s="3" t="s">
        <v>270</v>
      </c>
      <c r="E11696" s="3">
        <v>1</v>
      </c>
      <c r="F11696" s="3">
        <v>4</v>
      </c>
      <c r="G11696" s="3">
        <v>4</v>
      </c>
      <c r="H11696" s="3">
        <v>58222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 t="str">
        <f>B11696&amp;" | "&amp;C11696&amp;" | "&amp;D11696</f>
        <v>documentazione_amministrativa / documentazione_contabile | FATTURA PASSIVA | Acconto</v>
      </c>
      <c r="Q11696" s="3" t="str">
        <f>VLOOKUP(P11696,'Classificazione UD'!A:B,2,FALSE)</f>
        <v>Fiscale</v>
      </c>
    </row>
    <row r="11697" spans="1:17" ht="15" customHeight="1" x14ac:dyDescent="0.25">
      <c r="A11697" s="30">
        <v>2015</v>
      </c>
      <c r="B11697" s="3" t="s">
        <v>17</v>
      </c>
      <c r="C11697" s="3" t="s">
        <v>27</v>
      </c>
      <c r="D11697" s="3" t="s">
        <v>264</v>
      </c>
      <c r="E11697" s="3">
        <v>200</v>
      </c>
      <c r="F11697" s="3">
        <v>888</v>
      </c>
      <c r="G11697" s="3">
        <v>888</v>
      </c>
      <c r="H11697" s="3">
        <v>41882948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 t="str">
        <f>B11697&amp;" | "&amp;C11697&amp;" | "&amp;D11697</f>
        <v>documentazione_amministrativa / documentazione_contabile | FATTURA PASSIVA | Fattura</v>
      </c>
      <c r="Q11697" s="3" t="str">
        <f>VLOOKUP(P11697,'Classificazione UD'!A:B,2,FALSE)</f>
        <v>Fiscale</v>
      </c>
    </row>
    <row r="11698" spans="1:17" ht="15" customHeight="1" x14ac:dyDescent="0.25">
      <c r="A11698" s="30">
        <v>2015</v>
      </c>
      <c r="B11698" s="3" t="s">
        <v>17</v>
      </c>
      <c r="C11698" s="3" t="s">
        <v>27</v>
      </c>
      <c r="D11698" s="3" t="s">
        <v>54</v>
      </c>
      <c r="E11698" s="3">
        <v>3</v>
      </c>
      <c r="F11698" s="3">
        <v>13</v>
      </c>
      <c r="G11698" s="3">
        <v>13</v>
      </c>
      <c r="H11698" s="3">
        <v>530457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 t="str">
        <f>B11698&amp;" | "&amp;C11698&amp;" | "&amp;D11698</f>
        <v>documentazione_amministrativa / documentazione_contabile | FATTURA PASSIVA | Nota di credito</v>
      </c>
      <c r="Q11698" s="3" t="str">
        <f>VLOOKUP(P11698,'Classificazione UD'!A:B,2,FALSE)</f>
        <v>Fiscale</v>
      </c>
    </row>
    <row r="11699" spans="1:17" ht="15" customHeight="1" x14ac:dyDescent="0.25">
      <c r="A11699" s="30">
        <v>2015</v>
      </c>
      <c r="B11699" s="3" t="s">
        <v>23</v>
      </c>
      <c r="C11699" s="3" t="s">
        <v>269</v>
      </c>
      <c r="D11699" s="3" t="s">
        <v>266</v>
      </c>
      <c r="E11699" s="3">
        <v>204</v>
      </c>
      <c r="F11699" s="3">
        <v>905</v>
      </c>
      <c r="G11699" s="3">
        <v>905</v>
      </c>
      <c r="H11699" s="3">
        <v>42443787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 t="str">
        <f>B11699&amp;" | "&amp;C11699&amp;" | "&amp;D11699</f>
        <v>documentazione_amministrativa / altri_documenti | Documento Non Protocollato | Documento Principale</v>
      </c>
      <c r="Q11699" s="3" t="str">
        <f>VLOOKUP(P11699,'Classificazione UD'!A:B,2,FALSE)</f>
        <v>Amministrativo</v>
      </c>
    </row>
    <row r="11700" spans="1:17" ht="15" customHeight="1" x14ac:dyDescent="0.25">
      <c r="A11700" s="30">
        <v>2013</v>
      </c>
      <c r="B11700" s="3" t="s">
        <v>20</v>
      </c>
      <c r="C11700" s="3" t="s">
        <v>265</v>
      </c>
      <c r="D11700" s="3" t="s">
        <v>266</v>
      </c>
      <c r="E11700" s="3">
        <v>147</v>
      </c>
      <c r="F11700" s="3">
        <v>294</v>
      </c>
      <c r="G11700" s="3">
        <v>294</v>
      </c>
      <c r="H11700" s="3">
        <v>1385969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 t="str">
        <f>B11700&amp;" | "&amp;C11700&amp;" | "&amp;D11700</f>
        <v>documentazione_amministrativa / registri | Stampa registro | Documento Principale</v>
      </c>
      <c r="Q11700" s="3" t="str">
        <f>VLOOKUP(P11700,'Classificazione UD'!A:B,2,FALSE)</f>
        <v>Amministrativo</v>
      </c>
    </row>
    <row r="11701" spans="1:17" ht="15" customHeight="1" x14ac:dyDescent="0.25">
      <c r="A11701" s="30">
        <v>2014</v>
      </c>
      <c r="B11701" s="3" t="s">
        <v>20</v>
      </c>
      <c r="C11701" s="3" t="s">
        <v>265</v>
      </c>
      <c r="D11701" s="3" t="s">
        <v>266</v>
      </c>
      <c r="E11701" s="3">
        <v>221</v>
      </c>
      <c r="F11701" s="3">
        <v>442</v>
      </c>
      <c r="G11701" s="3">
        <v>442</v>
      </c>
      <c r="H11701" s="3">
        <v>2034194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 t="str">
        <f>B11701&amp;" | "&amp;C11701&amp;" | "&amp;D11701</f>
        <v>documentazione_amministrativa / registri | Stampa registro | Documento Principale</v>
      </c>
      <c r="Q11701" s="3" t="str">
        <f>VLOOKUP(P11701,'Classificazione UD'!A:B,2,FALSE)</f>
        <v>Amministrativo</v>
      </c>
    </row>
    <row r="11702" spans="1:17" ht="15" customHeight="1" x14ac:dyDescent="0.25">
      <c r="A11702" s="30">
        <v>2015</v>
      </c>
      <c r="B11702" s="3" t="s">
        <v>20</v>
      </c>
      <c r="C11702" s="3" t="s">
        <v>265</v>
      </c>
      <c r="D11702" s="3" t="s">
        <v>266</v>
      </c>
      <c r="E11702" s="3">
        <v>215</v>
      </c>
      <c r="F11702" s="3">
        <v>430</v>
      </c>
      <c r="G11702" s="3">
        <v>430</v>
      </c>
      <c r="H11702" s="3">
        <v>2451883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 t="str">
        <f>B11702&amp;" | "&amp;C11702&amp;" | "&amp;D11702</f>
        <v>documentazione_amministrativa / registri | Stampa registro | Documento Principale</v>
      </c>
      <c r="Q11702" s="3" t="str">
        <f>VLOOKUP(P11702,'Classificazione UD'!A:B,2,FALSE)</f>
        <v>Amministrativo</v>
      </c>
    </row>
    <row r="11703" spans="1:17" ht="15" customHeight="1" x14ac:dyDescent="0.25">
      <c r="A11703" s="30">
        <v>2013</v>
      </c>
      <c r="B11703" s="3" t="s">
        <v>20</v>
      </c>
      <c r="C11703" s="3" t="s">
        <v>265</v>
      </c>
      <c r="D11703" s="3" t="s">
        <v>266</v>
      </c>
      <c r="E11703" s="3">
        <v>8</v>
      </c>
      <c r="F11703" s="3">
        <v>16</v>
      </c>
      <c r="G11703" s="3">
        <v>16</v>
      </c>
      <c r="H11703" s="3">
        <v>37188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 t="str">
        <f>B11703&amp;" | "&amp;C11703&amp;" | "&amp;D11703</f>
        <v>documentazione_amministrativa / registri | Stampa registro | Documento Principale</v>
      </c>
      <c r="Q11703" s="3" t="str">
        <f>VLOOKUP(P11703,'Classificazione UD'!A:B,2,FALSE)</f>
        <v>Amministrativo</v>
      </c>
    </row>
    <row r="11704" spans="1:17" ht="15" customHeight="1" x14ac:dyDescent="0.25">
      <c r="A11704" s="30">
        <v>2014</v>
      </c>
      <c r="B11704" s="3" t="s">
        <v>20</v>
      </c>
      <c r="C11704" s="3" t="s">
        <v>265</v>
      </c>
      <c r="D11704" s="3" t="s">
        <v>266</v>
      </c>
      <c r="E11704" s="3">
        <v>10</v>
      </c>
      <c r="F11704" s="3">
        <v>20</v>
      </c>
      <c r="G11704" s="3">
        <v>20</v>
      </c>
      <c r="H11704" s="3">
        <v>45802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 t="str">
        <f>B11704&amp;" | "&amp;C11704&amp;" | "&amp;D11704</f>
        <v>documentazione_amministrativa / registri | Stampa registro | Documento Principale</v>
      </c>
      <c r="Q11704" s="3" t="str">
        <f>VLOOKUP(P11704,'Classificazione UD'!A:B,2,FALSE)</f>
        <v>Amministrativo</v>
      </c>
    </row>
    <row r="11705" spans="1:17" ht="15" customHeight="1" x14ac:dyDescent="0.25">
      <c r="A11705" s="30">
        <v>2015</v>
      </c>
      <c r="B11705" s="3" t="s">
        <v>20</v>
      </c>
      <c r="C11705" s="3" t="s">
        <v>265</v>
      </c>
      <c r="D11705" s="3" t="s">
        <v>266</v>
      </c>
      <c r="E11705" s="3">
        <v>18</v>
      </c>
      <c r="F11705" s="3">
        <v>36</v>
      </c>
      <c r="G11705" s="3">
        <v>36</v>
      </c>
      <c r="H11705" s="3">
        <v>82741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 t="str">
        <f>B11705&amp;" | "&amp;C11705&amp;" | "&amp;D11705</f>
        <v>documentazione_amministrativa / registri | Stampa registro | Documento Principale</v>
      </c>
      <c r="Q11705" s="3" t="str">
        <f>VLOOKUP(P11705,'Classificazione UD'!A:B,2,FALSE)</f>
        <v>Amministrativo</v>
      </c>
    </row>
    <row r="11706" spans="1:17" ht="15" customHeight="1" x14ac:dyDescent="0.25">
      <c r="A11706" s="30">
        <v>2013</v>
      </c>
      <c r="B11706" s="3" t="s">
        <v>20</v>
      </c>
      <c r="C11706" s="3" t="s">
        <v>265</v>
      </c>
      <c r="D11706" s="3" t="s">
        <v>266</v>
      </c>
      <c r="E11706" s="3">
        <v>3</v>
      </c>
      <c r="F11706" s="3">
        <v>6</v>
      </c>
      <c r="G11706" s="3">
        <v>6</v>
      </c>
      <c r="H11706" s="3">
        <v>14101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 t="str">
        <f>B11706&amp;" | "&amp;C11706&amp;" | "&amp;D11706</f>
        <v>documentazione_amministrativa / registri | Stampa registro | Documento Principale</v>
      </c>
      <c r="Q11706" s="3" t="str">
        <f>VLOOKUP(P11706,'Classificazione UD'!A:B,2,FALSE)</f>
        <v>Amministrativo</v>
      </c>
    </row>
    <row r="11707" spans="1:17" ht="15" customHeight="1" x14ac:dyDescent="0.25">
      <c r="A11707" s="30">
        <v>2014</v>
      </c>
      <c r="B11707" s="3" t="s">
        <v>20</v>
      </c>
      <c r="C11707" s="3" t="s">
        <v>265</v>
      </c>
      <c r="D11707" s="3" t="s">
        <v>266</v>
      </c>
      <c r="E11707" s="3">
        <v>1</v>
      </c>
      <c r="F11707" s="3">
        <v>2</v>
      </c>
      <c r="G11707" s="3">
        <v>2</v>
      </c>
      <c r="H11707" s="3">
        <v>4507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 t="str">
        <f>B11707&amp;" | "&amp;C11707&amp;" | "&amp;D11707</f>
        <v>documentazione_amministrativa / registri | Stampa registro | Documento Principale</v>
      </c>
      <c r="Q11707" s="3" t="str">
        <f>VLOOKUP(P11707,'Classificazione UD'!A:B,2,FALSE)</f>
        <v>Amministrativo</v>
      </c>
    </row>
    <row r="11708" spans="1:17" ht="15" customHeight="1" x14ac:dyDescent="0.25">
      <c r="A11708" s="30">
        <v>2015</v>
      </c>
      <c r="B11708" s="3" t="s">
        <v>20</v>
      </c>
      <c r="C11708" s="3" t="s">
        <v>265</v>
      </c>
      <c r="D11708" s="3" t="s">
        <v>266</v>
      </c>
      <c r="E11708" s="3">
        <v>5</v>
      </c>
      <c r="F11708" s="3">
        <v>10</v>
      </c>
      <c r="G11708" s="3">
        <v>10</v>
      </c>
      <c r="H11708" s="3">
        <v>25905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 t="str">
        <f>B11708&amp;" | "&amp;C11708&amp;" | "&amp;D11708</f>
        <v>documentazione_amministrativa / registri | Stampa registro | Documento Principale</v>
      </c>
      <c r="Q11708" s="3" t="str">
        <f>VLOOKUP(P11708,'Classificazione UD'!A:B,2,FALSE)</f>
        <v>Amministrativo</v>
      </c>
    </row>
    <row r="11709" spans="1:17" ht="15" customHeight="1" x14ac:dyDescent="0.25">
      <c r="A11709" s="30">
        <v>2015</v>
      </c>
      <c r="B11709" s="3" t="s">
        <v>20</v>
      </c>
      <c r="C11709" s="3" t="s">
        <v>265</v>
      </c>
      <c r="D11709" s="3" t="s">
        <v>266</v>
      </c>
      <c r="E11709" s="3">
        <v>58</v>
      </c>
      <c r="F11709" s="3">
        <v>116</v>
      </c>
      <c r="G11709" s="3">
        <v>116</v>
      </c>
      <c r="H11709" s="3">
        <v>345815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 t="str">
        <f>B11709&amp;" | "&amp;C11709&amp;" | "&amp;D11709</f>
        <v>documentazione_amministrativa / registri | Stampa registro | Documento Principale</v>
      </c>
      <c r="Q11709" s="3" t="str">
        <f>VLOOKUP(P11709,'Classificazione UD'!A:B,2,FALSE)</f>
        <v>Amministrativo</v>
      </c>
    </row>
    <row r="11710" spans="1:17" ht="15" customHeight="1" x14ac:dyDescent="0.25">
      <c r="A11710" s="30">
        <v>2015</v>
      </c>
      <c r="B11710" s="3" t="s">
        <v>17</v>
      </c>
      <c r="C11710" s="3" t="s">
        <v>27</v>
      </c>
      <c r="D11710" s="3" t="s">
        <v>264</v>
      </c>
      <c r="E11710" s="3">
        <v>432</v>
      </c>
      <c r="F11710" s="3">
        <v>1908</v>
      </c>
      <c r="G11710" s="3">
        <v>1908</v>
      </c>
      <c r="H11710" s="3">
        <v>103213526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 t="str">
        <f>B11710&amp;" | "&amp;C11710&amp;" | "&amp;D11710</f>
        <v>documentazione_amministrativa / documentazione_contabile | FATTURA PASSIVA | Fattura</v>
      </c>
      <c r="Q11710" s="3" t="str">
        <f>VLOOKUP(P11710,'Classificazione UD'!A:B,2,FALSE)</f>
        <v>Fiscale</v>
      </c>
    </row>
    <row r="11711" spans="1:17" ht="15" customHeight="1" x14ac:dyDescent="0.25">
      <c r="A11711" s="30">
        <v>2015</v>
      </c>
      <c r="B11711" s="3" t="s">
        <v>17</v>
      </c>
      <c r="C11711" s="3" t="s">
        <v>27</v>
      </c>
      <c r="D11711" s="3" t="s">
        <v>54</v>
      </c>
      <c r="E11711" s="3">
        <v>5</v>
      </c>
      <c r="F11711" s="3">
        <v>20</v>
      </c>
      <c r="G11711" s="3">
        <v>20</v>
      </c>
      <c r="H11711" s="3">
        <v>299428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 t="str">
        <f>B11711&amp;" | "&amp;C11711&amp;" | "&amp;D11711</f>
        <v>documentazione_amministrativa / documentazione_contabile | FATTURA PASSIVA | Nota di credito</v>
      </c>
      <c r="Q11711" s="3" t="str">
        <f>VLOOKUP(P11711,'Classificazione UD'!A:B,2,FALSE)</f>
        <v>Fiscale</v>
      </c>
    </row>
    <row r="11712" spans="1:17" ht="15" customHeight="1" x14ac:dyDescent="0.25">
      <c r="A11712" s="30">
        <v>2016</v>
      </c>
      <c r="B11712" s="3" t="s">
        <v>17</v>
      </c>
      <c r="C11712" s="3" t="s">
        <v>27</v>
      </c>
      <c r="D11712" s="3" t="s">
        <v>264</v>
      </c>
      <c r="E11712" s="3">
        <v>58</v>
      </c>
      <c r="F11712" s="3">
        <v>260</v>
      </c>
      <c r="G11712" s="3">
        <v>260</v>
      </c>
      <c r="H11712" s="3">
        <v>12436229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 t="str">
        <f>B11712&amp;" | "&amp;C11712&amp;" | "&amp;D11712</f>
        <v>documentazione_amministrativa / documentazione_contabile | FATTURA PASSIVA | Fattura</v>
      </c>
      <c r="Q11712" s="3" t="str">
        <f>VLOOKUP(P11712,'Classificazione UD'!A:B,2,FALSE)</f>
        <v>Fiscale</v>
      </c>
    </row>
    <row r="11713" spans="1:17" ht="15" customHeight="1" x14ac:dyDescent="0.25">
      <c r="A11713" s="30">
        <v>2013</v>
      </c>
      <c r="B11713" s="3" t="s">
        <v>20</v>
      </c>
      <c r="C11713" s="3" t="s">
        <v>265</v>
      </c>
      <c r="D11713" s="3" t="s">
        <v>266</v>
      </c>
      <c r="E11713" s="3">
        <v>115</v>
      </c>
      <c r="F11713" s="3">
        <v>230</v>
      </c>
      <c r="G11713" s="3">
        <v>230</v>
      </c>
      <c r="H11713" s="3">
        <v>1573865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 t="str">
        <f>B11713&amp;" | "&amp;C11713&amp;" | "&amp;D11713</f>
        <v>documentazione_amministrativa / registri | Stampa registro | Documento Principale</v>
      </c>
      <c r="Q11713" s="3" t="str">
        <f>VLOOKUP(P11713,'Classificazione UD'!A:B,2,FALSE)</f>
        <v>Amministrativo</v>
      </c>
    </row>
    <row r="11714" spans="1:17" ht="15" customHeight="1" x14ac:dyDescent="0.25">
      <c r="A11714" s="30">
        <v>2014</v>
      </c>
      <c r="B11714" s="3" t="s">
        <v>20</v>
      </c>
      <c r="C11714" s="3" t="s">
        <v>265</v>
      </c>
      <c r="D11714" s="3" t="s">
        <v>266</v>
      </c>
      <c r="E11714" s="3">
        <v>254</v>
      </c>
      <c r="F11714" s="3">
        <v>508</v>
      </c>
      <c r="G11714" s="3">
        <v>508</v>
      </c>
      <c r="H11714" s="3">
        <v>3516355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 t="str">
        <f>B11714&amp;" | "&amp;C11714&amp;" | "&amp;D11714</f>
        <v>documentazione_amministrativa / registri | Stampa registro | Documento Principale</v>
      </c>
      <c r="Q11714" s="3" t="str">
        <f>VLOOKUP(P11714,'Classificazione UD'!A:B,2,FALSE)</f>
        <v>Amministrativo</v>
      </c>
    </row>
    <row r="11715" spans="1:17" ht="15" customHeight="1" x14ac:dyDescent="0.25">
      <c r="A11715" s="30">
        <v>2015</v>
      </c>
      <c r="B11715" s="3" t="s">
        <v>20</v>
      </c>
      <c r="C11715" s="3" t="s">
        <v>265</v>
      </c>
      <c r="D11715" s="3" t="s">
        <v>266</v>
      </c>
      <c r="E11715" s="3">
        <v>231</v>
      </c>
      <c r="F11715" s="3">
        <v>462</v>
      </c>
      <c r="G11715" s="3">
        <v>462</v>
      </c>
      <c r="H11715" s="3">
        <v>3913103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 t="str">
        <f>B11715&amp;" | "&amp;C11715&amp;" | "&amp;D11715</f>
        <v>documentazione_amministrativa / registri | Stampa registro | Documento Principale</v>
      </c>
      <c r="Q11715" s="3" t="str">
        <f>VLOOKUP(P11715,'Classificazione UD'!A:B,2,FALSE)</f>
        <v>Amministrativo</v>
      </c>
    </row>
    <row r="11716" spans="1:17" ht="15" customHeight="1" x14ac:dyDescent="0.25">
      <c r="A11716" s="30">
        <v>2016</v>
      </c>
      <c r="B11716" s="3" t="s">
        <v>20</v>
      </c>
      <c r="C11716" s="3" t="s">
        <v>265</v>
      </c>
      <c r="D11716" s="3" t="s">
        <v>266</v>
      </c>
      <c r="E11716" s="3">
        <v>250</v>
      </c>
      <c r="F11716" s="3">
        <v>500</v>
      </c>
      <c r="G11716" s="3">
        <v>500</v>
      </c>
      <c r="H11716" s="3">
        <v>4766448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 t="str">
        <f>B11716&amp;" | "&amp;C11716&amp;" | "&amp;D11716</f>
        <v>documentazione_amministrativa / registri | Stampa registro | Documento Principale</v>
      </c>
      <c r="Q11716" s="3" t="str">
        <f>VLOOKUP(P11716,'Classificazione UD'!A:B,2,FALSE)</f>
        <v>Amministrativo</v>
      </c>
    </row>
    <row r="11717" spans="1:17" ht="15" customHeight="1" x14ac:dyDescent="0.25">
      <c r="A11717" s="30">
        <v>2013</v>
      </c>
      <c r="B11717" s="3" t="s">
        <v>20</v>
      </c>
      <c r="C11717" s="3" t="s">
        <v>265</v>
      </c>
      <c r="D11717" s="3" t="s">
        <v>266</v>
      </c>
      <c r="E11717" s="3">
        <v>2</v>
      </c>
      <c r="F11717" s="3">
        <v>4</v>
      </c>
      <c r="G11717" s="3">
        <v>4</v>
      </c>
      <c r="H11717" s="3">
        <v>8944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 t="str">
        <f>B11717&amp;" | "&amp;C11717&amp;" | "&amp;D11717</f>
        <v>documentazione_amministrativa / registri | Stampa registro | Documento Principale</v>
      </c>
      <c r="Q11717" s="3" t="str">
        <f>VLOOKUP(P11717,'Classificazione UD'!A:B,2,FALSE)</f>
        <v>Amministrativo</v>
      </c>
    </row>
    <row r="11718" spans="1:17" ht="15" customHeight="1" x14ac:dyDescent="0.25">
      <c r="A11718" s="30">
        <v>2014</v>
      </c>
      <c r="B11718" s="3" t="s">
        <v>20</v>
      </c>
      <c r="C11718" s="3" t="s">
        <v>265</v>
      </c>
      <c r="D11718" s="3" t="s">
        <v>266</v>
      </c>
      <c r="E11718" s="3">
        <v>8</v>
      </c>
      <c r="F11718" s="3">
        <v>16</v>
      </c>
      <c r="G11718" s="3">
        <v>16</v>
      </c>
      <c r="H11718" s="3">
        <v>42678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 t="str">
        <f>B11718&amp;" | "&amp;C11718&amp;" | "&amp;D11718</f>
        <v>documentazione_amministrativa / registri | Stampa registro | Documento Principale</v>
      </c>
      <c r="Q11718" s="3" t="str">
        <f>VLOOKUP(P11718,'Classificazione UD'!A:B,2,FALSE)</f>
        <v>Amministrativo</v>
      </c>
    </row>
    <row r="11719" spans="1:17" ht="15" customHeight="1" x14ac:dyDescent="0.25">
      <c r="A11719" s="30">
        <v>2015</v>
      </c>
      <c r="B11719" s="3" t="s">
        <v>20</v>
      </c>
      <c r="C11719" s="3" t="s">
        <v>265</v>
      </c>
      <c r="D11719" s="3" t="s">
        <v>266</v>
      </c>
      <c r="E11719" s="3">
        <v>8</v>
      </c>
      <c r="F11719" s="3">
        <v>16</v>
      </c>
      <c r="G11719" s="3">
        <v>16</v>
      </c>
      <c r="H11719" s="3">
        <v>42745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 t="str">
        <f>B11719&amp;" | "&amp;C11719&amp;" | "&amp;D11719</f>
        <v>documentazione_amministrativa / registri | Stampa registro | Documento Principale</v>
      </c>
      <c r="Q11719" s="3" t="str">
        <f>VLOOKUP(P11719,'Classificazione UD'!A:B,2,FALSE)</f>
        <v>Amministrativo</v>
      </c>
    </row>
    <row r="11720" spans="1:17" ht="15" customHeight="1" x14ac:dyDescent="0.25">
      <c r="A11720" s="30">
        <v>2016</v>
      </c>
      <c r="B11720" s="3" t="s">
        <v>20</v>
      </c>
      <c r="C11720" s="3" t="s">
        <v>265</v>
      </c>
      <c r="D11720" s="3" t="s">
        <v>266</v>
      </c>
      <c r="E11720" s="3">
        <v>10</v>
      </c>
      <c r="F11720" s="3">
        <v>20</v>
      </c>
      <c r="G11720" s="3">
        <v>20</v>
      </c>
      <c r="H11720" s="3">
        <v>51219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 t="str">
        <f>B11720&amp;" | "&amp;C11720&amp;" | "&amp;D11720</f>
        <v>documentazione_amministrativa / registri | Stampa registro | Documento Principale</v>
      </c>
      <c r="Q11720" s="3" t="str">
        <f>VLOOKUP(P11720,'Classificazione UD'!A:B,2,FALSE)</f>
        <v>Amministrativo</v>
      </c>
    </row>
    <row r="11721" spans="1:17" ht="15" customHeight="1" x14ac:dyDescent="0.25">
      <c r="A11721" s="30">
        <v>2013</v>
      </c>
      <c r="B11721" s="3" t="s">
        <v>20</v>
      </c>
      <c r="C11721" s="3" t="s">
        <v>265</v>
      </c>
      <c r="D11721" s="3" t="s">
        <v>266</v>
      </c>
      <c r="E11721" s="3">
        <v>2</v>
      </c>
      <c r="F11721" s="3">
        <v>4</v>
      </c>
      <c r="G11721" s="3">
        <v>4</v>
      </c>
      <c r="H11721" s="3">
        <v>9020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 t="str">
        <f>B11721&amp;" | "&amp;C11721&amp;" | "&amp;D11721</f>
        <v>documentazione_amministrativa / registri | Stampa registro | Documento Principale</v>
      </c>
      <c r="Q11721" s="3" t="str">
        <f>VLOOKUP(P11721,'Classificazione UD'!A:B,2,FALSE)</f>
        <v>Amministrativo</v>
      </c>
    </row>
    <row r="11722" spans="1:17" ht="15" customHeight="1" x14ac:dyDescent="0.25">
      <c r="A11722" s="30">
        <v>2014</v>
      </c>
      <c r="B11722" s="3" t="s">
        <v>20</v>
      </c>
      <c r="C11722" s="3" t="s">
        <v>265</v>
      </c>
      <c r="D11722" s="3" t="s">
        <v>266</v>
      </c>
      <c r="E11722" s="3">
        <v>4</v>
      </c>
      <c r="F11722" s="3">
        <v>8</v>
      </c>
      <c r="G11722" s="3">
        <v>8</v>
      </c>
      <c r="H11722" s="3">
        <v>17644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 t="str">
        <f>B11722&amp;" | "&amp;C11722&amp;" | "&amp;D11722</f>
        <v>documentazione_amministrativa / registri | Stampa registro | Documento Principale</v>
      </c>
      <c r="Q11722" s="3" t="str">
        <f>VLOOKUP(P11722,'Classificazione UD'!A:B,2,FALSE)</f>
        <v>Amministrativo</v>
      </c>
    </row>
    <row r="11723" spans="1:17" ht="15" customHeight="1" x14ac:dyDescent="0.25">
      <c r="A11723" s="30">
        <v>2015</v>
      </c>
      <c r="B11723" s="3" t="s">
        <v>20</v>
      </c>
      <c r="C11723" s="3" t="s">
        <v>265</v>
      </c>
      <c r="D11723" s="3" t="s">
        <v>266</v>
      </c>
      <c r="E11723" s="3">
        <v>1</v>
      </c>
      <c r="F11723" s="3">
        <v>2</v>
      </c>
      <c r="G11723" s="3">
        <v>2</v>
      </c>
      <c r="H11723" s="3">
        <v>4864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 t="str">
        <f>B11723&amp;" | "&amp;C11723&amp;" | "&amp;D11723</f>
        <v>documentazione_amministrativa / registri | Stampa registro | Documento Principale</v>
      </c>
      <c r="Q11723" s="3" t="str">
        <f>VLOOKUP(P11723,'Classificazione UD'!A:B,2,FALSE)</f>
        <v>Amministrativo</v>
      </c>
    </row>
    <row r="11724" spans="1:17" ht="15" customHeight="1" x14ac:dyDescent="0.25">
      <c r="A11724" s="30">
        <v>2016</v>
      </c>
      <c r="B11724" s="3" t="s">
        <v>20</v>
      </c>
      <c r="C11724" s="3" t="s">
        <v>265</v>
      </c>
      <c r="D11724" s="3" t="s">
        <v>266</v>
      </c>
      <c r="E11724" s="3">
        <v>5</v>
      </c>
      <c r="F11724" s="3">
        <v>10</v>
      </c>
      <c r="G11724" s="3">
        <v>10</v>
      </c>
      <c r="H11724" s="3">
        <v>43584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 t="str">
        <f>B11724&amp;" | "&amp;C11724&amp;" | "&amp;D11724</f>
        <v>documentazione_amministrativa / registri | Stampa registro | Documento Principale</v>
      </c>
      <c r="Q11724" s="3" t="str">
        <f>VLOOKUP(P11724,'Classificazione UD'!A:B,2,FALSE)</f>
        <v>Amministrativo</v>
      </c>
    </row>
    <row r="11725" spans="1:17" ht="15" customHeight="1" x14ac:dyDescent="0.25">
      <c r="A11725" s="30">
        <v>2015</v>
      </c>
      <c r="B11725" s="3" t="s">
        <v>20</v>
      </c>
      <c r="C11725" s="3" t="s">
        <v>265</v>
      </c>
      <c r="D11725" s="3" t="s">
        <v>266</v>
      </c>
      <c r="E11725" s="3">
        <v>91</v>
      </c>
      <c r="F11725" s="3">
        <v>182</v>
      </c>
      <c r="G11725" s="3">
        <v>182</v>
      </c>
      <c r="H11725" s="3">
        <v>560924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 t="str">
        <f>B11725&amp;" | "&amp;C11725&amp;" | "&amp;D11725</f>
        <v>documentazione_amministrativa / registri | Stampa registro | Documento Principale</v>
      </c>
      <c r="Q11725" s="3" t="str">
        <f>VLOOKUP(P11725,'Classificazione UD'!A:B,2,FALSE)</f>
        <v>Amministrativo</v>
      </c>
    </row>
    <row r="11726" spans="1:17" ht="15" customHeight="1" x14ac:dyDescent="0.25">
      <c r="A11726" s="30">
        <v>2016</v>
      </c>
      <c r="B11726" s="3" t="s">
        <v>20</v>
      </c>
      <c r="C11726" s="3" t="s">
        <v>265</v>
      </c>
      <c r="D11726" s="3" t="s">
        <v>266</v>
      </c>
      <c r="E11726" s="3">
        <v>125</v>
      </c>
      <c r="F11726" s="3">
        <v>250</v>
      </c>
      <c r="G11726" s="3">
        <v>250</v>
      </c>
      <c r="H11726" s="3">
        <v>1076244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 t="str">
        <f>B11726&amp;" | "&amp;C11726&amp;" | "&amp;D11726</f>
        <v>documentazione_amministrativa / registri | Stampa registro | Documento Principale</v>
      </c>
      <c r="Q11726" s="3" t="str">
        <f>VLOOKUP(P11726,'Classificazione UD'!A:B,2,FALSE)</f>
        <v>Amministrativo</v>
      </c>
    </row>
    <row r="11727" spans="1:17" ht="15" customHeight="1" x14ac:dyDescent="0.25">
      <c r="A11727" s="30">
        <v>2015</v>
      </c>
      <c r="B11727" s="3" t="s">
        <v>17</v>
      </c>
      <c r="C11727" s="3" t="s">
        <v>27</v>
      </c>
      <c r="D11727" s="3" t="s">
        <v>264</v>
      </c>
      <c r="E11727" s="3">
        <v>643</v>
      </c>
      <c r="F11727" s="3">
        <v>3009</v>
      </c>
      <c r="G11727" s="3">
        <v>3009</v>
      </c>
      <c r="H11727" s="3">
        <v>200456677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 t="str">
        <f>B11727&amp;" | "&amp;C11727&amp;" | "&amp;D11727</f>
        <v>documentazione_amministrativa / documentazione_contabile | FATTURA PASSIVA | Fattura</v>
      </c>
      <c r="Q11727" s="3" t="str">
        <f>VLOOKUP(P11727,'Classificazione UD'!A:B,2,FALSE)</f>
        <v>Fiscale</v>
      </c>
    </row>
    <row r="11728" spans="1:17" ht="15" customHeight="1" x14ac:dyDescent="0.25">
      <c r="A11728" s="30">
        <v>2015</v>
      </c>
      <c r="B11728" s="3" t="s">
        <v>17</v>
      </c>
      <c r="C11728" s="3" t="s">
        <v>27</v>
      </c>
      <c r="D11728" s="3" t="s">
        <v>54</v>
      </c>
      <c r="E11728" s="3">
        <v>15</v>
      </c>
      <c r="F11728" s="3">
        <v>71</v>
      </c>
      <c r="G11728" s="3">
        <v>71</v>
      </c>
      <c r="H11728" s="3">
        <v>4973195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 t="str">
        <f>B11728&amp;" | "&amp;C11728&amp;" | "&amp;D11728</f>
        <v>documentazione_amministrativa / documentazione_contabile | FATTURA PASSIVA | Nota di credito</v>
      </c>
      <c r="Q11728" s="3" t="str">
        <f>VLOOKUP(P11728,'Classificazione UD'!A:B,2,FALSE)</f>
        <v>Fiscale</v>
      </c>
    </row>
    <row r="11729" spans="1:17" ht="15" customHeight="1" x14ac:dyDescent="0.25">
      <c r="A11729" s="30">
        <v>2015</v>
      </c>
      <c r="B11729" s="3" t="s">
        <v>23</v>
      </c>
      <c r="C11729" s="3" t="s">
        <v>269</v>
      </c>
      <c r="D11729" s="3" t="s">
        <v>266</v>
      </c>
      <c r="E11729" s="3">
        <v>658</v>
      </c>
      <c r="F11729" s="3">
        <v>3080</v>
      </c>
      <c r="G11729" s="3">
        <v>3080</v>
      </c>
      <c r="H11729" s="3">
        <v>205339834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 t="str">
        <f>B11729&amp;" | "&amp;C11729&amp;" | "&amp;D11729</f>
        <v>documentazione_amministrativa / altri_documenti | Documento Non Protocollato | Documento Principale</v>
      </c>
      <c r="Q11729" s="3" t="str">
        <f>VLOOKUP(P11729,'Classificazione UD'!A:B,2,FALSE)</f>
        <v>Amministrativo</v>
      </c>
    </row>
    <row r="11730" spans="1:17" ht="15" customHeight="1" x14ac:dyDescent="0.25">
      <c r="A11730" s="30">
        <v>2016</v>
      </c>
      <c r="B11730" s="3" t="s">
        <v>23</v>
      </c>
      <c r="C11730" s="3" t="s">
        <v>269</v>
      </c>
      <c r="D11730" s="3" t="s">
        <v>266</v>
      </c>
      <c r="E11730" s="3">
        <v>1</v>
      </c>
      <c r="F11730" s="3">
        <v>4</v>
      </c>
      <c r="G11730" s="3">
        <v>4</v>
      </c>
      <c r="H11730" s="3">
        <v>55794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 t="str">
        <f>B11730&amp;" | "&amp;C11730&amp;" | "&amp;D11730</f>
        <v>documentazione_amministrativa / altri_documenti | Documento Non Protocollato | Documento Principale</v>
      </c>
      <c r="Q11730" s="3" t="str">
        <f>VLOOKUP(P11730,'Classificazione UD'!A:B,2,FALSE)</f>
        <v>Amministrativo</v>
      </c>
    </row>
    <row r="11731" spans="1:17" ht="15" customHeight="1" x14ac:dyDescent="0.25">
      <c r="A11731" s="30">
        <v>2010</v>
      </c>
      <c r="B11731" s="3" t="s">
        <v>20</v>
      </c>
      <c r="C11731" s="3" t="s">
        <v>265</v>
      </c>
      <c r="D11731" s="3" t="s">
        <v>266</v>
      </c>
      <c r="E11731" s="3">
        <v>3</v>
      </c>
      <c r="F11731" s="3">
        <v>6</v>
      </c>
      <c r="G11731" s="3">
        <v>6</v>
      </c>
      <c r="H11731" s="3">
        <v>809642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 t="str">
        <f>B11731&amp;" | "&amp;C11731&amp;" | "&amp;D11731</f>
        <v>documentazione_amministrativa / registri | Stampa registro | Documento Principale</v>
      </c>
      <c r="Q11731" s="3" t="str">
        <f>VLOOKUP(P11731,'Classificazione UD'!A:B,2,FALSE)</f>
        <v>Amministrativo</v>
      </c>
    </row>
    <row r="11732" spans="1:17" ht="15" customHeight="1" x14ac:dyDescent="0.25">
      <c r="A11732" s="30">
        <v>2011</v>
      </c>
      <c r="B11732" s="3" t="s">
        <v>20</v>
      </c>
      <c r="C11732" s="3" t="s">
        <v>265</v>
      </c>
      <c r="D11732" s="3" t="s">
        <v>266</v>
      </c>
      <c r="E11732" s="3">
        <v>12</v>
      </c>
      <c r="F11732" s="3">
        <v>24</v>
      </c>
      <c r="G11732" s="3">
        <v>24</v>
      </c>
      <c r="H11732" s="3">
        <v>3458775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 t="str">
        <f>B11732&amp;" | "&amp;C11732&amp;" | "&amp;D11732</f>
        <v>documentazione_amministrativa / registri | Stampa registro | Documento Principale</v>
      </c>
      <c r="Q11732" s="3" t="str">
        <f>VLOOKUP(P11732,'Classificazione UD'!A:B,2,FALSE)</f>
        <v>Amministrativo</v>
      </c>
    </row>
    <row r="11733" spans="1:17" ht="15" customHeight="1" x14ac:dyDescent="0.25">
      <c r="A11733" s="30">
        <v>2012</v>
      </c>
      <c r="B11733" s="3" t="s">
        <v>20</v>
      </c>
      <c r="C11733" s="3" t="s">
        <v>265</v>
      </c>
      <c r="D11733" s="3" t="s">
        <v>266</v>
      </c>
      <c r="E11733" s="3">
        <v>169</v>
      </c>
      <c r="F11733" s="3">
        <v>338</v>
      </c>
      <c r="G11733" s="3">
        <v>338</v>
      </c>
      <c r="H11733" s="3">
        <v>4497883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 t="str">
        <f>B11733&amp;" | "&amp;C11733&amp;" | "&amp;D11733</f>
        <v>documentazione_amministrativa / registri | Stampa registro | Documento Principale</v>
      </c>
      <c r="Q11733" s="3" t="str">
        <f>VLOOKUP(P11733,'Classificazione UD'!A:B,2,FALSE)</f>
        <v>Amministrativo</v>
      </c>
    </row>
    <row r="11734" spans="1:17" ht="15" customHeight="1" x14ac:dyDescent="0.25">
      <c r="A11734" s="30">
        <v>2013</v>
      </c>
      <c r="B11734" s="3" t="s">
        <v>20</v>
      </c>
      <c r="C11734" s="3" t="s">
        <v>265</v>
      </c>
      <c r="D11734" s="3" t="s">
        <v>266</v>
      </c>
      <c r="E11734" s="3">
        <v>253</v>
      </c>
      <c r="F11734" s="3">
        <v>506</v>
      </c>
      <c r="G11734" s="3">
        <v>506</v>
      </c>
      <c r="H11734" s="3">
        <v>4591793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 t="str">
        <f>B11734&amp;" | "&amp;C11734&amp;" | "&amp;D11734</f>
        <v>documentazione_amministrativa / registri | Stampa registro | Documento Principale</v>
      </c>
      <c r="Q11734" s="3" t="str">
        <f>VLOOKUP(P11734,'Classificazione UD'!A:B,2,FALSE)</f>
        <v>Amministrativo</v>
      </c>
    </row>
    <row r="11735" spans="1:17" ht="15" customHeight="1" x14ac:dyDescent="0.25">
      <c r="A11735" s="30">
        <v>2014</v>
      </c>
      <c r="B11735" s="3" t="s">
        <v>20</v>
      </c>
      <c r="C11735" s="3" t="s">
        <v>265</v>
      </c>
      <c r="D11735" s="3" t="s">
        <v>266</v>
      </c>
      <c r="E11735" s="3">
        <v>252</v>
      </c>
      <c r="F11735" s="3">
        <v>504</v>
      </c>
      <c r="G11735" s="3">
        <v>504</v>
      </c>
      <c r="H11735" s="3">
        <v>4503116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 t="str">
        <f>B11735&amp;" | "&amp;C11735&amp;" | "&amp;D11735</f>
        <v>documentazione_amministrativa / registri | Stampa registro | Documento Principale</v>
      </c>
      <c r="Q11735" s="3" t="str">
        <f>VLOOKUP(P11735,'Classificazione UD'!A:B,2,FALSE)</f>
        <v>Amministrativo</v>
      </c>
    </row>
    <row r="11736" spans="1:17" ht="15" customHeight="1" x14ac:dyDescent="0.25">
      <c r="A11736" s="30">
        <v>2015</v>
      </c>
      <c r="B11736" s="3" t="s">
        <v>20</v>
      </c>
      <c r="C11736" s="3" t="s">
        <v>265</v>
      </c>
      <c r="D11736" s="3" t="s">
        <v>266</v>
      </c>
      <c r="E11736" s="3">
        <v>233</v>
      </c>
      <c r="F11736" s="3">
        <v>466</v>
      </c>
      <c r="G11736" s="3">
        <v>466</v>
      </c>
      <c r="H11736" s="3">
        <v>5088395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 t="str">
        <f>B11736&amp;" | "&amp;C11736&amp;" | "&amp;D11736</f>
        <v>documentazione_amministrativa / registri | Stampa registro | Documento Principale</v>
      </c>
      <c r="Q11736" s="3" t="str">
        <f>VLOOKUP(P11736,'Classificazione UD'!A:B,2,FALSE)</f>
        <v>Amministrativo</v>
      </c>
    </row>
    <row r="11737" spans="1:17" ht="15" customHeight="1" x14ac:dyDescent="0.25">
      <c r="A11737" s="30">
        <v>2013</v>
      </c>
      <c r="B11737" s="3" t="s">
        <v>20</v>
      </c>
      <c r="C11737" s="3" t="s">
        <v>265</v>
      </c>
      <c r="D11737" s="3" t="s">
        <v>266</v>
      </c>
      <c r="E11737" s="3">
        <v>5</v>
      </c>
      <c r="F11737" s="3">
        <v>10</v>
      </c>
      <c r="G11737" s="3">
        <v>10</v>
      </c>
      <c r="H11737" s="3">
        <v>23722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 t="str">
        <f>B11737&amp;" | "&amp;C11737&amp;" | "&amp;D11737</f>
        <v>documentazione_amministrativa / registri | Stampa registro | Documento Principale</v>
      </c>
      <c r="Q11737" s="3" t="str">
        <f>VLOOKUP(P11737,'Classificazione UD'!A:B,2,FALSE)</f>
        <v>Amministrativo</v>
      </c>
    </row>
    <row r="11738" spans="1:17" ht="15" customHeight="1" x14ac:dyDescent="0.25">
      <c r="A11738" s="30">
        <v>2014</v>
      </c>
      <c r="B11738" s="3" t="s">
        <v>20</v>
      </c>
      <c r="C11738" s="3" t="s">
        <v>265</v>
      </c>
      <c r="D11738" s="3" t="s">
        <v>266</v>
      </c>
      <c r="E11738" s="3">
        <v>15</v>
      </c>
      <c r="F11738" s="3">
        <v>30</v>
      </c>
      <c r="G11738" s="3">
        <v>30</v>
      </c>
      <c r="H11738" s="3">
        <v>76222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 t="str">
        <f>B11738&amp;" | "&amp;C11738&amp;" | "&amp;D11738</f>
        <v>documentazione_amministrativa / registri | Stampa registro | Documento Principale</v>
      </c>
      <c r="Q11738" s="3" t="str">
        <f>VLOOKUP(P11738,'Classificazione UD'!A:B,2,FALSE)</f>
        <v>Amministrativo</v>
      </c>
    </row>
    <row r="11739" spans="1:17" ht="15" customHeight="1" x14ac:dyDescent="0.25">
      <c r="A11739" s="30">
        <v>2015</v>
      </c>
      <c r="B11739" s="3" t="s">
        <v>20</v>
      </c>
      <c r="C11739" s="3" t="s">
        <v>265</v>
      </c>
      <c r="D11739" s="3" t="s">
        <v>266</v>
      </c>
      <c r="E11739" s="3">
        <v>5</v>
      </c>
      <c r="F11739" s="3">
        <v>10</v>
      </c>
      <c r="G11739" s="3">
        <v>10</v>
      </c>
      <c r="H11739" s="3">
        <v>24970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 t="str">
        <f>B11739&amp;" | "&amp;C11739&amp;" | "&amp;D11739</f>
        <v>documentazione_amministrativa / registri | Stampa registro | Documento Principale</v>
      </c>
      <c r="Q11739" s="3" t="str">
        <f>VLOOKUP(P11739,'Classificazione UD'!A:B,2,FALSE)</f>
        <v>Amministrativo</v>
      </c>
    </row>
    <row r="11740" spans="1:17" ht="15" customHeight="1" x14ac:dyDescent="0.25">
      <c r="A11740" s="30">
        <v>2013</v>
      </c>
      <c r="B11740" s="3" t="s">
        <v>20</v>
      </c>
      <c r="C11740" s="3" t="s">
        <v>265</v>
      </c>
      <c r="D11740" s="3" t="s">
        <v>266</v>
      </c>
      <c r="E11740" s="3">
        <v>7</v>
      </c>
      <c r="F11740" s="3">
        <v>14</v>
      </c>
      <c r="G11740" s="3">
        <v>14</v>
      </c>
      <c r="H11740" s="3">
        <v>31618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 t="str">
        <f>B11740&amp;" | "&amp;C11740&amp;" | "&amp;D11740</f>
        <v>documentazione_amministrativa / registri | Stampa registro | Documento Principale</v>
      </c>
      <c r="Q11740" s="3" t="str">
        <f>VLOOKUP(P11740,'Classificazione UD'!A:B,2,FALSE)</f>
        <v>Amministrativo</v>
      </c>
    </row>
    <row r="11741" spans="1:17" ht="15" customHeight="1" x14ac:dyDescent="0.25">
      <c r="A11741" s="30">
        <v>2014</v>
      </c>
      <c r="B11741" s="3" t="s">
        <v>20</v>
      </c>
      <c r="C11741" s="3" t="s">
        <v>265</v>
      </c>
      <c r="D11741" s="3" t="s">
        <v>266</v>
      </c>
      <c r="E11741" s="3">
        <v>6</v>
      </c>
      <c r="F11741" s="3">
        <v>12</v>
      </c>
      <c r="G11741" s="3">
        <v>12</v>
      </c>
      <c r="H11741" s="3">
        <v>24528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 t="str">
        <f>B11741&amp;" | "&amp;C11741&amp;" | "&amp;D11741</f>
        <v>documentazione_amministrativa / registri | Stampa registro | Documento Principale</v>
      </c>
      <c r="Q11741" s="3" t="str">
        <f>VLOOKUP(P11741,'Classificazione UD'!A:B,2,FALSE)</f>
        <v>Amministrativo</v>
      </c>
    </row>
    <row r="11742" spans="1:17" ht="15" customHeight="1" x14ac:dyDescent="0.25">
      <c r="A11742" s="30">
        <v>2015</v>
      </c>
      <c r="B11742" s="3" t="s">
        <v>20</v>
      </c>
      <c r="C11742" s="3" t="s">
        <v>265</v>
      </c>
      <c r="D11742" s="3" t="s">
        <v>266</v>
      </c>
      <c r="E11742" s="3">
        <v>9</v>
      </c>
      <c r="F11742" s="3">
        <v>18</v>
      </c>
      <c r="G11742" s="3">
        <v>18</v>
      </c>
      <c r="H11742" s="3">
        <v>39298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 t="str">
        <f>B11742&amp;" | "&amp;C11742&amp;" | "&amp;D11742</f>
        <v>documentazione_amministrativa / registri | Stampa registro | Documento Principale</v>
      </c>
      <c r="Q11742" s="3" t="str">
        <f>VLOOKUP(P11742,'Classificazione UD'!A:B,2,FALSE)</f>
        <v>Amministrativo</v>
      </c>
    </row>
    <row r="11743" spans="1:17" ht="15" customHeight="1" x14ac:dyDescent="0.25">
      <c r="A11743" s="30">
        <v>2015</v>
      </c>
      <c r="B11743" s="3" t="s">
        <v>20</v>
      </c>
      <c r="C11743" s="3" t="s">
        <v>265</v>
      </c>
      <c r="D11743" s="3" t="s">
        <v>266</v>
      </c>
      <c r="E11743" s="3">
        <v>146</v>
      </c>
      <c r="F11743" s="3">
        <v>292</v>
      </c>
      <c r="G11743" s="3">
        <v>292</v>
      </c>
      <c r="H11743" s="3">
        <v>896254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 t="str">
        <f>B11743&amp;" | "&amp;C11743&amp;" | "&amp;D11743</f>
        <v>documentazione_amministrativa / registri | Stampa registro | Documento Principale</v>
      </c>
      <c r="Q11743" s="3" t="str">
        <f>VLOOKUP(P11743,'Classificazione UD'!A:B,2,FALSE)</f>
        <v>Amministrativo</v>
      </c>
    </row>
    <row r="11744" spans="1:17" ht="15" customHeight="1" x14ac:dyDescent="0.25">
      <c r="A11744" s="30">
        <v>2015</v>
      </c>
      <c r="B11744" s="3" t="s">
        <v>17</v>
      </c>
      <c r="C11744" s="3" t="s">
        <v>27</v>
      </c>
      <c r="D11744" s="3" t="s">
        <v>264</v>
      </c>
      <c r="E11744" s="3">
        <v>516</v>
      </c>
      <c r="F11744" s="3">
        <v>2281</v>
      </c>
      <c r="G11744" s="3">
        <v>2281</v>
      </c>
      <c r="H11744" s="3">
        <v>135182328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 t="str">
        <f>B11744&amp;" | "&amp;C11744&amp;" | "&amp;D11744</f>
        <v>documentazione_amministrativa / documentazione_contabile | FATTURA PASSIVA | Fattura</v>
      </c>
      <c r="Q11744" s="3" t="str">
        <f>VLOOKUP(P11744,'Classificazione UD'!A:B,2,FALSE)</f>
        <v>Fiscale</v>
      </c>
    </row>
    <row r="11745" spans="1:17" ht="15" customHeight="1" x14ac:dyDescent="0.25">
      <c r="A11745" s="30">
        <v>2015</v>
      </c>
      <c r="B11745" s="3" t="s">
        <v>17</v>
      </c>
      <c r="C11745" s="3" t="s">
        <v>27</v>
      </c>
      <c r="D11745" s="3" t="s">
        <v>54</v>
      </c>
      <c r="E11745" s="3">
        <v>11</v>
      </c>
      <c r="F11745" s="3">
        <v>47</v>
      </c>
      <c r="G11745" s="3">
        <v>47</v>
      </c>
      <c r="H11745" s="3">
        <v>1095468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 t="str">
        <f>B11745&amp;" | "&amp;C11745&amp;" | "&amp;D11745</f>
        <v>documentazione_amministrativa / documentazione_contabile | FATTURA PASSIVA | Nota di credito</v>
      </c>
      <c r="Q11745" s="3" t="str">
        <f>VLOOKUP(P11745,'Classificazione UD'!A:B,2,FALSE)</f>
        <v>Fiscale</v>
      </c>
    </row>
    <row r="11746" spans="1:17" ht="15" customHeight="1" x14ac:dyDescent="0.25">
      <c r="A11746" s="30">
        <v>2016</v>
      </c>
      <c r="B11746" s="3" t="s">
        <v>17</v>
      </c>
      <c r="C11746" s="3" t="s">
        <v>27</v>
      </c>
      <c r="D11746" s="3" t="s">
        <v>264</v>
      </c>
      <c r="E11746" s="3">
        <v>83</v>
      </c>
      <c r="F11746" s="3">
        <v>376</v>
      </c>
      <c r="G11746" s="3">
        <v>376</v>
      </c>
      <c r="H11746" s="3">
        <v>27417019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 t="str">
        <f>B11746&amp;" | "&amp;C11746&amp;" | "&amp;D11746</f>
        <v>documentazione_amministrativa / documentazione_contabile | FATTURA PASSIVA | Fattura</v>
      </c>
      <c r="Q11746" s="3" t="str">
        <f>VLOOKUP(P11746,'Classificazione UD'!A:B,2,FALSE)</f>
        <v>Fiscale</v>
      </c>
    </row>
    <row r="11747" spans="1:17" ht="15" customHeight="1" x14ac:dyDescent="0.25">
      <c r="A11747" s="30">
        <v>2016</v>
      </c>
      <c r="B11747" s="3" t="s">
        <v>17</v>
      </c>
      <c r="C11747" s="3" t="s">
        <v>27</v>
      </c>
      <c r="D11747" s="3" t="s">
        <v>54</v>
      </c>
      <c r="E11747" s="3">
        <v>2</v>
      </c>
      <c r="F11747" s="3">
        <v>8</v>
      </c>
      <c r="G11747" s="3">
        <v>8</v>
      </c>
      <c r="H11747" s="3">
        <v>115899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 t="str">
        <f>B11747&amp;" | "&amp;C11747&amp;" | "&amp;D11747</f>
        <v>documentazione_amministrativa / documentazione_contabile | FATTURA PASSIVA | Nota di credito</v>
      </c>
      <c r="Q11747" s="3" t="str">
        <f>VLOOKUP(P11747,'Classificazione UD'!A:B,2,FALSE)</f>
        <v>Fiscale</v>
      </c>
    </row>
    <row r="11748" spans="1:17" ht="15" customHeight="1" x14ac:dyDescent="0.25">
      <c r="A11748" s="30">
        <v>2011</v>
      </c>
      <c r="B11748" s="3" t="s">
        <v>20</v>
      </c>
      <c r="C11748" s="3" t="s">
        <v>265</v>
      </c>
      <c r="D11748" s="3" t="s">
        <v>266</v>
      </c>
      <c r="E11748" s="3">
        <v>32</v>
      </c>
      <c r="F11748" s="3">
        <v>64</v>
      </c>
      <c r="G11748" s="3">
        <v>64</v>
      </c>
      <c r="H11748" s="3">
        <v>1491805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 t="str">
        <f>B11748&amp;" | "&amp;C11748&amp;" | "&amp;D11748</f>
        <v>documentazione_amministrativa / registri | Stampa registro | Documento Principale</v>
      </c>
      <c r="Q11748" s="3" t="str">
        <f>VLOOKUP(P11748,'Classificazione UD'!A:B,2,FALSE)</f>
        <v>Amministrativo</v>
      </c>
    </row>
    <row r="11749" spans="1:17" ht="15" customHeight="1" x14ac:dyDescent="0.25">
      <c r="A11749" s="30">
        <v>2012</v>
      </c>
      <c r="B11749" s="3" t="s">
        <v>20</v>
      </c>
      <c r="C11749" s="3" t="s">
        <v>265</v>
      </c>
      <c r="D11749" s="3" t="s">
        <v>266</v>
      </c>
      <c r="E11749" s="3">
        <v>179</v>
      </c>
      <c r="F11749" s="3">
        <v>358</v>
      </c>
      <c r="G11749" s="3">
        <v>358</v>
      </c>
      <c r="H11749" s="3">
        <v>2608765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 t="str">
        <f>B11749&amp;" | "&amp;C11749&amp;" | "&amp;D11749</f>
        <v>documentazione_amministrativa / registri | Stampa registro | Documento Principale</v>
      </c>
      <c r="Q11749" s="3" t="str">
        <f>VLOOKUP(P11749,'Classificazione UD'!A:B,2,FALSE)</f>
        <v>Amministrativo</v>
      </c>
    </row>
    <row r="11750" spans="1:17" ht="15" customHeight="1" x14ac:dyDescent="0.25">
      <c r="A11750" s="30">
        <v>2013</v>
      </c>
      <c r="B11750" s="3" t="s">
        <v>20</v>
      </c>
      <c r="C11750" s="3" t="s">
        <v>265</v>
      </c>
      <c r="D11750" s="3" t="s">
        <v>266</v>
      </c>
      <c r="E11750" s="3">
        <v>251</v>
      </c>
      <c r="F11750" s="3">
        <v>502</v>
      </c>
      <c r="G11750" s="3">
        <v>502</v>
      </c>
      <c r="H11750" s="3">
        <v>2888586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 t="str">
        <f>B11750&amp;" | "&amp;C11750&amp;" | "&amp;D11750</f>
        <v>documentazione_amministrativa / registri | Stampa registro | Documento Principale</v>
      </c>
      <c r="Q11750" s="3" t="str">
        <f>VLOOKUP(P11750,'Classificazione UD'!A:B,2,FALSE)</f>
        <v>Amministrativo</v>
      </c>
    </row>
    <row r="11751" spans="1:17" ht="15" customHeight="1" x14ac:dyDescent="0.25">
      <c r="A11751" s="30">
        <v>2014</v>
      </c>
      <c r="B11751" s="3" t="s">
        <v>20</v>
      </c>
      <c r="C11751" s="3" t="s">
        <v>265</v>
      </c>
      <c r="D11751" s="3" t="s">
        <v>266</v>
      </c>
      <c r="E11751" s="3">
        <v>249</v>
      </c>
      <c r="F11751" s="3">
        <v>498</v>
      </c>
      <c r="G11751" s="3">
        <v>498</v>
      </c>
      <c r="H11751" s="3">
        <v>2757277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 t="str">
        <f>B11751&amp;" | "&amp;C11751&amp;" | "&amp;D11751</f>
        <v>documentazione_amministrativa / registri | Stampa registro | Documento Principale</v>
      </c>
      <c r="Q11751" s="3" t="str">
        <f>VLOOKUP(P11751,'Classificazione UD'!A:B,2,FALSE)</f>
        <v>Amministrativo</v>
      </c>
    </row>
    <row r="11752" spans="1:17" ht="15" customHeight="1" x14ac:dyDescent="0.25">
      <c r="A11752" s="30">
        <v>2015</v>
      </c>
      <c r="B11752" s="3" t="s">
        <v>20</v>
      </c>
      <c r="C11752" s="3" t="s">
        <v>265</v>
      </c>
      <c r="D11752" s="3" t="s">
        <v>266</v>
      </c>
      <c r="E11752" s="3">
        <v>238</v>
      </c>
      <c r="F11752" s="3">
        <v>476</v>
      </c>
      <c r="G11752" s="3">
        <v>476</v>
      </c>
      <c r="H11752" s="3">
        <v>3338794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 t="str">
        <f>B11752&amp;" | "&amp;C11752&amp;" | "&amp;D11752</f>
        <v>documentazione_amministrativa / registri | Stampa registro | Documento Principale</v>
      </c>
      <c r="Q11752" s="3" t="str">
        <f>VLOOKUP(P11752,'Classificazione UD'!A:B,2,FALSE)</f>
        <v>Amministrativo</v>
      </c>
    </row>
    <row r="11753" spans="1:17" ht="15" customHeight="1" x14ac:dyDescent="0.25">
      <c r="A11753" s="30">
        <v>2016</v>
      </c>
      <c r="B11753" s="3" t="s">
        <v>20</v>
      </c>
      <c r="C11753" s="3" t="s">
        <v>265</v>
      </c>
      <c r="D11753" s="3" t="s">
        <v>266</v>
      </c>
      <c r="E11753" s="3">
        <v>282</v>
      </c>
      <c r="F11753" s="3">
        <v>564</v>
      </c>
      <c r="G11753" s="3">
        <v>564</v>
      </c>
      <c r="H11753" s="3">
        <v>3930991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 t="str">
        <f>B11753&amp;" | "&amp;C11753&amp;" | "&amp;D11753</f>
        <v>documentazione_amministrativa / registri | Stampa registro | Documento Principale</v>
      </c>
      <c r="Q11753" s="3" t="str">
        <f>VLOOKUP(P11753,'Classificazione UD'!A:B,2,FALSE)</f>
        <v>Amministrativo</v>
      </c>
    </row>
    <row r="11754" spans="1:17" ht="15" customHeight="1" x14ac:dyDescent="0.25">
      <c r="A11754" s="30">
        <v>2015</v>
      </c>
      <c r="B11754" s="3" t="s">
        <v>20</v>
      </c>
      <c r="C11754" s="3" t="s">
        <v>265</v>
      </c>
      <c r="D11754" s="3" t="s">
        <v>266</v>
      </c>
      <c r="E11754" s="3">
        <v>75</v>
      </c>
      <c r="F11754" s="3">
        <v>150</v>
      </c>
      <c r="G11754" s="3">
        <v>150</v>
      </c>
      <c r="H11754" s="3">
        <v>550445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 t="str">
        <f>B11754&amp;" | "&amp;C11754&amp;" | "&amp;D11754</f>
        <v>documentazione_amministrativa / registri | Stampa registro | Documento Principale</v>
      </c>
      <c r="Q11754" s="3" t="str">
        <f>VLOOKUP(P11754,'Classificazione UD'!A:B,2,FALSE)</f>
        <v>Amministrativo</v>
      </c>
    </row>
    <row r="11755" spans="1:17" ht="15" customHeight="1" x14ac:dyDescent="0.25">
      <c r="A11755" s="30">
        <v>2016</v>
      </c>
      <c r="B11755" s="3" t="s">
        <v>20</v>
      </c>
      <c r="C11755" s="3" t="s">
        <v>265</v>
      </c>
      <c r="D11755" s="3" t="s">
        <v>266</v>
      </c>
      <c r="E11755" s="3">
        <v>115</v>
      </c>
      <c r="F11755" s="3">
        <v>230</v>
      </c>
      <c r="G11755" s="3">
        <v>230</v>
      </c>
      <c r="H11755" s="3">
        <v>1230153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 t="str">
        <f>B11755&amp;" | "&amp;C11755&amp;" | "&amp;D11755</f>
        <v>documentazione_amministrativa / registri | Stampa registro | Documento Principale</v>
      </c>
      <c r="Q11755" s="3" t="str">
        <f>VLOOKUP(P11755,'Classificazione UD'!A:B,2,FALSE)</f>
        <v>Amministrativo</v>
      </c>
    </row>
    <row r="11756" spans="1:17" ht="15" customHeight="1" x14ac:dyDescent="0.25">
      <c r="A11756" s="30">
        <v>2015</v>
      </c>
      <c r="B11756" s="3" t="s">
        <v>17</v>
      </c>
      <c r="C11756" s="3" t="s">
        <v>27</v>
      </c>
      <c r="D11756" s="3" t="s">
        <v>264</v>
      </c>
      <c r="E11756" s="3">
        <v>251</v>
      </c>
      <c r="F11756" s="3">
        <v>1128</v>
      </c>
      <c r="G11756" s="3">
        <v>1128</v>
      </c>
      <c r="H11756" s="3">
        <v>51272086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 t="str">
        <f>B11756&amp;" | "&amp;C11756&amp;" | "&amp;D11756</f>
        <v>documentazione_amministrativa / documentazione_contabile | FATTURA PASSIVA | Fattura</v>
      </c>
      <c r="Q11756" s="3" t="str">
        <f>VLOOKUP(P11756,'Classificazione UD'!A:B,2,FALSE)</f>
        <v>Fiscale</v>
      </c>
    </row>
    <row r="11757" spans="1:17" ht="15" customHeight="1" x14ac:dyDescent="0.25">
      <c r="A11757" s="30">
        <v>2015</v>
      </c>
      <c r="B11757" s="3" t="s">
        <v>17</v>
      </c>
      <c r="C11757" s="3" t="s">
        <v>27</v>
      </c>
      <c r="D11757" s="3" t="s">
        <v>54</v>
      </c>
      <c r="E11757" s="3">
        <v>4</v>
      </c>
      <c r="F11757" s="3">
        <v>16</v>
      </c>
      <c r="G11757" s="3">
        <v>16</v>
      </c>
      <c r="H11757" s="3">
        <v>233723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 t="str">
        <f>B11757&amp;" | "&amp;C11757&amp;" | "&amp;D11757</f>
        <v>documentazione_amministrativa / documentazione_contabile | FATTURA PASSIVA | Nota di credito</v>
      </c>
      <c r="Q11757" s="3" t="str">
        <f>VLOOKUP(P11757,'Classificazione UD'!A:B,2,FALSE)</f>
        <v>Fiscale</v>
      </c>
    </row>
    <row r="11758" spans="1:17" ht="15" customHeight="1" x14ac:dyDescent="0.25">
      <c r="A11758" s="30">
        <v>2016</v>
      </c>
      <c r="B11758" s="3" t="s">
        <v>17</v>
      </c>
      <c r="C11758" s="3" t="s">
        <v>27</v>
      </c>
      <c r="D11758" s="3" t="s">
        <v>264</v>
      </c>
      <c r="E11758" s="3">
        <v>49</v>
      </c>
      <c r="F11758" s="3">
        <v>220</v>
      </c>
      <c r="G11758" s="3">
        <v>220</v>
      </c>
      <c r="H11758" s="3">
        <v>10086001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 t="str">
        <f>B11758&amp;" | "&amp;C11758&amp;" | "&amp;D11758</f>
        <v>documentazione_amministrativa / documentazione_contabile | FATTURA PASSIVA | Fattura</v>
      </c>
      <c r="Q11758" s="3" t="str">
        <f>VLOOKUP(P11758,'Classificazione UD'!A:B,2,FALSE)</f>
        <v>Fiscale</v>
      </c>
    </row>
    <row r="11759" spans="1:17" ht="15" customHeight="1" x14ac:dyDescent="0.25">
      <c r="A11759" s="30">
        <v>2016</v>
      </c>
      <c r="B11759" s="3" t="s">
        <v>20</v>
      </c>
      <c r="C11759" s="3" t="s">
        <v>265</v>
      </c>
      <c r="D11759" s="3" t="s">
        <v>266</v>
      </c>
      <c r="E11759" s="3">
        <v>132</v>
      </c>
      <c r="F11759" s="3">
        <v>264</v>
      </c>
      <c r="G11759" s="3">
        <v>264</v>
      </c>
      <c r="H11759" s="3">
        <v>1298955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 t="str">
        <f>B11759&amp;" | "&amp;C11759&amp;" | "&amp;D11759</f>
        <v>documentazione_amministrativa / registri | Stampa registro | Documento Principale</v>
      </c>
      <c r="Q11759" s="3" t="str">
        <f>VLOOKUP(P11759,'Classificazione UD'!A:B,2,FALSE)</f>
        <v>Amministrativo</v>
      </c>
    </row>
    <row r="11760" spans="1:17" ht="15" customHeight="1" x14ac:dyDescent="0.25">
      <c r="A11760" s="30">
        <v>2016</v>
      </c>
      <c r="B11760" s="3" t="s">
        <v>20</v>
      </c>
      <c r="C11760" s="3" t="s">
        <v>265</v>
      </c>
      <c r="D11760" s="3" t="s">
        <v>266</v>
      </c>
      <c r="E11760" s="3">
        <v>59</v>
      </c>
      <c r="F11760" s="3">
        <v>118</v>
      </c>
      <c r="G11760" s="3">
        <v>118</v>
      </c>
      <c r="H11760" s="3">
        <v>452087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 t="str">
        <f>B11760&amp;" | "&amp;C11760&amp;" | "&amp;D11760</f>
        <v>documentazione_amministrativa / registri | Stampa registro | Documento Principale</v>
      </c>
      <c r="Q11760" s="3" t="str">
        <f>VLOOKUP(P11760,'Classificazione UD'!A:B,2,FALSE)</f>
        <v>Amministrativo</v>
      </c>
    </row>
    <row r="11761" spans="1:17" ht="15" customHeight="1" x14ac:dyDescent="0.25">
      <c r="A11761" s="30">
        <v>2015</v>
      </c>
      <c r="B11761" s="3" t="s">
        <v>17</v>
      </c>
      <c r="C11761" s="3" t="s">
        <v>27</v>
      </c>
      <c r="D11761" s="3" t="s">
        <v>270</v>
      </c>
      <c r="E11761" s="3">
        <v>1</v>
      </c>
      <c r="F11761" s="3">
        <v>4</v>
      </c>
      <c r="G11761" s="3">
        <v>4</v>
      </c>
      <c r="H11761" s="3">
        <v>55326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 t="str">
        <f>B11761&amp;" | "&amp;C11761&amp;" | "&amp;D11761</f>
        <v>documentazione_amministrativa / documentazione_contabile | FATTURA PASSIVA | Acconto</v>
      </c>
      <c r="Q11761" s="3" t="str">
        <f>VLOOKUP(P11761,'Classificazione UD'!A:B,2,FALSE)</f>
        <v>Fiscale</v>
      </c>
    </row>
    <row r="11762" spans="1:17" ht="15" customHeight="1" x14ac:dyDescent="0.25">
      <c r="A11762" s="30">
        <v>2015</v>
      </c>
      <c r="B11762" s="3" t="s">
        <v>17</v>
      </c>
      <c r="C11762" s="3" t="s">
        <v>27</v>
      </c>
      <c r="D11762" s="3" t="s">
        <v>264</v>
      </c>
      <c r="E11762" s="3">
        <v>170</v>
      </c>
      <c r="F11762" s="3">
        <v>746</v>
      </c>
      <c r="G11762" s="3">
        <v>746</v>
      </c>
      <c r="H11762" s="3">
        <v>30052025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 t="str">
        <f>B11762&amp;" | "&amp;C11762&amp;" | "&amp;D11762</f>
        <v>documentazione_amministrativa / documentazione_contabile | FATTURA PASSIVA | Fattura</v>
      </c>
      <c r="Q11762" s="3" t="str">
        <f>VLOOKUP(P11762,'Classificazione UD'!A:B,2,FALSE)</f>
        <v>Fiscale</v>
      </c>
    </row>
    <row r="11763" spans="1:17" ht="15" customHeight="1" x14ac:dyDescent="0.25">
      <c r="A11763" s="30">
        <v>2015</v>
      </c>
      <c r="B11763" s="3" t="s">
        <v>17</v>
      </c>
      <c r="C11763" s="3" t="s">
        <v>27</v>
      </c>
      <c r="D11763" s="3" t="s">
        <v>54</v>
      </c>
      <c r="E11763" s="3">
        <v>5</v>
      </c>
      <c r="F11763" s="3">
        <v>21</v>
      </c>
      <c r="G11763" s="3">
        <v>21</v>
      </c>
      <c r="H11763" s="3">
        <v>499932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 t="str">
        <f>B11763&amp;" | "&amp;C11763&amp;" | "&amp;D11763</f>
        <v>documentazione_amministrativa / documentazione_contabile | FATTURA PASSIVA | Nota di credito</v>
      </c>
      <c r="Q11763" s="3" t="str">
        <f>VLOOKUP(P11763,'Classificazione UD'!A:B,2,FALSE)</f>
        <v>Fiscale</v>
      </c>
    </row>
    <row r="11764" spans="1:17" ht="15" customHeight="1" x14ac:dyDescent="0.25">
      <c r="A11764" s="30">
        <v>2016</v>
      </c>
      <c r="B11764" s="3" t="s">
        <v>17</v>
      </c>
      <c r="C11764" s="3" t="s">
        <v>27</v>
      </c>
      <c r="D11764" s="3" t="s">
        <v>264</v>
      </c>
      <c r="E11764" s="3">
        <v>13</v>
      </c>
      <c r="F11764" s="3">
        <v>52</v>
      </c>
      <c r="G11764" s="3">
        <v>52</v>
      </c>
      <c r="H11764" s="3">
        <v>759230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 t="str">
        <f>B11764&amp;" | "&amp;C11764&amp;" | "&amp;D11764</f>
        <v>documentazione_amministrativa / documentazione_contabile | FATTURA PASSIVA | Fattura</v>
      </c>
      <c r="Q11764" s="3" t="str">
        <f>VLOOKUP(P11764,'Classificazione UD'!A:B,2,FALSE)</f>
        <v>Fiscale</v>
      </c>
    </row>
    <row r="11765" spans="1:17" ht="15" customHeight="1" x14ac:dyDescent="0.25">
      <c r="A11765" s="30">
        <v>2013</v>
      </c>
      <c r="B11765" s="3" t="s">
        <v>20</v>
      </c>
      <c r="C11765" s="3" t="s">
        <v>265</v>
      </c>
      <c r="D11765" s="3" t="s">
        <v>266</v>
      </c>
      <c r="E11765" s="3">
        <v>36</v>
      </c>
      <c r="F11765" s="3">
        <v>72</v>
      </c>
      <c r="G11765" s="3">
        <v>72</v>
      </c>
      <c r="H11765" s="3">
        <v>429893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 t="str">
        <f>B11765&amp;" | "&amp;C11765&amp;" | "&amp;D11765</f>
        <v>documentazione_amministrativa / registri | Stampa registro | Documento Principale</v>
      </c>
      <c r="Q11765" s="3" t="str">
        <f>VLOOKUP(P11765,'Classificazione UD'!A:B,2,FALSE)</f>
        <v>Amministrativo</v>
      </c>
    </row>
    <row r="11766" spans="1:17" ht="15" customHeight="1" x14ac:dyDescent="0.25">
      <c r="A11766" s="30">
        <v>2014</v>
      </c>
      <c r="B11766" s="3" t="s">
        <v>20</v>
      </c>
      <c r="C11766" s="3" t="s">
        <v>265</v>
      </c>
      <c r="D11766" s="3" t="s">
        <v>266</v>
      </c>
      <c r="E11766" s="3">
        <v>248</v>
      </c>
      <c r="F11766" s="3">
        <v>496</v>
      </c>
      <c r="G11766" s="3">
        <v>496</v>
      </c>
      <c r="H11766" s="3">
        <v>2796296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 t="str">
        <f>B11766&amp;" | "&amp;C11766&amp;" | "&amp;D11766</f>
        <v>documentazione_amministrativa / registri | Stampa registro | Documento Principale</v>
      </c>
      <c r="Q11766" s="3" t="str">
        <f>VLOOKUP(P11766,'Classificazione UD'!A:B,2,FALSE)</f>
        <v>Amministrativo</v>
      </c>
    </row>
    <row r="11767" spans="1:17" ht="15" customHeight="1" x14ac:dyDescent="0.25">
      <c r="A11767" s="30">
        <v>2015</v>
      </c>
      <c r="B11767" s="3" t="s">
        <v>20</v>
      </c>
      <c r="C11767" s="3" t="s">
        <v>265</v>
      </c>
      <c r="D11767" s="3" t="s">
        <v>266</v>
      </c>
      <c r="E11767" s="3">
        <v>223</v>
      </c>
      <c r="F11767" s="3">
        <v>446</v>
      </c>
      <c r="G11767" s="3">
        <v>446</v>
      </c>
      <c r="H11767" s="3">
        <v>2833662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 t="str">
        <f>B11767&amp;" | "&amp;C11767&amp;" | "&amp;D11767</f>
        <v>documentazione_amministrativa / registri | Stampa registro | Documento Principale</v>
      </c>
      <c r="Q11767" s="3" t="str">
        <f>VLOOKUP(P11767,'Classificazione UD'!A:B,2,FALSE)</f>
        <v>Amministrativo</v>
      </c>
    </row>
    <row r="11768" spans="1:17" ht="15" customHeight="1" x14ac:dyDescent="0.25">
      <c r="A11768" s="30">
        <v>2016</v>
      </c>
      <c r="B11768" s="3" t="s">
        <v>20</v>
      </c>
      <c r="C11768" s="3" t="s">
        <v>265</v>
      </c>
      <c r="D11768" s="3" t="s">
        <v>266</v>
      </c>
      <c r="E11768" s="3">
        <v>252</v>
      </c>
      <c r="F11768" s="3">
        <v>504</v>
      </c>
      <c r="G11768" s="3">
        <v>504</v>
      </c>
      <c r="H11768" s="3">
        <v>3093811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 t="str">
        <f>B11768&amp;" | "&amp;C11768&amp;" | "&amp;D11768</f>
        <v>documentazione_amministrativa / registri | Stampa registro | Documento Principale</v>
      </c>
      <c r="Q11768" s="3" t="str">
        <f>VLOOKUP(P11768,'Classificazione UD'!A:B,2,FALSE)</f>
        <v>Amministrativo</v>
      </c>
    </row>
    <row r="11769" spans="1:17" ht="15" customHeight="1" x14ac:dyDescent="0.25">
      <c r="A11769" s="30">
        <v>2015</v>
      </c>
      <c r="B11769" s="3" t="s">
        <v>20</v>
      </c>
      <c r="C11769" s="3" t="s">
        <v>265</v>
      </c>
      <c r="D11769" s="3" t="s">
        <v>266</v>
      </c>
      <c r="E11769" s="3">
        <v>85</v>
      </c>
      <c r="F11769" s="3">
        <v>170</v>
      </c>
      <c r="G11769" s="3">
        <v>170</v>
      </c>
      <c r="H11769" s="3">
        <v>441053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 t="str">
        <f>B11769&amp;" | "&amp;C11769&amp;" | "&amp;D11769</f>
        <v>documentazione_amministrativa / registri | Stampa registro | Documento Principale</v>
      </c>
      <c r="Q11769" s="3" t="str">
        <f>VLOOKUP(P11769,'Classificazione UD'!A:B,2,FALSE)</f>
        <v>Amministrativo</v>
      </c>
    </row>
    <row r="11770" spans="1:17" ht="15" customHeight="1" x14ac:dyDescent="0.25">
      <c r="A11770" s="30">
        <v>2016</v>
      </c>
      <c r="B11770" s="3" t="s">
        <v>20</v>
      </c>
      <c r="C11770" s="3" t="s">
        <v>265</v>
      </c>
      <c r="D11770" s="3" t="s">
        <v>266</v>
      </c>
      <c r="E11770" s="3">
        <v>74</v>
      </c>
      <c r="F11770" s="3">
        <v>148</v>
      </c>
      <c r="G11770" s="3">
        <v>148</v>
      </c>
      <c r="H11770" s="3">
        <v>374766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 t="str">
        <f>B11770&amp;" | "&amp;C11770&amp;" | "&amp;D11770</f>
        <v>documentazione_amministrativa / registri | Stampa registro | Documento Principale</v>
      </c>
      <c r="Q11770" s="3" t="str">
        <f>VLOOKUP(P11770,'Classificazione UD'!A:B,2,FALSE)</f>
        <v>Amministrativo</v>
      </c>
    </row>
    <row r="11771" spans="1:17" ht="15" customHeight="1" x14ac:dyDescent="0.25">
      <c r="A11771" s="30">
        <v>2015</v>
      </c>
      <c r="B11771" s="3" t="s">
        <v>17</v>
      </c>
      <c r="C11771" s="3" t="s">
        <v>27</v>
      </c>
      <c r="D11771" s="3" t="s">
        <v>264</v>
      </c>
      <c r="E11771" s="3">
        <v>760</v>
      </c>
      <c r="F11771" s="3">
        <v>3373</v>
      </c>
      <c r="G11771" s="3">
        <v>3373</v>
      </c>
      <c r="H11771" s="3">
        <v>313475553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 t="str">
        <f>B11771&amp;" | "&amp;C11771&amp;" | "&amp;D11771</f>
        <v>documentazione_amministrativa / documentazione_contabile | FATTURA PASSIVA | Fattura</v>
      </c>
      <c r="Q11771" s="3" t="str">
        <f>VLOOKUP(P11771,'Classificazione UD'!A:B,2,FALSE)</f>
        <v>Fiscale</v>
      </c>
    </row>
    <row r="11772" spans="1:17" ht="15" customHeight="1" x14ac:dyDescent="0.25">
      <c r="A11772" s="30">
        <v>2015</v>
      </c>
      <c r="B11772" s="3" t="s">
        <v>17</v>
      </c>
      <c r="C11772" s="3" t="s">
        <v>27</v>
      </c>
      <c r="D11772" s="3" t="s">
        <v>54</v>
      </c>
      <c r="E11772" s="3">
        <v>25</v>
      </c>
      <c r="F11772" s="3">
        <v>103</v>
      </c>
      <c r="G11772" s="3">
        <v>103</v>
      </c>
      <c r="H11772" s="3">
        <v>1869413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 t="str">
        <f>B11772&amp;" | "&amp;C11772&amp;" | "&amp;D11772</f>
        <v>documentazione_amministrativa / documentazione_contabile | FATTURA PASSIVA | Nota di credito</v>
      </c>
      <c r="Q11772" s="3" t="str">
        <f>VLOOKUP(P11772,'Classificazione UD'!A:B,2,FALSE)</f>
        <v>Fiscale</v>
      </c>
    </row>
    <row r="11773" spans="1:17" ht="15" customHeight="1" x14ac:dyDescent="0.25">
      <c r="A11773" s="30">
        <v>2015</v>
      </c>
      <c r="B11773" s="3" t="s">
        <v>23</v>
      </c>
      <c r="C11773" s="3" t="s">
        <v>269</v>
      </c>
      <c r="D11773" s="3" t="s">
        <v>266</v>
      </c>
      <c r="E11773" s="3">
        <v>785</v>
      </c>
      <c r="F11773" s="3">
        <v>3476</v>
      </c>
      <c r="G11773" s="3">
        <v>3476</v>
      </c>
      <c r="H11773" s="3">
        <v>315237529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 t="str">
        <f>B11773&amp;" | "&amp;C11773&amp;" | "&amp;D11773</f>
        <v>documentazione_amministrativa / altri_documenti | Documento Non Protocollato | Documento Principale</v>
      </c>
      <c r="Q11773" s="3" t="str">
        <f>VLOOKUP(P11773,'Classificazione UD'!A:B,2,FALSE)</f>
        <v>Amministrativo</v>
      </c>
    </row>
    <row r="11774" spans="1:17" ht="15" customHeight="1" x14ac:dyDescent="0.25">
      <c r="A11774" s="30">
        <v>2015</v>
      </c>
      <c r="B11774" s="3" t="s">
        <v>17</v>
      </c>
      <c r="C11774" s="3" t="s">
        <v>27</v>
      </c>
      <c r="D11774" s="3" t="s">
        <v>264</v>
      </c>
      <c r="E11774" s="3">
        <v>118</v>
      </c>
      <c r="F11774" s="3">
        <v>489</v>
      </c>
      <c r="G11774" s="3">
        <v>489</v>
      </c>
      <c r="H11774" s="3">
        <v>13836013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 t="str">
        <f>B11774&amp;" | "&amp;C11774&amp;" | "&amp;D11774</f>
        <v>documentazione_amministrativa / documentazione_contabile | FATTURA PASSIVA | Fattura</v>
      </c>
      <c r="Q11774" s="3" t="str">
        <f>VLOOKUP(P11774,'Classificazione UD'!A:B,2,FALSE)</f>
        <v>Fiscale</v>
      </c>
    </row>
    <row r="11775" spans="1:17" ht="15" customHeight="1" x14ac:dyDescent="0.25">
      <c r="A11775" s="30">
        <v>2015</v>
      </c>
      <c r="B11775" s="3" t="s">
        <v>17</v>
      </c>
      <c r="C11775" s="3" t="s">
        <v>27</v>
      </c>
      <c r="D11775" s="3" t="s">
        <v>54</v>
      </c>
      <c r="E11775" s="3">
        <v>4</v>
      </c>
      <c r="F11775" s="3">
        <v>16</v>
      </c>
      <c r="G11775" s="3">
        <v>16</v>
      </c>
      <c r="H11775" s="3">
        <v>225283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 t="str">
        <f>B11775&amp;" | "&amp;C11775&amp;" | "&amp;D11775</f>
        <v>documentazione_amministrativa / documentazione_contabile | FATTURA PASSIVA | Nota di credito</v>
      </c>
      <c r="Q11775" s="3" t="str">
        <f>VLOOKUP(P11775,'Classificazione UD'!A:B,2,FALSE)</f>
        <v>Fiscale</v>
      </c>
    </row>
    <row r="11776" spans="1:17" ht="15" customHeight="1" x14ac:dyDescent="0.25">
      <c r="A11776" s="30">
        <v>2016</v>
      </c>
      <c r="B11776" s="3" t="s">
        <v>17</v>
      </c>
      <c r="C11776" s="3" t="s">
        <v>27</v>
      </c>
      <c r="D11776" s="3" t="s">
        <v>264</v>
      </c>
      <c r="E11776" s="3">
        <v>5</v>
      </c>
      <c r="F11776" s="3">
        <v>23</v>
      </c>
      <c r="G11776" s="3">
        <v>23</v>
      </c>
      <c r="H11776" s="3">
        <v>2182387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 t="str">
        <f>B11776&amp;" | "&amp;C11776&amp;" | "&amp;D11776</f>
        <v>documentazione_amministrativa / documentazione_contabile | FATTURA PASSIVA | Fattura</v>
      </c>
      <c r="Q11776" s="3" t="str">
        <f>VLOOKUP(P11776,'Classificazione UD'!A:B,2,FALSE)</f>
        <v>Fiscale</v>
      </c>
    </row>
    <row r="11777" spans="1:17" ht="15" customHeight="1" x14ac:dyDescent="0.25">
      <c r="A11777" s="30">
        <v>2011</v>
      </c>
      <c r="B11777" s="3" t="s">
        <v>20</v>
      </c>
      <c r="C11777" s="3" t="s">
        <v>265</v>
      </c>
      <c r="D11777" s="3" t="s">
        <v>266</v>
      </c>
      <c r="E11777" s="3">
        <v>3</v>
      </c>
      <c r="F11777" s="3">
        <v>6</v>
      </c>
      <c r="G11777" s="3">
        <v>6</v>
      </c>
      <c r="H11777" s="3">
        <v>92862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 t="str">
        <f>B11777&amp;" | "&amp;C11777&amp;" | "&amp;D11777</f>
        <v>documentazione_amministrativa / registri | Stampa registro | Documento Principale</v>
      </c>
      <c r="Q11777" s="3" t="str">
        <f>VLOOKUP(P11777,'Classificazione UD'!A:B,2,FALSE)</f>
        <v>Amministrativo</v>
      </c>
    </row>
    <row r="11778" spans="1:17" ht="15" customHeight="1" x14ac:dyDescent="0.25">
      <c r="A11778" s="30">
        <v>2012</v>
      </c>
      <c r="B11778" s="3" t="s">
        <v>20</v>
      </c>
      <c r="C11778" s="3" t="s">
        <v>265</v>
      </c>
      <c r="D11778" s="3" t="s">
        <v>266</v>
      </c>
      <c r="E11778" s="3">
        <v>182</v>
      </c>
      <c r="F11778" s="3">
        <v>364</v>
      </c>
      <c r="G11778" s="3">
        <v>364</v>
      </c>
      <c r="H11778" s="3">
        <v>2381143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 t="str">
        <f>B11778&amp;" | "&amp;C11778&amp;" | "&amp;D11778</f>
        <v>documentazione_amministrativa / registri | Stampa registro | Documento Principale</v>
      </c>
      <c r="Q11778" s="3" t="str">
        <f>VLOOKUP(P11778,'Classificazione UD'!A:B,2,FALSE)</f>
        <v>Amministrativo</v>
      </c>
    </row>
    <row r="11779" spans="1:17" ht="15" customHeight="1" x14ac:dyDescent="0.25">
      <c r="A11779" s="30">
        <v>2013</v>
      </c>
      <c r="B11779" s="3" t="s">
        <v>20</v>
      </c>
      <c r="C11779" s="3" t="s">
        <v>265</v>
      </c>
      <c r="D11779" s="3" t="s">
        <v>266</v>
      </c>
      <c r="E11779" s="3">
        <v>250</v>
      </c>
      <c r="F11779" s="3">
        <v>500</v>
      </c>
      <c r="G11779" s="3">
        <v>500</v>
      </c>
      <c r="H11779" s="3">
        <v>2489486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 t="str">
        <f>B11779&amp;" | "&amp;C11779&amp;" | "&amp;D11779</f>
        <v>documentazione_amministrativa / registri | Stampa registro | Documento Principale</v>
      </c>
      <c r="Q11779" s="3" t="str">
        <f>VLOOKUP(P11779,'Classificazione UD'!A:B,2,FALSE)</f>
        <v>Amministrativo</v>
      </c>
    </row>
    <row r="11780" spans="1:17" ht="15" customHeight="1" x14ac:dyDescent="0.25">
      <c r="A11780" s="30">
        <v>2014</v>
      </c>
      <c r="B11780" s="3" t="s">
        <v>20</v>
      </c>
      <c r="C11780" s="3" t="s">
        <v>265</v>
      </c>
      <c r="D11780" s="3" t="s">
        <v>266</v>
      </c>
      <c r="E11780" s="3">
        <v>251</v>
      </c>
      <c r="F11780" s="3">
        <v>502</v>
      </c>
      <c r="G11780" s="3">
        <v>502</v>
      </c>
      <c r="H11780" s="3">
        <v>2156091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 t="str">
        <f>B11780&amp;" | "&amp;C11780&amp;" | "&amp;D11780</f>
        <v>documentazione_amministrativa / registri | Stampa registro | Documento Principale</v>
      </c>
      <c r="Q11780" s="3" t="str">
        <f>VLOOKUP(P11780,'Classificazione UD'!A:B,2,FALSE)</f>
        <v>Amministrativo</v>
      </c>
    </row>
    <row r="11781" spans="1:17" ht="15" customHeight="1" x14ac:dyDescent="0.25">
      <c r="A11781" s="30">
        <v>2015</v>
      </c>
      <c r="B11781" s="3" t="s">
        <v>20</v>
      </c>
      <c r="C11781" s="3" t="s">
        <v>265</v>
      </c>
      <c r="D11781" s="3" t="s">
        <v>266</v>
      </c>
      <c r="E11781" s="3">
        <v>206</v>
      </c>
      <c r="F11781" s="3">
        <v>412</v>
      </c>
      <c r="G11781" s="3">
        <v>412</v>
      </c>
      <c r="H11781" s="3">
        <v>4356409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 t="str">
        <f>B11781&amp;" | "&amp;C11781&amp;" | "&amp;D11781</f>
        <v>documentazione_amministrativa / registri | Stampa registro | Documento Principale</v>
      </c>
      <c r="Q11781" s="3" t="str">
        <f>VLOOKUP(P11781,'Classificazione UD'!A:B,2,FALSE)</f>
        <v>Amministrativo</v>
      </c>
    </row>
    <row r="11782" spans="1:17" ht="15" customHeight="1" x14ac:dyDescent="0.25">
      <c r="A11782" s="30">
        <v>2016</v>
      </c>
      <c r="B11782" s="3" t="s">
        <v>20</v>
      </c>
      <c r="C11782" s="3" t="s">
        <v>265</v>
      </c>
      <c r="D11782" s="3" t="s">
        <v>266</v>
      </c>
      <c r="E11782" s="3">
        <v>240</v>
      </c>
      <c r="F11782" s="3">
        <v>480</v>
      </c>
      <c r="G11782" s="3">
        <v>480</v>
      </c>
      <c r="H11782" s="3">
        <v>2553883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 t="str">
        <f>B11782&amp;" | "&amp;C11782&amp;" | "&amp;D11782</f>
        <v>documentazione_amministrativa / registri | Stampa registro | Documento Principale</v>
      </c>
      <c r="Q11782" s="3" t="str">
        <f>VLOOKUP(P11782,'Classificazione UD'!A:B,2,FALSE)</f>
        <v>Amministrativo</v>
      </c>
    </row>
    <row r="11783" spans="1:17" ht="15" customHeight="1" x14ac:dyDescent="0.25">
      <c r="A11783" s="30">
        <v>2015</v>
      </c>
      <c r="B11783" s="3" t="s">
        <v>20</v>
      </c>
      <c r="C11783" s="3" t="s">
        <v>265</v>
      </c>
      <c r="D11783" s="3" t="s">
        <v>266</v>
      </c>
      <c r="E11783" s="3">
        <v>66</v>
      </c>
      <c r="F11783" s="3">
        <v>132</v>
      </c>
      <c r="G11783" s="3">
        <v>132</v>
      </c>
      <c r="H11783" s="3">
        <v>329476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 t="str">
        <f>B11783&amp;" | "&amp;C11783&amp;" | "&amp;D11783</f>
        <v>documentazione_amministrativa / registri | Stampa registro | Documento Principale</v>
      </c>
      <c r="Q11783" s="3" t="str">
        <f>VLOOKUP(P11783,'Classificazione UD'!A:B,2,FALSE)</f>
        <v>Amministrativo</v>
      </c>
    </row>
    <row r="11784" spans="1:17" ht="15" customHeight="1" x14ac:dyDescent="0.25">
      <c r="A11784" s="30">
        <v>2016</v>
      </c>
      <c r="B11784" s="3" t="s">
        <v>20</v>
      </c>
      <c r="C11784" s="3" t="s">
        <v>265</v>
      </c>
      <c r="D11784" s="3" t="s">
        <v>266</v>
      </c>
      <c r="E11784" s="3">
        <v>61</v>
      </c>
      <c r="F11784" s="3">
        <v>122</v>
      </c>
      <c r="G11784" s="3">
        <v>122</v>
      </c>
      <c r="H11784" s="3">
        <v>344817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 t="str">
        <f>B11784&amp;" | "&amp;C11784&amp;" | "&amp;D11784</f>
        <v>documentazione_amministrativa / registri | Stampa registro | Documento Principale</v>
      </c>
      <c r="Q11784" s="3" t="str">
        <f>VLOOKUP(P11784,'Classificazione UD'!A:B,2,FALSE)</f>
        <v>Amministrativo</v>
      </c>
    </row>
    <row r="11785" spans="1:17" ht="15" customHeight="1" x14ac:dyDescent="0.25">
      <c r="A11785" s="30">
        <v>2015</v>
      </c>
      <c r="B11785" s="3" t="s">
        <v>17</v>
      </c>
      <c r="C11785" s="3" t="s">
        <v>27</v>
      </c>
      <c r="D11785" s="3" t="s">
        <v>264</v>
      </c>
      <c r="E11785" s="3">
        <v>556</v>
      </c>
      <c r="F11785" s="3">
        <v>2490</v>
      </c>
      <c r="G11785" s="3">
        <v>2490</v>
      </c>
      <c r="H11785" s="3">
        <v>142101464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 t="str">
        <f>B11785&amp;" | "&amp;C11785&amp;" | "&amp;D11785</f>
        <v>documentazione_amministrativa / documentazione_contabile | FATTURA PASSIVA | Fattura</v>
      </c>
      <c r="Q11785" s="3" t="str">
        <f>VLOOKUP(P11785,'Classificazione UD'!A:B,2,FALSE)</f>
        <v>Fiscale</v>
      </c>
    </row>
    <row r="11786" spans="1:17" ht="15" customHeight="1" x14ac:dyDescent="0.25">
      <c r="A11786" s="30">
        <v>2015</v>
      </c>
      <c r="B11786" s="3" t="s">
        <v>17</v>
      </c>
      <c r="C11786" s="3" t="s">
        <v>27</v>
      </c>
      <c r="D11786" s="3" t="s">
        <v>54</v>
      </c>
      <c r="E11786" s="3">
        <v>12</v>
      </c>
      <c r="F11786" s="3">
        <v>52</v>
      </c>
      <c r="G11786" s="3">
        <v>52</v>
      </c>
      <c r="H11786" s="3">
        <v>1649973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 t="str">
        <f>B11786&amp;" | "&amp;C11786&amp;" | "&amp;D11786</f>
        <v>documentazione_amministrativa / documentazione_contabile | FATTURA PASSIVA | Nota di credito</v>
      </c>
      <c r="Q11786" s="3" t="str">
        <f>VLOOKUP(P11786,'Classificazione UD'!A:B,2,FALSE)</f>
        <v>Fiscale</v>
      </c>
    </row>
    <row r="11787" spans="1:17" ht="15" customHeight="1" x14ac:dyDescent="0.25">
      <c r="A11787" s="30">
        <v>2016</v>
      </c>
      <c r="B11787" s="3" t="s">
        <v>17</v>
      </c>
      <c r="C11787" s="3" t="s">
        <v>27</v>
      </c>
      <c r="D11787" s="3" t="s">
        <v>264</v>
      </c>
      <c r="E11787" s="3">
        <v>72</v>
      </c>
      <c r="F11787" s="3">
        <v>324</v>
      </c>
      <c r="G11787" s="3">
        <v>324</v>
      </c>
      <c r="H11787" s="3">
        <v>16797381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 t="str">
        <f>B11787&amp;" | "&amp;C11787&amp;" | "&amp;D11787</f>
        <v>documentazione_amministrativa / documentazione_contabile | FATTURA PASSIVA | Fattura</v>
      </c>
      <c r="Q11787" s="3" t="str">
        <f>VLOOKUP(P11787,'Classificazione UD'!A:B,2,FALSE)</f>
        <v>Fiscale</v>
      </c>
    </row>
    <row r="11788" spans="1:17" ht="15" customHeight="1" x14ac:dyDescent="0.25">
      <c r="A11788" s="30">
        <v>2016</v>
      </c>
      <c r="B11788" s="3" t="s">
        <v>17</v>
      </c>
      <c r="C11788" s="3" t="s">
        <v>27</v>
      </c>
      <c r="D11788" s="3" t="s">
        <v>54</v>
      </c>
      <c r="E11788" s="3">
        <v>1</v>
      </c>
      <c r="F11788" s="3">
        <v>4</v>
      </c>
      <c r="G11788" s="3">
        <v>4</v>
      </c>
      <c r="H11788" s="3">
        <v>56028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 t="str">
        <f>B11788&amp;" | "&amp;C11788&amp;" | "&amp;D11788</f>
        <v>documentazione_amministrativa / documentazione_contabile | FATTURA PASSIVA | Nota di credito</v>
      </c>
      <c r="Q11788" s="3" t="str">
        <f>VLOOKUP(P11788,'Classificazione UD'!A:B,2,FALSE)</f>
        <v>Fiscale</v>
      </c>
    </row>
    <row r="11789" spans="1:17" ht="15" customHeight="1" x14ac:dyDescent="0.25">
      <c r="A11789" s="30">
        <v>2012</v>
      </c>
      <c r="B11789" s="3" t="s">
        <v>20</v>
      </c>
      <c r="C11789" s="3" t="s">
        <v>265</v>
      </c>
      <c r="D11789" s="3" t="s">
        <v>266</v>
      </c>
      <c r="E11789" s="3">
        <v>29</v>
      </c>
      <c r="F11789" s="3">
        <v>58</v>
      </c>
      <c r="G11789" s="3">
        <v>58</v>
      </c>
      <c r="H11789" s="3">
        <v>542689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 t="str">
        <f>B11789&amp;" | "&amp;C11789&amp;" | "&amp;D11789</f>
        <v>documentazione_amministrativa / registri | Stampa registro | Documento Principale</v>
      </c>
      <c r="Q11789" s="3" t="str">
        <f>VLOOKUP(P11789,'Classificazione UD'!A:B,2,FALSE)</f>
        <v>Amministrativo</v>
      </c>
    </row>
    <row r="11790" spans="1:17" ht="15" customHeight="1" x14ac:dyDescent="0.25">
      <c r="A11790" s="30">
        <v>2013</v>
      </c>
      <c r="B11790" s="3" t="s">
        <v>20</v>
      </c>
      <c r="C11790" s="3" t="s">
        <v>265</v>
      </c>
      <c r="D11790" s="3" t="s">
        <v>266</v>
      </c>
      <c r="E11790" s="3">
        <v>247</v>
      </c>
      <c r="F11790" s="3">
        <v>494</v>
      </c>
      <c r="G11790" s="3">
        <v>494</v>
      </c>
      <c r="H11790" s="3">
        <v>4613692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 t="str">
        <f>B11790&amp;" | "&amp;C11790&amp;" | "&amp;D11790</f>
        <v>documentazione_amministrativa / registri | Stampa registro | Documento Principale</v>
      </c>
      <c r="Q11790" s="3" t="str">
        <f>VLOOKUP(P11790,'Classificazione UD'!A:B,2,FALSE)</f>
        <v>Amministrativo</v>
      </c>
    </row>
    <row r="11791" spans="1:17" ht="15" customHeight="1" x14ac:dyDescent="0.25">
      <c r="A11791" s="30">
        <v>2014</v>
      </c>
      <c r="B11791" s="3" t="s">
        <v>20</v>
      </c>
      <c r="C11791" s="3" t="s">
        <v>265</v>
      </c>
      <c r="D11791" s="3" t="s">
        <v>266</v>
      </c>
      <c r="E11791" s="3">
        <v>247</v>
      </c>
      <c r="F11791" s="3">
        <v>494</v>
      </c>
      <c r="G11791" s="3">
        <v>494</v>
      </c>
      <c r="H11791" s="3">
        <v>4513067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 t="str">
        <f>B11791&amp;" | "&amp;C11791&amp;" | "&amp;D11791</f>
        <v>documentazione_amministrativa / registri | Stampa registro | Documento Principale</v>
      </c>
      <c r="Q11791" s="3" t="str">
        <f>VLOOKUP(P11791,'Classificazione UD'!A:B,2,FALSE)</f>
        <v>Amministrativo</v>
      </c>
    </row>
    <row r="11792" spans="1:17" ht="15" customHeight="1" x14ac:dyDescent="0.25">
      <c r="A11792" s="30">
        <v>2015</v>
      </c>
      <c r="B11792" s="3" t="s">
        <v>20</v>
      </c>
      <c r="C11792" s="3" t="s">
        <v>265</v>
      </c>
      <c r="D11792" s="3" t="s">
        <v>266</v>
      </c>
      <c r="E11792" s="3">
        <v>206</v>
      </c>
      <c r="F11792" s="3">
        <v>412</v>
      </c>
      <c r="G11792" s="3">
        <v>412</v>
      </c>
      <c r="H11792" s="3">
        <v>8759611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 t="str">
        <f>B11792&amp;" | "&amp;C11792&amp;" | "&amp;D11792</f>
        <v>documentazione_amministrativa / registri | Stampa registro | Documento Principale</v>
      </c>
      <c r="Q11792" s="3" t="str">
        <f>VLOOKUP(P11792,'Classificazione UD'!A:B,2,FALSE)</f>
        <v>Amministrativo</v>
      </c>
    </row>
    <row r="11793" spans="1:17" ht="15" customHeight="1" x14ac:dyDescent="0.25">
      <c r="A11793" s="30">
        <v>2016</v>
      </c>
      <c r="B11793" s="3" t="s">
        <v>20</v>
      </c>
      <c r="C11793" s="3" t="s">
        <v>265</v>
      </c>
      <c r="D11793" s="3" t="s">
        <v>266</v>
      </c>
      <c r="E11793" s="3">
        <v>247</v>
      </c>
      <c r="F11793" s="3">
        <v>494</v>
      </c>
      <c r="G11793" s="3">
        <v>494</v>
      </c>
      <c r="H11793" s="3">
        <v>6629100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 t="str">
        <f>B11793&amp;" | "&amp;C11793&amp;" | "&amp;D11793</f>
        <v>documentazione_amministrativa / registri | Stampa registro | Documento Principale</v>
      </c>
      <c r="Q11793" s="3" t="str">
        <f>VLOOKUP(P11793,'Classificazione UD'!A:B,2,FALSE)</f>
        <v>Amministrativo</v>
      </c>
    </row>
    <row r="11794" spans="1:17" ht="15" customHeight="1" x14ac:dyDescent="0.25">
      <c r="A11794" s="30">
        <v>2013</v>
      </c>
      <c r="B11794" s="3" t="s">
        <v>20</v>
      </c>
      <c r="C11794" s="3" t="s">
        <v>265</v>
      </c>
      <c r="D11794" s="3" t="s">
        <v>266</v>
      </c>
      <c r="E11794" s="3">
        <v>1</v>
      </c>
      <c r="F11794" s="3">
        <v>2</v>
      </c>
      <c r="G11794" s="3">
        <v>2</v>
      </c>
      <c r="H11794" s="3">
        <v>5227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 t="str">
        <f>B11794&amp;" | "&amp;C11794&amp;" | "&amp;D11794</f>
        <v>documentazione_amministrativa / registri | Stampa registro | Documento Principale</v>
      </c>
      <c r="Q11794" s="3" t="str">
        <f>VLOOKUP(P11794,'Classificazione UD'!A:B,2,FALSE)</f>
        <v>Amministrativo</v>
      </c>
    </row>
    <row r="11795" spans="1:17" ht="15" customHeight="1" x14ac:dyDescent="0.25">
      <c r="A11795" s="30">
        <v>2014</v>
      </c>
      <c r="B11795" s="3" t="s">
        <v>20</v>
      </c>
      <c r="C11795" s="3" t="s">
        <v>265</v>
      </c>
      <c r="D11795" s="3" t="s">
        <v>266</v>
      </c>
      <c r="E11795" s="3">
        <v>2</v>
      </c>
      <c r="F11795" s="3">
        <v>4</v>
      </c>
      <c r="G11795" s="3">
        <v>4</v>
      </c>
      <c r="H11795" s="3">
        <v>9634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 t="str">
        <f>B11795&amp;" | "&amp;C11795&amp;" | "&amp;D11795</f>
        <v>documentazione_amministrativa / registri | Stampa registro | Documento Principale</v>
      </c>
      <c r="Q11795" s="3" t="str">
        <f>VLOOKUP(P11795,'Classificazione UD'!A:B,2,FALSE)</f>
        <v>Amministrativo</v>
      </c>
    </row>
    <row r="11796" spans="1:17" ht="15" customHeight="1" x14ac:dyDescent="0.25">
      <c r="A11796" s="30">
        <v>2015</v>
      </c>
      <c r="B11796" s="3" t="s">
        <v>20</v>
      </c>
      <c r="C11796" s="3" t="s">
        <v>265</v>
      </c>
      <c r="D11796" s="3" t="s">
        <v>266</v>
      </c>
      <c r="E11796" s="3">
        <v>1</v>
      </c>
      <c r="F11796" s="3">
        <v>2</v>
      </c>
      <c r="G11796" s="3">
        <v>2</v>
      </c>
      <c r="H11796" s="3">
        <v>4359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 t="str">
        <f>B11796&amp;" | "&amp;C11796&amp;" | "&amp;D11796</f>
        <v>documentazione_amministrativa / registri | Stampa registro | Documento Principale</v>
      </c>
      <c r="Q11796" s="3" t="str">
        <f>VLOOKUP(P11796,'Classificazione UD'!A:B,2,FALSE)</f>
        <v>Amministrativo</v>
      </c>
    </row>
    <row r="11797" spans="1:17" ht="15" customHeight="1" x14ac:dyDescent="0.25">
      <c r="A11797" s="30">
        <v>2016</v>
      </c>
      <c r="B11797" s="3" t="s">
        <v>20</v>
      </c>
      <c r="C11797" s="3" t="s">
        <v>265</v>
      </c>
      <c r="D11797" s="3" t="s">
        <v>266</v>
      </c>
      <c r="E11797" s="3">
        <v>15</v>
      </c>
      <c r="F11797" s="3">
        <v>30</v>
      </c>
      <c r="G11797" s="3">
        <v>30</v>
      </c>
      <c r="H11797" s="3">
        <v>88168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 t="str">
        <f>B11797&amp;" | "&amp;C11797&amp;" | "&amp;D11797</f>
        <v>documentazione_amministrativa / registri | Stampa registro | Documento Principale</v>
      </c>
      <c r="Q11797" s="3" t="str">
        <f>VLOOKUP(P11797,'Classificazione UD'!A:B,2,FALSE)</f>
        <v>Amministrativo</v>
      </c>
    </row>
    <row r="11798" spans="1:17" ht="15" customHeight="1" x14ac:dyDescent="0.25">
      <c r="A11798" s="30">
        <v>2015</v>
      </c>
      <c r="B11798" s="3" t="s">
        <v>20</v>
      </c>
      <c r="C11798" s="3" t="s">
        <v>265</v>
      </c>
      <c r="D11798" s="3" t="s">
        <v>266</v>
      </c>
      <c r="E11798" s="3">
        <v>1</v>
      </c>
      <c r="F11798" s="3">
        <v>2</v>
      </c>
      <c r="G11798" s="3">
        <v>2</v>
      </c>
      <c r="H11798" s="3">
        <v>4827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 t="str">
        <f>B11798&amp;" | "&amp;C11798&amp;" | "&amp;D11798</f>
        <v>documentazione_amministrativa / registri | Stampa registro | Documento Principale</v>
      </c>
      <c r="Q11798" s="3" t="str">
        <f>VLOOKUP(P11798,'Classificazione UD'!A:B,2,FALSE)</f>
        <v>Amministrativo</v>
      </c>
    </row>
    <row r="11799" spans="1:17" ht="15" customHeight="1" x14ac:dyDescent="0.25">
      <c r="A11799" s="30">
        <v>2015</v>
      </c>
      <c r="B11799" s="3" t="s">
        <v>20</v>
      </c>
      <c r="C11799" s="3" t="s">
        <v>265</v>
      </c>
      <c r="D11799" s="3" t="s">
        <v>266</v>
      </c>
      <c r="E11799" s="3">
        <v>115</v>
      </c>
      <c r="F11799" s="3">
        <v>230</v>
      </c>
      <c r="G11799" s="3">
        <v>230</v>
      </c>
      <c r="H11799" s="3">
        <v>800378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 t="str">
        <f>B11799&amp;" | "&amp;C11799&amp;" | "&amp;D11799</f>
        <v>documentazione_amministrativa / registri | Stampa registro | Documento Principale</v>
      </c>
      <c r="Q11799" s="3" t="str">
        <f>VLOOKUP(P11799,'Classificazione UD'!A:B,2,FALSE)</f>
        <v>Amministrativo</v>
      </c>
    </row>
    <row r="11800" spans="1:17" ht="15" customHeight="1" x14ac:dyDescent="0.25">
      <c r="A11800" s="30">
        <v>2016</v>
      </c>
      <c r="B11800" s="3" t="s">
        <v>20</v>
      </c>
      <c r="C11800" s="3" t="s">
        <v>265</v>
      </c>
      <c r="D11800" s="3" t="s">
        <v>266</v>
      </c>
      <c r="E11800" s="3">
        <v>195</v>
      </c>
      <c r="F11800" s="3">
        <v>390</v>
      </c>
      <c r="G11800" s="3">
        <v>390</v>
      </c>
      <c r="H11800" s="3">
        <v>1411477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 t="str">
        <f>B11800&amp;" | "&amp;C11800&amp;" | "&amp;D11800</f>
        <v>documentazione_amministrativa / registri | Stampa registro | Documento Principale</v>
      </c>
      <c r="Q11800" s="3" t="str">
        <f>VLOOKUP(P11800,'Classificazione UD'!A:B,2,FALSE)</f>
        <v>Amministrativo</v>
      </c>
    </row>
    <row r="11801" spans="1:17" ht="15" customHeight="1" x14ac:dyDescent="0.25">
      <c r="A11801" s="30">
        <v>2016</v>
      </c>
      <c r="B11801" s="3" t="s">
        <v>20</v>
      </c>
      <c r="C11801" s="3" t="s">
        <v>265</v>
      </c>
      <c r="D11801" s="3" t="s">
        <v>266</v>
      </c>
      <c r="E11801" s="3">
        <v>7</v>
      </c>
      <c r="F11801" s="3">
        <v>14</v>
      </c>
      <c r="G11801" s="3">
        <v>14</v>
      </c>
      <c r="H11801" s="3">
        <v>31023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 t="str">
        <f>B11801&amp;" | "&amp;C11801&amp;" | "&amp;D11801</f>
        <v>documentazione_amministrativa / registri | Stampa registro | Documento Principale</v>
      </c>
      <c r="Q11801" s="3" t="str">
        <f>VLOOKUP(P11801,'Classificazione UD'!A:B,2,FALSE)</f>
        <v>Amministrativo</v>
      </c>
    </row>
    <row r="11802" spans="1:17" ht="15" customHeight="1" x14ac:dyDescent="0.25">
      <c r="A11802" s="30">
        <v>2015</v>
      </c>
      <c r="B11802" s="3" t="s">
        <v>17</v>
      </c>
      <c r="C11802" s="3" t="s">
        <v>27</v>
      </c>
      <c r="D11802" s="3" t="s">
        <v>264</v>
      </c>
      <c r="E11802" s="3">
        <v>593</v>
      </c>
      <c r="F11802" s="3">
        <v>2645</v>
      </c>
      <c r="G11802" s="3">
        <v>2645</v>
      </c>
      <c r="H11802" s="3">
        <v>146010685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 t="str">
        <f>B11802&amp;" | "&amp;C11802&amp;" | "&amp;D11802</f>
        <v>documentazione_amministrativa / documentazione_contabile | FATTURA PASSIVA | Fattura</v>
      </c>
      <c r="Q11802" s="3" t="str">
        <f>VLOOKUP(P11802,'Classificazione UD'!A:B,2,FALSE)</f>
        <v>Fiscale</v>
      </c>
    </row>
    <row r="11803" spans="1:17" ht="15" customHeight="1" x14ac:dyDescent="0.25">
      <c r="A11803" s="30">
        <v>2015</v>
      </c>
      <c r="B11803" s="3" t="s">
        <v>17</v>
      </c>
      <c r="C11803" s="3" t="s">
        <v>27</v>
      </c>
      <c r="D11803" s="3" t="s">
        <v>54</v>
      </c>
      <c r="E11803" s="3">
        <v>5</v>
      </c>
      <c r="F11803" s="3">
        <v>20</v>
      </c>
      <c r="G11803" s="3">
        <v>20</v>
      </c>
      <c r="H11803" s="3">
        <v>295889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 t="str">
        <f>B11803&amp;" | "&amp;C11803&amp;" | "&amp;D11803</f>
        <v>documentazione_amministrativa / documentazione_contabile | FATTURA PASSIVA | Nota di credito</v>
      </c>
      <c r="Q11803" s="3" t="str">
        <f>VLOOKUP(P11803,'Classificazione UD'!A:B,2,FALSE)</f>
        <v>Fiscale</v>
      </c>
    </row>
    <row r="11804" spans="1:17" ht="15" customHeight="1" x14ac:dyDescent="0.25">
      <c r="A11804" s="30">
        <v>2016</v>
      </c>
      <c r="B11804" s="3" t="s">
        <v>17</v>
      </c>
      <c r="C11804" s="3" t="s">
        <v>27</v>
      </c>
      <c r="D11804" s="3" t="s">
        <v>264</v>
      </c>
      <c r="E11804" s="3">
        <v>116</v>
      </c>
      <c r="F11804" s="3">
        <v>515</v>
      </c>
      <c r="G11804" s="3">
        <v>515</v>
      </c>
      <c r="H11804" s="3">
        <v>36757834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 t="str">
        <f>B11804&amp;" | "&amp;C11804&amp;" | "&amp;D11804</f>
        <v>documentazione_amministrativa / documentazione_contabile | FATTURA PASSIVA | Fattura</v>
      </c>
      <c r="Q11804" s="3" t="str">
        <f>VLOOKUP(P11804,'Classificazione UD'!A:B,2,FALSE)</f>
        <v>Fiscale</v>
      </c>
    </row>
    <row r="11805" spans="1:17" ht="15" customHeight="1" x14ac:dyDescent="0.25">
      <c r="A11805" s="30">
        <v>2011</v>
      </c>
      <c r="B11805" s="3" t="s">
        <v>20</v>
      </c>
      <c r="C11805" s="3" t="s">
        <v>265</v>
      </c>
      <c r="D11805" s="3" t="s">
        <v>266</v>
      </c>
      <c r="E11805" s="3">
        <v>32</v>
      </c>
      <c r="F11805" s="3">
        <v>64</v>
      </c>
      <c r="G11805" s="3">
        <v>64</v>
      </c>
      <c r="H11805" s="3">
        <v>1177809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 t="str">
        <f>B11805&amp;" | "&amp;C11805&amp;" | "&amp;D11805</f>
        <v>documentazione_amministrativa / registri | Stampa registro | Documento Principale</v>
      </c>
      <c r="Q11805" s="3" t="str">
        <f>VLOOKUP(P11805,'Classificazione UD'!A:B,2,FALSE)</f>
        <v>Amministrativo</v>
      </c>
    </row>
    <row r="11806" spans="1:17" ht="15" customHeight="1" x14ac:dyDescent="0.25">
      <c r="A11806" s="30">
        <v>2012</v>
      </c>
      <c r="B11806" s="3" t="s">
        <v>20</v>
      </c>
      <c r="C11806" s="3" t="s">
        <v>265</v>
      </c>
      <c r="D11806" s="3" t="s">
        <v>266</v>
      </c>
      <c r="E11806" s="3">
        <v>169</v>
      </c>
      <c r="F11806" s="3">
        <v>338</v>
      </c>
      <c r="G11806" s="3">
        <v>338</v>
      </c>
      <c r="H11806" s="3">
        <v>2206460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 t="str">
        <f>B11806&amp;" | "&amp;C11806&amp;" | "&amp;D11806</f>
        <v>documentazione_amministrativa / registri | Stampa registro | Documento Principale</v>
      </c>
      <c r="Q11806" s="3" t="str">
        <f>VLOOKUP(P11806,'Classificazione UD'!A:B,2,FALSE)</f>
        <v>Amministrativo</v>
      </c>
    </row>
    <row r="11807" spans="1:17" ht="15" customHeight="1" x14ac:dyDescent="0.25">
      <c r="A11807" s="30">
        <v>2013</v>
      </c>
      <c r="B11807" s="3" t="s">
        <v>20</v>
      </c>
      <c r="C11807" s="3" t="s">
        <v>265</v>
      </c>
      <c r="D11807" s="3" t="s">
        <v>266</v>
      </c>
      <c r="E11807" s="3">
        <v>263</v>
      </c>
      <c r="F11807" s="3">
        <v>526</v>
      </c>
      <c r="G11807" s="3">
        <v>526</v>
      </c>
      <c r="H11807" s="3">
        <v>2704010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 t="str">
        <f>B11807&amp;" | "&amp;C11807&amp;" | "&amp;D11807</f>
        <v>documentazione_amministrativa / registri | Stampa registro | Documento Principale</v>
      </c>
      <c r="Q11807" s="3" t="str">
        <f>VLOOKUP(P11807,'Classificazione UD'!A:B,2,FALSE)</f>
        <v>Amministrativo</v>
      </c>
    </row>
    <row r="11808" spans="1:17" ht="15" customHeight="1" x14ac:dyDescent="0.25">
      <c r="A11808" s="30">
        <v>2014</v>
      </c>
      <c r="B11808" s="3" t="s">
        <v>20</v>
      </c>
      <c r="C11808" s="3" t="s">
        <v>265</v>
      </c>
      <c r="D11808" s="3" t="s">
        <v>266</v>
      </c>
      <c r="E11808" s="3">
        <v>256</v>
      </c>
      <c r="F11808" s="3">
        <v>512</v>
      </c>
      <c r="G11808" s="3">
        <v>512</v>
      </c>
      <c r="H11808" s="3">
        <v>2389924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 t="str">
        <f>B11808&amp;" | "&amp;C11808&amp;" | "&amp;D11808</f>
        <v>documentazione_amministrativa / registri | Stampa registro | Documento Principale</v>
      </c>
      <c r="Q11808" s="3" t="str">
        <f>VLOOKUP(P11808,'Classificazione UD'!A:B,2,FALSE)</f>
        <v>Amministrativo</v>
      </c>
    </row>
    <row r="11809" spans="1:17" ht="15" customHeight="1" x14ac:dyDescent="0.25">
      <c r="A11809" s="30">
        <v>2015</v>
      </c>
      <c r="B11809" s="3" t="s">
        <v>20</v>
      </c>
      <c r="C11809" s="3" t="s">
        <v>265</v>
      </c>
      <c r="D11809" s="3" t="s">
        <v>266</v>
      </c>
      <c r="E11809" s="3">
        <v>244</v>
      </c>
      <c r="F11809" s="3">
        <v>488</v>
      </c>
      <c r="G11809" s="3">
        <v>488</v>
      </c>
      <c r="H11809" s="3">
        <v>2771759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 t="str">
        <f>B11809&amp;" | "&amp;C11809&amp;" | "&amp;D11809</f>
        <v>documentazione_amministrativa / registri | Stampa registro | Documento Principale</v>
      </c>
      <c r="Q11809" s="3" t="str">
        <f>VLOOKUP(P11809,'Classificazione UD'!A:B,2,FALSE)</f>
        <v>Amministrativo</v>
      </c>
    </row>
    <row r="11810" spans="1:17" ht="15" customHeight="1" x14ac:dyDescent="0.25">
      <c r="A11810" s="30">
        <v>2016</v>
      </c>
      <c r="B11810" s="3" t="s">
        <v>20</v>
      </c>
      <c r="C11810" s="3" t="s">
        <v>265</v>
      </c>
      <c r="D11810" s="3" t="s">
        <v>266</v>
      </c>
      <c r="E11810" s="3">
        <v>254</v>
      </c>
      <c r="F11810" s="3">
        <v>508</v>
      </c>
      <c r="G11810" s="3">
        <v>508</v>
      </c>
      <c r="H11810" s="3">
        <v>3178942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 t="str">
        <f>B11810&amp;" | "&amp;C11810&amp;" | "&amp;D11810</f>
        <v>documentazione_amministrativa / registri | Stampa registro | Documento Principale</v>
      </c>
      <c r="Q11810" s="3" t="str">
        <f>VLOOKUP(P11810,'Classificazione UD'!A:B,2,FALSE)</f>
        <v>Amministrativo</v>
      </c>
    </row>
    <row r="11811" spans="1:17" ht="15" customHeight="1" x14ac:dyDescent="0.25">
      <c r="A11811" s="30">
        <v>2015</v>
      </c>
      <c r="B11811" s="3" t="s">
        <v>20</v>
      </c>
      <c r="C11811" s="3" t="s">
        <v>265</v>
      </c>
      <c r="D11811" s="3" t="s">
        <v>266</v>
      </c>
      <c r="E11811" s="3">
        <v>81</v>
      </c>
      <c r="F11811" s="3">
        <v>162</v>
      </c>
      <c r="G11811" s="3">
        <v>162</v>
      </c>
      <c r="H11811" s="3">
        <v>511800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 t="str">
        <f>B11811&amp;" | "&amp;C11811&amp;" | "&amp;D11811</f>
        <v>documentazione_amministrativa / registri | Stampa registro | Documento Principale</v>
      </c>
      <c r="Q11811" s="3" t="str">
        <f>VLOOKUP(P11811,'Classificazione UD'!A:B,2,FALSE)</f>
        <v>Amministrativo</v>
      </c>
    </row>
    <row r="11812" spans="1:17" ht="15" customHeight="1" x14ac:dyDescent="0.25">
      <c r="A11812" s="30">
        <v>2016</v>
      </c>
      <c r="B11812" s="3" t="s">
        <v>20</v>
      </c>
      <c r="C11812" s="3" t="s">
        <v>265</v>
      </c>
      <c r="D11812" s="3" t="s">
        <v>266</v>
      </c>
      <c r="E11812" s="3">
        <v>208</v>
      </c>
      <c r="F11812" s="3">
        <v>416</v>
      </c>
      <c r="G11812" s="3">
        <v>416</v>
      </c>
      <c r="H11812" s="3">
        <v>1790834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 t="str">
        <f>B11812&amp;" | "&amp;C11812&amp;" | "&amp;D11812</f>
        <v>documentazione_amministrativa / registri | Stampa registro | Documento Principale</v>
      </c>
      <c r="Q11812" s="3" t="str">
        <f>VLOOKUP(P11812,'Classificazione UD'!A:B,2,FALSE)</f>
        <v>Amministrativo</v>
      </c>
    </row>
    <row r="11813" spans="1:17" ht="15" customHeight="1" x14ac:dyDescent="0.25">
      <c r="A11813" s="30">
        <v>2015</v>
      </c>
      <c r="B11813" s="3" t="s">
        <v>17</v>
      </c>
      <c r="C11813" s="3" t="s">
        <v>27</v>
      </c>
      <c r="D11813" s="3" t="s">
        <v>264</v>
      </c>
      <c r="E11813" s="3">
        <v>339</v>
      </c>
      <c r="F11813" s="3">
        <v>1467</v>
      </c>
      <c r="G11813" s="3">
        <v>1467</v>
      </c>
      <c r="H11813" s="3">
        <v>59173778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 t="str">
        <f>B11813&amp;" | "&amp;C11813&amp;" | "&amp;D11813</f>
        <v>documentazione_amministrativa / documentazione_contabile | FATTURA PASSIVA | Fattura</v>
      </c>
      <c r="Q11813" s="3" t="str">
        <f>VLOOKUP(P11813,'Classificazione UD'!A:B,2,FALSE)</f>
        <v>Fiscale</v>
      </c>
    </row>
    <row r="11814" spans="1:17" ht="15" customHeight="1" x14ac:dyDescent="0.25">
      <c r="A11814" s="30">
        <v>2015</v>
      </c>
      <c r="B11814" s="3" t="s">
        <v>17</v>
      </c>
      <c r="C11814" s="3" t="s">
        <v>27</v>
      </c>
      <c r="D11814" s="3" t="s">
        <v>54</v>
      </c>
      <c r="E11814" s="3">
        <v>12</v>
      </c>
      <c r="F11814" s="3">
        <v>52</v>
      </c>
      <c r="G11814" s="3">
        <v>52</v>
      </c>
      <c r="H11814" s="3">
        <v>3584045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 t="str">
        <f>B11814&amp;" | "&amp;C11814&amp;" | "&amp;D11814</f>
        <v>documentazione_amministrativa / documentazione_contabile | FATTURA PASSIVA | Nota di credito</v>
      </c>
      <c r="Q11814" s="3" t="str">
        <f>VLOOKUP(P11814,'Classificazione UD'!A:B,2,FALSE)</f>
        <v>Fiscale</v>
      </c>
    </row>
    <row r="11815" spans="1:17" ht="15" customHeight="1" x14ac:dyDescent="0.25">
      <c r="A11815" s="30">
        <v>2016</v>
      </c>
      <c r="B11815" s="3" t="s">
        <v>17</v>
      </c>
      <c r="C11815" s="3" t="s">
        <v>27</v>
      </c>
      <c r="D11815" s="3" t="s">
        <v>264</v>
      </c>
      <c r="E11815" s="3">
        <v>39</v>
      </c>
      <c r="F11815" s="3">
        <v>170</v>
      </c>
      <c r="G11815" s="3">
        <v>170</v>
      </c>
      <c r="H11815" s="3">
        <v>8065067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 t="str">
        <f>B11815&amp;" | "&amp;C11815&amp;" | "&amp;D11815</f>
        <v>documentazione_amministrativa / documentazione_contabile | FATTURA PASSIVA | Fattura</v>
      </c>
      <c r="Q11815" s="3" t="str">
        <f>VLOOKUP(P11815,'Classificazione UD'!A:B,2,FALSE)</f>
        <v>Fiscale</v>
      </c>
    </row>
    <row r="11816" spans="1:17" ht="15" customHeight="1" x14ac:dyDescent="0.25">
      <c r="A11816" s="30">
        <v>2016</v>
      </c>
      <c r="B11816" s="3" t="s">
        <v>17</v>
      </c>
      <c r="C11816" s="3" t="s">
        <v>27</v>
      </c>
      <c r="D11816" s="3" t="s">
        <v>54</v>
      </c>
      <c r="E11816" s="3">
        <v>1</v>
      </c>
      <c r="F11816" s="3">
        <v>4</v>
      </c>
      <c r="G11816" s="3">
        <v>4</v>
      </c>
      <c r="H11816" s="3">
        <v>50977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 t="str">
        <f>B11816&amp;" | "&amp;C11816&amp;" | "&amp;D11816</f>
        <v>documentazione_amministrativa / documentazione_contabile | FATTURA PASSIVA | Nota di credito</v>
      </c>
      <c r="Q11816" s="3" t="str">
        <f>VLOOKUP(P11816,'Classificazione UD'!A:B,2,FALSE)</f>
        <v>Fiscale</v>
      </c>
    </row>
    <row r="11817" spans="1:17" ht="15" customHeight="1" x14ac:dyDescent="0.25">
      <c r="A11817" s="30">
        <v>2015</v>
      </c>
      <c r="B11817" s="3" t="s">
        <v>20</v>
      </c>
      <c r="C11817" s="3" t="s">
        <v>265</v>
      </c>
      <c r="D11817" s="3" t="s">
        <v>266</v>
      </c>
      <c r="E11817" s="3">
        <v>61</v>
      </c>
      <c r="F11817" s="3">
        <v>122</v>
      </c>
      <c r="G11817" s="3">
        <v>122</v>
      </c>
      <c r="H11817" s="3">
        <v>1992953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 t="str">
        <f>B11817&amp;" | "&amp;C11817&amp;" | "&amp;D11817</f>
        <v>documentazione_amministrativa / registri | Stampa registro | Documento Principale</v>
      </c>
      <c r="Q11817" s="3" t="str">
        <f>VLOOKUP(P11817,'Classificazione UD'!A:B,2,FALSE)</f>
        <v>Amministrativo</v>
      </c>
    </row>
    <row r="11818" spans="1:17" ht="15" customHeight="1" x14ac:dyDescent="0.25">
      <c r="A11818" s="30">
        <v>2016</v>
      </c>
      <c r="B11818" s="3" t="s">
        <v>20</v>
      </c>
      <c r="C11818" s="3" t="s">
        <v>265</v>
      </c>
      <c r="D11818" s="3" t="s">
        <v>266</v>
      </c>
      <c r="E11818" s="3">
        <v>246</v>
      </c>
      <c r="F11818" s="3">
        <v>492</v>
      </c>
      <c r="G11818" s="3">
        <v>492</v>
      </c>
      <c r="H11818" s="3">
        <v>9220156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 t="str">
        <f>B11818&amp;" | "&amp;C11818&amp;" | "&amp;D11818</f>
        <v>documentazione_amministrativa / registri | Stampa registro | Documento Principale</v>
      </c>
      <c r="Q11818" s="3" t="str">
        <f>VLOOKUP(P11818,'Classificazione UD'!A:B,2,FALSE)</f>
        <v>Amministrativo</v>
      </c>
    </row>
    <row r="11819" spans="1:17" ht="15" customHeight="1" x14ac:dyDescent="0.25">
      <c r="A11819" s="30">
        <v>2015</v>
      </c>
      <c r="B11819" s="3" t="s">
        <v>20</v>
      </c>
      <c r="C11819" s="3" t="s">
        <v>265</v>
      </c>
      <c r="D11819" s="3" t="s">
        <v>266</v>
      </c>
      <c r="E11819" s="3">
        <v>15</v>
      </c>
      <c r="F11819" s="3">
        <v>30</v>
      </c>
      <c r="G11819" s="3">
        <v>30</v>
      </c>
      <c r="H11819" s="3">
        <v>72524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 t="str">
        <f>B11819&amp;" | "&amp;C11819&amp;" | "&amp;D11819</f>
        <v>documentazione_amministrativa / registri | Stampa registro | Documento Principale</v>
      </c>
      <c r="Q11819" s="3" t="str">
        <f>VLOOKUP(P11819,'Classificazione UD'!A:B,2,FALSE)</f>
        <v>Amministrativo</v>
      </c>
    </row>
    <row r="11820" spans="1:17" ht="15" customHeight="1" x14ac:dyDescent="0.25">
      <c r="A11820" s="30">
        <v>2016</v>
      </c>
      <c r="B11820" s="3" t="s">
        <v>20</v>
      </c>
      <c r="C11820" s="3" t="s">
        <v>265</v>
      </c>
      <c r="D11820" s="3" t="s">
        <v>266</v>
      </c>
      <c r="E11820" s="3">
        <v>43</v>
      </c>
      <c r="F11820" s="3">
        <v>86</v>
      </c>
      <c r="G11820" s="3">
        <v>86</v>
      </c>
      <c r="H11820" s="3">
        <v>213753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 t="str">
        <f>B11820&amp;" | "&amp;C11820&amp;" | "&amp;D11820</f>
        <v>documentazione_amministrativa / registri | Stampa registro | Documento Principale</v>
      </c>
      <c r="Q11820" s="3" t="str">
        <f>VLOOKUP(P11820,'Classificazione UD'!A:B,2,FALSE)</f>
        <v>Amministrativo</v>
      </c>
    </row>
    <row r="11821" spans="1:17" ht="15" customHeight="1" x14ac:dyDescent="0.25">
      <c r="A11821" s="30">
        <v>2015</v>
      </c>
      <c r="B11821" s="3" t="s">
        <v>20</v>
      </c>
      <c r="C11821" s="3" t="s">
        <v>265</v>
      </c>
      <c r="D11821" s="3" t="s">
        <v>266</v>
      </c>
      <c r="E11821" s="3">
        <v>38</v>
      </c>
      <c r="F11821" s="3">
        <v>76</v>
      </c>
      <c r="G11821" s="3">
        <v>76</v>
      </c>
      <c r="H11821" s="3">
        <v>246174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 t="str">
        <f>B11821&amp;" | "&amp;C11821&amp;" | "&amp;D11821</f>
        <v>documentazione_amministrativa / registri | Stampa registro | Documento Principale</v>
      </c>
      <c r="Q11821" s="3" t="str">
        <f>VLOOKUP(P11821,'Classificazione UD'!A:B,2,FALSE)</f>
        <v>Amministrativo</v>
      </c>
    </row>
    <row r="11822" spans="1:17" ht="15" customHeight="1" x14ac:dyDescent="0.25">
      <c r="A11822" s="30">
        <v>2016</v>
      </c>
      <c r="B11822" s="3" t="s">
        <v>20</v>
      </c>
      <c r="C11822" s="3" t="s">
        <v>265</v>
      </c>
      <c r="D11822" s="3" t="s">
        <v>266</v>
      </c>
      <c r="E11822" s="3">
        <v>168</v>
      </c>
      <c r="F11822" s="3">
        <v>336</v>
      </c>
      <c r="G11822" s="3">
        <v>336</v>
      </c>
      <c r="H11822" s="3">
        <v>1193087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 t="str">
        <f>B11822&amp;" | "&amp;C11822&amp;" | "&amp;D11822</f>
        <v>documentazione_amministrativa / registri | Stampa registro | Documento Principale</v>
      </c>
      <c r="Q11822" s="3" t="str">
        <f>VLOOKUP(P11822,'Classificazione UD'!A:B,2,FALSE)</f>
        <v>Amministrativo</v>
      </c>
    </row>
    <row r="11823" spans="1:17" ht="15" customHeight="1" x14ac:dyDescent="0.25">
      <c r="A11823" s="30">
        <v>2015</v>
      </c>
      <c r="B11823" s="3" t="s">
        <v>17</v>
      </c>
      <c r="C11823" s="3" t="s">
        <v>27</v>
      </c>
      <c r="D11823" s="3" t="s">
        <v>264</v>
      </c>
      <c r="E11823" s="3">
        <v>201</v>
      </c>
      <c r="F11823" s="3">
        <v>889</v>
      </c>
      <c r="G11823" s="3">
        <v>889</v>
      </c>
      <c r="H11823" s="3">
        <v>38097123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 t="str">
        <f>B11823&amp;" | "&amp;C11823&amp;" | "&amp;D11823</f>
        <v>documentazione_amministrativa / documentazione_contabile | FATTURA PASSIVA | Fattura</v>
      </c>
      <c r="Q11823" s="3" t="str">
        <f>VLOOKUP(P11823,'Classificazione UD'!A:B,2,FALSE)</f>
        <v>Fiscale</v>
      </c>
    </row>
    <row r="11824" spans="1:17" ht="15" customHeight="1" x14ac:dyDescent="0.25">
      <c r="A11824" s="30">
        <v>2015</v>
      </c>
      <c r="B11824" s="3" t="s">
        <v>17</v>
      </c>
      <c r="C11824" s="3" t="s">
        <v>27</v>
      </c>
      <c r="D11824" s="3" t="s">
        <v>54</v>
      </c>
      <c r="E11824" s="3">
        <v>4</v>
      </c>
      <c r="F11824" s="3">
        <v>16</v>
      </c>
      <c r="G11824" s="3">
        <v>16</v>
      </c>
      <c r="H11824" s="3">
        <v>189944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 t="str">
        <f>B11824&amp;" | "&amp;C11824&amp;" | "&amp;D11824</f>
        <v>documentazione_amministrativa / documentazione_contabile | FATTURA PASSIVA | Nota di credito</v>
      </c>
      <c r="Q11824" s="3" t="str">
        <f>VLOOKUP(P11824,'Classificazione UD'!A:B,2,FALSE)</f>
        <v>Fiscale</v>
      </c>
    </row>
    <row r="11825" spans="1:17" ht="15" customHeight="1" x14ac:dyDescent="0.25">
      <c r="A11825" s="30">
        <v>2016</v>
      </c>
      <c r="B11825" s="3" t="s">
        <v>17</v>
      </c>
      <c r="C11825" s="3" t="s">
        <v>27</v>
      </c>
      <c r="D11825" s="3" t="s">
        <v>264</v>
      </c>
      <c r="E11825" s="3">
        <v>22</v>
      </c>
      <c r="F11825" s="3">
        <v>96</v>
      </c>
      <c r="G11825" s="3">
        <v>96</v>
      </c>
      <c r="H11825" s="3">
        <v>3335379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 t="str">
        <f>B11825&amp;" | "&amp;C11825&amp;" | "&amp;D11825</f>
        <v>documentazione_amministrativa / documentazione_contabile | FATTURA PASSIVA | Fattura</v>
      </c>
      <c r="Q11825" s="3" t="str">
        <f>VLOOKUP(P11825,'Classificazione UD'!A:B,2,FALSE)</f>
        <v>Fiscale</v>
      </c>
    </row>
    <row r="11826" spans="1:17" ht="15" customHeight="1" x14ac:dyDescent="0.25">
      <c r="A11826" s="30">
        <v>2016</v>
      </c>
      <c r="B11826" s="3" t="s">
        <v>17</v>
      </c>
      <c r="C11826" s="3" t="s">
        <v>27</v>
      </c>
      <c r="D11826" s="3" t="s">
        <v>54</v>
      </c>
      <c r="E11826" s="3">
        <v>1</v>
      </c>
      <c r="F11826" s="3">
        <v>5</v>
      </c>
      <c r="G11826" s="3">
        <v>5</v>
      </c>
      <c r="H11826" s="3">
        <v>343094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 t="str">
        <f>B11826&amp;" | "&amp;C11826&amp;" | "&amp;D11826</f>
        <v>documentazione_amministrativa / documentazione_contabile | FATTURA PASSIVA | Nota di credito</v>
      </c>
      <c r="Q11826" s="3" t="str">
        <f>VLOOKUP(P11826,'Classificazione UD'!A:B,2,FALSE)</f>
        <v>Fiscale</v>
      </c>
    </row>
    <row r="11827" spans="1:17" ht="15" customHeight="1" x14ac:dyDescent="0.25">
      <c r="A11827" s="30">
        <v>2015</v>
      </c>
      <c r="B11827" s="3" t="s">
        <v>20</v>
      </c>
      <c r="C11827" s="3" t="s">
        <v>265</v>
      </c>
      <c r="D11827" s="3" t="s">
        <v>266</v>
      </c>
      <c r="E11827" s="3">
        <v>62</v>
      </c>
      <c r="F11827" s="3">
        <v>124</v>
      </c>
      <c r="G11827" s="3">
        <v>124</v>
      </c>
      <c r="H11827" s="3">
        <v>1385655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 t="str">
        <f>B11827&amp;" | "&amp;C11827&amp;" | "&amp;D11827</f>
        <v>documentazione_amministrativa / registri | Stampa registro | Documento Principale</v>
      </c>
      <c r="Q11827" s="3" t="str">
        <f>VLOOKUP(P11827,'Classificazione UD'!A:B,2,FALSE)</f>
        <v>Amministrativo</v>
      </c>
    </row>
    <row r="11828" spans="1:17" ht="15" customHeight="1" x14ac:dyDescent="0.25">
      <c r="A11828" s="30">
        <v>2016</v>
      </c>
      <c r="B11828" s="3" t="s">
        <v>20</v>
      </c>
      <c r="C11828" s="3" t="s">
        <v>265</v>
      </c>
      <c r="D11828" s="3" t="s">
        <v>266</v>
      </c>
      <c r="E11828" s="3">
        <v>243</v>
      </c>
      <c r="F11828" s="3">
        <v>486</v>
      </c>
      <c r="G11828" s="3">
        <v>486</v>
      </c>
      <c r="H11828" s="3">
        <v>6300181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 t="str">
        <f>B11828&amp;" | "&amp;C11828&amp;" | "&amp;D11828</f>
        <v>documentazione_amministrativa / registri | Stampa registro | Documento Principale</v>
      </c>
      <c r="Q11828" s="3" t="str">
        <f>VLOOKUP(P11828,'Classificazione UD'!A:B,2,FALSE)</f>
        <v>Amministrativo</v>
      </c>
    </row>
    <row r="11829" spans="1:17" ht="15" customHeight="1" x14ac:dyDescent="0.25">
      <c r="A11829" s="30">
        <v>2016</v>
      </c>
      <c r="B11829" s="3" t="s">
        <v>20</v>
      </c>
      <c r="C11829" s="3" t="s">
        <v>265</v>
      </c>
      <c r="D11829" s="3" t="s">
        <v>266</v>
      </c>
      <c r="E11829" s="3">
        <v>18</v>
      </c>
      <c r="F11829" s="3">
        <v>36</v>
      </c>
      <c r="G11829" s="3">
        <v>36</v>
      </c>
      <c r="H11829" s="3">
        <v>103131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 t="str">
        <f>B11829&amp;" | "&amp;C11829&amp;" | "&amp;D11829</f>
        <v>documentazione_amministrativa / registri | Stampa registro | Documento Principale</v>
      </c>
      <c r="Q11829" s="3" t="str">
        <f>VLOOKUP(P11829,'Classificazione UD'!A:B,2,FALSE)</f>
        <v>Amministrativo</v>
      </c>
    </row>
    <row r="11830" spans="1:17" ht="15" customHeight="1" x14ac:dyDescent="0.25">
      <c r="A11830" s="30">
        <v>2015</v>
      </c>
      <c r="B11830" s="3" t="s">
        <v>20</v>
      </c>
      <c r="C11830" s="3" t="s">
        <v>265</v>
      </c>
      <c r="D11830" s="3" t="s">
        <v>266</v>
      </c>
      <c r="E11830" s="3">
        <v>10</v>
      </c>
      <c r="F11830" s="3">
        <v>20</v>
      </c>
      <c r="G11830" s="3">
        <v>20</v>
      </c>
      <c r="H11830" s="3">
        <v>110645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 t="str">
        <f>B11830&amp;" | "&amp;C11830&amp;" | "&amp;D11830</f>
        <v>documentazione_amministrativa / registri | Stampa registro | Documento Principale</v>
      </c>
      <c r="Q11830" s="3" t="str">
        <f>VLOOKUP(P11830,'Classificazione UD'!A:B,2,FALSE)</f>
        <v>Amministrativo</v>
      </c>
    </row>
    <row r="11831" spans="1:17" ht="15" customHeight="1" x14ac:dyDescent="0.25">
      <c r="A11831" s="30">
        <v>2016</v>
      </c>
      <c r="B11831" s="3" t="s">
        <v>20</v>
      </c>
      <c r="C11831" s="3" t="s">
        <v>265</v>
      </c>
      <c r="D11831" s="3" t="s">
        <v>266</v>
      </c>
      <c r="E11831" s="3">
        <v>124</v>
      </c>
      <c r="F11831" s="3">
        <v>248</v>
      </c>
      <c r="G11831" s="3">
        <v>248</v>
      </c>
      <c r="H11831" s="3">
        <v>773932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 t="str">
        <f>B11831&amp;" | "&amp;C11831&amp;" | "&amp;D11831</f>
        <v>documentazione_amministrativa / registri | Stampa registro | Documento Principale</v>
      </c>
      <c r="Q11831" s="3" t="str">
        <f>VLOOKUP(P11831,'Classificazione UD'!A:B,2,FALSE)</f>
        <v>Amministrativo</v>
      </c>
    </row>
    <row r="11832" spans="1:17" ht="15" customHeight="1" x14ac:dyDescent="0.25">
      <c r="A11832" s="30">
        <v>2015</v>
      </c>
      <c r="B11832" s="3" t="s">
        <v>17</v>
      </c>
      <c r="C11832" s="3" t="s">
        <v>27</v>
      </c>
      <c r="D11832" s="3" t="s">
        <v>264</v>
      </c>
      <c r="E11832" s="3">
        <v>305</v>
      </c>
      <c r="F11832" s="3">
        <v>1287</v>
      </c>
      <c r="G11832" s="3">
        <v>1287</v>
      </c>
      <c r="H11832" s="3">
        <v>25745934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 t="str">
        <f>B11832&amp;" | "&amp;C11832&amp;" | "&amp;D11832</f>
        <v>documentazione_amministrativa / documentazione_contabile | FATTURA PASSIVA | Fattura</v>
      </c>
      <c r="Q11832" s="3" t="str">
        <f>VLOOKUP(P11832,'Classificazione UD'!A:B,2,FALSE)</f>
        <v>Fiscale</v>
      </c>
    </row>
    <row r="11833" spans="1:17" ht="15" customHeight="1" x14ac:dyDescent="0.25">
      <c r="A11833" s="30">
        <v>2015</v>
      </c>
      <c r="B11833" s="3" t="s">
        <v>17</v>
      </c>
      <c r="C11833" s="3" t="s">
        <v>27</v>
      </c>
      <c r="D11833" s="3" t="s">
        <v>54</v>
      </c>
      <c r="E11833" s="3">
        <v>13</v>
      </c>
      <c r="F11833" s="3">
        <v>58</v>
      </c>
      <c r="G11833" s="3">
        <v>58</v>
      </c>
      <c r="H11833" s="3">
        <v>1319148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 t="str">
        <f>B11833&amp;" | "&amp;C11833&amp;" | "&amp;D11833</f>
        <v>documentazione_amministrativa / documentazione_contabile | FATTURA PASSIVA | Nota di credito</v>
      </c>
      <c r="Q11833" s="3" t="str">
        <f>VLOOKUP(P11833,'Classificazione UD'!A:B,2,FALSE)</f>
        <v>Fiscale</v>
      </c>
    </row>
    <row r="11834" spans="1:17" ht="15" customHeight="1" x14ac:dyDescent="0.25">
      <c r="A11834" s="30">
        <v>2016</v>
      </c>
      <c r="B11834" s="3" t="s">
        <v>17</v>
      </c>
      <c r="C11834" s="3" t="s">
        <v>27</v>
      </c>
      <c r="D11834" s="3" t="s">
        <v>264</v>
      </c>
      <c r="E11834" s="3">
        <v>33</v>
      </c>
      <c r="F11834" s="3">
        <v>145</v>
      </c>
      <c r="G11834" s="3">
        <v>145</v>
      </c>
      <c r="H11834" s="3">
        <v>3358504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 t="str">
        <f>B11834&amp;" | "&amp;C11834&amp;" | "&amp;D11834</f>
        <v>documentazione_amministrativa / documentazione_contabile | FATTURA PASSIVA | Fattura</v>
      </c>
      <c r="Q11834" s="3" t="str">
        <f>VLOOKUP(P11834,'Classificazione UD'!A:B,2,FALSE)</f>
        <v>Fiscale</v>
      </c>
    </row>
    <row r="11835" spans="1:17" ht="15" customHeight="1" x14ac:dyDescent="0.25">
      <c r="A11835" s="30">
        <v>2015</v>
      </c>
      <c r="B11835" s="3" t="s">
        <v>20</v>
      </c>
      <c r="C11835" s="3" t="s">
        <v>265</v>
      </c>
      <c r="D11835" s="3" t="s">
        <v>266</v>
      </c>
      <c r="E11835" s="3">
        <v>76</v>
      </c>
      <c r="F11835" s="3">
        <v>152</v>
      </c>
      <c r="G11835" s="3">
        <v>152</v>
      </c>
      <c r="H11835" s="3">
        <v>2130321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 t="str">
        <f>B11835&amp;" | "&amp;C11835&amp;" | "&amp;D11835</f>
        <v>documentazione_amministrativa / registri | Stampa registro | Documento Principale</v>
      </c>
      <c r="Q11835" s="3" t="str">
        <f>VLOOKUP(P11835,'Classificazione UD'!A:B,2,FALSE)</f>
        <v>Amministrativo</v>
      </c>
    </row>
    <row r="11836" spans="1:17" ht="15" customHeight="1" x14ac:dyDescent="0.25">
      <c r="A11836" s="30">
        <v>2016</v>
      </c>
      <c r="B11836" s="3" t="s">
        <v>20</v>
      </c>
      <c r="C11836" s="3" t="s">
        <v>265</v>
      </c>
      <c r="D11836" s="3" t="s">
        <v>266</v>
      </c>
      <c r="E11836" s="3">
        <v>285</v>
      </c>
      <c r="F11836" s="3">
        <v>570</v>
      </c>
      <c r="G11836" s="3">
        <v>570</v>
      </c>
      <c r="H11836" s="3">
        <v>8751245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 t="str">
        <f>B11836&amp;" | "&amp;C11836&amp;" | "&amp;D11836</f>
        <v>documentazione_amministrativa / registri | Stampa registro | Documento Principale</v>
      </c>
      <c r="Q11836" s="3" t="str">
        <f>VLOOKUP(P11836,'Classificazione UD'!A:B,2,FALSE)</f>
        <v>Amministrativo</v>
      </c>
    </row>
    <row r="11837" spans="1:17" ht="15" customHeight="1" x14ac:dyDescent="0.25">
      <c r="A11837" s="30">
        <v>2015</v>
      </c>
      <c r="B11837" s="3" t="s">
        <v>20</v>
      </c>
      <c r="C11837" s="3" t="s">
        <v>265</v>
      </c>
      <c r="D11837" s="3" t="s">
        <v>266</v>
      </c>
      <c r="E11837" s="3">
        <v>9</v>
      </c>
      <c r="F11837" s="3">
        <v>18</v>
      </c>
      <c r="G11837" s="3">
        <v>18</v>
      </c>
      <c r="H11837" s="3">
        <v>48487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 t="str">
        <f>B11837&amp;" | "&amp;C11837&amp;" | "&amp;D11837</f>
        <v>documentazione_amministrativa / registri | Stampa registro | Documento Principale</v>
      </c>
      <c r="Q11837" s="3" t="str">
        <f>VLOOKUP(P11837,'Classificazione UD'!A:B,2,FALSE)</f>
        <v>Amministrativo</v>
      </c>
    </row>
    <row r="11838" spans="1:17" ht="15" customHeight="1" x14ac:dyDescent="0.25">
      <c r="A11838" s="30">
        <v>2016</v>
      </c>
      <c r="B11838" s="3" t="s">
        <v>20</v>
      </c>
      <c r="C11838" s="3" t="s">
        <v>265</v>
      </c>
      <c r="D11838" s="3" t="s">
        <v>266</v>
      </c>
      <c r="E11838" s="3">
        <v>41</v>
      </c>
      <c r="F11838" s="3">
        <v>82</v>
      </c>
      <c r="G11838" s="3">
        <v>82</v>
      </c>
      <c r="H11838" s="3">
        <v>215545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 t="str">
        <f>B11838&amp;" | "&amp;C11838&amp;" | "&amp;D11838</f>
        <v>documentazione_amministrativa / registri | Stampa registro | Documento Principale</v>
      </c>
      <c r="Q11838" s="3" t="str">
        <f>VLOOKUP(P11838,'Classificazione UD'!A:B,2,FALSE)</f>
        <v>Amministrativo</v>
      </c>
    </row>
    <row r="11839" spans="1:17" ht="15" customHeight="1" x14ac:dyDescent="0.25">
      <c r="A11839" s="30">
        <v>2015</v>
      </c>
      <c r="B11839" s="3" t="s">
        <v>20</v>
      </c>
      <c r="C11839" s="3" t="s">
        <v>265</v>
      </c>
      <c r="D11839" s="3" t="s">
        <v>266</v>
      </c>
      <c r="E11839" s="3">
        <v>22</v>
      </c>
      <c r="F11839" s="3">
        <v>44</v>
      </c>
      <c r="G11839" s="3">
        <v>44</v>
      </c>
      <c r="H11839" s="3">
        <v>167899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 t="str">
        <f>B11839&amp;" | "&amp;C11839&amp;" | "&amp;D11839</f>
        <v>documentazione_amministrativa / registri | Stampa registro | Documento Principale</v>
      </c>
      <c r="Q11839" s="3" t="str">
        <f>VLOOKUP(P11839,'Classificazione UD'!A:B,2,FALSE)</f>
        <v>Amministrativo</v>
      </c>
    </row>
    <row r="11840" spans="1:17" ht="15" customHeight="1" x14ac:dyDescent="0.25">
      <c r="A11840" s="30">
        <v>2016</v>
      </c>
      <c r="B11840" s="3" t="s">
        <v>20</v>
      </c>
      <c r="C11840" s="3" t="s">
        <v>265</v>
      </c>
      <c r="D11840" s="3" t="s">
        <v>266</v>
      </c>
      <c r="E11840" s="3">
        <v>164</v>
      </c>
      <c r="F11840" s="3">
        <v>328</v>
      </c>
      <c r="G11840" s="3">
        <v>328</v>
      </c>
      <c r="H11840" s="3">
        <v>1004025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 t="str">
        <f>B11840&amp;" | "&amp;C11840&amp;" | "&amp;D11840</f>
        <v>documentazione_amministrativa / registri | Stampa registro | Documento Principale</v>
      </c>
      <c r="Q11840" s="3" t="str">
        <f>VLOOKUP(P11840,'Classificazione UD'!A:B,2,FALSE)</f>
        <v>Amministrativo</v>
      </c>
    </row>
    <row r="11841" spans="1:17" ht="15" customHeight="1" x14ac:dyDescent="0.25">
      <c r="A11841" s="30">
        <v>2016</v>
      </c>
      <c r="B11841" s="3" t="s">
        <v>20</v>
      </c>
      <c r="C11841" s="3" t="s">
        <v>265</v>
      </c>
      <c r="D11841" s="3" t="s">
        <v>266</v>
      </c>
      <c r="E11841" s="3">
        <v>1</v>
      </c>
      <c r="F11841" s="3">
        <v>2</v>
      </c>
      <c r="G11841" s="3">
        <v>2</v>
      </c>
      <c r="H11841" s="3">
        <v>4539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 t="str">
        <f>B11841&amp;" | "&amp;C11841&amp;" | "&amp;D11841</f>
        <v>documentazione_amministrativa / registri | Stampa registro | Documento Principale</v>
      </c>
      <c r="Q11841" s="3" t="str">
        <f>VLOOKUP(P11841,'Classificazione UD'!A:B,2,FALSE)</f>
        <v>Amministrativo</v>
      </c>
    </row>
    <row r="11842" spans="1:17" ht="15" customHeight="1" x14ac:dyDescent="0.25">
      <c r="A11842" s="30">
        <v>2015</v>
      </c>
      <c r="B11842" s="3" t="s">
        <v>17</v>
      </c>
      <c r="C11842" s="3" t="s">
        <v>27</v>
      </c>
      <c r="D11842" s="3" t="s">
        <v>264</v>
      </c>
      <c r="E11842" s="3">
        <v>256</v>
      </c>
      <c r="F11842" s="3">
        <v>1073</v>
      </c>
      <c r="G11842" s="3">
        <v>1073</v>
      </c>
      <c r="H11842" s="3">
        <v>35439319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 t="str">
        <f>B11842&amp;" | "&amp;C11842&amp;" | "&amp;D11842</f>
        <v>documentazione_amministrativa / documentazione_contabile | FATTURA PASSIVA | Fattura</v>
      </c>
      <c r="Q11842" s="3" t="str">
        <f>VLOOKUP(P11842,'Classificazione UD'!A:B,2,FALSE)</f>
        <v>Fiscale</v>
      </c>
    </row>
    <row r="11843" spans="1:17" ht="15" customHeight="1" x14ac:dyDescent="0.25">
      <c r="A11843" s="30">
        <v>2015</v>
      </c>
      <c r="B11843" s="3" t="s">
        <v>17</v>
      </c>
      <c r="C11843" s="3" t="s">
        <v>27</v>
      </c>
      <c r="D11843" s="3" t="s">
        <v>54</v>
      </c>
      <c r="E11843" s="3">
        <v>11</v>
      </c>
      <c r="F11843" s="3">
        <v>50</v>
      </c>
      <c r="G11843" s="3">
        <v>50</v>
      </c>
      <c r="H11843" s="3">
        <v>977573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 t="str">
        <f>B11843&amp;" | "&amp;C11843&amp;" | "&amp;D11843</f>
        <v>documentazione_amministrativa / documentazione_contabile | FATTURA PASSIVA | Nota di credito</v>
      </c>
      <c r="Q11843" s="3" t="str">
        <f>VLOOKUP(P11843,'Classificazione UD'!A:B,2,FALSE)</f>
        <v>Fiscale</v>
      </c>
    </row>
    <row r="11844" spans="1:17" ht="15" customHeight="1" x14ac:dyDescent="0.25">
      <c r="A11844" s="30">
        <v>2016</v>
      </c>
      <c r="B11844" s="3" t="s">
        <v>17</v>
      </c>
      <c r="C11844" s="3" t="s">
        <v>27</v>
      </c>
      <c r="D11844" s="3" t="s">
        <v>264</v>
      </c>
      <c r="E11844" s="3">
        <v>33</v>
      </c>
      <c r="F11844" s="3">
        <v>138</v>
      </c>
      <c r="G11844" s="3">
        <v>138</v>
      </c>
      <c r="H11844" s="3">
        <v>6788987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 t="str">
        <f>B11844&amp;" | "&amp;C11844&amp;" | "&amp;D11844</f>
        <v>documentazione_amministrativa / documentazione_contabile | FATTURA PASSIVA | Fattura</v>
      </c>
      <c r="Q11844" s="3" t="str">
        <f>VLOOKUP(P11844,'Classificazione UD'!A:B,2,FALSE)</f>
        <v>Fiscale</v>
      </c>
    </row>
    <row r="11845" spans="1:17" ht="15" customHeight="1" x14ac:dyDescent="0.25">
      <c r="A11845" s="30">
        <v>2015</v>
      </c>
      <c r="B11845" s="3" t="s">
        <v>20</v>
      </c>
      <c r="C11845" s="3" t="s">
        <v>265</v>
      </c>
      <c r="D11845" s="3" t="s">
        <v>266</v>
      </c>
      <c r="E11845" s="3">
        <v>71</v>
      </c>
      <c r="F11845" s="3">
        <v>142</v>
      </c>
      <c r="G11845" s="3">
        <v>142</v>
      </c>
      <c r="H11845" s="3">
        <v>1705567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 t="str">
        <f>B11845&amp;" | "&amp;C11845&amp;" | "&amp;D11845</f>
        <v>documentazione_amministrativa / registri | Stampa registro | Documento Principale</v>
      </c>
      <c r="Q11845" s="3" t="str">
        <f>VLOOKUP(P11845,'Classificazione UD'!A:B,2,FALSE)</f>
        <v>Amministrativo</v>
      </c>
    </row>
    <row r="11846" spans="1:17" ht="15" customHeight="1" x14ac:dyDescent="0.25">
      <c r="A11846" s="30">
        <v>2016</v>
      </c>
      <c r="B11846" s="3" t="s">
        <v>20</v>
      </c>
      <c r="C11846" s="3" t="s">
        <v>265</v>
      </c>
      <c r="D11846" s="3" t="s">
        <v>266</v>
      </c>
      <c r="E11846" s="3">
        <v>278</v>
      </c>
      <c r="F11846" s="3">
        <v>556</v>
      </c>
      <c r="G11846" s="3">
        <v>556</v>
      </c>
      <c r="H11846" s="3">
        <v>9362373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 t="str">
        <f>B11846&amp;" | "&amp;C11846&amp;" | "&amp;D11846</f>
        <v>documentazione_amministrativa / registri | Stampa registro | Documento Principale</v>
      </c>
      <c r="Q11846" s="3" t="str">
        <f>VLOOKUP(P11846,'Classificazione UD'!A:B,2,FALSE)</f>
        <v>Amministrativo</v>
      </c>
    </row>
    <row r="11847" spans="1:17" ht="15" customHeight="1" x14ac:dyDescent="0.25">
      <c r="A11847" s="30">
        <v>2015</v>
      </c>
      <c r="B11847" s="3" t="s">
        <v>20</v>
      </c>
      <c r="C11847" s="3" t="s">
        <v>265</v>
      </c>
      <c r="D11847" s="3" t="s">
        <v>266</v>
      </c>
      <c r="E11847" s="3">
        <v>35</v>
      </c>
      <c r="F11847" s="3">
        <v>70</v>
      </c>
      <c r="G11847" s="3">
        <v>70</v>
      </c>
      <c r="H11847" s="3">
        <v>214773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 t="str">
        <f>B11847&amp;" | "&amp;C11847&amp;" | "&amp;D11847</f>
        <v>documentazione_amministrativa / registri | Stampa registro | Documento Principale</v>
      </c>
      <c r="Q11847" s="3" t="str">
        <f>VLOOKUP(P11847,'Classificazione UD'!A:B,2,FALSE)</f>
        <v>Amministrativo</v>
      </c>
    </row>
    <row r="11848" spans="1:17" ht="15" customHeight="1" x14ac:dyDescent="0.25">
      <c r="A11848" s="30">
        <v>2016</v>
      </c>
      <c r="B11848" s="3" t="s">
        <v>20</v>
      </c>
      <c r="C11848" s="3" t="s">
        <v>265</v>
      </c>
      <c r="D11848" s="3" t="s">
        <v>266</v>
      </c>
      <c r="E11848" s="3">
        <v>156</v>
      </c>
      <c r="F11848" s="3">
        <v>312</v>
      </c>
      <c r="G11848" s="3">
        <v>312</v>
      </c>
      <c r="H11848" s="3">
        <v>990280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 t="str">
        <f>B11848&amp;" | "&amp;C11848&amp;" | "&amp;D11848</f>
        <v>documentazione_amministrativa / registri | Stampa registro | Documento Principale</v>
      </c>
      <c r="Q11848" s="3" t="str">
        <f>VLOOKUP(P11848,'Classificazione UD'!A:B,2,FALSE)</f>
        <v>Amministrativo</v>
      </c>
    </row>
    <row r="11849" spans="1:17" ht="15" customHeight="1" x14ac:dyDescent="0.25">
      <c r="A11849" s="30">
        <v>2012</v>
      </c>
      <c r="B11849" s="3" t="s">
        <v>23</v>
      </c>
      <c r="C11849" s="3" t="s">
        <v>268</v>
      </c>
      <c r="D11849" s="3" t="s">
        <v>266</v>
      </c>
      <c r="E11849" s="3">
        <v>29</v>
      </c>
      <c r="F11849" s="3">
        <v>58</v>
      </c>
      <c r="G11849" s="3">
        <v>58</v>
      </c>
      <c r="H11849" s="3">
        <v>3193230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 t="str">
        <f>B11849&amp;" | "&amp;C11849&amp;" | "&amp;D11849</f>
        <v>documentazione_amministrativa / altri_documenti | Documento Repertoriato | Documento Principale</v>
      </c>
      <c r="Q11849" s="3" t="str">
        <f>VLOOKUP(P11849,'Classificazione UD'!A:B,2,FALSE)</f>
        <v>Amministrativo</v>
      </c>
    </row>
    <row r="11850" spans="1:17" ht="15" customHeight="1" x14ac:dyDescent="0.25">
      <c r="A11850" s="30">
        <v>2013</v>
      </c>
      <c r="B11850" s="3" t="s">
        <v>23</v>
      </c>
      <c r="C11850" s="3" t="s">
        <v>268</v>
      </c>
      <c r="D11850" s="3" t="s">
        <v>266</v>
      </c>
      <c r="E11850" s="3">
        <v>15</v>
      </c>
      <c r="F11850" s="3">
        <v>31</v>
      </c>
      <c r="G11850" s="3">
        <v>31</v>
      </c>
      <c r="H11850" s="3">
        <v>1989060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 t="str">
        <f>B11850&amp;" | "&amp;C11850&amp;" | "&amp;D11850</f>
        <v>documentazione_amministrativa / altri_documenti | Documento Repertoriato | Documento Principale</v>
      </c>
      <c r="Q11850" s="3" t="str">
        <f>VLOOKUP(P11850,'Classificazione UD'!A:B,2,FALSE)</f>
        <v>Amministrativo</v>
      </c>
    </row>
    <row r="11851" spans="1:17" ht="15" customHeight="1" x14ac:dyDescent="0.25">
      <c r="A11851" s="30">
        <v>2016</v>
      </c>
      <c r="B11851" s="3" t="s">
        <v>23</v>
      </c>
      <c r="C11851" s="3" t="s">
        <v>268</v>
      </c>
      <c r="D11851" s="3" t="s">
        <v>266</v>
      </c>
      <c r="E11851" s="3">
        <v>18</v>
      </c>
      <c r="F11851" s="3">
        <v>36</v>
      </c>
      <c r="G11851" s="3">
        <v>36</v>
      </c>
      <c r="H11851" s="3">
        <v>2648508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 t="str">
        <f>B11851&amp;" | "&amp;C11851&amp;" | "&amp;D11851</f>
        <v>documentazione_amministrativa / altri_documenti | Documento Repertoriato | Documento Principale</v>
      </c>
      <c r="Q11851" s="3" t="str">
        <f>VLOOKUP(P11851,'Classificazione UD'!A:B,2,FALSE)</f>
        <v>Amministrativo</v>
      </c>
    </row>
    <row r="11852" spans="1:17" ht="15" customHeight="1" x14ac:dyDescent="0.25">
      <c r="A11852" s="30">
        <v>2015</v>
      </c>
      <c r="B11852" s="3" t="s">
        <v>17</v>
      </c>
      <c r="C11852" s="3" t="s">
        <v>27</v>
      </c>
      <c r="D11852" s="3" t="s">
        <v>264</v>
      </c>
      <c r="E11852" s="3">
        <v>137</v>
      </c>
      <c r="F11852" s="3">
        <v>590</v>
      </c>
      <c r="G11852" s="3">
        <v>590</v>
      </c>
      <c r="H11852" s="3">
        <v>18542413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 t="str">
        <f>B11852&amp;" | "&amp;C11852&amp;" | "&amp;D11852</f>
        <v>documentazione_amministrativa / documentazione_contabile | FATTURA PASSIVA | Fattura</v>
      </c>
      <c r="Q11852" s="3" t="str">
        <f>VLOOKUP(P11852,'Classificazione UD'!A:B,2,FALSE)</f>
        <v>Fiscale</v>
      </c>
    </row>
    <row r="11853" spans="1:17" ht="15" customHeight="1" x14ac:dyDescent="0.25">
      <c r="A11853" s="30">
        <v>2015</v>
      </c>
      <c r="B11853" s="3" t="s">
        <v>17</v>
      </c>
      <c r="C11853" s="3" t="s">
        <v>27</v>
      </c>
      <c r="D11853" s="3" t="s">
        <v>54</v>
      </c>
      <c r="E11853" s="3">
        <v>3</v>
      </c>
      <c r="F11853" s="3">
        <v>12</v>
      </c>
      <c r="G11853" s="3">
        <v>12</v>
      </c>
      <c r="H11853" s="3">
        <v>170022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 t="str">
        <f>B11853&amp;" | "&amp;C11853&amp;" | "&amp;D11853</f>
        <v>documentazione_amministrativa / documentazione_contabile | FATTURA PASSIVA | Nota di credito</v>
      </c>
      <c r="Q11853" s="3" t="str">
        <f>VLOOKUP(P11853,'Classificazione UD'!A:B,2,FALSE)</f>
        <v>Fiscale</v>
      </c>
    </row>
    <row r="11854" spans="1:17" ht="15" customHeight="1" x14ac:dyDescent="0.25">
      <c r="A11854" s="30">
        <v>2016</v>
      </c>
      <c r="B11854" s="3" t="s">
        <v>17</v>
      </c>
      <c r="C11854" s="3" t="s">
        <v>27</v>
      </c>
      <c r="D11854" s="3" t="s">
        <v>264</v>
      </c>
      <c r="E11854" s="3">
        <v>119</v>
      </c>
      <c r="F11854" s="3">
        <v>496</v>
      </c>
      <c r="G11854" s="3">
        <v>496</v>
      </c>
      <c r="H11854" s="3">
        <v>10566653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 t="str">
        <f>B11854&amp;" | "&amp;C11854&amp;" | "&amp;D11854</f>
        <v>documentazione_amministrativa / documentazione_contabile | FATTURA PASSIVA | Fattura</v>
      </c>
      <c r="Q11854" s="3" t="str">
        <f>VLOOKUP(P11854,'Classificazione UD'!A:B,2,FALSE)</f>
        <v>Fiscale</v>
      </c>
    </row>
    <row r="11855" spans="1:17" ht="15" customHeight="1" x14ac:dyDescent="0.25">
      <c r="A11855" s="30">
        <v>2012</v>
      </c>
      <c r="B11855" s="3" t="s">
        <v>36</v>
      </c>
      <c r="C11855" s="3" t="s">
        <v>267</v>
      </c>
      <c r="D11855" s="3" t="s">
        <v>266</v>
      </c>
      <c r="E11855" s="3">
        <v>2591</v>
      </c>
      <c r="F11855" s="3">
        <v>5575</v>
      </c>
      <c r="G11855" s="3">
        <v>5575</v>
      </c>
      <c r="H11855" s="3">
        <v>427659408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 t="str">
        <f>B11855&amp;" | "&amp;C11855&amp;" | "&amp;D11855</f>
        <v>documentazione_amministrativa / documenti_protocollati | Documento Protocollato | Documento Principale</v>
      </c>
      <c r="Q11855" s="3" t="str">
        <f>VLOOKUP(P11855,'Classificazione UD'!A:B,2,FALSE)</f>
        <v>Protocollo</v>
      </c>
    </row>
    <row r="11856" spans="1:17" ht="15" customHeight="1" x14ac:dyDescent="0.25">
      <c r="A11856" s="30">
        <v>2013</v>
      </c>
      <c r="B11856" s="3" t="s">
        <v>36</v>
      </c>
      <c r="C11856" s="3" t="s">
        <v>267</v>
      </c>
      <c r="D11856" s="3" t="s">
        <v>266</v>
      </c>
      <c r="E11856" s="3">
        <v>3783</v>
      </c>
      <c r="F11856" s="3">
        <v>8302</v>
      </c>
      <c r="G11856" s="3">
        <v>8302</v>
      </c>
      <c r="H11856" s="3">
        <v>882046977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 t="str">
        <f>B11856&amp;" | "&amp;C11856&amp;" | "&amp;D11856</f>
        <v>documentazione_amministrativa / documenti_protocollati | Documento Protocollato | Documento Principale</v>
      </c>
      <c r="Q11856" s="3" t="str">
        <f>VLOOKUP(P11856,'Classificazione UD'!A:B,2,FALSE)</f>
        <v>Protocollo</v>
      </c>
    </row>
    <row r="11857" spans="1:17" ht="15" customHeight="1" x14ac:dyDescent="0.25">
      <c r="A11857" s="30">
        <v>2014</v>
      </c>
      <c r="B11857" s="3" t="s">
        <v>36</v>
      </c>
      <c r="C11857" s="3" t="s">
        <v>267</v>
      </c>
      <c r="D11857" s="3" t="s">
        <v>266</v>
      </c>
      <c r="E11857" s="3">
        <v>3434</v>
      </c>
      <c r="F11857" s="3">
        <v>7823</v>
      </c>
      <c r="G11857" s="3">
        <v>7823</v>
      </c>
      <c r="H11857" s="3">
        <v>841706494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 t="str">
        <f>B11857&amp;" | "&amp;C11857&amp;" | "&amp;D11857</f>
        <v>documentazione_amministrativa / documenti_protocollati | Documento Protocollato | Documento Principale</v>
      </c>
      <c r="Q11857" s="3" t="str">
        <f>VLOOKUP(P11857,'Classificazione UD'!A:B,2,FALSE)</f>
        <v>Protocollo</v>
      </c>
    </row>
    <row r="11858" spans="1:17" ht="15" customHeight="1" x14ac:dyDescent="0.25">
      <c r="A11858" s="30">
        <v>2015</v>
      </c>
      <c r="B11858" s="3" t="s">
        <v>36</v>
      </c>
      <c r="C11858" s="3" t="s">
        <v>267</v>
      </c>
      <c r="D11858" s="3" t="s">
        <v>266</v>
      </c>
      <c r="E11858" s="3">
        <v>2895</v>
      </c>
      <c r="F11858" s="3">
        <v>6729</v>
      </c>
      <c r="G11858" s="3">
        <v>6729</v>
      </c>
      <c r="H11858" s="3">
        <v>963703332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 t="str">
        <f>B11858&amp;" | "&amp;C11858&amp;" | "&amp;D11858</f>
        <v>documentazione_amministrativa / documenti_protocollati | Documento Protocollato | Documento Principale</v>
      </c>
      <c r="Q11858" s="3" t="str">
        <f>VLOOKUP(P11858,'Classificazione UD'!A:B,2,FALSE)</f>
        <v>Protocollo</v>
      </c>
    </row>
    <row r="11859" spans="1:17" ht="15" customHeight="1" x14ac:dyDescent="0.25">
      <c r="A11859" s="30">
        <v>2016</v>
      </c>
      <c r="B11859" s="3" t="s">
        <v>36</v>
      </c>
      <c r="C11859" s="3" t="s">
        <v>267</v>
      </c>
      <c r="D11859" s="3" t="s">
        <v>266</v>
      </c>
      <c r="E11859" s="3">
        <v>1862</v>
      </c>
      <c r="F11859" s="3">
        <v>4344</v>
      </c>
      <c r="G11859" s="3">
        <v>4344</v>
      </c>
      <c r="H11859" s="3">
        <v>1206109373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 t="str">
        <f>B11859&amp;" | "&amp;C11859&amp;" | "&amp;D11859</f>
        <v>documentazione_amministrativa / documenti_protocollati | Documento Protocollato | Documento Principale</v>
      </c>
      <c r="Q11859" s="3" t="str">
        <f>VLOOKUP(P11859,'Classificazione UD'!A:B,2,FALSE)</f>
        <v>Protocollo</v>
      </c>
    </row>
    <row r="11860" spans="1:17" ht="15" customHeight="1" x14ac:dyDescent="0.25">
      <c r="A11860" s="30">
        <v>2012</v>
      </c>
      <c r="B11860" s="3" t="s">
        <v>23</v>
      </c>
      <c r="C11860" s="3" t="s">
        <v>269</v>
      </c>
      <c r="D11860" s="3" t="s">
        <v>266</v>
      </c>
      <c r="E11860" s="3">
        <v>7</v>
      </c>
      <c r="F11860" s="3">
        <v>15</v>
      </c>
      <c r="G11860" s="3">
        <v>15</v>
      </c>
      <c r="H11860" s="3">
        <v>1592790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 t="str">
        <f>B11860&amp;" | "&amp;C11860&amp;" | "&amp;D11860</f>
        <v>documentazione_amministrativa / altri_documenti | Documento Non Protocollato | Documento Principale</v>
      </c>
      <c r="Q11860" s="3" t="str">
        <f>VLOOKUP(P11860,'Classificazione UD'!A:B,2,FALSE)</f>
        <v>Amministrativo</v>
      </c>
    </row>
    <row r="11861" spans="1:17" ht="15" customHeight="1" x14ac:dyDescent="0.25">
      <c r="A11861" s="30">
        <v>2012</v>
      </c>
      <c r="B11861" s="3" t="s">
        <v>20</v>
      </c>
      <c r="C11861" s="3" t="s">
        <v>265</v>
      </c>
      <c r="D11861" s="3" t="s">
        <v>266</v>
      </c>
      <c r="E11861" s="3">
        <v>228</v>
      </c>
      <c r="F11861" s="3">
        <v>456</v>
      </c>
      <c r="G11861" s="3">
        <v>456</v>
      </c>
      <c r="H11861" s="3">
        <v>1879669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 t="str">
        <f>B11861&amp;" | "&amp;C11861&amp;" | "&amp;D11861</f>
        <v>documentazione_amministrativa / registri | Stampa registro | Documento Principale</v>
      </c>
      <c r="Q11861" s="3" t="str">
        <f>VLOOKUP(P11861,'Classificazione UD'!A:B,2,FALSE)</f>
        <v>Amministrativo</v>
      </c>
    </row>
    <row r="11862" spans="1:17" ht="15" customHeight="1" x14ac:dyDescent="0.25">
      <c r="A11862" s="30">
        <v>2013</v>
      </c>
      <c r="B11862" s="3" t="s">
        <v>20</v>
      </c>
      <c r="C11862" s="3" t="s">
        <v>265</v>
      </c>
      <c r="D11862" s="3" t="s">
        <v>266</v>
      </c>
      <c r="E11862" s="3">
        <v>291</v>
      </c>
      <c r="F11862" s="3">
        <v>582</v>
      </c>
      <c r="G11862" s="3">
        <v>582</v>
      </c>
      <c r="H11862" s="3">
        <v>2706949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 t="str">
        <f>B11862&amp;" | "&amp;C11862&amp;" | "&amp;D11862</f>
        <v>documentazione_amministrativa / registri | Stampa registro | Documento Principale</v>
      </c>
      <c r="Q11862" s="3" t="str">
        <f>VLOOKUP(P11862,'Classificazione UD'!A:B,2,FALSE)</f>
        <v>Amministrativo</v>
      </c>
    </row>
    <row r="11863" spans="1:17" ht="15" customHeight="1" x14ac:dyDescent="0.25">
      <c r="A11863" s="30">
        <v>2014</v>
      </c>
      <c r="B11863" s="3" t="s">
        <v>20</v>
      </c>
      <c r="C11863" s="3" t="s">
        <v>265</v>
      </c>
      <c r="D11863" s="3" t="s">
        <v>266</v>
      </c>
      <c r="E11863" s="3">
        <v>281</v>
      </c>
      <c r="F11863" s="3">
        <v>562</v>
      </c>
      <c r="G11863" s="3">
        <v>562</v>
      </c>
      <c r="H11863" s="3">
        <v>2449512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 t="str">
        <f>B11863&amp;" | "&amp;C11863&amp;" | "&amp;D11863</f>
        <v>documentazione_amministrativa / registri | Stampa registro | Documento Principale</v>
      </c>
      <c r="Q11863" s="3" t="str">
        <f>VLOOKUP(P11863,'Classificazione UD'!A:B,2,FALSE)</f>
        <v>Amministrativo</v>
      </c>
    </row>
    <row r="11864" spans="1:17" ht="15" customHeight="1" x14ac:dyDescent="0.25">
      <c r="A11864" s="30">
        <v>2015</v>
      </c>
      <c r="B11864" s="3" t="s">
        <v>20</v>
      </c>
      <c r="C11864" s="3" t="s">
        <v>265</v>
      </c>
      <c r="D11864" s="3" t="s">
        <v>266</v>
      </c>
      <c r="E11864" s="3">
        <v>276</v>
      </c>
      <c r="F11864" s="3">
        <v>552</v>
      </c>
      <c r="G11864" s="3">
        <v>552</v>
      </c>
      <c r="H11864" s="3">
        <v>2428868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 t="str">
        <f>B11864&amp;" | "&amp;C11864&amp;" | "&amp;D11864</f>
        <v>documentazione_amministrativa / registri | Stampa registro | Documento Principale</v>
      </c>
      <c r="Q11864" s="3" t="str">
        <f>VLOOKUP(P11864,'Classificazione UD'!A:B,2,FALSE)</f>
        <v>Amministrativo</v>
      </c>
    </row>
    <row r="11865" spans="1:17" ht="15" customHeight="1" x14ac:dyDescent="0.25">
      <c r="A11865" s="30">
        <v>2016</v>
      </c>
      <c r="B11865" s="3" t="s">
        <v>20</v>
      </c>
      <c r="C11865" s="3" t="s">
        <v>265</v>
      </c>
      <c r="D11865" s="3" t="s">
        <v>266</v>
      </c>
      <c r="E11865" s="3">
        <v>190</v>
      </c>
      <c r="F11865" s="3">
        <v>380</v>
      </c>
      <c r="G11865" s="3">
        <v>380</v>
      </c>
      <c r="H11865" s="3">
        <v>1852479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 t="str">
        <f>B11865&amp;" | "&amp;C11865&amp;" | "&amp;D11865</f>
        <v>documentazione_amministrativa / registri | Stampa registro | Documento Principale</v>
      </c>
      <c r="Q11865" s="3" t="str">
        <f>VLOOKUP(P11865,'Classificazione UD'!A:B,2,FALSE)</f>
        <v>Amministrativo</v>
      </c>
    </row>
    <row r="11866" spans="1:17" ht="15" customHeight="1" x14ac:dyDescent="0.25">
      <c r="A11866" s="30">
        <v>2012</v>
      </c>
      <c r="B11866" s="3" t="s">
        <v>20</v>
      </c>
      <c r="C11866" s="3" t="s">
        <v>265</v>
      </c>
      <c r="D11866" s="3" t="s">
        <v>266</v>
      </c>
      <c r="E11866" s="3">
        <v>12</v>
      </c>
      <c r="F11866" s="3">
        <v>24</v>
      </c>
      <c r="G11866" s="3">
        <v>24</v>
      </c>
      <c r="H11866" s="3">
        <v>51546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 t="str">
        <f>B11866&amp;" | "&amp;C11866&amp;" | "&amp;D11866</f>
        <v>documentazione_amministrativa / registri | Stampa registro | Documento Principale</v>
      </c>
      <c r="Q11866" s="3" t="str">
        <f>VLOOKUP(P11866,'Classificazione UD'!A:B,2,FALSE)</f>
        <v>Amministrativo</v>
      </c>
    </row>
    <row r="11867" spans="1:17" ht="15" customHeight="1" x14ac:dyDescent="0.25">
      <c r="A11867" s="30">
        <v>2013</v>
      </c>
      <c r="B11867" s="3" t="s">
        <v>20</v>
      </c>
      <c r="C11867" s="3" t="s">
        <v>265</v>
      </c>
      <c r="D11867" s="3" t="s">
        <v>266</v>
      </c>
      <c r="E11867" s="3">
        <v>10</v>
      </c>
      <c r="F11867" s="3">
        <v>20</v>
      </c>
      <c r="G11867" s="3">
        <v>20</v>
      </c>
      <c r="H11867" s="3">
        <v>43551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 t="str">
        <f>B11867&amp;" | "&amp;C11867&amp;" | "&amp;D11867</f>
        <v>documentazione_amministrativa / registri | Stampa registro | Documento Principale</v>
      </c>
      <c r="Q11867" s="3" t="str">
        <f>VLOOKUP(P11867,'Classificazione UD'!A:B,2,FALSE)</f>
        <v>Amministrativo</v>
      </c>
    </row>
    <row r="11868" spans="1:17" ht="15" customHeight="1" x14ac:dyDescent="0.25">
      <c r="A11868" s="30">
        <v>2016</v>
      </c>
      <c r="B11868" s="3" t="s">
        <v>20</v>
      </c>
      <c r="C11868" s="3" t="s">
        <v>265</v>
      </c>
      <c r="D11868" s="3" t="s">
        <v>266</v>
      </c>
      <c r="E11868" s="3">
        <v>8</v>
      </c>
      <c r="F11868" s="3">
        <v>16</v>
      </c>
      <c r="G11868" s="3">
        <v>16</v>
      </c>
      <c r="H11868" s="3">
        <v>44271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 t="str">
        <f>B11868&amp;" | "&amp;C11868&amp;" | "&amp;D11868</f>
        <v>documentazione_amministrativa / registri | Stampa registro | Documento Principale</v>
      </c>
      <c r="Q11868" s="3" t="str">
        <f>VLOOKUP(P11868,'Classificazione UD'!A:B,2,FALSE)</f>
        <v>Amministrativo</v>
      </c>
    </row>
    <row r="11869" spans="1:17" ht="15" customHeight="1" x14ac:dyDescent="0.25">
      <c r="A11869" s="30">
        <v>2015</v>
      </c>
      <c r="B11869" s="3" t="s">
        <v>20</v>
      </c>
      <c r="C11869" s="3" t="s">
        <v>265</v>
      </c>
      <c r="D11869" s="3" t="s">
        <v>266</v>
      </c>
      <c r="E11869" s="3">
        <v>40</v>
      </c>
      <c r="F11869" s="3">
        <v>80</v>
      </c>
      <c r="G11869" s="3">
        <v>80</v>
      </c>
      <c r="H11869" s="3">
        <v>253316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 t="str">
        <f>B11869&amp;" | "&amp;C11869&amp;" | "&amp;D11869</f>
        <v>documentazione_amministrativa / registri | Stampa registro | Documento Principale</v>
      </c>
      <c r="Q11869" s="3" t="str">
        <f>VLOOKUP(P11869,'Classificazione UD'!A:B,2,FALSE)</f>
        <v>Amministrativo</v>
      </c>
    </row>
    <row r="11870" spans="1:17" ht="15" customHeight="1" x14ac:dyDescent="0.25">
      <c r="A11870" s="30">
        <v>2016</v>
      </c>
      <c r="B11870" s="3" t="s">
        <v>20</v>
      </c>
      <c r="C11870" s="3" t="s">
        <v>265</v>
      </c>
      <c r="D11870" s="3" t="s">
        <v>266</v>
      </c>
      <c r="E11870" s="3">
        <v>62</v>
      </c>
      <c r="F11870" s="3">
        <v>124</v>
      </c>
      <c r="G11870" s="3">
        <v>124</v>
      </c>
      <c r="H11870" s="3">
        <v>329553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 t="str">
        <f>B11870&amp;" | "&amp;C11870&amp;" | "&amp;D11870</f>
        <v>documentazione_amministrativa / registri | Stampa registro | Documento Principale</v>
      </c>
      <c r="Q11870" s="3" t="str">
        <f>VLOOKUP(P11870,'Classificazione UD'!A:B,2,FALSE)</f>
        <v>Amministrativo</v>
      </c>
    </row>
    <row r="11871" spans="1:17" ht="15" customHeight="1" x14ac:dyDescent="0.25">
      <c r="A11871" s="30">
        <v>2015</v>
      </c>
      <c r="B11871" s="3" t="s">
        <v>17</v>
      </c>
      <c r="C11871" s="3" t="s">
        <v>27</v>
      </c>
      <c r="D11871" s="3" t="s">
        <v>264</v>
      </c>
      <c r="E11871" s="3">
        <v>208</v>
      </c>
      <c r="F11871" s="3">
        <v>898</v>
      </c>
      <c r="G11871" s="3">
        <v>898</v>
      </c>
      <c r="H11871" s="3">
        <v>28914231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 t="str">
        <f>B11871&amp;" | "&amp;C11871&amp;" | "&amp;D11871</f>
        <v>documentazione_amministrativa / documentazione_contabile | FATTURA PASSIVA | Fattura</v>
      </c>
      <c r="Q11871" s="3" t="str">
        <f>VLOOKUP(P11871,'Classificazione UD'!A:B,2,FALSE)</f>
        <v>Fiscale</v>
      </c>
    </row>
    <row r="11872" spans="1:17" ht="15" customHeight="1" x14ac:dyDescent="0.25">
      <c r="A11872" s="30">
        <v>2015</v>
      </c>
      <c r="B11872" s="3" t="s">
        <v>17</v>
      </c>
      <c r="C11872" s="3" t="s">
        <v>27</v>
      </c>
      <c r="D11872" s="3" t="s">
        <v>54</v>
      </c>
      <c r="E11872" s="3">
        <v>3</v>
      </c>
      <c r="F11872" s="3">
        <v>14</v>
      </c>
      <c r="G11872" s="3">
        <v>14</v>
      </c>
      <c r="H11872" s="3">
        <v>174575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 t="str">
        <f>B11872&amp;" | "&amp;C11872&amp;" | "&amp;D11872</f>
        <v>documentazione_amministrativa / documentazione_contabile | FATTURA PASSIVA | Nota di credito</v>
      </c>
      <c r="Q11872" s="3" t="str">
        <f>VLOOKUP(P11872,'Classificazione UD'!A:B,2,FALSE)</f>
        <v>Fiscale</v>
      </c>
    </row>
    <row r="11873" spans="1:17" ht="15" customHeight="1" x14ac:dyDescent="0.25">
      <c r="A11873" s="30">
        <v>2016</v>
      </c>
      <c r="B11873" s="3" t="s">
        <v>17</v>
      </c>
      <c r="C11873" s="3" t="s">
        <v>27</v>
      </c>
      <c r="D11873" s="3" t="s">
        <v>264</v>
      </c>
      <c r="E11873" s="3">
        <v>21</v>
      </c>
      <c r="F11873" s="3">
        <v>96</v>
      </c>
      <c r="G11873" s="3">
        <v>96</v>
      </c>
      <c r="H11873" s="3">
        <v>5919754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 t="str">
        <f>B11873&amp;" | "&amp;C11873&amp;" | "&amp;D11873</f>
        <v>documentazione_amministrativa / documentazione_contabile | FATTURA PASSIVA | Fattura</v>
      </c>
      <c r="Q11873" s="3" t="str">
        <f>VLOOKUP(P11873,'Classificazione UD'!A:B,2,FALSE)</f>
        <v>Fiscale</v>
      </c>
    </row>
    <row r="11874" spans="1:17" ht="15" customHeight="1" x14ac:dyDescent="0.25">
      <c r="A11874" s="30">
        <v>2016</v>
      </c>
      <c r="B11874" s="3" t="s">
        <v>17</v>
      </c>
      <c r="C11874" s="3" t="s">
        <v>27</v>
      </c>
      <c r="D11874" s="3" t="s">
        <v>54</v>
      </c>
      <c r="E11874" s="3">
        <v>2</v>
      </c>
      <c r="F11874" s="3">
        <v>7</v>
      </c>
      <c r="G11874" s="3">
        <v>7</v>
      </c>
      <c r="H11874" s="3">
        <v>107468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 t="str">
        <f>B11874&amp;" | "&amp;C11874&amp;" | "&amp;D11874</f>
        <v>documentazione_amministrativa / documentazione_contabile | FATTURA PASSIVA | Nota di credito</v>
      </c>
      <c r="Q11874" s="3" t="str">
        <f>VLOOKUP(P11874,'Classificazione UD'!A:B,2,FALSE)</f>
        <v>Fiscale</v>
      </c>
    </row>
    <row r="11875" spans="1:17" ht="15" customHeight="1" x14ac:dyDescent="0.25">
      <c r="A11875" s="30">
        <v>2015</v>
      </c>
      <c r="B11875" s="3" t="s">
        <v>20</v>
      </c>
      <c r="C11875" s="3" t="s">
        <v>265</v>
      </c>
      <c r="D11875" s="3" t="s">
        <v>266</v>
      </c>
      <c r="E11875" s="3">
        <v>63</v>
      </c>
      <c r="F11875" s="3">
        <v>126</v>
      </c>
      <c r="G11875" s="3">
        <v>126</v>
      </c>
      <c r="H11875" s="3">
        <v>1198546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 t="str">
        <f>B11875&amp;" | "&amp;C11875&amp;" | "&amp;D11875</f>
        <v>documentazione_amministrativa / registri | Stampa registro | Documento Principale</v>
      </c>
      <c r="Q11875" s="3" t="str">
        <f>VLOOKUP(P11875,'Classificazione UD'!A:B,2,FALSE)</f>
        <v>Amministrativo</v>
      </c>
    </row>
    <row r="11876" spans="1:17" ht="15" customHeight="1" x14ac:dyDescent="0.25">
      <c r="A11876" s="30">
        <v>2016</v>
      </c>
      <c r="B11876" s="3" t="s">
        <v>20</v>
      </c>
      <c r="C11876" s="3" t="s">
        <v>265</v>
      </c>
      <c r="D11876" s="3" t="s">
        <v>266</v>
      </c>
      <c r="E11876" s="3">
        <v>245</v>
      </c>
      <c r="F11876" s="3">
        <v>490</v>
      </c>
      <c r="G11876" s="3">
        <v>490</v>
      </c>
      <c r="H11876" s="3">
        <v>5249723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 t="str">
        <f>B11876&amp;" | "&amp;C11876&amp;" | "&amp;D11876</f>
        <v>documentazione_amministrativa / registri | Stampa registro | Documento Principale</v>
      </c>
      <c r="Q11876" s="3" t="str">
        <f>VLOOKUP(P11876,'Classificazione UD'!A:B,2,FALSE)</f>
        <v>Amministrativo</v>
      </c>
    </row>
    <row r="11877" spans="1:17" ht="15" customHeight="1" x14ac:dyDescent="0.25">
      <c r="A11877" s="30">
        <v>2015</v>
      </c>
      <c r="B11877" s="3" t="s">
        <v>20</v>
      </c>
      <c r="C11877" s="3" t="s">
        <v>265</v>
      </c>
      <c r="D11877" s="3" t="s">
        <v>266</v>
      </c>
      <c r="E11877" s="3">
        <v>12</v>
      </c>
      <c r="F11877" s="3">
        <v>24</v>
      </c>
      <c r="G11877" s="3">
        <v>24</v>
      </c>
      <c r="H11877" s="3">
        <v>56212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 t="str">
        <f>B11877&amp;" | "&amp;C11877&amp;" | "&amp;D11877</f>
        <v>documentazione_amministrativa / registri | Stampa registro | Documento Principale</v>
      </c>
      <c r="Q11877" s="3" t="str">
        <f>VLOOKUP(P11877,'Classificazione UD'!A:B,2,FALSE)</f>
        <v>Amministrativo</v>
      </c>
    </row>
    <row r="11878" spans="1:17" ht="15" customHeight="1" x14ac:dyDescent="0.25">
      <c r="A11878" s="30">
        <v>2016</v>
      </c>
      <c r="B11878" s="3" t="s">
        <v>20</v>
      </c>
      <c r="C11878" s="3" t="s">
        <v>265</v>
      </c>
      <c r="D11878" s="3" t="s">
        <v>266</v>
      </c>
      <c r="E11878" s="3">
        <v>31</v>
      </c>
      <c r="F11878" s="3">
        <v>62</v>
      </c>
      <c r="G11878" s="3">
        <v>62</v>
      </c>
      <c r="H11878" s="3">
        <v>145050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 t="str">
        <f>B11878&amp;" | "&amp;C11878&amp;" | "&amp;D11878</f>
        <v>documentazione_amministrativa / registri | Stampa registro | Documento Principale</v>
      </c>
      <c r="Q11878" s="3" t="str">
        <f>VLOOKUP(P11878,'Classificazione UD'!A:B,2,FALSE)</f>
        <v>Amministrativo</v>
      </c>
    </row>
    <row r="11879" spans="1:17" ht="15" customHeight="1" x14ac:dyDescent="0.25">
      <c r="A11879" s="30">
        <v>2015</v>
      </c>
      <c r="B11879" s="3" t="s">
        <v>20</v>
      </c>
      <c r="C11879" s="3" t="s">
        <v>265</v>
      </c>
      <c r="D11879" s="3" t="s">
        <v>266</v>
      </c>
      <c r="E11879" s="3">
        <v>33</v>
      </c>
      <c r="F11879" s="3">
        <v>66</v>
      </c>
      <c r="G11879" s="3">
        <v>66</v>
      </c>
      <c r="H11879" s="3">
        <v>212652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 t="str">
        <f>B11879&amp;" | "&amp;C11879&amp;" | "&amp;D11879</f>
        <v>documentazione_amministrativa / registri | Stampa registro | Documento Principale</v>
      </c>
      <c r="Q11879" s="3" t="str">
        <f>VLOOKUP(P11879,'Classificazione UD'!A:B,2,FALSE)</f>
        <v>Amministrativo</v>
      </c>
    </row>
    <row r="11880" spans="1:17" ht="15" customHeight="1" x14ac:dyDescent="0.25">
      <c r="A11880" s="30">
        <v>2016</v>
      </c>
      <c r="B11880" s="3" t="s">
        <v>20</v>
      </c>
      <c r="C11880" s="3" t="s">
        <v>265</v>
      </c>
      <c r="D11880" s="3" t="s">
        <v>266</v>
      </c>
      <c r="E11880" s="3">
        <v>121</v>
      </c>
      <c r="F11880" s="3">
        <v>242</v>
      </c>
      <c r="G11880" s="3">
        <v>242</v>
      </c>
      <c r="H11880" s="3">
        <v>777714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 t="str">
        <f>B11880&amp;" | "&amp;C11880&amp;" | "&amp;D11880</f>
        <v>documentazione_amministrativa / registri | Stampa registro | Documento Principale</v>
      </c>
      <c r="Q11880" s="3" t="str">
        <f>VLOOKUP(P11880,'Classificazione UD'!A:B,2,FALSE)</f>
        <v>Amministrativo</v>
      </c>
    </row>
    <row r="11881" spans="1:17" ht="15" customHeight="1" x14ac:dyDescent="0.25">
      <c r="A11881" s="30">
        <v>2015</v>
      </c>
      <c r="B11881" s="3" t="s">
        <v>17</v>
      </c>
      <c r="C11881" s="3" t="s">
        <v>27</v>
      </c>
      <c r="D11881" s="3" t="s">
        <v>264</v>
      </c>
      <c r="E11881" s="3">
        <v>129</v>
      </c>
      <c r="F11881" s="3">
        <v>555</v>
      </c>
      <c r="G11881" s="3">
        <v>555</v>
      </c>
      <c r="H11881" s="3">
        <v>13967770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 t="str">
        <f>B11881&amp;" | "&amp;C11881&amp;" | "&amp;D11881</f>
        <v>documentazione_amministrativa / documentazione_contabile | FATTURA PASSIVA | Fattura</v>
      </c>
      <c r="Q11881" s="3" t="str">
        <f>VLOOKUP(P11881,'Classificazione UD'!A:B,2,FALSE)</f>
        <v>Fiscale</v>
      </c>
    </row>
    <row r="11882" spans="1:17" ht="15" customHeight="1" x14ac:dyDescent="0.25">
      <c r="A11882" s="30">
        <v>2015</v>
      </c>
      <c r="B11882" s="3" t="s">
        <v>17</v>
      </c>
      <c r="C11882" s="3" t="s">
        <v>27</v>
      </c>
      <c r="D11882" s="3" t="s">
        <v>54</v>
      </c>
      <c r="E11882" s="3">
        <v>2</v>
      </c>
      <c r="F11882" s="3">
        <v>9</v>
      </c>
      <c r="G11882" s="3">
        <v>9</v>
      </c>
      <c r="H11882" s="3">
        <v>109578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 t="str">
        <f>B11882&amp;" | "&amp;C11882&amp;" | "&amp;D11882</f>
        <v>documentazione_amministrativa / documentazione_contabile | FATTURA PASSIVA | Nota di credito</v>
      </c>
      <c r="Q11882" s="3" t="str">
        <f>VLOOKUP(P11882,'Classificazione UD'!A:B,2,FALSE)</f>
        <v>Fiscale</v>
      </c>
    </row>
    <row r="11883" spans="1:17" ht="15" customHeight="1" x14ac:dyDescent="0.25">
      <c r="A11883" s="30">
        <v>2016</v>
      </c>
      <c r="B11883" s="3" t="s">
        <v>17</v>
      </c>
      <c r="C11883" s="3" t="s">
        <v>27</v>
      </c>
      <c r="D11883" s="3" t="s">
        <v>264</v>
      </c>
      <c r="E11883" s="3">
        <v>7</v>
      </c>
      <c r="F11883" s="3">
        <v>30</v>
      </c>
      <c r="G11883" s="3">
        <v>30</v>
      </c>
      <c r="H11883" s="3">
        <v>857959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 t="str">
        <f>B11883&amp;" | "&amp;C11883&amp;" | "&amp;D11883</f>
        <v>documentazione_amministrativa / documentazione_contabile | FATTURA PASSIVA | Fattura</v>
      </c>
      <c r="Q11883" s="3" t="str">
        <f>VLOOKUP(P11883,'Classificazione UD'!A:B,2,FALSE)</f>
        <v>Fiscale</v>
      </c>
    </row>
    <row r="11884" spans="1:17" ht="15" customHeight="1" x14ac:dyDescent="0.25">
      <c r="A11884" s="30">
        <v>2015</v>
      </c>
      <c r="B11884" s="3" t="s">
        <v>20</v>
      </c>
      <c r="C11884" s="3" t="s">
        <v>265</v>
      </c>
      <c r="D11884" s="3" t="s">
        <v>266</v>
      </c>
      <c r="E11884" s="3">
        <v>68</v>
      </c>
      <c r="F11884" s="3">
        <v>136</v>
      </c>
      <c r="G11884" s="3">
        <v>136</v>
      </c>
      <c r="H11884" s="3">
        <v>656406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 t="str">
        <f>B11884&amp;" | "&amp;C11884&amp;" | "&amp;D11884</f>
        <v>documentazione_amministrativa / registri | Stampa registro | Documento Principale</v>
      </c>
      <c r="Q11884" s="3" t="str">
        <f>VLOOKUP(P11884,'Classificazione UD'!A:B,2,FALSE)</f>
        <v>Amministrativo</v>
      </c>
    </row>
    <row r="11885" spans="1:17" ht="15" customHeight="1" x14ac:dyDescent="0.25">
      <c r="A11885" s="30">
        <v>2016</v>
      </c>
      <c r="B11885" s="3" t="s">
        <v>20</v>
      </c>
      <c r="C11885" s="3" t="s">
        <v>265</v>
      </c>
      <c r="D11885" s="3" t="s">
        <v>266</v>
      </c>
      <c r="E11885" s="3">
        <v>256</v>
      </c>
      <c r="F11885" s="3">
        <v>512</v>
      </c>
      <c r="G11885" s="3">
        <v>512</v>
      </c>
      <c r="H11885" s="3">
        <v>2537780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 t="str">
        <f>B11885&amp;" | "&amp;C11885&amp;" | "&amp;D11885</f>
        <v>documentazione_amministrativa / registri | Stampa registro | Documento Principale</v>
      </c>
      <c r="Q11885" s="3" t="str">
        <f>VLOOKUP(P11885,'Classificazione UD'!A:B,2,FALSE)</f>
        <v>Amministrativo</v>
      </c>
    </row>
    <row r="11886" spans="1:17" ht="15" customHeight="1" x14ac:dyDescent="0.25">
      <c r="A11886" s="30">
        <v>2015</v>
      </c>
      <c r="B11886" s="3" t="s">
        <v>20</v>
      </c>
      <c r="C11886" s="3" t="s">
        <v>265</v>
      </c>
      <c r="D11886" s="3" t="s">
        <v>266</v>
      </c>
      <c r="E11886" s="3">
        <v>11</v>
      </c>
      <c r="F11886" s="3">
        <v>22</v>
      </c>
      <c r="G11886" s="3">
        <v>22</v>
      </c>
      <c r="H11886" s="3">
        <v>48925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 t="str">
        <f>B11886&amp;" | "&amp;C11886&amp;" | "&amp;D11886</f>
        <v>documentazione_amministrativa / registri | Stampa registro | Documento Principale</v>
      </c>
      <c r="Q11886" s="3" t="str">
        <f>VLOOKUP(P11886,'Classificazione UD'!A:B,2,FALSE)</f>
        <v>Amministrativo</v>
      </c>
    </row>
    <row r="11887" spans="1:17" ht="15" customHeight="1" x14ac:dyDescent="0.25">
      <c r="A11887" s="30">
        <v>2016</v>
      </c>
      <c r="B11887" s="3" t="s">
        <v>20</v>
      </c>
      <c r="C11887" s="3" t="s">
        <v>265</v>
      </c>
      <c r="D11887" s="3" t="s">
        <v>266</v>
      </c>
      <c r="E11887" s="3">
        <v>32</v>
      </c>
      <c r="F11887" s="3">
        <v>64</v>
      </c>
      <c r="G11887" s="3">
        <v>64</v>
      </c>
      <c r="H11887" s="3">
        <v>156856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 t="str">
        <f>B11887&amp;" | "&amp;C11887&amp;" | "&amp;D11887</f>
        <v>documentazione_amministrativa / registri | Stampa registro | Documento Principale</v>
      </c>
      <c r="Q11887" s="3" t="str">
        <f>VLOOKUP(P11887,'Classificazione UD'!A:B,2,FALSE)</f>
        <v>Amministrativo</v>
      </c>
    </row>
    <row r="11888" spans="1:17" ht="15" customHeight="1" x14ac:dyDescent="0.25">
      <c r="A11888" s="30">
        <v>2015</v>
      </c>
      <c r="B11888" s="3" t="s">
        <v>20</v>
      </c>
      <c r="C11888" s="3" t="s">
        <v>265</v>
      </c>
      <c r="D11888" s="3" t="s">
        <v>266</v>
      </c>
      <c r="E11888" s="3">
        <v>29</v>
      </c>
      <c r="F11888" s="3">
        <v>58</v>
      </c>
      <c r="G11888" s="3">
        <v>58</v>
      </c>
      <c r="H11888" s="3">
        <v>152122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 t="str">
        <f>B11888&amp;" | "&amp;C11888&amp;" | "&amp;D11888</f>
        <v>documentazione_amministrativa / registri | Stampa registro | Documento Principale</v>
      </c>
      <c r="Q11888" s="3" t="str">
        <f>VLOOKUP(P11888,'Classificazione UD'!A:B,2,FALSE)</f>
        <v>Amministrativo</v>
      </c>
    </row>
    <row r="11889" spans="1:17" ht="15" customHeight="1" x14ac:dyDescent="0.25">
      <c r="A11889" s="30">
        <v>2016</v>
      </c>
      <c r="B11889" s="3" t="s">
        <v>20</v>
      </c>
      <c r="C11889" s="3" t="s">
        <v>265</v>
      </c>
      <c r="D11889" s="3" t="s">
        <v>266</v>
      </c>
      <c r="E11889" s="3">
        <v>87</v>
      </c>
      <c r="F11889" s="3">
        <v>174</v>
      </c>
      <c r="G11889" s="3">
        <v>174</v>
      </c>
      <c r="H11889" s="3">
        <v>496726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 t="str">
        <f>B11889&amp;" | "&amp;C11889&amp;" | "&amp;D11889</f>
        <v>documentazione_amministrativa / registri | Stampa registro | Documento Principale</v>
      </c>
      <c r="Q11889" s="3" t="str">
        <f>VLOOKUP(P11889,'Classificazione UD'!A:B,2,FALSE)</f>
        <v>Amministrativo</v>
      </c>
    </row>
    <row r="11890" spans="1:17" ht="15" customHeight="1" x14ac:dyDescent="0.25">
      <c r="A11890" s="30">
        <v>2015</v>
      </c>
      <c r="B11890" s="3" t="s">
        <v>17</v>
      </c>
      <c r="C11890" s="3" t="s">
        <v>27</v>
      </c>
      <c r="D11890" s="3" t="s">
        <v>264</v>
      </c>
      <c r="E11890" s="3">
        <v>194</v>
      </c>
      <c r="F11890" s="3">
        <v>829</v>
      </c>
      <c r="G11890" s="3">
        <v>829</v>
      </c>
      <c r="H11890" s="3">
        <v>30235970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 t="str">
        <f>B11890&amp;" | "&amp;C11890&amp;" | "&amp;D11890</f>
        <v>documentazione_amministrativa / documentazione_contabile | FATTURA PASSIVA | Fattura</v>
      </c>
      <c r="Q11890" s="3" t="str">
        <f>VLOOKUP(P11890,'Classificazione UD'!A:B,2,FALSE)</f>
        <v>Fiscale</v>
      </c>
    </row>
    <row r="11891" spans="1:17" ht="15" customHeight="1" x14ac:dyDescent="0.25">
      <c r="A11891" s="30">
        <v>2015</v>
      </c>
      <c r="B11891" s="3" t="s">
        <v>17</v>
      </c>
      <c r="C11891" s="3" t="s">
        <v>27</v>
      </c>
      <c r="D11891" s="3" t="s">
        <v>54</v>
      </c>
      <c r="E11891" s="3">
        <v>9</v>
      </c>
      <c r="F11891" s="3">
        <v>43</v>
      </c>
      <c r="G11891" s="3">
        <v>43</v>
      </c>
      <c r="H11891" s="3">
        <v>980797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 t="str">
        <f>B11891&amp;" | "&amp;C11891&amp;" | "&amp;D11891</f>
        <v>documentazione_amministrativa / documentazione_contabile | FATTURA PASSIVA | Nota di credito</v>
      </c>
      <c r="Q11891" s="3" t="str">
        <f>VLOOKUP(P11891,'Classificazione UD'!A:B,2,FALSE)</f>
        <v>Fiscale</v>
      </c>
    </row>
    <row r="11892" spans="1:17" ht="15" customHeight="1" x14ac:dyDescent="0.25">
      <c r="A11892" s="30">
        <v>2016</v>
      </c>
      <c r="B11892" s="3" t="s">
        <v>17</v>
      </c>
      <c r="C11892" s="3" t="s">
        <v>27</v>
      </c>
      <c r="D11892" s="3" t="s">
        <v>264</v>
      </c>
      <c r="E11892" s="3">
        <v>16</v>
      </c>
      <c r="F11892" s="3">
        <v>67</v>
      </c>
      <c r="G11892" s="3">
        <v>67</v>
      </c>
      <c r="H11892" s="3">
        <v>1106702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 t="str">
        <f>B11892&amp;" | "&amp;C11892&amp;" | "&amp;D11892</f>
        <v>documentazione_amministrativa / documentazione_contabile | FATTURA PASSIVA | Fattura</v>
      </c>
      <c r="Q11892" s="3" t="str">
        <f>VLOOKUP(P11892,'Classificazione UD'!A:B,2,FALSE)</f>
        <v>Fiscale</v>
      </c>
    </row>
    <row r="11893" spans="1:17" ht="15" customHeight="1" x14ac:dyDescent="0.25">
      <c r="A11893" s="30">
        <v>2015</v>
      </c>
      <c r="B11893" s="3" t="s">
        <v>20</v>
      </c>
      <c r="C11893" s="3" t="s">
        <v>265</v>
      </c>
      <c r="D11893" s="3" t="s">
        <v>266</v>
      </c>
      <c r="E11893" s="3">
        <v>63</v>
      </c>
      <c r="F11893" s="3">
        <v>126</v>
      </c>
      <c r="G11893" s="3">
        <v>126</v>
      </c>
      <c r="H11893" s="3">
        <v>841049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 t="str">
        <f>B11893&amp;" | "&amp;C11893&amp;" | "&amp;D11893</f>
        <v>documentazione_amministrativa / registri | Stampa registro | Documento Principale</v>
      </c>
      <c r="Q11893" s="3" t="str">
        <f>VLOOKUP(P11893,'Classificazione UD'!A:B,2,FALSE)</f>
        <v>Amministrativo</v>
      </c>
    </row>
    <row r="11894" spans="1:17" ht="15" customHeight="1" x14ac:dyDescent="0.25">
      <c r="A11894" s="30">
        <v>2016</v>
      </c>
      <c r="B11894" s="3" t="s">
        <v>20</v>
      </c>
      <c r="C11894" s="3" t="s">
        <v>265</v>
      </c>
      <c r="D11894" s="3" t="s">
        <v>266</v>
      </c>
      <c r="E11894" s="3">
        <v>243</v>
      </c>
      <c r="F11894" s="3">
        <v>486</v>
      </c>
      <c r="G11894" s="3">
        <v>486</v>
      </c>
      <c r="H11894" s="3">
        <v>4100898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 t="str">
        <f>B11894&amp;" | "&amp;C11894&amp;" | "&amp;D11894</f>
        <v>documentazione_amministrativa / registri | Stampa registro | Documento Principale</v>
      </c>
      <c r="Q11894" s="3" t="str">
        <f>VLOOKUP(P11894,'Classificazione UD'!A:B,2,FALSE)</f>
        <v>Amministrativo</v>
      </c>
    </row>
    <row r="11895" spans="1:17" ht="15" customHeight="1" x14ac:dyDescent="0.25">
      <c r="A11895" s="30">
        <v>2015</v>
      </c>
      <c r="B11895" s="3" t="s">
        <v>20</v>
      </c>
      <c r="C11895" s="3" t="s">
        <v>265</v>
      </c>
      <c r="D11895" s="3" t="s">
        <v>266</v>
      </c>
      <c r="E11895" s="3">
        <v>12</v>
      </c>
      <c r="F11895" s="3">
        <v>24</v>
      </c>
      <c r="G11895" s="3">
        <v>24</v>
      </c>
      <c r="H11895" s="3">
        <v>57944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 t="str">
        <f>B11895&amp;" | "&amp;C11895&amp;" | "&amp;D11895</f>
        <v>documentazione_amministrativa / registri | Stampa registro | Documento Principale</v>
      </c>
      <c r="Q11895" s="3" t="str">
        <f>VLOOKUP(P11895,'Classificazione UD'!A:B,2,FALSE)</f>
        <v>Amministrativo</v>
      </c>
    </row>
    <row r="11896" spans="1:17" ht="15" customHeight="1" x14ac:dyDescent="0.25">
      <c r="A11896" s="30">
        <v>2016</v>
      </c>
      <c r="B11896" s="3" t="s">
        <v>20</v>
      </c>
      <c r="C11896" s="3" t="s">
        <v>265</v>
      </c>
      <c r="D11896" s="3" t="s">
        <v>266</v>
      </c>
      <c r="E11896" s="3">
        <v>47</v>
      </c>
      <c r="F11896" s="3">
        <v>94</v>
      </c>
      <c r="G11896" s="3">
        <v>94</v>
      </c>
      <c r="H11896" s="3">
        <v>228986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 t="str">
        <f>B11896&amp;" | "&amp;C11896&amp;" | "&amp;D11896</f>
        <v>documentazione_amministrativa / registri | Stampa registro | Documento Principale</v>
      </c>
      <c r="Q11896" s="3" t="str">
        <f>VLOOKUP(P11896,'Classificazione UD'!A:B,2,FALSE)</f>
        <v>Amministrativo</v>
      </c>
    </row>
    <row r="11897" spans="1:17" ht="15" customHeight="1" x14ac:dyDescent="0.25">
      <c r="A11897" s="30">
        <v>2015</v>
      </c>
      <c r="B11897" s="3" t="s">
        <v>20</v>
      </c>
      <c r="C11897" s="3" t="s">
        <v>265</v>
      </c>
      <c r="D11897" s="3" t="s">
        <v>266</v>
      </c>
      <c r="E11897" s="3">
        <v>37</v>
      </c>
      <c r="F11897" s="3">
        <v>74</v>
      </c>
      <c r="G11897" s="3">
        <v>74</v>
      </c>
      <c r="H11897" s="3">
        <v>235518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 t="str">
        <f>B11897&amp;" | "&amp;C11897&amp;" | "&amp;D11897</f>
        <v>documentazione_amministrativa / registri | Stampa registro | Documento Principale</v>
      </c>
      <c r="Q11897" s="3" t="str">
        <f>VLOOKUP(P11897,'Classificazione UD'!A:B,2,FALSE)</f>
        <v>Amministrativo</v>
      </c>
    </row>
    <row r="11898" spans="1:17" ht="15" customHeight="1" x14ac:dyDescent="0.25">
      <c r="A11898" s="30">
        <v>2016</v>
      </c>
      <c r="B11898" s="3" t="s">
        <v>20</v>
      </c>
      <c r="C11898" s="3" t="s">
        <v>265</v>
      </c>
      <c r="D11898" s="3" t="s">
        <v>266</v>
      </c>
      <c r="E11898" s="3">
        <v>131</v>
      </c>
      <c r="F11898" s="3">
        <v>262</v>
      </c>
      <c r="G11898" s="3">
        <v>262</v>
      </c>
      <c r="H11898" s="3">
        <v>860914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 t="str">
        <f>B11898&amp;" | "&amp;C11898&amp;" | "&amp;D11898</f>
        <v>documentazione_amministrativa / registri | Stampa registro | Documento Principale</v>
      </c>
      <c r="Q11898" s="3" t="str">
        <f>VLOOKUP(P11898,'Classificazione UD'!A:B,2,FALSE)</f>
        <v>Amministrativo</v>
      </c>
    </row>
    <row r="11899" spans="1:17" ht="15" customHeight="1" x14ac:dyDescent="0.25">
      <c r="A11899" s="30">
        <v>2015</v>
      </c>
      <c r="B11899" s="3" t="s">
        <v>17</v>
      </c>
      <c r="C11899" s="3" t="s">
        <v>27</v>
      </c>
      <c r="D11899" s="3" t="s">
        <v>264</v>
      </c>
      <c r="E11899" s="3">
        <v>211</v>
      </c>
      <c r="F11899" s="3">
        <v>885</v>
      </c>
      <c r="G11899" s="3">
        <v>885</v>
      </c>
      <c r="H11899" s="3">
        <v>26847622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 t="str">
        <f>B11899&amp;" | "&amp;C11899&amp;" | "&amp;D11899</f>
        <v>documentazione_amministrativa / documentazione_contabile | FATTURA PASSIVA | Fattura</v>
      </c>
      <c r="Q11899" s="3" t="str">
        <f>VLOOKUP(P11899,'Classificazione UD'!A:B,2,FALSE)</f>
        <v>Fiscale</v>
      </c>
    </row>
    <row r="11900" spans="1:17" ht="15" customHeight="1" x14ac:dyDescent="0.25">
      <c r="A11900" s="30">
        <v>2015</v>
      </c>
      <c r="B11900" s="3" t="s">
        <v>17</v>
      </c>
      <c r="C11900" s="3" t="s">
        <v>27</v>
      </c>
      <c r="D11900" s="3" t="s">
        <v>54</v>
      </c>
      <c r="E11900" s="3">
        <v>3</v>
      </c>
      <c r="F11900" s="3">
        <v>12</v>
      </c>
      <c r="G11900" s="3">
        <v>12</v>
      </c>
      <c r="H11900" s="3">
        <v>179808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 t="str">
        <f>B11900&amp;" | "&amp;C11900&amp;" | "&amp;D11900</f>
        <v>documentazione_amministrativa / documentazione_contabile | FATTURA PASSIVA | Nota di credito</v>
      </c>
      <c r="Q11900" s="3" t="str">
        <f>VLOOKUP(P11900,'Classificazione UD'!A:B,2,FALSE)</f>
        <v>Fiscale</v>
      </c>
    </row>
    <row r="11901" spans="1:17" ht="15" customHeight="1" x14ac:dyDescent="0.25">
      <c r="A11901" s="30">
        <v>2016</v>
      </c>
      <c r="B11901" s="3" t="s">
        <v>17</v>
      </c>
      <c r="C11901" s="3" t="s">
        <v>27</v>
      </c>
      <c r="D11901" s="3" t="s">
        <v>264</v>
      </c>
      <c r="E11901" s="3">
        <v>22</v>
      </c>
      <c r="F11901" s="3">
        <v>94</v>
      </c>
      <c r="G11901" s="3">
        <v>94</v>
      </c>
      <c r="H11901" s="3">
        <v>3335399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 t="str">
        <f>B11901&amp;" | "&amp;C11901&amp;" | "&amp;D11901</f>
        <v>documentazione_amministrativa / documentazione_contabile | FATTURA PASSIVA | Fattura</v>
      </c>
      <c r="Q11901" s="3" t="str">
        <f>VLOOKUP(P11901,'Classificazione UD'!A:B,2,FALSE)</f>
        <v>Fiscale</v>
      </c>
    </row>
    <row r="11902" spans="1:17" ht="15" customHeight="1" x14ac:dyDescent="0.25">
      <c r="A11902" s="30">
        <v>2016</v>
      </c>
      <c r="B11902" s="3" t="s">
        <v>17</v>
      </c>
      <c r="C11902" s="3" t="s">
        <v>27</v>
      </c>
      <c r="D11902" s="3" t="s">
        <v>54</v>
      </c>
      <c r="E11902" s="3">
        <v>1</v>
      </c>
      <c r="F11902" s="3">
        <v>5</v>
      </c>
      <c r="G11902" s="3">
        <v>5</v>
      </c>
      <c r="H11902" s="3">
        <v>539423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 t="str">
        <f>B11902&amp;" | "&amp;C11902&amp;" | "&amp;D11902</f>
        <v>documentazione_amministrativa / documentazione_contabile | FATTURA PASSIVA | Nota di credito</v>
      </c>
      <c r="Q11902" s="3" t="str">
        <f>VLOOKUP(P11902,'Classificazione UD'!A:B,2,FALSE)</f>
        <v>Fiscale</v>
      </c>
    </row>
    <row r="11903" spans="1:17" ht="15" customHeight="1" x14ac:dyDescent="0.25">
      <c r="A11903" s="30">
        <v>2015</v>
      </c>
      <c r="B11903" s="3" t="s">
        <v>20</v>
      </c>
      <c r="C11903" s="3" t="s">
        <v>265</v>
      </c>
      <c r="D11903" s="3" t="s">
        <v>266</v>
      </c>
      <c r="E11903" s="3">
        <v>75</v>
      </c>
      <c r="F11903" s="3">
        <v>150</v>
      </c>
      <c r="G11903" s="3">
        <v>150</v>
      </c>
      <c r="H11903" s="3">
        <v>2081642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 t="str">
        <f>B11903&amp;" | "&amp;C11903&amp;" | "&amp;D11903</f>
        <v>documentazione_amministrativa / registri | Stampa registro | Documento Principale</v>
      </c>
      <c r="Q11903" s="3" t="str">
        <f>VLOOKUP(P11903,'Classificazione UD'!A:B,2,FALSE)</f>
        <v>Amministrativo</v>
      </c>
    </row>
    <row r="11904" spans="1:17" ht="15" customHeight="1" x14ac:dyDescent="0.25">
      <c r="A11904" s="30">
        <v>2016</v>
      </c>
      <c r="B11904" s="3" t="s">
        <v>20</v>
      </c>
      <c r="C11904" s="3" t="s">
        <v>265</v>
      </c>
      <c r="D11904" s="3" t="s">
        <v>266</v>
      </c>
      <c r="E11904" s="3">
        <v>293</v>
      </c>
      <c r="F11904" s="3">
        <v>586</v>
      </c>
      <c r="G11904" s="3">
        <v>586</v>
      </c>
      <c r="H11904" s="3">
        <v>7723193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 t="str">
        <f>B11904&amp;" | "&amp;C11904&amp;" | "&amp;D11904</f>
        <v>documentazione_amministrativa / registri | Stampa registro | Documento Principale</v>
      </c>
      <c r="Q11904" s="3" t="str">
        <f>VLOOKUP(P11904,'Classificazione UD'!A:B,2,FALSE)</f>
        <v>Amministrativo</v>
      </c>
    </row>
    <row r="11905" spans="1:17" ht="15" customHeight="1" x14ac:dyDescent="0.25">
      <c r="A11905" s="30">
        <v>2015</v>
      </c>
      <c r="B11905" s="3" t="s">
        <v>20</v>
      </c>
      <c r="C11905" s="3" t="s">
        <v>265</v>
      </c>
      <c r="D11905" s="3" t="s">
        <v>266</v>
      </c>
      <c r="E11905" s="3">
        <v>8</v>
      </c>
      <c r="F11905" s="3">
        <v>16</v>
      </c>
      <c r="G11905" s="3">
        <v>16</v>
      </c>
      <c r="H11905" s="3">
        <v>38652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 t="str">
        <f>B11905&amp;" | "&amp;C11905&amp;" | "&amp;D11905</f>
        <v>documentazione_amministrativa / registri | Stampa registro | Documento Principale</v>
      </c>
      <c r="Q11905" s="3" t="str">
        <f>VLOOKUP(P11905,'Classificazione UD'!A:B,2,FALSE)</f>
        <v>Amministrativo</v>
      </c>
    </row>
    <row r="11906" spans="1:17" ht="15" customHeight="1" x14ac:dyDescent="0.25">
      <c r="A11906" s="30">
        <v>2016</v>
      </c>
      <c r="B11906" s="3" t="s">
        <v>20</v>
      </c>
      <c r="C11906" s="3" t="s">
        <v>265</v>
      </c>
      <c r="D11906" s="3" t="s">
        <v>266</v>
      </c>
      <c r="E11906" s="3">
        <v>27</v>
      </c>
      <c r="F11906" s="3">
        <v>54</v>
      </c>
      <c r="G11906" s="3">
        <v>54</v>
      </c>
      <c r="H11906" s="3">
        <v>139205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 t="str">
        <f>B11906&amp;" | "&amp;C11906&amp;" | "&amp;D11906</f>
        <v>documentazione_amministrativa / registri | Stampa registro | Documento Principale</v>
      </c>
      <c r="Q11906" s="3" t="str">
        <f>VLOOKUP(P11906,'Classificazione UD'!A:B,2,FALSE)</f>
        <v>Amministrativo</v>
      </c>
    </row>
    <row r="11907" spans="1:17" ht="15" customHeight="1" x14ac:dyDescent="0.25">
      <c r="A11907" s="30">
        <v>2015</v>
      </c>
      <c r="B11907" s="3" t="s">
        <v>20</v>
      </c>
      <c r="C11907" s="3" t="s">
        <v>265</v>
      </c>
      <c r="D11907" s="3" t="s">
        <v>266</v>
      </c>
      <c r="E11907" s="3">
        <v>45</v>
      </c>
      <c r="F11907" s="3">
        <v>90</v>
      </c>
      <c r="G11907" s="3">
        <v>90</v>
      </c>
      <c r="H11907" s="3">
        <v>260053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 t="str">
        <f>B11907&amp;" | "&amp;C11907&amp;" | "&amp;D11907</f>
        <v>documentazione_amministrativa / registri | Stampa registro | Documento Principale</v>
      </c>
      <c r="Q11907" s="3" t="str">
        <f>VLOOKUP(P11907,'Classificazione UD'!A:B,2,FALSE)</f>
        <v>Amministrativo</v>
      </c>
    </row>
    <row r="11908" spans="1:17" ht="15" customHeight="1" x14ac:dyDescent="0.25">
      <c r="A11908" s="30">
        <v>2016</v>
      </c>
      <c r="B11908" s="3" t="s">
        <v>20</v>
      </c>
      <c r="C11908" s="3" t="s">
        <v>265</v>
      </c>
      <c r="D11908" s="3" t="s">
        <v>266</v>
      </c>
      <c r="E11908" s="3">
        <v>148</v>
      </c>
      <c r="F11908" s="3">
        <v>296</v>
      </c>
      <c r="G11908" s="3">
        <v>296</v>
      </c>
      <c r="H11908" s="3">
        <v>845301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 t="str">
        <f>B11908&amp;" | "&amp;C11908&amp;" | "&amp;D11908</f>
        <v>documentazione_amministrativa / registri | Stampa registro | Documento Principale</v>
      </c>
      <c r="Q11908" s="3" t="str">
        <f>VLOOKUP(P11908,'Classificazione UD'!A:B,2,FALSE)</f>
        <v>Amministrativo</v>
      </c>
    </row>
    <row r="11909" spans="1:17" ht="15" customHeight="1" x14ac:dyDescent="0.25">
      <c r="A11909" s="30">
        <v>2014</v>
      </c>
      <c r="B11909" s="3" t="s">
        <v>23</v>
      </c>
      <c r="C11909" s="3" t="s">
        <v>268</v>
      </c>
      <c r="D11909" s="3" t="s">
        <v>266</v>
      </c>
      <c r="E11909" s="3">
        <v>48</v>
      </c>
      <c r="F11909" s="3">
        <v>108</v>
      </c>
      <c r="G11909" s="3">
        <v>108</v>
      </c>
      <c r="H11909" s="3">
        <v>74717088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 t="str">
        <f>B11909&amp;" | "&amp;C11909&amp;" | "&amp;D11909</f>
        <v>documentazione_amministrativa / altri_documenti | Documento Repertoriato | Documento Principale</v>
      </c>
      <c r="Q11909" s="3" t="str">
        <f>VLOOKUP(P11909,'Classificazione UD'!A:B,2,FALSE)</f>
        <v>Amministrativo</v>
      </c>
    </row>
    <row r="11910" spans="1:17" ht="15" customHeight="1" x14ac:dyDescent="0.25">
      <c r="A11910" s="30">
        <v>2015</v>
      </c>
      <c r="B11910" s="3" t="s">
        <v>23</v>
      </c>
      <c r="C11910" s="3" t="s">
        <v>268</v>
      </c>
      <c r="D11910" s="3" t="s">
        <v>266</v>
      </c>
      <c r="E11910" s="3">
        <v>76</v>
      </c>
      <c r="F11910" s="3">
        <v>169</v>
      </c>
      <c r="G11910" s="3">
        <v>169</v>
      </c>
      <c r="H11910" s="3">
        <v>88852540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 t="str">
        <f>B11910&amp;" | "&amp;C11910&amp;" | "&amp;D11910</f>
        <v>documentazione_amministrativa / altri_documenti | Documento Repertoriato | Documento Principale</v>
      </c>
      <c r="Q11910" s="3" t="str">
        <f>VLOOKUP(P11910,'Classificazione UD'!A:B,2,FALSE)</f>
        <v>Amministrativo</v>
      </c>
    </row>
    <row r="11911" spans="1:17" ht="15" customHeight="1" x14ac:dyDescent="0.25">
      <c r="A11911" s="30">
        <v>2016</v>
      </c>
      <c r="B11911" s="3" t="s">
        <v>23</v>
      </c>
      <c r="C11911" s="3" t="s">
        <v>268</v>
      </c>
      <c r="D11911" s="3" t="s">
        <v>266</v>
      </c>
      <c r="E11911" s="3">
        <v>41</v>
      </c>
      <c r="F11911" s="3">
        <v>87</v>
      </c>
      <c r="G11911" s="3">
        <v>87</v>
      </c>
      <c r="H11911" s="3">
        <v>80326586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 t="str">
        <f>B11911&amp;" | "&amp;C11911&amp;" | "&amp;D11911</f>
        <v>documentazione_amministrativa / altri_documenti | Documento Repertoriato | Documento Principale</v>
      </c>
      <c r="Q11911" s="3" t="str">
        <f>VLOOKUP(P11911,'Classificazione UD'!A:B,2,FALSE)</f>
        <v>Amministrativo</v>
      </c>
    </row>
    <row r="11912" spans="1:17" ht="15" customHeight="1" x14ac:dyDescent="0.25">
      <c r="A11912" s="30">
        <v>2015</v>
      </c>
      <c r="B11912" s="3" t="s">
        <v>17</v>
      </c>
      <c r="C11912" s="3" t="s">
        <v>27</v>
      </c>
      <c r="D11912" s="3" t="s">
        <v>264</v>
      </c>
      <c r="E11912" s="3">
        <v>76</v>
      </c>
      <c r="F11912" s="3">
        <v>314</v>
      </c>
      <c r="G11912" s="3">
        <v>314</v>
      </c>
      <c r="H11912" s="3">
        <v>6526300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 t="str">
        <f>B11912&amp;" | "&amp;C11912&amp;" | "&amp;D11912</f>
        <v>documentazione_amministrativa / documentazione_contabile | FATTURA PASSIVA | Fattura</v>
      </c>
      <c r="Q11912" s="3" t="str">
        <f>VLOOKUP(P11912,'Classificazione UD'!A:B,2,FALSE)</f>
        <v>Fiscale</v>
      </c>
    </row>
    <row r="11913" spans="1:17" ht="15" customHeight="1" x14ac:dyDescent="0.25">
      <c r="A11913" s="30">
        <v>2016</v>
      </c>
      <c r="B11913" s="3" t="s">
        <v>17</v>
      </c>
      <c r="C11913" s="3" t="s">
        <v>27</v>
      </c>
      <c r="D11913" s="3" t="s">
        <v>264</v>
      </c>
      <c r="E11913" s="3">
        <v>71</v>
      </c>
      <c r="F11913" s="3">
        <v>294</v>
      </c>
      <c r="G11913" s="3">
        <v>294</v>
      </c>
      <c r="H11913" s="3">
        <v>6914687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 t="str">
        <f>B11913&amp;" | "&amp;C11913&amp;" | "&amp;D11913</f>
        <v>documentazione_amministrativa / documentazione_contabile | FATTURA PASSIVA | Fattura</v>
      </c>
      <c r="Q11913" s="3" t="str">
        <f>VLOOKUP(P11913,'Classificazione UD'!A:B,2,FALSE)</f>
        <v>Fiscale</v>
      </c>
    </row>
    <row r="11914" spans="1:17" ht="15" customHeight="1" x14ac:dyDescent="0.25">
      <c r="A11914" s="30">
        <v>2014</v>
      </c>
      <c r="B11914" s="3" t="s">
        <v>36</v>
      </c>
      <c r="C11914" s="3" t="s">
        <v>267</v>
      </c>
      <c r="D11914" s="3" t="s">
        <v>266</v>
      </c>
      <c r="E11914" s="3">
        <v>1818</v>
      </c>
      <c r="F11914" s="3">
        <v>5724</v>
      </c>
      <c r="G11914" s="3">
        <v>5724</v>
      </c>
      <c r="H11914" s="3">
        <v>1320826253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 t="str">
        <f>B11914&amp;" | "&amp;C11914&amp;" | "&amp;D11914</f>
        <v>documentazione_amministrativa / documenti_protocollati | Documento Protocollato | Documento Principale</v>
      </c>
      <c r="Q11914" s="3" t="str">
        <f>VLOOKUP(P11914,'Classificazione UD'!A:B,2,FALSE)</f>
        <v>Protocollo</v>
      </c>
    </row>
    <row r="11915" spans="1:17" ht="15" customHeight="1" x14ac:dyDescent="0.25">
      <c r="A11915" s="30">
        <v>2015</v>
      </c>
      <c r="B11915" s="3" t="s">
        <v>36</v>
      </c>
      <c r="C11915" s="3" t="s">
        <v>267</v>
      </c>
      <c r="D11915" s="3" t="s">
        <v>266</v>
      </c>
      <c r="E11915" s="3">
        <v>2852</v>
      </c>
      <c r="F11915" s="3">
        <v>9655</v>
      </c>
      <c r="G11915" s="3">
        <v>9655</v>
      </c>
      <c r="H11915" s="3">
        <v>2200676178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 t="str">
        <f>B11915&amp;" | "&amp;C11915&amp;" | "&amp;D11915</f>
        <v>documentazione_amministrativa / documenti_protocollati | Documento Protocollato | Documento Principale</v>
      </c>
      <c r="Q11915" s="3" t="str">
        <f>VLOOKUP(P11915,'Classificazione UD'!A:B,2,FALSE)</f>
        <v>Protocollo</v>
      </c>
    </row>
    <row r="11916" spans="1:17" ht="15" customHeight="1" x14ac:dyDescent="0.25">
      <c r="A11916" s="30">
        <v>2016</v>
      </c>
      <c r="B11916" s="3" t="s">
        <v>36</v>
      </c>
      <c r="C11916" s="3" t="s">
        <v>267</v>
      </c>
      <c r="D11916" s="3" t="s">
        <v>266</v>
      </c>
      <c r="E11916" s="3">
        <v>1910</v>
      </c>
      <c r="F11916" s="3">
        <v>6717</v>
      </c>
      <c r="G11916" s="3">
        <v>6717</v>
      </c>
      <c r="H11916" s="3">
        <v>1397209473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 t="str">
        <f>B11916&amp;" | "&amp;C11916&amp;" | "&amp;D11916</f>
        <v>documentazione_amministrativa / documenti_protocollati | Documento Protocollato | Documento Principale</v>
      </c>
      <c r="Q11916" s="3" t="str">
        <f>VLOOKUP(P11916,'Classificazione UD'!A:B,2,FALSE)</f>
        <v>Protocollo</v>
      </c>
    </row>
    <row r="11917" spans="1:17" ht="15" customHeight="1" x14ac:dyDescent="0.25">
      <c r="A11917" s="30">
        <v>2014</v>
      </c>
      <c r="B11917" s="3" t="s">
        <v>23</v>
      </c>
      <c r="C11917" s="3" t="s">
        <v>269</v>
      </c>
      <c r="D11917" s="3" t="s">
        <v>266</v>
      </c>
      <c r="E11917" s="3">
        <v>23</v>
      </c>
      <c r="F11917" s="3">
        <v>52</v>
      </c>
      <c r="G11917" s="3">
        <v>52</v>
      </c>
      <c r="H11917" s="3">
        <v>3598341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 t="str">
        <f>B11917&amp;" | "&amp;C11917&amp;" | "&amp;D11917</f>
        <v>documentazione_amministrativa / altri_documenti | Documento Non Protocollato | Documento Principale</v>
      </c>
      <c r="Q11917" s="3" t="str">
        <f>VLOOKUP(P11917,'Classificazione UD'!A:B,2,FALSE)</f>
        <v>Amministrativo</v>
      </c>
    </row>
    <row r="11918" spans="1:17" ht="15" customHeight="1" x14ac:dyDescent="0.25">
      <c r="A11918" s="30">
        <v>2015</v>
      </c>
      <c r="B11918" s="3" t="s">
        <v>23</v>
      </c>
      <c r="C11918" s="3" t="s">
        <v>269</v>
      </c>
      <c r="D11918" s="3" t="s">
        <v>266</v>
      </c>
      <c r="E11918" s="3">
        <v>46</v>
      </c>
      <c r="F11918" s="3">
        <v>92</v>
      </c>
      <c r="G11918" s="3">
        <v>92</v>
      </c>
      <c r="H11918" s="3">
        <v>365282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 t="str">
        <f>B11918&amp;" | "&amp;C11918&amp;" | "&amp;D11918</f>
        <v>documentazione_amministrativa / altri_documenti | Documento Non Protocollato | Documento Principale</v>
      </c>
      <c r="Q11918" s="3" t="str">
        <f>VLOOKUP(P11918,'Classificazione UD'!A:B,2,FALSE)</f>
        <v>Amministrativo</v>
      </c>
    </row>
    <row r="11919" spans="1:17" ht="15" customHeight="1" x14ac:dyDescent="0.25">
      <c r="A11919" s="30">
        <v>2016</v>
      </c>
      <c r="B11919" s="3" t="s">
        <v>23</v>
      </c>
      <c r="C11919" s="3" t="s">
        <v>269</v>
      </c>
      <c r="D11919" s="3" t="s">
        <v>266</v>
      </c>
      <c r="E11919" s="3">
        <v>32</v>
      </c>
      <c r="F11919" s="3">
        <v>64</v>
      </c>
      <c r="G11919" s="3">
        <v>64</v>
      </c>
      <c r="H11919" s="3">
        <v>306699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 t="str">
        <f>B11919&amp;" | "&amp;C11919&amp;" | "&amp;D11919</f>
        <v>documentazione_amministrativa / altri_documenti | Documento Non Protocollato | Documento Principale</v>
      </c>
      <c r="Q11919" s="3" t="str">
        <f>VLOOKUP(P11919,'Classificazione UD'!A:B,2,FALSE)</f>
        <v>Amministrativo</v>
      </c>
    </row>
    <row r="11920" spans="1:17" ht="15" customHeight="1" x14ac:dyDescent="0.25">
      <c r="A11920" s="30">
        <v>2014</v>
      </c>
      <c r="B11920" s="3" t="s">
        <v>20</v>
      </c>
      <c r="C11920" s="3" t="s">
        <v>265</v>
      </c>
      <c r="D11920" s="3" t="s">
        <v>266</v>
      </c>
      <c r="E11920" s="3">
        <v>187</v>
      </c>
      <c r="F11920" s="3">
        <v>374</v>
      </c>
      <c r="G11920" s="3">
        <v>374</v>
      </c>
      <c r="H11920" s="3">
        <v>1373180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 t="str">
        <f>B11920&amp;" | "&amp;C11920&amp;" | "&amp;D11920</f>
        <v>documentazione_amministrativa / registri | Stampa registro | Documento Principale</v>
      </c>
      <c r="Q11920" s="3" t="str">
        <f>VLOOKUP(P11920,'Classificazione UD'!A:B,2,FALSE)</f>
        <v>Amministrativo</v>
      </c>
    </row>
    <row r="11921" spans="1:17" ht="15" customHeight="1" x14ac:dyDescent="0.25">
      <c r="A11921" s="30">
        <v>2015</v>
      </c>
      <c r="B11921" s="3" t="s">
        <v>20</v>
      </c>
      <c r="C11921" s="3" t="s">
        <v>265</v>
      </c>
      <c r="D11921" s="3" t="s">
        <v>266</v>
      </c>
      <c r="E11921" s="3">
        <v>281</v>
      </c>
      <c r="F11921" s="3">
        <v>562</v>
      </c>
      <c r="G11921" s="3">
        <v>562</v>
      </c>
      <c r="H11921" s="3">
        <v>2799854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 t="str">
        <f>B11921&amp;" | "&amp;C11921&amp;" | "&amp;D11921</f>
        <v>documentazione_amministrativa / registri | Stampa registro | Documento Principale</v>
      </c>
      <c r="Q11921" s="3" t="str">
        <f>VLOOKUP(P11921,'Classificazione UD'!A:B,2,FALSE)</f>
        <v>Amministrativo</v>
      </c>
    </row>
    <row r="11922" spans="1:17" ht="15" customHeight="1" x14ac:dyDescent="0.25">
      <c r="A11922" s="30">
        <v>2016</v>
      </c>
      <c r="B11922" s="3" t="s">
        <v>20</v>
      </c>
      <c r="C11922" s="3" t="s">
        <v>265</v>
      </c>
      <c r="D11922" s="3" t="s">
        <v>266</v>
      </c>
      <c r="E11922" s="3">
        <v>184</v>
      </c>
      <c r="F11922" s="3">
        <v>368</v>
      </c>
      <c r="G11922" s="3">
        <v>368</v>
      </c>
      <c r="H11922" s="3">
        <v>2648890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 t="str">
        <f>B11922&amp;" | "&amp;C11922&amp;" | "&amp;D11922</f>
        <v>documentazione_amministrativa / registri | Stampa registro | Documento Principale</v>
      </c>
      <c r="Q11922" s="3" t="str">
        <f>VLOOKUP(P11922,'Classificazione UD'!A:B,2,FALSE)</f>
        <v>Amministrativo</v>
      </c>
    </row>
    <row r="11923" spans="1:17" ht="15" customHeight="1" x14ac:dyDescent="0.25">
      <c r="A11923" s="30">
        <v>2014</v>
      </c>
      <c r="B11923" s="3" t="s">
        <v>20</v>
      </c>
      <c r="C11923" s="3" t="s">
        <v>265</v>
      </c>
      <c r="D11923" s="3" t="s">
        <v>266</v>
      </c>
      <c r="E11923" s="3">
        <v>32</v>
      </c>
      <c r="F11923" s="3">
        <v>64</v>
      </c>
      <c r="G11923" s="3">
        <v>64</v>
      </c>
      <c r="H11923" s="3">
        <v>147039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 t="str">
        <f>B11923&amp;" | "&amp;C11923&amp;" | "&amp;D11923</f>
        <v>documentazione_amministrativa / registri | Stampa registro | Documento Principale</v>
      </c>
      <c r="Q11923" s="3" t="str">
        <f>VLOOKUP(P11923,'Classificazione UD'!A:B,2,FALSE)</f>
        <v>Amministrativo</v>
      </c>
    </row>
    <row r="11924" spans="1:17" ht="15" customHeight="1" x14ac:dyDescent="0.25">
      <c r="A11924" s="30">
        <v>2015</v>
      </c>
      <c r="B11924" s="3" t="s">
        <v>20</v>
      </c>
      <c r="C11924" s="3" t="s">
        <v>265</v>
      </c>
      <c r="D11924" s="3" t="s">
        <v>266</v>
      </c>
      <c r="E11924" s="3">
        <v>53</v>
      </c>
      <c r="F11924" s="3">
        <v>106</v>
      </c>
      <c r="G11924" s="3">
        <v>106</v>
      </c>
      <c r="H11924" s="3">
        <v>253439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 t="str">
        <f>B11924&amp;" | "&amp;C11924&amp;" | "&amp;D11924</f>
        <v>documentazione_amministrativa / registri | Stampa registro | Documento Principale</v>
      </c>
      <c r="Q11924" s="3" t="str">
        <f>VLOOKUP(P11924,'Classificazione UD'!A:B,2,FALSE)</f>
        <v>Amministrativo</v>
      </c>
    </row>
    <row r="11925" spans="1:17" ht="15" customHeight="1" x14ac:dyDescent="0.25">
      <c r="A11925" s="30">
        <v>2016</v>
      </c>
      <c r="B11925" s="3" t="s">
        <v>20</v>
      </c>
      <c r="C11925" s="3" t="s">
        <v>265</v>
      </c>
      <c r="D11925" s="3" t="s">
        <v>266</v>
      </c>
      <c r="E11925" s="3">
        <v>30</v>
      </c>
      <c r="F11925" s="3">
        <v>60</v>
      </c>
      <c r="G11925" s="3">
        <v>60</v>
      </c>
      <c r="H11925" s="3">
        <v>142497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 t="str">
        <f>B11925&amp;" | "&amp;C11925&amp;" | "&amp;D11925</f>
        <v>documentazione_amministrativa / registri | Stampa registro | Documento Principale</v>
      </c>
      <c r="Q11925" s="3" t="str">
        <f>VLOOKUP(P11925,'Classificazione UD'!A:B,2,FALSE)</f>
        <v>Amministrativo</v>
      </c>
    </row>
    <row r="11926" spans="1:17" ht="15" customHeight="1" x14ac:dyDescent="0.25">
      <c r="A11926" s="30">
        <v>2015</v>
      </c>
      <c r="B11926" s="3" t="s">
        <v>20</v>
      </c>
      <c r="C11926" s="3" t="s">
        <v>265</v>
      </c>
      <c r="D11926" s="3" t="s">
        <v>266</v>
      </c>
      <c r="E11926" s="3">
        <v>41</v>
      </c>
      <c r="F11926" s="3">
        <v>82</v>
      </c>
      <c r="G11926" s="3">
        <v>82</v>
      </c>
      <c r="H11926" s="3">
        <v>207205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 t="str">
        <f>B11926&amp;" | "&amp;C11926&amp;" | "&amp;D11926</f>
        <v>documentazione_amministrativa / registri | Stampa registro | Documento Principale</v>
      </c>
      <c r="Q11926" s="3" t="str">
        <f>VLOOKUP(P11926,'Classificazione UD'!A:B,2,FALSE)</f>
        <v>Amministrativo</v>
      </c>
    </row>
    <row r="11927" spans="1:17" ht="15" customHeight="1" x14ac:dyDescent="0.25">
      <c r="A11927" s="30">
        <v>2016</v>
      </c>
      <c r="B11927" s="3" t="s">
        <v>20</v>
      </c>
      <c r="C11927" s="3" t="s">
        <v>265</v>
      </c>
      <c r="D11927" s="3" t="s">
        <v>266</v>
      </c>
      <c r="E11927" s="3">
        <v>47</v>
      </c>
      <c r="F11927" s="3">
        <v>94</v>
      </c>
      <c r="G11927" s="3">
        <v>94</v>
      </c>
      <c r="H11927" s="3">
        <v>258674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 t="str">
        <f>B11927&amp;" | "&amp;C11927&amp;" | "&amp;D11927</f>
        <v>documentazione_amministrativa / registri | Stampa registro | Documento Principale</v>
      </c>
      <c r="Q11927" s="3" t="str">
        <f>VLOOKUP(P11927,'Classificazione UD'!A:B,2,FALSE)</f>
        <v>Amministrativo</v>
      </c>
    </row>
    <row r="11928" spans="1:17" ht="15" customHeight="1" x14ac:dyDescent="0.25">
      <c r="A11928" s="30">
        <v>2015</v>
      </c>
      <c r="B11928" s="3" t="s">
        <v>17</v>
      </c>
      <c r="C11928" s="3" t="s">
        <v>27</v>
      </c>
      <c r="D11928" s="3" t="s">
        <v>264</v>
      </c>
      <c r="E11928" s="3">
        <v>247</v>
      </c>
      <c r="F11928" s="3">
        <v>1058</v>
      </c>
      <c r="G11928" s="3">
        <v>1058</v>
      </c>
      <c r="H11928" s="3">
        <v>31657685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 t="str">
        <f>B11928&amp;" | "&amp;C11928&amp;" | "&amp;D11928</f>
        <v>documentazione_amministrativa / documentazione_contabile | FATTURA PASSIVA | Fattura</v>
      </c>
      <c r="Q11928" s="3" t="str">
        <f>VLOOKUP(P11928,'Classificazione UD'!A:B,2,FALSE)</f>
        <v>Fiscale</v>
      </c>
    </row>
    <row r="11929" spans="1:17" ht="15" customHeight="1" x14ac:dyDescent="0.25">
      <c r="A11929" s="30">
        <v>2015</v>
      </c>
      <c r="B11929" s="3" t="s">
        <v>17</v>
      </c>
      <c r="C11929" s="3" t="s">
        <v>27</v>
      </c>
      <c r="D11929" s="3" t="s">
        <v>54</v>
      </c>
      <c r="E11929" s="3">
        <v>3</v>
      </c>
      <c r="F11929" s="3">
        <v>12</v>
      </c>
      <c r="G11929" s="3">
        <v>12</v>
      </c>
      <c r="H11929" s="3">
        <v>172397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 t="str">
        <f>B11929&amp;" | "&amp;C11929&amp;" | "&amp;D11929</f>
        <v>documentazione_amministrativa / documentazione_contabile | FATTURA PASSIVA | Nota di credito</v>
      </c>
      <c r="Q11929" s="3" t="str">
        <f>VLOOKUP(P11929,'Classificazione UD'!A:B,2,FALSE)</f>
        <v>Fiscale</v>
      </c>
    </row>
    <row r="11930" spans="1:17" ht="15" customHeight="1" x14ac:dyDescent="0.25">
      <c r="A11930" s="30">
        <v>2016</v>
      </c>
      <c r="B11930" s="3" t="s">
        <v>17</v>
      </c>
      <c r="C11930" s="3" t="s">
        <v>27</v>
      </c>
      <c r="D11930" s="3" t="s">
        <v>264</v>
      </c>
      <c r="E11930" s="3">
        <v>20</v>
      </c>
      <c r="F11930" s="3">
        <v>85</v>
      </c>
      <c r="G11930" s="3">
        <v>85</v>
      </c>
      <c r="H11930" s="3">
        <v>2375529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 t="str">
        <f>B11930&amp;" | "&amp;C11930&amp;" | "&amp;D11930</f>
        <v>documentazione_amministrativa / documentazione_contabile | FATTURA PASSIVA | Fattura</v>
      </c>
      <c r="Q11930" s="3" t="str">
        <f>VLOOKUP(P11930,'Classificazione UD'!A:B,2,FALSE)</f>
        <v>Fiscale</v>
      </c>
    </row>
    <row r="11931" spans="1:17" ht="15" customHeight="1" x14ac:dyDescent="0.25">
      <c r="A11931" s="30">
        <v>2015</v>
      </c>
      <c r="B11931" s="3" t="s">
        <v>20</v>
      </c>
      <c r="C11931" s="3" t="s">
        <v>265</v>
      </c>
      <c r="D11931" s="3" t="s">
        <v>266</v>
      </c>
      <c r="E11931" s="3">
        <v>75</v>
      </c>
      <c r="F11931" s="3">
        <v>150</v>
      </c>
      <c r="G11931" s="3">
        <v>150</v>
      </c>
      <c r="H11931" s="3">
        <v>1469279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 t="str">
        <f>B11931&amp;" | "&amp;C11931&amp;" | "&amp;D11931</f>
        <v>documentazione_amministrativa / registri | Stampa registro | Documento Principale</v>
      </c>
      <c r="Q11931" s="3" t="str">
        <f>VLOOKUP(P11931,'Classificazione UD'!A:B,2,FALSE)</f>
        <v>Amministrativo</v>
      </c>
    </row>
    <row r="11932" spans="1:17" ht="15" customHeight="1" x14ac:dyDescent="0.25">
      <c r="A11932" s="30">
        <v>2016</v>
      </c>
      <c r="B11932" s="3" t="s">
        <v>20</v>
      </c>
      <c r="C11932" s="3" t="s">
        <v>265</v>
      </c>
      <c r="D11932" s="3" t="s">
        <v>266</v>
      </c>
      <c r="E11932" s="3">
        <v>294</v>
      </c>
      <c r="F11932" s="3">
        <v>588</v>
      </c>
      <c r="G11932" s="3">
        <v>588</v>
      </c>
      <c r="H11932" s="3">
        <v>6726555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 t="str">
        <f>B11932&amp;" | "&amp;C11932&amp;" | "&amp;D11932</f>
        <v>documentazione_amministrativa / registri | Stampa registro | Documento Principale</v>
      </c>
      <c r="Q11932" s="3" t="str">
        <f>VLOOKUP(P11932,'Classificazione UD'!A:B,2,FALSE)</f>
        <v>Amministrativo</v>
      </c>
    </row>
    <row r="11933" spans="1:17" ht="15" customHeight="1" x14ac:dyDescent="0.25">
      <c r="A11933" s="30">
        <v>2015</v>
      </c>
      <c r="B11933" s="3" t="s">
        <v>20</v>
      </c>
      <c r="C11933" s="3" t="s">
        <v>265</v>
      </c>
      <c r="D11933" s="3" t="s">
        <v>266</v>
      </c>
      <c r="E11933" s="3">
        <v>4</v>
      </c>
      <c r="F11933" s="3">
        <v>8</v>
      </c>
      <c r="G11933" s="3">
        <v>8</v>
      </c>
      <c r="H11933" s="3">
        <v>19340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 t="str">
        <f>B11933&amp;" | "&amp;C11933&amp;" | "&amp;D11933</f>
        <v>documentazione_amministrativa / registri | Stampa registro | Documento Principale</v>
      </c>
      <c r="Q11933" s="3" t="str">
        <f>VLOOKUP(P11933,'Classificazione UD'!A:B,2,FALSE)</f>
        <v>Amministrativo</v>
      </c>
    </row>
    <row r="11934" spans="1:17" ht="15" customHeight="1" x14ac:dyDescent="0.25">
      <c r="A11934" s="30">
        <v>2016</v>
      </c>
      <c r="B11934" s="3" t="s">
        <v>20</v>
      </c>
      <c r="C11934" s="3" t="s">
        <v>265</v>
      </c>
      <c r="D11934" s="3" t="s">
        <v>266</v>
      </c>
      <c r="E11934" s="3">
        <v>17</v>
      </c>
      <c r="F11934" s="3">
        <v>34</v>
      </c>
      <c r="G11934" s="3">
        <v>34</v>
      </c>
      <c r="H11934" s="3">
        <v>82751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 t="str">
        <f>B11934&amp;" | "&amp;C11934&amp;" | "&amp;D11934</f>
        <v>documentazione_amministrativa / registri | Stampa registro | Documento Principale</v>
      </c>
      <c r="Q11934" s="3" t="str">
        <f>VLOOKUP(P11934,'Classificazione UD'!A:B,2,FALSE)</f>
        <v>Amministrativo</v>
      </c>
    </row>
    <row r="11935" spans="1:17" ht="15" customHeight="1" x14ac:dyDescent="0.25">
      <c r="A11935" s="30">
        <v>2015</v>
      </c>
      <c r="B11935" s="3" t="s">
        <v>20</v>
      </c>
      <c r="C11935" s="3" t="s">
        <v>265</v>
      </c>
      <c r="D11935" s="3" t="s">
        <v>266</v>
      </c>
      <c r="E11935" s="3">
        <v>42</v>
      </c>
      <c r="F11935" s="3">
        <v>84</v>
      </c>
      <c r="G11935" s="3">
        <v>84</v>
      </c>
      <c r="H11935" s="3">
        <v>234740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 t="str">
        <f>B11935&amp;" | "&amp;C11935&amp;" | "&amp;D11935</f>
        <v>documentazione_amministrativa / registri | Stampa registro | Documento Principale</v>
      </c>
      <c r="Q11935" s="3" t="str">
        <f>VLOOKUP(P11935,'Classificazione UD'!A:B,2,FALSE)</f>
        <v>Amministrativo</v>
      </c>
    </row>
    <row r="11936" spans="1:17" ht="15" customHeight="1" x14ac:dyDescent="0.25">
      <c r="A11936" s="30">
        <v>2016</v>
      </c>
      <c r="B11936" s="3" t="s">
        <v>20</v>
      </c>
      <c r="C11936" s="3" t="s">
        <v>265</v>
      </c>
      <c r="D11936" s="3" t="s">
        <v>266</v>
      </c>
      <c r="E11936" s="3">
        <v>170</v>
      </c>
      <c r="F11936" s="3">
        <v>340</v>
      </c>
      <c r="G11936" s="3">
        <v>340</v>
      </c>
      <c r="H11936" s="3">
        <v>1021291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 t="str">
        <f>B11936&amp;" | "&amp;C11936&amp;" | "&amp;D11936</f>
        <v>documentazione_amministrativa / registri | Stampa registro | Documento Principale</v>
      </c>
      <c r="Q11936" s="3" t="str">
        <f>VLOOKUP(P11936,'Classificazione UD'!A:B,2,FALSE)</f>
        <v>Amministrativo</v>
      </c>
    </row>
    <row r="11937" spans="1:17" ht="15" customHeight="1" x14ac:dyDescent="0.25">
      <c r="A11937" s="30">
        <v>2015</v>
      </c>
      <c r="B11937" s="3" t="s">
        <v>17</v>
      </c>
      <c r="C11937" s="3" t="s">
        <v>27</v>
      </c>
      <c r="D11937" s="3" t="s">
        <v>264</v>
      </c>
      <c r="E11937" s="3">
        <v>229</v>
      </c>
      <c r="F11937" s="3">
        <v>969</v>
      </c>
      <c r="G11937" s="3">
        <v>969</v>
      </c>
      <c r="H11937" s="3">
        <v>36643502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 t="str">
        <f>B11937&amp;" | "&amp;C11937&amp;" | "&amp;D11937</f>
        <v>documentazione_amministrativa / documentazione_contabile | FATTURA PASSIVA | Fattura</v>
      </c>
      <c r="Q11937" s="3" t="str">
        <f>VLOOKUP(P11937,'Classificazione UD'!A:B,2,FALSE)</f>
        <v>Fiscale</v>
      </c>
    </row>
    <row r="11938" spans="1:17" ht="15" customHeight="1" x14ac:dyDescent="0.25">
      <c r="A11938" s="30">
        <v>2015</v>
      </c>
      <c r="B11938" s="3" t="s">
        <v>17</v>
      </c>
      <c r="C11938" s="3" t="s">
        <v>27</v>
      </c>
      <c r="D11938" s="3" t="s">
        <v>54</v>
      </c>
      <c r="E11938" s="3">
        <v>16</v>
      </c>
      <c r="F11938" s="3">
        <v>71</v>
      </c>
      <c r="G11938" s="3">
        <v>71</v>
      </c>
      <c r="H11938" s="3">
        <v>1288882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 t="str">
        <f>B11938&amp;" | "&amp;C11938&amp;" | "&amp;D11938</f>
        <v>documentazione_amministrativa / documentazione_contabile | FATTURA PASSIVA | Nota di credito</v>
      </c>
      <c r="Q11938" s="3" t="str">
        <f>VLOOKUP(P11938,'Classificazione UD'!A:B,2,FALSE)</f>
        <v>Fiscale</v>
      </c>
    </row>
    <row r="11939" spans="1:17" ht="15" customHeight="1" x14ac:dyDescent="0.25">
      <c r="A11939" s="30">
        <v>2016</v>
      </c>
      <c r="B11939" s="3" t="s">
        <v>17</v>
      </c>
      <c r="C11939" s="3" t="s">
        <v>27</v>
      </c>
      <c r="D11939" s="3" t="s">
        <v>264</v>
      </c>
      <c r="E11939" s="3">
        <v>23</v>
      </c>
      <c r="F11939" s="3">
        <v>101</v>
      </c>
      <c r="G11939" s="3">
        <v>101</v>
      </c>
      <c r="H11939" s="3">
        <v>4934307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 t="str">
        <f>B11939&amp;" | "&amp;C11939&amp;" | "&amp;D11939</f>
        <v>documentazione_amministrativa / documentazione_contabile | FATTURA PASSIVA | Fattura</v>
      </c>
      <c r="Q11939" s="3" t="str">
        <f>VLOOKUP(P11939,'Classificazione UD'!A:B,2,FALSE)</f>
        <v>Fiscale</v>
      </c>
    </row>
    <row r="11940" spans="1:17" ht="15" customHeight="1" x14ac:dyDescent="0.25">
      <c r="A11940" s="30">
        <v>2015</v>
      </c>
      <c r="B11940" s="3" t="s">
        <v>20</v>
      </c>
      <c r="C11940" s="3" t="s">
        <v>265</v>
      </c>
      <c r="D11940" s="3" t="s">
        <v>266</v>
      </c>
      <c r="E11940" s="3">
        <v>62</v>
      </c>
      <c r="F11940" s="3">
        <v>124</v>
      </c>
      <c r="G11940" s="3">
        <v>124</v>
      </c>
      <c r="H11940" s="3">
        <v>1295552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 t="str">
        <f>B11940&amp;" | "&amp;C11940&amp;" | "&amp;D11940</f>
        <v>documentazione_amministrativa / registri | Stampa registro | Documento Principale</v>
      </c>
      <c r="Q11940" s="3" t="str">
        <f>VLOOKUP(P11940,'Classificazione UD'!A:B,2,FALSE)</f>
        <v>Amministrativo</v>
      </c>
    </row>
    <row r="11941" spans="1:17" ht="15" customHeight="1" x14ac:dyDescent="0.25">
      <c r="A11941" s="30">
        <v>2016</v>
      </c>
      <c r="B11941" s="3" t="s">
        <v>20</v>
      </c>
      <c r="C11941" s="3" t="s">
        <v>265</v>
      </c>
      <c r="D11941" s="3" t="s">
        <v>266</v>
      </c>
      <c r="E11941" s="3">
        <v>244</v>
      </c>
      <c r="F11941" s="3">
        <v>488</v>
      </c>
      <c r="G11941" s="3">
        <v>488</v>
      </c>
      <c r="H11941" s="3">
        <v>5455922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 t="str">
        <f>B11941&amp;" | "&amp;C11941&amp;" | "&amp;D11941</f>
        <v>documentazione_amministrativa / registri | Stampa registro | Documento Principale</v>
      </c>
      <c r="Q11941" s="3" t="str">
        <f>VLOOKUP(P11941,'Classificazione UD'!A:B,2,FALSE)</f>
        <v>Amministrativo</v>
      </c>
    </row>
    <row r="11942" spans="1:17" ht="15" customHeight="1" x14ac:dyDescent="0.25">
      <c r="A11942" s="30">
        <v>2015</v>
      </c>
      <c r="B11942" s="3" t="s">
        <v>20</v>
      </c>
      <c r="C11942" s="3" t="s">
        <v>265</v>
      </c>
      <c r="D11942" s="3" t="s">
        <v>266</v>
      </c>
      <c r="E11942" s="3">
        <v>14</v>
      </c>
      <c r="F11942" s="3">
        <v>28</v>
      </c>
      <c r="G11942" s="3">
        <v>28</v>
      </c>
      <c r="H11942" s="3">
        <v>72004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 t="str">
        <f>B11942&amp;" | "&amp;C11942&amp;" | "&amp;D11942</f>
        <v>documentazione_amministrativa / registri | Stampa registro | Documento Principale</v>
      </c>
      <c r="Q11942" s="3" t="str">
        <f>VLOOKUP(P11942,'Classificazione UD'!A:B,2,FALSE)</f>
        <v>Amministrativo</v>
      </c>
    </row>
    <row r="11943" spans="1:17" ht="15" customHeight="1" x14ac:dyDescent="0.25">
      <c r="A11943" s="30">
        <v>2016</v>
      </c>
      <c r="B11943" s="3" t="s">
        <v>20</v>
      </c>
      <c r="C11943" s="3" t="s">
        <v>265</v>
      </c>
      <c r="D11943" s="3" t="s">
        <v>266</v>
      </c>
      <c r="E11943" s="3">
        <v>44</v>
      </c>
      <c r="F11943" s="3">
        <v>88</v>
      </c>
      <c r="G11943" s="3">
        <v>88</v>
      </c>
      <c r="H11943" s="3">
        <v>224480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 t="str">
        <f>B11943&amp;" | "&amp;C11943&amp;" | "&amp;D11943</f>
        <v>documentazione_amministrativa / registri | Stampa registro | Documento Principale</v>
      </c>
      <c r="Q11943" s="3" t="str">
        <f>VLOOKUP(P11943,'Classificazione UD'!A:B,2,FALSE)</f>
        <v>Amministrativo</v>
      </c>
    </row>
    <row r="11944" spans="1:17" ht="15" customHeight="1" x14ac:dyDescent="0.25">
      <c r="A11944" s="30">
        <v>2015</v>
      </c>
      <c r="B11944" s="3" t="s">
        <v>20</v>
      </c>
      <c r="C11944" s="3" t="s">
        <v>265</v>
      </c>
      <c r="D11944" s="3" t="s">
        <v>266</v>
      </c>
      <c r="E11944" s="3">
        <v>37</v>
      </c>
      <c r="F11944" s="3">
        <v>74</v>
      </c>
      <c r="G11944" s="3">
        <v>74</v>
      </c>
      <c r="H11944" s="3">
        <v>230664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 t="str">
        <f>B11944&amp;" | "&amp;C11944&amp;" | "&amp;D11944</f>
        <v>documentazione_amministrativa / registri | Stampa registro | Documento Principale</v>
      </c>
      <c r="Q11944" s="3" t="str">
        <f>VLOOKUP(P11944,'Classificazione UD'!A:B,2,FALSE)</f>
        <v>Amministrativo</v>
      </c>
    </row>
    <row r="11945" spans="1:17" ht="15" customHeight="1" x14ac:dyDescent="0.25">
      <c r="A11945" s="30">
        <v>2016</v>
      </c>
      <c r="B11945" s="3" t="s">
        <v>20</v>
      </c>
      <c r="C11945" s="3" t="s">
        <v>265</v>
      </c>
      <c r="D11945" s="3" t="s">
        <v>266</v>
      </c>
      <c r="E11945" s="3">
        <v>165</v>
      </c>
      <c r="F11945" s="3">
        <v>330</v>
      </c>
      <c r="G11945" s="3">
        <v>330</v>
      </c>
      <c r="H11945" s="3">
        <v>1036005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 t="str">
        <f>B11945&amp;" | "&amp;C11945&amp;" | "&amp;D11945</f>
        <v>documentazione_amministrativa / registri | Stampa registro | Documento Principale</v>
      </c>
      <c r="Q11945" s="3" t="str">
        <f>VLOOKUP(P11945,'Classificazione UD'!A:B,2,FALSE)</f>
        <v>Amministrativo</v>
      </c>
    </row>
    <row r="11946" spans="1:17" ht="15" customHeight="1" x14ac:dyDescent="0.25">
      <c r="A11946" s="30">
        <v>2016</v>
      </c>
      <c r="B11946" s="3" t="s">
        <v>20</v>
      </c>
      <c r="C11946" s="3" t="s">
        <v>265</v>
      </c>
      <c r="D11946" s="3" t="s">
        <v>266</v>
      </c>
      <c r="E11946" s="3">
        <v>1</v>
      </c>
      <c r="F11946" s="3">
        <v>2</v>
      </c>
      <c r="G11946" s="3">
        <v>2</v>
      </c>
      <c r="H11946" s="3">
        <v>4597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 t="str">
        <f>B11946&amp;" | "&amp;C11946&amp;" | "&amp;D11946</f>
        <v>documentazione_amministrativa / registri | Stampa registro | Documento Principale</v>
      </c>
      <c r="Q11946" s="3" t="str">
        <f>VLOOKUP(P11946,'Classificazione UD'!A:B,2,FALSE)</f>
        <v>Amministrativo</v>
      </c>
    </row>
    <row r="11947" spans="1:17" ht="15" customHeight="1" x14ac:dyDescent="0.25">
      <c r="A11947" s="30">
        <v>2015</v>
      </c>
      <c r="B11947" s="3" t="s">
        <v>17</v>
      </c>
      <c r="C11947" s="3" t="s">
        <v>27</v>
      </c>
      <c r="D11947" s="3" t="s">
        <v>264</v>
      </c>
      <c r="E11947" s="3">
        <v>302</v>
      </c>
      <c r="F11947" s="3">
        <v>1290</v>
      </c>
      <c r="G11947" s="3">
        <v>1290</v>
      </c>
      <c r="H11947" s="3">
        <v>46066979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 t="str">
        <f>B11947&amp;" | "&amp;C11947&amp;" | "&amp;D11947</f>
        <v>documentazione_amministrativa / documentazione_contabile | FATTURA PASSIVA | Fattura</v>
      </c>
      <c r="Q11947" s="3" t="str">
        <f>VLOOKUP(P11947,'Classificazione UD'!A:B,2,FALSE)</f>
        <v>Fiscale</v>
      </c>
    </row>
    <row r="11948" spans="1:17" ht="15" customHeight="1" x14ac:dyDescent="0.25">
      <c r="A11948" s="30">
        <v>2015</v>
      </c>
      <c r="B11948" s="3" t="s">
        <v>17</v>
      </c>
      <c r="C11948" s="3" t="s">
        <v>27</v>
      </c>
      <c r="D11948" s="3" t="s">
        <v>54</v>
      </c>
      <c r="E11948" s="3">
        <v>7</v>
      </c>
      <c r="F11948" s="3">
        <v>33</v>
      </c>
      <c r="G11948" s="3">
        <v>33</v>
      </c>
      <c r="H11948" s="3">
        <v>2361395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 t="str">
        <f>B11948&amp;" | "&amp;C11948&amp;" | "&amp;D11948</f>
        <v>documentazione_amministrativa / documentazione_contabile | FATTURA PASSIVA | Nota di credito</v>
      </c>
      <c r="Q11948" s="3" t="str">
        <f>VLOOKUP(P11948,'Classificazione UD'!A:B,2,FALSE)</f>
        <v>Fiscale</v>
      </c>
    </row>
    <row r="11949" spans="1:17" ht="15" customHeight="1" x14ac:dyDescent="0.25">
      <c r="A11949" s="30">
        <v>2016</v>
      </c>
      <c r="B11949" s="3" t="s">
        <v>17</v>
      </c>
      <c r="C11949" s="3" t="s">
        <v>27</v>
      </c>
      <c r="D11949" s="3" t="s">
        <v>264</v>
      </c>
      <c r="E11949" s="3">
        <v>19</v>
      </c>
      <c r="F11949" s="3">
        <v>84</v>
      </c>
      <c r="G11949" s="3">
        <v>84</v>
      </c>
      <c r="H11949" s="3">
        <v>2828655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 t="str">
        <f>B11949&amp;" | "&amp;C11949&amp;" | "&amp;D11949</f>
        <v>documentazione_amministrativa / documentazione_contabile | FATTURA PASSIVA | Fattura</v>
      </c>
      <c r="Q11949" s="3" t="str">
        <f>VLOOKUP(P11949,'Classificazione UD'!A:B,2,FALSE)</f>
        <v>Fiscale</v>
      </c>
    </row>
    <row r="11950" spans="1:17" ht="15" customHeight="1" x14ac:dyDescent="0.25">
      <c r="A11950" s="30">
        <v>2015</v>
      </c>
      <c r="B11950" s="3" t="s">
        <v>20</v>
      </c>
      <c r="C11950" s="3" t="s">
        <v>265</v>
      </c>
      <c r="D11950" s="3" t="s">
        <v>266</v>
      </c>
      <c r="E11950" s="3">
        <v>76</v>
      </c>
      <c r="F11950" s="3">
        <v>152</v>
      </c>
      <c r="G11950" s="3">
        <v>152</v>
      </c>
      <c r="H11950" s="3">
        <v>1291150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 t="str">
        <f>B11950&amp;" | "&amp;C11950&amp;" | "&amp;D11950</f>
        <v>documentazione_amministrativa / registri | Stampa registro | Documento Principale</v>
      </c>
      <c r="Q11950" s="3" t="str">
        <f>VLOOKUP(P11950,'Classificazione UD'!A:B,2,FALSE)</f>
        <v>Amministrativo</v>
      </c>
    </row>
    <row r="11951" spans="1:17" ht="15" customHeight="1" x14ac:dyDescent="0.25">
      <c r="A11951" s="30">
        <v>2016</v>
      </c>
      <c r="B11951" s="3" t="s">
        <v>20</v>
      </c>
      <c r="C11951" s="3" t="s">
        <v>265</v>
      </c>
      <c r="D11951" s="3" t="s">
        <v>266</v>
      </c>
      <c r="E11951" s="3">
        <v>294</v>
      </c>
      <c r="F11951" s="3">
        <v>588</v>
      </c>
      <c r="G11951" s="3">
        <v>588</v>
      </c>
      <c r="H11951" s="3">
        <v>5005738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 t="str">
        <f>B11951&amp;" | "&amp;C11951&amp;" | "&amp;D11951</f>
        <v>documentazione_amministrativa / registri | Stampa registro | Documento Principale</v>
      </c>
      <c r="Q11951" s="3" t="str">
        <f>VLOOKUP(P11951,'Classificazione UD'!A:B,2,FALSE)</f>
        <v>Amministrativo</v>
      </c>
    </row>
    <row r="11952" spans="1:17" ht="15" customHeight="1" x14ac:dyDescent="0.25">
      <c r="A11952" s="30">
        <v>2015</v>
      </c>
      <c r="B11952" s="3" t="s">
        <v>20</v>
      </c>
      <c r="C11952" s="3" t="s">
        <v>265</v>
      </c>
      <c r="D11952" s="3" t="s">
        <v>266</v>
      </c>
      <c r="E11952" s="3">
        <v>15</v>
      </c>
      <c r="F11952" s="3">
        <v>30</v>
      </c>
      <c r="G11952" s="3">
        <v>30</v>
      </c>
      <c r="H11952" s="3">
        <v>72246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 t="str">
        <f>B11952&amp;" | "&amp;C11952&amp;" | "&amp;D11952</f>
        <v>documentazione_amministrativa / registri | Stampa registro | Documento Principale</v>
      </c>
      <c r="Q11952" s="3" t="str">
        <f>VLOOKUP(P11952,'Classificazione UD'!A:B,2,FALSE)</f>
        <v>Amministrativo</v>
      </c>
    </row>
    <row r="11953" spans="1:17" ht="15" customHeight="1" x14ac:dyDescent="0.25">
      <c r="A11953" s="30">
        <v>2016</v>
      </c>
      <c r="B11953" s="3" t="s">
        <v>20</v>
      </c>
      <c r="C11953" s="3" t="s">
        <v>265</v>
      </c>
      <c r="D11953" s="3" t="s">
        <v>266</v>
      </c>
      <c r="E11953" s="3">
        <v>18</v>
      </c>
      <c r="F11953" s="3">
        <v>36</v>
      </c>
      <c r="G11953" s="3">
        <v>36</v>
      </c>
      <c r="H11953" s="3">
        <v>88851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 t="str">
        <f>B11953&amp;" | "&amp;C11953&amp;" | "&amp;D11953</f>
        <v>documentazione_amministrativa / registri | Stampa registro | Documento Principale</v>
      </c>
      <c r="Q11953" s="3" t="str">
        <f>VLOOKUP(P11953,'Classificazione UD'!A:B,2,FALSE)</f>
        <v>Amministrativo</v>
      </c>
    </row>
    <row r="11954" spans="1:17" ht="15" customHeight="1" x14ac:dyDescent="0.25">
      <c r="A11954" s="30">
        <v>2015</v>
      </c>
      <c r="B11954" s="3" t="s">
        <v>20</v>
      </c>
      <c r="C11954" s="3" t="s">
        <v>265</v>
      </c>
      <c r="D11954" s="3" t="s">
        <v>266</v>
      </c>
      <c r="E11954" s="3">
        <v>39</v>
      </c>
      <c r="F11954" s="3">
        <v>78</v>
      </c>
      <c r="G11954" s="3">
        <v>78</v>
      </c>
      <c r="H11954" s="3">
        <v>235825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 t="str">
        <f>B11954&amp;" | "&amp;C11954&amp;" | "&amp;D11954</f>
        <v>documentazione_amministrativa / registri | Stampa registro | Documento Principale</v>
      </c>
      <c r="Q11954" s="3" t="str">
        <f>VLOOKUP(P11954,'Classificazione UD'!A:B,2,FALSE)</f>
        <v>Amministrativo</v>
      </c>
    </row>
    <row r="11955" spans="1:17" ht="15" customHeight="1" x14ac:dyDescent="0.25">
      <c r="A11955" s="30">
        <v>2016</v>
      </c>
      <c r="B11955" s="3" t="s">
        <v>20</v>
      </c>
      <c r="C11955" s="3" t="s">
        <v>265</v>
      </c>
      <c r="D11955" s="3" t="s">
        <v>266</v>
      </c>
      <c r="E11955" s="3">
        <v>163</v>
      </c>
      <c r="F11955" s="3">
        <v>326</v>
      </c>
      <c r="G11955" s="3">
        <v>326</v>
      </c>
      <c r="H11955" s="3">
        <v>984564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 t="str">
        <f>B11955&amp;" | "&amp;C11955&amp;" | "&amp;D11955</f>
        <v>documentazione_amministrativa / registri | Stampa registro | Documento Principale</v>
      </c>
      <c r="Q11955" s="3" t="str">
        <f>VLOOKUP(P11955,'Classificazione UD'!A:B,2,FALSE)</f>
        <v>Amministrativo</v>
      </c>
    </row>
    <row r="11956" spans="1:17" ht="15" customHeight="1" x14ac:dyDescent="0.25">
      <c r="A11956" s="30">
        <v>2015</v>
      </c>
      <c r="B11956" s="3" t="s">
        <v>36</v>
      </c>
      <c r="C11956" s="3" t="s">
        <v>267</v>
      </c>
      <c r="D11956" s="3" t="s">
        <v>266</v>
      </c>
      <c r="E11956" s="3">
        <v>1</v>
      </c>
      <c r="F11956" s="3">
        <v>6</v>
      </c>
      <c r="G11956" s="3">
        <v>6</v>
      </c>
      <c r="H11956" s="3">
        <v>67236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 t="str">
        <f>B11956&amp;" | "&amp;C11956&amp;" | "&amp;D11956</f>
        <v>documentazione_amministrativa / documenti_protocollati | Documento Protocollato | Documento Principale</v>
      </c>
      <c r="Q11956" s="3" t="str">
        <f>VLOOKUP(P11956,'Classificazione UD'!A:B,2,FALSE)</f>
        <v>Protocollo</v>
      </c>
    </row>
    <row r="11957" spans="1:17" ht="15" customHeight="1" x14ac:dyDescent="0.25">
      <c r="A11957" s="30">
        <v>2015</v>
      </c>
      <c r="B11957" s="3" t="s">
        <v>23</v>
      </c>
      <c r="C11957" s="3" t="s">
        <v>269</v>
      </c>
      <c r="D11957" s="3" t="s">
        <v>266</v>
      </c>
      <c r="E11957" s="3">
        <v>152</v>
      </c>
      <c r="F11957" s="3">
        <v>641</v>
      </c>
      <c r="G11957" s="3">
        <v>641</v>
      </c>
      <c r="H11957" s="3">
        <v>21290539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 t="str">
        <f>B11957&amp;" | "&amp;C11957&amp;" | "&amp;D11957</f>
        <v>documentazione_amministrativa / altri_documenti | Documento Non Protocollato | Documento Principale</v>
      </c>
      <c r="Q11957" s="3" t="str">
        <f>VLOOKUP(P11957,'Classificazione UD'!A:B,2,FALSE)</f>
        <v>Amministrativo</v>
      </c>
    </row>
    <row r="11958" spans="1:17" ht="15" customHeight="1" x14ac:dyDescent="0.25">
      <c r="A11958" s="30">
        <v>2016</v>
      </c>
      <c r="B11958" s="3" t="s">
        <v>23</v>
      </c>
      <c r="C11958" s="3" t="s">
        <v>269</v>
      </c>
      <c r="D11958" s="3" t="s">
        <v>266</v>
      </c>
      <c r="E11958" s="3">
        <v>16</v>
      </c>
      <c r="F11958" s="3">
        <v>72</v>
      </c>
      <c r="G11958" s="3">
        <v>72</v>
      </c>
      <c r="H11958" s="3">
        <v>3443233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 t="str">
        <f>B11958&amp;" | "&amp;C11958&amp;" | "&amp;D11958</f>
        <v>documentazione_amministrativa / altri_documenti | Documento Non Protocollato | Documento Principale</v>
      </c>
      <c r="Q11958" s="3" t="str">
        <f>VLOOKUP(P11958,'Classificazione UD'!A:B,2,FALSE)</f>
        <v>Amministrativo</v>
      </c>
    </row>
    <row r="11959" spans="1:17" ht="15" customHeight="1" x14ac:dyDescent="0.25">
      <c r="A11959" s="30">
        <v>2014</v>
      </c>
      <c r="B11959" s="3" t="s">
        <v>20</v>
      </c>
      <c r="C11959" s="3" t="s">
        <v>265</v>
      </c>
      <c r="D11959" s="3" t="s">
        <v>266</v>
      </c>
      <c r="E11959" s="3">
        <v>218</v>
      </c>
      <c r="F11959" s="3">
        <v>436</v>
      </c>
      <c r="G11959" s="3">
        <v>436</v>
      </c>
      <c r="H11959" s="3">
        <v>2982955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 t="str">
        <f>B11959&amp;" | "&amp;C11959&amp;" | "&amp;D11959</f>
        <v>documentazione_amministrativa / registri | Stampa registro | Documento Principale</v>
      </c>
      <c r="Q11959" s="3" t="str">
        <f>VLOOKUP(P11959,'Classificazione UD'!A:B,2,FALSE)</f>
        <v>Amministrativo</v>
      </c>
    </row>
    <row r="11960" spans="1:17" ht="15" customHeight="1" x14ac:dyDescent="0.25">
      <c r="A11960" s="30">
        <v>2015</v>
      </c>
      <c r="B11960" s="3" t="s">
        <v>20</v>
      </c>
      <c r="C11960" s="3" t="s">
        <v>265</v>
      </c>
      <c r="D11960" s="3" t="s">
        <v>266</v>
      </c>
      <c r="E11960" s="3">
        <v>254</v>
      </c>
      <c r="F11960" s="3">
        <v>508</v>
      </c>
      <c r="G11960" s="3">
        <v>508</v>
      </c>
      <c r="H11960" s="3">
        <v>4049741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 t="str">
        <f>B11960&amp;" | "&amp;C11960&amp;" | "&amp;D11960</f>
        <v>documentazione_amministrativa / registri | Stampa registro | Documento Principale</v>
      </c>
      <c r="Q11960" s="3" t="str">
        <f>VLOOKUP(P11960,'Classificazione UD'!A:B,2,FALSE)</f>
        <v>Amministrativo</v>
      </c>
    </row>
    <row r="11961" spans="1:17" ht="15" customHeight="1" x14ac:dyDescent="0.25">
      <c r="A11961" s="30">
        <v>2016</v>
      </c>
      <c r="B11961" s="3" t="s">
        <v>20</v>
      </c>
      <c r="C11961" s="3" t="s">
        <v>265</v>
      </c>
      <c r="D11961" s="3" t="s">
        <v>266</v>
      </c>
      <c r="E11961" s="3">
        <v>247</v>
      </c>
      <c r="F11961" s="3">
        <v>494</v>
      </c>
      <c r="G11961" s="3">
        <v>494</v>
      </c>
      <c r="H11961" s="3">
        <v>4988967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 t="str">
        <f>B11961&amp;" | "&amp;C11961&amp;" | "&amp;D11961</f>
        <v>documentazione_amministrativa / registri | Stampa registro | Documento Principale</v>
      </c>
      <c r="Q11961" s="3" t="str">
        <f>VLOOKUP(P11961,'Classificazione UD'!A:B,2,FALSE)</f>
        <v>Amministrativo</v>
      </c>
    </row>
    <row r="11962" spans="1:17" ht="15" customHeight="1" x14ac:dyDescent="0.25">
      <c r="A11962" s="30">
        <v>2015</v>
      </c>
      <c r="B11962" s="3" t="s">
        <v>20</v>
      </c>
      <c r="C11962" s="3" t="s">
        <v>265</v>
      </c>
      <c r="D11962" s="3" t="s">
        <v>266</v>
      </c>
      <c r="E11962" s="3">
        <v>31</v>
      </c>
      <c r="F11962" s="3">
        <v>62</v>
      </c>
      <c r="G11962" s="3">
        <v>62</v>
      </c>
      <c r="H11962" s="3">
        <v>194238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 t="str">
        <f>B11962&amp;" | "&amp;C11962&amp;" | "&amp;D11962</f>
        <v>documentazione_amministrativa / registri | Stampa registro | Documento Principale</v>
      </c>
      <c r="Q11962" s="3" t="str">
        <f>VLOOKUP(P11962,'Classificazione UD'!A:B,2,FALSE)</f>
        <v>Amministrativo</v>
      </c>
    </row>
    <row r="11963" spans="1:17" ht="15" customHeight="1" x14ac:dyDescent="0.25">
      <c r="A11963" s="30">
        <v>2016</v>
      </c>
      <c r="B11963" s="3" t="s">
        <v>20</v>
      </c>
      <c r="C11963" s="3" t="s">
        <v>265</v>
      </c>
      <c r="D11963" s="3" t="s">
        <v>266</v>
      </c>
      <c r="E11963" s="3">
        <v>124</v>
      </c>
      <c r="F11963" s="3">
        <v>248</v>
      </c>
      <c r="G11963" s="3">
        <v>248</v>
      </c>
      <c r="H11963" s="3">
        <v>678758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 t="str">
        <f>B11963&amp;" | "&amp;C11963&amp;" | "&amp;D11963</f>
        <v>documentazione_amministrativa / registri | Stampa registro | Documento Principale</v>
      </c>
      <c r="Q11963" s="3" t="str">
        <f>VLOOKUP(P11963,'Classificazione UD'!A:B,2,FALSE)</f>
        <v>Amministrativo</v>
      </c>
    </row>
    <row r="11964" spans="1:17" ht="15" customHeight="1" x14ac:dyDescent="0.25">
      <c r="A11964" s="30">
        <v>2015</v>
      </c>
      <c r="B11964" s="3" t="s">
        <v>17</v>
      </c>
      <c r="C11964" s="3" t="s">
        <v>27</v>
      </c>
      <c r="D11964" s="3" t="s">
        <v>264</v>
      </c>
      <c r="E11964" s="3">
        <v>220</v>
      </c>
      <c r="F11964" s="3">
        <v>912</v>
      </c>
      <c r="G11964" s="3">
        <v>912</v>
      </c>
      <c r="H11964" s="3">
        <v>15782264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 t="str">
        <f>B11964&amp;" | "&amp;C11964&amp;" | "&amp;D11964</f>
        <v>documentazione_amministrativa / documentazione_contabile | FATTURA PASSIVA | Fattura</v>
      </c>
      <c r="Q11964" s="3" t="str">
        <f>VLOOKUP(P11964,'Classificazione UD'!A:B,2,FALSE)</f>
        <v>Fiscale</v>
      </c>
    </row>
    <row r="11965" spans="1:17" ht="15" customHeight="1" x14ac:dyDescent="0.25">
      <c r="A11965" s="30">
        <v>2015</v>
      </c>
      <c r="B11965" s="3" t="s">
        <v>17</v>
      </c>
      <c r="C11965" s="3" t="s">
        <v>27</v>
      </c>
      <c r="D11965" s="3" t="s">
        <v>54</v>
      </c>
      <c r="E11965" s="3">
        <v>6</v>
      </c>
      <c r="F11965" s="3">
        <v>24</v>
      </c>
      <c r="G11965" s="3">
        <v>24</v>
      </c>
      <c r="H11965" s="3">
        <v>362550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 t="str">
        <f>B11965&amp;" | "&amp;C11965&amp;" | "&amp;D11965</f>
        <v>documentazione_amministrativa / documentazione_contabile | FATTURA PASSIVA | Nota di credito</v>
      </c>
      <c r="Q11965" s="3" t="str">
        <f>VLOOKUP(P11965,'Classificazione UD'!A:B,2,FALSE)</f>
        <v>Fiscale</v>
      </c>
    </row>
    <row r="11966" spans="1:17" ht="15" customHeight="1" x14ac:dyDescent="0.25">
      <c r="A11966" s="30">
        <v>2016</v>
      </c>
      <c r="B11966" s="3" t="s">
        <v>17</v>
      </c>
      <c r="C11966" s="3" t="s">
        <v>27</v>
      </c>
      <c r="D11966" s="3" t="s">
        <v>264</v>
      </c>
      <c r="E11966" s="3">
        <v>19</v>
      </c>
      <c r="F11966" s="3">
        <v>78</v>
      </c>
      <c r="G11966" s="3">
        <v>78</v>
      </c>
      <c r="H11966" s="3">
        <v>1522111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 t="str">
        <f>B11966&amp;" | "&amp;C11966&amp;" | "&amp;D11966</f>
        <v>documentazione_amministrativa / documentazione_contabile | FATTURA PASSIVA | Fattura</v>
      </c>
      <c r="Q11966" s="3" t="str">
        <f>VLOOKUP(P11966,'Classificazione UD'!A:B,2,FALSE)</f>
        <v>Fiscale</v>
      </c>
    </row>
    <row r="11967" spans="1:17" ht="15" customHeight="1" x14ac:dyDescent="0.25">
      <c r="A11967" s="30">
        <v>2016</v>
      </c>
      <c r="B11967" s="3" t="s">
        <v>17</v>
      </c>
      <c r="C11967" s="3" t="s">
        <v>27</v>
      </c>
      <c r="D11967" s="3" t="s">
        <v>54</v>
      </c>
      <c r="E11967" s="3">
        <v>1</v>
      </c>
      <c r="F11967" s="3">
        <v>5</v>
      </c>
      <c r="G11967" s="3">
        <v>5</v>
      </c>
      <c r="H11967" s="3">
        <v>61598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 t="str">
        <f>B11967&amp;" | "&amp;C11967&amp;" | "&amp;D11967</f>
        <v>documentazione_amministrativa / documentazione_contabile | FATTURA PASSIVA | Nota di credito</v>
      </c>
      <c r="Q11967" s="3" t="str">
        <f>VLOOKUP(P11967,'Classificazione UD'!A:B,2,FALSE)</f>
        <v>Fiscale</v>
      </c>
    </row>
    <row r="11968" spans="1:17" ht="15" customHeight="1" x14ac:dyDescent="0.25">
      <c r="A11968" s="30">
        <v>2015</v>
      </c>
      <c r="B11968" s="3" t="s">
        <v>20</v>
      </c>
      <c r="C11968" s="3" t="s">
        <v>265</v>
      </c>
      <c r="D11968" s="3" t="s">
        <v>266</v>
      </c>
      <c r="E11968" s="3">
        <v>63</v>
      </c>
      <c r="F11968" s="3">
        <v>126</v>
      </c>
      <c r="G11968" s="3">
        <v>126</v>
      </c>
      <c r="H11968" s="3">
        <v>1520320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 t="str">
        <f>B11968&amp;" | "&amp;C11968&amp;" | "&amp;D11968</f>
        <v>documentazione_amministrativa / registri | Stampa registro | Documento Principale</v>
      </c>
      <c r="Q11968" s="3" t="str">
        <f>VLOOKUP(P11968,'Classificazione UD'!A:B,2,FALSE)</f>
        <v>Amministrativo</v>
      </c>
    </row>
    <row r="11969" spans="1:17" ht="15" customHeight="1" x14ac:dyDescent="0.25">
      <c r="A11969" s="30">
        <v>2016</v>
      </c>
      <c r="B11969" s="3" t="s">
        <v>20</v>
      </c>
      <c r="C11969" s="3" t="s">
        <v>265</v>
      </c>
      <c r="D11969" s="3" t="s">
        <v>266</v>
      </c>
      <c r="E11969" s="3">
        <v>249</v>
      </c>
      <c r="F11969" s="3">
        <v>498</v>
      </c>
      <c r="G11969" s="3">
        <v>498</v>
      </c>
      <c r="H11969" s="3">
        <v>7249070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 t="str">
        <f>B11969&amp;" | "&amp;C11969&amp;" | "&amp;D11969</f>
        <v>documentazione_amministrativa / registri | Stampa registro | Documento Principale</v>
      </c>
      <c r="Q11969" s="3" t="str">
        <f>VLOOKUP(P11969,'Classificazione UD'!A:B,2,FALSE)</f>
        <v>Amministrativo</v>
      </c>
    </row>
    <row r="11970" spans="1:17" ht="15" customHeight="1" x14ac:dyDescent="0.25">
      <c r="A11970" s="30">
        <v>2015</v>
      </c>
      <c r="B11970" s="3" t="s">
        <v>20</v>
      </c>
      <c r="C11970" s="3" t="s">
        <v>265</v>
      </c>
      <c r="D11970" s="3" t="s">
        <v>266</v>
      </c>
      <c r="E11970" s="3">
        <v>7</v>
      </c>
      <c r="F11970" s="3">
        <v>14</v>
      </c>
      <c r="G11970" s="3">
        <v>14</v>
      </c>
      <c r="H11970" s="3">
        <v>32441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 t="str">
        <f>B11970&amp;" | "&amp;C11970&amp;" | "&amp;D11970</f>
        <v>documentazione_amministrativa / registri | Stampa registro | Documento Principale</v>
      </c>
      <c r="Q11970" s="3" t="str">
        <f>VLOOKUP(P11970,'Classificazione UD'!A:B,2,FALSE)</f>
        <v>Amministrativo</v>
      </c>
    </row>
    <row r="11971" spans="1:17" ht="15" customHeight="1" x14ac:dyDescent="0.25">
      <c r="A11971" s="30">
        <v>2016</v>
      </c>
      <c r="B11971" s="3" t="s">
        <v>20</v>
      </c>
      <c r="C11971" s="3" t="s">
        <v>265</v>
      </c>
      <c r="D11971" s="3" t="s">
        <v>266</v>
      </c>
      <c r="E11971" s="3">
        <v>29</v>
      </c>
      <c r="F11971" s="3">
        <v>58</v>
      </c>
      <c r="G11971" s="3">
        <v>58</v>
      </c>
      <c r="H11971" s="3">
        <v>135052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 t="str">
        <f>B11971&amp;" | "&amp;C11971&amp;" | "&amp;D11971</f>
        <v>documentazione_amministrativa / registri | Stampa registro | Documento Principale</v>
      </c>
      <c r="Q11971" s="3" t="str">
        <f>VLOOKUP(P11971,'Classificazione UD'!A:B,2,FALSE)</f>
        <v>Amministrativo</v>
      </c>
    </row>
    <row r="11972" spans="1:17" ht="15" customHeight="1" x14ac:dyDescent="0.25">
      <c r="A11972" s="30">
        <v>2015</v>
      </c>
      <c r="B11972" s="3" t="s">
        <v>20</v>
      </c>
      <c r="C11972" s="3" t="s">
        <v>265</v>
      </c>
      <c r="D11972" s="3" t="s">
        <v>266</v>
      </c>
      <c r="E11972" s="3">
        <v>29</v>
      </c>
      <c r="F11972" s="3">
        <v>58</v>
      </c>
      <c r="G11972" s="3">
        <v>58</v>
      </c>
      <c r="H11972" s="3">
        <v>168555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 t="str">
        <f>B11972&amp;" | "&amp;C11972&amp;" | "&amp;D11972</f>
        <v>documentazione_amministrativa / registri | Stampa registro | Documento Principale</v>
      </c>
      <c r="Q11972" s="3" t="str">
        <f>VLOOKUP(P11972,'Classificazione UD'!A:B,2,FALSE)</f>
        <v>Amministrativo</v>
      </c>
    </row>
    <row r="11973" spans="1:17" ht="15" customHeight="1" x14ac:dyDescent="0.25">
      <c r="A11973" s="30">
        <v>2016</v>
      </c>
      <c r="B11973" s="3" t="s">
        <v>20</v>
      </c>
      <c r="C11973" s="3" t="s">
        <v>265</v>
      </c>
      <c r="D11973" s="3" t="s">
        <v>266</v>
      </c>
      <c r="E11973" s="3">
        <v>130</v>
      </c>
      <c r="F11973" s="3">
        <v>260</v>
      </c>
      <c r="G11973" s="3">
        <v>260</v>
      </c>
      <c r="H11973" s="3">
        <v>742297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 t="str">
        <f>B11973&amp;" | "&amp;C11973&amp;" | "&amp;D11973</f>
        <v>documentazione_amministrativa / registri | Stampa registro | Documento Principale</v>
      </c>
      <c r="Q11973" s="3" t="str">
        <f>VLOOKUP(P11973,'Classificazione UD'!A:B,2,FALSE)</f>
        <v>Amministrativo</v>
      </c>
    </row>
    <row r="11974" spans="1:17" ht="15" customHeight="1" x14ac:dyDescent="0.25">
      <c r="A11974" s="30">
        <v>2015</v>
      </c>
      <c r="B11974" s="3" t="s">
        <v>17</v>
      </c>
      <c r="C11974" s="3" t="s">
        <v>27</v>
      </c>
      <c r="D11974" s="3" t="s">
        <v>264</v>
      </c>
      <c r="E11974" s="3">
        <v>241</v>
      </c>
      <c r="F11974" s="3">
        <v>1001</v>
      </c>
      <c r="G11974" s="3">
        <v>1001</v>
      </c>
      <c r="H11974" s="3">
        <v>25721421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 t="str">
        <f>B11974&amp;" | "&amp;C11974&amp;" | "&amp;D11974</f>
        <v>documentazione_amministrativa / documentazione_contabile | FATTURA PASSIVA | Fattura</v>
      </c>
      <c r="Q11974" s="3" t="str">
        <f>VLOOKUP(P11974,'Classificazione UD'!A:B,2,FALSE)</f>
        <v>Fiscale</v>
      </c>
    </row>
    <row r="11975" spans="1:17" ht="15" customHeight="1" x14ac:dyDescent="0.25">
      <c r="A11975" s="30">
        <v>2015</v>
      </c>
      <c r="B11975" s="3" t="s">
        <v>17</v>
      </c>
      <c r="C11975" s="3" t="s">
        <v>27</v>
      </c>
      <c r="D11975" s="3" t="s">
        <v>54</v>
      </c>
      <c r="E11975" s="3">
        <v>4</v>
      </c>
      <c r="F11975" s="3">
        <v>17</v>
      </c>
      <c r="G11975" s="3">
        <v>17</v>
      </c>
      <c r="H11975" s="3">
        <v>754550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 t="str">
        <f>B11975&amp;" | "&amp;C11975&amp;" | "&amp;D11975</f>
        <v>documentazione_amministrativa / documentazione_contabile | FATTURA PASSIVA | Nota di credito</v>
      </c>
      <c r="Q11975" s="3" t="str">
        <f>VLOOKUP(P11975,'Classificazione UD'!A:B,2,FALSE)</f>
        <v>Fiscale</v>
      </c>
    </row>
    <row r="11976" spans="1:17" ht="15" customHeight="1" x14ac:dyDescent="0.25">
      <c r="A11976" s="30">
        <v>2016</v>
      </c>
      <c r="B11976" s="3" t="s">
        <v>17</v>
      </c>
      <c r="C11976" s="3" t="s">
        <v>27</v>
      </c>
      <c r="D11976" s="3" t="s">
        <v>264</v>
      </c>
      <c r="E11976" s="3">
        <v>25</v>
      </c>
      <c r="F11976" s="3">
        <v>104</v>
      </c>
      <c r="G11976" s="3">
        <v>104</v>
      </c>
      <c r="H11976" s="3">
        <v>4604010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 t="str">
        <f>B11976&amp;" | "&amp;C11976&amp;" | "&amp;D11976</f>
        <v>documentazione_amministrativa / documentazione_contabile | FATTURA PASSIVA | Fattura</v>
      </c>
      <c r="Q11976" s="3" t="str">
        <f>VLOOKUP(P11976,'Classificazione UD'!A:B,2,FALSE)</f>
        <v>Fiscale</v>
      </c>
    </row>
    <row r="11977" spans="1:17" ht="15" customHeight="1" x14ac:dyDescent="0.25">
      <c r="A11977" s="30">
        <v>2015</v>
      </c>
      <c r="B11977" s="3" t="s">
        <v>20</v>
      </c>
      <c r="C11977" s="3" t="s">
        <v>265</v>
      </c>
      <c r="D11977" s="3" t="s">
        <v>266</v>
      </c>
      <c r="E11977" s="3">
        <v>74</v>
      </c>
      <c r="F11977" s="3">
        <v>148</v>
      </c>
      <c r="G11977" s="3">
        <v>148</v>
      </c>
      <c r="H11977" s="3">
        <v>1475735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 t="str">
        <f>B11977&amp;" | "&amp;C11977&amp;" | "&amp;D11977</f>
        <v>documentazione_amministrativa / registri | Stampa registro | Documento Principale</v>
      </c>
      <c r="Q11977" s="3" t="str">
        <f>VLOOKUP(P11977,'Classificazione UD'!A:B,2,FALSE)</f>
        <v>Amministrativo</v>
      </c>
    </row>
    <row r="11978" spans="1:17" ht="15" customHeight="1" x14ac:dyDescent="0.25">
      <c r="A11978" s="30">
        <v>2016</v>
      </c>
      <c r="B11978" s="3" t="s">
        <v>20</v>
      </c>
      <c r="C11978" s="3" t="s">
        <v>265</v>
      </c>
      <c r="D11978" s="3" t="s">
        <v>266</v>
      </c>
      <c r="E11978" s="3">
        <v>286</v>
      </c>
      <c r="F11978" s="3">
        <v>572</v>
      </c>
      <c r="G11978" s="3">
        <v>572</v>
      </c>
      <c r="H11978" s="3">
        <v>6727317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 t="str">
        <f>B11978&amp;" | "&amp;C11978&amp;" | "&amp;D11978</f>
        <v>documentazione_amministrativa / registri | Stampa registro | Documento Principale</v>
      </c>
      <c r="Q11978" s="3" t="str">
        <f>VLOOKUP(P11978,'Classificazione UD'!A:B,2,FALSE)</f>
        <v>Amministrativo</v>
      </c>
    </row>
    <row r="11979" spans="1:17" ht="15" customHeight="1" x14ac:dyDescent="0.25">
      <c r="A11979" s="30">
        <v>2015</v>
      </c>
      <c r="B11979" s="3" t="s">
        <v>20</v>
      </c>
      <c r="C11979" s="3" t="s">
        <v>265</v>
      </c>
      <c r="D11979" s="3" t="s">
        <v>266</v>
      </c>
      <c r="E11979" s="3">
        <v>10</v>
      </c>
      <c r="F11979" s="3">
        <v>20</v>
      </c>
      <c r="G11979" s="3">
        <v>20</v>
      </c>
      <c r="H11979" s="3">
        <v>42816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 t="str">
        <f>B11979&amp;" | "&amp;C11979&amp;" | "&amp;D11979</f>
        <v>documentazione_amministrativa / registri | Stampa registro | Documento Principale</v>
      </c>
      <c r="Q11979" s="3" t="str">
        <f>VLOOKUP(P11979,'Classificazione UD'!A:B,2,FALSE)</f>
        <v>Amministrativo</v>
      </c>
    </row>
    <row r="11980" spans="1:17" ht="15" customHeight="1" x14ac:dyDescent="0.25">
      <c r="A11980" s="30">
        <v>2016</v>
      </c>
      <c r="B11980" s="3" t="s">
        <v>20</v>
      </c>
      <c r="C11980" s="3" t="s">
        <v>265</v>
      </c>
      <c r="D11980" s="3" t="s">
        <v>266</v>
      </c>
      <c r="E11980" s="3">
        <v>24</v>
      </c>
      <c r="F11980" s="3">
        <v>48</v>
      </c>
      <c r="G11980" s="3">
        <v>48</v>
      </c>
      <c r="H11980" s="3">
        <v>105985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 t="str">
        <f>B11980&amp;" | "&amp;C11980&amp;" | "&amp;D11980</f>
        <v>documentazione_amministrativa / registri | Stampa registro | Documento Principale</v>
      </c>
      <c r="Q11980" s="3" t="str">
        <f>VLOOKUP(P11980,'Classificazione UD'!A:B,2,FALSE)</f>
        <v>Amministrativo</v>
      </c>
    </row>
    <row r="11981" spans="1:17" ht="15" customHeight="1" x14ac:dyDescent="0.25">
      <c r="A11981" s="30">
        <v>2015</v>
      </c>
      <c r="B11981" s="3" t="s">
        <v>20</v>
      </c>
      <c r="C11981" s="3" t="s">
        <v>265</v>
      </c>
      <c r="D11981" s="3" t="s">
        <v>266</v>
      </c>
      <c r="E11981" s="3">
        <v>36</v>
      </c>
      <c r="F11981" s="3">
        <v>72</v>
      </c>
      <c r="G11981" s="3">
        <v>72</v>
      </c>
      <c r="H11981" s="3">
        <v>219138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 t="str">
        <f>B11981&amp;" | "&amp;C11981&amp;" | "&amp;D11981</f>
        <v>documentazione_amministrativa / registri | Stampa registro | Documento Principale</v>
      </c>
      <c r="Q11981" s="3" t="str">
        <f>VLOOKUP(P11981,'Classificazione UD'!A:B,2,FALSE)</f>
        <v>Amministrativo</v>
      </c>
    </row>
    <row r="11982" spans="1:17" ht="15" customHeight="1" x14ac:dyDescent="0.25">
      <c r="A11982" s="30">
        <v>2016</v>
      </c>
      <c r="B11982" s="3" t="s">
        <v>20</v>
      </c>
      <c r="C11982" s="3" t="s">
        <v>265</v>
      </c>
      <c r="D11982" s="3" t="s">
        <v>266</v>
      </c>
      <c r="E11982" s="3">
        <v>160</v>
      </c>
      <c r="F11982" s="3">
        <v>320</v>
      </c>
      <c r="G11982" s="3">
        <v>320</v>
      </c>
      <c r="H11982" s="3">
        <v>961210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 t="str">
        <f>B11982&amp;" | "&amp;C11982&amp;" | "&amp;D11982</f>
        <v>documentazione_amministrativa / registri | Stampa registro | Documento Principale</v>
      </c>
      <c r="Q11982" s="3" t="str">
        <f>VLOOKUP(P11982,'Classificazione UD'!A:B,2,FALSE)</f>
        <v>Amministrativo</v>
      </c>
    </row>
    <row r="11983" spans="1:17" ht="15" customHeight="1" x14ac:dyDescent="0.25">
      <c r="A11983" s="30">
        <v>2015</v>
      </c>
      <c r="B11983" s="3" t="s">
        <v>17</v>
      </c>
      <c r="C11983" s="3" t="s">
        <v>27</v>
      </c>
      <c r="D11983" s="3" t="s">
        <v>264</v>
      </c>
      <c r="E11983" s="3">
        <v>175</v>
      </c>
      <c r="F11983" s="3">
        <v>724</v>
      </c>
      <c r="G11983" s="3">
        <v>724</v>
      </c>
      <c r="H11983" s="3">
        <v>18675263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 t="str">
        <f>B11983&amp;" | "&amp;C11983&amp;" | "&amp;D11983</f>
        <v>documentazione_amministrativa / documentazione_contabile | FATTURA PASSIVA | Fattura</v>
      </c>
      <c r="Q11983" s="3" t="str">
        <f>VLOOKUP(P11983,'Classificazione UD'!A:B,2,FALSE)</f>
        <v>Fiscale</v>
      </c>
    </row>
    <row r="11984" spans="1:17" ht="15" customHeight="1" x14ac:dyDescent="0.25">
      <c r="A11984" s="30">
        <v>2015</v>
      </c>
      <c r="B11984" s="3" t="s">
        <v>17</v>
      </c>
      <c r="C11984" s="3" t="s">
        <v>27</v>
      </c>
      <c r="D11984" s="3" t="s">
        <v>54</v>
      </c>
      <c r="E11984" s="3">
        <v>5</v>
      </c>
      <c r="F11984" s="3">
        <v>21</v>
      </c>
      <c r="G11984" s="3">
        <v>21</v>
      </c>
      <c r="H11984" s="3">
        <v>306406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 t="str">
        <f>B11984&amp;" | "&amp;C11984&amp;" | "&amp;D11984</f>
        <v>documentazione_amministrativa / documentazione_contabile | FATTURA PASSIVA | Nota di credito</v>
      </c>
      <c r="Q11984" s="3" t="str">
        <f>VLOOKUP(P11984,'Classificazione UD'!A:B,2,FALSE)</f>
        <v>Fiscale</v>
      </c>
    </row>
    <row r="11985" spans="1:17" ht="15" customHeight="1" x14ac:dyDescent="0.25">
      <c r="A11985" s="30">
        <v>2016</v>
      </c>
      <c r="B11985" s="3" t="s">
        <v>17</v>
      </c>
      <c r="C11985" s="3" t="s">
        <v>27</v>
      </c>
      <c r="D11985" s="3" t="s">
        <v>264</v>
      </c>
      <c r="E11985" s="3">
        <v>18</v>
      </c>
      <c r="F11985" s="3">
        <v>73</v>
      </c>
      <c r="G11985" s="3">
        <v>73</v>
      </c>
      <c r="H11985" s="3">
        <v>1228114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 t="str">
        <f>B11985&amp;" | "&amp;C11985&amp;" | "&amp;D11985</f>
        <v>documentazione_amministrativa / documentazione_contabile | FATTURA PASSIVA | Fattura</v>
      </c>
      <c r="Q11985" s="3" t="str">
        <f>VLOOKUP(P11985,'Classificazione UD'!A:B,2,FALSE)</f>
        <v>Fiscale</v>
      </c>
    </row>
    <row r="11986" spans="1:17" ht="15" customHeight="1" x14ac:dyDescent="0.25">
      <c r="A11986" s="30">
        <v>2016</v>
      </c>
      <c r="B11986" s="3" t="s">
        <v>17</v>
      </c>
      <c r="C11986" s="3" t="s">
        <v>27</v>
      </c>
      <c r="D11986" s="3" t="s">
        <v>54</v>
      </c>
      <c r="E11986" s="3">
        <v>1</v>
      </c>
      <c r="F11986" s="3">
        <v>4</v>
      </c>
      <c r="G11986" s="3">
        <v>4</v>
      </c>
      <c r="H11986" s="3">
        <v>52574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 t="str">
        <f>B11986&amp;" | "&amp;C11986&amp;" | "&amp;D11986</f>
        <v>documentazione_amministrativa / documentazione_contabile | FATTURA PASSIVA | Nota di credito</v>
      </c>
      <c r="Q11986" s="3" t="str">
        <f>VLOOKUP(P11986,'Classificazione UD'!A:B,2,FALSE)</f>
        <v>Fiscale</v>
      </c>
    </row>
    <row r="11987" spans="1:17" ht="15" customHeight="1" x14ac:dyDescent="0.25">
      <c r="A11987" s="30">
        <v>2015</v>
      </c>
      <c r="B11987" s="3" t="s">
        <v>20</v>
      </c>
      <c r="C11987" s="3" t="s">
        <v>265</v>
      </c>
      <c r="D11987" s="3" t="s">
        <v>266</v>
      </c>
      <c r="E11987" s="3">
        <v>63</v>
      </c>
      <c r="F11987" s="3">
        <v>126</v>
      </c>
      <c r="G11987" s="3">
        <v>126</v>
      </c>
      <c r="H11987" s="3">
        <v>1322820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 t="str">
        <f>B11987&amp;" | "&amp;C11987&amp;" | "&amp;D11987</f>
        <v>documentazione_amministrativa / registri | Stampa registro | Documento Principale</v>
      </c>
      <c r="Q11987" s="3" t="str">
        <f>VLOOKUP(P11987,'Classificazione UD'!A:B,2,FALSE)</f>
        <v>Amministrativo</v>
      </c>
    </row>
    <row r="11988" spans="1:17" ht="15" customHeight="1" x14ac:dyDescent="0.25">
      <c r="A11988" s="30">
        <v>2016</v>
      </c>
      <c r="B11988" s="3" t="s">
        <v>20</v>
      </c>
      <c r="C11988" s="3" t="s">
        <v>265</v>
      </c>
      <c r="D11988" s="3" t="s">
        <v>266</v>
      </c>
      <c r="E11988" s="3">
        <v>242</v>
      </c>
      <c r="F11988" s="3">
        <v>484</v>
      </c>
      <c r="G11988" s="3">
        <v>484</v>
      </c>
      <c r="H11988" s="3">
        <v>5197234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 t="str">
        <f>B11988&amp;" | "&amp;C11988&amp;" | "&amp;D11988</f>
        <v>documentazione_amministrativa / registri | Stampa registro | Documento Principale</v>
      </c>
      <c r="Q11988" s="3" t="str">
        <f>VLOOKUP(P11988,'Classificazione UD'!A:B,2,FALSE)</f>
        <v>Amministrativo</v>
      </c>
    </row>
    <row r="11989" spans="1:17" ht="15" customHeight="1" x14ac:dyDescent="0.25">
      <c r="A11989" s="30">
        <v>2015</v>
      </c>
      <c r="B11989" s="3" t="s">
        <v>20</v>
      </c>
      <c r="C11989" s="3" t="s">
        <v>265</v>
      </c>
      <c r="D11989" s="3" t="s">
        <v>266</v>
      </c>
      <c r="E11989" s="3">
        <v>11</v>
      </c>
      <c r="F11989" s="3">
        <v>22</v>
      </c>
      <c r="G11989" s="3">
        <v>22</v>
      </c>
      <c r="H11989" s="3">
        <v>54996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 t="str">
        <f>B11989&amp;" | "&amp;C11989&amp;" | "&amp;D11989</f>
        <v>documentazione_amministrativa / registri | Stampa registro | Documento Principale</v>
      </c>
      <c r="Q11989" s="3" t="str">
        <f>VLOOKUP(P11989,'Classificazione UD'!A:B,2,FALSE)</f>
        <v>Amministrativo</v>
      </c>
    </row>
    <row r="11990" spans="1:17" ht="15" customHeight="1" x14ac:dyDescent="0.25">
      <c r="A11990" s="30">
        <v>2016</v>
      </c>
      <c r="B11990" s="3" t="s">
        <v>20</v>
      </c>
      <c r="C11990" s="3" t="s">
        <v>265</v>
      </c>
      <c r="D11990" s="3" t="s">
        <v>266</v>
      </c>
      <c r="E11990" s="3">
        <v>30</v>
      </c>
      <c r="F11990" s="3">
        <v>60</v>
      </c>
      <c r="G11990" s="3">
        <v>60</v>
      </c>
      <c r="H11990" s="3">
        <v>172936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 t="str">
        <f>B11990&amp;" | "&amp;C11990&amp;" | "&amp;D11990</f>
        <v>documentazione_amministrativa / registri | Stampa registro | Documento Principale</v>
      </c>
      <c r="Q11990" s="3" t="str">
        <f>VLOOKUP(P11990,'Classificazione UD'!A:B,2,FALSE)</f>
        <v>Amministrativo</v>
      </c>
    </row>
    <row r="11991" spans="1:17" ht="15" customHeight="1" x14ac:dyDescent="0.25">
      <c r="A11991" s="30">
        <v>2015</v>
      </c>
      <c r="B11991" s="3" t="s">
        <v>20</v>
      </c>
      <c r="C11991" s="3" t="s">
        <v>265</v>
      </c>
      <c r="D11991" s="3" t="s">
        <v>266</v>
      </c>
      <c r="E11991" s="3">
        <v>13</v>
      </c>
      <c r="F11991" s="3">
        <v>26</v>
      </c>
      <c r="G11991" s="3">
        <v>26</v>
      </c>
      <c r="H11991" s="3">
        <v>136109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 t="str">
        <f>B11991&amp;" | "&amp;C11991&amp;" | "&amp;D11991</f>
        <v>documentazione_amministrativa / registri | Stampa registro | Documento Principale</v>
      </c>
      <c r="Q11991" s="3" t="str">
        <f>VLOOKUP(P11991,'Classificazione UD'!A:B,2,FALSE)</f>
        <v>Amministrativo</v>
      </c>
    </row>
    <row r="11992" spans="1:17" ht="15" customHeight="1" x14ac:dyDescent="0.25">
      <c r="A11992" s="30">
        <v>2016</v>
      </c>
      <c r="B11992" s="3" t="s">
        <v>20</v>
      </c>
      <c r="C11992" s="3" t="s">
        <v>265</v>
      </c>
      <c r="D11992" s="3" t="s">
        <v>266</v>
      </c>
      <c r="E11992" s="3">
        <v>129</v>
      </c>
      <c r="F11992" s="3">
        <v>258</v>
      </c>
      <c r="G11992" s="3">
        <v>258</v>
      </c>
      <c r="H11992" s="3">
        <v>733583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 t="str">
        <f>B11992&amp;" | "&amp;C11992&amp;" | "&amp;D11992</f>
        <v>documentazione_amministrativa / registri | Stampa registro | Documento Principale</v>
      </c>
      <c r="Q11992" s="3" t="str">
        <f>VLOOKUP(P11992,'Classificazione UD'!A:B,2,FALSE)</f>
        <v>Amministrativo</v>
      </c>
    </row>
    <row r="11993" spans="1:17" ht="15" customHeight="1" x14ac:dyDescent="0.25">
      <c r="A11993" s="30">
        <v>2013</v>
      </c>
      <c r="B11993" s="3" t="s">
        <v>23</v>
      </c>
      <c r="C11993" s="3" t="s">
        <v>268</v>
      </c>
      <c r="D11993" s="3" t="s">
        <v>266</v>
      </c>
      <c r="E11993" s="3">
        <v>12</v>
      </c>
      <c r="F11993" s="3">
        <v>24</v>
      </c>
      <c r="G11993" s="3">
        <v>24</v>
      </c>
      <c r="H11993" s="3">
        <v>1504935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 t="str">
        <f>B11993&amp;" | "&amp;C11993&amp;" | "&amp;D11993</f>
        <v>documentazione_amministrativa / altri_documenti | Documento Repertoriato | Documento Principale</v>
      </c>
      <c r="Q11993" s="3" t="str">
        <f>VLOOKUP(P11993,'Classificazione UD'!A:B,2,FALSE)</f>
        <v>Amministrativo</v>
      </c>
    </row>
    <row r="11994" spans="1:17" ht="15" customHeight="1" x14ac:dyDescent="0.25">
      <c r="A11994" s="30">
        <v>2014</v>
      </c>
      <c r="B11994" s="3" t="s">
        <v>23</v>
      </c>
      <c r="C11994" s="3" t="s">
        <v>268</v>
      </c>
      <c r="D11994" s="3" t="s">
        <v>266</v>
      </c>
      <c r="E11994" s="3">
        <v>51</v>
      </c>
      <c r="F11994" s="3">
        <v>102</v>
      </c>
      <c r="G11994" s="3">
        <v>102</v>
      </c>
      <c r="H11994" s="3">
        <v>9627511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 t="str">
        <f>B11994&amp;" | "&amp;C11994&amp;" | "&amp;D11994</f>
        <v>documentazione_amministrativa / altri_documenti | Documento Repertoriato | Documento Principale</v>
      </c>
      <c r="Q11994" s="3" t="str">
        <f>VLOOKUP(P11994,'Classificazione UD'!A:B,2,FALSE)</f>
        <v>Amministrativo</v>
      </c>
    </row>
    <row r="11995" spans="1:17" ht="15" customHeight="1" x14ac:dyDescent="0.25">
      <c r="A11995" s="30">
        <v>2015</v>
      </c>
      <c r="B11995" s="3" t="s">
        <v>23</v>
      </c>
      <c r="C11995" s="3" t="s">
        <v>268</v>
      </c>
      <c r="D11995" s="3" t="s">
        <v>266</v>
      </c>
      <c r="E11995" s="3">
        <v>47</v>
      </c>
      <c r="F11995" s="3">
        <v>98</v>
      </c>
      <c r="G11995" s="3">
        <v>98</v>
      </c>
      <c r="H11995" s="3">
        <v>59518984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 t="str">
        <f>B11995&amp;" | "&amp;C11995&amp;" | "&amp;D11995</f>
        <v>documentazione_amministrativa / altri_documenti | Documento Repertoriato | Documento Principale</v>
      </c>
      <c r="Q11995" s="3" t="str">
        <f>VLOOKUP(P11995,'Classificazione UD'!A:B,2,FALSE)</f>
        <v>Amministrativo</v>
      </c>
    </row>
    <row r="11996" spans="1:17" ht="15" customHeight="1" x14ac:dyDescent="0.25">
      <c r="A11996" s="30">
        <v>2016</v>
      </c>
      <c r="B11996" s="3" t="s">
        <v>23</v>
      </c>
      <c r="C11996" s="3" t="s">
        <v>268</v>
      </c>
      <c r="D11996" s="3" t="s">
        <v>266</v>
      </c>
      <c r="E11996" s="3">
        <v>19</v>
      </c>
      <c r="F11996" s="3">
        <v>38</v>
      </c>
      <c r="G11996" s="3">
        <v>38</v>
      </c>
      <c r="H11996" s="3">
        <v>2687859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 t="str">
        <f>B11996&amp;" | "&amp;C11996&amp;" | "&amp;D11996</f>
        <v>documentazione_amministrativa / altri_documenti | Documento Repertoriato | Documento Principale</v>
      </c>
      <c r="Q11996" s="3" t="str">
        <f>VLOOKUP(P11996,'Classificazione UD'!A:B,2,FALSE)</f>
        <v>Amministrativo</v>
      </c>
    </row>
    <row r="11997" spans="1:17" ht="15" customHeight="1" x14ac:dyDescent="0.25">
      <c r="A11997" s="30">
        <v>2015</v>
      </c>
      <c r="B11997" s="3" t="s">
        <v>17</v>
      </c>
      <c r="C11997" s="3" t="s">
        <v>27</v>
      </c>
      <c r="D11997" s="3" t="s">
        <v>264</v>
      </c>
      <c r="E11997" s="3">
        <v>116</v>
      </c>
      <c r="F11997" s="3">
        <v>508</v>
      </c>
      <c r="G11997" s="3">
        <v>508</v>
      </c>
      <c r="H11997" s="3">
        <v>10927676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 t="str">
        <f>B11997&amp;" | "&amp;C11997&amp;" | "&amp;D11997</f>
        <v>documentazione_amministrativa / documentazione_contabile | FATTURA PASSIVA | Fattura</v>
      </c>
      <c r="Q11997" s="3" t="str">
        <f>VLOOKUP(P11997,'Classificazione UD'!A:B,2,FALSE)</f>
        <v>Fiscale</v>
      </c>
    </row>
    <row r="11998" spans="1:17" ht="15" customHeight="1" x14ac:dyDescent="0.25">
      <c r="A11998" s="30">
        <v>2015</v>
      </c>
      <c r="B11998" s="3" t="s">
        <v>17</v>
      </c>
      <c r="C11998" s="3" t="s">
        <v>27</v>
      </c>
      <c r="D11998" s="3" t="s">
        <v>54</v>
      </c>
      <c r="E11998" s="3">
        <v>9</v>
      </c>
      <c r="F11998" s="3">
        <v>36</v>
      </c>
      <c r="G11998" s="3">
        <v>36</v>
      </c>
      <c r="H11998" s="3">
        <v>520244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 t="str">
        <f>B11998&amp;" | "&amp;C11998&amp;" | "&amp;D11998</f>
        <v>documentazione_amministrativa / documentazione_contabile | FATTURA PASSIVA | Nota di credito</v>
      </c>
      <c r="Q11998" s="3" t="str">
        <f>VLOOKUP(P11998,'Classificazione UD'!A:B,2,FALSE)</f>
        <v>Fiscale</v>
      </c>
    </row>
    <row r="11999" spans="1:17" ht="15" customHeight="1" x14ac:dyDescent="0.25">
      <c r="A11999" s="30">
        <v>2016</v>
      </c>
      <c r="B11999" s="3" t="s">
        <v>17</v>
      </c>
      <c r="C11999" s="3" t="s">
        <v>27</v>
      </c>
      <c r="D11999" s="3" t="s">
        <v>264</v>
      </c>
      <c r="E11999" s="3">
        <v>147</v>
      </c>
      <c r="F11999" s="3">
        <v>645</v>
      </c>
      <c r="G11999" s="3">
        <v>645</v>
      </c>
      <c r="H11999" s="3">
        <v>17076257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 t="str">
        <f>B11999&amp;" | "&amp;C11999&amp;" | "&amp;D11999</f>
        <v>documentazione_amministrativa / documentazione_contabile | FATTURA PASSIVA | Fattura</v>
      </c>
      <c r="Q11999" s="3" t="str">
        <f>VLOOKUP(P11999,'Classificazione UD'!A:B,2,FALSE)</f>
        <v>Fiscale</v>
      </c>
    </row>
    <row r="12000" spans="1:17" ht="15" customHeight="1" x14ac:dyDescent="0.25">
      <c r="A12000" s="30">
        <v>2016</v>
      </c>
      <c r="B12000" s="3" t="s">
        <v>17</v>
      </c>
      <c r="C12000" s="3" t="s">
        <v>27</v>
      </c>
      <c r="D12000" s="3" t="s">
        <v>54</v>
      </c>
      <c r="E12000" s="3">
        <v>3</v>
      </c>
      <c r="F12000" s="3">
        <v>12</v>
      </c>
      <c r="G12000" s="3">
        <v>12</v>
      </c>
      <c r="H12000" s="3">
        <v>162238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 t="str">
        <f>B12000&amp;" | "&amp;C12000&amp;" | "&amp;D12000</f>
        <v>documentazione_amministrativa / documentazione_contabile | FATTURA PASSIVA | Nota di credito</v>
      </c>
      <c r="Q12000" s="3" t="str">
        <f>VLOOKUP(P12000,'Classificazione UD'!A:B,2,FALSE)</f>
        <v>Fiscale</v>
      </c>
    </row>
    <row r="12001" spans="1:17" ht="15" customHeight="1" x14ac:dyDescent="0.25">
      <c r="A12001" s="30">
        <v>2016</v>
      </c>
      <c r="B12001" s="3" t="s">
        <v>17</v>
      </c>
      <c r="C12001" s="3" t="s">
        <v>152</v>
      </c>
      <c r="D12001" s="3" t="s">
        <v>152</v>
      </c>
      <c r="E12001" s="3">
        <v>1</v>
      </c>
      <c r="F12001" s="3">
        <v>2</v>
      </c>
      <c r="G12001" s="3">
        <v>2</v>
      </c>
      <c r="H12001" s="3">
        <v>14300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 t="str">
        <f>B12001&amp;" | "&amp;C12001&amp;" | "&amp;D12001</f>
        <v>documentazione_amministrativa / documentazione_contabile | LOTTO DI FATTURE | LOTTO DI FATTURE</v>
      </c>
      <c r="Q12001" s="3" t="str">
        <f>VLOOKUP(P12001,'Classificazione UD'!A:B,2,FALSE)</f>
        <v>Fiscale</v>
      </c>
    </row>
    <row r="12002" spans="1:17" ht="15" customHeight="1" x14ac:dyDescent="0.25">
      <c r="A12002" s="30">
        <v>2013</v>
      </c>
      <c r="B12002" s="3" t="s">
        <v>36</v>
      </c>
      <c r="C12002" s="3" t="s">
        <v>267</v>
      </c>
      <c r="D12002" s="3" t="s">
        <v>266</v>
      </c>
      <c r="E12002" s="3">
        <v>909</v>
      </c>
      <c r="F12002" s="3">
        <v>2362</v>
      </c>
      <c r="G12002" s="3">
        <v>2362</v>
      </c>
      <c r="H12002" s="3">
        <v>260658006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 t="str">
        <f>B12002&amp;" | "&amp;C12002&amp;" | "&amp;D12002</f>
        <v>documentazione_amministrativa / documenti_protocollati | Documento Protocollato | Documento Principale</v>
      </c>
      <c r="Q12002" s="3" t="str">
        <f>VLOOKUP(P12002,'Classificazione UD'!A:B,2,FALSE)</f>
        <v>Protocollo</v>
      </c>
    </row>
    <row r="12003" spans="1:17" ht="15" customHeight="1" x14ac:dyDescent="0.25">
      <c r="A12003" s="30">
        <v>2014</v>
      </c>
      <c r="B12003" s="3" t="s">
        <v>36</v>
      </c>
      <c r="C12003" s="3" t="s">
        <v>267</v>
      </c>
      <c r="D12003" s="3" t="s">
        <v>266</v>
      </c>
      <c r="E12003" s="3">
        <v>3417</v>
      </c>
      <c r="F12003" s="3">
        <v>9604</v>
      </c>
      <c r="G12003" s="3">
        <v>9604</v>
      </c>
      <c r="H12003" s="3">
        <v>1110771425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 t="str">
        <f>B12003&amp;" | "&amp;C12003&amp;" | "&amp;D12003</f>
        <v>documentazione_amministrativa / documenti_protocollati | Documento Protocollato | Documento Principale</v>
      </c>
      <c r="Q12003" s="3" t="str">
        <f>VLOOKUP(P12003,'Classificazione UD'!A:B,2,FALSE)</f>
        <v>Protocollo</v>
      </c>
    </row>
    <row r="12004" spans="1:17" ht="15" customHeight="1" x14ac:dyDescent="0.25">
      <c r="A12004" s="30">
        <v>2015</v>
      </c>
      <c r="B12004" s="3" t="s">
        <v>36</v>
      </c>
      <c r="C12004" s="3" t="s">
        <v>267</v>
      </c>
      <c r="D12004" s="3" t="s">
        <v>266</v>
      </c>
      <c r="E12004" s="3">
        <v>3459</v>
      </c>
      <c r="F12004" s="3">
        <v>9718</v>
      </c>
      <c r="G12004" s="3">
        <v>9718</v>
      </c>
      <c r="H12004" s="3">
        <v>1534334850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 t="str">
        <f>B12004&amp;" | "&amp;C12004&amp;" | "&amp;D12004</f>
        <v>documentazione_amministrativa / documenti_protocollati | Documento Protocollato | Documento Principale</v>
      </c>
      <c r="Q12004" s="3" t="str">
        <f>VLOOKUP(P12004,'Classificazione UD'!A:B,2,FALSE)</f>
        <v>Protocollo</v>
      </c>
    </row>
    <row r="12005" spans="1:17" ht="15" customHeight="1" x14ac:dyDescent="0.25">
      <c r="A12005" s="30">
        <v>2016</v>
      </c>
      <c r="B12005" s="3" t="s">
        <v>36</v>
      </c>
      <c r="C12005" s="3" t="s">
        <v>267</v>
      </c>
      <c r="D12005" s="3" t="s">
        <v>266</v>
      </c>
      <c r="E12005" s="3">
        <v>1667</v>
      </c>
      <c r="F12005" s="3">
        <v>4901</v>
      </c>
      <c r="G12005" s="3">
        <v>4901</v>
      </c>
      <c r="H12005" s="3">
        <v>772688387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 t="str">
        <f>B12005&amp;" | "&amp;C12005&amp;" | "&amp;D12005</f>
        <v>documentazione_amministrativa / documenti_protocollati | Documento Protocollato | Documento Principale</v>
      </c>
      <c r="Q12005" s="3" t="str">
        <f>VLOOKUP(P12005,'Classificazione UD'!A:B,2,FALSE)</f>
        <v>Protocollo</v>
      </c>
    </row>
    <row r="12006" spans="1:17" ht="15" customHeight="1" x14ac:dyDescent="0.25">
      <c r="A12006" s="30">
        <v>2013</v>
      </c>
      <c r="B12006" s="3" t="s">
        <v>23</v>
      </c>
      <c r="C12006" s="3" t="s">
        <v>269</v>
      </c>
      <c r="D12006" s="3" t="s">
        <v>266</v>
      </c>
      <c r="E12006" s="3">
        <v>36</v>
      </c>
      <c r="F12006" s="3">
        <v>80</v>
      </c>
      <c r="G12006" s="3">
        <v>80</v>
      </c>
      <c r="H12006" s="3">
        <v>1898567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 t="str">
        <f>B12006&amp;" | "&amp;C12006&amp;" | "&amp;D12006</f>
        <v>documentazione_amministrativa / altri_documenti | Documento Non Protocollato | Documento Principale</v>
      </c>
      <c r="Q12006" s="3" t="str">
        <f>VLOOKUP(P12006,'Classificazione UD'!A:B,2,FALSE)</f>
        <v>Amministrativo</v>
      </c>
    </row>
    <row r="12007" spans="1:17" ht="15" customHeight="1" x14ac:dyDescent="0.25">
      <c r="A12007" s="30">
        <v>2014</v>
      </c>
      <c r="B12007" s="3" t="s">
        <v>23</v>
      </c>
      <c r="C12007" s="3" t="s">
        <v>269</v>
      </c>
      <c r="D12007" s="3" t="s">
        <v>266</v>
      </c>
      <c r="E12007" s="3">
        <v>88</v>
      </c>
      <c r="F12007" s="3">
        <v>195</v>
      </c>
      <c r="G12007" s="3">
        <v>195</v>
      </c>
      <c r="H12007" s="3">
        <v>5564205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 t="str">
        <f>B12007&amp;" | "&amp;C12007&amp;" | "&amp;D12007</f>
        <v>documentazione_amministrativa / altri_documenti | Documento Non Protocollato | Documento Principale</v>
      </c>
      <c r="Q12007" s="3" t="str">
        <f>VLOOKUP(P12007,'Classificazione UD'!A:B,2,FALSE)</f>
        <v>Amministrativo</v>
      </c>
    </row>
    <row r="12008" spans="1:17" ht="15" customHeight="1" x14ac:dyDescent="0.25">
      <c r="A12008" s="30">
        <v>2015</v>
      </c>
      <c r="B12008" s="3" t="s">
        <v>23</v>
      </c>
      <c r="C12008" s="3" t="s">
        <v>269</v>
      </c>
      <c r="D12008" s="3" t="s">
        <v>266</v>
      </c>
      <c r="E12008" s="3">
        <v>97</v>
      </c>
      <c r="F12008" s="3">
        <v>227</v>
      </c>
      <c r="G12008" s="3">
        <v>227</v>
      </c>
      <c r="H12008" s="3">
        <v>39337255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 t="str">
        <f>B12008&amp;" | "&amp;C12008&amp;" | "&amp;D12008</f>
        <v>documentazione_amministrativa / altri_documenti | Documento Non Protocollato | Documento Principale</v>
      </c>
      <c r="Q12008" s="3" t="str">
        <f>VLOOKUP(P12008,'Classificazione UD'!A:B,2,FALSE)</f>
        <v>Amministrativo</v>
      </c>
    </row>
    <row r="12009" spans="1:17" ht="15" customHeight="1" x14ac:dyDescent="0.25">
      <c r="A12009" s="30">
        <v>2016</v>
      </c>
      <c r="B12009" s="3" t="s">
        <v>23</v>
      </c>
      <c r="C12009" s="3" t="s">
        <v>269</v>
      </c>
      <c r="D12009" s="3" t="s">
        <v>266</v>
      </c>
      <c r="E12009" s="3">
        <v>2</v>
      </c>
      <c r="F12009" s="3">
        <v>4</v>
      </c>
      <c r="G12009" s="3">
        <v>4</v>
      </c>
      <c r="H12009" s="3">
        <v>6883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 t="str">
        <f>B12009&amp;" | "&amp;C12009&amp;" | "&amp;D12009</f>
        <v>documentazione_amministrativa / altri_documenti | Documento Non Protocollato | Documento Principale</v>
      </c>
      <c r="Q12009" s="3" t="str">
        <f>VLOOKUP(P12009,'Classificazione UD'!A:B,2,FALSE)</f>
        <v>Amministrativo</v>
      </c>
    </row>
    <row r="12010" spans="1:17" ht="15" customHeight="1" x14ac:dyDescent="0.25">
      <c r="A12010" s="30">
        <v>2013</v>
      </c>
      <c r="B12010" s="3" t="s">
        <v>20</v>
      </c>
      <c r="C12010" s="3" t="s">
        <v>265</v>
      </c>
      <c r="D12010" s="3" t="s">
        <v>266</v>
      </c>
      <c r="E12010" s="3">
        <v>61</v>
      </c>
      <c r="F12010" s="3">
        <v>122</v>
      </c>
      <c r="G12010" s="3">
        <v>122</v>
      </c>
      <c r="H12010" s="3">
        <v>572300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 t="str">
        <f>B12010&amp;" | "&amp;C12010&amp;" | "&amp;D12010</f>
        <v>documentazione_amministrativa / registri | Stampa registro | Documento Principale</v>
      </c>
      <c r="Q12010" s="3" t="str">
        <f>VLOOKUP(P12010,'Classificazione UD'!A:B,2,FALSE)</f>
        <v>Amministrativo</v>
      </c>
    </row>
    <row r="12011" spans="1:17" ht="15" customHeight="1" x14ac:dyDescent="0.25">
      <c r="A12011" s="30">
        <v>2014</v>
      </c>
      <c r="B12011" s="3" t="s">
        <v>20</v>
      </c>
      <c r="C12011" s="3" t="s">
        <v>265</v>
      </c>
      <c r="D12011" s="3" t="s">
        <v>266</v>
      </c>
      <c r="E12011" s="3">
        <v>239</v>
      </c>
      <c r="F12011" s="3">
        <v>478</v>
      </c>
      <c r="G12011" s="3">
        <v>478</v>
      </c>
      <c r="H12011" s="3">
        <v>2380635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 t="str">
        <f>B12011&amp;" | "&amp;C12011&amp;" | "&amp;D12011</f>
        <v>documentazione_amministrativa / registri | Stampa registro | Documento Principale</v>
      </c>
      <c r="Q12011" s="3" t="str">
        <f>VLOOKUP(P12011,'Classificazione UD'!A:B,2,FALSE)</f>
        <v>Amministrativo</v>
      </c>
    </row>
    <row r="12012" spans="1:17" ht="15" customHeight="1" x14ac:dyDescent="0.25">
      <c r="A12012" s="30">
        <v>2015</v>
      </c>
      <c r="B12012" s="3" t="s">
        <v>20</v>
      </c>
      <c r="C12012" s="3" t="s">
        <v>265</v>
      </c>
      <c r="D12012" s="3" t="s">
        <v>266</v>
      </c>
      <c r="E12012" s="3">
        <v>241</v>
      </c>
      <c r="F12012" s="3">
        <v>482</v>
      </c>
      <c r="G12012" s="3">
        <v>482</v>
      </c>
      <c r="H12012" s="3">
        <v>2821575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 t="str">
        <f>B12012&amp;" | "&amp;C12012&amp;" | "&amp;D12012</f>
        <v>documentazione_amministrativa / registri | Stampa registro | Documento Principale</v>
      </c>
      <c r="Q12012" s="3" t="str">
        <f>VLOOKUP(P12012,'Classificazione UD'!A:B,2,FALSE)</f>
        <v>Amministrativo</v>
      </c>
    </row>
    <row r="12013" spans="1:17" ht="15" customHeight="1" x14ac:dyDescent="0.25">
      <c r="A12013" s="30">
        <v>2016</v>
      </c>
      <c r="B12013" s="3" t="s">
        <v>20</v>
      </c>
      <c r="C12013" s="3" t="s">
        <v>265</v>
      </c>
      <c r="D12013" s="3" t="s">
        <v>266</v>
      </c>
      <c r="E12013" s="3">
        <v>159</v>
      </c>
      <c r="F12013" s="3">
        <v>318</v>
      </c>
      <c r="G12013" s="3">
        <v>318</v>
      </c>
      <c r="H12013" s="3">
        <v>1669689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 t="str">
        <f>B12013&amp;" | "&amp;C12013&amp;" | "&amp;D12013</f>
        <v>documentazione_amministrativa / registri | Stampa registro | Documento Principale</v>
      </c>
      <c r="Q12013" s="3" t="str">
        <f>VLOOKUP(P12013,'Classificazione UD'!A:B,2,FALSE)</f>
        <v>Amministrativo</v>
      </c>
    </row>
    <row r="12014" spans="1:17" ht="15" customHeight="1" x14ac:dyDescent="0.25">
      <c r="A12014" s="30">
        <v>2013</v>
      </c>
      <c r="B12014" s="3" t="s">
        <v>20</v>
      </c>
      <c r="C12014" s="3" t="s">
        <v>265</v>
      </c>
      <c r="D12014" s="3" t="s">
        <v>266</v>
      </c>
      <c r="E12014" s="3">
        <v>8</v>
      </c>
      <c r="F12014" s="3">
        <v>16</v>
      </c>
      <c r="G12014" s="3">
        <v>16</v>
      </c>
      <c r="H12014" s="3">
        <v>35960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 t="str">
        <f>B12014&amp;" | "&amp;C12014&amp;" | "&amp;D12014</f>
        <v>documentazione_amministrativa / registri | Stampa registro | Documento Principale</v>
      </c>
      <c r="Q12014" s="3" t="str">
        <f>VLOOKUP(P12014,'Classificazione UD'!A:B,2,FALSE)</f>
        <v>Amministrativo</v>
      </c>
    </row>
    <row r="12015" spans="1:17" ht="15" customHeight="1" x14ac:dyDescent="0.25">
      <c r="A12015" s="30">
        <v>2014</v>
      </c>
      <c r="B12015" s="3" t="s">
        <v>20</v>
      </c>
      <c r="C12015" s="3" t="s">
        <v>265</v>
      </c>
      <c r="D12015" s="3" t="s">
        <v>266</v>
      </c>
      <c r="E12015" s="3">
        <v>31</v>
      </c>
      <c r="F12015" s="3">
        <v>62</v>
      </c>
      <c r="G12015" s="3">
        <v>62</v>
      </c>
      <c r="H12015" s="3">
        <v>148689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 t="str">
        <f>B12015&amp;" | "&amp;C12015&amp;" | "&amp;D12015</f>
        <v>documentazione_amministrativa / registri | Stampa registro | Documento Principale</v>
      </c>
      <c r="Q12015" s="3" t="str">
        <f>VLOOKUP(P12015,'Classificazione UD'!A:B,2,FALSE)</f>
        <v>Amministrativo</v>
      </c>
    </row>
    <row r="12016" spans="1:17" ht="15" customHeight="1" x14ac:dyDescent="0.25">
      <c r="A12016" s="30">
        <v>2015</v>
      </c>
      <c r="B12016" s="3" t="s">
        <v>20</v>
      </c>
      <c r="C12016" s="3" t="s">
        <v>265</v>
      </c>
      <c r="D12016" s="3" t="s">
        <v>266</v>
      </c>
      <c r="E12016" s="3">
        <v>28</v>
      </c>
      <c r="F12016" s="3">
        <v>56</v>
      </c>
      <c r="G12016" s="3">
        <v>56</v>
      </c>
      <c r="H12016" s="3">
        <v>125788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 t="str">
        <f>B12016&amp;" | "&amp;C12016&amp;" | "&amp;D12016</f>
        <v>documentazione_amministrativa / registri | Stampa registro | Documento Principale</v>
      </c>
      <c r="Q12016" s="3" t="str">
        <f>VLOOKUP(P12016,'Classificazione UD'!A:B,2,FALSE)</f>
        <v>Amministrativo</v>
      </c>
    </row>
    <row r="12017" spans="1:17" ht="15" customHeight="1" x14ac:dyDescent="0.25">
      <c r="A12017" s="30">
        <v>2016</v>
      </c>
      <c r="B12017" s="3" t="s">
        <v>20</v>
      </c>
      <c r="C12017" s="3" t="s">
        <v>265</v>
      </c>
      <c r="D12017" s="3" t="s">
        <v>266</v>
      </c>
      <c r="E12017" s="3">
        <v>9</v>
      </c>
      <c r="F12017" s="3">
        <v>18</v>
      </c>
      <c r="G12017" s="3">
        <v>18</v>
      </c>
      <c r="H12017" s="3">
        <v>39344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 t="str">
        <f>B12017&amp;" | "&amp;C12017&amp;" | "&amp;D12017</f>
        <v>documentazione_amministrativa / registri | Stampa registro | Documento Principale</v>
      </c>
      <c r="Q12017" s="3" t="str">
        <f>VLOOKUP(P12017,'Classificazione UD'!A:B,2,FALSE)</f>
        <v>Amministrativo</v>
      </c>
    </row>
    <row r="12018" spans="1:17" ht="15" customHeight="1" x14ac:dyDescent="0.25">
      <c r="A12018" s="30">
        <v>2015</v>
      </c>
      <c r="B12018" s="3" t="s">
        <v>20</v>
      </c>
      <c r="C12018" s="3" t="s">
        <v>265</v>
      </c>
      <c r="D12018" s="3" t="s">
        <v>266</v>
      </c>
      <c r="E12018" s="3">
        <v>31</v>
      </c>
      <c r="F12018" s="3">
        <v>62</v>
      </c>
      <c r="G12018" s="3">
        <v>62</v>
      </c>
      <c r="H12018" s="3">
        <v>190996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 t="str">
        <f>B12018&amp;" | "&amp;C12018&amp;" | "&amp;D12018</f>
        <v>documentazione_amministrativa / registri | Stampa registro | Documento Principale</v>
      </c>
      <c r="Q12018" s="3" t="str">
        <f>VLOOKUP(P12018,'Classificazione UD'!A:B,2,FALSE)</f>
        <v>Amministrativo</v>
      </c>
    </row>
    <row r="12019" spans="1:17" ht="15" customHeight="1" x14ac:dyDescent="0.25">
      <c r="A12019" s="30">
        <v>2016</v>
      </c>
      <c r="B12019" s="3" t="s">
        <v>20</v>
      </c>
      <c r="C12019" s="3" t="s">
        <v>265</v>
      </c>
      <c r="D12019" s="3" t="s">
        <v>266</v>
      </c>
      <c r="E12019" s="3">
        <v>76</v>
      </c>
      <c r="F12019" s="3">
        <v>152</v>
      </c>
      <c r="G12019" s="3">
        <v>152</v>
      </c>
      <c r="H12019" s="3">
        <v>418479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 t="str">
        <f>B12019&amp;" | "&amp;C12019&amp;" | "&amp;D12019</f>
        <v>documentazione_amministrativa / registri | Stampa registro | Documento Principale</v>
      </c>
      <c r="Q12019" s="3" t="str">
        <f>VLOOKUP(P12019,'Classificazione UD'!A:B,2,FALSE)</f>
        <v>Amministrativo</v>
      </c>
    </row>
    <row r="12020" spans="1:17" ht="15" customHeight="1" x14ac:dyDescent="0.25">
      <c r="A12020" s="30">
        <v>2016</v>
      </c>
      <c r="B12020" s="3" t="s">
        <v>20</v>
      </c>
      <c r="C12020" s="3" t="s">
        <v>265</v>
      </c>
      <c r="D12020" s="3" t="s">
        <v>266</v>
      </c>
      <c r="E12020" s="3">
        <v>1</v>
      </c>
      <c r="F12020" s="3">
        <v>2</v>
      </c>
      <c r="G12020" s="3">
        <v>2</v>
      </c>
      <c r="H12020" s="3">
        <v>4569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 t="str">
        <f>B12020&amp;" | "&amp;C12020&amp;" | "&amp;D12020</f>
        <v>documentazione_amministrativa / registri | Stampa registro | Documento Principale</v>
      </c>
      <c r="Q12020" s="3" t="str">
        <f>VLOOKUP(P12020,'Classificazione UD'!A:B,2,FALSE)</f>
        <v>Amministrativo</v>
      </c>
    </row>
    <row r="12021" spans="1:17" ht="15" customHeight="1" x14ac:dyDescent="0.25">
      <c r="A12021" s="30">
        <v>2015</v>
      </c>
      <c r="B12021" s="3" t="s">
        <v>17</v>
      </c>
      <c r="C12021" s="3" t="s">
        <v>27</v>
      </c>
      <c r="D12021" s="3" t="s">
        <v>264</v>
      </c>
      <c r="E12021" s="3">
        <v>256</v>
      </c>
      <c r="F12021" s="3">
        <v>1122</v>
      </c>
      <c r="G12021" s="3">
        <v>1122</v>
      </c>
      <c r="H12021" s="3">
        <v>35483749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 t="str">
        <f>B12021&amp;" | "&amp;C12021&amp;" | "&amp;D12021</f>
        <v>documentazione_amministrativa / documentazione_contabile | FATTURA PASSIVA | Fattura</v>
      </c>
      <c r="Q12021" s="3" t="str">
        <f>VLOOKUP(P12021,'Classificazione UD'!A:B,2,FALSE)</f>
        <v>Fiscale</v>
      </c>
    </row>
    <row r="12022" spans="1:17" ht="15" customHeight="1" x14ac:dyDescent="0.25">
      <c r="A12022" s="30">
        <v>2015</v>
      </c>
      <c r="B12022" s="3" t="s">
        <v>17</v>
      </c>
      <c r="C12022" s="3" t="s">
        <v>27</v>
      </c>
      <c r="D12022" s="3" t="s">
        <v>54</v>
      </c>
      <c r="E12022" s="3">
        <v>8</v>
      </c>
      <c r="F12022" s="3">
        <v>35</v>
      </c>
      <c r="G12022" s="3">
        <v>35</v>
      </c>
      <c r="H12022" s="3">
        <v>596824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 t="str">
        <f>B12022&amp;" | "&amp;C12022&amp;" | "&amp;D12022</f>
        <v>documentazione_amministrativa / documentazione_contabile | FATTURA PASSIVA | Nota di credito</v>
      </c>
      <c r="Q12022" s="3" t="str">
        <f>VLOOKUP(P12022,'Classificazione UD'!A:B,2,FALSE)</f>
        <v>Fiscale</v>
      </c>
    </row>
    <row r="12023" spans="1:17" ht="15" customHeight="1" x14ac:dyDescent="0.25">
      <c r="A12023" s="30">
        <v>2016</v>
      </c>
      <c r="B12023" s="3" t="s">
        <v>17</v>
      </c>
      <c r="C12023" s="3" t="s">
        <v>27</v>
      </c>
      <c r="D12023" s="3" t="s">
        <v>264</v>
      </c>
      <c r="E12023" s="3">
        <v>19</v>
      </c>
      <c r="F12023" s="3">
        <v>79</v>
      </c>
      <c r="G12023" s="3">
        <v>79</v>
      </c>
      <c r="H12023" s="3">
        <v>1438621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 t="str">
        <f>B12023&amp;" | "&amp;C12023&amp;" | "&amp;D12023</f>
        <v>documentazione_amministrativa / documentazione_contabile | FATTURA PASSIVA | Fattura</v>
      </c>
      <c r="Q12023" s="3" t="str">
        <f>VLOOKUP(P12023,'Classificazione UD'!A:B,2,FALSE)</f>
        <v>Fiscale</v>
      </c>
    </row>
    <row r="12024" spans="1:17" ht="15" customHeight="1" x14ac:dyDescent="0.25">
      <c r="A12024" s="30">
        <v>2015</v>
      </c>
      <c r="B12024" s="3" t="s">
        <v>20</v>
      </c>
      <c r="C12024" s="3" t="s">
        <v>265</v>
      </c>
      <c r="D12024" s="3" t="s">
        <v>266</v>
      </c>
      <c r="E12024" s="3">
        <v>64</v>
      </c>
      <c r="F12024" s="3">
        <v>128</v>
      </c>
      <c r="G12024" s="3">
        <v>128</v>
      </c>
      <c r="H12024" s="3">
        <v>1333924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 t="str">
        <f>B12024&amp;" | "&amp;C12024&amp;" | "&amp;D12024</f>
        <v>documentazione_amministrativa / registri | Stampa registro | Documento Principale</v>
      </c>
      <c r="Q12024" s="3" t="str">
        <f>VLOOKUP(P12024,'Classificazione UD'!A:B,2,FALSE)</f>
        <v>Amministrativo</v>
      </c>
    </row>
    <row r="12025" spans="1:17" ht="15" customHeight="1" x14ac:dyDescent="0.25">
      <c r="A12025" s="30">
        <v>2016</v>
      </c>
      <c r="B12025" s="3" t="s">
        <v>20</v>
      </c>
      <c r="C12025" s="3" t="s">
        <v>265</v>
      </c>
      <c r="D12025" s="3" t="s">
        <v>266</v>
      </c>
      <c r="E12025" s="3">
        <v>245</v>
      </c>
      <c r="F12025" s="3">
        <v>490</v>
      </c>
      <c r="G12025" s="3">
        <v>490</v>
      </c>
      <c r="H12025" s="3">
        <v>5260572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 t="str">
        <f>B12025&amp;" | "&amp;C12025&amp;" | "&amp;D12025</f>
        <v>documentazione_amministrativa / registri | Stampa registro | Documento Principale</v>
      </c>
      <c r="Q12025" s="3" t="str">
        <f>VLOOKUP(P12025,'Classificazione UD'!A:B,2,FALSE)</f>
        <v>Amministrativo</v>
      </c>
    </row>
    <row r="12026" spans="1:17" ht="15" customHeight="1" x14ac:dyDescent="0.25">
      <c r="A12026" s="30">
        <v>2015</v>
      </c>
      <c r="B12026" s="3" t="s">
        <v>20</v>
      </c>
      <c r="C12026" s="3" t="s">
        <v>265</v>
      </c>
      <c r="D12026" s="3" t="s">
        <v>266</v>
      </c>
      <c r="E12026" s="3">
        <v>5</v>
      </c>
      <c r="F12026" s="3">
        <v>10</v>
      </c>
      <c r="G12026" s="3">
        <v>10</v>
      </c>
      <c r="H12026" s="3">
        <v>43002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 t="str">
        <f>B12026&amp;" | "&amp;C12026&amp;" | "&amp;D12026</f>
        <v>documentazione_amministrativa / registri | Stampa registro | Documento Principale</v>
      </c>
      <c r="Q12026" s="3" t="str">
        <f>VLOOKUP(P12026,'Classificazione UD'!A:B,2,FALSE)</f>
        <v>Amministrativo</v>
      </c>
    </row>
    <row r="12027" spans="1:17" ht="15" customHeight="1" x14ac:dyDescent="0.25">
      <c r="A12027" s="30">
        <v>2016</v>
      </c>
      <c r="B12027" s="3" t="s">
        <v>20</v>
      </c>
      <c r="C12027" s="3" t="s">
        <v>265</v>
      </c>
      <c r="D12027" s="3" t="s">
        <v>266</v>
      </c>
      <c r="E12027" s="3">
        <v>48</v>
      </c>
      <c r="F12027" s="3">
        <v>96</v>
      </c>
      <c r="G12027" s="3">
        <v>96</v>
      </c>
      <c r="H12027" s="3">
        <v>232162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 t="str">
        <f>B12027&amp;" | "&amp;C12027&amp;" | "&amp;D12027</f>
        <v>documentazione_amministrativa / registri | Stampa registro | Documento Principale</v>
      </c>
      <c r="Q12027" s="3" t="str">
        <f>VLOOKUP(P12027,'Classificazione UD'!A:B,2,FALSE)</f>
        <v>Amministrativo</v>
      </c>
    </row>
    <row r="12028" spans="1:17" ht="15" customHeight="1" x14ac:dyDescent="0.25">
      <c r="A12028" s="30">
        <v>2015</v>
      </c>
      <c r="B12028" s="3" t="s">
        <v>20</v>
      </c>
      <c r="C12028" s="3" t="s">
        <v>265</v>
      </c>
      <c r="D12028" s="3" t="s">
        <v>266</v>
      </c>
      <c r="E12028" s="3">
        <v>45</v>
      </c>
      <c r="F12028" s="3">
        <v>90</v>
      </c>
      <c r="G12028" s="3">
        <v>90</v>
      </c>
      <c r="H12028" s="3">
        <v>280530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 t="str">
        <f>B12028&amp;" | "&amp;C12028&amp;" | "&amp;D12028</f>
        <v>documentazione_amministrativa / registri | Stampa registro | Documento Principale</v>
      </c>
      <c r="Q12028" s="3" t="str">
        <f>VLOOKUP(P12028,'Classificazione UD'!A:B,2,FALSE)</f>
        <v>Amministrativo</v>
      </c>
    </row>
    <row r="12029" spans="1:17" ht="15" customHeight="1" x14ac:dyDescent="0.25">
      <c r="A12029" s="30">
        <v>2016</v>
      </c>
      <c r="B12029" s="3" t="s">
        <v>20</v>
      </c>
      <c r="C12029" s="3" t="s">
        <v>265</v>
      </c>
      <c r="D12029" s="3" t="s">
        <v>266</v>
      </c>
      <c r="E12029" s="3">
        <v>159</v>
      </c>
      <c r="F12029" s="3">
        <v>318</v>
      </c>
      <c r="G12029" s="3">
        <v>318</v>
      </c>
      <c r="H12029" s="3">
        <v>1007505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 t="str">
        <f>B12029&amp;" | "&amp;C12029&amp;" | "&amp;D12029</f>
        <v>documentazione_amministrativa / registri | Stampa registro | Documento Principale</v>
      </c>
      <c r="Q12029" s="3" t="str">
        <f>VLOOKUP(P12029,'Classificazione UD'!A:B,2,FALSE)</f>
        <v>Amministrativo</v>
      </c>
    </row>
    <row r="12030" spans="1:17" ht="15" customHeight="1" x14ac:dyDescent="0.25">
      <c r="A12030" s="30">
        <v>2015</v>
      </c>
      <c r="B12030" s="3" t="s">
        <v>17</v>
      </c>
      <c r="C12030" s="3" t="s">
        <v>27</v>
      </c>
      <c r="D12030" s="3" t="s">
        <v>264</v>
      </c>
      <c r="E12030" s="3">
        <v>4</v>
      </c>
      <c r="F12030" s="3">
        <v>17</v>
      </c>
      <c r="G12030" s="3">
        <v>17</v>
      </c>
      <c r="H12030" s="3">
        <v>534888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 t="str">
        <f>B12030&amp;" | "&amp;C12030&amp;" | "&amp;D12030</f>
        <v>documentazione_amministrativa / documentazione_contabile | FATTURA PASSIVA | Fattura</v>
      </c>
      <c r="Q12030" s="3" t="str">
        <f>VLOOKUP(P12030,'Classificazione UD'!A:B,2,FALSE)</f>
        <v>Fiscale</v>
      </c>
    </row>
    <row r="12031" spans="1:17" ht="15" customHeight="1" x14ac:dyDescent="0.25">
      <c r="A12031" s="30">
        <v>2016</v>
      </c>
      <c r="B12031" s="3" t="s">
        <v>17</v>
      </c>
      <c r="C12031" s="3" t="s">
        <v>27</v>
      </c>
      <c r="D12031" s="3" t="s">
        <v>264</v>
      </c>
      <c r="E12031" s="3">
        <v>16</v>
      </c>
      <c r="F12031" s="3">
        <v>68</v>
      </c>
      <c r="G12031" s="3">
        <v>68</v>
      </c>
      <c r="H12031" s="3">
        <v>1814498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 t="str">
        <f>B12031&amp;" | "&amp;C12031&amp;" | "&amp;D12031</f>
        <v>documentazione_amministrativa / documentazione_contabile | FATTURA PASSIVA | Fattura</v>
      </c>
      <c r="Q12031" s="3" t="str">
        <f>VLOOKUP(P12031,'Classificazione UD'!A:B,2,FALSE)</f>
        <v>Fiscale</v>
      </c>
    </row>
    <row r="12032" spans="1:17" ht="15" customHeight="1" x14ac:dyDescent="0.25">
      <c r="A12032" s="30">
        <v>2015</v>
      </c>
      <c r="B12032" s="3" t="s">
        <v>20</v>
      </c>
      <c r="C12032" s="3" t="s">
        <v>265</v>
      </c>
      <c r="D12032" s="3" t="s">
        <v>266</v>
      </c>
      <c r="E12032" s="3">
        <v>63</v>
      </c>
      <c r="F12032" s="3">
        <v>126</v>
      </c>
      <c r="G12032" s="3">
        <v>126</v>
      </c>
      <c r="H12032" s="3">
        <v>571981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 t="str">
        <f>B12032&amp;" | "&amp;C12032&amp;" | "&amp;D12032</f>
        <v>documentazione_amministrativa / registri | Stampa registro | Documento Principale</v>
      </c>
      <c r="Q12032" s="3" t="str">
        <f>VLOOKUP(P12032,'Classificazione UD'!A:B,2,FALSE)</f>
        <v>Amministrativo</v>
      </c>
    </row>
    <row r="12033" spans="1:17" ht="15" customHeight="1" x14ac:dyDescent="0.25">
      <c r="A12033" s="30">
        <v>2016</v>
      </c>
      <c r="B12033" s="3" t="s">
        <v>20</v>
      </c>
      <c r="C12033" s="3" t="s">
        <v>265</v>
      </c>
      <c r="D12033" s="3" t="s">
        <v>266</v>
      </c>
      <c r="E12033" s="3">
        <v>234</v>
      </c>
      <c r="F12033" s="3">
        <v>468</v>
      </c>
      <c r="G12033" s="3">
        <v>468</v>
      </c>
      <c r="H12033" s="3">
        <v>2938199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 t="str">
        <f>B12033&amp;" | "&amp;C12033&amp;" | "&amp;D12033</f>
        <v>documentazione_amministrativa / registri | Stampa registro | Documento Principale</v>
      </c>
      <c r="Q12033" s="3" t="str">
        <f>VLOOKUP(P12033,'Classificazione UD'!A:B,2,FALSE)</f>
        <v>Amministrativo</v>
      </c>
    </row>
    <row r="12034" spans="1:17" ht="15" customHeight="1" x14ac:dyDescent="0.25">
      <c r="A12034" s="30">
        <v>2016</v>
      </c>
      <c r="B12034" s="3" t="s">
        <v>20</v>
      </c>
      <c r="C12034" s="3" t="s">
        <v>265</v>
      </c>
      <c r="D12034" s="3" t="s">
        <v>266</v>
      </c>
      <c r="E12034" s="3">
        <v>2</v>
      </c>
      <c r="F12034" s="3">
        <v>4</v>
      </c>
      <c r="G12034" s="3">
        <v>4</v>
      </c>
      <c r="H12034" s="3">
        <v>15447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 t="str">
        <f>B12034&amp;" | "&amp;C12034&amp;" | "&amp;D12034</f>
        <v>documentazione_amministrativa / registri | Stampa registro | Documento Principale</v>
      </c>
      <c r="Q12034" s="3" t="str">
        <f>VLOOKUP(P12034,'Classificazione UD'!A:B,2,FALSE)</f>
        <v>Amministrativo</v>
      </c>
    </row>
    <row r="12035" spans="1:17" ht="15" customHeight="1" x14ac:dyDescent="0.25">
      <c r="A12035" s="30">
        <v>2015</v>
      </c>
      <c r="B12035" s="3" t="s">
        <v>20</v>
      </c>
      <c r="C12035" s="3" t="s">
        <v>265</v>
      </c>
      <c r="D12035" s="3" t="s">
        <v>266</v>
      </c>
      <c r="E12035" s="3">
        <v>1</v>
      </c>
      <c r="F12035" s="3">
        <v>2</v>
      </c>
      <c r="G12035" s="3">
        <v>2</v>
      </c>
      <c r="H12035" s="3">
        <v>8809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 t="str">
        <f>B12035&amp;" | "&amp;C12035&amp;" | "&amp;D12035</f>
        <v>documentazione_amministrativa / registri | Stampa registro | Documento Principale</v>
      </c>
      <c r="Q12035" s="3" t="str">
        <f>VLOOKUP(P12035,'Classificazione UD'!A:B,2,FALSE)</f>
        <v>Amministrativo</v>
      </c>
    </row>
    <row r="12036" spans="1:17" ht="15" customHeight="1" x14ac:dyDescent="0.25">
      <c r="A12036" s="30">
        <v>2016</v>
      </c>
      <c r="B12036" s="3" t="s">
        <v>20</v>
      </c>
      <c r="C12036" s="3" t="s">
        <v>265</v>
      </c>
      <c r="D12036" s="3" t="s">
        <v>266</v>
      </c>
      <c r="E12036" s="3">
        <v>96</v>
      </c>
      <c r="F12036" s="3">
        <v>192</v>
      </c>
      <c r="G12036" s="3">
        <v>192</v>
      </c>
      <c r="H12036" s="3">
        <v>539482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 t="str">
        <f>B12036&amp;" | "&amp;C12036&amp;" | "&amp;D12036</f>
        <v>documentazione_amministrativa / registri | Stampa registro | Documento Principale</v>
      </c>
      <c r="Q12036" s="3" t="str">
        <f>VLOOKUP(P12036,'Classificazione UD'!A:B,2,FALSE)</f>
        <v>Amministrativo</v>
      </c>
    </row>
    <row r="12037" spans="1:17" ht="15" customHeight="1" x14ac:dyDescent="0.25">
      <c r="A12037" s="30">
        <v>2015</v>
      </c>
      <c r="B12037" s="3" t="s">
        <v>17</v>
      </c>
      <c r="C12037" s="3" t="s">
        <v>27</v>
      </c>
      <c r="D12037" s="3" t="s">
        <v>264</v>
      </c>
      <c r="E12037" s="3">
        <v>212</v>
      </c>
      <c r="F12037" s="3">
        <v>910</v>
      </c>
      <c r="G12037" s="3">
        <v>910</v>
      </c>
      <c r="H12037" s="3">
        <v>17041595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 t="str">
        <f>B12037&amp;" | "&amp;C12037&amp;" | "&amp;D12037</f>
        <v>documentazione_amministrativa / documentazione_contabile | FATTURA PASSIVA | Fattura</v>
      </c>
      <c r="Q12037" s="3" t="str">
        <f>VLOOKUP(P12037,'Classificazione UD'!A:B,2,FALSE)</f>
        <v>Fiscale</v>
      </c>
    </row>
    <row r="12038" spans="1:17" ht="15" customHeight="1" x14ac:dyDescent="0.25">
      <c r="A12038" s="30">
        <v>2015</v>
      </c>
      <c r="B12038" s="3" t="s">
        <v>17</v>
      </c>
      <c r="C12038" s="3" t="s">
        <v>27</v>
      </c>
      <c r="D12038" s="3" t="s">
        <v>54</v>
      </c>
      <c r="E12038" s="3">
        <v>5</v>
      </c>
      <c r="F12038" s="3">
        <v>20</v>
      </c>
      <c r="G12038" s="3">
        <v>20</v>
      </c>
      <c r="H12038" s="3">
        <v>290292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 t="str">
        <f>B12038&amp;" | "&amp;C12038&amp;" | "&amp;D12038</f>
        <v>documentazione_amministrativa / documentazione_contabile | FATTURA PASSIVA | Nota di credito</v>
      </c>
      <c r="Q12038" s="3" t="str">
        <f>VLOOKUP(P12038,'Classificazione UD'!A:B,2,FALSE)</f>
        <v>Fiscale</v>
      </c>
    </row>
    <row r="12039" spans="1:17" ht="15" customHeight="1" x14ac:dyDescent="0.25">
      <c r="A12039" s="30">
        <v>2016</v>
      </c>
      <c r="B12039" s="3" t="s">
        <v>17</v>
      </c>
      <c r="C12039" s="3" t="s">
        <v>27</v>
      </c>
      <c r="D12039" s="3" t="s">
        <v>264</v>
      </c>
      <c r="E12039" s="3">
        <v>19</v>
      </c>
      <c r="F12039" s="3">
        <v>87</v>
      </c>
      <c r="G12039" s="3">
        <v>87</v>
      </c>
      <c r="H12039" s="3">
        <v>1564565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 t="str">
        <f>B12039&amp;" | "&amp;C12039&amp;" | "&amp;D12039</f>
        <v>documentazione_amministrativa / documentazione_contabile | FATTURA PASSIVA | Fattura</v>
      </c>
      <c r="Q12039" s="3" t="str">
        <f>VLOOKUP(P12039,'Classificazione UD'!A:B,2,FALSE)</f>
        <v>Fiscale</v>
      </c>
    </row>
    <row r="12040" spans="1:17" ht="15" customHeight="1" x14ac:dyDescent="0.25">
      <c r="A12040" s="30">
        <v>2015</v>
      </c>
      <c r="B12040" s="3" t="s">
        <v>20</v>
      </c>
      <c r="C12040" s="3" t="s">
        <v>265</v>
      </c>
      <c r="D12040" s="3" t="s">
        <v>266</v>
      </c>
      <c r="E12040" s="3">
        <v>63</v>
      </c>
      <c r="F12040" s="3">
        <v>126</v>
      </c>
      <c r="G12040" s="3">
        <v>126</v>
      </c>
      <c r="H12040" s="3">
        <v>1050643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 t="str">
        <f>B12040&amp;" | "&amp;C12040&amp;" | "&amp;D12040</f>
        <v>documentazione_amministrativa / registri | Stampa registro | Documento Principale</v>
      </c>
      <c r="Q12040" s="3" t="str">
        <f>VLOOKUP(P12040,'Classificazione UD'!A:B,2,FALSE)</f>
        <v>Amministrativo</v>
      </c>
    </row>
    <row r="12041" spans="1:17" ht="15" customHeight="1" x14ac:dyDescent="0.25">
      <c r="A12041" s="30">
        <v>2016</v>
      </c>
      <c r="B12041" s="3" t="s">
        <v>20</v>
      </c>
      <c r="C12041" s="3" t="s">
        <v>265</v>
      </c>
      <c r="D12041" s="3" t="s">
        <v>266</v>
      </c>
      <c r="E12041" s="3">
        <v>245</v>
      </c>
      <c r="F12041" s="3">
        <v>490</v>
      </c>
      <c r="G12041" s="3">
        <v>490</v>
      </c>
      <c r="H12041" s="3">
        <v>4292621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 t="str">
        <f>B12041&amp;" | "&amp;C12041&amp;" | "&amp;D12041</f>
        <v>documentazione_amministrativa / registri | Stampa registro | Documento Principale</v>
      </c>
      <c r="Q12041" s="3" t="str">
        <f>VLOOKUP(P12041,'Classificazione UD'!A:B,2,FALSE)</f>
        <v>Amministrativo</v>
      </c>
    </row>
    <row r="12042" spans="1:17" ht="15" customHeight="1" x14ac:dyDescent="0.25">
      <c r="A12042" s="30">
        <v>2015</v>
      </c>
      <c r="B12042" s="3" t="s">
        <v>20</v>
      </c>
      <c r="C12042" s="3" t="s">
        <v>265</v>
      </c>
      <c r="D12042" s="3" t="s">
        <v>266</v>
      </c>
      <c r="E12042" s="3">
        <v>15</v>
      </c>
      <c r="F12042" s="3">
        <v>30</v>
      </c>
      <c r="G12042" s="3">
        <v>30</v>
      </c>
      <c r="H12042" s="3">
        <v>75990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 t="str">
        <f>B12042&amp;" | "&amp;C12042&amp;" | "&amp;D12042</f>
        <v>documentazione_amministrativa / registri | Stampa registro | Documento Principale</v>
      </c>
      <c r="Q12042" s="3" t="str">
        <f>VLOOKUP(P12042,'Classificazione UD'!A:B,2,FALSE)</f>
        <v>Amministrativo</v>
      </c>
    </row>
    <row r="12043" spans="1:17" ht="15" customHeight="1" x14ac:dyDescent="0.25">
      <c r="A12043" s="30">
        <v>2016</v>
      </c>
      <c r="B12043" s="3" t="s">
        <v>20</v>
      </c>
      <c r="C12043" s="3" t="s">
        <v>265</v>
      </c>
      <c r="D12043" s="3" t="s">
        <v>266</v>
      </c>
      <c r="E12043" s="3">
        <v>46</v>
      </c>
      <c r="F12043" s="3">
        <v>92</v>
      </c>
      <c r="G12043" s="3">
        <v>92</v>
      </c>
      <c r="H12043" s="3">
        <v>237273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 t="str">
        <f>B12043&amp;" | "&amp;C12043&amp;" | "&amp;D12043</f>
        <v>documentazione_amministrativa / registri | Stampa registro | Documento Principale</v>
      </c>
      <c r="Q12043" s="3" t="str">
        <f>VLOOKUP(P12043,'Classificazione UD'!A:B,2,FALSE)</f>
        <v>Amministrativo</v>
      </c>
    </row>
    <row r="12044" spans="1:17" ht="15" customHeight="1" x14ac:dyDescent="0.25">
      <c r="A12044" s="30">
        <v>2015</v>
      </c>
      <c r="B12044" s="3" t="s">
        <v>20</v>
      </c>
      <c r="C12044" s="3" t="s">
        <v>265</v>
      </c>
      <c r="D12044" s="3" t="s">
        <v>266</v>
      </c>
      <c r="E12044" s="3">
        <v>18</v>
      </c>
      <c r="F12044" s="3">
        <v>36</v>
      </c>
      <c r="G12044" s="3">
        <v>36</v>
      </c>
      <c r="H12044" s="3">
        <v>131505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 t="str">
        <f>B12044&amp;" | "&amp;C12044&amp;" | "&amp;D12044</f>
        <v>documentazione_amministrativa / registri | Stampa registro | Documento Principale</v>
      </c>
      <c r="Q12044" s="3" t="str">
        <f>VLOOKUP(P12044,'Classificazione UD'!A:B,2,FALSE)</f>
        <v>Amministrativo</v>
      </c>
    </row>
    <row r="12045" spans="1:17" ht="15" customHeight="1" x14ac:dyDescent="0.25">
      <c r="A12045" s="30">
        <v>2016</v>
      </c>
      <c r="B12045" s="3" t="s">
        <v>20</v>
      </c>
      <c r="C12045" s="3" t="s">
        <v>265</v>
      </c>
      <c r="D12045" s="3" t="s">
        <v>266</v>
      </c>
      <c r="E12045" s="3">
        <v>137</v>
      </c>
      <c r="F12045" s="3">
        <v>274</v>
      </c>
      <c r="G12045" s="3">
        <v>274</v>
      </c>
      <c r="H12045" s="3">
        <v>816433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 t="str">
        <f>B12045&amp;" | "&amp;C12045&amp;" | "&amp;D12045</f>
        <v>documentazione_amministrativa / registri | Stampa registro | Documento Principale</v>
      </c>
      <c r="Q12045" s="3" t="str">
        <f>VLOOKUP(P12045,'Classificazione UD'!A:B,2,FALSE)</f>
        <v>Amministrativo</v>
      </c>
    </row>
    <row r="12046" spans="1:17" ht="15" customHeight="1" x14ac:dyDescent="0.25">
      <c r="A12046" s="30">
        <v>2015</v>
      </c>
      <c r="B12046" s="3" t="s">
        <v>17</v>
      </c>
      <c r="C12046" s="3" t="s">
        <v>27</v>
      </c>
      <c r="D12046" s="3" t="s">
        <v>264</v>
      </c>
      <c r="E12046" s="3">
        <v>153</v>
      </c>
      <c r="F12046" s="3">
        <v>651</v>
      </c>
      <c r="G12046" s="3">
        <v>651</v>
      </c>
      <c r="H12046" s="3">
        <v>18185382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 t="str">
        <f>B12046&amp;" | "&amp;C12046&amp;" | "&amp;D12046</f>
        <v>documentazione_amministrativa / documentazione_contabile | FATTURA PASSIVA | Fattura</v>
      </c>
      <c r="Q12046" s="3" t="str">
        <f>VLOOKUP(P12046,'Classificazione UD'!A:B,2,FALSE)</f>
        <v>Fiscale</v>
      </c>
    </row>
    <row r="12047" spans="1:17" ht="15" customHeight="1" x14ac:dyDescent="0.25">
      <c r="A12047" s="30">
        <v>2015</v>
      </c>
      <c r="B12047" s="3" t="s">
        <v>17</v>
      </c>
      <c r="C12047" s="3" t="s">
        <v>27</v>
      </c>
      <c r="D12047" s="3" t="s">
        <v>54</v>
      </c>
      <c r="E12047" s="3">
        <v>5</v>
      </c>
      <c r="F12047" s="3">
        <v>21</v>
      </c>
      <c r="G12047" s="3">
        <v>21</v>
      </c>
      <c r="H12047" s="3">
        <v>374197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 t="str">
        <f>B12047&amp;" | "&amp;C12047&amp;" | "&amp;D12047</f>
        <v>documentazione_amministrativa / documentazione_contabile | FATTURA PASSIVA | Nota di credito</v>
      </c>
      <c r="Q12047" s="3" t="str">
        <f>VLOOKUP(P12047,'Classificazione UD'!A:B,2,FALSE)</f>
        <v>Fiscale</v>
      </c>
    </row>
    <row r="12048" spans="1:17" ht="15" customHeight="1" x14ac:dyDescent="0.25">
      <c r="A12048" s="30">
        <v>2016</v>
      </c>
      <c r="B12048" s="3" t="s">
        <v>17</v>
      </c>
      <c r="C12048" s="3" t="s">
        <v>27</v>
      </c>
      <c r="D12048" s="3" t="s">
        <v>264</v>
      </c>
      <c r="E12048" s="3">
        <v>18</v>
      </c>
      <c r="F12048" s="3">
        <v>79</v>
      </c>
      <c r="G12048" s="3">
        <v>79</v>
      </c>
      <c r="H12048" s="3">
        <v>3738138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 t="str">
        <f>B12048&amp;" | "&amp;C12048&amp;" | "&amp;D12048</f>
        <v>documentazione_amministrativa / documentazione_contabile | FATTURA PASSIVA | Fattura</v>
      </c>
      <c r="Q12048" s="3" t="str">
        <f>VLOOKUP(P12048,'Classificazione UD'!A:B,2,FALSE)</f>
        <v>Fiscale</v>
      </c>
    </row>
    <row r="12049" spans="1:17" ht="15" customHeight="1" x14ac:dyDescent="0.25">
      <c r="A12049" s="30">
        <v>2013</v>
      </c>
      <c r="B12049" s="3" t="s">
        <v>20</v>
      </c>
      <c r="C12049" s="3" t="s">
        <v>265</v>
      </c>
      <c r="D12049" s="3" t="s">
        <v>266</v>
      </c>
      <c r="E12049" s="3">
        <v>48</v>
      </c>
      <c r="F12049" s="3">
        <v>96</v>
      </c>
      <c r="G12049" s="3">
        <v>96</v>
      </c>
      <c r="H12049" s="3">
        <v>696396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 t="str">
        <f>B12049&amp;" | "&amp;C12049&amp;" | "&amp;D12049</f>
        <v>documentazione_amministrativa / registri | Stampa registro | Documento Principale</v>
      </c>
      <c r="Q12049" s="3" t="str">
        <f>VLOOKUP(P12049,'Classificazione UD'!A:B,2,FALSE)</f>
        <v>Amministrativo</v>
      </c>
    </row>
    <row r="12050" spans="1:17" ht="15" customHeight="1" x14ac:dyDescent="0.25">
      <c r="A12050" s="30">
        <v>2014</v>
      </c>
      <c r="B12050" s="3" t="s">
        <v>20</v>
      </c>
      <c r="C12050" s="3" t="s">
        <v>265</v>
      </c>
      <c r="D12050" s="3" t="s">
        <v>266</v>
      </c>
      <c r="E12050" s="3">
        <v>286</v>
      </c>
      <c r="F12050" s="3">
        <v>572</v>
      </c>
      <c r="G12050" s="3">
        <v>572</v>
      </c>
      <c r="H12050" s="3">
        <v>4361003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 t="str">
        <f>B12050&amp;" | "&amp;C12050&amp;" | "&amp;D12050</f>
        <v>documentazione_amministrativa / registri | Stampa registro | Documento Principale</v>
      </c>
      <c r="Q12050" s="3" t="str">
        <f>VLOOKUP(P12050,'Classificazione UD'!A:B,2,FALSE)</f>
        <v>Amministrativo</v>
      </c>
    </row>
    <row r="12051" spans="1:17" ht="15" customHeight="1" x14ac:dyDescent="0.25">
      <c r="A12051" s="30">
        <v>2015</v>
      </c>
      <c r="B12051" s="3" t="s">
        <v>20</v>
      </c>
      <c r="C12051" s="3" t="s">
        <v>265</v>
      </c>
      <c r="D12051" s="3" t="s">
        <v>266</v>
      </c>
      <c r="E12051" s="3">
        <v>283</v>
      </c>
      <c r="F12051" s="3">
        <v>566</v>
      </c>
      <c r="G12051" s="3">
        <v>566</v>
      </c>
      <c r="H12051" s="3">
        <v>5318331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 t="str">
        <f>B12051&amp;" | "&amp;C12051&amp;" | "&amp;D12051</f>
        <v>documentazione_amministrativa / registri | Stampa registro | Documento Principale</v>
      </c>
      <c r="Q12051" s="3" t="str">
        <f>VLOOKUP(P12051,'Classificazione UD'!A:B,2,FALSE)</f>
        <v>Amministrativo</v>
      </c>
    </row>
    <row r="12052" spans="1:17" ht="15" customHeight="1" x14ac:dyDescent="0.25">
      <c r="A12052" s="30">
        <v>2016</v>
      </c>
      <c r="B12052" s="3" t="s">
        <v>20</v>
      </c>
      <c r="C12052" s="3" t="s">
        <v>265</v>
      </c>
      <c r="D12052" s="3" t="s">
        <v>266</v>
      </c>
      <c r="E12052" s="3">
        <v>276</v>
      </c>
      <c r="F12052" s="3">
        <v>552</v>
      </c>
      <c r="G12052" s="3">
        <v>552</v>
      </c>
      <c r="H12052" s="3">
        <v>7939837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 t="str">
        <f>B12052&amp;" | "&amp;C12052&amp;" | "&amp;D12052</f>
        <v>documentazione_amministrativa / registri | Stampa registro | Documento Principale</v>
      </c>
      <c r="Q12052" s="3" t="str">
        <f>VLOOKUP(P12052,'Classificazione UD'!A:B,2,FALSE)</f>
        <v>Amministrativo</v>
      </c>
    </row>
    <row r="12053" spans="1:17" ht="15" customHeight="1" x14ac:dyDescent="0.25">
      <c r="A12053" s="30">
        <v>2013</v>
      </c>
      <c r="B12053" s="3" t="s">
        <v>20</v>
      </c>
      <c r="C12053" s="3" t="s">
        <v>265</v>
      </c>
      <c r="D12053" s="3" t="s">
        <v>266</v>
      </c>
      <c r="E12053" s="3">
        <v>11</v>
      </c>
      <c r="F12053" s="3">
        <v>22</v>
      </c>
      <c r="G12053" s="3">
        <v>22</v>
      </c>
      <c r="H12053" s="3">
        <v>53040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 t="str">
        <f>B12053&amp;" | "&amp;C12053&amp;" | "&amp;D12053</f>
        <v>documentazione_amministrativa / registri | Stampa registro | Documento Principale</v>
      </c>
      <c r="Q12053" s="3" t="str">
        <f>VLOOKUP(P12053,'Classificazione UD'!A:B,2,FALSE)</f>
        <v>Amministrativo</v>
      </c>
    </row>
    <row r="12054" spans="1:17" ht="15" customHeight="1" x14ac:dyDescent="0.25">
      <c r="A12054" s="30">
        <v>2014</v>
      </c>
      <c r="B12054" s="3" t="s">
        <v>20</v>
      </c>
      <c r="C12054" s="3" t="s">
        <v>265</v>
      </c>
      <c r="D12054" s="3" t="s">
        <v>266</v>
      </c>
      <c r="E12054" s="3">
        <v>28</v>
      </c>
      <c r="F12054" s="3">
        <v>56</v>
      </c>
      <c r="G12054" s="3">
        <v>56</v>
      </c>
      <c r="H12054" s="3">
        <v>140073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 t="str">
        <f>B12054&amp;" | "&amp;C12054&amp;" | "&amp;D12054</f>
        <v>documentazione_amministrativa / registri | Stampa registro | Documento Principale</v>
      </c>
      <c r="Q12054" s="3" t="str">
        <f>VLOOKUP(P12054,'Classificazione UD'!A:B,2,FALSE)</f>
        <v>Amministrativo</v>
      </c>
    </row>
    <row r="12055" spans="1:17" ht="15" customHeight="1" x14ac:dyDescent="0.25">
      <c r="A12055" s="30">
        <v>2016</v>
      </c>
      <c r="B12055" s="3" t="s">
        <v>20</v>
      </c>
      <c r="C12055" s="3" t="s">
        <v>265</v>
      </c>
      <c r="D12055" s="3" t="s">
        <v>266</v>
      </c>
      <c r="E12055" s="3">
        <v>16</v>
      </c>
      <c r="F12055" s="3">
        <v>32</v>
      </c>
      <c r="G12055" s="3">
        <v>32</v>
      </c>
      <c r="H12055" s="3">
        <v>80975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 t="str">
        <f>B12055&amp;" | "&amp;C12055&amp;" | "&amp;D12055</f>
        <v>documentazione_amministrativa / registri | Stampa registro | Documento Principale</v>
      </c>
      <c r="Q12055" s="3" t="str">
        <f>VLOOKUP(P12055,'Classificazione UD'!A:B,2,FALSE)</f>
        <v>Amministrativo</v>
      </c>
    </row>
    <row r="12056" spans="1:17" ht="15" customHeight="1" x14ac:dyDescent="0.25">
      <c r="A12056" s="30">
        <v>2015</v>
      </c>
      <c r="B12056" s="3" t="s">
        <v>20</v>
      </c>
      <c r="C12056" s="3" t="s">
        <v>265</v>
      </c>
      <c r="D12056" s="3" t="s">
        <v>266</v>
      </c>
      <c r="E12056" s="3">
        <v>69</v>
      </c>
      <c r="F12056" s="3">
        <v>138</v>
      </c>
      <c r="G12056" s="3">
        <v>138</v>
      </c>
      <c r="H12056" s="3">
        <v>362181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 t="str">
        <f>B12056&amp;" | "&amp;C12056&amp;" | "&amp;D12056</f>
        <v>documentazione_amministrativa / registri | Stampa registro | Documento Principale</v>
      </c>
      <c r="Q12056" s="3" t="str">
        <f>VLOOKUP(P12056,'Classificazione UD'!A:B,2,FALSE)</f>
        <v>Amministrativo</v>
      </c>
    </row>
    <row r="12057" spans="1:17" ht="15" customHeight="1" x14ac:dyDescent="0.25">
      <c r="A12057" s="30">
        <v>2016</v>
      </c>
      <c r="B12057" s="3" t="s">
        <v>20</v>
      </c>
      <c r="C12057" s="3" t="s">
        <v>265</v>
      </c>
      <c r="D12057" s="3" t="s">
        <v>266</v>
      </c>
      <c r="E12057" s="3">
        <v>129</v>
      </c>
      <c r="F12057" s="3">
        <v>258</v>
      </c>
      <c r="G12057" s="3">
        <v>258</v>
      </c>
      <c r="H12057" s="3">
        <v>770152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 t="str">
        <f>B12057&amp;" | "&amp;C12057&amp;" | "&amp;D12057</f>
        <v>documentazione_amministrativa / registri | Stampa registro | Documento Principale</v>
      </c>
      <c r="Q12057" s="3" t="str">
        <f>VLOOKUP(P12057,'Classificazione UD'!A:B,2,FALSE)</f>
        <v>Amministrativo</v>
      </c>
    </row>
    <row r="12058" spans="1:17" ht="15" customHeight="1" x14ac:dyDescent="0.25">
      <c r="A12058" s="30">
        <v>2014</v>
      </c>
      <c r="B12058" s="3" t="s">
        <v>23</v>
      </c>
      <c r="C12058" s="3" t="s">
        <v>268</v>
      </c>
      <c r="D12058" s="3" t="s">
        <v>266</v>
      </c>
      <c r="E12058" s="3">
        <v>13</v>
      </c>
      <c r="F12058" s="3">
        <v>26</v>
      </c>
      <c r="G12058" s="3">
        <v>26</v>
      </c>
      <c r="H12058" s="3">
        <v>9004434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 t="str">
        <f>B12058&amp;" | "&amp;C12058&amp;" | "&amp;D12058</f>
        <v>documentazione_amministrativa / altri_documenti | Documento Repertoriato | Documento Principale</v>
      </c>
      <c r="Q12058" s="3" t="str">
        <f>VLOOKUP(P12058,'Classificazione UD'!A:B,2,FALSE)</f>
        <v>Amministrativo</v>
      </c>
    </row>
    <row r="12059" spans="1:17" ht="15" customHeight="1" x14ac:dyDescent="0.25">
      <c r="A12059" s="30">
        <v>2015</v>
      </c>
      <c r="B12059" s="3" t="s">
        <v>23</v>
      </c>
      <c r="C12059" s="3" t="s">
        <v>268</v>
      </c>
      <c r="D12059" s="3" t="s">
        <v>266</v>
      </c>
      <c r="E12059" s="3">
        <v>16</v>
      </c>
      <c r="F12059" s="3">
        <v>32</v>
      </c>
      <c r="G12059" s="3">
        <v>32</v>
      </c>
      <c r="H12059" s="3">
        <v>8914298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 t="str">
        <f>B12059&amp;" | "&amp;C12059&amp;" | "&amp;D12059</f>
        <v>documentazione_amministrativa / altri_documenti | Documento Repertoriato | Documento Principale</v>
      </c>
      <c r="Q12059" s="3" t="str">
        <f>VLOOKUP(P12059,'Classificazione UD'!A:B,2,FALSE)</f>
        <v>Amministrativo</v>
      </c>
    </row>
    <row r="12060" spans="1:17" ht="15" customHeight="1" x14ac:dyDescent="0.25">
      <c r="A12060" s="30">
        <v>2015</v>
      </c>
      <c r="B12060" s="3" t="s">
        <v>17</v>
      </c>
      <c r="C12060" s="3" t="s">
        <v>27</v>
      </c>
      <c r="D12060" s="3" t="s">
        <v>264</v>
      </c>
      <c r="E12060" s="3">
        <v>348</v>
      </c>
      <c r="F12060" s="3">
        <v>1575</v>
      </c>
      <c r="G12060" s="3">
        <v>1575</v>
      </c>
      <c r="H12060" s="3">
        <v>57982276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 t="str">
        <f>B12060&amp;" | "&amp;C12060&amp;" | "&amp;D12060</f>
        <v>documentazione_amministrativa / documentazione_contabile | FATTURA PASSIVA | Fattura</v>
      </c>
      <c r="Q12060" s="3" t="str">
        <f>VLOOKUP(P12060,'Classificazione UD'!A:B,2,FALSE)</f>
        <v>Fiscale</v>
      </c>
    </row>
    <row r="12061" spans="1:17" ht="15" customHeight="1" x14ac:dyDescent="0.25">
      <c r="A12061" s="30">
        <v>2015</v>
      </c>
      <c r="B12061" s="3" t="s">
        <v>17</v>
      </c>
      <c r="C12061" s="3" t="s">
        <v>27</v>
      </c>
      <c r="D12061" s="3" t="s">
        <v>54</v>
      </c>
      <c r="E12061" s="3">
        <v>5</v>
      </c>
      <c r="F12061" s="3">
        <v>27</v>
      </c>
      <c r="G12061" s="3">
        <v>27</v>
      </c>
      <c r="H12061" s="3">
        <v>302723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 t="str">
        <f>B12061&amp;" | "&amp;C12061&amp;" | "&amp;D12061</f>
        <v>documentazione_amministrativa / documentazione_contabile | FATTURA PASSIVA | Nota di credito</v>
      </c>
      <c r="Q12061" s="3" t="str">
        <f>VLOOKUP(P12061,'Classificazione UD'!A:B,2,FALSE)</f>
        <v>Fiscale</v>
      </c>
    </row>
    <row r="12062" spans="1:17" ht="15" customHeight="1" x14ac:dyDescent="0.25">
      <c r="A12062" s="30">
        <v>2016</v>
      </c>
      <c r="B12062" s="3" t="s">
        <v>17</v>
      </c>
      <c r="C12062" s="3" t="s">
        <v>27</v>
      </c>
      <c r="D12062" s="3" t="s">
        <v>264</v>
      </c>
      <c r="E12062" s="3">
        <v>33</v>
      </c>
      <c r="F12062" s="3">
        <v>158</v>
      </c>
      <c r="G12062" s="3">
        <v>158</v>
      </c>
      <c r="H12062" s="3">
        <v>4119103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 t="str">
        <f>B12062&amp;" | "&amp;C12062&amp;" | "&amp;D12062</f>
        <v>documentazione_amministrativa / documentazione_contabile | FATTURA PASSIVA | Fattura</v>
      </c>
      <c r="Q12062" s="3" t="str">
        <f>VLOOKUP(P12062,'Classificazione UD'!A:B,2,FALSE)</f>
        <v>Fiscale</v>
      </c>
    </row>
    <row r="12063" spans="1:17" ht="15" customHeight="1" x14ac:dyDescent="0.25">
      <c r="A12063" s="30">
        <v>2014</v>
      </c>
      <c r="B12063" s="3" t="s">
        <v>36</v>
      </c>
      <c r="C12063" s="3" t="s">
        <v>267</v>
      </c>
      <c r="D12063" s="3" t="s">
        <v>266</v>
      </c>
      <c r="E12063" s="3">
        <v>5321</v>
      </c>
      <c r="F12063" s="3">
        <v>15114</v>
      </c>
      <c r="G12063" s="3">
        <v>15114</v>
      </c>
      <c r="H12063" s="3">
        <v>2440653983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 t="str">
        <f>B12063&amp;" | "&amp;C12063&amp;" | "&amp;D12063</f>
        <v>documentazione_amministrativa / documenti_protocollati | Documento Protocollato | Documento Principale</v>
      </c>
      <c r="Q12063" s="3" t="str">
        <f>VLOOKUP(P12063,'Classificazione UD'!A:B,2,FALSE)</f>
        <v>Protocollo</v>
      </c>
    </row>
    <row r="12064" spans="1:17" ht="15" customHeight="1" x14ac:dyDescent="0.25">
      <c r="A12064" s="30">
        <v>2015</v>
      </c>
      <c r="B12064" s="3" t="s">
        <v>36</v>
      </c>
      <c r="C12064" s="3" t="s">
        <v>267</v>
      </c>
      <c r="D12064" s="3" t="s">
        <v>266</v>
      </c>
      <c r="E12064" s="3">
        <v>1384</v>
      </c>
      <c r="F12064" s="3">
        <v>3901</v>
      </c>
      <c r="G12064" s="3">
        <v>3901</v>
      </c>
      <c r="H12064" s="3">
        <v>735913824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 t="str">
        <f>B12064&amp;" | "&amp;C12064&amp;" | "&amp;D12064</f>
        <v>documentazione_amministrativa / documenti_protocollati | Documento Protocollato | Documento Principale</v>
      </c>
      <c r="Q12064" s="3" t="str">
        <f>VLOOKUP(P12064,'Classificazione UD'!A:B,2,FALSE)</f>
        <v>Protocollo</v>
      </c>
    </row>
    <row r="12065" spans="1:17" ht="15" customHeight="1" x14ac:dyDescent="0.25">
      <c r="A12065" s="30">
        <v>2014</v>
      </c>
      <c r="B12065" s="3" t="s">
        <v>23</v>
      </c>
      <c r="C12065" s="3" t="s">
        <v>269</v>
      </c>
      <c r="D12065" s="3" t="s">
        <v>266</v>
      </c>
      <c r="E12065" s="3">
        <v>53</v>
      </c>
      <c r="F12065" s="3">
        <v>107</v>
      </c>
      <c r="G12065" s="3">
        <v>107</v>
      </c>
      <c r="H12065" s="3">
        <v>2878150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 t="str">
        <f>B12065&amp;" | "&amp;C12065&amp;" | "&amp;D12065</f>
        <v>documentazione_amministrativa / altri_documenti | Documento Non Protocollato | Documento Principale</v>
      </c>
      <c r="Q12065" s="3" t="str">
        <f>VLOOKUP(P12065,'Classificazione UD'!A:B,2,FALSE)</f>
        <v>Amministrativo</v>
      </c>
    </row>
    <row r="12066" spans="1:17" ht="15" customHeight="1" x14ac:dyDescent="0.25">
      <c r="A12066" s="30">
        <v>2015</v>
      </c>
      <c r="B12066" s="3" t="s">
        <v>23</v>
      </c>
      <c r="C12066" s="3" t="s">
        <v>269</v>
      </c>
      <c r="D12066" s="3" t="s">
        <v>266</v>
      </c>
      <c r="E12066" s="3">
        <v>45</v>
      </c>
      <c r="F12066" s="3">
        <v>92</v>
      </c>
      <c r="G12066" s="3">
        <v>92</v>
      </c>
      <c r="H12066" s="3">
        <v>854660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 t="str">
        <f>B12066&amp;" | "&amp;C12066&amp;" | "&amp;D12066</f>
        <v>documentazione_amministrativa / altri_documenti | Documento Non Protocollato | Documento Principale</v>
      </c>
      <c r="Q12066" s="3" t="str">
        <f>VLOOKUP(P12066,'Classificazione UD'!A:B,2,FALSE)</f>
        <v>Amministrativo</v>
      </c>
    </row>
    <row r="12067" spans="1:17" ht="15" customHeight="1" x14ac:dyDescent="0.25">
      <c r="A12067" s="30">
        <v>2016</v>
      </c>
      <c r="B12067" s="3" t="s">
        <v>20</v>
      </c>
      <c r="C12067" s="3" t="s">
        <v>265</v>
      </c>
      <c r="D12067" s="3" t="s">
        <v>266</v>
      </c>
      <c r="E12067" s="3">
        <v>215</v>
      </c>
      <c r="F12067" s="3">
        <v>430</v>
      </c>
      <c r="G12067" s="3">
        <v>430</v>
      </c>
      <c r="H12067" s="3">
        <v>4285200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 t="str">
        <f>B12067&amp;" | "&amp;C12067&amp;" | "&amp;D12067</f>
        <v>documentazione_amministrativa / registri | Stampa registro | Documento Principale</v>
      </c>
      <c r="Q12067" s="3" t="str">
        <f>VLOOKUP(P12067,'Classificazione UD'!A:B,2,FALSE)</f>
        <v>Amministrativo</v>
      </c>
    </row>
    <row r="12068" spans="1:17" ht="15" customHeight="1" x14ac:dyDescent="0.25">
      <c r="A12068" s="30">
        <v>2016</v>
      </c>
      <c r="B12068" s="3" t="s">
        <v>20</v>
      </c>
      <c r="C12068" s="3" t="s">
        <v>265</v>
      </c>
      <c r="D12068" s="3" t="s">
        <v>266</v>
      </c>
      <c r="E12068" s="3">
        <v>11</v>
      </c>
      <c r="F12068" s="3">
        <v>22</v>
      </c>
      <c r="G12068" s="3">
        <v>22</v>
      </c>
      <c r="H12068" s="3">
        <v>63604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 t="str">
        <f>B12068&amp;" | "&amp;C12068&amp;" | "&amp;D12068</f>
        <v>documentazione_amministrativa / registri | Stampa registro | Documento Principale</v>
      </c>
      <c r="Q12068" s="3" t="str">
        <f>VLOOKUP(P12068,'Classificazione UD'!A:B,2,FALSE)</f>
        <v>Amministrativo</v>
      </c>
    </row>
    <row r="12069" spans="1:17" ht="15" customHeight="1" x14ac:dyDescent="0.25">
      <c r="A12069" s="30">
        <v>2016</v>
      </c>
      <c r="B12069" s="3" t="s">
        <v>20</v>
      </c>
      <c r="C12069" s="3" t="s">
        <v>265</v>
      </c>
      <c r="D12069" s="3" t="s">
        <v>266</v>
      </c>
      <c r="E12069" s="3">
        <v>135</v>
      </c>
      <c r="F12069" s="3">
        <v>270</v>
      </c>
      <c r="G12069" s="3">
        <v>270</v>
      </c>
      <c r="H12069" s="3">
        <v>957007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 t="str">
        <f>B12069&amp;" | "&amp;C12069&amp;" | "&amp;D12069</f>
        <v>documentazione_amministrativa / registri | Stampa registro | Documento Principale</v>
      </c>
      <c r="Q12069" s="3" t="str">
        <f>VLOOKUP(P12069,'Classificazione UD'!A:B,2,FALSE)</f>
        <v>Amministrativo</v>
      </c>
    </row>
    <row r="12070" spans="1:17" ht="15" customHeight="1" x14ac:dyDescent="0.25">
      <c r="A12070" s="30">
        <v>2015</v>
      </c>
      <c r="B12070" s="3" t="s">
        <v>17</v>
      </c>
      <c r="C12070" s="3" t="s">
        <v>27</v>
      </c>
      <c r="D12070" s="3" t="s">
        <v>264</v>
      </c>
      <c r="E12070" s="3">
        <v>153</v>
      </c>
      <c r="F12070" s="3">
        <v>646</v>
      </c>
      <c r="G12070" s="3">
        <v>646</v>
      </c>
      <c r="H12070" s="3">
        <v>29004727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 t="str">
        <f>B12070&amp;" | "&amp;C12070&amp;" | "&amp;D12070</f>
        <v>documentazione_amministrativa / documentazione_contabile | FATTURA PASSIVA | Fattura</v>
      </c>
      <c r="Q12070" s="3" t="str">
        <f>VLOOKUP(P12070,'Classificazione UD'!A:B,2,FALSE)</f>
        <v>Fiscale</v>
      </c>
    </row>
    <row r="12071" spans="1:17" ht="15" customHeight="1" x14ac:dyDescent="0.25">
      <c r="A12071" s="30">
        <v>2015</v>
      </c>
      <c r="B12071" s="3" t="s">
        <v>17</v>
      </c>
      <c r="C12071" s="3" t="s">
        <v>27</v>
      </c>
      <c r="D12071" s="3" t="s">
        <v>54</v>
      </c>
      <c r="E12071" s="3">
        <v>13</v>
      </c>
      <c r="F12071" s="3">
        <v>52</v>
      </c>
      <c r="G12071" s="3">
        <v>52</v>
      </c>
      <c r="H12071" s="3">
        <v>984423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 t="str">
        <f>B12071&amp;" | "&amp;C12071&amp;" | "&amp;D12071</f>
        <v>documentazione_amministrativa / documentazione_contabile | FATTURA PASSIVA | Nota di credito</v>
      </c>
      <c r="Q12071" s="3" t="str">
        <f>VLOOKUP(P12071,'Classificazione UD'!A:B,2,FALSE)</f>
        <v>Fiscale</v>
      </c>
    </row>
    <row r="12072" spans="1:17" ht="15" customHeight="1" x14ac:dyDescent="0.25">
      <c r="A12072" s="30">
        <v>2016</v>
      </c>
      <c r="B12072" s="3" t="s">
        <v>17</v>
      </c>
      <c r="C12072" s="3" t="s">
        <v>27</v>
      </c>
      <c r="D12072" s="3" t="s">
        <v>264</v>
      </c>
      <c r="E12072" s="3">
        <v>26</v>
      </c>
      <c r="F12072" s="3">
        <v>107</v>
      </c>
      <c r="G12072" s="3">
        <v>107</v>
      </c>
      <c r="H12072" s="3">
        <v>3375725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 t="str">
        <f>B12072&amp;" | "&amp;C12072&amp;" | "&amp;D12072</f>
        <v>documentazione_amministrativa / documentazione_contabile | FATTURA PASSIVA | Fattura</v>
      </c>
      <c r="Q12072" s="3" t="str">
        <f>VLOOKUP(P12072,'Classificazione UD'!A:B,2,FALSE)</f>
        <v>Fiscale</v>
      </c>
    </row>
    <row r="12073" spans="1:17" ht="15" customHeight="1" x14ac:dyDescent="0.25">
      <c r="A12073" s="30">
        <v>2016</v>
      </c>
      <c r="B12073" s="3" t="s">
        <v>17</v>
      </c>
      <c r="C12073" s="3" t="s">
        <v>27</v>
      </c>
      <c r="D12073" s="3" t="s">
        <v>54</v>
      </c>
      <c r="E12073" s="3">
        <v>1</v>
      </c>
      <c r="F12073" s="3">
        <v>4</v>
      </c>
      <c r="G12073" s="3">
        <v>4</v>
      </c>
      <c r="H12073" s="3">
        <v>53911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 t="str">
        <f>B12073&amp;" | "&amp;C12073&amp;" | "&amp;D12073</f>
        <v>documentazione_amministrativa / documentazione_contabile | FATTURA PASSIVA | Nota di credito</v>
      </c>
      <c r="Q12073" s="3" t="str">
        <f>VLOOKUP(P12073,'Classificazione UD'!A:B,2,FALSE)</f>
        <v>Fiscale</v>
      </c>
    </row>
    <row r="12074" spans="1:17" ht="15" customHeight="1" x14ac:dyDescent="0.25">
      <c r="A12074" s="30">
        <v>2015</v>
      </c>
      <c r="B12074" s="3" t="s">
        <v>20</v>
      </c>
      <c r="C12074" s="3" t="s">
        <v>265</v>
      </c>
      <c r="D12074" s="3" t="s">
        <v>266</v>
      </c>
      <c r="E12074" s="3">
        <v>129</v>
      </c>
      <c r="F12074" s="3">
        <v>258</v>
      </c>
      <c r="G12074" s="3">
        <v>258</v>
      </c>
      <c r="H12074" s="3">
        <v>621914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 t="str">
        <f>B12074&amp;" | "&amp;C12074&amp;" | "&amp;D12074</f>
        <v>documentazione_amministrativa / registri | Stampa registro | Documento Principale</v>
      </c>
      <c r="Q12074" s="3" t="str">
        <f>VLOOKUP(P12074,'Classificazione UD'!A:B,2,FALSE)</f>
        <v>Amministrativo</v>
      </c>
    </row>
    <row r="12075" spans="1:17" ht="15" customHeight="1" x14ac:dyDescent="0.25">
      <c r="A12075" s="30">
        <v>2016</v>
      </c>
      <c r="B12075" s="3" t="s">
        <v>20</v>
      </c>
      <c r="C12075" s="3" t="s">
        <v>265</v>
      </c>
      <c r="D12075" s="3" t="s">
        <v>266</v>
      </c>
      <c r="E12075" s="3">
        <v>223</v>
      </c>
      <c r="F12075" s="3">
        <v>446</v>
      </c>
      <c r="G12075" s="3">
        <v>446</v>
      </c>
      <c r="H12075" s="3">
        <v>1293615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 t="str">
        <f>B12075&amp;" | "&amp;C12075&amp;" | "&amp;D12075</f>
        <v>documentazione_amministrativa / registri | Stampa registro | Documento Principale</v>
      </c>
      <c r="Q12075" s="3" t="str">
        <f>VLOOKUP(P12075,'Classificazione UD'!A:B,2,FALSE)</f>
        <v>Amministrativo</v>
      </c>
    </row>
    <row r="12076" spans="1:17" ht="15" customHeight="1" x14ac:dyDescent="0.25">
      <c r="A12076" s="30">
        <v>2015</v>
      </c>
      <c r="B12076" s="3" t="s">
        <v>20</v>
      </c>
      <c r="C12076" s="3" t="s">
        <v>265</v>
      </c>
      <c r="D12076" s="3" t="s">
        <v>266</v>
      </c>
      <c r="E12076" s="3">
        <v>1</v>
      </c>
      <c r="F12076" s="3">
        <v>2</v>
      </c>
      <c r="G12076" s="3">
        <v>2</v>
      </c>
      <c r="H12076" s="3">
        <v>6651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 t="str">
        <f>B12076&amp;" | "&amp;C12076&amp;" | "&amp;D12076</f>
        <v>documentazione_amministrativa / registri | Stampa registro | Documento Principale</v>
      </c>
      <c r="Q12076" s="3" t="str">
        <f>VLOOKUP(P12076,'Classificazione UD'!A:B,2,FALSE)</f>
        <v>Amministrativo</v>
      </c>
    </row>
    <row r="12077" spans="1:17" ht="15" customHeight="1" x14ac:dyDescent="0.25">
      <c r="A12077" s="30">
        <v>2016</v>
      </c>
      <c r="B12077" s="3" t="s">
        <v>20</v>
      </c>
      <c r="C12077" s="3" t="s">
        <v>265</v>
      </c>
      <c r="D12077" s="3" t="s">
        <v>266</v>
      </c>
      <c r="E12077" s="3">
        <v>8</v>
      </c>
      <c r="F12077" s="3">
        <v>16</v>
      </c>
      <c r="G12077" s="3">
        <v>16</v>
      </c>
      <c r="H12077" s="3">
        <v>44565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 t="str">
        <f>B12077&amp;" | "&amp;C12077&amp;" | "&amp;D12077</f>
        <v>documentazione_amministrativa / registri | Stampa registro | Documento Principale</v>
      </c>
      <c r="Q12077" s="3" t="str">
        <f>VLOOKUP(P12077,'Classificazione UD'!A:B,2,FALSE)</f>
        <v>Amministrativo</v>
      </c>
    </row>
    <row r="12078" spans="1:17" ht="15" customHeight="1" x14ac:dyDescent="0.25">
      <c r="A12078" s="30">
        <v>2015</v>
      </c>
      <c r="B12078" s="3" t="s">
        <v>20</v>
      </c>
      <c r="C12078" s="3" t="s">
        <v>265</v>
      </c>
      <c r="D12078" s="3" t="s">
        <v>266</v>
      </c>
      <c r="E12078" s="3">
        <v>3</v>
      </c>
      <c r="F12078" s="3">
        <v>6</v>
      </c>
      <c r="G12078" s="3">
        <v>6</v>
      </c>
      <c r="H12078" s="3">
        <v>15917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 t="str">
        <f>B12078&amp;" | "&amp;C12078&amp;" | "&amp;D12078</f>
        <v>documentazione_amministrativa / registri | Stampa registro | Documento Principale</v>
      </c>
      <c r="Q12078" s="3" t="str">
        <f>VLOOKUP(P12078,'Classificazione UD'!A:B,2,FALSE)</f>
        <v>Amministrativo</v>
      </c>
    </row>
    <row r="12079" spans="1:17" ht="15" customHeight="1" x14ac:dyDescent="0.25">
      <c r="A12079" s="30">
        <v>2016</v>
      </c>
      <c r="B12079" s="3" t="s">
        <v>20</v>
      </c>
      <c r="C12079" s="3" t="s">
        <v>265</v>
      </c>
      <c r="D12079" s="3" t="s">
        <v>266</v>
      </c>
      <c r="E12079" s="3">
        <v>1</v>
      </c>
      <c r="F12079" s="3">
        <v>2</v>
      </c>
      <c r="G12079" s="3">
        <v>2</v>
      </c>
      <c r="H12079" s="3">
        <v>4758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 t="str">
        <f>B12079&amp;" | "&amp;C12079&amp;" | "&amp;D12079</f>
        <v>documentazione_amministrativa / registri | Stampa registro | Documento Principale</v>
      </c>
      <c r="Q12079" s="3" t="str">
        <f>VLOOKUP(P12079,'Classificazione UD'!A:B,2,FALSE)</f>
        <v>Amministrativo</v>
      </c>
    </row>
    <row r="12080" spans="1:17" ht="15" customHeight="1" x14ac:dyDescent="0.25">
      <c r="A12080" s="30">
        <v>2015</v>
      </c>
      <c r="B12080" s="3" t="s">
        <v>20</v>
      </c>
      <c r="C12080" s="3" t="s">
        <v>265</v>
      </c>
      <c r="D12080" s="3" t="s">
        <v>266</v>
      </c>
      <c r="E12080" s="3">
        <v>3</v>
      </c>
      <c r="F12080" s="3">
        <v>6</v>
      </c>
      <c r="G12080" s="3">
        <v>6</v>
      </c>
      <c r="H12080" s="3">
        <v>31433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 t="str">
        <f>B12080&amp;" | "&amp;C12080&amp;" | "&amp;D12080</f>
        <v>documentazione_amministrativa / registri | Stampa registro | Documento Principale</v>
      </c>
      <c r="Q12080" s="3" t="str">
        <f>VLOOKUP(P12080,'Classificazione UD'!A:B,2,FALSE)</f>
        <v>Amministrativo</v>
      </c>
    </row>
    <row r="12081" spans="1:17" ht="15" customHeight="1" x14ac:dyDescent="0.25">
      <c r="A12081" s="30">
        <v>2016</v>
      </c>
      <c r="B12081" s="3" t="s">
        <v>20</v>
      </c>
      <c r="C12081" s="3" t="s">
        <v>265</v>
      </c>
      <c r="D12081" s="3" t="s">
        <v>266</v>
      </c>
      <c r="E12081" s="3">
        <v>5</v>
      </c>
      <c r="F12081" s="3">
        <v>10</v>
      </c>
      <c r="G12081" s="3">
        <v>10</v>
      </c>
      <c r="H12081" s="3">
        <v>64420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 t="str">
        <f>B12081&amp;" | "&amp;C12081&amp;" | "&amp;D12081</f>
        <v>documentazione_amministrativa / registri | Stampa registro | Documento Principale</v>
      </c>
      <c r="Q12081" s="3" t="str">
        <f>VLOOKUP(P12081,'Classificazione UD'!A:B,2,FALSE)</f>
        <v>Amministrativo</v>
      </c>
    </row>
    <row r="12082" spans="1:17" ht="15" customHeight="1" x14ac:dyDescent="0.25">
      <c r="A12082" s="30">
        <v>2015</v>
      </c>
      <c r="B12082" s="3" t="s">
        <v>20</v>
      </c>
      <c r="C12082" s="3" t="s">
        <v>265</v>
      </c>
      <c r="D12082" s="3" t="s">
        <v>266</v>
      </c>
      <c r="E12082" s="3">
        <v>7</v>
      </c>
      <c r="F12082" s="3">
        <v>14</v>
      </c>
      <c r="G12082" s="3">
        <v>14</v>
      </c>
      <c r="H12082" s="3">
        <v>68490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 t="str">
        <f>B12082&amp;" | "&amp;C12082&amp;" | "&amp;D12082</f>
        <v>documentazione_amministrativa / registri | Stampa registro | Documento Principale</v>
      </c>
      <c r="Q12082" s="3" t="str">
        <f>VLOOKUP(P12082,'Classificazione UD'!A:B,2,FALSE)</f>
        <v>Amministrativo</v>
      </c>
    </row>
    <row r="12083" spans="1:17" ht="15" customHeight="1" x14ac:dyDescent="0.25">
      <c r="A12083" s="30">
        <v>2016</v>
      </c>
      <c r="B12083" s="3" t="s">
        <v>20</v>
      </c>
      <c r="C12083" s="3" t="s">
        <v>265</v>
      </c>
      <c r="D12083" s="3" t="s">
        <v>266</v>
      </c>
      <c r="E12083" s="3">
        <v>8</v>
      </c>
      <c r="F12083" s="3">
        <v>16</v>
      </c>
      <c r="G12083" s="3">
        <v>16</v>
      </c>
      <c r="H12083" s="3">
        <v>123216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 t="str">
        <f>B12083&amp;" | "&amp;C12083&amp;" | "&amp;D12083</f>
        <v>documentazione_amministrativa / registri | Stampa registro | Documento Principale</v>
      </c>
      <c r="Q12083" s="3" t="str">
        <f>VLOOKUP(P12083,'Classificazione UD'!A:B,2,FALSE)</f>
        <v>Amministrativo</v>
      </c>
    </row>
    <row r="12084" spans="1:17" ht="15" customHeight="1" x14ac:dyDescent="0.25">
      <c r="A12084" s="30">
        <v>2015</v>
      </c>
      <c r="B12084" s="3" t="s">
        <v>20</v>
      </c>
      <c r="C12084" s="3" t="s">
        <v>265</v>
      </c>
      <c r="D12084" s="3" t="s">
        <v>266</v>
      </c>
      <c r="E12084" s="3">
        <v>29</v>
      </c>
      <c r="F12084" s="3">
        <v>58</v>
      </c>
      <c r="G12084" s="3">
        <v>58</v>
      </c>
      <c r="H12084" s="3">
        <v>225765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 t="str">
        <f>B12084&amp;" | "&amp;C12084&amp;" | "&amp;D12084</f>
        <v>documentazione_amministrativa / registri | Stampa registro | Documento Principale</v>
      </c>
      <c r="Q12084" s="3" t="str">
        <f>VLOOKUP(P12084,'Classificazione UD'!A:B,2,FALSE)</f>
        <v>Amministrativo</v>
      </c>
    </row>
    <row r="12085" spans="1:17" ht="15" customHeight="1" x14ac:dyDescent="0.25">
      <c r="A12085" s="30">
        <v>2016</v>
      </c>
      <c r="B12085" s="3" t="s">
        <v>20</v>
      </c>
      <c r="C12085" s="3" t="s">
        <v>265</v>
      </c>
      <c r="D12085" s="3" t="s">
        <v>266</v>
      </c>
      <c r="E12085" s="3">
        <v>122</v>
      </c>
      <c r="F12085" s="3">
        <v>244</v>
      </c>
      <c r="G12085" s="3">
        <v>244</v>
      </c>
      <c r="H12085" s="3">
        <v>729675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 t="str">
        <f>B12085&amp;" | "&amp;C12085&amp;" | "&amp;D12085</f>
        <v>documentazione_amministrativa / registri | Stampa registro | Documento Principale</v>
      </c>
      <c r="Q12085" s="3" t="str">
        <f>VLOOKUP(P12085,'Classificazione UD'!A:B,2,FALSE)</f>
        <v>Amministrativo</v>
      </c>
    </row>
    <row r="12086" spans="1:17" ht="15" customHeight="1" x14ac:dyDescent="0.25">
      <c r="A12086" s="30">
        <v>2015</v>
      </c>
      <c r="B12086" s="3" t="s">
        <v>20</v>
      </c>
      <c r="C12086" s="3" t="s">
        <v>265</v>
      </c>
      <c r="D12086" s="3" t="s">
        <v>266</v>
      </c>
      <c r="E12086" s="3">
        <v>1</v>
      </c>
      <c r="F12086" s="3">
        <v>2</v>
      </c>
      <c r="G12086" s="3">
        <v>2</v>
      </c>
      <c r="H12086" s="3">
        <v>6055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 t="str">
        <f>B12086&amp;" | "&amp;C12086&amp;" | "&amp;D12086</f>
        <v>documentazione_amministrativa / registri | Stampa registro | Documento Principale</v>
      </c>
      <c r="Q12086" s="3" t="str">
        <f>VLOOKUP(P12086,'Classificazione UD'!A:B,2,FALSE)</f>
        <v>Amministrativo</v>
      </c>
    </row>
    <row r="12087" spans="1:17" ht="15" customHeight="1" x14ac:dyDescent="0.25">
      <c r="A12087" s="30">
        <v>2016</v>
      </c>
      <c r="B12087" s="3" t="s">
        <v>20</v>
      </c>
      <c r="C12087" s="3" t="s">
        <v>265</v>
      </c>
      <c r="D12087" s="3" t="s">
        <v>266</v>
      </c>
      <c r="E12087" s="3">
        <v>1</v>
      </c>
      <c r="F12087" s="3">
        <v>2</v>
      </c>
      <c r="G12087" s="3">
        <v>2</v>
      </c>
      <c r="H12087" s="3">
        <v>4600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 t="str">
        <f>B12087&amp;" | "&amp;C12087&amp;" | "&amp;D12087</f>
        <v>documentazione_amministrativa / registri | Stampa registro | Documento Principale</v>
      </c>
      <c r="Q12087" s="3" t="str">
        <f>VLOOKUP(P12087,'Classificazione UD'!A:B,2,FALSE)</f>
        <v>Amministrativo</v>
      </c>
    </row>
    <row r="12088" spans="1:17" ht="15" customHeight="1" x14ac:dyDescent="0.25">
      <c r="A12088" s="30">
        <v>2015</v>
      </c>
      <c r="B12088" s="3" t="s">
        <v>20</v>
      </c>
      <c r="C12088" s="3" t="s">
        <v>265</v>
      </c>
      <c r="D12088" s="3" t="s">
        <v>266</v>
      </c>
      <c r="E12088" s="3">
        <v>2</v>
      </c>
      <c r="F12088" s="3">
        <v>4</v>
      </c>
      <c r="G12088" s="3">
        <v>4</v>
      </c>
      <c r="H12088" s="3">
        <v>11553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 t="str">
        <f>B12088&amp;" | "&amp;C12088&amp;" | "&amp;D12088</f>
        <v>documentazione_amministrativa / registri | Stampa registro | Documento Principale</v>
      </c>
      <c r="Q12088" s="3" t="str">
        <f>VLOOKUP(P12088,'Classificazione UD'!A:B,2,FALSE)</f>
        <v>Amministrativo</v>
      </c>
    </row>
    <row r="12089" spans="1:17" ht="15" customHeight="1" x14ac:dyDescent="0.25">
      <c r="A12089" s="30">
        <v>2016</v>
      </c>
      <c r="B12089" s="3" t="s">
        <v>20</v>
      </c>
      <c r="C12089" s="3" t="s">
        <v>265</v>
      </c>
      <c r="D12089" s="3" t="s">
        <v>266</v>
      </c>
      <c r="E12089" s="3">
        <v>2</v>
      </c>
      <c r="F12089" s="3">
        <v>4</v>
      </c>
      <c r="G12089" s="3">
        <v>4</v>
      </c>
      <c r="H12089" s="3">
        <v>13564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 t="str">
        <f>B12089&amp;" | "&amp;C12089&amp;" | "&amp;D12089</f>
        <v>documentazione_amministrativa / registri | Stampa registro | Documento Principale</v>
      </c>
      <c r="Q12089" s="3" t="str">
        <f>VLOOKUP(P12089,'Classificazione UD'!A:B,2,FALSE)</f>
        <v>Amministrativo</v>
      </c>
    </row>
    <row r="12090" spans="1:17" ht="15" customHeight="1" x14ac:dyDescent="0.25">
      <c r="A12090" s="30">
        <v>2015</v>
      </c>
      <c r="B12090" s="3" t="s">
        <v>17</v>
      </c>
      <c r="C12090" s="3" t="s">
        <v>27</v>
      </c>
      <c r="D12090" s="3" t="s">
        <v>264</v>
      </c>
      <c r="E12090" s="3">
        <v>274</v>
      </c>
      <c r="F12090" s="3">
        <v>1182</v>
      </c>
      <c r="G12090" s="3">
        <v>1182</v>
      </c>
      <c r="H12090" s="3">
        <v>43543471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 t="str">
        <f>B12090&amp;" | "&amp;C12090&amp;" | "&amp;D12090</f>
        <v>documentazione_amministrativa / documentazione_contabile | FATTURA PASSIVA | Fattura</v>
      </c>
      <c r="Q12090" s="3" t="str">
        <f>VLOOKUP(P12090,'Classificazione UD'!A:B,2,FALSE)</f>
        <v>Fiscale</v>
      </c>
    </row>
    <row r="12091" spans="1:17" ht="15" customHeight="1" x14ac:dyDescent="0.25">
      <c r="A12091" s="30">
        <v>2015</v>
      </c>
      <c r="B12091" s="3" t="s">
        <v>17</v>
      </c>
      <c r="C12091" s="3" t="s">
        <v>27</v>
      </c>
      <c r="D12091" s="3" t="s">
        <v>54</v>
      </c>
      <c r="E12091" s="3">
        <v>19</v>
      </c>
      <c r="F12091" s="3">
        <v>82</v>
      </c>
      <c r="G12091" s="3">
        <v>82</v>
      </c>
      <c r="H12091" s="3">
        <v>3976660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 t="str">
        <f>B12091&amp;" | "&amp;C12091&amp;" | "&amp;D12091</f>
        <v>documentazione_amministrativa / documentazione_contabile | FATTURA PASSIVA | Nota di credito</v>
      </c>
      <c r="Q12091" s="3" t="str">
        <f>VLOOKUP(P12091,'Classificazione UD'!A:B,2,FALSE)</f>
        <v>Fiscale</v>
      </c>
    </row>
    <row r="12092" spans="1:17" ht="15" customHeight="1" x14ac:dyDescent="0.25">
      <c r="A12092" s="30">
        <v>2016</v>
      </c>
      <c r="B12092" s="3" t="s">
        <v>17</v>
      </c>
      <c r="C12092" s="3" t="s">
        <v>27</v>
      </c>
      <c r="D12092" s="3" t="s">
        <v>264</v>
      </c>
      <c r="E12092" s="3">
        <v>33</v>
      </c>
      <c r="F12092" s="3">
        <v>167</v>
      </c>
      <c r="G12092" s="3">
        <v>167</v>
      </c>
      <c r="H12092" s="3">
        <v>7020512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 t="str">
        <f>B12092&amp;" | "&amp;C12092&amp;" | "&amp;D12092</f>
        <v>documentazione_amministrativa / documentazione_contabile | FATTURA PASSIVA | Fattura</v>
      </c>
      <c r="Q12092" s="3" t="str">
        <f>VLOOKUP(P12092,'Classificazione UD'!A:B,2,FALSE)</f>
        <v>Fiscale</v>
      </c>
    </row>
    <row r="12093" spans="1:17" ht="15" customHeight="1" x14ac:dyDescent="0.25">
      <c r="A12093" s="30">
        <v>2015</v>
      </c>
      <c r="B12093" s="3" t="s">
        <v>20</v>
      </c>
      <c r="C12093" s="3" t="s">
        <v>265</v>
      </c>
      <c r="D12093" s="3" t="s">
        <v>266</v>
      </c>
      <c r="E12093" s="3">
        <v>160</v>
      </c>
      <c r="F12093" s="3">
        <v>320</v>
      </c>
      <c r="G12093" s="3">
        <v>320</v>
      </c>
      <c r="H12093" s="3">
        <v>1447043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 t="str">
        <f>B12093&amp;" | "&amp;C12093&amp;" | "&amp;D12093</f>
        <v>documentazione_amministrativa / registri | Stampa registro | Documento Principale</v>
      </c>
      <c r="Q12093" s="3" t="str">
        <f>VLOOKUP(P12093,'Classificazione UD'!A:B,2,FALSE)</f>
        <v>Amministrativo</v>
      </c>
    </row>
    <row r="12094" spans="1:17" ht="15" customHeight="1" x14ac:dyDescent="0.25">
      <c r="A12094" s="30">
        <v>2016</v>
      </c>
      <c r="B12094" s="3" t="s">
        <v>20</v>
      </c>
      <c r="C12094" s="3" t="s">
        <v>265</v>
      </c>
      <c r="D12094" s="3" t="s">
        <v>266</v>
      </c>
      <c r="E12094" s="3">
        <v>237</v>
      </c>
      <c r="F12094" s="3">
        <v>474</v>
      </c>
      <c r="G12094" s="3">
        <v>474</v>
      </c>
      <c r="H12094" s="3">
        <v>2271237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 t="str">
        <f>B12094&amp;" | "&amp;C12094&amp;" | "&amp;D12094</f>
        <v>documentazione_amministrativa / registri | Stampa registro | Documento Principale</v>
      </c>
      <c r="Q12094" s="3" t="str">
        <f>VLOOKUP(P12094,'Classificazione UD'!A:B,2,FALSE)</f>
        <v>Amministrativo</v>
      </c>
    </row>
    <row r="12095" spans="1:17" ht="15" customHeight="1" x14ac:dyDescent="0.25">
      <c r="A12095" s="30">
        <v>2015</v>
      </c>
      <c r="B12095" s="3" t="s">
        <v>20</v>
      </c>
      <c r="C12095" s="3" t="s">
        <v>265</v>
      </c>
      <c r="D12095" s="3" t="s">
        <v>266</v>
      </c>
      <c r="E12095" s="3">
        <v>10</v>
      </c>
      <c r="F12095" s="3">
        <v>20</v>
      </c>
      <c r="G12095" s="3">
        <v>20</v>
      </c>
      <c r="H12095" s="3">
        <v>54325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 t="str">
        <f>B12095&amp;" | "&amp;C12095&amp;" | "&amp;D12095</f>
        <v>documentazione_amministrativa / registri | Stampa registro | Documento Principale</v>
      </c>
      <c r="Q12095" s="3" t="str">
        <f>VLOOKUP(P12095,'Classificazione UD'!A:B,2,FALSE)</f>
        <v>Amministrativo</v>
      </c>
    </row>
    <row r="12096" spans="1:17" ht="15" customHeight="1" x14ac:dyDescent="0.25">
      <c r="A12096" s="30">
        <v>2016</v>
      </c>
      <c r="B12096" s="3" t="s">
        <v>20</v>
      </c>
      <c r="C12096" s="3" t="s">
        <v>265</v>
      </c>
      <c r="D12096" s="3" t="s">
        <v>266</v>
      </c>
      <c r="E12096" s="3">
        <v>26</v>
      </c>
      <c r="F12096" s="3">
        <v>52</v>
      </c>
      <c r="G12096" s="3">
        <v>52</v>
      </c>
      <c r="H12096" s="3">
        <v>125532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 t="str">
        <f>B12096&amp;" | "&amp;C12096&amp;" | "&amp;D12096</f>
        <v>documentazione_amministrativa / registri | Stampa registro | Documento Principale</v>
      </c>
      <c r="Q12096" s="3" t="str">
        <f>VLOOKUP(P12096,'Classificazione UD'!A:B,2,FALSE)</f>
        <v>Amministrativo</v>
      </c>
    </row>
    <row r="12097" spans="1:17" ht="15" customHeight="1" x14ac:dyDescent="0.25">
      <c r="A12097" s="30">
        <v>2015</v>
      </c>
      <c r="B12097" s="3" t="s">
        <v>20</v>
      </c>
      <c r="C12097" s="3" t="s">
        <v>265</v>
      </c>
      <c r="D12097" s="3" t="s">
        <v>266</v>
      </c>
      <c r="E12097" s="3">
        <v>26</v>
      </c>
      <c r="F12097" s="3">
        <v>52</v>
      </c>
      <c r="G12097" s="3">
        <v>52</v>
      </c>
      <c r="H12097" s="3">
        <v>155832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 t="str">
        <f>B12097&amp;" | "&amp;C12097&amp;" | "&amp;D12097</f>
        <v>documentazione_amministrativa / registri | Stampa registro | Documento Principale</v>
      </c>
      <c r="Q12097" s="3" t="str">
        <f>VLOOKUP(P12097,'Classificazione UD'!A:B,2,FALSE)</f>
        <v>Amministrativo</v>
      </c>
    </row>
    <row r="12098" spans="1:17" ht="15" customHeight="1" x14ac:dyDescent="0.25">
      <c r="A12098" s="30">
        <v>2016</v>
      </c>
      <c r="B12098" s="3" t="s">
        <v>20</v>
      </c>
      <c r="C12098" s="3" t="s">
        <v>265</v>
      </c>
      <c r="D12098" s="3" t="s">
        <v>266</v>
      </c>
      <c r="E12098" s="3">
        <v>97</v>
      </c>
      <c r="F12098" s="3">
        <v>194</v>
      </c>
      <c r="G12098" s="3">
        <v>194</v>
      </c>
      <c r="H12098" s="3">
        <v>514827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 t="str">
        <f>B12098&amp;" | "&amp;C12098&amp;" | "&amp;D12098</f>
        <v>documentazione_amministrativa / registri | Stampa registro | Documento Principale</v>
      </c>
      <c r="Q12098" s="3" t="str">
        <f>VLOOKUP(P12098,'Classificazione UD'!A:B,2,FALSE)</f>
        <v>Amministrativo</v>
      </c>
    </row>
    <row r="12099" spans="1:17" ht="15" customHeight="1" x14ac:dyDescent="0.25">
      <c r="A12099" s="30">
        <v>2015</v>
      </c>
      <c r="B12099" s="3" t="s">
        <v>20</v>
      </c>
      <c r="C12099" s="3" t="s">
        <v>265</v>
      </c>
      <c r="D12099" s="3" t="s">
        <v>266</v>
      </c>
      <c r="E12099" s="3">
        <v>48</v>
      </c>
      <c r="F12099" s="3">
        <v>96</v>
      </c>
      <c r="G12099" s="3">
        <v>96</v>
      </c>
      <c r="H12099" s="3">
        <v>402236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 t="str">
        <f>B12099&amp;" | "&amp;C12099&amp;" | "&amp;D12099</f>
        <v>documentazione_amministrativa / registri | Stampa registro | Documento Principale</v>
      </c>
      <c r="Q12099" s="3" t="str">
        <f>VLOOKUP(P12099,'Classificazione UD'!A:B,2,FALSE)</f>
        <v>Amministrativo</v>
      </c>
    </row>
    <row r="12100" spans="1:17" ht="15" customHeight="1" x14ac:dyDescent="0.25">
      <c r="A12100" s="30">
        <v>2016</v>
      </c>
      <c r="B12100" s="3" t="s">
        <v>20</v>
      </c>
      <c r="C12100" s="3" t="s">
        <v>265</v>
      </c>
      <c r="D12100" s="3" t="s">
        <v>266</v>
      </c>
      <c r="E12100" s="3">
        <v>124</v>
      </c>
      <c r="F12100" s="3">
        <v>248</v>
      </c>
      <c r="G12100" s="3">
        <v>248</v>
      </c>
      <c r="H12100" s="3">
        <v>1048301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 t="str">
        <f>B12100&amp;" | "&amp;C12100&amp;" | "&amp;D12100</f>
        <v>documentazione_amministrativa / registri | Stampa registro | Documento Principale</v>
      </c>
      <c r="Q12100" s="3" t="str">
        <f>VLOOKUP(P12100,'Classificazione UD'!A:B,2,FALSE)</f>
        <v>Amministrativo</v>
      </c>
    </row>
    <row r="12101" spans="1:17" ht="15" customHeight="1" x14ac:dyDescent="0.25">
      <c r="A12101" s="30">
        <v>2015</v>
      </c>
      <c r="B12101" s="3" t="s">
        <v>17</v>
      </c>
      <c r="C12101" s="3" t="s">
        <v>27</v>
      </c>
      <c r="D12101" s="3" t="s">
        <v>270</v>
      </c>
      <c r="E12101" s="3">
        <v>2</v>
      </c>
      <c r="F12101" s="3">
        <v>8</v>
      </c>
      <c r="G12101" s="3">
        <v>8</v>
      </c>
      <c r="H12101" s="3">
        <v>116625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 t="str">
        <f>B12101&amp;" | "&amp;C12101&amp;" | "&amp;D12101</f>
        <v>documentazione_amministrativa / documentazione_contabile | FATTURA PASSIVA | Acconto</v>
      </c>
      <c r="Q12101" s="3" t="str">
        <f>VLOOKUP(P12101,'Classificazione UD'!A:B,2,FALSE)</f>
        <v>Fiscale</v>
      </c>
    </row>
    <row r="12102" spans="1:17" ht="15" customHeight="1" x14ac:dyDescent="0.25">
      <c r="A12102" s="30">
        <v>2015</v>
      </c>
      <c r="B12102" s="3" t="s">
        <v>17</v>
      </c>
      <c r="C12102" s="3" t="s">
        <v>27</v>
      </c>
      <c r="D12102" s="3" t="s">
        <v>264</v>
      </c>
      <c r="E12102" s="3">
        <v>443</v>
      </c>
      <c r="F12102" s="3">
        <v>1883</v>
      </c>
      <c r="G12102" s="3">
        <v>1883</v>
      </c>
      <c r="H12102" s="3">
        <v>70106459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 t="str">
        <f>B12102&amp;" | "&amp;C12102&amp;" | "&amp;D12102</f>
        <v>documentazione_amministrativa / documentazione_contabile | FATTURA PASSIVA | Fattura</v>
      </c>
      <c r="Q12102" s="3" t="str">
        <f>VLOOKUP(P12102,'Classificazione UD'!A:B,2,FALSE)</f>
        <v>Fiscale</v>
      </c>
    </row>
    <row r="12103" spans="1:17" ht="15" customHeight="1" x14ac:dyDescent="0.25">
      <c r="A12103" s="30">
        <v>2015</v>
      </c>
      <c r="B12103" s="3" t="s">
        <v>17</v>
      </c>
      <c r="C12103" s="3" t="s">
        <v>27</v>
      </c>
      <c r="D12103" s="3" t="s">
        <v>54</v>
      </c>
      <c r="E12103" s="3">
        <v>24</v>
      </c>
      <c r="F12103" s="3">
        <v>102</v>
      </c>
      <c r="G12103" s="3">
        <v>102</v>
      </c>
      <c r="H12103" s="3">
        <v>3630441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 t="str">
        <f>B12103&amp;" | "&amp;C12103&amp;" | "&amp;D12103</f>
        <v>documentazione_amministrativa / documentazione_contabile | FATTURA PASSIVA | Nota di credito</v>
      </c>
      <c r="Q12103" s="3" t="str">
        <f>VLOOKUP(P12103,'Classificazione UD'!A:B,2,FALSE)</f>
        <v>Fiscale</v>
      </c>
    </row>
    <row r="12104" spans="1:17" ht="15" customHeight="1" x14ac:dyDescent="0.25">
      <c r="A12104" s="30">
        <v>2016</v>
      </c>
      <c r="B12104" s="3" t="s">
        <v>17</v>
      </c>
      <c r="C12104" s="3" t="s">
        <v>27</v>
      </c>
      <c r="D12104" s="3" t="s">
        <v>264</v>
      </c>
      <c r="E12104" s="3">
        <v>36</v>
      </c>
      <c r="F12104" s="3">
        <v>151</v>
      </c>
      <c r="G12104" s="3">
        <v>151</v>
      </c>
      <c r="H12104" s="3">
        <v>11097751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 t="str">
        <f>B12104&amp;" | "&amp;C12104&amp;" | "&amp;D12104</f>
        <v>documentazione_amministrativa / documentazione_contabile | FATTURA PASSIVA | Fattura</v>
      </c>
      <c r="Q12104" s="3" t="str">
        <f>VLOOKUP(P12104,'Classificazione UD'!A:B,2,FALSE)</f>
        <v>Fiscale</v>
      </c>
    </row>
    <row r="12105" spans="1:17" ht="15" customHeight="1" x14ac:dyDescent="0.25">
      <c r="A12105" s="30">
        <v>2015</v>
      </c>
      <c r="B12105" s="3" t="s">
        <v>20</v>
      </c>
      <c r="C12105" s="3" t="s">
        <v>265</v>
      </c>
      <c r="D12105" s="3" t="s">
        <v>266</v>
      </c>
      <c r="E12105" s="3">
        <v>62</v>
      </c>
      <c r="F12105" s="3">
        <v>124</v>
      </c>
      <c r="G12105" s="3">
        <v>124</v>
      </c>
      <c r="H12105" s="3">
        <v>1882226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 t="str">
        <f>B12105&amp;" | "&amp;C12105&amp;" | "&amp;D12105</f>
        <v>documentazione_amministrativa / registri | Stampa registro | Documento Principale</v>
      </c>
      <c r="Q12105" s="3" t="str">
        <f>VLOOKUP(P12105,'Classificazione UD'!A:B,2,FALSE)</f>
        <v>Amministrativo</v>
      </c>
    </row>
    <row r="12106" spans="1:17" ht="15" customHeight="1" x14ac:dyDescent="0.25">
      <c r="A12106" s="30">
        <v>2016</v>
      </c>
      <c r="B12106" s="3" t="s">
        <v>20</v>
      </c>
      <c r="C12106" s="3" t="s">
        <v>265</v>
      </c>
      <c r="D12106" s="3" t="s">
        <v>266</v>
      </c>
      <c r="E12106" s="3">
        <v>245</v>
      </c>
      <c r="F12106" s="3">
        <v>490</v>
      </c>
      <c r="G12106" s="3">
        <v>490</v>
      </c>
      <c r="H12106" s="3">
        <v>7903824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 t="str">
        <f>B12106&amp;" | "&amp;C12106&amp;" | "&amp;D12106</f>
        <v>documentazione_amministrativa / registri | Stampa registro | Documento Principale</v>
      </c>
      <c r="Q12106" s="3" t="str">
        <f>VLOOKUP(P12106,'Classificazione UD'!A:B,2,FALSE)</f>
        <v>Amministrativo</v>
      </c>
    </row>
    <row r="12107" spans="1:17" ht="15" customHeight="1" x14ac:dyDescent="0.25">
      <c r="A12107" s="30">
        <v>2015</v>
      </c>
      <c r="B12107" s="3" t="s">
        <v>20</v>
      </c>
      <c r="C12107" s="3" t="s">
        <v>265</v>
      </c>
      <c r="D12107" s="3" t="s">
        <v>266</v>
      </c>
      <c r="E12107" s="3">
        <v>5</v>
      </c>
      <c r="F12107" s="3">
        <v>10</v>
      </c>
      <c r="G12107" s="3">
        <v>10</v>
      </c>
      <c r="H12107" s="3">
        <v>41532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 t="str">
        <f>B12107&amp;" | "&amp;C12107&amp;" | "&amp;D12107</f>
        <v>documentazione_amministrativa / registri | Stampa registro | Documento Principale</v>
      </c>
      <c r="Q12107" s="3" t="str">
        <f>VLOOKUP(P12107,'Classificazione UD'!A:B,2,FALSE)</f>
        <v>Amministrativo</v>
      </c>
    </row>
    <row r="12108" spans="1:17" ht="15" customHeight="1" x14ac:dyDescent="0.25">
      <c r="A12108" s="30">
        <v>2016</v>
      </c>
      <c r="B12108" s="3" t="s">
        <v>20</v>
      </c>
      <c r="C12108" s="3" t="s">
        <v>265</v>
      </c>
      <c r="D12108" s="3" t="s">
        <v>266</v>
      </c>
      <c r="E12108" s="3">
        <v>52</v>
      </c>
      <c r="F12108" s="3">
        <v>104</v>
      </c>
      <c r="G12108" s="3">
        <v>104</v>
      </c>
      <c r="H12108" s="3">
        <v>295064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 t="str">
        <f>B12108&amp;" | "&amp;C12108&amp;" | "&amp;D12108</f>
        <v>documentazione_amministrativa / registri | Stampa registro | Documento Principale</v>
      </c>
      <c r="Q12108" s="3" t="str">
        <f>VLOOKUP(P12108,'Classificazione UD'!A:B,2,FALSE)</f>
        <v>Amministrativo</v>
      </c>
    </row>
    <row r="12109" spans="1:17" ht="15" customHeight="1" x14ac:dyDescent="0.25">
      <c r="A12109" s="30">
        <v>2015</v>
      </c>
      <c r="B12109" s="3" t="s">
        <v>20</v>
      </c>
      <c r="C12109" s="3" t="s">
        <v>265</v>
      </c>
      <c r="D12109" s="3" t="s">
        <v>266</v>
      </c>
      <c r="E12109" s="3">
        <v>51</v>
      </c>
      <c r="F12109" s="3">
        <v>102</v>
      </c>
      <c r="G12109" s="3">
        <v>102</v>
      </c>
      <c r="H12109" s="3">
        <v>370926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 t="str">
        <f>B12109&amp;" | "&amp;C12109&amp;" | "&amp;D12109</f>
        <v>documentazione_amministrativa / registri | Stampa registro | Documento Principale</v>
      </c>
      <c r="Q12109" s="3" t="str">
        <f>VLOOKUP(P12109,'Classificazione UD'!A:B,2,FALSE)</f>
        <v>Amministrativo</v>
      </c>
    </row>
    <row r="12110" spans="1:17" ht="15" customHeight="1" x14ac:dyDescent="0.25">
      <c r="A12110" s="30">
        <v>2016</v>
      </c>
      <c r="B12110" s="3" t="s">
        <v>20</v>
      </c>
      <c r="C12110" s="3" t="s">
        <v>265</v>
      </c>
      <c r="D12110" s="3" t="s">
        <v>266</v>
      </c>
      <c r="E12110" s="3">
        <v>200</v>
      </c>
      <c r="F12110" s="3">
        <v>400</v>
      </c>
      <c r="G12110" s="3">
        <v>400</v>
      </c>
      <c r="H12110" s="3">
        <v>1448559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 t="str">
        <f>B12110&amp;" | "&amp;C12110&amp;" | "&amp;D12110</f>
        <v>documentazione_amministrativa / registri | Stampa registro | Documento Principale</v>
      </c>
      <c r="Q12110" s="3" t="str">
        <f>VLOOKUP(P12110,'Classificazione UD'!A:B,2,FALSE)</f>
        <v>Amministrativo</v>
      </c>
    </row>
    <row r="12111" spans="1:17" ht="15" customHeight="1" x14ac:dyDescent="0.25">
      <c r="A12111" s="30">
        <v>2016</v>
      </c>
      <c r="B12111" s="3" t="s">
        <v>20</v>
      </c>
      <c r="C12111" s="3" t="s">
        <v>265</v>
      </c>
      <c r="D12111" s="3" t="s">
        <v>266</v>
      </c>
      <c r="E12111" s="3">
        <v>1</v>
      </c>
      <c r="F12111" s="3">
        <v>2</v>
      </c>
      <c r="G12111" s="3">
        <v>2</v>
      </c>
      <c r="H12111" s="3">
        <v>3947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 t="str">
        <f>B12111&amp;" | "&amp;C12111&amp;" | "&amp;D12111</f>
        <v>documentazione_amministrativa / registri | Stampa registro | Documento Principale</v>
      </c>
      <c r="Q12111" s="3" t="str">
        <f>VLOOKUP(P12111,'Classificazione UD'!A:B,2,FALSE)</f>
        <v>Amministrativo</v>
      </c>
    </row>
    <row r="12112" spans="1:17" ht="15" customHeight="1" x14ac:dyDescent="0.25">
      <c r="A12112" s="30">
        <v>2015</v>
      </c>
      <c r="B12112" s="3" t="s">
        <v>17</v>
      </c>
      <c r="C12112" s="3" t="s">
        <v>27</v>
      </c>
      <c r="D12112" s="3" t="s">
        <v>264</v>
      </c>
      <c r="E12112" s="3">
        <v>61</v>
      </c>
      <c r="F12112" s="3">
        <v>261</v>
      </c>
      <c r="G12112" s="3">
        <v>261</v>
      </c>
      <c r="H12112" s="3">
        <v>10453708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 t="str">
        <f>B12112&amp;" | "&amp;C12112&amp;" | "&amp;D12112</f>
        <v>documentazione_amministrativa / documentazione_contabile | FATTURA PASSIVA | Fattura</v>
      </c>
      <c r="Q12112" s="3" t="str">
        <f>VLOOKUP(P12112,'Classificazione UD'!A:B,2,FALSE)</f>
        <v>Fiscale</v>
      </c>
    </row>
    <row r="12113" spans="1:17" ht="15" customHeight="1" x14ac:dyDescent="0.25">
      <c r="A12113" s="30">
        <v>2015</v>
      </c>
      <c r="B12113" s="3" t="s">
        <v>17</v>
      </c>
      <c r="C12113" s="3" t="s">
        <v>27</v>
      </c>
      <c r="D12113" s="3" t="s">
        <v>54</v>
      </c>
      <c r="E12113" s="3">
        <v>4</v>
      </c>
      <c r="F12113" s="3">
        <v>16</v>
      </c>
      <c r="G12113" s="3">
        <v>16</v>
      </c>
      <c r="H12113" s="3">
        <v>226567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 t="str">
        <f>B12113&amp;" | "&amp;C12113&amp;" | "&amp;D12113</f>
        <v>documentazione_amministrativa / documentazione_contabile | FATTURA PASSIVA | Nota di credito</v>
      </c>
      <c r="Q12113" s="3" t="str">
        <f>VLOOKUP(P12113,'Classificazione UD'!A:B,2,FALSE)</f>
        <v>Fiscale</v>
      </c>
    </row>
    <row r="12114" spans="1:17" ht="15" customHeight="1" x14ac:dyDescent="0.25">
      <c r="A12114" s="30">
        <v>2016</v>
      </c>
      <c r="B12114" s="3" t="s">
        <v>17</v>
      </c>
      <c r="C12114" s="3" t="s">
        <v>27</v>
      </c>
      <c r="D12114" s="3" t="s">
        <v>264</v>
      </c>
      <c r="E12114" s="3">
        <v>18</v>
      </c>
      <c r="F12114" s="3">
        <v>79</v>
      </c>
      <c r="G12114" s="3">
        <v>79</v>
      </c>
      <c r="H12114" s="3">
        <v>3041421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 t="str">
        <f>B12114&amp;" | "&amp;C12114&amp;" | "&amp;D12114</f>
        <v>documentazione_amministrativa / documentazione_contabile | FATTURA PASSIVA | Fattura</v>
      </c>
      <c r="Q12114" s="3" t="str">
        <f>VLOOKUP(P12114,'Classificazione UD'!A:B,2,FALSE)</f>
        <v>Fiscale</v>
      </c>
    </row>
    <row r="12115" spans="1:17" ht="15" customHeight="1" x14ac:dyDescent="0.25">
      <c r="A12115" s="30">
        <v>2015</v>
      </c>
      <c r="B12115" s="3" t="s">
        <v>20</v>
      </c>
      <c r="C12115" s="3" t="s">
        <v>265</v>
      </c>
      <c r="D12115" s="3" t="s">
        <v>266</v>
      </c>
      <c r="E12115" s="3">
        <v>74</v>
      </c>
      <c r="F12115" s="3">
        <v>148</v>
      </c>
      <c r="G12115" s="3">
        <v>148</v>
      </c>
      <c r="H12115" s="3">
        <v>440748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 t="str">
        <f>B12115&amp;" | "&amp;C12115&amp;" | "&amp;D12115</f>
        <v>documentazione_amministrativa / registri | Stampa registro | Documento Principale</v>
      </c>
      <c r="Q12115" s="3" t="str">
        <f>VLOOKUP(P12115,'Classificazione UD'!A:B,2,FALSE)</f>
        <v>Amministrativo</v>
      </c>
    </row>
    <row r="12116" spans="1:17" ht="15" customHeight="1" x14ac:dyDescent="0.25">
      <c r="A12116" s="30">
        <v>2016</v>
      </c>
      <c r="B12116" s="3" t="s">
        <v>20</v>
      </c>
      <c r="C12116" s="3" t="s">
        <v>265</v>
      </c>
      <c r="D12116" s="3" t="s">
        <v>266</v>
      </c>
      <c r="E12116" s="3">
        <v>192</v>
      </c>
      <c r="F12116" s="3">
        <v>384</v>
      </c>
      <c r="G12116" s="3">
        <v>384</v>
      </c>
      <c r="H12116" s="3">
        <v>1038179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 t="str">
        <f>B12116&amp;" | "&amp;C12116&amp;" | "&amp;D12116</f>
        <v>documentazione_amministrativa / registri | Stampa registro | Documento Principale</v>
      </c>
      <c r="Q12116" s="3" t="str">
        <f>VLOOKUP(P12116,'Classificazione UD'!A:B,2,FALSE)</f>
        <v>Amministrativo</v>
      </c>
    </row>
    <row r="12117" spans="1:17" ht="15" customHeight="1" x14ac:dyDescent="0.25">
      <c r="A12117" s="30">
        <v>2015</v>
      </c>
      <c r="B12117" s="3" t="s">
        <v>17</v>
      </c>
      <c r="C12117" s="3" t="s">
        <v>27</v>
      </c>
      <c r="D12117" s="3" t="s">
        <v>264</v>
      </c>
      <c r="E12117" s="3">
        <v>217</v>
      </c>
      <c r="F12117" s="3">
        <v>953</v>
      </c>
      <c r="G12117" s="3">
        <v>953</v>
      </c>
      <c r="H12117" s="3">
        <v>50392898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 t="str">
        <f>B12117&amp;" | "&amp;C12117&amp;" | "&amp;D12117</f>
        <v>documentazione_amministrativa / documentazione_contabile | FATTURA PASSIVA | Fattura</v>
      </c>
      <c r="Q12117" s="3" t="str">
        <f>VLOOKUP(P12117,'Classificazione UD'!A:B,2,FALSE)</f>
        <v>Fiscale</v>
      </c>
    </row>
    <row r="12118" spans="1:17" ht="15" customHeight="1" x14ac:dyDescent="0.25">
      <c r="A12118" s="30">
        <v>2015</v>
      </c>
      <c r="B12118" s="3" t="s">
        <v>17</v>
      </c>
      <c r="C12118" s="3" t="s">
        <v>27</v>
      </c>
      <c r="D12118" s="3" t="s">
        <v>54</v>
      </c>
      <c r="E12118" s="3">
        <v>9</v>
      </c>
      <c r="F12118" s="3">
        <v>46</v>
      </c>
      <c r="G12118" s="3">
        <v>46</v>
      </c>
      <c r="H12118" s="3">
        <v>1752564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 t="str">
        <f>B12118&amp;" | "&amp;C12118&amp;" | "&amp;D12118</f>
        <v>documentazione_amministrativa / documentazione_contabile | FATTURA PASSIVA | Nota di credito</v>
      </c>
      <c r="Q12118" s="3" t="str">
        <f>VLOOKUP(P12118,'Classificazione UD'!A:B,2,FALSE)</f>
        <v>Fiscale</v>
      </c>
    </row>
    <row r="12119" spans="1:17" ht="15" customHeight="1" x14ac:dyDescent="0.25">
      <c r="A12119" s="30">
        <v>2016</v>
      </c>
      <c r="B12119" s="3" t="s">
        <v>17</v>
      </c>
      <c r="C12119" s="3" t="s">
        <v>27</v>
      </c>
      <c r="D12119" s="3" t="s">
        <v>264</v>
      </c>
      <c r="E12119" s="3">
        <v>17</v>
      </c>
      <c r="F12119" s="3">
        <v>76</v>
      </c>
      <c r="G12119" s="3">
        <v>76</v>
      </c>
      <c r="H12119" s="3">
        <v>4137505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 t="str">
        <f>B12119&amp;" | "&amp;C12119&amp;" | "&amp;D12119</f>
        <v>documentazione_amministrativa / documentazione_contabile | FATTURA PASSIVA | Fattura</v>
      </c>
      <c r="Q12119" s="3" t="str">
        <f>VLOOKUP(P12119,'Classificazione UD'!A:B,2,FALSE)</f>
        <v>Fiscale</v>
      </c>
    </row>
    <row r="12120" spans="1:17" ht="15" customHeight="1" x14ac:dyDescent="0.25">
      <c r="A12120" s="30">
        <v>2015</v>
      </c>
      <c r="B12120" s="3" t="s">
        <v>20</v>
      </c>
      <c r="C12120" s="3" t="s">
        <v>265</v>
      </c>
      <c r="D12120" s="3" t="s">
        <v>266</v>
      </c>
      <c r="E12120" s="3">
        <v>75</v>
      </c>
      <c r="F12120" s="3">
        <v>150</v>
      </c>
      <c r="G12120" s="3">
        <v>150</v>
      </c>
      <c r="H12120" s="3">
        <v>2229538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 t="str">
        <f>B12120&amp;" | "&amp;C12120&amp;" | "&amp;D12120</f>
        <v>documentazione_amministrativa / registri | Stampa registro | Documento Principale</v>
      </c>
      <c r="Q12120" s="3" t="str">
        <f>VLOOKUP(P12120,'Classificazione UD'!A:B,2,FALSE)</f>
        <v>Amministrativo</v>
      </c>
    </row>
    <row r="12121" spans="1:17" ht="15" customHeight="1" x14ac:dyDescent="0.25">
      <c r="A12121" s="30">
        <v>2016</v>
      </c>
      <c r="B12121" s="3" t="s">
        <v>20</v>
      </c>
      <c r="C12121" s="3" t="s">
        <v>265</v>
      </c>
      <c r="D12121" s="3" t="s">
        <v>266</v>
      </c>
      <c r="E12121" s="3">
        <v>289</v>
      </c>
      <c r="F12121" s="3">
        <v>578</v>
      </c>
      <c r="G12121" s="3">
        <v>578</v>
      </c>
      <c r="H12121" s="3">
        <v>9052067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 t="str">
        <f>B12121&amp;" | "&amp;C12121&amp;" | "&amp;D12121</f>
        <v>documentazione_amministrativa / registri | Stampa registro | Documento Principale</v>
      </c>
      <c r="Q12121" s="3" t="str">
        <f>VLOOKUP(P12121,'Classificazione UD'!A:B,2,FALSE)</f>
        <v>Amministrativo</v>
      </c>
    </row>
    <row r="12122" spans="1:17" ht="15" customHeight="1" x14ac:dyDescent="0.25">
      <c r="A12122" s="30">
        <v>2015</v>
      </c>
      <c r="B12122" s="3" t="s">
        <v>20</v>
      </c>
      <c r="C12122" s="3" t="s">
        <v>265</v>
      </c>
      <c r="D12122" s="3" t="s">
        <v>266</v>
      </c>
      <c r="E12122" s="3">
        <v>10</v>
      </c>
      <c r="F12122" s="3">
        <v>20</v>
      </c>
      <c r="G12122" s="3">
        <v>20</v>
      </c>
      <c r="H12122" s="3">
        <v>56594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 t="str">
        <f>B12122&amp;" | "&amp;C12122&amp;" | "&amp;D12122</f>
        <v>documentazione_amministrativa / registri | Stampa registro | Documento Principale</v>
      </c>
      <c r="Q12122" s="3" t="str">
        <f>VLOOKUP(P12122,'Classificazione UD'!A:B,2,FALSE)</f>
        <v>Amministrativo</v>
      </c>
    </row>
    <row r="12123" spans="1:17" ht="15" customHeight="1" x14ac:dyDescent="0.25">
      <c r="A12123" s="30">
        <v>2016</v>
      </c>
      <c r="B12123" s="3" t="s">
        <v>20</v>
      </c>
      <c r="C12123" s="3" t="s">
        <v>265</v>
      </c>
      <c r="D12123" s="3" t="s">
        <v>266</v>
      </c>
      <c r="E12123" s="3">
        <v>24</v>
      </c>
      <c r="F12123" s="3">
        <v>48</v>
      </c>
      <c r="G12123" s="3">
        <v>48</v>
      </c>
      <c r="H12123" s="3">
        <v>124664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 t="str">
        <f>B12123&amp;" | "&amp;C12123&amp;" | "&amp;D12123</f>
        <v>documentazione_amministrativa / registri | Stampa registro | Documento Principale</v>
      </c>
      <c r="Q12123" s="3" t="str">
        <f>VLOOKUP(P12123,'Classificazione UD'!A:B,2,FALSE)</f>
        <v>Amministrativo</v>
      </c>
    </row>
    <row r="12124" spans="1:17" ht="15" customHeight="1" x14ac:dyDescent="0.25">
      <c r="A12124" s="30">
        <v>2015</v>
      </c>
      <c r="B12124" s="3" t="s">
        <v>20</v>
      </c>
      <c r="C12124" s="3" t="s">
        <v>265</v>
      </c>
      <c r="D12124" s="3" t="s">
        <v>266</v>
      </c>
      <c r="E12124" s="3">
        <v>34</v>
      </c>
      <c r="F12124" s="3">
        <v>68</v>
      </c>
      <c r="G12124" s="3">
        <v>68</v>
      </c>
      <c r="H12124" s="3">
        <v>218978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 t="str">
        <f>B12124&amp;" | "&amp;C12124&amp;" | "&amp;D12124</f>
        <v>documentazione_amministrativa / registri | Stampa registro | Documento Principale</v>
      </c>
      <c r="Q12124" s="3" t="str">
        <f>VLOOKUP(P12124,'Classificazione UD'!A:B,2,FALSE)</f>
        <v>Amministrativo</v>
      </c>
    </row>
    <row r="12125" spans="1:17" ht="15" customHeight="1" x14ac:dyDescent="0.25">
      <c r="A12125" s="30">
        <v>2016</v>
      </c>
      <c r="B12125" s="3" t="s">
        <v>20</v>
      </c>
      <c r="C12125" s="3" t="s">
        <v>265</v>
      </c>
      <c r="D12125" s="3" t="s">
        <v>266</v>
      </c>
      <c r="E12125" s="3">
        <v>141</v>
      </c>
      <c r="F12125" s="3">
        <v>282</v>
      </c>
      <c r="G12125" s="3">
        <v>282</v>
      </c>
      <c r="H12125" s="3">
        <v>847903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 t="str">
        <f>B12125&amp;" | "&amp;C12125&amp;" | "&amp;D12125</f>
        <v>documentazione_amministrativa / registri | Stampa registro | Documento Principale</v>
      </c>
      <c r="Q12125" s="3" t="str">
        <f>VLOOKUP(P12125,'Classificazione UD'!A:B,2,FALSE)</f>
        <v>Amministrativo</v>
      </c>
    </row>
    <row r="12126" spans="1:17" ht="15" customHeight="1" x14ac:dyDescent="0.25">
      <c r="A12126" s="30">
        <v>2015</v>
      </c>
      <c r="B12126" s="3" t="s">
        <v>17</v>
      </c>
      <c r="C12126" s="3" t="s">
        <v>27</v>
      </c>
      <c r="D12126" s="3" t="s">
        <v>264</v>
      </c>
      <c r="E12126" s="3">
        <v>417</v>
      </c>
      <c r="F12126" s="3">
        <v>1804</v>
      </c>
      <c r="G12126" s="3">
        <v>1804</v>
      </c>
      <c r="H12126" s="3">
        <v>80935259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 t="str">
        <f>B12126&amp;" | "&amp;C12126&amp;" | "&amp;D12126</f>
        <v>documentazione_amministrativa / documentazione_contabile | FATTURA PASSIVA | Fattura</v>
      </c>
      <c r="Q12126" s="3" t="str">
        <f>VLOOKUP(P12126,'Classificazione UD'!A:B,2,FALSE)</f>
        <v>Fiscale</v>
      </c>
    </row>
    <row r="12127" spans="1:17" ht="15" customHeight="1" x14ac:dyDescent="0.25">
      <c r="A12127" s="30">
        <v>2015</v>
      </c>
      <c r="B12127" s="3" t="s">
        <v>17</v>
      </c>
      <c r="C12127" s="3" t="s">
        <v>27</v>
      </c>
      <c r="D12127" s="3" t="s">
        <v>54</v>
      </c>
      <c r="E12127" s="3">
        <v>31</v>
      </c>
      <c r="F12127" s="3">
        <v>136</v>
      </c>
      <c r="G12127" s="3">
        <v>136</v>
      </c>
      <c r="H12127" s="3">
        <v>3633789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 t="str">
        <f>B12127&amp;" | "&amp;C12127&amp;" | "&amp;D12127</f>
        <v>documentazione_amministrativa / documentazione_contabile | FATTURA PASSIVA | Nota di credito</v>
      </c>
      <c r="Q12127" s="3" t="str">
        <f>VLOOKUP(P12127,'Classificazione UD'!A:B,2,FALSE)</f>
        <v>Fiscale</v>
      </c>
    </row>
    <row r="12128" spans="1:17" ht="15" customHeight="1" x14ac:dyDescent="0.25">
      <c r="A12128" s="30">
        <v>2016</v>
      </c>
      <c r="B12128" s="3" t="s">
        <v>17</v>
      </c>
      <c r="C12128" s="3" t="s">
        <v>27</v>
      </c>
      <c r="D12128" s="3" t="s">
        <v>264</v>
      </c>
      <c r="E12128" s="3">
        <v>34</v>
      </c>
      <c r="F12128" s="3">
        <v>151</v>
      </c>
      <c r="G12128" s="3">
        <v>151</v>
      </c>
      <c r="H12128" s="3">
        <v>9964353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 t="str">
        <f>B12128&amp;" | "&amp;C12128&amp;" | "&amp;D12128</f>
        <v>documentazione_amministrativa / documentazione_contabile | FATTURA PASSIVA | Fattura</v>
      </c>
      <c r="Q12128" s="3" t="str">
        <f>VLOOKUP(P12128,'Classificazione UD'!A:B,2,FALSE)</f>
        <v>Fiscale</v>
      </c>
    </row>
    <row r="12129" spans="1:17" ht="15" customHeight="1" x14ac:dyDescent="0.25">
      <c r="A12129" s="30">
        <v>2015</v>
      </c>
      <c r="B12129" s="3" t="s">
        <v>20</v>
      </c>
      <c r="C12129" s="3" t="s">
        <v>265</v>
      </c>
      <c r="D12129" s="3" t="s">
        <v>266</v>
      </c>
      <c r="E12129" s="3">
        <v>75</v>
      </c>
      <c r="F12129" s="3">
        <v>150</v>
      </c>
      <c r="G12129" s="3">
        <v>150</v>
      </c>
      <c r="H12129" s="3">
        <v>2427250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 t="str">
        <f>B12129&amp;" | "&amp;C12129&amp;" | "&amp;D12129</f>
        <v>documentazione_amministrativa / registri | Stampa registro | Documento Principale</v>
      </c>
      <c r="Q12129" s="3" t="str">
        <f>VLOOKUP(P12129,'Classificazione UD'!A:B,2,FALSE)</f>
        <v>Amministrativo</v>
      </c>
    </row>
    <row r="12130" spans="1:17" ht="15" customHeight="1" x14ac:dyDescent="0.25">
      <c r="A12130" s="30">
        <v>2016</v>
      </c>
      <c r="B12130" s="3" t="s">
        <v>20</v>
      </c>
      <c r="C12130" s="3" t="s">
        <v>265</v>
      </c>
      <c r="D12130" s="3" t="s">
        <v>266</v>
      </c>
      <c r="E12130" s="3">
        <v>295</v>
      </c>
      <c r="F12130" s="3">
        <v>590</v>
      </c>
      <c r="G12130" s="3">
        <v>590</v>
      </c>
      <c r="H12130" s="3">
        <v>8651112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 t="str">
        <f>B12130&amp;" | "&amp;C12130&amp;" | "&amp;D12130</f>
        <v>documentazione_amministrativa / registri | Stampa registro | Documento Principale</v>
      </c>
      <c r="Q12130" s="3" t="str">
        <f>VLOOKUP(P12130,'Classificazione UD'!A:B,2,FALSE)</f>
        <v>Amministrativo</v>
      </c>
    </row>
    <row r="12131" spans="1:17" ht="15" customHeight="1" x14ac:dyDescent="0.25">
      <c r="A12131" s="30">
        <v>2015</v>
      </c>
      <c r="B12131" s="3" t="s">
        <v>20</v>
      </c>
      <c r="C12131" s="3" t="s">
        <v>265</v>
      </c>
      <c r="D12131" s="3" t="s">
        <v>266</v>
      </c>
      <c r="E12131" s="3">
        <v>24</v>
      </c>
      <c r="F12131" s="3">
        <v>48</v>
      </c>
      <c r="G12131" s="3">
        <v>48</v>
      </c>
      <c r="H12131" s="3">
        <v>119824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 t="str">
        <f>B12131&amp;" | "&amp;C12131&amp;" | "&amp;D12131</f>
        <v>documentazione_amministrativa / registri | Stampa registro | Documento Principale</v>
      </c>
      <c r="Q12131" s="3" t="str">
        <f>VLOOKUP(P12131,'Classificazione UD'!A:B,2,FALSE)</f>
        <v>Amministrativo</v>
      </c>
    </row>
    <row r="12132" spans="1:17" ht="15" customHeight="1" x14ac:dyDescent="0.25">
      <c r="A12132" s="30">
        <v>2016</v>
      </c>
      <c r="B12132" s="3" t="s">
        <v>20</v>
      </c>
      <c r="C12132" s="3" t="s">
        <v>265</v>
      </c>
      <c r="D12132" s="3" t="s">
        <v>266</v>
      </c>
      <c r="E12132" s="3">
        <v>64</v>
      </c>
      <c r="F12132" s="3">
        <v>128</v>
      </c>
      <c r="G12132" s="3">
        <v>128</v>
      </c>
      <c r="H12132" s="3">
        <v>326017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 t="str">
        <f>B12132&amp;" | "&amp;C12132&amp;" | "&amp;D12132</f>
        <v>documentazione_amministrativa / registri | Stampa registro | Documento Principale</v>
      </c>
      <c r="Q12132" s="3" t="str">
        <f>VLOOKUP(P12132,'Classificazione UD'!A:B,2,FALSE)</f>
        <v>Amministrativo</v>
      </c>
    </row>
    <row r="12133" spans="1:17" ht="15" customHeight="1" x14ac:dyDescent="0.25">
      <c r="A12133" s="30">
        <v>2015</v>
      </c>
      <c r="B12133" s="3" t="s">
        <v>20</v>
      </c>
      <c r="C12133" s="3" t="s">
        <v>265</v>
      </c>
      <c r="D12133" s="3" t="s">
        <v>266</v>
      </c>
      <c r="E12133" s="3">
        <v>21</v>
      </c>
      <c r="F12133" s="3">
        <v>42</v>
      </c>
      <c r="G12133" s="3">
        <v>42</v>
      </c>
      <c r="H12133" s="3">
        <v>270496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 t="str">
        <f>B12133&amp;" | "&amp;C12133&amp;" | "&amp;D12133</f>
        <v>documentazione_amministrativa / registri | Stampa registro | Documento Principale</v>
      </c>
      <c r="Q12133" s="3" t="str">
        <f>VLOOKUP(P12133,'Classificazione UD'!A:B,2,FALSE)</f>
        <v>Amministrativo</v>
      </c>
    </row>
    <row r="12134" spans="1:17" ht="15" customHeight="1" x14ac:dyDescent="0.25">
      <c r="A12134" s="30">
        <v>2016</v>
      </c>
      <c r="B12134" s="3" t="s">
        <v>20</v>
      </c>
      <c r="C12134" s="3" t="s">
        <v>265</v>
      </c>
      <c r="D12134" s="3" t="s">
        <v>266</v>
      </c>
      <c r="E12134" s="3">
        <v>192</v>
      </c>
      <c r="F12134" s="3">
        <v>384</v>
      </c>
      <c r="G12134" s="3">
        <v>384</v>
      </c>
      <c r="H12134" s="3">
        <v>1314108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 t="str">
        <f>B12134&amp;" | "&amp;C12134&amp;" | "&amp;D12134</f>
        <v>documentazione_amministrativa / registri | Stampa registro | Documento Principale</v>
      </c>
      <c r="Q12134" s="3" t="str">
        <f>VLOOKUP(P12134,'Classificazione UD'!A:B,2,FALSE)</f>
        <v>Amministrativo</v>
      </c>
    </row>
    <row r="12135" spans="1:17" ht="15" customHeight="1" x14ac:dyDescent="0.25">
      <c r="A12135" s="30">
        <v>2015</v>
      </c>
      <c r="B12135" s="3" t="s">
        <v>17</v>
      </c>
      <c r="C12135" s="3" t="s">
        <v>27</v>
      </c>
      <c r="D12135" s="3" t="s">
        <v>264</v>
      </c>
      <c r="E12135" s="3">
        <v>336</v>
      </c>
      <c r="F12135" s="3">
        <v>1446</v>
      </c>
      <c r="G12135" s="3">
        <v>1446</v>
      </c>
      <c r="H12135" s="3">
        <v>47165535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 t="str">
        <f>B12135&amp;" | "&amp;C12135&amp;" | "&amp;D12135</f>
        <v>documentazione_amministrativa / documentazione_contabile | FATTURA PASSIVA | Fattura</v>
      </c>
      <c r="Q12135" s="3" t="str">
        <f>VLOOKUP(P12135,'Classificazione UD'!A:B,2,FALSE)</f>
        <v>Fiscale</v>
      </c>
    </row>
    <row r="12136" spans="1:17" ht="15" customHeight="1" x14ac:dyDescent="0.25">
      <c r="A12136" s="30">
        <v>2015</v>
      </c>
      <c r="B12136" s="3" t="s">
        <v>17</v>
      </c>
      <c r="C12136" s="3" t="s">
        <v>27</v>
      </c>
      <c r="D12136" s="3" t="s">
        <v>54</v>
      </c>
      <c r="E12136" s="3">
        <v>3</v>
      </c>
      <c r="F12136" s="3">
        <v>12</v>
      </c>
      <c r="G12136" s="3">
        <v>12</v>
      </c>
      <c r="H12136" s="3">
        <v>157368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 t="str">
        <f>B12136&amp;" | "&amp;C12136&amp;" | "&amp;D12136</f>
        <v>documentazione_amministrativa / documentazione_contabile | FATTURA PASSIVA | Nota di credito</v>
      </c>
      <c r="Q12136" s="3" t="str">
        <f>VLOOKUP(P12136,'Classificazione UD'!A:B,2,FALSE)</f>
        <v>Fiscale</v>
      </c>
    </row>
    <row r="12137" spans="1:17" ht="15" customHeight="1" x14ac:dyDescent="0.25">
      <c r="A12137" s="30">
        <v>2016</v>
      </c>
      <c r="B12137" s="3" t="s">
        <v>17</v>
      </c>
      <c r="C12137" s="3" t="s">
        <v>27</v>
      </c>
      <c r="D12137" s="3" t="s">
        <v>264</v>
      </c>
      <c r="E12137" s="3">
        <v>27</v>
      </c>
      <c r="F12137" s="3">
        <v>118</v>
      </c>
      <c r="G12137" s="3">
        <v>118</v>
      </c>
      <c r="H12137" s="3">
        <v>3616899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 t="str">
        <f>B12137&amp;" | "&amp;C12137&amp;" | "&amp;D12137</f>
        <v>documentazione_amministrativa / documentazione_contabile | FATTURA PASSIVA | Fattura</v>
      </c>
      <c r="Q12137" s="3" t="str">
        <f>VLOOKUP(P12137,'Classificazione UD'!A:B,2,FALSE)</f>
        <v>Fiscale</v>
      </c>
    </row>
    <row r="12138" spans="1:17" ht="15" customHeight="1" x14ac:dyDescent="0.25">
      <c r="A12138" s="30">
        <v>2015</v>
      </c>
      <c r="B12138" s="3" t="s">
        <v>20</v>
      </c>
      <c r="C12138" s="3" t="s">
        <v>265</v>
      </c>
      <c r="D12138" s="3" t="s">
        <v>266</v>
      </c>
      <c r="E12138" s="3">
        <v>74</v>
      </c>
      <c r="F12138" s="3">
        <v>148</v>
      </c>
      <c r="G12138" s="3">
        <v>148</v>
      </c>
      <c r="H12138" s="3">
        <v>1662001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 t="str">
        <f>B12138&amp;" | "&amp;C12138&amp;" | "&amp;D12138</f>
        <v>documentazione_amministrativa / registri | Stampa registro | Documento Principale</v>
      </c>
      <c r="Q12138" s="3" t="str">
        <f>VLOOKUP(P12138,'Classificazione UD'!A:B,2,FALSE)</f>
        <v>Amministrativo</v>
      </c>
    </row>
    <row r="12139" spans="1:17" ht="15" customHeight="1" x14ac:dyDescent="0.25">
      <c r="A12139" s="30">
        <v>2016</v>
      </c>
      <c r="B12139" s="3" t="s">
        <v>20</v>
      </c>
      <c r="C12139" s="3" t="s">
        <v>265</v>
      </c>
      <c r="D12139" s="3" t="s">
        <v>266</v>
      </c>
      <c r="E12139" s="3">
        <v>280</v>
      </c>
      <c r="F12139" s="3">
        <v>560</v>
      </c>
      <c r="G12139" s="3">
        <v>560</v>
      </c>
      <c r="H12139" s="3">
        <v>6564556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 t="str">
        <f>B12139&amp;" | "&amp;C12139&amp;" | "&amp;D12139</f>
        <v>documentazione_amministrativa / registri | Stampa registro | Documento Principale</v>
      </c>
      <c r="Q12139" s="3" t="str">
        <f>VLOOKUP(P12139,'Classificazione UD'!A:B,2,FALSE)</f>
        <v>Amministrativo</v>
      </c>
    </row>
    <row r="12140" spans="1:17" ht="15" customHeight="1" x14ac:dyDescent="0.25">
      <c r="A12140" s="30">
        <v>2015</v>
      </c>
      <c r="B12140" s="3" t="s">
        <v>20</v>
      </c>
      <c r="C12140" s="3" t="s">
        <v>265</v>
      </c>
      <c r="D12140" s="3" t="s">
        <v>266</v>
      </c>
      <c r="E12140" s="3">
        <v>10</v>
      </c>
      <c r="F12140" s="3">
        <v>20</v>
      </c>
      <c r="G12140" s="3">
        <v>20</v>
      </c>
      <c r="H12140" s="3">
        <v>49530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 t="str">
        <f>B12140&amp;" | "&amp;C12140&amp;" | "&amp;D12140</f>
        <v>documentazione_amministrativa / registri | Stampa registro | Documento Principale</v>
      </c>
      <c r="Q12140" s="3" t="str">
        <f>VLOOKUP(P12140,'Classificazione UD'!A:B,2,FALSE)</f>
        <v>Amministrativo</v>
      </c>
    </row>
    <row r="12141" spans="1:17" ht="15" customHeight="1" x14ac:dyDescent="0.25">
      <c r="A12141" s="30">
        <v>2016</v>
      </c>
      <c r="B12141" s="3" t="s">
        <v>20</v>
      </c>
      <c r="C12141" s="3" t="s">
        <v>265</v>
      </c>
      <c r="D12141" s="3" t="s">
        <v>266</v>
      </c>
      <c r="E12141" s="3">
        <v>44</v>
      </c>
      <c r="F12141" s="3">
        <v>88</v>
      </c>
      <c r="G12141" s="3">
        <v>88</v>
      </c>
      <c r="H12141" s="3">
        <v>221044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 t="str">
        <f>B12141&amp;" | "&amp;C12141&amp;" | "&amp;D12141</f>
        <v>documentazione_amministrativa / registri | Stampa registro | Documento Principale</v>
      </c>
      <c r="Q12141" s="3" t="str">
        <f>VLOOKUP(P12141,'Classificazione UD'!A:B,2,FALSE)</f>
        <v>Amministrativo</v>
      </c>
    </row>
    <row r="12142" spans="1:17" ht="15" customHeight="1" x14ac:dyDescent="0.25">
      <c r="A12142" s="30">
        <v>2015</v>
      </c>
      <c r="B12142" s="3" t="s">
        <v>20</v>
      </c>
      <c r="C12142" s="3" t="s">
        <v>265</v>
      </c>
      <c r="D12142" s="3" t="s">
        <v>266</v>
      </c>
      <c r="E12142" s="3">
        <v>17</v>
      </c>
      <c r="F12142" s="3">
        <v>34</v>
      </c>
      <c r="G12142" s="3">
        <v>34</v>
      </c>
      <c r="H12142" s="3">
        <v>183771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 t="str">
        <f>B12142&amp;" | "&amp;C12142&amp;" | "&amp;D12142</f>
        <v>documentazione_amministrativa / registri | Stampa registro | Documento Principale</v>
      </c>
      <c r="Q12142" s="3" t="str">
        <f>VLOOKUP(P12142,'Classificazione UD'!A:B,2,FALSE)</f>
        <v>Amministrativo</v>
      </c>
    </row>
    <row r="12143" spans="1:17" ht="15" customHeight="1" x14ac:dyDescent="0.25">
      <c r="A12143" s="30">
        <v>2016</v>
      </c>
      <c r="B12143" s="3" t="s">
        <v>20</v>
      </c>
      <c r="C12143" s="3" t="s">
        <v>265</v>
      </c>
      <c r="D12143" s="3" t="s">
        <v>266</v>
      </c>
      <c r="E12143" s="3">
        <v>152</v>
      </c>
      <c r="F12143" s="3">
        <v>304</v>
      </c>
      <c r="G12143" s="3">
        <v>304</v>
      </c>
      <c r="H12143" s="3">
        <v>969410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 t="str">
        <f>B12143&amp;" | "&amp;C12143&amp;" | "&amp;D12143</f>
        <v>documentazione_amministrativa / registri | Stampa registro | Documento Principale</v>
      </c>
      <c r="Q12143" s="3" t="str">
        <f>VLOOKUP(P12143,'Classificazione UD'!A:B,2,FALSE)</f>
        <v>Amministrativo</v>
      </c>
    </row>
    <row r="12144" spans="1:17" ht="15" customHeight="1" x14ac:dyDescent="0.25">
      <c r="A12144" s="30">
        <v>2015</v>
      </c>
      <c r="B12144" s="3" t="s">
        <v>17</v>
      </c>
      <c r="C12144" s="3" t="s">
        <v>27</v>
      </c>
      <c r="D12144" s="3" t="s">
        <v>264</v>
      </c>
      <c r="E12144" s="3">
        <v>221</v>
      </c>
      <c r="F12144" s="3">
        <v>944</v>
      </c>
      <c r="G12144" s="3">
        <v>944</v>
      </c>
      <c r="H12144" s="3">
        <v>27305800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 t="str">
        <f>B12144&amp;" | "&amp;C12144&amp;" | "&amp;D12144</f>
        <v>documentazione_amministrativa / documentazione_contabile | FATTURA PASSIVA | Fattura</v>
      </c>
      <c r="Q12144" s="3" t="str">
        <f>VLOOKUP(P12144,'Classificazione UD'!A:B,2,FALSE)</f>
        <v>Fiscale</v>
      </c>
    </row>
    <row r="12145" spans="1:17" ht="15" customHeight="1" x14ac:dyDescent="0.25">
      <c r="A12145" s="30">
        <v>2015</v>
      </c>
      <c r="B12145" s="3" t="s">
        <v>17</v>
      </c>
      <c r="C12145" s="3" t="s">
        <v>27</v>
      </c>
      <c r="D12145" s="3" t="s">
        <v>54</v>
      </c>
      <c r="E12145" s="3">
        <v>5</v>
      </c>
      <c r="F12145" s="3">
        <v>21</v>
      </c>
      <c r="G12145" s="3">
        <v>21</v>
      </c>
      <c r="H12145" s="3">
        <v>296767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 t="str">
        <f>B12145&amp;" | "&amp;C12145&amp;" | "&amp;D12145</f>
        <v>documentazione_amministrativa / documentazione_contabile | FATTURA PASSIVA | Nota di credito</v>
      </c>
      <c r="Q12145" s="3" t="str">
        <f>VLOOKUP(P12145,'Classificazione UD'!A:B,2,FALSE)</f>
        <v>Fiscale</v>
      </c>
    </row>
    <row r="12146" spans="1:17" ht="15" customHeight="1" x14ac:dyDescent="0.25">
      <c r="A12146" s="30">
        <v>2016</v>
      </c>
      <c r="B12146" s="3" t="s">
        <v>17</v>
      </c>
      <c r="C12146" s="3" t="s">
        <v>27</v>
      </c>
      <c r="D12146" s="3" t="s">
        <v>264</v>
      </c>
      <c r="E12146" s="3">
        <v>23</v>
      </c>
      <c r="F12146" s="3">
        <v>102</v>
      </c>
      <c r="G12146" s="3">
        <v>102</v>
      </c>
      <c r="H12146" s="3">
        <v>2603370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 t="str">
        <f>B12146&amp;" | "&amp;C12146&amp;" | "&amp;D12146</f>
        <v>documentazione_amministrativa / documentazione_contabile | FATTURA PASSIVA | Fattura</v>
      </c>
      <c r="Q12146" s="3" t="str">
        <f>VLOOKUP(P12146,'Classificazione UD'!A:B,2,FALSE)</f>
        <v>Fiscale</v>
      </c>
    </row>
    <row r="12147" spans="1:17" ht="15" customHeight="1" x14ac:dyDescent="0.25">
      <c r="A12147" s="30">
        <v>2016</v>
      </c>
      <c r="B12147" s="3" t="s">
        <v>17</v>
      </c>
      <c r="C12147" s="3" t="s">
        <v>27</v>
      </c>
      <c r="D12147" s="3" t="s">
        <v>54</v>
      </c>
      <c r="E12147" s="3">
        <v>1</v>
      </c>
      <c r="F12147" s="3">
        <v>4</v>
      </c>
      <c r="G12147" s="3">
        <v>4</v>
      </c>
      <c r="H12147" s="3">
        <v>55287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 t="str">
        <f>B12147&amp;" | "&amp;C12147&amp;" | "&amp;D12147</f>
        <v>documentazione_amministrativa / documentazione_contabile | FATTURA PASSIVA | Nota di credito</v>
      </c>
      <c r="Q12147" s="3" t="str">
        <f>VLOOKUP(P12147,'Classificazione UD'!A:B,2,FALSE)</f>
        <v>Fiscale</v>
      </c>
    </row>
    <row r="12148" spans="1:17" ht="15" customHeight="1" x14ac:dyDescent="0.25">
      <c r="A12148" s="30">
        <v>2015</v>
      </c>
      <c r="B12148" s="3" t="s">
        <v>20</v>
      </c>
      <c r="C12148" s="3" t="s">
        <v>265</v>
      </c>
      <c r="D12148" s="3" t="s">
        <v>266</v>
      </c>
      <c r="E12148" s="3">
        <v>75</v>
      </c>
      <c r="F12148" s="3">
        <v>150</v>
      </c>
      <c r="G12148" s="3">
        <v>150</v>
      </c>
      <c r="H12148" s="3">
        <v>1093328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 t="str">
        <f>B12148&amp;" | "&amp;C12148&amp;" | "&amp;D12148</f>
        <v>documentazione_amministrativa / registri | Stampa registro | Documento Principale</v>
      </c>
      <c r="Q12148" s="3" t="str">
        <f>VLOOKUP(P12148,'Classificazione UD'!A:B,2,FALSE)</f>
        <v>Amministrativo</v>
      </c>
    </row>
    <row r="12149" spans="1:17" ht="15" customHeight="1" x14ac:dyDescent="0.25">
      <c r="A12149" s="30">
        <v>2016</v>
      </c>
      <c r="B12149" s="3" t="s">
        <v>20</v>
      </c>
      <c r="C12149" s="3" t="s">
        <v>265</v>
      </c>
      <c r="D12149" s="3" t="s">
        <v>266</v>
      </c>
      <c r="E12149" s="3">
        <v>291</v>
      </c>
      <c r="F12149" s="3">
        <v>582</v>
      </c>
      <c r="G12149" s="3">
        <v>582</v>
      </c>
      <c r="H12149" s="3">
        <v>5678380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 t="str">
        <f>B12149&amp;" | "&amp;C12149&amp;" | "&amp;D12149</f>
        <v>documentazione_amministrativa / registri | Stampa registro | Documento Principale</v>
      </c>
      <c r="Q12149" s="3" t="str">
        <f>VLOOKUP(P12149,'Classificazione UD'!A:B,2,FALSE)</f>
        <v>Amministrativo</v>
      </c>
    </row>
    <row r="12150" spans="1:17" ht="15" customHeight="1" x14ac:dyDescent="0.25">
      <c r="A12150" s="30">
        <v>2016</v>
      </c>
      <c r="B12150" s="3" t="s">
        <v>20</v>
      </c>
      <c r="C12150" s="3" t="s">
        <v>265</v>
      </c>
      <c r="D12150" s="3" t="s">
        <v>266</v>
      </c>
      <c r="E12150" s="3">
        <v>26</v>
      </c>
      <c r="F12150" s="3">
        <v>52</v>
      </c>
      <c r="G12150" s="3">
        <v>52</v>
      </c>
      <c r="H12150" s="3">
        <v>136887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 t="str">
        <f>B12150&amp;" | "&amp;C12150&amp;" | "&amp;D12150</f>
        <v>documentazione_amministrativa / registri | Stampa registro | Documento Principale</v>
      </c>
      <c r="Q12150" s="3" t="str">
        <f>VLOOKUP(P12150,'Classificazione UD'!A:B,2,FALSE)</f>
        <v>Amministrativo</v>
      </c>
    </row>
    <row r="12151" spans="1:17" ht="15" customHeight="1" x14ac:dyDescent="0.25">
      <c r="A12151" s="30">
        <v>2015</v>
      </c>
      <c r="B12151" s="3" t="s">
        <v>20</v>
      </c>
      <c r="C12151" s="3" t="s">
        <v>265</v>
      </c>
      <c r="D12151" s="3" t="s">
        <v>266</v>
      </c>
      <c r="E12151" s="3">
        <v>36</v>
      </c>
      <c r="F12151" s="3">
        <v>72</v>
      </c>
      <c r="G12151" s="3">
        <v>72</v>
      </c>
      <c r="H12151" s="3">
        <v>207652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 t="str">
        <f>B12151&amp;" | "&amp;C12151&amp;" | "&amp;D12151</f>
        <v>documentazione_amministrativa / registri | Stampa registro | Documento Principale</v>
      </c>
      <c r="Q12151" s="3" t="str">
        <f>VLOOKUP(P12151,'Classificazione UD'!A:B,2,FALSE)</f>
        <v>Amministrativo</v>
      </c>
    </row>
    <row r="12152" spans="1:17" ht="15" customHeight="1" x14ac:dyDescent="0.25">
      <c r="A12152" s="30">
        <v>2016</v>
      </c>
      <c r="B12152" s="3" t="s">
        <v>20</v>
      </c>
      <c r="C12152" s="3" t="s">
        <v>265</v>
      </c>
      <c r="D12152" s="3" t="s">
        <v>266</v>
      </c>
      <c r="E12152" s="3">
        <v>153</v>
      </c>
      <c r="F12152" s="3">
        <v>306</v>
      </c>
      <c r="G12152" s="3">
        <v>306</v>
      </c>
      <c r="H12152" s="3">
        <v>944053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 t="str">
        <f>B12152&amp;" | "&amp;C12152&amp;" | "&amp;D12152</f>
        <v>documentazione_amministrativa / registri | Stampa registro | Documento Principale</v>
      </c>
      <c r="Q12152" s="3" t="str">
        <f>VLOOKUP(P12152,'Classificazione UD'!A:B,2,FALSE)</f>
        <v>Amministrativo</v>
      </c>
    </row>
    <row r="12153" spans="1:17" ht="15" customHeight="1" x14ac:dyDescent="0.25">
      <c r="A12153" s="30">
        <v>2013</v>
      </c>
      <c r="B12153" s="3" t="s">
        <v>23</v>
      </c>
      <c r="C12153" s="3" t="s">
        <v>268</v>
      </c>
      <c r="D12153" s="3" t="s">
        <v>266</v>
      </c>
      <c r="E12153" s="3">
        <v>23</v>
      </c>
      <c r="F12153" s="3">
        <v>64</v>
      </c>
      <c r="G12153" s="3">
        <v>64</v>
      </c>
      <c r="H12153" s="3">
        <v>4200282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 t="str">
        <f>B12153&amp;" | "&amp;C12153&amp;" | "&amp;D12153</f>
        <v>documentazione_amministrativa / altri_documenti | Documento Repertoriato | Documento Principale</v>
      </c>
      <c r="Q12153" s="3" t="str">
        <f>VLOOKUP(P12153,'Classificazione UD'!A:B,2,FALSE)</f>
        <v>Amministrativo</v>
      </c>
    </row>
    <row r="12154" spans="1:17" ht="15" customHeight="1" x14ac:dyDescent="0.25">
      <c r="A12154" s="30">
        <v>2014</v>
      </c>
      <c r="B12154" s="3" t="s">
        <v>23</v>
      </c>
      <c r="C12154" s="3" t="s">
        <v>268</v>
      </c>
      <c r="D12154" s="3" t="s">
        <v>266</v>
      </c>
      <c r="E12154" s="3">
        <v>42</v>
      </c>
      <c r="F12154" s="3">
        <v>100</v>
      </c>
      <c r="G12154" s="3">
        <v>100</v>
      </c>
      <c r="H12154" s="3">
        <v>9173144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 t="str">
        <f>B12154&amp;" | "&amp;C12154&amp;" | "&amp;D12154</f>
        <v>documentazione_amministrativa / altri_documenti | Documento Repertoriato | Documento Principale</v>
      </c>
      <c r="Q12154" s="3" t="str">
        <f>VLOOKUP(P12154,'Classificazione UD'!A:B,2,FALSE)</f>
        <v>Amministrativo</v>
      </c>
    </row>
    <row r="12155" spans="1:17" ht="15" customHeight="1" x14ac:dyDescent="0.25">
      <c r="A12155" s="30">
        <v>2015</v>
      </c>
      <c r="B12155" s="3" t="s">
        <v>23</v>
      </c>
      <c r="C12155" s="3" t="s">
        <v>268</v>
      </c>
      <c r="D12155" s="3" t="s">
        <v>266</v>
      </c>
      <c r="E12155" s="3">
        <v>46</v>
      </c>
      <c r="F12155" s="3">
        <v>102</v>
      </c>
      <c r="G12155" s="3">
        <v>102</v>
      </c>
      <c r="H12155" s="3">
        <v>19094175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 t="str">
        <f>B12155&amp;" | "&amp;C12155&amp;" | "&amp;D12155</f>
        <v>documentazione_amministrativa / altri_documenti | Documento Repertoriato | Documento Principale</v>
      </c>
      <c r="Q12155" s="3" t="str">
        <f>VLOOKUP(P12155,'Classificazione UD'!A:B,2,FALSE)</f>
        <v>Amministrativo</v>
      </c>
    </row>
    <row r="12156" spans="1:17" ht="15" customHeight="1" x14ac:dyDescent="0.25">
      <c r="A12156" s="30">
        <v>2016</v>
      </c>
      <c r="B12156" s="3" t="s">
        <v>23</v>
      </c>
      <c r="C12156" s="3" t="s">
        <v>268</v>
      </c>
      <c r="D12156" s="3" t="s">
        <v>266</v>
      </c>
      <c r="E12156" s="3">
        <v>32</v>
      </c>
      <c r="F12156" s="3">
        <v>80</v>
      </c>
      <c r="G12156" s="3">
        <v>80</v>
      </c>
      <c r="H12156" s="3">
        <v>7946225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 t="str">
        <f>B12156&amp;" | "&amp;C12156&amp;" | "&amp;D12156</f>
        <v>documentazione_amministrativa / altri_documenti | Documento Repertoriato | Documento Principale</v>
      </c>
      <c r="Q12156" s="3" t="str">
        <f>VLOOKUP(P12156,'Classificazione UD'!A:B,2,FALSE)</f>
        <v>Amministrativo</v>
      </c>
    </row>
    <row r="12157" spans="1:17" ht="15" customHeight="1" x14ac:dyDescent="0.25">
      <c r="A12157" s="30">
        <v>2015</v>
      </c>
      <c r="B12157" s="3" t="s">
        <v>17</v>
      </c>
      <c r="C12157" s="3" t="s">
        <v>27</v>
      </c>
      <c r="D12157" s="3" t="s">
        <v>264</v>
      </c>
      <c r="E12157" s="3">
        <v>117</v>
      </c>
      <c r="F12157" s="3">
        <v>493</v>
      </c>
      <c r="G12157" s="3">
        <v>493</v>
      </c>
      <c r="H12157" s="3">
        <v>14647448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 t="str">
        <f>B12157&amp;" | "&amp;C12157&amp;" | "&amp;D12157</f>
        <v>documentazione_amministrativa / documentazione_contabile | FATTURA PASSIVA | Fattura</v>
      </c>
      <c r="Q12157" s="3" t="str">
        <f>VLOOKUP(P12157,'Classificazione UD'!A:B,2,FALSE)</f>
        <v>Fiscale</v>
      </c>
    </row>
    <row r="12158" spans="1:17" ht="15" customHeight="1" x14ac:dyDescent="0.25">
      <c r="A12158" s="30">
        <v>2015</v>
      </c>
      <c r="B12158" s="3" t="s">
        <v>17</v>
      </c>
      <c r="C12158" s="3" t="s">
        <v>27</v>
      </c>
      <c r="D12158" s="3" t="s">
        <v>54</v>
      </c>
      <c r="E12158" s="3">
        <v>3</v>
      </c>
      <c r="F12158" s="3">
        <v>12</v>
      </c>
      <c r="G12158" s="3">
        <v>12</v>
      </c>
      <c r="H12158" s="3">
        <v>186544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 t="str">
        <f>B12158&amp;" | "&amp;C12158&amp;" | "&amp;D12158</f>
        <v>documentazione_amministrativa / documentazione_contabile | FATTURA PASSIVA | Nota di credito</v>
      </c>
      <c r="Q12158" s="3" t="str">
        <f>VLOOKUP(P12158,'Classificazione UD'!A:B,2,FALSE)</f>
        <v>Fiscale</v>
      </c>
    </row>
    <row r="12159" spans="1:17" ht="15" customHeight="1" x14ac:dyDescent="0.25">
      <c r="A12159" s="30">
        <v>2016</v>
      </c>
      <c r="B12159" s="3" t="s">
        <v>17</v>
      </c>
      <c r="C12159" s="3" t="s">
        <v>27</v>
      </c>
      <c r="D12159" s="3" t="s">
        <v>264</v>
      </c>
      <c r="E12159" s="3">
        <v>122</v>
      </c>
      <c r="F12159" s="3">
        <v>507</v>
      </c>
      <c r="G12159" s="3">
        <v>507</v>
      </c>
      <c r="H12159" s="3">
        <v>14300892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 t="str">
        <f>B12159&amp;" | "&amp;C12159&amp;" | "&amp;D12159</f>
        <v>documentazione_amministrativa / documentazione_contabile | FATTURA PASSIVA | Fattura</v>
      </c>
      <c r="Q12159" s="3" t="str">
        <f>VLOOKUP(P12159,'Classificazione UD'!A:B,2,FALSE)</f>
        <v>Fiscale</v>
      </c>
    </row>
    <row r="12160" spans="1:17" ht="15" customHeight="1" x14ac:dyDescent="0.25">
      <c r="A12160" s="30">
        <v>2013</v>
      </c>
      <c r="B12160" s="3" t="s">
        <v>36</v>
      </c>
      <c r="C12160" s="3" t="s">
        <v>267</v>
      </c>
      <c r="D12160" s="3" t="s">
        <v>266</v>
      </c>
      <c r="E12160" s="3">
        <v>2609</v>
      </c>
      <c r="F12160" s="3">
        <v>7008</v>
      </c>
      <c r="G12160" s="3">
        <v>7008</v>
      </c>
      <c r="H12160" s="3">
        <v>693124034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 t="str">
        <f>B12160&amp;" | "&amp;C12160&amp;" | "&amp;D12160</f>
        <v>documentazione_amministrativa / documenti_protocollati | Documento Protocollato | Documento Principale</v>
      </c>
      <c r="Q12160" s="3" t="str">
        <f>VLOOKUP(P12160,'Classificazione UD'!A:B,2,FALSE)</f>
        <v>Protocollo</v>
      </c>
    </row>
    <row r="12161" spans="1:17" ht="15" customHeight="1" x14ac:dyDescent="0.25">
      <c r="A12161" s="30">
        <v>2014</v>
      </c>
      <c r="B12161" s="3" t="s">
        <v>36</v>
      </c>
      <c r="C12161" s="3" t="s">
        <v>267</v>
      </c>
      <c r="D12161" s="3" t="s">
        <v>266</v>
      </c>
      <c r="E12161" s="3">
        <v>4264</v>
      </c>
      <c r="F12161" s="3">
        <v>11274</v>
      </c>
      <c r="G12161" s="3">
        <v>11274</v>
      </c>
      <c r="H12161" s="3">
        <v>1178469585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 t="str">
        <f>B12161&amp;" | "&amp;C12161&amp;" | "&amp;D12161</f>
        <v>documentazione_amministrativa / documenti_protocollati | Documento Protocollato | Documento Principale</v>
      </c>
      <c r="Q12161" s="3" t="str">
        <f>VLOOKUP(P12161,'Classificazione UD'!A:B,2,FALSE)</f>
        <v>Protocollo</v>
      </c>
    </row>
    <row r="12162" spans="1:17" ht="15" customHeight="1" x14ac:dyDescent="0.25">
      <c r="A12162" s="30">
        <v>2015</v>
      </c>
      <c r="B12162" s="3" t="s">
        <v>36</v>
      </c>
      <c r="C12162" s="3" t="s">
        <v>267</v>
      </c>
      <c r="D12162" s="3" t="s">
        <v>266</v>
      </c>
      <c r="E12162" s="3">
        <v>4294</v>
      </c>
      <c r="F12162" s="3">
        <v>11831</v>
      </c>
      <c r="G12162" s="3">
        <v>11831</v>
      </c>
      <c r="H12162" s="3">
        <v>1571785359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 t="str">
        <f>B12162&amp;" | "&amp;C12162&amp;" | "&amp;D12162</f>
        <v>documentazione_amministrativa / documenti_protocollati | Documento Protocollato | Documento Principale</v>
      </c>
      <c r="Q12162" s="3" t="str">
        <f>VLOOKUP(P12162,'Classificazione UD'!A:B,2,FALSE)</f>
        <v>Protocollo</v>
      </c>
    </row>
    <row r="12163" spans="1:17" ht="15" customHeight="1" x14ac:dyDescent="0.25">
      <c r="A12163" s="30">
        <v>2016</v>
      </c>
      <c r="B12163" s="3" t="s">
        <v>36</v>
      </c>
      <c r="C12163" s="3" t="s">
        <v>267</v>
      </c>
      <c r="D12163" s="3" t="s">
        <v>266</v>
      </c>
      <c r="E12163" s="3">
        <v>2791</v>
      </c>
      <c r="F12163" s="3">
        <v>7852</v>
      </c>
      <c r="G12163" s="3">
        <v>7852</v>
      </c>
      <c r="H12163" s="3">
        <v>992288467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 t="str">
        <f>B12163&amp;" | "&amp;C12163&amp;" | "&amp;D12163</f>
        <v>documentazione_amministrativa / documenti_protocollati | Documento Protocollato | Documento Principale</v>
      </c>
      <c r="Q12163" s="3" t="str">
        <f>VLOOKUP(P12163,'Classificazione UD'!A:B,2,FALSE)</f>
        <v>Protocollo</v>
      </c>
    </row>
    <row r="12164" spans="1:17" ht="15" customHeight="1" x14ac:dyDescent="0.25">
      <c r="A12164" s="30">
        <v>2013</v>
      </c>
      <c r="B12164" s="3" t="s">
        <v>23</v>
      </c>
      <c r="C12164" s="3" t="s">
        <v>269</v>
      </c>
      <c r="D12164" s="3" t="s">
        <v>266</v>
      </c>
      <c r="E12164" s="3">
        <v>54</v>
      </c>
      <c r="F12164" s="3">
        <v>173</v>
      </c>
      <c r="G12164" s="3">
        <v>173</v>
      </c>
      <c r="H12164" s="3">
        <v>4465622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 t="str">
        <f>B12164&amp;" | "&amp;C12164&amp;" | "&amp;D12164</f>
        <v>documentazione_amministrativa / altri_documenti | Documento Non Protocollato | Documento Principale</v>
      </c>
      <c r="Q12164" s="3" t="str">
        <f>VLOOKUP(P12164,'Classificazione UD'!A:B,2,FALSE)</f>
        <v>Amministrativo</v>
      </c>
    </row>
    <row r="12165" spans="1:17" ht="15" customHeight="1" x14ac:dyDescent="0.25">
      <c r="A12165" s="30">
        <v>2014</v>
      </c>
      <c r="B12165" s="3" t="s">
        <v>23</v>
      </c>
      <c r="C12165" s="3" t="s">
        <v>269</v>
      </c>
      <c r="D12165" s="3" t="s">
        <v>266</v>
      </c>
      <c r="E12165" s="3">
        <v>28</v>
      </c>
      <c r="F12165" s="3">
        <v>56</v>
      </c>
      <c r="G12165" s="3">
        <v>56</v>
      </c>
      <c r="H12165" s="3">
        <v>109298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 t="str">
        <f>B12165&amp;" | "&amp;C12165&amp;" | "&amp;D12165</f>
        <v>documentazione_amministrativa / altri_documenti | Documento Non Protocollato | Documento Principale</v>
      </c>
      <c r="Q12165" s="3" t="str">
        <f>VLOOKUP(P12165,'Classificazione UD'!A:B,2,FALSE)</f>
        <v>Amministrativo</v>
      </c>
    </row>
    <row r="12166" spans="1:17" ht="15" customHeight="1" x14ac:dyDescent="0.25">
      <c r="A12166" s="30">
        <v>2015</v>
      </c>
      <c r="B12166" s="3" t="s">
        <v>23</v>
      </c>
      <c r="C12166" s="3" t="s">
        <v>269</v>
      </c>
      <c r="D12166" s="3" t="s">
        <v>266</v>
      </c>
      <c r="E12166" s="3">
        <v>34</v>
      </c>
      <c r="F12166" s="3">
        <v>68</v>
      </c>
      <c r="G12166" s="3">
        <v>68</v>
      </c>
      <c r="H12166" s="3">
        <v>390062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 t="str">
        <f>B12166&amp;" | "&amp;C12166&amp;" | "&amp;D12166</f>
        <v>documentazione_amministrativa / altri_documenti | Documento Non Protocollato | Documento Principale</v>
      </c>
      <c r="Q12166" s="3" t="str">
        <f>VLOOKUP(P12166,'Classificazione UD'!A:B,2,FALSE)</f>
        <v>Amministrativo</v>
      </c>
    </row>
    <row r="12167" spans="1:17" ht="15" customHeight="1" x14ac:dyDescent="0.25">
      <c r="A12167" s="30">
        <v>2016</v>
      </c>
      <c r="B12167" s="3" t="s">
        <v>23</v>
      </c>
      <c r="C12167" s="3" t="s">
        <v>269</v>
      </c>
      <c r="D12167" s="3" t="s">
        <v>266</v>
      </c>
      <c r="E12167" s="3">
        <v>27</v>
      </c>
      <c r="F12167" s="3">
        <v>54</v>
      </c>
      <c r="G12167" s="3">
        <v>54</v>
      </c>
      <c r="H12167" s="3">
        <v>114915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 t="str">
        <f>B12167&amp;" | "&amp;C12167&amp;" | "&amp;D12167</f>
        <v>documentazione_amministrativa / altri_documenti | Documento Non Protocollato | Documento Principale</v>
      </c>
      <c r="Q12167" s="3" t="str">
        <f>VLOOKUP(P12167,'Classificazione UD'!A:B,2,FALSE)</f>
        <v>Amministrativo</v>
      </c>
    </row>
    <row r="12168" spans="1:17" ht="15" customHeight="1" x14ac:dyDescent="0.25">
      <c r="A12168" s="30">
        <v>2013</v>
      </c>
      <c r="B12168" s="3" t="s">
        <v>20</v>
      </c>
      <c r="C12168" s="3" t="s">
        <v>265</v>
      </c>
      <c r="D12168" s="3" t="s">
        <v>266</v>
      </c>
      <c r="E12168" s="3">
        <v>1</v>
      </c>
      <c r="F12168" s="3">
        <v>2</v>
      </c>
      <c r="G12168" s="3">
        <v>2</v>
      </c>
      <c r="H12168" s="3">
        <v>1499063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 t="str">
        <f>B12168&amp;" | "&amp;C12168&amp;" | "&amp;D12168</f>
        <v>documentazione_amministrativa / registri | Stampa registro | Documento Principale</v>
      </c>
      <c r="Q12168" s="3" t="str">
        <f>VLOOKUP(P12168,'Classificazione UD'!A:B,2,FALSE)</f>
        <v>Amministrativo</v>
      </c>
    </row>
    <row r="12169" spans="1:17" ht="15" customHeight="1" x14ac:dyDescent="0.25">
      <c r="A12169" s="30">
        <v>2014</v>
      </c>
      <c r="B12169" s="3" t="s">
        <v>20</v>
      </c>
      <c r="C12169" s="3" t="s">
        <v>265</v>
      </c>
      <c r="D12169" s="3" t="s">
        <v>266</v>
      </c>
      <c r="E12169" s="3">
        <v>1</v>
      </c>
      <c r="F12169" s="3">
        <v>2</v>
      </c>
      <c r="G12169" s="3">
        <v>2</v>
      </c>
      <c r="H12169" s="3">
        <v>2728884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 t="str">
        <f>B12169&amp;" | "&amp;C12169&amp;" | "&amp;D12169</f>
        <v>documentazione_amministrativa / registri | Stampa registro | Documento Principale</v>
      </c>
      <c r="Q12169" s="3" t="str">
        <f>VLOOKUP(P12169,'Classificazione UD'!A:B,2,FALSE)</f>
        <v>Amministrativo</v>
      </c>
    </row>
    <row r="12170" spans="1:17" ht="15" customHeight="1" x14ac:dyDescent="0.25">
      <c r="A12170" s="30">
        <v>2015</v>
      </c>
      <c r="B12170" s="3" t="s">
        <v>20</v>
      </c>
      <c r="C12170" s="3" t="s">
        <v>265</v>
      </c>
      <c r="D12170" s="3" t="s">
        <v>266</v>
      </c>
      <c r="E12170" s="3">
        <v>1</v>
      </c>
      <c r="F12170" s="3">
        <v>2</v>
      </c>
      <c r="G12170" s="3">
        <v>2</v>
      </c>
      <c r="H12170" s="3">
        <v>1524660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 t="str">
        <f>B12170&amp;" | "&amp;C12170&amp;" | "&amp;D12170</f>
        <v>documentazione_amministrativa / registri | Stampa registro | Documento Principale</v>
      </c>
      <c r="Q12170" s="3" t="str">
        <f>VLOOKUP(P12170,'Classificazione UD'!A:B,2,FALSE)</f>
        <v>Amministrativo</v>
      </c>
    </row>
    <row r="12171" spans="1:17" ht="15" customHeight="1" x14ac:dyDescent="0.25">
      <c r="A12171" s="30">
        <v>2016</v>
      </c>
      <c r="B12171" s="3" t="s">
        <v>20</v>
      </c>
      <c r="C12171" s="3" t="s">
        <v>265</v>
      </c>
      <c r="D12171" s="3" t="s">
        <v>266</v>
      </c>
      <c r="E12171" s="3">
        <v>189</v>
      </c>
      <c r="F12171" s="3">
        <v>378</v>
      </c>
      <c r="G12171" s="3">
        <v>378</v>
      </c>
      <c r="H12171" s="3">
        <v>2101326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 t="str">
        <f>B12171&amp;" | "&amp;C12171&amp;" | "&amp;D12171</f>
        <v>documentazione_amministrativa / registri | Stampa registro | Documento Principale</v>
      </c>
      <c r="Q12171" s="3" t="str">
        <f>VLOOKUP(P12171,'Classificazione UD'!A:B,2,FALSE)</f>
        <v>Amministrativo</v>
      </c>
    </row>
    <row r="12172" spans="1:17" ht="15" customHeight="1" x14ac:dyDescent="0.25">
      <c r="A12172" s="30">
        <v>2013</v>
      </c>
      <c r="B12172" s="3" t="s">
        <v>20</v>
      </c>
      <c r="C12172" s="3" t="s">
        <v>265</v>
      </c>
      <c r="D12172" s="3" t="s">
        <v>266</v>
      </c>
      <c r="E12172" s="3">
        <v>19</v>
      </c>
      <c r="F12172" s="3">
        <v>38</v>
      </c>
      <c r="G12172" s="3">
        <v>38</v>
      </c>
      <c r="H12172" s="3">
        <v>96252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 t="str">
        <f>B12172&amp;" | "&amp;C12172&amp;" | "&amp;D12172</f>
        <v>documentazione_amministrativa / registri | Stampa registro | Documento Principale</v>
      </c>
      <c r="Q12172" s="3" t="str">
        <f>VLOOKUP(P12172,'Classificazione UD'!A:B,2,FALSE)</f>
        <v>Amministrativo</v>
      </c>
    </row>
    <row r="12173" spans="1:17" ht="15" customHeight="1" x14ac:dyDescent="0.25">
      <c r="A12173" s="30">
        <v>2014</v>
      </c>
      <c r="B12173" s="3" t="s">
        <v>20</v>
      </c>
      <c r="C12173" s="3" t="s">
        <v>265</v>
      </c>
      <c r="D12173" s="3" t="s">
        <v>266</v>
      </c>
      <c r="E12173" s="3">
        <v>28</v>
      </c>
      <c r="F12173" s="3">
        <v>56</v>
      </c>
      <c r="G12173" s="3">
        <v>56</v>
      </c>
      <c r="H12173" s="3">
        <v>138071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 t="str">
        <f>B12173&amp;" | "&amp;C12173&amp;" | "&amp;D12173</f>
        <v>documentazione_amministrativa / registri | Stampa registro | Documento Principale</v>
      </c>
      <c r="Q12173" s="3" t="str">
        <f>VLOOKUP(P12173,'Classificazione UD'!A:B,2,FALSE)</f>
        <v>Amministrativo</v>
      </c>
    </row>
    <row r="12174" spans="1:17" ht="15" customHeight="1" x14ac:dyDescent="0.25">
      <c r="A12174" s="30">
        <v>2015</v>
      </c>
      <c r="B12174" s="3" t="s">
        <v>20</v>
      </c>
      <c r="C12174" s="3" t="s">
        <v>265</v>
      </c>
      <c r="D12174" s="3" t="s">
        <v>266</v>
      </c>
      <c r="E12174" s="3">
        <v>22</v>
      </c>
      <c r="F12174" s="3">
        <v>44</v>
      </c>
      <c r="G12174" s="3">
        <v>44</v>
      </c>
      <c r="H12174" s="3">
        <v>118674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 t="str">
        <f>B12174&amp;" | "&amp;C12174&amp;" | "&amp;D12174</f>
        <v>documentazione_amministrativa / registri | Stampa registro | Documento Principale</v>
      </c>
      <c r="Q12174" s="3" t="str">
        <f>VLOOKUP(P12174,'Classificazione UD'!A:B,2,FALSE)</f>
        <v>Amministrativo</v>
      </c>
    </row>
    <row r="12175" spans="1:17" ht="15" customHeight="1" x14ac:dyDescent="0.25">
      <c r="A12175" s="30">
        <v>2016</v>
      </c>
      <c r="B12175" s="3" t="s">
        <v>20</v>
      </c>
      <c r="C12175" s="3" t="s">
        <v>265</v>
      </c>
      <c r="D12175" s="3" t="s">
        <v>266</v>
      </c>
      <c r="E12175" s="3">
        <v>24</v>
      </c>
      <c r="F12175" s="3">
        <v>48</v>
      </c>
      <c r="G12175" s="3">
        <v>48</v>
      </c>
      <c r="H12175" s="3">
        <v>129356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 t="str">
        <f>B12175&amp;" | "&amp;C12175&amp;" | "&amp;D12175</f>
        <v>documentazione_amministrativa / registri | Stampa registro | Documento Principale</v>
      </c>
      <c r="Q12175" s="3" t="str">
        <f>VLOOKUP(P12175,'Classificazione UD'!A:B,2,FALSE)</f>
        <v>Amministrativo</v>
      </c>
    </row>
    <row r="12176" spans="1:17" ht="15" customHeight="1" x14ac:dyDescent="0.25">
      <c r="A12176" s="30">
        <v>2015</v>
      </c>
      <c r="B12176" s="3" t="s">
        <v>20</v>
      </c>
      <c r="C12176" s="3" t="s">
        <v>265</v>
      </c>
      <c r="D12176" s="3" t="s">
        <v>266</v>
      </c>
      <c r="E12176" s="3">
        <v>33</v>
      </c>
      <c r="F12176" s="3">
        <v>66</v>
      </c>
      <c r="G12176" s="3">
        <v>66</v>
      </c>
      <c r="H12176" s="3">
        <v>203226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 t="str">
        <f>B12176&amp;" | "&amp;C12176&amp;" | "&amp;D12176</f>
        <v>documentazione_amministrativa / registri | Stampa registro | Documento Principale</v>
      </c>
      <c r="Q12176" s="3" t="str">
        <f>VLOOKUP(P12176,'Classificazione UD'!A:B,2,FALSE)</f>
        <v>Amministrativo</v>
      </c>
    </row>
    <row r="12177" spans="1:17" ht="15" customHeight="1" x14ac:dyDescent="0.25">
      <c r="A12177" s="30">
        <v>2016</v>
      </c>
      <c r="B12177" s="3" t="s">
        <v>20</v>
      </c>
      <c r="C12177" s="3" t="s">
        <v>265</v>
      </c>
      <c r="D12177" s="3" t="s">
        <v>266</v>
      </c>
      <c r="E12177" s="3">
        <v>71</v>
      </c>
      <c r="F12177" s="3">
        <v>142</v>
      </c>
      <c r="G12177" s="3">
        <v>142</v>
      </c>
      <c r="H12177" s="3">
        <v>383997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 t="str">
        <f>B12177&amp;" | "&amp;C12177&amp;" | "&amp;D12177</f>
        <v>documentazione_amministrativa / registri | Stampa registro | Documento Principale</v>
      </c>
      <c r="Q12177" s="3" t="str">
        <f>VLOOKUP(P12177,'Classificazione UD'!A:B,2,FALSE)</f>
        <v>Amministrativo</v>
      </c>
    </row>
    <row r="12178" spans="1:17" ht="15" customHeight="1" x14ac:dyDescent="0.25">
      <c r="A12178" s="30">
        <v>2015</v>
      </c>
      <c r="B12178" s="3" t="s">
        <v>17</v>
      </c>
      <c r="C12178" s="3" t="s">
        <v>27</v>
      </c>
      <c r="D12178" s="3" t="s">
        <v>264</v>
      </c>
      <c r="E12178" s="3">
        <v>215</v>
      </c>
      <c r="F12178" s="3">
        <v>938</v>
      </c>
      <c r="G12178" s="3">
        <v>938</v>
      </c>
      <c r="H12178" s="3">
        <v>52480060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 t="str">
        <f>B12178&amp;" | "&amp;C12178&amp;" | "&amp;D12178</f>
        <v>documentazione_amministrativa / documentazione_contabile | FATTURA PASSIVA | Fattura</v>
      </c>
      <c r="Q12178" s="3" t="str">
        <f>VLOOKUP(P12178,'Classificazione UD'!A:B,2,FALSE)</f>
        <v>Fiscale</v>
      </c>
    </row>
    <row r="12179" spans="1:17" ht="15" customHeight="1" x14ac:dyDescent="0.25">
      <c r="A12179" s="30">
        <v>2015</v>
      </c>
      <c r="B12179" s="3" t="s">
        <v>17</v>
      </c>
      <c r="C12179" s="3" t="s">
        <v>27</v>
      </c>
      <c r="D12179" s="3" t="s">
        <v>54</v>
      </c>
      <c r="E12179" s="3">
        <v>2</v>
      </c>
      <c r="F12179" s="3">
        <v>10</v>
      </c>
      <c r="G12179" s="3">
        <v>10</v>
      </c>
      <c r="H12179" s="3">
        <v>567935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 t="str">
        <f>B12179&amp;" | "&amp;C12179&amp;" | "&amp;D12179</f>
        <v>documentazione_amministrativa / documentazione_contabile | FATTURA PASSIVA | Nota di credito</v>
      </c>
      <c r="Q12179" s="3" t="str">
        <f>VLOOKUP(P12179,'Classificazione UD'!A:B,2,FALSE)</f>
        <v>Fiscale</v>
      </c>
    </row>
    <row r="12180" spans="1:17" ht="15" customHeight="1" x14ac:dyDescent="0.25">
      <c r="A12180" s="30">
        <v>2016</v>
      </c>
      <c r="B12180" s="3" t="s">
        <v>17</v>
      </c>
      <c r="C12180" s="3" t="s">
        <v>27</v>
      </c>
      <c r="D12180" s="3" t="s">
        <v>264</v>
      </c>
      <c r="E12180" s="3">
        <v>23</v>
      </c>
      <c r="F12180" s="3">
        <v>103</v>
      </c>
      <c r="G12180" s="3">
        <v>103</v>
      </c>
      <c r="H12180" s="3">
        <v>3487528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 t="str">
        <f>B12180&amp;" | "&amp;C12180&amp;" | "&amp;D12180</f>
        <v>documentazione_amministrativa / documentazione_contabile | FATTURA PASSIVA | Fattura</v>
      </c>
      <c r="Q12180" s="3" t="str">
        <f>VLOOKUP(P12180,'Classificazione UD'!A:B,2,FALSE)</f>
        <v>Fiscale</v>
      </c>
    </row>
    <row r="12181" spans="1:17" ht="15" customHeight="1" x14ac:dyDescent="0.25">
      <c r="A12181" s="30">
        <v>2015</v>
      </c>
      <c r="B12181" s="3" t="s">
        <v>20</v>
      </c>
      <c r="C12181" s="3" t="s">
        <v>265</v>
      </c>
      <c r="D12181" s="3" t="s">
        <v>266</v>
      </c>
      <c r="E12181" s="3">
        <v>74</v>
      </c>
      <c r="F12181" s="3">
        <v>148</v>
      </c>
      <c r="G12181" s="3">
        <v>148</v>
      </c>
      <c r="H12181" s="3">
        <v>1627336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 t="str">
        <f>B12181&amp;" | "&amp;C12181&amp;" | "&amp;D12181</f>
        <v>documentazione_amministrativa / registri | Stampa registro | Documento Principale</v>
      </c>
      <c r="Q12181" s="3" t="str">
        <f>VLOOKUP(P12181,'Classificazione UD'!A:B,2,FALSE)</f>
        <v>Amministrativo</v>
      </c>
    </row>
    <row r="12182" spans="1:17" ht="15" customHeight="1" x14ac:dyDescent="0.25">
      <c r="A12182" s="30">
        <v>2016</v>
      </c>
      <c r="B12182" s="3" t="s">
        <v>20</v>
      </c>
      <c r="C12182" s="3" t="s">
        <v>265</v>
      </c>
      <c r="D12182" s="3" t="s">
        <v>266</v>
      </c>
      <c r="E12182" s="3">
        <v>280</v>
      </c>
      <c r="F12182" s="3">
        <v>560</v>
      </c>
      <c r="G12182" s="3">
        <v>560</v>
      </c>
      <c r="H12182" s="3">
        <v>7575583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 t="str">
        <f>B12182&amp;" | "&amp;C12182&amp;" | "&amp;D12182</f>
        <v>documentazione_amministrativa / registri | Stampa registro | Documento Principale</v>
      </c>
      <c r="Q12182" s="3" t="str">
        <f>VLOOKUP(P12182,'Classificazione UD'!A:B,2,FALSE)</f>
        <v>Amministrativo</v>
      </c>
    </row>
    <row r="12183" spans="1:17" ht="15" customHeight="1" x14ac:dyDescent="0.25">
      <c r="A12183" s="30">
        <v>2015</v>
      </c>
      <c r="B12183" s="3" t="s">
        <v>20</v>
      </c>
      <c r="C12183" s="3" t="s">
        <v>265</v>
      </c>
      <c r="D12183" s="3" t="s">
        <v>266</v>
      </c>
      <c r="E12183" s="3">
        <v>4</v>
      </c>
      <c r="F12183" s="3">
        <v>8</v>
      </c>
      <c r="G12183" s="3">
        <v>8</v>
      </c>
      <c r="H12183" s="3">
        <v>20136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 t="str">
        <f>B12183&amp;" | "&amp;C12183&amp;" | "&amp;D12183</f>
        <v>documentazione_amministrativa / registri | Stampa registro | Documento Principale</v>
      </c>
      <c r="Q12183" s="3" t="str">
        <f>VLOOKUP(P12183,'Classificazione UD'!A:B,2,FALSE)</f>
        <v>Amministrativo</v>
      </c>
    </row>
    <row r="12184" spans="1:17" ht="15" customHeight="1" x14ac:dyDescent="0.25">
      <c r="A12184" s="30">
        <v>2016</v>
      </c>
      <c r="B12184" s="3" t="s">
        <v>20</v>
      </c>
      <c r="C12184" s="3" t="s">
        <v>265</v>
      </c>
      <c r="D12184" s="3" t="s">
        <v>266</v>
      </c>
      <c r="E12184" s="3">
        <v>18</v>
      </c>
      <c r="F12184" s="3">
        <v>36</v>
      </c>
      <c r="G12184" s="3">
        <v>36</v>
      </c>
      <c r="H12184" s="3">
        <v>98039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 t="str">
        <f>B12184&amp;" | "&amp;C12184&amp;" | "&amp;D12184</f>
        <v>documentazione_amministrativa / registri | Stampa registro | Documento Principale</v>
      </c>
      <c r="Q12184" s="3" t="str">
        <f>VLOOKUP(P12184,'Classificazione UD'!A:B,2,FALSE)</f>
        <v>Amministrativo</v>
      </c>
    </row>
    <row r="12185" spans="1:17" ht="15" customHeight="1" x14ac:dyDescent="0.25">
      <c r="A12185" s="30">
        <v>2015</v>
      </c>
      <c r="B12185" s="3" t="s">
        <v>20</v>
      </c>
      <c r="C12185" s="3" t="s">
        <v>265</v>
      </c>
      <c r="D12185" s="3" t="s">
        <v>266</v>
      </c>
      <c r="E12185" s="3">
        <v>33</v>
      </c>
      <c r="F12185" s="3">
        <v>66</v>
      </c>
      <c r="G12185" s="3">
        <v>66</v>
      </c>
      <c r="H12185" s="3">
        <v>193769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 t="str">
        <f>B12185&amp;" | "&amp;C12185&amp;" | "&amp;D12185</f>
        <v>documentazione_amministrativa / registri | Stampa registro | Documento Principale</v>
      </c>
      <c r="Q12185" s="3" t="str">
        <f>VLOOKUP(P12185,'Classificazione UD'!A:B,2,FALSE)</f>
        <v>Amministrativo</v>
      </c>
    </row>
    <row r="12186" spans="1:17" ht="15" customHeight="1" x14ac:dyDescent="0.25">
      <c r="A12186" s="30">
        <v>2016</v>
      </c>
      <c r="B12186" s="3" t="s">
        <v>20</v>
      </c>
      <c r="C12186" s="3" t="s">
        <v>265</v>
      </c>
      <c r="D12186" s="3" t="s">
        <v>266</v>
      </c>
      <c r="E12186" s="3">
        <v>135</v>
      </c>
      <c r="F12186" s="3">
        <v>270</v>
      </c>
      <c r="G12186" s="3">
        <v>270</v>
      </c>
      <c r="H12186" s="3">
        <v>836298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 t="str">
        <f>B12186&amp;" | "&amp;C12186&amp;" | "&amp;D12186</f>
        <v>documentazione_amministrativa / registri | Stampa registro | Documento Principale</v>
      </c>
      <c r="Q12186" s="3" t="str">
        <f>VLOOKUP(P12186,'Classificazione UD'!A:B,2,FALSE)</f>
        <v>Amministrativo</v>
      </c>
    </row>
    <row r="12187" spans="1:17" ht="15" customHeight="1" x14ac:dyDescent="0.25">
      <c r="A12187" s="30">
        <v>2015</v>
      </c>
      <c r="B12187" s="3" t="s">
        <v>17</v>
      </c>
      <c r="C12187" s="3" t="s">
        <v>27</v>
      </c>
      <c r="D12187" s="3" t="s">
        <v>270</v>
      </c>
      <c r="E12187" s="3">
        <v>1</v>
      </c>
      <c r="F12187" s="3">
        <v>4</v>
      </c>
      <c r="G12187" s="3">
        <v>4</v>
      </c>
      <c r="H12187" s="3">
        <v>55091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 t="str">
        <f>B12187&amp;" | "&amp;C12187&amp;" | "&amp;D12187</f>
        <v>documentazione_amministrativa / documentazione_contabile | FATTURA PASSIVA | Acconto</v>
      </c>
      <c r="Q12187" s="3" t="str">
        <f>VLOOKUP(P12187,'Classificazione UD'!A:B,2,FALSE)</f>
        <v>Fiscale</v>
      </c>
    </row>
    <row r="12188" spans="1:17" ht="15" customHeight="1" x14ac:dyDescent="0.25">
      <c r="A12188" s="30">
        <v>2015</v>
      </c>
      <c r="B12188" s="3" t="s">
        <v>17</v>
      </c>
      <c r="C12188" s="3" t="s">
        <v>27</v>
      </c>
      <c r="D12188" s="3" t="s">
        <v>264</v>
      </c>
      <c r="E12188" s="3">
        <v>200</v>
      </c>
      <c r="F12188" s="3">
        <v>868</v>
      </c>
      <c r="G12188" s="3">
        <v>868</v>
      </c>
      <c r="H12188" s="3">
        <v>25660289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 t="str">
        <f>B12188&amp;" | "&amp;C12188&amp;" | "&amp;D12188</f>
        <v>documentazione_amministrativa / documentazione_contabile | FATTURA PASSIVA | Fattura</v>
      </c>
      <c r="Q12188" s="3" t="str">
        <f>VLOOKUP(P12188,'Classificazione UD'!A:B,2,FALSE)</f>
        <v>Fiscale</v>
      </c>
    </row>
    <row r="12189" spans="1:17" ht="15" customHeight="1" x14ac:dyDescent="0.25">
      <c r="A12189" s="30">
        <v>2015</v>
      </c>
      <c r="B12189" s="3" t="s">
        <v>17</v>
      </c>
      <c r="C12189" s="3" t="s">
        <v>27</v>
      </c>
      <c r="D12189" s="3" t="s">
        <v>54</v>
      </c>
      <c r="E12189" s="3">
        <v>18</v>
      </c>
      <c r="F12189" s="3">
        <v>84</v>
      </c>
      <c r="G12189" s="3">
        <v>84</v>
      </c>
      <c r="H12189" s="3">
        <v>2032706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 t="str">
        <f>B12189&amp;" | "&amp;C12189&amp;" | "&amp;D12189</f>
        <v>documentazione_amministrativa / documentazione_contabile | FATTURA PASSIVA | Nota di credito</v>
      </c>
      <c r="Q12189" s="3" t="str">
        <f>VLOOKUP(P12189,'Classificazione UD'!A:B,2,FALSE)</f>
        <v>Fiscale</v>
      </c>
    </row>
    <row r="12190" spans="1:17" ht="15" customHeight="1" x14ac:dyDescent="0.25">
      <c r="A12190" s="30">
        <v>2016</v>
      </c>
      <c r="B12190" s="3" t="s">
        <v>17</v>
      </c>
      <c r="C12190" s="3" t="s">
        <v>27</v>
      </c>
      <c r="D12190" s="3" t="s">
        <v>264</v>
      </c>
      <c r="E12190" s="3">
        <v>35</v>
      </c>
      <c r="F12190" s="3">
        <v>169</v>
      </c>
      <c r="G12190" s="3">
        <v>169</v>
      </c>
      <c r="H12190" s="3">
        <v>8824873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 t="str">
        <f>B12190&amp;" | "&amp;C12190&amp;" | "&amp;D12190</f>
        <v>documentazione_amministrativa / documentazione_contabile | FATTURA PASSIVA | Fattura</v>
      </c>
      <c r="Q12190" s="3" t="str">
        <f>VLOOKUP(P12190,'Classificazione UD'!A:B,2,FALSE)</f>
        <v>Fiscale</v>
      </c>
    </row>
    <row r="12191" spans="1:17" ht="15" customHeight="1" x14ac:dyDescent="0.25">
      <c r="A12191" s="30">
        <v>2016</v>
      </c>
      <c r="B12191" s="3" t="s">
        <v>17</v>
      </c>
      <c r="C12191" s="3" t="s">
        <v>27</v>
      </c>
      <c r="D12191" s="3" t="s">
        <v>54</v>
      </c>
      <c r="E12191" s="3">
        <v>1</v>
      </c>
      <c r="F12191" s="3">
        <v>4</v>
      </c>
      <c r="G12191" s="3">
        <v>4</v>
      </c>
      <c r="H12191" s="3">
        <v>55424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 t="str">
        <f>B12191&amp;" | "&amp;C12191&amp;" | "&amp;D12191</f>
        <v>documentazione_amministrativa / documentazione_contabile | FATTURA PASSIVA | Nota di credito</v>
      </c>
      <c r="Q12191" s="3" t="str">
        <f>VLOOKUP(P12191,'Classificazione UD'!A:B,2,FALSE)</f>
        <v>Fiscale</v>
      </c>
    </row>
    <row r="12192" spans="1:17" ht="15" customHeight="1" x14ac:dyDescent="0.25">
      <c r="A12192" s="30">
        <v>2015</v>
      </c>
      <c r="B12192" s="3" t="s">
        <v>20</v>
      </c>
      <c r="C12192" s="3" t="s">
        <v>265</v>
      </c>
      <c r="D12192" s="3" t="s">
        <v>266</v>
      </c>
      <c r="E12192" s="3">
        <v>62</v>
      </c>
      <c r="F12192" s="3">
        <v>124</v>
      </c>
      <c r="G12192" s="3">
        <v>124</v>
      </c>
      <c r="H12192" s="3">
        <v>1271249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 t="str">
        <f>B12192&amp;" | "&amp;C12192&amp;" | "&amp;D12192</f>
        <v>documentazione_amministrativa / registri | Stampa registro | Documento Principale</v>
      </c>
      <c r="Q12192" s="3" t="str">
        <f>VLOOKUP(P12192,'Classificazione UD'!A:B,2,FALSE)</f>
        <v>Amministrativo</v>
      </c>
    </row>
    <row r="12193" spans="1:17" ht="15" customHeight="1" x14ac:dyDescent="0.25">
      <c r="A12193" s="30">
        <v>2016</v>
      </c>
      <c r="B12193" s="3" t="s">
        <v>20</v>
      </c>
      <c r="C12193" s="3" t="s">
        <v>265</v>
      </c>
      <c r="D12193" s="3" t="s">
        <v>266</v>
      </c>
      <c r="E12193" s="3">
        <v>247</v>
      </c>
      <c r="F12193" s="3">
        <v>494</v>
      </c>
      <c r="G12193" s="3">
        <v>494</v>
      </c>
      <c r="H12193" s="3">
        <v>5298733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 t="str">
        <f>B12193&amp;" | "&amp;C12193&amp;" | "&amp;D12193</f>
        <v>documentazione_amministrativa / registri | Stampa registro | Documento Principale</v>
      </c>
      <c r="Q12193" s="3" t="str">
        <f>VLOOKUP(P12193,'Classificazione UD'!A:B,2,FALSE)</f>
        <v>Amministrativo</v>
      </c>
    </row>
    <row r="12194" spans="1:17" ht="15" customHeight="1" x14ac:dyDescent="0.25">
      <c r="A12194" s="30">
        <v>2015</v>
      </c>
      <c r="B12194" s="3" t="s">
        <v>20</v>
      </c>
      <c r="C12194" s="3" t="s">
        <v>265</v>
      </c>
      <c r="D12194" s="3" t="s">
        <v>266</v>
      </c>
      <c r="E12194" s="3">
        <v>11</v>
      </c>
      <c r="F12194" s="3">
        <v>22</v>
      </c>
      <c r="G12194" s="3">
        <v>22</v>
      </c>
      <c r="H12194" s="3">
        <v>48571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 t="str">
        <f>B12194&amp;" | "&amp;C12194&amp;" | "&amp;D12194</f>
        <v>documentazione_amministrativa / registri | Stampa registro | Documento Principale</v>
      </c>
      <c r="Q12194" s="3" t="str">
        <f>VLOOKUP(P12194,'Classificazione UD'!A:B,2,FALSE)</f>
        <v>Amministrativo</v>
      </c>
    </row>
    <row r="12195" spans="1:17" ht="15" customHeight="1" x14ac:dyDescent="0.25">
      <c r="A12195" s="30">
        <v>2016</v>
      </c>
      <c r="B12195" s="3" t="s">
        <v>20</v>
      </c>
      <c r="C12195" s="3" t="s">
        <v>265</v>
      </c>
      <c r="D12195" s="3" t="s">
        <v>266</v>
      </c>
      <c r="E12195" s="3">
        <v>31</v>
      </c>
      <c r="F12195" s="3">
        <v>62</v>
      </c>
      <c r="G12195" s="3">
        <v>62</v>
      </c>
      <c r="H12195" s="3">
        <v>151898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 t="str">
        <f>B12195&amp;" | "&amp;C12195&amp;" | "&amp;D12195</f>
        <v>documentazione_amministrativa / registri | Stampa registro | Documento Principale</v>
      </c>
      <c r="Q12195" s="3" t="str">
        <f>VLOOKUP(P12195,'Classificazione UD'!A:B,2,FALSE)</f>
        <v>Amministrativo</v>
      </c>
    </row>
    <row r="12196" spans="1:17" ht="15" customHeight="1" x14ac:dyDescent="0.25">
      <c r="A12196" s="30">
        <v>2015</v>
      </c>
      <c r="B12196" s="3" t="s">
        <v>20</v>
      </c>
      <c r="C12196" s="3" t="s">
        <v>265</v>
      </c>
      <c r="D12196" s="3" t="s">
        <v>266</v>
      </c>
      <c r="E12196" s="3">
        <v>14</v>
      </c>
      <c r="F12196" s="3">
        <v>28</v>
      </c>
      <c r="G12196" s="3">
        <v>28</v>
      </c>
      <c r="H12196" s="3">
        <v>142425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 t="str">
        <f>B12196&amp;" | "&amp;C12196&amp;" | "&amp;D12196</f>
        <v>documentazione_amministrativa / registri | Stampa registro | Documento Principale</v>
      </c>
      <c r="Q12196" s="3" t="str">
        <f>VLOOKUP(P12196,'Classificazione UD'!A:B,2,FALSE)</f>
        <v>Amministrativo</v>
      </c>
    </row>
    <row r="12197" spans="1:17" ht="15" customHeight="1" x14ac:dyDescent="0.25">
      <c r="A12197" s="30">
        <v>2016</v>
      </c>
      <c r="B12197" s="3" t="s">
        <v>20</v>
      </c>
      <c r="C12197" s="3" t="s">
        <v>265</v>
      </c>
      <c r="D12197" s="3" t="s">
        <v>266</v>
      </c>
      <c r="E12197" s="3">
        <v>125</v>
      </c>
      <c r="F12197" s="3">
        <v>250</v>
      </c>
      <c r="G12197" s="3">
        <v>250</v>
      </c>
      <c r="H12197" s="3">
        <v>793323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 t="str">
        <f>B12197&amp;" | "&amp;C12197&amp;" | "&amp;D12197</f>
        <v>documentazione_amministrativa / registri | Stampa registro | Documento Principale</v>
      </c>
      <c r="Q12197" s="3" t="str">
        <f>VLOOKUP(P12197,'Classificazione UD'!A:B,2,FALSE)</f>
        <v>Amministrativo</v>
      </c>
    </row>
    <row r="12198" spans="1:17" ht="15" customHeight="1" x14ac:dyDescent="0.25">
      <c r="A12198" s="30">
        <v>2015</v>
      </c>
      <c r="B12198" s="3" t="s">
        <v>17</v>
      </c>
      <c r="C12198" s="3" t="s">
        <v>27</v>
      </c>
      <c r="D12198" s="3" t="s">
        <v>264</v>
      </c>
      <c r="E12198" s="3">
        <v>220</v>
      </c>
      <c r="F12198" s="3">
        <v>944</v>
      </c>
      <c r="G12198" s="3">
        <v>944</v>
      </c>
      <c r="H12198" s="3">
        <v>27022331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 t="str">
        <f>B12198&amp;" | "&amp;C12198&amp;" | "&amp;D12198</f>
        <v>documentazione_amministrativa / documentazione_contabile | FATTURA PASSIVA | Fattura</v>
      </c>
      <c r="Q12198" s="3" t="str">
        <f>VLOOKUP(P12198,'Classificazione UD'!A:B,2,FALSE)</f>
        <v>Fiscale</v>
      </c>
    </row>
    <row r="12199" spans="1:17" ht="15" customHeight="1" x14ac:dyDescent="0.25">
      <c r="A12199" s="30">
        <v>2015</v>
      </c>
      <c r="B12199" s="3" t="s">
        <v>17</v>
      </c>
      <c r="C12199" s="3" t="s">
        <v>27</v>
      </c>
      <c r="D12199" s="3" t="s">
        <v>54</v>
      </c>
      <c r="E12199" s="3">
        <v>21</v>
      </c>
      <c r="F12199" s="3">
        <v>104</v>
      </c>
      <c r="G12199" s="3">
        <v>104</v>
      </c>
      <c r="H12199" s="3">
        <v>2355173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 t="str">
        <f>B12199&amp;" | "&amp;C12199&amp;" | "&amp;D12199</f>
        <v>documentazione_amministrativa / documentazione_contabile | FATTURA PASSIVA | Nota di credito</v>
      </c>
      <c r="Q12199" s="3" t="str">
        <f>VLOOKUP(P12199,'Classificazione UD'!A:B,2,FALSE)</f>
        <v>Fiscale</v>
      </c>
    </row>
    <row r="12200" spans="1:17" ht="15" customHeight="1" x14ac:dyDescent="0.25">
      <c r="A12200" s="30">
        <v>2016</v>
      </c>
      <c r="B12200" s="3" t="s">
        <v>17</v>
      </c>
      <c r="C12200" s="3" t="s">
        <v>27</v>
      </c>
      <c r="D12200" s="3" t="s">
        <v>264</v>
      </c>
      <c r="E12200" s="3">
        <v>5</v>
      </c>
      <c r="F12200" s="3">
        <v>25</v>
      </c>
      <c r="G12200" s="3">
        <v>25</v>
      </c>
      <c r="H12200" s="3">
        <v>482331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 t="str">
        <f>B12200&amp;" | "&amp;C12200&amp;" | "&amp;D12200</f>
        <v>documentazione_amministrativa / documentazione_contabile | FATTURA PASSIVA | Fattura</v>
      </c>
      <c r="Q12200" s="3" t="str">
        <f>VLOOKUP(P12200,'Classificazione UD'!A:B,2,FALSE)</f>
        <v>Fiscale</v>
      </c>
    </row>
    <row r="12201" spans="1:17" ht="15" customHeight="1" x14ac:dyDescent="0.25">
      <c r="A12201" s="30">
        <v>2015</v>
      </c>
      <c r="B12201" s="3" t="s">
        <v>20</v>
      </c>
      <c r="C12201" s="3" t="s">
        <v>265</v>
      </c>
      <c r="D12201" s="3" t="s">
        <v>266</v>
      </c>
      <c r="E12201" s="3">
        <v>73</v>
      </c>
      <c r="F12201" s="3">
        <v>146</v>
      </c>
      <c r="G12201" s="3">
        <v>146</v>
      </c>
      <c r="H12201" s="3">
        <v>1111470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 t="str">
        <f>B12201&amp;" | "&amp;C12201&amp;" | "&amp;D12201</f>
        <v>documentazione_amministrativa / registri | Stampa registro | Documento Principale</v>
      </c>
      <c r="Q12201" s="3" t="str">
        <f>VLOOKUP(P12201,'Classificazione UD'!A:B,2,FALSE)</f>
        <v>Amministrativo</v>
      </c>
    </row>
    <row r="12202" spans="1:17" ht="15" customHeight="1" x14ac:dyDescent="0.25">
      <c r="A12202" s="30">
        <v>2016</v>
      </c>
      <c r="B12202" s="3" t="s">
        <v>20</v>
      </c>
      <c r="C12202" s="3" t="s">
        <v>265</v>
      </c>
      <c r="D12202" s="3" t="s">
        <v>266</v>
      </c>
      <c r="E12202" s="3">
        <v>290</v>
      </c>
      <c r="F12202" s="3">
        <v>580</v>
      </c>
      <c r="G12202" s="3">
        <v>580</v>
      </c>
      <c r="H12202" s="3">
        <v>5133772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 t="str">
        <f>B12202&amp;" | "&amp;C12202&amp;" | "&amp;D12202</f>
        <v>documentazione_amministrativa / registri | Stampa registro | Documento Principale</v>
      </c>
      <c r="Q12202" s="3" t="str">
        <f>VLOOKUP(P12202,'Classificazione UD'!A:B,2,FALSE)</f>
        <v>Amministrativo</v>
      </c>
    </row>
    <row r="12203" spans="1:17" ht="15" customHeight="1" x14ac:dyDescent="0.25">
      <c r="A12203" s="30">
        <v>2015</v>
      </c>
      <c r="B12203" s="3" t="s">
        <v>20</v>
      </c>
      <c r="C12203" s="3" t="s">
        <v>265</v>
      </c>
      <c r="D12203" s="3" t="s">
        <v>266</v>
      </c>
      <c r="E12203" s="3">
        <v>13</v>
      </c>
      <c r="F12203" s="3">
        <v>26</v>
      </c>
      <c r="G12203" s="3">
        <v>26</v>
      </c>
      <c r="H12203" s="3">
        <v>57933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 t="str">
        <f>B12203&amp;" | "&amp;C12203&amp;" | "&amp;D12203</f>
        <v>documentazione_amministrativa / registri | Stampa registro | Documento Principale</v>
      </c>
      <c r="Q12203" s="3" t="str">
        <f>VLOOKUP(P12203,'Classificazione UD'!A:B,2,FALSE)</f>
        <v>Amministrativo</v>
      </c>
    </row>
    <row r="12204" spans="1:17" ht="15" customHeight="1" x14ac:dyDescent="0.25">
      <c r="A12204" s="30">
        <v>2016</v>
      </c>
      <c r="B12204" s="3" t="s">
        <v>20</v>
      </c>
      <c r="C12204" s="3" t="s">
        <v>265</v>
      </c>
      <c r="D12204" s="3" t="s">
        <v>266</v>
      </c>
      <c r="E12204" s="3">
        <v>42</v>
      </c>
      <c r="F12204" s="3">
        <v>84</v>
      </c>
      <c r="G12204" s="3">
        <v>84</v>
      </c>
      <c r="H12204" s="3">
        <v>187478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 t="str">
        <f>B12204&amp;" | "&amp;C12204&amp;" | "&amp;D12204</f>
        <v>documentazione_amministrativa / registri | Stampa registro | Documento Principale</v>
      </c>
      <c r="Q12204" s="3" t="str">
        <f>VLOOKUP(P12204,'Classificazione UD'!A:B,2,FALSE)</f>
        <v>Amministrativo</v>
      </c>
    </row>
    <row r="12205" spans="1:17" ht="15" customHeight="1" x14ac:dyDescent="0.25">
      <c r="A12205" s="30">
        <v>2015</v>
      </c>
      <c r="B12205" s="3" t="s">
        <v>20</v>
      </c>
      <c r="C12205" s="3" t="s">
        <v>265</v>
      </c>
      <c r="D12205" s="3" t="s">
        <v>266</v>
      </c>
      <c r="E12205" s="3">
        <v>31</v>
      </c>
      <c r="F12205" s="3">
        <v>62</v>
      </c>
      <c r="G12205" s="3">
        <v>62</v>
      </c>
      <c r="H12205" s="3">
        <v>212210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 t="str">
        <f>B12205&amp;" | "&amp;C12205&amp;" | "&amp;D12205</f>
        <v>documentazione_amministrativa / registri | Stampa registro | Documento Principale</v>
      </c>
      <c r="Q12205" s="3" t="str">
        <f>VLOOKUP(P12205,'Classificazione UD'!A:B,2,FALSE)</f>
        <v>Amministrativo</v>
      </c>
    </row>
    <row r="12206" spans="1:17" ht="15" customHeight="1" x14ac:dyDescent="0.25">
      <c r="A12206" s="30">
        <v>2016</v>
      </c>
      <c r="B12206" s="3" t="s">
        <v>20</v>
      </c>
      <c r="C12206" s="3" t="s">
        <v>265</v>
      </c>
      <c r="D12206" s="3" t="s">
        <v>266</v>
      </c>
      <c r="E12206" s="3">
        <v>136</v>
      </c>
      <c r="F12206" s="3">
        <v>272</v>
      </c>
      <c r="G12206" s="3">
        <v>272</v>
      </c>
      <c r="H12206" s="3">
        <v>871788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 t="str">
        <f>B12206&amp;" | "&amp;C12206&amp;" | "&amp;D12206</f>
        <v>documentazione_amministrativa / registri | Stampa registro | Documento Principale</v>
      </c>
      <c r="Q12206" s="3" t="str">
        <f>VLOOKUP(P12206,'Classificazione UD'!A:B,2,FALSE)</f>
        <v>Amministrativo</v>
      </c>
    </row>
    <row r="12207" spans="1:17" ht="15" customHeight="1" x14ac:dyDescent="0.25">
      <c r="A12207" s="30">
        <v>2015</v>
      </c>
      <c r="B12207" s="3" t="s">
        <v>17</v>
      </c>
      <c r="C12207" s="3" t="s">
        <v>27</v>
      </c>
      <c r="D12207" s="3" t="s">
        <v>264</v>
      </c>
      <c r="E12207" s="3">
        <v>220</v>
      </c>
      <c r="F12207" s="3">
        <v>948</v>
      </c>
      <c r="G12207" s="3">
        <v>948</v>
      </c>
      <c r="H12207" s="3">
        <v>29308864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 t="str">
        <f>B12207&amp;" | "&amp;C12207&amp;" | "&amp;D12207</f>
        <v>documentazione_amministrativa / documentazione_contabile | FATTURA PASSIVA | Fattura</v>
      </c>
      <c r="Q12207" s="3" t="str">
        <f>VLOOKUP(P12207,'Classificazione UD'!A:B,2,FALSE)</f>
        <v>Fiscale</v>
      </c>
    </row>
    <row r="12208" spans="1:17" ht="15" customHeight="1" x14ac:dyDescent="0.25">
      <c r="A12208" s="30">
        <v>2015</v>
      </c>
      <c r="B12208" s="3" t="s">
        <v>17</v>
      </c>
      <c r="C12208" s="3" t="s">
        <v>27</v>
      </c>
      <c r="D12208" s="3" t="s">
        <v>54</v>
      </c>
      <c r="E12208" s="3">
        <v>4</v>
      </c>
      <c r="F12208" s="3">
        <v>16</v>
      </c>
      <c r="G12208" s="3">
        <v>16</v>
      </c>
      <c r="H12208" s="3">
        <v>674653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 t="str">
        <f>B12208&amp;" | "&amp;C12208&amp;" | "&amp;D12208</f>
        <v>documentazione_amministrativa / documentazione_contabile | FATTURA PASSIVA | Nota di credito</v>
      </c>
      <c r="Q12208" s="3" t="str">
        <f>VLOOKUP(P12208,'Classificazione UD'!A:B,2,FALSE)</f>
        <v>Fiscale</v>
      </c>
    </row>
    <row r="12209" spans="1:17" ht="15" customHeight="1" x14ac:dyDescent="0.25">
      <c r="A12209" s="30">
        <v>2016</v>
      </c>
      <c r="B12209" s="3" t="s">
        <v>17</v>
      </c>
      <c r="C12209" s="3" t="s">
        <v>27</v>
      </c>
      <c r="D12209" s="3" t="s">
        <v>264</v>
      </c>
      <c r="E12209" s="3">
        <v>28</v>
      </c>
      <c r="F12209" s="3">
        <v>129</v>
      </c>
      <c r="G12209" s="3">
        <v>129</v>
      </c>
      <c r="H12209" s="3">
        <v>7180858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 t="str">
        <f>B12209&amp;" | "&amp;C12209&amp;" | "&amp;D12209</f>
        <v>documentazione_amministrativa / documentazione_contabile | FATTURA PASSIVA | Fattura</v>
      </c>
      <c r="Q12209" s="3" t="str">
        <f>VLOOKUP(P12209,'Classificazione UD'!A:B,2,FALSE)</f>
        <v>Fiscale</v>
      </c>
    </row>
    <row r="12210" spans="1:17" ht="15" customHeight="1" x14ac:dyDescent="0.25">
      <c r="A12210" s="30">
        <v>2015</v>
      </c>
      <c r="B12210" s="3" t="s">
        <v>20</v>
      </c>
      <c r="C12210" s="3" t="s">
        <v>265</v>
      </c>
      <c r="D12210" s="3" t="s">
        <v>266</v>
      </c>
      <c r="E12210" s="3">
        <v>73</v>
      </c>
      <c r="F12210" s="3">
        <v>146</v>
      </c>
      <c r="G12210" s="3">
        <v>146</v>
      </c>
      <c r="H12210" s="3">
        <v>1126231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 t="str">
        <f>B12210&amp;" | "&amp;C12210&amp;" | "&amp;D12210</f>
        <v>documentazione_amministrativa / registri | Stampa registro | Documento Principale</v>
      </c>
      <c r="Q12210" s="3" t="str">
        <f>VLOOKUP(P12210,'Classificazione UD'!A:B,2,FALSE)</f>
        <v>Amministrativo</v>
      </c>
    </row>
    <row r="12211" spans="1:17" ht="15" customHeight="1" x14ac:dyDescent="0.25">
      <c r="A12211" s="30">
        <v>2016</v>
      </c>
      <c r="B12211" s="3" t="s">
        <v>20</v>
      </c>
      <c r="C12211" s="3" t="s">
        <v>265</v>
      </c>
      <c r="D12211" s="3" t="s">
        <v>266</v>
      </c>
      <c r="E12211" s="3">
        <v>290</v>
      </c>
      <c r="F12211" s="3">
        <v>580</v>
      </c>
      <c r="G12211" s="3">
        <v>580</v>
      </c>
      <c r="H12211" s="3">
        <v>4521894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 t="str">
        <f>B12211&amp;" | "&amp;C12211&amp;" | "&amp;D12211</f>
        <v>documentazione_amministrativa / registri | Stampa registro | Documento Principale</v>
      </c>
      <c r="Q12211" s="3" t="str">
        <f>VLOOKUP(P12211,'Classificazione UD'!A:B,2,FALSE)</f>
        <v>Amministrativo</v>
      </c>
    </row>
    <row r="12212" spans="1:17" ht="15" customHeight="1" x14ac:dyDescent="0.25">
      <c r="A12212" s="30">
        <v>2016</v>
      </c>
      <c r="B12212" s="3" t="s">
        <v>20</v>
      </c>
      <c r="C12212" s="3" t="s">
        <v>265</v>
      </c>
      <c r="D12212" s="3" t="s">
        <v>266</v>
      </c>
      <c r="E12212" s="3">
        <v>42</v>
      </c>
      <c r="F12212" s="3">
        <v>84</v>
      </c>
      <c r="G12212" s="3">
        <v>84</v>
      </c>
      <c r="H12212" s="3">
        <v>224110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 t="str">
        <f>B12212&amp;" | "&amp;C12212&amp;" | "&amp;D12212</f>
        <v>documentazione_amministrativa / registri | Stampa registro | Documento Principale</v>
      </c>
      <c r="Q12212" s="3" t="str">
        <f>VLOOKUP(P12212,'Classificazione UD'!A:B,2,FALSE)</f>
        <v>Amministrativo</v>
      </c>
    </row>
    <row r="12213" spans="1:17" ht="15" customHeight="1" x14ac:dyDescent="0.25">
      <c r="A12213" s="30">
        <v>2015</v>
      </c>
      <c r="B12213" s="3" t="s">
        <v>20</v>
      </c>
      <c r="C12213" s="3" t="s">
        <v>265</v>
      </c>
      <c r="D12213" s="3" t="s">
        <v>266</v>
      </c>
      <c r="E12213" s="3">
        <v>36</v>
      </c>
      <c r="F12213" s="3">
        <v>72</v>
      </c>
      <c r="G12213" s="3">
        <v>72</v>
      </c>
      <c r="H12213" s="3">
        <v>203224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 t="str">
        <f>B12213&amp;" | "&amp;C12213&amp;" | "&amp;D12213</f>
        <v>documentazione_amministrativa / registri | Stampa registro | Documento Principale</v>
      </c>
      <c r="Q12213" s="3" t="str">
        <f>VLOOKUP(P12213,'Classificazione UD'!A:B,2,FALSE)</f>
        <v>Amministrativo</v>
      </c>
    </row>
    <row r="12214" spans="1:17" ht="15" customHeight="1" x14ac:dyDescent="0.25">
      <c r="A12214" s="30">
        <v>2016</v>
      </c>
      <c r="B12214" s="3" t="s">
        <v>20</v>
      </c>
      <c r="C12214" s="3" t="s">
        <v>265</v>
      </c>
      <c r="D12214" s="3" t="s">
        <v>266</v>
      </c>
      <c r="E12214" s="3">
        <v>162</v>
      </c>
      <c r="F12214" s="3">
        <v>324</v>
      </c>
      <c r="G12214" s="3">
        <v>324</v>
      </c>
      <c r="H12214" s="3">
        <v>984788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 t="str">
        <f>B12214&amp;" | "&amp;C12214&amp;" | "&amp;D12214</f>
        <v>documentazione_amministrativa / registri | Stampa registro | Documento Principale</v>
      </c>
      <c r="Q12214" s="3" t="str">
        <f>VLOOKUP(P12214,'Classificazione UD'!A:B,2,FALSE)</f>
        <v>Amministrativo</v>
      </c>
    </row>
    <row r="12215" spans="1:17" ht="15" customHeight="1" x14ac:dyDescent="0.25">
      <c r="A12215" s="30">
        <v>2015</v>
      </c>
      <c r="B12215" s="3" t="s">
        <v>17</v>
      </c>
      <c r="C12215" s="3" t="s">
        <v>27</v>
      </c>
      <c r="D12215" s="3" t="s">
        <v>264</v>
      </c>
      <c r="E12215" s="3">
        <v>120</v>
      </c>
      <c r="F12215" s="3">
        <v>492</v>
      </c>
      <c r="G12215" s="3">
        <v>492</v>
      </c>
      <c r="H12215" s="3">
        <v>13187915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 t="str">
        <f>B12215&amp;" | "&amp;C12215&amp;" | "&amp;D12215</f>
        <v>documentazione_amministrativa / documentazione_contabile | FATTURA PASSIVA | Fattura</v>
      </c>
      <c r="Q12215" s="3" t="str">
        <f>VLOOKUP(P12215,'Classificazione UD'!A:B,2,FALSE)</f>
        <v>Fiscale</v>
      </c>
    </row>
    <row r="12216" spans="1:17" ht="15" customHeight="1" x14ac:dyDescent="0.25">
      <c r="A12216" s="30">
        <v>2015</v>
      </c>
      <c r="B12216" s="3" t="s">
        <v>17</v>
      </c>
      <c r="C12216" s="3" t="s">
        <v>27</v>
      </c>
      <c r="D12216" s="3" t="s">
        <v>54</v>
      </c>
      <c r="E12216" s="3">
        <v>2</v>
      </c>
      <c r="F12216" s="3">
        <v>8</v>
      </c>
      <c r="G12216" s="3">
        <v>8</v>
      </c>
      <c r="H12216" s="3">
        <v>121047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 t="str">
        <f>B12216&amp;" | "&amp;C12216&amp;" | "&amp;D12216</f>
        <v>documentazione_amministrativa / documentazione_contabile | FATTURA PASSIVA | Nota di credito</v>
      </c>
      <c r="Q12216" s="3" t="str">
        <f>VLOOKUP(P12216,'Classificazione UD'!A:B,2,FALSE)</f>
        <v>Fiscale</v>
      </c>
    </row>
    <row r="12217" spans="1:17" ht="15" customHeight="1" x14ac:dyDescent="0.25">
      <c r="A12217" s="30">
        <v>2016</v>
      </c>
      <c r="B12217" s="3" t="s">
        <v>17</v>
      </c>
      <c r="C12217" s="3" t="s">
        <v>27</v>
      </c>
      <c r="D12217" s="3" t="s">
        <v>264</v>
      </c>
      <c r="E12217" s="3">
        <v>5</v>
      </c>
      <c r="F12217" s="3">
        <v>20</v>
      </c>
      <c r="G12217" s="3">
        <v>20</v>
      </c>
      <c r="H12217" s="3">
        <v>308515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 t="str">
        <f>B12217&amp;" | "&amp;C12217&amp;" | "&amp;D12217</f>
        <v>documentazione_amministrativa / documentazione_contabile | FATTURA PASSIVA | Fattura</v>
      </c>
      <c r="Q12217" s="3" t="str">
        <f>VLOOKUP(P12217,'Classificazione UD'!A:B,2,FALSE)</f>
        <v>Fiscale</v>
      </c>
    </row>
    <row r="12218" spans="1:17" ht="15" customHeight="1" x14ac:dyDescent="0.25">
      <c r="A12218" s="30">
        <v>2016</v>
      </c>
      <c r="B12218" s="3" t="s">
        <v>17</v>
      </c>
      <c r="C12218" s="3" t="s">
        <v>27</v>
      </c>
      <c r="D12218" s="3" t="s">
        <v>54</v>
      </c>
      <c r="E12218" s="3">
        <v>2</v>
      </c>
      <c r="F12218" s="3">
        <v>10</v>
      </c>
      <c r="G12218" s="3">
        <v>10</v>
      </c>
      <c r="H12218" s="3">
        <v>212992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 t="str">
        <f>B12218&amp;" | "&amp;C12218&amp;" | "&amp;D12218</f>
        <v>documentazione_amministrativa / documentazione_contabile | FATTURA PASSIVA | Nota di credito</v>
      </c>
      <c r="Q12218" s="3" t="str">
        <f>VLOOKUP(P12218,'Classificazione UD'!A:B,2,FALSE)</f>
        <v>Fiscale</v>
      </c>
    </row>
    <row r="12219" spans="1:17" ht="15" customHeight="1" x14ac:dyDescent="0.25">
      <c r="A12219" s="30">
        <v>2015</v>
      </c>
      <c r="B12219" s="3" t="s">
        <v>20</v>
      </c>
      <c r="C12219" s="3" t="s">
        <v>265</v>
      </c>
      <c r="D12219" s="3" t="s">
        <v>266</v>
      </c>
      <c r="E12219" s="3">
        <v>64</v>
      </c>
      <c r="F12219" s="3">
        <v>128</v>
      </c>
      <c r="G12219" s="3">
        <v>128</v>
      </c>
      <c r="H12219" s="3">
        <v>1163220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 t="str">
        <f>B12219&amp;" | "&amp;C12219&amp;" | "&amp;D12219</f>
        <v>documentazione_amministrativa / registri | Stampa registro | Documento Principale</v>
      </c>
      <c r="Q12219" s="3" t="str">
        <f>VLOOKUP(P12219,'Classificazione UD'!A:B,2,FALSE)</f>
        <v>Amministrativo</v>
      </c>
    </row>
    <row r="12220" spans="1:17" ht="15" customHeight="1" x14ac:dyDescent="0.25">
      <c r="A12220" s="30">
        <v>2016</v>
      </c>
      <c r="B12220" s="3" t="s">
        <v>20</v>
      </c>
      <c r="C12220" s="3" t="s">
        <v>265</v>
      </c>
      <c r="D12220" s="3" t="s">
        <v>266</v>
      </c>
      <c r="E12220" s="3">
        <v>246</v>
      </c>
      <c r="F12220" s="3">
        <v>492</v>
      </c>
      <c r="G12220" s="3">
        <v>492</v>
      </c>
      <c r="H12220" s="3">
        <v>4954081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 t="str">
        <f>B12220&amp;" | "&amp;C12220&amp;" | "&amp;D12220</f>
        <v>documentazione_amministrativa / registri | Stampa registro | Documento Principale</v>
      </c>
      <c r="Q12220" s="3" t="str">
        <f>VLOOKUP(P12220,'Classificazione UD'!A:B,2,FALSE)</f>
        <v>Amministrativo</v>
      </c>
    </row>
    <row r="12221" spans="1:17" ht="15" customHeight="1" x14ac:dyDescent="0.25">
      <c r="A12221" s="30">
        <v>2015</v>
      </c>
      <c r="B12221" s="3" t="s">
        <v>20</v>
      </c>
      <c r="C12221" s="3" t="s">
        <v>265</v>
      </c>
      <c r="D12221" s="3" t="s">
        <v>266</v>
      </c>
      <c r="E12221" s="3">
        <v>19</v>
      </c>
      <c r="F12221" s="3">
        <v>38</v>
      </c>
      <c r="G12221" s="3">
        <v>38</v>
      </c>
      <c r="H12221" s="3">
        <v>94862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 t="str">
        <f>B12221&amp;" | "&amp;C12221&amp;" | "&amp;D12221</f>
        <v>documentazione_amministrativa / registri | Stampa registro | Documento Principale</v>
      </c>
      <c r="Q12221" s="3" t="str">
        <f>VLOOKUP(P12221,'Classificazione UD'!A:B,2,FALSE)</f>
        <v>Amministrativo</v>
      </c>
    </row>
    <row r="12222" spans="1:17" ht="15" customHeight="1" x14ac:dyDescent="0.25">
      <c r="A12222" s="30">
        <v>2016</v>
      </c>
      <c r="B12222" s="3" t="s">
        <v>20</v>
      </c>
      <c r="C12222" s="3" t="s">
        <v>265</v>
      </c>
      <c r="D12222" s="3" t="s">
        <v>266</v>
      </c>
      <c r="E12222" s="3">
        <v>39</v>
      </c>
      <c r="F12222" s="3">
        <v>78</v>
      </c>
      <c r="G12222" s="3">
        <v>78</v>
      </c>
      <c r="H12222" s="3">
        <v>201715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 t="str">
        <f>B12222&amp;" | "&amp;C12222&amp;" | "&amp;D12222</f>
        <v>documentazione_amministrativa / registri | Stampa registro | Documento Principale</v>
      </c>
      <c r="Q12222" s="3" t="str">
        <f>VLOOKUP(P12222,'Classificazione UD'!A:B,2,FALSE)</f>
        <v>Amministrativo</v>
      </c>
    </row>
    <row r="12223" spans="1:17" ht="15" customHeight="1" x14ac:dyDescent="0.25">
      <c r="A12223" s="30">
        <v>2015</v>
      </c>
      <c r="B12223" s="3" t="s">
        <v>20</v>
      </c>
      <c r="C12223" s="3" t="s">
        <v>265</v>
      </c>
      <c r="D12223" s="3" t="s">
        <v>266</v>
      </c>
      <c r="E12223" s="3">
        <v>26</v>
      </c>
      <c r="F12223" s="3">
        <v>52</v>
      </c>
      <c r="G12223" s="3">
        <v>52</v>
      </c>
      <c r="H12223" s="3">
        <v>131048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 t="str">
        <f>B12223&amp;" | "&amp;C12223&amp;" | "&amp;D12223</f>
        <v>documentazione_amministrativa / registri | Stampa registro | Documento Principale</v>
      </c>
      <c r="Q12223" s="3" t="str">
        <f>VLOOKUP(P12223,'Classificazione UD'!A:B,2,FALSE)</f>
        <v>Amministrativo</v>
      </c>
    </row>
    <row r="12224" spans="1:17" ht="15" customHeight="1" x14ac:dyDescent="0.25">
      <c r="A12224" s="30">
        <v>2016</v>
      </c>
      <c r="B12224" s="3" t="s">
        <v>20</v>
      </c>
      <c r="C12224" s="3" t="s">
        <v>265</v>
      </c>
      <c r="D12224" s="3" t="s">
        <v>266</v>
      </c>
      <c r="E12224" s="3">
        <v>105</v>
      </c>
      <c r="F12224" s="3">
        <v>210</v>
      </c>
      <c r="G12224" s="3">
        <v>210</v>
      </c>
      <c r="H12224" s="3">
        <v>596628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 t="str">
        <f>B12224&amp;" | "&amp;C12224&amp;" | "&amp;D12224</f>
        <v>documentazione_amministrativa / registri | Stampa registro | Documento Principale</v>
      </c>
      <c r="Q12224" s="3" t="str">
        <f>VLOOKUP(P12224,'Classificazione UD'!A:B,2,FALSE)</f>
        <v>Amministrativo</v>
      </c>
    </row>
    <row r="12225" spans="1:17" ht="15" customHeight="1" x14ac:dyDescent="0.25">
      <c r="A12225" s="30">
        <v>2015</v>
      </c>
      <c r="B12225" s="3" t="s">
        <v>17</v>
      </c>
      <c r="C12225" s="3" t="s">
        <v>27</v>
      </c>
      <c r="D12225" s="3" t="s">
        <v>264</v>
      </c>
      <c r="E12225" s="3">
        <v>180</v>
      </c>
      <c r="F12225" s="3">
        <v>747</v>
      </c>
      <c r="G12225" s="3">
        <v>747</v>
      </c>
      <c r="H12225" s="3">
        <v>19988257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 t="str">
        <f>B12225&amp;" | "&amp;C12225&amp;" | "&amp;D12225</f>
        <v>documentazione_amministrativa / documentazione_contabile | FATTURA PASSIVA | Fattura</v>
      </c>
      <c r="Q12225" s="3" t="str">
        <f>VLOOKUP(P12225,'Classificazione UD'!A:B,2,FALSE)</f>
        <v>Fiscale</v>
      </c>
    </row>
    <row r="12226" spans="1:17" ht="15" customHeight="1" x14ac:dyDescent="0.25">
      <c r="A12226" s="30">
        <v>2015</v>
      </c>
      <c r="B12226" s="3" t="s">
        <v>17</v>
      </c>
      <c r="C12226" s="3" t="s">
        <v>27</v>
      </c>
      <c r="D12226" s="3" t="s">
        <v>54</v>
      </c>
      <c r="E12226" s="3">
        <v>6</v>
      </c>
      <c r="F12226" s="3">
        <v>25</v>
      </c>
      <c r="G12226" s="3">
        <v>25</v>
      </c>
      <c r="H12226" s="3">
        <v>399366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 t="str">
        <f>B12226&amp;" | "&amp;C12226&amp;" | "&amp;D12226</f>
        <v>documentazione_amministrativa / documentazione_contabile | FATTURA PASSIVA | Nota di credito</v>
      </c>
      <c r="Q12226" s="3" t="str">
        <f>VLOOKUP(P12226,'Classificazione UD'!A:B,2,FALSE)</f>
        <v>Fiscale</v>
      </c>
    </row>
    <row r="12227" spans="1:17" ht="15" customHeight="1" x14ac:dyDescent="0.25">
      <c r="A12227" s="30">
        <v>2016</v>
      </c>
      <c r="B12227" s="3" t="s">
        <v>17</v>
      </c>
      <c r="C12227" s="3" t="s">
        <v>27</v>
      </c>
      <c r="D12227" s="3" t="s">
        <v>264</v>
      </c>
      <c r="E12227" s="3">
        <v>9</v>
      </c>
      <c r="F12227" s="3">
        <v>38</v>
      </c>
      <c r="G12227" s="3">
        <v>38</v>
      </c>
      <c r="H12227" s="3">
        <v>693903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 t="str">
        <f>B12227&amp;" | "&amp;C12227&amp;" | "&amp;D12227</f>
        <v>documentazione_amministrativa / documentazione_contabile | FATTURA PASSIVA | Fattura</v>
      </c>
      <c r="Q12227" s="3" t="str">
        <f>VLOOKUP(P12227,'Classificazione UD'!A:B,2,FALSE)</f>
        <v>Fiscale</v>
      </c>
    </row>
    <row r="12228" spans="1:17" ht="15" customHeight="1" x14ac:dyDescent="0.25">
      <c r="A12228" s="30">
        <v>2015</v>
      </c>
      <c r="B12228" s="3" t="s">
        <v>20</v>
      </c>
      <c r="C12228" s="3" t="s">
        <v>265</v>
      </c>
      <c r="D12228" s="3" t="s">
        <v>266</v>
      </c>
      <c r="E12228" s="3">
        <v>73</v>
      </c>
      <c r="F12228" s="3">
        <v>146</v>
      </c>
      <c r="G12228" s="3">
        <v>146</v>
      </c>
      <c r="H12228" s="3">
        <v>1109716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 t="str">
        <f>B12228&amp;" | "&amp;C12228&amp;" | "&amp;D12228</f>
        <v>documentazione_amministrativa / registri | Stampa registro | Documento Principale</v>
      </c>
      <c r="Q12228" s="3" t="str">
        <f>VLOOKUP(P12228,'Classificazione UD'!A:B,2,FALSE)</f>
        <v>Amministrativo</v>
      </c>
    </row>
    <row r="12229" spans="1:17" ht="15" customHeight="1" x14ac:dyDescent="0.25">
      <c r="A12229" s="30">
        <v>2016</v>
      </c>
      <c r="B12229" s="3" t="s">
        <v>20</v>
      </c>
      <c r="C12229" s="3" t="s">
        <v>265</v>
      </c>
      <c r="D12229" s="3" t="s">
        <v>266</v>
      </c>
      <c r="E12229" s="3">
        <v>289</v>
      </c>
      <c r="F12229" s="3">
        <v>578</v>
      </c>
      <c r="G12229" s="3">
        <v>578</v>
      </c>
      <c r="H12229" s="3">
        <v>5670708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 t="str">
        <f>B12229&amp;" | "&amp;C12229&amp;" | "&amp;D12229</f>
        <v>documentazione_amministrativa / registri | Stampa registro | Documento Principale</v>
      </c>
      <c r="Q12229" s="3" t="str">
        <f>VLOOKUP(P12229,'Classificazione UD'!A:B,2,FALSE)</f>
        <v>Amministrativo</v>
      </c>
    </row>
    <row r="12230" spans="1:17" ht="15" customHeight="1" x14ac:dyDescent="0.25">
      <c r="A12230" s="30">
        <v>2015</v>
      </c>
      <c r="B12230" s="3" t="s">
        <v>20</v>
      </c>
      <c r="C12230" s="3" t="s">
        <v>265</v>
      </c>
      <c r="D12230" s="3" t="s">
        <v>266</v>
      </c>
      <c r="E12230" s="3">
        <v>11</v>
      </c>
      <c r="F12230" s="3">
        <v>22</v>
      </c>
      <c r="G12230" s="3">
        <v>22</v>
      </c>
      <c r="H12230" s="3">
        <v>52275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 t="str">
        <f>B12230&amp;" | "&amp;C12230&amp;" | "&amp;D12230</f>
        <v>documentazione_amministrativa / registri | Stampa registro | Documento Principale</v>
      </c>
      <c r="Q12230" s="3" t="str">
        <f>VLOOKUP(P12230,'Classificazione UD'!A:B,2,FALSE)</f>
        <v>Amministrativo</v>
      </c>
    </row>
    <row r="12231" spans="1:17" ht="15" customHeight="1" x14ac:dyDescent="0.25">
      <c r="A12231" s="30">
        <v>2016</v>
      </c>
      <c r="B12231" s="3" t="s">
        <v>20</v>
      </c>
      <c r="C12231" s="3" t="s">
        <v>265</v>
      </c>
      <c r="D12231" s="3" t="s">
        <v>266</v>
      </c>
      <c r="E12231" s="3">
        <v>45</v>
      </c>
      <c r="F12231" s="3">
        <v>90</v>
      </c>
      <c r="G12231" s="3">
        <v>90</v>
      </c>
      <c r="H12231" s="3">
        <v>212010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 t="str">
        <f>B12231&amp;" | "&amp;C12231&amp;" | "&amp;D12231</f>
        <v>documentazione_amministrativa / registri | Stampa registro | Documento Principale</v>
      </c>
      <c r="Q12231" s="3" t="str">
        <f>VLOOKUP(P12231,'Classificazione UD'!A:B,2,FALSE)</f>
        <v>Amministrativo</v>
      </c>
    </row>
    <row r="12232" spans="1:17" ht="15" customHeight="1" x14ac:dyDescent="0.25">
      <c r="A12232" s="30">
        <v>2015</v>
      </c>
      <c r="B12232" s="3" t="s">
        <v>20</v>
      </c>
      <c r="C12232" s="3" t="s">
        <v>265</v>
      </c>
      <c r="D12232" s="3" t="s">
        <v>266</v>
      </c>
      <c r="E12232" s="3">
        <v>37</v>
      </c>
      <c r="F12232" s="3">
        <v>74</v>
      </c>
      <c r="G12232" s="3">
        <v>74</v>
      </c>
      <c r="H12232" s="3">
        <v>204397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 t="str">
        <f>B12232&amp;" | "&amp;C12232&amp;" | "&amp;D12232</f>
        <v>documentazione_amministrativa / registri | Stampa registro | Documento Principale</v>
      </c>
      <c r="Q12232" s="3" t="str">
        <f>VLOOKUP(P12232,'Classificazione UD'!A:B,2,FALSE)</f>
        <v>Amministrativo</v>
      </c>
    </row>
    <row r="12233" spans="1:17" ht="15" customHeight="1" x14ac:dyDescent="0.25">
      <c r="A12233" s="30">
        <v>2016</v>
      </c>
      <c r="B12233" s="3" t="s">
        <v>20</v>
      </c>
      <c r="C12233" s="3" t="s">
        <v>265</v>
      </c>
      <c r="D12233" s="3" t="s">
        <v>266</v>
      </c>
      <c r="E12233" s="3">
        <v>132</v>
      </c>
      <c r="F12233" s="3">
        <v>264</v>
      </c>
      <c r="G12233" s="3">
        <v>264</v>
      </c>
      <c r="H12233" s="3">
        <v>854120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 t="str">
        <f>B12233&amp;" | "&amp;C12233&amp;" | "&amp;D12233</f>
        <v>documentazione_amministrativa / registri | Stampa registro | Documento Principale</v>
      </c>
      <c r="Q12233" s="3" t="str">
        <f>VLOOKUP(P12233,'Classificazione UD'!A:B,2,FALSE)</f>
        <v>Amministrativo</v>
      </c>
    </row>
    <row r="12234" spans="1:17" ht="15" customHeight="1" x14ac:dyDescent="0.25">
      <c r="A12234" s="30">
        <v>2015</v>
      </c>
      <c r="B12234" s="3" t="s">
        <v>17</v>
      </c>
      <c r="C12234" s="3" t="s">
        <v>27</v>
      </c>
      <c r="D12234" s="3" t="s">
        <v>264</v>
      </c>
      <c r="E12234" s="3">
        <v>266</v>
      </c>
      <c r="F12234" s="3">
        <v>1122</v>
      </c>
      <c r="G12234" s="3">
        <v>1122</v>
      </c>
      <c r="H12234" s="3">
        <v>33887488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 t="str">
        <f>B12234&amp;" | "&amp;C12234&amp;" | "&amp;D12234</f>
        <v>documentazione_amministrativa / documentazione_contabile | FATTURA PASSIVA | Fattura</v>
      </c>
      <c r="Q12234" s="3" t="str">
        <f>VLOOKUP(P12234,'Classificazione UD'!A:B,2,FALSE)</f>
        <v>Fiscale</v>
      </c>
    </row>
    <row r="12235" spans="1:17" ht="15" customHeight="1" x14ac:dyDescent="0.25">
      <c r="A12235" s="30">
        <v>2015</v>
      </c>
      <c r="B12235" s="3" t="s">
        <v>17</v>
      </c>
      <c r="C12235" s="3" t="s">
        <v>27</v>
      </c>
      <c r="D12235" s="3" t="s">
        <v>54</v>
      </c>
      <c r="E12235" s="3">
        <v>5</v>
      </c>
      <c r="F12235" s="3">
        <v>21</v>
      </c>
      <c r="G12235" s="3">
        <v>21</v>
      </c>
      <c r="H12235" s="3">
        <v>413632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 t="str">
        <f>B12235&amp;" | "&amp;C12235&amp;" | "&amp;D12235</f>
        <v>documentazione_amministrativa / documentazione_contabile | FATTURA PASSIVA | Nota di credito</v>
      </c>
      <c r="Q12235" s="3" t="str">
        <f>VLOOKUP(P12235,'Classificazione UD'!A:B,2,FALSE)</f>
        <v>Fiscale</v>
      </c>
    </row>
    <row r="12236" spans="1:17" ht="15" customHeight="1" x14ac:dyDescent="0.25">
      <c r="A12236" s="30">
        <v>2016</v>
      </c>
      <c r="B12236" s="3" t="s">
        <v>17</v>
      </c>
      <c r="C12236" s="3" t="s">
        <v>27</v>
      </c>
      <c r="D12236" s="3" t="s">
        <v>264</v>
      </c>
      <c r="E12236" s="3">
        <v>31</v>
      </c>
      <c r="F12236" s="3">
        <v>136</v>
      </c>
      <c r="G12236" s="3">
        <v>136</v>
      </c>
      <c r="H12236" s="3">
        <v>6155487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 t="str">
        <f>B12236&amp;" | "&amp;C12236&amp;" | "&amp;D12236</f>
        <v>documentazione_amministrativa / documentazione_contabile | FATTURA PASSIVA | Fattura</v>
      </c>
      <c r="Q12236" s="3" t="str">
        <f>VLOOKUP(P12236,'Classificazione UD'!A:B,2,FALSE)</f>
        <v>Fiscale</v>
      </c>
    </row>
    <row r="12237" spans="1:17" ht="15" customHeight="1" x14ac:dyDescent="0.25">
      <c r="A12237" s="30">
        <v>2015</v>
      </c>
      <c r="B12237" s="3" t="s">
        <v>20</v>
      </c>
      <c r="C12237" s="3" t="s">
        <v>265</v>
      </c>
      <c r="D12237" s="3" t="s">
        <v>266</v>
      </c>
      <c r="E12237" s="3">
        <v>75</v>
      </c>
      <c r="F12237" s="3">
        <v>150</v>
      </c>
      <c r="G12237" s="3">
        <v>150</v>
      </c>
      <c r="H12237" s="3">
        <v>1161117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 t="str">
        <f>B12237&amp;" | "&amp;C12237&amp;" | "&amp;D12237</f>
        <v>documentazione_amministrativa / registri | Stampa registro | Documento Principale</v>
      </c>
      <c r="Q12237" s="3" t="str">
        <f>VLOOKUP(P12237,'Classificazione UD'!A:B,2,FALSE)</f>
        <v>Amministrativo</v>
      </c>
    </row>
    <row r="12238" spans="1:17" ht="15" customHeight="1" x14ac:dyDescent="0.25">
      <c r="A12238" s="30">
        <v>2016</v>
      </c>
      <c r="B12238" s="3" t="s">
        <v>20</v>
      </c>
      <c r="C12238" s="3" t="s">
        <v>265</v>
      </c>
      <c r="D12238" s="3" t="s">
        <v>266</v>
      </c>
      <c r="E12238" s="3">
        <v>294</v>
      </c>
      <c r="F12238" s="3">
        <v>588</v>
      </c>
      <c r="G12238" s="3">
        <v>588</v>
      </c>
      <c r="H12238" s="3">
        <v>5234085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 t="str">
        <f>B12238&amp;" | "&amp;C12238&amp;" | "&amp;D12238</f>
        <v>documentazione_amministrativa / registri | Stampa registro | Documento Principale</v>
      </c>
      <c r="Q12238" s="3" t="str">
        <f>VLOOKUP(P12238,'Classificazione UD'!A:B,2,FALSE)</f>
        <v>Amministrativo</v>
      </c>
    </row>
    <row r="12239" spans="1:17" ht="15" customHeight="1" x14ac:dyDescent="0.25">
      <c r="A12239" s="30">
        <v>2015</v>
      </c>
      <c r="B12239" s="3" t="s">
        <v>20</v>
      </c>
      <c r="C12239" s="3" t="s">
        <v>265</v>
      </c>
      <c r="D12239" s="3" t="s">
        <v>266</v>
      </c>
      <c r="E12239" s="3">
        <v>11</v>
      </c>
      <c r="F12239" s="3">
        <v>22</v>
      </c>
      <c r="G12239" s="3">
        <v>22</v>
      </c>
      <c r="H12239" s="3">
        <v>55800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 t="str">
        <f>B12239&amp;" | "&amp;C12239&amp;" | "&amp;D12239</f>
        <v>documentazione_amministrativa / registri | Stampa registro | Documento Principale</v>
      </c>
      <c r="Q12239" s="3" t="str">
        <f>VLOOKUP(P12239,'Classificazione UD'!A:B,2,FALSE)</f>
        <v>Amministrativo</v>
      </c>
    </row>
    <row r="12240" spans="1:17" ht="15" customHeight="1" x14ac:dyDescent="0.25">
      <c r="A12240" s="30">
        <v>2016</v>
      </c>
      <c r="B12240" s="3" t="s">
        <v>20</v>
      </c>
      <c r="C12240" s="3" t="s">
        <v>265</v>
      </c>
      <c r="D12240" s="3" t="s">
        <v>266</v>
      </c>
      <c r="E12240" s="3">
        <v>61</v>
      </c>
      <c r="F12240" s="3">
        <v>122</v>
      </c>
      <c r="G12240" s="3">
        <v>122</v>
      </c>
      <c r="H12240" s="3">
        <v>307767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 t="str">
        <f>B12240&amp;" | "&amp;C12240&amp;" | "&amp;D12240</f>
        <v>documentazione_amministrativa / registri | Stampa registro | Documento Principale</v>
      </c>
      <c r="Q12240" s="3" t="str">
        <f>VLOOKUP(P12240,'Classificazione UD'!A:B,2,FALSE)</f>
        <v>Amministrativo</v>
      </c>
    </row>
    <row r="12241" spans="1:17" ht="15" customHeight="1" x14ac:dyDescent="0.25">
      <c r="A12241" s="30">
        <v>2015</v>
      </c>
      <c r="B12241" s="3" t="s">
        <v>20</v>
      </c>
      <c r="C12241" s="3" t="s">
        <v>265</v>
      </c>
      <c r="D12241" s="3" t="s">
        <v>266</v>
      </c>
      <c r="E12241" s="3">
        <v>43</v>
      </c>
      <c r="F12241" s="3">
        <v>86</v>
      </c>
      <c r="G12241" s="3">
        <v>86</v>
      </c>
      <c r="H12241" s="3">
        <v>268087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 t="str">
        <f>B12241&amp;" | "&amp;C12241&amp;" | "&amp;D12241</f>
        <v>documentazione_amministrativa / registri | Stampa registro | Documento Principale</v>
      </c>
      <c r="Q12241" s="3" t="str">
        <f>VLOOKUP(P12241,'Classificazione UD'!A:B,2,FALSE)</f>
        <v>Amministrativo</v>
      </c>
    </row>
    <row r="12242" spans="1:17" ht="15" customHeight="1" x14ac:dyDescent="0.25">
      <c r="A12242" s="30">
        <v>2016</v>
      </c>
      <c r="B12242" s="3" t="s">
        <v>20</v>
      </c>
      <c r="C12242" s="3" t="s">
        <v>265</v>
      </c>
      <c r="D12242" s="3" t="s">
        <v>266</v>
      </c>
      <c r="E12242" s="3">
        <v>175</v>
      </c>
      <c r="F12242" s="3">
        <v>350</v>
      </c>
      <c r="G12242" s="3">
        <v>350</v>
      </c>
      <c r="H12242" s="3">
        <v>1094806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 t="str">
        <f>B12242&amp;" | "&amp;C12242&amp;" | "&amp;D12242</f>
        <v>documentazione_amministrativa / registri | Stampa registro | Documento Principale</v>
      </c>
      <c r="Q12242" s="3" t="str">
        <f>VLOOKUP(P12242,'Classificazione UD'!A:B,2,FALSE)</f>
        <v>Amministrativo</v>
      </c>
    </row>
    <row r="12243" spans="1:17" ht="15" customHeight="1" x14ac:dyDescent="0.25">
      <c r="A12243" s="30">
        <v>2015</v>
      </c>
      <c r="B12243" s="3" t="s">
        <v>17</v>
      </c>
      <c r="C12243" s="3" t="s">
        <v>27</v>
      </c>
      <c r="D12243" s="3" t="s">
        <v>264</v>
      </c>
      <c r="E12243" s="3">
        <v>156</v>
      </c>
      <c r="F12243" s="3">
        <v>680</v>
      </c>
      <c r="G12243" s="3">
        <v>680</v>
      </c>
      <c r="H12243" s="3">
        <v>14102946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 t="str">
        <f>B12243&amp;" | "&amp;C12243&amp;" | "&amp;D12243</f>
        <v>documentazione_amministrativa / documentazione_contabile | FATTURA PASSIVA | Fattura</v>
      </c>
      <c r="Q12243" s="3" t="str">
        <f>VLOOKUP(P12243,'Classificazione UD'!A:B,2,FALSE)</f>
        <v>Fiscale</v>
      </c>
    </row>
    <row r="12244" spans="1:17" ht="15" customHeight="1" x14ac:dyDescent="0.25">
      <c r="A12244" s="30">
        <v>2015</v>
      </c>
      <c r="B12244" s="3" t="s">
        <v>17</v>
      </c>
      <c r="C12244" s="3" t="s">
        <v>27</v>
      </c>
      <c r="D12244" s="3" t="s">
        <v>54</v>
      </c>
      <c r="E12244" s="3">
        <v>3</v>
      </c>
      <c r="F12244" s="3">
        <v>12</v>
      </c>
      <c r="G12244" s="3">
        <v>12</v>
      </c>
      <c r="H12244" s="3">
        <v>162872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 t="str">
        <f>B12244&amp;" | "&amp;C12244&amp;" | "&amp;D12244</f>
        <v>documentazione_amministrativa / documentazione_contabile | FATTURA PASSIVA | Nota di credito</v>
      </c>
      <c r="Q12244" s="3" t="str">
        <f>VLOOKUP(P12244,'Classificazione UD'!A:B,2,FALSE)</f>
        <v>Fiscale</v>
      </c>
    </row>
    <row r="12245" spans="1:17" ht="15" customHeight="1" x14ac:dyDescent="0.25">
      <c r="A12245" s="30">
        <v>2016</v>
      </c>
      <c r="B12245" s="3" t="s">
        <v>17</v>
      </c>
      <c r="C12245" s="3" t="s">
        <v>27</v>
      </c>
      <c r="D12245" s="3" t="s">
        <v>264</v>
      </c>
      <c r="E12245" s="3">
        <v>7</v>
      </c>
      <c r="F12245" s="3">
        <v>31</v>
      </c>
      <c r="G12245" s="3">
        <v>31</v>
      </c>
      <c r="H12245" s="3">
        <v>693039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 t="str">
        <f>B12245&amp;" | "&amp;C12245&amp;" | "&amp;D12245</f>
        <v>documentazione_amministrativa / documentazione_contabile | FATTURA PASSIVA | Fattura</v>
      </c>
      <c r="Q12245" s="3" t="str">
        <f>VLOOKUP(P12245,'Classificazione UD'!A:B,2,FALSE)</f>
        <v>Fiscale</v>
      </c>
    </row>
    <row r="12246" spans="1:17" ht="15" customHeight="1" x14ac:dyDescent="0.25">
      <c r="A12246" s="30">
        <v>2015</v>
      </c>
      <c r="B12246" s="3" t="s">
        <v>20</v>
      </c>
      <c r="C12246" s="3" t="s">
        <v>265</v>
      </c>
      <c r="D12246" s="3" t="s">
        <v>266</v>
      </c>
      <c r="E12246" s="3">
        <v>74</v>
      </c>
      <c r="F12246" s="3">
        <v>148</v>
      </c>
      <c r="G12246" s="3">
        <v>148</v>
      </c>
      <c r="H12246" s="3">
        <v>1448218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 t="str">
        <f>B12246&amp;" | "&amp;C12246&amp;" | "&amp;D12246</f>
        <v>documentazione_amministrativa / registri | Stampa registro | Documento Principale</v>
      </c>
      <c r="Q12246" s="3" t="str">
        <f>VLOOKUP(P12246,'Classificazione UD'!A:B,2,FALSE)</f>
        <v>Amministrativo</v>
      </c>
    </row>
    <row r="12247" spans="1:17" ht="15" customHeight="1" x14ac:dyDescent="0.25">
      <c r="A12247" s="30">
        <v>2016</v>
      </c>
      <c r="B12247" s="3" t="s">
        <v>20</v>
      </c>
      <c r="C12247" s="3" t="s">
        <v>265</v>
      </c>
      <c r="D12247" s="3" t="s">
        <v>266</v>
      </c>
      <c r="E12247" s="3">
        <v>287</v>
      </c>
      <c r="F12247" s="3">
        <v>574</v>
      </c>
      <c r="G12247" s="3">
        <v>574</v>
      </c>
      <c r="H12247" s="3">
        <v>8200465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 t="str">
        <f>B12247&amp;" | "&amp;C12247&amp;" | "&amp;D12247</f>
        <v>documentazione_amministrativa / registri | Stampa registro | Documento Principale</v>
      </c>
      <c r="Q12247" s="3" t="str">
        <f>VLOOKUP(P12247,'Classificazione UD'!A:B,2,FALSE)</f>
        <v>Amministrativo</v>
      </c>
    </row>
    <row r="12248" spans="1:17" ht="15" customHeight="1" x14ac:dyDescent="0.25">
      <c r="A12248" s="30">
        <v>2015</v>
      </c>
      <c r="B12248" s="3" t="s">
        <v>20</v>
      </c>
      <c r="C12248" s="3" t="s">
        <v>265</v>
      </c>
      <c r="D12248" s="3" t="s">
        <v>266</v>
      </c>
      <c r="E12248" s="3">
        <v>7</v>
      </c>
      <c r="F12248" s="3">
        <v>14</v>
      </c>
      <c r="G12248" s="3">
        <v>14</v>
      </c>
      <c r="H12248" s="3">
        <v>33662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 t="str">
        <f>B12248&amp;" | "&amp;C12248&amp;" | "&amp;D12248</f>
        <v>documentazione_amministrativa / registri | Stampa registro | Documento Principale</v>
      </c>
      <c r="Q12248" s="3" t="str">
        <f>VLOOKUP(P12248,'Classificazione UD'!A:B,2,FALSE)</f>
        <v>Amministrativo</v>
      </c>
    </row>
    <row r="12249" spans="1:17" ht="15" customHeight="1" x14ac:dyDescent="0.25">
      <c r="A12249" s="30">
        <v>2016</v>
      </c>
      <c r="B12249" s="3" t="s">
        <v>20</v>
      </c>
      <c r="C12249" s="3" t="s">
        <v>265</v>
      </c>
      <c r="D12249" s="3" t="s">
        <v>266</v>
      </c>
      <c r="E12249" s="3">
        <v>9</v>
      </c>
      <c r="F12249" s="3">
        <v>18</v>
      </c>
      <c r="G12249" s="3">
        <v>18</v>
      </c>
      <c r="H12249" s="3">
        <v>45781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 t="str">
        <f>B12249&amp;" | "&amp;C12249&amp;" | "&amp;D12249</f>
        <v>documentazione_amministrativa / registri | Stampa registro | Documento Principale</v>
      </c>
      <c r="Q12249" s="3" t="str">
        <f>VLOOKUP(P12249,'Classificazione UD'!A:B,2,FALSE)</f>
        <v>Amministrativo</v>
      </c>
    </row>
    <row r="12250" spans="1:17" ht="15" customHeight="1" x14ac:dyDescent="0.25">
      <c r="A12250" s="30">
        <v>2015</v>
      </c>
      <c r="B12250" s="3" t="s">
        <v>20</v>
      </c>
      <c r="C12250" s="3" t="s">
        <v>265</v>
      </c>
      <c r="D12250" s="3" t="s">
        <v>266</v>
      </c>
      <c r="E12250" s="3">
        <v>12</v>
      </c>
      <c r="F12250" s="3">
        <v>24</v>
      </c>
      <c r="G12250" s="3">
        <v>24</v>
      </c>
      <c r="H12250" s="3">
        <v>86569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 t="str">
        <f>B12250&amp;" | "&amp;C12250&amp;" | "&amp;D12250</f>
        <v>documentazione_amministrativa / registri | Stampa registro | Documento Principale</v>
      </c>
      <c r="Q12250" s="3" t="str">
        <f>VLOOKUP(P12250,'Classificazione UD'!A:B,2,FALSE)</f>
        <v>Amministrativo</v>
      </c>
    </row>
    <row r="12251" spans="1:17" ht="15" customHeight="1" x14ac:dyDescent="0.25">
      <c r="A12251" s="30">
        <v>2016</v>
      </c>
      <c r="B12251" s="3" t="s">
        <v>20</v>
      </c>
      <c r="C12251" s="3" t="s">
        <v>265</v>
      </c>
      <c r="D12251" s="3" t="s">
        <v>266</v>
      </c>
      <c r="E12251" s="3">
        <v>118</v>
      </c>
      <c r="F12251" s="3">
        <v>236</v>
      </c>
      <c r="G12251" s="3">
        <v>236</v>
      </c>
      <c r="H12251" s="3">
        <v>702604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 t="str">
        <f>B12251&amp;" | "&amp;C12251&amp;" | "&amp;D12251</f>
        <v>documentazione_amministrativa / registri | Stampa registro | Documento Principale</v>
      </c>
      <c r="Q12251" s="3" t="str">
        <f>VLOOKUP(P12251,'Classificazione UD'!A:B,2,FALSE)</f>
        <v>Amministrativo</v>
      </c>
    </row>
    <row r="12252" spans="1:17" ht="15" customHeight="1" x14ac:dyDescent="0.25">
      <c r="A12252" s="30">
        <v>2015</v>
      </c>
      <c r="B12252" s="3" t="s">
        <v>17</v>
      </c>
      <c r="C12252" s="3" t="s">
        <v>27</v>
      </c>
      <c r="D12252" s="3" t="s">
        <v>264</v>
      </c>
      <c r="E12252" s="3">
        <v>213</v>
      </c>
      <c r="F12252" s="3">
        <v>928</v>
      </c>
      <c r="G12252" s="3">
        <v>928</v>
      </c>
      <c r="H12252" s="3">
        <v>31268026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 t="str">
        <f>B12252&amp;" | "&amp;C12252&amp;" | "&amp;D12252</f>
        <v>documentazione_amministrativa / documentazione_contabile | FATTURA PASSIVA | Fattura</v>
      </c>
      <c r="Q12252" s="3" t="str">
        <f>VLOOKUP(P12252,'Classificazione UD'!A:B,2,FALSE)</f>
        <v>Fiscale</v>
      </c>
    </row>
    <row r="12253" spans="1:17" ht="15" customHeight="1" x14ac:dyDescent="0.25">
      <c r="A12253" s="30">
        <v>2015</v>
      </c>
      <c r="B12253" s="3" t="s">
        <v>17</v>
      </c>
      <c r="C12253" s="3" t="s">
        <v>27</v>
      </c>
      <c r="D12253" s="3" t="s">
        <v>54</v>
      </c>
      <c r="E12253" s="3">
        <v>16</v>
      </c>
      <c r="F12253" s="3">
        <v>78</v>
      </c>
      <c r="G12253" s="3">
        <v>78</v>
      </c>
      <c r="H12253" s="3">
        <v>1353055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 t="str">
        <f>B12253&amp;" | "&amp;C12253&amp;" | "&amp;D12253</f>
        <v>documentazione_amministrativa / documentazione_contabile | FATTURA PASSIVA | Nota di credito</v>
      </c>
      <c r="Q12253" s="3" t="str">
        <f>VLOOKUP(P12253,'Classificazione UD'!A:B,2,FALSE)</f>
        <v>Fiscale</v>
      </c>
    </row>
    <row r="12254" spans="1:17" ht="15" customHeight="1" x14ac:dyDescent="0.25">
      <c r="A12254" s="30">
        <v>2016</v>
      </c>
      <c r="B12254" s="3" t="s">
        <v>17</v>
      </c>
      <c r="C12254" s="3" t="s">
        <v>27</v>
      </c>
      <c r="D12254" s="3" t="s">
        <v>264</v>
      </c>
      <c r="E12254" s="3">
        <v>15</v>
      </c>
      <c r="F12254" s="3">
        <v>68</v>
      </c>
      <c r="G12254" s="3">
        <v>68</v>
      </c>
      <c r="H12254" s="3">
        <v>2408579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 t="str">
        <f>B12254&amp;" | "&amp;C12254&amp;" | "&amp;D12254</f>
        <v>documentazione_amministrativa / documentazione_contabile | FATTURA PASSIVA | Fattura</v>
      </c>
      <c r="Q12254" s="3" t="str">
        <f>VLOOKUP(P12254,'Classificazione UD'!A:B,2,FALSE)</f>
        <v>Fiscale</v>
      </c>
    </row>
    <row r="12255" spans="1:17" ht="15" customHeight="1" x14ac:dyDescent="0.25">
      <c r="A12255" s="30">
        <v>2015</v>
      </c>
      <c r="B12255" s="3" t="s">
        <v>20</v>
      </c>
      <c r="C12255" s="3" t="s">
        <v>265</v>
      </c>
      <c r="D12255" s="3" t="s">
        <v>266</v>
      </c>
      <c r="E12255" s="3">
        <v>75</v>
      </c>
      <c r="F12255" s="3">
        <v>150</v>
      </c>
      <c r="G12255" s="3">
        <v>150</v>
      </c>
      <c r="H12255" s="3">
        <v>1234141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 t="str">
        <f>B12255&amp;" | "&amp;C12255&amp;" | "&amp;D12255</f>
        <v>documentazione_amministrativa / registri | Stampa registro | Documento Principale</v>
      </c>
      <c r="Q12255" s="3" t="str">
        <f>VLOOKUP(P12255,'Classificazione UD'!A:B,2,FALSE)</f>
        <v>Amministrativo</v>
      </c>
    </row>
    <row r="12256" spans="1:17" ht="15" customHeight="1" x14ac:dyDescent="0.25">
      <c r="A12256" s="30">
        <v>2016</v>
      </c>
      <c r="B12256" s="3" t="s">
        <v>20</v>
      </c>
      <c r="C12256" s="3" t="s">
        <v>265</v>
      </c>
      <c r="D12256" s="3" t="s">
        <v>266</v>
      </c>
      <c r="E12256" s="3">
        <v>297</v>
      </c>
      <c r="F12256" s="3">
        <v>594</v>
      </c>
      <c r="G12256" s="3">
        <v>594</v>
      </c>
      <c r="H12256" s="3">
        <v>5876722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 t="str">
        <f>B12256&amp;" | "&amp;C12256&amp;" | "&amp;D12256</f>
        <v>documentazione_amministrativa / registri | Stampa registro | Documento Principale</v>
      </c>
      <c r="Q12256" s="3" t="str">
        <f>VLOOKUP(P12256,'Classificazione UD'!A:B,2,FALSE)</f>
        <v>Amministrativo</v>
      </c>
    </row>
    <row r="12257" spans="1:17" ht="15" customHeight="1" x14ac:dyDescent="0.25">
      <c r="A12257" s="30">
        <v>2015</v>
      </c>
      <c r="B12257" s="3" t="s">
        <v>20</v>
      </c>
      <c r="C12257" s="3" t="s">
        <v>265</v>
      </c>
      <c r="D12257" s="3" t="s">
        <v>266</v>
      </c>
      <c r="E12257" s="3">
        <v>11</v>
      </c>
      <c r="F12257" s="3">
        <v>22</v>
      </c>
      <c r="G12257" s="3">
        <v>22</v>
      </c>
      <c r="H12257" s="3">
        <v>57183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 t="str">
        <f>B12257&amp;" | "&amp;C12257&amp;" | "&amp;D12257</f>
        <v>documentazione_amministrativa / registri | Stampa registro | Documento Principale</v>
      </c>
      <c r="Q12257" s="3" t="str">
        <f>VLOOKUP(P12257,'Classificazione UD'!A:B,2,FALSE)</f>
        <v>Amministrativo</v>
      </c>
    </row>
    <row r="12258" spans="1:17" ht="15" customHeight="1" x14ac:dyDescent="0.25">
      <c r="A12258" s="30">
        <v>2016</v>
      </c>
      <c r="B12258" s="3" t="s">
        <v>20</v>
      </c>
      <c r="C12258" s="3" t="s">
        <v>265</v>
      </c>
      <c r="D12258" s="3" t="s">
        <v>266</v>
      </c>
      <c r="E12258" s="3">
        <v>46</v>
      </c>
      <c r="F12258" s="3">
        <v>92</v>
      </c>
      <c r="G12258" s="3">
        <v>92</v>
      </c>
      <c r="H12258" s="3">
        <v>254139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 t="str">
        <f>B12258&amp;" | "&amp;C12258&amp;" | "&amp;D12258</f>
        <v>documentazione_amministrativa / registri | Stampa registro | Documento Principale</v>
      </c>
      <c r="Q12258" s="3" t="str">
        <f>VLOOKUP(P12258,'Classificazione UD'!A:B,2,FALSE)</f>
        <v>Amministrativo</v>
      </c>
    </row>
    <row r="12259" spans="1:17" ht="15" customHeight="1" x14ac:dyDescent="0.25">
      <c r="A12259" s="30">
        <v>2015</v>
      </c>
      <c r="B12259" s="3" t="s">
        <v>20</v>
      </c>
      <c r="C12259" s="3" t="s">
        <v>265</v>
      </c>
      <c r="D12259" s="3" t="s">
        <v>266</v>
      </c>
      <c r="E12259" s="3">
        <v>37</v>
      </c>
      <c r="F12259" s="3">
        <v>74</v>
      </c>
      <c r="G12259" s="3">
        <v>74</v>
      </c>
      <c r="H12259" s="3">
        <v>204322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 t="str">
        <f>B12259&amp;" | "&amp;C12259&amp;" | "&amp;D12259</f>
        <v>documentazione_amministrativa / registri | Stampa registro | Documento Principale</v>
      </c>
      <c r="Q12259" s="3" t="str">
        <f>VLOOKUP(P12259,'Classificazione UD'!A:B,2,FALSE)</f>
        <v>Amministrativo</v>
      </c>
    </row>
    <row r="12260" spans="1:17" ht="15" customHeight="1" x14ac:dyDescent="0.25">
      <c r="A12260" s="30">
        <v>2016</v>
      </c>
      <c r="B12260" s="3" t="s">
        <v>20</v>
      </c>
      <c r="C12260" s="3" t="s">
        <v>265</v>
      </c>
      <c r="D12260" s="3" t="s">
        <v>266</v>
      </c>
      <c r="E12260" s="3">
        <v>151</v>
      </c>
      <c r="F12260" s="3">
        <v>302</v>
      </c>
      <c r="G12260" s="3">
        <v>302</v>
      </c>
      <c r="H12260" s="3">
        <v>861234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 t="str">
        <f>B12260&amp;" | "&amp;C12260&amp;" | "&amp;D12260</f>
        <v>documentazione_amministrativa / registri | Stampa registro | Documento Principale</v>
      </c>
      <c r="Q12260" s="3" t="str">
        <f>VLOOKUP(P12260,'Classificazione UD'!A:B,2,FALSE)</f>
        <v>Amministrativo</v>
      </c>
    </row>
    <row r="12261" spans="1:17" ht="15" customHeight="1" x14ac:dyDescent="0.25">
      <c r="A12261" s="30">
        <v>2015</v>
      </c>
      <c r="B12261" s="3" t="s">
        <v>17</v>
      </c>
      <c r="C12261" s="3" t="s">
        <v>27</v>
      </c>
      <c r="D12261" s="3" t="s">
        <v>264</v>
      </c>
      <c r="E12261" s="3">
        <v>236</v>
      </c>
      <c r="F12261" s="3">
        <v>997</v>
      </c>
      <c r="G12261" s="3">
        <v>997</v>
      </c>
      <c r="H12261" s="3">
        <v>27580983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 t="str">
        <f>B12261&amp;" | "&amp;C12261&amp;" | "&amp;D12261</f>
        <v>documentazione_amministrativa / documentazione_contabile | FATTURA PASSIVA | Fattura</v>
      </c>
      <c r="Q12261" s="3" t="str">
        <f>VLOOKUP(P12261,'Classificazione UD'!A:B,2,FALSE)</f>
        <v>Fiscale</v>
      </c>
    </row>
    <row r="12262" spans="1:17" ht="15" customHeight="1" x14ac:dyDescent="0.25">
      <c r="A12262" s="30">
        <v>2015</v>
      </c>
      <c r="B12262" s="3" t="s">
        <v>17</v>
      </c>
      <c r="C12262" s="3" t="s">
        <v>27</v>
      </c>
      <c r="D12262" s="3" t="s">
        <v>54</v>
      </c>
      <c r="E12262" s="3">
        <v>4</v>
      </c>
      <c r="F12262" s="3">
        <v>17</v>
      </c>
      <c r="G12262" s="3">
        <v>17</v>
      </c>
      <c r="H12262" s="3">
        <v>287039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 t="str">
        <f>B12262&amp;" | "&amp;C12262&amp;" | "&amp;D12262</f>
        <v>documentazione_amministrativa / documentazione_contabile | FATTURA PASSIVA | Nota di credito</v>
      </c>
      <c r="Q12262" s="3" t="str">
        <f>VLOOKUP(P12262,'Classificazione UD'!A:B,2,FALSE)</f>
        <v>Fiscale</v>
      </c>
    </row>
    <row r="12263" spans="1:17" ht="15" customHeight="1" x14ac:dyDescent="0.25">
      <c r="A12263" s="30">
        <v>2016</v>
      </c>
      <c r="B12263" s="3" t="s">
        <v>17</v>
      </c>
      <c r="C12263" s="3" t="s">
        <v>27</v>
      </c>
      <c r="D12263" s="3" t="s">
        <v>264</v>
      </c>
      <c r="E12263" s="3">
        <v>24</v>
      </c>
      <c r="F12263" s="3">
        <v>102</v>
      </c>
      <c r="G12263" s="3">
        <v>102</v>
      </c>
      <c r="H12263" s="3">
        <v>4455542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 t="str">
        <f>B12263&amp;" | "&amp;C12263&amp;" | "&amp;D12263</f>
        <v>documentazione_amministrativa / documentazione_contabile | FATTURA PASSIVA | Fattura</v>
      </c>
      <c r="Q12263" s="3" t="str">
        <f>VLOOKUP(P12263,'Classificazione UD'!A:B,2,FALSE)</f>
        <v>Fiscale</v>
      </c>
    </row>
    <row r="12264" spans="1:17" ht="15" customHeight="1" x14ac:dyDescent="0.25">
      <c r="A12264" s="30">
        <v>2015</v>
      </c>
      <c r="B12264" s="3" t="s">
        <v>20</v>
      </c>
      <c r="C12264" s="3" t="s">
        <v>265</v>
      </c>
      <c r="D12264" s="3" t="s">
        <v>266</v>
      </c>
      <c r="E12264" s="3">
        <v>74</v>
      </c>
      <c r="F12264" s="3">
        <v>148</v>
      </c>
      <c r="G12264" s="3">
        <v>148</v>
      </c>
      <c r="H12264" s="3">
        <v>952102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 t="str">
        <f>B12264&amp;" | "&amp;C12264&amp;" | "&amp;D12264</f>
        <v>documentazione_amministrativa / registri | Stampa registro | Documento Principale</v>
      </c>
      <c r="Q12264" s="3" t="str">
        <f>VLOOKUP(P12264,'Classificazione UD'!A:B,2,FALSE)</f>
        <v>Amministrativo</v>
      </c>
    </row>
    <row r="12265" spans="1:17" ht="15" customHeight="1" x14ac:dyDescent="0.25">
      <c r="A12265" s="30">
        <v>2016</v>
      </c>
      <c r="B12265" s="3" t="s">
        <v>20</v>
      </c>
      <c r="C12265" s="3" t="s">
        <v>265</v>
      </c>
      <c r="D12265" s="3" t="s">
        <v>266</v>
      </c>
      <c r="E12265" s="3">
        <v>288</v>
      </c>
      <c r="F12265" s="3">
        <v>576</v>
      </c>
      <c r="G12265" s="3">
        <v>576</v>
      </c>
      <c r="H12265" s="3">
        <v>5151370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 t="str">
        <f>B12265&amp;" | "&amp;C12265&amp;" | "&amp;D12265</f>
        <v>documentazione_amministrativa / registri | Stampa registro | Documento Principale</v>
      </c>
      <c r="Q12265" s="3" t="str">
        <f>VLOOKUP(P12265,'Classificazione UD'!A:B,2,FALSE)</f>
        <v>Amministrativo</v>
      </c>
    </row>
    <row r="12266" spans="1:17" ht="15" customHeight="1" x14ac:dyDescent="0.25">
      <c r="A12266" s="30">
        <v>2015</v>
      </c>
      <c r="B12266" s="3" t="s">
        <v>20</v>
      </c>
      <c r="C12266" s="3" t="s">
        <v>265</v>
      </c>
      <c r="D12266" s="3" t="s">
        <v>266</v>
      </c>
      <c r="E12266" s="3">
        <v>11</v>
      </c>
      <c r="F12266" s="3">
        <v>22</v>
      </c>
      <c r="G12266" s="3">
        <v>22</v>
      </c>
      <c r="H12266" s="3">
        <v>56166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 t="str">
        <f>B12266&amp;" | "&amp;C12266&amp;" | "&amp;D12266</f>
        <v>documentazione_amministrativa / registri | Stampa registro | Documento Principale</v>
      </c>
      <c r="Q12266" s="3" t="str">
        <f>VLOOKUP(P12266,'Classificazione UD'!A:B,2,FALSE)</f>
        <v>Amministrativo</v>
      </c>
    </row>
    <row r="12267" spans="1:17" ht="15" customHeight="1" x14ac:dyDescent="0.25">
      <c r="A12267" s="30">
        <v>2016</v>
      </c>
      <c r="B12267" s="3" t="s">
        <v>20</v>
      </c>
      <c r="C12267" s="3" t="s">
        <v>265</v>
      </c>
      <c r="D12267" s="3" t="s">
        <v>266</v>
      </c>
      <c r="E12267" s="3">
        <v>43</v>
      </c>
      <c r="F12267" s="3">
        <v>86</v>
      </c>
      <c r="G12267" s="3">
        <v>86</v>
      </c>
      <c r="H12267" s="3">
        <v>203277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 t="str">
        <f>B12267&amp;" | "&amp;C12267&amp;" | "&amp;D12267</f>
        <v>documentazione_amministrativa / registri | Stampa registro | Documento Principale</v>
      </c>
      <c r="Q12267" s="3" t="str">
        <f>VLOOKUP(P12267,'Classificazione UD'!A:B,2,FALSE)</f>
        <v>Amministrativo</v>
      </c>
    </row>
    <row r="12268" spans="1:17" ht="15" customHeight="1" x14ac:dyDescent="0.25">
      <c r="A12268" s="30">
        <v>2015</v>
      </c>
      <c r="B12268" s="3" t="s">
        <v>20</v>
      </c>
      <c r="C12268" s="3" t="s">
        <v>265</v>
      </c>
      <c r="D12268" s="3" t="s">
        <v>266</v>
      </c>
      <c r="E12268" s="3">
        <v>27</v>
      </c>
      <c r="F12268" s="3">
        <v>54</v>
      </c>
      <c r="G12268" s="3">
        <v>54</v>
      </c>
      <c r="H12268" s="3">
        <v>192650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 t="str">
        <f>B12268&amp;" | "&amp;C12268&amp;" | "&amp;D12268</f>
        <v>documentazione_amministrativa / registri | Stampa registro | Documento Principale</v>
      </c>
      <c r="Q12268" s="3" t="str">
        <f>VLOOKUP(P12268,'Classificazione UD'!A:B,2,FALSE)</f>
        <v>Amministrativo</v>
      </c>
    </row>
    <row r="12269" spans="1:17" ht="15" customHeight="1" x14ac:dyDescent="0.25">
      <c r="A12269" s="30">
        <v>2016</v>
      </c>
      <c r="B12269" s="3" t="s">
        <v>20</v>
      </c>
      <c r="C12269" s="3" t="s">
        <v>265</v>
      </c>
      <c r="D12269" s="3" t="s">
        <v>266</v>
      </c>
      <c r="E12269" s="3">
        <v>126</v>
      </c>
      <c r="F12269" s="3">
        <v>252</v>
      </c>
      <c r="G12269" s="3">
        <v>252</v>
      </c>
      <c r="H12269" s="3">
        <v>796440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 t="str">
        <f>B12269&amp;" | "&amp;C12269&amp;" | "&amp;D12269</f>
        <v>documentazione_amministrativa / registri | Stampa registro | Documento Principale</v>
      </c>
      <c r="Q12269" s="3" t="str">
        <f>VLOOKUP(P12269,'Classificazione UD'!A:B,2,FALSE)</f>
        <v>Amministrativo</v>
      </c>
    </row>
    <row r="12270" spans="1:17" ht="15" customHeight="1" x14ac:dyDescent="0.25">
      <c r="A12270" s="30">
        <v>2015</v>
      </c>
      <c r="B12270" s="3" t="s">
        <v>17</v>
      </c>
      <c r="C12270" s="3" t="s">
        <v>27</v>
      </c>
      <c r="D12270" s="3" t="s">
        <v>264</v>
      </c>
      <c r="E12270" s="3">
        <v>308</v>
      </c>
      <c r="F12270" s="3">
        <v>1320</v>
      </c>
      <c r="G12270" s="3">
        <v>1320</v>
      </c>
      <c r="H12270" s="3">
        <v>68791022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 t="str">
        <f>B12270&amp;" | "&amp;C12270&amp;" | "&amp;D12270</f>
        <v>documentazione_amministrativa / documentazione_contabile | FATTURA PASSIVA | Fattura</v>
      </c>
      <c r="Q12270" s="3" t="str">
        <f>VLOOKUP(P12270,'Classificazione UD'!A:B,2,FALSE)</f>
        <v>Fiscale</v>
      </c>
    </row>
    <row r="12271" spans="1:17" ht="15" customHeight="1" x14ac:dyDescent="0.25">
      <c r="A12271" s="30">
        <v>2015</v>
      </c>
      <c r="B12271" s="3" t="s">
        <v>17</v>
      </c>
      <c r="C12271" s="3" t="s">
        <v>27</v>
      </c>
      <c r="D12271" s="3" t="s">
        <v>54</v>
      </c>
      <c r="E12271" s="3">
        <v>13</v>
      </c>
      <c r="F12271" s="3">
        <v>56</v>
      </c>
      <c r="G12271" s="3">
        <v>56</v>
      </c>
      <c r="H12271" s="3">
        <v>947346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 t="str">
        <f>B12271&amp;" | "&amp;C12271&amp;" | "&amp;D12271</f>
        <v>documentazione_amministrativa / documentazione_contabile | FATTURA PASSIVA | Nota di credito</v>
      </c>
      <c r="Q12271" s="3" t="str">
        <f>VLOOKUP(P12271,'Classificazione UD'!A:B,2,FALSE)</f>
        <v>Fiscale</v>
      </c>
    </row>
    <row r="12272" spans="1:17" ht="15" customHeight="1" x14ac:dyDescent="0.25">
      <c r="A12272" s="30">
        <v>2016</v>
      </c>
      <c r="B12272" s="3" t="s">
        <v>17</v>
      </c>
      <c r="C12272" s="3" t="s">
        <v>27</v>
      </c>
      <c r="D12272" s="3" t="s">
        <v>264</v>
      </c>
      <c r="E12272" s="3">
        <v>44</v>
      </c>
      <c r="F12272" s="3">
        <v>193</v>
      </c>
      <c r="G12272" s="3">
        <v>193</v>
      </c>
      <c r="H12272" s="3">
        <v>11547681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 t="str">
        <f>B12272&amp;" | "&amp;C12272&amp;" | "&amp;D12272</f>
        <v>documentazione_amministrativa / documentazione_contabile | FATTURA PASSIVA | Fattura</v>
      </c>
      <c r="Q12272" s="3" t="str">
        <f>VLOOKUP(P12272,'Classificazione UD'!A:B,2,FALSE)</f>
        <v>Fiscale</v>
      </c>
    </row>
    <row r="12273" spans="1:17" ht="15" customHeight="1" x14ac:dyDescent="0.25">
      <c r="A12273" s="30">
        <v>2015</v>
      </c>
      <c r="B12273" s="3" t="s">
        <v>20</v>
      </c>
      <c r="C12273" s="3" t="s">
        <v>265</v>
      </c>
      <c r="D12273" s="3" t="s">
        <v>266</v>
      </c>
      <c r="E12273" s="3">
        <v>75</v>
      </c>
      <c r="F12273" s="3">
        <v>150</v>
      </c>
      <c r="G12273" s="3">
        <v>150</v>
      </c>
      <c r="H12273" s="3">
        <v>1785696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 t="str">
        <f>B12273&amp;" | "&amp;C12273&amp;" | "&amp;D12273</f>
        <v>documentazione_amministrativa / registri | Stampa registro | Documento Principale</v>
      </c>
      <c r="Q12273" s="3" t="str">
        <f>VLOOKUP(P12273,'Classificazione UD'!A:B,2,FALSE)</f>
        <v>Amministrativo</v>
      </c>
    </row>
    <row r="12274" spans="1:17" ht="15" customHeight="1" x14ac:dyDescent="0.25">
      <c r="A12274" s="30">
        <v>2016</v>
      </c>
      <c r="B12274" s="3" t="s">
        <v>20</v>
      </c>
      <c r="C12274" s="3" t="s">
        <v>265</v>
      </c>
      <c r="D12274" s="3" t="s">
        <v>266</v>
      </c>
      <c r="E12274" s="3">
        <v>283</v>
      </c>
      <c r="F12274" s="3">
        <v>566</v>
      </c>
      <c r="G12274" s="3">
        <v>566</v>
      </c>
      <c r="H12274" s="3">
        <v>10707674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 t="str">
        <f>B12274&amp;" | "&amp;C12274&amp;" | "&amp;D12274</f>
        <v>documentazione_amministrativa / registri | Stampa registro | Documento Principale</v>
      </c>
      <c r="Q12274" s="3" t="str">
        <f>VLOOKUP(P12274,'Classificazione UD'!A:B,2,FALSE)</f>
        <v>Amministrativo</v>
      </c>
    </row>
    <row r="12275" spans="1:17" ht="15" customHeight="1" x14ac:dyDescent="0.25">
      <c r="A12275" s="30">
        <v>2015</v>
      </c>
      <c r="B12275" s="3" t="s">
        <v>20</v>
      </c>
      <c r="C12275" s="3" t="s">
        <v>265</v>
      </c>
      <c r="D12275" s="3" t="s">
        <v>266</v>
      </c>
      <c r="E12275" s="3">
        <v>15</v>
      </c>
      <c r="F12275" s="3">
        <v>30</v>
      </c>
      <c r="G12275" s="3">
        <v>30</v>
      </c>
      <c r="H12275" s="3">
        <v>70781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 t="str">
        <f>B12275&amp;" | "&amp;C12275&amp;" | "&amp;D12275</f>
        <v>documentazione_amministrativa / registri | Stampa registro | Documento Principale</v>
      </c>
      <c r="Q12275" s="3" t="str">
        <f>VLOOKUP(P12275,'Classificazione UD'!A:B,2,FALSE)</f>
        <v>Amministrativo</v>
      </c>
    </row>
    <row r="12276" spans="1:17" ht="15" customHeight="1" x14ac:dyDescent="0.25">
      <c r="A12276" s="30">
        <v>2016</v>
      </c>
      <c r="B12276" s="3" t="s">
        <v>20</v>
      </c>
      <c r="C12276" s="3" t="s">
        <v>265</v>
      </c>
      <c r="D12276" s="3" t="s">
        <v>266</v>
      </c>
      <c r="E12276" s="3">
        <v>45</v>
      </c>
      <c r="F12276" s="3">
        <v>90</v>
      </c>
      <c r="G12276" s="3">
        <v>90</v>
      </c>
      <c r="H12276" s="3">
        <v>237009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 t="str">
        <f>B12276&amp;" | "&amp;C12276&amp;" | "&amp;D12276</f>
        <v>documentazione_amministrativa / registri | Stampa registro | Documento Principale</v>
      </c>
      <c r="Q12276" s="3" t="str">
        <f>VLOOKUP(P12276,'Classificazione UD'!A:B,2,FALSE)</f>
        <v>Amministrativo</v>
      </c>
    </row>
    <row r="12277" spans="1:17" ht="15" customHeight="1" x14ac:dyDescent="0.25">
      <c r="A12277" s="30">
        <v>2015</v>
      </c>
      <c r="B12277" s="3" t="s">
        <v>20</v>
      </c>
      <c r="C12277" s="3" t="s">
        <v>265</v>
      </c>
      <c r="D12277" s="3" t="s">
        <v>266</v>
      </c>
      <c r="E12277" s="3">
        <v>21</v>
      </c>
      <c r="F12277" s="3">
        <v>42</v>
      </c>
      <c r="G12277" s="3">
        <v>42</v>
      </c>
      <c r="H12277" s="3">
        <v>206238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 t="str">
        <f>B12277&amp;" | "&amp;C12277&amp;" | "&amp;D12277</f>
        <v>documentazione_amministrativa / registri | Stampa registro | Documento Principale</v>
      </c>
      <c r="Q12277" s="3" t="str">
        <f>VLOOKUP(P12277,'Classificazione UD'!A:B,2,FALSE)</f>
        <v>Amministrativo</v>
      </c>
    </row>
    <row r="12278" spans="1:17" ht="15" customHeight="1" x14ac:dyDescent="0.25">
      <c r="A12278" s="30">
        <v>2016</v>
      </c>
      <c r="B12278" s="3" t="s">
        <v>20</v>
      </c>
      <c r="C12278" s="3" t="s">
        <v>265</v>
      </c>
      <c r="D12278" s="3" t="s">
        <v>266</v>
      </c>
      <c r="E12278" s="3">
        <v>169</v>
      </c>
      <c r="F12278" s="3">
        <v>338</v>
      </c>
      <c r="G12278" s="3">
        <v>338</v>
      </c>
      <c r="H12278" s="3">
        <v>1109682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 t="str">
        <f>B12278&amp;" | "&amp;C12278&amp;" | "&amp;D12278</f>
        <v>documentazione_amministrativa / registri | Stampa registro | Documento Principale</v>
      </c>
      <c r="Q12278" s="3" t="str">
        <f>VLOOKUP(P12278,'Classificazione UD'!A:B,2,FALSE)</f>
        <v>Amministrativo</v>
      </c>
    </row>
    <row r="12279" spans="1:17" ht="15" customHeight="1" x14ac:dyDescent="0.25">
      <c r="A12279" s="30">
        <v>2015</v>
      </c>
      <c r="B12279" s="3" t="s">
        <v>17</v>
      </c>
      <c r="C12279" s="3" t="s">
        <v>27</v>
      </c>
      <c r="D12279" s="3" t="s">
        <v>264</v>
      </c>
      <c r="E12279" s="3">
        <v>355</v>
      </c>
      <c r="F12279" s="3">
        <v>1585</v>
      </c>
      <c r="G12279" s="3">
        <v>1585</v>
      </c>
      <c r="H12279" s="3">
        <v>71702581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 t="str">
        <f>B12279&amp;" | "&amp;C12279&amp;" | "&amp;D12279</f>
        <v>documentazione_amministrativa / documentazione_contabile | FATTURA PASSIVA | Fattura</v>
      </c>
      <c r="Q12279" s="3" t="str">
        <f>VLOOKUP(P12279,'Classificazione UD'!A:B,2,FALSE)</f>
        <v>Fiscale</v>
      </c>
    </row>
    <row r="12280" spans="1:17" ht="15" customHeight="1" x14ac:dyDescent="0.25">
      <c r="A12280" s="30">
        <v>2015</v>
      </c>
      <c r="B12280" s="3" t="s">
        <v>17</v>
      </c>
      <c r="C12280" s="3" t="s">
        <v>27</v>
      </c>
      <c r="D12280" s="3" t="s">
        <v>54</v>
      </c>
      <c r="E12280" s="3">
        <v>11</v>
      </c>
      <c r="F12280" s="3">
        <v>54</v>
      </c>
      <c r="G12280" s="3">
        <v>54</v>
      </c>
      <c r="H12280" s="3">
        <v>1174083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 t="str">
        <f>B12280&amp;" | "&amp;C12280&amp;" | "&amp;D12280</f>
        <v>documentazione_amministrativa / documentazione_contabile | FATTURA PASSIVA | Nota di credito</v>
      </c>
      <c r="Q12280" s="3" t="str">
        <f>VLOOKUP(P12280,'Classificazione UD'!A:B,2,FALSE)</f>
        <v>Fiscale</v>
      </c>
    </row>
    <row r="12281" spans="1:17" ht="15" customHeight="1" x14ac:dyDescent="0.25">
      <c r="A12281" s="30">
        <v>2016</v>
      </c>
      <c r="B12281" s="3" t="s">
        <v>17</v>
      </c>
      <c r="C12281" s="3" t="s">
        <v>27</v>
      </c>
      <c r="D12281" s="3" t="s">
        <v>264</v>
      </c>
      <c r="E12281" s="3">
        <v>16</v>
      </c>
      <c r="F12281" s="3">
        <v>70</v>
      </c>
      <c r="G12281" s="3">
        <v>70</v>
      </c>
      <c r="H12281" s="3">
        <v>4415092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 t="str">
        <f>B12281&amp;" | "&amp;C12281&amp;" | "&amp;D12281</f>
        <v>documentazione_amministrativa / documentazione_contabile | FATTURA PASSIVA | Fattura</v>
      </c>
      <c r="Q12281" s="3" t="str">
        <f>VLOOKUP(P12281,'Classificazione UD'!A:B,2,FALSE)</f>
        <v>Fiscale</v>
      </c>
    </row>
    <row r="12282" spans="1:17" ht="15" customHeight="1" x14ac:dyDescent="0.25">
      <c r="A12282" s="30">
        <v>2013</v>
      </c>
      <c r="B12282" s="3" t="s">
        <v>20</v>
      </c>
      <c r="C12282" s="3" t="s">
        <v>265</v>
      </c>
      <c r="D12282" s="3" t="s">
        <v>266</v>
      </c>
      <c r="E12282" s="3">
        <v>46</v>
      </c>
      <c r="F12282" s="3">
        <v>92</v>
      </c>
      <c r="G12282" s="3">
        <v>92</v>
      </c>
      <c r="H12282" s="3">
        <v>602036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 t="str">
        <f>B12282&amp;" | "&amp;C12282&amp;" | "&amp;D12282</f>
        <v>documentazione_amministrativa / registri | Stampa registro | Documento Principale</v>
      </c>
      <c r="Q12282" s="3" t="str">
        <f>VLOOKUP(P12282,'Classificazione UD'!A:B,2,FALSE)</f>
        <v>Amministrativo</v>
      </c>
    </row>
    <row r="12283" spans="1:17" ht="15" customHeight="1" x14ac:dyDescent="0.25">
      <c r="A12283" s="30">
        <v>2014</v>
      </c>
      <c r="B12283" s="3" t="s">
        <v>20</v>
      </c>
      <c r="C12283" s="3" t="s">
        <v>265</v>
      </c>
      <c r="D12283" s="3" t="s">
        <v>266</v>
      </c>
      <c r="E12283" s="3">
        <v>250</v>
      </c>
      <c r="F12283" s="3">
        <v>500</v>
      </c>
      <c r="G12283" s="3">
        <v>500</v>
      </c>
      <c r="H12283" s="3">
        <v>2882136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 t="str">
        <f>B12283&amp;" | "&amp;C12283&amp;" | "&amp;D12283</f>
        <v>documentazione_amministrativa / registri | Stampa registro | Documento Principale</v>
      </c>
      <c r="Q12283" s="3" t="str">
        <f>VLOOKUP(P12283,'Classificazione UD'!A:B,2,FALSE)</f>
        <v>Amministrativo</v>
      </c>
    </row>
    <row r="12284" spans="1:17" ht="15" customHeight="1" x14ac:dyDescent="0.25">
      <c r="A12284" s="30">
        <v>2015</v>
      </c>
      <c r="B12284" s="3" t="s">
        <v>20</v>
      </c>
      <c r="C12284" s="3" t="s">
        <v>265</v>
      </c>
      <c r="D12284" s="3" t="s">
        <v>266</v>
      </c>
      <c r="E12284" s="3">
        <v>249</v>
      </c>
      <c r="F12284" s="3">
        <v>498</v>
      </c>
      <c r="G12284" s="3">
        <v>498</v>
      </c>
      <c r="H12284" s="3">
        <v>3018279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 t="str">
        <f>B12284&amp;" | "&amp;C12284&amp;" | "&amp;D12284</f>
        <v>documentazione_amministrativa / registri | Stampa registro | Documento Principale</v>
      </c>
      <c r="Q12284" s="3" t="str">
        <f>VLOOKUP(P12284,'Classificazione UD'!A:B,2,FALSE)</f>
        <v>Amministrativo</v>
      </c>
    </row>
    <row r="12285" spans="1:17" ht="15" customHeight="1" x14ac:dyDescent="0.25">
      <c r="A12285" s="30">
        <v>2016</v>
      </c>
      <c r="B12285" s="3" t="s">
        <v>20</v>
      </c>
      <c r="C12285" s="3" t="s">
        <v>265</v>
      </c>
      <c r="D12285" s="3" t="s">
        <v>266</v>
      </c>
      <c r="E12285" s="3">
        <v>242</v>
      </c>
      <c r="F12285" s="3">
        <v>484</v>
      </c>
      <c r="G12285" s="3">
        <v>484</v>
      </c>
      <c r="H12285" s="3">
        <v>3764868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 t="str">
        <f>B12285&amp;" | "&amp;C12285&amp;" | "&amp;D12285</f>
        <v>documentazione_amministrativa / registri | Stampa registro | Documento Principale</v>
      </c>
      <c r="Q12285" s="3" t="str">
        <f>VLOOKUP(P12285,'Classificazione UD'!A:B,2,FALSE)</f>
        <v>Amministrativo</v>
      </c>
    </row>
    <row r="12286" spans="1:17" ht="15" customHeight="1" x14ac:dyDescent="0.25">
      <c r="A12286" s="30">
        <v>2013</v>
      </c>
      <c r="B12286" s="3" t="s">
        <v>20</v>
      </c>
      <c r="C12286" s="3" t="s">
        <v>265</v>
      </c>
      <c r="D12286" s="3" t="s">
        <v>266</v>
      </c>
      <c r="E12286" s="3">
        <v>5</v>
      </c>
      <c r="F12286" s="3">
        <v>10</v>
      </c>
      <c r="G12286" s="3">
        <v>10</v>
      </c>
      <c r="H12286" s="3">
        <v>21870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 t="str">
        <f>B12286&amp;" | "&amp;C12286&amp;" | "&amp;D12286</f>
        <v>documentazione_amministrativa / registri | Stampa registro | Documento Principale</v>
      </c>
      <c r="Q12286" s="3" t="str">
        <f>VLOOKUP(P12286,'Classificazione UD'!A:B,2,FALSE)</f>
        <v>Amministrativo</v>
      </c>
    </row>
    <row r="12287" spans="1:17" ht="15" customHeight="1" x14ac:dyDescent="0.25">
      <c r="A12287" s="30">
        <v>2014</v>
      </c>
      <c r="B12287" s="3" t="s">
        <v>20</v>
      </c>
      <c r="C12287" s="3" t="s">
        <v>265</v>
      </c>
      <c r="D12287" s="3" t="s">
        <v>266</v>
      </c>
      <c r="E12287" s="3">
        <v>30</v>
      </c>
      <c r="F12287" s="3">
        <v>60</v>
      </c>
      <c r="G12287" s="3">
        <v>60</v>
      </c>
      <c r="H12287" s="3">
        <v>136637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 t="str">
        <f>B12287&amp;" | "&amp;C12287&amp;" | "&amp;D12287</f>
        <v>documentazione_amministrativa / registri | Stampa registro | Documento Principale</v>
      </c>
      <c r="Q12287" s="3" t="str">
        <f>VLOOKUP(P12287,'Classificazione UD'!A:B,2,FALSE)</f>
        <v>Amministrativo</v>
      </c>
    </row>
    <row r="12288" spans="1:17" ht="15" customHeight="1" x14ac:dyDescent="0.25">
      <c r="A12288" s="30">
        <v>2015</v>
      </c>
      <c r="B12288" s="3" t="s">
        <v>20</v>
      </c>
      <c r="C12288" s="3" t="s">
        <v>265</v>
      </c>
      <c r="D12288" s="3" t="s">
        <v>266</v>
      </c>
      <c r="E12288" s="3">
        <v>17</v>
      </c>
      <c r="F12288" s="3">
        <v>34</v>
      </c>
      <c r="G12288" s="3">
        <v>34</v>
      </c>
      <c r="H12288" s="3">
        <v>85263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 t="str">
        <f>B12288&amp;" | "&amp;C12288&amp;" | "&amp;D12288</f>
        <v>documentazione_amministrativa / registri | Stampa registro | Documento Principale</v>
      </c>
      <c r="Q12288" s="3" t="str">
        <f>VLOOKUP(P12288,'Classificazione UD'!A:B,2,FALSE)</f>
        <v>Amministrativo</v>
      </c>
    </row>
    <row r="12289" spans="1:17" ht="15" customHeight="1" x14ac:dyDescent="0.25">
      <c r="A12289" s="30">
        <v>2016</v>
      </c>
      <c r="B12289" s="3" t="s">
        <v>20</v>
      </c>
      <c r="C12289" s="3" t="s">
        <v>265</v>
      </c>
      <c r="D12289" s="3" t="s">
        <v>266</v>
      </c>
      <c r="E12289" s="3">
        <v>36</v>
      </c>
      <c r="F12289" s="3">
        <v>72</v>
      </c>
      <c r="G12289" s="3">
        <v>72</v>
      </c>
      <c r="H12289" s="3">
        <v>172444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 t="str">
        <f>B12289&amp;" | "&amp;C12289&amp;" | "&amp;D12289</f>
        <v>documentazione_amministrativa / registri | Stampa registro | Documento Principale</v>
      </c>
      <c r="Q12289" s="3" t="str">
        <f>VLOOKUP(P12289,'Classificazione UD'!A:B,2,FALSE)</f>
        <v>Amministrativo</v>
      </c>
    </row>
    <row r="12290" spans="1:17" ht="15" customHeight="1" x14ac:dyDescent="0.25">
      <c r="A12290" s="30">
        <v>2015</v>
      </c>
      <c r="B12290" s="3" t="s">
        <v>20</v>
      </c>
      <c r="C12290" s="3" t="s">
        <v>265</v>
      </c>
      <c r="D12290" s="3" t="s">
        <v>266</v>
      </c>
      <c r="E12290" s="3">
        <v>44</v>
      </c>
      <c r="F12290" s="3">
        <v>88</v>
      </c>
      <c r="G12290" s="3">
        <v>88</v>
      </c>
      <c r="H12290" s="3">
        <v>386288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 t="str">
        <f>B12290&amp;" | "&amp;C12290&amp;" | "&amp;D12290</f>
        <v>documentazione_amministrativa / registri | Stampa registro | Documento Principale</v>
      </c>
      <c r="Q12290" s="3" t="str">
        <f>VLOOKUP(P12290,'Classificazione UD'!A:B,2,FALSE)</f>
        <v>Amministrativo</v>
      </c>
    </row>
    <row r="12291" spans="1:17" ht="15" customHeight="1" x14ac:dyDescent="0.25">
      <c r="A12291" s="30">
        <v>2016</v>
      </c>
      <c r="B12291" s="3" t="s">
        <v>20</v>
      </c>
      <c r="C12291" s="3" t="s">
        <v>265</v>
      </c>
      <c r="D12291" s="3" t="s">
        <v>266</v>
      </c>
      <c r="E12291" s="3">
        <v>151</v>
      </c>
      <c r="F12291" s="3">
        <v>302</v>
      </c>
      <c r="G12291" s="3">
        <v>302</v>
      </c>
      <c r="H12291" s="3">
        <v>1013438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 t="str">
        <f>B12291&amp;" | "&amp;C12291&amp;" | "&amp;D12291</f>
        <v>documentazione_amministrativa / registri | Stampa registro | Documento Principale</v>
      </c>
      <c r="Q12291" s="3" t="str">
        <f>VLOOKUP(P12291,'Classificazione UD'!A:B,2,FALSE)</f>
        <v>Amministrativo</v>
      </c>
    </row>
    <row r="12292" spans="1:17" ht="15" customHeight="1" x14ac:dyDescent="0.25">
      <c r="A12292" s="30">
        <v>2015</v>
      </c>
      <c r="B12292" s="3" t="s">
        <v>17</v>
      </c>
      <c r="C12292" s="3" t="s">
        <v>27</v>
      </c>
      <c r="D12292" s="3" t="s">
        <v>264</v>
      </c>
      <c r="E12292" s="3">
        <v>133</v>
      </c>
      <c r="F12292" s="3">
        <v>582</v>
      </c>
      <c r="G12292" s="3">
        <v>582</v>
      </c>
      <c r="H12292" s="3">
        <v>18210377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 t="str">
        <f>B12292&amp;" | "&amp;C12292&amp;" | "&amp;D12292</f>
        <v>documentazione_amministrativa / documentazione_contabile | FATTURA PASSIVA | Fattura</v>
      </c>
      <c r="Q12292" s="3" t="str">
        <f>VLOOKUP(P12292,'Classificazione UD'!A:B,2,FALSE)</f>
        <v>Fiscale</v>
      </c>
    </row>
    <row r="12293" spans="1:17" ht="15" customHeight="1" x14ac:dyDescent="0.25">
      <c r="A12293" s="30">
        <v>2015</v>
      </c>
      <c r="B12293" s="3" t="s">
        <v>17</v>
      </c>
      <c r="C12293" s="3" t="s">
        <v>27</v>
      </c>
      <c r="D12293" s="3" t="s">
        <v>54</v>
      </c>
      <c r="E12293" s="3">
        <v>7</v>
      </c>
      <c r="F12293" s="3">
        <v>28</v>
      </c>
      <c r="G12293" s="3">
        <v>28</v>
      </c>
      <c r="H12293" s="3">
        <v>428156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 t="str">
        <f>B12293&amp;" | "&amp;C12293&amp;" | "&amp;D12293</f>
        <v>documentazione_amministrativa / documentazione_contabile | FATTURA PASSIVA | Nota di credito</v>
      </c>
      <c r="Q12293" s="3" t="str">
        <f>VLOOKUP(P12293,'Classificazione UD'!A:B,2,FALSE)</f>
        <v>Fiscale</v>
      </c>
    </row>
    <row r="12294" spans="1:17" ht="15" customHeight="1" x14ac:dyDescent="0.25">
      <c r="A12294" s="30">
        <v>2016</v>
      </c>
      <c r="B12294" s="3" t="s">
        <v>17</v>
      </c>
      <c r="C12294" s="3" t="s">
        <v>27</v>
      </c>
      <c r="D12294" s="3" t="s">
        <v>264</v>
      </c>
      <c r="E12294" s="3">
        <v>16</v>
      </c>
      <c r="F12294" s="3">
        <v>69</v>
      </c>
      <c r="G12294" s="3">
        <v>69</v>
      </c>
      <c r="H12294" s="3">
        <v>1920369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 t="str">
        <f>B12294&amp;" | "&amp;C12294&amp;" | "&amp;D12294</f>
        <v>documentazione_amministrativa / documentazione_contabile | FATTURA PASSIVA | Fattura</v>
      </c>
      <c r="Q12294" s="3" t="str">
        <f>VLOOKUP(P12294,'Classificazione UD'!A:B,2,FALSE)</f>
        <v>Fiscale</v>
      </c>
    </row>
    <row r="12295" spans="1:17" ht="15" customHeight="1" x14ac:dyDescent="0.25">
      <c r="A12295" s="30">
        <v>2014</v>
      </c>
      <c r="B12295" s="3" t="s">
        <v>20</v>
      </c>
      <c r="C12295" s="3" t="s">
        <v>265</v>
      </c>
      <c r="D12295" s="3" t="s">
        <v>266</v>
      </c>
      <c r="E12295" s="3">
        <v>229</v>
      </c>
      <c r="F12295" s="3">
        <v>458</v>
      </c>
      <c r="G12295" s="3">
        <v>458</v>
      </c>
      <c r="H12295" s="3">
        <v>2100319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 t="str">
        <f>B12295&amp;" | "&amp;C12295&amp;" | "&amp;D12295</f>
        <v>documentazione_amministrativa / registri | Stampa registro | Documento Principale</v>
      </c>
      <c r="Q12295" s="3" t="str">
        <f>VLOOKUP(P12295,'Classificazione UD'!A:B,2,FALSE)</f>
        <v>Amministrativo</v>
      </c>
    </row>
    <row r="12296" spans="1:17" ht="15" customHeight="1" x14ac:dyDescent="0.25">
      <c r="A12296" s="30">
        <v>2015</v>
      </c>
      <c r="B12296" s="3" t="s">
        <v>20</v>
      </c>
      <c r="C12296" s="3" t="s">
        <v>265</v>
      </c>
      <c r="D12296" s="3" t="s">
        <v>266</v>
      </c>
      <c r="E12296" s="3">
        <v>286</v>
      </c>
      <c r="F12296" s="3">
        <v>572</v>
      </c>
      <c r="G12296" s="3">
        <v>572</v>
      </c>
      <c r="H12296" s="3">
        <v>2882500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 t="str">
        <f>B12296&amp;" | "&amp;C12296&amp;" | "&amp;D12296</f>
        <v>documentazione_amministrativa / registri | Stampa registro | Documento Principale</v>
      </c>
      <c r="Q12296" s="3" t="str">
        <f>VLOOKUP(P12296,'Classificazione UD'!A:B,2,FALSE)</f>
        <v>Amministrativo</v>
      </c>
    </row>
    <row r="12297" spans="1:17" ht="15" customHeight="1" x14ac:dyDescent="0.25">
      <c r="A12297" s="30">
        <v>2016</v>
      </c>
      <c r="B12297" s="3" t="s">
        <v>20</v>
      </c>
      <c r="C12297" s="3" t="s">
        <v>265</v>
      </c>
      <c r="D12297" s="3" t="s">
        <v>266</v>
      </c>
      <c r="E12297" s="3">
        <v>268</v>
      </c>
      <c r="F12297" s="3">
        <v>536</v>
      </c>
      <c r="G12297" s="3">
        <v>536</v>
      </c>
      <c r="H12297" s="3">
        <v>3700577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 t="str">
        <f>B12297&amp;" | "&amp;C12297&amp;" | "&amp;D12297</f>
        <v>documentazione_amministrativa / registri | Stampa registro | Documento Principale</v>
      </c>
      <c r="Q12297" s="3" t="str">
        <f>VLOOKUP(P12297,'Classificazione UD'!A:B,2,FALSE)</f>
        <v>Amministrativo</v>
      </c>
    </row>
    <row r="12298" spans="1:17" ht="15" customHeight="1" x14ac:dyDescent="0.25">
      <c r="A12298" s="30">
        <v>2014</v>
      </c>
      <c r="B12298" s="3" t="s">
        <v>20</v>
      </c>
      <c r="C12298" s="3" t="s">
        <v>265</v>
      </c>
      <c r="D12298" s="3" t="s">
        <v>266</v>
      </c>
      <c r="E12298" s="3">
        <v>25</v>
      </c>
      <c r="F12298" s="3">
        <v>50</v>
      </c>
      <c r="G12298" s="3">
        <v>50</v>
      </c>
      <c r="H12298" s="3">
        <v>118706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 t="str">
        <f>B12298&amp;" | "&amp;C12298&amp;" | "&amp;D12298</f>
        <v>documentazione_amministrativa / registri | Stampa registro | Documento Principale</v>
      </c>
      <c r="Q12298" s="3" t="str">
        <f>VLOOKUP(P12298,'Classificazione UD'!A:B,2,FALSE)</f>
        <v>Amministrativo</v>
      </c>
    </row>
    <row r="12299" spans="1:17" ht="15" customHeight="1" x14ac:dyDescent="0.25">
      <c r="A12299" s="30">
        <v>2015</v>
      </c>
      <c r="B12299" s="3" t="s">
        <v>20</v>
      </c>
      <c r="C12299" s="3" t="s">
        <v>265</v>
      </c>
      <c r="D12299" s="3" t="s">
        <v>266</v>
      </c>
      <c r="E12299" s="3">
        <v>24</v>
      </c>
      <c r="F12299" s="3">
        <v>48</v>
      </c>
      <c r="G12299" s="3">
        <v>48</v>
      </c>
      <c r="H12299" s="3">
        <v>122507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 t="str">
        <f>B12299&amp;" | "&amp;C12299&amp;" | "&amp;D12299</f>
        <v>documentazione_amministrativa / registri | Stampa registro | Documento Principale</v>
      </c>
      <c r="Q12299" s="3" t="str">
        <f>VLOOKUP(P12299,'Classificazione UD'!A:B,2,FALSE)</f>
        <v>Amministrativo</v>
      </c>
    </row>
    <row r="12300" spans="1:17" ht="15" customHeight="1" x14ac:dyDescent="0.25">
      <c r="A12300" s="30">
        <v>2016</v>
      </c>
      <c r="B12300" s="3" t="s">
        <v>20</v>
      </c>
      <c r="C12300" s="3" t="s">
        <v>265</v>
      </c>
      <c r="D12300" s="3" t="s">
        <v>266</v>
      </c>
      <c r="E12300" s="3">
        <v>31</v>
      </c>
      <c r="F12300" s="3">
        <v>62</v>
      </c>
      <c r="G12300" s="3">
        <v>62</v>
      </c>
      <c r="H12300" s="3">
        <v>157595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 t="str">
        <f>B12300&amp;" | "&amp;C12300&amp;" | "&amp;D12300</f>
        <v>documentazione_amministrativa / registri | Stampa registro | Documento Principale</v>
      </c>
      <c r="Q12300" s="3" t="str">
        <f>VLOOKUP(P12300,'Classificazione UD'!A:B,2,FALSE)</f>
        <v>Amministrativo</v>
      </c>
    </row>
    <row r="12301" spans="1:17" ht="15" customHeight="1" x14ac:dyDescent="0.25">
      <c r="A12301" s="30">
        <v>2015</v>
      </c>
      <c r="B12301" s="3" t="s">
        <v>20</v>
      </c>
      <c r="C12301" s="3" t="s">
        <v>265</v>
      </c>
      <c r="D12301" s="3" t="s">
        <v>266</v>
      </c>
      <c r="E12301" s="3">
        <v>41</v>
      </c>
      <c r="F12301" s="3">
        <v>82</v>
      </c>
      <c r="G12301" s="3">
        <v>82</v>
      </c>
      <c r="H12301" s="3">
        <v>237363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 t="str">
        <f>B12301&amp;" | "&amp;C12301&amp;" | "&amp;D12301</f>
        <v>documentazione_amministrativa / registri | Stampa registro | Documento Principale</v>
      </c>
      <c r="Q12301" s="3" t="str">
        <f>VLOOKUP(P12301,'Classificazione UD'!A:B,2,FALSE)</f>
        <v>Amministrativo</v>
      </c>
    </row>
    <row r="12302" spans="1:17" ht="15" customHeight="1" x14ac:dyDescent="0.25">
      <c r="A12302" s="30">
        <v>2016</v>
      </c>
      <c r="B12302" s="3" t="s">
        <v>20</v>
      </c>
      <c r="C12302" s="3" t="s">
        <v>265</v>
      </c>
      <c r="D12302" s="3" t="s">
        <v>266</v>
      </c>
      <c r="E12302" s="3">
        <v>107</v>
      </c>
      <c r="F12302" s="3">
        <v>214</v>
      </c>
      <c r="G12302" s="3">
        <v>214</v>
      </c>
      <c r="H12302" s="3">
        <v>599612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 t="str">
        <f>B12302&amp;" | "&amp;C12302&amp;" | "&amp;D12302</f>
        <v>documentazione_amministrativa / registri | Stampa registro | Documento Principale</v>
      </c>
      <c r="Q12302" s="3" t="str">
        <f>VLOOKUP(P12302,'Classificazione UD'!A:B,2,FALSE)</f>
        <v>Amministrativo</v>
      </c>
    </row>
    <row r="12303" spans="1:17" ht="15" customHeight="1" x14ac:dyDescent="0.25">
      <c r="A12303" s="30">
        <v>2015</v>
      </c>
      <c r="B12303" s="3" t="s">
        <v>17</v>
      </c>
      <c r="C12303" s="3" t="s">
        <v>27</v>
      </c>
      <c r="D12303" s="3" t="s">
        <v>264</v>
      </c>
      <c r="E12303" s="3">
        <v>216</v>
      </c>
      <c r="F12303" s="3">
        <v>1083</v>
      </c>
      <c r="G12303" s="3">
        <v>1083</v>
      </c>
      <c r="H12303" s="3">
        <v>40307518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 t="str">
        <f>B12303&amp;" | "&amp;C12303&amp;" | "&amp;D12303</f>
        <v>documentazione_amministrativa / documentazione_contabile | FATTURA PASSIVA | Fattura</v>
      </c>
      <c r="Q12303" s="3" t="str">
        <f>VLOOKUP(P12303,'Classificazione UD'!A:B,2,FALSE)</f>
        <v>Fiscale</v>
      </c>
    </row>
    <row r="12304" spans="1:17" ht="15" customHeight="1" x14ac:dyDescent="0.25">
      <c r="A12304" s="30">
        <v>2015</v>
      </c>
      <c r="B12304" s="3" t="s">
        <v>17</v>
      </c>
      <c r="C12304" s="3" t="s">
        <v>27</v>
      </c>
      <c r="D12304" s="3" t="s">
        <v>54</v>
      </c>
      <c r="E12304" s="3">
        <v>6</v>
      </c>
      <c r="F12304" s="3">
        <v>24</v>
      </c>
      <c r="G12304" s="3">
        <v>24</v>
      </c>
      <c r="H12304" s="3">
        <v>331621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 t="str">
        <f>B12304&amp;" | "&amp;C12304&amp;" | "&amp;D12304</f>
        <v>documentazione_amministrativa / documentazione_contabile | FATTURA PASSIVA | Nota di credito</v>
      </c>
      <c r="Q12304" s="3" t="str">
        <f>VLOOKUP(P12304,'Classificazione UD'!A:B,2,FALSE)</f>
        <v>Fiscale</v>
      </c>
    </row>
    <row r="12305" spans="1:17" ht="15" customHeight="1" x14ac:dyDescent="0.25">
      <c r="A12305" s="30">
        <v>2016</v>
      </c>
      <c r="B12305" s="3" t="s">
        <v>17</v>
      </c>
      <c r="C12305" s="3" t="s">
        <v>27</v>
      </c>
      <c r="D12305" s="3" t="s">
        <v>264</v>
      </c>
      <c r="E12305" s="3">
        <v>28</v>
      </c>
      <c r="F12305" s="3">
        <v>142</v>
      </c>
      <c r="G12305" s="3">
        <v>142</v>
      </c>
      <c r="H12305" s="3">
        <v>5331459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 t="str">
        <f>B12305&amp;" | "&amp;C12305&amp;" | "&amp;D12305</f>
        <v>documentazione_amministrativa / documentazione_contabile | FATTURA PASSIVA | Fattura</v>
      </c>
      <c r="Q12305" s="3" t="str">
        <f>VLOOKUP(P12305,'Classificazione UD'!A:B,2,FALSE)</f>
        <v>Fiscale</v>
      </c>
    </row>
    <row r="12306" spans="1:17" ht="15" customHeight="1" x14ac:dyDescent="0.25">
      <c r="A12306" s="30">
        <v>2015</v>
      </c>
      <c r="B12306" s="3" t="s">
        <v>20</v>
      </c>
      <c r="C12306" s="3" t="s">
        <v>265</v>
      </c>
      <c r="D12306" s="3" t="s">
        <v>266</v>
      </c>
      <c r="E12306" s="3">
        <v>64</v>
      </c>
      <c r="F12306" s="3">
        <v>128</v>
      </c>
      <c r="G12306" s="3">
        <v>128</v>
      </c>
      <c r="H12306" s="3">
        <v>1384987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 t="str">
        <f>B12306&amp;" | "&amp;C12306&amp;" | "&amp;D12306</f>
        <v>documentazione_amministrativa / registri | Stampa registro | Documento Principale</v>
      </c>
      <c r="Q12306" s="3" t="str">
        <f>VLOOKUP(P12306,'Classificazione UD'!A:B,2,FALSE)</f>
        <v>Amministrativo</v>
      </c>
    </row>
    <row r="12307" spans="1:17" ht="15" customHeight="1" x14ac:dyDescent="0.25">
      <c r="A12307" s="30">
        <v>2016</v>
      </c>
      <c r="B12307" s="3" t="s">
        <v>20</v>
      </c>
      <c r="C12307" s="3" t="s">
        <v>265</v>
      </c>
      <c r="D12307" s="3" t="s">
        <v>266</v>
      </c>
      <c r="E12307" s="3">
        <v>245</v>
      </c>
      <c r="F12307" s="3">
        <v>490</v>
      </c>
      <c r="G12307" s="3">
        <v>490</v>
      </c>
      <c r="H12307" s="3">
        <v>6098005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 t="str">
        <f>B12307&amp;" | "&amp;C12307&amp;" | "&amp;D12307</f>
        <v>documentazione_amministrativa / registri | Stampa registro | Documento Principale</v>
      </c>
      <c r="Q12307" s="3" t="str">
        <f>VLOOKUP(P12307,'Classificazione UD'!A:B,2,FALSE)</f>
        <v>Amministrativo</v>
      </c>
    </row>
    <row r="12308" spans="1:17" ht="15" customHeight="1" x14ac:dyDescent="0.25">
      <c r="A12308" s="30">
        <v>2015</v>
      </c>
      <c r="B12308" s="3" t="s">
        <v>20</v>
      </c>
      <c r="C12308" s="3" t="s">
        <v>265</v>
      </c>
      <c r="D12308" s="3" t="s">
        <v>266</v>
      </c>
      <c r="E12308" s="3">
        <v>21</v>
      </c>
      <c r="F12308" s="3">
        <v>42</v>
      </c>
      <c r="G12308" s="3">
        <v>42</v>
      </c>
      <c r="H12308" s="3">
        <v>97470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 t="str">
        <f>B12308&amp;" | "&amp;C12308&amp;" | "&amp;D12308</f>
        <v>documentazione_amministrativa / registri | Stampa registro | Documento Principale</v>
      </c>
      <c r="Q12308" s="3" t="str">
        <f>VLOOKUP(P12308,'Classificazione UD'!A:B,2,FALSE)</f>
        <v>Amministrativo</v>
      </c>
    </row>
    <row r="12309" spans="1:17" ht="15" customHeight="1" x14ac:dyDescent="0.25">
      <c r="A12309" s="30">
        <v>2016</v>
      </c>
      <c r="B12309" s="3" t="s">
        <v>20</v>
      </c>
      <c r="C12309" s="3" t="s">
        <v>265</v>
      </c>
      <c r="D12309" s="3" t="s">
        <v>266</v>
      </c>
      <c r="E12309" s="3">
        <v>45</v>
      </c>
      <c r="F12309" s="3">
        <v>90</v>
      </c>
      <c r="G12309" s="3">
        <v>90</v>
      </c>
      <c r="H12309" s="3">
        <v>225000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 t="str">
        <f>B12309&amp;" | "&amp;C12309&amp;" | "&amp;D12309</f>
        <v>documentazione_amministrativa / registri | Stampa registro | Documento Principale</v>
      </c>
      <c r="Q12309" s="3" t="str">
        <f>VLOOKUP(P12309,'Classificazione UD'!A:B,2,FALSE)</f>
        <v>Amministrativo</v>
      </c>
    </row>
    <row r="12310" spans="1:17" ht="15" customHeight="1" x14ac:dyDescent="0.25">
      <c r="A12310" s="30">
        <v>2015</v>
      </c>
      <c r="B12310" s="3" t="s">
        <v>20</v>
      </c>
      <c r="C12310" s="3" t="s">
        <v>265</v>
      </c>
      <c r="D12310" s="3" t="s">
        <v>266</v>
      </c>
      <c r="E12310" s="3">
        <v>18</v>
      </c>
      <c r="F12310" s="3">
        <v>36</v>
      </c>
      <c r="G12310" s="3">
        <v>36</v>
      </c>
      <c r="H12310" s="3">
        <v>149581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 t="str">
        <f>B12310&amp;" | "&amp;C12310&amp;" | "&amp;D12310</f>
        <v>documentazione_amministrativa / registri | Stampa registro | Documento Principale</v>
      </c>
      <c r="Q12310" s="3" t="str">
        <f>VLOOKUP(P12310,'Classificazione UD'!A:B,2,FALSE)</f>
        <v>Amministrativo</v>
      </c>
    </row>
    <row r="12311" spans="1:17" ht="15" customHeight="1" x14ac:dyDescent="0.25">
      <c r="A12311" s="30">
        <v>2016</v>
      </c>
      <c r="B12311" s="3" t="s">
        <v>20</v>
      </c>
      <c r="C12311" s="3" t="s">
        <v>265</v>
      </c>
      <c r="D12311" s="3" t="s">
        <v>266</v>
      </c>
      <c r="E12311" s="3">
        <v>132</v>
      </c>
      <c r="F12311" s="3">
        <v>264</v>
      </c>
      <c r="G12311" s="3">
        <v>264</v>
      </c>
      <c r="H12311" s="3">
        <v>861157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 t="str">
        <f>B12311&amp;" | "&amp;C12311&amp;" | "&amp;D12311</f>
        <v>documentazione_amministrativa / registri | Stampa registro | Documento Principale</v>
      </c>
      <c r="Q12311" s="3" t="str">
        <f>VLOOKUP(P12311,'Classificazione UD'!A:B,2,FALSE)</f>
        <v>Amministrativo</v>
      </c>
    </row>
    <row r="12312" spans="1:17" ht="15" customHeight="1" x14ac:dyDescent="0.25">
      <c r="A12312" s="30">
        <v>2015</v>
      </c>
      <c r="B12312" s="3" t="s">
        <v>17</v>
      </c>
      <c r="C12312" s="3" t="s">
        <v>27</v>
      </c>
      <c r="D12312" s="3" t="s">
        <v>264</v>
      </c>
      <c r="E12312" s="3">
        <v>310</v>
      </c>
      <c r="F12312" s="3">
        <v>1328</v>
      </c>
      <c r="G12312" s="3">
        <v>1328</v>
      </c>
      <c r="H12312" s="3">
        <v>40628286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 t="str">
        <f>B12312&amp;" | "&amp;C12312&amp;" | "&amp;D12312</f>
        <v>documentazione_amministrativa / documentazione_contabile | FATTURA PASSIVA | Fattura</v>
      </c>
      <c r="Q12312" s="3" t="str">
        <f>VLOOKUP(P12312,'Classificazione UD'!A:B,2,FALSE)</f>
        <v>Fiscale</v>
      </c>
    </row>
    <row r="12313" spans="1:17" ht="15" customHeight="1" x14ac:dyDescent="0.25">
      <c r="A12313" s="30">
        <v>2015</v>
      </c>
      <c r="B12313" s="3" t="s">
        <v>17</v>
      </c>
      <c r="C12313" s="3" t="s">
        <v>27</v>
      </c>
      <c r="D12313" s="3" t="s">
        <v>54</v>
      </c>
      <c r="E12313" s="3">
        <v>8</v>
      </c>
      <c r="F12313" s="3">
        <v>39</v>
      </c>
      <c r="G12313" s="3">
        <v>39</v>
      </c>
      <c r="H12313" s="3">
        <v>3380872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 t="str">
        <f>B12313&amp;" | "&amp;C12313&amp;" | "&amp;D12313</f>
        <v>documentazione_amministrativa / documentazione_contabile | FATTURA PASSIVA | Nota di credito</v>
      </c>
      <c r="Q12313" s="3" t="str">
        <f>VLOOKUP(P12313,'Classificazione UD'!A:B,2,FALSE)</f>
        <v>Fiscale</v>
      </c>
    </row>
    <row r="12314" spans="1:17" ht="15" customHeight="1" x14ac:dyDescent="0.25">
      <c r="A12314" s="30">
        <v>2016</v>
      </c>
      <c r="B12314" s="3" t="s">
        <v>17</v>
      </c>
      <c r="C12314" s="3" t="s">
        <v>27</v>
      </c>
      <c r="D12314" s="3" t="s">
        <v>264</v>
      </c>
      <c r="E12314" s="3">
        <v>32</v>
      </c>
      <c r="F12314" s="3">
        <v>138</v>
      </c>
      <c r="G12314" s="3">
        <v>138</v>
      </c>
      <c r="H12314" s="3">
        <v>4238192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 t="str">
        <f>B12314&amp;" | "&amp;C12314&amp;" | "&amp;D12314</f>
        <v>documentazione_amministrativa / documentazione_contabile | FATTURA PASSIVA | Fattura</v>
      </c>
      <c r="Q12314" s="3" t="str">
        <f>VLOOKUP(P12314,'Classificazione UD'!A:B,2,FALSE)</f>
        <v>Fiscale</v>
      </c>
    </row>
    <row r="12315" spans="1:17" ht="15" customHeight="1" x14ac:dyDescent="0.25">
      <c r="A12315" s="30">
        <v>2014</v>
      </c>
      <c r="B12315" s="3" t="s">
        <v>20</v>
      </c>
      <c r="C12315" s="3" t="s">
        <v>265</v>
      </c>
      <c r="D12315" s="3" t="s">
        <v>266</v>
      </c>
      <c r="E12315" s="3">
        <v>196</v>
      </c>
      <c r="F12315" s="3">
        <v>392</v>
      </c>
      <c r="G12315" s="3">
        <v>392</v>
      </c>
      <c r="H12315" s="3">
        <v>2911036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 t="str">
        <f>B12315&amp;" | "&amp;C12315&amp;" | "&amp;D12315</f>
        <v>documentazione_amministrativa / registri | Stampa registro | Documento Principale</v>
      </c>
      <c r="Q12315" s="3" t="str">
        <f>VLOOKUP(P12315,'Classificazione UD'!A:B,2,FALSE)</f>
        <v>Amministrativo</v>
      </c>
    </row>
    <row r="12316" spans="1:17" ht="15" customHeight="1" x14ac:dyDescent="0.25">
      <c r="A12316" s="30">
        <v>2015</v>
      </c>
      <c r="B12316" s="3" t="s">
        <v>20</v>
      </c>
      <c r="C12316" s="3" t="s">
        <v>265</v>
      </c>
      <c r="D12316" s="3" t="s">
        <v>266</v>
      </c>
      <c r="E12316" s="3">
        <v>249</v>
      </c>
      <c r="F12316" s="3">
        <v>498</v>
      </c>
      <c r="G12316" s="3">
        <v>498</v>
      </c>
      <c r="H12316" s="3">
        <v>5409525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 t="str">
        <f>B12316&amp;" | "&amp;C12316&amp;" | "&amp;D12316</f>
        <v>documentazione_amministrativa / registri | Stampa registro | Documento Principale</v>
      </c>
      <c r="Q12316" s="3" t="str">
        <f>VLOOKUP(P12316,'Classificazione UD'!A:B,2,FALSE)</f>
        <v>Amministrativo</v>
      </c>
    </row>
    <row r="12317" spans="1:17" ht="15" customHeight="1" x14ac:dyDescent="0.25">
      <c r="A12317" s="30">
        <v>2016</v>
      </c>
      <c r="B12317" s="3" t="s">
        <v>20</v>
      </c>
      <c r="C12317" s="3" t="s">
        <v>265</v>
      </c>
      <c r="D12317" s="3" t="s">
        <v>266</v>
      </c>
      <c r="E12317" s="3">
        <v>242</v>
      </c>
      <c r="F12317" s="3">
        <v>484</v>
      </c>
      <c r="G12317" s="3">
        <v>484</v>
      </c>
      <c r="H12317" s="3">
        <v>9020990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 t="str">
        <f>B12317&amp;" | "&amp;C12317&amp;" | "&amp;D12317</f>
        <v>documentazione_amministrativa / registri | Stampa registro | Documento Principale</v>
      </c>
      <c r="Q12317" s="3" t="str">
        <f>VLOOKUP(P12317,'Classificazione UD'!A:B,2,FALSE)</f>
        <v>Amministrativo</v>
      </c>
    </row>
    <row r="12318" spans="1:17" ht="15" customHeight="1" x14ac:dyDescent="0.25">
      <c r="A12318" s="30">
        <v>2014</v>
      </c>
      <c r="B12318" s="3" t="s">
        <v>20</v>
      </c>
      <c r="C12318" s="3" t="s">
        <v>265</v>
      </c>
      <c r="D12318" s="3" t="s">
        <v>266</v>
      </c>
      <c r="E12318" s="3">
        <v>17</v>
      </c>
      <c r="F12318" s="3">
        <v>34</v>
      </c>
      <c r="G12318" s="3">
        <v>34</v>
      </c>
      <c r="H12318" s="3">
        <v>85432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 t="str">
        <f>B12318&amp;" | "&amp;C12318&amp;" | "&amp;D12318</f>
        <v>documentazione_amministrativa / registri | Stampa registro | Documento Principale</v>
      </c>
      <c r="Q12318" s="3" t="str">
        <f>VLOOKUP(P12318,'Classificazione UD'!A:B,2,FALSE)</f>
        <v>Amministrativo</v>
      </c>
    </row>
    <row r="12319" spans="1:17" ht="15" customHeight="1" x14ac:dyDescent="0.25">
      <c r="A12319" s="30">
        <v>2015</v>
      </c>
      <c r="B12319" s="3" t="s">
        <v>20</v>
      </c>
      <c r="C12319" s="3" t="s">
        <v>265</v>
      </c>
      <c r="D12319" s="3" t="s">
        <v>266</v>
      </c>
      <c r="E12319" s="3">
        <v>25</v>
      </c>
      <c r="F12319" s="3">
        <v>50</v>
      </c>
      <c r="G12319" s="3">
        <v>50</v>
      </c>
      <c r="H12319" s="3">
        <v>131745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 t="str">
        <f>B12319&amp;" | "&amp;C12319&amp;" | "&amp;D12319</f>
        <v>documentazione_amministrativa / registri | Stampa registro | Documento Principale</v>
      </c>
      <c r="Q12319" s="3" t="str">
        <f>VLOOKUP(P12319,'Classificazione UD'!A:B,2,FALSE)</f>
        <v>Amministrativo</v>
      </c>
    </row>
    <row r="12320" spans="1:17" ht="15" customHeight="1" x14ac:dyDescent="0.25">
      <c r="A12320" s="30">
        <v>2016</v>
      </c>
      <c r="B12320" s="3" t="s">
        <v>20</v>
      </c>
      <c r="C12320" s="3" t="s">
        <v>265</v>
      </c>
      <c r="D12320" s="3" t="s">
        <v>266</v>
      </c>
      <c r="E12320" s="3">
        <v>23</v>
      </c>
      <c r="F12320" s="3">
        <v>46</v>
      </c>
      <c r="G12320" s="3">
        <v>46</v>
      </c>
      <c r="H12320" s="3">
        <v>143630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 t="str">
        <f>B12320&amp;" | "&amp;C12320&amp;" | "&amp;D12320</f>
        <v>documentazione_amministrativa / registri | Stampa registro | Documento Principale</v>
      </c>
      <c r="Q12320" s="3" t="str">
        <f>VLOOKUP(P12320,'Classificazione UD'!A:B,2,FALSE)</f>
        <v>Amministrativo</v>
      </c>
    </row>
    <row r="12321" spans="1:17" ht="15" customHeight="1" x14ac:dyDescent="0.25">
      <c r="A12321" s="30">
        <v>2015</v>
      </c>
      <c r="B12321" s="3" t="s">
        <v>20</v>
      </c>
      <c r="C12321" s="3" t="s">
        <v>265</v>
      </c>
      <c r="D12321" s="3" t="s">
        <v>266</v>
      </c>
      <c r="E12321" s="3">
        <v>82</v>
      </c>
      <c r="F12321" s="3">
        <v>164</v>
      </c>
      <c r="G12321" s="3">
        <v>164</v>
      </c>
      <c r="H12321" s="3">
        <v>517444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 t="str">
        <f>B12321&amp;" | "&amp;C12321&amp;" | "&amp;D12321</f>
        <v>documentazione_amministrativa / registri | Stampa registro | Documento Principale</v>
      </c>
      <c r="Q12321" s="3" t="str">
        <f>VLOOKUP(P12321,'Classificazione UD'!A:B,2,FALSE)</f>
        <v>Amministrativo</v>
      </c>
    </row>
    <row r="12322" spans="1:17" ht="15" customHeight="1" x14ac:dyDescent="0.25">
      <c r="A12322" s="30">
        <v>2016</v>
      </c>
      <c r="B12322" s="3" t="s">
        <v>20</v>
      </c>
      <c r="C12322" s="3" t="s">
        <v>265</v>
      </c>
      <c r="D12322" s="3" t="s">
        <v>266</v>
      </c>
      <c r="E12322" s="3">
        <v>155</v>
      </c>
      <c r="F12322" s="3">
        <v>310</v>
      </c>
      <c r="G12322" s="3">
        <v>310</v>
      </c>
      <c r="H12322" s="3">
        <v>937135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 t="str">
        <f>B12322&amp;" | "&amp;C12322&amp;" | "&amp;D12322</f>
        <v>documentazione_amministrativa / registri | Stampa registro | Documento Principale</v>
      </c>
      <c r="Q12322" s="3" t="str">
        <f>VLOOKUP(P12322,'Classificazione UD'!A:B,2,FALSE)</f>
        <v>Amministrativo</v>
      </c>
    </row>
    <row r="12323" spans="1:17" ht="15" customHeight="1" x14ac:dyDescent="0.25">
      <c r="A12323" s="30">
        <v>2015</v>
      </c>
      <c r="B12323" s="3" t="s">
        <v>17</v>
      </c>
      <c r="C12323" s="3" t="s">
        <v>27</v>
      </c>
      <c r="D12323" s="3" t="s">
        <v>264</v>
      </c>
      <c r="E12323" s="3">
        <v>350</v>
      </c>
      <c r="F12323" s="3">
        <v>1471</v>
      </c>
      <c r="G12323" s="3">
        <v>1471</v>
      </c>
      <c r="H12323" s="3">
        <v>52465595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 t="str">
        <f>B12323&amp;" | "&amp;C12323&amp;" | "&amp;D12323</f>
        <v>documentazione_amministrativa / documentazione_contabile | FATTURA PASSIVA | Fattura</v>
      </c>
      <c r="Q12323" s="3" t="str">
        <f>VLOOKUP(P12323,'Classificazione UD'!A:B,2,FALSE)</f>
        <v>Fiscale</v>
      </c>
    </row>
    <row r="12324" spans="1:17" ht="15" customHeight="1" x14ac:dyDescent="0.25">
      <c r="A12324" s="30">
        <v>2015</v>
      </c>
      <c r="B12324" s="3" t="s">
        <v>17</v>
      </c>
      <c r="C12324" s="3" t="s">
        <v>27</v>
      </c>
      <c r="D12324" s="3" t="s">
        <v>54</v>
      </c>
      <c r="E12324" s="3">
        <v>10</v>
      </c>
      <c r="F12324" s="3">
        <v>44</v>
      </c>
      <c r="G12324" s="3">
        <v>44</v>
      </c>
      <c r="H12324" s="3">
        <v>826138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 t="str">
        <f>B12324&amp;" | "&amp;C12324&amp;" | "&amp;D12324</f>
        <v>documentazione_amministrativa / documentazione_contabile | FATTURA PASSIVA | Nota di credito</v>
      </c>
      <c r="Q12324" s="3" t="str">
        <f>VLOOKUP(P12324,'Classificazione UD'!A:B,2,FALSE)</f>
        <v>Fiscale</v>
      </c>
    </row>
    <row r="12325" spans="1:17" ht="15" customHeight="1" x14ac:dyDescent="0.25">
      <c r="A12325" s="30">
        <v>2016</v>
      </c>
      <c r="B12325" s="3" t="s">
        <v>17</v>
      </c>
      <c r="C12325" s="3" t="s">
        <v>27</v>
      </c>
      <c r="D12325" s="3" t="s">
        <v>264</v>
      </c>
      <c r="E12325" s="3">
        <v>36</v>
      </c>
      <c r="F12325" s="3">
        <v>159</v>
      </c>
      <c r="G12325" s="3">
        <v>159</v>
      </c>
      <c r="H12325" s="3">
        <v>9985283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 t="str">
        <f>B12325&amp;" | "&amp;C12325&amp;" | "&amp;D12325</f>
        <v>documentazione_amministrativa / documentazione_contabile | FATTURA PASSIVA | Fattura</v>
      </c>
      <c r="Q12325" s="3" t="str">
        <f>VLOOKUP(P12325,'Classificazione UD'!A:B,2,FALSE)</f>
        <v>Fiscale</v>
      </c>
    </row>
    <row r="12326" spans="1:17" ht="15" customHeight="1" x14ac:dyDescent="0.25">
      <c r="A12326" s="30">
        <v>2014</v>
      </c>
      <c r="B12326" s="3" t="s">
        <v>20</v>
      </c>
      <c r="C12326" s="3" t="s">
        <v>265</v>
      </c>
      <c r="D12326" s="3" t="s">
        <v>266</v>
      </c>
      <c r="E12326" s="3">
        <v>197</v>
      </c>
      <c r="F12326" s="3">
        <v>394</v>
      </c>
      <c r="G12326" s="3">
        <v>394</v>
      </c>
      <c r="H12326" s="3">
        <v>3909871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 t="str">
        <f>B12326&amp;" | "&amp;C12326&amp;" | "&amp;D12326</f>
        <v>documentazione_amministrativa / registri | Stampa registro | Documento Principale</v>
      </c>
      <c r="Q12326" s="3" t="str">
        <f>VLOOKUP(P12326,'Classificazione UD'!A:B,2,FALSE)</f>
        <v>Amministrativo</v>
      </c>
    </row>
    <row r="12327" spans="1:17" ht="15" customHeight="1" x14ac:dyDescent="0.25">
      <c r="A12327" s="30">
        <v>2015</v>
      </c>
      <c r="B12327" s="3" t="s">
        <v>20</v>
      </c>
      <c r="C12327" s="3" t="s">
        <v>265</v>
      </c>
      <c r="D12327" s="3" t="s">
        <v>266</v>
      </c>
      <c r="E12327" s="3">
        <v>276</v>
      </c>
      <c r="F12327" s="3">
        <v>552</v>
      </c>
      <c r="G12327" s="3">
        <v>552</v>
      </c>
      <c r="H12327" s="3">
        <v>6709833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 t="str">
        <f>B12327&amp;" | "&amp;C12327&amp;" | "&amp;D12327</f>
        <v>documentazione_amministrativa / registri | Stampa registro | Documento Principale</v>
      </c>
      <c r="Q12327" s="3" t="str">
        <f>VLOOKUP(P12327,'Classificazione UD'!A:B,2,FALSE)</f>
        <v>Amministrativo</v>
      </c>
    </row>
    <row r="12328" spans="1:17" ht="15" customHeight="1" x14ac:dyDescent="0.25">
      <c r="A12328" s="30">
        <v>2016</v>
      </c>
      <c r="B12328" s="3" t="s">
        <v>20</v>
      </c>
      <c r="C12328" s="3" t="s">
        <v>265</v>
      </c>
      <c r="D12328" s="3" t="s">
        <v>266</v>
      </c>
      <c r="E12328" s="3">
        <v>275</v>
      </c>
      <c r="F12328" s="3">
        <v>550</v>
      </c>
      <c r="G12328" s="3">
        <v>550</v>
      </c>
      <c r="H12328" s="3">
        <v>12353143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 t="str">
        <f>B12328&amp;" | "&amp;C12328&amp;" | "&amp;D12328</f>
        <v>documentazione_amministrativa / registri | Stampa registro | Documento Principale</v>
      </c>
      <c r="Q12328" s="3" t="str">
        <f>VLOOKUP(P12328,'Classificazione UD'!A:B,2,FALSE)</f>
        <v>Amministrativo</v>
      </c>
    </row>
    <row r="12329" spans="1:17" ht="15" customHeight="1" x14ac:dyDescent="0.25">
      <c r="A12329" s="30">
        <v>2014</v>
      </c>
      <c r="B12329" s="3" t="s">
        <v>20</v>
      </c>
      <c r="C12329" s="3" t="s">
        <v>265</v>
      </c>
      <c r="D12329" s="3" t="s">
        <v>266</v>
      </c>
      <c r="E12329" s="3">
        <v>29</v>
      </c>
      <c r="F12329" s="3">
        <v>58</v>
      </c>
      <c r="G12329" s="3">
        <v>58</v>
      </c>
      <c r="H12329" s="3">
        <v>139038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 t="str">
        <f>B12329&amp;" | "&amp;C12329&amp;" | "&amp;D12329</f>
        <v>documentazione_amministrativa / registri | Stampa registro | Documento Principale</v>
      </c>
      <c r="Q12329" s="3" t="str">
        <f>VLOOKUP(P12329,'Classificazione UD'!A:B,2,FALSE)</f>
        <v>Amministrativo</v>
      </c>
    </row>
    <row r="12330" spans="1:17" ht="15" customHeight="1" x14ac:dyDescent="0.25">
      <c r="A12330" s="30">
        <v>2015</v>
      </c>
      <c r="B12330" s="3" t="s">
        <v>20</v>
      </c>
      <c r="C12330" s="3" t="s">
        <v>265</v>
      </c>
      <c r="D12330" s="3" t="s">
        <v>266</v>
      </c>
      <c r="E12330" s="3">
        <v>39</v>
      </c>
      <c r="F12330" s="3">
        <v>78</v>
      </c>
      <c r="G12330" s="3">
        <v>78</v>
      </c>
      <c r="H12330" s="3">
        <v>182542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 t="str">
        <f>B12330&amp;" | "&amp;C12330&amp;" | "&amp;D12330</f>
        <v>documentazione_amministrativa / registri | Stampa registro | Documento Principale</v>
      </c>
      <c r="Q12330" s="3" t="str">
        <f>VLOOKUP(P12330,'Classificazione UD'!A:B,2,FALSE)</f>
        <v>Amministrativo</v>
      </c>
    </row>
    <row r="12331" spans="1:17" ht="15" customHeight="1" x14ac:dyDescent="0.25">
      <c r="A12331" s="30">
        <v>2016</v>
      </c>
      <c r="B12331" s="3" t="s">
        <v>20</v>
      </c>
      <c r="C12331" s="3" t="s">
        <v>265</v>
      </c>
      <c r="D12331" s="3" t="s">
        <v>266</v>
      </c>
      <c r="E12331" s="3">
        <v>29</v>
      </c>
      <c r="F12331" s="3">
        <v>58</v>
      </c>
      <c r="G12331" s="3">
        <v>58</v>
      </c>
      <c r="H12331" s="3">
        <v>145927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 t="str">
        <f>B12331&amp;" | "&amp;C12331&amp;" | "&amp;D12331</f>
        <v>documentazione_amministrativa / registri | Stampa registro | Documento Principale</v>
      </c>
      <c r="Q12331" s="3" t="str">
        <f>VLOOKUP(P12331,'Classificazione UD'!A:B,2,FALSE)</f>
        <v>Amministrativo</v>
      </c>
    </row>
    <row r="12332" spans="1:17" ht="15" customHeight="1" x14ac:dyDescent="0.25">
      <c r="A12332" s="30">
        <v>2015</v>
      </c>
      <c r="B12332" s="3" t="s">
        <v>20</v>
      </c>
      <c r="C12332" s="3" t="s">
        <v>265</v>
      </c>
      <c r="D12332" s="3" t="s">
        <v>266</v>
      </c>
      <c r="E12332" s="3">
        <v>92</v>
      </c>
      <c r="F12332" s="3">
        <v>184</v>
      </c>
      <c r="G12332" s="3">
        <v>184</v>
      </c>
      <c r="H12332" s="3">
        <v>546318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 t="str">
        <f>B12332&amp;" | "&amp;C12332&amp;" | "&amp;D12332</f>
        <v>documentazione_amministrativa / registri | Stampa registro | Documento Principale</v>
      </c>
      <c r="Q12332" s="3" t="str">
        <f>VLOOKUP(P12332,'Classificazione UD'!A:B,2,FALSE)</f>
        <v>Amministrativo</v>
      </c>
    </row>
    <row r="12333" spans="1:17" ht="15" customHeight="1" x14ac:dyDescent="0.25">
      <c r="A12333" s="30">
        <v>2016</v>
      </c>
      <c r="B12333" s="3" t="s">
        <v>20</v>
      </c>
      <c r="C12333" s="3" t="s">
        <v>265</v>
      </c>
      <c r="D12333" s="3" t="s">
        <v>266</v>
      </c>
      <c r="E12333" s="3">
        <v>160</v>
      </c>
      <c r="F12333" s="3">
        <v>320</v>
      </c>
      <c r="G12333" s="3">
        <v>320</v>
      </c>
      <c r="H12333" s="3">
        <v>1092260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 t="str">
        <f>B12333&amp;" | "&amp;C12333&amp;" | "&amp;D12333</f>
        <v>documentazione_amministrativa / registri | Stampa registro | Documento Principale</v>
      </c>
      <c r="Q12333" s="3" t="str">
        <f>VLOOKUP(P12333,'Classificazione UD'!A:B,2,FALSE)</f>
        <v>Amministrativo</v>
      </c>
    </row>
    <row r="12334" spans="1:17" ht="15" customHeight="1" x14ac:dyDescent="0.25">
      <c r="A12334" s="30">
        <v>2013</v>
      </c>
      <c r="B12334" s="3" t="s">
        <v>23</v>
      </c>
      <c r="C12334" s="3" t="s">
        <v>268</v>
      </c>
      <c r="D12334" s="3" t="s">
        <v>266</v>
      </c>
      <c r="E12334" s="3">
        <v>13</v>
      </c>
      <c r="F12334" s="3">
        <v>31</v>
      </c>
      <c r="G12334" s="3">
        <v>31</v>
      </c>
      <c r="H12334" s="3">
        <v>2875077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 t="str">
        <f>B12334&amp;" | "&amp;C12334&amp;" | "&amp;D12334</f>
        <v>documentazione_amministrativa / altri_documenti | Documento Repertoriato | Documento Principale</v>
      </c>
      <c r="Q12334" s="3" t="str">
        <f>VLOOKUP(P12334,'Classificazione UD'!A:B,2,FALSE)</f>
        <v>Amministrativo</v>
      </c>
    </row>
    <row r="12335" spans="1:17" ht="15" customHeight="1" x14ac:dyDescent="0.25">
      <c r="A12335" s="30">
        <v>2014</v>
      </c>
      <c r="B12335" s="3" t="s">
        <v>23</v>
      </c>
      <c r="C12335" s="3" t="s">
        <v>268</v>
      </c>
      <c r="D12335" s="3" t="s">
        <v>266</v>
      </c>
      <c r="E12335" s="3">
        <v>43</v>
      </c>
      <c r="F12335" s="3">
        <v>119</v>
      </c>
      <c r="G12335" s="3">
        <v>119</v>
      </c>
      <c r="H12335" s="3">
        <v>12293281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 t="str">
        <f>B12335&amp;" | "&amp;C12335&amp;" | "&amp;D12335</f>
        <v>documentazione_amministrativa / altri_documenti | Documento Repertoriato | Documento Principale</v>
      </c>
      <c r="Q12335" s="3" t="str">
        <f>VLOOKUP(P12335,'Classificazione UD'!A:B,2,FALSE)</f>
        <v>Amministrativo</v>
      </c>
    </row>
    <row r="12336" spans="1:17" ht="15" customHeight="1" x14ac:dyDescent="0.25">
      <c r="A12336" s="30">
        <v>2015</v>
      </c>
      <c r="B12336" s="3" t="s">
        <v>23</v>
      </c>
      <c r="C12336" s="3" t="s">
        <v>268</v>
      </c>
      <c r="D12336" s="3" t="s">
        <v>266</v>
      </c>
      <c r="E12336" s="3">
        <v>10</v>
      </c>
      <c r="F12336" s="3">
        <v>20</v>
      </c>
      <c r="G12336" s="3">
        <v>20</v>
      </c>
      <c r="H12336" s="3">
        <v>2777715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 t="str">
        <f>B12336&amp;" | "&amp;C12336&amp;" | "&amp;D12336</f>
        <v>documentazione_amministrativa / altri_documenti | Documento Repertoriato | Documento Principale</v>
      </c>
      <c r="Q12336" s="3" t="str">
        <f>VLOOKUP(P12336,'Classificazione UD'!A:B,2,FALSE)</f>
        <v>Amministrativo</v>
      </c>
    </row>
    <row r="12337" spans="1:17" ht="15" customHeight="1" x14ac:dyDescent="0.25">
      <c r="A12337" s="30">
        <v>2016</v>
      </c>
      <c r="B12337" s="3" t="s">
        <v>23</v>
      </c>
      <c r="C12337" s="3" t="s">
        <v>268</v>
      </c>
      <c r="D12337" s="3" t="s">
        <v>266</v>
      </c>
      <c r="E12337" s="3">
        <v>58</v>
      </c>
      <c r="F12337" s="3">
        <v>172</v>
      </c>
      <c r="G12337" s="3">
        <v>172</v>
      </c>
      <c r="H12337" s="3">
        <v>23430490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 t="str">
        <f>B12337&amp;" | "&amp;C12337&amp;" | "&amp;D12337</f>
        <v>documentazione_amministrativa / altri_documenti | Documento Repertoriato | Documento Principale</v>
      </c>
      <c r="Q12337" s="3" t="str">
        <f>VLOOKUP(P12337,'Classificazione UD'!A:B,2,FALSE)</f>
        <v>Amministrativo</v>
      </c>
    </row>
    <row r="12338" spans="1:17" ht="15" customHeight="1" x14ac:dyDescent="0.25">
      <c r="A12338" s="30">
        <v>2015</v>
      </c>
      <c r="B12338" s="3" t="s">
        <v>17</v>
      </c>
      <c r="C12338" s="3" t="s">
        <v>27</v>
      </c>
      <c r="D12338" s="3" t="s">
        <v>264</v>
      </c>
      <c r="E12338" s="3">
        <v>122</v>
      </c>
      <c r="F12338" s="3">
        <v>526</v>
      </c>
      <c r="G12338" s="3">
        <v>526</v>
      </c>
      <c r="H12338" s="3">
        <v>21792100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 t="str">
        <f>B12338&amp;" | "&amp;C12338&amp;" | "&amp;D12338</f>
        <v>documentazione_amministrativa / documentazione_contabile | FATTURA PASSIVA | Fattura</v>
      </c>
      <c r="Q12338" s="3" t="str">
        <f>VLOOKUP(P12338,'Classificazione UD'!A:B,2,FALSE)</f>
        <v>Fiscale</v>
      </c>
    </row>
    <row r="12339" spans="1:17" ht="15" customHeight="1" x14ac:dyDescent="0.25">
      <c r="A12339" s="30">
        <v>2015</v>
      </c>
      <c r="B12339" s="3" t="s">
        <v>17</v>
      </c>
      <c r="C12339" s="3" t="s">
        <v>27</v>
      </c>
      <c r="D12339" s="3" t="s">
        <v>54</v>
      </c>
      <c r="E12339" s="3">
        <v>13</v>
      </c>
      <c r="F12339" s="3">
        <v>55</v>
      </c>
      <c r="G12339" s="3">
        <v>55</v>
      </c>
      <c r="H12339" s="3">
        <v>930974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 t="str">
        <f>B12339&amp;" | "&amp;C12339&amp;" | "&amp;D12339</f>
        <v>documentazione_amministrativa / documentazione_contabile | FATTURA PASSIVA | Nota di credito</v>
      </c>
      <c r="Q12339" s="3" t="str">
        <f>VLOOKUP(P12339,'Classificazione UD'!A:B,2,FALSE)</f>
        <v>Fiscale</v>
      </c>
    </row>
    <row r="12340" spans="1:17" ht="15" customHeight="1" x14ac:dyDescent="0.25">
      <c r="A12340" s="30">
        <v>2016</v>
      </c>
      <c r="B12340" s="3" t="s">
        <v>17</v>
      </c>
      <c r="C12340" s="3" t="s">
        <v>27</v>
      </c>
      <c r="D12340" s="3" t="s">
        <v>264</v>
      </c>
      <c r="E12340" s="3">
        <v>161</v>
      </c>
      <c r="F12340" s="3">
        <v>682</v>
      </c>
      <c r="G12340" s="3">
        <v>682</v>
      </c>
      <c r="H12340" s="3">
        <v>18059437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 t="str">
        <f>B12340&amp;" | "&amp;C12340&amp;" | "&amp;D12340</f>
        <v>documentazione_amministrativa / documentazione_contabile | FATTURA PASSIVA | Fattura</v>
      </c>
      <c r="Q12340" s="3" t="str">
        <f>VLOOKUP(P12340,'Classificazione UD'!A:B,2,FALSE)</f>
        <v>Fiscale</v>
      </c>
    </row>
    <row r="12341" spans="1:17" ht="15" customHeight="1" x14ac:dyDescent="0.25">
      <c r="A12341" s="30">
        <v>2016</v>
      </c>
      <c r="B12341" s="3" t="s">
        <v>17</v>
      </c>
      <c r="C12341" s="3" t="s">
        <v>27</v>
      </c>
      <c r="D12341" s="3" t="s">
        <v>54</v>
      </c>
      <c r="E12341" s="3">
        <v>3</v>
      </c>
      <c r="F12341" s="3">
        <v>13</v>
      </c>
      <c r="G12341" s="3">
        <v>13</v>
      </c>
      <c r="H12341" s="3">
        <v>295104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 t="str">
        <f>B12341&amp;" | "&amp;C12341&amp;" | "&amp;D12341</f>
        <v>documentazione_amministrativa / documentazione_contabile | FATTURA PASSIVA | Nota di credito</v>
      </c>
      <c r="Q12341" s="3" t="str">
        <f>VLOOKUP(P12341,'Classificazione UD'!A:B,2,FALSE)</f>
        <v>Fiscale</v>
      </c>
    </row>
    <row r="12342" spans="1:17" ht="15" customHeight="1" x14ac:dyDescent="0.25">
      <c r="A12342" s="30">
        <v>2013</v>
      </c>
      <c r="B12342" s="3" t="s">
        <v>36</v>
      </c>
      <c r="C12342" s="3" t="s">
        <v>267</v>
      </c>
      <c r="D12342" s="3" t="s">
        <v>266</v>
      </c>
      <c r="E12342" s="3">
        <v>509</v>
      </c>
      <c r="F12342" s="3">
        <v>2186</v>
      </c>
      <c r="G12342" s="3">
        <v>2186</v>
      </c>
      <c r="H12342" s="3">
        <v>128832350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 t="str">
        <f>B12342&amp;" | "&amp;C12342&amp;" | "&amp;D12342</f>
        <v>documentazione_amministrativa / documenti_protocollati | Documento Protocollato | Documento Principale</v>
      </c>
      <c r="Q12342" s="3" t="str">
        <f>VLOOKUP(P12342,'Classificazione UD'!A:B,2,FALSE)</f>
        <v>Protocollo</v>
      </c>
    </row>
    <row r="12343" spans="1:17" ht="15" customHeight="1" x14ac:dyDescent="0.25">
      <c r="A12343" s="30">
        <v>2014</v>
      </c>
      <c r="B12343" s="3" t="s">
        <v>36</v>
      </c>
      <c r="C12343" s="3" t="s">
        <v>267</v>
      </c>
      <c r="D12343" s="3" t="s">
        <v>266</v>
      </c>
      <c r="E12343" s="3">
        <v>3961</v>
      </c>
      <c r="F12343" s="3">
        <v>17158</v>
      </c>
      <c r="G12343" s="3">
        <v>17158</v>
      </c>
      <c r="H12343" s="3">
        <v>1092288715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 t="str">
        <f>B12343&amp;" | "&amp;C12343&amp;" | "&amp;D12343</f>
        <v>documentazione_amministrativa / documenti_protocollati | Documento Protocollato | Documento Principale</v>
      </c>
      <c r="Q12343" s="3" t="str">
        <f>VLOOKUP(P12343,'Classificazione UD'!A:B,2,FALSE)</f>
        <v>Protocollo</v>
      </c>
    </row>
    <row r="12344" spans="1:17" ht="15" customHeight="1" x14ac:dyDescent="0.25">
      <c r="A12344" s="30">
        <v>2015</v>
      </c>
      <c r="B12344" s="3" t="s">
        <v>36</v>
      </c>
      <c r="C12344" s="3" t="s">
        <v>267</v>
      </c>
      <c r="D12344" s="3" t="s">
        <v>266</v>
      </c>
      <c r="E12344" s="3">
        <v>3669</v>
      </c>
      <c r="F12344" s="3">
        <v>15385</v>
      </c>
      <c r="G12344" s="3">
        <v>15385</v>
      </c>
      <c r="H12344" s="3">
        <v>1389971264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 t="str">
        <f>B12344&amp;" | "&amp;C12344&amp;" | "&amp;D12344</f>
        <v>documentazione_amministrativa / documenti_protocollati | Documento Protocollato | Documento Principale</v>
      </c>
      <c r="Q12344" s="3" t="str">
        <f>VLOOKUP(P12344,'Classificazione UD'!A:B,2,FALSE)</f>
        <v>Protocollo</v>
      </c>
    </row>
    <row r="12345" spans="1:17" ht="15" customHeight="1" x14ac:dyDescent="0.25">
      <c r="A12345" s="30">
        <v>2016</v>
      </c>
      <c r="B12345" s="3" t="s">
        <v>36</v>
      </c>
      <c r="C12345" s="3" t="s">
        <v>267</v>
      </c>
      <c r="D12345" s="3" t="s">
        <v>266</v>
      </c>
      <c r="E12345" s="3">
        <v>2239</v>
      </c>
      <c r="F12345" s="3">
        <v>8637</v>
      </c>
      <c r="G12345" s="3">
        <v>8637</v>
      </c>
      <c r="H12345" s="3">
        <v>769196260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 t="str">
        <f>B12345&amp;" | "&amp;C12345&amp;" | "&amp;D12345</f>
        <v>documentazione_amministrativa / documenti_protocollati | Documento Protocollato | Documento Principale</v>
      </c>
      <c r="Q12345" s="3" t="str">
        <f>VLOOKUP(P12345,'Classificazione UD'!A:B,2,FALSE)</f>
        <v>Protocollo</v>
      </c>
    </row>
    <row r="12346" spans="1:17" ht="15" customHeight="1" x14ac:dyDescent="0.25">
      <c r="A12346" s="30">
        <v>2013</v>
      </c>
      <c r="B12346" s="3" t="s">
        <v>23</v>
      </c>
      <c r="C12346" s="3" t="s">
        <v>269</v>
      </c>
      <c r="D12346" s="3" t="s">
        <v>266</v>
      </c>
      <c r="E12346" s="3">
        <v>23</v>
      </c>
      <c r="F12346" s="3">
        <v>46</v>
      </c>
      <c r="G12346" s="3">
        <v>46</v>
      </c>
      <c r="H12346" s="3">
        <v>502083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 t="str">
        <f>B12346&amp;" | "&amp;C12346&amp;" | "&amp;D12346</f>
        <v>documentazione_amministrativa / altri_documenti | Documento Non Protocollato | Documento Principale</v>
      </c>
      <c r="Q12346" s="3" t="str">
        <f>VLOOKUP(P12346,'Classificazione UD'!A:B,2,FALSE)</f>
        <v>Amministrativo</v>
      </c>
    </row>
    <row r="12347" spans="1:17" ht="15" customHeight="1" x14ac:dyDescent="0.25">
      <c r="A12347" s="30">
        <v>2014</v>
      </c>
      <c r="B12347" s="3" t="s">
        <v>23</v>
      </c>
      <c r="C12347" s="3" t="s">
        <v>269</v>
      </c>
      <c r="D12347" s="3" t="s">
        <v>266</v>
      </c>
      <c r="E12347" s="3">
        <v>42</v>
      </c>
      <c r="F12347" s="3">
        <v>94</v>
      </c>
      <c r="G12347" s="3">
        <v>94</v>
      </c>
      <c r="H12347" s="3">
        <v>7012386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 t="str">
        <f>B12347&amp;" | "&amp;C12347&amp;" | "&amp;D12347</f>
        <v>documentazione_amministrativa / altri_documenti | Documento Non Protocollato | Documento Principale</v>
      </c>
      <c r="Q12347" s="3" t="str">
        <f>VLOOKUP(P12347,'Classificazione UD'!A:B,2,FALSE)</f>
        <v>Amministrativo</v>
      </c>
    </row>
    <row r="12348" spans="1:17" ht="15" customHeight="1" x14ac:dyDescent="0.25">
      <c r="A12348" s="30">
        <v>2015</v>
      </c>
      <c r="B12348" s="3" t="s">
        <v>23</v>
      </c>
      <c r="C12348" s="3" t="s">
        <v>269</v>
      </c>
      <c r="D12348" s="3" t="s">
        <v>266</v>
      </c>
      <c r="E12348" s="3">
        <v>53</v>
      </c>
      <c r="F12348" s="3">
        <v>110</v>
      </c>
      <c r="G12348" s="3">
        <v>110</v>
      </c>
      <c r="H12348" s="3">
        <v>14659915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 t="str">
        <f>B12348&amp;" | "&amp;C12348&amp;" | "&amp;D12348</f>
        <v>documentazione_amministrativa / altri_documenti | Documento Non Protocollato | Documento Principale</v>
      </c>
      <c r="Q12348" s="3" t="str">
        <f>VLOOKUP(P12348,'Classificazione UD'!A:B,2,FALSE)</f>
        <v>Amministrativo</v>
      </c>
    </row>
    <row r="12349" spans="1:17" ht="15" customHeight="1" x14ac:dyDescent="0.25">
      <c r="A12349" s="30">
        <v>2016</v>
      </c>
      <c r="B12349" s="3" t="s">
        <v>23</v>
      </c>
      <c r="C12349" s="3" t="s">
        <v>269</v>
      </c>
      <c r="D12349" s="3" t="s">
        <v>266</v>
      </c>
      <c r="E12349" s="3">
        <v>26</v>
      </c>
      <c r="F12349" s="3">
        <v>54</v>
      </c>
      <c r="G12349" s="3">
        <v>54</v>
      </c>
      <c r="H12349" s="3">
        <v>1612076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 t="str">
        <f>B12349&amp;" | "&amp;C12349&amp;" | "&amp;D12349</f>
        <v>documentazione_amministrativa / altri_documenti | Documento Non Protocollato | Documento Principale</v>
      </c>
      <c r="Q12349" s="3" t="str">
        <f>VLOOKUP(P12349,'Classificazione UD'!A:B,2,FALSE)</f>
        <v>Amministrativo</v>
      </c>
    </row>
    <row r="12350" spans="1:17" ht="15" customHeight="1" x14ac:dyDescent="0.25">
      <c r="A12350" s="30">
        <v>2013</v>
      </c>
      <c r="B12350" s="3" t="s">
        <v>20</v>
      </c>
      <c r="C12350" s="3" t="s">
        <v>265</v>
      </c>
      <c r="D12350" s="3" t="s">
        <v>266</v>
      </c>
      <c r="E12350" s="3">
        <v>40</v>
      </c>
      <c r="F12350" s="3">
        <v>80</v>
      </c>
      <c r="G12350" s="3">
        <v>80</v>
      </c>
      <c r="H12350" s="3">
        <v>357454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 t="str">
        <f>B12350&amp;" | "&amp;C12350&amp;" | "&amp;D12350</f>
        <v>documentazione_amministrativa / registri | Stampa registro | Documento Principale</v>
      </c>
      <c r="Q12350" s="3" t="str">
        <f>VLOOKUP(P12350,'Classificazione UD'!A:B,2,FALSE)</f>
        <v>Amministrativo</v>
      </c>
    </row>
    <row r="12351" spans="1:17" ht="15" customHeight="1" x14ac:dyDescent="0.25">
      <c r="A12351" s="30">
        <v>2014</v>
      </c>
      <c r="B12351" s="3" t="s">
        <v>20</v>
      </c>
      <c r="C12351" s="3" t="s">
        <v>265</v>
      </c>
      <c r="D12351" s="3" t="s">
        <v>266</v>
      </c>
      <c r="E12351" s="3">
        <v>274</v>
      </c>
      <c r="F12351" s="3">
        <v>548</v>
      </c>
      <c r="G12351" s="3">
        <v>548</v>
      </c>
      <c r="H12351" s="3">
        <v>2728690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 t="str">
        <f>B12351&amp;" | "&amp;C12351&amp;" | "&amp;D12351</f>
        <v>documentazione_amministrativa / registri | Stampa registro | Documento Principale</v>
      </c>
      <c r="Q12351" s="3" t="str">
        <f>VLOOKUP(P12351,'Classificazione UD'!A:B,2,FALSE)</f>
        <v>Amministrativo</v>
      </c>
    </row>
    <row r="12352" spans="1:17" ht="15" customHeight="1" x14ac:dyDescent="0.25">
      <c r="A12352" s="30">
        <v>2015</v>
      </c>
      <c r="B12352" s="3" t="s">
        <v>20</v>
      </c>
      <c r="C12352" s="3" t="s">
        <v>265</v>
      </c>
      <c r="D12352" s="3" t="s">
        <v>266</v>
      </c>
      <c r="E12352" s="3">
        <v>290</v>
      </c>
      <c r="F12352" s="3">
        <v>580</v>
      </c>
      <c r="G12352" s="3">
        <v>580</v>
      </c>
      <c r="H12352" s="3">
        <v>3609099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 t="str">
        <f>B12352&amp;" | "&amp;C12352&amp;" | "&amp;D12352</f>
        <v>documentazione_amministrativa / registri | Stampa registro | Documento Principale</v>
      </c>
      <c r="Q12352" s="3" t="str">
        <f>VLOOKUP(P12352,'Classificazione UD'!A:B,2,FALSE)</f>
        <v>Amministrativo</v>
      </c>
    </row>
    <row r="12353" spans="1:17" ht="15" customHeight="1" x14ac:dyDescent="0.25">
      <c r="A12353" s="30">
        <v>2016</v>
      </c>
      <c r="B12353" s="3" t="s">
        <v>20</v>
      </c>
      <c r="C12353" s="3" t="s">
        <v>265</v>
      </c>
      <c r="D12353" s="3" t="s">
        <v>266</v>
      </c>
      <c r="E12353" s="3">
        <v>189</v>
      </c>
      <c r="F12353" s="3">
        <v>378</v>
      </c>
      <c r="G12353" s="3">
        <v>378</v>
      </c>
      <c r="H12353" s="3">
        <v>3044962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 t="str">
        <f>B12353&amp;" | "&amp;C12353&amp;" | "&amp;D12353</f>
        <v>documentazione_amministrativa / registri | Stampa registro | Documento Principale</v>
      </c>
      <c r="Q12353" s="3" t="str">
        <f>VLOOKUP(P12353,'Classificazione UD'!A:B,2,FALSE)</f>
        <v>Amministrativo</v>
      </c>
    </row>
    <row r="12354" spans="1:17" ht="15" customHeight="1" x14ac:dyDescent="0.25">
      <c r="A12354" s="30">
        <v>2013</v>
      </c>
      <c r="B12354" s="3" t="s">
        <v>20</v>
      </c>
      <c r="C12354" s="3" t="s">
        <v>265</v>
      </c>
      <c r="D12354" s="3" t="s">
        <v>266</v>
      </c>
      <c r="E12354" s="3">
        <v>7</v>
      </c>
      <c r="F12354" s="3">
        <v>14</v>
      </c>
      <c r="G12354" s="3">
        <v>14</v>
      </c>
      <c r="H12354" s="3">
        <v>33755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 t="str">
        <f>B12354&amp;" | "&amp;C12354&amp;" | "&amp;D12354</f>
        <v>documentazione_amministrativa / registri | Stampa registro | Documento Principale</v>
      </c>
      <c r="Q12354" s="3" t="str">
        <f>VLOOKUP(P12354,'Classificazione UD'!A:B,2,FALSE)</f>
        <v>Amministrativo</v>
      </c>
    </row>
    <row r="12355" spans="1:17" ht="15" customHeight="1" x14ac:dyDescent="0.25">
      <c r="A12355" s="30">
        <v>2014</v>
      </c>
      <c r="B12355" s="3" t="s">
        <v>20</v>
      </c>
      <c r="C12355" s="3" t="s">
        <v>265</v>
      </c>
      <c r="D12355" s="3" t="s">
        <v>266</v>
      </c>
      <c r="E12355" s="3">
        <v>24</v>
      </c>
      <c r="F12355" s="3">
        <v>48</v>
      </c>
      <c r="G12355" s="3">
        <v>48</v>
      </c>
      <c r="H12355" s="3">
        <v>110410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 t="str">
        <f>B12355&amp;" | "&amp;C12355&amp;" | "&amp;D12355</f>
        <v>documentazione_amministrativa / registri | Stampa registro | Documento Principale</v>
      </c>
      <c r="Q12355" s="3" t="str">
        <f>VLOOKUP(P12355,'Classificazione UD'!A:B,2,FALSE)</f>
        <v>Amministrativo</v>
      </c>
    </row>
    <row r="12356" spans="1:17" ht="15" customHeight="1" x14ac:dyDescent="0.25">
      <c r="A12356" s="30">
        <v>2015</v>
      </c>
      <c r="B12356" s="3" t="s">
        <v>20</v>
      </c>
      <c r="C12356" s="3" t="s">
        <v>265</v>
      </c>
      <c r="D12356" s="3" t="s">
        <v>266</v>
      </c>
      <c r="E12356" s="3">
        <v>5</v>
      </c>
      <c r="F12356" s="3">
        <v>10</v>
      </c>
      <c r="G12356" s="3">
        <v>10</v>
      </c>
      <c r="H12356" s="3">
        <v>25491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 t="str">
        <f>B12356&amp;" | "&amp;C12356&amp;" | "&amp;D12356</f>
        <v>documentazione_amministrativa / registri | Stampa registro | Documento Principale</v>
      </c>
      <c r="Q12356" s="3" t="str">
        <f>VLOOKUP(P12356,'Classificazione UD'!A:B,2,FALSE)</f>
        <v>Amministrativo</v>
      </c>
    </row>
    <row r="12357" spans="1:17" ht="15" customHeight="1" x14ac:dyDescent="0.25">
      <c r="A12357" s="30">
        <v>2016</v>
      </c>
      <c r="B12357" s="3" t="s">
        <v>20</v>
      </c>
      <c r="C12357" s="3" t="s">
        <v>265</v>
      </c>
      <c r="D12357" s="3" t="s">
        <v>266</v>
      </c>
      <c r="E12357" s="3">
        <v>33</v>
      </c>
      <c r="F12357" s="3">
        <v>66</v>
      </c>
      <c r="G12357" s="3">
        <v>66</v>
      </c>
      <c r="H12357" s="3">
        <v>163074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 t="str">
        <f>B12357&amp;" | "&amp;C12357&amp;" | "&amp;D12357</f>
        <v>documentazione_amministrativa / registri | Stampa registro | Documento Principale</v>
      </c>
      <c r="Q12357" s="3" t="str">
        <f>VLOOKUP(P12357,'Classificazione UD'!A:B,2,FALSE)</f>
        <v>Amministrativo</v>
      </c>
    </row>
    <row r="12358" spans="1:17" ht="15" customHeight="1" x14ac:dyDescent="0.25">
      <c r="A12358" s="30">
        <v>2015</v>
      </c>
      <c r="B12358" s="3" t="s">
        <v>20</v>
      </c>
      <c r="C12358" s="3" t="s">
        <v>265</v>
      </c>
      <c r="D12358" s="3" t="s">
        <v>266</v>
      </c>
      <c r="E12358" s="3">
        <v>39</v>
      </c>
      <c r="F12358" s="3">
        <v>78</v>
      </c>
      <c r="G12358" s="3">
        <v>78</v>
      </c>
      <c r="H12358" s="3">
        <v>216678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 t="str">
        <f>B12358&amp;" | "&amp;C12358&amp;" | "&amp;D12358</f>
        <v>documentazione_amministrativa / registri | Stampa registro | Documento Principale</v>
      </c>
      <c r="Q12358" s="3" t="str">
        <f>VLOOKUP(P12358,'Classificazione UD'!A:B,2,FALSE)</f>
        <v>Amministrativo</v>
      </c>
    </row>
    <row r="12359" spans="1:17" ht="15" customHeight="1" x14ac:dyDescent="0.25">
      <c r="A12359" s="30">
        <v>2016</v>
      </c>
      <c r="B12359" s="3" t="s">
        <v>20</v>
      </c>
      <c r="C12359" s="3" t="s">
        <v>265</v>
      </c>
      <c r="D12359" s="3" t="s">
        <v>266</v>
      </c>
      <c r="E12359" s="3">
        <v>80</v>
      </c>
      <c r="F12359" s="3">
        <v>160</v>
      </c>
      <c r="G12359" s="3">
        <v>160</v>
      </c>
      <c r="H12359" s="3">
        <v>496438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 t="str">
        <f>B12359&amp;" | "&amp;C12359&amp;" | "&amp;D12359</f>
        <v>documentazione_amministrativa / registri | Stampa registro | Documento Principale</v>
      </c>
      <c r="Q12359" s="3" t="str">
        <f>VLOOKUP(P12359,'Classificazione UD'!A:B,2,FALSE)</f>
        <v>Amministrativo</v>
      </c>
    </row>
    <row r="12360" spans="1:17" ht="15" customHeight="1" x14ac:dyDescent="0.25">
      <c r="A12360" s="30">
        <v>2015</v>
      </c>
      <c r="B12360" s="3" t="s">
        <v>17</v>
      </c>
      <c r="C12360" s="3" t="s">
        <v>27</v>
      </c>
      <c r="D12360" s="3" t="s">
        <v>264</v>
      </c>
      <c r="E12360" s="3">
        <v>22</v>
      </c>
      <c r="F12360" s="3">
        <v>99</v>
      </c>
      <c r="G12360" s="3">
        <v>99</v>
      </c>
      <c r="H12360" s="3">
        <v>2687497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 t="str">
        <f>B12360&amp;" | "&amp;C12360&amp;" | "&amp;D12360</f>
        <v>documentazione_amministrativa / documentazione_contabile | FATTURA PASSIVA | Fattura</v>
      </c>
      <c r="Q12360" s="3" t="str">
        <f>VLOOKUP(P12360,'Classificazione UD'!A:B,2,FALSE)</f>
        <v>Fiscale</v>
      </c>
    </row>
    <row r="12361" spans="1:17" ht="15" customHeight="1" x14ac:dyDescent="0.25">
      <c r="A12361" s="30">
        <v>2016</v>
      </c>
      <c r="B12361" s="3" t="s">
        <v>17</v>
      </c>
      <c r="C12361" s="3" t="s">
        <v>27</v>
      </c>
      <c r="D12361" s="3" t="s">
        <v>264</v>
      </c>
      <c r="E12361" s="3">
        <v>44</v>
      </c>
      <c r="F12361" s="3">
        <v>200</v>
      </c>
      <c r="G12361" s="3">
        <v>200</v>
      </c>
      <c r="H12361" s="3">
        <v>11077882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 t="str">
        <f>B12361&amp;" | "&amp;C12361&amp;" | "&amp;D12361</f>
        <v>documentazione_amministrativa / documentazione_contabile | FATTURA PASSIVA | Fattura</v>
      </c>
      <c r="Q12361" s="3" t="str">
        <f>VLOOKUP(P12361,'Classificazione UD'!A:B,2,FALSE)</f>
        <v>Fiscale</v>
      </c>
    </row>
    <row r="12362" spans="1:17" ht="15" customHeight="1" x14ac:dyDescent="0.25">
      <c r="A12362" s="30">
        <v>2015</v>
      </c>
      <c r="B12362" s="3" t="s">
        <v>20</v>
      </c>
      <c r="C12362" s="3" t="s">
        <v>265</v>
      </c>
      <c r="D12362" s="3" t="s">
        <v>266</v>
      </c>
      <c r="E12362" s="3">
        <v>62</v>
      </c>
      <c r="F12362" s="3">
        <v>124</v>
      </c>
      <c r="G12362" s="3">
        <v>124</v>
      </c>
      <c r="H12362" s="3">
        <v>1211213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 t="str">
        <f>B12362&amp;" | "&amp;C12362&amp;" | "&amp;D12362</f>
        <v>documentazione_amministrativa / registri | Stampa registro | Documento Principale</v>
      </c>
      <c r="Q12362" s="3" t="str">
        <f>VLOOKUP(P12362,'Classificazione UD'!A:B,2,FALSE)</f>
        <v>Amministrativo</v>
      </c>
    </row>
    <row r="12363" spans="1:17" ht="15" customHeight="1" x14ac:dyDescent="0.25">
      <c r="A12363" s="30">
        <v>2016</v>
      </c>
      <c r="B12363" s="3" t="s">
        <v>20</v>
      </c>
      <c r="C12363" s="3" t="s">
        <v>265</v>
      </c>
      <c r="D12363" s="3" t="s">
        <v>266</v>
      </c>
      <c r="E12363" s="3">
        <v>253</v>
      </c>
      <c r="F12363" s="3">
        <v>506</v>
      </c>
      <c r="G12363" s="3">
        <v>506</v>
      </c>
      <c r="H12363" s="3">
        <v>5858345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 t="str">
        <f>B12363&amp;" | "&amp;C12363&amp;" | "&amp;D12363</f>
        <v>documentazione_amministrativa / registri | Stampa registro | Documento Principale</v>
      </c>
      <c r="Q12363" s="3" t="str">
        <f>VLOOKUP(P12363,'Classificazione UD'!A:B,2,FALSE)</f>
        <v>Amministrativo</v>
      </c>
    </row>
    <row r="12364" spans="1:17" ht="15" customHeight="1" x14ac:dyDescent="0.25">
      <c r="A12364" s="30">
        <v>2015</v>
      </c>
      <c r="B12364" s="3" t="s">
        <v>20</v>
      </c>
      <c r="C12364" s="3" t="s">
        <v>265</v>
      </c>
      <c r="D12364" s="3" t="s">
        <v>266</v>
      </c>
      <c r="E12364" s="3">
        <v>2</v>
      </c>
      <c r="F12364" s="3">
        <v>4</v>
      </c>
      <c r="G12364" s="3">
        <v>4</v>
      </c>
      <c r="H12364" s="3">
        <v>15068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 t="str">
        <f>B12364&amp;" | "&amp;C12364&amp;" | "&amp;D12364</f>
        <v>documentazione_amministrativa / registri | Stampa registro | Documento Principale</v>
      </c>
      <c r="Q12364" s="3" t="str">
        <f>VLOOKUP(P12364,'Classificazione UD'!A:B,2,FALSE)</f>
        <v>Amministrativo</v>
      </c>
    </row>
    <row r="12365" spans="1:17" ht="15" customHeight="1" x14ac:dyDescent="0.25">
      <c r="A12365" s="30">
        <v>2016</v>
      </c>
      <c r="B12365" s="3" t="s">
        <v>20</v>
      </c>
      <c r="C12365" s="3" t="s">
        <v>265</v>
      </c>
      <c r="D12365" s="3" t="s">
        <v>266</v>
      </c>
      <c r="E12365" s="3">
        <v>8</v>
      </c>
      <c r="F12365" s="3">
        <v>16</v>
      </c>
      <c r="G12365" s="3">
        <v>16</v>
      </c>
      <c r="H12365" s="3">
        <v>56484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 t="str">
        <f>B12365&amp;" | "&amp;C12365&amp;" | "&amp;D12365</f>
        <v>documentazione_amministrativa / registri | Stampa registro | Documento Principale</v>
      </c>
      <c r="Q12365" s="3" t="str">
        <f>VLOOKUP(P12365,'Classificazione UD'!A:B,2,FALSE)</f>
        <v>Amministrativo</v>
      </c>
    </row>
    <row r="12366" spans="1:17" ht="15" customHeight="1" x14ac:dyDescent="0.25">
      <c r="A12366" s="30">
        <v>2015</v>
      </c>
      <c r="B12366" s="3" t="s">
        <v>20</v>
      </c>
      <c r="C12366" s="3" t="s">
        <v>265</v>
      </c>
      <c r="D12366" s="3" t="s">
        <v>266</v>
      </c>
      <c r="E12366" s="3">
        <v>7</v>
      </c>
      <c r="F12366" s="3">
        <v>14</v>
      </c>
      <c r="G12366" s="3">
        <v>14</v>
      </c>
      <c r="H12366" s="3">
        <v>42774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 t="str">
        <f>B12366&amp;" | "&amp;C12366&amp;" | "&amp;D12366</f>
        <v>documentazione_amministrativa / registri | Stampa registro | Documento Principale</v>
      </c>
      <c r="Q12366" s="3" t="str">
        <f>VLOOKUP(P12366,'Classificazione UD'!A:B,2,FALSE)</f>
        <v>Amministrativo</v>
      </c>
    </row>
    <row r="12367" spans="1:17" ht="15" customHeight="1" x14ac:dyDescent="0.25">
      <c r="A12367" s="30">
        <v>2016</v>
      </c>
      <c r="B12367" s="3" t="s">
        <v>20</v>
      </c>
      <c r="C12367" s="3" t="s">
        <v>265</v>
      </c>
      <c r="D12367" s="3" t="s">
        <v>266</v>
      </c>
      <c r="E12367" s="3">
        <v>145</v>
      </c>
      <c r="F12367" s="3">
        <v>290</v>
      </c>
      <c r="G12367" s="3">
        <v>290</v>
      </c>
      <c r="H12367" s="3">
        <v>1048105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 t="str">
        <f>B12367&amp;" | "&amp;C12367&amp;" | "&amp;D12367</f>
        <v>documentazione_amministrativa / registri | Stampa registro | Documento Principale</v>
      </c>
      <c r="Q12367" s="3" t="str">
        <f>VLOOKUP(P12367,'Classificazione UD'!A:B,2,FALSE)</f>
        <v>Amministrativo</v>
      </c>
    </row>
    <row r="12368" spans="1:17" ht="15" customHeight="1" x14ac:dyDescent="0.25">
      <c r="A12368" s="30">
        <v>2015</v>
      </c>
      <c r="B12368" s="3" t="s">
        <v>17</v>
      </c>
      <c r="C12368" s="3" t="s">
        <v>27</v>
      </c>
      <c r="D12368" s="3" t="s">
        <v>264</v>
      </c>
      <c r="E12368" s="3">
        <v>282</v>
      </c>
      <c r="F12368" s="3">
        <v>1257</v>
      </c>
      <c r="G12368" s="3">
        <v>1257</v>
      </c>
      <c r="H12368" s="3">
        <v>52252658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 t="str">
        <f>B12368&amp;" | "&amp;C12368&amp;" | "&amp;D12368</f>
        <v>documentazione_amministrativa / documentazione_contabile | FATTURA PASSIVA | Fattura</v>
      </c>
      <c r="Q12368" s="3" t="str">
        <f>VLOOKUP(P12368,'Classificazione UD'!A:B,2,FALSE)</f>
        <v>Fiscale</v>
      </c>
    </row>
    <row r="12369" spans="1:17" ht="15" customHeight="1" x14ac:dyDescent="0.25">
      <c r="A12369" s="30">
        <v>2015</v>
      </c>
      <c r="B12369" s="3" t="s">
        <v>17</v>
      </c>
      <c r="C12369" s="3" t="s">
        <v>27</v>
      </c>
      <c r="D12369" s="3" t="s">
        <v>54</v>
      </c>
      <c r="E12369" s="3">
        <v>10</v>
      </c>
      <c r="F12369" s="3">
        <v>46</v>
      </c>
      <c r="G12369" s="3">
        <v>46</v>
      </c>
      <c r="H12369" s="3">
        <v>865095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 t="str">
        <f>B12369&amp;" | "&amp;C12369&amp;" | "&amp;D12369</f>
        <v>documentazione_amministrativa / documentazione_contabile | FATTURA PASSIVA | Nota di credito</v>
      </c>
      <c r="Q12369" s="3" t="str">
        <f>VLOOKUP(P12369,'Classificazione UD'!A:B,2,FALSE)</f>
        <v>Fiscale</v>
      </c>
    </row>
    <row r="12370" spans="1:17" ht="15" customHeight="1" x14ac:dyDescent="0.25">
      <c r="A12370" s="30">
        <v>2016</v>
      </c>
      <c r="B12370" s="3" t="s">
        <v>17</v>
      </c>
      <c r="C12370" s="3" t="s">
        <v>27</v>
      </c>
      <c r="D12370" s="3" t="s">
        <v>264</v>
      </c>
      <c r="E12370" s="3">
        <v>38</v>
      </c>
      <c r="F12370" s="3">
        <v>171</v>
      </c>
      <c r="G12370" s="3">
        <v>171</v>
      </c>
      <c r="H12370" s="3">
        <v>10531632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 t="str">
        <f>B12370&amp;" | "&amp;C12370&amp;" | "&amp;D12370</f>
        <v>documentazione_amministrativa / documentazione_contabile | FATTURA PASSIVA | Fattura</v>
      </c>
      <c r="Q12370" s="3" t="str">
        <f>VLOOKUP(P12370,'Classificazione UD'!A:B,2,FALSE)</f>
        <v>Fiscale</v>
      </c>
    </row>
    <row r="12371" spans="1:17" ht="15" customHeight="1" x14ac:dyDescent="0.25">
      <c r="A12371" s="30">
        <v>2016</v>
      </c>
      <c r="B12371" s="3" t="s">
        <v>17</v>
      </c>
      <c r="C12371" s="3" t="s">
        <v>27</v>
      </c>
      <c r="D12371" s="3" t="s">
        <v>54</v>
      </c>
      <c r="E12371" s="3">
        <v>1</v>
      </c>
      <c r="F12371" s="3">
        <v>4</v>
      </c>
      <c r="G12371" s="3">
        <v>4</v>
      </c>
      <c r="H12371" s="3">
        <v>54385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 t="str">
        <f>B12371&amp;" | "&amp;C12371&amp;" | "&amp;D12371</f>
        <v>documentazione_amministrativa / documentazione_contabile | FATTURA PASSIVA | Nota di credito</v>
      </c>
      <c r="Q12371" s="3" t="str">
        <f>VLOOKUP(P12371,'Classificazione UD'!A:B,2,FALSE)</f>
        <v>Fiscale</v>
      </c>
    </row>
    <row r="12372" spans="1:17" ht="15" customHeight="1" x14ac:dyDescent="0.25">
      <c r="A12372" s="30">
        <v>2015</v>
      </c>
      <c r="B12372" s="3" t="s">
        <v>20</v>
      </c>
      <c r="C12372" s="3" t="s">
        <v>265</v>
      </c>
      <c r="D12372" s="3" t="s">
        <v>266</v>
      </c>
      <c r="E12372" s="3">
        <v>74</v>
      </c>
      <c r="F12372" s="3">
        <v>148</v>
      </c>
      <c r="G12372" s="3">
        <v>148</v>
      </c>
      <c r="H12372" s="3">
        <v>2212636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 t="str">
        <f>B12372&amp;" | "&amp;C12372&amp;" | "&amp;D12372</f>
        <v>documentazione_amministrativa / registri | Stampa registro | Documento Principale</v>
      </c>
      <c r="Q12372" s="3" t="str">
        <f>VLOOKUP(P12372,'Classificazione UD'!A:B,2,FALSE)</f>
        <v>Amministrativo</v>
      </c>
    </row>
    <row r="12373" spans="1:17" ht="15" customHeight="1" x14ac:dyDescent="0.25">
      <c r="A12373" s="30">
        <v>2016</v>
      </c>
      <c r="B12373" s="3" t="s">
        <v>20</v>
      </c>
      <c r="C12373" s="3" t="s">
        <v>265</v>
      </c>
      <c r="D12373" s="3" t="s">
        <v>266</v>
      </c>
      <c r="E12373" s="3">
        <v>286</v>
      </c>
      <c r="F12373" s="3">
        <v>572</v>
      </c>
      <c r="G12373" s="3">
        <v>572</v>
      </c>
      <c r="H12373" s="3">
        <v>10052151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 t="str">
        <f>B12373&amp;" | "&amp;C12373&amp;" | "&amp;D12373</f>
        <v>documentazione_amministrativa / registri | Stampa registro | Documento Principale</v>
      </c>
      <c r="Q12373" s="3" t="str">
        <f>VLOOKUP(P12373,'Classificazione UD'!A:B,2,FALSE)</f>
        <v>Amministrativo</v>
      </c>
    </row>
    <row r="12374" spans="1:17" ht="15" customHeight="1" x14ac:dyDescent="0.25">
      <c r="A12374" s="30">
        <v>2015</v>
      </c>
      <c r="B12374" s="3" t="s">
        <v>20</v>
      </c>
      <c r="C12374" s="3" t="s">
        <v>265</v>
      </c>
      <c r="D12374" s="3" t="s">
        <v>266</v>
      </c>
      <c r="E12374" s="3">
        <v>14</v>
      </c>
      <c r="F12374" s="3">
        <v>28</v>
      </c>
      <c r="G12374" s="3">
        <v>28</v>
      </c>
      <c r="H12374" s="3">
        <v>64012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 t="str">
        <f>B12374&amp;" | "&amp;C12374&amp;" | "&amp;D12374</f>
        <v>documentazione_amministrativa / registri | Stampa registro | Documento Principale</v>
      </c>
      <c r="Q12374" s="3" t="str">
        <f>VLOOKUP(P12374,'Classificazione UD'!A:B,2,FALSE)</f>
        <v>Amministrativo</v>
      </c>
    </row>
    <row r="12375" spans="1:17" ht="15" customHeight="1" x14ac:dyDescent="0.25">
      <c r="A12375" s="30">
        <v>2016</v>
      </c>
      <c r="B12375" s="3" t="s">
        <v>20</v>
      </c>
      <c r="C12375" s="3" t="s">
        <v>265</v>
      </c>
      <c r="D12375" s="3" t="s">
        <v>266</v>
      </c>
      <c r="E12375" s="3">
        <v>37</v>
      </c>
      <c r="F12375" s="3">
        <v>74</v>
      </c>
      <c r="G12375" s="3">
        <v>74</v>
      </c>
      <c r="H12375" s="3">
        <v>207195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 t="str">
        <f>B12375&amp;" | "&amp;C12375&amp;" | "&amp;D12375</f>
        <v>documentazione_amministrativa / registri | Stampa registro | Documento Principale</v>
      </c>
      <c r="Q12375" s="3" t="str">
        <f>VLOOKUP(P12375,'Classificazione UD'!A:B,2,FALSE)</f>
        <v>Amministrativo</v>
      </c>
    </row>
    <row r="12376" spans="1:17" ht="15" customHeight="1" x14ac:dyDescent="0.25">
      <c r="A12376" s="30">
        <v>2015</v>
      </c>
      <c r="B12376" s="3" t="s">
        <v>20</v>
      </c>
      <c r="C12376" s="3" t="s">
        <v>265</v>
      </c>
      <c r="D12376" s="3" t="s">
        <v>266</v>
      </c>
      <c r="E12376" s="3">
        <v>35</v>
      </c>
      <c r="F12376" s="3">
        <v>70</v>
      </c>
      <c r="G12376" s="3">
        <v>70</v>
      </c>
      <c r="H12376" s="3">
        <v>231407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 t="str">
        <f>B12376&amp;" | "&amp;C12376&amp;" | "&amp;D12376</f>
        <v>documentazione_amministrativa / registri | Stampa registro | Documento Principale</v>
      </c>
      <c r="Q12376" s="3" t="str">
        <f>VLOOKUP(P12376,'Classificazione UD'!A:B,2,FALSE)</f>
        <v>Amministrativo</v>
      </c>
    </row>
    <row r="12377" spans="1:17" ht="15" customHeight="1" x14ac:dyDescent="0.25">
      <c r="A12377" s="30">
        <v>2016</v>
      </c>
      <c r="B12377" s="3" t="s">
        <v>20</v>
      </c>
      <c r="C12377" s="3" t="s">
        <v>265</v>
      </c>
      <c r="D12377" s="3" t="s">
        <v>266</v>
      </c>
      <c r="E12377" s="3">
        <v>161</v>
      </c>
      <c r="F12377" s="3">
        <v>322</v>
      </c>
      <c r="G12377" s="3">
        <v>322</v>
      </c>
      <c r="H12377" s="3">
        <v>1106003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 t="str">
        <f>B12377&amp;" | "&amp;C12377&amp;" | "&amp;D12377</f>
        <v>documentazione_amministrativa / registri | Stampa registro | Documento Principale</v>
      </c>
      <c r="Q12377" s="3" t="str">
        <f>VLOOKUP(P12377,'Classificazione UD'!A:B,2,FALSE)</f>
        <v>Amministrativo</v>
      </c>
    </row>
    <row r="12378" spans="1:17" ht="15" customHeight="1" x14ac:dyDescent="0.25">
      <c r="A12378" s="30">
        <v>2015</v>
      </c>
      <c r="B12378" s="3" t="s">
        <v>17</v>
      </c>
      <c r="C12378" s="3" t="s">
        <v>27</v>
      </c>
      <c r="D12378" s="3" t="s">
        <v>264</v>
      </c>
      <c r="E12378" s="3">
        <v>249</v>
      </c>
      <c r="F12378" s="3">
        <v>1069</v>
      </c>
      <c r="G12378" s="3">
        <v>1069</v>
      </c>
      <c r="H12378" s="3">
        <v>39510780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 t="str">
        <f>B12378&amp;" | "&amp;C12378&amp;" | "&amp;D12378</f>
        <v>documentazione_amministrativa / documentazione_contabile | FATTURA PASSIVA | Fattura</v>
      </c>
      <c r="Q12378" s="3" t="str">
        <f>VLOOKUP(P12378,'Classificazione UD'!A:B,2,FALSE)</f>
        <v>Fiscale</v>
      </c>
    </row>
    <row r="12379" spans="1:17" ht="15" customHeight="1" x14ac:dyDescent="0.25">
      <c r="A12379" s="30">
        <v>2015</v>
      </c>
      <c r="B12379" s="3" t="s">
        <v>17</v>
      </c>
      <c r="C12379" s="3" t="s">
        <v>27</v>
      </c>
      <c r="D12379" s="3" t="s">
        <v>54</v>
      </c>
      <c r="E12379" s="3">
        <v>4</v>
      </c>
      <c r="F12379" s="3">
        <v>17</v>
      </c>
      <c r="G12379" s="3">
        <v>17</v>
      </c>
      <c r="H12379" s="3">
        <v>561143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 t="str">
        <f>B12379&amp;" | "&amp;C12379&amp;" | "&amp;D12379</f>
        <v>documentazione_amministrativa / documentazione_contabile | FATTURA PASSIVA | Nota di credito</v>
      </c>
      <c r="Q12379" s="3" t="str">
        <f>VLOOKUP(P12379,'Classificazione UD'!A:B,2,FALSE)</f>
        <v>Fiscale</v>
      </c>
    </row>
    <row r="12380" spans="1:17" ht="15" customHeight="1" x14ac:dyDescent="0.25">
      <c r="A12380" s="30">
        <v>2016</v>
      </c>
      <c r="B12380" s="3" t="s">
        <v>17</v>
      </c>
      <c r="C12380" s="3" t="s">
        <v>27</v>
      </c>
      <c r="D12380" s="3" t="s">
        <v>264</v>
      </c>
      <c r="E12380" s="3">
        <v>29</v>
      </c>
      <c r="F12380" s="3">
        <v>130</v>
      </c>
      <c r="G12380" s="3">
        <v>130</v>
      </c>
      <c r="H12380" s="3">
        <v>6795328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 t="str">
        <f>B12380&amp;" | "&amp;C12380&amp;" | "&amp;D12380</f>
        <v>documentazione_amministrativa / documentazione_contabile | FATTURA PASSIVA | Fattura</v>
      </c>
      <c r="Q12380" s="3" t="str">
        <f>VLOOKUP(P12380,'Classificazione UD'!A:B,2,FALSE)</f>
        <v>Fiscale</v>
      </c>
    </row>
    <row r="12381" spans="1:17" ht="15" customHeight="1" x14ac:dyDescent="0.25">
      <c r="A12381" s="30">
        <v>2014</v>
      </c>
      <c r="B12381" s="3" t="s">
        <v>20</v>
      </c>
      <c r="C12381" s="3" t="s">
        <v>265</v>
      </c>
      <c r="D12381" s="3" t="s">
        <v>266</v>
      </c>
      <c r="E12381" s="3">
        <v>177</v>
      </c>
      <c r="F12381" s="3">
        <v>354</v>
      </c>
      <c r="G12381" s="3">
        <v>354</v>
      </c>
      <c r="H12381" s="3">
        <v>2804875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 t="str">
        <f>B12381&amp;" | "&amp;C12381&amp;" | "&amp;D12381</f>
        <v>documentazione_amministrativa / registri | Stampa registro | Documento Principale</v>
      </c>
      <c r="Q12381" s="3" t="str">
        <f>VLOOKUP(P12381,'Classificazione UD'!A:B,2,FALSE)</f>
        <v>Amministrativo</v>
      </c>
    </row>
    <row r="12382" spans="1:17" ht="15" customHeight="1" x14ac:dyDescent="0.25">
      <c r="A12382" s="30">
        <v>2015</v>
      </c>
      <c r="B12382" s="3" t="s">
        <v>20</v>
      </c>
      <c r="C12382" s="3" t="s">
        <v>265</v>
      </c>
      <c r="D12382" s="3" t="s">
        <v>266</v>
      </c>
      <c r="E12382" s="3">
        <v>249</v>
      </c>
      <c r="F12382" s="3">
        <v>498</v>
      </c>
      <c r="G12382" s="3">
        <v>498</v>
      </c>
      <c r="H12382" s="3">
        <v>4083772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 t="str">
        <f>B12382&amp;" | "&amp;C12382&amp;" | "&amp;D12382</f>
        <v>documentazione_amministrativa / registri | Stampa registro | Documento Principale</v>
      </c>
      <c r="Q12382" s="3" t="str">
        <f>VLOOKUP(P12382,'Classificazione UD'!A:B,2,FALSE)</f>
        <v>Amministrativo</v>
      </c>
    </row>
    <row r="12383" spans="1:17" ht="15" customHeight="1" x14ac:dyDescent="0.25">
      <c r="A12383" s="30">
        <v>2016</v>
      </c>
      <c r="B12383" s="3" t="s">
        <v>20</v>
      </c>
      <c r="C12383" s="3" t="s">
        <v>265</v>
      </c>
      <c r="D12383" s="3" t="s">
        <v>266</v>
      </c>
      <c r="E12383" s="3">
        <v>244</v>
      </c>
      <c r="F12383" s="3">
        <v>488</v>
      </c>
      <c r="G12383" s="3">
        <v>488</v>
      </c>
      <c r="H12383" s="3">
        <v>5657101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 t="str">
        <f>B12383&amp;" | "&amp;C12383&amp;" | "&amp;D12383</f>
        <v>documentazione_amministrativa / registri | Stampa registro | Documento Principale</v>
      </c>
      <c r="Q12383" s="3" t="str">
        <f>VLOOKUP(P12383,'Classificazione UD'!A:B,2,FALSE)</f>
        <v>Amministrativo</v>
      </c>
    </row>
    <row r="12384" spans="1:17" ht="15" customHeight="1" x14ac:dyDescent="0.25">
      <c r="A12384" s="30">
        <v>2016</v>
      </c>
      <c r="B12384" s="3" t="s">
        <v>20</v>
      </c>
      <c r="C12384" s="3" t="s">
        <v>265</v>
      </c>
      <c r="D12384" s="3" t="s">
        <v>266</v>
      </c>
      <c r="E12384" s="3">
        <v>11</v>
      </c>
      <c r="F12384" s="3">
        <v>22</v>
      </c>
      <c r="G12384" s="3">
        <v>22</v>
      </c>
      <c r="H12384" s="3">
        <v>51005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 t="str">
        <f>B12384&amp;" | "&amp;C12384&amp;" | "&amp;D12384</f>
        <v>documentazione_amministrativa / registri | Stampa registro | Documento Principale</v>
      </c>
      <c r="Q12384" s="3" t="str">
        <f>VLOOKUP(P12384,'Classificazione UD'!A:B,2,FALSE)</f>
        <v>Amministrativo</v>
      </c>
    </row>
    <row r="12385" spans="1:17" ht="15" customHeight="1" x14ac:dyDescent="0.25">
      <c r="A12385" s="30">
        <v>2016</v>
      </c>
      <c r="B12385" s="3" t="s">
        <v>20</v>
      </c>
      <c r="C12385" s="3" t="s">
        <v>265</v>
      </c>
      <c r="D12385" s="3" t="s">
        <v>266</v>
      </c>
      <c r="E12385" s="3">
        <v>32</v>
      </c>
      <c r="F12385" s="3">
        <v>64</v>
      </c>
      <c r="G12385" s="3">
        <v>64</v>
      </c>
      <c r="H12385" s="3">
        <v>216750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 t="str">
        <f>B12385&amp;" | "&amp;C12385&amp;" | "&amp;D12385</f>
        <v>documentazione_amministrativa / registri | Stampa registro | Documento Principale</v>
      </c>
      <c r="Q12385" s="3" t="str">
        <f>VLOOKUP(P12385,'Classificazione UD'!A:B,2,FALSE)</f>
        <v>Amministrativo</v>
      </c>
    </row>
    <row r="12386" spans="1:17" ht="15" customHeight="1" x14ac:dyDescent="0.25">
      <c r="A12386" s="30">
        <v>2015</v>
      </c>
      <c r="B12386" s="3" t="s">
        <v>17</v>
      </c>
      <c r="C12386" s="3" t="s">
        <v>27</v>
      </c>
      <c r="D12386" s="3" t="s">
        <v>264</v>
      </c>
      <c r="E12386" s="3">
        <v>218</v>
      </c>
      <c r="F12386" s="3">
        <v>971</v>
      </c>
      <c r="G12386" s="3">
        <v>971</v>
      </c>
      <c r="H12386" s="3">
        <v>24951313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 t="str">
        <f>B12386&amp;" | "&amp;C12386&amp;" | "&amp;D12386</f>
        <v>documentazione_amministrativa / documentazione_contabile | FATTURA PASSIVA | Fattura</v>
      </c>
      <c r="Q12386" s="3" t="str">
        <f>VLOOKUP(P12386,'Classificazione UD'!A:B,2,FALSE)</f>
        <v>Fiscale</v>
      </c>
    </row>
    <row r="12387" spans="1:17" ht="15" customHeight="1" x14ac:dyDescent="0.25">
      <c r="A12387" s="30">
        <v>2015</v>
      </c>
      <c r="B12387" s="3" t="s">
        <v>17</v>
      </c>
      <c r="C12387" s="3" t="s">
        <v>27</v>
      </c>
      <c r="D12387" s="3" t="s">
        <v>54</v>
      </c>
      <c r="E12387" s="3">
        <v>1</v>
      </c>
      <c r="F12387" s="3">
        <v>4</v>
      </c>
      <c r="G12387" s="3">
        <v>4</v>
      </c>
      <c r="H12387" s="3">
        <v>52756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 t="str">
        <f>B12387&amp;" | "&amp;C12387&amp;" | "&amp;D12387</f>
        <v>documentazione_amministrativa / documentazione_contabile | FATTURA PASSIVA | Nota di credito</v>
      </c>
      <c r="Q12387" s="3" t="str">
        <f>VLOOKUP(P12387,'Classificazione UD'!A:B,2,FALSE)</f>
        <v>Fiscale</v>
      </c>
    </row>
    <row r="12388" spans="1:17" ht="15" customHeight="1" x14ac:dyDescent="0.25">
      <c r="A12388" s="30">
        <v>2016</v>
      </c>
      <c r="B12388" s="3" t="s">
        <v>17</v>
      </c>
      <c r="C12388" s="3" t="s">
        <v>27</v>
      </c>
      <c r="D12388" s="3" t="s">
        <v>264</v>
      </c>
      <c r="E12388" s="3">
        <v>33</v>
      </c>
      <c r="F12388" s="3">
        <v>151</v>
      </c>
      <c r="G12388" s="3">
        <v>151</v>
      </c>
      <c r="H12388" s="3">
        <v>4692717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 t="str">
        <f>B12388&amp;" | "&amp;C12388&amp;" | "&amp;D12388</f>
        <v>documentazione_amministrativa / documentazione_contabile | FATTURA PASSIVA | Fattura</v>
      </c>
      <c r="Q12388" s="3" t="str">
        <f>VLOOKUP(P12388,'Classificazione UD'!A:B,2,FALSE)</f>
        <v>Fiscale</v>
      </c>
    </row>
    <row r="12389" spans="1:17" ht="15" customHeight="1" x14ac:dyDescent="0.25">
      <c r="A12389" s="30">
        <v>2015</v>
      </c>
      <c r="B12389" s="3" t="s">
        <v>20</v>
      </c>
      <c r="C12389" s="3" t="s">
        <v>265</v>
      </c>
      <c r="D12389" s="3" t="s">
        <v>266</v>
      </c>
      <c r="E12389" s="3">
        <v>72</v>
      </c>
      <c r="F12389" s="3">
        <v>144</v>
      </c>
      <c r="G12389" s="3">
        <v>144</v>
      </c>
      <c r="H12389" s="3">
        <v>1188438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 t="str">
        <f>B12389&amp;" | "&amp;C12389&amp;" | "&amp;D12389</f>
        <v>documentazione_amministrativa / registri | Stampa registro | Documento Principale</v>
      </c>
      <c r="Q12389" s="3" t="str">
        <f>VLOOKUP(P12389,'Classificazione UD'!A:B,2,FALSE)</f>
        <v>Amministrativo</v>
      </c>
    </row>
    <row r="12390" spans="1:17" ht="15" customHeight="1" x14ac:dyDescent="0.25">
      <c r="A12390" s="30">
        <v>2016</v>
      </c>
      <c r="B12390" s="3" t="s">
        <v>20</v>
      </c>
      <c r="C12390" s="3" t="s">
        <v>265</v>
      </c>
      <c r="D12390" s="3" t="s">
        <v>266</v>
      </c>
      <c r="E12390" s="3">
        <v>279</v>
      </c>
      <c r="F12390" s="3">
        <v>558</v>
      </c>
      <c r="G12390" s="3">
        <v>558</v>
      </c>
      <c r="H12390" s="3">
        <v>5375731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 t="str">
        <f>B12390&amp;" | "&amp;C12390&amp;" | "&amp;D12390</f>
        <v>documentazione_amministrativa / registri | Stampa registro | Documento Principale</v>
      </c>
      <c r="Q12390" s="3" t="str">
        <f>VLOOKUP(P12390,'Classificazione UD'!A:B,2,FALSE)</f>
        <v>Amministrativo</v>
      </c>
    </row>
    <row r="12391" spans="1:17" ht="15" customHeight="1" x14ac:dyDescent="0.25">
      <c r="A12391" s="30">
        <v>2015</v>
      </c>
      <c r="B12391" s="3" t="s">
        <v>20</v>
      </c>
      <c r="C12391" s="3" t="s">
        <v>265</v>
      </c>
      <c r="D12391" s="3" t="s">
        <v>266</v>
      </c>
      <c r="E12391" s="3">
        <v>12</v>
      </c>
      <c r="F12391" s="3">
        <v>24</v>
      </c>
      <c r="G12391" s="3">
        <v>24</v>
      </c>
      <c r="H12391" s="3">
        <v>56976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 t="str">
        <f>B12391&amp;" | "&amp;C12391&amp;" | "&amp;D12391</f>
        <v>documentazione_amministrativa / registri | Stampa registro | Documento Principale</v>
      </c>
      <c r="Q12391" s="3" t="str">
        <f>VLOOKUP(P12391,'Classificazione UD'!A:B,2,FALSE)</f>
        <v>Amministrativo</v>
      </c>
    </row>
    <row r="12392" spans="1:17" ht="15" customHeight="1" x14ac:dyDescent="0.25">
      <c r="A12392" s="30">
        <v>2016</v>
      </c>
      <c r="B12392" s="3" t="s">
        <v>20</v>
      </c>
      <c r="C12392" s="3" t="s">
        <v>265</v>
      </c>
      <c r="D12392" s="3" t="s">
        <v>266</v>
      </c>
      <c r="E12392" s="3">
        <v>45</v>
      </c>
      <c r="F12392" s="3">
        <v>90</v>
      </c>
      <c r="G12392" s="3">
        <v>90</v>
      </c>
      <c r="H12392" s="3">
        <v>223867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 t="str">
        <f>B12392&amp;" | "&amp;C12392&amp;" | "&amp;D12392</f>
        <v>documentazione_amministrativa / registri | Stampa registro | Documento Principale</v>
      </c>
      <c r="Q12392" s="3" t="str">
        <f>VLOOKUP(P12392,'Classificazione UD'!A:B,2,FALSE)</f>
        <v>Amministrativo</v>
      </c>
    </row>
    <row r="12393" spans="1:17" ht="15" customHeight="1" x14ac:dyDescent="0.25">
      <c r="A12393" s="30">
        <v>2015</v>
      </c>
      <c r="B12393" s="3" t="s">
        <v>20</v>
      </c>
      <c r="C12393" s="3" t="s">
        <v>265</v>
      </c>
      <c r="D12393" s="3" t="s">
        <v>266</v>
      </c>
      <c r="E12393" s="3">
        <v>34</v>
      </c>
      <c r="F12393" s="3">
        <v>68</v>
      </c>
      <c r="G12393" s="3">
        <v>68</v>
      </c>
      <c r="H12393" s="3">
        <v>239693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 t="str">
        <f>B12393&amp;" | "&amp;C12393&amp;" | "&amp;D12393</f>
        <v>documentazione_amministrativa / registri | Stampa registro | Documento Principale</v>
      </c>
      <c r="Q12393" s="3" t="str">
        <f>VLOOKUP(P12393,'Classificazione UD'!A:B,2,FALSE)</f>
        <v>Amministrativo</v>
      </c>
    </row>
    <row r="12394" spans="1:17" ht="15" customHeight="1" x14ac:dyDescent="0.25">
      <c r="A12394" s="30">
        <v>2016</v>
      </c>
      <c r="B12394" s="3" t="s">
        <v>20</v>
      </c>
      <c r="C12394" s="3" t="s">
        <v>265</v>
      </c>
      <c r="D12394" s="3" t="s">
        <v>266</v>
      </c>
      <c r="E12394" s="3">
        <v>119</v>
      </c>
      <c r="F12394" s="3">
        <v>238</v>
      </c>
      <c r="G12394" s="3">
        <v>238</v>
      </c>
      <c r="H12394" s="3">
        <v>778153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 t="str">
        <f>B12394&amp;" | "&amp;C12394&amp;" | "&amp;D12394</f>
        <v>documentazione_amministrativa / registri | Stampa registro | Documento Principale</v>
      </c>
      <c r="Q12394" s="3" t="str">
        <f>VLOOKUP(P12394,'Classificazione UD'!A:B,2,FALSE)</f>
        <v>Amministrativo</v>
      </c>
    </row>
    <row r="12395" spans="1:17" ht="15" customHeight="1" x14ac:dyDescent="0.25">
      <c r="A12395" s="30">
        <v>2016</v>
      </c>
      <c r="B12395" s="3" t="s">
        <v>20</v>
      </c>
      <c r="C12395" s="3" t="s">
        <v>265</v>
      </c>
      <c r="D12395" s="3" t="s">
        <v>266</v>
      </c>
      <c r="E12395" s="3">
        <v>1</v>
      </c>
      <c r="F12395" s="3">
        <v>2</v>
      </c>
      <c r="G12395" s="3">
        <v>2</v>
      </c>
      <c r="H12395" s="3">
        <v>4570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 t="str">
        <f>B12395&amp;" | "&amp;C12395&amp;" | "&amp;D12395</f>
        <v>documentazione_amministrativa / registri | Stampa registro | Documento Principale</v>
      </c>
      <c r="Q12395" s="3" t="str">
        <f>VLOOKUP(P12395,'Classificazione UD'!A:B,2,FALSE)</f>
        <v>Amministrativo</v>
      </c>
    </row>
    <row r="12396" spans="1:17" ht="15" customHeight="1" x14ac:dyDescent="0.25">
      <c r="A12396" s="30">
        <v>2015</v>
      </c>
      <c r="B12396" s="3" t="s">
        <v>17</v>
      </c>
      <c r="C12396" s="3" t="s">
        <v>27</v>
      </c>
      <c r="D12396" s="3" t="s">
        <v>264</v>
      </c>
      <c r="E12396" s="3">
        <v>232</v>
      </c>
      <c r="F12396" s="3">
        <v>976</v>
      </c>
      <c r="G12396" s="3">
        <v>976</v>
      </c>
      <c r="H12396" s="3">
        <v>41439805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 t="str">
        <f>B12396&amp;" | "&amp;C12396&amp;" | "&amp;D12396</f>
        <v>documentazione_amministrativa / documentazione_contabile | FATTURA PASSIVA | Fattura</v>
      </c>
      <c r="Q12396" s="3" t="str">
        <f>VLOOKUP(P12396,'Classificazione UD'!A:B,2,FALSE)</f>
        <v>Fiscale</v>
      </c>
    </row>
    <row r="12397" spans="1:17" ht="15" customHeight="1" x14ac:dyDescent="0.25">
      <c r="A12397" s="30">
        <v>2015</v>
      </c>
      <c r="B12397" s="3" t="s">
        <v>17</v>
      </c>
      <c r="C12397" s="3" t="s">
        <v>27</v>
      </c>
      <c r="D12397" s="3" t="s">
        <v>54</v>
      </c>
      <c r="E12397" s="3">
        <v>13</v>
      </c>
      <c r="F12397" s="3">
        <v>54</v>
      </c>
      <c r="G12397" s="3">
        <v>54</v>
      </c>
      <c r="H12397" s="3">
        <v>774704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 t="str">
        <f>B12397&amp;" | "&amp;C12397&amp;" | "&amp;D12397</f>
        <v>documentazione_amministrativa / documentazione_contabile | FATTURA PASSIVA | Nota di credito</v>
      </c>
      <c r="Q12397" s="3" t="str">
        <f>VLOOKUP(P12397,'Classificazione UD'!A:B,2,FALSE)</f>
        <v>Fiscale</v>
      </c>
    </row>
    <row r="12398" spans="1:17" ht="15" customHeight="1" x14ac:dyDescent="0.25">
      <c r="A12398" s="30">
        <v>2016</v>
      </c>
      <c r="B12398" s="3" t="s">
        <v>17</v>
      </c>
      <c r="C12398" s="3" t="s">
        <v>27</v>
      </c>
      <c r="D12398" s="3" t="s">
        <v>264</v>
      </c>
      <c r="E12398" s="3">
        <v>14</v>
      </c>
      <c r="F12398" s="3">
        <v>57</v>
      </c>
      <c r="G12398" s="3">
        <v>57</v>
      </c>
      <c r="H12398" s="3">
        <v>2133636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 t="str">
        <f>B12398&amp;" | "&amp;C12398&amp;" | "&amp;D12398</f>
        <v>documentazione_amministrativa / documentazione_contabile | FATTURA PASSIVA | Fattura</v>
      </c>
      <c r="Q12398" s="3" t="str">
        <f>VLOOKUP(P12398,'Classificazione UD'!A:B,2,FALSE)</f>
        <v>Fiscale</v>
      </c>
    </row>
    <row r="12399" spans="1:17" ht="15" customHeight="1" x14ac:dyDescent="0.25">
      <c r="A12399" s="30">
        <v>2015</v>
      </c>
      <c r="B12399" s="3" t="s">
        <v>20</v>
      </c>
      <c r="C12399" s="3" t="s">
        <v>265</v>
      </c>
      <c r="D12399" s="3" t="s">
        <v>266</v>
      </c>
      <c r="E12399" s="3">
        <v>72</v>
      </c>
      <c r="F12399" s="3">
        <v>144</v>
      </c>
      <c r="G12399" s="3">
        <v>144</v>
      </c>
      <c r="H12399" s="3">
        <v>1463728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 t="str">
        <f>B12399&amp;" | "&amp;C12399&amp;" | "&amp;D12399</f>
        <v>documentazione_amministrativa / registri | Stampa registro | Documento Principale</v>
      </c>
      <c r="Q12399" s="3" t="str">
        <f>VLOOKUP(P12399,'Classificazione UD'!A:B,2,FALSE)</f>
        <v>Amministrativo</v>
      </c>
    </row>
    <row r="12400" spans="1:17" ht="15" customHeight="1" x14ac:dyDescent="0.25">
      <c r="A12400" s="30">
        <v>2016</v>
      </c>
      <c r="B12400" s="3" t="s">
        <v>20</v>
      </c>
      <c r="C12400" s="3" t="s">
        <v>265</v>
      </c>
      <c r="D12400" s="3" t="s">
        <v>266</v>
      </c>
      <c r="E12400" s="3">
        <v>282</v>
      </c>
      <c r="F12400" s="3">
        <v>564</v>
      </c>
      <c r="G12400" s="3">
        <v>564</v>
      </c>
      <c r="H12400" s="3">
        <v>5048711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 t="str">
        <f>B12400&amp;" | "&amp;C12400&amp;" | "&amp;D12400</f>
        <v>documentazione_amministrativa / registri | Stampa registro | Documento Principale</v>
      </c>
      <c r="Q12400" s="3" t="str">
        <f>VLOOKUP(P12400,'Classificazione UD'!A:B,2,FALSE)</f>
        <v>Amministrativo</v>
      </c>
    </row>
    <row r="12401" spans="1:17" ht="15" customHeight="1" x14ac:dyDescent="0.25">
      <c r="A12401" s="30">
        <v>2015</v>
      </c>
      <c r="B12401" s="3" t="s">
        <v>20</v>
      </c>
      <c r="C12401" s="3" t="s">
        <v>265</v>
      </c>
      <c r="D12401" s="3" t="s">
        <v>266</v>
      </c>
      <c r="E12401" s="3">
        <v>5</v>
      </c>
      <c r="F12401" s="3">
        <v>10</v>
      </c>
      <c r="G12401" s="3">
        <v>10</v>
      </c>
      <c r="H12401" s="3">
        <v>23006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 t="str">
        <f>B12401&amp;" | "&amp;C12401&amp;" | "&amp;D12401</f>
        <v>documentazione_amministrativa / registri | Stampa registro | Documento Principale</v>
      </c>
      <c r="Q12401" s="3" t="str">
        <f>VLOOKUP(P12401,'Classificazione UD'!A:B,2,FALSE)</f>
        <v>Amministrativo</v>
      </c>
    </row>
    <row r="12402" spans="1:17" ht="15" customHeight="1" x14ac:dyDescent="0.25">
      <c r="A12402" s="30">
        <v>2016</v>
      </c>
      <c r="B12402" s="3" t="s">
        <v>20</v>
      </c>
      <c r="C12402" s="3" t="s">
        <v>265</v>
      </c>
      <c r="D12402" s="3" t="s">
        <v>266</v>
      </c>
      <c r="E12402" s="3">
        <v>30</v>
      </c>
      <c r="F12402" s="3">
        <v>60</v>
      </c>
      <c r="G12402" s="3">
        <v>60</v>
      </c>
      <c r="H12402" s="3">
        <v>146009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 t="str">
        <f>B12402&amp;" | "&amp;C12402&amp;" | "&amp;D12402</f>
        <v>documentazione_amministrativa / registri | Stampa registro | Documento Principale</v>
      </c>
      <c r="Q12402" s="3" t="str">
        <f>VLOOKUP(P12402,'Classificazione UD'!A:B,2,FALSE)</f>
        <v>Amministrativo</v>
      </c>
    </row>
    <row r="12403" spans="1:17" ht="15" customHeight="1" x14ac:dyDescent="0.25">
      <c r="A12403" s="30">
        <v>2015</v>
      </c>
      <c r="B12403" s="3" t="s">
        <v>20</v>
      </c>
      <c r="C12403" s="3" t="s">
        <v>265</v>
      </c>
      <c r="D12403" s="3" t="s">
        <v>266</v>
      </c>
      <c r="E12403" s="3">
        <v>18</v>
      </c>
      <c r="F12403" s="3">
        <v>36</v>
      </c>
      <c r="G12403" s="3">
        <v>36</v>
      </c>
      <c r="H12403" s="3">
        <v>146167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 t="str">
        <f>B12403&amp;" | "&amp;C12403&amp;" | "&amp;D12403</f>
        <v>documentazione_amministrativa / registri | Stampa registro | Documento Principale</v>
      </c>
      <c r="Q12403" s="3" t="str">
        <f>VLOOKUP(P12403,'Classificazione UD'!A:B,2,FALSE)</f>
        <v>Amministrativo</v>
      </c>
    </row>
    <row r="12404" spans="1:17" ht="15" customHeight="1" x14ac:dyDescent="0.25">
      <c r="A12404" s="30">
        <v>2016</v>
      </c>
      <c r="B12404" s="3" t="s">
        <v>20</v>
      </c>
      <c r="C12404" s="3" t="s">
        <v>265</v>
      </c>
      <c r="D12404" s="3" t="s">
        <v>266</v>
      </c>
      <c r="E12404" s="3">
        <v>142</v>
      </c>
      <c r="F12404" s="3">
        <v>284</v>
      </c>
      <c r="G12404" s="3">
        <v>284</v>
      </c>
      <c r="H12404" s="3">
        <v>809981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 t="str">
        <f>B12404&amp;" | "&amp;C12404&amp;" | "&amp;D12404</f>
        <v>documentazione_amministrativa / registri | Stampa registro | Documento Principale</v>
      </c>
      <c r="Q12404" s="3" t="str">
        <f>VLOOKUP(P12404,'Classificazione UD'!A:B,2,FALSE)</f>
        <v>Amministrativo</v>
      </c>
    </row>
    <row r="12405" spans="1:17" ht="15" customHeight="1" x14ac:dyDescent="0.25">
      <c r="A12405" s="30">
        <v>2015</v>
      </c>
      <c r="B12405" s="3" t="s">
        <v>17</v>
      </c>
      <c r="C12405" s="3" t="s">
        <v>27</v>
      </c>
      <c r="D12405" s="3" t="s">
        <v>264</v>
      </c>
      <c r="E12405" s="3">
        <v>215</v>
      </c>
      <c r="F12405" s="3">
        <v>934</v>
      </c>
      <c r="G12405" s="3">
        <v>934</v>
      </c>
      <c r="H12405" s="3">
        <v>34243523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 t="str">
        <f>B12405&amp;" | "&amp;C12405&amp;" | "&amp;D12405</f>
        <v>documentazione_amministrativa / documentazione_contabile | FATTURA PASSIVA | Fattura</v>
      </c>
      <c r="Q12405" s="3" t="str">
        <f>VLOOKUP(P12405,'Classificazione UD'!A:B,2,FALSE)</f>
        <v>Fiscale</v>
      </c>
    </row>
    <row r="12406" spans="1:17" ht="15" customHeight="1" x14ac:dyDescent="0.25">
      <c r="A12406" s="30">
        <v>2015</v>
      </c>
      <c r="B12406" s="3" t="s">
        <v>17</v>
      </c>
      <c r="C12406" s="3" t="s">
        <v>27</v>
      </c>
      <c r="D12406" s="3" t="s">
        <v>54</v>
      </c>
      <c r="E12406" s="3">
        <v>5</v>
      </c>
      <c r="F12406" s="3">
        <v>21</v>
      </c>
      <c r="G12406" s="3">
        <v>21</v>
      </c>
      <c r="H12406" s="3">
        <v>561970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 t="str">
        <f>B12406&amp;" | "&amp;C12406&amp;" | "&amp;D12406</f>
        <v>documentazione_amministrativa / documentazione_contabile | FATTURA PASSIVA | Nota di credito</v>
      </c>
      <c r="Q12406" s="3" t="str">
        <f>VLOOKUP(P12406,'Classificazione UD'!A:B,2,FALSE)</f>
        <v>Fiscale</v>
      </c>
    </row>
    <row r="12407" spans="1:17" ht="15" customHeight="1" x14ac:dyDescent="0.25">
      <c r="A12407" s="30">
        <v>2016</v>
      </c>
      <c r="B12407" s="3" t="s">
        <v>17</v>
      </c>
      <c r="C12407" s="3" t="s">
        <v>27</v>
      </c>
      <c r="D12407" s="3" t="s">
        <v>264</v>
      </c>
      <c r="E12407" s="3">
        <v>33</v>
      </c>
      <c r="F12407" s="3">
        <v>144</v>
      </c>
      <c r="G12407" s="3">
        <v>144</v>
      </c>
      <c r="H12407" s="3">
        <v>8607087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 t="str">
        <f>B12407&amp;" | "&amp;C12407&amp;" | "&amp;D12407</f>
        <v>documentazione_amministrativa / documentazione_contabile | FATTURA PASSIVA | Fattura</v>
      </c>
      <c r="Q12407" s="3" t="str">
        <f>VLOOKUP(P12407,'Classificazione UD'!A:B,2,FALSE)</f>
        <v>Fiscale</v>
      </c>
    </row>
    <row r="12408" spans="1:17" ht="15" customHeight="1" x14ac:dyDescent="0.25">
      <c r="A12408" s="30">
        <v>2016</v>
      </c>
      <c r="B12408" s="3" t="s">
        <v>17</v>
      </c>
      <c r="C12408" s="3" t="s">
        <v>27</v>
      </c>
      <c r="D12408" s="3" t="s">
        <v>54</v>
      </c>
      <c r="E12408" s="3">
        <v>1</v>
      </c>
      <c r="F12408" s="3">
        <v>4</v>
      </c>
      <c r="G12408" s="3">
        <v>4</v>
      </c>
      <c r="H12408" s="3">
        <v>54272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 t="str">
        <f>B12408&amp;" | "&amp;C12408&amp;" | "&amp;D12408</f>
        <v>documentazione_amministrativa / documentazione_contabile | FATTURA PASSIVA | Nota di credito</v>
      </c>
      <c r="Q12408" s="3" t="str">
        <f>VLOOKUP(P12408,'Classificazione UD'!A:B,2,FALSE)</f>
        <v>Fiscale</v>
      </c>
    </row>
    <row r="12409" spans="1:17" ht="15" customHeight="1" x14ac:dyDescent="0.25">
      <c r="A12409" s="30">
        <v>2015</v>
      </c>
      <c r="B12409" s="3" t="s">
        <v>20</v>
      </c>
      <c r="C12409" s="3" t="s">
        <v>265</v>
      </c>
      <c r="D12409" s="3" t="s">
        <v>266</v>
      </c>
      <c r="E12409" s="3">
        <v>75</v>
      </c>
      <c r="F12409" s="3">
        <v>150</v>
      </c>
      <c r="G12409" s="3">
        <v>150</v>
      </c>
      <c r="H12409" s="3">
        <v>1671277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 t="str">
        <f>B12409&amp;" | "&amp;C12409&amp;" | "&amp;D12409</f>
        <v>documentazione_amministrativa / registri | Stampa registro | Documento Principale</v>
      </c>
      <c r="Q12409" s="3" t="str">
        <f>VLOOKUP(P12409,'Classificazione UD'!A:B,2,FALSE)</f>
        <v>Amministrativo</v>
      </c>
    </row>
    <row r="12410" spans="1:17" ht="15" customHeight="1" x14ac:dyDescent="0.25">
      <c r="A12410" s="30">
        <v>2016</v>
      </c>
      <c r="B12410" s="3" t="s">
        <v>20</v>
      </c>
      <c r="C12410" s="3" t="s">
        <v>265</v>
      </c>
      <c r="D12410" s="3" t="s">
        <v>266</v>
      </c>
      <c r="E12410" s="3">
        <v>283</v>
      </c>
      <c r="F12410" s="3">
        <v>566</v>
      </c>
      <c r="G12410" s="3">
        <v>566</v>
      </c>
      <c r="H12410" s="3">
        <v>7520477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 t="str">
        <f>B12410&amp;" | "&amp;C12410&amp;" | "&amp;D12410</f>
        <v>documentazione_amministrativa / registri | Stampa registro | Documento Principale</v>
      </c>
      <c r="Q12410" s="3" t="str">
        <f>VLOOKUP(P12410,'Classificazione UD'!A:B,2,FALSE)</f>
        <v>Amministrativo</v>
      </c>
    </row>
    <row r="12411" spans="1:17" ht="15" customHeight="1" x14ac:dyDescent="0.25">
      <c r="A12411" s="30">
        <v>2015</v>
      </c>
      <c r="B12411" s="3" t="s">
        <v>20</v>
      </c>
      <c r="C12411" s="3" t="s">
        <v>265</v>
      </c>
      <c r="D12411" s="3" t="s">
        <v>266</v>
      </c>
      <c r="E12411" s="3">
        <v>19</v>
      </c>
      <c r="F12411" s="3">
        <v>38</v>
      </c>
      <c r="G12411" s="3">
        <v>38</v>
      </c>
      <c r="H12411" s="3">
        <v>102312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 t="str">
        <f>B12411&amp;" | "&amp;C12411&amp;" | "&amp;D12411</f>
        <v>documentazione_amministrativa / registri | Stampa registro | Documento Principale</v>
      </c>
      <c r="Q12411" s="3" t="str">
        <f>VLOOKUP(P12411,'Classificazione UD'!A:B,2,FALSE)</f>
        <v>Amministrativo</v>
      </c>
    </row>
    <row r="12412" spans="1:17" ht="15" customHeight="1" x14ac:dyDescent="0.25">
      <c r="A12412" s="30">
        <v>2016</v>
      </c>
      <c r="B12412" s="3" t="s">
        <v>20</v>
      </c>
      <c r="C12412" s="3" t="s">
        <v>265</v>
      </c>
      <c r="D12412" s="3" t="s">
        <v>266</v>
      </c>
      <c r="E12412" s="3">
        <v>55</v>
      </c>
      <c r="F12412" s="3">
        <v>110</v>
      </c>
      <c r="G12412" s="3">
        <v>110</v>
      </c>
      <c r="H12412" s="3">
        <v>311988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 t="str">
        <f>B12412&amp;" | "&amp;C12412&amp;" | "&amp;D12412</f>
        <v>documentazione_amministrativa / registri | Stampa registro | Documento Principale</v>
      </c>
      <c r="Q12412" s="3" t="str">
        <f>VLOOKUP(P12412,'Classificazione UD'!A:B,2,FALSE)</f>
        <v>Amministrativo</v>
      </c>
    </row>
    <row r="12413" spans="1:17" ht="15" customHeight="1" x14ac:dyDescent="0.25">
      <c r="A12413" s="30">
        <v>2015</v>
      </c>
      <c r="B12413" s="3" t="s">
        <v>20</v>
      </c>
      <c r="C12413" s="3" t="s">
        <v>265</v>
      </c>
      <c r="D12413" s="3" t="s">
        <v>266</v>
      </c>
      <c r="E12413" s="3">
        <v>31</v>
      </c>
      <c r="F12413" s="3">
        <v>62</v>
      </c>
      <c r="G12413" s="3">
        <v>62</v>
      </c>
      <c r="H12413" s="3">
        <v>191424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 t="str">
        <f>B12413&amp;" | "&amp;C12413&amp;" | "&amp;D12413</f>
        <v>documentazione_amministrativa / registri | Stampa registro | Documento Principale</v>
      </c>
      <c r="Q12413" s="3" t="str">
        <f>VLOOKUP(P12413,'Classificazione UD'!A:B,2,FALSE)</f>
        <v>Amministrativo</v>
      </c>
    </row>
    <row r="12414" spans="1:17" ht="15" customHeight="1" x14ac:dyDescent="0.25">
      <c r="A12414" s="30">
        <v>2016</v>
      </c>
      <c r="B12414" s="3" t="s">
        <v>20</v>
      </c>
      <c r="C12414" s="3" t="s">
        <v>265</v>
      </c>
      <c r="D12414" s="3" t="s">
        <v>266</v>
      </c>
      <c r="E12414" s="3">
        <v>147</v>
      </c>
      <c r="F12414" s="3">
        <v>294</v>
      </c>
      <c r="G12414" s="3">
        <v>294</v>
      </c>
      <c r="H12414" s="3">
        <v>927835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 t="str">
        <f>B12414&amp;" | "&amp;C12414&amp;" | "&amp;D12414</f>
        <v>documentazione_amministrativa / registri | Stampa registro | Documento Principale</v>
      </c>
      <c r="Q12414" s="3" t="str">
        <f>VLOOKUP(P12414,'Classificazione UD'!A:B,2,FALSE)</f>
        <v>Amministrativo</v>
      </c>
    </row>
    <row r="12415" spans="1:17" ht="15" customHeight="1" x14ac:dyDescent="0.25">
      <c r="A12415" s="30">
        <v>2015</v>
      </c>
      <c r="B12415" s="3" t="s">
        <v>17</v>
      </c>
      <c r="C12415" s="3" t="s">
        <v>27</v>
      </c>
      <c r="D12415" s="3" t="s">
        <v>264</v>
      </c>
      <c r="E12415" s="3">
        <v>239</v>
      </c>
      <c r="F12415" s="3">
        <v>999</v>
      </c>
      <c r="G12415" s="3">
        <v>999</v>
      </c>
      <c r="H12415" s="3">
        <v>18776320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 t="str">
        <f>B12415&amp;" | "&amp;C12415&amp;" | "&amp;D12415</f>
        <v>documentazione_amministrativa / documentazione_contabile | FATTURA PASSIVA | Fattura</v>
      </c>
      <c r="Q12415" s="3" t="str">
        <f>VLOOKUP(P12415,'Classificazione UD'!A:B,2,FALSE)</f>
        <v>Fiscale</v>
      </c>
    </row>
    <row r="12416" spans="1:17" ht="15" customHeight="1" x14ac:dyDescent="0.25">
      <c r="A12416" s="30">
        <v>2015</v>
      </c>
      <c r="B12416" s="3" t="s">
        <v>17</v>
      </c>
      <c r="C12416" s="3" t="s">
        <v>27</v>
      </c>
      <c r="D12416" s="3" t="s">
        <v>54</v>
      </c>
      <c r="E12416" s="3">
        <v>7</v>
      </c>
      <c r="F12416" s="3">
        <v>30</v>
      </c>
      <c r="G12416" s="3">
        <v>30</v>
      </c>
      <c r="H12416" s="3">
        <v>429179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 t="str">
        <f>B12416&amp;" | "&amp;C12416&amp;" | "&amp;D12416</f>
        <v>documentazione_amministrativa / documentazione_contabile | FATTURA PASSIVA | Nota di credito</v>
      </c>
      <c r="Q12416" s="3" t="str">
        <f>VLOOKUP(P12416,'Classificazione UD'!A:B,2,FALSE)</f>
        <v>Fiscale</v>
      </c>
    </row>
    <row r="12417" spans="1:17" ht="15" customHeight="1" x14ac:dyDescent="0.25">
      <c r="A12417" s="30">
        <v>2016</v>
      </c>
      <c r="B12417" s="3" t="s">
        <v>17</v>
      </c>
      <c r="C12417" s="3" t="s">
        <v>27</v>
      </c>
      <c r="D12417" s="3" t="s">
        <v>264</v>
      </c>
      <c r="E12417" s="3">
        <v>31</v>
      </c>
      <c r="F12417" s="3">
        <v>127</v>
      </c>
      <c r="G12417" s="3">
        <v>127</v>
      </c>
      <c r="H12417" s="3">
        <v>1936426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 t="str">
        <f>B12417&amp;" | "&amp;C12417&amp;" | "&amp;D12417</f>
        <v>documentazione_amministrativa / documentazione_contabile | FATTURA PASSIVA | Fattura</v>
      </c>
      <c r="Q12417" s="3" t="str">
        <f>VLOOKUP(P12417,'Classificazione UD'!A:B,2,FALSE)</f>
        <v>Fiscale</v>
      </c>
    </row>
    <row r="12418" spans="1:17" ht="15" customHeight="1" x14ac:dyDescent="0.25">
      <c r="A12418" s="30">
        <v>2014</v>
      </c>
      <c r="B12418" s="3" t="s">
        <v>20</v>
      </c>
      <c r="C12418" s="3" t="s">
        <v>265</v>
      </c>
      <c r="D12418" s="3" t="s">
        <v>266</v>
      </c>
      <c r="E12418" s="3">
        <v>164</v>
      </c>
      <c r="F12418" s="3">
        <v>328</v>
      </c>
      <c r="G12418" s="3">
        <v>328</v>
      </c>
      <c r="H12418" s="3">
        <v>1807227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 t="str">
        <f>B12418&amp;" | "&amp;C12418&amp;" | "&amp;D12418</f>
        <v>documentazione_amministrativa / registri | Stampa registro | Documento Principale</v>
      </c>
      <c r="Q12418" s="3" t="str">
        <f>VLOOKUP(P12418,'Classificazione UD'!A:B,2,FALSE)</f>
        <v>Amministrativo</v>
      </c>
    </row>
    <row r="12419" spans="1:17" ht="15" customHeight="1" x14ac:dyDescent="0.25">
      <c r="A12419" s="30">
        <v>2015</v>
      </c>
      <c r="B12419" s="3" t="s">
        <v>20</v>
      </c>
      <c r="C12419" s="3" t="s">
        <v>265</v>
      </c>
      <c r="D12419" s="3" t="s">
        <v>266</v>
      </c>
      <c r="E12419" s="3">
        <v>286</v>
      </c>
      <c r="F12419" s="3">
        <v>572</v>
      </c>
      <c r="G12419" s="3">
        <v>572</v>
      </c>
      <c r="H12419" s="3">
        <v>3559075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 t="str">
        <f>B12419&amp;" | "&amp;C12419&amp;" | "&amp;D12419</f>
        <v>documentazione_amministrativa / registri | Stampa registro | Documento Principale</v>
      </c>
      <c r="Q12419" s="3" t="str">
        <f>VLOOKUP(P12419,'Classificazione UD'!A:B,2,FALSE)</f>
        <v>Amministrativo</v>
      </c>
    </row>
    <row r="12420" spans="1:17" ht="15" customHeight="1" x14ac:dyDescent="0.25">
      <c r="A12420" s="30">
        <v>2016</v>
      </c>
      <c r="B12420" s="3" t="s">
        <v>20</v>
      </c>
      <c r="C12420" s="3" t="s">
        <v>265</v>
      </c>
      <c r="D12420" s="3" t="s">
        <v>266</v>
      </c>
      <c r="E12420" s="3">
        <v>279</v>
      </c>
      <c r="F12420" s="3">
        <v>558</v>
      </c>
      <c r="G12420" s="3">
        <v>558</v>
      </c>
      <c r="H12420" s="3">
        <v>4593529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 t="str">
        <f>B12420&amp;" | "&amp;C12420&amp;" | "&amp;D12420</f>
        <v>documentazione_amministrativa / registri | Stampa registro | Documento Principale</v>
      </c>
      <c r="Q12420" s="3" t="str">
        <f>VLOOKUP(P12420,'Classificazione UD'!A:B,2,FALSE)</f>
        <v>Amministrativo</v>
      </c>
    </row>
    <row r="12421" spans="1:17" ht="15" customHeight="1" x14ac:dyDescent="0.25">
      <c r="A12421" s="30">
        <v>2014</v>
      </c>
      <c r="B12421" s="3" t="s">
        <v>20</v>
      </c>
      <c r="C12421" s="3" t="s">
        <v>265</v>
      </c>
      <c r="D12421" s="3" t="s">
        <v>266</v>
      </c>
      <c r="E12421" s="3">
        <v>18</v>
      </c>
      <c r="F12421" s="3">
        <v>36</v>
      </c>
      <c r="G12421" s="3">
        <v>36</v>
      </c>
      <c r="H12421" s="3">
        <v>76654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 t="str">
        <f>B12421&amp;" | "&amp;C12421&amp;" | "&amp;D12421</f>
        <v>documentazione_amministrativa / registri | Stampa registro | Documento Principale</v>
      </c>
      <c r="Q12421" s="3" t="str">
        <f>VLOOKUP(P12421,'Classificazione UD'!A:B,2,FALSE)</f>
        <v>Amministrativo</v>
      </c>
    </row>
    <row r="12422" spans="1:17" ht="15" customHeight="1" x14ac:dyDescent="0.25">
      <c r="A12422" s="30">
        <v>2015</v>
      </c>
      <c r="B12422" s="3" t="s">
        <v>20</v>
      </c>
      <c r="C12422" s="3" t="s">
        <v>265</v>
      </c>
      <c r="D12422" s="3" t="s">
        <v>266</v>
      </c>
      <c r="E12422" s="3">
        <v>28</v>
      </c>
      <c r="F12422" s="3">
        <v>56</v>
      </c>
      <c r="G12422" s="3">
        <v>56</v>
      </c>
      <c r="H12422" s="3">
        <v>123069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 t="str">
        <f>B12422&amp;" | "&amp;C12422&amp;" | "&amp;D12422</f>
        <v>documentazione_amministrativa / registri | Stampa registro | Documento Principale</v>
      </c>
      <c r="Q12422" s="3" t="str">
        <f>VLOOKUP(P12422,'Classificazione UD'!A:B,2,FALSE)</f>
        <v>Amministrativo</v>
      </c>
    </row>
    <row r="12423" spans="1:17" ht="15" customHeight="1" x14ac:dyDescent="0.25">
      <c r="A12423" s="30">
        <v>2016</v>
      </c>
      <c r="B12423" s="3" t="s">
        <v>20</v>
      </c>
      <c r="C12423" s="3" t="s">
        <v>265</v>
      </c>
      <c r="D12423" s="3" t="s">
        <v>266</v>
      </c>
      <c r="E12423" s="3">
        <v>32</v>
      </c>
      <c r="F12423" s="3">
        <v>64</v>
      </c>
      <c r="G12423" s="3">
        <v>64</v>
      </c>
      <c r="H12423" s="3">
        <v>143135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 t="str">
        <f>B12423&amp;" | "&amp;C12423&amp;" | "&amp;D12423</f>
        <v>documentazione_amministrativa / registri | Stampa registro | Documento Principale</v>
      </c>
      <c r="Q12423" s="3" t="str">
        <f>VLOOKUP(P12423,'Classificazione UD'!A:B,2,FALSE)</f>
        <v>Amministrativo</v>
      </c>
    </row>
    <row r="12424" spans="1:17" ht="15" customHeight="1" x14ac:dyDescent="0.25">
      <c r="A12424" s="30">
        <v>2015</v>
      </c>
      <c r="B12424" s="3" t="s">
        <v>20</v>
      </c>
      <c r="C12424" s="3" t="s">
        <v>265</v>
      </c>
      <c r="D12424" s="3" t="s">
        <v>266</v>
      </c>
      <c r="E12424" s="3">
        <v>64</v>
      </c>
      <c r="F12424" s="3">
        <v>128</v>
      </c>
      <c r="G12424" s="3">
        <v>128</v>
      </c>
      <c r="H12424" s="3">
        <v>358757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 t="str">
        <f>B12424&amp;" | "&amp;C12424&amp;" | "&amp;D12424</f>
        <v>documentazione_amministrativa / registri | Stampa registro | Documento Principale</v>
      </c>
      <c r="Q12424" s="3" t="str">
        <f>VLOOKUP(P12424,'Classificazione UD'!A:B,2,FALSE)</f>
        <v>Amministrativo</v>
      </c>
    </row>
    <row r="12425" spans="1:17" ht="15" customHeight="1" x14ac:dyDescent="0.25">
      <c r="A12425" s="30">
        <v>2016</v>
      </c>
      <c r="B12425" s="3" t="s">
        <v>20</v>
      </c>
      <c r="C12425" s="3" t="s">
        <v>265</v>
      </c>
      <c r="D12425" s="3" t="s">
        <v>266</v>
      </c>
      <c r="E12425" s="3">
        <v>141</v>
      </c>
      <c r="F12425" s="3">
        <v>282</v>
      </c>
      <c r="G12425" s="3">
        <v>282</v>
      </c>
      <c r="H12425" s="3">
        <v>864712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 t="str">
        <f>B12425&amp;" | "&amp;C12425&amp;" | "&amp;D12425</f>
        <v>documentazione_amministrativa / registri | Stampa registro | Documento Principale</v>
      </c>
      <c r="Q12425" s="3" t="str">
        <f>VLOOKUP(P12425,'Classificazione UD'!A:B,2,FALSE)</f>
        <v>Amministrativo</v>
      </c>
    </row>
    <row r="12426" spans="1:17" ht="15" customHeight="1" x14ac:dyDescent="0.25">
      <c r="A12426" s="30">
        <v>2015</v>
      </c>
      <c r="B12426" s="3" t="s">
        <v>17</v>
      </c>
      <c r="C12426" s="3" t="s">
        <v>27</v>
      </c>
      <c r="D12426" s="3" t="s">
        <v>264</v>
      </c>
      <c r="E12426" s="3">
        <v>135</v>
      </c>
      <c r="F12426" s="3">
        <v>576</v>
      </c>
      <c r="G12426" s="3">
        <v>576</v>
      </c>
      <c r="H12426" s="3">
        <v>20128923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 t="str">
        <f>B12426&amp;" | "&amp;C12426&amp;" | "&amp;D12426</f>
        <v>documentazione_amministrativa / documentazione_contabile | FATTURA PASSIVA | Fattura</v>
      </c>
      <c r="Q12426" s="3" t="str">
        <f>VLOOKUP(P12426,'Classificazione UD'!A:B,2,FALSE)</f>
        <v>Fiscale</v>
      </c>
    </row>
    <row r="12427" spans="1:17" ht="15" customHeight="1" x14ac:dyDescent="0.25">
      <c r="A12427" s="30">
        <v>2016</v>
      </c>
      <c r="B12427" s="3" t="s">
        <v>17</v>
      </c>
      <c r="C12427" s="3" t="s">
        <v>27</v>
      </c>
      <c r="D12427" s="3" t="s">
        <v>264</v>
      </c>
      <c r="E12427" s="3">
        <v>14</v>
      </c>
      <c r="F12427" s="3">
        <v>58</v>
      </c>
      <c r="G12427" s="3">
        <v>58</v>
      </c>
      <c r="H12427" s="3">
        <v>1698806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 t="str">
        <f>B12427&amp;" | "&amp;C12427&amp;" | "&amp;D12427</f>
        <v>documentazione_amministrativa / documentazione_contabile | FATTURA PASSIVA | Fattura</v>
      </c>
      <c r="Q12427" s="3" t="str">
        <f>VLOOKUP(P12427,'Classificazione UD'!A:B,2,FALSE)</f>
        <v>Fiscale</v>
      </c>
    </row>
    <row r="12428" spans="1:17" ht="15" customHeight="1" x14ac:dyDescent="0.25">
      <c r="A12428" s="30">
        <v>2015</v>
      </c>
      <c r="B12428" s="3" t="s">
        <v>20</v>
      </c>
      <c r="C12428" s="3" t="s">
        <v>265</v>
      </c>
      <c r="D12428" s="3" t="s">
        <v>266</v>
      </c>
      <c r="E12428" s="3">
        <v>71</v>
      </c>
      <c r="F12428" s="3">
        <v>142</v>
      </c>
      <c r="G12428" s="3">
        <v>142</v>
      </c>
      <c r="H12428" s="3">
        <v>1094320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 t="str">
        <f>B12428&amp;" | "&amp;C12428&amp;" | "&amp;D12428</f>
        <v>documentazione_amministrativa / registri | Stampa registro | Documento Principale</v>
      </c>
      <c r="Q12428" s="3" t="str">
        <f>VLOOKUP(P12428,'Classificazione UD'!A:B,2,FALSE)</f>
        <v>Amministrativo</v>
      </c>
    </row>
    <row r="12429" spans="1:17" ht="15" customHeight="1" x14ac:dyDescent="0.25">
      <c r="A12429" s="30">
        <v>2016</v>
      </c>
      <c r="B12429" s="3" t="s">
        <v>20</v>
      </c>
      <c r="C12429" s="3" t="s">
        <v>265</v>
      </c>
      <c r="D12429" s="3" t="s">
        <v>266</v>
      </c>
      <c r="E12429" s="3">
        <v>267</v>
      </c>
      <c r="F12429" s="3">
        <v>534</v>
      </c>
      <c r="G12429" s="3">
        <v>534</v>
      </c>
      <c r="H12429" s="3">
        <v>4143662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 t="str">
        <f>B12429&amp;" | "&amp;C12429&amp;" | "&amp;D12429</f>
        <v>documentazione_amministrativa / registri | Stampa registro | Documento Principale</v>
      </c>
      <c r="Q12429" s="3" t="str">
        <f>VLOOKUP(P12429,'Classificazione UD'!A:B,2,FALSE)</f>
        <v>Amministrativo</v>
      </c>
    </row>
    <row r="12430" spans="1:17" ht="15" customHeight="1" x14ac:dyDescent="0.25">
      <c r="A12430" s="30">
        <v>2015</v>
      </c>
      <c r="B12430" s="3" t="s">
        <v>20</v>
      </c>
      <c r="C12430" s="3" t="s">
        <v>265</v>
      </c>
      <c r="D12430" s="3" t="s">
        <v>266</v>
      </c>
      <c r="E12430" s="3">
        <v>8</v>
      </c>
      <c r="F12430" s="3">
        <v>16</v>
      </c>
      <c r="G12430" s="3">
        <v>16</v>
      </c>
      <c r="H12430" s="3">
        <v>36212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 t="str">
        <f>B12430&amp;" | "&amp;C12430&amp;" | "&amp;D12430</f>
        <v>documentazione_amministrativa / registri | Stampa registro | Documento Principale</v>
      </c>
      <c r="Q12430" s="3" t="str">
        <f>VLOOKUP(P12430,'Classificazione UD'!A:B,2,FALSE)</f>
        <v>Amministrativo</v>
      </c>
    </row>
    <row r="12431" spans="1:17" ht="15" customHeight="1" x14ac:dyDescent="0.25">
      <c r="A12431" s="30">
        <v>2016</v>
      </c>
      <c r="B12431" s="3" t="s">
        <v>20</v>
      </c>
      <c r="C12431" s="3" t="s">
        <v>265</v>
      </c>
      <c r="D12431" s="3" t="s">
        <v>266</v>
      </c>
      <c r="E12431" s="3">
        <v>33</v>
      </c>
      <c r="F12431" s="3">
        <v>66</v>
      </c>
      <c r="G12431" s="3">
        <v>66</v>
      </c>
      <c r="H12431" s="3">
        <v>156277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 t="str">
        <f>B12431&amp;" | "&amp;C12431&amp;" | "&amp;D12431</f>
        <v>documentazione_amministrativa / registri | Stampa registro | Documento Principale</v>
      </c>
      <c r="Q12431" s="3" t="str">
        <f>VLOOKUP(P12431,'Classificazione UD'!A:B,2,FALSE)</f>
        <v>Amministrativo</v>
      </c>
    </row>
    <row r="12432" spans="1:17" ht="15" customHeight="1" x14ac:dyDescent="0.25">
      <c r="A12432" s="30">
        <v>2015</v>
      </c>
      <c r="B12432" s="3" t="s">
        <v>20</v>
      </c>
      <c r="C12432" s="3" t="s">
        <v>265</v>
      </c>
      <c r="D12432" s="3" t="s">
        <v>266</v>
      </c>
      <c r="E12432" s="3">
        <v>27</v>
      </c>
      <c r="F12432" s="3">
        <v>54</v>
      </c>
      <c r="G12432" s="3">
        <v>54</v>
      </c>
      <c r="H12432" s="3">
        <v>138837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 t="str">
        <f>B12432&amp;" | "&amp;C12432&amp;" | "&amp;D12432</f>
        <v>documentazione_amministrativa / registri | Stampa registro | Documento Principale</v>
      </c>
      <c r="Q12432" s="3" t="str">
        <f>VLOOKUP(P12432,'Classificazione UD'!A:B,2,FALSE)</f>
        <v>Amministrativo</v>
      </c>
    </row>
    <row r="12433" spans="1:17" ht="15" customHeight="1" x14ac:dyDescent="0.25">
      <c r="A12433" s="30">
        <v>2016</v>
      </c>
      <c r="B12433" s="3" t="s">
        <v>20</v>
      </c>
      <c r="C12433" s="3" t="s">
        <v>265</v>
      </c>
      <c r="D12433" s="3" t="s">
        <v>266</v>
      </c>
      <c r="E12433" s="3">
        <v>104</v>
      </c>
      <c r="F12433" s="3">
        <v>208</v>
      </c>
      <c r="G12433" s="3">
        <v>208</v>
      </c>
      <c r="H12433" s="3">
        <v>581131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 t="str">
        <f>B12433&amp;" | "&amp;C12433&amp;" | "&amp;D12433</f>
        <v>documentazione_amministrativa / registri | Stampa registro | Documento Principale</v>
      </c>
      <c r="Q12433" s="3" t="str">
        <f>VLOOKUP(P12433,'Classificazione UD'!A:B,2,FALSE)</f>
        <v>Amministrativo</v>
      </c>
    </row>
    <row r="12434" spans="1:17" ht="15" customHeight="1" x14ac:dyDescent="0.25">
      <c r="A12434" s="30">
        <v>2015</v>
      </c>
      <c r="B12434" s="3" t="s">
        <v>17</v>
      </c>
      <c r="C12434" s="3" t="s">
        <v>27</v>
      </c>
      <c r="D12434" s="3" t="s">
        <v>264</v>
      </c>
      <c r="E12434" s="3">
        <v>212</v>
      </c>
      <c r="F12434" s="3">
        <v>924</v>
      </c>
      <c r="G12434" s="3">
        <v>924</v>
      </c>
      <c r="H12434" s="3">
        <v>40751804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 t="str">
        <f>B12434&amp;" | "&amp;C12434&amp;" | "&amp;D12434</f>
        <v>documentazione_amministrativa / documentazione_contabile | FATTURA PASSIVA | Fattura</v>
      </c>
      <c r="Q12434" s="3" t="str">
        <f>VLOOKUP(P12434,'Classificazione UD'!A:B,2,FALSE)</f>
        <v>Fiscale</v>
      </c>
    </row>
    <row r="12435" spans="1:17" ht="15" customHeight="1" x14ac:dyDescent="0.25">
      <c r="A12435" s="30">
        <v>2015</v>
      </c>
      <c r="B12435" s="3" t="s">
        <v>17</v>
      </c>
      <c r="C12435" s="3" t="s">
        <v>27</v>
      </c>
      <c r="D12435" s="3" t="s">
        <v>54</v>
      </c>
      <c r="E12435" s="3">
        <v>9</v>
      </c>
      <c r="F12435" s="3">
        <v>40</v>
      </c>
      <c r="G12435" s="3">
        <v>40</v>
      </c>
      <c r="H12435" s="3">
        <v>858653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 t="str">
        <f>B12435&amp;" | "&amp;C12435&amp;" | "&amp;D12435</f>
        <v>documentazione_amministrativa / documentazione_contabile | FATTURA PASSIVA | Nota di credito</v>
      </c>
      <c r="Q12435" s="3" t="str">
        <f>VLOOKUP(P12435,'Classificazione UD'!A:B,2,FALSE)</f>
        <v>Fiscale</v>
      </c>
    </row>
    <row r="12436" spans="1:17" ht="15" customHeight="1" x14ac:dyDescent="0.25">
      <c r="A12436" s="30">
        <v>2016</v>
      </c>
      <c r="B12436" s="3" t="s">
        <v>17</v>
      </c>
      <c r="C12436" s="3" t="s">
        <v>27</v>
      </c>
      <c r="D12436" s="3" t="s">
        <v>264</v>
      </c>
      <c r="E12436" s="3">
        <v>37</v>
      </c>
      <c r="F12436" s="3">
        <v>156</v>
      </c>
      <c r="G12436" s="3">
        <v>156</v>
      </c>
      <c r="H12436" s="3">
        <v>7443349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 t="str">
        <f>B12436&amp;" | "&amp;C12436&amp;" | "&amp;D12436</f>
        <v>documentazione_amministrativa / documentazione_contabile | FATTURA PASSIVA | Fattura</v>
      </c>
      <c r="Q12436" s="3" t="str">
        <f>VLOOKUP(P12436,'Classificazione UD'!A:B,2,FALSE)</f>
        <v>Fiscale</v>
      </c>
    </row>
    <row r="12437" spans="1:17" ht="15" customHeight="1" x14ac:dyDescent="0.25">
      <c r="A12437" s="30">
        <v>2015</v>
      </c>
      <c r="B12437" s="3" t="s">
        <v>20</v>
      </c>
      <c r="C12437" s="3" t="s">
        <v>265</v>
      </c>
      <c r="D12437" s="3" t="s">
        <v>266</v>
      </c>
      <c r="E12437" s="3">
        <v>75</v>
      </c>
      <c r="F12437" s="3">
        <v>150</v>
      </c>
      <c r="G12437" s="3">
        <v>150</v>
      </c>
      <c r="H12437" s="3">
        <v>1224829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 t="str">
        <f>B12437&amp;" | "&amp;C12437&amp;" | "&amp;D12437</f>
        <v>documentazione_amministrativa / registri | Stampa registro | Documento Principale</v>
      </c>
      <c r="Q12437" s="3" t="str">
        <f>VLOOKUP(P12437,'Classificazione UD'!A:B,2,FALSE)</f>
        <v>Amministrativo</v>
      </c>
    </row>
    <row r="12438" spans="1:17" ht="15" customHeight="1" x14ac:dyDescent="0.25">
      <c r="A12438" s="30">
        <v>2016</v>
      </c>
      <c r="B12438" s="3" t="s">
        <v>20</v>
      </c>
      <c r="C12438" s="3" t="s">
        <v>265</v>
      </c>
      <c r="D12438" s="3" t="s">
        <v>266</v>
      </c>
      <c r="E12438" s="3">
        <v>303</v>
      </c>
      <c r="F12438" s="3">
        <v>606</v>
      </c>
      <c r="G12438" s="3">
        <v>606</v>
      </c>
      <c r="H12438" s="3">
        <v>5817248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 t="str">
        <f>B12438&amp;" | "&amp;C12438&amp;" | "&amp;D12438</f>
        <v>documentazione_amministrativa / registri | Stampa registro | Documento Principale</v>
      </c>
      <c r="Q12438" s="3" t="str">
        <f>VLOOKUP(P12438,'Classificazione UD'!A:B,2,FALSE)</f>
        <v>Amministrativo</v>
      </c>
    </row>
    <row r="12439" spans="1:17" ht="15" customHeight="1" x14ac:dyDescent="0.25">
      <c r="A12439" s="30">
        <v>2015</v>
      </c>
      <c r="B12439" s="3" t="s">
        <v>20</v>
      </c>
      <c r="C12439" s="3" t="s">
        <v>265</v>
      </c>
      <c r="D12439" s="3" t="s">
        <v>266</v>
      </c>
      <c r="E12439" s="3">
        <v>10</v>
      </c>
      <c r="F12439" s="3">
        <v>20</v>
      </c>
      <c r="G12439" s="3">
        <v>20</v>
      </c>
      <c r="H12439" s="3">
        <v>51942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 t="str">
        <f>B12439&amp;" | "&amp;C12439&amp;" | "&amp;D12439</f>
        <v>documentazione_amministrativa / registri | Stampa registro | Documento Principale</v>
      </c>
      <c r="Q12439" s="3" t="str">
        <f>VLOOKUP(P12439,'Classificazione UD'!A:B,2,FALSE)</f>
        <v>Amministrativo</v>
      </c>
    </row>
    <row r="12440" spans="1:17" ht="15" customHeight="1" x14ac:dyDescent="0.25">
      <c r="A12440" s="30">
        <v>2016</v>
      </c>
      <c r="B12440" s="3" t="s">
        <v>20</v>
      </c>
      <c r="C12440" s="3" t="s">
        <v>265</v>
      </c>
      <c r="D12440" s="3" t="s">
        <v>266</v>
      </c>
      <c r="E12440" s="3">
        <v>34</v>
      </c>
      <c r="F12440" s="3">
        <v>68</v>
      </c>
      <c r="G12440" s="3">
        <v>68</v>
      </c>
      <c r="H12440" s="3">
        <v>175814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 t="str">
        <f>B12440&amp;" | "&amp;C12440&amp;" | "&amp;D12440</f>
        <v>documentazione_amministrativa / registri | Stampa registro | Documento Principale</v>
      </c>
      <c r="Q12440" s="3" t="str">
        <f>VLOOKUP(P12440,'Classificazione UD'!A:B,2,FALSE)</f>
        <v>Amministrativo</v>
      </c>
    </row>
    <row r="12441" spans="1:17" ht="15" customHeight="1" x14ac:dyDescent="0.25">
      <c r="A12441" s="30">
        <v>2015</v>
      </c>
      <c r="B12441" s="3" t="s">
        <v>20</v>
      </c>
      <c r="C12441" s="3" t="s">
        <v>265</v>
      </c>
      <c r="D12441" s="3" t="s">
        <v>266</v>
      </c>
      <c r="E12441" s="3">
        <v>41</v>
      </c>
      <c r="F12441" s="3">
        <v>82</v>
      </c>
      <c r="G12441" s="3">
        <v>82</v>
      </c>
      <c r="H12441" s="3">
        <v>248944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 t="str">
        <f>B12441&amp;" | "&amp;C12441&amp;" | "&amp;D12441</f>
        <v>documentazione_amministrativa / registri | Stampa registro | Documento Principale</v>
      </c>
      <c r="Q12441" s="3" t="str">
        <f>VLOOKUP(P12441,'Classificazione UD'!A:B,2,FALSE)</f>
        <v>Amministrativo</v>
      </c>
    </row>
    <row r="12442" spans="1:17" ht="15" customHeight="1" x14ac:dyDescent="0.25">
      <c r="A12442" s="30">
        <v>2016</v>
      </c>
      <c r="B12442" s="3" t="s">
        <v>20</v>
      </c>
      <c r="C12442" s="3" t="s">
        <v>265</v>
      </c>
      <c r="D12442" s="3" t="s">
        <v>266</v>
      </c>
      <c r="E12442" s="3">
        <v>176</v>
      </c>
      <c r="F12442" s="3">
        <v>352</v>
      </c>
      <c r="G12442" s="3">
        <v>352</v>
      </c>
      <c r="H12442" s="3">
        <v>1080315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 t="str">
        <f>B12442&amp;" | "&amp;C12442&amp;" | "&amp;D12442</f>
        <v>documentazione_amministrativa / registri | Stampa registro | Documento Principale</v>
      </c>
      <c r="Q12442" s="3" t="str">
        <f>VLOOKUP(P12442,'Classificazione UD'!A:B,2,FALSE)</f>
        <v>Amministrativo</v>
      </c>
    </row>
    <row r="12443" spans="1:17" ht="15" customHeight="1" x14ac:dyDescent="0.25">
      <c r="A12443" s="30">
        <v>2015</v>
      </c>
      <c r="B12443" s="3" t="s">
        <v>17</v>
      </c>
      <c r="C12443" s="3" t="s">
        <v>27</v>
      </c>
      <c r="D12443" s="3" t="s">
        <v>264</v>
      </c>
      <c r="E12443" s="3">
        <v>243</v>
      </c>
      <c r="F12443" s="3">
        <v>1037</v>
      </c>
      <c r="G12443" s="3">
        <v>1037</v>
      </c>
      <c r="H12443" s="3">
        <v>32225506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 t="str">
        <f>B12443&amp;" | "&amp;C12443&amp;" | "&amp;D12443</f>
        <v>documentazione_amministrativa / documentazione_contabile | FATTURA PASSIVA | Fattura</v>
      </c>
      <c r="Q12443" s="3" t="str">
        <f>VLOOKUP(P12443,'Classificazione UD'!A:B,2,FALSE)</f>
        <v>Fiscale</v>
      </c>
    </row>
    <row r="12444" spans="1:17" ht="15" customHeight="1" x14ac:dyDescent="0.25">
      <c r="A12444" s="30">
        <v>2015</v>
      </c>
      <c r="B12444" s="3" t="s">
        <v>17</v>
      </c>
      <c r="C12444" s="3" t="s">
        <v>27</v>
      </c>
      <c r="D12444" s="3" t="s">
        <v>54</v>
      </c>
      <c r="E12444" s="3">
        <v>2</v>
      </c>
      <c r="F12444" s="3">
        <v>9</v>
      </c>
      <c r="G12444" s="3">
        <v>9</v>
      </c>
      <c r="H12444" s="3">
        <v>168007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 t="str">
        <f>B12444&amp;" | "&amp;C12444&amp;" | "&amp;D12444</f>
        <v>documentazione_amministrativa / documentazione_contabile | FATTURA PASSIVA | Nota di credito</v>
      </c>
      <c r="Q12444" s="3" t="str">
        <f>VLOOKUP(P12444,'Classificazione UD'!A:B,2,FALSE)</f>
        <v>Fiscale</v>
      </c>
    </row>
    <row r="12445" spans="1:17" ht="15" customHeight="1" x14ac:dyDescent="0.25">
      <c r="A12445" s="30">
        <v>2016</v>
      </c>
      <c r="B12445" s="3" t="s">
        <v>17</v>
      </c>
      <c r="C12445" s="3" t="s">
        <v>27</v>
      </c>
      <c r="D12445" s="3" t="s">
        <v>264</v>
      </c>
      <c r="E12445" s="3">
        <v>39</v>
      </c>
      <c r="F12445" s="3">
        <v>169</v>
      </c>
      <c r="G12445" s="3">
        <v>169</v>
      </c>
      <c r="H12445" s="3">
        <v>6685139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 t="str">
        <f>B12445&amp;" | "&amp;C12445&amp;" | "&amp;D12445</f>
        <v>documentazione_amministrativa / documentazione_contabile | FATTURA PASSIVA | Fattura</v>
      </c>
      <c r="Q12445" s="3" t="str">
        <f>VLOOKUP(P12445,'Classificazione UD'!A:B,2,FALSE)</f>
        <v>Fiscale</v>
      </c>
    </row>
    <row r="12446" spans="1:17" ht="15" customHeight="1" x14ac:dyDescent="0.25">
      <c r="A12446" s="30">
        <v>2015</v>
      </c>
      <c r="B12446" s="3" t="s">
        <v>20</v>
      </c>
      <c r="C12446" s="3" t="s">
        <v>265</v>
      </c>
      <c r="D12446" s="3" t="s">
        <v>266</v>
      </c>
      <c r="E12446" s="3">
        <v>74</v>
      </c>
      <c r="F12446" s="3">
        <v>148</v>
      </c>
      <c r="G12446" s="3">
        <v>148</v>
      </c>
      <c r="H12446" s="3">
        <v>2567787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 t="str">
        <f>B12446&amp;" | "&amp;C12446&amp;" | "&amp;D12446</f>
        <v>documentazione_amministrativa / registri | Stampa registro | Documento Principale</v>
      </c>
      <c r="Q12446" s="3" t="str">
        <f>VLOOKUP(P12446,'Classificazione UD'!A:B,2,FALSE)</f>
        <v>Amministrativo</v>
      </c>
    </row>
    <row r="12447" spans="1:17" ht="15" customHeight="1" x14ac:dyDescent="0.25">
      <c r="A12447" s="30">
        <v>2016</v>
      </c>
      <c r="B12447" s="3" t="s">
        <v>20</v>
      </c>
      <c r="C12447" s="3" t="s">
        <v>265</v>
      </c>
      <c r="D12447" s="3" t="s">
        <v>266</v>
      </c>
      <c r="E12447" s="3">
        <v>284</v>
      </c>
      <c r="F12447" s="3">
        <v>568</v>
      </c>
      <c r="G12447" s="3">
        <v>568</v>
      </c>
      <c r="H12447" s="3">
        <v>9303546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 t="str">
        <f>B12447&amp;" | "&amp;C12447&amp;" | "&amp;D12447</f>
        <v>documentazione_amministrativa / registri | Stampa registro | Documento Principale</v>
      </c>
      <c r="Q12447" s="3" t="str">
        <f>VLOOKUP(P12447,'Classificazione UD'!A:B,2,FALSE)</f>
        <v>Amministrativo</v>
      </c>
    </row>
    <row r="12448" spans="1:17" ht="15" customHeight="1" x14ac:dyDescent="0.25">
      <c r="A12448" s="30">
        <v>2015</v>
      </c>
      <c r="B12448" s="3" t="s">
        <v>20</v>
      </c>
      <c r="C12448" s="3" t="s">
        <v>265</v>
      </c>
      <c r="D12448" s="3" t="s">
        <v>266</v>
      </c>
      <c r="E12448" s="3">
        <v>9</v>
      </c>
      <c r="F12448" s="3">
        <v>18</v>
      </c>
      <c r="G12448" s="3">
        <v>18</v>
      </c>
      <c r="H12448" s="3">
        <v>42449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 t="str">
        <f>B12448&amp;" | "&amp;C12448&amp;" | "&amp;D12448</f>
        <v>documentazione_amministrativa / registri | Stampa registro | Documento Principale</v>
      </c>
      <c r="Q12448" s="3" t="str">
        <f>VLOOKUP(P12448,'Classificazione UD'!A:B,2,FALSE)</f>
        <v>Amministrativo</v>
      </c>
    </row>
    <row r="12449" spans="1:17" ht="15" customHeight="1" x14ac:dyDescent="0.25">
      <c r="A12449" s="30">
        <v>2016</v>
      </c>
      <c r="B12449" s="3" t="s">
        <v>20</v>
      </c>
      <c r="C12449" s="3" t="s">
        <v>265</v>
      </c>
      <c r="D12449" s="3" t="s">
        <v>266</v>
      </c>
      <c r="E12449" s="3">
        <v>40</v>
      </c>
      <c r="F12449" s="3">
        <v>80</v>
      </c>
      <c r="G12449" s="3">
        <v>80</v>
      </c>
      <c r="H12449" s="3">
        <v>199508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 t="str">
        <f>B12449&amp;" | "&amp;C12449&amp;" | "&amp;D12449</f>
        <v>documentazione_amministrativa / registri | Stampa registro | Documento Principale</v>
      </c>
      <c r="Q12449" s="3" t="str">
        <f>VLOOKUP(P12449,'Classificazione UD'!A:B,2,FALSE)</f>
        <v>Amministrativo</v>
      </c>
    </row>
    <row r="12450" spans="1:17" ht="15" customHeight="1" x14ac:dyDescent="0.25">
      <c r="A12450" s="30">
        <v>2015</v>
      </c>
      <c r="B12450" s="3" t="s">
        <v>20</v>
      </c>
      <c r="C12450" s="3" t="s">
        <v>265</v>
      </c>
      <c r="D12450" s="3" t="s">
        <v>266</v>
      </c>
      <c r="E12450" s="3">
        <v>21</v>
      </c>
      <c r="F12450" s="3">
        <v>42</v>
      </c>
      <c r="G12450" s="3">
        <v>42</v>
      </c>
      <c r="H12450" s="3">
        <v>187850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 t="str">
        <f>B12450&amp;" | "&amp;C12450&amp;" | "&amp;D12450</f>
        <v>documentazione_amministrativa / registri | Stampa registro | Documento Principale</v>
      </c>
      <c r="Q12450" s="3" t="str">
        <f>VLOOKUP(P12450,'Classificazione UD'!A:B,2,FALSE)</f>
        <v>Amministrativo</v>
      </c>
    </row>
    <row r="12451" spans="1:17" ht="15" customHeight="1" x14ac:dyDescent="0.25">
      <c r="A12451" s="30">
        <v>2016</v>
      </c>
      <c r="B12451" s="3" t="s">
        <v>20</v>
      </c>
      <c r="C12451" s="3" t="s">
        <v>265</v>
      </c>
      <c r="D12451" s="3" t="s">
        <v>266</v>
      </c>
      <c r="E12451" s="3">
        <v>161</v>
      </c>
      <c r="F12451" s="3">
        <v>322</v>
      </c>
      <c r="G12451" s="3">
        <v>322</v>
      </c>
      <c r="H12451" s="3">
        <v>987403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 t="str">
        <f>B12451&amp;" | "&amp;C12451&amp;" | "&amp;D12451</f>
        <v>documentazione_amministrativa / registri | Stampa registro | Documento Principale</v>
      </c>
      <c r="Q12451" s="3" t="str">
        <f>VLOOKUP(P12451,'Classificazione UD'!A:B,2,FALSE)</f>
        <v>Amministrativo</v>
      </c>
    </row>
    <row r="12452" spans="1:17" ht="15" customHeight="1" x14ac:dyDescent="0.25">
      <c r="A12452" s="30">
        <v>2015</v>
      </c>
      <c r="B12452" s="3" t="s">
        <v>17</v>
      </c>
      <c r="C12452" s="3" t="s">
        <v>27</v>
      </c>
      <c r="D12452" s="3" t="s">
        <v>264</v>
      </c>
      <c r="E12452" s="3">
        <v>631</v>
      </c>
      <c r="F12452" s="3">
        <v>2753</v>
      </c>
      <c r="G12452" s="3">
        <v>2753</v>
      </c>
      <c r="H12452" s="3">
        <v>128821228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 t="str">
        <f>B12452&amp;" | "&amp;C12452&amp;" | "&amp;D12452</f>
        <v>documentazione_amministrativa / documentazione_contabile | FATTURA PASSIVA | Fattura</v>
      </c>
      <c r="Q12452" s="3" t="str">
        <f>VLOOKUP(P12452,'Classificazione UD'!A:B,2,FALSE)</f>
        <v>Fiscale</v>
      </c>
    </row>
    <row r="12453" spans="1:17" ht="15" customHeight="1" x14ac:dyDescent="0.25">
      <c r="A12453" s="30">
        <v>2015</v>
      </c>
      <c r="B12453" s="3" t="s">
        <v>17</v>
      </c>
      <c r="C12453" s="3" t="s">
        <v>27</v>
      </c>
      <c r="D12453" s="3" t="s">
        <v>54</v>
      </c>
      <c r="E12453" s="3">
        <v>33</v>
      </c>
      <c r="F12453" s="3">
        <v>136</v>
      </c>
      <c r="G12453" s="3">
        <v>136</v>
      </c>
      <c r="H12453" s="3">
        <v>2422281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 t="str">
        <f>B12453&amp;" | "&amp;C12453&amp;" | "&amp;D12453</f>
        <v>documentazione_amministrativa / documentazione_contabile | FATTURA PASSIVA | Nota di credito</v>
      </c>
      <c r="Q12453" s="3" t="str">
        <f>VLOOKUP(P12453,'Classificazione UD'!A:B,2,FALSE)</f>
        <v>Fiscale</v>
      </c>
    </row>
    <row r="12454" spans="1:17" ht="15" customHeight="1" x14ac:dyDescent="0.25">
      <c r="A12454" s="30">
        <v>2016</v>
      </c>
      <c r="B12454" s="3" t="s">
        <v>17</v>
      </c>
      <c r="C12454" s="3" t="s">
        <v>27</v>
      </c>
      <c r="D12454" s="3" t="s">
        <v>264</v>
      </c>
      <c r="E12454" s="3">
        <v>83</v>
      </c>
      <c r="F12454" s="3">
        <v>352</v>
      </c>
      <c r="G12454" s="3">
        <v>352</v>
      </c>
      <c r="H12454" s="3">
        <v>22736006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 t="str">
        <f>B12454&amp;" | "&amp;C12454&amp;" | "&amp;D12454</f>
        <v>documentazione_amministrativa / documentazione_contabile | FATTURA PASSIVA | Fattura</v>
      </c>
      <c r="Q12454" s="3" t="str">
        <f>VLOOKUP(P12454,'Classificazione UD'!A:B,2,FALSE)</f>
        <v>Fiscale</v>
      </c>
    </row>
    <row r="12455" spans="1:17" ht="15" customHeight="1" x14ac:dyDescent="0.25">
      <c r="A12455" s="30">
        <v>2016</v>
      </c>
      <c r="B12455" s="3" t="s">
        <v>17</v>
      </c>
      <c r="C12455" s="3" t="s">
        <v>27</v>
      </c>
      <c r="D12455" s="3" t="s">
        <v>54</v>
      </c>
      <c r="E12455" s="3">
        <v>1</v>
      </c>
      <c r="F12455" s="3">
        <v>4</v>
      </c>
      <c r="G12455" s="3">
        <v>4</v>
      </c>
      <c r="H12455" s="3">
        <v>60828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 t="str">
        <f>B12455&amp;" | "&amp;C12455&amp;" | "&amp;D12455</f>
        <v>documentazione_amministrativa / documentazione_contabile | FATTURA PASSIVA | Nota di credito</v>
      </c>
      <c r="Q12455" s="3" t="str">
        <f>VLOOKUP(P12455,'Classificazione UD'!A:B,2,FALSE)</f>
        <v>Fiscale</v>
      </c>
    </row>
    <row r="12456" spans="1:17" ht="15" customHeight="1" x14ac:dyDescent="0.25">
      <c r="A12456" s="30">
        <v>2015</v>
      </c>
      <c r="B12456" s="3" t="s">
        <v>20</v>
      </c>
      <c r="C12456" s="3" t="s">
        <v>265</v>
      </c>
      <c r="D12456" s="3" t="s">
        <v>266</v>
      </c>
      <c r="E12456" s="3">
        <v>63</v>
      </c>
      <c r="F12456" s="3">
        <v>126</v>
      </c>
      <c r="G12456" s="3">
        <v>126</v>
      </c>
      <c r="H12456" s="3">
        <v>1546503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3" t="str">
        <f>B12456&amp;" | "&amp;C12456&amp;" | "&amp;D12456</f>
        <v>documentazione_amministrativa / registri | Stampa registro | Documento Principale</v>
      </c>
      <c r="Q12456" s="3" t="str">
        <f>VLOOKUP(P12456,'Classificazione UD'!A:B,2,FALSE)</f>
        <v>Amministrativo</v>
      </c>
    </row>
    <row r="12457" spans="1:17" ht="15" customHeight="1" x14ac:dyDescent="0.25">
      <c r="A12457" s="30">
        <v>2016</v>
      </c>
      <c r="B12457" s="3" t="s">
        <v>20</v>
      </c>
      <c r="C12457" s="3" t="s">
        <v>265</v>
      </c>
      <c r="D12457" s="3" t="s">
        <v>266</v>
      </c>
      <c r="E12457" s="3">
        <v>245</v>
      </c>
      <c r="F12457" s="3">
        <v>490</v>
      </c>
      <c r="G12457" s="3">
        <v>490</v>
      </c>
      <c r="H12457" s="3">
        <v>7417092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 t="str">
        <f>B12457&amp;" | "&amp;C12457&amp;" | "&amp;D12457</f>
        <v>documentazione_amministrativa / registri | Stampa registro | Documento Principale</v>
      </c>
      <c r="Q12457" s="3" t="str">
        <f>VLOOKUP(P12457,'Classificazione UD'!A:B,2,FALSE)</f>
        <v>Amministrativo</v>
      </c>
    </row>
    <row r="12458" spans="1:17" ht="15" customHeight="1" x14ac:dyDescent="0.25">
      <c r="A12458" s="30">
        <v>2015</v>
      </c>
      <c r="B12458" s="3" t="s">
        <v>20</v>
      </c>
      <c r="C12458" s="3" t="s">
        <v>265</v>
      </c>
      <c r="D12458" s="3" t="s">
        <v>266</v>
      </c>
      <c r="E12458" s="3">
        <v>8</v>
      </c>
      <c r="F12458" s="3">
        <v>16</v>
      </c>
      <c r="G12458" s="3">
        <v>16</v>
      </c>
      <c r="H12458" s="3">
        <v>126596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 t="str">
        <f>B12458&amp;" | "&amp;C12458&amp;" | "&amp;D12458</f>
        <v>documentazione_amministrativa / registri | Stampa registro | Documento Principale</v>
      </c>
      <c r="Q12458" s="3" t="str">
        <f>VLOOKUP(P12458,'Classificazione UD'!A:B,2,FALSE)</f>
        <v>Amministrativo</v>
      </c>
    </row>
    <row r="12459" spans="1:17" ht="15" customHeight="1" x14ac:dyDescent="0.25">
      <c r="A12459" s="30">
        <v>2016</v>
      </c>
      <c r="B12459" s="3" t="s">
        <v>20</v>
      </c>
      <c r="C12459" s="3" t="s">
        <v>265</v>
      </c>
      <c r="D12459" s="3" t="s">
        <v>266</v>
      </c>
      <c r="E12459" s="3">
        <v>53</v>
      </c>
      <c r="F12459" s="3">
        <v>106</v>
      </c>
      <c r="G12459" s="3">
        <v>106</v>
      </c>
      <c r="H12459" s="3">
        <v>297108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 t="str">
        <f>B12459&amp;" | "&amp;C12459&amp;" | "&amp;D12459</f>
        <v>documentazione_amministrativa / registri | Stampa registro | Documento Principale</v>
      </c>
      <c r="Q12459" s="3" t="str">
        <f>VLOOKUP(P12459,'Classificazione UD'!A:B,2,FALSE)</f>
        <v>Amministrativo</v>
      </c>
    </row>
    <row r="12460" spans="1:17" ht="15" customHeight="1" x14ac:dyDescent="0.25">
      <c r="A12460" s="30">
        <v>2015</v>
      </c>
      <c r="B12460" s="3" t="s">
        <v>20</v>
      </c>
      <c r="C12460" s="3" t="s">
        <v>265</v>
      </c>
      <c r="D12460" s="3" t="s">
        <v>266</v>
      </c>
      <c r="E12460" s="3">
        <v>49</v>
      </c>
      <c r="F12460" s="3">
        <v>98</v>
      </c>
      <c r="G12460" s="3">
        <v>98</v>
      </c>
      <c r="H12460" s="3">
        <v>404818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 t="str">
        <f>B12460&amp;" | "&amp;C12460&amp;" | "&amp;D12460</f>
        <v>documentazione_amministrativa / registri | Stampa registro | Documento Principale</v>
      </c>
      <c r="Q12460" s="3" t="str">
        <f>VLOOKUP(P12460,'Classificazione UD'!A:B,2,FALSE)</f>
        <v>Amministrativo</v>
      </c>
    </row>
    <row r="12461" spans="1:17" ht="15" customHeight="1" x14ac:dyDescent="0.25">
      <c r="A12461" s="30">
        <v>2016</v>
      </c>
      <c r="B12461" s="3" t="s">
        <v>20</v>
      </c>
      <c r="C12461" s="3" t="s">
        <v>265</v>
      </c>
      <c r="D12461" s="3" t="s">
        <v>266</v>
      </c>
      <c r="E12461" s="3">
        <v>205</v>
      </c>
      <c r="F12461" s="3">
        <v>410</v>
      </c>
      <c r="G12461" s="3">
        <v>410</v>
      </c>
      <c r="H12461" s="3">
        <v>1674100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 t="str">
        <f>B12461&amp;" | "&amp;C12461&amp;" | "&amp;D12461</f>
        <v>documentazione_amministrativa / registri | Stampa registro | Documento Principale</v>
      </c>
      <c r="Q12461" s="3" t="str">
        <f>VLOOKUP(P12461,'Classificazione UD'!A:B,2,FALSE)</f>
        <v>Amministrativo</v>
      </c>
    </row>
    <row r="12462" spans="1:17" ht="15" customHeight="1" x14ac:dyDescent="0.25">
      <c r="A12462" s="30">
        <v>2016</v>
      </c>
      <c r="B12462" s="3" t="s">
        <v>20</v>
      </c>
      <c r="C12462" s="3" t="s">
        <v>265</v>
      </c>
      <c r="D12462" s="3" t="s">
        <v>266</v>
      </c>
      <c r="E12462" s="3">
        <v>1</v>
      </c>
      <c r="F12462" s="3">
        <v>2</v>
      </c>
      <c r="G12462" s="3">
        <v>2</v>
      </c>
      <c r="H12462" s="3">
        <v>4712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 t="str">
        <f>B12462&amp;" | "&amp;C12462&amp;" | "&amp;D12462</f>
        <v>documentazione_amministrativa / registri | Stampa registro | Documento Principale</v>
      </c>
      <c r="Q12462" s="3" t="str">
        <f>VLOOKUP(P12462,'Classificazione UD'!A:B,2,FALSE)</f>
        <v>Amministrativo</v>
      </c>
    </row>
    <row r="12463" spans="1:17" ht="15" customHeight="1" x14ac:dyDescent="0.25">
      <c r="A12463" s="30">
        <v>2015</v>
      </c>
      <c r="B12463" s="3" t="s">
        <v>17</v>
      </c>
      <c r="C12463" s="3" t="s">
        <v>27</v>
      </c>
      <c r="D12463" s="3" t="s">
        <v>264</v>
      </c>
      <c r="E12463" s="3">
        <v>1</v>
      </c>
      <c r="F12463" s="3">
        <v>4</v>
      </c>
      <c r="G12463" s="3">
        <v>4</v>
      </c>
      <c r="H12463" s="3">
        <v>53510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 t="str">
        <f>B12463&amp;" | "&amp;C12463&amp;" | "&amp;D12463</f>
        <v>documentazione_amministrativa / documentazione_contabile | FATTURA PASSIVA | Fattura</v>
      </c>
      <c r="Q12463" s="3" t="str">
        <f>VLOOKUP(P12463,'Classificazione UD'!A:B,2,FALSE)</f>
        <v>Fiscale</v>
      </c>
    </row>
    <row r="12464" spans="1:17" ht="15" customHeight="1" x14ac:dyDescent="0.25">
      <c r="A12464" s="30">
        <v>2015</v>
      </c>
      <c r="B12464" s="3" t="s">
        <v>17</v>
      </c>
      <c r="C12464" s="3" t="s">
        <v>27</v>
      </c>
      <c r="D12464" s="3" t="s">
        <v>270</v>
      </c>
      <c r="E12464" s="3">
        <v>1</v>
      </c>
      <c r="F12464" s="3">
        <v>4</v>
      </c>
      <c r="G12464" s="3">
        <v>4</v>
      </c>
      <c r="H12464" s="3">
        <v>57660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 t="str">
        <f>B12464&amp;" | "&amp;C12464&amp;" | "&amp;D12464</f>
        <v>documentazione_amministrativa / documentazione_contabile | FATTURA PASSIVA | Acconto</v>
      </c>
      <c r="Q12464" s="3" t="str">
        <f>VLOOKUP(P12464,'Classificazione UD'!A:B,2,FALSE)</f>
        <v>Fiscale</v>
      </c>
    </row>
    <row r="12465" spans="1:17" ht="15" customHeight="1" x14ac:dyDescent="0.25">
      <c r="A12465" s="30">
        <v>2015</v>
      </c>
      <c r="B12465" s="3" t="s">
        <v>17</v>
      </c>
      <c r="C12465" s="3" t="s">
        <v>27</v>
      </c>
      <c r="D12465" s="3" t="s">
        <v>264</v>
      </c>
      <c r="E12465" s="3">
        <v>317</v>
      </c>
      <c r="F12465" s="3">
        <v>1339</v>
      </c>
      <c r="G12465" s="3">
        <v>1339</v>
      </c>
      <c r="H12465" s="3">
        <v>39779119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 t="str">
        <f>B12465&amp;" | "&amp;C12465&amp;" | "&amp;D12465</f>
        <v>documentazione_amministrativa / documentazione_contabile | FATTURA PASSIVA | Fattura</v>
      </c>
      <c r="Q12465" s="3" t="str">
        <f>VLOOKUP(P12465,'Classificazione UD'!A:B,2,FALSE)</f>
        <v>Fiscale</v>
      </c>
    </row>
    <row r="12466" spans="1:17" ht="15" customHeight="1" x14ac:dyDescent="0.25">
      <c r="A12466" s="30">
        <v>2015</v>
      </c>
      <c r="B12466" s="3" t="s">
        <v>17</v>
      </c>
      <c r="C12466" s="3" t="s">
        <v>27</v>
      </c>
      <c r="D12466" s="3" t="s">
        <v>54</v>
      </c>
      <c r="E12466" s="3">
        <v>10</v>
      </c>
      <c r="F12466" s="3">
        <v>43</v>
      </c>
      <c r="G12466" s="3">
        <v>43</v>
      </c>
      <c r="H12466" s="3">
        <v>1282322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 t="str">
        <f>B12466&amp;" | "&amp;C12466&amp;" | "&amp;D12466</f>
        <v>documentazione_amministrativa / documentazione_contabile | FATTURA PASSIVA | Nota di credito</v>
      </c>
      <c r="Q12466" s="3" t="str">
        <f>VLOOKUP(P12466,'Classificazione UD'!A:B,2,FALSE)</f>
        <v>Fiscale</v>
      </c>
    </row>
    <row r="12467" spans="1:17" ht="15" customHeight="1" x14ac:dyDescent="0.25">
      <c r="A12467" s="30">
        <v>2016</v>
      </c>
      <c r="B12467" s="3" t="s">
        <v>17</v>
      </c>
      <c r="C12467" s="3" t="s">
        <v>27</v>
      </c>
      <c r="D12467" s="3" t="s">
        <v>264</v>
      </c>
      <c r="E12467" s="3">
        <v>31</v>
      </c>
      <c r="F12467" s="3">
        <v>135</v>
      </c>
      <c r="G12467" s="3">
        <v>135</v>
      </c>
      <c r="H12467" s="3">
        <v>5941361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 t="str">
        <f>B12467&amp;" | "&amp;C12467&amp;" | "&amp;D12467</f>
        <v>documentazione_amministrativa / documentazione_contabile | FATTURA PASSIVA | Fattura</v>
      </c>
      <c r="Q12467" s="3" t="str">
        <f>VLOOKUP(P12467,'Classificazione UD'!A:B,2,FALSE)</f>
        <v>Fiscale</v>
      </c>
    </row>
    <row r="12468" spans="1:17" ht="15" customHeight="1" x14ac:dyDescent="0.25">
      <c r="A12468" s="30">
        <v>2015</v>
      </c>
      <c r="B12468" s="3" t="s">
        <v>20</v>
      </c>
      <c r="C12468" s="3" t="s">
        <v>265</v>
      </c>
      <c r="D12468" s="3" t="s">
        <v>266</v>
      </c>
      <c r="E12468" s="3">
        <v>75</v>
      </c>
      <c r="F12468" s="3">
        <v>150</v>
      </c>
      <c r="G12468" s="3">
        <v>150</v>
      </c>
      <c r="H12468" s="3">
        <v>1403460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 t="str">
        <f>B12468&amp;" | "&amp;C12468&amp;" | "&amp;D12468</f>
        <v>documentazione_amministrativa / registri | Stampa registro | Documento Principale</v>
      </c>
      <c r="Q12468" s="3" t="str">
        <f>VLOOKUP(P12468,'Classificazione UD'!A:B,2,FALSE)</f>
        <v>Amministrativo</v>
      </c>
    </row>
    <row r="12469" spans="1:17" ht="15" customHeight="1" x14ac:dyDescent="0.25">
      <c r="A12469" s="30">
        <v>2016</v>
      </c>
      <c r="B12469" s="3" t="s">
        <v>20</v>
      </c>
      <c r="C12469" s="3" t="s">
        <v>265</v>
      </c>
      <c r="D12469" s="3" t="s">
        <v>266</v>
      </c>
      <c r="E12469" s="3">
        <v>289</v>
      </c>
      <c r="F12469" s="3">
        <v>578</v>
      </c>
      <c r="G12469" s="3">
        <v>578</v>
      </c>
      <c r="H12469" s="3">
        <v>6396414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 t="str">
        <f>B12469&amp;" | "&amp;C12469&amp;" | "&amp;D12469</f>
        <v>documentazione_amministrativa / registri | Stampa registro | Documento Principale</v>
      </c>
      <c r="Q12469" s="3" t="str">
        <f>VLOOKUP(P12469,'Classificazione UD'!A:B,2,FALSE)</f>
        <v>Amministrativo</v>
      </c>
    </row>
    <row r="12470" spans="1:17" ht="15" customHeight="1" x14ac:dyDescent="0.25">
      <c r="A12470" s="30">
        <v>2015</v>
      </c>
      <c r="B12470" s="3" t="s">
        <v>20</v>
      </c>
      <c r="C12470" s="3" t="s">
        <v>265</v>
      </c>
      <c r="D12470" s="3" t="s">
        <v>266</v>
      </c>
      <c r="E12470" s="3">
        <v>17</v>
      </c>
      <c r="F12470" s="3">
        <v>34</v>
      </c>
      <c r="G12470" s="3">
        <v>34</v>
      </c>
      <c r="H12470" s="3">
        <v>78628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 t="str">
        <f>B12470&amp;" | "&amp;C12470&amp;" | "&amp;D12470</f>
        <v>documentazione_amministrativa / registri | Stampa registro | Documento Principale</v>
      </c>
      <c r="Q12470" s="3" t="str">
        <f>VLOOKUP(P12470,'Classificazione UD'!A:B,2,FALSE)</f>
        <v>Amministrativo</v>
      </c>
    </row>
    <row r="12471" spans="1:17" ht="15" customHeight="1" x14ac:dyDescent="0.25">
      <c r="A12471" s="30">
        <v>2016</v>
      </c>
      <c r="B12471" s="3" t="s">
        <v>20</v>
      </c>
      <c r="C12471" s="3" t="s">
        <v>265</v>
      </c>
      <c r="D12471" s="3" t="s">
        <v>266</v>
      </c>
      <c r="E12471" s="3">
        <v>67</v>
      </c>
      <c r="F12471" s="3">
        <v>134</v>
      </c>
      <c r="G12471" s="3">
        <v>134</v>
      </c>
      <c r="H12471" s="3">
        <v>342434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 t="str">
        <f>B12471&amp;" | "&amp;C12471&amp;" | "&amp;D12471</f>
        <v>documentazione_amministrativa / registri | Stampa registro | Documento Principale</v>
      </c>
      <c r="Q12471" s="3" t="str">
        <f>VLOOKUP(P12471,'Classificazione UD'!A:B,2,FALSE)</f>
        <v>Amministrativo</v>
      </c>
    </row>
    <row r="12472" spans="1:17" ht="15" customHeight="1" x14ac:dyDescent="0.25">
      <c r="A12472" s="30">
        <v>2015</v>
      </c>
      <c r="B12472" s="3" t="s">
        <v>20</v>
      </c>
      <c r="C12472" s="3" t="s">
        <v>265</v>
      </c>
      <c r="D12472" s="3" t="s">
        <v>266</v>
      </c>
      <c r="E12472" s="3">
        <v>44</v>
      </c>
      <c r="F12472" s="3">
        <v>88</v>
      </c>
      <c r="G12472" s="3">
        <v>88</v>
      </c>
      <c r="H12472" s="3">
        <v>274724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 t="str">
        <f>B12472&amp;" | "&amp;C12472&amp;" | "&amp;D12472</f>
        <v>documentazione_amministrativa / registri | Stampa registro | Documento Principale</v>
      </c>
      <c r="Q12472" s="3" t="str">
        <f>VLOOKUP(P12472,'Classificazione UD'!A:B,2,FALSE)</f>
        <v>Amministrativo</v>
      </c>
    </row>
    <row r="12473" spans="1:17" ht="15" customHeight="1" x14ac:dyDescent="0.25">
      <c r="A12473" s="30">
        <v>2016</v>
      </c>
      <c r="B12473" s="3" t="s">
        <v>20</v>
      </c>
      <c r="C12473" s="3" t="s">
        <v>265</v>
      </c>
      <c r="D12473" s="3" t="s">
        <v>266</v>
      </c>
      <c r="E12473" s="3">
        <v>187</v>
      </c>
      <c r="F12473" s="3">
        <v>374</v>
      </c>
      <c r="G12473" s="3">
        <v>374</v>
      </c>
      <c r="H12473" s="3">
        <v>1215617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 t="str">
        <f>B12473&amp;" | "&amp;C12473&amp;" | "&amp;D12473</f>
        <v>documentazione_amministrativa / registri | Stampa registro | Documento Principale</v>
      </c>
      <c r="Q12473" s="3" t="str">
        <f>VLOOKUP(P12473,'Classificazione UD'!A:B,2,FALSE)</f>
        <v>Amministrativo</v>
      </c>
    </row>
    <row r="12474" spans="1:17" ht="15" customHeight="1" x14ac:dyDescent="0.25">
      <c r="A12474" s="30">
        <v>2015</v>
      </c>
      <c r="B12474" s="3" t="s">
        <v>17</v>
      </c>
      <c r="C12474" s="3" t="s">
        <v>27</v>
      </c>
      <c r="D12474" s="3" t="s">
        <v>264</v>
      </c>
      <c r="E12474" s="3">
        <v>651</v>
      </c>
      <c r="F12474" s="3">
        <v>2871</v>
      </c>
      <c r="G12474" s="3">
        <v>2871</v>
      </c>
      <c r="H12474" s="3">
        <v>141116533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 t="str">
        <f>B12474&amp;" | "&amp;C12474&amp;" | "&amp;D12474</f>
        <v>documentazione_amministrativa / documentazione_contabile | FATTURA PASSIVA | Fattura</v>
      </c>
      <c r="Q12474" s="3" t="str">
        <f>VLOOKUP(P12474,'Classificazione UD'!A:B,2,FALSE)</f>
        <v>Fiscale</v>
      </c>
    </row>
    <row r="12475" spans="1:17" ht="15" customHeight="1" x14ac:dyDescent="0.25">
      <c r="A12475" s="30">
        <v>2015</v>
      </c>
      <c r="B12475" s="3" t="s">
        <v>17</v>
      </c>
      <c r="C12475" s="3" t="s">
        <v>27</v>
      </c>
      <c r="D12475" s="3" t="s">
        <v>54</v>
      </c>
      <c r="E12475" s="3">
        <v>20</v>
      </c>
      <c r="F12475" s="3">
        <v>87</v>
      </c>
      <c r="G12475" s="3">
        <v>87</v>
      </c>
      <c r="H12475" s="3">
        <v>2244939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 t="str">
        <f>B12475&amp;" | "&amp;C12475&amp;" | "&amp;D12475</f>
        <v>documentazione_amministrativa / documentazione_contabile | FATTURA PASSIVA | Nota di credito</v>
      </c>
      <c r="Q12475" s="3" t="str">
        <f>VLOOKUP(P12475,'Classificazione UD'!A:B,2,FALSE)</f>
        <v>Fiscale</v>
      </c>
    </row>
    <row r="12476" spans="1:17" ht="15" customHeight="1" x14ac:dyDescent="0.25">
      <c r="A12476" s="30">
        <v>2016</v>
      </c>
      <c r="B12476" s="3" t="s">
        <v>17</v>
      </c>
      <c r="C12476" s="3" t="s">
        <v>27</v>
      </c>
      <c r="D12476" s="3" t="s">
        <v>264</v>
      </c>
      <c r="E12476" s="3">
        <v>93</v>
      </c>
      <c r="F12476" s="3">
        <v>412</v>
      </c>
      <c r="G12476" s="3">
        <v>412</v>
      </c>
      <c r="H12476" s="3">
        <v>21177301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 t="str">
        <f>B12476&amp;" | "&amp;C12476&amp;" | "&amp;D12476</f>
        <v>documentazione_amministrativa / documentazione_contabile | FATTURA PASSIVA | Fattura</v>
      </c>
      <c r="Q12476" s="3" t="str">
        <f>VLOOKUP(P12476,'Classificazione UD'!A:B,2,FALSE)</f>
        <v>Fiscale</v>
      </c>
    </row>
    <row r="12477" spans="1:17" ht="15" customHeight="1" x14ac:dyDescent="0.25">
      <c r="A12477" s="30">
        <v>2016</v>
      </c>
      <c r="B12477" s="3" t="s">
        <v>17</v>
      </c>
      <c r="C12477" s="3" t="s">
        <v>27</v>
      </c>
      <c r="D12477" s="3" t="s">
        <v>54</v>
      </c>
      <c r="E12477" s="3">
        <v>2</v>
      </c>
      <c r="F12477" s="3">
        <v>8</v>
      </c>
      <c r="G12477" s="3">
        <v>8</v>
      </c>
      <c r="H12477" s="3">
        <v>114537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 t="str">
        <f>B12477&amp;" | "&amp;C12477&amp;" | "&amp;D12477</f>
        <v>documentazione_amministrativa / documentazione_contabile | FATTURA PASSIVA | Nota di credito</v>
      </c>
      <c r="Q12477" s="3" t="str">
        <f>VLOOKUP(P12477,'Classificazione UD'!A:B,2,FALSE)</f>
        <v>Fiscale</v>
      </c>
    </row>
    <row r="12478" spans="1:17" ht="15" customHeight="1" x14ac:dyDescent="0.25">
      <c r="A12478" s="30">
        <v>2015</v>
      </c>
      <c r="B12478" s="3" t="s">
        <v>20</v>
      </c>
      <c r="C12478" s="3" t="s">
        <v>265</v>
      </c>
      <c r="D12478" s="3" t="s">
        <v>266</v>
      </c>
      <c r="E12478" s="3">
        <v>75</v>
      </c>
      <c r="F12478" s="3">
        <v>150</v>
      </c>
      <c r="G12478" s="3">
        <v>150</v>
      </c>
      <c r="H12478" s="3">
        <v>2024296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 t="str">
        <f>B12478&amp;" | "&amp;C12478&amp;" | "&amp;D12478</f>
        <v>documentazione_amministrativa / registri | Stampa registro | Documento Principale</v>
      </c>
      <c r="Q12478" s="3" t="str">
        <f>VLOOKUP(P12478,'Classificazione UD'!A:B,2,FALSE)</f>
        <v>Amministrativo</v>
      </c>
    </row>
    <row r="12479" spans="1:17" ht="15" customHeight="1" x14ac:dyDescent="0.25">
      <c r="A12479" s="30">
        <v>2016</v>
      </c>
      <c r="B12479" s="3" t="s">
        <v>20</v>
      </c>
      <c r="C12479" s="3" t="s">
        <v>265</v>
      </c>
      <c r="D12479" s="3" t="s">
        <v>266</v>
      </c>
      <c r="E12479" s="3">
        <v>289</v>
      </c>
      <c r="F12479" s="3">
        <v>578</v>
      </c>
      <c r="G12479" s="3">
        <v>578</v>
      </c>
      <c r="H12479" s="3">
        <v>7905173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 t="str">
        <f>B12479&amp;" | "&amp;C12479&amp;" | "&amp;D12479</f>
        <v>documentazione_amministrativa / registri | Stampa registro | Documento Principale</v>
      </c>
      <c r="Q12479" s="3" t="str">
        <f>VLOOKUP(P12479,'Classificazione UD'!A:B,2,FALSE)</f>
        <v>Amministrativo</v>
      </c>
    </row>
    <row r="12480" spans="1:17" ht="15" customHeight="1" x14ac:dyDescent="0.25">
      <c r="A12480" s="30">
        <v>2015</v>
      </c>
      <c r="B12480" s="3" t="s">
        <v>20</v>
      </c>
      <c r="C12480" s="3" t="s">
        <v>265</v>
      </c>
      <c r="D12480" s="3" t="s">
        <v>266</v>
      </c>
      <c r="E12480" s="3">
        <v>23</v>
      </c>
      <c r="F12480" s="3">
        <v>46</v>
      </c>
      <c r="G12480" s="3">
        <v>46</v>
      </c>
      <c r="H12480" s="3">
        <v>117128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 t="str">
        <f>B12480&amp;" | "&amp;C12480&amp;" | "&amp;D12480</f>
        <v>documentazione_amministrativa / registri | Stampa registro | Documento Principale</v>
      </c>
      <c r="Q12480" s="3" t="str">
        <f>VLOOKUP(P12480,'Classificazione UD'!A:B,2,FALSE)</f>
        <v>Amministrativo</v>
      </c>
    </row>
    <row r="12481" spans="1:17" ht="15" customHeight="1" x14ac:dyDescent="0.25">
      <c r="A12481" s="30">
        <v>2016</v>
      </c>
      <c r="B12481" s="3" t="s">
        <v>20</v>
      </c>
      <c r="C12481" s="3" t="s">
        <v>265</v>
      </c>
      <c r="D12481" s="3" t="s">
        <v>266</v>
      </c>
      <c r="E12481" s="3">
        <v>66</v>
      </c>
      <c r="F12481" s="3">
        <v>132</v>
      </c>
      <c r="G12481" s="3">
        <v>132</v>
      </c>
      <c r="H12481" s="3">
        <v>330715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 t="str">
        <f>B12481&amp;" | "&amp;C12481&amp;" | "&amp;D12481</f>
        <v>documentazione_amministrativa / registri | Stampa registro | Documento Principale</v>
      </c>
      <c r="Q12481" s="3" t="str">
        <f>VLOOKUP(P12481,'Classificazione UD'!A:B,2,FALSE)</f>
        <v>Amministrativo</v>
      </c>
    </row>
    <row r="12482" spans="1:17" ht="15" customHeight="1" x14ac:dyDescent="0.25">
      <c r="A12482" s="30">
        <v>2015</v>
      </c>
      <c r="B12482" s="3" t="s">
        <v>20</v>
      </c>
      <c r="C12482" s="3" t="s">
        <v>265</v>
      </c>
      <c r="D12482" s="3" t="s">
        <v>266</v>
      </c>
      <c r="E12482" s="3">
        <v>60</v>
      </c>
      <c r="F12482" s="3">
        <v>120</v>
      </c>
      <c r="G12482" s="3">
        <v>120</v>
      </c>
      <c r="H12482" s="3">
        <v>501910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 t="str">
        <f>B12482&amp;" | "&amp;C12482&amp;" | "&amp;D12482</f>
        <v>documentazione_amministrativa / registri | Stampa registro | Documento Principale</v>
      </c>
      <c r="Q12482" s="3" t="str">
        <f>VLOOKUP(P12482,'Classificazione UD'!A:B,2,FALSE)</f>
        <v>Amministrativo</v>
      </c>
    </row>
    <row r="12483" spans="1:17" ht="15" customHeight="1" x14ac:dyDescent="0.25">
      <c r="A12483" s="30">
        <v>2016</v>
      </c>
      <c r="B12483" s="3" t="s">
        <v>20</v>
      </c>
      <c r="C12483" s="3" t="s">
        <v>265</v>
      </c>
      <c r="D12483" s="3" t="s">
        <v>266</v>
      </c>
      <c r="E12483" s="3">
        <v>242</v>
      </c>
      <c r="F12483" s="3">
        <v>484</v>
      </c>
      <c r="G12483" s="3">
        <v>484</v>
      </c>
      <c r="H12483" s="3">
        <v>1891984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 t="str">
        <f>B12483&amp;" | "&amp;C12483&amp;" | "&amp;D12483</f>
        <v>documentazione_amministrativa / registri | Stampa registro | Documento Principale</v>
      </c>
      <c r="Q12483" s="3" t="str">
        <f>VLOOKUP(P12483,'Classificazione UD'!A:B,2,FALSE)</f>
        <v>Amministrativo</v>
      </c>
    </row>
    <row r="12484" spans="1:17" ht="15" customHeight="1" x14ac:dyDescent="0.25">
      <c r="A12484" s="30">
        <v>2015</v>
      </c>
      <c r="B12484" s="3" t="s">
        <v>17</v>
      </c>
      <c r="C12484" s="3" t="s">
        <v>27</v>
      </c>
      <c r="D12484" s="3" t="s">
        <v>264</v>
      </c>
      <c r="E12484" s="3">
        <v>408</v>
      </c>
      <c r="F12484" s="3">
        <v>1704</v>
      </c>
      <c r="G12484" s="3">
        <v>1704</v>
      </c>
      <c r="H12484" s="3">
        <v>49748474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 t="str">
        <f>B12484&amp;" | "&amp;C12484&amp;" | "&amp;D12484</f>
        <v>documentazione_amministrativa / documentazione_contabile | FATTURA PASSIVA | Fattura</v>
      </c>
      <c r="Q12484" s="3" t="str">
        <f>VLOOKUP(P12484,'Classificazione UD'!A:B,2,FALSE)</f>
        <v>Fiscale</v>
      </c>
    </row>
    <row r="12485" spans="1:17" ht="15" customHeight="1" x14ac:dyDescent="0.25">
      <c r="A12485" s="30">
        <v>2015</v>
      </c>
      <c r="B12485" s="3" t="s">
        <v>17</v>
      </c>
      <c r="C12485" s="3" t="s">
        <v>27</v>
      </c>
      <c r="D12485" s="3" t="s">
        <v>54</v>
      </c>
      <c r="E12485" s="3">
        <v>18</v>
      </c>
      <c r="F12485" s="3">
        <v>77</v>
      </c>
      <c r="G12485" s="3">
        <v>77</v>
      </c>
      <c r="H12485" s="3">
        <v>1512853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 t="str">
        <f>B12485&amp;" | "&amp;C12485&amp;" | "&amp;D12485</f>
        <v>documentazione_amministrativa / documentazione_contabile | FATTURA PASSIVA | Nota di credito</v>
      </c>
      <c r="Q12485" s="3" t="str">
        <f>VLOOKUP(P12485,'Classificazione UD'!A:B,2,FALSE)</f>
        <v>Fiscale</v>
      </c>
    </row>
    <row r="12486" spans="1:17" ht="15" customHeight="1" x14ac:dyDescent="0.25">
      <c r="A12486" s="30">
        <v>2016</v>
      </c>
      <c r="B12486" s="3" t="s">
        <v>17</v>
      </c>
      <c r="C12486" s="3" t="s">
        <v>27</v>
      </c>
      <c r="D12486" s="3" t="s">
        <v>264</v>
      </c>
      <c r="E12486" s="3">
        <v>43</v>
      </c>
      <c r="F12486" s="3">
        <v>187</v>
      </c>
      <c r="G12486" s="3">
        <v>187</v>
      </c>
      <c r="H12486" s="3">
        <v>8190773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 t="str">
        <f>B12486&amp;" | "&amp;C12486&amp;" | "&amp;D12486</f>
        <v>documentazione_amministrativa / documentazione_contabile | FATTURA PASSIVA | Fattura</v>
      </c>
      <c r="Q12486" s="3" t="str">
        <f>VLOOKUP(P12486,'Classificazione UD'!A:B,2,FALSE)</f>
        <v>Fiscale</v>
      </c>
    </row>
    <row r="12487" spans="1:17" ht="15" customHeight="1" x14ac:dyDescent="0.25">
      <c r="A12487" s="30">
        <v>2016</v>
      </c>
      <c r="B12487" s="3" t="s">
        <v>17</v>
      </c>
      <c r="C12487" s="3" t="s">
        <v>27</v>
      </c>
      <c r="D12487" s="3" t="s">
        <v>54</v>
      </c>
      <c r="E12487" s="3">
        <v>1</v>
      </c>
      <c r="F12487" s="3">
        <v>4</v>
      </c>
      <c r="G12487" s="3">
        <v>4</v>
      </c>
      <c r="H12487" s="3">
        <v>59019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 t="str">
        <f>B12487&amp;" | "&amp;C12487&amp;" | "&amp;D12487</f>
        <v>documentazione_amministrativa / documentazione_contabile | FATTURA PASSIVA | Nota di credito</v>
      </c>
      <c r="Q12487" s="3" t="str">
        <f>VLOOKUP(P12487,'Classificazione UD'!A:B,2,FALSE)</f>
        <v>Fiscale</v>
      </c>
    </row>
    <row r="12488" spans="1:17" ht="15" customHeight="1" x14ac:dyDescent="0.25">
      <c r="A12488" s="30">
        <v>2015</v>
      </c>
      <c r="B12488" s="3" t="s">
        <v>20</v>
      </c>
      <c r="C12488" s="3" t="s">
        <v>265</v>
      </c>
      <c r="D12488" s="3" t="s">
        <v>266</v>
      </c>
      <c r="E12488" s="3">
        <v>74</v>
      </c>
      <c r="F12488" s="3">
        <v>148</v>
      </c>
      <c r="G12488" s="3">
        <v>148</v>
      </c>
      <c r="H12488" s="3">
        <v>2259384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 t="str">
        <f>B12488&amp;" | "&amp;C12488&amp;" | "&amp;D12488</f>
        <v>documentazione_amministrativa / registri | Stampa registro | Documento Principale</v>
      </c>
      <c r="Q12488" s="3" t="str">
        <f>VLOOKUP(P12488,'Classificazione UD'!A:B,2,FALSE)</f>
        <v>Amministrativo</v>
      </c>
    </row>
    <row r="12489" spans="1:17" ht="15" customHeight="1" x14ac:dyDescent="0.25">
      <c r="A12489" s="30">
        <v>2016</v>
      </c>
      <c r="B12489" s="3" t="s">
        <v>20</v>
      </c>
      <c r="C12489" s="3" t="s">
        <v>265</v>
      </c>
      <c r="D12489" s="3" t="s">
        <v>266</v>
      </c>
      <c r="E12489" s="3">
        <v>290</v>
      </c>
      <c r="F12489" s="3">
        <v>580</v>
      </c>
      <c r="G12489" s="3">
        <v>580</v>
      </c>
      <c r="H12489" s="3">
        <v>8468538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 t="str">
        <f>B12489&amp;" | "&amp;C12489&amp;" | "&amp;D12489</f>
        <v>documentazione_amministrativa / registri | Stampa registro | Documento Principale</v>
      </c>
      <c r="Q12489" s="3" t="str">
        <f>VLOOKUP(P12489,'Classificazione UD'!A:B,2,FALSE)</f>
        <v>Amministrativo</v>
      </c>
    </row>
    <row r="12490" spans="1:17" ht="15" customHeight="1" x14ac:dyDescent="0.25">
      <c r="A12490" s="30">
        <v>2015</v>
      </c>
      <c r="B12490" s="3" t="s">
        <v>20</v>
      </c>
      <c r="C12490" s="3" t="s">
        <v>265</v>
      </c>
      <c r="D12490" s="3" t="s">
        <v>266</v>
      </c>
      <c r="E12490" s="3">
        <v>15</v>
      </c>
      <c r="F12490" s="3">
        <v>30</v>
      </c>
      <c r="G12490" s="3">
        <v>30</v>
      </c>
      <c r="H12490" s="3">
        <v>77409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 t="str">
        <f>B12490&amp;" | "&amp;C12490&amp;" | "&amp;D12490</f>
        <v>documentazione_amministrativa / registri | Stampa registro | Documento Principale</v>
      </c>
      <c r="Q12490" s="3" t="str">
        <f>VLOOKUP(P12490,'Classificazione UD'!A:B,2,FALSE)</f>
        <v>Amministrativo</v>
      </c>
    </row>
    <row r="12491" spans="1:17" ht="15" customHeight="1" x14ac:dyDescent="0.25">
      <c r="A12491" s="30">
        <v>2016</v>
      </c>
      <c r="B12491" s="3" t="s">
        <v>20</v>
      </c>
      <c r="C12491" s="3" t="s">
        <v>265</v>
      </c>
      <c r="D12491" s="3" t="s">
        <v>266</v>
      </c>
      <c r="E12491" s="3">
        <v>61</v>
      </c>
      <c r="F12491" s="3">
        <v>122</v>
      </c>
      <c r="G12491" s="3">
        <v>122</v>
      </c>
      <c r="H12491" s="3">
        <v>323646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 t="str">
        <f>B12491&amp;" | "&amp;C12491&amp;" | "&amp;D12491</f>
        <v>documentazione_amministrativa / registri | Stampa registro | Documento Principale</v>
      </c>
      <c r="Q12491" s="3" t="str">
        <f>VLOOKUP(P12491,'Classificazione UD'!A:B,2,FALSE)</f>
        <v>Amministrativo</v>
      </c>
    </row>
    <row r="12492" spans="1:17" ht="15" customHeight="1" x14ac:dyDescent="0.25">
      <c r="A12492" s="30">
        <v>2015</v>
      </c>
      <c r="B12492" s="3" t="s">
        <v>20</v>
      </c>
      <c r="C12492" s="3" t="s">
        <v>265</v>
      </c>
      <c r="D12492" s="3" t="s">
        <v>266</v>
      </c>
      <c r="E12492" s="3">
        <v>20</v>
      </c>
      <c r="F12492" s="3">
        <v>40</v>
      </c>
      <c r="G12492" s="3">
        <v>40</v>
      </c>
      <c r="H12492" s="3">
        <v>242336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 t="str">
        <f>B12492&amp;" | "&amp;C12492&amp;" | "&amp;D12492</f>
        <v>documentazione_amministrativa / registri | Stampa registro | Documento Principale</v>
      </c>
      <c r="Q12492" s="3" t="str">
        <f>VLOOKUP(P12492,'Classificazione UD'!A:B,2,FALSE)</f>
        <v>Amministrativo</v>
      </c>
    </row>
    <row r="12493" spans="1:17" ht="15" customHeight="1" x14ac:dyDescent="0.25">
      <c r="A12493" s="30">
        <v>2016</v>
      </c>
      <c r="B12493" s="3" t="s">
        <v>20</v>
      </c>
      <c r="C12493" s="3" t="s">
        <v>265</v>
      </c>
      <c r="D12493" s="3" t="s">
        <v>266</v>
      </c>
      <c r="E12493" s="3">
        <v>225</v>
      </c>
      <c r="F12493" s="3">
        <v>450</v>
      </c>
      <c r="G12493" s="3">
        <v>450</v>
      </c>
      <c r="H12493" s="3">
        <v>1442792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 t="str">
        <f>B12493&amp;" | "&amp;C12493&amp;" | "&amp;D12493</f>
        <v>documentazione_amministrativa / registri | Stampa registro | Documento Principale</v>
      </c>
      <c r="Q12493" s="3" t="str">
        <f>VLOOKUP(P12493,'Classificazione UD'!A:B,2,FALSE)</f>
        <v>Amministrativo</v>
      </c>
    </row>
    <row r="12494" spans="1:17" ht="15" customHeight="1" x14ac:dyDescent="0.25">
      <c r="A12494" s="30">
        <v>2015</v>
      </c>
      <c r="B12494" s="3" t="s">
        <v>17</v>
      </c>
      <c r="C12494" s="3" t="s">
        <v>27</v>
      </c>
      <c r="D12494" s="3" t="s">
        <v>264</v>
      </c>
      <c r="E12494" s="3">
        <v>428</v>
      </c>
      <c r="F12494" s="3">
        <v>1866</v>
      </c>
      <c r="G12494" s="3">
        <v>1866</v>
      </c>
      <c r="H12494" s="3">
        <v>67733213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 t="str">
        <f>B12494&amp;" | "&amp;C12494&amp;" | "&amp;D12494</f>
        <v>documentazione_amministrativa / documentazione_contabile | FATTURA PASSIVA | Fattura</v>
      </c>
      <c r="Q12494" s="3" t="str">
        <f>VLOOKUP(P12494,'Classificazione UD'!A:B,2,FALSE)</f>
        <v>Fiscale</v>
      </c>
    </row>
    <row r="12495" spans="1:17" ht="15" customHeight="1" x14ac:dyDescent="0.25">
      <c r="A12495" s="30">
        <v>2015</v>
      </c>
      <c r="B12495" s="3" t="s">
        <v>17</v>
      </c>
      <c r="C12495" s="3" t="s">
        <v>27</v>
      </c>
      <c r="D12495" s="3" t="s">
        <v>54</v>
      </c>
      <c r="E12495" s="3">
        <v>11</v>
      </c>
      <c r="F12495" s="3">
        <v>46</v>
      </c>
      <c r="G12495" s="3">
        <v>46</v>
      </c>
      <c r="H12495" s="3">
        <v>986655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 t="str">
        <f>B12495&amp;" | "&amp;C12495&amp;" | "&amp;D12495</f>
        <v>documentazione_amministrativa / documentazione_contabile | FATTURA PASSIVA | Nota di credito</v>
      </c>
      <c r="Q12495" s="3" t="str">
        <f>VLOOKUP(P12495,'Classificazione UD'!A:B,2,FALSE)</f>
        <v>Fiscale</v>
      </c>
    </row>
    <row r="12496" spans="1:17" ht="15" customHeight="1" x14ac:dyDescent="0.25">
      <c r="A12496" s="30">
        <v>2016</v>
      </c>
      <c r="B12496" s="3" t="s">
        <v>17</v>
      </c>
      <c r="C12496" s="3" t="s">
        <v>27</v>
      </c>
      <c r="D12496" s="3" t="s">
        <v>264</v>
      </c>
      <c r="E12496" s="3">
        <v>50</v>
      </c>
      <c r="F12496" s="3">
        <v>220</v>
      </c>
      <c r="G12496" s="3">
        <v>220</v>
      </c>
      <c r="H12496" s="3">
        <v>11353924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 t="str">
        <f>B12496&amp;" | "&amp;C12496&amp;" | "&amp;D12496</f>
        <v>documentazione_amministrativa / documentazione_contabile | FATTURA PASSIVA | Fattura</v>
      </c>
      <c r="Q12496" s="3" t="str">
        <f>VLOOKUP(P12496,'Classificazione UD'!A:B,2,FALSE)</f>
        <v>Fiscale</v>
      </c>
    </row>
    <row r="12497" spans="1:17" ht="15" customHeight="1" x14ac:dyDescent="0.25">
      <c r="A12497" s="30">
        <v>2014</v>
      </c>
      <c r="B12497" s="3" t="s">
        <v>20</v>
      </c>
      <c r="C12497" s="3" t="s">
        <v>265</v>
      </c>
      <c r="D12497" s="3" t="s">
        <v>266</v>
      </c>
      <c r="E12497" s="3">
        <v>223</v>
      </c>
      <c r="F12497" s="3">
        <v>446</v>
      </c>
      <c r="G12497" s="3">
        <v>446</v>
      </c>
      <c r="H12497" s="3">
        <v>3678953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 t="str">
        <f>B12497&amp;" | "&amp;C12497&amp;" | "&amp;D12497</f>
        <v>documentazione_amministrativa / registri | Stampa registro | Documento Principale</v>
      </c>
      <c r="Q12497" s="3" t="str">
        <f>VLOOKUP(P12497,'Classificazione UD'!A:B,2,FALSE)</f>
        <v>Amministrativo</v>
      </c>
    </row>
    <row r="12498" spans="1:17" ht="15" customHeight="1" x14ac:dyDescent="0.25">
      <c r="A12498" s="30">
        <v>2015</v>
      </c>
      <c r="B12498" s="3" t="s">
        <v>20</v>
      </c>
      <c r="C12498" s="3" t="s">
        <v>265</v>
      </c>
      <c r="D12498" s="3" t="s">
        <v>266</v>
      </c>
      <c r="E12498" s="3">
        <v>291</v>
      </c>
      <c r="F12498" s="3">
        <v>582</v>
      </c>
      <c r="G12498" s="3">
        <v>582</v>
      </c>
      <c r="H12498" s="3">
        <v>4026449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 t="str">
        <f>B12498&amp;" | "&amp;C12498&amp;" | "&amp;D12498</f>
        <v>documentazione_amministrativa / registri | Stampa registro | Documento Principale</v>
      </c>
      <c r="Q12498" s="3" t="str">
        <f>VLOOKUP(P12498,'Classificazione UD'!A:B,2,FALSE)</f>
        <v>Amministrativo</v>
      </c>
    </row>
    <row r="12499" spans="1:17" ht="15" customHeight="1" x14ac:dyDescent="0.25">
      <c r="A12499" s="30">
        <v>2016</v>
      </c>
      <c r="B12499" s="3" t="s">
        <v>20</v>
      </c>
      <c r="C12499" s="3" t="s">
        <v>265</v>
      </c>
      <c r="D12499" s="3" t="s">
        <v>266</v>
      </c>
      <c r="E12499" s="3">
        <v>291</v>
      </c>
      <c r="F12499" s="3">
        <v>582</v>
      </c>
      <c r="G12499" s="3">
        <v>582</v>
      </c>
      <c r="H12499" s="3">
        <v>5415937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 t="str">
        <f>B12499&amp;" | "&amp;C12499&amp;" | "&amp;D12499</f>
        <v>documentazione_amministrativa / registri | Stampa registro | Documento Principale</v>
      </c>
      <c r="Q12499" s="3" t="str">
        <f>VLOOKUP(P12499,'Classificazione UD'!A:B,2,FALSE)</f>
        <v>Amministrativo</v>
      </c>
    </row>
    <row r="12500" spans="1:17" ht="15" customHeight="1" x14ac:dyDescent="0.25">
      <c r="A12500" s="30">
        <v>2013</v>
      </c>
      <c r="B12500" s="3" t="s">
        <v>20</v>
      </c>
      <c r="C12500" s="3" t="s">
        <v>265</v>
      </c>
      <c r="D12500" s="3" t="s">
        <v>266</v>
      </c>
      <c r="E12500" s="3">
        <v>1</v>
      </c>
      <c r="F12500" s="3">
        <v>2</v>
      </c>
      <c r="G12500" s="3">
        <v>2</v>
      </c>
      <c r="H12500" s="3">
        <v>6379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 t="str">
        <f>B12500&amp;" | "&amp;C12500&amp;" | "&amp;D12500</f>
        <v>documentazione_amministrativa / registri | Stampa registro | Documento Principale</v>
      </c>
      <c r="Q12500" s="3" t="str">
        <f>VLOOKUP(P12500,'Classificazione UD'!A:B,2,FALSE)</f>
        <v>Amministrativo</v>
      </c>
    </row>
    <row r="12501" spans="1:17" ht="15" customHeight="1" x14ac:dyDescent="0.25">
      <c r="A12501" s="30">
        <v>2014</v>
      </c>
      <c r="B12501" s="3" t="s">
        <v>20</v>
      </c>
      <c r="C12501" s="3" t="s">
        <v>265</v>
      </c>
      <c r="D12501" s="3" t="s">
        <v>266</v>
      </c>
      <c r="E12501" s="3">
        <v>64</v>
      </c>
      <c r="F12501" s="3">
        <v>128</v>
      </c>
      <c r="G12501" s="3">
        <v>128</v>
      </c>
      <c r="H12501" s="3">
        <v>306457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 t="str">
        <f>B12501&amp;" | "&amp;C12501&amp;" | "&amp;D12501</f>
        <v>documentazione_amministrativa / registri | Stampa registro | Documento Principale</v>
      </c>
      <c r="Q12501" s="3" t="str">
        <f>VLOOKUP(P12501,'Classificazione UD'!A:B,2,FALSE)</f>
        <v>Amministrativo</v>
      </c>
    </row>
    <row r="12502" spans="1:17" ht="15" customHeight="1" x14ac:dyDescent="0.25">
      <c r="A12502" s="30">
        <v>2015</v>
      </c>
      <c r="B12502" s="3" t="s">
        <v>20</v>
      </c>
      <c r="C12502" s="3" t="s">
        <v>265</v>
      </c>
      <c r="D12502" s="3" t="s">
        <v>266</v>
      </c>
      <c r="E12502" s="3">
        <v>53</v>
      </c>
      <c r="F12502" s="3">
        <v>106</v>
      </c>
      <c r="G12502" s="3">
        <v>106</v>
      </c>
      <c r="H12502" s="3">
        <v>255335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 t="str">
        <f>B12502&amp;" | "&amp;C12502&amp;" | "&amp;D12502</f>
        <v>documentazione_amministrativa / registri | Stampa registro | Documento Principale</v>
      </c>
      <c r="Q12502" s="3" t="str">
        <f>VLOOKUP(P12502,'Classificazione UD'!A:B,2,FALSE)</f>
        <v>Amministrativo</v>
      </c>
    </row>
    <row r="12503" spans="1:17" ht="15" customHeight="1" x14ac:dyDescent="0.25">
      <c r="A12503" s="30">
        <v>2016</v>
      </c>
      <c r="B12503" s="3" t="s">
        <v>20</v>
      </c>
      <c r="C12503" s="3" t="s">
        <v>265</v>
      </c>
      <c r="D12503" s="3" t="s">
        <v>266</v>
      </c>
      <c r="E12503" s="3">
        <v>63</v>
      </c>
      <c r="F12503" s="3">
        <v>126</v>
      </c>
      <c r="G12503" s="3">
        <v>126</v>
      </c>
      <c r="H12503" s="3">
        <v>325856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 t="str">
        <f>B12503&amp;" | "&amp;C12503&amp;" | "&amp;D12503</f>
        <v>documentazione_amministrativa / registri | Stampa registro | Documento Principale</v>
      </c>
      <c r="Q12503" s="3" t="str">
        <f>VLOOKUP(P12503,'Classificazione UD'!A:B,2,FALSE)</f>
        <v>Amministrativo</v>
      </c>
    </row>
    <row r="12504" spans="1:17" ht="15" customHeight="1" x14ac:dyDescent="0.25">
      <c r="A12504" s="30">
        <v>2015</v>
      </c>
      <c r="B12504" s="3" t="s">
        <v>20</v>
      </c>
      <c r="C12504" s="3" t="s">
        <v>265</v>
      </c>
      <c r="D12504" s="3" t="s">
        <v>266</v>
      </c>
      <c r="E12504" s="3">
        <v>104</v>
      </c>
      <c r="F12504" s="3">
        <v>208</v>
      </c>
      <c r="G12504" s="3">
        <v>208</v>
      </c>
      <c r="H12504" s="3">
        <v>633817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 t="str">
        <f>B12504&amp;" | "&amp;C12504&amp;" | "&amp;D12504</f>
        <v>documentazione_amministrativa / registri | Stampa registro | Documento Principale</v>
      </c>
      <c r="Q12504" s="3" t="str">
        <f>VLOOKUP(P12504,'Classificazione UD'!A:B,2,FALSE)</f>
        <v>Amministrativo</v>
      </c>
    </row>
    <row r="12505" spans="1:17" ht="15" customHeight="1" x14ac:dyDescent="0.25">
      <c r="A12505" s="30">
        <v>2016</v>
      </c>
      <c r="B12505" s="3" t="s">
        <v>20</v>
      </c>
      <c r="C12505" s="3" t="s">
        <v>265</v>
      </c>
      <c r="D12505" s="3" t="s">
        <v>266</v>
      </c>
      <c r="E12505" s="3">
        <v>191</v>
      </c>
      <c r="F12505" s="3">
        <v>382</v>
      </c>
      <c r="G12505" s="3">
        <v>382</v>
      </c>
      <c r="H12505" s="3">
        <v>1364300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 t="str">
        <f>B12505&amp;" | "&amp;C12505&amp;" | "&amp;D12505</f>
        <v>documentazione_amministrativa / registri | Stampa registro | Documento Principale</v>
      </c>
      <c r="Q12505" s="3" t="str">
        <f>VLOOKUP(P12505,'Classificazione UD'!A:B,2,FALSE)</f>
        <v>Amministrativo</v>
      </c>
    </row>
    <row r="12506" spans="1:17" ht="15" customHeight="1" x14ac:dyDescent="0.25">
      <c r="A12506" s="30">
        <v>2016</v>
      </c>
      <c r="B12506" s="3" t="s">
        <v>20</v>
      </c>
      <c r="C12506" s="3" t="s">
        <v>265</v>
      </c>
      <c r="D12506" s="3" t="s">
        <v>266</v>
      </c>
      <c r="E12506" s="3">
        <v>9</v>
      </c>
      <c r="F12506" s="3">
        <v>18</v>
      </c>
      <c r="G12506" s="3">
        <v>18</v>
      </c>
      <c r="H12506" s="3">
        <v>44373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 t="str">
        <f>B12506&amp;" | "&amp;C12506&amp;" | "&amp;D12506</f>
        <v>documentazione_amministrativa / registri | Stampa registro | Documento Principale</v>
      </c>
      <c r="Q12506" s="3" t="str">
        <f>VLOOKUP(P12506,'Classificazione UD'!A:B,2,FALSE)</f>
        <v>Amministrativo</v>
      </c>
    </row>
    <row r="12507" spans="1:17" ht="15" customHeight="1" x14ac:dyDescent="0.25">
      <c r="A12507" s="30">
        <v>2015</v>
      </c>
      <c r="B12507" s="3" t="s">
        <v>17</v>
      </c>
      <c r="C12507" s="3" t="s">
        <v>27</v>
      </c>
      <c r="D12507" s="3" t="s">
        <v>264</v>
      </c>
      <c r="E12507" s="3">
        <v>395</v>
      </c>
      <c r="F12507" s="3">
        <v>1675</v>
      </c>
      <c r="G12507" s="3">
        <v>1675</v>
      </c>
      <c r="H12507" s="3">
        <v>48286875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 t="str">
        <f>B12507&amp;" | "&amp;C12507&amp;" | "&amp;D12507</f>
        <v>documentazione_amministrativa / documentazione_contabile | FATTURA PASSIVA | Fattura</v>
      </c>
      <c r="Q12507" s="3" t="str">
        <f>VLOOKUP(P12507,'Classificazione UD'!A:B,2,FALSE)</f>
        <v>Fiscale</v>
      </c>
    </row>
    <row r="12508" spans="1:17" ht="15" customHeight="1" x14ac:dyDescent="0.25">
      <c r="A12508" s="30">
        <v>2015</v>
      </c>
      <c r="B12508" s="3" t="s">
        <v>17</v>
      </c>
      <c r="C12508" s="3" t="s">
        <v>27</v>
      </c>
      <c r="D12508" s="3" t="s">
        <v>54</v>
      </c>
      <c r="E12508" s="3">
        <v>13</v>
      </c>
      <c r="F12508" s="3">
        <v>54</v>
      </c>
      <c r="G12508" s="3">
        <v>54</v>
      </c>
      <c r="H12508" s="3">
        <v>1452468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 t="str">
        <f>B12508&amp;" | "&amp;C12508&amp;" | "&amp;D12508</f>
        <v>documentazione_amministrativa / documentazione_contabile | FATTURA PASSIVA | Nota di credito</v>
      </c>
      <c r="Q12508" s="3" t="str">
        <f>VLOOKUP(P12508,'Classificazione UD'!A:B,2,FALSE)</f>
        <v>Fiscale</v>
      </c>
    </row>
    <row r="12509" spans="1:17" ht="15" customHeight="1" x14ac:dyDescent="0.25">
      <c r="A12509" s="30">
        <v>2016</v>
      </c>
      <c r="B12509" s="3" t="s">
        <v>17</v>
      </c>
      <c r="C12509" s="3" t="s">
        <v>27</v>
      </c>
      <c r="D12509" s="3" t="s">
        <v>264</v>
      </c>
      <c r="E12509" s="3">
        <v>45</v>
      </c>
      <c r="F12509" s="3">
        <v>196</v>
      </c>
      <c r="G12509" s="3">
        <v>196</v>
      </c>
      <c r="H12509" s="3">
        <v>7617836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 t="str">
        <f>B12509&amp;" | "&amp;C12509&amp;" | "&amp;D12509</f>
        <v>documentazione_amministrativa / documentazione_contabile | FATTURA PASSIVA | Fattura</v>
      </c>
      <c r="Q12509" s="3" t="str">
        <f>VLOOKUP(P12509,'Classificazione UD'!A:B,2,FALSE)</f>
        <v>Fiscale</v>
      </c>
    </row>
    <row r="12510" spans="1:17" ht="15" customHeight="1" x14ac:dyDescent="0.25">
      <c r="A12510" s="30">
        <v>2015</v>
      </c>
      <c r="B12510" s="3" t="s">
        <v>20</v>
      </c>
      <c r="C12510" s="3" t="s">
        <v>265</v>
      </c>
      <c r="D12510" s="3" t="s">
        <v>266</v>
      </c>
      <c r="E12510" s="3">
        <v>72</v>
      </c>
      <c r="F12510" s="3">
        <v>144</v>
      </c>
      <c r="G12510" s="3">
        <v>144</v>
      </c>
      <c r="H12510" s="3">
        <v>1628500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 t="str">
        <f>B12510&amp;" | "&amp;C12510&amp;" | "&amp;D12510</f>
        <v>documentazione_amministrativa / registri | Stampa registro | Documento Principale</v>
      </c>
      <c r="Q12510" s="3" t="str">
        <f>VLOOKUP(P12510,'Classificazione UD'!A:B,2,FALSE)</f>
        <v>Amministrativo</v>
      </c>
    </row>
    <row r="12511" spans="1:17" ht="15" customHeight="1" x14ac:dyDescent="0.25">
      <c r="A12511" s="30">
        <v>2016</v>
      </c>
      <c r="B12511" s="3" t="s">
        <v>20</v>
      </c>
      <c r="C12511" s="3" t="s">
        <v>265</v>
      </c>
      <c r="D12511" s="3" t="s">
        <v>266</v>
      </c>
      <c r="E12511" s="3">
        <v>279</v>
      </c>
      <c r="F12511" s="3">
        <v>558</v>
      </c>
      <c r="G12511" s="3">
        <v>558</v>
      </c>
      <c r="H12511" s="3">
        <v>8502997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 t="str">
        <f>B12511&amp;" | "&amp;C12511&amp;" | "&amp;D12511</f>
        <v>documentazione_amministrativa / registri | Stampa registro | Documento Principale</v>
      </c>
      <c r="Q12511" s="3" t="str">
        <f>VLOOKUP(P12511,'Classificazione UD'!A:B,2,FALSE)</f>
        <v>Amministrativo</v>
      </c>
    </row>
    <row r="12512" spans="1:17" ht="15" customHeight="1" x14ac:dyDescent="0.25">
      <c r="A12512" s="30">
        <v>2015</v>
      </c>
      <c r="B12512" s="3" t="s">
        <v>20</v>
      </c>
      <c r="C12512" s="3" t="s">
        <v>265</v>
      </c>
      <c r="D12512" s="3" t="s">
        <v>266</v>
      </c>
      <c r="E12512" s="3">
        <v>13</v>
      </c>
      <c r="F12512" s="3">
        <v>26</v>
      </c>
      <c r="G12512" s="3">
        <v>26</v>
      </c>
      <c r="H12512" s="3">
        <v>66162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 t="str">
        <f>B12512&amp;" | "&amp;C12512&amp;" | "&amp;D12512</f>
        <v>documentazione_amministrativa / registri | Stampa registro | Documento Principale</v>
      </c>
      <c r="Q12512" s="3" t="str">
        <f>VLOOKUP(P12512,'Classificazione UD'!A:B,2,FALSE)</f>
        <v>Amministrativo</v>
      </c>
    </row>
    <row r="12513" spans="1:17" ht="15" customHeight="1" x14ac:dyDescent="0.25">
      <c r="A12513" s="30">
        <v>2016</v>
      </c>
      <c r="B12513" s="3" t="s">
        <v>20</v>
      </c>
      <c r="C12513" s="3" t="s">
        <v>265</v>
      </c>
      <c r="D12513" s="3" t="s">
        <v>266</v>
      </c>
      <c r="E12513" s="3">
        <v>40</v>
      </c>
      <c r="F12513" s="3">
        <v>80</v>
      </c>
      <c r="G12513" s="3">
        <v>80</v>
      </c>
      <c r="H12513" s="3">
        <v>194976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 t="str">
        <f>B12513&amp;" | "&amp;C12513&amp;" | "&amp;D12513</f>
        <v>documentazione_amministrativa / registri | Stampa registro | Documento Principale</v>
      </c>
      <c r="Q12513" s="3" t="str">
        <f>VLOOKUP(P12513,'Classificazione UD'!A:B,2,FALSE)</f>
        <v>Amministrativo</v>
      </c>
    </row>
    <row r="12514" spans="1:17" ht="15" customHeight="1" x14ac:dyDescent="0.25">
      <c r="A12514" s="30">
        <v>2015</v>
      </c>
      <c r="B12514" s="3" t="s">
        <v>20</v>
      </c>
      <c r="C12514" s="3" t="s">
        <v>265</v>
      </c>
      <c r="D12514" s="3" t="s">
        <v>266</v>
      </c>
      <c r="E12514" s="3">
        <v>44</v>
      </c>
      <c r="F12514" s="3">
        <v>88</v>
      </c>
      <c r="G12514" s="3">
        <v>88</v>
      </c>
      <c r="H12514" s="3">
        <v>337678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 t="str">
        <f>B12514&amp;" | "&amp;C12514&amp;" | "&amp;D12514</f>
        <v>documentazione_amministrativa / registri | Stampa registro | Documento Principale</v>
      </c>
      <c r="Q12514" s="3" t="str">
        <f>VLOOKUP(P12514,'Classificazione UD'!A:B,2,FALSE)</f>
        <v>Amministrativo</v>
      </c>
    </row>
    <row r="12515" spans="1:17" ht="15" customHeight="1" x14ac:dyDescent="0.25">
      <c r="A12515" s="30">
        <v>2016</v>
      </c>
      <c r="B12515" s="3" t="s">
        <v>20</v>
      </c>
      <c r="C12515" s="3" t="s">
        <v>265</v>
      </c>
      <c r="D12515" s="3" t="s">
        <v>266</v>
      </c>
      <c r="E12515" s="3">
        <v>184</v>
      </c>
      <c r="F12515" s="3">
        <v>368</v>
      </c>
      <c r="G12515" s="3">
        <v>368</v>
      </c>
      <c r="H12515" s="3">
        <v>1315156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 t="str">
        <f>B12515&amp;" | "&amp;C12515&amp;" | "&amp;D12515</f>
        <v>documentazione_amministrativa / registri | Stampa registro | Documento Principale</v>
      </c>
      <c r="Q12515" s="3" t="str">
        <f>VLOOKUP(P12515,'Classificazione UD'!A:B,2,FALSE)</f>
        <v>Amministrativo</v>
      </c>
    </row>
    <row r="12516" spans="1:17" ht="15" customHeight="1" x14ac:dyDescent="0.25">
      <c r="A12516" s="30">
        <v>2015</v>
      </c>
      <c r="B12516" s="3" t="s">
        <v>17</v>
      </c>
      <c r="C12516" s="3" t="s">
        <v>27</v>
      </c>
      <c r="D12516" s="3" t="s">
        <v>264</v>
      </c>
      <c r="E12516" s="3">
        <v>424</v>
      </c>
      <c r="F12516" s="3">
        <v>1827</v>
      </c>
      <c r="G12516" s="3">
        <v>1827</v>
      </c>
      <c r="H12516" s="3">
        <v>55207056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 t="str">
        <f>B12516&amp;" | "&amp;C12516&amp;" | "&amp;D12516</f>
        <v>documentazione_amministrativa / documentazione_contabile | FATTURA PASSIVA | Fattura</v>
      </c>
      <c r="Q12516" s="3" t="str">
        <f>VLOOKUP(P12516,'Classificazione UD'!A:B,2,FALSE)</f>
        <v>Fiscale</v>
      </c>
    </row>
    <row r="12517" spans="1:17" ht="15" customHeight="1" x14ac:dyDescent="0.25">
      <c r="A12517" s="30">
        <v>2015</v>
      </c>
      <c r="B12517" s="3" t="s">
        <v>17</v>
      </c>
      <c r="C12517" s="3" t="s">
        <v>27</v>
      </c>
      <c r="D12517" s="3" t="s">
        <v>54</v>
      </c>
      <c r="E12517" s="3">
        <v>19</v>
      </c>
      <c r="F12517" s="3">
        <v>83</v>
      </c>
      <c r="G12517" s="3">
        <v>83</v>
      </c>
      <c r="H12517" s="3">
        <v>2590968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 t="str">
        <f>B12517&amp;" | "&amp;C12517&amp;" | "&amp;D12517</f>
        <v>documentazione_amministrativa / documentazione_contabile | FATTURA PASSIVA | Nota di credito</v>
      </c>
      <c r="Q12517" s="3" t="str">
        <f>VLOOKUP(P12517,'Classificazione UD'!A:B,2,FALSE)</f>
        <v>Fiscale</v>
      </c>
    </row>
    <row r="12518" spans="1:17" ht="15" customHeight="1" x14ac:dyDescent="0.25">
      <c r="A12518" s="30">
        <v>2016</v>
      </c>
      <c r="B12518" s="3" t="s">
        <v>17</v>
      </c>
      <c r="C12518" s="3" t="s">
        <v>27</v>
      </c>
      <c r="D12518" s="3" t="s">
        <v>270</v>
      </c>
      <c r="E12518" s="3">
        <v>1</v>
      </c>
      <c r="F12518" s="3">
        <v>4</v>
      </c>
      <c r="G12518" s="3">
        <v>4</v>
      </c>
      <c r="H12518" s="3">
        <v>52816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 t="str">
        <f>B12518&amp;" | "&amp;C12518&amp;" | "&amp;D12518</f>
        <v>documentazione_amministrativa / documentazione_contabile | FATTURA PASSIVA | Acconto</v>
      </c>
      <c r="Q12518" s="3" t="str">
        <f>VLOOKUP(P12518,'Classificazione UD'!A:B,2,FALSE)</f>
        <v>Fiscale</v>
      </c>
    </row>
    <row r="12519" spans="1:17" ht="15" customHeight="1" x14ac:dyDescent="0.25">
      <c r="A12519" s="30">
        <v>2016</v>
      </c>
      <c r="B12519" s="3" t="s">
        <v>17</v>
      </c>
      <c r="C12519" s="3" t="s">
        <v>27</v>
      </c>
      <c r="D12519" s="3" t="s">
        <v>264</v>
      </c>
      <c r="E12519" s="3">
        <v>60</v>
      </c>
      <c r="F12519" s="3">
        <v>272</v>
      </c>
      <c r="G12519" s="3">
        <v>272</v>
      </c>
      <c r="H12519" s="3">
        <v>10717619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 t="str">
        <f>B12519&amp;" | "&amp;C12519&amp;" | "&amp;D12519</f>
        <v>documentazione_amministrativa / documentazione_contabile | FATTURA PASSIVA | Fattura</v>
      </c>
      <c r="Q12519" s="3" t="str">
        <f>VLOOKUP(P12519,'Classificazione UD'!A:B,2,FALSE)</f>
        <v>Fiscale</v>
      </c>
    </row>
    <row r="12520" spans="1:17" ht="15" customHeight="1" x14ac:dyDescent="0.25">
      <c r="A12520" s="30">
        <v>2015</v>
      </c>
      <c r="B12520" s="3" t="s">
        <v>20</v>
      </c>
      <c r="C12520" s="3" t="s">
        <v>265</v>
      </c>
      <c r="D12520" s="3" t="s">
        <v>266</v>
      </c>
      <c r="E12520" s="3">
        <v>76</v>
      </c>
      <c r="F12520" s="3">
        <v>152</v>
      </c>
      <c r="G12520" s="3">
        <v>152</v>
      </c>
      <c r="H12520" s="3">
        <v>2437743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 t="str">
        <f>B12520&amp;" | "&amp;C12520&amp;" | "&amp;D12520</f>
        <v>documentazione_amministrativa / registri | Stampa registro | Documento Principale</v>
      </c>
      <c r="Q12520" s="3" t="str">
        <f>VLOOKUP(P12520,'Classificazione UD'!A:B,2,FALSE)</f>
        <v>Amministrativo</v>
      </c>
    </row>
    <row r="12521" spans="1:17" ht="15" customHeight="1" x14ac:dyDescent="0.25">
      <c r="A12521" s="30">
        <v>2016</v>
      </c>
      <c r="B12521" s="3" t="s">
        <v>20</v>
      </c>
      <c r="C12521" s="3" t="s">
        <v>265</v>
      </c>
      <c r="D12521" s="3" t="s">
        <v>266</v>
      </c>
      <c r="E12521" s="3">
        <v>291</v>
      </c>
      <c r="F12521" s="3">
        <v>582</v>
      </c>
      <c r="G12521" s="3">
        <v>582</v>
      </c>
      <c r="H12521" s="3">
        <v>9330122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 t="str">
        <f>B12521&amp;" | "&amp;C12521&amp;" | "&amp;D12521</f>
        <v>documentazione_amministrativa / registri | Stampa registro | Documento Principale</v>
      </c>
      <c r="Q12521" s="3" t="str">
        <f>VLOOKUP(P12521,'Classificazione UD'!A:B,2,FALSE)</f>
        <v>Amministrativo</v>
      </c>
    </row>
    <row r="12522" spans="1:17" ht="15" customHeight="1" x14ac:dyDescent="0.25">
      <c r="A12522" s="30">
        <v>2015</v>
      </c>
      <c r="B12522" s="3" t="s">
        <v>20</v>
      </c>
      <c r="C12522" s="3" t="s">
        <v>265</v>
      </c>
      <c r="D12522" s="3" t="s">
        <v>266</v>
      </c>
      <c r="E12522" s="3">
        <v>3</v>
      </c>
      <c r="F12522" s="3">
        <v>6</v>
      </c>
      <c r="G12522" s="3">
        <v>6</v>
      </c>
      <c r="H12522" s="3">
        <v>19977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 t="str">
        <f>B12522&amp;" | "&amp;C12522&amp;" | "&amp;D12522</f>
        <v>documentazione_amministrativa / registri | Stampa registro | Documento Principale</v>
      </c>
      <c r="Q12522" s="3" t="str">
        <f>VLOOKUP(P12522,'Classificazione UD'!A:B,2,FALSE)</f>
        <v>Amministrativo</v>
      </c>
    </row>
    <row r="12523" spans="1:17" ht="15" customHeight="1" x14ac:dyDescent="0.25">
      <c r="A12523" s="30">
        <v>2016</v>
      </c>
      <c r="B12523" s="3" t="s">
        <v>20</v>
      </c>
      <c r="C12523" s="3" t="s">
        <v>265</v>
      </c>
      <c r="D12523" s="3" t="s">
        <v>266</v>
      </c>
      <c r="E12523" s="3">
        <v>49</v>
      </c>
      <c r="F12523" s="3">
        <v>98</v>
      </c>
      <c r="G12523" s="3">
        <v>98</v>
      </c>
      <c r="H12523" s="3">
        <v>224282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 t="str">
        <f>B12523&amp;" | "&amp;C12523&amp;" | "&amp;D12523</f>
        <v>documentazione_amministrativa / registri | Stampa registro | Documento Principale</v>
      </c>
      <c r="Q12523" s="3" t="str">
        <f>VLOOKUP(P12523,'Classificazione UD'!A:B,2,FALSE)</f>
        <v>Amministrativo</v>
      </c>
    </row>
    <row r="12524" spans="1:17" ht="15" customHeight="1" x14ac:dyDescent="0.25">
      <c r="A12524" s="30">
        <v>2015</v>
      </c>
      <c r="B12524" s="3" t="s">
        <v>20</v>
      </c>
      <c r="C12524" s="3" t="s">
        <v>265</v>
      </c>
      <c r="D12524" s="3" t="s">
        <v>266</v>
      </c>
      <c r="E12524" s="3">
        <v>22</v>
      </c>
      <c r="F12524" s="3">
        <v>44</v>
      </c>
      <c r="G12524" s="3">
        <v>44</v>
      </c>
      <c r="H12524" s="3">
        <v>272581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 t="str">
        <f>B12524&amp;" | "&amp;C12524&amp;" | "&amp;D12524</f>
        <v>documentazione_amministrativa / registri | Stampa registro | Documento Principale</v>
      </c>
      <c r="Q12524" s="3" t="str">
        <f>VLOOKUP(P12524,'Classificazione UD'!A:B,2,FALSE)</f>
        <v>Amministrativo</v>
      </c>
    </row>
    <row r="12525" spans="1:17" ht="15" customHeight="1" x14ac:dyDescent="0.25">
      <c r="A12525" s="30">
        <v>2016</v>
      </c>
      <c r="B12525" s="3" t="s">
        <v>20</v>
      </c>
      <c r="C12525" s="3" t="s">
        <v>265</v>
      </c>
      <c r="D12525" s="3" t="s">
        <v>266</v>
      </c>
      <c r="E12525" s="3">
        <v>207</v>
      </c>
      <c r="F12525" s="3">
        <v>414</v>
      </c>
      <c r="G12525" s="3">
        <v>414</v>
      </c>
      <c r="H12525" s="3">
        <v>1434517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 t="str">
        <f>B12525&amp;" | "&amp;C12525&amp;" | "&amp;D12525</f>
        <v>documentazione_amministrativa / registri | Stampa registro | Documento Principale</v>
      </c>
      <c r="Q12525" s="3" t="str">
        <f>VLOOKUP(P12525,'Classificazione UD'!A:B,2,FALSE)</f>
        <v>Amministrativo</v>
      </c>
    </row>
    <row r="12526" spans="1:17" ht="15" customHeight="1" x14ac:dyDescent="0.25">
      <c r="A12526" s="30">
        <v>2008</v>
      </c>
      <c r="B12526" s="3" t="s">
        <v>20</v>
      </c>
      <c r="C12526" s="3" t="s">
        <v>265</v>
      </c>
      <c r="D12526" s="3" t="s">
        <v>266</v>
      </c>
      <c r="E12526" s="3">
        <v>4</v>
      </c>
      <c r="F12526" s="3">
        <v>8</v>
      </c>
      <c r="G12526" s="3">
        <v>8</v>
      </c>
      <c r="H12526" s="3">
        <v>1215961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 t="str">
        <f>B12526&amp;" | "&amp;C12526&amp;" | "&amp;D12526</f>
        <v>documentazione_amministrativa / registri | Stampa registro | Documento Principale</v>
      </c>
      <c r="Q12526" s="3" t="str">
        <f>VLOOKUP(P12526,'Classificazione UD'!A:B,2,FALSE)</f>
        <v>Amministrativo</v>
      </c>
    </row>
    <row r="12527" spans="1:17" ht="15" customHeight="1" x14ac:dyDescent="0.25">
      <c r="A12527" s="30">
        <v>2009</v>
      </c>
      <c r="B12527" s="3" t="s">
        <v>20</v>
      </c>
      <c r="C12527" s="3" t="s">
        <v>265</v>
      </c>
      <c r="D12527" s="3" t="s">
        <v>266</v>
      </c>
      <c r="E12527" s="3">
        <v>4</v>
      </c>
      <c r="F12527" s="3">
        <v>8</v>
      </c>
      <c r="G12527" s="3">
        <v>8</v>
      </c>
      <c r="H12527" s="3">
        <v>9374309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 t="str">
        <f>B12527&amp;" | "&amp;C12527&amp;" | "&amp;D12527</f>
        <v>documentazione_amministrativa / registri | Stampa registro | Documento Principale</v>
      </c>
      <c r="Q12527" s="3" t="str">
        <f>VLOOKUP(P12527,'Classificazione UD'!A:B,2,FALSE)</f>
        <v>Amministrativo</v>
      </c>
    </row>
    <row r="12528" spans="1:17" ht="15" customHeight="1" x14ac:dyDescent="0.25">
      <c r="A12528" s="30">
        <v>2010</v>
      </c>
      <c r="B12528" s="3" t="s">
        <v>20</v>
      </c>
      <c r="C12528" s="3" t="s">
        <v>265</v>
      </c>
      <c r="D12528" s="3" t="s">
        <v>266</v>
      </c>
      <c r="E12528" s="3">
        <v>41</v>
      </c>
      <c r="F12528" s="3">
        <v>82</v>
      </c>
      <c r="G12528" s="3">
        <v>82</v>
      </c>
      <c r="H12528" s="3">
        <v>6887689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 t="str">
        <f>B12528&amp;" | "&amp;C12528&amp;" | "&amp;D12528</f>
        <v>documentazione_amministrativa / registri | Stampa registro | Documento Principale</v>
      </c>
      <c r="Q12528" s="3" t="str">
        <f>VLOOKUP(P12528,'Classificazione UD'!A:B,2,FALSE)</f>
        <v>Amministrativo</v>
      </c>
    </row>
    <row r="12529" spans="1:17" ht="15" customHeight="1" x14ac:dyDescent="0.25">
      <c r="A12529" s="30">
        <v>2011</v>
      </c>
      <c r="B12529" s="3" t="s">
        <v>20</v>
      </c>
      <c r="C12529" s="3" t="s">
        <v>265</v>
      </c>
      <c r="D12529" s="3" t="s">
        <v>266</v>
      </c>
      <c r="E12529" s="3">
        <v>52</v>
      </c>
      <c r="F12529" s="3">
        <v>104</v>
      </c>
      <c r="G12529" s="3">
        <v>104</v>
      </c>
      <c r="H12529" s="3">
        <v>9376480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 t="str">
        <f>B12529&amp;" | "&amp;C12529&amp;" | "&amp;D12529</f>
        <v>documentazione_amministrativa / registri | Stampa registro | Documento Principale</v>
      </c>
      <c r="Q12529" s="3" t="str">
        <f>VLOOKUP(P12529,'Classificazione UD'!A:B,2,FALSE)</f>
        <v>Amministrativo</v>
      </c>
    </row>
    <row r="12530" spans="1:17" ht="15" customHeight="1" x14ac:dyDescent="0.25">
      <c r="A12530" s="30">
        <v>2012</v>
      </c>
      <c r="B12530" s="3" t="s">
        <v>20</v>
      </c>
      <c r="C12530" s="3" t="s">
        <v>265</v>
      </c>
      <c r="D12530" s="3" t="s">
        <v>266</v>
      </c>
      <c r="E12530" s="3">
        <v>178</v>
      </c>
      <c r="F12530" s="3">
        <v>356</v>
      </c>
      <c r="G12530" s="3">
        <v>356</v>
      </c>
      <c r="H12530" s="3">
        <v>8354787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 t="str">
        <f>B12530&amp;" | "&amp;C12530&amp;" | "&amp;D12530</f>
        <v>documentazione_amministrativa / registri | Stampa registro | Documento Principale</v>
      </c>
      <c r="Q12530" s="3" t="str">
        <f>VLOOKUP(P12530,'Classificazione UD'!A:B,2,FALSE)</f>
        <v>Amministrativo</v>
      </c>
    </row>
    <row r="12531" spans="1:17" ht="15" customHeight="1" x14ac:dyDescent="0.25">
      <c r="A12531" s="30">
        <v>2013</v>
      </c>
      <c r="B12531" s="3" t="s">
        <v>20</v>
      </c>
      <c r="C12531" s="3" t="s">
        <v>265</v>
      </c>
      <c r="D12531" s="3" t="s">
        <v>266</v>
      </c>
      <c r="E12531" s="3">
        <v>247</v>
      </c>
      <c r="F12531" s="3">
        <v>494</v>
      </c>
      <c r="G12531" s="3">
        <v>494</v>
      </c>
      <c r="H12531" s="3">
        <v>6843553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 t="str">
        <f>B12531&amp;" | "&amp;C12531&amp;" | "&amp;D12531</f>
        <v>documentazione_amministrativa / registri | Stampa registro | Documento Principale</v>
      </c>
      <c r="Q12531" s="3" t="str">
        <f>VLOOKUP(P12531,'Classificazione UD'!A:B,2,FALSE)</f>
        <v>Amministrativo</v>
      </c>
    </row>
    <row r="12532" spans="1:17" ht="15" customHeight="1" x14ac:dyDescent="0.25">
      <c r="A12532" s="30">
        <v>2014</v>
      </c>
      <c r="B12532" s="3" t="s">
        <v>20</v>
      </c>
      <c r="C12532" s="3" t="s">
        <v>265</v>
      </c>
      <c r="D12532" s="3" t="s">
        <v>266</v>
      </c>
      <c r="E12532" s="3">
        <v>244</v>
      </c>
      <c r="F12532" s="3">
        <v>488</v>
      </c>
      <c r="G12532" s="3">
        <v>488</v>
      </c>
      <c r="H12532" s="3">
        <v>5616927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 t="str">
        <f>B12532&amp;" | "&amp;C12532&amp;" | "&amp;D12532</f>
        <v>documentazione_amministrativa / registri | Stampa registro | Documento Principale</v>
      </c>
      <c r="Q12532" s="3" t="str">
        <f>VLOOKUP(P12532,'Classificazione UD'!A:B,2,FALSE)</f>
        <v>Amministrativo</v>
      </c>
    </row>
    <row r="12533" spans="1:17" ht="15" customHeight="1" x14ac:dyDescent="0.25">
      <c r="A12533" s="30">
        <v>2015</v>
      </c>
      <c r="B12533" s="3" t="s">
        <v>20</v>
      </c>
      <c r="C12533" s="3" t="s">
        <v>265</v>
      </c>
      <c r="D12533" s="3" t="s">
        <v>266</v>
      </c>
      <c r="E12533" s="3">
        <v>250</v>
      </c>
      <c r="F12533" s="3">
        <v>500</v>
      </c>
      <c r="G12533" s="3">
        <v>500</v>
      </c>
      <c r="H12533" s="3">
        <v>7265978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 t="str">
        <f>B12533&amp;" | "&amp;C12533&amp;" | "&amp;D12533</f>
        <v>documentazione_amministrativa / registri | Stampa registro | Documento Principale</v>
      </c>
      <c r="Q12533" s="3" t="str">
        <f>VLOOKUP(P12533,'Classificazione UD'!A:B,2,FALSE)</f>
        <v>Amministrativo</v>
      </c>
    </row>
    <row r="12534" spans="1:17" ht="15" customHeight="1" x14ac:dyDescent="0.25">
      <c r="A12534" s="30">
        <v>2016</v>
      </c>
      <c r="B12534" s="3" t="s">
        <v>20</v>
      </c>
      <c r="C12534" s="3" t="s">
        <v>265</v>
      </c>
      <c r="D12534" s="3" t="s">
        <v>266</v>
      </c>
      <c r="E12534" s="3">
        <v>249</v>
      </c>
      <c r="F12534" s="3">
        <v>498</v>
      </c>
      <c r="G12534" s="3">
        <v>498</v>
      </c>
      <c r="H12534" s="3">
        <v>8607230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3" t="str">
        <f>B12534&amp;" | "&amp;C12534&amp;" | "&amp;D12534</f>
        <v>documentazione_amministrativa / registri | Stampa registro | Documento Principale</v>
      </c>
      <c r="Q12534" s="3" t="str">
        <f>VLOOKUP(P12534,'Classificazione UD'!A:B,2,FALSE)</f>
        <v>Amministrativo</v>
      </c>
    </row>
    <row r="12535" spans="1:17" ht="15" customHeight="1" x14ac:dyDescent="0.25">
      <c r="A12535" s="30">
        <v>2015</v>
      </c>
      <c r="B12535" s="3" t="s">
        <v>17</v>
      </c>
      <c r="C12535" s="3" t="s">
        <v>27</v>
      </c>
      <c r="D12535" s="3" t="s">
        <v>270</v>
      </c>
      <c r="E12535" s="3">
        <v>1</v>
      </c>
      <c r="F12535" s="3">
        <v>5</v>
      </c>
      <c r="G12535" s="3">
        <v>5</v>
      </c>
      <c r="H12535" s="3">
        <v>73235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 t="str">
        <f>B12535&amp;" | "&amp;C12535&amp;" | "&amp;D12535</f>
        <v>documentazione_amministrativa / documentazione_contabile | FATTURA PASSIVA | Acconto</v>
      </c>
      <c r="Q12535" s="3" t="str">
        <f>VLOOKUP(P12535,'Classificazione UD'!A:B,2,FALSE)</f>
        <v>Fiscale</v>
      </c>
    </row>
    <row r="12536" spans="1:17" ht="15" customHeight="1" x14ac:dyDescent="0.25">
      <c r="A12536" s="30">
        <v>2015</v>
      </c>
      <c r="B12536" s="3" t="s">
        <v>17</v>
      </c>
      <c r="C12536" s="3" t="s">
        <v>27</v>
      </c>
      <c r="D12536" s="3" t="s">
        <v>264</v>
      </c>
      <c r="E12536" s="3">
        <v>259</v>
      </c>
      <c r="F12536" s="3">
        <v>1075</v>
      </c>
      <c r="G12536" s="3">
        <v>1075</v>
      </c>
      <c r="H12536" s="3">
        <v>25410705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 t="str">
        <f>B12536&amp;" | "&amp;C12536&amp;" | "&amp;D12536</f>
        <v>documentazione_amministrativa / documentazione_contabile | FATTURA PASSIVA | Fattura</v>
      </c>
      <c r="Q12536" s="3" t="str">
        <f>VLOOKUP(P12536,'Classificazione UD'!A:B,2,FALSE)</f>
        <v>Fiscale</v>
      </c>
    </row>
    <row r="12537" spans="1:17" ht="15" customHeight="1" x14ac:dyDescent="0.25">
      <c r="A12537" s="30">
        <v>2015</v>
      </c>
      <c r="B12537" s="3" t="s">
        <v>17</v>
      </c>
      <c r="C12537" s="3" t="s">
        <v>27</v>
      </c>
      <c r="D12537" s="3" t="s">
        <v>54</v>
      </c>
      <c r="E12537" s="3">
        <v>7</v>
      </c>
      <c r="F12537" s="3">
        <v>30</v>
      </c>
      <c r="G12537" s="3">
        <v>30</v>
      </c>
      <c r="H12537" s="3">
        <v>582419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 t="str">
        <f>B12537&amp;" | "&amp;C12537&amp;" | "&amp;D12537</f>
        <v>documentazione_amministrativa / documentazione_contabile | FATTURA PASSIVA | Nota di credito</v>
      </c>
      <c r="Q12537" s="3" t="str">
        <f>VLOOKUP(P12537,'Classificazione UD'!A:B,2,FALSE)</f>
        <v>Fiscale</v>
      </c>
    </row>
    <row r="12538" spans="1:17" ht="15" customHeight="1" x14ac:dyDescent="0.25">
      <c r="A12538" s="30">
        <v>2016</v>
      </c>
      <c r="B12538" s="3" t="s">
        <v>17</v>
      </c>
      <c r="C12538" s="3" t="s">
        <v>27</v>
      </c>
      <c r="D12538" s="3" t="s">
        <v>264</v>
      </c>
      <c r="E12538" s="3">
        <v>10</v>
      </c>
      <c r="F12538" s="3">
        <v>41</v>
      </c>
      <c r="G12538" s="3">
        <v>41</v>
      </c>
      <c r="H12538" s="3">
        <v>796353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 t="str">
        <f>B12538&amp;" | "&amp;C12538&amp;" | "&amp;D12538</f>
        <v>documentazione_amministrativa / documentazione_contabile | FATTURA PASSIVA | Fattura</v>
      </c>
      <c r="Q12538" s="3" t="str">
        <f>VLOOKUP(P12538,'Classificazione UD'!A:B,2,FALSE)</f>
        <v>Fiscale</v>
      </c>
    </row>
    <row r="12539" spans="1:17" ht="15" customHeight="1" x14ac:dyDescent="0.25">
      <c r="A12539" s="30">
        <v>2010</v>
      </c>
      <c r="B12539" s="3" t="s">
        <v>20</v>
      </c>
      <c r="C12539" s="3" t="s">
        <v>265</v>
      </c>
      <c r="D12539" s="3" t="s">
        <v>266</v>
      </c>
      <c r="E12539" s="3">
        <v>9</v>
      </c>
      <c r="F12539" s="3">
        <v>18</v>
      </c>
      <c r="G12539" s="3">
        <v>18</v>
      </c>
      <c r="H12539" s="3">
        <v>42429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 t="str">
        <f>B12539&amp;" | "&amp;C12539&amp;" | "&amp;D12539</f>
        <v>documentazione_amministrativa / registri | Stampa registro | Documento Principale</v>
      </c>
      <c r="Q12539" s="3" t="str">
        <f>VLOOKUP(P12539,'Classificazione UD'!A:B,2,FALSE)</f>
        <v>Amministrativo</v>
      </c>
    </row>
    <row r="12540" spans="1:17" ht="15" customHeight="1" x14ac:dyDescent="0.25">
      <c r="A12540" s="30">
        <v>2011</v>
      </c>
      <c r="B12540" s="3" t="s">
        <v>20</v>
      </c>
      <c r="C12540" s="3" t="s">
        <v>265</v>
      </c>
      <c r="D12540" s="3" t="s">
        <v>266</v>
      </c>
      <c r="E12540" s="3">
        <v>246</v>
      </c>
      <c r="F12540" s="3">
        <v>492</v>
      </c>
      <c r="G12540" s="3">
        <v>492</v>
      </c>
      <c r="H12540" s="3">
        <v>2143705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 t="str">
        <f>B12540&amp;" | "&amp;C12540&amp;" | "&amp;D12540</f>
        <v>documentazione_amministrativa / registri | Stampa registro | Documento Principale</v>
      </c>
      <c r="Q12540" s="3" t="str">
        <f>VLOOKUP(P12540,'Classificazione UD'!A:B,2,FALSE)</f>
        <v>Amministrativo</v>
      </c>
    </row>
    <row r="12541" spans="1:17" ht="15" customHeight="1" x14ac:dyDescent="0.25">
      <c r="A12541" s="30">
        <v>2012</v>
      </c>
      <c r="B12541" s="3" t="s">
        <v>20</v>
      </c>
      <c r="C12541" s="3" t="s">
        <v>265</v>
      </c>
      <c r="D12541" s="3" t="s">
        <v>266</v>
      </c>
      <c r="E12541" s="3">
        <v>242</v>
      </c>
      <c r="F12541" s="3">
        <v>484</v>
      </c>
      <c r="G12541" s="3">
        <v>484</v>
      </c>
      <c r="H12541" s="3">
        <v>1776453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 t="str">
        <f>B12541&amp;" | "&amp;C12541&amp;" | "&amp;D12541</f>
        <v>documentazione_amministrativa / registri | Stampa registro | Documento Principale</v>
      </c>
      <c r="Q12541" s="3" t="str">
        <f>VLOOKUP(P12541,'Classificazione UD'!A:B,2,FALSE)</f>
        <v>Amministrativo</v>
      </c>
    </row>
    <row r="12542" spans="1:17" ht="15" customHeight="1" x14ac:dyDescent="0.25">
      <c r="A12542" s="30">
        <v>2013</v>
      </c>
      <c r="B12542" s="3" t="s">
        <v>20</v>
      </c>
      <c r="C12542" s="3" t="s">
        <v>265</v>
      </c>
      <c r="D12542" s="3" t="s">
        <v>266</v>
      </c>
      <c r="E12542" s="3">
        <v>244</v>
      </c>
      <c r="F12542" s="3">
        <v>488</v>
      </c>
      <c r="G12542" s="3">
        <v>488</v>
      </c>
      <c r="H12542" s="3">
        <v>2152653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 t="str">
        <f>B12542&amp;" | "&amp;C12542&amp;" | "&amp;D12542</f>
        <v>documentazione_amministrativa / registri | Stampa registro | Documento Principale</v>
      </c>
      <c r="Q12542" s="3" t="str">
        <f>VLOOKUP(P12542,'Classificazione UD'!A:B,2,FALSE)</f>
        <v>Amministrativo</v>
      </c>
    </row>
    <row r="12543" spans="1:17" ht="15" customHeight="1" x14ac:dyDescent="0.25">
      <c r="A12543" s="30">
        <v>2014</v>
      </c>
      <c r="B12543" s="3" t="s">
        <v>20</v>
      </c>
      <c r="C12543" s="3" t="s">
        <v>265</v>
      </c>
      <c r="D12543" s="3" t="s">
        <v>266</v>
      </c>
      <c r="E12543" s="3">
        <v>241</v>
      </c>
      <c r="F12543" s="3">
        <v>482</v>
      </c>
      <c r="G12543" s="3">
        <v>482</v>
      </c>
      <c r="H12543" s="3">
        <v>2317991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 t="str">
        <f>B12543&amp;" | "&amp;C12543&amp;" | "&amp;D12543</f>
        <v>documentazione_amministrativa / registri | Stampa registro | Documento Principale</v>
      </c>
      <c r="Q12543" s="3" t="str">
        <f>VLOOKUP(P12543,'Classificazione UD'!A:B,2,FALSE)</f>
        <v>Amministrativo</v>
      </c>
    </row>
    <row r="12544" spans="1:17" ht="15" customHeight="1" x14ac:dyDescent="0.25">
      <c r="A12544" s="30">
        <v>2015</v>
      </c>
      <c r="B12544" s="3" t="s">
        <v>20</v>
      </c>
      <c r="C12544" s="3" t="s">
        <v>265</v>
      </c>
      <c r="D12544" s="3" t="s">
        <v>266</v>
      </c>
      <c r="E12544" s="3">
        <v>250</v>
      </c>
      <c r="F12544" s="3">
        <v>500</v>
      </c>
      <c r="G12544" s="3">
        <v>500</v>
      </c>
      <c r="H12544" s="3">
        <v>2794044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 t="str">
        <f>B12544&amp;" | "&amp;C12544&amp;" | "&amp;D12544</f>
        <v>documentazione_amministrativa / registri | Stampa registro | Documento Principale</v>
      </c>
      <c r="Q12544" s="3" t="str">
        <f>VLOOKUP(P12544,'Classificazione UD'!A:B,2,FALSE)</f>
        <v>Amministrativo</v>
      </c>
    </row>
    <row r="12545" spans="1:17" ht="15" customHeight="1" x14ac:dyDescent="0.25">
      <c r="A12545" s="30">
        <v>2016</v>
      </c>
      <c r="B12545" s="3" t="s">
        <v>20</v>
      </c>
      <c r="C12545" s="3" t="s">
        <v>265</v>
      </c>
      <c r="D12545" s="3" t="s">
        <v>266</v>
      </c>
      <c r="E12545" s="3">
        <v>240</v>
      </c>
      <c r="F12545" s="3">
        <v>480</v>
      </c>
      <c r="G12545" s="3">
        <v>480</v>
      </c>
      <c r="H12545" s="3">
        <v>3254400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 t="str">
        <f>B12545&amp;" | "&amp;C12545&amp;" | "&amp;D12545</f>
        <v>documentazione_amministrativa / registri | Stampa registro | Documento Principale</v>
      </c>
      <c r="Q12545" s="3" t="str">
        <f>VLOOKUP(P12545,'Classificazione UD'!A:B,2,FALSE)</f>
        <v>Amministrativo</v>
      </c>
    </row>
    <row r="12546" spans="1:17" ht="15" customHeight="1" x14ac:dyDescent="0.25">
      <c r="A12546" s="30">
        <v>2015</v>
      </c>
      <c r="B12546" s="3" t="s">
        <v>20</v>
      </c>
      <c r="C12546" s="3" t="s">
        <v>265</v>
      </c>
      <c r="D12546" s="3" t="s">
        <v>266</v>
      </c>
      <c r="E12546" s="3">
        <v>41</v>
      </c>
      <c r="F12546" s="3">
        <v>82</v>
      </c>
      <c r="G12546" s="3">
        <v>82</v>
      </c>
      <c r="H12546" s="3">
        <v>362991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 t="str">
        <f>B12546&amp;" | "&amp;C12546&amp;" | "&amp;D12546</f>
        <v>documentazione_amministrativa / registri | Stampa registro | Documento Principale</v>
      </c>
      <c r="Q12546" s="3" t="str">
        <f>VLOOKUP(P12546,'Classificazione UD'!A:B,2,FALSE)</f>
        <v>Amministrativo</v>
      </c>
    </row>
    <row r="12547" spans="1:17" ht="15" customHeight="1" x14ac:dyDescent="0.25">
      <c r="A12547" s="30">
        <v>2016</v>
      </c>
      <c r="B12547" s="3" t="s">
        <v>20</v>
      </c>
      <c r="C12547" s="3" t="s">
        <v>265</v>
      </c>
      <c r="D12547" s="3" t="s">
        <v>266</v>
      </c>
      <c r="E12547" s="3">
        <v>140</v>
      </c>
      <c r="F12547" s="3">
        <v>280</v>
      </c>
      <c r="G12547" s="3">
        <v>280</v>
      </c>
      <c r="H12547" s="3">
        <v>873368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 t="str">
        <f>B12547&amp;" | "&amp;C12547&amp;" | "&amp;D12547</f>
        <v>documentazione_amministrativa / registri | Stampa registro | Documento Principale</v>
      </c>
      <c r="Q12547" s="3" t="str">
        <f>VLOOKUP(P12547,'Classificazione UD'!A:B,2,FALSE)</f>
        <v>Amministrativo</v>
      </c>
    </row>
    <row r="12548" spans="1:17" ht="15" customHeight="1" x14ac:dyDescent="0.25">
      <c r="A12548" s="30">
        <v>2015</v>
      </c>
      <c r="B12548" s="3" t="s">
        <v>17</v>
      </c>
      <c r="C12548" s="3" t="s">
        <v>27</v>
      </c>
      <c r="D12548" s="3" t="s">
        <v>264</v>
      </c>
      <c r="E12548" s="3">
        <v>238</v>
      </c>
      <c r="F12548" s="3">
        <v>1055</v>
      </c>
      <c r="G12548" s="3">
        <v>1055</v>
      </c>
      <c r="H12548" s="3">
        <v>37675539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 t="str">
        <f>B12548&amp;" | "&amp;C12548&amp;" | "&amp;D12548</f>
        <v>documentazione_amministrativa / documentazione_contabile | FATTURA PASSIVA | Fattura</v>
      </c>
      <c r="Q12548" s="3" t="str">
        <f>VLOOKUP(P12548,'Classificazione UD'!A:B,2,FALSE)</f>
        <v>Fiscale</v>
      </c>
    </row>
    <row r="12549" spans="1:17" ht="15" customHeight="1" x14ac:dyDescent="0.25">
      <c r="A12549" s="30">
        <v>2015</v>
      </c>
      <c r="B12549" s="3" t="s">
        <v>17</v>
      </c>
      <c r="C12549" s="3" t="s">
        <v>27</v>
      </c>
      <c r="D12549" s="3" t="s">
        <v>54</v>
      </c>
      <c r="E12549" s="3">
        <v>4</v>
      </c>
      <c r="F12549" s="3">
        <v>16</v>
      </c>
      <c r="G12549" s="3">
        <v>16</v>
      </c>
      <c r="H12549" s="3">
        <v>219300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 t="str">
        <f>B12549&amp;" | "&amp;C12549&amp;" | "&amp;D12549</f>
        <v>documentazione_amministrativa / documentazione_contabile | FATTURA PASSIVA | Nota di credito</v>
      </c>
      <c r="Q12549" s="3" t="str">
        <f>VLOOKUP(P12549,'Classificazione UD'!A:B,2,FALSE)</f>
        <v>Fiscale</v>
      </c>
    </row>
    <row r="12550" spans="1:17" ht="15" customHeight="1" x14ac:dyDescent="0.25">
      <c r="A12550" s="30">
        <v>2016</v>
      </c>
      <c r="B12550" s="3" t="s">
        <v>17</v>
      </c>
      <c r="C12550" s="3" t="s">
        <v>27</v>
      </c>
      <c r="D12550" s="3" t="s">
        <v>264</v>
      </c>
      <c r="E12550" s="3">
        <v>9</v>
      </c>
      <c r="F12550" s="3">
        <v>38</v>
      </c>
      <c r="G12550" s="3">
        <v>38</v>
      </c>
      <c r="H12550" s="3">
        <v>862409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 t="str">
        <f>B12550&amp;" | "&amp;C12550&amp;" | "&amp;D12550</f>
        <v>documentazione_amministrativa / documentazione_contabile | FATTURA PASSIVA | Fattura</v>
      </c>
      <c r="Q12550" s="3" t="str">
        <f>VLOOKUP(P12550,'Classificazione UD'!A:B,2,FALSE)</f>
        <v>Fiscale</v>
      </c>
    </row>
    <row r="12551" spans="1:17" ht="15" customHeight="1" x14ac:dyDescent="0.25">
      <c r="A12551" s="30">
        <v>2015</v>
      </c>
      <c r="B12551" s="3" t="s">
        <v>20</v>
      </c>
      <c r="C12551" s="3" t="s">
        <v>265</v>
      </c>
      <c r="D12551" s="3" t="s">
        <v>266</v>
      </c>
      <c r="E12551" s="3">
        <v>76</v>
      </c>
      <c r="F12551" s="3">
        <v>152</v>
      </c>
      <c r="G12551" s="3">
        <v>152</v>
      </c>
      <c r="H12551" s="3">
        <v>2246519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 t="str">
        <f>B12551&amp;" | "&amp;C12551&amp;" | "&amp;D12551</f>
        <v>documentazione_amministrativa / registri | Stampa registro | Documento Principale</v>
      </c>
      <c r="Q12551" s="3" t="str">
        <f>VLOOKUP(P12551,'Classificazione UD'!A:B,2,FALSE)</f>
        <v>Amministrativo</v>
      </c>
    </row>
    <row r="12552" spans="1:17" ht="15" customHeight="1" x14ac:dyDescent="0.25">
      <c r="A12552" s="30">
        <v>2016</v>
      </c>
      <c r="B12552" s="3" t="s">
        <v>20</v>
      </c>
      <c r="C12552" s="3" t="s">
        <v>265</v>
      </c>
      <c r="D12552" s="3" t="s">
        <v>266</v>
      </c>
      <c r="E12552" s="3">
        <v>286</v>
      </c>
      <c r="F12552" s="3">
        <v>572</v>
      </c>
      <c r="G12552" s="3">
        <v>572</v>
      </c>
      <c r="H12552" s="3">
        <v>8978497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 t="str">
        <f>B12552&amp;" | "&amp;C12552&amp;" | "&amp;D12552</f>
        <v>documentazione_amministrativa / registri | Stampa registro | Documento Principale</v>
      </c>
      <c r="Q12552" s="3" t="str">
        <f>VLOOKUP(P12552,'Classificazione UD'!A:B,2,FALSE)</f>
        <v>Amministrativo</v>
      </c>
    </row>
    <row r="12553" spans="1:17" ht="15" customHeight="1" x14ac:dyDescent="0.25">
      <c r="A12553" s="30">
        <v>2015</v>
      </c>
      <c r="B12553" s="3" t="s">
        <v>20</v>
      </c>
      <c r="C12553" s="3" t="s">
        <v>265</v>
      </c>
      <c r="D12553" s="3" t="s">
        <v>266</v>
      </c>
      <c r="E12553" s="3">
        <v>21</v>
      </c>
      <c r="F12553" s="3">
        <v>42</v>
      </c>
      <c r="G12553" s="3">
        <v>42</v>
      </c>
      <c r="H12553" s="3">
        <v>113390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 t="str">
        <f>B12553&amp;" | "&amp;C12553&amp;" | "&amp;D12553</f>
        <v>documentazione_amministrativa / registri | Stampa registro | Documento Principale</v>
      </c>
      <c r="Q12553" s="3" t="str">
        <f>VLOOKUP(P12553,'Classificazione UD'!A:B,2,FALSE)</f>
        <v>Amministrativo</v>
      </c>
    </row>
    <row r="12554" spans="1:17" ht="15" customHeight="1" x14ac:dyDescent="0.25">
      <c r="A12554" s="30">
        <v>2016</v>
      </c>
      <c r="B12554" s="3" t="s">
        <v>20</v>
      </c>
      <c r="C12554" s="3" t="s">
        <v>265</v>
      </c>
      <c r="D12554" s="3" t="s">
        <v>266</v>
      </c>
      <c r="E12554" s="3">
        <v>59</v>
      </c>
      <c r="F12554" s="3">
        <v>118</v>
      </c>
      <c r="G12554" s="3">
        <v>118</v>
      </c>
      <c r="H12554" s="3">
        <v>314165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 t="str">
        <f>B12554&amp;" | "&amp;C12554&amp;" | "&amp;D12554</f>
        <v>documentazione_amministrativa / registri | Stampa registro | Documento Principale</v>
      </c>
      <c r="Q12554" s="3" t="str">
        <f>VLOOKUP(P12554,'Classificazione UD'!A:B,2,FALSE)</f>
        <v>Amministrativo</v>
      </c>
    </row>
    <row r="12555" spans="1:17" ht="15" customHeight="1" x14ac:dyDescent="0.25">
      <c r="A12555" s="30">
        <v>2015</v>
      </c>
      <c r="B12555" s="3" t="s">
        <v>20</v>
      </c>
      <c r="C12555" s="3" t="s">
        <v>265</v>
      </c>
      <c r="D12555" s="3" t="s">
        <v>266</v>
      </c>
      <c r="E12555" s="3">
        <v>12</v>
      </c>
      <c r="F12555" s="3">
        <v>24</v>
      </c>
      <c r="G12555" s="3">
        <v>24</v>
      </c>
      <c r="H12555" s="3">
        <v>118203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 t="str">
        <f>B12555&amp;" | "&amp;C12555&amp;" | "&amp;D12555</f>
        <v>documentazione_amministrativa / registri | Stampa registro | Documento Principale</v>
      </c>
      <c r="Q12555" s="3" t="str">
        <f>VLOOKUP(P12555,'Classificazione UD'!A:B,2,FALSE)</f>
        <v>Amministrativo</v>
      </c>
    </row>
    <row r="12556" spans="1:17" ht="15" customHeight="1" x14ac:dyDescent="0.25">
      <c r="A12556" s="30">
        <v>2016</v>
      </c>
      <c r="B12556" s="3" t="s">
        <v>20</v>
      </c>
      <c r="C12556" s="3" t="s">
        <v>265</v>
      </c>
      <c r="D12556" s="3" t="s">
        <v>266</v>
      </c>
      <c r="E12556" s="3">
        <v>158</v>
      </c>
      <c r="F12556" s="3">
        <v>316</v>
      </c>
      <c r="G12556" s="3">
        <v>316</v>
      </c>
      <c r="H12556" s="3">
        <v>942595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 t="str">
        <f>B12556&amp;" | "&amp;C12556&amp;" | "&amp;D12556</f>
        <v>documentazione_amministrativa / registri | Stampa registro | Documento Principale</v>
      </c>
      <c r="Q12556" s="3" t="str">
        <f>VLOOKUP(P12556,'Classificazione UD'!A:B,2,FALSE)</f>
        <v>Amministrativo</v>
      </c>
    </row>
    <row r="12557" spans="1:17" ht="15" customHeight="1" x14ac:dyDescent="0.25">
      <c r="A12557" s="30">
        <v>2015</v>
      </c>
      <c r="B12557" s="3" t="s">
        <v>17</v>
      </c>
      <c r="C12557" s="3" t="s">
        <v>27</v>
      </c>
      <c r="D12557" s="3" t="s">
        <v>264</v>
      </c>
      <c r="E12557" s="3">
        <v>235</v>
      </c>
      <c r="F12557" s="3">
        <v>1020</v>
      </c>
      <c r="G12557" s="3">
        <v>1020</v>
      </c>
      <c r="H12557" s="3">
        <v>49530006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 t="str">
        <f>B12557&amp;" | "&amp;C12557&amp;" | "&amp;D12557</f>
        <v>documentazione_amministrativa / documentazione_contabile | FATTURA PASSIVA | Fattura</v>
      </c>
      <c r="Q12557" s="3" t="str">
        <f>VLOOKUP(P12557,'Classificazione UD'!A:B,2,FALSE)</f>
        <v>Fiscale</v>
      </c>
    </row>
    <row r="12558" spans="1:17" ht="15" customHeight="1" x14ac:dyDescent="0.25">
      <c r="A12558" s="30">
        <v>2015</v>
      </c>
      <c r="B12558" s="3" t="s">
        <v>17</v>
      </c>
      <c r="C12558" s="3" t="s">
        <v>27</v>
      </c>
      <c r="D12558" s="3" t="s">
        <v>54</v>
      </c>
      <c r="E12558" s="3">
        <v>2</v>
      </c>
      <c r="F12558" s="3">
        <v>10</v>
      </c>
      <c r="G12558" s="3">
        <v>10</v>
      </c>
      <c r="H12558" s="3">
        <v>172407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 t="str">
        <f>B12558&amp;" | "&amp;C12558&amp;" | "&amp;D12558</f>
        <v>documentazione_amministrativa / documentazione_contabile | FATTURA PASSIVA | Nota di credito</v>
      </c>
      <c r="Q12558" s="3" t="str">
        <f>VLOOKUP(P12558,'Classificazione UD'!A:B,2,FALSE)</f>
        <v>Fiscale</v>
      </c>
    </row>
    <row r="12559" spans="1:17" ht="15" customHeight="1" x14ac:dyDescent="0.25">
      <c r="A12559" s="30">
        <v>2016</v>
      </c>
      <c r="B12559" s="3" t="s">
        <v>17</v>
      </c>
      <c r="C12559" s="3" t="s">
        <v>27</v>
      </c>
      <c r="D12559" s="3" t="s">
        <v>264</v>
      </c>
      <c r="E12559" s="3">
        <v>22</v>
      </c>
      <c r="F12559" s="3">
        <v>96</v>
      </c>
      <c r="G12559" s="3">
        <v>96</v>
      </c>
      <c r="H12559" s="3">
        <v>2954213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 t="str">
        <f>B12559&amp;" | "&amp;C12559&amp;" | "&amp;D12559</f>
        <v>documentazione_amministrativa / documentazione_contabile | FATTURA PASSIVA | Fattura</v>
      </c>
      <c r="Q12559" s="3" t="str">
        <f>VLOOKUP(P12559,'Classificazione UD'!A:B,2,FALSE)</f>
        <v>Fiscale</v>
      </c>
    </row>
    <row r="12560" spans="1:17" ht="15" customHeight="1" x14ac:dyDescent="0.25">
      <c r="A12560" s="30">
        <v>2015</v>
      </c>
      <c r="B12560" s="3" t="s">
        <v>20</v>
      </c>
      <c r="C12560" s="3" t="s">
        <v>265</v>
      </c>
      <c r="D12560" s="3" t="s">
        <v>266</v>
      </c>
      <c r="E12560" s="3">
        <v>12</v>
      </c>
      <c r="F12560" s="3">
        <v>24</v>
      </c>
      <c r="G12560" s="3">
        <v>24</v>
      </c>
      <c r="H12560" s="3">
        <v>62676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 t="str">
        <f>B12560&amp;" | "&amp;C12560&amp;" | "&amp;D12560</f>
        <v>documentazione_amministrativa / registri | Stampa registro | Documento Principale</v>
      </c>
      <c r="Q12560" s="3" t="str">
        <f>VLOOKUP(P12560,'Classificazione UD'!A:B,2,FALSE)</f>
        <v>Amministrativo</v>
      </c>
    </row>
    <row r="12561" spans="1:17" ht="15" customHeight="1" x14ac:dyDescent="0.25">
      <c r="A12561" s="30">
        <v>2016</v>
      </c>
      <c r="B12561" s="3" t="s">
        <v>20</v>
      </c>
      <c r="C12561" s="3" t="s">
        <v>265</v>
      </c>
      <c r="D12561" s="3" t="s">
        <v>266</v>
      </c>
      <c r="E12561" s="3">
        <v>35</v>
      </c>
      <c r="F12561" s="3">
        <v>70</v>
      </c>
      <c r="G12561" s="3">
        <v>70</v>
      </c>
      <c r="H12561" s="3">
        <v>175346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 t="str">
        <f>B12561&amp;" | "&amp;C12561&amp;" | "&amp;D12561</f>
        <v>documentazione_amministrativa / registri | Stampa registro | Documento Principale</v>
      </c>
      <c r="Q12561" s="3" t="str">
        <f>VLOOKUP(P12561,'Classificazione UD'!A:B,2,FALSE)</f>
        <v>Amministrativo</v>
      </c>
    </row>
    <row r="12562" spans="1:17" ht="15" customHeight="1" x14ac:dyDescent="0.25">
      <c r="A12562" s="30">
        <v>2015</v>
      </c>
      <c r="B12562" s="3" t="s">
        <v>20</v>
      </c>
      <c r="C12562" s="3" t="s">
        <v>265</v>
      </c>
      <c r="D12562" s="3" t="s">
        <v>266</v>
      </c>
      <c r="E12562" s="3">
        <v>42</v>
      </c>
      <c r="F12562" s="3">
        <v>84</v>
      </c>
      <c r="G12562" s="3">
        <v>84</v>
      </c>
      <c r="H12562" s="3">
        <v>256169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 t="str">
        <f>B12562&amp;" | "&amp;C12562&amp;" | "&amp;D12562</f>
        <v>documentazione_amministrativa / registri | Stampa registro | Documento Principale</v>
      </c>
      <c r="Q12562" s="3" t="str">
        <f>VLOOKUP(P12562,'Classificazione UD'!A:B,2,FALSE)</f>
        <v>Amministrativo</v>
      </c>
    </row>
    <row r="12563" spans="1:17" ht="15" customHeight="1" x14ac:dyDescent="0.25">
      <c r="A12563" s="30">
        <v>2016</v>
      </c>
      <c r="B12563" s="3" t="s">
        <v>20</v>
      </c>
      <c r="C12563" s="3" t="s">
        <v>265</v>
      </c>
      <c r="D12563" s="3" t="s">
        <v>266</v>
      </c>
      <c r="E12563" s="3">
        <v>142</v>
      </c>
      <c r="F12563" s="3">
        <v>284</v>
      </c>
      <c r="G12563" s="3">
        <v>284</v>
      </c>
      <c r="H12563" s="3">
        <v>884035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 t="str">
        <f>B12563&amp;" | "&amp;C12563&amp;" | "&amp;D12563</f>
        <v>documentazione_amministrativa / registri | Stampa registro | Documento Principale</v>
      </c>
      <c r="Q12563" s="3" t="str">
        <f>VLOOKUP(P12563,'Classificazione UD'!A:B,2,FALSE)</f>
        <v>Amministrativo</v>
      </c>
    </row>
    <row r="12564" spans="1:17" ht="15" customHeight="1" x14ac:dyDescent="0.25">
      <c r="A12564" s="30">
        <v>2015</v>
      </c>
      <c r="B12564" s="3" t="s">
        <v>17</v>
      </c>
      <c r="C12564" s="3" t="s">
        <v>27</v>
      </c>
      <c r="D12564" s="3" t="s">
        <v>264</v>
      </c>
      <c r="E12564" s="3">
        <v>254</v>
      </c>
      <c r="F12564" s="3">
        <v>1067</v>
      </c>
      <c r="G12564" s="3">
        <v>1067</v>
      </c>
      <c r="H12564" s="3">
        <v>63604692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 t="str">
        <f>B12564&amp;" | "&amp;C12564&amp;" | "&amp;D12564</f>
        <v>documentazione_amministrativa / documentazione_contabile | FATTURA PASSIVA | Fattura</v>
      </c>
      <c r="Q12564" s="3" t="str">
        <f>VLOOKUP(P12564,'Classificazione UD'!A:B,2,FALSE)</f>
        <v>Fiscale</v>
      </c>
    </row>
    <row r="12565" spans="1:17" ht="15" customHeight="1" x14ac:dyDescent="0.25">
      <c r="A12565" s="30">
        <v>2015</v>
      </c>
      <c r="B12565" s="3" t="s">
        <v>17</v>
      </c>
      <c r="C12565" s="3" t="s">
        <v>27</v>
      </c>
      <c r="D12565" s="3" t="s">
        <v>54</v>
      </c>
      <c r="E12565" s="3">
        <v>2</v>
      </c>
      <c r="F12565" s="3">
        <v>8</v>
      </c>
      <c r="G12565" s="3">
        <v>8</v>
      </c>
      <c r="H12565" s="3">
        <v>116971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 t="str">
        <f>B12565&amp;" | "&amp;C12565&amp;" | "&amp;D12565</f>
        <v>documentazione_amministrativa / documentazione_contabile | FATTURA PASSIVA | Nota di credito</v>
      </c>
      <c r="Q12565" s="3" t="str">
        <f>VLOOKUP(P12565,'Classificazione UD'!A:B,2,FALSE)</f>
        <v>Fiscale</v>
      </c>
    </row>
    <row r="12566" spans="1:17" ht="15" customHeight="1" x14ac:dyDescent="0.25">
      <c r="A12566" s="30">
        <v>2016</v>
      </c>
      <c r="B12566" s="3" t="s">
        <v>17</v>
      </c>
      <c r="C12566" s="3" t="s">
        <v>27</v>
      </c>
      <c r="D12566" s="3" t="s">
        <v>264</v>
      </c>
      <c r="E12566" s="3">
        <v>28</v>
      </c>
      <c r="F12566" s="3">
        <v>115</v>
      </c>
      <c r="G12566" s="3">
        <v>115</v>
      </c>
      <c r="H12566" s="3">
        <v>6617462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 t="str">
        <f>B12566&amp;" | "&amp;C12566&amp;" | "&amp;D12566</f>
        <v>documentazione_amministrativa / documentazione_contabile | FATTURA PASSIVA | Fattura</v>
      </c>
      <c r="Q12566" s="3" t="str">
        <f>VLOOKUP(P12566,'Classificazione UD'!A:B,2,FALSE)</f>
        <v>Fiscale</v>
      </c>
    </row>
    <row r="12567" spans="1:17" ht="15" customHeight="1" x14ac:dyDescent="0.25">
      <c r="A12567" s="30">
        <v>2015</v>
      </c>
      <c r="B12567" s="3" t="s">
        <v>20</v>
      </c>
      <c r="C12567" s="3" t="s">
        <v>265</v>
      </c>
      <c r="D12567" s="3" t="s">
        <v>266</v>
      </c>
      <c r="E12567" s="3">
        <v>73</v>
      </c>
      <c r="F12567" s="3">
        <v>146</v>
      </c>
      <c r="G12567" s="3">
        <v>146</v>
      </c>
      <c r="H12567" s="3">
        <v>1250777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 t="str">
        <f>B12567&amp;" | "&amp;C12567&amp;" | "&amp;D12567</f>
        <v>documentazione_amministrativa / registri | Stampa registro | Documento Principale</v>
      </c>
      <c r="Q12567" s="3" t="str">
        <f>VLOOKUP(P12567,'Classificazione UD'!A:B,2,FALSE)</f>
        <v>Amministrativo</v>
      </c>
    </row>
    <row r="12568" spans="1:17" ht="15" customHeight="1" x14ac:dyDescent="0.25">
      <c r="A12568" s="30">
        <v>2016</v>
      </c>
      <c r="B12568" s="3" t="s">
        <v>20</v>
      </c>
      <c r="C12568" s="3" t="s">
        <v>265</v>
      </c>
      <c r="D12568" s="3" t="s">
        <v>266</v>
      </c>
      <c r="E12568" s="3">
        <v>293</v>
      </c>
      <c r="F12568" s="3">
        <v>586</v>
      </c>
      <c r="G12568" s="3">
        <v>586</v>
      </c>
      <c r="H12568" s="3">
        <v>5405853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 t="str">
        <f>B12568&amp;" | "&amp;C12568&amp;" | "&amp;D12568</f>
        <v>documentazione_amministrativa / registri | Stampa registro | Documento Principale</v>
      </c>
      <c r="Q12568" s="3" t="str">
        <f>VLOOKUP(P12568,'Classificazione UD'!A:B,2,FALSE)</f>
        <v>Amministrativo</v>
      </c>
    </row>
    <row r="12569" spans="1:17" ht="15" customHeight="1" x14ac:dyDescent="0.25">
      <c r="A12569" s="30">
        <v>2015</v>
      </c>
      <c r="B12569" s="3" t="s">
        <v>20</v>
      </c>
      <c r="C12569" s="3" t="s">
        <v>265</v>
      </c>
      <c r="D12569" s="3" t="s">
        <v>266</v>
      </c>
      <c r="E12569" s="3">
        <v>11</v>
      </c>
      <c r="F12569" s="3">
        <v>22</v>
      </c>
      <c r="G12569" s="3">
        <v>22</v>
      </c>
      <c r="H12569" s="3">
        <v>53407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 t="str">
        <f>B12569&amp;" | "&amp;C12569&amp;" | "&amp;D12569</f>
        <v>documentazione_amministrativa / registri | Stampa registro | Documento Principale</v>
      </c>
      <c r="Q12569" s="3" t="str">
        <f>VLOOKUP(P12569,'Classificazione UD'!A:B,2,FALSE)</f>
        <v>Amministrativo</v>
      </c>
    </row>
    <row r="12570" spans="1:17" ht="15" customHeight="1" x14ac:dyDescent="0.25">
      <c r="A12570" s="30">
        <v>2016</v>
      </c>
      <c r="B12570" s="3" t="s">
        <v>20</v>
      </c>
      <c r="C12570" s="3" t="s">
        <v>265</v>
      </c>
      <c r="D12570" s="3" t="s">
        <v>266</v>
      </c>
      <c r="E12570" s="3">
        <v>44</v>
      </c>
      <c r="F12570" s="3">
        <v>88</v>
      </c>
      <c r="G12570" s="3">
        <v>88</v>
      </c>
      <c r="H12570" s="3">
        <v>226922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 t="str">
        <f>B12570&amp;" | "&amp;C12570&amp;" | "&amp;D12570</f>
        <v>documentazione_amministrativa / registri | Stampa registro | Documento Principale</v>
      </c>
      <c r="Q12570" s="3" t="str">
        <f>VLOOKUP(P12570,'Classificazione UD'!A:B,2,FALSE)</f>
        <v>Amministrativo</v>
      </c>
    </row>
    <row r="12571" spans="1:17" ht="15" customHeight="1" x14ac:dyDescent="0.25">
      <c r="A12571" s="30">
        <v>2015</v>
      </c>
      <c r="B12571" s="3" t="s">
        <v>20</v>
      </c>
      <c r="C12571" s="3" t="s">
        <v>265</v>
      </c>
      <c r="D12571" s="3" t="s">
        <v>266</v>
      </c>
      <c r="E12571" s="3">
        <v>41</v>
      </c>
      <c r="F12571" s="3">
        <v>82</v>
      </c>
      <c r="G12571" s="3">
        <v>82</v>
      </c>
      <c r="H12571" s="3">
        <v>249324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  <c r="O12571" s="3">
        <v>0</v>
      </c>
      <c r="P12571" s="3" t="str">
        <f>B12571&amp;" | "&amp;C12571&amp;" | "&amp;D12571</f>
        <v>documentazione_amministrativa / registri | Stampa registro | Documento Principale</v>
      </c>
      <c r="Q12571" s="3" t="str">
        <f>VLOOKUP(P12571,'Classificazione UD'!A:B,2,FALSE)</f>
        <v>Amministrativo</v>
      </c>
    </row>
    <row r="12572" spans="1:17" ht="15" customHeight="1" x14ac:dyDescent="0.25">
      <c r="A12572" s="30">
        <v>2016</v>
      </c>
      <c r="B12572" s="3" t="s">
        <v>20</v>
      </c>
      <c r="C12572" s="3" t="s">
        <v>265</v>
      </c>
      <c r="D12572" s="3" t="s">
        <v>266</v>
      </c>
      <c r="E12572" s="3">
        <v>178</v>
      </c>
      <c r="F12572" s="3">
        <v>356</v>
      </c>
      <c r="G12572" s="3">
        <v>356</v>
      </c>
      <c r="H12572" s="3">
        <v>1126394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3" t="str">
        <f>B12572&amp;" | "&amp;C12572&amp;" | "&amp;D12572</f>
        <v>documentazione_amministrativa / registri | Stampa registro | Documento Principale</v>
      </c>
      <c r="Q12572" s="3" t="str">
        <f>VLOOKUP(P12572,'Classificazione UD'!A:B,2,FALSE)</f>
        <v>Amministrativo</v>
      </c>
    </row>
    <row r="12573" spans="1:17" ht="15" customHeight="1" x14ac:dyDescent="0.25">
      <c r="A12573" s="30">
        <v>2015</v>
      </c>
      <c r="B12573" s="3" t="s">
        <v>17</v>
      </c>
      <c r="C12573" s="3" t="s">
        <v>27</v>
      </c>
      <c r="D12573" s="3" t="s">
        <v>264</v>
      </c>
      <c r="E12573" s="3">
        <v>278</v>
      </c>
      <c r="F12573" s="3">
        <v>1166</v>
      </c>
      <c r="G12573" s="3">
        <v>1166</v>
      </c>
      <c r="H12573" s="3">
        <v>39675085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 t="str">
        <f>B12573&amp;" | "&amp;C12573&amp;" | "&amp;D12573</f>
        <v>documentazione_amministrativa / documentazione_contabile | FATTURA PASSIVA | Fattura</v>
      </c>
      <c r="Q12573" s="3" t="str">
        <f>VLOOKUP(P12573,'Classificazione UD'!A:B,2,FALSE)</f>
        <v>Fiscale</v>
      </c>
    </row>
    <row r="12574" spans="1:17" ht="15" customHeight="1" x14ac:dyDescent="0.25">
      <c r="A12574" s="30">
        <v>2015</v>
      </c>
      <c r="B12574" s="3" t="s">
        <v>17</v>
      </c>
      <c r="C12574" s="3" t="s">
        <v>27</v>
      </c>
      <c r="D12574" s="3" t="s">
        <v>54</v>
      </c>
      <c r="E12574" s="3">
        <v>14</v>
      </c>
      <c r="F12574" s="3">
        <v>56</v>
      </c>
      <c r="G12574" s="3">
        <v>56</v>
      </c>
      <c r="H12574" s="3">
        <v>768416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 t="str">
        <f>B12574&amp;" | "&amp;C12574&amp;" | "&amp;D12574</f>
        <v>documentazione_amministrativa / documentazione_contabile | FATTURA PASSIVA | Nota di credito</v>
      </c>
      <c r="Q12574" s="3" t="str">
        <f>VLOOKUP(P12574,'Classificazione UD'!A:B,2,FALSE)</f>
        <v>Fiscale</v>
      </c>
    </row>
    <row r="12575" spans="1:17" ht="15" customHeight="1" x14ac:dyDescent="0.25">
      <c r="A12575" s="30">
        <v>2016</v>
      </c>
      <c r="B12575" s="3" t="s">
        <v>17</v>
      </c>
      <c r="C12575" s="3" t="s">
        <v>27</v>
      </c>
      <c r="D12575" s="3" t="s">
        <v>264</v>
      </c>
      <c r="E12575" s="3">
        <v>32</v>
      </c>
      <c r="F12575" s="3">
        <v>133</v>
      </c>
      <c r="G12575" s="3">
        <v>133</v>
      </c>
      <c r="H12575" s="3">
        <v>3428499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 t="str">
        <f>B12575&amp;" | "&amp;C12575&amp;" | "&amp;D12575</f>
        <v>documentazione_amministrativa / documentazione_contabile | FATTURA PASSIVA | Fattura</v>
      </c>
      <c r="Q12575" s="3" t="str">
        <f>VLOOKUP(P12575,'Classificazione UD'!A:B,2,FALSE)</f>
        <v>Fiscale</v>
      </c>
    </row>
    <row r="12576" spans="1:17" ht="15" customHeight="1" x14ac:dyDescent="0.25">
      <c r="A12576" s="30">
        <v>2016</v>
      </c>
      <c r="B12576" s="3" t="s">
        <v>17</v>
      </c>
      <c r="C12576" s="3" t="s">
        <v>27</v>
      </c>
      <c r="D12576" s="3" t="s">
        <v>54</v>
      </c>
      <c r="E12576" s="3">
        <v>3</v>
      </c>
      <c r="F12576" s="3">
        <v>12</v>
      </c>
      <c r="G12576" s="3">
        <v>12</v>
      </c>
      <c r="H12576" s="3">
        <v>158594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 t="str">
        <f>B12576&amp;" | "&amp;C12576&amp;" | "&amp;D12576</f>
        <v>documentazione_amministrativa / documentazione_contabile | FATTURA PASSIVA | Nota di credito</v>
      </c>
      <c r="Q12576" s="3" t="str">
        <f>VLOOKUP(P12576,'Classificazione UD'!A:B,2,FALSE)</f>
        <v>Fiscale</v>
      </c>
    </row>
    <row r="12577" spans="1:17" ht="15" customHeight="1" x14ac:dyDescent="0.25">
      <c r="A12577" s="30">
        <v>2015</v>
      </c>
      <c r="B12577" s="3" t="s">
        <v>20</v>
      </c>
      <c r="C12577" s="3" t="s">
        <v>265</v>
      </c>
      <c r="D12577" s="3" t="s">
        <v>266</v>
      </c>
      <c r="E12577" s="3">
        <v>71</v>
      </c>
      <c r="F12577" s="3">
        <v>142</v>
      </c>
      <c r="G12577" s="3">
        <v>142</v>
      </c>
      <c r="H12577" s="3">
        <v>644588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 t="str">
        <f>B12577&amp;" | "&amp;C12577&amp;" | "&amp;D12577</f>
        <v>documentazione_amministrativa / registri | Stampa registro | Documento Principale</v>
      </c>
      <c r="Q12577" s="3" t="str">
        <f>VLOOKUP(P12577,'Classificazione UD'!A:B,2,FALSE)</f>
        <v>Amministrativo</v>
      </c>
    </row>
    <row r="12578" spans="1:17" ht="15" customHeight="1" x14ac:dyDescent="0.25">
      <c r="A12578" s="30">
        <v>2016</v>
      </c>
      <c r="B12578" s="3" t="s">
        <v>20</v>
      </c>
      <c r="C12578" s="3" t="s">
        <v>265</v>
      </c>
      <c r="D12578" s="3" t="s">
        <v>266</v>
      </c>
      <c r="E12578" s="3">
        <v>278</v>
      </c>
      <c r="F12578" s="3">
        <v>556</v>
      </c>
      <c r="G12578" s="3">
        <v>556</v>
      </c>
      <c r="H12578" s="3">
        <v>2692468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 t="str">
        <f>B12578&amp;" | "&amp;C12578&amp;" | "&amp;D12578</f>
        <v>documentazione_amministrativa / registri | Stampa registro | Documento Principale</v>
      </c>
      <c r="Q12578" s="3" t="str">
        <f>VLOOKUP(P12578,'Classificazione UD'!A:B,2,FALSE)</f>
        <v>Amministrativo</v>
      </c>
    </row>
    <row r="12579" spans="1:17" ht="15" customHeight="1" x14ac:dyDescent="0.25">
      <c r="A12579" s="30">
        <v>2015</v>
      </c>
      <c r="B12579" s="3" t="s">
        <v>20</v>
      </c>
      <c r="C12579" s="3" t="s">
        <v>265</v>
      </c>
      <c r="D12579" s="3" t="s">
        <v>266</v>
      </c>
      <c r="E12579" s="3">
        <v>15</v>
      </c>
      <c r="F12579" s="3">
        <v>30</v>
      </c>
      <c r="G12579" s="3">
        <v>30</v>
      </c>
      <c r="H12579" s="3">
        <v>77705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 t="str">
        <f>B12579&amp;" | "&amp;C12579&amp;" | "&amp;D12579</f>
        <v>documentazione_amministrativa / registri | Stampa registro | Documento Principale</v>
      </c>
      <c r="Q12579" s="3" t="str">
        <f>VLOOKUP(P12579,'Classificazione UD'!A:B,2,FALSE)</f>
        <v>Amministrativo</v>
      </c>
    </row>
    <row r="12580" spans="1:17" ht="15" customHeight="1" x14ac:dyDescent="0.25">
      <c r="A12580" s="30">
        <v>2016</v>
      </c>
      <c r="B12580" s="3" t="s">
        <v>20</v>
      </c>
      <c r="C12580" s="3" t="s">
        <v>265</v>
      </c>
      <c r="D12580" s="3" t="s">
        <v>266</v>
      </c>
      <c r="E12580" s="3">
        <v>55</v>
      </c>
      <c r="F12580" s="3">
        <v>110</v>
      </c>
      <c r="G12580" s="3">
        <v>110</v>
      </c>
      <c r="H12580" s="3">
        <v>295937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 t="str">
        <f>B12580&amp;" | "&amp;C12580&amp;" | "&amp;D12580</f>
        <v>documentazione_amministrativa / registri | Stampa registro | Documento Principale</v>
      </c>
      <c r="Q12580" s="3" t="str">
        <f>VLOOKUP(P12580,'Classificazione UD'!A:B,2,FALSE)</f>
        <v>Amministrativo</v>
      </c>
    </row>
    <row r="12581" spans="1:17" ht="15" customHeight="1" x14ac:dyDescent="0.25">
      <c r="A12581" s="30">
        <v>2015</v>
      </c>
      <c r="B12581" s="3" t="s">
        <v>20</v>
      </c>
      <c r="C12581" s="3" t="s">
        <v>265</v>
      </c>
      <c r="D12581" s="3" t="s">
        <v>266</v>
      </c>
      <c r="E12581" s="3">
        <v>19</v>
      </c>
      <c r="F12581" s="3">
        <v>38</v>
      </c>
      <c r="G12581" s="3">
        <v>38</v>
      </c>
      <c r="H12581" s="3">
        <v>202018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 t="str">
        <f>B12581&amp;" | "&amp;C12581&amp;" | "&amp;D12581</f>
        <v>documentazione_amministrativa / registri | Stampa registro | Documento Principale</v>
      </c>
      <c r="Q12581" s="3" t="str">
        <f>VLOOKUP(P12581,'Classificazione UD'!A:B,2,FALSE)</f>
        <v>Amministrativo</v>
      </c>
    </row>
    <row r="12582" spans="1:17" ht="15" customHeight="1" x14ac:dyDescent="0.25">
      <c r="A12582" s="30">
        <v>2016</v>
      </c>
      <c r="B12582" s="3" t="s">
        <v>20</v>
      </c>
      <c r="C12582" s="3" t="s">
        <v>265</v>
      </c>
      <c r="D12582" s="3" t="s">
        <v>266</v>
      </c>
      <c r="E12582" s="3">
        <v>183</v>
      </c>
      <c r="F12582" s="3">
        <v>366</v>
      </c>
      <c r="G12582" s="3">
        <v>366</v>
      </c>
      <c r="H12582" s="3">
        <v>1139847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 t="str">
        <f>B12582&amp;" | "&amp;C12582&amp;" | "&amp;D12582</f>
        <v>documentazione_amministrativa / registri | Stampa registro | Documento Principale</v>
      </c>
      <c r="Q12582" s="3" t="str">
        <f>VLOOKUP(P12582,'Classificazione UD'!A:B,2,FALSE)</f>
        <v>Amministrativo</v>
      </c>
    </row>
    <row r="12583" spans="1:17" ht="15" customHeight="1" x14ac:dyDescent="0.25">
      <c r="A12583" s="30">
        <v>2013</v>
      </c>
      <c r="B12583" s="3" t="s">
        <v>23</v>
      </c>
      <c r="C12583" s="3" t="s">
        <v>268</v>
      </c>
      <c r="D12583" s="3" t="s">
        <v>266</v>
      </c>
      <c r="E12583" s="3">
        <v>40</v>
      </c>
      <c r="F12583" s="3">
        <v>80</v>
      </c>
      <c r="G12583" s="3">
        <v>80</v>
      </c>
      <c r="H12583" s="3">
        <v>6690878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 t="str">
        <f>B12583&amp;" | "&amp;C12583&amp;" | "&amp;D12583</f>
        <v>documentazione_amministrativa / altri_documenti | Documento Repertoriato | Documento Principale</v>
      </c>
      <c r="Q12583" s="3" t="str">
        <f>VLOOKUP(P12583,'Classificazione UD'!A:B,2,FALSE)</f>
        <v>Amministrativo</v>
      </c>
    </row>
    <row r="12584" spans="1:17" ht="15" customHeight="1" x14ac:dyDescent="0.25">
      <c r="A12584" s="30">
        <v>2014</v>
      </c>
      <c r="B12584" s="3" t="s">
        <v>23</v>
      </c>
      <c r="C12584" s="3" t="s">
        <v>268</v>
      </c>
      <c r="D12584" s="3" t="s">
        <v>266</v>
      </c>
      <c r="E12584" s="3">
        <v>48</v>
      </c>
      <c r="F12584" s="3">
        <v>96</v>
      </c>
      <c r="G12584" s="3">
        <v>96</v>
      </c>
      <c r="H12584" s="3">
        <v>8023031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 t="str">
        <f>B12584&amp;" | "&amp;C12584&amp;" | "&amp;D12584</f>
        <v>documentazione_amministrativa / altri_documenti | Documento Repertoriato | Documento Principale</v>
      </c>
      <c r="Q12584" s="3" t="str">
        <f>VLOOKUP(P12584,'Classificazione UD'!A:B,2,FALSE)</f>
        <v>Amministrativo</v>
      </c>
    </row>
    <row r="12585" spans="1:17" ht="15" customHeight="1" x14ac:dyDescent="0.25">
      <c r="A12585" s="30">
        <v>2015</v>
      </c>
      <c r="B12585" s="3" t="s">
        <v>23</v>
      </c>
      <c r="C12585" s="3" t="s">
        <v>268</v>
      </c>
      <c r="D12585" s="3" t="s">
        <v>266</v>
      </c>
      <c r="E12585" s="3">
        <v>50</v>
      </c>
      <c r="F12585" s="3">
        <v>117</v>
      </c>
      <c r="G12585" s="3">
        <v>117</v>
      </c>
      <c r="H12585" s="3">
        <v>89495527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 t="str">
        <f>B12585&amp;" | "&amp;C12585&amp;" | "&amp;D12585</f>
        <v>documentazione_amministrativa / altri_documenti | Documento Repertoriato | Documento Principale</v>
      </c>
      <c r="Q12585" s="3" t="str">
        <f>VLOOKUP(P12585,'Classificazione UD'!A:B,2,FALSE)</f>
        <v>Amministrativo</v>
      </c>
    </row>
    <row r="12586" spans="1:17" ht="15" customHeight="1" x14ac:dyDescent="0.25">
      <c r="A12586" s="30">
        <v>2016</v>
      </c>
      <c r="B12586" s="3" t="s">
        <v>23</v>
      </c>
      <c r="C12586" s="3" t="s">
        <v>268</v>
      </c>
      <c r="D12586" s="3" t="s">
        <v>266</v>
      </c>
      <c r="E12586" s="3">
        <v>39</v>
      </c>
      <c r="F12586" s="3">
        <v>99</v>
      </c>
      <c r="G12586" s="3">
        <v>99</v>
      </c>
      <c r="H12586" s="3">
        <v>54915957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 t="str">
        <f>B12586&amp;" | "&amp;C12586&amp;" | "&amp;D12586</f>
        <v>documentazione_amministrativa / altri_documenti | Documento Repertoriato | Documento Principale</v>
      </c>
      <c r="Q12586" s="3" t="str">
        <f>VLOOKUP(P12586,'Classificazione UD'!A:B,2,FALSE)</f>
        <v>Amministrativo</v>
      </c>
    </row>
    <row r="12587" spans="1:17" ht="15" customHeight="1" x14ac:dyDescent="0.25">
      <c r="A12587" s="30">
        <v>2015</v>
      </c>
      <c r="B12587" s="3" t="s">
        <v>17</v>
      </c>
      <c r="C12587" s="3" t="s">
        <v>27</v>
      </c>
      <c r="D12587" s="3" t="s">
        <v>264</v>
      </c>
      <c r="E12587" s="3">
        <v>214</v>
      </c>
      <c r="F12587" s="3">
        <v>958</v>
      </c>
      <c r="G12587" s="3">
        <v>958</v>
      </c>
      <c r="H12587" s="3">
        <v>43424383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 t="str">
        <f>B12587&amp;" | "&amp;C12587&amp;" | "&amp;D12587</f>
        <v>documentazione_amministrativa / documentazione_contabile | FATTURA PASSIVA | Fattura</v>
      </c>
      <c r="Q12587" s="3" t="str">
        <f>VLOOKUP(P12587,'Classificazione UD'!A:B,2,FALSE)</f>
        <v>Fiscale</v>
      </c>
    </row>
    <row r="12588" spans="1:17" ht="15" customHeight="1" x14ac:dyDescent="0.25">
      <c r="A12588" s="30">
        <v>2015</v>
      </c>
      <c r="B12588" s="3" t="s">
        <v>17</v>
      </c>
      <c r="C12588" s="3" t="s">
        <v>27</v>
      </c>
      <c r="D12588" s="3" t="s">
        <v>54</v>
      </c>
      <c r="E12588" s="3">
        <v>19</v>
      </c>
      <c r="F12588" s="3">
        <v>80</v>
      </c>
      <c r="G12588" s="3">
        <v>80</v>
      </c>
      <c r="H12588" s="3">
        <v>1342437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 t="str">
        <f>B12588&amp;" | "&amp;C12588&amp;" | "&amp;D12588</f>
        <v>documentazione_amministrativa / documentazione_contabile | FATTURA PASSIVA | Nota di credito</v>
      </c>
      <c r="Q12588" s="3" t="str">
        <f>VLOOKUP(P12588,'Classificazione UD'!A:B,2,FALSE)</f>
        <v>Fiscale</v>
      </c>
    </row>
    <row r="12589" spans="1:17" ht="15" customHeight="1" x14ac:dyDescent="0.25">
      <c r="A12589" s="30">
        <v>2016</v>
      </c>
      <c r="B12589" s="3" t="s">
        <v>17</v>
      </c>
      <c r="C12589" s="3" t="s">
        <v>27</v>
      </c>
      <c r="D12589" s="3" t="s">
        <v>264</v>
      </c>
      <c r="E12589" s="3">
        <v>212</v>
      </c>
      <c r="F12589" s="3">
        <v>927</v>
      </c>
      <c r="G12589" s="3">
        <v>927</v>
      </c>
      <c r="H12589" s="3">
        <v>43565744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 t="str">
        <f>B12589&amp;" | "&amp;C12589&amp;" | "&amp;D12589</f>
        <v>documentazione_amministrativa / documentazione_contabile | FATTURA PASSIVA | Fattura</v>
      </c>
      <c r="Q12589" s="3" t="str">
        <f>VLOOKUP(P12589,'Classificazione UD'!A:B,2,FALSE)</f>
        <v>Fiscale</v>
      </c>
    </row>
    <row r="12590" spans="1:17" ht="15" customHeight="1" x14ac:dyDescent="0.25">
      <c r="A12590" s="30">
        <v>2016</v>
      </c>
      <c r="B12590" s="3" t="s">
        <v>17</v>
      </c>
      <c r="C12590" s="3" t="s">
        <v>27</v>
      </c>
      <c r="D12590" s="3" t="s">
        <v>54</v>
      </c>
      <c r="E12590" s="3">
        <v>6</v>
      </c>
      <c r="F12590" s="3">
        <v>30</v>
      </c>
      <c r="G12590" s="3">
        <v>30</v>
      </c>
      <c r="H12590" s="3">
        <v>1569615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 t="str">
        <f>B12590&amp;" | "&amp;C12590&amp;" | "&amp;D12590</f>
        <v>documentazione_amministrativa / documentazione_contabile | FATTURA PASSIVA | Nota di credito</v>
      </c>
      <c r="Q12590" s="3" t="str">
        <f>VLOOKUP(P12590,'Classificazione UD'!A:B,2,FALSE)</f>
        <v>Fiscale</v>
      </c>
    </row>
    <row r="12591" spans="1:17" ht="15" customHeight="1" x14ac:dyDescent="0.25">
      <c r="A12591" s="30">
        <v>2013</v>
      </c>
      <c r="B12591" s="3" t="s">
        <v>36</v>
      </c>
      <c r="C12591" s="3" t="s">
        <v>267</v>
      </c>
      <c r="D12591" s="3" t="s">
        <v>266</v>
      </c>
      <c r="E12591" s="3">
        <v>6633</v>
      </c>
      <c r="F12591" s="3">
        <v>25075</v>
      </c>
      <c r="G12591" s="3">
        <v>25075</v>
      </c>
      <c r="H12591" s="3">
        <v>1796132449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 t="str">
        <f>B12591&amp;" | "&amp;C12591&amp;" | "&amp;D12591</f>
        <v>documentazione_amministrativa / documenti_protocollati | Documento Protocollato | Documento Principale</v>
      </c>
      <c r="Q12591" s="3" t="str">
        <f>VLOOKUP(P12591,'Classificazione UD'!A:B,2,FALSE)</f>
        <v>Protocollo</v>
      </c>
    </row>
    <row r="12592" spans="1:17" ht="15" customHeight="1" x14ac:dyDescent="0.25">
      <c r="A12592" s="30">
        <v>2014</v>
      </c>
      <c r="B12592" s="3" t="s">
        <v>36</v>
      </c>
      <c r="C12592" s="3" t="s">
        <v>267</v>
      </c>
      <c r="D12592" s="3" t="s">
        <v>266</v>
      </c>
      <c r="E12592" s="3">
        <v>7703</v>
      </c>
      <c r="F12592" s="3">
        <v>34399</v>
      </c>
      <c r="G12592" s="3">
        <v>34399</v>
      </c>
      <c r="H12592" s="3">
        <v>2840802543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 t="str">
        <f>B12592&amp;" | "&amp;C12592&amp;" | "&amp;D12592</f>
        <v>documentazione_amministrativa / documenti_protocollati | Documento Protocollato | Documento Principale</v>
      </c>
      <c r="Q12592" s="3" t="str">
        <f>VLOOKUP(P12592,'Classificazione UD'!A:B,2,FALSE)</f>
        <v>Protocollo</v>
      </c>
    </row>
    <row r="12593" spans="1:17" ht="15" customHeight="1" x14ac:dyDescent="0.25">
      <c r="A12593" s="30">
        <v>2015</v>
      </c>
      <c r="B12593" s="3" t="s">
        <v>36</v>
      </c>
      <c r="C12593" s="3" t="s">
        <v>267</v>
      </c>
      <c r="D12593" s="3" t="s">
        <v>266</v>
      </c>
      <c r="E12593" s="3">
        <v>5566</v>
      </c>
      <c r="F12593" s="3">
        <v>24504</v>
      </c>
      <c r="G12593" s="3">
        <v>24504</v>
      </c>
      <c r="H12593" s="3">
        <v>2773992660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 t="str">
        <f>B12593&amp;" | "&amp;C12593&amp;" | "&amp;D12593</f>
        <v>documentazione_amministrativa / documenti_protocollati | Documento Protocollato | Documento Principale</v>
      </c>
      <c r="Q12593" s="3" t="str">
        <f>VLOOKUP(P12593,'Classificazione UD'!A:B,2,FALSE)</f>
        <v>Protocollo</v>
      </c>
    </row>
    <row r="12594" spans="1:17" ht="15" customHeight="1" x14ac:dyDescent="0.25">
      <c r="A12594" s="30">
        <v>2016</v>
      </c>
      <c r="B12594" s="3" t="s">
        <v>36</v>
      </c>
      <c r="C12594" s="3" t="s">
        <v>267</v>
      </c>
      <c r="D12594" s="3" t="s">
        <v>266</v>
      </c>
      <c r="E12594" s="3">
        <v>2772</v>
      </c>
      <c r="F12594" s="3">
        <v>10652</v>
      </c>
      <c r="G12594" s="3">
        <v>10652</v>
      </c>
      <c r="H12594" s="3">
        <v>1865758475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 t="str">
        <f>B12594&amp;" | "&amp;C12594&amp;" | "&amp;D12594</f>
        <v>documentazione_amministrativa / documenti_protocollati | Documento Protocollato | Documento Principale</v>
      </c>
      <c r="Q12594" s="3" t="str">
        <f>VLOOKUP(P12594,'Classificazione UD'!A:B,2,FALSE)</f>
        <v>Protocollo</v>
      </c>
    </row>
    <row r="12595" spans="1:17" ht="15" customHeight="1" x14ac:dyDescent="0.25">
      <c r="A12595" s="30">
        <v>2013</v>
      </c>
      <c r="B12595" s="3" t="s">
        <v>23</v>
      </c>
      <c r="C12595" s="3" t="s">
        <v>269</v>
      </c>
      <c r="D12595" s="3" t="s">
        <v>266</v>
      </c>
      <c r="E12595" s="3">
        <v>187</v>
      </c>
      <c r="F12595" s="3">
        <v>384</v>
      </c>
      <c r="G12595" s="3">
        <v>384</v>
      </c>
      <c r="H12595" s="3">
        <v>4094821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 t="str">
        <f>B12595&amp;" | "&amp;C12595&amp;" | "&amp;D12595</f>
        <v>documentazione_amministrativa / altri_documenti | Documento Non Protocollato | Documento Principale</v>
      </c>
      <c r="Q12595" s="3" t="str">
        <f>VLOOKUP(P12595,'Classificazione UD'!A:B,2,FALSE)</f>
        <v>Amministrativo</v>
      </c>
    </row>
    <row r="12596" spans="1:17" ht="15" customHeight="1" x14ac:dyDescent="0.25">
      <c r="A12596" s="30">
        <v>2014</v>
      </c>
      <c r="B12596" s="3" t="s">
        <v>23</v>
      </c>
      <c r="C12596" s="3" t="s">
        <v>269</v>
      </c>
      <c r="D12596" s="3" t="s">
        <v>266</v>
      </c>
      <c r="E12596" s="3">
        <v>286</v>
      </c>
      <c r="F12596" s="3">
        <v>603</v>
      </c>
      <c r="G12596" s="3">
        <v>603</v>
      </c>
      <c r="H12596" s="3">
        <v>20554356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 t="str">
        <f>B12596&amp;" | "&amp;C12596&amp;" | "&amp;D12596</f>
        <v>documentazione_amministrativa / altri_documenti | Documento Non Protocollato | Documento Principale</v>
      </c>
      <c r="Q12596" s="3" t="str">
        <f>VLOOKUP(P12596,'Classificazione UD'!A:B,2,FALSE)</f>
        <v>Amministrativo</v>
      </c>
    </row>
    <row r="12597" spans="1:17" ht="15" customHeight="1" x14ac:dyDescent="0.25">
      <c r="A12597" s="30">
        <v>2015</v>
      </c>
      <c r="B12597" s="3" t="s">
        <v>23</v>
      </c>
      <c r="C12597" s="3" t="s">
        <v>269</v>
      </c>
      <c r="D12597" s="3" t="s">
        <v>266</v>
      </c>
      <c r="E12597" s="3">
        <v>190</v>
      </c>
      <c r="F12597" s="3">
        <v>413</v>
      </c>
      <c r="G12597" s="3">
        <v>413</v>
      </c>
      <c r="H12597" s="3">
        <v>27260891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 t="str">
        <f>B12597&amp;" | "&amp;C12597&amp;" | "&amp;D12597</f>
        <v>documentazione_amministrativa / altri_documenti | Documento Non Protocollato | Documento Principale</v>
      </c>
      <c r="Q12597" s="3" t="str">
        <f>VLOOKUP(P12597,'Classificazione UD'!A:B,2,FALSE)</f>
        <v>Amministrativo</v>
      </c>
    </row>
    <row r="12598" spans="1:17" ht="15" customHeight="1" x14ac:dyDescent="0.25">
      <c r="A12598" s="30">
        <v>2016</v>
      </c>
      <c r="B12598" s="3" t="s">
        <v>23</v>
      </c>
      <c r="C12598" s="3" t="s">
        <v>269</v>
      </c>
      <c r="D12598" s="3" t="s">
        <v>266</v>
      </c>
      <c r="E12598" s="3">
        <v>34</v>
      </c>
      <c r="F12598" s="3">
        <v>68</v>
      </c>
      <c r="G12598" s="3">
        <v>68</v>
      </c>
      <c r="H12598" s="3">
        <v>509711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 t="str">
        <f>B12598&amp;" | "&amp;C12598&amp;" | "&amp;D12598</f>
        <v>documentazione_amministrativa / altri_documenti | Documento Non Protocollato | Documento Principale</v>
      </c>
      <c r="Q12598" s="3" t="str">
        <f>VLOOKUP(P12598,'Classificazione UD'!A:B,2,FALSE)</f>
        <v>Amministrativo</v>
      </c>
    </row>
    <row r="12599" spans="1:17" ht="15" customHeight="1" x14ac:dyDescent="0.25">
      <c r="A12599" s="30">
        <v>2015</v>
      </c>
      <c r="B12599" s="3" t="s">
        <v>20</v>
      </c>
      <c r="C12599" s="3" t="s">
        <v>265</v>
      </c>
      <c r="D12599" s="3" t="s">
        <v>266</v>
      </c>
      <c r="E12599" s="3">
        <v>62</v>
      </c>
      <c r="F12599" s="3">
        <v>124</v>
      </c>
      <c r="G12599" s="3">
        <v>124</v>
      </c>
      <c r="H12599" s="3">
        <v>1491358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 t="str">
        <f>B12599&amp;" | "&amp;C12599&amp;" | "&amp;D12599</f>
        <v>documentazione_amministrativa / registri | Stampa registro | Documento Principale</v>
      </c>
      <c r="Q12599" s="3" t="str">
        <f>VLOOKUP(P12599,'Classificazione UD'!A:B,2,FALSE)</f>
        <v>Amministrativo</v>
      </c>
    </row>
    <row r="12600" spans="1:17" ht="15" customHeight="1" x14ac:dyDescent="0.25">
      <c r="A12600" s="30">
        <v>2016</v>
      </c>
      <c r="B12600" s="3" t="s">
        <v>20</v>
      </c>
      <c r="C12600" s="3" t="s">
        <v>265</v>
      </c>
      <c r="D12600" s="3" t="s">
        <v>266</v>
      </c>
      <c r="E12600" s="3">
        <v>171</v>
      </c>
      <c r="F12600" s="3">
        <v>342</v>
      </c>
      <c r="G12600" s="3">
        <v>342</v>
      </c>
      <c r="H12600" s="3">
        <v>3519165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 t="str">
        <f>B12600&amp;" | "&amp;C12600&amp;" | "&amp;D12600</f>
        <v>documentazione_amministrativa / registri | Stampa registro | Documento Principale</v>
      </c>
      <c r="Q12600" s="3" t="str">
        <f>VLOOKUP(P12600,'Classificazione UD'!A:B,2,FALSE)</f>
        <v>Amministrativo</v>
      </c>
    </row>
    <row r="12601" spans="1:17" ht="15" customHeight="1" x14ac:dyDescent="0.25">
      <c r="A12601" s="30">
        <v>2013</v>
      </c>
      <c r="B12601" s="3" t="s">
        <v>20</v>
      </c>
      <c r="C12601" s="3" t="s">
        <v>265</v>
      </c>
      <c r="D12601" s="3" t="s">
        <v>266</v>
      </c>
      <c r="E12601" s="3">
        <v>25</v>
      </c>
      <c r="F12601" s="3">
        <v>50</v>
      </c>
      <c r="G12601" s="3">
        <v>50</v>
      </c>
      <c r="H12601" s="3">
        <v>106880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 t="str">
        <f>B12601&amp;" | "&amp;C12601&amp;" | "&amp;D12601</f>
        <v>documentazione_amministrativa / registri | Stampa registro | Documento Principale</v>
      </c>
      <c r="Q12601" s="3" t="str">
        <f>VLOOKUP(P12601,'Classificazione UD'!A:B,2,FALSE)</f>
        <v>Amministrativo</v>
      </c>
    </row>
    <row r="12602" spans="1:17" ht="15" customHeight="1" x14ac:dyDescent="0.25">
      <c r="A12602" s="30">
        <v>2014</v>
      </c>
      <c r="B12602" s="3" t="s">
        <v>20</v>
      </c>
      <c r="C12602" s="3" t="s">
        <v>265</v>
      </c>
      <c r="D12602" s="3" t="s">
        <v>266</v>
      </c>
      <c r="E12602" s="3">
        <v>26</v>
      </c>
      <c r="F12602" s="3">
        <v>52</v>
      </c>
      <c r="G12602" s="3">
        <v>52</v>
      </c>
      <c r="H12602" s="3">
        <v>115189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 t="str">
        <f>B12602&amp;" | "&amp;C12602&amp;" | "&amp;D12602</f>
        <v>documentazione_amministrativa / registri | Stampa registro | Documento Principale</v>
      </c>
      <c r="Q12602" s="3" t="str">
        <f>VLOOKUP(P12602,'Classificazione UD'!A:B,2,FALSE)</f>
        <v>Amministrativo</v>
      </c>
    </row>
    <row r="12603" spans="1:17" ht="15" customHeight="1" x14ac:dyDescent="0.25">
      <c r="A12603" s="30">
        <v>2015</v>
      </c>
      <c r="B12603" s="3" t="s">
        <v>20</v>
      </c>
      <c r="C12603" s="3" t="s">
        <v>265</v>
      </c>
      <c r="D12603" s="3" t="s">
        <v>266</v>
      </c>
      <c r="E12603" s="3">
        <v>33</v>
      </c>
      <c r="F12603" s="3">
        <v>66</v>
      </c>
      <c r="G12603" s="3">
        <v>66</v>
      </c>
      <c r="H12603" s="3">
        <v>154281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 t="str">
        <f>B12603&amp;" | "&amp;C12603&amp;" | "&amp;D12603</f>
        <v>documentazione_amministrativa / registri | Stampa registro | Documento Principale</v>
      </c>
      <c r="Q12603" s="3" t="str">
        <f>VLOOKUP(P12603,'Classificazione UD'!A:B,2,FALSE)</f>
        <v>Amministrativo</v>
      </c>
    </row>
    <row r="12604" spans="1:17" ht="15" customHeight="1" x14ac:dyDescent="0.25">
      <c r="A12604" s="30">
        <v>2016</v>
      </c>
      <c r="B12604" s="3" t="s">
        <v>20</v>
      </c>
      <c r="C12604" s="3" t="s">
        <v>265</v>
      </c>
      <c r="D12604" s="3" t="s">
        <v>266</v>
      </c>
      <c r="E12604" s="3">
        <v>25</v>
      </c>
      <c r="F12604" s="3">
        <v>50</v>
      </c>
      <c r="G12604" s="3">
        <v>50</v>
      </c>
      <c r="H12604" s="3">
        <v>123588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 t="str">
        <f>B12604&amp;" | "&amp;C12604&amp;" | "&amp;D12604</f>
        <v>documentazione_amministrativa / registri | Stampa registro | Documento Principale</v>
      </c>
      <c r="Q12604" s="3" t="str">
        <f>VLOOKUP(P12604,'Classificazione UD'!A:B,2,FALSE)</f>
        <v>Amministrativo</v>
      </c>
    </row>
    <row r="12605" spans="1:17" ht="15" customHeight="1" x14ac:dyDescent="0.25">
      <c r="A12605" s="30">
        <v>2015</v>
      </c>
      <c r="B12605" s="3" t="s">
        <v>20</v>
      </c>
      <c r="C12605" s="3" t="s">
        <v>265</v>
      </c>
      <c r="D12605" s="3" t="s">
        <v>266</v>
      </c>
      <c r="E12605" s="3">
        <v>103</v>
      </c>
      <c r="F12605" s="3">
        <v>206</v>
      </c>
      <c r="G12605" s="3">
        <v>206</v>
      </c>
      <c r="H12605" s="3">
        <v>551719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 t="str">
        <f>B12605&amp;" | "&amp;C12605&amp;" | "&amp;D12605</f>
        <v>documentazione_amministrativa / registri | Stampa registro | Documento Principale</v>
      </c>
      <c r="Q12605" s="3" t="str">
        <f>VLOOKUP(P12605,'Classificazione UD'!A:B,2,FALSE)</f>
        <v>Amministrativo</v>
      </c>
    </row>
    <row r="12606" spans="1:17" ht="15" customHeight="1" x14ac:dyDescent="0.25">
      <c r="A12606" s="30">
        <v>2016</v>
      </c>
      <c r="B12606" s="3" t="s">
        <v>20</v>
      </c>
      <c r="C12606" s="3" t="s">
        <v>265</v>
      </c>
      <c r="D12606" s="3" t="s">
        <v>266</v>
      </c>
      <c r="E12606" s="3">
        <v>97</v>
      </c>
      <c r="F12606" s="3">
        <v>194</v>
      </c>
      <c r="G12606" s="3">
        <v>194</v>
      </c>
      <c r="H12606" s="3">
        <v>598648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 t="str">
        <f>B12606&amp;" | "&amp;C12606&amp;" | "&amp;D12606</f>
        <v>documentazione_amministrativa / registri | Stampa registro | Documento Principale</v>
      </c>
      <c r="Q12606" s="3" t="str">
        <f>VLOOKUP(P12606,'Classificazione UD'!A:B,2,FALSE)</f>
        <v>Amministrativo</v>
      </c>
    </row>
    <row r="12607" spans="1:17" ht="15" customHeight="1" x14ac:dyDescent="0.25">
      <c r="A12607" s="30">
        <v>2015</v>
      </c>
      <c r="B12607" s="3" t="s">
        <v>17</v>
      </c>
      <c r="C12607" s="3" t="s">
        <v>27</v>
      </c>
      <c r="D12607" s="3" t="s">
        <v>264</v>
      </c>
      <c r="E12607" s="3">
        <v>555</v>
      </c>
      <c r="F12607" s="3">
        <v>2328</v>
      </c>
      <c r="G12607" s="3">
        <v>2328</v>
      </c>
      <c r="H12607" s="3">
        <v>52818680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  <c r="O12607" s="3">
        <v>0</v>
      </c>
      <c r="P12607" s="3" t="str">
        <f>B12607&amp;" | "&amp;C12607&amp;" | "&amp;D12607</f>
        <v>documentazione_amministrativa / documentazione_contabile | FATTURA PASSIVA | Fattura</v>
      </c>
      <c r="Q12607" s="3" t="str">
        <f>VLOOKUP(P12607,'Classificazione UD'!A:B,2,FALSE)</f>
        <v>Fiscale</v>
      </c>
    </row>
    <row r="12608" spans="1:17" ht="15" customHeight="1" x14ac:dyDescent="0.25">
      <c r="A12608" s="30">
        <v>2015</v>
      </c>
      <c r="B12608" s="3" t="s">
        <v>17</v>
      </c>
      <c r="C12608" s="3" t="s">
        <v>27</v>
      </c>
      <c r="D12608" s="3" t="s">
        <v>54</v>
      </c>
      <c r="E12608" s="3">
        <v>29</v>
      </c>
      <c r="F12608" s="3">
        <v>118</v>
      </c>
      <c r="G12608" s="3">
        <v>118</v>
      </c>
      <c r="H12608" s="3">
        <v>2063709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 t="str">
        <f>B12608&amp;" | "&amp;C12608&amp;" | "&amp;D12608</f>
        <v>documentazione_amministrativa / documentazione_contabile | FATTURA PASSIVA | Nota di credito</v>
      </c>
      <c r="Q12608" s="3" t="str">
        <f>VLOOKUP(P12608,'Classificazione UD'!A:B,2,FALSE)</f>
        <v>Fiscale</v>
      </c>
    </row>
    <row r="12609" spans="1:17" ht="15" customHeight="1" x14ac:dyDescent="0.25">
      <c r="A12609" s="30">
        <v>2016</v>
      </c>
      <c r="B12609" s="3" t="s">
        <v>17</v>
      </c>
      <c r="C12609" s="3" t="s">
        <v>27</v>
      </c>
      <c r="D12609" s="3" t="s">
        <v>264</v>
      </c>
      <c r="E12609" s="3">
        <v>62</v>
      </c>
      <c r="F12609" s="3">
        <v>259</v>
      </c>
      <c r="G12609" s="3">
        <v>259</v>
      </c>
      <c r="H12609" s="3">
        <v>8145716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 t="str">
        <f>B12609&amp;" | "&amp;C12609&amp;" | "&amp;D12609</f>
        <v>documentazione_amministrativa / documentazione_contabile | FATTURA PASSIVA | Fattura</v>
      </c>
      <c r="Q12609" s="3" t="str">
        <f>VLOOKUP(P12609,'Classificazione UD'!A:B,2,FALSE)</f>
        <v>Fiscale</v>
      </c>
    </row>
    <row r="12610" spans="1:17" ht="15" customHeight="1" x14ac:dyDescent="0.25">
      <c r="A12610" s="30">
        <v>2016</v>
      </c>
      <c r="B12610" s="3" t="s">
        <v>17</v>
      </c>
      <c r="C12610" s="3" t="s">
        <v>27</v>
      </c>
      <c r="D12610" s="3" t="s">
        <v>54</v>
      </c>
      <c r="E12610" s="3">
        <v>1</v>
      </c>
      <c r="F12610" s="3">
        <v>4</v>
      </c>
      <c r="G12610" s="3">
        <v>4</v>
      </c>
      <c r="H12610" s="3">
        <v>55902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 t="str">
        <f>B12610&amp;" | "&amp;C12610&amp;" | "&amp;D12610</f>
        <v>documentazione_amministrativa / documentazione_contabile | FATTURA PASSIVA | Nota di credito</v>
      </c>
      <c r="Q12610" s="3" t="str">
        <f>VLOOKUP(P12610,'Classificazione UD'!A:B,2,FALSE)</f>
        <v>Fiscale</v>
      </c>
    </row>
    <row r="12611" spans="1:17" ht="15" customHeight="1" x14ac:dyDescent="0.25">
      <c r="A12611" s="30">
        <v>2015</v>
      </c>
      <c r="B12611" s="3" t="s">
        <v>20</v>
      </c>
      <c r="C12611" s="3" t="s">
        <v>265</v>
      </c>
      <c r="D12611" s="3" t="s">
        <v>266</v>
      </c>
      <c r="E12611" s="3">
        <v>75</v>
      </c>
      <c r="F12611" s="3">
        <v>150</v>
      </c>
      <c r="G12611" s="3">
        <v>150</v>
      </c>
      <c r="H12611" s="3">
        <v>1258692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 t="str">
        <f>B12611&amp;" | "&amp;C12611&amp;" | "&amp;D12611</f>
        <v>documentazione_amministrativa / registri | Stampa registro | Documento Principale</v>
      </c>
      <c r="Q12611" s="3" t="str">
        <f>VLOOKUP(P12611,'Classificazione UD'!A:B,2,FALSE)</f>
        <v>Amministrativo</v>
      </c>
    </row>
    <row r="12612" spans="1:17" ht="15" customHeight="1" x14ac:dyDescent="0.25">
      <c r="A12612" s="30">
        <v>2016</v>
      </c>
      <c r="B12612" s="3" t="s">
        <v>20</v>
      </c>
      <c r="C12612" s="3" t="s">
        <v>265</v>
      </c>
      <c r="D12612" s="3" t="s">
        <v>266</v>
      </c>
      <c r="E12612" s="3">
        <v>297</v>
      </c>
      <c r="F12612" s="3">
        <v>594</v>
      </c>
      <c r="G12612" s="3">
        <v>594</v>
      </c>
      <c r="H12612" s="3">
        <v>6462921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 t="str">
        <f>B12612&amp;" | "&amp;C12612&amp;" | "&amp;D12612</f>
        <v>documentazione_amministrativa / registri | Stampa registro | Documento Principale</v>
      </c>
      <c r="Q12612" s="3" t="str">
        <f>VLOOKUP(P12612,'Classificazione UD'!A:B,2,FALSE)</f>
        <v>Amministrativo</v>
      </c>
    </row>
    <row r="12613" spans="1:17" ht="15" customHeight="1" x14ac:dyDescent="0.25">
      <c r="A12613" s="30">
        <v>2015</v>
      </c>
      <c r="B12613" s="3" t="s">
        <v>20</v>
      </c>
      <c r="C12613" s="3" t="s">
        <v>265</v>
      </c>
      <c r="D12613" s="3" t="s">
        <v>266</v>
      </c>
      <c r="E12613" s="3">
        <v>9</v>
      </c>
      <c r="F12613" s="3">
        <v>18</v>
      </c>
      <c r="G12613" s="3">
        <v>18</v>
      </c>
      <c r="H12613" s="3">
        <v>45427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 t="str">
        <f>B12613&amp;" | "&amp;C12613&amp;" | "&amp;D12613</f>
        <v>documentazione_amministrativa / registri | Stampa registro | Documento Principale</v>
      </c>
      <c r="Q12613" s="3" t="str">
        <f>VLOOKUP(P12613,'Classificazione UD'!A:B,2,FALSE)</f>
        <v>Amministrativo</v>
      </c>
    </row>
    <row r="12614" spans="1:17" ht="15" customHeight="1" x14ac:dyDescent="0.25">
      <c r="A12614" s="30">
        <v>2016</v>
      </c>
      <c r="B12614" s="3" t="s">
        <v>20</v>
      </c>
      <c r="C12614" s="3" t="s">
        <v>265</v>
      </c>
      <c r="D12614" s="3" t="s">
        <v>266</v>
      </c>
      <c r="E12614" s="3">
        <v>30</v>
      </c>
      <c r="F12614" s="3">
        <v>60</v>
      </c>
      <c r="G12614" s="3">
        <v>60</v>
      </c>
      <c r="H12614" s="3">
        <v>160070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 t="str">
        <f>B12614&amp;" | "&amp;C12614&amp;" | "&amp;D12614</f>
        <v>documentazione_amministrativa / registri | Stampa registro | Documento Principale</v>
      </c>
      <c r="Q12614" s="3" t="str">
        <f>VLOOKUP(P12614,'Classificazione UD'!A:B,2,FALSE)</f>
        <v>Amministrativo</v>
      </c>
    </row>
    <row r="12615" spans="1:17" ht="15" customHeight="1" x14ac:dyDescent="0.25">
      <c r="A12615" s="30">
        <v>2015</v>
      </c>
      <c r="B12615" s="3" t="s">
        <v>20</v>
      </c>
      <c r="C12615" s="3" t="s">
        <v>265</v>
      </c>
      <c r="D12615" s="3" t="s">
        <v>266</v>
      </c>
      <c r="E12615" s="3">
        <v>49</v>
      </c>
      <c r="F12615" s="3">
        <v>98</v>
      </c>
      <c r="G12615" s="3">
        <v>98</v>
      </c>
      <c r="H12615" s="3">
        <v>356084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 t="str">
        <f>B12615&amp;" | "&amp;C12615&amp;" | "&amp;D12615</f>
        <v>documentazione_amministrativa / registri | Stampa registro | Documento Principale</v>
      </c>
      <c r="Q12615" s="3" t="str">
        <f>VLOOKUP(P12615,'Classificazione UD'!A:B,2,FALSE)</f>
        <v>Amministrativo</v>
      </c>
    </row>
    <row r="12616" spans="1:17" ht="15" customHeight="1" x14ac:dyDescent="0.25">
      <c r="A12616" s="30">
        <v>2016</v>
      </c>
      <c r="B12616" s="3" t="s">
        <v>20</v>
      </c>
      <c r="C12616" s="3" t="s">
        <v>265</v>
      </c>
      <c r="D12616" s="3" t="s">
        <v>266</v>
      </c>
      <c r="E12616" s="3">
        <v>233</v>
      </c>
      <c r="F12616" s="3">
        <v>466</v>
      </c>
      <c r="G12616" s="3">
        <v>466</v>
      </c>
      <c r="H12616" s="3">
        <v>1642279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 t="str">
        <f>B12616&amp;" | "&amp;C12616&amp;" | "&amp;D12616</f>
        <v>documentazione_amministrativa / registri | Stampa registro | Documento Principale</v>
      </c>
      <c r="Q12616" s="3" t="str">
        <f>VLOOKUP(P12616,'Classificazione UD'!A:B,2,FALSE)</f>
        <v>Amministrativo</v>
      </c>
    </row>
    <row r="12617" spans="1:17" ht="15" customHeight="1" x14ac:dyDescent="0.25">
      <c r="A12617" s="30">
        <v>2015</v>
      </c>
      <c r="B12617" s="3" t="s">
        <v>17</v>
      </c>
      <c r="C12617" s="3" t="s">
        <v>27</v>
      </c>
      <c r="D12617" s="3" t="s">
        <v>264</v>
      </c>
      <c r="E12617" s="3">
        <v>740</v>
      </c>
      <c r="F12617" s="3">
        <v>3396</v>
      </c>
      <c r="G12617" s="3">
        <v>3396</v>
      </c>
      <c r="H12617" s="3">
        <v>176459357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 t="str">
        <f>B12617&amp;" | "&amp;C12617&amp;" | "&amp;D12617</f>
        <v>documentazione_amministrativa / documentazione_contabile | FATTURA PASSIVA | Fattura</v>
      </c>
      <c r="Q12617" s="3" t="str">
        <f>VLOOKUP(P12617,'Classificazione UD'!A:B,2,FALSE)</f>
        <v>Fiscale</v>
      </c>
    </row>
    <row r="12618" spans="1:17" ht="15" customHeight="1" x14ac:dyDescent="0.25">
      <c r="A12618" s="30">
        <v>2015</v>
      </c>
      <c r="B12618" s="3" t="s">
        <v>17</v>
      </c>
      <c r="C12618" s="3" t="s">
        <v>27</v>
      </c>
      <c r="D12618" s="3" t="s">
        <v>54</v>
      </c>
      <c r="E12618" s="3">
        <v>29</v>
      </c>
      <c r="F12618" s="3">
        <v>140</v>
      </c>
      <c r="G12618" s="3">
        <v>140</v>
      </c>
      <c r="H12618" s="3">
        <v>5944404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 t="str">
        <f>B12618&amp;" | "&amp;C12618&amp;" | "&amp;D12618</f>
        <v>documentazione_amministrativa / documentazione_contabile | FATTURA PASSIVA | Nota di credito</v>
      </c>
      <c r="Q12618" s="3" t="str">
        <f>VLOOKUP(P12618,'Classificazione UD'!A:B,2,FALSE)</f>
        <v>Fiscale</v>
      </c>
    </row>
    <row r="12619" spans="1:17" ht="15" customHeight="1" x14ac:dyDescent="0.25">
      <c r="A12619" s="30">
        <v>2016</v>
      </c>
      <c r="B12619" s="3" t="s">
        <v>17</v>
      </c>
      <c r="C12619" s="3" t="s">
        <v>27</v>
      </c>
      <c r="D12619" s="3" t="s">
        <v>264</v>
      </c>
      <c r="E12619" s="3">
        <v>80</v>
      </c>
      <c r="F12619" s="3">
        <v>344</v>
      </c>
      <c r="G12619" s="3">
        <v>344</v>
      </c>
      <c r="H12619" s="3">
        <v>12608598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 t="str">
        <f>B12619&amp;" | "&amp;C12619&amp;" | "&amp;D12619</f>
        <v>documentazione_amministrativa / documentazione_contabile | FATTURA PASSIVA | Fattura</v>
      </c>
      <c r="Q12619" s="3" t="str">
        <f>VLOOKUP(P12619,'Classificazione UD'!A:B,2,FALSE)</f>
        <v>Fiscale</v>
      </c>
    </row>
    <row r="12620" spans="1:17" ht="15" customHeight="1" x14ac:dyDescent="0.25">
      <c r="A12620" s="30">
        <v>2016</v>
      </c>
      <c r="B12620" s="3" t="s">
        <v>17</v>
      </c>
      <c r="C12620" s="3" t="s">
        <v>27</v>
      </c>
      <c r="D12620" s="3" t="s">
        <v>54</v>
      </c>
      <c r="E12620" s="3">
        <v>2</v>
      </c>
      <c r="F12620" s="3">
        <v>8</v>
      </c>
      <c r="G12620" s="3">
        <v>8</v>
      </c>
      <c r="H12620" s="3">
        <v>110360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 t="str">
        <f>B12620&amp;" | "&amp;C12620&amp;" | "&amp;D12620</f>
        <v>documentazione_amministrativa / documentazione_contabile | FATTURA PASSIVA | Nota di credito</v>
      </c>
      <c r="Q12620" s="3" t="str">
        <f>VLOOKUP(P12620,'Classificazione UD'!A:B,2,FALSE)</f>
        <v>Fiscale</v>
      </c>
    </row>
    <row r="12621" spans="1:17" ht="15" customHeight="1" x14ac:dyDescent="0.25">
      <c r="A12621" s="30">
        <v>2013</v>
      </c>
      <c r="B12621" s="3" t="s">
        <v>20</v>
      </c>
      <c r="C12621" s="3" t="s">
        <v>265</v>
      </c>
      <c r="D12621" s="3" t="s">
        <v>266</v>
      </c>
      <c r="E12621" s="3">
        <v>167</v>
      </c>
      <c r="F12621" s="3">
        <v>334</v>
      </c>
      <c r="G12621" s="3">
        <v>334</v>
      </c>
      <c r="H12621" s="3">
        <v>4384333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 t="str">
        <f>B12621&amp;" | "&amp;C12621&amp;" | "&amp;D12621</f>
        <v>documentazione_amministrativa / registri | Stampa registro | Documento Principale</v>
      </c>
      <c r="Q12621" s="3" t="str">
        <f>VLOOKUP(P12621,'Classificazione UD'!A:B,2,FALSE)</f>
        <v>Amministrativo</v>
      </c>
    </row>
    <row r="12622" spans="1:17" ht="15" customHeight="1" x14ac:dyDescent="0.25">
      <c r="A12622" s="30">
        <v>2014</v>
      </c>
      <c r="B12622" s="3" t="s">
        <v>20</v>
      </c>
      <c r="C12622" s="3" t="s">
        <v>265</v>
      </c>
      <c r="D12622" s="3" t="s">
        <v>266</v>
      </c>
      <c r="E12622" s="3">
        <v>249</v>
      </c>
      <c r="F12622" s="3">
        <v>498</v>
      </c>
      <c r="G12622" s="3">
        <v>498</v>
      </c>
      <c r="H12622" s="3">
        <v>6568065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 t="str">
        <f>B12622&amp;" | "&amp;C12622&amp;" | "&amp;D12622</f>
        <v>documentazione_amministrativa / registri | Stampa registro | Documento Principale</v>
      </c>
      <c r="Q12622" s="3" t="str">
        <f>VLOOKUP(P12622,'Classificazione UD'!A:B,2,FALSE)</f>
        <v>Amministrativo</v>
      </c>
    </row>
    <row r="12623" spans="1:17" ht="15" customHeight="1" x14ac:dyDescent="0.25">
      <c r="A12623" s="30">
        <v>2015</v>
      </c>
      <c r="B12623" s="3" t="s">
        <v>20</v>
      </c>
      <c r="C12623" s="3" t="s">
        <v>265</v>
      </c>
      <c r="D12623" s="3" t="s">
        <v>266</v>
      </c>
      <c r="E12623" s="3">
        <v>250</v>
      </c>
      <c r="F12623" s="3">
        <v>500</v>
      </c>
      <c r="G12623" s="3">
        <v>500</v>
      </c>
      <c r="H12623" s="3">
        <v>7314081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 t="str">
        <f>B12623&amp;" | "&amp;C12623&amp;" | "&amp;D12623</f>
        <v>documentazione_amministrativa / registri | Stampa registro | Documento Principale</v>
      </c>
      <c r="Q12623" s="3" t="str">
        <f>VLOOKUP(P12623,'Classificazione UD'!A:B,2,FALSE)</f>
        <v>Amministrativo</v>
      </c>
    </row>
    <row r="12624" spans="1:17" ht="15" customHeight="1" x14ac:dyDescent="0.25">
      <c r="A12624" s="30">
        <v>2016</v>
      </c>
      <c r="B12624" s="3" t="s">
        <v>20</v>
      </c>
      <c r="C12624" s="3" t="s">
        <v>265</v>
      </c>
      <c r="D12624" s="3" t="s">
        <v>266</v>
      </c>
      <c r="E12624" s="3">
        <v>302</v>
      </c>
      <c r="F12624" s="3">
        <v>604</v>
      </c>
      <c r="G12624" s="3">
        <v>604</v>
      </c>
      <c r="H12624" s="3">
        <v>8968199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 t="str">
        <f>B12624&amp;" | "&amp;C12624&amp;" | "&amp;D12624</f>
        <v>documentazione_amministrativa / registri | Stampa registro | Documento Principale</v>
      </c>
      <c r="Q12624" s="3" t="str">
        <f>VLOOKUP(P12624,'Classificazione UD'!A:B,2,FALSE)</f>
        <v>Amministrativo</v>
      </c>
    </row>
    <row r="12625" spans="1:17" ht="15" customHeight="1" x14ac:dyDescent="0.25">
      <c r="A12625" s="30">
        <v>2015</v>
      </c>
      <c r="B12625" s="3" t="s">
        <v>20</v>
      </c>
      <c r="C12625" s="3" t="s">
        <v>265</v>
      </c>
      <c r="D12625" s="3" t="s">
        <v>266</v>
      </c>
      <c r="E12625" s="3">
        <v>1</v>
      </c>
      <c r="F12625" s="3">
        <v>2</v>
      </c>
      <c r="G12625" s="3">
        <v>2</v>
      </c>
      <c r="H12625" s="3">
        <v>3917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 t="str">
        <f>B12625&amp;" | "&amp;C12625&amp;" | "&amp;D12625</f>
        <v>documentazione_amministrativa / registri | Stampa registro | Documento Principale</v>
      </c>
      <c r="Q12625" s="3" t="str">
        <f>VLOOKUP(P12625,'Classificazione UD'!A:B,2,FALSE)</f>
        <v>Amministrativo</v>
      </c>
    </row>
    <row r="12626" spans="1:17" ht="15" customHeight="1" x14ac:dyDescent="0.25">
      <c r="A12626" s="30">
        <v>2015</v>
      </c>
      <c r="B12626" s="3" t="s">
        <v>20</v>
      </c>
      <c r="C12626" s="3" t="s">
        <v>265</v>
      </c>
      <c r="D12626" s="3" t="s">
        <v>266</v>
      </c>
      <c r="E12626" s="3">
        <v>4</v>
      </c>
      <c r="F12626" s="3">
        <v>8</v>
      </c>
      <c r="G12626" s="3">
        <v>8</v>
      </c>
      <c r="H12626" s="3">
        <v>23641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0</v>
      </c>
      <c r="O12626" s="3">
        <v>0</v>
      </c>
      <c r="P12626" s="3" t="str">
        <f>B12626&amp;" | "&amp;C12626&amp;" | "&amp;D12626</f>
        <v>documentazione_amministrativa / registri | Stampa registro | Documento Principale</v>
      </c>
      <c r="Q12626" s="3" t="str">
        <f>VLOOKUP(P12626,'Classificazione UD'!A:B,2,FALSE)</f>
        <v>Amministrativo</v>
      </c>
    </row>
    <row r="12627" spans="1:17" ht="15" customHeight="1" x14ac:dyDescent="0.25">
      <c r="A12627" s="30">
        <v>2016</v>
      </c>
      <c r="B12627" s="3" t="s">
        <v>20</v>
      </c>
      <c r="C12627" s="3" t="s">
        <v>265</v>
      </c>
      <c r="D12627" s="3" t="s">
        <v>266</v>
      </c>
      <c r="E12627" s="3">
        <v>2</v>
      </c>
      <c r="F12627" s="3">
        <v>4</v>
      </c>
      <c r="G12627" s="3">
        <v>4</v>
      </c>
      <c r="H12627" s="3">
        <v>11124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 t="str">
        <f>B12627&amp;" | "&amp;C12627&amp;" | "&amp;D12627</f>
        <v>documentazione_amministrativa / registri | Stampa registro | Documento Principale</v>
      </c>
      <c r="Q12627" s="3" t="str">
        <f>VLOOKUP(P12627,'Classificazione UD'!A:B,2,FALSE)</f>
        <v>Amministrativo</v>
      </c>
    </row>
    <row r="12628" spans="1:17" ht="15" customHeight="1" x14ac:dyDescent="0.25">
      <c r="A12628" s="30">
        <v>2015</v>
      </c>
      <c r="B12628" s="3" t="s">
        <v>20</v>
      </c>
      <c r="C12628" s="3" t="s">
        <v>265</v>
      </c>
      <c r="D12628" s="3" t="s">
        <v>266</v>
      </c>
      <c r="E12628" s="3">
        <v>125</v>
      </c>
      <c r="F12628" s="3">
        <v>250</v>
      </c>
      <c r="G12628" s="3">
        <v>250</v>
      </c>
      <c r="H12628" s="3">
        <v>928560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 t="str">
        <f>B12628&amp;" | "&amp;C12628&amp;" | "&amp;D12628</f>
        <v>documentazione_amministrativa / registri | Stampa registro | Documento Principale</v>
      </c>
      <c r="Q12628" s="3" t="str">
        <f>VLOOKUP(P12628,'Classificazione UD'!A:B,2,FALSE)</f>
        <v>Amministrativo</v>
      </c>
    </row>
    <row r="12629" spans="1:17" ht="15" customHeight="1" x14ac:dyDescent="0.25">
      <c r="A12629" s="30">
        <v>2016</v>
      </c>
      <c r="B12629" s="3" t="s">
        <v>20</v>
      </c>
      <c r="C12629" s="3" t="s">
        <v>265</v>
      </c>
      <c r="D12629" s="3" t="s">
        <v>266</v>
      </c>
      <c r="E12629" s="3">
        <v>194</v>
      </c>
      <c r="F12629" s="3">
        <v>388</v>
      </c>
      <c r="G12629" s="3">
        <v>388</v>
      </c>
      <c r="H12629" s="3">
        <v>1785309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 t="str">
        <f>B12629&amp;" | "&amp;C12629&amp;" | "&amp;D12629</f>
        <v>documentazione_amministrativa / registri | Stampa registro | Documento Principale</v>
      </c>
      <c r="Q12629" s="3" t="str">
        <f>VLOOKUP(P12629,'Classificazione UD'!A:B,2,FALSE)</f>
        <v>Amministrativo</v>
      </c>
    </row>
    <row r="12630" spans="1:17" ht="15" customHeight="1" x14ac:dyDescent="0.25">
      <c r="A12630" s="30">
        <v>2015</v>
      </c>
      <c r="B12630" s="3" t="s">
        <v>17</v>
      </c>
      <c r="C12630" s="3" t="s">
        <v>27</v>
      </c>
      <c r="D12630" s="3" t="s">
        <v>264</v>
      </c>
      <c r="E12630" s="3">
        <v>338</v>
      </c>
      <c r="F12630" s="3">
        <v>1513</v>
      </c>
      <c r="G12630" s="3">
        <v>1513</v>
      </c>
      <c r="H12630" s="3">
        <v>98462313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>
        <v>0</v>
      </c>
      <c r="P12630" s="3" t="str">
        <f>B12630&amp;" | "&amp;C12630&amp;" | "&amp;D12630</f>
        <v>documentazione_amministrativa / documentazione_contabile | FATTURA PASSIVA | Fattura</v>
      </c>
      <c r="Q12630" s="3" t="str">
        <f>VLOOKUP(P12630,'Classificazione UD'!A:B,2,FALSE)</f>
        <v>Fiscale</v>
      </c>
    </row>
    <row r="12631" spans="1:17" ht="15" customHeight="1" x14ac:dyDescent="0.25">
      <c r="A12631" s="30">
        <v>2015</v>
      </c>
      <c r="B12631" s="3" t="s">
        <v>17</v>
      </c>
      <c r="C12631" s="3" t="s">
        <v>27</v>
      </c>
      <c r="D12631" s="3" t="s">
        <v>54</v>
      </c>
      <c r="E12631" s="3">
        <v>6</v>
      </c>
      <c r="F12631" s="3">
        <v>24</v>
      </c>
      <c r="G12631" s="3">
        <v>24</v>
      </c>
      <c r="H12631" s="3">
        <v>359019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 t="str">
        <f>B12631&amp;" | "&amp;C12631&amp;" | "&amp;D12631</f>
        <v>documentazione_amministrativa / documentazione_contabile | FATTURA PASSIVA | Nota di credito</v>
      </c>
      <c r="Q12631" s="3" t="str">
        <f>VLOOKUP(P12631,'Classificazione UD'!A:B,2,FALSE)</f>
        <v>Fiscale</v>
      </c>
    </row>
    <row r="12632" spans="1:17" ht="15" customHeight="1" x14ac:dyDescent="0.25">
      <c r="A12632" s="30">
        <v>2016</v>
      </c>
      <c r="B12632" s="3" t="s">
        <v>17</v>
      </c>
      <c r="C12632" s="3" t="s">
        <v>27</v>
      </c>
      <c r="D12632" s="3" t="s">
        <v>264</v>
      </c>
      <c r="E12632" s="3">
        <v>39</v>
      </c>
      <c r="F12632" s="3">
        <v>171</v>
      </c>
      <c r="G12632" s="3">
        <v>171</v>
      </c>
      <c r="H12632" s="3">
        <v>8427012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 t="str">
        <f>B12632&amp;" | "&amp;C12632&amp;" | "&amp;D12632</f>
        <v>documentazione_amministrativa / documentazione_contabile | FATTURA PASSIVA | Fattura</v>
      </c>
      <c r="Q12632" s="3" t="str">
        <f>VLOOKUP(P12632,'Classificazione UD'!A:B,2,FALSE)</f>
        <v>Fiscale</v>
      </c>
    </row>
    <row r="12633" spans="1:17" ht="15" customHeight="1" x14ac:dyDescent="0.25">
      <c r="A12633" s="30">
        <v>2016</v>
      </c>
      <c r="B12633" s="3" t="s">
        <v>17</v>
      </c>
      <c r="C12633" s="3" t="s">
        <v>27</v>
      </c>
      <c r="D12633" s="3" t="s">
        <v>54</v>
      </c>
      <c r="E12633" s="3">
        <v>1</v>
      </c>
      <c r="F12633" s="3">
        <v>7</v>
      </c>
      <c r="G12633" s="3">
        <v>7</v>
      </c>
      <c r="H12633" s="3">
        <v>64583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 t="str">
        <f>B12633&amp;" | "&amp;C12633&amp;" | "&amp;D12633</f>
        <v>documentazione_amministrativa / documentazione_contabile | FATTURA PASSIVA | Nota di credito</v>
      </c>
      <c r="Q12633" s="3" t="str">
        <f>VLOOKUP(P12633,'Classificazione UD'!A:B,2,FALSE)</f>
        <v>Fiscale</v>
      </c>
    </row>
    <row r="12634" spans="1:17" ht="15" customHeight="1" x14ac:dyDescent="0.25">
      <c r="A12634" s="30">
        <v>2013</v>
      </c>
      <c r="B12634" s="3" t="s">
        <v>20</v>
      </c>
      <c r="C12634" s="3" t="s">
        <v>265</v>
      </c>
      <c r="D12634" s="3" t="s">
        <v>266</v>
      </c>
      <c r="E12634" s="3">
        <v>34</v>
      </c>
      <c r="F12634" s="3">
        <v>68</v>
      </c>
      <c r="G12634" s="3">
        <v>68</v>
      </c>
      <c r="H12634" s="3">
        <v>432268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 t="str">
        <f>B12634&amp;" | "&amp;C12634&amp;" | "&amp;D12634</f>
        <v>documentazione_amministrativa / registri | Stampa registro | Documento Principale</v>
      </c>
      <c r="Q12634" s="3" t="str">
        <f>VLOOKUP(P12634,'Classificazione UD'!A:B,2,FALSE)</f>
        <v>Amministrativo</v>
      </c>
    </row>
    <row r="12635" spans="1:17" ht="15" customHeight="1" x14ac:dyDescent="0.25">
      <c r="A12635" s="30">
        <v>2014</v>
      </c>
      <c r="B12635" s="3" t="s">
        <v>20</v>
      </c>
      <c r="C12635" s="3" t="s">
        <v>265</v>
      </c>
      <c r="D12635" s="3" t="s">
        <v>266</v>
      </c>
      <c r="E12635" s="3">
        <v>250</v>
      </c>
      <c r="F12635" s="3">
        <v>500</v>
      </c>
      <c r="G12635" s="3">
        <v>500</v>
      </c>
      <c r="H12635" s="3">
        <v>3425784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s="3">
        <v>0</v>
      </c>
      <c r="P12635" s="3" t="str">
        <f>B12635&amp;" | "&amp;C12635&amp;" | "&amp;D12635</f>
        <v>documentazione_amministrativa / registri | Stampa registro | Documento Principale</v>
      </c>
      <c r="Q12635" s="3" t="str">
        <f>VLOOKUP(P12635,'Classificazione UD'!A:B,2,FALSE)</f>
        <v>Amministrativo</v>
      </c>
    </row>
    <row r="12636" spans="1:17" ht="15" customHeight="1" x14ac:dyDescent="0.25">
      <c r="A12636" s="30">
        <v>2015</v>
      </c>
      <c r="B12636" s="3" t="s">
        <v>20</v>
      </c>
      <c r="C12636" s="3" t="s">
        <v>265</v>
      </c>
      <c r="D12636" s="3" t="s">
        <v>266</v>
      </c>
      <c r="E12636" s="3">
        <v>240</v>
      </c>
      <c r="F12636" s="3">
        <v>480</v>
      </c>
      <c r="G12636" s="3">
        <v>480</v>
      </c>
      <c r="H12636" s="3">
        <v>4061999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 t="str">
        <f>B12636&amp;" | "&amp;C12636&amp;" | "&amp;D12636</f>
        <v>documentazione_amministrativa / registri | Stampa registro | Documento Principale</v>
      </c>
      <c r="Q12636" s="3" t="str">
        <f>VLOOKUP(P12636,'Classificazione UD'!A:B,2,FALSE)</f>
        <v>Amministrativo</v>
      </c>
    </row>
    <row r="12637" spans="1:17" ht="15" customHeight="1" x14ac:dyDescent="0.25">
      <c r="A12637" s="30">
        <v>2016</v>
      </c>
      <c r="B12637" s="3" t="s">
        <v>20</v>
      </c>
      <c r="C12637" s="3" t="s">
        <v>265</v>
      </c>
      <c r="D12637" s="3" t="s">
        <v>266</v>
      </c>
      <c r="E12637" s="3">
        <v>296</v>
      </c>
      <c r="F12637" s="3">
        <v>592</v>
      </c>
      <c r="G12637" s="3">
        <v>592</v>
      </c>
      <c r="H12637" s="3">
        <v>5087580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 t="str">
        <f>B12637&amp;" | "&amp;C12637&amp;" | "&amp;D12637</f>
        <v>documentazione_amministrativa / registri | Stampa registro | Documento Principale</v>
      </c>
      <c r="Q12637" s="3" t="str">
        <f>VLOOKUP(P12637,'Classificazione UD'!A:B,2,FALSE)</f>
        <v>Amministrativo</v>
      </c>
    </row>
    <row r="12638" spans="1:17" ht="15" customHeight="1" x14ac:dyDescent="0.25">
      <c r="A12638" s="30">
        <v>2013</v>
      </c>
      <c r="B12638" s="3" t="s">
        <v>20</v>
      </c>
      <c r="C12638" s="3" t="s">
        <v>265</v>
      </c>
      <c r="D12638" s="3" t="s">
        <v>266</v>
      </c>
      <c r="E12638" s="3">
        <v>1</v>
      </c>
      <c r="F12638" s="3">
        <v>2</v>
      </c>
      <c r="G12638" s="3">
        <v>2</v>
      </c>
      <c r="H12638" s="3">
        <v>3919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>
        <v>0</v>
      </c>
      <c r="P12638" s="3" t="str">
        <f>B12638&amp;" | "&amp;C12638&amp;" | "&amp;D12638</f>
        <v>documentazione_amministrativa / registri | Stampa registro | Documento Principale</v>
      </c>
      <c r="Q12638" s="3" t="str">
        <f>VLOOKUP(P12638,'Classificazione UD'!A:B,2,FALSE)</f>
        <v>Amministrativo</v>
      </c>
    </row>
    <row r="12639" spans="1:17" ht="15" customHeight="1" x14ac:dyDescent="0.25">
      <c r="A12639" s="30">
        <v>2014</v>
      </c>
      <c r="B12639" s="3" t="s">
        <v>20</v>
      </c>
      <c r="C12639" s="3" t="s">
        <v>265</v>
      </c>
      <c r="D12639" s="3" t="s">
        <v>266</v>
      </c>
      <c r="E12639" s="3">
        <v>27</v>
      </c>
      <c r="F12639" s="3">
        <v>54</v>
      </c>
      <c r="G12639" s="3">
        <v>54</v>
      </c>
      <c r="H12639" s="3">
        <v>128467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 t="str">
        <f>B12639&amp;" | "&amp;C12639&amp;" | "&amp;D12639</f>
        <v>documentazione_amministrativa / registri | Stampa registro | Documento Principale</v>
      </c>
      <c r="Q12639" s="3" t="str">
        <f>VLOOKUP(P12639,'Classificazione UD'!A:B,2,FALSE)</f>
        <v>Amministrativo</v>
      </c>
    </row>
    <row r="12640" spans="1:17" ht="15" customHeight="1" x14ac:dyDescent="0.25">
      <c r="A12640" s="30">
        <v>2015</v>
      </c>
      <c r="B12640" s="3" t="s">
        <v>20</v>
      </c>
      <c r="C12640" s="3" t="s">
        <v>265</v>
      </c>
      <c r="D12640" s="3" t="s">
        <v>266</v>
      </c>
      <c r="E12640" s="3">
        <v>19</v>
      </c>
      <c r="F12640" s="3">
        <v>38</v>
      </c>
      <c r="G12640" s="3">
        <v>38</v>
      </c>
      <c r="H12640" s="3">
        <v>94299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 t="str">
        <f>B12640&amp;" | "&amp;C12640&amp;" | "&amp;D12640</f>
        <v>documentazione_amministrativa / registri | Stampa registro | Documento Principale</v>
      </c>
      <c r="Q12640" s="3" t="str">
        <f>VLOOKUP(P12640,'Classificazione UD'!A:B,2,FALSE)</f>
        <v>Amministrativo</v>
      </c>
    </row>
    <row r="12641" spans="1:17" ht="15" customHeight="1" x14ac:dyDescent="0.25">
      <c r="A12641" s="30">
        <v>2016</v>
      </c>
      <c r="B12641" s="3" t="s">
        <v>20</v>
      </c>
      <c r="C12641" s="3" t="s">
        <v>265</v>
      </c>
      <c r="D12641" s="3" t="s">
        <v>266</v>
      </c>
      <c r="E12641" s="3">
        <v>7</v>
      </c>
      <c r="F12641" s="3">
        <v>14</v>
      </c>
      <c r="G12641" s="3">
        <v>14</v>
      </c>
      <c r="H12641" s="3">
        <v>37726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 t="str">
        <f>B12641&amp;" | "&amp;C12641&amp;" | "&amp;D12641</f>
        <v>documentazione_amministrativa / registri | Stampa registro | Documento Principale</v>
      </c>
      <c r="Q12641" s="3" t="str">
        <f>VLOOKUP(P12641,'Classificazione UD'!A:B,2,FALSE)</f>
        <v>Amministrativo</v>
      </c>
    </row>
    <row r="12642" spans="1:17" ht="15" customHeight="1" x14ac:dyDescent="0.25">
      <c r="A12642" s="30">
        <v>2013</v>
      </c>
      <c r="B12642" s="3" t="s">
        <v>20</v>
      </c>
      <c r="C12642" s="3" t="s">
        <v>265</v>
      </c>
      <c r="D12642" s="3" t="s">
        <v>266</v>
      </c>
      <c r="E12642" s="3">
        <v>1</v>
      </c>
      <c r="F12642" s="3">
        <v>2</v>
      </c>
      <c r="G12642" s="3">
        <v>2</v>
      </c>
      <c r="H12642" s="3">
        <v>4371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 t="str">
        <f>B12642&amp;" | "&amp;C12642&amp;" | "&amp;D12642</f>
        <v>documentazione_amministrativa / registri | Stampa registro | Documento Principale</v>
      </c>
      <c r="Q12642" s="3" t="str">
        <f>VLOOKUP(P12642,'Classificazione UD'!A:B,2,FALSE)</f>
        <v>Amministrativo</v>
      </c>
    </row>
    <row r="12643" spans="1:17" ht="15" customHeight="1" x14ac:dyDescent="0.25">
      <c r="A12643" s="30">
        <v>2014</v>
      </c>
      <c r="B12643" s="3" t="s">
        <v>20</v>
      </c>
      <c r="C12643" s="3" t="s">
        <v>265</v>
      </c>
      <c r="D12643" s="3" t="s">
        <v>266</v>
      </c>
      <c r="E12643" s="3">
        <v>8</v>
      </c>
      <c r="F12643" s="3">
        <v>16</v>
      </c>
      <c r="G12643" s="3">
        <v>16</v>
      </c>
      <c r="H12643" s="3">
        <v>34552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 t="str">
        <f>B12643&amp;" | "&amp;C12643&amp;" | "&amp;D12643</f>
        <v>documentazione_amministrativa / registri | Stampa registro | Documento Principale</v>
      </c>
      <c r="Q12643" s="3" t="str">
        <f>VLOOKUP(P12643,'Classificazione UD'!A:B,2,FALSE)</f>
        <v>Amministrativo</v>
      </c>
    </row>
    <row r="12644" spans="1:17" ht="15" customHeight="1" x14ac:dyDescent="0.25">
      <c r="A12644" s="30">
        <v>2015</v>
      </c>
      <c r="B12644" s="3" t="s">
        <v>20</v>
      </c>
      <c r="C12644" s="3" t="s">
        <v>265</v>
      </c>
      <c r="D12644" s="3" t="s">
        <v>266</v>
      </c>
      <c r="E12644" s="3">
        <v>3</v>
      </c>
      <c r="F12644" s="3">
        <v>6</v>
      </c>
      <c r="G12644" s="3">
        <v>6</v>
      </c>
      <c r="H12644" s="3">
        <v>12441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 t="str">
        <f>B12644&amp;" | "&amp;C12644&amp;" | "&amp;D12644</f>
        <v>documentazione_amministrativa / registri | Stampa registro | Documento Principale</v>
      </c>
      <c r="Q12644" s="3" t="str">
        <f>VLOOKUP(P12644,'Classificazione UD'!A:B,2,FALSE)</f>
        <v>Amministrativo</v>
      </c>
    </row>
    <row r="12645" spans="1:17" ht="15" customHeight="1" x14ac:dyDescent="0.25">
      <c r="A12645" s="30">
        <v>2016</v>
      </c>
      <c r="B12645" s="3" t="s">
        <v>20</v>
      </c>
      <c r="C12645" s="3" t="s">
        <v>265</v>
      </c>
      <c r="D12645" s="3" t="s">
        <v>266</v>
      </c>
      <c r="E12645" s="3">
        <v>2</v>
      </c>
      <c r="F12645" s="3">
        <v>4</v>
      </c>
      <c r="G12645" s="3">
        <v>4</v>
      </c>
      <c r="H12645" s="3">
        <v>10506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 t="str">
        <f>B12645&amp;" | "&amp;C12645&amp;" | "&amp;D12645</f>
        <v>documentazione_amministrativa / registri | Stampa registro | Documento Principale</v>
      </c>
      <c r="Q12645" s="3" t="str">
        <f>VLOOKUP(P12645,'Classificazione UD'!A:B,2,FALSE)</f>
        <v>Amministrativo</v>
      </c>
    </row>
    <row r="12646" spans="1:17" ht="15" customHeight="1" x14ac:dyDescent="0.25">
      <c r="A12646" s="30">
        <v>2015</v>
      </c>
      <c r="B12646" s="3" t="s">
        <v>20</v>
      </c>
      <c r="C12646" s="3" t="s">
        <v>265</v>
      </c>
      <c r="D12646" s="3" t="s">
        <v>266</v>
      </c>
      <c r="E12646" s="3">
        <v>16</v>
      </c>
      <c r="F12646" s="3">
        <v>32</v>
      </c>
      <c r="G12646" s="3">
        <v>32</v>
      </c>
      <c r="H12646" s="3">
        <v>111940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 t="str">
        <f>B12646&amp;" | "&amp;C12646&amp;" | "&amp;D12646</f>
        <v>documentazione_amministrativa / registri | Stampa registro | Documento Principale</v>
      </c>
      <c r="Q12646" s="3" t="str">
        <f>VLOOKUP(P12646,'Classificazione UD'!A:B,2,FALSE)</f>
        <v>Amministrativo</v>
      </c>
    </row>
    <row r="12647" spans="1:17" ht="15" customHeight="1" x14ac:dyDescent="0.25">
      <c r="A12647" s="30">
        <v>2016</v>
      </c>
      <c r="B12647" s="3" t="s">
        <v>20</v>
      </c>
      <c r="C12647" s="3" t="s">
        <v>265</v>
      </c>
      <c r="D12647" s="3" t="s">
        <v>266</v>
      </c>
      <c r="E12647" s="3">
        <v>23</v>
      </c>
      <c r="F12647" s="3">
        <v>46</v>
      </c>
      <c r="G12647" s="3">
        <v>46</v>
      </c>
      <c r="H12647" s="3">
        <v>148508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 t="str">
        <f>B12647&amp;" | "&amp;C12647&amp;" | "&amp;D12647</f>
        <v>documentazione_amministrativa / registri | Stampa registro | Documento Principale</v>
      </c>
      <c r="Q12647" s="3" t="str">
        <f>VLOOKUP(P12647,'Classificazione UD'!A:B,2,FALSE)</f>
        <v>Amministrativo</v>
      </c>
    </row>
    <row r="12648" spans="1:17" ht="15" customHeight="1" x14ac:dyDescent="0.25">
      <c r="A12648" s="30">
        <v>2015</v>
      </c>
      <c r="B12648" s="3" t="s">
        <v>20</v>
      </c>
      <c r="C12648" s="3" t="s">
        <v>265</v>
      </c>
      <c r="D12648" s="3" t="s">
        <v>266</v>
      </c>
      <c r="E12648" s="3">
        <v>8</v>
      </c>
      <c r="F12648" s="3">
        <v>16</v>
      </c>
      <c r="G12648" s="3">
        <v>16</v>
      </c>
      <c r="H12648" s="3">
        <v>55371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 t="str">
        <f>B12648&amp;" | "&amp;C12648&amp;" | "&amp;D12648</f>
        <v>documentazione_amministrativa / registri | Stampa registro | Documento Principale</v>
      </c>
      <c r="Q12648" s="3" t="str">
        <f>VLOOKUP(P12648,'Classificazione UD'!A:B,2,FALSE)</f>
        <v>Amministrativo</v>
      </c>
    </row>
    <row r="12649" spans="1:17" ht="15" customHeight="1" x14ac:dyDescent="0.25">
      <c r="A12649" s="30">
        <v>2016</v>
      </c>
      <c r="B12649" s="3" t="s">
        <v>20</v>
      </c>
      <c r="C12649" s="3" t="s">
        <v>265</v>
      </c>
      <c r="D12649" s="3" t="s">
        <v>266</v>
      </c>
      <c r="E12649" s="3">
        <v>9</v>
      </c>
      <c r="F12649" s="3">
        <v>18</v>
      </c>
      <c r="G12649" s="3">
        <v>18</v>
      </c>
      <c r="H12649" s="3">
        <v>68634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 t="str">
        <f>B12649&amp;" | "&amp;C12649&amp;" | "&amp;D12649</f>
        <v>documentazione_amministrativa / registri | Stampa registro | Documento Principale</v>
      </c>
      <c r="Q12649" s="3" t="str">
        <f>VLOOKUP(P12649,'Classificazione UD'!A:B,2,FALSE)</f>
        <v>Amministrativo</v>
      </c>
    </row>
    <row r="12650" spans="1:17" ht="15" customHeight="1" x14ac:dyDescent="0.25">
      <c r="A12650" s="30">
        <v>2015</v>
      </c>
      <c r="B12650" s="3" t="s">
        <v>20</v>
      </c>
      <c r="C12650" s="3" t="s">
        <v>265</v>
      </c>
      <c r="D12650" s="3" t="s">
        <v>266</v>
      </c>
      <c r="E12650" s="3">
        <v>8</v>
      </c>
      <c r="F12650" s="3">
        <v>16</v>
      </c>
      <c r="G12650" s="3">
        <v>16</v>
      </c>
      <c r="H12650" s="3">
        <v>71481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 t="str">
        <f>B12650&amp;" | "&amp;C12650&amp;" | "&amp;D12650</f>
        <v>documentazione_amministrativa / registri | Stampa registro | Documento Principale</v>
      </c>
      <c r="Q12650" s="3" t="str">
        <f>VLOOKUP(P12650,'Classificazione UD'!A:B,2,FALSE)</f>
        <v>Amministrativo</v>
      </c>
    </row>
    <row r="12651" spans="1:17" ht="15" customHeight="1" x14ac:dyDescent="0.25">
      <c r="A12651" s="30">
        <v>2016</v>
      </c>
      <c r="B12651" s="3" t="s">
        <v>20</v>
      </c>
      <c r="C12651" s="3" t="s">
        <v>265</v>
      </c>
      <c r="D12651" s="3" t="s">
        <v>266</v>
      </c>
      <c r="E12651" s="3">
        <v>4</v>
      </c>
      <c r="F12651" s="3">
        <v>8</v>
      </c>
      <c r="G12651" s="3">
        <v>8</v>
      </c>
      <c r="H12651" s="3">
        <v>54194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 t="str">
        <f>B12651&amp;" | "&amp;C12651&amp;" | "&amp;D12651</f>
        <v>documentazione_amministrativa / registri | Stampa registro | Documento Principale</v>
      </c>
      <c r="Q12651" s="3" t="str">
        <f>VLOOKUP(P12651,'Classificazione UD'!A:B,2,FALSE)</f>
        <v>Amministrativo</v>
      </c>
    </row>
    <row r="12652" spans="1:17" ht="15" customHeight="1" x14ac:dyDescent="0.25">
      <c r="A12652" s="30">
        <v>2015</v>
      </c>
      <c r="B12652" s="3" t="s">
        <v>20</v>
      </c>
      <c r="C12652" s="3" t="s">
        <v>265</v>
      </c>
      <c r="D12652" s="3" t="s">
        <v>266</v>
      </c>
      <c r="E12652" s="3">
        <v>4</v>
      </c>
      <c r="F12652" s="3">
        <v>8</v>
      </c>
      <c r="G12652" s="3">
        <v>8</v>
      </c>
      <c r="H12652" s="3">
        <v>20360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>
        <v>0</v>
      </c>
      <c r="P12652" s="3" t="str">
        <f>B12652&amp;" | "&amp;C12652&amp;" | "&amp;D12652</f>
        <v>documentazione_amministrativa / registri | Stampa registro | Documento Principale</v>
      </c>
      <c r="Q12652" s="3" t="str">
        <f>VLOOKUP(P12652,'Classificazione UD'!A:B,2,FALSE)</f>
        <v>Amministrativo</v>
      </c>
    </row>
    <row r="12653" spans="1:17" ht="15" customHeight="1" x14ac:dyDescent="0.25">
      <c r="A12653" s="30">
        <v>2016</v>
      </c>
      <c r="B12653" s="3" t="s">
        <v>20</v>
      </c>
      <c r="C12653" s="3" t="s">
        <v>265</v>
      </c>
      <c r="D12653" s="3" t="s">
        <v>266</v>
      </c>
      <c r="E12653" s="3">
        <v>3</v>
      </c>
      <c r="F12653" s="3">
        <v>6</v>
      </c>
      <c r="G12653" s="3">
        <v>6</v>
      </c>
      <c r="H12653" s="3">
        <v>16880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 t="str">
        <f>B12653&amp;" | "&amp;C12653&amp;" | "&amp;D12653</f>
        <v>documentazione_amministrativa / registri | Stampa registro | Documento Principale</v>
      </c>
      <c r="Q12653" s="3" t="str">
        <f>VLOOKUP(P12653,'Classificazione UD'!A:B,2,FALSE)</f>
        <v>Amministrativo</v>
      </c>
    </row>
    <row r="12654" spans="1:17" ht="15" customHeight="1" x14ac:dyDescent="0.25">
      <c r="A12654" s="30">
        <v>2015</v>
      </c>
      <c r="B12654" s="3" t="s">
        <v>20</v>
      </c>
      <c r="C12654" s="3" t="s">
        <v>265</v>
      </c>
      <c r="D12654" s="3" t="s">
        <v>266</v>
      </c>
      <c r="E12654" s="3">
        <v>19</v>
      </c>
      <c r="F12654" s="3">
        <v>38</v>
      </c>
      <c r="G12654" s="3">
        <v>38</v>
      </c>
      <c r="H12654" s="3">
        <v>101705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  <c r="O12654" s="3">
        <v>0</v>
      </c>
      <c r="P12654" s="3" t="str">
        <f>B12654&amp;" | "&amp;C12654&amp;" | "&amp;D12654</f>
        <v>documentazione_amministrativa / registri | Stampa registro | Documento Principale</v>
      </c>
      <c r="Q12654" s="3" t="str">
        <f>VLOOKUP(P12654,'Classificazione UD'!A:B,2,FALSE)</f>
        <v>Amministrativo</v>
      </c>
    </row>
    <row r="12655" spans="1:17" ht="15" customHeight="1" x14ac:dyDescent="0.25">
      <c r="A12655" s="30">
        <v>2016</v>
      </c>
      <c r="B12655" s="3" t="s">
        <v>20</v>
      </c>
      <c r="C12655" s="3" t="s">
        <v>265</v>
      </c>
      <c r="D12655" s="3" t="s">
        <v>266</v>
      </c>
      <c r="E12655" s="3">
        <v>19</v>
      </c>
      <c r="F12655" s="3">
        <v>38</v>
      </c>
      <c r="G12655" s="3">
        <v>38</v>
      </c>
      <c r="H12655" s="3">
        <v>112825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 t="str">
        <f>B12655&amp;" | "&amp;C12655&amp;" | "&amp;D12655</f>
        <v>documentazione_amministrativa / registri | Stampa registro | Documento Principale</v>
      </c>
      <c r="Q12655" s="3" t="str">
        <f>VLOOKUP(P12655,'Classificazione UD'!A:B,2,FALSE)</f>
        <v>Amministrativo</v>
      </c>
    </row>
    <row r="12656" spans="1:17" ht="15" customHeight="1" x14ac:dyDescent="0.25">
      <c r="A12656" s="30">
        <v>2015</v>
      </c>
      <c r="B12656" s="3" t="s">
        <v>20</v>
      </c>
      <c r="C12656" s="3" t="s">
        <v>265</v>
      </c>
      <c r="D12656" s="3" t="s">
        <v>266</v>
      </c>
      <c r="E12656" s="3">
        <v>72</v>
      </c>
      <c r="F12656" s="3">
        <v>144</v>
      </c>
      <c r="G12656" s="3">
        <v>144</v>
      </c>
      <c r="H12656" s="3">
        <v>378141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 t="str">
        <f>B12656&amp;" | "&amp;C12656&amp;" | "&amp;D12656</f>
        <v>documentazione_amministrativa / registri | Stampa registro | Documento Principale</v>
      </c>
      <c r="Q12656" s="3" t="str">
        <f>VLOOKUP(P12656,'Classificazione UD'!A:B,2,FALSE)</f>
        <v>Amministrativo</v>
      </c>
    </row>
    <row r="12657" spans="1:17" ht="15" customHeight="1" x14ac:dyDescent="0.25">
      <c r="A12657" s="30">
        <v>2016</v>
      </c>
      <c r="B12657" s="3" t="s">
        <v>20</v>
      </c>
      <c r="C12657" s="3" t="s">
        <v>265</v>
      </c>
      <c r="D12657" s="3" t="s">
        <v>266</v>
      </c>
      <c r="E12657" s="3">
        <v>38</v>
      </c>
      <c r="F12657" s="3">
        <v>76</v>
      </c>
      <c r="G12657" s="3">
        <v>76</v>
      </c>
      <c r="H12657" s="3">
        <v>255454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 t="str">
        <f>B12657&amp;" | "&amp;C12657&amp;" | "&amp;D12657</f>
        <v>documentazione_amministrativa / registri | Stampa registro | Documento Principale</v>
      </c>
      <c r="Q12657" s="3" t="str">
        <f>VLOOKUP(P12657,'Classificazione UD'!A:B,2,FALSE)</f>
        <v>Amministrativo</v>
      </c>
    </row>
    <row r="12658" spans="1:17" ht="15" customHeight="1" x14ac:dyDescent="0.25">
      <c r="A12658" s="30">
        <v>2015</v>
      </c>
      <c r="B12658" s="3" t="s">
        <v>20</v>
      </c>
      <c r="C12658" s="3" t="s">
        <v>265</v>
      </c>
      <c r="D12658" s="3" t="s">
        <v>266</v>
      </c>
      <c r="E12658" s="3">
        <v>13</v>
      </c>
      <c r="F12658" s="3">
        <v>26</v>
      </c>
      <c r="G12658" s="3">
        <v>26</v>
      </c>
      <c r="H12658" s="3">
        <v>65017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 t="str">
        <f>B12658&amp;" | "&amp;C12658&amp;" | "&amp;D12658</f>
        <v>documentazione_amministrativa / registri | Stampa registro | Documento Principale</v>
      </c>
      <c r="Q12658" s="3" t="str">
        <f>VLOOKUP(P12658,'Classificazione UD'!A:B,2,FALSE)</f>
        <v>Amministrativo</v>
      </c>
    </row>
    <row r="12659" spans="1:17" ht="15" customHeight="1" x14ac:dyDescent="0.25">
      <c r="A12659" s="30">
        <v>2016</v>
      </c>
      <c r="B12659" s="3" t="s">
        <v>20</v>
      </c>
      <c r="C12659" s="3" t="s">
        <v>265</v>
      </c>
      <c r="D12659" s="3" t="s">
        <v>266</v>
      </c>
      <c r="E12659" s="3">
        <v>1</v>
      </c>
      <c r="F12659" s="3">
        <v>2</v>
      </c>
      <c r="G12659" s="3">
        <v>2</v>
      </c>
      <c r="H12659" s="3">
        <v>4463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 t="str">
        <f>B12659&amp;" | "&amp;C12659&amp;" | "&amp;D12659</f>
        <v>documentazione_amministrativa / registri | Stampa registro | Documento Principale</v>
      </c>
      <c r="Q12659" s="3" t="str">
        <f>VLOOKUP(P12659,'Classificazione UD'!A:B,2,FALSE)</f>
        <v>Amministrativo</v>
      </c>
    </row>
    <row r="12660" spans="1:17" ht="15" customHeight="1" x14ac:dyDescent="0.25">
      <c r="A12660" s="30">
        <v>2015</v>
      </c>
      <c r="B12660" s="3" t="s">
        <v>20</v>
      </c>
      <c r="C12660" s="3" t="s">
        <v>265</v>
      </c>
      <c r="D12660" s="3" t="s">
        <v>266</v>
      </c>
      <c r="E12660" s="3">
        <v>116</v>
      </c>
      <c r="F12660" s="3">
        <v>232</v>
      </c>
      <c r="G12660" s="3">
        <v>232</v>
      </c>
      <c r="H12660" s="3">
        <v>617731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 t="str">
        <f>B12660&amp;" | "&amp;C12660&amp;" | "&amp;D12660</f>
        <v>documentazione_amministrativa / registri | Stampa registro | Documento Principale</v>
      </c>
      <c r="Q12660" s="3" t="str">
        <f>VLOOKUP(P12660,'Classificazione UD'!A:B,2,FALSE)</f>
        <v>Amministrativo</v>
      </c>
    </row>
    <row r="12661" spans="1:17" ht="15" customHeight="1" x14ac:dyDescent="0.25">
      <c r="A12661" s="30">
        <v>2016</v>
      </c>
      <c r="B12661" s="3" t="s">
        <v>20</v>
      </c>
      <c r="C12661" s="3" t="s">
        <v>265</v>
      </c>
      <c r="D12661" s="3" t="s">
        <v>266</v>
      </c>
      <c r="E12661" s="3">
        <v>126</v>
      </c>
      <c r="F12661" s="3">
        <v>252</v>
      </c>
      <c r="G12661" s="3">
        <v>252</v>
      </c>
      <c r="H12661" s="3">
        <v>833625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 t="str">
        <f>B12661&amp;" | "&amp;C12661&amp;" | "&amp;D12661</f>
        <v>documentazione_amministrativa / registri | Stampa registro | Documento Principale</v>
      </c>
      <c r="Q12661" s="3" t="str">
        <f>VLOOKUP(P12661,'Classificazione UD'!A:B,2,FALSE)</f>
        <v>Amministrativo</v>
      </c>
    </row>
    <row r="12662" spans="1:17" ht="15" customHeight="1" x14ac:dyDescent="0.25">
      <c r="A12662" s="30">
        <v>2015</v>
      </c>
      <c r="B12662" s="3" t="s">
        <v>17</v>
      </c>
      <c r="C12662" s="3" t="s">
        <v>27</v>
      </c>
      <c r="D12662" s="3" t="s">
        <v>264</v>
      </c>
      <c r="E12662" s="3">
        <v>417</v>
      </c>
      <c r="F12662" s="3">
        <v>1885</v>
      </c>
      <c r="G12662" s="3">
        <v>1885</v>
      </c>
      <c r="H12662" s="3">
        <v>142764817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 t="str">
        <f>B12662&amp;" | "&amp;C12662&amp;" | "&amp;D12662</f>
        <v>documentazione_amministrativa / documentazione_contabile | FATTURA PASSIVA | Fattura</v>
      </c>
      <c r="Q12662" s="3" t="str">
        <f>VLOOKUP(P12662,'Classificazione UD'!A:B,2,FALSE)</f>
        <v>Fiscale</v>
      </c>
    </row>
    <row r="12663" spans="1:17" ht="15" customHeight="1" x14ac:dyDescent="0.25">
      <c r="A12663" s="30">
        <v>2015</v>
      </c>
      <c r="B12663" s="3" t="s">
        <v>17</v>
      </c>
      <c r="C12663" s="3" t="s">
        <v>27</v>
      </c>
      <c r="D12663" s="3" t="s">
        <v>54</v>
      </c>
      <c r="E12663" s="3">
        <v>8</v>
      </c>
      <c r="F12663" s="3">
        <v>33</v>
      </c>
      <c r="G12663" s="3">
        <v>33</v>
      </c>
      <c r="H12663" s="3">
        <v>964585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 t="str">
        <f>B12663&amp;" | "&amp;C12663&amp;" | "&amp;D12663</f>
        <v>documentazione_amministrativa / documentazione_contabile | FATTURA PASSIVA | Nota di credito</v>
      </c>
      <c r="Q12663" s="3" t="str">
        <f>VLOOKUP(P12663,'Classificazione UD'!A:B,2,FALSE)</f>
        <v>Fiscale</v>
      </c>
    </row>
    <row r="12664" spans="1:17" ht="15" customHeight="1" x14ac:dyDescent="0.25">
      <c r="A12664" s="30">
        <v>2016</v>
      </c>
      <c r="B12664" s="3" t="s">
        <v>17</v>
      </c>
      <c r="C12664" s="3" t="s">
        <v>27</v>
      </c>
      <c r="D12664" s="3" t="s">
        <v>264</v>
      </c>
      <c r="E12664" s="3">
        <v>41</v>
      </c>
      <c r="F12664" s="3">
        <v>177</v>
      </c>
      <c r="G12664" s="3">
        <v>177</v>
      </c>
      <c r="H12664" s="3">
        <v>9691003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 t="str">
        <f>B12664&amp;" | "&amp;C12664&amp;" | "&amp;D12664</f>
        <v>documentazione_amministrativa / documentazione_contabile | FATTURA PASSIVA | Fattura</v>
      </c>
      <c r="Q12664" s="3" t="str">
        <f>VLOOKUP(P12664,'Classificazione UD'!A:B,2,FALSE)</f>
        <v>Fiscale</v>
      </c>
    </row>
    <row r="12665" spans="1:17" ht="15" customHeight="1" x14ac:dyDescent="0.25">
      <c r="A12665" s="30">
        <v>2010</v>
      </c>
      <c r="B12665" s="3" t="s">
        <v>20</v>
      </c>
      <c r="C12665" s="3" t="s">
        <v>265</v>
      </c>
      <c r="D12665" s="3" t="s">
        <v>266</v>
      </c>
      <c r="E12665" s="3">
        <v>16</v>
      </c>
      <c r="F12665" s="3">
        <v>32</v>
      </c>
      <c r="G12665" s="3">
        <v>32</v>
      </c>
      <c r="H12665" s="3">
        <v>1150198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 t="str">
        <f>B12665&amp;" | "&amp;C12665&amp;" | "&amp;D12665</f>
        <v>documentazione_amministrativa / registri | Stampa registro | Documento Principale</v>
      </c>
      <c r="Q12665" s="3" t="str">
        <f>VLOOKUP(P12665,'Classificazione UD'!A:B,2,FALSE)</f>
        <v>Amministrativo</v>
      </c>
    </row>
    <row r="12666" spans="1:17" ht="15" customHeight="1" x14ac:dyDescent="0.25">
      <c r="A12666" s="30">
        <v>2011</v>
      </c>
      <c r="B12666" s="3" t="s">
        <v>20</v>
      </c>
      <c r="C12666" s="3" t="s">
        <v>265</v>
      </c>
      <c r="D12666" s="3" t="s">
        <v>266</v>
      </c>
      <c r="E12666" s="3">
        <v>52</v>
      </c>
      <c r="F12666" s="3">
        <v>104</v>
      </c>
      <c r="G12666" s="3">
        <v>104</v>
      </c>
      <c r="H12666" s="3">
        <v>2569503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 t="str">
        <f>B12666&amp;" | "&amp;C12666&amp;" | "&amp;D12666</f>
        <v>documentazione_amministrativa / registri | Stampa registro | Documento Principale</v>
      </c>
      <c r="Q12666" s="3" t="str">
        <f>VLOOKUP(P12666,'Classificazione UD'!A:B,2,FALSE)</f>
        <v>Amministrativo</v>
      </c>
    </row>
    <row r="12667" spans="1:17" ht="15" customHeight="1" x14ac:dyDescent="0.25">
      <c r="A12667" s="30">
        <v>2012</v>
      </c>
      <c r="B12667" s="3" t="s">
        <v>20</v>
      </c>
      <c r="C12667" s="3" t="s">
        <v>265</v>
      </c>
      <c r="D12667" s="3" t="s">
        <v>266</v>
      </c>
      <c r="E12667" s="3">
        <v>182</v>
      </c>
      <c r="F12667" s="3">
        <v>364</v>
      </c>
      <c r="G12667" s="3">
        <v>364</v>
      </c>
      <c r="H12667" s="3">
        <v>3085323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 t="str">
        <f>B12667&amp;" | "&amp;C12667&amp;" | "&amp;D12667</f>
        <v>documentazione_amministrativa / registri | Stampa registro | Documento Principale</v>
      </c>
      <c r="Q12667" s="3" t="str">
        <f>VLOOKUP(P12667,'Classificazione UD'!A:B,2,FALSE)</f>
        <v>Amministrativo</v>
      </c>
    </row>
    <row r="12668" spans="1:17" ht="15" customHeight="1" x14ac:dyDescent="0.25">
      <c r="A12668" s="30">
        <v>2013</v>
      </c>
      <c r="B12668" s="3" t="s">
        <v>20</v>
      </c>
      <c r="C12668" s="3" t="s">
        <v>265</v>
      </c>
      <c r="D12668" s="3" t="s">
        <v>266</v>
      </c>
      <c r="E12668" s="3">
        <v>252</v>
      </c>
      <c r="F12668" s="3">
        <v>504</v>
      </c>
      <c r="G12668" s="3">
        <v>504</v>
      </c>
      <c r="H12668" s="3">
        <v>3472793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 t="str">
        <f>B12668&amp;" | "&amp;C12668&amp;" | "&amp;D12668</f>
        <v>documentazione_amministrativa / registri | Stampa registro | Documento Principale</v>
      </c>
      <c r="Q12668" s="3" t="str">
        <f>VLOOKUP(P12668,'Classificazione UD'!A:B,2,FALSE)</f>
        <v>Amministrativo</v>
      </c>
    </row>
    <row r="12669" spans="1:17" ht="15" customHeight="1" x14ac:dyDescent="0.25">
      <c r="A12669" s="30">
        <v>2014</v>
      </c>
      <c r="B12669" s="3" t="s">
        <v>20</v>
      </c>
      <c r="C12669" s="3" t="s">
        <v>265</v>
      </c>
      <c r="D12669" s="3" t="s">
        <v>266</v>
      </c>
      <c r="E12669" s="3">
        <v>252</v>
      </c>
      <c r="F12669" s="3">
        <v>504</v>
      </c>
      <c r="G12669" s="3">
        <v>504</v>
      </c>
      <c r="H12669" s="3">
        <v>3342380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3" t="str">
        <f>B12669&amp;" | "&amp;C12669&amp;" | "&amp;D12669</f>
        <v>documentazione_amministrativa / registri | Stampa registro | Documento Principale</v>
      </c>
      <c r="Q12669" s="3" t="str">
        <f>VLOOKUP(P12669,'Classificazione UD'!A:B,2,FALSE)</f>
        <v>Amministrativo</v>
      </c>
    </row>
    <row r="12670" spans="1:17" ht="15" customHeight="1" x14ac:dyDescent="0.25">
      <c r="A12670" s="30">
        <v>2015</v>
      </c>
      <c r="B12670" s="3" t="s">
        <v>20</v>
      </c>
      <c r="C12670" s="3" t="s">
        <v>265</v>
      </c>
      <c r="D12670" s="3" t="s">
        <v>266</v>
      </c>
      <c r="E12670" s="3">
        <v>226</v>
      </c>
      <c r="F12670" s="3">
        <v>452</v>
      </c>
      <c r="G12670" s="3">
        <v>452</v>
      </c>
      <c r="H12670" s="3">
        <v>3765894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 t="str">
        <f>B12670&amp;" | "&amp;C12670&amp;" | "&amp;D12670</f>
        <v>documentazione_amministrativa / registri | Stampa registro | Documento Principale</v>
      </c>
      <c r="Q12670" s="3" t="str">
        <f>VLOOKUP(P12670,'Classificazione UD'!A:B,2,FALSE)</f>
        <v>Amministrativo</v>
      </c>
    </row>
    <row r="12671" spans="1:17" ht="15" customHeight="1" x14ac:dyDescent="0.25">
      <c r="A12671" s="30">
        <v>2016</v>
      </c>
      <c r="B12671" s="3" t="s">
        <v>20</v>
      </c>
      <c r="C12671" s="3" t="s">
        <v>265</v>
      </c>
      <c r="D12671" s="3" t="s">
        <v>266</v>
      </c>
      <c r="E12671" s="3">
        <v>251</v>
      </c>
      <c r="F12671" s="3">
        <v>502</v>
      </c>
      <c r="G12671" s="3">
        <v>502</v>
      </c>
      <c r="H12671" s="3">
        <v>4470873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s="3">
        <v>0</v>
      </c>
      <c r="P12671" s="3" t="str">
        <f>B12671&amp;" | "&amp;C12671&amp;" | "&amp;D12671</f>
        <v>documentazione_amministrativa / registri | Stampa registro | Documento Principale</v>
      </c>
      <c r="Q12671" s="3" t="str">
        <f>VLOOKUP(P12671,'Classificazione UD'!A:B,2,FALSE)</f>
        <v>Amministrativo</v>
      </c>
    </row>
    <row r="12672" spans="1:17" ht="15" customHeight="1" x14ac:dyDescent="0.25">
      <c r="A12672" s="30">
        <v>2016</v>
      </c>
      <c r="B12672" s="3" t="s">
        <v>20</v>
      </c>
      <c r="C12672" s="3" t="s">
        <v>265</v>
      </c>
      <c r="D12672" s="3" t="s">
        <v>266</v>
      </c>
      <c r="E12672" s="3">
        <v>2</v>
      </c>
      <c r="F12672" s="3">
        <v>4</v>
      </c>
      <c r="G12672" s="3">
        <v>4</v>
      </c>
      <c r="H12672" s="3">
        <v>10462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 t="str">
        <f>B12672&amp;" | "&amp;C12672&amp;" | "&amp;D12672</f>
        <v>documentazione_amministrativa / registri | Stampa registro | Documento Principale</v>
      </c>
      <c r="Q12672" s="3" t="str">
        <f>VLOOKUP(P12672,'Classificazione UD'!A:B,2,FALSE)</f>
        <v>Amministrativo</v>
      </c>
    </row>
    <row r="12673" spans="1:17" ht="15" customHeight="1" x14ac:dyDescent="0.25">
      <c r="A12673" s="30">
        <v>2015</v>
      </c>
      <c r="B12673" s="3" t="s">
        <v>20</v>
      </c>
      <c r="C12673" s="3" t="s">
        <v>265</v>
      </c>
      <c r="D12673" s="3" t="s">
        <v>266</v>
      </c>
      <c r="E12673" s="3">
        <v>111</v>
      </c>
      <c r="F12673" s="3">
        <v>222</v>
      </c>
      <c r="G12673" s="3">
        <v>222</v>
      </c>
      <c r="H12673" s="3">
        <v>686053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 t="str">
        <f>B12673&amp;" | "&amp;C12673&amp;" | "&amp;D12673</f>
        <v>documentazione_amministrativa / registri | Stampa registro | Documento Principale</v>
      </c>
      <c r="Q12673" s="3" t="str">
        <f>VLOOKUP(P12673,'Classificazione UD'!A:B,2,FALSE)</f>
        <v>Amministrativo</v>
      </c>
    </row>
    <row r="12674" spans="1:17" ht="15" customHeight="1" x14ac:dyDescent="0.25">
      <c r="A12674" s="30">
        <v>2016</v>
      </c>
      <c r="B12674" s="3" t="s">
        <v>20</v>
      </c>
      <c r="C12674" s="3" t="s">
        <v>265</v>
      </c>
      <c r="D12674" s="3" t="s">
        <v>266</v>
      </c>
      <c r="E12674" s="3">
        <v>170</v>
      </c>
      <c r="F12674" s="3">
        <v>340</v>
      </c>
      <c r="G12674" s="3">
        <v>340</v>
      </c>
      <c r="H12674" s="3">
        <v>1363446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 t="str">
        <f>B12674&amp;" | "&amp;C12674&amp;" | "&amp;D12674</f>
        <v>documentazione_amministrativa / registri | Stampa registro | Documento Principale</v>
      </c>
      <c r="Q12674" s="3" t="str">
        <f>VLOOKUP(P12674,'Classificazione UD'!A:B,2,FALSE)</f>
        <v>Amministrativo</v>
      </c>
    </row>
    <row r="12675" spans="1:17" ht="15" customHeight="1" x14ac:dyDescent="0.25">
      <c r="A12675" s="30">
        <v>2015</v>
      </c>
      <c r="B12675" s="3" t="s">
        <v>17</v>
      </c>
      <c r="C12675" s="3" t="s">
        <v>27</v>
      </c>
      <c r="D12675" s="3" t="s">
        <v>264</v>
      </c>
      <c r="E12675" s="3">
        <v>120</v>
      </c>
      <c r="F12675" s="3">
        <v>515</v>
      </c>
      <c r="G12675" s="3">
        <v>515</v>
      </c>
      <c r="H12675" s="3">
        <v>25417300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 t="str">
        <f>B12675&amp;" | "&amp;C12675&amp;" | "&amp;D12675</f>
        <v>documentazione_amministrativa / documentazione_contabile | FATTURA PASSIVA | Fattura</v>
      </c>
      <c r="Q12675" s="3" t="str">
        <f>VLOOKUP(P12675,'Classificazione UD'!A:B,2,FALSE)</f>
        <v>Fiscale</v>
      </c>
    </row>
    <row r="12676" spans="1:17" ht="15" customHeight="1" x14ac:dyDescent="0.25">
      <c r="A12676" s="30">
        <v>2015</v>
      </c>
      <c r="B12676" s="3" t="s">
        <v>17</v>
      </c>
      <c r="C12676" s="3" t="s">
        <v>27</v>
      </c>
      <c r="D12676" s="3" t="s">
        <v>54</v>
      </c>
      <c r="E12676" s="3">
        <v>6</v>
      </c>
      <c r="F12676" s="3">
        <v>26</v>
      </c>
      <c r="G12676" s="3">
        <v>26</v>
      </c>
      <c r="H12676" s="3">
        <v>363891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0</v>
      </c>
      <c r="P12676" s="3" t="str">
        <f>B12676&amp;" | "&amp;C12676&amp;" | "&amp;D12676</f>
        <v>documentazione_amministrativa / documentazione_contabile | FATTURA PASSIVA | Nota di credito</v>
      </c>
      <c r="Q12676" s="3" t="str">
        <f>VLOOKUP(P12676,'Classificazione UD'!A:B,2,FALSE)</f>
        <v>Fiscale</v>
      </c>
    </row>
    <row r="12677" spans="1:17" ht="15" customHeight="1" x14ac:dyDescent="0.25">
      <c r="A12677" s="30">
        <v>2016</v>
      </c>
      <c r="B12677" s="3" t="s">
        <v>17</v>
      </c>
      <c r="C12677" s="3" t="s">
        <v>27</v>
      </c>
      <c r="D12677" s="3" t="s">
        <v>264</v>
      </c>
      <c r="E12677" s="3">
        <v>9</v>
      </c>
      <c r="F12677" s="3">
        <v>37</v>
      </c>
      <c r="G12677" s="3">
        <v>37</v>
      </c>
      <c r="H12677" s="3">
        <v>1100868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 t="str">
        <f>B12677&amp;" | "&amp;C12677&amp;" | "&amp;D12677</f>
        <v>documentazione_amministrativa / documentazione_contabile | FATTURA PASSIVA | Fattura</v>
      </c>
      <c r="Q12677" s="3" t="str">
        <f>VLOOKUP(P12677,'Classificazione UD'!A:B,2,FALSE)</f>
        <v>Fiscale</v>
      </c>
    </row>
    <row r="12678" spans="1:17" ht="15" customHeight="1" x14ac:dyDescent="0.25">
      <c r="A12678" s="30">
        <v>2014</v>
      </c>
      <c r="B12678" s="3" t="s">
        <v>20</v>
      </c>
      <c r="C12678" s="3" t="s">
        <v>265</v>
      </c>
      <c r="D12678" s="3" t="s">
        <v>266</v>
      </c>
      <c r="E12678" s="3">
        <v>247</v>
      </c>
      <c r="F12678" s="3">
        <v>494</v>
      </c>
      <c r="G12678" s="3">
        <v>494</v>
      </c>
      <c r="H12678" s="3">
        <v>2634285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 t="str">
        <f>B12678&amp;" | "&amp;C12678&amp;" | "&amp;D12678</f>
        <v>documentazione_amministrativa / registri | Stampa registro | Documento Principale</v>
      </c>
      <c r="Q12678" s="3" t="str">
        <f>VLOOKUP(P12678,'Classificazione UD'!A:B,2,FALSE)</f>
        <v>Amministrativo</v>
      </c>
    </row>
    <row r="12679" spans="1:17" ht="15" customHeight="1" x14ac:dyDescent="0.25">
      <c r="A12679" s="30">
        <v>2015</v>
      </c>
      <c r="B12679" s="3" t="s">
        <v>20</v>
      </c>
      <c r="C12679" s="3" t="s">
        <v>265</v>
      </c>
      <c r="D12679" s="3" t="s">
        <v>266</v>
      </c>
      <c r="E12679" s="3">
        <v>219</v>
      </c>
      <c r="F12679" s="3">
        <v>438</v>
      </c>
      <c r="G12679" s="3">
        <v>438</v>
      </c>
      <c r="H12679" s="3">
        <v>2670120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 t="str">
        <f>B12679&amp;" | "&amp;C12679&amp;" | "&amp;D12679</f>
        <v>documentazione_amministrativa / registri | Stampa registro | Documento Principale</v>
      </c>
      <c r="Q12679" s="3" t="str">
        <f>VLOOKUP(P12679,'Classificazione UD'!A:B,2,FALSE)</f>
        <v>Amministrativo</v>
      </c>
    </row>
    <row r="12680" spans="1:17" ht="15" customHeight="1" x14ac:dyDescent="0.25">
      <c r="A12680" s="30">
        <v>2016</v>
      </c>
      <c r="B12680" s="3" t="s">
        <v>20</v>
      </c>
      <c r="C12680" s="3" t="s">
        <v>265</v>
      </c>
      <c r="D12680" s="3" t="s">
        <v>266</v>
      </c>
      <c r="E12680" s="3">
        <v>245</v>
      </c>
      <c r="F12680" s="3">
        <v>490</v>
      </c>
      <c r="G12680" s="3">
        <v>490</v>
      </c>
      <c r="H12680" s="3">
        <v>2832938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 t="str">
        <f>B12680&amp;" | "&amp;C12680&amp;" | "&amp;D12680</f>
        <v>documentazione_amministrativa / registri | Stampa registro | Documento Principale</v>
      </c>
      <c r="Q12680" s="3" t="str">
        <f>VLOOKUP(P12680,'Classificazione UD'!A:B,2,FALSE)</f>
        <v>Amministrativo</v>
      </c>
    </row>
    <row r="12681" spans="1:17" ht="15" customHeight="1" x14ac:dyDescent="0.25">
      <c r="A12681" s="30">
        <v>2015</v>
      </c>
      <c r="B12681" s="3" t="s">
        <v>20</v>
      </c>
      <c r="C12681" s="3" t="s">
        <v>265</v>
      </c>
      <c r="D12681" s="3" t="s">
        <v>266</v>
      </c>
      <c r="E12681" s="3">
        <v>60</v>
      </c>
      <c r="F12681" s="3">
        <v>120</v>
      </c>
      <c r="G12681" s="3">
        <v>120</v>
      </c>
      <c r="H12681" s="3">
        <v>302073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 t="str">
        <f>B12681&amp;" | "&amp;C12681&amp;" | "&amp;D12681</f>
        <v>documentazione_amministrativa / registri | Stampa registro | Documento Principale</v>
      </c>
      <c r="Q12681" s="3" t="str">
        <f>VLOOKUP(P12681,'Classificazione UD'!A:B,2,FALSE)</f>
        <v>Amministrativo</v>
      </c>
    </row>
    <row r="12682" spans="1:17" ht="15" customHeight="1" x14ac:dyDescent="0.25">
      <c r="A12682" s="30">
        <v>2016</v>
      </c>
      <c r="B12682" s="3" t="s">
        <v>20</v>
      </c>
      <c r="C12682" s="3" t="s">
        <v>265</v>
      </c>
      <c r="D12682" s="3" t="s">
        <v>266</v>
      </c>
      <c r="E12682" s="3">
        <v>62</v>
      </c>
      <c r="F12682" s="3">
        <v>124</v>
      </c>
      <c r="G12682" s="3">
        <v>124</v>
      </c>
      <c r="H12682" s="3">
        <v>321493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 t="str">
        <f>B12682&amp;" | "&amp;C12682&amp;" | "&amp;D12682</f>
        <v>documentazione_amministrativa / registri | Stampa registro | Documento Principale</v>
      </c>
      <c r="Q12682" s="3" t="str">
        <f>VLOOKUP(P12682,'Classificazione UD'!A:B,2,FALSE)</f>
        <v>Amministrativo</v>
      </c>
    </row>
    <row r="12683" spans="1:17" ht="15" customHeight="1" x14ac:dyDescent="0.25">
      <c r="A12683" s="30">
        <v>2014</v>
      </c>
      <c r="B12683" s="3" t="s">
        <v>23</v>
      </c>
      <c r="C12683" s="3" t="s">
        <v>268</v>
      </c>
      <c r="D12683" s="3" t="s">
        <v>266</v>
      </c>
      <c r="E12683" s="3">
        <v>1</v>
      </c>
      <c r="F12683" s="3">
        <v>2</v>
      </c>
      <c r="G12683" s="3">
        <v>2</v>
      </c>
      <c r="H12683" s="3">
        <v>107781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 t="str">
        <f>B12683&amp;" | "&amp;C12683&amp;" | "&amp;D12683</f>
        <v>documentazione_amministrativa / altri_documenti | Documento Repertoriato | Documento Principale</v>
      </c>
      <c r="Q12683" s="3" t="str">
        <f>VLOOKUP(P12683,'Classificazione UD'!A:B,2,FALSE)</f>
        <v>Amministrativo</v>
      </c>
    </row>
    <row r="12684" spans="1:17" ht="15" customHeight="1" x14ac:dyDescent="0.25">
      <c r="A12684" s="30">
        <v>2015</v>
      </c>
      <c r="B12684" s="3" t="s">
        <v>17</v>
      </c>
      <c r="C12684" s="3" t="s">
        <v>27</v>
      </c>
      <c r="D12684" s="3" t="s">
        <v>264</v>
      </c>
      <c r="E12684" s="3">
        <v>638</v>
      </c>
      <c r="F12684" s="3">
        <v>2885</v>
      </c>
      <c r="G12684" s="3">
        <v>2885</v>
      </c>
      <c r="H12684" s="3">
        <v>148925484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 t="str">
        <f>B12684&amp;" | "&amp;C12684&amp;" | "&amp;D12684</f>
        <v>documentazione_amministrativa / documentazione_contabile | FATTURA PASSIVA | Fattura</v>
      </c>
      <c r="Q12684" s="3" t="str">
        <f>VLOOKUP(P12684,'Classificazione UD'!A:B,2,FALSE)</f>
        <v>Fiscale</v>
      </c>
    </row>
    <row r="12685" spans="1:17" ht="15" customHeight="1" x14ac:dyDescent="0.25">
      <c r="A12685" s="30">
        <v>2015</v>
      </c>
      <c r="B12685" s="3" t="s">
        <v>17</v>
      </c>
      <c r="C12685" s="3" t="s">
        <v>27</v>
      </c>
      <c r="D12685" s="3" t="s">
        <v>54</v>
      </c>
      <c r="E12685" s="3">
        <v>11</v>
      </c>
      <c r="F12685" s="3">
        <v>49</v>
      </c>
      <c r="G12685" s="3">
        <v>49</v>
      </c>
      <c r="H12685" s="3">
        <v>2011747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 t="str">
        <f>B12685&amp;" | "&amp;C12685&amp;" | "&amp;D12685</f>
        <v>documentazione_amministrativa / documentazione_contabile | FATTURA PASSIVA | Nota di credito</v>
      </c>
      <c r="Q12685" s="3" t="str">
        <f>VLOOKUP(P12685,'Classificazione UD'!A:B,2,FALSE)</f>
        <v>Fiscale</v>
      </c>
    </row>
    <row r="12686" spans="1:17" ht="15" customHeight="1" x14ac:dyDescent="0.25">
      <c r="A12686" s="30">
        <v>2016</v>
      </c>
      <c r="B12686" s="3" t="s">
        <v>17</v>
      </c>
      <c r="C12686" s="3" t="s">
        <v>27</v>
      </c>
      <c r="D12686" s="3" t="s">
        <v>264</v>
      </c>
      <c r="E12686" s="3">
        <v>49</v>
      </c>
      <c r="F12686" s="3">
        <v>213</v>
      </c>
      <c r="G12686" s="3">
        <v>213</v>
      </c>
      <c r="H12686" s="3">
        <v>10924451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 t="str">
        <f>B12686&amp;" | "&amp;C12686&amp;" | "&amp;D12686</f>
        <v>documentazione_amministrativa / documentazione_contabile | FATTURA PASSIVA | Fattura</v>
      </c>
      <c r="Q12686" s="3" t="str">
        <f>VLOOKUP(P12686,'Classificazione UD'!A:B,2,FALSE)</f>
        <v>Fiscale</v>
      </c>
    </row>
    <row r="12687" spans="1:17" ht="15" customHeight="1" x14ac:dyDescent="0.25">
      <c r="A12687" s="30">
        <v>2016</v>
      </c>
      <c r="B12687" s="3" t="s">
        <v>17</v>
      </c>
      <c r="C12687" s="3" t="s">
        <v>27</v>
      </c>
      <c r="D12687" s="3" t="s">
        <v>54</v>
      </c>
      <c r="E12687" s="3">
        <v>2</v>
      </c>
      <c r="F12687" s="3">
        <v>8</v>
      </c>
      <c r="G12687" s="3">
        <v>8</v>
      </c>
      <c r="H12687" s="3">
        <v>122597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 t="str">
        <f>B12687&amp;" | "&amp;C12687&amp;" | "&amp;D12687</f>
        <v>documentazione_amministrativa / documentazione_contabile | FATTURA PASSIVA | Nota di credito</v>
      </c>
      <c r="Q12687" s="3" t="str">
        <f>VLOOKUP(P12687,'Classificazione UD'!A:B,2,FALSE)</f>
        <v>Fiscale</v>
      </c>
    </row>
    <row r="12688" spans="1:17" ht="15" customHeight="1" x14ac:dyDescent="0.25">
      <c r="A12688" s="30">
        <v>2010</v>
      </c>
      <c r="B12688" s="3" t="s">
        <v>36</v>
      </c>
      <c r="C12688" s="3" t="s">
        <v>267</v>
      </c>
      <c r="D12688" s="3" t="s">
        <v>266</v>
      </c>
      <c r="E12688" s="3">
        <v>3320</v>
      </c>
      <c r="F12688" s="3">
        <v>6756</v>
      </c>
      <c r="G12688" s="3">
        <v>6756</v>
      </c>
      <c r="H12688" s="3">
        <v>1226134049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 t="str">
        <f>B12688&amp;" | "&amp;C12688&amp;" | "&amp;D12688</f>
        <v>documentazione_amministrativa / documenti_protocollati | Documento Protocollato | Documento Principale</v>
      </c>
      <c r="Q12688" s="3" t="str">
        <f>VLOOKUP(P12688,'Classificazione UD'!A:B,2,FALSE)</f>
        <v>Protocollo</v>
      </c>
    </row>
    <row r="12689" spans="1:17" ht="15" customHeight="1" x14ac:dyDescent="0.25">
      <c r="A12689" s="30">
        <v>2011</v>
      </c>
      <c r="B12689" s="3" t="s">
        <v>36</v>
      </c>
      <c r="C12689" s="3" t="s">
        <v>267</v>
      </c>
      <c r="D12689" s="3" t="s">
        <v>266</v>
      </c>
      <c r="E12689" s="3">
        <v>6239</v>
      </c>
      <c r="F12689" s="3">
        <v>12602</v>
      </c>
      <c r="G12689" s="3">
        <v>12602</v>
      </c>
      <c r="H12689" s="3">
        <v>1640668029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 t="str">
        <f>B12689&amp;" | "&amp;C12689&amp;" | "&amp;D12689</f>
        <v>documentazione_amministrativa / documenti_protocollati | Documento Protocollato | Documento Principale</v>
      </c>
      <c r="Q12689" s="3" t="str">
        <f>VLOOKUP(P12689,'Classificazione UD'!A:B,2,FALSE)</f>
        <v>Protocollo</v>
      </c>
    </row>
    <row r="12690" spans="1:17" ht="15" customHeight="1" x14ac:dyDescent="0.25">
      <c r="A12690" s="30">
        <v>2012</v>
      </c>
      <c r="B12690" s="3" t="s">
        <v>36</v>
      </c>
      <c r="C12690" s="3" t="s">
        <v>267</v>
      </c>
      <c r="D12690" s="3" t="s">
        <v>266</v>
      </c>
      <c r="E12690" s="3">
        <v>6186</v>
      </c>
      <c r="F12690" s="3">
        <v>13208</v>
      </c>
      <c r="G12690" s="3">
        <v>13208</v>
      </c>
      <c r="H12690" s="3">
        <v>1995855467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 t="str">
        <f>B12690&amp;" | "&amp;C12690&amp;" | "&amp;D12690</f>
        <v>documentazione_amministrativa / documenti_protocollati | Documento Protocollato | Documento Principale</v>
      </c>
      <c r="Q12690" s="3" t="str">
        <f>VLOOKUP(P12690,'Classificazione UD'!A:B,2,FALSE)</f>
        <v>Protocollo</v>
      </c>
    </row>
    <row r="12691" spans="1:17" ht="15" customHeight="1" x14ac:dyDescent="0.25">
      <c r="A12691" s="30">
        <v>2013</v>
      </c>
      <c r="B12691" s="3" t="s">
        <v>36</v>
      </c>
      <c r="C12691" s="3" t="s">
        <v>267</v>
      </c>
      <c r="D12691" s="3" t="s">
        <v>266</v>
      </c>
      <c r="E12691" s="3">
        <v>6211</v>
      </c>
      <c r="F12691" s="3">
        <v>14204</v>
      </c>
      <c r="G12691" s="3">
        <v>14204</v>
      </c>
      <c r="H12691" s="3">
        <v>2552009855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 t="str">
        <f>B12691&amp;" | "&amp;C12691&amp;" | "&amp;D12691</f>
        <v>documentazione_amministrativa / documenti_protocollati | Documento Protocollato | Documento Principale</v>
      </c>
      <c r="Q12691" s="3" t="str">
        <f>VLOOKUP(P12691,'Classificazione UD'!A:B,2,FALSE)</f>
        <v>Protocollo</v>
      </c>
    </row>
    <row r="12692" spans="1:17" ht="15" customHeight="1" x14ac:dyDescent="0.25">
      <c r="A12692" s="30">
        <v>2014</v>
      </c>
      <c r="B12692" s="3" t="s">
        <v>36</v>
      </c>
      <c r="C12692" s="3" t="s">
        <v>267</v>
      </c>
      <c r="D12692" s="3" t="s">
        <v>266</v>
      </c>
      <c r="E12692" s="3">
        <v>6084</v>
      </c>
      <c r="F12692" s="3">
        <v>16041</v>
      </c>
      <c r="G12692" s="3">
        <v>16041</v>
      </c>
      <c r="H12692" s="3">
        <v>2618883628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 t="str">
        <f>B12692&amp;" | "&amp;C12692&amp;" | "&amp;D12692</f>
        <v>documentazione_amministrativa / documenti_protocollati | Documento Protocollato | Documento Principale</v>
      </c>
      <c r="Q12692" s="3" t="str">
        <f>VLOOKUP(P12692,'Classificazione UD'!A:B,2,FALSE)</f>
        <v>Protocollo</v>
      </c>
    </row>
    <row r="12693" spans="1:17" ht="15" customHeight="1" x14ac:dyDescent="0.25">
      <c r="A12693" s="30">
        <v>2015</v>
      </c>
      <c r="B12693" s="3" t="s">
        <v>36</v>
      </c>
      <c r="C12693" s="3" t="s">
        <v>267</v>
      </c>
      <c r="D12693" s="3" t="s">
        <v>266</v>
      </c>
      <c r="E12693" s="3">
        <v>1756</v>
      </c>
      <c r="F12693" s="3">
        <v>4675</v>
      </c>
      <c r="G12693" s="3">
        <v>4675</v>
      </c>
      <c r="H12693" s="3">
        <v>862314297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 t="str">
        <f>B12693&amp;" | "&amp;C12693&amp;" | "&amp;D12693</f>
        <v>documentazione_amministrativa / documenti_protocollati | Documento Protocollato | Documento Principale</v>
      </c>
      <c r="Q12693" s="3" t="str">
        <f>VLOOKUP(P12693,'Classificazione UD'!A:B,2,FALSE)</f>
        <v>Protocollo</v>
      </c>
    </row>
    <row r="12694" spans="1:17" ht="15" customHeight="1" x14ac:dyDescent="0.25">
      <c r="A12694" s="30">
        <v>2010</v>
      </c>
      <c r="B12694" s="3" t="s">
        <v>23</v>
      </c>
      <c r="C12694" s="3" t="s">
        <v>269</v>
      </c>
      <c r="D12694" s="3" t="s">
        <v>266</v>
      </c>
      <c r="E12694" s="3">
        <v>210</v>
      </c>
      <c r="F12694" s="3">
        <v>603</v>
      </c>
      <c r="G12694" s="3">
        <v>603</v>
      </c>
      <c r="H12694" s="3">
        <v>53908586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 t="str">
        <f>B12694&amp;" | "&amp;C12694&amp;" | "&amp;D12694</f>
        <v>documentazione_amministrativa / altri_documenti | Documento Non Protocollato | Documento Principale</v>
      </c>
      <c r="Q12694" s="3" t="str">
        <f>VLOOKUP(P12694,'Classificazione UD'!A:B,2,FALSE)</f>
        <v>Amministrativo</v>
      </c>
    </row>
    <row r="12695" spans="1:17" ht="15" customHeight="1" x14ac:dyDescent="0.25">
      <c r="A12695" s="30">
        <v>2011</v>
      </c>
      <c r="B12695" s="3" t="s">
        <v>23</v>
      </c>
      <c r="C12695" s="3" t="s">
        <v>269</v>
      </c>
      <c r="D12695" s="3" t="s">
        <v>266</v>
      </c>
      <c r="E12695" s="3">
        <v>397</v>
      </c>
      <c r="F12695" s="3">
        <v>1163</v>
      </c>
      <c r="G12695" s="3">
        <v>1163</v>
      </c>
      <c r="H12695" s="3">
        <v>115691813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 t="str">
        <f>B12695&amp;" | "&amp;C12695&amp;" | "&amp;D12695</f>
        <v>documentazione_amministrativa / altri_documenti | Documento Non Protocollato | Documento Principale</v>
      </c>
      <c r="Q12695" s="3" t="str">
        <f>VLOOKUP(P12695,'Classificazione UD'!A:B,2,FALSE)</f>
        <v>Amministrativo</v>
      </c>
    </row>
    <row r="12696" spans="1:17" ht="15" customHeight="1" x14ac:dyDescent="0.25">
      <c r="A12696" s="30">
        <v>2012</v>
      </c>
      <c r="B12696" s="3" t="s">
        <v>23</v>
      </c>
      <c r="C12696" s="3" t="s">
        <v>269</v>
      </c>
      <c r="D12696" s="3" t="s">
        <v>266</v>
      </c>
      <c r="E12696" s="3">
        <v>471</v>
      </c>
      <c r="F12696" s="3">
        <v>1365</v>
      </c>
      <c r="G12696" s="3">
        <v>1365</v>
      </c>
      <c r="H12696" s="3">
        <v>177311552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 t="str">
        <f>B12696&amp;" | "&amp;C12696&amp;" | "&amp;D12696</f>
        <v>documentazione_amministrativa / altri_documenti | Documento Non Protocollato | Documento Principale</v>
      </c>
      <c r="Q12696" s="3" t="str">
        <f>VLOOKUP(P12696,'Classificazione UD'!A:B,2,FALSE)</f>
        <v>Amministrativo</v>
      </c>
    </row>
    <row r="12697" spans="1:17" ht="15" customHeight="1" x14ac:dyDescent="0.25">
      <c r="A12697" s="30">
        <v>2013</v>
      </c>
      <c r="B12697" s="3" t="s">
        <v>23</v>
      </c>
      <c r="C12697" s="3" t="s">
        <v>269</v>
      </c>
      <c r="D12697" s="3" t="s">
        <v>266</v>
      </c>
      <c r="E12697" s="3">
        <v>560</v>
      </c>
      <c r="F12697" s="3">
        <v>1616</v>
      </c>
      <c r="G12697" s="3">
        <v>1616</v>
      </c>
      <c r="H12697" s="3">
        <v>302497379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 t="str">
        <f>B12697&amp;" | "&amp;C12697&amp;" | "&amp;D12697</f>
        <v>documentazione_amministrativa / altri_documenti | Documento Non Protocollato | Documento Principale</v>
      </c>
      <c r="Q12697" s="3" t="str">
        <f>VLOOKUP(P12697,'Classificazione UD'!A:B,2,FALSE)</f>
        <v>Amministrativo</v>
      </c>
    </row>
    <row r="12698" spans="1:17" ht="15" customHeight="1" x14ac:dyDescent="0.25">
      <c r="A12698" s="30">
        <v>2014</v>
      </c>
      <c r="B12698" s="3" t="s">
        <v>23</v>
      </c>
      <c r="C12698" s="3" t="s">
        <v>269</v>
      </c>
      <c r="D12698" s="3" t="s">
        <v>266</v>
      </c>
      <c r="E12698" s="3">
        <v>540</v>
      </c>
      <c r="F12698" s="3">
        <v>1587</v>
      </c>
      <c r="G12698" s="3">
        <v>1587</v>
      </c>
      <c r="H12698" s="3">
        <v>371351901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 t="str">
        <f>B12698&amp;" | "&amp;C12698&amp;" | "&amp;D12698</f>
        <v>documentazione_amministrativa / altri_documenti | Documento Non Protocollato | Documento Principale</v>
      </c>
      <c r="Q12698" s="3" t="str">
        <f>VLOOKUP(P12698,'Classificazione UD'!A:B,2,FALSE)</f>
        <v>Amministrativo</v>
      </c>
    </row>
    <row r="12699" spans="1:17" ht="15" customHeight="1" x14ac:dyDescent="0.25">
      <c r="A12699" s="30">
        <v>2015</v>
      </c>
      <c r="B12699" s="3" t="s">
        <v>23</v>
      </c>
      <c r="C12699" s="3" t="s">
        <v>269</v>
      </c>
      <c r="D12699" s="3" t="s">
        <v>266</v>
      </c>
      <c r="E12699" s="3">
        <v>107</v>
      </c>
      <c r="F12699" s="3">
        <v>396</v>
      </c>
      <c r="G12699" s="3">
        <v>396</v>
      </c>
      <c r="H12699" s="3">
        <v>60790265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 t="str">
        <f>B12699&amp;" | "&amp;C12699&amp;" | "&amp;D12699</f>
        <v>documentazione_amministrativa / altri_documenti | Documento Non Protocollato | Documento Principale</v>
      </c>
      <c r="Q12699" s="3" t="str">
        <f>VLOOKUP(P12699,'Classificazione UD'!A:B,2,FALSE)</f>
        <v>Amministrativo</v>
      </c>
    </row>
    <row r="12700" spans="1:17" ht="15" customHeight="1" x14ac:dyDescent="0.25">
      <c r="A12700" s="30">
        <v>2012</v>
      </c>
      <c r="B12700" s="3" t="s">
        <v>20</v>
      </c>
      <c r="C12700" s="3" t="s">
        <v>265</v>
      </c>
      <c r="D12700" s="3" t="s">
        <v>266</v>
      </c>
      <c r="E12700" s="3">
        <v>154</v>
      </c>
      <c r="F12700" s="3">
        <v>308</v>
      </c>
      <c r="G12700" s="3">
        <v>308</v>
      </c>
      <c r="H12700" s="3">
        <v>8775797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 t="str">
        <f>B12700&amp;" | "&amp;C12700&amp;" | "&amp;D12700</f>
        <v>documentazione_amministrativa / registri | Stampa registro | Documento Principale</v>
      </c>
      <c r="Q12700" s="3" t="str">
        <f>VLOOKUP(P12700,'Classificazione UD'!A:B,2,FALSE)</f>
        <v>Amministrativo</v>
      </c>
    </row>
    <row r="12701" spans="1:17" ht="15" customHeight="1" x14ac:dyDescent="0.25">
      <c r="A12701" s="30">
        <v>2013</v>
      </c>
      <c r="B12701" s="3" t="s">
        <v>20</v>
      </c>
      <c r="C12701" s="3" t="s">
        <v>265</v>
      </c>
      <c r="D12701" s="3" t="s">
        <v>266</v>
      </c>
      <c r="E12701" s="3">
        <v>248</v>
      </c>
      <c r="F12701" s="3">
        <v>496</v>
      </c>
      <c r="G12701" s="3">
        <v>496</v>
      </c>
      <c r="H12701" s="3">
        <v>3927050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 t="str">
        <f>B12701&amp;" | "&amp;C12701&amp;" | "&amp;D12701</f>
        <v>documentazione_amministrativa / registri | Stampa registro | Documento Principale</v>
      </c>
      <c r="Q12701" s="3" t="str">
        <f>VLOOKUP(P12701,'Classificazione UD'!A:B,2,FALSE)</f>
        <v>Amministrativo</v>
      </c>
    </row>
    <row r="12702" spans="1:17" ht="15" customHeight="1" x14ac:dyDescent="0.25">
      <c r="A12702" s="30">
        <v>2014</v>
      </c>
      <c r="B12702" s="3" t="s">
        <v>20</v>
      </c>
      <c r="C12702" s="3" t="s">
        <v>265</v>
      </c>
      <c r="D12702" s="3" t="s">
        <v>266</v>
      </c>
      <c r="E12702" s="3">
        <v>249</v>
      </c>
      <c r="F12702" s="3">
        <v>498</v>
      </c>
      <c r="G12702" s="3">
        <v>498</v>
      </c>
      <c r="H12702" s="3">
        <v>3843159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 t="str">
        <f>B12702&amp;" | "&amp;C12702&amp;" | "&amp;D12702</f>
        <v>documentazione_amministrativa / registri | Stampa registro | Documento Principale</v>
      </c>
      <c r="Q12702" s="3" t="str">
        <f>VLOOKUP(P12702,'Classificazione UD'!A:B,2,FALSE)</f>
        <v>Amministrativo</v>
      </c>
    </row>
    <row r="12703" spans="1:17" ht="15" customHeight="1" x14ac:dyDescent="0.25">
      <c r="A12703" s="30">
        <v>2015</v>
      </c>
      <c r="B12703" s="3" t="s">
        <v>20</v>
      </c>
      <c r="C12703" s="3" t="s">
        <v>265</v>
      </c>
      <c r="D12703" s="3" t="s">
        <v>266</v>
      </c>
      <c r="E12703" s="3">
        <v>230</v>
      </c>
      <c r="F12703" s="3">
        <v>460</v>
      </c>
      <c r="G12703" s="3">
        <v>460</v>
      </c>
      <c r="H12703" s="3">
        <v>4827468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 t="str">
        <f>B12703&amp;" | "&amp;C12703&amp;" | "&amp;D12703</f>
        <v>documentazione_amministrativa / registri | Stampa registro | Documento Principale</v>
      </c>
      <c r="Q12703" s="3" t="str">
        <f>VLOOKUP(P12703,'Classificazione UD'!A:B,2,FALSE)</f>
        <v>Amministrativo</v>
      </c>
    </row>
    <row r="12704" spans="1:17" ht="15" customHeight="1" x14ac:dyDescent="0.25">
      <c r="A12704" s="30">
        <v>2016</v>
      </c>
      <c r="B12704" s="3" t="s">
        <v>20</v>
      </c>
      <c r="C12704" s="3" t="s">
        <v>265</v>
      </c>
      <c r="D12704" s="3" t="s">
        <v>266</v>
      </c>
      <c r="E12704" s="3">
        <v>268</v>
      </c>
      <c r="F12704" s="3">
        <v>536</v>
      </c>
      <c r="G12704" s="3">
        <v>536</v>
      </c>
      <c r="H12704" s="3">
        <v>5227292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 t="str">
        <f>B12704&amp;" | "&amp;C12704&amp;" | "&amp;D12704</f>
        <v>documentazione_amministrativa / registri | Stampa registro | Documento Principale</v>
      </c>
      <c r="Q12704" s="3" t="str">
        <f>VLOOKUP(P12704,'Classificazione UD'!A:B,2,FALSE)</f>
        <v>Amministrativo</v>
      </c>
    </row>
    <row r="12705" spans="1:17" ht="15" customHeight="1" x14ac:dyDescent="0.25">
      <c r="A12705" s="30">
        <v>2014</v>
      </c>
      <c r="B12705" s="3" t="s">
        <v>20</v>
      </c>
      <c r="C12705" s="3" t="s">
        <v>265</v>
      </c>
      <c r="D12705" s="3" t="s">
        <v>266</v>
      </c>
      <c r="E12705" s="3">
        <v>1</v>
      </c>
      <c r="F12705" s="3">
        <v>2</v>
      </c>
      <c r="G12705" s="3">
        <v>2</v>
      </c>
      <c r="H12705" s="3">
        <v>4095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 t="str">
        <f>B12705&amp;" | "&amp;C12705&amp;" | "&amp;D12705</f>
        <v>documentazione_amministrativa / registri | Stampa registro | Documento Principale</v>
      </c>
      <c r="Q12705" s="3" t="str">
        <f>VLOOKUP(P12705,'Classificazione UD'!A:B,2,FALSE)</f>
        <v>Amministrativo</v>
      </c>
    </row>
    <row r="12706" spans="1:17" ht="15" customHeight="1" x14ac:dyDescent="0.25">
      <c r="A12706" s="30">
        <v>2016</v>
      </c>
      <c r="B12706" s="3" t="s">
        <v>20</v>
      </c>
      <c r="C12706" s="3" t="s">
        <v>265</v>
      </c>
      <c r="D12706" s="3" t="s">
        <v>266</v>
      </c>
      <c r="E12706" s="3">
        <v>2</v>
      </c>
      <c r="F12706" s="3">
        <v>4</v>
      </c>
      <c r="G12706" s="3">
        <v>4</v>
      </c>
      <c r="H12706" s="3">
        <v>14140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 t="str">
        <f>B12706&amp;" | "&amp;C12706&amp;" | "&amp;D12706</f>
        <v>documentazione_amministrativa / registri | Stampa registro | Documento Principale</v>
      </c>
      <c r="Q12706" s="3" t="str">
        <f>VLOOKUP(P12706,'Classificazione UD'!A:B,2,FALSE)</f>
        <v>Amministrativo</v>
      </c>
    </row>
    <row r="12707" spans="1:17" ht="15" customHeight="1" x14ac:dyDescent="0.25">
      <c r="A12707" s="30">
        <v>2015</v>
      </c>
      <c r="B12707" s="3" t="s">
        <v>20</v>
      </c>
      <c r="C12707" s="3" t="s">
        <v>265</v>
      </c>
      <c r="D12707" s="3" t="s">
        <v>266</v>
      </c>
      <c r="E12707" s="3">
        <v>119</v>
      </c>
      <c r="F12707" s="3">
        <v>238</v>
      </c>
      <c r="G12707" s="3">
        <v>238</v>
      </c>
      <c r="H12707" s="3">
        <v>758984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 t="str">
        <f>B12707&amp;" | "&amp;C12707&amp;" | "&amp;D12707</f>
        <v>documentazione_amministrativa / registri | Stampa registro | Documento Principale</v>
      </c>
      <c r="Q12707" s="3" t="str">
        <f>VLOOKUP(P12707,'Classificazione UD'!A:B,2,FALSE)</f>
        <v>Amministrativo</v>
      </c>
    </row>
    <row r="12708" spans="1:17" ht="15" customHeight="1" x14ac:dyDescent="0.25">
      <c r="A12708" s="30">
        <v>2016</v>
      </c>
      <c r="B12708" s="3" t="s">
        <v>20</v>
      </c>
      <c r="C12708" s="3" t="s">
        <v>265</v>
      </c>
      <c r="D12708" s="3" t="s">
        <v>266</v>
      </c>
      <c r="E12708" s="3">
        <v>173</v>
      </c>
      <c r="F12708" s="3">
        <v>346</v>
      </c>
      <c r="G12708" s="3">
        <v>346</v>
      </c>
      <c r="H12708" s="3">
        <v>1473417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 t="str">
        <f>B12708&amp;" | "&amp;C12708&amp;" | "&amp;D12708</f>
        <v>documentazione_amministrativa / registri | Stampa registro | Documento Principale</v>
      </c>
      <c r="Q12708" s="3" t="str">
        <f>VLOOKUP(P12708,'Classificazione UD'!A:B,2,FALSE)</f>
        <v>Amministrativo</v>
      </c>
    </row>
    <row r="12709" spans="1:17" ht="15" customHeight="1" x14ac:dyDescent="0.25">
      <c r="A12709" s="30">
        <v>2015</v>
      </c>
      <c r="B12709" s="3" t="s">
        <v>17</v>
      </c>
      <c r="C12709" s="3" t="s">
        <v>27</v>
      </c>
      <c r="D12709" s="3" t="s">
        <v>264</v>
      </c>
      <c r="E12709" s="3">
        <v>482</v>
      </c>
      <c r="F12709" s="3">
        <v>2146</v>
      </c>
      <c r="G12709" s="3">
        <v>2146</v>
      </c>
      <c r="H12709" s="3">
        <v>106435290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 t="str">
        <f>B12709&amp;" | "&amp;C12709&amp;" | "&amp;D12709</f>
        <v>documentazione_amministrativa / documentazione_contabile | FATTURA PASSIVA | Fattura</v>
      </c>
      <c r="Q12709" s="3" t="str">
        <f>VLOOKUP(P12709,'Classificazione UD'!A:B,2,FALSE)</f>
        <v>Fiscale</v>
      </c>
    </row>
    <row r="12710" spans="1:17" ht="15" customHeight="1" x14ac:dyDescent="0.25">
      <c r="A12710" s="30">
        <v>2015</v>
      </c>
      <c r="B12710" s="3" t="s">
        <v>17</v>
      </c>
      <c r="C12710" s="3" t="s">
        <v>27</v>
      </c>
      <c r="D12710" s="3" t="s">
        <v>54</v>
      </c>
      <c r="E12710" s="3">
        <v>12</v>
      </c>
      <c r="F12710" s="3">
        <v>51</v>
      </c>
      <c r="G12710" s="3">
        <v>51</v>
      </c>
      <c r="H12710" s="3">
        <v>1382551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 t="str">
        <f>B12710&amp;" | "&amp;C12710&amp;" | "&amp;D12710</f>
        <v>documentazione_amministrativa / documentazione_contabile | FATTURA PASSIVA | Nota di credito</v>
      </c>
      <c r="Q12710" s="3" t="str">
        <f>VLOOKUP(P12710,'Classificazione UD'!A:B,2,FALSE)</f>
        <v>Fiscale</v>
      </c>
    </row>
    <row r="12711" spans="1:17" ht="15" customHeight="1" x14ac:dyDescent="0.25">
      <c r="A12711" s="30">
        <v>2016</v>
      </c>
      <c r="B12711" s="3" t="s">
        <v>17</v>
      </c>
      <c r="C12711" s="3" t="s">
        <v>27</v>
      </c>
      <c r="D12711" s="3" t="s">
        <v>264</v>
      </c>
      <c r="E12711" s="3">
        <v>44</v>
      </c>
      <c r="F12711" s="3">
        <v>193</v>
      </c>
      <c r="G12711" s="3">
        <v>193</v>
      </c>
      <c r="H12711" s="3">
        <v>10300196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 t="str">
        <f>B12711&amp;" | "&amp;C12711&amp;" | "&amp;D12711</f>
        <v>documentazione_amministrativa / documentazione_contabile | FATTURA PASSIVA | Fattura</v>
      </c>
      <c r="Q12711" s="3" t="str">
        <f>VLOOKUP(P12711,'Classificazione UD'!A:B,2,FALSE)</f>
        <v>Fiscale</v>
      </c>
    </row>
    <row r="12712" spans="1:17" ht="15" customHeight="1" x14ac:dyDescent="0.25">
      <c r="A12712" s="30">
        <v>2016</v>
      </c>
      <c r="B12712" s="3" t="s">
        <v>17</v>
      </c>
      <c r="C12712" s="3" t="s">
        <v>27</v>
      </c>
      <c r="D12712" s="3" t="s">
        <v>54</v>
      </c>
      <c r="E12712" s="3">
        <v>1</v>
      </c>
      <c r="F12712" s="3">
        <v>4</v>
      </c>
      <c r="G12712" s="3">
        <v>4</v>
      </c>
      <c r="H12712" s="3">
        <v>59693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 t="str">
        <f>B12712&amp;" | "&amp;C12712&amp;" | "&amp;D12712</f>
        <v>documentazione_amministrativa / documentazione_contabile | FATTURA PASSIVA | Nota di credito</v>
      </c>
      <c r="Q12712" s="3" t="str">
        <f>VLOOKUP(P12712,'Classificazione UD'!A:B,2,FALSE)</f>
        <v>Fiscale</v>
      </c>
    </row>
    <row r="12713" spans="1:17" ht="15" customHeight="1" x14ac:dyDescent="0.25">
      <c r="A12713" s="30">
        <v>2011</v>
      </c>
      <c r="B12713" s="3" t="s">
        <v>20</v>
      </c>
      <c r="C12713" s="3" t="s">
        <v>265</v>
      </c>
      <c r="D12713" s="3" t="s">
        <v>266</v>
      </c>
      <c r="E12713" s="3">
        <v>244</v>
      </c>
      <c r="F12713" s="3">
        <v>488</v>
      </c>
      <c r="G12713" s="3">
        <v>488</v>
      </c>
      <c r="H12713" s="3">
        <v>3038018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 t="str">
        <f>B12713&amp;" | "&amp;C12713&amp;" | "&amp;D12713</f>
        <v>documentazione_amministrativa / registri | Stampa registro | Documento Principale</v>
      </c>
      <c r="Q12713" s="3" t="str">
        <f>VLOOKUP(P12713,'Classificazione UD'!A:B,2,FALSE)</f>
        <v>Amministrativo</v>
      </c>
    </row>
    <row r="12714" spans="1:17" ht="15" customHeight="1" x14ac:dyDescent="0.25">
      <c r="A12714" s="30">
        <v>2012</v>
      </c>
      <c r="B12714" s="3" t="s">
        <v>20</v>
      </c>
      <c r="C12714" s="3" t="s">
        <v>265</v>
      </c>
      <c r="D12714" s="3" t="s">
        <v>266</v>
      </c>
      <c r="E12714" s="3">
        <v>256</v>
      </c>
      <c r="F12714" s="3">
        <v>512</v>
      </c>
      <c r="G12714" s="3">
        <v>512</v>
      </c>
      <c r="H12714" s="3">
        <v>3223586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 t="str">
        <f>B12714&amp;" | "&amp;C12714&amp;" | "&amp;D12714</f>
        <v>documentazione_amministrativa / registri | Stampa registro | Documento Principale</v>
      </c>
      <c r="Q12714" s="3" t="str">
        <f>VLOOKUP(P12714,'Classificazione UD'!A:B,2,FALSE)</f>
        <v>Amministrativo</v>
      </c>
    </row>
    <row r="12715" spans="1:17" ht="15" customHeight="1" x14ac:dyDescent="0.25">
      <c r="A12715" s="30">
        <v>2013</v>
      </c>
      <c r="B12715" s="3" t="s">
        <v>20</v>
      </c>
      <c r="C12715" s="3" t="s">
        <v>265</v>
      </c>
      <c r="D12715" s="3" t="s">
        <v>266</v>
      </c>
      <c r="E12715" s="3">
        <v>256</v>
      </c>
      <c r="F12715" s="3">
        <v>512</v>
      </c>
      <c r="G12715" s="3">
        <v>512</v>
      </c>
      <c r="H12715" s="3">
        <v>3183983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 t="str">
        <f>B12715&amp;" | "&amp;C12715&amp;" | "&amp;D12715</f>
        <v>documentazione_amministrativa / registri | Stampa registro | Documento Principale</v>
      </c>
      <c r="Q12715" s="3" t="str">
        <f>VLOOKUP(P12715,'Classificazione UD'!A:B,2,FALSE)</f>
        <v>Amministrativo</v>
      </c>
    </row>
    <row r="12716" spans="1:17" ht="15" customHeight="1" x14ac:dyDescent="0.25">
      <c r="A12716" s="30">
        <v>2014</v>
      </c>
      <c r="B12716" s="3" t="s">
        <v>20</v>
      </c>
      <c r="C12716" s="3" t="s">
        <v>265</v>
      </c>
      <c r="D12716" s="3" t="s">
        <v>266</v>
      </c>
      <c r="E12716" s="3">
        <v>257</v>
      </c>
      <c r="F12716" s="3">
        <v>514</v>
      </c>
      <c r="G12716" s="3">
        <v>514</v>
      </c>
      <c r="H12716" s="3">
        <v>3199026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 t="str">
        <f>B12716&amp;" | "&amp;C12716&amp;" | "&amp;D12716</f>
        <v>documentazione_amministrativa / registri | Stampa registro | Documento Principale</v>
      </c>
      <c r="Q12716" s="3" t="str">
        <f>VLOOKUP(P12716,'Classificazione UD'!A:B,2,FALSE)</f>
        <v>Amministrativo</v>
      </c>
    </row>
    <row r="12717" spans="1:17" ht="15" customHeight="1" x14ac:dyDescent="0.25">
      <c r="A12717" s="30">
        <v>2015</v>
      </c>
      <c r="B12717" s="3" t="s">
        <v>20</v>
      </c>
      <c r="C12717" s="3" t="s">
        <v>265</v>
      </c>
      <c r="D12717" s="3" t="s">
        <v>266</v>
      </c>
      <c r="E12717" s="3">
        <v>238</v>
      </c>
      <c r="F12717" s="3">
        <v>476</v>
      </c>
      <c r="G12717" s="3">
        <v>476</v>
      </c>
      <c r="H12717" s="3">
        <v>3419149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 t="str">
        <f>B12717&amp;" | "&amp;C12717&amp;" | "&amp;D12717</f>
        <v>documentazione_amministrativa / registri | Stampa registro | Documento Principale</v>
      </c>
      <c r="Q12717" s="3" t="str">
        <f>VLOOKUP(P12717,'Classificazione UD'!A:B,2,FALSE)</f>
        <v>Amministrativo</v>
      </c>
    </row>
    <row r="12718" spans="1:17" ht="15" customHeight="1" x14ac:dyDescent="0.25">
      <c r="A12718" s="30">
        <v>2016</v>
      </c>
      <c r="B12718" s="3" t="s">
        <v>20</v>
      </c>
      <c r="C12718" s="3" t="s">
        <v>265</v>
      </c>
      <c r="D12718" s="3" t="s">
        <v>266</v>
      </c>
      <c r="E12718" s="3">
        <v>286</v>
      </c>
      <c r="F12718" s="3">
        <v>572</v>
      </c>
      <c r="G12718" s="3">
        <v>572</v>
      </c>
      <c r="H12718" s="3">
        <v>4042953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 t="str">
        <f>B12718&amp;" | "&amp;C12718&amp;" | "&amp;D12718</f>
        <v>documentazione_amministrativa / registri | Stampa registro | Documento Principale</v>
      </c>
      <c r="Q12718" s="3" t="str">
        <f>VLOOKUP(P12718,'Classificazione UD'!A:B,2,FALSE)</f>
        <v>Amministrativo</v>
      </c>
    </row>
    <row r="12719" spans="1:17" ht="15" customHeight="1" x14ac:dyDescent="0.25">
      <c r="A12719" s="30">
        <v>2015</v>
      </c>
      <c r="B12719" s="3" t="s">
        <v>20</v>
      </c>
      <c r="C12719" s="3" t="s">
        <v>265</v>
      </c>
      <c r="D12719" s="3" t="s">
        <v>266</v>
      </c>
      <c r="E12719" s="3">
        <v>6</v>
      </c>
      <c r="F12719" s="3">
        <v>12</v>
      </c>
      <c r="G12719" s="3">
        <v>12</v>
      </c>
      <c r="H12719" s="3">
        <v>52386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 t="str">
        <f>B12719&amp;" | "&amp;C12719&amp;" | "&amp;D12719</f>
        <v>documentazione_amministrativa / registri | Stampa registro | Documento Principale</v>
      </c>
      <c r="Q12719" s="3" t="str">
        <f>VLOOKUP(P12719,'Classificazione UD'!A:B,2,FALSE)</f>
        <v>Amministrativo</v>
      </c>
    </row>
    <row r="12720" spans="1:17" ht="15" customHeight="1" x14ac:dyDescent="0.25">
      <c r="A12720" s="30">
        <v>2016</v>
      </c>
      <c r="B12720" s="3" t="s">
        <v>20</v>
      </c>
      <c r="C12720" s="3" t="s">
        <v>265</v>
      </c>
      <c r="D12720" s="3" t="s">
        <v>266</v>
      </c>
      <c r="E12720" s="3">
        <v>6</v>
      </c>
      <c r="F12720" s="3">
        <v>12</v>
      </c>
      <c r="G12720" s="3">
        <v>12</v>
      </c>
      <c r="H12720" s="3">
        <v>55893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 t="str">
        <f>B12720&amp;" | "&amp;C12720&amp;" | "&amp;D12720</f>
        <v>documentazione_amministrativa / registri | Stampa registro | Documento Principale</v>
      </c>
      <c r="Q12720" s="3" t="str">
        <f>VLOOKUP(P12720,'Classificazione UD'!A:B,2,FALSE)</f>
        <v>Amministrativo</v>
      </c>
    </row>
    <row r="12721" spans="1:17" ht="15" customHeight="1" x14ac:dyDescent="0.25">
      <c r="A12721" s="30">
        <v>2015</v>
      </c>
      <c r="B12721" s="3" t="s">
        <v>20</v>
      </c>
      <c r="C12721" s="3" t="s">
        <v>265</v>
      </c>
      <c r="D12721" s="3" t="s">
        <v>266</v>
      </c>
      <c r="E12721" s="3">
        <v>64</v>
      </c>
      <c r="F12721" s="3">
        <v>128</v>
      </c>
      <c r="G12721" s="3">
        <v>128</v>
      </c>
      <c r="H12721" s="3">
        <v>620679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 t="str">
        <f>B12721&amp;" | "&amp;C12721&amp;" | "&amp;D12721</f>
        <v>documentazione_amministrativa / registri | Stampa registro | Documento Principale</v>
      </c>
      <c r="Q12721" s="3" t="str">
        <f>VLOOKUP(P12721,'Classificazione UD'!A:B,2,FALSE)</f>
        <v>Amministrativo</v>
      </c>
    </row>
    <row r="12722" spans="1:17" ht="15" customHeight="1" x14ac:dyDescent="0.25">
      <c r="A12722" s="30">
        <v>2016</v>
      </c>
      <c r="B12722" s="3" t="s">
        <v>20</v>
      </c>
      <c r="C12722" s="3" t="s">
        <v>265</v>
      </c>
      <c r="D12722" s="3" t="s">
        <v>266</v>
      </c>
      <c r="E12722" s="3">
        <v>55</v>
      </c>
      <c r="F12722" s="3">
        <v>110</v>
      </c>
      <c r="G12722" s="3">
        <v>110</v>
      </c>
      <c r="H12722" s="3">
        <v>905405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 t="str">
        <f>B12722&amp;" | "&amp;C12722&amp;" | "&amp;D12722</f>
        <v>documentazione_amministrativa / registri | Stampa registro | Documento Principale</v>
      </c>
      <c r="Q12722" s="3" t="str">
        <f>VLOOKUP(P12722,'Classificazione UD'!A:B,2,FALSE)</f>
        <v>Amministrativo</v>
      </c>
    </row>
    <row r="12723" spans="1:17" ht="15" customHeight="1" x14ac:dyDescent="0.25">
      <c r="A12723" s="30">
        <v>2015</v>
      </c>
      <c r="B12723" s="3" t="s">
        <v>20</v>
      </c>
      <c r="C12723" s="3" t="s">
        <v>265</v>
      </c>
      <c r="D12723" s="3" t="s">
        <v>266</v>
      </c>
      <c r="E12723" s="3">
        <v>3</v>
      </c>
      <c r="F12723" s="3">
        <v>6</v>
      </c>
      <c r="G12723" s="3">
        <v>6</v>
      </c>
      <c r="H12723" s="3">
        <v>29930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 t="str">
        <f>B12723&amp;" | "&amp;C12723&amp;" | "&amp;D12723</f>
        <v>documentazione_amministrativa / registri | Stampa registro | Documento Principale</v>
      </c>
      <c r="Q12723" s="3" t="str">
        <f>VLOOKUP(P12723,'Classificazione UD'!A:B,2,FALSE)</f>
        <v>Amministrativo</v>
      </c>
    </row>
    <row r="12724" spans="1:17" ht="15" customHeight="1" x14ac:dyDescent="0.25">
      <c r="A12724" s="30">
        <v>2015</v>
      </c>
      <c r="B12724" s="3" t="s">
        <v>20</v>
      </c>
      <c r="C12724" s="3" t="s">
        <v>265</v>
      </c>
      <c r="D12724" s="3" t="s">
        <v>266</v>
      </c>
      <c r="E12724" s="3">
        <v>68</v>
      </c>
      <c r="F12724" s="3">
        <v>136</v>
      </c>
      <c r="G12724" s="3">
        <v>136</v>
      </c>
      <c r="H12724" s="3">
        <v>520371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 t="str">
        <f>B12724&amp;" | "&amp;C12724&amp;" | "&amp;D12724</f>
        <v>documentazione_amministrativa / registri | Stampa registro | Documento Principale</v>
      </c>
      <c r="Q12724" s="3" t="str">
        <f>VLOOKUP(P12724,'Classificazione UD'!A:B,2,FALSE)</f>
        <v>Amministrativo</v>
      </c>
    </row>
    <row r="12725" spans="1:17" ht="15" customHeight="1" x14ac:dyDescent="0.25">
      <c r="A12725" s="30">
        <v>2016</v>
      </c>
      <c r="B12725" s="3" t="s">
        <v>20</v>
      </c>
      <c r="C12725" s="3" t="s">
        <v>265</v>
      </c>
      <c r="D12725" s="3" t="s">
        <v>266</v>
      </c>
      <c r="E12725" s="3">
        <v>108</v>
      </c>
      <c r="F12725" s="3">
        <v>216</v>
      </c>
      <c r="G12725" s="3">
        <v>216</v>
      </c>
      <c r="H12725" s="3">
        <v>963223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>
        <v>0</v>
      </c>
      <c r="P12725" s="3" t="str">
        <f>B12725&amp;" | "&amp;C12725&amp;" | "&amp;D12725</f>
        <v>documentazione_amministrativa / registri | Stampa registro | Documento Principale</v>
      </c>
      <c r="Q12725" s="3" t="str">
        <f>VLOOKUP(P12725,'Classificazione UD'!A:B,2,FALSE)</f>
        <v>Amministrativo</v>
      </c>
    </row>
    <row r="12726" spans="1:17" ht="15" customHeight="1" x14ac:dyDescent="0.25">
      <c r="A12726" s="30">
        <v>2015</v>
      </c>
      <c r="B12726" s="3" t="s">
        <v>20</v>
      </c>
      <c r="C12726" s="3" t="s">
        <v>265</v>
      </c>
      <c r="D12726" s="3" t="s">
        <v>266</v>
      </c>
      <c r="E12726" s="3">
        <v>6</v>
      </c>
      <c r="F12726" s="3">
        <v>12</v>
      </c>
      <c r="G12726" s="3">
        <v>12</v>
      </c>
      <c r="H12726" s="3">
        <v>48531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 t="str">
        <f>B12726&amp;" | "&amp;C12726&amp;" | "&amp;D12726</f>
        <v>documentazione_amministrativa / registri | Stampa registro | Documento Principale</v>
      </c>
      <c r="Q12726" s="3" t="str">
        <f>VLOOKUP(P12726,'Classificazione UD'!A:B,2,FALSE)</f>
        <v>Amministrativo</v>
      </c>
    </row>
    <row r="12727" spans="1:17" ht="15" customHeight="1" x14ac:dyDescent="0.25">
      <c r="A12727" s="30">
        <v>2016</v>
      </c>
      <c r="B12727" s="3" t="s">
        <v>20</v>
      </c>
      <c r="C12727" s="3" t="s">
        <v>265</v>
      </c>
      <c r="D12727" s="3" t="s">
        <v>266</v>
      </c>
      <c r="E12727" s="3">
        <v>2</v>
      </c>
      <c r="F12727" s="3">
        <v>4</v>
      </c>
      <c r="G12727" s="3">
        <v>4</v>
      </c>
      <c r="H12727" s="3">
        <v>9378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 t="str">
        <f>B12727&amp;" | "&amp;C12727&amp;" | "&amp;D12727</f>
        <v>documentazione_amministrativa / registri | Stampa registro | Documento Principale</v>
      </c>
      <c r="Q12727" s="3" t="str">
        <f>VLOOKUP(P12727,'Classificazione UD'!A:B,2,FALSE)</f>
        <v>Amministrativo</v>
      </c>
    </row>
    <row r="12728" spans="1:17" ht="15" customHeight="1" x14ac:dyDescent="0.25">
      <c r="A12728" s="30">
        <v>2015</v>
      </c>
      <c r="B12728" s="3" t="s">
        <v>20</v>
      </c>
      <c r="C12728" s="3" t="s">
        <v>265</v>
      </c>
      <c r="D12728" s="3" t="s">
        <v>266</v>
      </c>
      <c r="E12728" s="3">
        <v>2</v>
      </c>
      <c r="F12728" s="3">
        <v>4</v>
      </c>
      <c r="G12728" s="3">
        <v>4</v>
      </c>
      <c r="H12728" s="3">
        <v>9714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 t="str">
        <f>B12728&amp;" | "&amp;C12728&amp;" | "&amp;D12728</f>
        <v>documentazione_amministrativa / registri | Stampa registro | Documento Principale</v>
      </c>
      <c r="Q12728" s="3" t="str">
        <f>VLOOKUP(P12728,'Classificazione UD'!A:B,2,FALSE)</f>
        <v>Amministrativo</v>
      </c>
    </row>
    <row r="12729" spans="1:17" ht="15" customHeight="1" x14ac:dyDescent="0.25">
      <c r="A12729" s="30">
        <v>2015</v>
      </c>
      <c r="B12729" s="3" t="s">
        <v>17</v>
      </c>
      <c r="C12729" s="3" t="s">
        <v>27</v>
      </c>
      <c r="D12729" s="3" t="s">
        <v>264</v>
      </c>
      <c r="E12729" s="3">
        <v>422</v>
      </c>
      <c r="F12729" s="3">
        <v>1956</v>
      </c>
      <c r="G12729" s="3">
        <v>1956</v>
      </c>
      <c r="H12729" s="3">
        <v>174807492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 t="str">
        <f>B12729&amp;" | "&amp;C12729&amp;" | "&amp;D12729</f>
        <v>documentazione_amministrativa / documentazione_contabile | FATTURA PASSIVA | Fattura</v>
      </c>
      <c r="Q12729" s="3" t="str">
        <f>VLOOKUP(P12729,'Classificazione UD'!A:B,2,FALSE)</f>
        <v>Fiscale</v>
      </c>
    </row>
    <row r="12730" spans="1:17" ht="15" customHeight="1" x14ac:dyDescent="0.25">
      <c r="A12730" s="30">
        <v>2015</v>
      </c>
      <c r="B12730" s="3" t="s">
        <v>17</v>
      </c>
      <c r="C12730" s="3" t="s">
        <v>27</v>
      </c>
      <c r="D12730" s="3" t="s">
        <v>54</v>
      </c>
      <c r="E12730" s="3">
        <v>7</v>
      </c>
      <c r="F12730" s="3">
        <v>28</v>
      </c>
      <c r="G12730" s="3">
        <v>28</v>
      </c>
      <c r="H12730" s="3">
        <v>403105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 t="str">
        <f>B12730&amp;" | "&amp;C12730&amp;" | "&amp;D12730</f>
        <v>documentazione_amministrativa / documentazione_contabile | FATTURA PASSIVA | Nota di credito</v>
      </c>
      <c r="Q12730" s="3" t="str">
        <f>VLOOKUP(P12730,'Classificazione UD'!A:B,2,FALSE)</f>
        <v>Fiscale</v>
      </c>
    </row>
    <row r="12731" spans="1:17" ht="15" customHeight="1" x14ac:dyDescent="0.25">
      <c r="A12731" s="30">
        <v>2016</v>
      </c>
      <c r="B12731" s="3" t="s">
        <v>17</v>
      </c>
      <c r="C12731" s="3" t="s">
        <v>27</v>
      </c>
      <c r="D12731" s="3" t="s">
        <v>264</v>
      </c>
      <c r="E12731" s="3">
        <v>39</v>
      </c>
      <c r="F12731" s="3">
        <v>172</v>
      </c>
      <c r="G12731" s="3">
        <v>172</v>
      </c>
      <c r="H12731" s="3">
        <v>10287053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 t="str">
        <f>B12731&amp;" | "&amp;C12731&amp;" | "&amp;D12731</f>
        <v>documentazione_amministrativa / documentazione_contabile | FATTURA PASSIVA | Fattura</v>
      </c>
      <c r="Q12731" s="3" t="str">
        <f>VLOOKUP(P12731,'Classificazione UD'!A:B,2,FALSE)</f>
        <v>Fiscale</v>
      </c>
    </row>
    <row r="12732" spans="1:17" ht="15" customHeight="1" x14ac:dyDescent="0.25">
      <c r="A12732" s="30">
        <v>2016</v>
      </c>
      <c r="B12732" s="3" t="s">
        <v>17</v>
      </c>
      <c r="C12732" s="3" t="s">
        <v>27</v>
      </c>
      <c r="D12732" s="3" t="s">
        <v>54</v>
      </c>
      <c r="E12732" s="3">
        <v>1</v>
      </c>
      <c r="F12732" s="3">
        <v>4</v>
      </c>
      <c r="G12732" s="3">
        <v>4</v>
      </c>
      <c r="H12732" s="3">
        <v>61290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 t="str">
        <f>B12732&amp;" | "&amp;C12732&amp;" | "&amp;D12732</f>
        <v>documentazione_amministrativa / documentazione_contabile | FATTURA PASSIVA | Nota di credito</v>
      </c>
      <c r="Q12732" s="3" t="str">
        <f>VLOOKUP(P12732,'Classificazione UD'!A:B,2,FALSE)</f>
        <v>Fiscale</v>
      </c>
    </row>
    <row r="12733" spans="1:17" ht="15" customHeight="1" x14ac:dyDescent="0.25">
      <c r="A12733" s="30">
        <v>2015</v>
      </c>
      <c r="B12733" s="3" t="s">
        <v>23</v>
      </c>
      <c r="C12733" s="3" t="s">
        <v>269</v>
      </c>
      <c r="D12733" s="3" t="s">
        <v>266</v>
      </c>
      <c r="E12733" s="3">
        <v>429</v>
      </c>
      <c r="F12733" s="3">
        <v>1984</v>
      </c>
      <c r="G12733" s="3">
        <v>1984</v>
      </c>
      <c r="H12733" s="3">
        <v>175151932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 t="str">
        <f>B12733&amp;" | "&amp;C12733&amp;" | "&amp;D12733</f>
        <v>documentazione_amministrativa / altri_documenti | Documento Non Protocollato | Documento Principale</v>
      </c>
      <c r="Q12733" s="3" t="str">
        <f>VLOOKUP(P12733,'Classificazione UD'!A:B,2,FALSE)</f>
        <v>Amministrativo</v>
      </c>
    </row>
    <row r="12734" spans="1:17" ht="15" customHeight="1" x14ac:dyDescent="0.25">
      <c r="A12734" s="30">
        <v>2016</v>
      </c>
      <c r="B12734" s="3" t="s">
        <v>23</v>
      </c>
      <c r="C12734" s="3" t="s">
        <v>269</v>
      </c>
      <c r="D12734" s="3" t="s">
        <v>266</v>
      </c>
      <c r="E12734" s="3">
        <v>40</v>
      </c>
      <c r="F12734" s="3">
        <v>176</v>
      </c>
      <c r="G12734" s="3">
        <v>176</v>
      </c>
      <c r="H12734" s="3">
        <v>10342912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 t="str">
        <f>B12734&amp;" | "&amp;C12734&amp;" | "&amp;D12734</f>
        <v>documentazione_amministrativa / altri_documenti | Documento Non Protocollato | Documento Principale</v>
      </c>
      <c r="Q12734" s="3" t="str">
        <f>VLOOKUP(P12734,'Classificazione UD'!A:B,2,FALSE)</f>
        <v>Amministrativo</v>
      </c>
    </row>
    <row r="12735" spans="1:17" ht="15" customHeight="1" x14ac:dyDescent="0.25">
      <c r="A12735" s="30">
        <v>2015</v>
      </c>
      <c r="B12735" s="3" t="s">
        <v>17</v>
      </c>
      <c r="C12735" s="3" t="s">
        <v>27</v>
      </c>
      <c r="D12735" s="3" t="s">
        <v>264</v>
      </c>
      <c r="E12735" s="3">
        <v>447</v>
      </c>
      <c r="F12735" s="3">
        <v>1997</v>
      </c>
      <c r="G12735" s="3">
        <v>1997</v>
      </c>
      <c r="H12735" s="3">
        <v>125576580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 t="str">
        <f>B12735&amp;" | "&amp;C12735&amp;" | "&amp;D12735</f>
        <v>documentazione_amministrativa / documentazione_contabile | FATTURA PASSIVA | Fattura</v>
      </c>
      <c r="Q12735" s="3" t="str">
        <f>VLOOKUP(P12735,'Classificazione UD'!A:B,2,FALSE)</f>
        <v>Fiscale</v>
      </c>
    </row>
    <row r="12736" spans="1:17" ht="15" customHeight="1" x14ac:dyDescent="0.25">
      <c r="A12736" s="30">
        <v>2015</v>
      </c>
      <c r="B12736" s="3" t="s">
        <v>17</v>
      </c>
      <c r="C12736" s="3" t="s">
        <v>27</v>
      </c>
      <c r="D12736" s="3" t="s">
        <v>54</v>
      </c>
      <c r="E12736" s="3">
        <v>71</v>
      </c>
      <c r="F12736" s="3">
        <v>341</v>
      </c>
      <c r="G12736" s="3">
        <v>341</v>
      </c>
      <c r="H12736" s="3">
        <v>34097354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 t="str">
        <f>B12736&amp;" | "&amp;C12736&amp;" | "&amp;D12736</f>
        <v>documentazione_amministrativa / documentazione_contabile | FATTURA PASSIVA | Nota di credito</v>
      </c>
      <c r="Q12736" s="3" t="str">
        <f>VLOOKUP(P12736,'Classificazione UD'!A:B,2,FALSE)</f>
        <v>Fiscale</v>
      </c>
    </row>
    <row r="12737" spans="1:17" ht="15" customHeight="1" x14ac:dyDescent="0.25">
      <c r="A12737" s="30">
        <v>2016</v>
      </c>
      <c r="B12737" s="3" t="s">
        <v>17</v>
      </c>
      <c r="C12737" s="3" t="s">
        <v>27</v>
      </c>
      <c r="D12737" s="3" t="s">
        <v>264</v>
      </c>
      <c r="E12737" s="3">
        <v>78</v>
      </c>
      <c r="F12737" s="3">
        <v>356</v>
      </c>
      <c r="G12737" s="3">
        <v>356</v>
      </c>
      <c r="H12737" s="3">
        <v>26468680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 t="str">
        <f>B12737&amp;" | "&amp;C12737&amp;" | "&amp;D12737</f>
        <v>documentazione_amministrativa / documentazione_contabile | FATTURA PASSIVA | Fattura</v>
      </c>
      <c r="Q12737" s="3" t="str">
        <f>VLOOKUP(P12737,'Classificazione UD'!A:B,2,FALSE)</f>
        <v>Fiscale</v>
      </c>
    </row>
    <row r="12738" spans="1:17" ht="15" customHeight="1" x14ac:dyDescent="0.25">
      <c r="A12738" s="30">
        <v>2016</v>
      </c>
      <c r="B12738" s="3" t="s">
        <v>17</v>
      </c>
      <c r="C12738" s="3" t="s">
        <v>27</v>
      </c>
      <c r="D12738" s="3" t="s">
        <v>54</v>
      </c>
      <c r="E12738" s="3">
        <v>1</v>
      </c>
      <c r="F12738" s="3">
        <v>4</v>
      </c>
      <c r="G12738" s="3">
        <v>4</v>
      </c>
      <c r="H12738" s="3">
        <v>55658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 t="str">
        <f>B12738&amp;" | "&amp;C12738&amp;" | "&amp;D12738</f>
        <v>documentazione_amministrativa / documentazione_contabile | FATTURA PASSIVA | Nota di credito</v>
      </c>
      <c r="Q12738" s="3" t="str">
        <f>VLOOKUP(P12738,'Classificazione UD'!A:B,2,FALSE)</f>
        <v>Fiscale</v>
      </c>
    </row>
    <row r="12739" spans="1:17" ht="15" customHeight="1" x14ac:dyDescent="0.25">
      <c r="A12739" s="30">
        <v>2010</v>
      </c>
      <c r="B12739" s="3" t="s">
        <v>20</v>
      </c>
      <c r="C12739" s="3" t="s">
        <v>265</v>
      </c>
      <c r="D12739" s="3" t="s">
        <v>266</v>
      </c>
      <c r="E12739" s="3">
        <v>21</v>
      </c>
      <c r="F12739" s="3">
        <v>42</v>
      </c>
      <c r="G12739" s="3">
        <v>42</v>
      </c>
      <c r="H12739" s="3">
        <v>1353462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 t="str">
        <f>B12739&amp;" | "&amp;C12739&amp;" | "&amp;D12739</f>
        <v>documentazione_amministrativa / registri | Stampa registro | Documento Principale</v>
      </c>
      <c r="Q12739" s="3" t="str">
        <f>VLOOKUP(P12739,'Classificazione UD'!A:B,2,FALSE)</f>
        <v>Amministrativo</v>
      </c>
    </row>
    <row r="12740" spans="1:17" ht="15" customHeight="1" x14ac:dyDescent="0.25">
      <c r="A12740" s="30">
        <v>2011</v>
      </c>
      <c r="B12740" s="3" t="s">
        <v>20</v>
      </c>
      <c r="C12740" s="3" t="s">
        <v>265</v>
      </c>
      <c r="D12740" s="3" t="s">
        <v>266</v>
      </c>
      <c r="E12740" s="3">
        <v>12</v>
      </c>
      <c r="F12740" s="3">
        <v>24</v>
      </c>
      <c r="G12740" s="3">
        <v>24</v>
      </c>
      <c r="H12740" s="3">
        <v>3399407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 t="str">
        <f>B12740&amp;" | "&amp;C12740&amp;" | "&amp;D12740</f>
        <v>documentazione_amministrativa / registri | Stampa registro | Documento Principale</v>
      </c>
      <c r="Q12740" s="3" t="str">
        <f>VLOOKUP(P12740,'Classificazione UD'!A:B,2,FALSE)</f>
        <v>Amministrativo</v>
      </c>
    </row>
    <row r="12741" spans="1:17" ht="15" customHeight="1" x14ac:dyDescent="0.25">
      <c r="A12741" s="30">
        <v>2012</v>
      </c>
      <c r="B12741" s="3" t="s">
        <v>20</v>
      </c>
      <c r="C12741" s="3" t="s">
        <v>265</v>
      </c>
      <c r="D12741" s="3" t="s">
        <v>266</v>
      </c>
      <c r="E12741" s="3">
        <v>170</v>
      </c>
      <c r="F12741" s="3">
        <v>340</v>
      </c>
      <c r="G12741" s="3">
        <v>340</v>
      </c>
      <c r="H12741" s="3">
        <v>3589406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s="3">
        <v>0</v>
      </c>
      <c r="P12741" s="3" t="str">
        <f>B12741&amp;" | "&amp;C12741&amp;" | "&amp;D12741</f>
        <v>documentazione_amministrativa / registri | Stampa registro | Documento Principale</v>
      </c>
      <c r="Q12741" s="3" t="str">
        <f>VLOOKUP(P12741,'Classificazione UD'!A:B,2,FALSE)</f>
        <v>Amministrativo</v>
      </c>
    </row>
    <row r="12742" spans="1:17" ht="15" customHeight="1" x14ac:dyDescent="0.25">
      <c r="A12742" s="30">
        <v>2013</v>
      </c>
      <c r="B12742" s="3" t="s">
        <v>20</v>
      </c>
      <c r="C12742" s="3" t="s">
        <v>265</v>
      </c>
      <c r="D12742" s="3" t="s">
        <v>266</v>
      </c>
      <c r="E12742" s="3">
        <v>261</v>
      </c>
      <c r="F12742" s="3">
        <v>522</v>
      </c>
      <c r="G12742" s="3">
        <v>522</v>
      </c>
      <c r="H12742" s="3">
        <v>3854240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 t="str">
        <f>B12742&amp;" | "&amp;C12742&amp;" | "&amp;D12742</f>
        <v>documentazione_amministrativa / registri | Stampa registro | Documento Principale</v>
      </c>
      <c r="Q12742" s="3" t="str">
        <f>VLOOKUP(P12742,'Classificazione UD'!A:B,2,FALSE)</f>
        <v>Amministrativo</v>
      </c>
    </row>
    <row r="12743" spans="1:17" ht="15" customHeight="1" x14ac:dyDescent="0.25">
      <c r="A12743" s="30">
        <v>2014</v>
      </c>
      <c r="B12743" s="3" t="s">
        <v>20</v>
      </c>
      <c r="C12743" s="3" t="s">
        <v>265</v>
      </c>
      <c r="D12743" s="3" t="s">
        <v>266</v>
      </c>
      <c r="E12743" s="3">
        <v>260</v>
      </c>
      <c r="F12743" s="3">
        <v>520</v>
      </c>
      <c r="G12743" s="3">
        <v>520</v>
      </c>
      <c r="H12743" s="3">
        <v>4001661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 t="str">
        <f>B12743&amp;" | "&amp;C12743&amp;" | "&amp;D12743</f>
        <v>documentazione_amministrativa / registri | Stampa registro | Documento Principale</v>
      </c>
      <c r="Q12743" s="3" t="str">
        <f>VLOOKUP(P12743,'Classificazione UD'!A:B,2,FALSE)</f>
        <v>Amministrativo</v>
      </c>
    </row>
    <row r="12744" spans="1:17" ht="15" customHeight="1" x14ac:dyDescent="0.25">
      <c r="A12744" s="30">
        <v>2015</v>
      </c>
      <c r="B12744" s="3" t="s">
        <v>20</v>
      </c>
      <c r="C12744" s="3" t="s">
        <v>265</v>
      </c>
      <c r="D12744" s="3" t="s">
        <v>266</v>
      </c>
      <c r="E12744" s="3">
        <v>219</v>
      </c>
      <c r="F12744" s="3">
        <v>438</v>
      </c>
      <c r="G12744" s="3">
        <v>438</v>
      </c>
      <c r="H12744" s="3">
        <v>4232464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 t="str">
        <f>B12744&amp;" | "&amp;C12744&amp;" | "&amp;D12744</f>
        <v>documentazione_amministrativa / registri | Stampa registro | Documento Principale</v>
      </c>
      <c r="Q12744" s="3" t="str">
        <f>VLOOKUP(P12744,'Classificazione UD'!A:B,2,FALSE)</f>
        <v>Amministrativo</v>
      </c>
    </row>
    <row r="12745" spans="1:17" ht="15" customHeight="1" x14ac:dyDescent="0.25">
      <c r="A12745" s="30">
        <v>2016</v>
      </c>
      <c r="B12745" s="3" t="s">
        <v>20</v>
      </c>
      <c r="C12745" s="3" t="s">
        <v>265</v>
      </c>
      <c r="D12745" s="3" t="s">
        <v>266</v>
      </c>
      <c r="E12745" s="3">
        <v>253</v>
      </c>
      <c r="F12745" s="3">
        <v>506</v>
      </c>
      <c r="G12745" s="3">
        <v>506</v>
      </c>
      <c r="H12745" s="3">
        <v>4915269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 t="str">
        <f>B12745&amp;" | "&amp;C12745&amp;" | "&amp;D12745</f>
        <v>documentazione_amministrativa / registri | Stampa registro | Documento Principale</v>
      </c>
      <c r="Q12745" s="3" t="str">
        <f>VLOOKUP(P12745,'Classificazione UD'!A:B,2,FALSE)</f>
        <v>Amministrativo</v>
      </c>
    </row>
    <row r="12746" spans="1:17" ht="15" customHeight="1" x14ac:dyDescent="0.25">
      <c r="A12746" s="30">
        <v>2015</v>
      </c>
      <c r="B12746" s="3" t="s">
        <v>20</v>
      </c>
      <c r="C12746" s="3" t="s">
        <v>265</v>
      </c>
      <c r="D12746" s="3" t="s">
        <v>266</v>
      </c>
      <c r="E12746" s="3">
        <v>126</v>
      </c>
      <c r="F12746" s="3">
        <v>252</v>
      </c>
      <c r="G12746" s="3">
        <v>252</v>
      </c>
      <c r="H12746" s="3">
        <v>789505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 t="str">
        <f>B12746&amp;" | "&amp;C12746&amp;" | "&amp;D12746</f>
        <v>documentazione_amministrativa / registri | Stampa registro | Documento Principale</v>
      </c>
      <c r="Q12746" s="3" t="str">
        <f>VLOOKUP(P12746,'Classificazione UD'!A:B,2,FALSE)</f>
        <v>Amministrativo</v>
      </c>
    </row>
    <row r="12747" spans="1:17" ht="15" customHeight="1" x14ac:dyDescent="0.25">
      <c r="A12747" s="30">
        <v>2016</v>
      </c>
      <c r="B12747" s="3" t="s">
        <v>20</v>
      </c>
      <c r="C12747" s="3" t="s">
        <v>265</v>
      </c>
      <c r="D12747" s="3" t="s">
        <v>266</v>
      </c>
      <c r="E12747" s="3">
        <v>204</v>
      </c>
      <c r="F12747" s="3">
        <v>408</v>
      </c>
      <c r="G12747" s="3">
        <v>408</v>
      </c>
      <c r="H12747" s="3">
        <v>1501464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 t="str">
        <f>B12747&amp;" | "&amp;C12747&amp;" | "&amp;D12747</f>
        <v>documentazione_amministrativa / registri | Stampa registro | Documento Principale</v>
      </c>
      <c r="Q12747" s="3" t="str">
        <f>VLOOKUP(P12747,'Classificazione UD'!A:B,2,FALSE)</f>
        <v>Amministrativo</v>
      </c>
    </row>
    <row r="12748" spans="1:17" ht="15" customHeight="1" x14ac:dyDescent="0.25">
      <c r="A12748" s="30">
        <v>2016</v>
      </c>
      <c r="B12748" s="3" t="s">
        <v>20</v>
      </c>
      <c r="C12748" s="3" t="s">
        <v>265</v>
      </c>
      <c r="D12748" s="3" t="s">
        <v>266</v>
      </c>
      <c r="E12748" s="3">
        <v>1</v>
      </c>
      <c r="F12748" s="3">
        <v>2</v>
      </c>
      <c r="G12748" s="3">
        <v>2</v>
      </c>
      <c r="H12748" s="3">
        <v>4526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 t="str">
        <f>B12748&amp;" | "&amp;C12748&amp;" | "&amp;D12748</f>
        <v>documentazione_amministrativa / registri | Stampa registro | Documento Principale</v>
      </c>
      <c r="Q12748" s="3" t="str">
        <f>VLOOKUP(P12748,'Classificazione UD'!A:B,2,FALSE)</f>
        <v>Amministrativo</v>
      </c>
    </row>
    <row r="12749" spans="1:17" ht="15" customHeight="1" x14ac:dyDescent="0.25">
      <c r="A12749" s="30">
        <v>2015</v>
      </c>
      <c r="B12749" s="3" t="s">
        <v>17</v>
      </c>
      <c r="C12749" s="3" t="s">
        <v>27</v>
      </c>
      <c r="D12749" s="3" t="s">
        <v>264</v>
      </c>
      <c r="E12749" s="3">
        <v>533</v>
      </c>
      <c r="F12749" s="3">
        <v>2431</v>
      </c>
      <c r="G12749" s="3">
        <v>2431</v>
      </c>
      <c r="H12749" s="3">
        <v>164353738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 t="str">
        <f>B12749&amp;" | "&amp;C12749&amp;" | "&amp;D12749</f>
        <v>documentazione_amministrativa / documentazione_contabile | FATTURA PASSIVA | Fattura</v>
      </c>
      <c r="Q12749" s="3" t="str">
        <f>VLOOKUP(P12749,'Classificazione UD'!A:B,2,FALSE)</f>
        <v>Fiscale</v>
      </c>
    </row>
    <row r="12750" spans="1:17" ht="15" customHeight="1" x14ac:dyDescent="0.25">
      <c r="A12750" s="30">
        <v>2015</v>
      </c>
      <c r="B12750" s="3" t="s">
        <v>17</v>
      </c>
      <c r="C12750" s="3" t="s">
        <v>27</v>
      </c>
      <c r="D12750" s="3" t="s">
        <v>54</v>
      </c>
      <c r="E12750" s="3">
        <v>5</v>
      </c>
      <c r="F12750" s="3">
        <v>22</v>
      </c>
      <c r="G12750" s="3">
        <v>22</v>
      </c>
      <c r="H12750" s="3">
        <v>821462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 t="str">
        <f>B12750&amp;" | "&amp;C12750&amp;" | "&amp;D12750</f>
        <v>documentazione_amministrativa / documentazione_contabile | FATTURA PASSIVA | Nota di credito</v>
      </c>
      <c r="Q12750" s="3" t="str">
        <f>VLOOKUP(P12750,'Classificazione UD'!A:B,2,FALSE)</f>
        <v>Fiscale</v>
      </c>
    </row>
    <row r="12751" spans="1:17" ht="15" customHeight="1" x14ac:dyDescent="0.25">
      <c r="A12751" s="30">
        <v>2016</v>
      </c>
      <c r="B12751" s="3" t="s">
        <v>17</v>
      </c>
      <c r="C12751" s="3" t="s">
        <v>27</v>
      </c>
      <c r="D12751" s="3" t="s">
        <v>264</v>
      </c>
      <c r="E12751" s="3">
        <v>42</v>
      </c>
      <c r="F12751" s="3">
        <v>176</v>
      </c>
      <c r="G12751" s="3">
        <v>176</v>
      </c>
      <c r="H12751" s="3">
        <v>9223624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 t="str">
        <f>B12751&amp;" | "&amp;C12751&amp;" | "&amp;D12751</f>
        <v>documentazione_amministrativa / documentazione_contabile | FATTURA PASSIVA | Fattura</v>
      </c>
      <c r="Q12751" s="3" t="str">
        <f>VLOOKUP(P12751,'Classificazione UD'!A:B,2,FALSE)</f>
        <v>Fiscale</v>
      </c>
    </row>
    <row r="12752" spans="1:17" ht="15" customHeight="1" x14ac:dyDescent="0.25">
      <c r="A12752" s="30">
        <v>2013</v>
      </c>
      <c r="B12752" s="3" t="s">
        <v>20</v>
      </c>
      <c r="C12752" s="3" t="s">
        <v>265</v>
      </c>
      <c r="D12752" s="3" t="s">
        <v>266</v>
      </c>
      <c r="E12752" s="3">
        <v>153</v>
      </c>
      <c r="F12752" s="3">
        <v>306</v>
      </c>
      <c r="G12752" s="3">
        <v>306</v>
      </c>
      <c r="H12752" s="3">
        <v>3037051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 t="str">
        <f>B12752&amp;" | "&amp;C12752&amp;" | "&amp;D12752</f>
        <v>documentazione_amministrativa / registri | Stampa registro | Documento Principale</v>
      </c>
      <c r="Q12752" s="3" t="str">
        <f>VLOOKUP(P12752,'Classificazione UD'!A:B,2,FALSE)</f>
        <v>Amministrativo</v>
      </c>
    </row>
    <row r="12753" spans="1:17" ht="15" customHeight="1" x14ac:dyDescent="0.25">
      <c r="A12753" s="30">
        <v>2014</v>
      </c>
      <c r="B12753" s="3" t="s">
        <v>20</v>
      </c>
      <c r="C12753" s="3" t="s">
        <v>265</v>
      </c>
      <c r="D12753" s="3" t="s">
        <v>266</v>
      </c>
      <c r="E12753" s="3">
        <v>249</v>
      </c>
      <c r="F12753" s="3">
        <v>498</v>
      </c>
      <c r="G12753" s="3">
        <v>498</v>
      </c>
      <c r="H12753" s="3">
        <v>3397620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 t="str">
        <f>B12753&amp;" | "&amp;C12753&amp;" | "&amp;D12753</f>
        <v>documentazione_amministrativa / registri | Stampa registro | Documento Principale</v>
      </c>
      <c r="Q12753" s="3" t="str">
        <f>VLOOKUP(P12753,'Classificazione UD'!A:B,2,FALSE)</f>
        <v>Amministrativo</v>
      </c>
    </row>
    <row r="12754" spans="1:17" ht="15" customHeight="1" x14ac:dyDescent="0.25">
      <c r="A12754" s="30">
        <v>2015</v>
      </c>
      <c r="B12754" s="3" t="s">
        <v>20</v>
      </c>
      <c r="C12754" s="3" t="s">
        <v>265</v>
      </c>
      <c r="D12754" s="3" t="s">
        <v>266</v>
      </c>
      <c r="E12754" s="3">
        <v>215</v>
      </c>
      <c r="F12754" s="3">
        <v>430</v>
      </c>
      <c r="G12754" s="3">
        <v>430</v>
      </c>
      <c r="H12754" s="3">
        <v>3443974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 t="str">
        <f>B12754&amp;" | "&amp;C12754&amp;" | "&amp;D12754</f>
        <v>documentazione_amministrativa / registri | Stampa registro | Documento Principale</v>
      </c>
      <c r="Q12754" s="3" t="str">
        <f>VLOOKUP(P12754,'Classificazione UD'!A:B,2,FALSE)</f>
        <v>Amministrativo</v>
      </c>
    </row>
    <row r="12755" spans="1:17" ht="15" customHeight="1" x14ac:dyDescent="0.25">
      <c r="A12755" s="30">
        <v>2016</v>
      </c>
      <c r="B12755" s="3" t="s">
        <v>20</v>
      </c>
      <c r="C12755" s="3" t="s">
        <v>265</v>
      </c>
      <c r="D12755" s="3" t="s">
        <v>266</v>
      </c>
      <c r="E12755" s="3">
        <v>249</v>
      </c>
      <c r="F12755" s="3">
        <v>498</v>
      </c>
      <c r="G12755" s="3">
        <v>498</v>
      </c>
      <c r="H12755" s="3">
        <v>4260042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 t="str">
        <f>B12755&amp;" | "&amp;C12755&amp;" | "&amp;D12755</f>
        <v>documentazione_amministrativa / registri | Stampa registro | Documento Principale</v>
      </c>
      <c r="Q12755" s="3" t="str">
        <f>VLOOKUP(P12755,'Classificazione UD'!A:B,2,FALSE)</f>
        <v>Amministrativo</v>
      </c>
    </row>
    <row r="12756" spans="1:17" ht="15" customHeight="1" x14ac:dyDescent="0.25">
      <c r="A12756" s="30">
        <v>2015</v>
      </c>
      <c r="B12756" s="3" t="s">
        <v>20</v>
      </c>
      <c r="C12756" s="3" t="s">
        <v>265</v>
      </c>
      <c r="D12756" s="3" t="s">
        <v>266</v>
      </c>
      <c r="E12756" s="3">
        <v>1</v>
      </c>
      <c r="F12756" s="3">
        <v>2</v>
      </c>
      <c r="G12756" s="3">
        <v>2</v>
      </c>
      <c r="H12756" s="3">
        <v>5028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 t="str">
        <f>B12756&amp;" | "&amp;C12756&amp;" | "&amp;D12756</f>
        <v>documentazione_amministrativa / registri | Stampa registro | Documento Principale</v>
      </c>
      <c r="Q12756" s="3" t="str">
        <f>VLOOKUP(P12756,'Classificazione UD'!A:B,2,FALSE)</f>
        <v>Amministrativo</v>
      </c>
    </row>
    <row r="12757" spans="1:17" ht="15" customHeight="1" x14ac:dyDescent="0.25">
      <c r="A12757" s="30">
        <v>2016</v>
      </c>
      <c r="B12757" s="3" t="s">
        <v>20</v>
      </c>
      <c r="C12757" s="3" t="s">
        <v>265</v>
      </c>
      <c r="D12757" s="3" t="s">
        <v>266</v>
      </c>
      <c r="E12757" s="3">
        <v>1</v>
      </c>
      <c r="F12757" s="3">
        <v>2</v>
      </c>
      <c r="G12757" s="3">
        <v>2</v>
      </c>
      <c r="H12757" s="3">
        <v>3978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 t="str">
        <f>B12757&amp;" | "&amp;C12757&amp;" | "&amp;D12757</f>
        <v>documentazione_amministrativa / registri | Stampa registro | Documento Principale</v>
      </c>
      <c r="Q12757" s="3" t="str">
        <f>VLOOKUP(P12757,'Classificazione UD'!A:B,2,FALSE)</f>
        <v>Amministrativo</v>
      </c>
    </row>
    <row r="12758" spans="1:17" ht="15" customHeight="1" x14ac:dyDescent="0.25">
      <c r="A12758" s="30">
        <v>2014</v>
      </c>
      <c r="B12758" s="3" t="s">
        <v>20</v>
      </c>
      <c r="C12758" s="3" t="s">
        <v>265</v>
      </c>
      <c r="D12758" s="3" t="s">
        <v>266</v>
      </c>
      <c r="E12758" s="3">
        <v>10</v>
      </c>
      <c r="F12758" s="3">
        <v>20</v>
      </c>
      <c r="G12758" s="3">
        <v>20</v>
      </c>
      <c r="H12758" s="3">
        <v>43912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 t="str">
        <f>B12758&amp;" | "&amp;C12758&amp;" | "&amp;D12758</f>
        <v>documentazione_amministrativa / registri | Stampa registro | Documento Principale</v>
      </c>
      <c r="Q12758" s="3" t="str">
        <f>VLOOKUP(P12758,'Classificazione UD'!A:B,2,FALSE)</f>
        <v>Amministrativo</v>
      </c>
    </row>
    <row r="12759" spans="1:17" ht="15" customHeight="1" x14ac:dyDescent="0.25">
      <c r="A12759" s="30">
        <v>2015</v>
      </c>
      <c r="B12759" s="3" t="s">
        <v>20</v>
      </c>
      <c r="C12759" s="3" t="s">
        <v>265</v>
      </c>
      <c r="D12759" s="3" t="s">
        <v>266</v>
      </c>
      <c r="E12759" s="3">
        <v>1</v>
      </c>
      <c r="F12759" s="3">
        <v>2</v>
      </c>
      <c r="G12759" s="3">
        <v>2</v>
      </c>
      <c r="H12759" s="3">
        <v>6056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 t="str">
        <f>B12759&amp;" | "&amp;C12759&amp;" | "&amp;D12759</f>
        <v>documentazione_amministrativa / registri | Stampa registro | Documento Principale</v>
      </c>
      <c r="Q12759" s="3" t="str">
        <f>VLOOKUP(P12759,'Classificazione UD'!A:B,2,FALSE)</f>
        <v>Amministrativo</v>
      </c>
    </row>
    <row r="12760" spans="1:17" ht="15" customHeight="1" x14ac:dyDescent="0.25">
      <c r="A12760" s="30">
        <v>2016</v>
      </c>
      <c r="B12760" s="3" t="s">
        <v>20</v>
      </c>
      <c r="C12760" s="3" t="s">
        <v>265</v>
      </c>
      <c r="D12760" s="3" t="s">
        <v>266</v>
      </c>
      <c r="E12760" s="3">
        <v>8</v>
      </c>
      <c r="F12760" s="3">
        <v>16</v>
      </c>
      <c r="G12760" s="3">
        <v>16</v>
      </c>
      <c r="H12760" s="3">
        <v>34952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 t="str">
        <f>B12760&amp;" | "&amp;C12760&amp;" | "&amp;D12760</f>
        <v>documentazione_amministrativa / registri | Stampa registro | Documento Principale</v>
      </c>
      <c r="Q12760" s="3" t="str">
        <f>VLOOKUP(P12760,'Classificazione UD'!A:B,2,FALSE)</f>
        <v>Amministrativo</v>
      </c>
    </row>
    <row r="12761" spans="1:17" ht="15" customHeight="1" x14ac:dyDescent="0.25">
      <c r="A12761" s="30">
        <v>2015</v>
      </c>
      <c r="B12761" s="3" t="s">
        <v>20</v>
      </c>
      <c r="C12761" s="3" t="s">
        <v>265</v>
      </c>
      <c r="D12761" s="3" t="s">
        <v>266</v>
      </c>
      <c r="E12761" s="3">
        <v>118</v>
      </c>
      <c r="F12761" s="3">
        <v>236</v>
      </c>
      <c r="G12761" s="3">
        <v>236</v>
      </c>
      <c r="H12761" s="3">
        <v>728737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 t="str">
        <f>B12761&amp;" | "&amp;C12761&amp;" | "&amp;D12761</f>
        <v>documentazione_amministrativa / registri | Stampa registro | Documento Principale</v>
      </c>
      <c r="Q12761" s="3" t="str">
        <f>VLOOKUP(P12761,'Classificazione UD'!A:B,2,FALSE)</f>
        <v>Amministrativo</v>
      </c>
    </row>
    <row r="12762" spans="1:17" ht="15" customHeight="1" x14ac:dyDescent="0.25">
      <c r="A12762" s="30">
        <v>2016</v>
      </c>
      <c r="B12762" s="3" t="s">
        <v>20</v>
      </c>
      <c r="C12762" s="3" t="s">
        <v>265</v>
      </c>
      <c r="D12762" s="3" t="s">
        <v>266</v>
      </c>
      <c r="E12762" s="3">
        <v>157</v>
      </c>
      <c r="F12762" s="3">
        <v>314</v>
      </c>
      <c r="G12762" s="3">
        <v>314</v>
      </c>
      <c r="H12762" s="3">
        <v>1437586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 t="str">
        <f>B12762&amp;" | "&amp;C12762&amp;" | "&amp;D12762</f>
        <v>documentazione_amministrativa / registri | Stampa registro | Documento Principale</v>
      </c>
      <c r="Q12762" s="3" t="str">
        <f>VLOOKUP(P12762,'Classificazione UD'!A:B,2,FALSE)</f>
        <v>Amministrativo</v>
      </c>
    </row>
    <row r="12763" spans="1:17" ht="15" customHeight="1" x14ac:dyDescent="0.25">
      <c r="A12763" s="30">
        <v>2016</v>
      </c>
      <c r="B12763" s="3" t="s">
        <v>20</v>
      </c>
      <c r="C12763" s="3" t="s">
        <v>265</v>
      </c>
      <c r="D12763" s="3" t="s">
        <v>266</v>
      </c>
      <c r="E12763" s="3">
        <v>6</v>
      </c>
      <c r="F12763" s="3">
        <v>12</v>
      </c>
      <c r="G12763" s="3">
        <v>12</v>
      </c>
      <c r="H12763" s="3">
        <v>26292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 t="str">
        <f>B12763&amp;" | "&amp;C12763&amp;" | "&amp;D12763</f>
        <v>documentazione_amministrativa / registri | Stampa registro | Documento Principale</v>
      </c>
      <c r="Q12763" s="3" t="str">
        <f>VLOOKUP(P12763,'Classificazione UD'!A:B,2,FALSE)</f>
        <v>Amministrativo</v>
      </c>
    </row>
    <row r="12764" spans="1:17" ht="15" customHeight="1" x14ac:dyDescent="0.25">
      <c r="A12764" s="30">
        <v>2013</v>
      </c>
      <c r="B12764" s="3" t="s">
        <v>20</v>
      </c>
      <c r="C12764" s="3" t="s">
        <v>265</v>
      </c>
      <c r="D12764" s="3" t="s">
        <v>266</v>
      </c>
      <c r="E12764" s="3">
        <v>28</v>
      </c>
      <c r="F12764" s="3">
        <v>56</v>
      </c>
      <c r="G12764" s="3">
        <v>56</v>
      </c>
      <c r="H12764" s="3">
        <v>138347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s="3">
        <v>0</v>
      </c>
      <c r="P12764" s="3" t="str">
        <f>B12764&amp;" | "&amp;C12764&amp;" | "&amp;D12764</f>
        <v>documentazione_amministrativa / registri | Stampa registro | Documento Principale</v>
      </c>
      <c r="Q12764" s="3" t="str">
        <f>VLOOKUP(P12764,'Classificazione UD'!A:B,2,FALSE)</f>
        <v>Amministrativo</v>
      </c>
    </row>
    <row r="12765" spans="1:17" ht="15" customHeight="1" x14ac:dyDescent="0.25">
      <c r="A12765" s="30">
        <v>2014</v>
      </c>
      <c r="B12765" s="3" t="s">
        <v>20</v>
      </c>
      <c r="C12765" s="3" t="s">
        <v>265</v>
      </c>
      <c r="D12765" s="3" t="s">
        <v>266</v>
      </c>
      <c r="E12765" s="3">
        <v>23</v>
      </c>
      <c r="F12765" s="3">
        <v>46</v>
      </c>
      <c r="G12765" s="3">
        <v>46</v>
      </c>
      <c r="H12765" s="3">
        <v>119279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s="3">
        <v>0</v>
      </c>
      <c r="P12765" s="3" t="str">
        <f>B12765&amp;" | "&amp;C12765&amp;" | "&amp;D12765</f>
        <v>documentazione_amministrativa / registri | Stampa registro | Documento Principale</v>
      </c>
      <c r="Q12765" s="3" t="str">
        <f>VLOOKUP(P12765,'Classificazione UD'!A:B,2,FALSE)</f>
        <v>Amministrativo</v>
      </c>
    </row>
    <row r="12766" spans="1:17" ht="15" customHeight="1" x14ac:dyDescent="0.25">
      <c r="A12766" s="30">
        <v>2015</v>
      </c>
      <c r="B12766" s="3" t="s">
        <v>20</v>
      </c>
      <c r="C12766" s="3" t="s">
        <v>265</v>
      </c>
      <c r="D12766" s="3" t="s">
        <v>266</v>
      </c>
      <c r="E12766" s="3">
        <v>32</v>
      </c>
      <c r="F12766" s="3">
        <v>64</v>
      </c>
      <c r="G12766" s="3">
        <v>64</v>
      </c>
      <c r="H12766" s="3">
        <v>172561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 t="str">
        <f>B12766&amp;" | "&amp;C12766&amp;" | "&amp;D12766</f>
        <v>documentazione_amministrativa / registri | Stampa registro | Documento Principale</v>
      </c>
      <c r="Q12766" s="3" t="str">
        <f>VLOOKUP(P12766,'Classificazione UD'!A:B,2,FALSE)</f>
        <v>Amministrativo</v>
      </c>
    </row>
    <row r="12767" spans="1:17" ht="15" customHeight="1" x14ac:dyDescent="0.25">
      <c r="A12767" s="30">
        <v>2016</v>
      </c>
      <c r="B12767" s="3" t="s">
        <v>20</v>
      </c>
      <c r="C12767" s="3" t="s">
        <v>265</v>
      </c>
      <c r="D12767" s="3" t="s">
        <v>266</v>
      </c>
      <c r="E12767" s="3">
        <v>32</v>
      </c>
      <c r="F12767" s="3">
        <v>64</v>
      </c>
      <c r="G12767" s="3">
        <v>64</v>
      </c>
      <c r="H12767" s="3">
        <v>154192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>
        <v>0</v>
      </c>
      <c r="P12767" s="3" t="str">
        <f>B12767&amp;" | "&amp;C12767&amp;" | "&amp;D12767</f>
        <v>documentazione_amministrativa / registri | Stampa registro | Documento Principale</v>
      </c>
      <c r="Q12767" s="3" t="str">
        <f>VLOOKUP(P12767,'Classificazione UD'!A:B,2,FALSE)</f>
        <v>Amministrativo</v>
      </c>
    </row>
    <row r="12768" spans="1:17" ht="15" customHeight="1" x14ac:dyDescent="0.25">
      <c r="A12768" s="30">
        <v>2013</v>
      </c>
      <c r="B12768" s="3" t="s">
        <v>20</v>
      </c>
      <c r="C12768" s="3" t="s">
        <v>265</v>
      </c>
      <c r="D12768" s="3" t="s">
        <v>266</v>
      </c>
      <c r="E12768" s="3">
        <v>10</v>
      </c>
      <c r="F12768" s="3">
        <v>20</v>
      </c>
      <c r="G12768" s="3">
        <v>20</v>
      </c>
      <c r="H12768" s="3">
        <v>41577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3" t="str">
        <f>B12768&amp;" | "&amp;C12768&amp;" | "&amp;D12768</f>
        <v>documentazione_amministrativa / registri | Stampa registro | Documento Principale</v>
      </c>
      <c r="Q12768" s="3" t="str">
        <f>VLOOKUP(P12768,'Classificazione UD'!A:B,2,FALSE)</f>
        <v>Amministrativo</v>
      </c>
    </row>
    <row r="12769" spans="1:17" ht="15" customHeight="1" x14ac:dyDescent="0.25">
      <c r="A12769" s="30">
        <v>2014</v>
      </c>
      <c r="B12769" s="3" t="s">
        <v>20</v>
      </c>
      <c r="C12769" s="3" t="s">
        <v>265</v>
      </c>
      <c r="D12769" s="3" t="s">
        <v>266</v>
      </c>
      <c r="E12769" s="3">
        <v>1</v>
      </c>
      <c r="F12769" s="3">
        <v>2</v>
      </c>
      <c r="G12769" s="3">
        <v>2</v>
      </c>
      <c r="H12769" s="3">
        <v>4160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 t="str">
        <f>B12769&amp;" | "&amp;C12769&amp;" | "&amp;D12769</f>
        <v>documentazione_amministrativa / registri | Stampa registro | Documento Principale</v>
      </c>
      <c r="Q12769" s="3" t="str">
        <f>VLOOKUP(P12769,'Classificazione UD'!A:B,2,FALSE)</f>
        <v>Amministrativo</v>
      </c>
    </row>
    <row r="12770" spans="1:17" ht="15" customHeight="1" x14ac:dyDescent="0.25">
      <c r="A12770" s="30">
        <v>2015</v>
      </c>
      <c r="B12770" s="3" t="s">
        <v>20</v>
      </c>
      <c r="C12770" s="3" t="s">
        <v>265</v>
      </c>
      <c r="D12770" s="3" t="s">
        <v>266</v>
      </c>
      <c r="E12770" s="3">
        <v>2</v>
      </c>
      <c r="F12770" s="3">
        <v>4</v>
      </c>
      <c r="G12770" s="3">
        <v>4</v>
      </c>
      <c r="H12770" s="3">
        <v>8980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s="3">
        <v>0</v>
      </c>
      <c r="P12770" s="3" t="str">
        <f>B12770&amp;" | "&amp;C12770&amp;" | "&amp;D12770</f>
        <v>documentazione_amministrativa / registri | Stampa registro | Documento Principale</v>
      </c>
      <c r="Q12770" s="3" t="str">
        <f>VLOOKUP(P12770,'Classificazione UD'!A:B,2,FALSE)</f>
        <v>Amministrativo</v>
      </c>
    </row>
    <row r="12771" spans="1:17" ht="15" customHeight="1" x14ac:dyDescent="0.25">
      <c r="A12771" s="30">
        <v>2016</v>
      </c>
      <c r="B12771" s="3" t="s">
        <v>20</v>
      </c>
      <c r="C12771" s="3" t="s">
        <v>265</v>
      </c>
      <c r="D12771" s="3" t="s">
        <v>266</v>
      </c>
      <c r="E12771" s="3">
        <v>1</v>
      </c>
      <c r="F12771" s="3">
        <v>2</v>
      </c>
      <c r="G12771" s="3">
        <v>2</v>
      </c>
      <c r="H12771" s="3">
        <v>4428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 t="str">
        <f>B12771&amp;" | "&amp;C12771&amp;" | "&amp;D12771</f>
        <v>documentazione_amministrativa / registri | Stampa registro | Documento Principale</v>
      </c>
      <c r="Q12771" s="3" t="str">
        <f>VLOOKUP(P12771,'Classificazione UD'!A:B,2,FALSE)</f>
        <v>Amministrativo</v>
      </c>
    </row>
    <row r="12772" spans="1:17" ht="15" customHeight="1" x14ac:dyDescent="0.25">
      <c r="A12772" s="30">
        <v>2012</v>
      </c>
      <c r="B12772" s="3" t="s">
        <v>20</v>
      </c>
      <c r="C12772" s="3" t="s">
        <v>265</v>
      </c>
      <c r="D12772" s="3" t="s">
        <v>266</v>
      </c>
      <c r="E12772" s="3">
        <v>1</v>
      </c>
      <c r="F12772" s="3">
        <v>2</v>
      </c>
      <c r="G12772" s="3">
        <v>2</v>
      </c>
      <c r="H12772" s="3">
        <v>3656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 t="str">
        <f>B12772&amp;" | "&amp;C12772&amp;" | "&amp;D12772</f>
        <v>documentazione_amministrativa / registri | Stampa registro | Documento Principale</v>
      </c>
      <c r="Q12772" s="3" t="str">
        <f>VLOOKUP(P12772,'Classificazione UD'!A:B,2,FALSE)</f>
        <v>Amministrativo</v>
      </c>
    </row>
    <row r="12773" spans="1:17" ht="15" customHeight="1" x14ac:dyDescent="0.25">
      <c r="A12773" s="30">
        <v>2013</v>
      </c>
      <c r="B12773" s="3" t="s">
        <v>20</v>
      </c>
      <c r="C12773" s="3" t="s">
        <v>265</v>
      </c>
      <c r="D12773" s="3" t="s">
        <v>266</v>
      </c>
      <c r="E12773" s="3">
        <v>36</v>
      </c>
      <c r="F12773" s="3">
        <v>72</v>
      </c>
      <c r="G12773" s="3">
        <v>72</v>
      </c>
      <c r="H12773" s="3">
        <v>160752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 t="str">
        <f>B12773&amp;" | "&amp;C12773&amp;" | "&amp;D12773</f>
        <v>documentazione_amministrativa / registri | Stampa registro | Documento Principale</v>
      </c>
      <c r="Q12773" s="3" t="str">
        <f>VLOOKUP(P12773,'Classificazione UD'!A:B,2,FALSE)</f>
        <v>Amministrativo</v>
      </c>
    </row>
    <row r="12774" spans="1:17" ht="15" customHeight="1" x14ac:dyDescent="0.25">
      <c r="A12774" s="30">
        <v>2014</v>
      </c>
      <c r="B12774" s="3" t="s">
        <v>20</v>
      </c>
      <c r="C12774" s="3" t="s">
        <v>265</v>
      </c>
      <c r="D12774" s="3" t="s">
        <v>266</v>
      </c>
      <c r="E12774" s="3">
        <v>35</v>
      </c>
      <c r="F12774" s="3">
        <v>70</v>
      </c>
      <c r="G12774" s="3">
        <v>70</v>
      </c>
      <c r="H12774" s="3">
        <v>152775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 t="str">
        <f>B12774&amp;" | "&amp;C12774&amp;" | "&amp;D12774</f>
        <v>documentazione_amministrativa / registri | Stampa registro | Documento Principale</v>
      </c>
      <c r="Q12774" s="3" t="str">
        <f>VLOOKUP(P12774,'Classificazione UD'!A:B,2,FALSE)</f>
        <v>Amministrativo</v>
      </c>
    </row>
    <row r="12775" spans="1:17" ht="15" customHeight="1" x14ac:dyDescent="0.25">
      <c r="A12775" s="30">
        <v>2015</v>
      </c>
      <c r="B12775" s="3" t="s">
        <v>20</v>
      </c>
      <c r="C12775" s="3" t="s">
        <v>265</v>
      </c>
      <c r="D12775" s="3" t="s">
        <v>266</v>
      </c>
      <c r="E12775" s="3">
        <v>34</v>
      </c>
      <c r="F12775" s="3">
        <v>68</v>
      </c>
      <c r="G12775" s="3">
        <v>68</v>
      </c>
      <c r="H12775" s="3">
        <v>190866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 t="str">
        <f>B12775&amp;" | "&amp;C12775&amp;" | "&amp;D12775</f>
        <v>documentazione_amministrativa / registri | Stampa registro | Documento Principale</v>
      </c>
      <c r="Q12775" s="3" t="str">
        <f>VLOOKUP(P12775,'Classificazione UD'!A:B,2,FALSE)</f>
        <v>Amministrativo</v>
      </c>
    </row>
    <row r="12776" spans="1:17" ht="15" customHeight="1" x14ac:dyDescent="0.25">
      <c r="A12776" s="30">
        <v>2016</v>
      </c>
      <c r="B12776" s="3" t="s">
        <v>20</v>
      </c>
      <c r="C12776" s="3" t="s">
        <v>265</v>
      </c>
      <c r="D12776" s="3" t="s">
        <v>266</v>
      </c>
      <c r="E12776" s="3">
        <v>31</v>
      </c>
      <c r="F12776" s="3">
        <v>62</v>
      </c>
      <c r="G12776" s="3">
        <v>62</v>
      </c>
      <c r="H12776" s="3">
        <v>158502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 t="str">
        <f>B12776&amp;" | "&amp;C12776&amp;" | "&amp;D12776</f>
        <v>documentazione_amministrativa / registri | Stampa registro | Documento Principale</v>
      </c>
      <c r="Q12776" s="3" t="str">
        <f>VLOOKUP(P12776,'Classificazione UD'!A:B,2,FALSE)</f>
        <v>Amministrativo</v>
      </c>
    </row>
    <row r="12777" spans="1:17" ht="15" customHeight="1" x14ac:dyDescent="0.25">
      <c r="A12777" s="30">
        <v>2015</v>
      </c>
      <c r="B12777" s="3" t="s">
        <v>17</v>
      </c>
      <c r="C12777" s="3" t="s">
        <v>27</v>
      </c>
      <c r="D12777" s="3" t="s">
        <v>270</v>
      </c>
      <c r="E12777" s="3">
        <v>1</v>
      </c>
      <c r="F12777" s="3">
        <v>4</v>
      </c>
      <c r="G12777" s="3">
        <v>4</v>
      </c>
      <c r="H12777" s="3">
        <v>61313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 t="str">
        <f>B12777&amp;" | "&amp;C12777&amp;" | "&amp;D12777</f>
        <v>documentazione_amministrativa / documentazione_contabile | FATTURA PASSIVA | Acconto</v>
      </c>
      <c r="Q12777" s="3" t="str">
        <f>VLOOKUP(P12777,'Classificazione UD'!A:B,2,FALSE)</f>
        <v>Fiscale</v>
      </c>
    </row>
    <row r="12778" spans="1:17" ht="15" customHeight="1" x14ac:dyDescent="0.25">
      <c r="A12778" s="30">
        <v>2015</v>
      </c>
      <c r="B12778" s="3" t="s">
        <v>17</v>
      </c>
      <c r="C12778" s="3" t="s">
        <v>27</v>
      </c>
      <c r="D12778" s="3" t="s">
        <v>264</v>
      </c>
      <c r="E12778" s="3">
        <v>319</v>
      </c>
      <c r="F12778" s="3">
        <v>1492</v>
      </c>
      <c r="G12778" s="3">
        <v>1492</v>
      </c>
      <c r="H12778" s="3">
        <v>94353568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 t="str">
        <f>B12778&amp;" | "&amp;C12778&amp;" | "&amp;D12778</f>
        <v>documentazione_amministrativa / documentazione_contabile | FATTURA PASSIVA | Fattura</v>
      </c>
      <c r="Q12778" s="3" t="str">
        <f>VLOOKUP(P12778,'Classificazione UD'!A:B,2,FALSE)</f>
        <v>Fiscale</v>
      </c>
    </row>
    <row r="12779" spans="1:17" ht="15" customHeight="1" x14ac:dyDescent="0.25">
      <c r="A12779" s="30">
        <v>2015</v>
      </c>
      <c r="B12779" s="3" t="s">
        <v>17</v>
      </c>
      <c r="C12779" s="3" t="s">
        <v>27</v>
      </c>
      <c r="D12779" s="3" t="s">
        <v>54</v>
      </c>
      <c r="E12779" s="3">
        <v>10</v>
      </c>
      <c r="F12779" s="3">
        <v>43</v>
      </c>
      <c r="G12779" s="3">
        <v>43</v>
      </c>
      <c r="H12779" s="3">
        <v>877309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 t="str">
        <f>B12779&amp;" | "&amp;C12779&amp;" | "&amp;D12779</f>
        <v>documentazione_amministrativa / documentazione_contabile | FATTURA PASSIVA | Nota di credito</v>
      </c>
      <c r="Q12779" s="3" t="str">
        <f>VLOOKUP(P12779,'Classificazione UD'!A:B,2,FALSE)</f>
        <v>Fiscale</v>
      </c>
    </row>
    <row r="12780" spans="1:17" ht="15" customHeight="1" x14ac:dyDescent="0.25">
      <c r="A12780" s="30">
        <v>2016</v>
      </c>
      <c r="B12780" s="3" t="s">
        <v>17</v>
      </c>
      <c r="C12780" s="3" t="s">
        <v>27</v>
      </c>
      <c r="D12780" s="3" t="s">
        <v>264</v>
      </c>
      <c r="E12780" s="3">
        <v>35</v>
      </c>
      <c r="F12780" s="3">
        <v>157</v>
      </c>
      <c r="G12780" s="3">
        <v>157</v>
      </c>
      <c r="H12780" s="3">
        <v>6902106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 t="str">
        <f>B12780&amp;" | "&amp;C12780&amp;" | "&amp;D12780</f>
        <v>documentazione_amministrativa / documentazione_contabile | FATTURA PASSIVA | Fattura</v>
      </c>
      <c r="Q12780" s="3" t="str">
        <f>VLOOKUP(P12780,'Classificazione UD'!A:B,2,FALSE)</f>
        <v>Fiscale</v>
      </c>
    </row>
    <row r="12781" spans="1:17" ht="15" customHeight="1" x14ac:dyDescent="0.25">
      <c r="A12781" s="30">
        <v>2015</v>
      </c>
      <c r="B12781" s="3" t="s">
        <v>17</v>
      </c>
      <c r="C12781" s="3" t="s">
        <v>27</v>
      </c>
      <c r="D12781" s="3" t="s">
        <v>264</v>
      </c>
      <c r="E12781" s="3">
        <v>419</v>
      </c>
      <c r="F12781" s="3">
        <v>1842</v>
      </c>
      <c r="G12781" s="3">
        <v>1842</v>
      </c>
      <c r="H12781" s="3">
        <v>91351467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 t="str">
        <f>B12781&amp;" | "&amp;C12781&amp;" | "&amp;D12781</f>
        <v>documentazione_amministrativa / documentazione_contabile | FATTURA PASSIVA | Fattura</v>
      </c>
      <c r="Q12781" s="3" t="str">
        <f>VLOOKUP(P12781,'Classificazione UD'!A:B,2,FALSE)</f>
        <v>Fiscale</v>
      </c>
    </row>
    <row r="12782" spans="1:17" ht="15" customHeight="1" x14ac:dyDescent="0.25">
      <c r="A12782" s="30">
        <v>2015</v>
      </c>
      <c r="B12782" s="3" t="s">
        <v>17</v>
      </c>
      <c r="C12782" s="3" t="s">
        <v>27</v>
      </c>
      <c r="D12782" s="3" t="s">
        <v>54</v>
      </c>
      <c r="E12782" s="3">
        <v>2</v>
      </c>
      <c r="F12782" s="3">
        <v>8</v>
      </c>
      <c r="G12782" s="3">
        <v>8</v>
      </c>
      <c r="H12782" s="3">
        <v>113549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 t="str">
        <f>B12782&amp;" | "&amp;C12782&amp;" | "&amp;D12782</f>
        <v>documentazione_amministrativa / documentazione_contabile | FATTURA PASSIVA | Nota di credito</v>
      </c>
      <c r="Q12782" s="3" t="str">
        <f>VLOOKUP(P12782,'Classificazione UD'!A:B,2,FALSE)</f>
        <v>Fiscale</v>
      </c>
    </row>
    <row r="12783" spans="1:17" ht="15" customHeight="1" x14ac:dyDescent="0.25">
      <c r="A12783" s="30">
        <v>2016</v>
      </c>
      <c r="B12783" s="3" t="s">
        <v>17</v>
      </c>
      <c r="C12783" s="3" t="s">
        <v>27</v>
      </c>
      <c r="D12783" s="3" t="s">
        <v>264</v>
      </c>
      <c r="E12783" s="3">
        <v>75</v>
      </c>
      <c r="F12783" s="3">
        <v>328</v>
      </c>
      <c r="G12783" s="3">
        <v>328</v>
      </c>
      <c r="H12783" s="3">
        <v>14272284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 t="str">
        <f>B12783&amp;" | "&amp;C12783&amp;" | "&amp;D12783</f>
        <v>documentazione_amministrativa / documentazione_contabile | FATTURA PASSIVA | Fattura</v>
      </c>
      <c r="Q12783" s="3" t="str">
        <f>VLOOKUP(P12783,'Classificazione UD'!A:B,2,FALSE)</f>
        <v>Fiscale</v>
      </c>
    </row>
    <row r="12784" spans="1:17" ht="15" customHeight="1" x14ac:dyDescent="0.25">
      <c r="A12784" s="30">
        <v>2016</v>
      </c>
      <c r="B12784" s="3" t="s">
        <v>17</v>
      </c>
      <c r="C12784" s="3" t="s">
        <v>27</v>
      </c>
      <c r="D12784" s="3" t="s">
        <v>54</v>
      </c>
      <c r="E12784" s="3">
        <v>2</v>
      </c>
      <c r="F12784" s="3">
        <v>8</v>
      </c>
      <c r="G12784" s="3">
        <v>8</v>
      </c>
      <c r="H12784" s="3">
        <v>113185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 t="str">
        <f>B12784&amp;" | "&amp;C12784&amp;" | "&amp;D12784</f>
        <v>documentazione_amministrativa / documentazione_contabile | FATTURA PASSIVA | Nota di credito</v>
      </c>
      <c r="Q12784" s="3" t="str">
        <f>VLOOKUP(P12784,'Classificazione UD'!A:B,2,FALSE)</f>
        <v>Fiscale</v>
      </c>
    </row>
    <row r="12785" spans="1:17" ht="15" customHeight="1" x14ac:dyDescent="0.25">
      <c r="A12785" s="30">
        <v>2010</v>
      </c>
      <c r="B12785" s="3" t="s">
        <v>36</v>
      </c>
      <c r="C12785" s="3" t="s">
        <v>267</v>
      </c>
      <c r="D12785" s="3" t="s">
        <v>266</v>
      </c>
      <c r="E12785" s="3">
        <v>171</v>
      </c>
      <c r="F12785" s="3">
        <v>342</v>
      </c>
      <c r="G12785" s="3">
        <v>342</v>
      </c>
      <c r="H12785" s="3">
        <v>22694369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 t="str">
        <f>B12785&amp;" | "&amp;C12785&amp;" | "&amp;D12785</f>
        <v>documentazione_amministrativa / documenti_protocollati | Documento Protocollato | Documento Principale</v>
      </c>
      <c r="Q12785" s="3" t="str">
        <f>VLOOKUP(P12785,'Classificazione UD'!A:B,2,FALSE)</f>
        <v>Protocollo</v>
      </c>
    </row>
    <row r="12786" spans="1:17" ht="15" customHeight="1" x14ac:dyDescent="0.25">
      <c r="A12786" s="30">
        <v>2011</v>
      </c>
      <c r="B12786" s="3" t="s">
        <v>36</v>
      </c>
      <c r="C12786" s="3" t="s">
        <v>267</v>
      </c>
      <c r="D12786" s="3" t="s">
        <v>266</v>
      </c>
      <c r="E12786" s="3">
        <v>16</v>
      </c>
      <c r="F12786" s="3">
        <v>32</v>
      </c>
      <c r="G12786" s="3">
        <v>32</v>
      </c>
      <c r="H12786" s="3">
        <v>3794936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 t="str">
        <f>B12786&amp;" | "&amp;C12786&amp;" | "&amp;D12786</f>
        <v>documentazione_amministrativa / documenti_protocollati | Documento Protocollato | Documento Principale</v>
      </c>
      <c r="Q12786" s="3" t="str">
        <f>VLOOKUP(P12786,'Classificazione UD'!A:B,2,FALSE)</f>
        <v>Protocollo</v>
      </c>
    </row>
    <row r="12787" spans="1:17" ht="15" customHeight="1" x14ac:dyDescent="0.25">
      <c r="A12787" s="30">
        <v>2012</v>
      </c>
      <c r="B12787" s="3" t="s">
        <v>36</v>
      </c>
      <c r="C12787" s="3" t="s">
        <v>267</v>
      </c>
      <c r="D12787" s="3" t="s">
        <v>266</v>
      </c>
      <c r="E12787" s="3">
        <v>657</v>
      </c>
      <c r="F12787" s="3">
        <v>2224</v>
      </c>
      <c r="G12787" s="3">
        <v>2224</v>
      </c>
      <c r="H12787" s="3">
        <v>455363517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 t="str">
        <f>B12787&amp;" | "&amp;C12787&amp;" | "&amp;D12787</f>
        <v>documentazione_amministrativa / documenti_protocollati | Documento Protocollato | Documento Principale</v>
      </c>
      <c r="Q12787" s="3" t="str">
        <f>VLOOKUP(P12787,'Classificazione UD'!A:B,2,FALSE)</f>
        <v>Protocollo</v>
      </c>
    </row>
    <row r="12788" spans="1:17" ht="15" customHeight="1" x14ac:dyDescent="0.25">
      <c r="A12788" s="30">
        <v>2013</v>
      </c>
      <c r="B12788" s="3" t="s">
        <v>36</v>
      </c>
      <c r="C12788" s="3" t="s">
        <v>267</v>
      </c>
      <c r="D12788" s="3" t="s">
        <v>266</v>
      </c>
      <c r="E12788" s="3">
        <v>3104</v>
      </c>
      <c r="F12788" s="3">
        <v>8374</v>
      </c>
      <c r="G12788" s="3">
        <v>8374</v>
      </c>
      <c r="H12788" s="3">
        <v>1592217550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 t="str">
        <f>B12788&amp;" | "&amp;C12788&amp;" | "&amp;D12788</f>
        <v>documentazione_amministrativa / documenti_protocollati | Documento Protocollato | Documento Principale</v>
      </c>
      <c r="Q12788" s="3" t="str">
        <f>VLOOKUP(P12788,'Classificazione UD'!A:B,2,FALSE)</f>
        <v>Protocollo</v>
      </c>
    </row>
    <row r="12789" spans="1:17" ht="15" customHeight="1" x14ac:dyDescent="0.25">
      <c r="A12789" s="30">
        <v>2014</v>
      </c>
      <c r="B12789" s="3" t="s">
        <v>36</v>
      </c>
      <c r="C12789" s="3" t="s">
        <v>267</v>
      </c>
      <c r="D12789" s="3" t="s">
        <v>266</v>
      </c>
      <c r="E12789" s="3">
        <v>5390</v>
      </c>
      <c r="F12789" s="3">
        <v>14000</v>
      </c>
      <c r="G12789" s="3">
        <v>14000</v>
      </c>
      <c r="H12789" s="3">
        <v>2706499820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 t="str">
        <f>B12789&amp;" | "&amp;C12789&amp;" | "&amp;D12789</f>
        <v>documentazione_amministrativa / documenti_protocollati | Documento Protocollato | Documento Principale</v>
      </c>
      <c r="Q12789" s="3" t="str">
        <f>VLOOKUP(P12789,'Classificazione UD'!A:B,2,FALSE)</f>
        <v>Protocollo</v>
      </c>
    </row>
    <row r="12790" spans="1:17" ht="15" customHeight="1" x14ac:dyDescent="0.25">
      <c r="A12790" s="30">
        <v>2015</v>
      </c>
      <c r="B12790" s="3" t="s">
        <v>36</v>
      </c>
      <c r="C12790" s="3" t="s">
        <v>267</v>
      </c>
      <c r="D12790" s="3" t="s">
        <v>266</v>
      </c>
      <c r="E12790" s="3">
        <v>1327</v>
      </c>
      <c r="F12790" s="3">
        <v>3732</v>
      </c>
      <c r="G12790" s="3">
        <v>3732</v>
      </c>
      <c r="H12790" s="3">
        <v>839222159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 t="str">
        <f>B12790&amp;" | "&amp;C12790&amp;" | "&amp;D12790</f>
        <v>documentazione_amministrativa / documenti_protocollati | Documento Protocollato | Documento Principale</v>
      </c>
      <c r="Q12790" s="3" t="str">
        <f>VLOOKUP(P12790,'Classificazione UD'!A:B,2,FALSE)</f>
        <v>Protocollo</v>
      </c>
    </row>
    <row r="12791" spans="1:17" ht="15" customHeight="1" x14ac:dyDescent="0.25">
      <c r="A12791" s="30">
        <v>2012</v>
      </c>
      <c r="B12791" s="3" t="s">
        <v>23</v>
      </c>
      <c r="C12791" s="3" t="s">
        <v>269</v>
      </c>
      <c r="D12791" s="3" t="s">
        <v>266</v>
      </c>
      <c r="E12791" s="3">
        <v>22</v>
      </c>
      <c r="F12791" s="3">
        <v>48</v>
      </c>
      <c r="G12791" s="3">
        <v>48</v>
      </c>
      <c r="H12791" s="3">
        <v>2143949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 t="str">
        <f>B12791&amp;" | "&amp;C12791&amp;" | "&amp;D12791</f>
        <v>documentazione_amministrativa / altri_documenti | Documento Non Protocollato | Documento Principale</v>
      </c>
      <c r="Q12791" s="3" t="str">
        <f>VLOOKUP(P12791,'Classificazione UD'!A:B,2,FALSE)</f>
        <v>Amministrativo</v>
      </c>
    </row>
    <row r="12792" spans="1:17" ht="15" customHeight="1" x14ac:dyDescent="0.25">
      <c r="A12792" s="30">
        <v>2013</v>
      </c>
      <c r="B12792" s="3" t="s">
        <v>23</v>
      </c>
      <c r="C12792" s="3" t="s">
        <v>269</v>
      </c>
      <c r="D12792" s="3" t="s">
        <v>266</v>
      </c>
      <c r="E12792" s="3">
        <v>84</v>
      </c>
      <c r="F12792" s="3">
        <v>189</v>
      </c>
      <c r="G12792" s="3">
        <v>189</v>
      </c>
      <c r="H12792" s="3">
        <v>31908352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 t="str">
        <f>B12792&amp;" | "&amp;C12792&amp;" | "&amp;D12792</f>
        <v>documentazione_amministrativa / altri_documenti | Documento Non Protocollato | Documento Principale</v>
      </c>
      <c r="Q12792" s="3" t="str">
        <f>VLOOKUP(P12792,'Classificazione UD'!A:B,2,FALSE)</f>
        <v>Amministrativo</v>
      </c>
    </row>
    <row r="12793" spans="1:17" ht="15" customHeight="1" x14ac:dyDescent="0.25">
      <c r="A12793" s="30">
        <v>2014</v>
      </c>
      <c r="B12793" s="3" t="s">
        <v>23</v>
      </c>
      <c r="C12793" s="3" t="s">
        <v>269</v>
      </c>
      <c r="D12793" s="3" t="s">
        <v>266</v>
      </c>
      <c r="E12793" s="3">
        <v>167</v>
      </c>
      <c r="F12793" s="3">
        <v>337</v>
      </c>
      <c r="G12793" s="3">
        <v>337</v>
      </c>
      <c r="H12793" s="3">
        <v>4829593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 t="str">
        <f>B12793&amp;" | "&amp;C12793&amp;" | "&amp;D12793</f>
        <v>documentazione_amministrativa / altri_documenti | Documento Non Protocollato | Documento Principale</v>
      </c>
      <c r="Q12793" s="3" t="str">
        <f>VLOOKUP(P12793,'Classificazione UD'!A:B,2,FALSE)</f>
        <v>Amministrativo</v>
      </c>
    </row>
    <row r="12794" spans="1:17" ht="15" customHeight="1" x14ac:dyDescent="0.25">
      <c r="A12794" s="30">
        <v>2015</v>
      </c>
      <c r="B12794" s="3" t="s">
        <v>23</v>
      </c>
      <c r="C12794" s="3" t="s">
        <v>269</v>
      </c>
      <c r="D12794" s="3" t="s">
        <v>266</v>
      </c>
      <c r="E12794" s="3">
        <v>37</v>
      </c>
      <c r="F12794" s="3">
        <v>76</v>
      </c>
      <c r="G12794" s="3">
        <v>76</v>
      </c>
      <c r="H12794" s="3">
        <v>2778314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 t="str">
        <f>B12794&amp;" | "&amp;C12794&amp;" | "&amp;D12794</f>
        <v>documentazione_amministrativa / altri_documenti | Documento Non Protocollato | Documento Principale</v>
      </c>
      <c r="Q12794" s="3" t="str">
        <f>VLOOKUP(P12794,'Classificazione UD'!A:B,2,FALSE)</f>
        <v>Amministrativo</v>
      </c>
    </row>
    <row r="12795" spans="1:17" ht="15" customHeight="1" x14ac:dyDescent="0.25">
      <c r="A12795" s="30">
        <v>2012</v>
      </c>
      <c r="B12795" s="3" t="s">
        <v>20</v>
      </c>
      <c r="C12795" s="3" t="s">
        <v>265</v>
      </c>
      <c r="D12795" s="3" t="s">
        <v>266</v>
      </c>
      <c r="E12795" s="3">
        <v>153</v>
      </c>
      <c r="F12795" s="3">
        <v>306</v>
      </c>
      <c r="G12795" s="3">
        <v>306</v>
      </c>
      <c r="H12795" s="3">
        <v>5179382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 t="str">
        <f>B12795&amp;" | "&amp;C12795&amp;" | "&amp;D12795</f>
        <v>documentazione_amministrativa / registri | Stampa registro | Documento Principale</v>
      </c>
      <c r="Q12795" s="3" t="str">
        <f>VLOOKUP(P12795,'Classificazione UD'!A:B,2,FALSE)</f>
        <v>Amministrativo</v>
      </c>
    </row>
    <row r="12796" spans="1:17" ht="15" customHeight="1" x14ac:dyDescent="0.25">
      <c r="A12796" s="30">
        <v>2013</v>
      </c>
      <c r="B12796" s="3" t="s">
        <v>20</v>
      </c>
      <c r="C12796" s="3" t="s">
        <v>265</v>
      </c>
      <c r="D12796" s="3" t="s">
        <v>266</v>
      </c>
      <c r="E12796" s="3">
        <v>250</v>
      </c>
      <c r="F12796" s="3">
        <v>500</v>
      </c>
      <c r="G12796" s="3">
        <v>500</v>
      </c>
      <c r="H12796" s="3">
        <v>2772448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 t="str">
        <f>B12796&amp;" | "&amp;C12796&amp;" | "&amp;D12796</f>
        <v>documentazione_amministrativa / registri | Stampa registro | Documento Principale</v>
      </c>
      <c r="Q12796" s="3" t="str">
        <f>VLOOKUP(P12796,'Classificazione UD'!A:B,2,FALSE)</f>
        <v>Amministrativo</v>
      </c>
    </row>
    <row r="12797" spans="1:17" ht="15" customHeight="1" x14ac:dyDescent="0.25">
      <c r="A12797" s="30">
        <v>2014</v>
      </c>
      <c r="B12797" s="3" t="s">
        <v>20</v>
      </c>
      <c r="C12797" s="3" t="s">
        <v>265</v>
      </c>
      <c r="D12797" s="3" t="s">
        <v>266</v>
      </c>
      <c r="E12797" s="3">
        <v>248</v>
      </c>
      <c r="F12797" s="3">
        <v>496</v>
      </c>
      <c r="G12797" s="3">
        <v>496</v>
      </c>
      <c r="H12797" s="3">
        <v>3176480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 t="str">
        <f>B12797&amp;" | "&amp;C12797&amp;" | "&amp;D12797</f>
        <v>documentazione_amministrativa / registri | Stampa registro | Documento Principale</v>
      </c>
      <c r="Q12797" s="3" t="str">
        <f>VLOOKUP(P12797,'Classificazione UD'!A:B,2,FALSE)</f>
        <v>Amministrativo</v>
      </c>
    </row>
    <row r="12798" spans="1:17" ht="15" customHeight="1" x14ac:dyDescent="0.25">
      <c r="A12798" s="30">
        <v>2015</v>
      </c>
      <c r="B12798" s="3" t="s">
        <v>20</v>
      </c>
      <c r="C12798" s="3" t="s">
        <v>265</v>
      </c>
      <c r="D12798" s="3" t="s">
        <v>266</v>
      </c>
      <c r="E12798" s="3">
        <v>214</v>
      </c>
      <c r="F12798" s="3">
        <v>428</v>
      </c>
      <c r="G12798" s="3">
        <v>428</v>
      </c>
      <c r="H12798" s="3">
        <v>3617025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 t="str">
        <f>B12798&amp;" | "&amp;C12798&amp;" | "&amp;D12798</f>
        <v>documentazione_amministrativa / registri | Stampa registro | Documento Principale</v>
      </c>
      <c r="Q12798" s="3" t="str">
        <f>VLOOKUP(P12798,'Classificazione UD'!A:B,2,FALSE)</f>
        <v>Amministrativo</v>
      </c>
    </row>
    <row r="12799" spans="1:17" ht="15" customHeight="1" x14ac:dyDescent="0.25">
      <c r="A12799" s="30">
        <v>2016</v>
      </c>
      <c r="B12799" s="3" t="s">
        <v>20</v>
      </c>
      <c r="C12799" s="3" t="s">
        <v>265</v>
      </c>
      <c r="D12799" s="3" t="s">
        <v>266</v>
      </c>
      <c r="E12799" s="3">
        <v>258</v>
      </c>
      <c r="F12799" s="3">
        <v>516</v>
      </c>
      <c r="G12799" s="3">
        <v>516</v>
      </c>
      <c r="H12799" s="3">
        <v>5017805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 t="str">
        <f>B12799&amp;" | "&amp;C12799&amp;" | "&amp;D12799</f>
        <v>documentazione_amministrativa / registri | Stampa registro | Documento Principale</v>
      </c>
      <c r="Q12799" s="3" t="str">
        <f>VLOOKUP(P12799,'Classificazione UD'!A:B,2,FALSE)</f>
        <v>Amministrativo</v>
      </c>
    </row>
    <row r="12800" spans="1:17" ht="15" customHeight="1" x14ac:dyDescent="0.25">
      <c r="A12800" s="30">
        <v>2016</v>
      </c>
      <c r="B12800" s="3" t="s">
        <v>20</v>
      </c>
      <c r="C12800" s="3" t="s">
        <v>265</v>
      </c>
      <c r="D12800" s="3" t="s">
        <v>266</v>
      </c>
      <c r="E12800" s="3">
        <v>1</v>
      </c>
      <c r="F12800" s="3">
        <v>2</v>
      </c>
      <c r="G12800" s="3">
        <v>2</v>
      </c>
      <c r="H12800" s="3">
        <v>4864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 t="str">
        <f>B12800&amp;" | "&amp;C12800&amp;" | "&amp;D12800</f>
        <v>documentazione_amministrativa / registri | Stampa registro | Documento Principale</v>
      </c>
      <c r="Q12800" s="3" t="str">
        <f>VLOOKUP(P12800,'Classificazione UD'!A:B,2,FALSE)</f>
        <v>Amministrativo</v>
      </c>
    </row>
    <row r="12801" spans="1:17" ht="15" customHeight="1" x14ac:dyDescent="0.25">
      <c r="A12801" s="30">
        <v>2015</v>
      </c>
      <c r="B12801" s="3" t="s">
        <v>20</v>
      </c>
      <c r="C12801" s="3" t="s">
        <v>265</v>
      </c>
      <c r="D12801" s="3" t="s">
        <v>266</v>
      </c>
      <c r="E12801" s="3">
        <v>66</v>
      </c>
      <c r="F12801" s="3">
        <v>132</v>
      </c>
      <c r="G12801" s="3">
        <v>132</v>
      </c>
      <c r="H12801" s="3">
        <v>482585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 t="str">
        <f>B12801&amp;" | "&amp;C12801&amp;" | "&amp;D12801</f>
        <v>documentazione_amministrativa / registri | Stampa registro | Documento Principale</v>
      </c>
      <c r="Q12801" s="3" t="str">
        <f>VLOOKUP(P12801,'Classificazione UD'!A:B,2,FALSE)</f>
        <v>Amministrativo</v>
      </c>
    </row>
    <row r="12802" spans="1:17" ht="15" customHeight="1" x14ac:dyDescent="0.25">
      <c r="A12802" s="30">
        <v>2016</v>
      </c>
      <c r="B12802" s="3" t="s">
        <v>20</v>
      </c>
      <c r="C12802" s="3" t="s">
        <v>265</v>
      </c>
      <c r="D12802" s="3" t="s">
        <v>266</v>
      </c>
      <c r="E12802" s="3">
        <v>57</v>
      </c>
      <c r="F12802" s="3">
        <v>114</v>
      </c>
      <c r="G12802" s="3">
        <v>114</v>
      </c>
      <c r="H12802" s="3">
        <v>671781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 t="str">
        <f>B12802&amp;" | "&amp;C12802&amp;" | "&amp;D12802</f>
        <v>documentazione_amministrativa / registri | Stampa registro | Documento Principale</v>
      </c>
      <c r="Q12802" s="3" t="str">
        <f>VLOOKUP(P12802,'Classificazione UD'!A:B,2,FALSE)</f>
        <v>Amministrativo</v>
      </c>
    </row>
    <row r="12803" spans="1:17" ht="15" customHeight="1" x14ac:dyDescent="0.25">
      <c r="A12803" s="30">
        <v>2015</v>
      </c>
      <c r="B12803" s="3" t="s">
        <v>17</v>
      </c>
      <c r="C12803" s="3" t="s">
        <v>27</v>
      </c>
      <c r="D12803" s="3" t="s">
        <v>264</v>
      </c>
      <c r="E12803" s="3">
        <v>262</v>
      </c>
      <c r="F12803" s="3">
        <v>1149</v>
      </c>
      <c r="G12803" s="3">
        <v>1149</v>
      </c>
      <c r="H12803" s="3">
        <v>61974219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 t="str">
        <f>B12803&amp;" | "&amp;C12803&amp;" | "&amp;D12803</f>
        <v>documentazione_amministrativa / documentazione_contabile | FATTURA PASSIVA | Fattura</v>
      </c>
      <c r="Q12803" s="3" t="str">
        <f>VLOOKUP(P12803,'Classificazione UD'!A:B,2,FALSE)</f>
        <v>Fiscale</v>
      </c>
    </row>
    <row r="12804" spans="1:17" ht="15" customHeight="1" x14ac:dyDescent="0.25">
      <c r="A12804" s="30">
        <v>2015</v>
      </c>
      <c r="B12804" s="3" t="s">
        <v>17</v>
      </c>
      <c r="C12804" s="3" t="s">
        <v>27</v>
      </c>
      <c r="D12804" s="3" t="s">
        <v>54</v>
      </c>
      <c r="E12804" s="3">
        <v>6</v>
      </c>
      <c r="F12804" s="3">
        <v>24</v>
      </c>
      <c r="G12804" s="3">
        <v>24</v>
      </c>
      <c r="H12804" s="3">
        <v>382809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 t="str">
        <f>B12804&amp;" | "&amp;C12804&amp;" | "&amp;D12804</f>
        <v>documentazione_amministrativa / documentazione_contabile | FATTURA PASSIVA | Nota di credito</v>
      </c>
      <c r="Q12804" s="3" t="str">
        <f>VLOOKUP(P12804,'Classificazione UD'!A:B,2,FALSE)</f>
        <v>Fiscale</v>
      </c>
    </row>
    <row r="12805" spans="1:17" ht="15" customHeight="1" x14ac:dyDescent="0.25">
      <c r="A12805" s="30">
        <v>2016</v>
      </c>
      <c r="B12805" s="3" t="s">
        <v>17</v>
      </c>
      <c r="C12805" s="3" t="s">
        <v>27</v>
      </c>
      <c r="D12805" s="3" t="s">
        <v>264</v>
      </c>
      <c r="E12805" s="3">
        <v>38</v>
      </c>
      <c r="F12805" s="3">
        <v>167</v>
      </c>
      <c r="G12805" s="3">
        <v>167</v>
      </c>
      <c r="H12805" s="3">
        <v>10947686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 t="str">
        <f>B12805&amp;" | "&amp;C12805&amp;" | "&amp;D12805</f>
        <v>documentazione_amministrativa / documentazione_contabile | FATTURA PASSIVA | Fattura</v>
      </c>
      <c r="Q12805" s="3" t="str">
        <f>VLOOKUP(P12805,'Classificazione UD'!A:B,2,FALSE)</f>
        <v>Fiscale</v>
      </c>
    </row>
    <row r="12806" spans="1:17" ht="15" customHeight="1" x14ac:dyDescent="0.25">
      <c r="A12806" s="30">
        <v>2016</v>
      </c>
      <c r="B12806" s="3" t="s">
        <v>17</v>
      </c>
      <c r="C12806" s="3" t="s">
        <v>27</v>
      </c>
      <c r="D12806" s="3" t="s">
        <v>54</v>
      </c>
      <c r="E12806" s="3">
        <v>4</v>
      </c>
      <c r="F12806" s="3">
        <v>16</v>
      </c>
      <c r="G12806" s="3">
        <v>16</v>
      </c>
      <c r="H12806" s="3">
        <v>250591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 t="str">
        <f>B12806&amp;" | "&amp;C12806&amp;" | "&amp;D12806</f>
        <v>documentazione_amministrativa / documentazione_contabile | FATTURA PASSIVA | Nota di credito</v>
      </c>
      <c r="Q12806" s="3" t="str">
        <f>VLOOKUP(P12806,'Classificazione UD'!A:B,2,FALSE)</f>
        <v>Fiscale</v>
      </c>
    </row>
    <row r="12807" spans="1:17" ht="15" customHeight="1" x14ac:dyDescent="0.25">
      <c r="A12807" s="30">
        <v>2013</v>
      </c>
      <c r="B12807" s="3" t="s">
        <v>20</v>
      </c>
      <c r="C12807" s="3" t="s">
        <v>265</v>
      </c>
      <c r="D12807" s="3" t="s">
        <v>266</v>
      </c>
      <c r="E12807" s="3">
        <v>162</v>
      </c>
      <c r="F12807" s="3">
        <v>324</v>
      </c>
      <c r="G12807" s="3">
        <v>324</v>
      </c>
      <c r="H12807" s="3">
        <v>1868124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 t="str">
        <f>B12807&amp;" | "&amp;C12807&amp;" | "&amp;D12807</f>
        <v>documentazione_amministrativa / registri | Stampa registro | Documento Principale</v>
      </c>
      <c r="Q12807" s="3" t="str">
        <f>VLOOKUP(P12807,'Classificazione UD'!A:B,2,FALSE)</f>
        <v>Amministrativo</v>
      </c>
    </row>
    <row r="12808" spans="1:17" ht="15" customHeight="1" x14ac:dyDescent="0.25">
      <c r="A12808" s="30">
        <v>2014</v>
      </c>
      <c r="B12808" s="3" t="s">
        <v>20</v>
      </c>
      <c r="C12808" s="3" t="s">
        <v>265</v>
      </c>
      <c r="D12808" s="3" t="s">
        <v>266</v>
      </c>
      <c r="E12808" s="3">
        <v>250</v>
      </c>
      <c r="F12808" s="3">
        <v>500</v>
      </c>
      <c r="G12808" s="3">
        <v>500</v>
      </c>
      <c r="H12808" s="3">
        <v>2954845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 t="str">
        <f>B12808&amp;" | "&amp;C12808&amp;" | "&amp;D12808</f>
        <v>documentazione_amministrativa / registri | Stampa registro | Documento Principale</v>
      </c>
      <c r="Q12808" s="3" t="str">
        <f>VLOOKUP(P12808,'Classificazione UD'!A:B,2,FALSE)</f>
        <v>Amministrativo</v>
      </c>
    </row>
    <row r="12809" spans="1:17" ht="15" customHeight="1" x14ac:dyDescent="0.25">
      <c r="A12809" s="30">
        <v>2015</v>
      </c>
      <c r="B12809" s="3" t="s">
        <v>20</v>
      </c>
      <c r="C12809" s="3" t="s">
        <v>265</v>
      </c>
      <c r="D12809" s="3" t="s">
        <v>266</v>
      </c>
      <c r="E12809" s="3">
        <v>235</v>
      </c>
      <c r="F12809" s="3">
        <v>470</v>
      </c>
      <c r="G12809" s="3">
        <v>470</v>
      </c>
      <c r="H12809" s="3">
        <v>3539289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 t="str">
        <f>B12809&amp;" | "&amp;C12809&amp;" | "&amp;D12809</f>
        <v>documentazione_amministrativa / registri | Stampa registro | Documento Principale</v>
      </c>
      <c r="Q12809" s="3" t="str">
        <f>VLOOKUP(P12809,'Classificazione UD'!A:B,2,FALSE)</f>
        <v>Amministrativo</v>
      </c>
    </row>
    <row r="12810" spans="1:17" ht="15" customHeight="1" x14ac:dyDescent="0.25">
      <c r="A12810" s="30">
        <v>2016</v>
      </c>
      <c r="B12810" s="3" t="s">
        <v>20</v>
      </c>
      <c r="C12810" s="3" t="s">
        <v>265</v>
      </c>
      <c r="D12810" s="3" t="s">
        <v>266</v>
      </c>
      <c r="E12810" s="3">
        <v>307</v>
      </c>
      <c r="F12810" s="3">
        <v>614</v>
      </c>
      <c r="G12810" s="3">
        <v>614</v>
      </c>
      <c r="H12810" s="3">
        <v>5333737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 t="str">
        <f>B12810&amp;" | "&amp;C12810&amp;" | "&amp;D12810</f>
        <v>documentazione_amministrativa / registri | Stampa registro | Documento Principale</v>
      </c>
      <c r="Q12810" s="3" t="str">
        <f>VLOOKUP(P12810,'Classificazione UD'!A:B,2,FALSE)</f>
        <v>Amministrativo</v>
      </c>
    </row>
    <row r="12811" spans="1:17" ht="15" customHeight="1" x14ac:dyDescent="0.25">
      <c r="A12811" s="30">
        <v>2015</v>
      </c>
      <c r="B12811" s="3" t="s">
        <v>20</v>
      </c>
      <c r="C12811" s="3" t="s">
        <v>265</v>
      </c>
      <c r="D12811" s="3" t="s">
        <v>266</v>
      </c>
      <c r="E12811" s="3">
        <v>103</v>
      </c>
      <c r="F12811" s="3">
        <v>206</v>
      </c>
      <c r="G12811" s="3">
        <v>206</v>
      </c>
      <c r="H12811" s="3">
        <v>535943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>
        <v>0</v>
      </c>
      <c r="P12811" s="3" t="str">
        <f>B12811&amp;" | "&amp;C12811&amp;" | "&amp;D12811</f>
        <v>documentazione_amministrativa / registri | Stampa registro | Documento Principale</v>
      </c>
      <c r="Q12811" s="3" t="str">
        <f>VLOOKUP(P12811,'Classificazione UD'!A:B,2,FALSE)</f>
        <v>Amministrativo</v>
      </c>
    </row>
    <row r="12812" spans="1:17" ht="15" customHeight="1" x14ac:dyDescent="0.25">
      <c r="A12812" s="30">
        <v>2016</v>
      </c>
      <c r="B12812" s="3" t="s">
        <v>20</v>
      </c>
      <c r="C12812" s="3" t="s">
        <v>265</v>
      </c>
      <c r="D12812" s="3" t="s">
        <v>266</v>
      </c>
      <c r="E12812" s="3">
        <v>149</v>
      </c>
      <c r="F12812" s="3">
        <v>298</v>
      </c>
      <c r="G12812" s="3">
        <v>298</v>
      </c>
      <c r="H12812" s="3">
        <v>997159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 t="str">
        <f>B12812&amp;" | "&amp;C12812&amp;" | "&amp;D12812</f>
        <v>documentazione_amministrativa / registri | Stampa registro | Documento Principale</v>
      </c>
      <c r="Q12812" s="3" t="str">
        <f>VLOOKUP(P12812,'Classificazione UD'!A:B,2,FALSE)</f>
        <v>Amministrativo</v>
      </c>
    </row>
    <row r="12813" spans="1:17" ht="15" customHeight="1" x14ac:dyDescent="0.25">
      <c r="A12813" s="30">
        <v>2015</v>
      </c>
      <c r="B12813" s="3" t="s">
        <v>17</v>
      </c>
      <c r="C12813" s="3" t="s">
        <v>27</v>
      </c>
      <c r="D12813" s="3" t="s">
        <v>264</v>
      </c>
      <c r="E12813" s="3">
        <v>501</v>
      </c>
      <c r="F12813" s="3">
        <v>2143</v>
      </c>
      <c r="G12813" s="3">
        <v>2143</v>
      </c>
      <c r="H12813" s="3">
        <v>94077197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 t="str">
        <f>B12813&amp;" | "&amp;C12813&amp;" | "&amp;D12813</f>
        <v>documentazione_amministrativa / documentazione_contabile | FATTURA PASSIVA | Fattura</v>
      </c>
      <c r="Q12813" s="3" t="str">
        <f>VLOOKUP(P12813,'Classificazione UD'!A:B,2,FALSE)</f>
        <v>Fiscale</v>
      </c>
    </row>
    <row r="12814" spans="1:17" ht="15" customHeight="1" x14ac:dyDescent="0.25">
      <c r="A12814" s="30">
        <v>2015</v>
      </c>
      <c r="B12814" s="3" t="s">
        <v>17</v>
      </c>
      <c r="C12814" s="3" t="s">
        <v>27</v>
      </c>
      <c r="D12814" s="3" t="s">
        <v>54</v>
      </c>
      <c r="E12814" s="3">
        <v>21</v>
      </c>
      <c r="F12814" s="3">
        <v>87</v>
      </c>
      <c r="G12814" s="3">
        <v>87</v>
      </c>
      <c r="H12814" s="3">
        <v>2130839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 t="str">
        <f>B12814&amp;" | "&amp;C12814&amp;" | "&amp;D12814</f>
        <v>documentazione_amministrativa / documentazione_contabile | FATTURA PASSIVA | Nota di credito</v>
      </c>
      <c r="Q12814" s="3" t="str">
        <f>VLOOKUP(P12814,'Classificazione UD'!A:B,2,FALSE)</f>
        <v>Fiscale</v>
      </c>
    </row>
    <row r="12815" spans="1:17" ht="15" customHeight="1" x14ac:dyDescent="0.25">
      <c r="A12815" s="30">
        <v>2016</v>
      </c>
      <c r="B12815" s="3" t="s">
        <v>17</v>
      </c>
      <c r="C12815" s="3" t="s">
        <v>27</v>
      </c>
      <c r="D12815" s="3" t="s">
        <v>264</v>
      </c>
      <c r="E12815" s="3">
        <v>50</v>
      </c>
      <c r="F12815" s="3">
        <v>212</v>
      </c>
      <c r="G12815" s="3">
        <v>212</v>
      </c>
      <c r="H12815" s="3">
        <v>8899591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 t="str">
        <f>B12815&amp;" | "&amp;C12815&amp;" | "&amp;D12815</f>
        <v>documentazione_amministrativa / documentazione_contabile | FATTURA PASSIVA | Fattura</v>
      </c>
      <c r="Q12815" s="3" t="str">
        <f>VLOOKUP(P12815,'Classificazione UD'!A:B,2,FALSE)</f>
        <v>Fiscale</v>
      </c>
    </row>
    <row r="12816" spans="1:17" ht="15" customHeight="1" x14ac:dyDescent="0.25">
      <c r="A12816" s="30">
        <v>2015</v>
      </c>
      <c r="B12816" s="3" t="s">
        <v>20</v>
      </c>
      <c r="C12816" s="3" t="s">
        <v>265</v>
      </c>
      <c r="D12816" s="3" t="s">
        <v>266</v>
      </c>
      <c r="E12816" s="3">
        <v>62</v>
      </c>
      <c r="F12816" s="3">
        <v>124</v>
      </c>
      <c r="G12816" s="3">
        <v>124</v>
      </c>
      <c r="H12816" s="3">
        <v>931642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 t="str">
        <f>B12816&amp;" | "&amp;C12816&amp;" | "&amp;D12816</f>
        <v>documentazione_amministrativa / registri | Stampa registro | Documento Principale</v>
      </c>
      <c r="Q12816" s="3" t="str">
        <f>VLOOKUP(P12816,'Classificazione UD'!A:B,2,FALSE)</f>
        <v>Amministrativo</v>
      </c>
    </row>
    <row r="12817" spans="1:17" ht="15" customHeight="1" x14ac:dyDescent="0.25">
      <c r="A12817" s="30">
        <v>2016</v>
      </c>
      <c r="B12817" s="3" t="s">
        <v>20</v>
      </c>
      <c r="C12817" s="3" t="s">
        <v>265</v>
      </c>
      <c r="D12817" s="3" t="s">
        <v>266</v>
      </c>
      <c r="E12817" s="3">
        <v>246</v>
      </c>
      <c r="F12817" s="3">
        <v>492</v>
      </c>
      <c r="G12817" s="3">
        <v>492</v>
      </c>
      <c r="H12817" s="3">
        <v>4161252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 t="str">
        <f>B12817&amp;" | "&amp;C12817&amp;" | "&amp;D12817</f>
        <v>documentazione_amministrativa / registri | Stampa registro | Documento Principale</v>
      </c>
      <c r="Q12817" s="3" t="str">
        <f>VLOOKUP(P12817,'Classificazione UD'!A:B,2,FALSE)</f>
        <v>Amministrativo</v>
      </c>
    </row>
    <row r="12818" spans="1:17" ht="15" customHeight="1" x14ac:dyDescent="0.25">
      <c r="A12818" s="30">
        <v>2015</v>
      </c>
      <c r="B12818" s="3" t="s">
        <v>20</v>
      </c>
      <c r="C12818" s="3" t="s">
        <v>265</v>
      </c>
      <c r="D12818" s="3" t="s">
        <v>266</v>
      </c>
      <c r="E12818" s="3">
        <v>14</v>
      </c>
      <c r="F12818" s="3">
        <v>28</v>
      </c>
      <c r="G12818" s="3">
        <v>28</v>
      </c>
      <c r="H12818" s="3">
        <v>68068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 t="str">
        <f>B12818&amp;" | "&amp;C12818&amp;" | "&amp;D12818</f>
        <v>documentazione_amministrativa / registri | Stampa registro | Documento Principale</v>
      </c>
      <c r="Q12818" s="3" t="str">
        <f>VLOOKUP(P12818,'Classificazione UD'!A:B,2,FALSE)</f>
        <v>Amministrativo</v>
      </c>
    </row>
    <row r="12819" spans="1:17" ht="15" customHeight="1" x14ac:dyDescent="0.25">
      <c r="A12819" s="30">
        <v>2016</v>
      </c>
      <c r="B12819" s="3" t="s">
        <v>20</v>
      </c>
      <c r="C12819" s="3" t="s">
        <v>265</v>
      </c>
      <c r="D12819" s="3" t="s">
        <v>266</v>
      </c>
      <c r="E12819" s="3">
        <v>62</v>
      </c>
      <c r="F12819" s="3">
        <v>124</v>
      </c>
      <c r="G12819" s="3">
        <v>124</v>
      </c>
      <c r="H12819" s="3">
        <v>376221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 t="str">
        <f>B12819&amp;" | "&amp;C12819&amp;" | "&amp;D12819</f>
        <v>documentazione_amministrativa / registri | Stampa registro | Documento Principale</v>
      </c>
      <c r="Q12819" s="3" t="str">
        <f>VLOOKUP(P12819,'Classificazione UD'!A:B,2,FALSE)</f>
        <v>Amministrativo</v>
      </c>
    </row>
    <row r="12820" spans="1:17" ht="15" customHeight="1" x14ac:dyDescent="0.25">
      <c r="A12820" s="30">
        <v>2015</v>
      </c>
      <c r="B12820" s="3" t="s">
        <v>20</v>
      </c>
      <c r="C12820" s="3" t="s">
        <v>265</v>
      </c>
      <c r="D12820" s="3" t="s">
        <v>266</v>
      </c>
      <c r="E12820" s="3">
        <v>47</v>
      </c>
      <c r="F12820" s="3">
        <v>94</v>
      </c>
      <c r="G12820" s="3">
        <v>94</v>
      </c>
      <c r="H12820" s="3">
        <v>373313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 t="str">
        <f>B12820&amp;" | "&amp;C12820&amp;" | "&amp;D12820</f>
        <v>documentazione_amministrativa / registri | Stampa registro | Documento Principale</v>
      </c>
      <c r="Q12820" s="3" t="str">
        <f>VLOOKUP(P12820,'Classificazione UD'!A:B,2,FALSE)</f>
        <v>Amministrativo</v>
      </c>
    </row>
    <row r="12821" spans="1:17" ht="15" customHeight="1" x14ac:dyDescent="0.25">
      <c r="A12821" s="30">
        <v>2016</v>
      </c>
      <c r="B12821" s="3" t="s">
        <v>20</v>
      </c>
      <c r="C12821" s="3" t="s">
        <v>265</v>
      </c>
      <c r="D12821" s="3" t="s">
        <v>266</v>
      </c>
      <c r="E12821" s="3">
        <v>206</v>
      </c>
      <c r="F12821" s="3">
        <v>412</v>
      </c>
      <c r="G12821" s="3">
        <v>412</v>
      </c>
      <c r="H12821" s="3">
        <v>1387404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 t="str">
        <f>B12821&amp;" | "&amp;C12821&amp;" | "&amp;D12821</f>
        <v>documentazione_amministrativa / registri | Stampa registro | Documento Principale</v>
      </c>
      <c r="Q12821" s="3" t="str">
        <f>VLOOKUP(P12821,'Classificazione UD'!A:B,2,FALSE)</f>
        <v>Amministrativo</v>
      </c>
    </row>
    <row r="12822" spans="1:17" ht="15" customHeight="1" x14ac:dyDescent="0.25">
      <c r="A12822" s="30">
        <v>2015</v>
      </c>
      <c r="B12822" s="3" t="s">
        <v>17</v>
      </c>
      <c r="C12822" s="3" t="s">
        <v>27</v>
      </c>
      <c r="D12822" s="3" t="s">
        <v>264</v>
      </c>
      <c r="E12822" s="3">
        <v>325</v>
      </c>
      <c r="F12822" s="3">
        <v>1446</v>
      </c>
      <c r="G12822" s="3">
        <v>1446</v>
      </c>
      <c r="H12822" s="3">
        <v>78718568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 t="str">
        <f>B12822&amp;" | "&amp;C12822&amp;" | "&amp;D12822</f>
        <v>documentazione_amministrativa / documentazione_contabile | FATTURA PASSIVA | Fattura</v>
      </c>
      <c r="Q12822" s="3" t="str">
        <f>VLOOKUP(P12822,'Classificazione UD'!A:B,2,FALSE)</f>
        <v>Fiscale</v>
      </c>
    </row>
    <row r="12823" spans="1:17" ht="15" customHeight="1" x14ac:dyDescent="0.25">
      <c r="A12823" s="30">
        <v>2015</v>
      </c>
      <c r="B12823" s="3" t="s">
        <v>17</v>
      </c>
      <c r="C12823" s="3" t="s">
        <v>27</v>
      </c>
      <c r="D12823" s="3" t="s">
        <v>54</v>
      </c>
      <c r="E12823" s="3">
        <v>12</v>
      </c>
      <c r="F12823" s="3">
        <v>50</v>
      </c>
      <c r="G12823" s="3">
        <v>50</v>
      </c>
      <c r="H12823" s="3">
        <v>1253020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 t="str">
        <f>B12823&amp;" | "&amp;C12823&amp;" | "&amp;D12823</f>
        <v>documentazione_amministrativa / documentazione_contabile | FATTURA PASSIVA | Nota di credito</v>
      </c>
      <c r="Q12823" s="3" t="str">
        <f>VLOOKUP(P12823,'Classificazione UD'!A:B,2,FALSE)</f>
        <v>Fiscale</v>
      </c>
    </row>
    <row r="12824" spans="1:17" ht="15" customHeight="1" x14ac:dyDescent="0.25">
      <c r="A12824" s="30">
        <v>2016</v>
      </c>
      <c r="B12824" s="3" t="s">
        <v>17</v>
      </c>
      <c r="C12824" s="3" t="s">
        <v>27</v>
      </c>
      <c r="D12824" s="3" t="s">
        <v>264</v>
      </c>
      <c r="E12824" s="3">
        <v>24</v>
      </c>
      <c r="F12824" s="3">
        <v>104</v>
      </c>
      <c r="G12824" s="3">
        <v>104</v>
      </c>
      <c r="H12824" s="3">
        <v>4906946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 t="str">
        <f>B12824&amp;" | "&amp;C12824&amp;" | "&amp;D12824</f>
        <v>documentazione_amministrativa / documentazione_contabile | FATTURA PASSIVA | Fattura</v>
      </c>
      <c r="Q12824" s="3" t="str">
        <f>VLOOKUP(P12824,'Classificazione UD'!A:B,2,FALSE)</f>
        <v>Fiscale</v>
      </c>
    </row>
    <row r="12825" spans="1:17" ht="15" customHeight="1" x14ac:dyDescent="0.25">
      <c r="A12825" s="30">
        <v>2015</v>
      </c>
      <c r="B12825" s="3" t="s">
        <v>20</v>
      </c>
      <c r="C12825" s="3" t="s">
        <v>265</v>
      </c>
      <c r="D12825" s="3" t="s">
        <v>266</v>
      </c>
      <c r="E12825" s="3">
        <v>75</v>
      </c>
      <c r="F12825" s="3">
        <v>150</v>
      </c>
      <c r="G12825" s="3">
        <v>150</v>
      </c>
      <c r="H12825" s="3">
        <v>1549605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 t="str">
        <f>B12825&amp;" | "&amp;C12825&amp;" | "&amp;D12825</f>
        <v>documentazione_amministrativa / registri | Stampa registro | Documento Principale</v>
      </c>
      <c r="Q12825" s="3" t="str">
        <f>VLOOKUP(P12825,'Classificazione UD'!A:B,2,FALSE)</f>
        <v>Amministrativo</v>
      </c>
    </row>
    <row r="12826" spans="1:17" ht="15" customHeight="1" x14ac:dyDescent="0.25">
      <c r="A12826" s="30">
        <v>2016</v>
      </c>
      <c r="B12826" s="3" t="s">
        <v>20</v>
      </c>
      <c r="C12826" s="3" t="s">
        <v>265</v>
      </c>
      <c r="D12826" s="3" t="s">
        <v>266</v>
      </c>
      <c r="E12826" s="3">
        <v>289</v>
      </c>
      <c r="F12826" s="3">
        <v>578</v>
      </c>
      <c r="G12826" s="3">
        <v>578</v>
      </c>
      <c r="H12826" s="3">
        <v>7310444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 t="str">
        <f>B12826&amp;" | "&amp;C12826&amp;" | "&amp;D12826</f>
        <v>documentazione_amministrativa / registri | Stampa registro | Documento Principale</v>
      </c>
      <c r="Q12826" s="3" t="str">
        <f>VLOOKUP(P12826,'Classificazione UD'!A:B,2,FALSE)</f>
        <v>Amministrativo</v>
      </c>
    </row>
    <row r="12827" spans="1:17" ht="15" customHeight="1" x14ac:dyDescent="0.25">
      <c r="A12827" s="30">
        <v>2015</v>
      </c>
      <c r="B12827" s="3" t="s">
        <v>20</v>
      </c>
      <c r="C12827" s="3" t="s">
        <v>265</v>
      </c>
      <c r="D12827" s="3" t="s">
        <v>266</v>
      </c>
      <c r="E12827" s="3">
        <v>11</v>
      </c>
      <c r="F12827" s="3">
        <v>22</v>
      </c>
      <c r="G12827" s="3">
        <v>22</v>
      </c>
      <c r="H12827" s="3">
        <v>48216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 t="str">
        <f>B12827&amp;" | "&amp;C12827&amp;" | "&amp;D12827</f>
        <v>documentazione_amministrativa / registri | Stampa registro | Documento Principale</v>
      </c>
      <c r="Q12827" s="3" t="str">
        <f>VLOOKUP(P12827,'Classificazione UD'!A:B,2,FALSE)</f>
        <v>Amministrativo</v>
      </c>
    </row>
    <row r="12828" spans="1:17" ht="15" customHeight="1" x14ac:dyDescent="0.25">
      <c r="A12828" s="30">
        <v>2016</v>
      </c>
      <c r="B12828" s="3" t="s">
        <v>20</v>
      </c>
      <c r="C12828" s="3" t="s">
        <v>265</v>
      </c>
      <c r="D12828" s="3" t="s">
        <v>266</v>
      </c>
      <c r="E12828" s="3">
        <v>25</v>
      </c>
      <c r="F12828" s="3">
        <v>50</v>
      </c>
      <c r="G12828" s="3">
        <v>50</v>
      </c>
      <c r="H12828" s="3">
        <v>118651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 t="str">
        <f>B12828&amp;" | "&amp;C12828&amp;" | "&amp;D12828</f>
        <v>documentazione_amministrativa / registri | Stampa registro | Documento Principale</v>
      </c>
      <c r="Q12828" s="3" t="str">
        <f>VLOOKUP(P12828,'Classificazione UD'!A:B,2,FALSE)</f>
        <v>Amministrativo</v>
      </c>
    </row>
    <row r="12829" spans="1:17" ht="15" customHeight="1" x14ac:dyDescent="0.25">
      <c r="A12829" s="30">
        <v>2015</v>
      </c>
      <c r="B12829" s="3" t="s">
        <v>20</v>
      </c>
      <c r="C12829" s="3" t="s">
        <v>265</v>
      </c>
      <c r="D12829" s="3" t="s">
        <v>266</v>
      </c>
      <c r="E12829" s="3">
        <v>19</v>
      </c>
      <c r="F12829" s="3">
        <v>38</v>
      </c>
      <c r="G12829" s="3">
        <v>38</v>
      </c>
      <c r="H12829" s="3">
        <v>175924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 t="str">
        <f>B12829&amp;" | "&amp;C12829&amp;" | "&amp;D12829</f>
        <v>documentazione_amministrativa / registri | Stampa registro | Documento Principale</v>
      </c>
      <c r="Q12829" s="3" t="str">
        <f>VLOOKUP(P12829,'Classificazione UD'!A:B,2,FALSE)</f>
        <v>Amministrativo</v>
      </c>
    </row>
    <row r="12830" spans="1:17" ht="15" customHeight="1" x14ac:dyDescent="0.25">
      <c r="A12830" s="30">
        <v>2016</v>
      </c>
      <c r="B12830" s="3" t="s">
        <v>20</v>
      </c>
      <c r="C12830" s="3" t="s">
        <v>265</v>
      </c>
      <c r="D12830" s="3" t="s">
        <v>266</v>
      </c>
      <c r="E12830" s="3">
        <v>201</v>
      </c>
      <c r="F12830" s="3">
        <v>402</v>
      </c>
      <c r="G12830" s="3">
        <v>402</v>
      </c>
      <c r="H12830" s="3">
        <v>1204325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 t="str">
        <f>B12830&amp;" | "&amp;C12830&amp;" | "&amp;D12830</f>
        <v>documentazione_amministrativa / registri | Stampa registro | Documento Principale</v>
      </c>
      <c r="Q12830" s="3" t="str">
        <f>VLOOKUP(P12830,'Classificazione UD'!A:B,2,FALSE)</f>
        <v>Amministrativo</v>
      </c>
    </row>
    <row r="12831" spans="1:17" ht="15" customHeight="1" x14ac:dyDescent="0.25">
      <c r="A12831" s="30">
        <v>2015</v>
      </c>
      <c r="B12831" s="3" t="s">
        <v>17</v>
      </c>
      <c r="C12831" s="3" t="s">
        <v>27</v>
      </c>
      <c r="D12831" s="3" t="s">
        <v>270</v>
      </c>
      <c r="E12831" s="3">
        <v>6</v>
      </c>
      <c r="F12831" s="3">
        <v>30</v>
      </c>
      <c r="G12831" s="3">
        <v>30</v>
      </c>
      <c r="H12831" s="3">
        <v>3445138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 t="str">
        <f>B12831&amp;" | "&amp;C12831&amp;" | "&amp;D12831</f>
        <v>documentazione_amministrativa / documentazione_contabile | FATTURA PASSIVA | Acconto</v>
      </c>
      <c r="Q12831" s="3" t="str">
        <f>VLOOKUP(P12831,'Classificazione UD'!A:B,2,FALSE)</f>
        <v>Fiscale</v>
      </c>
    </row>
    <row r="12832" spans="1:17" ht="15" customHeight="1" x14ac:dyDescent="0.25">
      <c r="A12832" s="30">
        <v>2015</v>
      </c>
      <c r="B12832" s="3" t="s">
        <v>17</v>
      </c>
      <c r="C12832" s="3" t="s">
        <v>27</v>
      </c>
      <c r="D12832" s="3" t="s">
        <v>264</v>
      </c>
      <c r="E12832" s="3">
        <v>242</v>
      </c>
      <c r="F12832" s="3">
        <v>1023</v>
      </c>
      <c r="G12832" s="3">
        <v>1023</v>
      </c>
      <c r="H12832" s="3">
        <v>49400480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 t="str">
        <f>B12832&amp;" | "&amp;C12832&amp;" | "&amp;D12832</f>
        <v>documentazione_amministrativa / documentazione_contabile | FATTURA PASSIVA | Fattura</v>
      </c>
      <c r="Q12832" s="3" t="str">
        <f>VLOOKUP(P12832,'Classificazione UD'!A:B,2,FALSE)</f>
        <v>Fiscale</v>
      </c>
    </row>
    <row r="12833" spans="1:17" ht="15" customHeight="1" x14ac:dyDescent="0.25">
      <c r="A12833" s="30">
        <v>2015</v>
      </c>
      <c r="B12833" s="3" t="s">
        <v>17</v>
      </c>
      <c r="C12833" s="3" t="s">
        <v>27</v>
      </c>
      <c r="D12833" s="3" t="s">
        <v>54</v>
      </c>
      <c r="E12833" s="3">
        <v>4</v>
      </c>
      <c r="F12833" s="3">
        <v>16</v>
      </c>
      <c r="G12833" s="3">
        <v>16</v>
      </c>
      <c r="H12833" s="3">
        <v>236290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 t="str">
        <f>B12833&amp;" | "&amp;C12833&amp;" | "&amp;D12833</f>
        <v>documentazione_amministrativa / documentazione_contabile | FATTURA PASSIVA | Nota di credito</v>
      </c>
      <c r="Q12833" s="3" t="str">
        <f>VLOOKUP(P12833,'Classificazione UD'!A:B,2,FALSE)</f>
        <v>Fiscale</v>
      </c>
    </row>
    <row r="12834" spans="1:17" ht="15" customHeight="1" x14ac:dyDescent="0.25">
      <c r="A12834" s="30">
        <v>2016</v>
      </c>
      <c r="B12834" s="3" t="s">
        <v>17</v>
      </c>
      <c r="C12834" s="3" t="s">
        <v>27</v>
      </c>
      <c r="D12834" s="3" t="s">
        <v>270</v>
      </c>
      <c r="E12834" s="3">
        <v>1</v>
      </c>
      <c r="F12834" s="3">
        <v>5</v>
      </c>
      <c r="G12834" s="3">
        <v>5</v>
      </c>
      <c r="H12834" s="3">
        <v>574077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 t="str">
        <f>B12834&amp;" | "&amp;C12834&amp;" | "&amp;D12834</f>
        <v>documentazione_amministrativa / documentazione_contabile | FATTURA PASSIVA | Acconto</v>
      </c>
      <c r="Q12834" s="3" t="str">
        <f>VLOOKUP(P12834,'Classificazione UD'!A:B,2,FALSE)</f>
        <v>Fiscale</v>
      </c>
    </row>
    <row r="12835" spans="1:17" ht="15" customHeight="1" x14ac:dyDescent="0.25">
      <c r="A12835" s="30">
        <v>2016</v>
      </c>
      <c r="B12835" s="3" t="s">
        <v>17</v>
      </c>
      <c r="C12835" s="3" t="s">
        <v>27</v>
      </c>
      <c r="D12835" s="3" t="s">
        <v>264</v>
      </c>
      <c r="E12835" s="3">
        <v>32</v>
      </c>
      <c r="F12835" s="3">
        <v>133</v>
      </c>
      <c r="G12835" s="3">
        <v>133</v>
      </c>
      <c r="H12835" s="3">
        <v>4226931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 t="str">
        <f>B12835&amp;" | "&amp;C12835&amp;" | "&amp;D12835</f>
        <v>documentazione_amministrativa / documentazione_contabile | FATTURA PASSIVA | Fattura</v>
      </c>
      <c r="Q12835" s="3" t="str">
        <f>VLOOKUP(P12835,'Classificazione UD'!A:B,2,FALSE)</f>
        <v>Fiscale</v>
      </c>
    </row>
    <row r="12836" spans="1:17" ht="15" customHeight="1" x14ac:dyDescent="0.25">
      <c r="A12836" s="30">
        <v>2015</v>
      </c>
      <c r="B12836" s="3" t="s">
        <v>20</v>
      </c>
      <c r="C12836" s="3" t="s">
        <v>265</v>
      </c>
      <c r="D12836" s="3" t="s">
        <v>266</v>
      </c>
      <c r="E12836" s="3">
        <v>73</v>
      </c>
      <c r="F12836" s="3">
        <v>146</v>
      </c>
      <c r="G12836" s="3">
        <v>146</v>
      </c>
      <c r="H12836" s="3">
        <v>969281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 t="str">
        <f>B12836&amp;" | "&amp;C12836&amp;" | "&amp;D12836</f>
        <v>documentazione_amministrativa / registri | Stampa registro | Documento Principale</v>
      </c>
      <c r="Q12836" s="3" t="str">
        <f>VLOOKUP(P12836,'Classificazione UD'!A:B,2,FALSE)</f>
        <v>Amministrativo</v>
      </c>
    </row>
    <row r="12837" spans="1:17" ht="15" customHeight="1" x14ac:dyDescent="0.25">
      <c r="A12837" s="30">
        <v>2016</v>
      </c>
      <c r="B12837" s="3" t="s">
        <v>20</v>
      </c>
      <c r="C12837" s="3" t="s">
        <v>265</v>
      </c>
      <c r="D12837" s="3" t="s">
        <v>266</v>
      </c>
      <c r="E12837" s="3">
        <v>287</v>
      </c>
      <c r="F12837" s="3">
        <v>574</v>
      </c>
      <c r="G12837" s="3">
        <v>574</v>
      </c>
      <c r="H12837" s="3">
        <v>5321621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0</v>
      </c>
      <c r="P12837" s="3" t="str">
        <f>B12837&amp;" | "&amp;C12837&amp;" | "&amp;D12837</f>
        <v>documentazione_amministrativa / registri | Stampa registro | Documento Principale</v>
      </c>
      <c r="Q12837" s="3" t="str">
        <f>VLOOKUP(P12837,'Classificazione UD'!A:B,2,FALSE)</f>
        <v>Amministrativo</v>
      </c>
    </row>
    <row r="12838" spans="1:17" ht="15" customHeight="1" x14ac:dyDescent="0.25">
      <c r="A12838" s="30">
        <v>2015</v>
      </c>
      <c r="B12838" s="3" t="s">
        <v>20</v>
      </c>
      <c r="C12838" s="3" t="s">
        <v>265</v>
      </c>
      <c r="D12838" s="3" t="s">
        <v>266</v>
      </c>
      <c r="E12838" s="3">
        <v>21</v>
      </c>
      <c r="F12838" s="3">
        <v>42</v>
      </c>
      <c r="G12838" s="3">
        <v>42</v>
      </c>
      <c r="H12838" s="3">
        <v>114337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 t="str">
        <f>B12838&amp;" | "&amp;C12838&amp;" | "&amp;D12838</f>
        <v>documentazione_amministrativa / registri | Stampa registro | Documento Principale</v>
      </c>
      <c r="Q12838" s="3" t="str">
        <f>VLOOKUP(P12838,'Classificazione UD'!A:B,2,FALSE)</f>
        <v>Amministrativo</v>
      </c>
    </row>
    <row r="12839" spans="1:17" ht="15" customHeight="1" x14ac:dyDescent="0.25">
      <c r="A12839" s="30">
        <v>2016</v>
      </c>
      <c r="B12839" s="3" t="s">
        <v>20</v>
      </c>
      <c r="C12839" s="3" t="s">
        <v>265</v>
      </c>
      <c r="D12839" s="3" t="s">
        <v>266</v>
      </c>
      <c r="E12839" s="3">
        <v>72</v>
      </c>
      <c r="F12839" s="3">
        <v>144</v>
      </c>
      <c r="G12839" s="3">
        <v>144</v>
      </c>
      <c r="H12839" s="3">
        <v>357585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 t="str">
        <f>B12839&amp;" | "&amp;C12839&amp;" | "&amp;D12839</f>
        <v>documentazione_amministrativa / registri | Stampa registro | Documento Principale</v>
      </c>
      <c r="Q12839" s="3" t="str">
        <f>VLOOKUP(P12839,'Classificazione UD'!A:B,2,FALSE)</f>
        <v>Amministrativo</v>
      </c>
    </row>
    <row r="12840" spans="1:17" ht="15" customHeight="1" x14ac:dyDescent="0.25">
      <c r="A12840" s="30">
        <v>2015</v>
      </c>
      <c r="B12840" s="3" t="s">
        <v>20</v>
      </c>
      <c r="C12840" s="3" t="s">
        <v>265</v>
      </c>
      <c r="D12840" s="3" t="s">
        <v>266</v>
      </c>
      <c r="E12840" s="3">
        <v>41</v>
      </c>
      <c r="F12840" s="3">
        <v>82</v>
      </c>
      <c r="G12840" s="3">
        <v>82</v>
      </c>
      <c r="H12840" s="3">
        <v>249826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 t="str">
        <f>B12840&amp;" | "&amp;C12840&amp;" | "&amp;D12840</f>
        <v>documentazione_amministrativa / registri | Stampa registro | Documento Principale</v>
      </c>
      <c r="Q12840" s="3" t="str">
        <f>VLOOKUP(P12840,'Classificazione UD'!A:B,2,FALSE)</f>
        <v>Amministrativo</v>
      </c>
    </row>
    <row r="12841" spans="1:17" ht="15" customHeight="1" x14ac:dyDescent="0.25">
      <c r="A12841" s="30">
        <v>2016</v>
      </c>
      <c r="B12841" s="3" t="s">
        <v>20</v>
      </c>
      <c r="C12841" s="3" t="s">
        <v>265</v>
      </c>
      <c r="D12841" s="3" t="s">
        <v>266</v>
      </c>
      <c r="E12841" s="3">
        <v>188</v>
      </c>
      <c r="F12841" s="3">
        <v>376</v>
      </c>
      <c r="G12841" s="3">
        <v>376</v>
      </c>
      <c r="H12841" s="3">
        <v>1107540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 t="str">
        <f>B12841&amp;" | "&amp;C12841&amp;" | "&amp;D12841</f>
        <v>documentazione_amministrativa / registri | Stampa registro | Documento Principale</v>
      </c>
      <c r="Q12841" s="3" t="str">
        <f>VLOOKUP(P12841,'Classificazione UD'!A:B,2,FALSE)</f>
        <v>Amministrativo</v>
      </c>
    </row>
    <row r="12842" spans="1:17" ht="15" customHeight="1" x14ac:dyDescent="0.25">
      <c r="A12842" s="30">
        <v>2015</v>
      </c>
      <c r="B12842" s="3" t="s">
        <v>17</v>
      </c>
      <c r="C12842" s="3" t="s">
        <v>27</v>
      </c>
      <c r="D12842" s="3" t="s">
        <v>264</v>
      </c>
      <c r="E12842" s="3">
        <v>218</v>
      </c>
      <c r="F12842" s="3">
        <v>982</v>
      </c>
      <c r="G12842" s="3">
        <v>982</v>
      </c>
      <c r="H12842" s="3">
        <v>54913405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 t="str">
        <f>B12842&amp;" | "&amp;C12842&amp;" | "&amp;D12842</f>
        <v>documentazione_amministrativa / documentazione_contabile | FATTURA PASSIVA | Fattura</v>
      </c>
      <c r="Q12842" s="3" t="str">
        <f>VLOOKUP(P12842,'Classificazione UD'!A:B,2,FALSE)</f>
        <v>Fiscale</v>
      </c>
    </row>
    <row r="12843" spans="1:17" ht="15" customHeight="1" x14ac:dyDescent="0.25">
      <c r="A12843" s="30">
        <v>2015</v>
      </c>
      <c r="B12843" s="3" t="s">
        <v>17</v>
      </c>
      <c r="C12843" s="3" t="s">
        <v>27</v>
      </c>
      <c r="D12843" s="3" t="s">
        <v>54</v>
      </c>
      <c r="E12843" s="3">
        <v>13</v>
      </c>
      <c r="F12843" s="3">
        <v>61</v>
      </c>
      <c r="G12843" s="3">
        <v>61</v>
      </c>
      <c r="H12843" s="3">
        <v>1203620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 t="str">
        <f>B12843&amp;" | "&amp;C12843&amp;" | "&amp;D12843</f>
        <v>documentazione_amministrativa / documentazione_contabile | FATTURA PASSIVA | Nota di credito</v>
      </c>
      <c r="Q12843" s="3" t="str">
        <f>VLOOKUP(P12843,'Classificazione UD'!A:B,2,FALSE)</f>
        <v>Fiscale</v>
      </c>
    </row>
    <row r="12844" spans="1:17" ht="15" customHeight="1" x14ac:dyDescent="0.25">
      <c r="A12844" s="30">
        <v>2016</v>
      </c>
      <c r="B12844" s="3" t="s">
        <v>17</v>
      </c>
      <c r="C12844" s="3" t="s">
        <v>27</v>
      </c>
      <c r="D12844" s="3" t="s">
        <v>264</v>
      </c>
      <c r="E12844" s="3">
        <v>21</v>
      </c>
      <c r="F12844" s="3">
        <v>91</v>
      </c>
      <c r="G12844" s="3">
        <v>91</v>
      </c>
      <c r="H12844" s="3">
        <v>3333825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 t="str">
        <f>B12844&amp;" | "&amp;C12844&amp;" | "&amp;D12844</f>
        <v>documentazione_amministrativa / documentazione_contabile | FATTURA PASSIVA | Fattura</v>
      </c>
      <c r="Q12844" s="3" t="str">
        <f>VLOOKUP(P12844,'Classificazione UD'!A:B,2,FALSE)</f>
        <v>Fiscale</v>
      </c>
    </row>
    <row r="12845" spans="1:17" ht="15" customHeight="1" x14ac:dyDescent="0.25">
      <c r="A12845" s="30">
        <v>2016</v>
      </c>
      <c r="B12845" s="3" t="s">
        <v>17</v>
      </c>
      <c r="C12845" s="3" t="s">
        <v>27</v>
      </c>
      <c r="D12845" s="3" t="s">
        <v>54</v>
      </c>
      <c r="E12845" s="3">
        <v>1</v>
      </c>
      <c r="F12845" s="3">
        <v>4</v>
      </c>
      <c r="G12845" s="3">
        <v>4</v>
      </c>
      <c r="H12845" s="3">
        <v>55554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 t="str">
        <f>B12845&amp;" | "&amp;C12845&amp;" | "&amp;D12845</f>
        <v>documentazione_amministrativa / documentazione_contabile | FATTURA PASSIVA | Nota di credito</v>
      </c>
      <c r="Q12845" s="3" t="str">
        <f>VLOOKUP(P12845,'Classificazione UD'!A:B,2,FALSE)</f>
        <v>Fiscale</v>
      </c>
    </row>
    <row r="12846" spans="1:17" ht="15" customHeight="1" x14ac:dyDescent="0.25">
      <c r="A12846" s="30">
        <v>2015</v>
      </c>
      <c r="B12846" s="3" t="s">
        <v>20</v>
      </c>
      <c r="C12846" s="3" t="s">
        <v>265</v>
      </c>
      <c r="D12846" s="3" t="s">
        <v>266</v>
      </c>
      <c r="E12846" s="3">
        <v>73</v>
      </c>
      <c r="F12846" s="3">
        <v>146</v>
      </c>
      <c r="G12846" s="3">
        <v>146</v>
      </c>
      <c r="H12846" s="3">
        <v>845112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 t="str">
        <f>B12846&amp;" | "&amp;C12846&amp;" | "&amp;D12846</f>
        <v>documentazione_amministrativa / registri | Stampa registro | Documento Principale</v>
      </c>
      <c r="Q12846" s="3" t="str">
        <f>VLOOKUP(P12846,'Classificazione UD'!A:B,2,FALSE)</f>
        <v>Amministrativo</v>
      </c>
    </row>
    <row r="12847" spans="1:17" ht="15" customHeight="1" x14ac:dyDescent="0.25">
      <c r="A12847" s="30">
        <v>2016</v>
      </c>
      <c r="B12847" s="3" t="s">
        <v>20</v>
      </c>
      <c r="C12847" s="3" t="s">
        <v>265</v>
      </c>
      <c r="D12847" s="3" t="s">
        <v>266</v>
      </c>
      <c r="E12847" s="3">
        <v>277</v>
      </c>
      <c r="F12847" s="3">
        <v>554</v>
      </c>
      <c r="G12847" s="3">
        <v>554</v>
      </c>
      <c r="H12847" s="3">
        <v>4237097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 t="str">
        <f>B12847&amp;" | "&amp;C12847&amp;" | "&amp;D12847</f>
        <v>documentazione_amministrativa / registri | Stampa registro | Documento Principale</v>
      </c>
      <c r="Q12847" s="3" t="str">
        <f>VLOOKUP(P12847,'Classificazione UD'!A:B,2,FALSE)</f>
        <v>Amministrativo</v>
      </c>
    </row>
    <row r="12848" spans="1:17" ht="15" customHeight="1" x14ac:dyDescent="0.25">
      <c r="A12848" s="30">
        <v>2015</v>
      </c>
      <c r="B12848" s="3" t="s">
        <v>20</v>
      </c>
      <c r="C12848" s="3" t="s">
        <v>265</v>
      </c>
      <c r="D12848" s="3" t="s">
        <v>266</v>
      </c>
      <c r="E12848" s="3">
        <v>36</v>
      </c>
      <c r="F12848" s="3">
        <v>72</v>
      </c>
      <c r="G12848" s="3">
        <v>72</v>
      </c>
      <c r="H12848" s="3">
        <v>198399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 t="str">
        <f>B12848&amp;" | "&amp;C12848&amp;" | "&amp;D12848</f>
        <v>documentazione_amministrativa / registri | Stampa registro | Documento Principale</v>
      </c>
      <c r="Q12848" s="3" t="str">
        <f>VLOOKUP(P12848,'Classificazione UD'!A:B,2,FALSE)</f>
        <v>Amministrativo</v>
      </c>
    </row>
    <row r="12849" spans="1:17" ht="15" customHeight="1" x14ac:dyDescent="0.25">
      <c r="A12849" s="30">
        <v>2016</v>
      </c>
      <c r="B12849" s="3" t="s">
        <v>20</v>
      </c>
      <c r="C12849" s="3" t="s">
        <v>265</v>
      </c>
      <c r="D12849" s="3" t="s">
        <v>266</v>
      </c>
      <c r="E12849" s="3">
        <v>157</v>
      </c>
      <c r="F12849" s="3">
        <v>314</v>
      </c>
      <c r="G12849" s="3">
        <v>314</v>
      </c>
      <c r="H12849" s="3">
        <v>988872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0</v>
      </c>
      <c r="P12849" s="3" t="str">
        <f>B12849&amp;" | "&amp;C12849&amp;" | "&amp;D12849</f>
        <v>documentazione_amministrativa / registri | Stampa registro | Documento Principale</v>
      </c>
      <c r="Q12849" s="3" t="str">
        <f>VLOOKUP(P12849,'Classificazione UD'!A:B,2,FALSE)</f>
        <v>Amministrativo</v>
      </c>
    </row>
    <row r="12850" spans="1:17" ht="15" customHeight="1" x14ac:dyDescent="0.25">
      <c r="A12850" s="30">
        <v>2015</v>
      </c>
      <c r="B12850" s="3" t="s">
        <v>17</v>
      </c>
      <c r="C12850" s="3" t="s">
        <v>27</v>
      </c>
      <c r="D12850" s="3" t="s">
        <v>264</v>
      </c>
      <c r="E12850" s="3">
        <v>225</v>
      </c>
      <c r="F12850" s="3">
        <v>998</v>
      </c>
      <c r="G12850" s="3">
        <v>998</v>
      </c>
      <c r="H12850" s="3">
        <v>54312012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 t="str">
        <f>B12850&amp;" | "&amp;C12850&amp;" | "&amp;D12850</f>
        <v>documentazione_amministrativa / documentazione_contabile | FATTURA PASSIVA | Fattura</v>
      </c>
      <c r="Q12850" s="3" t="str">
        <f>VLOOKUP(P12850,'Classificazione UD'!A:B,2,FALSE)</f>
        <v>Fiscale</v>
      </c>
    </row>
    <row r="12851" spans="1:17" ht="15" customHeight="1" x14ac:dyDescent="0.25">
      <c r="A12851" s="30">
        <v>2015</v>
      </c>
      <c r="B12851" s="3" t="s">
        <v>17</v>
      </c>
      <c r="C12851" s="3" t="s">
        <v>27</v>
      </c>
      <c r="D12851" s="3" t="s">
        <v>54</v>
      </c>
      <c r="E12851" s="3">
        <v>18</v>
      </c>
      <c r="F12851" s="3">
        <v>79</v>
      </c>
      <c r="G12851" s="3">
        <v>79</v>
      </c>
      <c r="H12851" s="3">
        <v>1376074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 t="str">
        <f>B12851&amp;" | "&amp;C12851&amp;" | "&amp;D12851</f>
        <v>documentazione_amministrativa / documentazione_contabile | FATTURA PASSIVA | Nota di credito</v>
      </c>
      <c r="Q12851" s="3" t="str">
        <f>VLOOKUP(P12851,'Classificazione UD'!A:B,2,FALSE)</f>
        <v>Fiscale</v>
      </c>
    </row>
    <row r="12852" spans="1:17" ht="15" customHeight="1" x14ac:dyDescent="0.25">
      <c r="A12852" s="30">
        <v>2016</v>
      </c>
      <c r="B12852" s="3" t="s">
        <v>17</v>
      </c>
      <c r="C12852" s="3" t="s">
        <v>27</v>
      </c>
      <c r="D12852" s="3" t="s">
        <v>264</v>
      </c>
      <c r="E12852" s="3">
        <v>38</v>
      </c>
      <c r="F12852" s="3">
        <v>175</v>
      </c>
      <c r="G12852" s="3">
        <v>175</v>
      </c>
      <c r="H12852" s="3">
        <v>17577890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 t="str">
        <f>B12852&amp;" | "&amp;C12852&amp;" | "&amp;D12852</f>
        <v>documentazione_amministrativa / documentazione_contabile | FATTURA PASSIVA | Fattura</v>
      </c>
      <c r="Q12852" s="3" t="str">
        <f>VLOOKUP(P12852,'Classificazione UD'!A:B,2,FALSE)</f>
        <v>Fiscale</v>
      </c>
    </row>
    <row r="12853" spans="1:17" ht="15" customHeight="1" x14ac:dyDescent="0.25">
      <c r="A12853" s="30">
        <v>2015</v>
      </c>
      <c r="B12853" s="3" t="s">
        <v>20</v>
      </c>
      <c r="C12853" s="3" t="s">
        <v>265</v>
      </c>
      <c r="D12853" s="3" t="s">
        <v>266</v>
      </c>
      <c r="E12853" s="3">
        <v>62</v>
      </c>
      <c r="F12853" s="3">
        <v>124</v>
      </c>
      <c r="G12853" s="3">
        <v>124</v>
      </c>
      <c r="H12853" s="3">
        <v>1087134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 t="str">
        <f>B12853&amp;" | "&amp;C12853&amp;" | "&amp;D12853</f>
        <v>documentazione_amministrativa / registri | Stampa registro | Documento Principale</v>
      </c>
      <c r="Q12853" s="3" t="str">
        <f>VLOOKUP(P12853,'Classificazione UD'!A:B,2,FALSE)</f>
        <v>Amministrativo</v>
      </c>
    </row>
    <row r="12854" spans="1:17" ht="15" customHeight="1" x14ac:dyDescent="0.25">
      <c r="A12854" s="30">
        <v>2016</v>
      </c>
      <c r="B12854" s="3" t="s">
        <v>20</v>
      </c>
      <c r="C12854" s="3" t="s">
        <v>265</v>
      </c>
      <c r="D12854" s="3" t="s">
        <v>266</v>
      </c>
      <c r="E12854" s="3">
        <v>245</v>
      </c>
      <c r="F12854" s="3">
        <v>490</v>
      </c>
      <c r="G12854" s="3">
        <v>490</v>
      </c>
      <c r="H12854" s="3">
        <v>5369985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0</v>
      </c>
      <c r="P12854" s="3" t="str">
        <f>B12854&amp;" | "&amp;C12854&amp;" | "&amp;D12854</f>
        <v>documentazione_amministrativa / registri | Stampa registro | Documento Principale</v>
      </c>
      <c r="Q12854" s="3" t="str">
        <f>VLOOKUP(P12854,'Classificazione UD'!A:B,2,FALSE)</f>
        <v>Amministrativo</v>
      </c>
    </row>
    <row r="12855" spans="1:17" ht="15" customHeight="1" x14ac:dyDescent="0.25">
      <c r="A12855" s="30">
        <v>2015</v>
      </c>
      <c r="B12855" s="3" t="s">
        <v>20</v>
      </c>
      <c r="C12855" s="3" t="s">
        <v>265</v>
      </c>
      <c r="D12855" s="3" t="s">
        <v>266</v>
      </c>
      <c r="E12855" s="3">
        <v>2</v>
      </c>
      <c r="F12855" s="3">
        <v>4</v>
      </c>
      <c r="G12855" s="3">
        <v>4</v>
      </c>
      <c r="H12855" s="3">
        <v>25017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 t="str">
        <f>B12855&amp;" | "&amp;C12855&amp;" | "&amp;D12855</f>
        <v>documentazione_amministrativa / registri | Stampa registro | Documento Principale</v>
      </c>
      <c r="Q12855" s="3" t="str">
        <f>VLOOKUP(P12855,'Classificazione UD'!A:B,2,FALSE)</f>
        <v>Amministrativo</v>
      </c>
    </row>
    <row r="12856" spans="1:17" ht="15" customHeight="1" x14ac:dyDescent="0.25">
      <c r="A12856" s="30">
        <v>2016</v>
      </c>
      <c r="B12856" s="3" t="s">
        <v>20</v>
      </c>
      <c r="C12856" s="3" t="s">
        <v>265</v>
      </c>
      <c r="D12856" s="3" t="s">
        <v>266</v>
      </c>
      <c r="E12856" s="3">
        <v>40</v>
      </c>
      <c r="F12856" s="3">
        <v>80</v>
      </c>
      <c r="G12856" s="3">
        <v>80</v>
      </c>
      <c r="H12856" s="3">
        <v>206054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 t="str">
        <f>B12856&amp;" | "&amp;C12856&amp;" | "&amp;D12856</f>
        <v>documentazione_amministrativa / registri | Stampa registro | Documento Principale</v>
      </c>
      <c r="Q12856" s="3" t="str">
        <f>VLOOKUP(P12856,'Classificazione UD'!A:B,2,FALSE)</f>
        <v>Amministrativo</v>
      </c>
    </row>
    <row r="12857" spans="1:17" ht="15" customHeight="1" x14ac:dyDescent="0.25">
      <c r="A12857" s="30">
        <v>2015</v>
      </c>
      <c r="B12857" s="3" t="s">
        <v>20</v>
      </c>
      <c r="C12857" s="3" t="s">
        <v>265</v>
      </c>
      <c r="D12857" s="3" t="s">
        <v>266</v>
      </c>
      <c r="E12857" s="3">
        <v>30</v>
      </c>
      <c r="F12857" s="3">
        <v>60</v>
      </c>
      <c r="G12857" s="3">
        <v>60</v>
      </c>
      <c r="H12857" s="3">
        <v>182444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 t="str">
        <f>B12857&amp;" | "&amp;C12857&amp;" | "&amp;D12857</f>
        <v>documentazione_amministrativa / registri | Stampa registro | Documento Principale</v>
      </c>
      <c r="Q12857" s="3" t="str">
        <f>VLOOKUP(P12857,'Classificazione UD'!A:B,2,FALSE)</f>
        <v>Amministrativo</v>
      </c>
    </row>
    <row r="12858" spans="1:17" ht="15" customHeight="1" x14ac:dyDescent="0.25">
      <c r="A12858" s="30">
        <v>2016</v>
      </c>
      <c r="B12858" s="3" t="s">
        <v>20</v>
      </c>
      <c r="C12858" s="3" t="s">
        <v>265</v>
      </c>
      <c r="D12858" s="3" t="s">
        <v>266</v>
      </c>
      <c r="E12858" s="3">
        <v>124</v>
      </c>
      <c r="F12858" s="3">
        <v>248</v>
      </c>
      <c r="G12858" s="3">
        <v>248</v>
      </c>
      <c r="H12858" s="3">
        <v>857635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 t="str">
        <f>B12858&amp;" | "&amp;C12858&amp;" | "&amp;D12858</f>
        <v>documentazione_amministrativa / registri | Stampa registro | Documento Principale</v>
      </c>
      <c r="Q12858" s="3" t="str">
        <f>VLOOKUP(P12858,'Classificazione UD'!A:B,2,FALSE)</f>
        <v>Amministrativo</v>
      </c>
    </row>
    <row r="12859" spans="1:17" ht="15" customHeight="1" x14ac:dyDescent="0.25">
      <c r="A12859" s="30">
        <v>2015</v>
      </c>
      <c r="B12859" s="3" t="s">
        <v>17</v>
      </c>
      <c r="C12859" s="3" t="s">
        <v>27</v>
      </c>
      <c r="D12859" s="3" t="s">
        <v>264</v>
      </c>
      <c r="E12859" s="3">
        <v>339</v>
      </c>
      <c r="F12859" s="3">
        <v>1437</v>
      </c>
      <c r="G12859" s="3">
        <v>1437</v>
      </c>
      <c r="H12859" s="3">
        <v>44692206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 t="str">
        <f>B12859&amp;" | "&amp;C12859&amp;" | "&amp;D12859</f>
        <v>documentazione_amministrativa / documentazione_contabile | FATTURA PASSIVA | Fattura</v>
      </c>
      <c r="Q12859" s="3" t="str">
        <f>VLOOKUP(P12859,'Classificazione UD'!A:B,2,FALSE)</f>
        <v>Fiscale</v>
      </c>
    </row>
    <row r="12860" spans="1:17" ht="15" customHeight="1" x14ac:dyDescent="0.25">
      <c r="A12860" s="30">
        <v>2015</v>
      </c>
      <c r="B12860" s="3" t="s">
        <v>17</v>
      </c>
      <c r="C12860" s="3" t="s">
        <v>27</v>
      </c>
      <c r="D12860" s="3" t="s">
        <v>54</v>
      </c>
      <c r="E12860" s="3">
        <v>6</v>
      </c>
      <c r="F12860" s="3">
        <v>25</v>
      </c>
      <c r="G12860" s="3">
        <v>25</v>
      </c>
      <c r="H12860" s="3">
        <v>726650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 t="str">
        <f>B12860&amp;" | "&amp;C12860&amp;" | "&amp;D12860</f>
        <v>documentazione_amministrativa / documentazione_contabile | FATTURA PASSIVA | Nota di credito</v>
      </c>
      <c r="Q12860" s="3" t="str">
        <f>VLOOKUP(P12860,'Classificazione UD'!A:B,2,FALSE)</f>
        <v>Fiscale</v>
      </c>
    </row>
    <row r="12861" spans="1:17" ht="15" customHeight="1" x14ac:dyDescent="0.25">
      <c r="A12861" s="30">
        <v>2016</v>
      </c>
      <c r="B12861" s="3" t="s">
        <v>17</v>
      </c>
      <c r="C12861" s="3" t="s">
        <v>27</v>
      </c>
      <c r="D12861" s="3" t="s">
        <v>264</v>
      </c>
      <c r="E12861" s="3">
        <v>27</v>
      </c>
      <c r="F12861" s="3">
        <v>118</v>
      </c>
      <c r="G12861" s="3">
        <v>118</v>
      </c>
      <c r="H12861" s="3">
        <v>5778628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 t="str">
        <f>B12861&amp;" | "&amp;C12861&amp;" | "&amp;D12861</f>
        <v>documentazione_amministrativa / documentazione_contabile | FATTURA PASSIVA | Fattura</v>
      </c>
      <c r="Q12861" s="3" t="str">
        <f>VLOOKUP(P12861,'Classificazione UD'!A:B,2,FALSE)</f>
        <v>Fiscale</v>
      </c>
    </row>
    <row r="12862" spans="1:17" ht="15" customHeight="1" x14ac:dyDescent="0.25">
      <c r="A12862" s="30">
        <v>2015</v>
      </c>
      <c r="B12862" s="3" t="s">
        <v>20</v>
      </c>
      <c r="C12862" s="3" t="s">
        <v>265</v>
      </c>
      <c r="D12862" s="3" t="s">
        <v>266</v>
      </c>
      <c r="E12862" s="3">
        <v>71</v>
      </c>
      <c r="F12862" s="3">
        <v>142</v>
      </c>
      <c r="G12862" s="3">
        <v>142</v>
      </c>
      <c r="H12862" s="3">
        <v>1250803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 t="str">
        <f>B12862&amp;" | "&amp;C12862&amp;" | "&amp;D12862</f>
        <v>documentazione_amministrativa / registri | Stampa registro | Documento Principale</v>
      </c>
      <c r="Q12862" s="3" t="str">
        <f>VLOOKUP(P12862,'Classificazione UD'!A:B,2,FALSE)</f>
        <v>Amministrativo</v>
      </c>
    </row>
    <row r="12863" spans="1:17" ht="15" customHeight="1" x14ac:dyDescent="0.25">
      <c r="A12863" s="30">
        <v>2016</v>
      </c>
      <c r="B12863" s="3" t="s">
        <v>20</v>
      </c>
      <c r="C12863" s="3" t="s">
        <v>265</v>
      </c>
      <c r="D12863" s="3" t="s">
        <v>266</v>
      </c>
      <c r="E12863" s="3">
        <v>277</v>
      </c>
      <c r="F12863" s="3">
        <v>554</v>
      </c>
      <c r="G12863" s="3">
        <v>554</v>
      </c>
      <c r="H12863" s="3">
        <v>5343022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 t="str">
        <f>B12863&amp;" | "&amp;C12863&amp;" | "&amp;D12863</f>
        <v>documentazione_amministrativa / registri | Stampa registro | Documento Principale</v>
      </c>
      <c r="Q12863" s="3" t="str">
        <f>VLOOKUP(P12863,'Classificazione UD'!A:B,2,FALSE)</f>
        <v>Amministrativo</v>
      </c>
    </row>
    <row r="12864" spans="1:17" ht="15" customHeight="1" x14ac:dyDescent="0.25">
      <c r="A12864" s="30">
        <v>2016</v>
      </c>
      <c r="B12864" s="3" t="s">
        <v>20</v>
      </c>
      <c r="C12864" s="3" t="s">
        <v>265</v>
      </c>
      <c r="D12864" s="3" t="s">
        <v>266</v>
      </c>
      <c r="E12864" s="3">
        <v>28</v>
      </c>
      <c r="F12864" s="3">
        <v>56</v>
      </c>
      <c r="G12864" s="3">
        <v>56</v>
      </c>
      <c r="H12864" s="3">
        <v>155509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0</v>
      </c>
      <c r="O12864" s="3">
        <v>0</v>
      </c>
      <c r="P12864" s="3" t="str">
        <f>B12864&amp;" | "&amp;C12864&amp;" | "&amp;D12864</f>
        <v>documentazione_amministrativa / registri | Stampa registro | Documento Principale</v>
      </c>
      <c r="Q12864" s="3" t="str">
        <f>VLOOKUP(P12864,'Classificazione UD'!A:B,2,FALSE)</f>
        <v>Amministrativo</v>
      </c>
    </row>
    <row r="12865" spans="1:17" ht="15" customHeight="1" x14ac:dyDescent="0.25">
      <c r="A12865" s="30">
        <v>2015</v>
      </c>
      <c r="B12865" s="3" t="s">
        <v>20</v>
      </c>
      <c r="C12865" s="3" t="s">
        <v>265</v>
      </c>
      <c r="D12865" s="3" t="s">
        <v>266</v>
      </c>
      <c r="E12865" s="3">
        <v>49</v>
      </c>
      <c r="F12865" s="3">
        <v>98</v>
      </c>
      <c r="G12865" s="3">
        <v>98</v>
      </c>
      <c r="H12865" s="3">
        <v>308338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 t="str">
        <f>B12865&amp;" | "&amp;C12865&amp;" | "&amp;D12865</f>
        <v>documentazione_amministrativa / registri | Stampa registro | Documento Principale</v>
      </c>
      <c r="Q12865" s="3" t="str">
        <f>VLOOKUP(P12865,'Classificazione UD'!A:B,2,FALSE)</f>
        <v>Amministrativo</v>
      </c>
    </row>
    <row r="12866" spans="1:17" ht="15" customHeight="1" x14ac:dyDescent="0.25">
      <c r="A12866" s="30">
        <v>2016</v>
      </c>
      <c r="B12866" s="3" t="s">
        <v>20</v>
      </c>
      <c r="C12866" s="3" t="s">
        <v>265</v>
      </c>
      <c r="D12866" s="3" t="s">
        <v>266</v>
      </c>
      <c r="E12866" s="3">
        <v>205</v>
      </c>
      <c r="F12866" s="3">
        <v>410</v>
      </c>
      <c r="G12866" s="3">
        <v>410</v>
      </c>
      <c r="H12866" s="3">
        <v>1333456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 t="str">
        <f>B12866&amp;" | "&amp;C12866&amp;" | "&amp;D12866</f>
        <v>documentazione_amministrativa / registri | Stampa registro | Documento Principale</v>
      </c>
      <c r="Q12866" s="3" t="str">
        <f>VLOOKUP(P12866,'Classificazione UD'!A:B,2,FALSE)</f>
        <v>Amministrativo</v>
      </c>
    </row>
    <row r="12867" spans="1:17" ht="15" customHeight="1" x14ac:dyDescent="0.25">
      <c r="A12867" s="30">
        <v>2016</v>
      </c>
      <c r="B12867" s="3" t="s">
        <v>20</v>
      </c>
      <c r="C12867" s="3" t="s">
        <v>265</v>
      </c>
      <c r="D12867" s="3" t="s">
        <v>266</v>
      </c>
      <c r="E12867" s="3">
        <v>1</v>
      </c>
      <c r="F12867" s="3">
        <v>2</v>
      </c>
      <c r="G12867" s="3">
        <v>2</v>
      </c>
      <c r="H12867" s="3">
        <v>4605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 t="str">
        <f>B12867&amp;" | "&amp;C12867&amp;" | "&amp;D12867</f>
        <v>documentazione_amministrativa / registri | Stampa registro | Documento Principale</v>
      </c>
      <c r="Q12867" s="3" t="str">
        <f>VLOOKUP(P12867,'Classificazione UD'!A:B,2,FALSE)</f>
        <v>Amministrativo</v>
      </c>
    </row>
    <row r="12868" spans="1:17" ht="15" customHeight="1" x14ac:dyDescent="0.25">
      <c r="A12868" s="30">
        <v>2015</v>
      </c>
      <c r="B12868" s="3" t="s">
        <v>17</v>
      </c>
      <c r="C12868" s="3" t="s">
        <v>27</v>
      </c>
      <c r="D12868" s="3" t="s">
        <v>264</v>
      </c>
      <c r="E12868" s="3">
        <v>208</v>
      </c>
      <c r="F12868" s="3">
        <v>897</v>
      </c>
      <c r="G12868" s="3">
        <v>897</v>
      </c>
      <c r="H12868" s="3">
        <v>38774880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 t="str">
        <f>B12868&amp;" | "&amp;C12868&amp;" | "&amp;D12868</f>
        <v>documentazione_amministrativa / documentazione_contabile | FATTURA PASSIVA | Fattura</v>
      </c>
      <c r="Q12868" s="3" t="str">
        <f>VLOOKUP(P12868,'Classificazione UD'!A:B,2,FALSE)</f>
        <v>Fiscale</v>
      </c>
    </row>
    <row r="12869" spans="1:17" ht="15" customHeight="1" x14ac:dyDescent="0.25">
      <c r="A12869" s="30">
        <v>2015</v>
      </c>
      <c r="B12869" s="3" t="s">
        <v>17</v>
      </c>
      <c r="C12869" s="3" t="s">
        <v>27</v>
      </c>
      <c r="D12869" s="3" t="s">
        <v>54</v>
      </c>
      <c r="E12869" s="3">
        <v>2</v>
      </c>
      <c r="F12869" s="3">
        <v>8</v>
      </c>
      <c r="G12869" s="3">
        <v>8</v>
      </c>
      <c r="H12869" s="3">
        <v>104065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 t="str">
        <f>B12869&amp;" | "&amp;C12869&amp;" | "&amp;D12869</f>
        <v>documentazione_amministrativa / documentazione_contabile | FATTURA PASSIVA | Nota di credito</v>
      </c>
      <c r="Q12869" s="3" t="str">
        <f>VLOOKUP(P12869,'Classificazione UD'!A:B,2,FALSE)</f>
        <v>Fiscale</v>
      </c>
    </row>
    <row r="12870" spans="1:17" ht="15" customHeight="1" x14ac:dyDescent="0.25">
      <c r="A12870" s="30">
        <v>2016</v>
      </c>
      <c r="B12870" s="3" t="s">
        <v>17</v>
      </c>
      <c r="C12870" s="3" t="s">
        <v>27</v>
      </c>
      <c r="D12870" s="3" t="s">
        <v>264</v>
      </c>
      <c r="E12870" s="3">
        <v>18</v>
      </c>
      <c r="F12870" s="3">
        <v>78</v>
      </c>
      <c r="G12870" s="3">
        <v>78</v>
      </c>
      <c r="H12870" s="3">
        <v>5854604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 t="str">
        <f>B12870&amp;" | "&amp;C12870&amp;" | "&amp;D12870</f>
        <v>documentazione_amministrativa / documentazione_contabile | FATTURA PASSIVA | Fattura</v>
      </c>
      <c r="Q12870" s="3" t="str">
        <f>VLOOKUP(P12870,'Classificazione UD'!A:B,2,FALSE)</f>
        <v>Fiscale</v>
      </c>
    </row>
    <row r="12871" spans="1:17" ht="15" customHeight="1" x14ac:dyDescent="0.25">
      <c r="A12871" s="30">
        <v>2016</v>
      </c>
      <c r="B12871" s="3" t="s">
        <v>17</v>
      </c>
      <c r="C12871" s="3" t="s">
        <v>27</v>
      </c>
      <c r="D12871" s="3" t="s">
        <v>54</v>
      </c>
      <c r="E12871" s="3">
        <v>2</v>
      </c>
      <c r="F12871" s="3">
        <v>8</v>
      </c>
      <c r="G12871" s="3">
        <v>8</v>
      </c>
      <c r="H12871" s="3">
        <v>102711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 t="str">
        <f>B12871&amp;" | "&amp;C12871&amp;" | "&amp;D12871</f>
        <v>documentazione_amministrativa / documentazione_contabile | FATTURA PASSIVA | Nota di credito</v>
      </c>
      <c r="Q12871" s="3" t="str">
        <f>VLOOKUP(P12871,'Classificazione UD'!A:B,2,FALSE)</f>
        <v>Fiscale</v>
      </c>
    </row>
    <row r="12872" spans="1:17" ht="15" customHeight="1" x14ac:dyDescent="0.25">
      <c r="A12872" s="30">
        <v>2016</v>
      </c>
      <c r="B12872" s="3" t="s">
        <v>20</v>
      </c>
      <c r="C12872" s="3" t="s">
        <v>265</v>
      </c>
      <c r="D12872" s="3" t="s">
        <v>266</v>
      </c>
      <c r="E12872" s="3">
        <v>41</v>
      </c>
      <c r="F12872" s="3">
        <v>82</v>
      </c>
      <c r="G12872" s="3">
        <v>82</v>
      </c>
      <c r="H12872" s="3">
        <v>1722648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 t="str">
        <f>B12872&amp;" | "&amp;C12872&amp;" | "&amp;D12872</f>
        <v>documentazione_amministrativa / registri | Stampa registro | Documento Principale</v>
      </c>
      <c r="Q12872" s="3" t="str">
        <f>VLOOKUP(P12872,'Classificazione UD'!A:B,2,FALSE)</f>
        <v>Amministrativo</v>
      </c>
    </row>
    <row r="12873" spans="1:17" ht="15" customHeight="1" x14ac:dyDescent="0.25">
      <c r="A12873" s="30">
        <v>2016</v>
      </c>
      <c r="B12873" s="3" t="s">
        <v>20</v>
      </c>
      <c r="C12873" s="3" t="s">
        <v>265</v>
      </c>
      <c r="D12873" s="3" t="s">
        <v>266</v>
      </c>
      <c r="E12873" s="3">
        <v>15</v>
      </c>
      <c r="F12873" s="3">
        <v>30</v>
      </c>
      <c r="G12873" s="3">
        <v>30</v>
      </c>
      <c r="H12873" s="3">
        <v>79693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 t="str">
        <f>B12873&amp;" | "&amp;C12873&amp;" | "&amp;D12873</f>
        <v>documentazione_amministrativa / registri | Stampa registro | Documento Principale</v>
      </c>
      <c r="Q12873" s="3" t="str">
        <f>VLOOKUP(P12873,'Classificazione UD'!A:B,2,FALSE)</f>
        <v>Amministrativo</v>
      </c>
    </row>
    <row r="12874" spans="1:17" ht="15" customHeight="1" x14ac:dyDescent="0.25">
      <c r="A12874" s="30">
        <v>2016</v>
      </c>
      <c r="B12874" s="3" t="s">
        <v>20</v>
      </c>
      <c r="C12874" s="3" t="s">
        <v>265</v>
      </c>
      <c r="D12874" s="3" t="s">
        <v>266</v>
      </c>
      <c r="E12874" s="3">
        <v>28</v>
      </c>
      <c r="F12874" s="3">
        <v>56</v>
      </c>
      <c r="G12874" s="3">
        <v>56</v>
      </c>
      <c r="H12874" s="3">
        <v>199089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 t="str">
        <f>B12874&amp;" | "&amp;C12874&amp;" | "&amp;D12874</f>
        <v>documentazione_amministrativa / registri | Stampa registro | Documento Principale</v>
      </c>
      <c r="Q12874" s="3" t="str">
        <f>VLOOKUP(P12874,'Classificazione UD'!A:B,2,FALSE)</f>
        <v>Amministrativo</v>
      </c>
    </row>
    <row r="12875" spans="1:17" ht="15" customHeight="1" x14ac:dyDescent="0.25">
      <c r="A12875" s="30">
        <v>2015</v>
      </c>
      <c r="B12875" s="3" t="s">
        <v>17</v>
      </c>
      <c r="C12875" s="3" t="s">
        <v>27</v>
      </c>
      <c r="D12875" s="3" t="s">
        <v>264</v>
      </c>
      <c r="E12875" s="3">
        <v>240</v>
      </c>
      <c r="F12875" s="3">
        <v>1032</v>
      </c>
      <c r="G12875" s="3">
        <v>1032</v>
      </c>
      <c r="H12875" s="3">
        <v>46271002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 t="str">
        <f>B12875&amp;" | "&amp;C12875&amp;" | "&amp;D12875</f>
        <v>documentazione_amministrativa / documentazione_contabile | FATTURA PASSIVA | Fattura</v>
      </c>
      <c r="Q12875" s="3" t="str">
        <f>VLOOKUP(P12875,'Classificazione UD'!A:B,2,FALSE)</f>
        <v>Fiscale</v>
      </c>
    </row>
    <row r="12876" spans="1:17" ht="15" customHeight="1" x14ac:dyDescent="0.25">
      <c r="A12876" s="30">
        <v>2015</v>
      </c>
      <c r="B12876" s="3" t="s">
        <v>17</v>
      </c>
      <c r="C12876" s="3" t="s">
        <v>27</v>
      </c>
      <c r="D12876" s="3" t="s">
        <v>54</v>
      </c>
      <c r="E12876" s="3">
        <v>10</v>
      </c>
      <c r="F12876" s="3">
        <v>41</v>
      </c>
      <c r="G12876" s="3">
        <v>41</v>
      </c>
      <c r="H12876" s="3">
        <v>972932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 t="str">
        <f>B12876&amp;" | "&amp;C12876&amp;" | "&amp;D12876</f>
        <v>documentazione_amministrativa / documentazione_contabile | FATTURA PASSIVA | Nota di credito</v>
      </c>
      <c r="Q12876" s="3" t="str">
        <f>VLOOKUP(P12876,'Classificazione UD'!A:B,2,FALSE)</f>
        <v>Fiscale</v>
      </c>
    </row>
    <row r="12877" spans="1:17" ht="15" customHeight="1" x14ac:dyDescent="0.25">
      <c r="A12877" s="30">
        <v>2016</v>
      </c>
      <c r="B12877" s="3" t="s">
        <v>17</v>
      </c>
      <c r="C12877" s="3" t="s">
        <v>27</v>
      </c>
      <c r="D12877" s="3" t="s">
        <v>264</v>
      </c>
      <c r="E12877" s="3">
        <v>21</v>
      </c>
      <c r="F12877" s="3">
        <v>92</v>
      </c>
      <c r="G12877" s="3">
        <v>92</v>
      </c>
      <c r="H12877" s="3">
        <v>5708736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 t="str">
        <f>B12877&amp;" | "&amp;C12877&amp;" | "&amp;D12877</f>
        <v>documentazione_amministrativa / documentazione_contabile | FATTURA PASSIVA | Fattura</v>
      </c>
      <c r="Q12877" s="3" t="str">
        <f>VLOOKUP(P12877,'Classificazione UD'!A:B,2,FALSE)</f>
        <v>Fiscale</v>
      </c>
    </row>
    <row r="12878" spans="1:17" ht="15" customHeight="1" x14ac:dyDescent="0.25">
      <c r="A12878" s="30">
        <v>2013</v>
      </c>
      <c r="B12878" s="3" t="s">
        <v>20</v>
      </c>
      <c r="C12878" s="3" t="s">
        <v>265</v>
      </c>
      <c r="D12878" s="3" t="s">
        <v>266</v>
      </c>
      <c r="E12878" s="3">
        <v>149</v>
      </c>
      <c r="F12878" s="3">
        <v>298</v>
      </c>
      <c r="G12878" s="3">
        <v>298</v>
      </c>
      <c r="H12878" s="3">
        <v>2222017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0</v>
      </c>
      <c r="P12878" s="3" t="str">
        <f>B12878&amp;" | "&amp;C12878&amp;" | "&amp;D12878</f>
        <v>documentazione_amministrativa / registri | Stampa registro | Documento Principale</v>
      </c>
      <c r="Q12878" s="3" t="str">
        <f>VLOOKUP(P12878,'Classificazione UD'!A:B,2,FALSE)</f>
        <v>Amministrativo</v>
      </c>
    </row>
    <row r="12879" spans="1:17" ht="15" customHeight="1" x14ac:dyDescent="0.25">
      <c r="A12879" s="30">
        <v>2014</v>
      </c>
      <c r="B12879" s="3" t="s">
        <v>20</v>
      </c>
      <c r="C12879" s="3" t="s">
        <v>265</v>
      </c>
      <c r="D12879" s="3" t="s">
        <v>266</v>
      </c>
      <c r="E12879" s="3">
        <v>277</v>
      </c>
      <c r="F12879" s="3">
        <v>554</v>
      </c>
      <c r="G12879" s="3">
        <v>554</v>
      </c>
      <c r="H12879" s="3">
        <v>4056704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 t="str">
        <f>B12879&amp;" | "&amp;C12879&amp;" | "&amp;D12879</f>
        <v>documentazione_amministrativa / registri | Stampa registro | Documento Principale</v>
      </c>
      <c r="Q12879" s="3" t="str">
        <f>VLOOKUP(P12879,'Classificazione UD'!A:B,2,FALSE)</f>
        <v>Amministrativo</v>
      </c>
    </row>
    <row r="12880" spans="1:17" ht="15" customHeight="1" x14ac:dyDescent="0.25">
      <c r="A12880" s="30">
        <v>2015</v>
      </c>
      <c r="B12880" s="3" t="s">
        <v>20</v>
      </c>
      <c r="C12880" s="3" t="s">
        <v>265</v>
      </c>
      <c r="D12880" s="3" t="s">
        <v>266</v>
      </c>
      <c r="E12880" s="3">
        <v>284</v>
      </c>
      <c r="F12880" s="3">
        <v>568</v>
      </c>
      <c r="G12880" s="3">
        <v>568</v>
      </c>
      <c r="H12880" s="3">
        <v>4125633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 t="str">
        <f>B12880&amp;" | "&amp;C12880&amp;" | "&amp;D12880</f>
        <v>documentazione_amministrativa / registri | Stampa registro | Documento Principale</v>
      </c>
      <c r="Q12880" s="3" t="str">
        <f>VLOOKUP(P12880,'Classificazione UD'!A:B,2,FALSE)</f>
        <v>Amministrativo</v>
      </c>
    </row>
    <row r="12881" spans="1:17" ht="15" customHeight="1" x14ac:dyDescent="0.25">
      <c r="A12881" s="30">
        <v>2016</v>
      </c>
      <c r="B12881" s="3" t="s">
        <v>20</v>
      </c>
      <c r="C12881" s="3" t="s">
        <v>265</v>
      </c>
      <c r="D12881" s="3" t="s">
        <v>266</v>
      </c>
      <c r="E12881" s="3">
        <v>277</v>
      </c>
      <c r="F12881" s="3">
        <v>554</v>
      </c>
      <c r="G12881" s="3">
        <v>554</v>
      </c>
      <c r="H12881" s="3">
        <v>4627070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 t="str">
        <f>B12881&amp;" | "&amp;C12881&amp;" | "&amp;D12881</f>
        <v>documentazione_amministrativa / registri | Stampa registro | Documento Principale</v>
      </c>
      <c r="Q12881" s="3" t="str">
        <f>VLOOKUP(P12881,'Classificazione UD'!A:B,2,FALSE)</f>
        <v>Amministrativo</v>
      </c>
    </row>
    <row r="12882" spans="1:17" ht="15" customHeight="1" x14ac:dyDescent="0.25">
      <c r="A12882" s="30">
        <v>2016</v>
      </c>
      <c r="B12882" s="3" t="s">
        <v>20</v>
      </c>
      <c r="C12882" s="3" t="s">
        <v>265</v>
      </c>
      <c r="D12882" s="3" t="s">
        <v>266</v>
      </c>
      <c r="E12882" s="3">
        <v>28</v>
      </c>
      <c r="F12882" s="3">
        <v>56</v>
      </c>
      <c r="G12882" s="3">
        <v>56</v>
      </c>
      <c r="H12882" s="3">
        <v>146460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 t="str">
        <f>B12882&amp;" | "&amp;C12882&amp;" | "&amp;D12882</f>
        <v>documentazione_amministrativa / registri | Stampa registro | Documento Principale</v>
      </c>
      <c r="Q12882" s="3" t="str">
        <f>VLOOKUP(P12882,'Classificazione UD'!A:B,2,FALSE)</f>
        <v>Amministrativo</v>
      </c>
    </row>
    <row r="12883" spans="1:17" ht="15" customHeight="1" x14ac:dyDescent="0.25">
      <c r="A12883" s="30">
        <v>2016</v>
      </c>
      <c r="B12883" s="3" t="s">
        <v>20</v>
      </c>
      <c r="C12883" s="3" t="s">
        <v>265</v>
      </c>
      <c r="D12883" s="3" t="s">
        <v>266</v>
      </c>
      <c r="E12883" s="3">
        <v>161</v>
      </c>
      <c r="F12883" s="3">
        <v>322</v>
      </c>
      <c r="G12883" s="3">
        <v>322</v>
      </c>
      <c r="H12883" s="3">
        <v>1006966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 t="str">
        <f>B12883&amp;" | "&amp;C12883&amp;" | "&amp;D12883</f>
        <v>documentazione_amministrativa / registri | Stampa registro | Documento Principale</v>
      </c>
      <c r="Q12883" s="3" t="str">
        <f>VLOOKUP(P12883,'Classificazione UD'!A:B,2,FALSE)</f>
        <v>Amministrativo</v>
      </c>
    </row>
    <row r="12884" spans="1:17" ht="15" customHeight="1" x14ac:dyDescent="0.25">
      <c r="A12884" s="30">
        <v>2015</v>
      </c>
      <c r="B12884" s="3" t="s">
        <v>17</v>
      </c>
      <c r="C12884" s="3" t="s">
        <v>27</v>
      </c>
      <c r="D12884" s="3" t="s">
        <v>264</v>
      </c>
      <c r="E12884" s="3">
        <v>301</v>
      </c>
      <c r="F12884" s="3">
        <v>1330</v>
      </c>
      <c r="G12884" s="3">
        <v>1330</v>
      </c>
      <c r="H12884" s="3">
        <v>51129454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 t="str">
        <f>B12884&amp;" | "&amp;C12884&amp;" | "&amp;D12884</f>
        <v>documentazione_amministrativa / documentazione_contabile | FATTURA PASSIVA | Fattura</v>
      </c>
      <c r="Q12884" s="3" t="str">
        <f>VLOOKUP(P12884,'Classificazione UD'!A:B,2,FALSE)</f>
        <v>Fiscale</v>
      </c>
    </row>
    <row r="12885" spans="1:17" ht="15" customHeight="1" x14ac:dyDescent="0.25">
      <c r="A12885" s="30">
        <v>2015</v>
      </c>
      <c r="B12885" s="3" t="s">
        <v>17</v>
      </c>
      <c r="C12885" s="3" t="s">
        <v>27</v>
      </c>
      <c r="D12885" s="3" t="s">
        <v>54</v>
      </c>
      <c r="E12885" s="3">
        <v>2</v>
      </c>
      <c r="F12885" s="3">
        <v>8</v>
      </c>
      <c r="G12885" s="3">
        <v>8</v>
      </c>
      <c r="H12885" s="3">
        <v>116922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 t="str">
        <f>B12885&amp;" | "&amp;C12885&amp;" | "&amp;D12885</f>
        <v>documentazione_amministrativa / documentazione_contabile | FATTURA PASSIVA | Nota di credito</v>
      </c>
      <c r="Q12885" s="3" t="str">
        <f>VLOOKUP(P12885,'Classificazione UD'!A:B,2,FALSE)</f>
        <v>Fiscale</v>
      </c>
    </row>
    <row r="12886" spans="1:17" ht="15" customHeight="1" x14ac:dyDescent="0.25">
      <c r="A12886" s="30">
        <v>2016</v>
      </c>
      <c r="B12886" s="3" t="s">
        <v>17</v>
      </c>
      <c r="C12886" s="3" t="s">
        <v>27</v>
      </c>
      <c r="D12886" s="3" t="s">
        <v>264</v>
      </c>
      <c r="E12886" s="3">
        <v>47</v>
      </c>
      <c r="F12886" s="3">
        <v>203</v>
      </c>
      <c r="G12886" s="3">
        <v>203</v>
      </c>
      <c r="H12886" s="3">
        <v>10349864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s="3">
        <v>0</v>
      </c>
      <c r="P12886" s="3" t="str">
        <f>B12886&amp;" | "&amp;C12886&amp;" | "&amp;D12886</f>
        <v>documentazione_amministrativa / documentazione_contabile | FATTURA PASSIVA | Fattura</v>
      </c>
      <c r="Q12886" s="3" t="str">
        <f>VLOOKUP(P12886,'Classificazione UD'!A:B,2,FALSE)</f>
        <v>Fiscale</v>
      </c>
    </row>
    <row r="12887" spans="1:17" ht="15" customHeight="1" x14ac:dyDescent="0.25">
      <c r="A12887" s="30">
        <v>2013</v>
      </c>
      <c r="B12887" s="3" t="s">
        <v>20</v>
      </c>
      <c r="C12887" s="3" t="s">
        <v>265</v>
      </c>
      <c r="D12887" s="3" t="s">
        <v>266</v>
      </c>
      <c r="E12887" s="3">
        <v>72</v>
      </c>
      <c r="F12887" s="3">
        <v>144</v>
      </c>
      <c r="G12887" s="3">
        <v>144</v>
      </c>
      <c r="H12887" s="3">
        <v>941119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 t="str">
        <f>B12887&amp;" | "&amp;C12887&amp;" | "&amp;D12887</f>
        <v>documentazione_amministrativa / registri | Stampa registro | Documento Principale</v>
      </c>
      <c r="Q12887" s="3" t="str">
        <f>VLOOKUP(P12887,'Classificazione UD'!A:B,2,FALSE)</f>
        <v>Amministrativo</v>
      </c>
    </row>
    <row r="12888" spans="1:17" ht="15" customHeight="1" x14ac:dyDescent="0.25">
      <c r="A12888" s="30">
        <v>2014</v>
      </c>
      <c r="B12888" s="3" t="s">
        <v>20</v>
      </c>
      <c r="C12888" s="3" t="s">
        <v>265</v>
      </c>
      <c r="D12888" s="3" t="s">
        <v>266</v>
      </c>
      <c r="E12888" s="3">
        <v>284</v>
      </c>
      <c r="F12888" s="3">
        <v>568</v>
      </c>
      <c r="G12888" s="3">
        <v>568</v>
      </c>
      <c r="H12888" s="3">
        <v>4095148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 t="str">
        <f>B12888&amp;" | "&amp;C12888&amp;" | "&amp;D12888</f>
        <v>documentazione_amministrativa / registri | Stampa registro | Documento Principale</v>
      </c>
      <c r="Q12888" s="3" t="str">
        <f>VLOOKUP(P12888,'Classificazione UD'!A:B,2,FALSE)</f>
        <v>Amministrativo</v>
      </c>
    </row>
    <row r="12889" spans="1:17" ht="15" customHeight="1" x14ac:dyDescent="0.25">
      <c r="A12889" s="30">
        <v>2015</v>
      </c>
      <c r="B12889" s="3" t="s">
        <v>20</v>
      </c>
      <c r="C12889" s="3" t="s">
        <v>265</v>
      </c>
      <c r="D12889" s="3" t="s">
        <v>266</v>
      </c>
      <c r="E12889" s="3">
        <v>279</v>
      </c>
      <c r="F12889" s="3">
        <v>558</v>
      </c>
      <c r="G12889" s="3">
        <v>558</v>
      </c>
      <c r="H12889" s="3">
        <v>4877215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 t="str">
        <f>B12889&amp;" | "&amp;C12889&amp;" | "&amp;D12889</f>
        <v>documentazione_amministrativa / registri | Stampa registro | Documento Principale</v>
      </c>
      <c r="Q12889" s="3" t="str">
        <f>VLOOKUP(P12889,'Classificazione UD'!A:B,2,FALSE)</f>
        <v>Amministrativo</v>
      </c>
    </row>
    <row r="12890" spans="1:17" ht="15" customHeight="1" x14ac:dyDescent="0.25">
      <c r="A12890" s="30">
        <v>2016</v>
      </c>
      <c r="B12890" s="3" t="s">
        <v>20</v>
      </c>
      <c r="C12890" s="3" t="s">
        <v>265</v>
      </c>
      <c r="D12890" s="3" t="s">
        <v>266</v>
      </c>
      <c r="E12890" s="3">
        <v>280</v>
      </c>
      <c r="F12890" s="3">
        <v>560</v>
      </c>
      <c r="G12890" s="3">
        <v>560</v>
      </c>
      <c r="H12890" s="3">
        <v>5483010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 t="str">
        <f>B12890&amp;" | "&amp;C12890&amp;" | "&amp;D12890</f>
        <v>documentazione_amministrativa / registri | Stampa registro | Documento Principale</v>
      </c>
      <c r="Q12890" s="3" t="str">
        <f>VLOOKUP(P12890,'Classificazione UD'!A:B,2,FALSE)</f>
        <v>Amministrativo</v>
      </c>
    </row>
    <row r="12891" spans="1:17" ht="15" customHeight="1" x14ac:dyDescent="0.25">
      <c r="A12891" s="30">
        <v>2013</v>
      </c>
      <c r="B12891" s="3" t="s">
        <v>20</v>
      </c>
      <c r="C12891" s="3" t="s">
        <v>265</v>
      </c>
      <c r="D12891" s="3" t="s">
        <v>266</v>
      </c>
      <c r="E12891" s="3">
        <v>5</v>
      </c>
      <c r="F12891" s="3">
        <v>10</v>
      </c>
      <c r="G12891" s="3">
        <v>10</v>
      </c>
      <c r="H12891" s="3">
        <v>20015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 t="str">
        <f>B12891&amp;" | "&amp;C12891&amp;" | "&amp;D12891</f>
        <v>documentazione_amministrativa / registri | Stampa registro | Documento Principale</v>
      </c>
      <c r="Q12891" s="3" t="str">
        <f>VLOOKUP(P12891,'Classificazione UD'!A:B,2,FALSE)</f>
        <v>Amministrativo</v>
      </c>
    </row>
    <row r="12892" spans="1:17" ht="15" customHeight="1" x14ac:dyDescent="0.25">
      <c r="A12892" s="30">
        <v>2014</v>
      </c>
      <c r="B12892" s="3" t="s">
        <v>20</v>
      </c>
      <c r="C12892" s="3" t="s">
        <v>265</v>
      </c>
      <c r="D12892" s="3" t="s">
        <v>266</v>
      </c>
      <c r="E12892" s="3">
        <v>1</v>
      </c>
      <c r="F12892" s="3">
        <v>2</v>
      </c>
      <c r="G12892" s="3">
        <v>2</v>
      </c>
      <c r="H12892" s="3">
        <v>5269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 t="str">
        <f>B12892&amp;" | "&amp;C12892&amp;" | "&amp;D12892</f>
        <v>documentazione_amministrativa / registri | Stampa registro | Documento Principale</v>
      </c>
      <c r="Q12892" s="3" t="str">
        <f>VLOOKUP(P12892,'Classificazione UD'!A:B,2,FALSE)</f>
        <v>Amministrativo</v>
      </c>
    </row>
    <row r="12893" spans="1:17" ht="15" customHeight="1" x14ac:dyDescent="0.25">
      <c r="A12893" s="30">
        <v>2015</v>
      </c>
      <c r="B12893" s="3" t="s">
        <v>20</v>
      </c>
      <c r="C12893" s="3" t="s">
        <v>265</v>
      </c>
      <c r="D12893" s="3" t="s">
        <v>266</v>
      </c>
      <c r="E12893" s="3">
        <v>3</v>
      </c>
      <c r="F12893" s="3">
        <v>6</v>
      </c>
      <c r="G12893" s="3">
        <v>6</v>
      </c>
      <c r="H12893" s="3">
        <v>27697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 t="str">
        <f>B12893&amp;" | "&amp;C12893&amp;" | "&amp;D12893</f>
        <v>documentazione_amministrativa / registri | Stampa registro | Documento Principale</v>
      </c>
      <c r="Q12893" s="3" t="str">
        <f>VLOOKUP(P12893,'Classificazione UD'!A:B,2,FALSE)</f>
        <v>Amministrativo</v>
      </c>
    </row>
    <row r="12894" spans="1:17" ht="15" customHeight="1" x14ac:dyDescent="0.25">
      <c r="A12894" s="30">
        <v>2016</v>
      </c>
      <c r="B12894" s="3" t="s">
        <v>20</v>
      </c>
      <c r="C12894" s="3" t="s">
        <v>265</v>
      </c>
      <c r="D12894" s="3" t="s">
        <v>266</v>
      </c>
      <c r="E12894" s="3">
        <v>4</v>
      </c>
      <c r="F12894" s="3">
        <v>8</v>
      </c>
      <c r="G12894" s="3">
        <v>8</v>
      </c>
      <c r="H12894" s="3">
        <v>34414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 t="str">
        <f>B12894&amp;" | "&amp;C12894&amp;" | "&amp;D12894</f>
        <v>documentazione_amministrativa / registri | Stampa registro | Documento Principale</v>
      </c>
      <c r="Q12894" s="3" t="str">
        <f>VLOOKUP(P12894,'Classificazione UD'!A:B,2,FALSE)</f>
        <v>Amministrativo</v>
      </c>
    </row>
    <row r="12895" spans="1:17" ht="15" customHeight="1" x14ac:dyDescent="0.25">
      <c r="A12895" s="30">
        <v>2015</v>
      </c>
      <c r="B12895" s="3" t="s">
        <v>20</v>
      </c>
      <c r="C12895" s="3" t="s">
        <v>265</v>
      </c>
      <c r="D12895" s="3" t="s">
        <v>266</v>
      </c>
      <c r="E12895" s="3">
        <v>53</v>
      </c>
      <c r="F12895" s="3">
        <v>106</v>
      </c>
      <c r="G12895" s="3">
        <v>106</v>
      </c>
      <c r="H12895" s="3">
        <v>351695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 t="str">
        <f>B12895&amp;" | "&amp;C12895&amp;" | "&amp;D12895</f>
        <v>documentazione_amministrativa / registri | Stampa registro | Documento Principale</v>
      </c>
      <c r="Q12895" s="3" t="str">
        <f>VLOOKUP(P12895,'Classificazione UD'!A:B,2,FALSE)</f>
        <v>Amministrativo</v>
      </c>
    </row>
    <row r="12896" spans="1:17" ht="15" customHeight="1" x14ac:dyDescent="0.25">
      <c r="A12896" s="30">
        <v>2016</v>
      </c>
      <c r="B12896" s="3" t="s">
        <v>20</v>
      </c>
      <c r="C12896" s="3" t="s">
        <v>265</v>
      </c>
      <c r="D12896" s="3" t="s">
        <v>266</v>
      </c>
      <c r="E12896" s="3">
        <v>196</v>
      </c>
      <c r="F12896" s="3">
        <v>392</v>
      </c>
      <c r="G12896" s="3">
        <v>392</v>
      </c>
      <c r="H12896" s="3">
        <v>1288748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 t="str">
        <f>B12896&amp;" | "&amp;C12896&amp;" | "&amp;D12896</f>
        <v>documentazione_amministrativa / registri | Stampa registro | Documento Principale</v>
      </c>
      <c r="Q12896" s="3" t="str">
        <f>VLOOKUP(P12896,'Classificazione UD'!A:B,2,FALSE)</f>
        <v>Amministrativo</v>
      </c>
    </row>
    <row r="12897" spans="1:17" ht="15" customHeight="1" x14ac:dyDescent="0.25">
      <c r="A12897" s="30">
        <v>2015</v>
      </c>
      <c r="B12897" s="3" t="s">
        <v>17</v>
      </c>
      <c r="C12897" s="3" t="s">
        <v>27</v>
      </c>
      <c r="D12897" s="3" t="s">
        <v>264</v>
      </c>
      <c r="E12897" s="3">
        <v>747</v>
      </c>
      <c r="F12897" s="3">
        <v>3322</v>
      </c>
      <c r="G12897" s="3">
        <v>3322</v>
      </c>
      <c r="H12897" s="3">
        <v>233039590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 t="str">
        <f>B12897&amp;" | "&amp;C12897&amp;" | "&amp;D12897</f>
        <v>documentazione_amministrativa / documentazione_contabile | FATTURA PASSIVA | Fattura</v>
      </c>
      <c r="Q12897" s="3" t="str">
        <f>VLOOKUP(P12897,'Classificazione UD'!A:B,2,FALSE)</f>
        <v>Fiscale</v>
      </c>
    </row>
    <row r="12898" spans="1:17" ht="15" customHeight="1" x14ac:dyDescent="0.25">
      <c r="A12898" s="30">
        <v>2015</v>
      </c>
      <c r="B12898" s="3" t="s">
        <v>17</v>
      </c>
      <c r="C12898" s="3" t="s">
        <v>27</v>
      </c>
      <c r="D12898" s="3" t="s">
        <v>54</v>
      </c>
      <c r="E12898" s="3">
        <v>9</v>
      </c>
      <c r="F12898" s="3">
        <v>40</v>
      </c>
      <c r="G12898" s="3">
        <v>40</v>
      </c>
      <c r="H12898" s="3">
        <v>1656561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 t="str">
        <f>B12898&amp;" | "&amp;C12898&amp;" | "&amp;D12898</f>
        <v>documentazione_amministrativa / documentazione_contabile | FATTURA PASSIVA | Nota di credito</v>
      </c>
      <c r="Q12898" s="3" t="str">
        <f>VLOOKUP(P12898,'Classificazione UD'!A:B,2,FALSE)</f>
        <v>Fiscale</v>
      </c>
    </row>
    <row r="12899" spans="1:17" ht="15" customHeight="1" x14ac:dyDescent="0.25">
      <c r="A12899" s="30">
        <v>2015</v>
      </c>
      <c r="B12899" s="3" t="s">
        <v>23</v>
      </c>
      <c r="C12899" s="3" t="s">
        <v>269</v>
      </c>
      <c r="D12899" s="3" t="s">
        <v>266</v>
      </c>
      <c r="E12899" s="3">
        <v>756</v>
      </c>
      <c r="F12899" s="3">
        <v>3362</v>
      </c>
      <c r="G12899" s="3">
        <v>3362</v>
      </c>
      <c r="H12899" s="3">
        <v>234592687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 t="str">
        <f>B12899&amp;" | "&amp;C12899&amp;" | "&amp;D12899</f>
        <v>documentazione_amministrativa / altri_documenti | Documento Non Protocollato | Documento Principale</v>
      </c>
      <c r="Q12899" s="3" t="str">
        <f>VLOOKUP(P12899,'Classificazione UD'!A:B,2,FALSE)</f>
        <v>Amministrativo</v>
      </c>
    </row>
    <row r="12900" spans="1:17" ht="15" customHeight="1" x14ac:dyDescent="0.25">
      <c r="A12900" s="30">
        <v>2012</v>
      </c>
      <c r="B12900" s="3" t="s">
        <v>20</v>
      </c>
      <c r="C12900" s="3" t="s">
        <v>265</v>
      </c>
      <c r="D12900" s="3" t="s">
        <v>266</v>
      </c>
      <c r="E12900" s="3">
        <v>165</v>
      </c>
      <c r="F12900" s="3">
        <v>330</v>
      </c>
      <c r="G12900" s="3">
        <v>330</v>
      </c>
      <c r="H12900" s="3">
        <v>3353202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 t="str">
        <f>B12900&amp;" | "&amp;C12900&amp;" | "&amp;D12900</f>
        <v>documentazione_amministrativa / registri | Stampa registro | Documento Principale</v>
      </c>
      <c r="Q12900" s="3" t="str">
        <f>VLOOKUP(P12900,'Classificazione UD'!A:B,2,FALSE)</f>
        <v>Amministrativo</v>
      </c>
    </row>
    <row r="12901" spans="1:17" ht="15" customHeight="1" x14ac:dyDescent="0.25">
      <c r="A12901" s="30">
        <v>2013</v>
      </c>
      <c r="B12901" s="3" t="s">
        <v>20</v>
      </c>
      <c r="C12901" s="3" t="s">
        <v>265</v>
      </c>
      <c r="D12901" s="3" t="s">
        <v>266</v>
      </c>
      <c r="E12901" s="3">
        <v>253</v>
      </c>
      <c r="F12901" s="3">
        <v>506</v>
      </c>
      <c r="G12901" s="3">
        <v>506</v>
      </c>
      <c r="H12901" s="3">
        <v>3772890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 t="str">
        <f>B12901&amp;" | "&amp;C12901&amp;" | "&amp;D12901</f>
        <v>documentazione_amministrativa / registri | Stampa registro | Documento Principale</v>
      </c>
      <c r="Q12901" s="3" t="str">
        <f>VLOOKUP(P12901,'Classificazione UD'!A:B,2,FALSE)</f>
        <v>Amministrativo</v>
      </c>
    </row>
    <row r="12902" spans="1:17" ht="15" customHeight="1" x14ac:dyDescent="0.25">
      <c r="A12902" s="30">
        <v>2014</v>
      </c>
      <c r="B12902" s="3" t="s">
        <v>20</v>
      </c>
      <c r="C12902" s="3" t="s">
        <v>265</v>
      </c>
      <c r="D12902" s="3" t="s">
        <v>266</v>
      </c>
      <c r="E12902" s="3">
        <v>251</v>
      </c>
      <c r="F12902" s="3">
        <v>502</v>
      </c>
      <c r="G12902" s="3">
        <v>502</v>
      </c>
      <c r="H12902" s="3">
        <v>4188381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 t="str">
        <f>B12902&amp;" | "&amp;C12902&amp;" | "&amp;D12902</f>
        <v>documentazione_amministrativa / registri | Stampa registro | Documento Principale</v>
      </c>
      <c r="Q12902" s="3" t="str">
        <f>VLOOKUP(P12902,'Classificazione UD'!A:B,2,FALSE)</f>
        <v>Amministrativo</v>
      </c>
    </row>
    <row r="12903" spans="1:17" ht="15" customHeight="1" x14ac:dyDescent="0.25">
      <c r="A12903" s="30">
        <v>2015</v>
      </c>
      <c r="B12903" s="3" t="s">
        <v>20</v>
      </c>
      <c r="C12903" s="3" t="s">
        <v>265</v>
      </c>
      <c r="D12903" s="3" t="s">
        <v>266</v>
      </c>
      <c r="E12903" s="3">
        <v>207</v>
      </c>
      <c r="F12903" s="3">
        <v>414</v>
      </c>
      <c r="G12903" s="3">
        <v>414</v>
      </c>
      <c r="H12903" s="3">
        <v>4129467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 t="str">
        <f>B12903&amp;" | "&amp;C12903&amp;" | "&amp;D12903</f>
        <v>documentazione_amministrativa / registri | Stampa registro | Documento Principale</v>
      </c>
      <c r="Q12903" s="3" t="str">
        <f>VLOOKUP(P12903,'Classificazione UD'!A:B,2,FALSE)</f>
        <v>Amministrativo</v>
      </c>
    </row>
    <row r="12904" spans="1:17" ht="15" customHeight="1" x14ac:dyDescent="0.25">
      <c r="A12904" s="30">
        <v>2015</v>
      </c>
      <c r="B12904" s="3" t="s">
        <v>20</v>
      </c>
      <c r="C12904" s="3" t="s">
        <v>265</v>
      </c>
      <c r="D12904" s="3" t="s">
        <v>266</v>
      </c>
      <c r="E12904" s="3">
        <v>5</v>
      </c>
      <c r="F12904" s="3">
        <v>10</v>
      </c>
      <c r="G12904" s="3">
        <v>10</v>
      </c>
      <c r="H12904" s="3">
        <v>23687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 t="str">
        <f>B12904&amp;" | "&amp;C12904&amp;" | "&amp;D12904</f>
        <v>documentazione_amministrativa / registri | Stampa registro | Documento Principale</v>
      </c>
      <c r="Q12904" s="3" t="str">
        <f>VLOOKUP(P12904,'Classificazione UD'!A:B,2,FALSE)</f>
        <v>Amministrativo</v>
      </c>
    </row>
    <row r="12905" spans="1:17" ht="15" customHeight="1" x14ac:dyDescent="0.25">
      <c r="A12905" s="30">
        <v>2013</v>
      </c>
      <c r="B12905" s="3" t="s">
        <v>20</v>
      </c>
      <c r="C12905" s="3" t="s">
        <v>265</v>
      </c>
      <c r="D12905" s="3" t="s">
        <v>266</v>
      </c>
      <c r="E12905" s="3">
        <v>1</v>
      </c>
      <c r="F12905" s="3">
        <v>2</v>
      </c>
      <c r="G12905" s="3">
        <v>2</v>
      </c>
      <c r="H12905" s="3">
        <v>4362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 t="str">
        <f>B12905&amp;" | "&amp;C12905&amp;" | "&amp;D12905</f>
        <v>documentazione_amministrativa / registri | Stampa registro | Documento Principale</v>
      </c>
      <c r="Q12905" s="3" t="str">
        <f>VLOOKUP(P12905,'Classificazione UD'!A:B,2,FALSE)</f>
        <v>Amministrativo</v>
      </c>
    </row>
    <row r="12906" spans="1:17" ht="15" customHeight="1" x14ac:dyDescent="0.25">
      <c r="A12906" s="30">
        <v>2014</v>
      </c>
      <c r="B12906" s="3" t="s">
        <v>20</v>
      </c>
      <c r="C12906" s="3" t="s">
        <v>265</v>
      </c>
      <c r="D12906" s="3" t="s">
        <v>266</v>
      </c>
      <c r="E12906" s="3">
        <v>2</v>
      </c>
      <c r="F12906" s="3">
        <v>4</v>
      </c>
      <c r="G12906" s="3">
        <v>4</v>
      </c>
      <c r="H12906" s="3">
        <v>8816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 t="str">
        <f>B12906&amp;" | "&amp;C12906&amp;" | "&amp;D12906</f>
        <v>documentazione_amministrativa / registri | Stampa registro | Documento Principale</v>
      </c>
      <c r="Q12906" s="3" t="str">
        <f>VLOOKUP(P12906,'Classificazione UD'!A:B,2,FALSE)</f>
        <v>Amministrativo</v>
      </c>
    </row>
    <row r="12907" spans="1:17" ht="15" customHeight="1" x14ac:dyDescent="0.25">
      <c r="A12907" s="30">
        <v>2015</v>
      </c>
      <c r="B12907" s="3" t="s">
        <v>20</v>
      </c>
      <c r="C12907" s="3" t="s">
        <v>265</v>
      </c>
      <c r="D12907" s="3" t="s">
        <v>266</v>
      </c>
      <c r="E12907" s="3">
        <v>8</v>
      </c>
      <c r="F12907" s="3">
        <v>16</v>
      </c>
      <c r="G12907" s="3">
        <v>16</v>
      </c>
      <c r="H12907" s="3">
        <v>39385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 t="str">
        <f>B12907&amp;" | "&amp;C12907&amp;" | "&amp;D12907</f>
        <v>documentazione_amministrativa / registri | Stampa registro | Documento Principale</v>
      </c>
      <c r="Q12907" s="3" t="str">
        <f>VLOOKUP(P12907,'Classificazione UD'!A:B,2,FALSE)</f>
        <v>Amministrativo</v>
      </c>
    </row>
    <row r="12908" spans="1:17" ht="15" customHeight="1" x14ac:dyDescent="0.25">
      <c r="A12908" s="30">
        <v>2015</v>
      </c>
      <c r="B12908" s="3" t="s">
        <v>20</v>
      </c>
      <c r="C12908" s="3" t="s">
        <v>265</v>
      </c>
      <c r="D12908" s="3" t="s">
        <v>266</v>
      </c>
      <c r="E12908" s="3">
        <v>141</v>
      </c>
      <c r="F12908" s="3">
        <v>282</v>
      </c>
      <c r="G12908" s="3">
        <v>282</v>
      </c>
      <c r="H12908" s="3">
        <v>946575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 t="str">
        <f>B12908&amp;" | "&amp;C12908&amp;" | "&amp;D12908</f>
        <v>documentazione_amministrativa / registri | Stampa registro | Documento Principale</v>
      </c>
      <c r="Q12908" s="3" t="str">
        <f>VLOOKUP(P12908,'Classificazione UD'!A:B,2,FALSE)</f>
        <v>Amministrativo</v>
      </c>
    </row>
    <row r="12909" spans="1:17" ht="15" customHeight="1" x14ac:dyDescent="0.25">
      <c r="A12909" s="30">
        <v>2015</v>
      </c>
      <c r="B12909" s="3" t="s">
        <v>17</v>
      </c>
      <c r="C12909" s="3" t="s">
        <v>27</v>
      </c>
      <c r="D12909" s="3" t="s">
        <v>264</v>
      </c>
      <c r="E12909" s="3">
        <v>263</v>
      </c>
      <c r="F12909" s="3">
        <v>1174</v>
      </c>
      <c r="G12909" s="3">
        <v>1174</v>
      </c>
      <c r="H12909" s="3">
        <v>68749579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 t="str">
        <f>B12909&amp;" | "&amp;C12909&amp;" | "&amp;D12909</f>
        <v>documentazione_amministrativa / documentazione_contabile | FATTURA PASSIVA | Fattura</v>
      </c>
      <c r="Q12909" s="3" t="str">
        <f>VLOOKUP(P12909,'Classificazione UD'!A:B,2,FALSE)</f>
        <v>Fiscale</v>
      </c>
    </row>
    <row r="12910" spans="1:17" ht="15" customHeight="1" x14ac:dyDescent="0.25">
      <c r="A12910" s="30">
        <v>2015</v>
      </c>
      <c r="B12910" s="3" t="s">
        <v>17</v>
      </c>
      <c r="C12910" s="3" t="s">
        <v>27</v>
      </c>
      <c r="D12910" s="3" t="s">
        <v>54</v>
      </c>
      <c r="E12910" s="3">
        <v>4</v>
      </c>
      <c r="F12910" s="3">
        <v>16</v>
      </c>
      <c r="G12910" s="3">
        <v>16</v>
      </c>
      <c r="H12910" s="3">
        <v>234960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 t="str">
        <f>B12910&amp;" | "&amp;C12910&amp;" | "&amp;D12910</f>
        <v>documentazione_amministrativa / documentazione_contabile | FATTURA PASSIVA | Nota di credito</v>
      </c>
      <c r="Q12910" s="3" t="str">
        <f>VLOOKUP(P12910,'Classificazione UD'!A:B,2,FALSE)</f>
        <v>Fiscale</v>
      </c>
    </row>
    <row r="12911" spans="1:17" ht="15" customHeight="1" x14ac:dyDescent="0.25">
      <c r="A12911" s="30">
        <v>2015</v>
      </c>
      <c r="B12911" s="3" t="s">
        <v>23</v>
      </c>
      <c r="C12911" s="3" t="s">
        <v>269</v>
      </c>
      <c r="D12911" s="3" t="s">
        <v>266</v>
      </c>
      <c r="E12911" s="3">
        <v>267</v>
      </c>
      <c r="F12911" s="3">
        <v>1190</v>
      </c>
      <c r="G12911" s="3">
        <v>1190</v>
      </c>
      <c r="H12911" s="3">
        <v>68948068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 t="str">
        <f>B12911&amp;" | "&amp;C12911&amp;" | "&amp;D12911</f>
        <v>documentazione_amministrativa / altri_documenti | Documento Non Protocollato | Documento Principale</v>
      </c>
      <c r="Q12911" s="3" t="str">
        <f>VLOOKUP(P12911,'Classificazione UD'!A:B,2,FALSE)</f>
        <v>Amministrativo</v>
      </c>
    </row>
    <row r="12912" spans="1:17" ht="15" customHeight="1" x14ac:dyDescent="0.25">
      <c r="A12912" s="30">
        <v>2012</v>
      </c>
      <c r="B12912" s="3" t="s">
        <v>20</v>
      </c>
      <c r="C12912" s="3" t="s">
        <v>265</v>
      </c>
      <c r="D12912" s="3" t="s">
        <v>266</v>
      </c>
      <c r="E12912" s="3">
        <v>181</v>
      </c>
      <c r="F12912" s="3">
        <v>362</v>
      </c>
      <c r="G12912" s="3">
        <v>362</v>
      </c>
      <c r="H12912" s="3">
        <v>1392406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 t="str">
        <f>B12912&amp;" | "&amp;C12912&amp;" | "&amp;D12912</f>
        <v>documentazione_amministrativa / registri | Stampa registro | Documento Principale</v>
      </c>
      <c r="Q12912" s="3" t="str">
        <f>VLOOKUP(P12912,'Classificazione UD'!A:B,2,FALSE)</f>
        <v>Amministrativo</v>
      </c>
    </row>
    <row r="12913" spans="1:17" ht="15" customHeight="1" x14ac:dyDescent="0.25">
      <c r="A12913" s="30">
        <v>2013</v>
      </c>
      <c r="B12913" s="3" t="s">
        <v>20</v>
      </c>
      <c r="C12913" s="3" t="s">
        <v>265</v>
      </c>
      <c r="D12913" s="3" t="s">
        <v>266</v>
      </c>
      <c r="E12913" s="3">
        <v>252</v>
      </c>
      <c r="F12913" s="3">
        <v>504</v>
      </c>
      <c r="G12913" s="3">
        <v>504</v>
      </c>
      <c r="H12913" s="3">
        <v>1820396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 t="str">
        <f>B12913&amp;" | "&amp;C12913&amp;" | "&amp;D12913</f>
        <v>documentazione_amministrativa / registri | Stampa registro | Documento Principale</v>
      </c>
      <c r="Q12913" s="3" t="str">
        <f>VLOOKUP(P12913,'Classificazione UD'!A:B,2,FALSE)</f>
        <v>Amministrativo</v>
      </c>
    </row>
    <row r="12914" spans="1:17" ht="15" customHeight="1" x14ac:dyDescent="0.25">
      <c r="A12914" s="30">
        <v>2014</v>
      </c>
      <c r="B12914" s="3" t="s">
        <v>20</v>
      </c>
      <c r="C12914" s="3" t="s">
        <v>265</v>
      </c>
      <c r="D12914" s="3" t="s">
        <v>266</v>
      </c>
      <c r="E12914" s="3">
        <v>248</v>
      </c>
      <c r="F12914" s="3">
        <v>496</v>
      </c>
      <c r="G12914" s="3">
        <v>496</v>
      </c>
      <c r="H12914" s="3">
        <v>1907677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 t="str">
        <f>B12914&amp;" | "&amp;C12914&amp;" | "&amp;D12914</f>
        <v>documentazione_amministrativa / registri | Stampa registro | Documento Principale</v>
      </c>
      <c r="Q12914" s="3" t="str">
        <f>VLOOKUP(P12914,'Classificazione UD'!A:B,2,FALSE)</f>
        <v>Amministrativo</v>
      </c>
    </row>
    <row r="12915" spans="1:17" ht="15" customHeight="1" x14ac:dyDescent="0.25">
      <c r="A12915" s="30">
        <v>2015</v>
      </c>
      <c r="B12915" s="3" t="s">
        <v>20</v>
      </c>
      <c r="C12915" s="3" t="s">
        <v>265</v>
      </c>
      <c r="D12915" s="3" t="s">
        <v>266</v>
      </c>
      <c r="E12915" s="3">
        <v>205</v>
      </c>
      <c r="F12915" s="3">
        <v>410</v>
      </c>
      <c r="G12915" s="3">
        <v>410</v>
      </c>
      <c r="H12915" s="3">
        <v>2164242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 t="str">
        <f>B12915&amp;" | "&amp;C12915&amp;" | "&amp;D12915</f>
        <v>documentazione_amministrativa / registri | Stampa registro | Documento Principale</v>
      </c>
      <c r="Q12915" s="3" t="str">
        <f>VLOOKUP(P12915,'Classificazione UD'!A:B,2,FALSE)</f>
        <v>Amministrativo</v>
      </c>
    </row>
    <row r="12916" spans="1:17" ht="15" customHeight="1" x14ac:dyDescent="0.25">
      <c r="A12916" s="30">
        <v>2015</v>
      </c>
      <c r="B12916" s="3" t="s">
        <v>20</v>
      </c>
      <c r="C12916" s="3" t="s">
        <v>265</v>
      </c>
      <c r="D12916" s="3" t="s">
        <v>266</v>
      </c>
      <c r="E12916" s="3">
        <v>45</v>
      </c>
      <c r="F12916" s="3">
        <v>90</v>
      </c>
      <c r="G12916" s="3">
        <v>90</v>
      </c>
      <c r="H12916" s="3">
        <v>312239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 t="str">
        <f>B12916&amp;" | "&amp;C12916&amp;" | "&amp;D12916</f>
        <v>documentazione_amministrativa / registri | Stampa registro | Documento Principale</v>
      </c>
      <c r="Q12916" s="3" t="str">
        <f>VLOOKUP(P12916,'Classificazione UD'!A:B,2,FALSE)</f>
        <v>Amministrativo</v>
      </c>
    </row>
    <row r="12917" spans="1:17" ht="15" customHeight="1" x14ac:dyDescent="0.25">
      <c r="A12917" s="30">
        <v>2015</v>
      </c>
      <c r="B12917" s="3" t="s">
        <v>17</v>
      </c>
      <c r="C12917" s="3" t="s">
        <v>27</v>
      </c>
      <c r="D12917" s="3" t="s">
        <v>264</v>
      </c>
      <c r="E12917" s="3">
        <v>375</v>
      </c>
      <c r="F12917" s="3">
        <v>1699</v>
      </c>
      <c r="G12917" s="3">
        <v>1699</v>
      </c>
      <c r="H12917" s="3">
        <v>133874381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 t="str">
        <f>B12917&amp;" | "&amp;C12917&amp;" | "&amp;D12917</f>
        <v>documentazione_amministrativa / documentazione_contabile | FATTURA PASSIVA | Fattura</v>
      </c>
      <c r="Q12917" s="3" t="str">
        <f>VLOOKUP(P12917,'Classificazione UD'!A:B,2,FALSE)</f>
        <v>Fiscale</v>
      </c>
    </row>
    <row r="12918" spans="1:17" ht="15" customHeight="1" x14ac:dyDescent="0.25">
      <c r="A12918" s="30">
        <v>2015</v>
      </c>
      <c r="B12918" s="3" t="s">
        <v>17</v>
      </c>
      <c r="C12918" s="3" t="s">
        <v>27</v>
      </c>
      <c r="D12918" s="3" t="s">
        <v>54</v>
      </c>
      <c r="E12918" s="3">
        <v>2</v>
      </c>
      <c r="F12918" s="3">
        <v>8</v>
      </c>
      <c r="G12918" s="3">
        <v>8</v>
      </c>
      <c r="H12918" s="3">
        <v>124230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 t="str">
        <f>B12918&amp;" | "&amp;C12918&amp;" | "&amp;D12918</f>
        <v>documentazione_amministrativa / documentazione_contabile | FATTURA PASSIVA | Nota di credito</v>
      </c>
      <c r="Q12918" s="3" t="str">
        <f>VLOOKUP(P12918,'Classificazione UD'!A:B,2,FALSE)</f>
        <v>Fiscale</v>
      </c>
    </row>
    <row r="12919" spans="1:17" ht="15" customHeight="1" x14ac:dyDescent="0.25">
      <c r="A12919" s="30">
        <v>2016</v>
      </c>
      <c r="B12919" s="3" t="s">
        <v>17</v>
      </c>
      <c r="C12919" s="3" t="s">
        <v>27</v>
      </c>
      <c r="D12919" s="3" t="s">
        <v>264</v>
      </c>
      <c r="E12919" s="3">
        <v>44</v>
      </c>
      <c r="F12919" s="3">
        <v>203</v>
      </c>
      <c r="G12919" s="3">
        <v>203</v>
      </c>
      <c r="H12919" s="3">
        <v>13640104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 t="str">
        <f>B12919&amp;" | "&amp;C12919&amp;" | "&amp;D12919</f>
        <v>documentazione_amministrativa / documentazione_contabile | FATTURA PASSIVA | Fattura</v>
      </c>
      <c r="Q12919" s="3" t="str">
        <f>VLOOKUP(P12919,'Classificazione UD'!A:B,2,FALSE)</f>
        <v>Fiscale</v>
      </c>
    </row>
    <row r="12920" spans="1:17" ht="15" customHeight="1" x14ac:dyDescent="0.25">
      <c r="A12920" s="30">
        <v>2011</v>
      </c>
      <c r="B12920" s="3" t="s">
        <v>20</v>
      </c>
      <c r="C12920" s="3" t="s">
        <v>265</v>
      </c>
      <c r="D12920" s="3" t="s">
        <v>266</v>
      </c>
      <c r="E12920" s="3">
        <v>12</v>
      </c>
      <c r="F12920" s="3">
        <v>24</v>
      </c>
      <c r="G12920" s="3">
        <v>24</v>
      </c>
      <c r="H12920" s="3">
        <v>230297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 t="str">
        <f>B12920&amp;" | "&amp;C12920&amp;" | "&amp;D12920</f>
        <v>documentazione_amministrativa / registri | Stampa registro | Documento Principale</v>
      </c>
      <c r="Q12920" s="3" t="str">
        <f>VLOOKUP(P12920,'Classificazione UD'!A:B,2,FALSE)</f>
        <v>Amministrativo</v>
      </c>
    </row>
    <row r="12921" spans="1:17" ht="15" customHeight="1" x14ac:dyDescent="0.25">
      <c r="A12921" s="30">
        <v>2012</v>
      </c>
      <c r="B12921" s="3" t="s">
        <v>20</v>
      </c>
      <c r="C12921" s="3" t="s">
        <v>265</v>
      </c>
      <c r="D12921" s="3" t="s">
        <v>266</v>
      </c>
      <c r="E12921" s="3">
        <v>146</v>
      </c>
      <c r="F12921" s="3">
        <v>292</v>
      </c>
      <c r="G12921" s="3">
        <v>292</v>
      </c>
      <c r="H12921" s="3">
        <v>1375862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 t="str">
        <f>B12921&amp;" | "&amp;C12921&amp;" | "&amp;D12921</f>
        <v>documentazione_amministrativa / registri | Stampa registro | Documento Principale</v>
      </c>
      <c r="Q12921" s="3" t="str">
        <f>VLOOKUP(P12921,'Classificazione UD'!A:B,2,FALSE)</f>
        <v>Amministrativo</v>
      </c>
    </row>
    <row r="12922" spans="1:17" ht="15" customHeight="1" x14ac:dyDescent="0.25">
      <c r="A12922" s="30">
        <v>2013</v>
      </c>
      <c r="B12922" s="3" t="s">
        <v>20</v>
      </c>
      <c r="C12922" s="3" t="s">
        <v>265</v>
      </c>
      <c r="D12922" s="3" t="s">
        <v>266</v>
      </c>
      <c r="E12922" s="3">
        <v>247</v>
      </c>
      <c r="F12922" s="3">
        <v>494</v>
      </c>
      <c r="G12922" s="3">
        <v>494</v>
      </c>
      <c r="H12922" s="3">
        <v>1692745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 t="str">
        <f>B12922&amp;" | "&amp;C12922&amp;" | "&amp;D12922</f>
        <v>documentazione_amministrativa / registri | Stampa registro | Documento Principale</v>
      </c>
      <c r="Q12922" s="3" t="str">
        <f>VLOOKUP(P12922,'Classificazione UD'!A:B,2,FALSE)</f>
        <v>Amministrativo</v>
      </c>
    </row>
    <row r="12923" spans="1:17" ht="15" customHeight="1" x14ac:dyDescent="0.25">
      <c r="A12923" s="30">
        <v>2014</v>
      </c>
      <c r="B12923" s="3" t="s">
        <v>20</v>
      </c>
      <c r="C12923" s="3" t="s">
        <v>265</v>
      </c>
      <c r="D12923" s="3" t="s">
        <v>266</v>
      </c>
      <c r="E12923" s="3">
        <v>254</v>
      </c>
      <c r="F12923" s="3">
        <v>508</v>
      </c>
      <c r="G12923" s="3">
        <v>508</v>
      </c>
      <c r="H12923" s="3">
        <v>1859333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 t="str">
        <f>B12923&amp;" | "&amp;C12923&amp;" | "&amp;D12923</f>
        <v>documentazione_amministrativa / registri | Stampa registro | Documento Principale</v>
      </c>
      <c r="Q12923" s="3" t="str">
        <f>VLOOKUP(P12923,'Classificazione UD'!A:B,2,FALSE)</f>
        <v>Amministrativo</v>
      </c>
    </row>
    <row r="12924" spans="1:17" ht="15" customHeight="1" x14ac:dyDescent="0.25">
      <c r="A12924" s="30">
        <v>2015</v>
      </c>
      <c r="B12924" s="3" t="s">
        <v>20</v>
      </c>
      <c r="C12924" s="3" t="s">
        <v>265</v>
      </c>
      <c r="D12924" s="3" t="s">
        <v>266</v>
      </c>
      <c r="E12924" s="3">
        <v>215</v>
      </c>
      <c r="F12924" s="3">
        <v>430</v>
      </c>
      <c r="G12924" s="3">
        <v>430</v>
      </c>
      <c r="H12924" s="3">
        <v>1992471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 t="str">
        <f>B12924&amp;" | "&amp;C12924&amp;" | "&amp;D12924</f>
        <v>documentazione_amministrativa / registri | Stampa registro | Documento Principale</v>
      </c>
      <c r="Q12924" s="3" t="str">
        <f>VLOOKUP(P12924,'Classificazione UD'!A:B,2,FALSE)</f>
        <v>Amministrativo</v>
      </c>
    </row>
    <row r="12925" spans="1:17" ht="15" customHeight="1" x14ac:dyDescent="0.25">
      <c r="A12925" s="30">
        <v>2016</v>
      </c>
      <c r="B12925" s="3" t="s">
        <v>20</v>
      </c>
      <c r="C12925" s="3" t="s">
        <v>265</v>
      </c>
      <c r="D12925" s="3" t="s">
        <v>266</v>
      </c>
      <c r="E12925" s="3">
        <v>259</v>
      </c>
      <c r="F12925" s="3">
        <v>518</v>
      </c>
      <c r="G12925" s="3">
        <v>518</v>
      </c>
      <c r="H12925" s="3">
        <v>2483241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 t="str">
        <f>B12925&amp;" | "&amp;C12925&amp;" | "&amp;D12925</f>
        <v>documentazione_amministrativa / registri | Stampa registro | Documento Principale</v>
      </c>
      <c r="Q12925" s="3" t="str">
        <f>VLOOKUP(P12925,'Classificazione UD'!A:B,2,FALSE)</f>
        <v>Amministrativo</v>
      </c>
    </row>
    <row r="12926" spans="1:17" ht="15" customHeight="1" x14ac:dyDescent="0.25">
      <c r="A12926" s="30">
        <v>2015</v>
      </c>
      <c r="B12926" s="3" t="s">
        <v>20</v>
      </c>
      <c r="C12926" s="3" t="s">
        <v>265</v>
      </c>
      <c r="D12926" s="3" t="s">
        <v>266</v>
      </c>
      <c r="E12926" s="3">
        <v>114</v>
      </c>
      <c r="F12926" s="3">
        <v>228</v>
      </c>
      <c r="G12926" s="3">
        <v>228</v>
      </c>
      <c r="H12926" s="3">
        <v>665468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 t="str">
        <f>B12926&amp;" | "&amp;C12926&amp;" | "&amp;D12926</f>
        <v>documentazione_amministrativa / registri | Stampa registro | Documento Principale</v>
      </c>
      <c r="Q12926" s="3" t="str">
        <f>VLOOKUP(P12926,'Classificazione UD'!A:B,2,FALSE)</f>
        <v>Amministrativo</v>
      </c>
    </row>
    <row r="12927" spans="1:17" ht="15" customHeight="1" x14ac:dyDescent="0.25">
      <c r="A12927" s="30">
        <v>2016</v>
      </c>
      <c r="B12927" s="3" t="s">
        <v>20</v>
      </c>
      <c r="C12927" s="3" t="s">
        <v>265</v>
      </c>
      <c r="D12927" s="3" t="s">
        <v>266</v>
      </c>
      <c r="E12927" s="3">
        <v>153</v>
      </c>
      <c r="F12927" s="3">
        <v>306</v>
      </c>
      <c r="G12927" s="3">
        <v>306</v>
      </c>
      <c r="H12927" s="3">
        <v>1080904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 t="str">
        <f>B12927&amp;" | "&amp;C12927&amp;" | "&amp;D12927</f>
        <v>documentazione_amministrativa / registri | Stampa registro | Documento Principale</v>
      </c>
      <c r="Q12927" s="3" t="str">
        <f>VLOOKUP(P12927,'Classificazione UD'!A:B,2,FALSE)</f>
        <v>Amministrativo</v>
      </c>
    </row>
    <row r="12928" spans="1:17" ht="15" customHeight="1" x14ac:dyDescent="0.25">
      <c r="A12928" s="30">
        <v>2015</v>
      </c>
      <c r="B12928" s="3" t="s">
        <v>17</v>
      </c>
      <c r="C12928" s="3" t="s">
        <v>27</v>
      </c>
      <c r="D12928" s="3" t="s">
        <v>264</v>
      </c>
      <c r="E12928" s="3">
        <v>1143</v>
      </c>
      <c r="F12928" s="3">
        <v>5191</v>
      </c>
      <c r="G12928" s="3">
        <v>5191</v>
      </c>
      <c r="H12928" s="3">
        <v>510329857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 t="str">
        <f>B12928&amp;" | "&amp;C12928&amp;" | "&amp;D12928</f>
        <v>documentazione_amministrativa / documentazione_contabile | FATTURA PASSIVA | Fattura</v>
      </c>
      <c r="Q12928" s="3" t="str">
        <f>VLOOKUP(P12928,'Classificazione UD'!A:B,2,FALSE)</f>
        <v>Fiscale</v>
      </c>
    </row>
    <row r="12929" spans="1:17" ht="15" customHeight="1" x14ac:dyDescent="0.25">
      <c r="A12929" s="30">
        <v>2015</v>
      </c>
      <c r="B12929" s="3" t="s">
        <v>17</v>
      </c>
      <c r="C12929" s="3" t="s">
        <v>27</v>
      </c>
      <c r="D12929" s="3" t="s">
        <v>54</v>
      </c>
      <c r="E12929" s="3">
        <v>23</v>
      </c>
      <c r="F12929" s="3">
        <v>102</v>
      </c>
      <c r="G12929" s="3">
        <v>102</v>
      </c>
      <c r="H12929" s="3">
        <v>5849598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 t="str">
        <f>B12929&amp;" | "&amp;C12929&amp;" | "&amp;D12929</f>
        <v>documentazione_amministrativa / documentazione_contabile | FATTURA PASSIVA | Nota di credito</v>
      </c>
      <c r="Q12929" s="3" t="str">
        <f>VLOOKUP(P12929,'Classificazione UD'!A:B,2,FALSE)</f>
        <v>Fiscale</v>
      </c>
    </row>
    <row r="12930" spans="1:17" ht="15" customHeight="1" x14ac:dyDescent="0.25">
      <c r="A12930" s="30">
        <v>2016</v>
      </c>
      <c r="B12930" s="3" t="s">
        <v>17</v>
      </c>
      <c r="C12930" s="3" t="s">
        <v>27</v>
      </c>
      <c r="D12930" s="3" t="s">
        <v>270</v>
      </c>
      <c r="E12930" s="3">
        <v>1</v>
      </c>
      <c r="F12930" s="3">
        <v>4</v>
      </c>
      <c r="G12930" s="3">
        <v>4</v>
      </c>
      <c r="H12930" s="3">
        <v>57417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 t="str">
        <f>B12930&amp;" | "&amp;C12930&amp;" | "&amp;D12930</f>
        <v>documentazione_amministrativa / documentazione_contabile | FATTURA PASSIVA | Acconto</v>
      </c>
      <c r="Q12930" s="3" t="str">
        <f>VLOOKUP(P12930,'Classificazione UD'!A:B,2,FALSE)</f>
        <v>Fiscale</v>
      </c>
    </row>
    <row r="12931" spans="1:17" ht="15" customHeight="1" x14ac:dyDescent="0.25">
      <c r="A12931" s="30">
        <v>2016</v>
      </c>
      <c r="B12931" s="3" t="s">
        <v>17</v>
      </c>
      <c r="C12931" s="3" t="s">
        <v>27</v>
      </c>
      <c r="D12931" s="3" t="s">
        <v>264</v>
      </c>
      <c r="E12931" s="3">
        <v>94</v>
      </c>
      <c r="F12931" s="3">
        <v>408</v>
      </c>
      <c r="G12931" s="3">
        <v>408</v>
      </c>
      <c r="H12931" s="3">
        <v>17198335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 t="str">
        <f>B12931&amp;" | "&amp;C12931&amp;" | "&amp;D12931</f>
        <v>documentazione_amministrativa / documentazione_contabile | FATTURA PASSIVA | Fattura</v>
      </c>
      <c r="Q12931" s="3" t="str">
        <f>VLOOKUP(P12931,'Classificazione UD'!A:B,2,FALSE)</f>
        <v>Fiscale</v>
      </c>
    </row>
    <row r="12932" spans="1:17" ht="15" customHeight="1" x14ac:dyDescent="0.25">
      <c r="A12932" s="30">
        <v>2016</v>
      </c>
      <c r="B12932" s="3" t="s">
        <v>17</v>
      </c>
      <c r="C12932" s="3" t="s">
        <v>27</v>
      </c>
      <c r="D12932" s="3" t="s">
        <v>54</v>
      </c>
      <c r="E12932" s="3">
        <v>2</v>
      </c>
      <c r="F12932" s="3">
        <v>8</v>
      </c>
      <c r="G12932" s="3">
        <v>8</v>
      </c>
      <c r="H12932" s="3">
        <v>112725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 t="str">
        <f>B12932&amp;" | "&amp;C12932&amp;" | "&amp;D12932</f>
        <v>documentazione_amministrativa / documentazione_contabile | FATTURA PASSIVA | Nota di credito</v>
      </c>
      <c r="Q12932" s="3" t="str">
        <f>VLOOKUP(P12932,'Classificazione UD'!A:B,2,FALSE)</f>
        <v>Fiscale</v>
      </c>
    </row>
    <row r="12933" spans="1:17" ht="15" customHeight="1" x14ac:dyDescent="0.25">
      <c r="A12933" s="30">
        <v>2011</v>
      </c>
      <c r="B12933" s="3" t="s">
        <v>36</v>
      </c>
      <c r="C12933" s="3" t="s">
        <v>267</v>
      </c>
      <c r="D12933" s="3" t="s">
        <v>266</v>
      </c>
      <c r="E12933" s="3">
        <v>13611</v>
      </c>
      <c r="F12933" s="3">
        <v>27251</v>
      </c>
      <c r="G12933" s="3">
        <v>27251</v>
      </c>
      <c r="H12933" s="3">
        <v>2689486761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 t="str">
        <f>B12933&amp;" | "&amp;C12933&amp;" | "&amp;D12933</f>
        <v>documentazione_amministrativa / documenti_protocollati | Documento Protocollato | Documento Principale</v>
      </c>
      <c r="Q12933" s="3" t="str">
        <f>VLOOKUP(P12933,'Classificazione UD'!A:B,2,FALSE)</f>
        <v>Protocollo</v>
      </c>
    </row>
    <row r="12934" spans="1:17" ht="15" customHeight="1" x14ac:dyDescent="0.25">
      <c r="A12934" s="30">
        <v>2012</v>
      </c>
      <c r="B12934" s="3" t="s">
        <v>36</v>
      </c>
      <c r="C12934" s="3" t="s">
        <v>267</v>
      </c>
      <c r="D12934" s="3" t="s">
        <v>266</v>
      </c>
      <c r="E12934" s="3">
        <v>13693</v>
      </c>
      <c r="F12934" s="3">
        <v>28807</v>
      </c>
      <c r="G12934" s="3">
        <v>28807</v>
      </c>
      <c r="H12934" s="3">
        <v>3244055876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 t="str">
        <f>B12934&amp;" | "&amp;C12934&amp;" | "&amp;D12934</f>
        <v>documentazione_amministrativa / documenti_protocollati | Documento Protocollato | Documento Principale</v>
      </c>
      <c r="Q12934" s="3" t="str">
        <f>VLOOKUP(P12934,'Classificazione UD'!A:B,2,FALSE)</f>
        <v>Protocollo</v>
      </c>
    </row>
    <row r="12935" spans="1:17" ht="15" customHeight="1" x14ac:dyDescent="0.25">
      <c r="A12935" s="30">
        <v>2013</v>
      </c>
      <c r="B12935" s="3" t="s">
        <v>36</v>
      </c>
      <c r="C12935" s="3" t="s">
        <v>267</v>
      </c>
      <c r="D12935" s="3" t="s">
        <v>266</v>
      </c>
      <c r="E12935" s="3">
        <v>14316</v>
      </c>
      <c r="F12935" s="3">
        <v>33556</v>
      </c>
      <c r="G12935" s="3">
        <v>33556</v>
      </c>
      <c r="H12935" s="3">
        <v>4389248563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 t="str">
        <f>B12935&amp;" | "&amp;C12935&amp;" | "&amp;D12935</f>
        <v>documentazione_amministrativa / documenti_protocollati | Documento Protocollato | Documento Principale</v>
      </c>
      <c r="Q12935" s="3" t="str">
        <f>VLOOKUP(P12935,'Classificazione UD'!A:B,2,FALSE)</f>
        <v>Protocollo</v>
      </c>
    </row>
    <row r="12936" spans="1:17" ht="15" customHeight="1" x14ac:dyDescent="0.25">
      <c r="A12936" s="30">
        <v>2014</v>
      </c>
      <c r="B12936" s="3" t="s">
        <v>36</v>
      </c>
      <c r="C12936" s="3" t="s">
        <v>267</v>
      </c>
      <c r="D12936" s="3" t="s">
        <v>266</v>
      </c>
      <c r="E12936" s="3">
        <v>14044</v>
      </c>
      <c r="F12936" s="3">
        <v>34017</v>
      </c>
      <c r="G12936" s="3">
        <v>34017</v>
      </c>
      <c r="H12936" s="3">
        <v>7076560082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 t="str">
        <f>B12936&amp;" | "&amp;C12936&amp;" | "&amp;D12936</f>
        <v>documentazione_amministrativa / documenti_protocollati | Documento Protocollato | Documento Principale</v>
      </c>
      <c r="Q12936" s="3" t="str">
        <f>VLOOKUP(P12936,'Classificazione UD'!A:B,2,FALSE)</f>
        <v>Protocollo</v>
      </c>
    </row>
    <row r="12937" spans="1:17" ht="15" customHeight="1" x14ac:dyDescent="0.25">
      <c r="A12937" s="30">
        <v>2015</v>
      </c>
      <c r="B12937" s="3" t="s">
        <v>36</v>
      </c>
      <c r="C12937" s="3" t="s">
        <v>267</v>
      </c>
      <c r="D12937" s="3" t="s">
        <v>266</v>
      </c>
      <c r="E12937" s="3">
        <v>3547</v>
      </c>
      <c r="F12937" s="3">
        <v>9212</v>
      </c>
      <c r="G12937" s="3">
        <v>9212</v>
      </c>
      <c r="H12937" s="3">
        <v>2893075140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 t="str">
        <f>B12937&amp;" | "&amp;C12937&amp;" | "&amp;D12937</f>
        <v>documentazione_amministrativa / documenti_protocollati | Documento Protocollato | Documento Principale</v>
      </c>
      <c r="Q12937" s="3" t="str">
        <f>VLOOKUP(P12937,'Classificazione UD'!A:B,2,FALSE)</f>
        <v>Protocollo</v>
      </c>
    </row>
    <row r="12938" spans="1:17" ht="15" customHeight="1" x14ac:dyDescent="0.25">
      <c r="A12938" s="30">
        <v>2011</v>
      </c>
      <c r="B12938" s="3" t="s">
        <v>23</v>
      </c>
      <c r="C12938" s="3" t="s">
        <v>269</v>
      </c>
      <c r="D12938" s="3" t="s">
        <v>266</v>
      </c>
      <c r="E12938" s="3">
        <v>1</v>
      </c>
      <c r="F12938" s="3">
        <v>2</v>
      </c>
      <c r="G12938" s="3">
        <v>2</v>
      </c>
      <c r="H12938" s="3">
        <v>9118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 t="str">
        <f>B12938&amp;" | "&amp;C12938&amp;" | "&amp;D12938</f>
        <v>documentazione_amministrativa / altri_documenti | Documento Non Protocollato | Documento Principale</v>
      </c>
      <c r="Q12938" s="3" t="str">
        <f>VLOOKUP(P12938,'Classificazione UD'!A:B,2,FALSE)</f>
        <v>Amministrativo</v>
      </c>
    </row>
    <row r="12939" spans="1:17" ht="15" customHeight="1" x14ac:dyDescent="0.25">
      <c r="A12939" s="30">
        <v>2012</v>
      </c>
      <c r="B12939" s="3" t="s">
        <v>23</v>
      </c>
      <c r="C12939" s="3" t="s">
        <v>269</v>
      </c>
      <c r="D12939" s="3" t="s">
        <v>266</v>
      </c>
      <c r="E12939" s="3">
        <v>140</v>
      </c>
      <c r="F12939" s="3">
        <v>280</v>
      </c>
      <c r="G12939" s="3">
        <v>280</v>
      </c>
      <c r="H12939" s="3">
        <v>883169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 t="str">
        <f>B12939&amp;" | "&amp;C12939&amp;" | "&amp;D12939</f>
        <v>documentazione_amministrativa / altri_documenti | Documento Non Protocollato | Documento Principale</v>
      </c>
      <c r="Q12939" s="3" t="str">
        <f>VLOOKUP(P12939,'Classificazione UD'!A:B,2,FALSE)</f>
        <v>Amministrativo</v>
      </c>
    </row>
    <row r="12940" spans="1:17" ht="15" customHeight="1" x14ac:dyDescent="0.25">
      <c r="A12940" s="30">
        <v>2013</v>
      </c>
      <c r="B12940" s="3" t="s">
        <v>23</v>
      </c>
      <c r="C12940" s="3" t="s">
        <v>269</v>
      </c>
      <c r="D12940" s="3" t="s">
        <v>266</v>
      </c>
      <c r="E12940" s="3">
        <v>100</v>
      </c>
      <c r="F12940" s="3">
        <v>200</v>
      </c>
      <c r="G12940" s="3">
        <v>200</v>
      </c>
      <c r="H12940" s="3">
        <v>422810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 t="str">
        <f>B12940&amp;" | "&amp;C12940&amp;" | "&amp;D12940</f>
        <v>documentazione_amministrativa / altri_documenti | Documento Non Protocollato | Documento Principale</v>
      </c>
      <c r="Q12940" s="3" t="str">
        <f>VLOOKUP(P12940,'Classificazione UD'!A:B,2,FALSE)</f>
        <v>Amministrativo</v>
      </c>
    </row>
    <row r="12941" spans="1:17" ht="15" customHeight="1" x14ac:dyDescent="0.25">
      <c r="A12941" s="30">
        <v>2014</v>
      </c>
      <c r="B12941" s="3" t="s">
        <v>23</v>
      </c>
      <c r="C12941" s="3" t="s">
        <v>269</v>
      </c>
      <c r="D12941" s="3" t="s">
        <v>266</v>
      </c>
      <c r="E12941" s="3">
        <v>535</v>
      </c>
      <c r="F12941" s="3">
        <v>1070</v>
      </c>
      <c r="G12941" s="3">
        <v>1070</v>
      </c>
      <c r="H12941" s="3">
        <v>5460053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 t="str">
        <f>B12941&amp;" | "&amp;C12941&amp;" | "&amp;D12941</f>
        <v>documentazione_amministrativa / altri_documenti | Documento Non Protocollato | Documento Principale</v>
      </c>
      <c r="Q12941" s="3" t="str">
        <f>VLOOKUP(P12941,'Classificazione UD'!A:B,2,FALSE)</f>
        <v>Amministrativo</v>
      </c>
    </row>
    <row r="12942" spans="1:17" ht="15" customHeight="1" x14ac:dyDescent="0.25">
      <c r="A12942" s="30">
        <v>2015</v>
      </c>
      <c r="B12942" s="3" t="s">
        <v>23</v>
      </c>
      <c r="C12942" s="3" t="s">
        <v>269</v>
      </c>
      <c r="D12942" s="3" t="s">
        <v>266</v>
      </c>
      <c r="E12942" s="3">
        <v>232</v>
      </c>
      <c r="F12942" s="3">
        <v>464</v>
      </c>
      <c r="G12942" s="3">
        <v>464</v>
      </c>
      <c r="H12942" s="3">
        <v>2649579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 t="str">
        <f>B12942&amp;" | "&amp;C12942&amp;" | "&amp;D12942</f>
        <v>documentazione_amministrativa / altri_documenti | Documento Non Protocollato | Documento Principale</v>
      </c>
      <c r="Q12942" s="3" t="str">
        <f>VLOOKUP(P12942,'Classificazione UD'!A:B,2,FALSE)</f>
        <v>Amministrativo</v>
      </c>
    </row>
    <row r="12943" spans="1:17" ht="15" customHeight="1" x14ac:dyDescent="0.25">
      <c r="A12943" s="30">
        <v>2011</v>
      </c>
      <c r="B12943" s="3" t="s">
        <v>20</v>
      </c>
      <c r="C12943" s="3" t="s">
        <v>265</v>
      </c>
      <c r="D12943" s="3" t="s">
        <v>266</v>
      </c>
      <c r="E12943" s="3">
        <v>44</v>
      </c>
      <c r="F12943" s="3">
        <v>88</v>
      </c>
      <c r="G12943" s="3">
        <v>88</v>
      </c>
      <c r="H12943" s="3">
        <v>9063384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 t="str">
        <f>B12943&amp;" | "&amp;C12943&amp;" | "&amp;D12943</f>
        <v>documentazione_amministrativa / registri | Stampa registro | Documento Principale</v>
      </c>
      <c r="Q12943" s="3" t="str">
        <f>VLOOKUP(P12943,'Classificazione UD'!A:B,2,FALSE)</f>
        <v>Amministrativo</v>
      </c>
    </row>
    <row r="12944" spans="1:17" ht="15" customHeight="1" x14ac:dyDescent="0.25">
      <c r="A12944" s="30">
        <v>2012</v>
      </c>
      <c r="B12944" s="3" t="s">
        <v>20</v>
      </c>
      <c r="C12944" s="3" t="s">
        <v>265</v>
      </c>
      <c r="D12944" s="3" t="s">
        <v>266</v>
      </c>
      <c r="E12944" s="3">
        <v>170</v>
      </c>
      <c r="F12944" s="3">
        <v>340</v>
      </c>
      <c r="G12944" s="3">
        <v>340</v>
      </c>
      <c r="H12944" s="3">
        <v>9764652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 t="str">
        <f>B12944&amp;" | "&amp;C12944&amp;" | "&amp;D12944</f>
        <v>documentazione_amministrativa / registri | Stampa registro | Documento Principale</v>
      </c>
      <c r="Q12944" s="3" t="str">
        <f>VLOOKUP(P12944,'Classificazione UD'!A:B,2,FALSE)</f>
        <v>Amministrativo</v>
      </c>
    </row>
    <row r="12945" spans="1:17" ht="15" customHeight="1" x14ac:dyDescent="0.25">
      <c r="A12945" s="30">
        <v>2013</v>
      </c>
      <c r="B12945" s="3" t="s">
        <v>20</v>
      </c>
      <c r="C12945" s="3" t="s">
        <v>265</v>
      </c>
      <c r="D12945" s="3" t="s">
        <v>266</v>
      </c>
      <c r="E12945" s="3">
        <v>271</v>
      </c>
      <c r="F12945" s="3">
        <v>542</v>
      </c>
      <c r="G12945" s="3">
        <v>542</v>
      </c>
      <c r="H12945" s="3">
        <v>9112326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 t="str">
        <f>B12945&amp;" | "&amp;C12945&amp;" | "&amp;D12945</f>
        <v>documentazione_amministrativa / registri | Stampa registro | Documento Principale</v>
      </c>
      <c r="Q12945" s="3" t="str">
        <f>VLOOKUP(P12945,'Classificazione UD'!A:B,2,FALSE)</f>
        <v>Amministrativo</v>
      </c>
    </row>
    <row r="12946" spans="1:17" ht="15" customHeight="1" x14ac:dyDescent="0.25">
      <c r="A12946" s="30">
        <v>2014</v>
      </c>
      <c r="B12946" s="3" t="s">
        <v>20</v>
      </c>
      <c r="C12946" s="3" t="s">
        <v>265</v>
      </c>
      <c r="D12946" s="3" t="s">
        <v>266</v>
      </c>
      <c r="E12946" s="3">
        <v>261</v>
      </c>
      <c r="F12946" s="3">
        <v>522</v>
      </c>
      <c r="G12946" s="3">
        <v>522</v>
      </c>
      <c r="H12946" s="3">
        <v>8627720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 t="str">
        <f>B12946&amp;" | "&amp;C12946&amp;" | "&amp;D12946</f>
        <v>documentazione_amministrativa / registri | Stampa registro | Documento Principale</v>
      </c>
      <c r="Q12946" s="3" t="str">
        <f>VLOOKUP(P12946,'Classificazione UD'!A:B,2,FALSE)</f>
        <v>Amministrativo</v>
      </c>
    </row>
    <row r="12947" spans="1:17" ht="15" customHeight="1" x14ac:dyDescent="0.25">
      <c r="A12947" s="30">
        <v>2015</v>
      </c>
      <c r="B12947" s="3" t="s">
        <v>20</v>
      </c>
      <c r="C12947" s="3" t="s">
        <v>265</v>
      </c>
      <c r="D12947" s="3" t="s">
        <v>266</v>
      </c>
      <c r="E12947" s="3">
        <v>232</v>
      </c>
      <c r="F12947" s="3">
        <v>464</v>
      </c>
      <c r="G12947" s="3">
        <v>464</v>
      </c>
      <c r="H12947" s="3">
        <v>9408630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 t="str">
        <f>B12947&amp;" | "&amp;C12947&amp;" | "&amp;D12947</f>
        <v>documentazione_amministrativa / registri | Stampa registro | Documento Principale</v>
      </c>
      <c r="Q12947" s="3" t="str">
        <f>VLOOKUP(P12947,'Classificazione UD'!A:B,2,FALSE)</f>
        <v>Amministrativo</v>
      </c>
    </row>
    <row r="12948" spans="1:17" ht="15" customHeight="1" x14ac:dyDescent="0.25">
      <c r="A12948" s="30">
        <v>2016</v>
      </c>
      <c r="B12948" s="3" t="s">
        <v>20</v>
      </c>
      <c r="C12948" s="3" t="s">
        <v>265</v>
      </c>
      <c r="D12948" s="3" t="s">
        <v>266</v>
      </c>
      <c r="E12948" s="3">
        <v>263</v>
      </c>
      <c r="F12948" s="3">
        <v>526</v>
      </c>
      <c r="G12948" s="3">
        <v>526</v>
      </c>
      <c r="H12948" s="3">
        <v>10253867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 t="str">
        <f>B12948&amp;" | "&amp;C12948&amp;" | "&amp;D12948</f>
        <v>documentazione_amministrativa / registri | Stampa registro | Documento Principale</v>
      </c>
      <c r="Q12948" s="3" t="str">
        <f>VLOOKUP(P12948,'Classificazione UD'!A:B,2,FALSE)</f>
        <v>Amministrativo</v>
      </c>
    </row>
    <row r="12949" spans="1:17" ht="15" customHeight="1" x14ac:dyDescent="0.25">
      <c r="A12949" s="30">
        <v>2015</v>
      </c>
      <c r="B12949" s="3" t="s">
        <v>20</v>
      </c>
      <c r="C12949" s="3" t="s">
        <v>265</v>
      </c>
      <c r="D12949" s="3" t="s">
        <v>266</v>
      </c>
      <c r="E12949" s="3">
        <v>144</v>
      </c>
      <c r="F12949" s="3">
        <v>288</v>
      </c>
      <c r="G12949" s="3">
        <v>288</v>
      </c>
      <c r="H12949" s="3">
        <v>1138721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 t="str">
        <f>B12949&amp;" | "&amp;C12949&amp;" | "&amp;D12949</f>
        <v>documentazione_amministrativa / registri | Stampa registro | Documento Principale</v>
      </c>
      <c r="Q12949" s="3" t="str">
        <f>VLOOKUP(P12949,'Classificazione UD'!A:B,2,FALSE)</f>
        <v>Amministrativo</v>
      </c>
    </row>
    <row r="12950" spans="1:17" ht="15" customHeight="1" x14ac:dyDescent="0.25">
      <c r="A12950" s="30">
        <v>2016</v>
      </c>
      <c r="B12950" s="3" t="s">
        <v>20</v>
      </c>
      <c r="C12950" s="3" t="s">
        <v>265</v>
      </c>
      <c r="D12950" s="3" t="s">
        <v>266</v>
      </c>
      <c r="E12950" s="3">
        <v>226</v>
      </c>
      <c r="F12950" s="3">
        <v>452</v>
      </c>
      <c r="G12950" s="3">
        <v>452</v>
      </c>
      <c r="H12950" s="3">
        <v>2309289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 t="str">
        <f>B12950&amp;" | "&amp;C12950&amp;" | "&amp;D12950</f>
        <v>documentazione_amministrativa / registri | Stampa registro | Documento Principale</v>
      </c>
      <c r="Q12950" s="3" t="str">
        <f>VLOOKUP(P12950,'Classificazione UD'!A:B,2,FALSE)</f>
        <v>Amministrativo</v>
      </c>
    </row>
    <row r="12951" spans="1:17" ht="15" customHeight="1" x14ac:dyDescent="0.25">
      <c r="A12951" s="30">
        <v>2016</v>
      </c>
      <c r="B12951" s="3" t="s">
        <v>20</v>
      </c>
      <c r="C12951" s="3" t="s">
        <v>265</v>
      </c>
      <c r="D12951" s="3" t="s">
        <v>266</v>
      </c>
      <c r="E12951" s="3">
        <v>1</v>
      </c>
      <c r="F12951" s="3">
        <v>2</v>
      </c>
      <c r="G12951" s="3">
        <v>2</v>
      </c>
      <c r="H12951" s="3">
        <v>4383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 t="str">
        <f>B12951&amp;" | "&amp;C12951&amp;" | "&amp;D12951</f>
        <v>documentazione_amministrativa / registri | Stampa registro | Documento Principale</v>
      </c>
      <c r="Q12951" s="3" t="str">
        <f>VLOOKUP(P12951,'Classificazione UD'!A:B,2,FALSE)</f>
        <v>Amministrativo</v>
      </c>
    </row>
    <row r="12952" spans="1:17" ht="15" customHeight="1" x14ac:dyDescent="0.25">
      <c r="A12952" s="30">
        <v>2015</v>
      </c>
      <c r="B12952" s="3" t="s">
        <v>17</v>
      </c>
      <c r="C12952" s="3" t="s">
        <v>27</v>
      </c>
      <c r="D12952" s="3" t="s">
        <v>264</v>
      </c>
      <c r="E12952" s="3">
        <v>411</v>
      </c>
      <c r="F12952" s="3">
        <v>1873</v>
      </c>
      <c r="G12952" s="3">
        <v>1873</v>
      </c>
      <c r="H12952" s="3">
        <v>119927589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 t="str">
        <f>B12952&amp;" | "&amp;C12952&amp;" | "&amp;D12952</f>
        <v>documentazione_amministrativa / documentazione_contabile | FATTURA PASSIVA | Fattura</v>
      </c>
      <c r="Q12952" s="3" t="str">
        <f>VLOOKUP(P12952,'Classificazione UD'!A:B,2,FALSE)</f>
        <v>Fiscale</v>
      </c>
    </row>
    <row r="12953" spans="1:17" ht="15" customHeight="1" x14ac:dyDescent="0.25">
      <c r="A12953" s="30">
        <v>2015</v>
      </c>
      <c r="B12953" s="3" t="s">
        <v>17</v>
      </c>
      <c r="C12953" s="3" t="s">
        <v>27</v>
      </c>
      <c r="D12953" s="3" t="s">
        <v>54</v>
      </c>
      <c r="E12953" s="3">
        <v>13</v>
      </c>
      <c r="F12953" s="3">
        <v>56</v>
      </c>
      <c r="G12953" s="3">
        <v>56</v>
      </c>
      <c r="H12953" s="3">
        <v>1221818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 t="str">
        <f>B12953&amp;" | "&amp;C12953&amp;" | "&amp;D12953</f>
        <v>documentazione_amministrativa / documentazione_contabile | FATTURA PASSIVA | Nota di credito</v>
      </c>
      <c r="Q12953" s="3" t="str">
        <f>VLOOKUP(P12953,'Classificazione UD'!A:B,2,FALSE)</f>
        <v>Fiscale</v>
      </c>
    </row>
    <row r="12954" spans="1:17" ht="15" customHeight="1" x14ac:dyDescent="0.25">
      <c r="A12954" s="30">
        <v>2016</v>
      </c>
      <c r="B12954" s="3" t="s">
        <v>17</v>
      </c>
      <c r="C12954" s="3" t="s">
        <v>27</v>
      </c>
      <c r="D12954" s="3" t="s">
        <v>264</v>
      </c>
      <c r="E12954" s="3">
        <v>56</v>
      </c>
      <c r="F12954" s="3">
        <v>264</v>
      </c>
      <c r="G12954" s="3">
        <v>264</v>
      </c>
      <c r="H12954" s="3">
        <v>22429018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 t="str">
        <f>B12954&amp;" | "&amp;C12954&amp;" | "&amp;D12954</f>
        <v>documentazione_amministrativa / documentazione_contabile | FATTURA PASSIVA | Fattura</v>
      </c>
      <c r="Q12954" s="3" t="str">
        <f>VLOOKUP(P12954,'Classificazione UD'!A:B,2,FALSE)</f>
        <v>Fiscale</v>
      </c>
    </row>
    <row r="12955" spans="1:17" ht="15" customHeight="1" x14ac:dyDescent="0.25">
      <c r="A12955" s="30">
        <v>2016</v>
      </c>
      <c r="B12955" s="3" t="s">
        <v>17</v>
      </c>
      <c r="C12955" s="3" t="s">
        <v>27</v>
      </c>
      <c r="D12955" s="3" t="s">
        <v>54</v>
      </c>
      <c r="E12955" s="3">
        <v>1</v>
      </c>
      <c r="F12955" s="3">
        <v>4</v>
      </c>
      <c r="G12955" s="3">
        <v>4</v>
      </c>
      <c r="H12955" s="3">
        <v>57537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 t="str">
        <f>B12955&amp;" | "&amp;C12955&amp;" | "&amp;D12955</f>
        <v>documentazione_amministrativa / documentazione_contabile | FATTURA PASSIVA | Nota di credito</v>
      </c>
      <c r="Q12955" s="3" t="str">
        <f>VLOOKUP(P12955,'Classificazione UD'!A:B,2,FALSE)</f>
        <v>Fiscale</v>
      </c>
    </row>
    <row r="12956" spans="1:17" ht="15" customHeight="1" x14ac:dyDescent="0.25">
      <c r="A12956" s="30">
        <v>2014</v>
      </c>
      <c r="B12956" s="3" t="s">
        <v>20</v>
      </c>
      <c r="C12956" s="3" t="s">
        <v>265</v>
      </c>
      <c r="D12956" s="3" t="s">
        <v>266</v>
      </c>
      <c r="E12956" s="3">
        <v>181</v>
      </c>
      <c r="F12956" s="3">
        <v>362</v>
      </c>
      <c r="G12956" s="3">
        <v>362</v>
      </c>
      <c r="H12956" s="3">
        <v>2102218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 t="str">
        <f>B12956&amp;" | "&amp;C12956&amp;" | "&amp;D12956</f>
        <v>documentazione_amministrativa / registri | Stampa registro | Documento Principale</v>
      </c>
      <c r="Q12956" s="3" t="str">
        <f>VLOOKUP(P12956,'Classificazione UD'!A:B,2,FALSE)</f>
        <v>Amministrativo</v>
      </c>
    </row>
    <row r="12957" spans="1:17" ht="15" customHeight="1" x14ac:dyDescent="0.25">
      <c r="A12957" s="30">
        <v>2015</v>
      </c>
      <c r="B12957" s="3" t="s">
        <v>20</v>
      </c>
      <c r="C12957" s="3" t="s">
        <v>265</v>
      </c>
      <c r="D12957" s="3" t="s">
        <v>266</v>
      </c>
      <c r="E12957" s="3">
        <v>252</v>
      </c>
      <c r="F12957" s="3">
        <v>504</v>
      </c>
      <c r="G12957" s="3">
        <v>504</v>
      </c>
      <c r="H12957" s="3">
        <v>3862187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 t="str">
        <f>B12957&amp;" | "&amp;C12957&amp;" | "&amp;D12957</f>
        <v>documentazione_amministrativa / registri | Stampa registro | Documento Principale</v>
      </c>
      <c r="Q12957" s="3" t="str">
        <f>VLOOKUP(P12957,'Classificazione UD'!A:B,2,FALSE)</f>
        <v>Amministrativo</v>
      </c>
    </row>
    <row r="12958" spans="1:17" ht="15" customHeight="1" x14ac:dyDescent="0.25">
      <c r="A12958" s="30">
        <v>2016</v>
      </c>
      <c r="B12958" s="3" t="s">
        <v>20</v>
      </c>
      <c r="C12958" s="3" t="s">
        <v>265</v>
      </c>
      <c r="D12958" s="3" t="s">
        <v>266</v>
      </c>
      <c r="E12958" s="3">
        <v>313</v>
      </c>
      <c r="F12958" s="3">
        <v>626</v>
      </c>
      <c r="G12958" s="3">
        <v>626</v>
      </c>
      <c r="H12958" s="3">
        <v>5297556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>
        <v>0</v>
      </c>
      <c r="P12958" s="3" t="str">
        <f>B12958&amp;" | "&amp;C12958&amp;" | "&amp;D12958</f>
        <v>documentazione_amministrativa / registri | Stampa registro | Documento Principale</v>
      </c>
      <c r="Q12958" s="3" t="str">
        <f>VLOOKUP(P12958,'Classificazione UD'!A:B,2,FALSE)</f>
        <v>Amministrativo</v>
      </c>
    </row>
    <row r="12959" spans="1:17" ht="15" customHeight="1" x14ac:dyDescent="0.25">
      <c r="A12959" s="30">
        <v>2016</v>
      </c>
      <c r="B12959" s="3" t="s">
        <v>20</v>
      </c>
      <c r="C12959" s="3" t="s">
        <v>265</v>
      </c>
      <c r="D12959" s="3" t="s">
        <v>266</v>
      </c>
      <c r="E12959" s="3">
        <v>5</v>
      </c>
      <c r="F12959" s="3">
        <v>10</v>
      </c>
      <c r="G12959" s="3">
        <v>10</v>
      </c>
      <c r="H12959" s="3">
        <v>23835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 t="str">
        <f>B12959&amp;" | "&amp;C12959&amp;" | "&amp;D12959</f>
        <v>documentazione_amministrativa / registri | Stampa registro | Documento Principale</v>
      </c>
      <c r="Q12959" s="3" t="str">
        <f>VLOOKUP(P12959,'Classificazione UD'!A:B,2,FALSE)</f>
        <v>Amministrativo</v>
      </c>
    </row>
    <row r="12960" spans="1:17" ht="15" customHeight="1" x14ac:dyDescent="0.25">
      <c r="A12960" s="30">
        <v>2016</v>
      </c>
      <c r="B12960" s="3" t="s">
        <v>20</v>
      </c>
      <c r="C12960" s="3" t="s">
        <v>265</v>
      </c>
      <c r="D12960" s="3" t="s">
        <v>266</v>
      </c>
      <c r="E12960" s="3">
        <v>2</v>
      </c>
      <c r="F12960" s="3">
        <v>4</v>
      </c>
      <c r="G12960" s="3">
        <v>4</v>
      </c>
      <c r="H12960" s="3">
        <v>9120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 t="str">
        <f>B12960&amp;" | "&amp;C12960&amp;" | "&amp;D12960</f>
        <v>documentazione_amministrativa / registri | Stampa registro | Documento Principale</v>
      </c>
      <c r="Q12960" s="3" t="str">
        <f>VLOOKUP(P12960,'Classificazione UD'!A:B,2,FALSE)</f>
        <v>Amministrativo</v>
      </c>
    </row>
    <row r="12961" spans="1:17" ht="15" customHeight="1" x14ac:dyDescent="0.25">
      <c r="A12961" s="30">
        <v>2015</v>
      </c>
      <c r="B12961" s="3" t="s">
        <v>20</v>
      </c>
      <c r="C12961" s="3" t="s">
        <v>265</v>
      </c>
      <c r="D12961" s="3" t="s">
        <v>266</v>
      </c>
      <c r="E12961" s="3">
        <v>82</v>
      </c>
      <c r="F12961" s="3">
        <v>164</v>
      </c>
      <c r="G12961" s="3">
        <v>164</v>
      </c>
      <c r="H12961" s="3">
        <v>545816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 t="str">
        <f>B12961&amp;" | "&amp;C12961&amp;" | "&amp;D12961</f>
        <v>documentazione_amministrativa / registri | Stampa registro | Documento Principale</v>
      </c>
      <c r="Q12961" s="3" t="str">
        <f>VLOOKUP(P12961,'Classificazione UD'!A:B,2,FALSE)</f>
        <v>Amministrativo</v>
      </c>
    </row>
    <row r="12962" spans="1:17" ht="15" customHeight="1" x14ac:dyDescent="0.25">
      <c r="A12962" s="30">
        <v>2016</v>
      </c>
      <c r="B12962" s="3" t="s">
        <v>20</v>
      </c>
      <c r="C12962" s="3" t="s">
        <v>265</v>
      </c>
      <c r="D12962" s="3" t="s">
        <v>266</v>
      </c>
      <c r="E12962" s="3">
        <v>139</v>
      </c>
      <c r="F12962" s="3">
        <v>278</v>
      </c>
      <c r="G12962" s="3">
        <v>278</v>
      </c>
      <c r="H12962" s="3">
        <v>1188911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 t="str">
        <f>B12962&amp;" | "&amp;C12962&amp;" | "&amp;D12962</f>
        <v>documentazione_amministrativa / registri | Stampa registro | Documento Principale</v>
      </c>
      <c r="Q12962" s="3" t="str">
        <f>VLOOKUP(P12962,'Classificazione UD'!A:B,2,FALSE)</f>
        <v>Amministrativo</v>
      </c>
    </row>
    <row r="12963" spans="1:17" ht="15" customHeight="1" x14ac:dyDescent="0.25">
      <c r="A12963" s="30">
        <v>2016</v>
      </c>
      <c r="B12963" s="3" t="s">
        <v>20</v>
      </c>
      <c r="C12963" s="3" t="s">
        <v>265</v>
      </c>
      <c r="D12963" s="3" t="s">
        <v>266</v>
      </c>
      <c r="E12963" s="3">
        <v>7</v>
      </c>
      <c r="F12963" s="3">
        <v>14</v>
      </c>
      <c r="G12963" s="3">
        <v>14</v>
      </c>
      <c r="H12963" s="3">
        <v>30469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 t="str">
        <f>B12963&amp;" | "&amp;C12963&amp;" | "&amp;D12963</f>
        <v>documentazione_amministrativa / registri | Stampa registro | Documento Principale</v>
      </c>
      <c r="Q12963" s="3" t="str">
        <f>VLOOKUP(P12963,'Classificazione UD'!A:B,2,FALSE)</f>
        <v>Amministrativo</v>
      </c>
    </row>
    <row r="12964" spans="1:17" ht="15" customHeight="1" x14ac:dyDescent="0.25">
      <c r="A12964" s="30">
        <v>2015</v>
      </c>
      <c r="B12964" s="3" t="s">
        <v>17</v>
      </c>
      <c r="C12964" s="3" t="s">
        <v>27</v>
      </c>
      <c r="D12964" s="3" t="s">
        <v>270</v>
      </c>
      <c r="E12964" s="3">
        <v>1</v>
      </c>
      <c r="F12964" s="3">
        <v>4</v>
      </c>
      <c r="G12964" s="3">
        <v>4</v>
      </c>
      <c r="H12964" s="3">
        <v>55426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 t="str">
        <f>B12964&amp;" | "&amp;C12964&amp;" | "&amp;D12964</f>
        <v>documentazione_amministrativa / documentazione_contabile | FATTURA PASSIVA | Acconto</v>
      </c>
      <c r="Q12964" s="3" t="str">
        <f>VLOOKUP(P12964,'Classificazione UD'!A:B,2,FALSE)</f>
        <v>Fiscale</v>
      </c>
    </row>
    <row r="12965" spans="1:17" ht="15" customHeight="1" x14ac:dyDescent="0.25">
      <c r="A12965" s="30">
        <v>2015</v>
      </c>
      <c r="B12965" s="3" t="s">
        <v>17</v>
      </c>
      <c r="C12965" s="3" t="s">
        <v>27</v>
      </c>
      <c r="D12965" s="3" t="s">
        <v>264</v>
      </c>
      <c r="E12965" s="3">
        <v>147</v>
      </c>
      <c r="F12965" s="3">
        <v>653</v>
      </c>
      <c r="G12965" s="3">
        <v>653</v>
      </c>
      <c r="H12965" s="3">
        <v>37002267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 t="str">
        <f>B12965&amp;" | "&amp;C12965&amp;" | "&amp;D12965</f>
        <v>documentazione_amministrativa / documentazione_contabile | FATTURA PASSIVA | Fattura</v>
      </c>
      <c r="Q12965" s="3" t="str">
        <f>VLOOKUP(P12965,'Classificazione UD'!A:B,2,FALSE)</f>
        <v>Fiscale</v>
      </c>
    </row>
    <row r="12966" spans="1:17" ht="15" customHeight="1" x14ac:dyDescent="0.25">
      <c r="A12966" s="30">
        <v>2015</v>
      </c>
      <c r="B12966" s="3" t="s">
        <v>23</v>
      </c>
      <c r="C12966" s="3" t="s">
        <v>269</v>
      </c>
      <c r="D12966" s="3" t="s">
        <v>266</v>
      </c>
      <c r="E12966" s="3">
        <v>148</v>
      </c>
      <c r="F12966" s="3">
        <v>657</v>
      </c>
      <c r="G12966" s="3">
        <v>657</v>
      </c>
      <c r="H12966" s="3">
        <v>37037525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 t="str">
        <f>B12966&amp;" | "&amp;C12966&amp;" | "&amp;D12966</f>
        <v>documentazione_amministrativa / altri_documenti | Documento Non Protocollato | Documento Principale</v>
      </c>
      <c r="Q12966" s="3" t="str">
        <f>VLOOKUP(P12966,'Classificazione UD'!A:B,2,FALSE)</f>
        <v>Amministrativo</v>
      </c>
    </row>
    <row r="12967" spans="1:17" ht="15" customHeight="1" x14ac:dyDescent="0.25">
      <c r="A12967" s="30">
        <v>2015</v>
      </c>
      <c r="B12967" s="3" t="s">
        <v>17</v>
      </c>
      <c r="C12967" s="3" t="s">
        <v>27</v>
      </c>
      <c r="D12967" s="3" t="s">
        <v>264</v>
      </c>
      <c r="E12967" s="3">
        <v>399</v>
      </c>
      <c r="F12967" s="3">
        <v>1835</v>
      </c>
      <c r="G12967" s="3">
        <v>1835</v>
      </c>
      <c r="H12967" s="3">
        <v>111664317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 t="str">
        <f>B12967&amp;" | "&amp;C12967&amp;" | "&amp;D12967</f>
        <v>documentazione_amministrativa / documentazione_contabile | FATTURA PASSIVA | Fattura</v>
      </c>
      <c r="Q12967" s="3" t="str">
        <f>VLOOKUP(P12967,'Classificazione UD'!A:B,2,FALSE)</f>
        <v>Fiscale</v>
      </c>
    </row>
    <row r="12968" spans="1:17" ht="15" customHeight="1" x14ac:dyDescent="0.25">
      <c r="A12968" s="30">
        <v>2015</v>
      </c>
      <c r="B12968" s="3" t="s">
        <v>17</v>
      </c>
      <c r="C12968" s="3" t="s">
        <v>27</v>
      </c>
      <c r="D12968" s="3" t="s">
        <v>54</v>
      </c>
      <c r="E12968" s="3">
        <v>2</v>
      </c>
      <c r="F12968" s="3">
        <v>9</v>
      </c>
      <c r="G12968" s="3">
        <v>9</v>
      </c>
      <c r="H12968" s="3">
        <v>379951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 t="str">
        <f>B12968&amp;" | "&amp;C12968&amp;" | "&amp;D12968</f>
        <v>documentazione_amministrativa / documentazione_contabile | FATTURA PASSIVA | Nota di credito</v>
      </c>
      <c r="Q12968" s="3" t="str">
        <f>VLOOKUP(P12968,'Classificazione UD'!A:B,2,FALSE)</f>
        <v>Fiscale</v>
      </c>
    </row>
    <row r="12969" spans="1:17" ht="15" customHeight="1" x14ac:dyDescent="0.25">
      <c r="A12969" s="30">
        <v>2016</v>
      </c>
      <c r="B12969" s="3" t="s">
        <v>17</v>
      </c>
      <c r="C12969" s="3" t="s">
        <v>27</v>
      </c>
      <c r="D12969" s="3" t="s">
        <v>264</v>
      </c>
      <c r="E12969" s="3">
        <v>77</v>
      </c>
      <c r="F12969" s="3">
        <v>352</v>
      </c>
      <c r="G12969" s="3">
        <v>352</v>
      </c>
      <c r="H12969" s="3">
        <v>25535072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 t="str">
        <f>B12969&amp;" | "&amp;C12969&amp;" | "&amp;D12969</f>
        <v>documentazione_amministrativa / documentazione_contabile | FATTURA PASSIVA | Fattura</v>
      </c>
      <c r="Q12969" s="3" t="str">
        <f>VLOOKUP(P12969,'Classificazione UD'!A:B,2,FALSE)</f>
        <v>Fiscale</v>
      </c>
    </row>
    <row r="12970" spans="1:17" ht="15" customHeight="1" x14ac:dyDescent="0.25">
      <c r="A12970" s="30">
        <v>2012</v>
      </c>
      <c r="B12970" s="3" t="s">
        <v>20</v>
      </c>
      <c r="C12970" s="3" t="s">
        <v>265</v>
      </c>
      <c r="D12970" s="3" t="s">
        <v>266</v>
      </c>
      <c r="E12970" s="3">
        <v>154</v>
      </c>
      <c r="F12970" s="3">
        <v>308</v>
      </c>
      <c r="G12970" s="3">
        <v>308</v>
      </c>
      <c r="H12970" s="3">
        <v>4300165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 t="str">
        <f>B12970&amp;" | "&amp;C12970&amp;" | "&amp;D12970</f>
        <v>documentazione_amministrativa / registri | Stampa registro | Documento Principale</v>
      </c>
      <c r="Q12970" s="3" t="str">
        <f>VLOOKUP(P12970,'Classificazione UD'!A:B,2,FALSE)</f>
        <v>Amministrativo</v>
      </c>
    </row>
    <row r="12971" spans="1:17" ht="15" customHeight="1" x14ac:dyDescent="0.25">
      <c r="A12971" s="30">
        <v>2013</v>
      </c>
      <c r="B12971" s="3" t="s">
        <v>20</v>
      </c>
      <c r="C12971" s="3" t="s">
        <v>265</v>
      </c>
      <c r="D12971" s="3" t="s">
        <v>266</v>
      </c>
      <c r="E12971" s="3">
        <v>246</v>
      </c>
      <c r="F12971" s="3">
        <v>492</v>
      </c>
      <c r="G12971" s="3">
        <v>492</v>
      </c>
      <c r="H12971" s="3">
        <v>2574025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 t="str">
        <f>B12971&amp;" | "&amp;C12971&amp;" | "&amp;D12971</f>
        <v>documentazione_amministrativa / registri | Stampa registro | Documento Principale</v>
      </c>
      <c r="Q12971" s="3" t="str">
        <f>VLOOKUP(P12971,'Classificazione UD'!A:B,2,FALSE)</f>
        <v>Amministrativo</v>
      </c>
    </row>
    <row r="12972" spans="1:17" ht="15" customHeight="1" x14ac:dyDescent="0.25">
      <c r="A12972" s="30">
        <v>2014</v>
      </c>
      <c r="B12972" s="3" t="s">
        <v>20</v>
      </c>
      <c r="C12972" s="3" t="s">
        <v>265</v>
      </c>
      <c r="D12972" s="3" t="s">
        <v>266</v>
      </c>
      <c r="E12972" s="3">
        <v>253</v>
      </c>
      <c r="F12972" s="3">
        <v>506</v>
      </c>
      <c r="G12972" s="3">
        <v>506</v>
      </c>
      <c r="H12972" s="3">
        <v>2528267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 t="str">
        <f>B12972&amp;" | "&amp;C12972&amp;" | "&amp;D12972</f>
        <v>documentazione_amministrativa / registri | Stampa registro | Documento Principale</v>
      </c>
      <c r="Q12972" s="3" t="str">
        <f>VLOOKUP(P12972,'Classificazione UD'!A:B,2,FALSE)</f>
        <v>Amministrativo</v>
      </c>
    </row>
    <row r="12973" spans="1:17" ht="15" customHeight="1" x14ac:dyDescent="0.25">
      <c r="A12973" s="30">
        <v>2015</v>
      </c>
      <c r="B12973" s="3" t="s">
        <v>20</v>
      </c>
      <c r="C12973" s="3" t="s">
        <v>265</v>
      </c>
      <c r="D12973" s="3" t="s">
        <v>266</v>
      </c>
      <c r="E12973" s="3">
        <v>206</v>
      </c>
      <c r="F12973" s="3">
        <v>412</v>
      </c>
      <c r="G12973" s="3">
        <v>412</v>
      </c>
      <c r="H12973" s="3">
        <v>2875273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 t="str">
        <f>B12973&amp;" | "&amp;C12973&amp;" | "&amp;D12973</f>
        <v>documentazione_amministrativa / registri | Stampa registro | Documento Principale</v>
      </c>
      <c r="Q12973" s="3" t="str">
        <f>VLOOKUP(P12973,'Classificazione UD'!A:B,2,FALSE)</f>
        <v>Amministrativo</v>
      </c>
    </row>
    <row r="12974" spans="1:17" ht="15" customHeight="1" x14ac:dyDescent="0.25">
      <c r="A12974" s="30">
        <v>2016</v>
      </c>
      <c r="B12974" s="3" t="s">
        <v>20</v>
      </c>
      <c r="C12974" s="3" t="s">
        <v>265</v>
      </c>
      <c r="D12974" s="3" t="s">
        <v>266</v>
      </c>
      <c r="E12974" s="3">
        <v>245</v>
      </c>
      <c r="F12974" s="3">
        <v>490</v>
      </c>
      <c r="G12974" s="3">
        <v>490</v>
      </c>
      <c r="H12974" s="3">
        <v>4279411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 t="str">
        <f>B12974&amp;" | "&amp;C12974&amp;" | "&amp;D12974</f>
        <v>documentazione_amministrativa / registri | Stampa registro | Documento Principale</v>
      </c>
      <c r="Q12974" s="3" t="str">
        <f>VLOOKUP(P12974,'Classificazione UD'!A:B,2,FALSE)</f>
        <v>Amministrativo</v>
      </c>
    </row>
    <row r="12975" spans="1:17" ht="15" customHeight="1" x14ac:dyDescent="0.25">
      <c r="A12975" s="30">
        <v>2015</v>
      </c>
      <c r="B12975" s="3" t="s">
        <v>20</v>
      </c>
      <c r="C12975" s="3" t="s">
        <v>265</v>
      </c>
      <c r="D12975" s="3" t="s">
        <v>266</v>
      </c>
      <c r="E12975" s="3">
        <v>71</v>
      </c>
      <c r="F12975" s="3">
        <v>142</v>
      </c>
      <c r="G12975" s="3">
        <v>142</v>
      </c>
      <c r="H12975" s="3">
        <v>492953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 t="str">
        <f>B12975&amp;" | "&amp;C12975&amp;" | "&amp;D12975</f>
        <v>documentazione_amministrativa / registri | Stampa registro | Documento Principale</v>
      </c>
      <c r="Q12975" s="3" t="str">
        <f>VLOOKUP(P12975,'Classificazione UD'!A:B,2,FALSE)</f>
        <v>Amministrativo</v>
      </c>
    </row>
    <row r="12976" spans="1:17" ht="15" customHeight="1" x14ac:dyDescent="0.25">
      <c r="A12976" s="30">
        <v>2016</v>
      </c>
      <c r="B12976" s="3" t="s">
        <v>20</v>
      </c>
      <c r="C12976" s="3" t="s">
        <v>265</v>
      </c>
      <c r="D12976" s="3" t="s">
        <v>266</v>
      </c>
      <c r="E12976" s="3">
        <v>34</v>
      </c>
      <c r="F12976" s="3">
        <v>68</v>
      </c>
      <c r="G12976" s="3">
        <v>68</v>
      </c>
      <c r="H12976" s="3">
        <v>689824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 t="str">
        <f>B12976&amp;" | "&amp;C12976&amp;" | "&amp;D12976</f>
        <v>documentazione_amministrativa / registri | Stampa registro | Documento Principale</v>
      </c>
      <c r="Q12976" s="3" t="str">
        <f>VLOOKUP(P12976,'Classificazione UD'!A:B,2,FALSE)</f>
        <v>Amministrativo</v>
      </c>
    </row>
    <row r="12977" spans="1:17" ht="15" customHeight="1" x14ac:dyDescent="0.25">
      <c r="A12977" s="30">
        <v>2015</v>
      </c>
      <c r="B12977" s="3" t="s">
        <v>17</v>
      </c>
      <c r="C12977" s="3" t="s">
        <v>27</v>
      </c>
      <c r="D12977" s="3" t="s">
        <v>270</v>
      </c>
      <c r="E12977" s="3">
        <v>2</v>
      </c>
      <c r="F12977" s="3">
        <v>10</v>
      </c>
      <c r="G12977" s="3">
        <v>10</v>
      </c>
      <c r="H12977" s="3">
        <v>970059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 t="str">
        <f>B12977&amp;" | "&amp;C12977&amp;" | "&amp;D12977</f>
        <v>documentazione_amministrativa / documentazione_contabile | FATTURA PASSIVA | Acconto</v>
      </c>
      <c r="Q12977" s="3" t="str">
        <f>VLOOKUP(P12977,'Classificazione UD'!A:B,2,FALSE)</f>
        <v>Fiscale</v>
      </c>
    </row>
    <row r="12978" spans="1:17" ht="15" customHeight="1" x14ac:dyDescent="0.25">
      <c r="A12978" s="30">
        <v>2015</v>
      </c>
      <c r="B12978" s="3" t="s">
        <v>17</v>
      </c>
      <c r="C12978" s="3" t="s">
        <v>27</v>
      </c>
      <c r="D12978" s="3" t="s">
        <v>264</v>
      </c>
      <c r="E12978" s="3">
        <v>968</v>
      </c>
      <c r="F12978" s="3">
        <v>4389</v>
      </c>
      <c r="G12978" s="3">
        <v>4389</v>
      </c>
      <c r="H12978" s="3">
        <v>302993848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 t="str">
        <f>B12978&amp;" | "&amp;C12978&amp;" | "&amp;D12978</f>
        <v>documentazione_amministrativa / documentazione_contabile | FATTURA PASSIVA | Fattura</v>
      </c>
      <c r="Q12978" s="3" t="str">
        <f>VLOOKUP(P12978,'Classificazione UD'!A:B,2,FALSE)</f>
        <v>Fiscale</v>
      </c>
    </row>
    <row r="12979" spans="1:17" ht="15" customHeight="1" x14ac:dyDescent="0.25">
      <c r="A12979" s="30">
        <v>2015</v>
      </c>
      <c r="B12979" s="3" t="s">
        <v>17</v>
      </c>
      <c r="C12979" s="3" t="s">
        <v>27</v>
      </c>
      <c r="D12979" s="3" t="s">
        <v>54</v>
      </c>
      <c r="E12979" s="3">
        <v>24</v>
      </c>
      <c r="F12979" s="3">
        <v>107</v>
      </c>
      <c r="G12979" s="3">
        <v>107</v>
      </c>
      <c r="H12979" s="3">
        <v>4181080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 t="str">
        <f>B12979&amp;" | "&amp;C12979&amp;" | "&amp;D12979</f>
        <v>documentazione_amministrativa / documentazione_contabile | FATTURA PASSIVA | Nota di credito</v>
      </c>
      <c r="Q12979" s="3" t="str">
        <f>VLOOKUP(P12979,'Classificazione UD'!A:B,2,FALSE)</f>
        <v>Fiscale</v>
      </c>
    </row>
    <row r="12980" spans="1:17" ht="15" customHeight="1" x14ac:dyDescent="0.25">
      <c r="A12980" s="30">
        <v>2016</v>
      </c>
      <c r="B12980" s="3" t="s">
        <v>17</v>
      </c>
      <c r="C12980" s="3" t="s">
        <v>27</v>
      </c>
      <c r="D12980" s="3" t="s">
        <v>264</v>
      </c>
      <c r="E12980" s="3">
        <v>148</v>
      </c>
      <c r="F12980" s="3">
        <v>697</v>
      </c>
      <c r="G12980" s="3">
        <v>697</v>
      </c>
      <c r="H12980" s="3">
        <v>67881196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 t="str">
        <f>B12980&amp;" | "&amp;C12980&amp;" | "&amp;D12980</f>
        <v>documentazione_amministrativa / documentazione_contabile | FATTURA PASSIVA | Fattura</v>
      </c>
      <c r="Q12980" s="3" t="str">
        <f>VLOOKUP(P12980,'Classificazione UD'!A:B,2,FALSE)</f>
        <v>Fiscale</v>
      </c>
    </row>
    <row r="12981" spans="1:17" ht="15" customHeight="1" x14ac:dyDescent="0.25">
      <c r="A12981" s="30">
        <v>2016</v>
      </c>
      <c r="B12981" s="3" t="s">
        <v>17</v>
      </c>
      <c r="C12981" s="3" t="s">
        <v>27</v>
      </c>
      <c r="D12981" s="3" t="s">
        <v>54</v>
      </c>
      <c r="E12981" s="3">
        <v>2</v>
      </c>
      <c r="F12981" s="3">
        <v>10</v>
      </c>
      <c r="G12981" s="3">
        <v>10</v>
      </c>
      <c r="H12981" s="3">
        <v>309084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 t="str">
        <f>B12981&amp;" | "&amp;C12981&amp;" | "&amp;D12981</f>
        <v>documentazione_amministrativa / documentazione_contabile | FATTURA PASSIVA | Nota di credito</v>
      </c>
      <c r="Q12981" s="3" t="str">
        <f>VLOOKUP(P12981,'Classificazione UD'!A:B,2,FALSE)</f>
        <v>Fiscale</v>
      </c>
    </row>
    <row r="12982" spans="1:17" ht="15" customHeight="1" x14ac:dyDescent="0.25">
      <c r="A12982" s="30">
        <v>2012</v>
      </c>
      <c r="B12982" s="3" t="s">
        <v>20</v>
      </c>
      <c r="C12982" s="3" t="s">
        <v>265</v>
      </c>
      <c r="D12982" s="3" t="s">
        <v>266</v>
      </c>
      <c r="E12982" s="3">
        <v>113</v>
      </c>
      <c r="F12982" s="3">
        <v>226</v>
      </c>
      <c r="G12982" s="3">
        <v>226</v>
      </c>
      <c r="H12982" s="3">
        <v>1501127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 t="str">
        <f>B12982&amp;" | "&amp;C12982&amp;" | "&amp;D12982</f>
        <v>documentazione_amministrativa / registri | Stampa registro | Documento Principale</v>
      </c>
      <c r="Q12982" s="3" t="str">
        <f>VLOOKUP(P12982,'Classificazione UD'!A:B,2,FALSE)</f>
        <v>Amministrativo</v>
      </c>
    </row>
    <row r="12983" spans="1:17" ht="15" customHeight="1" x14ac:dyDescent="0.25">
      <c r="A12983" s="30">
        <v>2013</v>
      </c>
      <c r="B12983" s="3" t="s">
        <v>20</v>
      </c>
      <c r="C12983" s="3" t="s">
        <v>265</v>
      </c>
      <c r="D12983" s="3" t="s">
        <v>266</v>
      </c>
      <c r="E12983" s="3">
        <v>290</v>
      </c>
      <c r="F12983" s="3">
        <v>580</v>
      </c>
      <c r="G12983" s="3">
        <v>580</v>
      </c>
      <c r="H12983" s="3">
        <v>3905966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 t="str">
        <f>B12983&amp;" | "&amp;C12983&amp;" | "&amp;D12983</f>
        <v>documentazione_amministrativa / registri | Stampa registro | Documento Principale</v>
      </c>
      <c r="Q12983" s="3" t="str">
        <f>VLOOKUP(P12983,'Classificazione UD'!A:B,2,FALSE)</f>
        <v>Amministrativo</v>
      </c>
    </row>
    <row r="12984" spans="1:17" ht="15" customHeight="1" x14ac:dyDescent="0.25">
      <c r="A12984" s="30">
        <v>2014</v>
      </c>
      <c r="B12984" s="3" t="s">
        <v>20</v>
      </c>
      <c r="C12984" s="3" t="s">
        <v>265</v>
      </c>
      <c r="D12984" s="3" t="s">
        <v>266</v>
      </c>
      <c r="E12984" s="3">
        <v>292</v>
      </c>
      <c r="F12984" s="3">
        <v>584</v>
      </c>
      <c r="G12984" s="3">
        <v>584</v>
      </c>
      <c r="H12984" s="3">
        <v>3963820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 t="str">
        <f>B12984&amp;" | "&amp;C12984&amp;" | "&amp;D12984</f>
        <v>documentazione_amministrativa / registri | Stampa registro | Documento Principale</v>
      </c>
      <c r="Q12984" s="3" t="str">
        <f>VLOOKUP(P12984,'Classificazione UD'!A:B,2,FALSE)</f>
        <v>Amministrativo</v>
      </c>
    </row>
    <row r="12985" spans="1:17" ht="15" customHeight="1" x14ac:dyDescent="0.25">
      <c r="A12985" s="30">
        <v>2015</v>
      </c>
      <c r="B12985" s="3" t="s">
        <v>20</v>
      </c>
      <c r="C12985" s="3" t="s">
        <v>265</v>
      </c>
      <c r="D12985" s="3" t="s">
        <v>266</v>
      </c>
      <c r="E12985" s="3">
        <v>245</v>
      </c>
      <c r="F12985" s="3">
        <v>490</v>
      </c>
      <c r="G12985" s="3">
        <v>490</v>
      </c>
      <c r="H12985" s="3">
        <v>4781983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 t="str">
        <f>B12985&amp;" | "&amp;C12985&amp;" | "&amp;D12985</f>
        <v>documentazione_amministrativa / registri | Stampa registro | Documento Principale</v>
      </c>
      <c r="Q12985" s="3" t="str">
        <f>VLOOKUP(P12985,'Classificazione UD'!A:B,2,FALSE)</f>
        <v>Amministrativo</v>
      </c>
    </row>
    <row r="12986" spans="1:17" ht="15" customHeight="1" x14ac:dyDescent="0.25">
      <c r="A12986" s="30">
        <v>2016</v>
      </c>
      <c r="B12986" s="3" t="s">
        <v>20</v>
      </c>
      <c r="C12986" s="3" t="s">
        <v>265</v>
      </c>
      <c r="D12986" s="3" t="s">
        <v>266</v>
      </c>
      <c r="E12986" s="3">
        <v>300</v>
      </c>
      <c r="F12986" s="3">
        <v>600</v>
      </c>
      <c r="G12986" s="3">
        <v>600</v>
      </c>
      <c r="H12986" s="3">
        <v>6174225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 t="str">
        <f>B12986&amp;" | "&amp;C12986&amp;" | "&amp;D12986</f>
        <v>documentazione_amministrativa / registri | Stampa registro | Documento Principale</v>
      </c>
      <c r="Q12986" s="3" t="str">
        <f>VLOOKUP(P12986,'Classificazione UD'!A:B,2,FALSE)</f>
        <v>Amministrativo</v>
      </c>
    </row>
    <row r="12987" spans="1:17" ht="15" customHeight="1" x14ac:dyDescent="0.25">
      <c r="A12987" s="30">
        <v>2015</v>
      </c>
      <c r="B12987" s="3" t="s">
        <v>20</v>
      </c>
      <c r="C12987" s="3" t="s">
        <v>265</v>
      </c>
      <c r="D12987" s="3" t="s">
        <v>266</v>
      </c>
      <c r="E12987" s="3">
        <v>143</v>
      </c>
      <c r="F12987" s="3">
        <v>286</v>
      </c>
      <c r="G12987" s="3">
        <v>286</v>
      </c>
      <c r="H12987" s="3">
        <v>1054113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 t="str">
        <f>B12987&amp;" | "&amp;C12987&amp;" | "&amp;D12987</f>
        <v>documentazione_amministrativa / registri | Stampa registro | Documento Principale</v>
      </c>
      <c r="Q12987" s="3" t="str">
        <f>VLOOKUP(P12987,'Classificazione UD'!A:B,2,FALSE)</f>
        <v>Amministrativo</v>
      </c>
    </row>
    <row r="12988" spans="1:17" ht="15" customHeight="1" x14ac:dyDescent="0.25">
      <c r="A12988" s="30">
        <v>2016</v>
      </c>
      <c r="B12988" s="3" t="s">
        <v>20</v>
      </c>
      <c r="C12988" s="3" t="s">
        <v>265</v>
      </c>
      <c r="D12988" s="3" t="s">
        <v>266</v>
      </c>
      <c r="E12988" s="3">
        <v>230</v>
      </c>
      <c r="F12988" s="3">
        <v>460</v>
      </c>
      <c r="G12988" s="3">
        <v>460</v>
      </c>
      <c r="H12988" s="3">
        <v>2499092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 t="str">
        <f>B12988&amp;" | "&amp;C12988&amp;" | "&amp;D12988</f>
        <v>documentazione_amministrativa / registri | Stampa registro | Documento Principale</v>
      </c>
      <c r="Q12988" s="3" t="str">
        <f>VLOOKUP(P12988,'Classificazione UD'!A:B,2,FALSE)</f>
        <v>Amministrativo</v>
      </c>
    </row>
    <row r="12989" spans="1:17" ht="15" customHeight="1" x14ac:dyDescent="0.25">
      <c r="A12989" s="30">
        <v>2015</v>
      </c>
      <c r="B12989" s="3" t="s">
        <v>17</v>
      </c>
      <c r="C12989" s="3" t="s">
        <v>27</v>
      </c>
      <c r="D12989" s="3" t="s">
        <v>264</v>
      </c>
      <c r="E12989" s="3">
        <v>574</v>
      </c>
      <c r="F12989" s="3">
        <v>4469</v>
      </c>
      <c r="G12989" s="3">
        <v>4469</v>
      </c>
      <c r="H12989" s="3">
        <v>615224203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 t="str">
        <f>B12989&amp;" | "&amp;C12989&amp;" | "&amp;D12989</f>
        <v>documentazione_amministrativa / documentazione_contabile | FATTURA PASSIVA | Fattura</v>
      </c>
      <c r="Q12989" s="3" t="str">
        <f>VLOOKUP(P12989,'Classificazione UD'!A:B,2,FALSE)</f>
        <v>Fiscale</v>
      </c>
    </row>
    <row r="12990" spans="1:17" ht="15" customHeight="1" x14ac:dyDescent="0.25">
      <c r="A12990" s="30">
        <v>2015</v>
      </c>
      <c r="B12990" s="3" t="s">
        <v>17</v>
      </c>
      <c r="C12990" s="3" t="s">
        <v>27</v>
      </c>
      <c r="D12990" s="3" t="s">
        <v>54</v>
      </c>
      <c r="E12990" s="3">
        <v>7</v>
      </c>
      <c r="F12990" s="3">
        <v>32</v>
      </c>
      <c r="G12990" s="3">
        <v>32</v>
      </c>
      <c r="H12990" s="3">
        <v>1252353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 t="str">
        <f>B12990&amp;" | "&amp;C12990&amp;" | "&amp;D12990</f>
        <v>documentazione_amministrativa / documentazione_contabile | FATTURA PASSIVA | Nota di credito</v>
      </c>
      <c r="Q12990" s="3" t="str">
        <f>VLOOKUP(P12990,'Classificazione UD'!A:B,2,FALSE)</f>
        <v>Fiscale</v>
      </c>
    </row>
    <row r="12991" spans="1:17" ht="15" customHeight="1" x14ac:dyDescent="0.25">
      <c r="A12991" s="30">
        <v>2016</v>
      </c>
      <c r="B12991" s="3" t="s">
        <v>17</v>
      </c>
      <c r="C12991" s="3" t="s">
        <v>27</v>
      </c>
      <c r="D12991" s="3" t="s">
        <v>264</v>
      </c>
      <c r="E12991" s="3">
        <v>41</v>
      </c>
      <c r="F12991" s="3">
        <v>310</v>
      </c>
      <c r="G12991" s="3">
        <v>310</v>
      </c>
      <c r="H12991" s="3">
        <v>55678631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 t="str">
        <f>B12991&amp;" | "&amp;C12991&amp;" | "&amp;D12991</f>
        <v>documentazione_amministrativa / documentazione_contabile | FATTURA PASSIVA | Fattura</v>
      </c>
      <c r="Q12991" s="3" t="str">
        <f>VLOOKUP(P12991,'Classificazione UD'!A:B,2,FALSE)</f>
        <v>Fiscale</v>
      </c>
    </row>
    <row r="12992" spans="1:17" ht="15" customHeight="1" x14ac:dyDescent="0.25">
      <c r="A12992" s="30">
        <v>2013</v>
      </c>
      <c r="B12992" s="3" t="s">
        <v>20</v>
      </c>
      <c r="C12992" s="3" t="s">
        <v>265</v>
      </c>
      <c r="D12992" s="3" t="s">
        <v>266</v>
      </c>
      <c r="E12992" s="3">
        <v>28</v>
      </c>
      <c r="F12992" s="3">
        <v>56</v>
      </c>
      <c r="G12992" s="3">
        <v>56</v>
      </c>
      <c r="H12992" s="3">
        <v>339405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 t="str">
        <f>B12992&amp;" | "&amp;C12992&amp;" | "&amp;D12992</f>
        <v>documentazione_amministrativa / registri | Stampa registro | Documento Principale</v>
      </c>
      <c r="Q12992" s="3" t="str">
        <f>VLOOKUP(P12992,'Classificazione UD'!A:B,2,FALSE)</f>
        <v>Amministrativo</v>
      </c>
    </row>
    <row r="12993" spans="1:17" ht="15" customHeight="1" x14ac:dyDescent="0.25">
      <c r="A12993" s="30">
        <v>2014</v>
      </c>
      <c r="B12993" s="3" t="s">
        <v>20</v>
      </c>
      <c r="C12993" s="3" t="s">
        <v>265</v>
      </c>
      <c r="D12993" s="3" t="s">
        <v>266</v>
      </c>
      <c r="E12993" s="3">
        <v>265</v>
      </c>
      <c r="F12993" s="3">
        <v>530</v>
      </c>
      <c r="G12993" s="3">
        <v>530</v>
      </c>
      <c r="H12993" s="3">
        <v>3685670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 t="str">
        <f>B12993&amp;" | "&amp;C12993&amp;" | "&amp;D12993</f>
        <v>documentazione_amministrativa / registri | Stampa registro | Documento Principale</v>
      </c>
      <c r="Q12993" s="3" t="str">
        <f>VLOOKUP(P12993,'Classificazione UD'!A:B,2,FALSE)</f>
        <v>Amministrativo</v>
      </c>
    </row>
    <row r="12994" spans="1:17" ht="15" customHeight="1" x14ac:dyDescent="0.25">
      <c r="A12994" s="30">
        <v>2015</v>
      </c>
      <c r="B12994" s="3" t="s">
        <v>20</v>
      </c>
      <c r="C12994" s="3" t="s">
        <v>265</v>
      </c>
      <c r="D12994" s="3" t="s">
        <v>266</v>
      </c>
      <c r="E12994" s="3">
        <v>232</v>
      </c>
      <c r="F12994" s="3">
        <v>464</v>
      </c>
      <c r="G12994" s="3">
        <v>464</v>
      </c>
      <c r="H12994" s="3">
        <v>4718246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 t="str">
        <f>B12994&amp;" | "&amp;C12994&amp;" | "&amp;D12994</f>
        <v>documentazione_amministrativa / registri | Stampa registro | Documento Principale</v>
      </c>
      <c r="Q12994" s="3" t="str">
        <f>VLOOKUP(P12994,'Classificazione UD'!A:B,2,FALSE)</f>
        <v>Amministrativo</v>
      </c>
    </row>
    <row r="12995" spans="1:17" ht="15" customHeight="1" x14ac:dyDescent="0.25">
      <c r="A12995" s="30">
        <v>2016</v>
      </c>
      <c r="B12995" s="3" t="s">
        <v>20</v>
      </c>
      <c r="C12995" s="3" t="s">
        <v>265</v>
      </c>
      <c r="D12995" s="3" t="s">
        <v>266</v>
      </c>
      <c r="E12995" s="3">
        <v>300</v>
      </c>
      <c r="F12995" s="3">
        <v>600</v>
      </c>
      <c r="G12995" s="3">
        <v>600</v>
      </c>
      <c r="H12995" s="3">
        <v>5819764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 t="str">
        <f>B12995&amp;" | "&amp;C12995&amp;" | "&amp;D12995</f>
        <v>documentazione_amministrativa / registri | Stampa registro | Documento Principale</v>
      </c>
      <c r="Q12995" s="3" t="str">
        <f>VLOOKUP(P12995,'Classificazione UD'!A:B,2,FALSE)</f>
        <v>Amministrativo</v>
      </c>
    </row>
    <row r="12996" spans="1:17" ht="15" customHeight="1" x14ac:dyDescent="0.25">
      <c r="A12996" s="30">
        <v>2015</v>
      </c>
      <c r="B12996" s="3" t="s">
        <v>20</v>
      </c>
      <c r="C12996" s="3" t="s">
        <v>265</v>
      </c>
      <c r="D12996" s="3" t="s">
        <v>266</v>
      </c>
      <c r="E12996" s="3">
        <v>128</v>
      </c>
      <c r="F12996" s="3">
        <v>256</v>
      </c>
      <c r="G12996" s="3">
        <v>256</v>
      </c>
      <c r="H12996" s="3">
        <v>780553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 t="str">
        <f>B12996&amp;" | "&amp;C12996&amp;" | "&amp;D12996</f>
        <v>documentazione_amministrativa / registri | Stampa registro | Documento Principale</v>
      </c>
      <c r="Q12996" s="3" t="str">
        <f>VLOOKUP(P12996,'Classificazione UD'!A:B,2,FALSE)</f>
        <v>Amministrativo</v>
      </c>
    </row>
    <row r="12997" spans="1:17" ht="15" customHeight="1" x14ac:dyDescent="0.25">
      <c r="A12997" s="30">
        <v>2016</v>
      </c>
      <c r="B12997" s="3" t="s">
        <v>20</v>
      </c>
      <c r="C12997" s="3" t="s">
        <v>265</v>
      </c>
      <c r="D12997" s="3" t="s">
        <v>266</v>
      </c>
      <c r="E12997" s="3">
        <v>199</v>
      </c>
      <c r="F12997" s="3">
        <v>398</v>
      </c>
      <c r="G12997" s="3">
        <v>398</v>
      </c>
      <c r="H12997" s="3">
        <v>2258575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 t="str">
        <f>B12997&amp;" | "&amp;C12997&amp;" | "&amp;D12997</f>
        <v>documentazione_amministrativa / registri | Stampa registro | Documento Principale</v>
      </c>
      <c r="Q12997" s="3" t="str">
        <f>VLOOKUP(P12997,'Classificazione UD'!A:B,2,FALSE)</f>
        <v>Amministrativo</v>
      </c>
    </row>
    <row r="12998" spans="1:17" ht="15" customHeight="1" x14ac:dyDescent="0.25">
      <c r="A12998" s="30">
        <v>2016</v>
      </c>
      <c r="B12998" s="3" t="s">
        <v>20</v>
      </c>
      <c r="C12998" s="3" t="s">
        <v>265</v>
      </c>
      <c r="D12998" s="3" t="s">
        <v>266</v>
      </c>
      <c r="E12998" s="3">
        <v>6</v>
      </c>
      <c r="F12998" s="3">
        <v>12</v>
      </c>
      <c r="G12998" s="3">
        <v>12</v>
      </c>
      <c r="H12998" s="3">
        <v>26182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3" t="str">
        <f>B12998&amp;" | "&amp;C12998&amp;" | "&amp;D12998</f>
        <v>documentazione_amministrativa / registri | Stampa registro | Documento Principale</v>
      </c>
      <c r="Q12998" s="3" t="str">
        <f>VLOOKUP(P12998,'Classificazione UD'!A:B,2,FALSE)</f>
        <v>Amministrativo</v>
      </c>
    </row>
    <row r="12999" spans="1:17" ht="15" customHeight="1" x14ac:dyDescent="0.25">
      <c r="A12999" s="30">
        <v>2015</v>
      </c>
      <c r="B12999" s="3" t="s">
        <v>17</v>
      </c>
      <c r="C12999" s="3" t="s">
        <v>27</v>
      </c>
      <c r="D12999" s="3" t="s">
        <v>264</v>
      </c>
      <c r="E12999" s="3">
        <v>523</v>
      </c>
      <c r="F12999" s="3">
        <v>2417</v>
      </c>
      <c r="G12999" s="3">
        <v>2417</v>
      </c>
      <c r="H12999" s="3">
        <v>155626839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 t="str">
        <f>B12999&amp;" | "&amp;C12999&amp;" | "&amp;D12999</f>
        <v>documentazione_amministrativa / documentazione_contabile | FATTURA PASSIVA | Fattura</v>
      </c>
      <c r="Q12999" s="3" t="str">
        <f>VLOOKUP(P12999,'Classificazione UD'!A:B,2,FALSE)</f>
        <v>Fiscale</v>
      </c>
    </row>
    <row r="13000" spans="1:17" ht="15" customHeight="1" x14ac:dyDescent="0.25">
      <c r="A13000" s="30">
        <v>2015</v>
      </c>
      <c r="B13000" s="3" t="s">
        <v>17</v>
      </c>
      <c r="C13000" s="3" t="s">
        <v>27</v>
      </c>
      <c r="D13000" s="3" t="s">
        <v>54</v>
      </c>
      <c r="E13000" s="3">
        <v>3</v>
      </c>
      <c r="F13000" s="3">
        <v>15</v>
      </c>
      <c r="G13000" s="3">
        <v>15</v>
      </c>
      <c r="H13000" s="3">
        <v>702417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 t="str">
        <f>B13000&amp;" | "&amp;C13000&amp;" | "&amp;D13000</f>
        <v>documentazione_amministrativa / documentazione_contabile | FATTURA PASSIVA | Nota di credito</v>
      </c>
      <c r="Q13000" s="3" t="str">
        <f>VLOOKUP(P13000,'Classificazione UD'!A:B,2,FALSE)</f>
        <v>Fiscale</v>
      </c>
    </row>
    <row r="13001" spans="1:17" ht="15" customHeight="1" x14ac:dyDescent="0.25">
      <c r="A13001" s="30">
        <v>2015</v>
      </c>
      <c r="B13001" s="3" t="s">
        <v>23</v>
      </c>
      <c r="C13001" s="3" t="s">
        <v>269</v>
      </c>
      <c r="D13001" s="3" t="s">
        <v>266</v>
      </c>
      <c r="E13001" s="3">
        <v>526</v>
      </c>
      <c r="F13001" s="3">
        <v>2432</v>
      </c>
      <c r="G13001" s="3">
        <v>2432</v>
      </c>
      <c r="H13001" s="3">
        <v>156259353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 t="str">
        <f>B13001&amp;" | "&amp;C13001&amp;" | "&amp;D13001</f>
        <v>documentazione_amministrativa / altri_documenti | Documento Non Protocollato | Documento Principale</v>
      </c>
      <c r="Q13001" s="3" t="str">
        <f>VLOOKUP(P13001,'Classificazione UD'!A:B,2,FALSE)</f>
        <v>Amministrativo</v>
      </c>
    </row>
    <row r="13002" spans="1:17" ht="15" customHeight="1" x14ac:dyDescent="0.25">
      <c r="A13002" s="30">
        <v>2015</v>
      </c>
      <c r="B13002" s="3" t="s">
        <v>17</v>
      </c>
      <c r="C13002" s="3" t="s">
        <v>27</v>
      </c>
      <c r="D13002" s="3" t="s">
        <v>264</v>
      </c>
      <c r="E13002" s="3">
        <v>1132</v>
      </c>
      <c r="F13002" s="3">
        <v>5123</v>
      </c>
      <c r="G13002" s="3">
        <v>5123</v>
      </c>
      <c r="H13002" s="3">
        <v>345370611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 t="str">
        <f>B13002&amp;" | "&amp;C13002&amp;" | "&amp;D13002</f>
        <v>documentazione_amministrativa / documentazione_contabile | FATTURA PASSIVA | Fattura</v>
      </c>
      <c r="Q13002" s="3" t="str">
        <f>VLOOKUP(P13002,'Classificazione UD'!A:B,2,FALSE)</f>
        <v>Fiscale</v>
      </c>
    </row>
    <row r="13003" spans="1:17" ht="15" customHeight="1" x14ac:dyDescent="0.25">
      <c r="A13003" s="30">
        <v>2015</v>
      </c>
      <c r="B13003" s="3" t="s">
        <v>17</v>
      </c>
      <c r="C13003" s="3" t="s">
        <v>27</v>
      </c>
      <c r="D13003" s="3" t="s">
        <v>54</v>
      </c>
      <c r="E13003" s="3">
        <v>19</v>
      </c>
      <c r="F13003" s="3">
        <v>80</v>
      </c>
      <c r="G13003" s="3">
        <v>80</v>
      </c>
      <c r="H13003" s="3">
        <v>2848464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 t="str">
        <f>B13003&amp;" | "&amp;C13003&amp;" | "&amp;D13003</f>
        <v>documentazione_amministrativa / documentazione_contabile | FATTURA PASSIVA | Nota di credito</v>
      </c>
      <c r="Q13003" s="3" t="str">
        <f>VLOOKUP(P13003,'Classificazione UD'!A:B,2,FALSE)</f>
        <v>Fiscale</v>
      </c>
    </row>
    <row r="13004" spans="1:17" ht="15" customHeight="1" x14ac:dyDescent="0.25">
      <c r="A13004" s="30">
        <v>2016</v>
      </c>
      <c r="B13004" s="3" t="s">
        <v>17</v>
      </c>
      <c r="C13004" s="3" t="s">
        <v>27</v>
      </c>
      <c r="D13004" s="3" t="s">
        <v>264</v>
      </c>
      <c r="E13004" s="3">
        <v>145</v>
      </c>
      <c r="F13004" s="3">
        <v>665</v>
      </c>
      <c r="G13004" s="3">
        <v>665</v>
      </c>
      <c r="H13004" s="3">
        <v>54065162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3" t="str">
        <f>B13004&amp;" | "&amp;C13004&amp;" | "&amp;D13004</f>
        <v>documentazione_amministrativa / documentazione_contabile | FATTURA PASSIVA | Fattura</v>
      </c>
      <c r="Q13004" s="3" t="str">
        <f>VLOOKUP(P13004,'Classificazione UD'!A:B,2,FALSE)</f>
        <v>Fiscale</v>
      </c>
    </row>
    <row r="13005" spans="1:17" ht="15" customHeight="1" x14ac:dyDescent="0.25">
      <c r="A13005" s="30">
        <v>2016</v>
      </c>
      <c r="B13005" s="3" t="s">
        <v>17</v>
      </c>
      <c r="C13005" s="3" t="s">
        <v>27</v>
      </c>
      <c r="D13005" s="3" t="s">
        <v>54</v>
      </c>
      <c r="E13005" s="3">
        <v>3</v>
      </c>
      <c r="F13005" s="3">
        <v>12</v>
      </c>
      <c r="G13005" s="3">
        <v>12</v>
      </c>
      <c r="H13005" s="3">
        <v>174424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 t="str">
        <f>B13005&amp;" | "&amp;C13005&amp;" | "&amp;D13005</f>
        <v>documentazione_amministrativa / documentazione_contabile | FATTURA PASSIVA | Nota di credito</v>
      </c>
      <c r="Q13005" s="3" t="str">
        <f>VLOOKUP(P13005,'Classificazione UD'!A:B,2,FALSE)</f>
        <v>Fiscale</v>
      </c>
    </row>
    <row r="13006" spans="1:17" ht="15" customHeight="1" x14ac:dyDescent="0.25">
      <c r="A13006" s="30">
        <v>2013</v>
      </c>
      <c r="B13006" s="3" t="s">
        <v>20</v>
      </c>
      <c r="C13006" s="3" t="s">
        <v>265</v>
      </c>
      <c r="D13006" s="3" t="s">
        <v>266</v>
      </c>
      <c r="E13006" s="3">
        <v>103</v>
      </c>
      <c r="F13006" s="3">
        <v>206</v>
      </c>
      <c r="G13006" s="3">
        <v>206</v>
      </c>
      <c r="H13006" s="3">
        <v>1835458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 t="str">
        <f>B13006&amp;" | "&amp;C13006&amp;" | "&amp;D13006</f>
        <v>documentazione_amministrativa / registri | Stampa registro | Documento Principale</v>
      </c>
      <c r="Q13006" s="3" t="str">
        <f>VLOOKUP(P13006,'Classificazione UD'!A:B,2,FALSE)</f>
        <v>Amministrativo</v>
      </c>
    </row>
    <row r="13007" spans="1:17" ht="15" customHeight="1" x14ac:dyDescent="0.25">
      <c r="A13007" s="30">
        <v>2014</v>
      </c>
      <c r="B13007" s="3" t="s">
        <v>20</v>
      </c>
      <c r="C13007" s="3" t="s">
        <v>265</v>
      </c>
      <c r="D13007" s="3" t="s">
        <v>266</v>
      </c>
      <c r="E13007" s="3">
        <v>252</v>
      </c>
      <c r="F13007" s="3">
        <v>504</v>
      </c>
      <c r="G13007" s="3">
        <v>504</v>
      </c>
      <c r="H13007" s="3">
        <v>4298977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 t="str">
        <f>B13007&amp;" | "&amp;C13007&amp;" | "&amp;D13007</f>
        <v>documentazione_amministrativa / registri | Stampa registro | Documento Principale</v>
      </c>
      <c r="Q13007" s="3" t="str">
        <f>VLOOKUP(P13007,'Classificazione UD'!A:B,2,FALSE)</f>
        <v>Amministrativo</v>
      </c>
    </row>
    <row r="13008" spans="1:17" ht="15" customHeight="1" x14ac:dyDescent="0.25">
      <c r="A13008" s="30">
        <v>2015</v>
      </c>
      <c r="B13008" s="3" t="s">
        <v>20</v>
      </c>
      <c r="C13008" s="3" t="s">
        <v>265</v>
      </c>
      <c r="D13008" s="3" t="s">
        <v>266</v>
      </c>
      <c r="E13008" s="3">
        <v>235</v>
      </c>
      <c r="F13008" s="3">
        <v>470</v>
      </c>
      <c r="G13008" s="3">
        <v>470</v>
      </c>
      <c r="H13008" s="3">
        <v>6329924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0</v>
      </c>
      <c r="P13008" s="3" t="str">
        <f>B13008&amp;" | "&amp;C13008&amp;" | "&amp;D13008</f>
        <v>documentazione_amministrativa / registri | Stampa registro | Documento Principale</v>
      </c>
      <c r="Q13008" s="3" t="str">
        <f>VLOOKUP(P13008,'Classificazione UD'!A:B,2,FALSE)</f>
        <v>Amministrativo</v>
      </c>
    </row>
    <row r="13009" spans="1:17" ht="15" customHeight="1" x14ac:dyDescent="0.25">
      <c r="A13009" s="30">
        <v>2016</v>
      </c>
      <c r="B13009" s="3" t="s">
        <v>20</v>
      </c>
      <c r="C13009" s="3" t="s">
        <v>265</v>
      </c>
      <c r="D13009" s="3" t="s">
        <v>266</v>
      </c>
      <c r="E13009" s="3">
        <v>335</v>
      </c>
      <c r="F13009" s="3">
        <v>670</v>
      </c>
      <c r="G13009" s="3">
        <v>670</v>
      </c>
      <c r="H13009" s="3">
        <v>8332448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 t="str">
        <f>B13009&amp;" | "&amp;C13009&amp;" | "&amp;D13009</f>
        <v>documentazione_amministrativa / registri | Stampa registro | Documento Principale</v>
      </c>
      <c r="Q13009" s="3" t="str">
        <f>VLOOKUP(P13009,'Classificazione UD'!A:B,2,FALSE)</f>
        <v>Amministrativo</v>
      </c>
    </row>
    <row r="13010" spans="1:17" ht="15" customHeight="1" x14ac:dyDescent="0.25">
      <c r="A13010" s="30">
        <v>2013</v>
      </c>
      <c r="B13010" s="3" t="s">
        <v>20</v>
      </c>
      <c r="C13010" s="3" t="s">
        <v>265</v>
      </c>
      <c r="D13010" s="3" t="s">
        <v>266</v>
      </c>
      <c r="E13010" s="3">
        <v>5</v>
      </c>
      <c r="F13010" s="3">
        <v>10</v>
      </c>
      <c r="G13010" s="3">
        <v>10</v>
      </c>
      <c r="H13010" s="3">
        <v>23838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 t="str">
        <f>B13010&amp;" | "&amp;C13010&amp;" | "&amp;D13010</f>
        <v>documentazione_amministrativa / registri | Stampa registro | Documento Principale</v>
      </c>
      <c r="Q13010" s="3" t="str">
        <f>VLOOKUP(P13010,'Classificazione UD'!A:B,2,FALSE)</f>
        <v>Amministrativo</v>
      </c>
    </row>
    <row r="13011" spans="1:17" ht="15" customHeight="1" x14ac:dyDescent="0.25">
      <c r="A13011" s="30">
        <v>2014</v>
      </c>
      <c r="B13011" s="3" t="s">
        <v>20</v>
      </c>
      <c r="C13011" s="3" t="s">
        <v>265</v>
      </c>
      <c r="D13011" s="3" t="s">
        <v>266</v>
      </c>
      <c r="E13011" s="3">
        <v>12</v>
      </c>
      <c r="F13011" s="3">
        <v>24</v>
      </c>
      <c r="G13011" s="3">
        <v>24</v>
      </c>
      <c r="H13011" s="3">
        <v>59550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0</v>
      </c>
      <c r="P13011" s="3" t="str">
        <f>B13011&amp;" | "&amp;C13011&amp;" | "&amp;D13011</f>
        <v>documentazione_amministrativa / registri | Stampa registro | Documento Principale</v>
      </c>
      <c r="Q13011" s="3" t="str">
        <f>VLOOKUP(P13011,'Classificazione UD'!A:B,2,FALSE)</f>
        <v>Amministrativo</v>
      </c>
    </row>
    <row r="13012" spans="1:17" ht="15" customHeight="1" x14ac:dyDescent="0.25">
      <c r="A13012" s="30">
        <v>2015</v>
      </c>
      <c r="B13012" s="3" t="s">
        <v>20</v>
      </c>
      <c r="C13012" s="3" t="s">
        <v>265</v>
      </c>
      <c r="D13012" s="3" t="s">
        <v>266</v>
      </c>
      <c r="E13012" s="3">
        <v>7</v>
      </c>
      <c r="F13012" s="3">
        <v>14</v>
      </c>
      <c r="G13012" s="3">
        <v>14</v>
      </c>
      <c r="H13012" s="3">
        <v>32438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 t="str">
        <f>B13012&amp;" | "&amp;C13012&amp;" | "&amp;D13012</f>
        <v>documentazione_amministrativa / registri | Stampa registro | Documento Principale</v>
      </c>
      <c r="Q13012" s="3" t="str">
        <f>VLOOKUP(P13012,'Classificazione UD'!A:B,2,FALSE)</f>
        <v>Amministrativo</v>
      </c>
    </row>
    <row r="13013" spans="1:17" ht="15" customHeight="1" x14ac:dyDescent="0.25">
      <c r="A13013" s="30">
        <v>2016</v>
      </c>
      <c r="B13013" s="3" t="s">
        <v>20</v>
      </c>
      <c r="C13013" s="3" t="s">
        <v>265</v>
      </c>
      <c r="D13013" s="3" t="s">
        <v>266</v>
      </c>
      <c r="E13013" s="3">
        <v>16</v>
      </c>
      <c r="F13013" s="3">
        <v>32</v>
      </c>
      <c r="G13013" s="3">
        <v>32</v>
      </c>
      <c r="H13013" s="3">
        <v>93407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 t="str">
        <f>B13013&amp;" | "&amp;C13013&amp;" | "&amp;D13013</f>
        <v>documentazione_amministrativa / registri | Stampa registro | Documento Principale</v>
      </c>
      <c r="Q13013" s="3" t="str">
        <f>VLOOKUP(P13013,'Classificazione UD'!A:B,2,FALSE)</f>
        <v>Amministrativo</v>
      </c>
    </row>
    <row r="13014" spans="1:17" ht="15" customHeight="1" x14ac:dyDescent="0.25">
      <c r="A13014" s="30">
        <v>2015</v>
      </c>
      <c r="B13014" s="3" t="s">
        <v>20</v>
      </c>
      <c r="C13014" s="3" t="s">
        <v>265</v>
      </c>
      <c r="D13014" s="3" t="s">
        <v>266</v>
      </c>
      <c r="E13014" s="3">
        <v>133</v>
      </c>
      <c r="F13014" s="3">
        <v>266</v>
      </c>
      <c r="G13014" s="3">
        <v>266</v>
      </c>
      <c r="H13014" s="3">
        <v>1087521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 t="str">
        <f>B13014&amp;" | "&amp;C13014&amp;" | "&amp;D13014</f>
        <v>documentazione_amministrativa / registri | Stampa registro | Documento Principale</v>
      </c>
      <c r="Q13014" s="3" t="str">
        <f>VLOOKUP(P13014,'Classificazione UD'!A:B,2,FALSE)</f>
        <v>Amministrativo</v>
      </c>
    </row>
    <row r="13015" spans="1:17" ht="15" customHeight="1" x14ac:dyDescent="0.25">
      <c r="A13015" s="30">
        <v>2016</v>
      </c>
      <c r="B13015" s="3" t="s">
        <v>20</v>
      </c>
      <c r="C13015" s="3" t="s">
        <v>265</v>
      </c>
      <c r="D13015" s="3" t="s">
        <v>266</v>
      </c>
      <c r="E13015" s="3">
        <v>212</v>
      </c>
      <c r="F13015" s="3">
        <v>424</v>
      </c>
      <c r="G13015" s="3">
        <v>424</v>
      </c>
      <c r="H13015" s="3">
        <v>2285269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 t="str">
        <f>B13015&amp;" | "&amp;C13015&amp;" | "&amp;D13015</f>
        <v>documentazione_amministrativa / registri | Stampa registro | Documento Principale</v>
      </c>
      <c r="Q13015" s="3" t="str">
        <f>VLOOKUP(P13015,'Classificazione UD'!A:B,2,FALSE)</f>
        <v>Amministrativo</v>
      </c>
    </row>
    <row r="13016" spans="1:17" ht="15" customHeight="1" x14ac:dyDescent="0.25">
      <c r="A13016" s="30">
        <v>2016</v>
      </c>
      <c r="B13016" s="3" t="s">
        <v>20</v>
      </c>
      <c r="C13016" s="3" t="s">
        <v>265</v>
      </c>
      <c r="D13016" s="3" t="s">
        <v>266</v>
      </c>
      <c r="E13016" s="3">
        <v>2</v>
      </c>
      <c r="F13016" s="3">
        <v>4</v>
      </c>
      <c r="G13016" s="3">
        <v>4</v>
      </c>
      <c r="H13016" s="3">
        <v>8760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 t="str">
        <f>B13016&amp;" | "&amp;C13016&amp;" | "&amp;D13016</f>
        <v>documentazione_amministrativa / registri | Stampa registro | Documento Principale</v>
      </c>
      <c r="Q13016" s="3" t="str">
        <f>VLOOKUP(P13016,'Classificazione UD'!A:B,2,FALSE)</f>
        <v>Amministrativo</v>
      </c>
    </row>
    <row r="13017" spans="1:17" ht="15" customHeight="1" x14ac:dyDescent="0.25">
      <c r="A13017" s="30">
        <v>2015</v>
      </c>
      <c r="B13017" s="3" t="s">
        <v>17</v>
      </c>
      <c r="C13017" s="3" t="s">
        <v>27</v>
      </c>
      <c r="D13017" s="3" t="s">
        <v>264</v>
      </c>
      <c r="E13017" s="3">
        <v>1039</v>
      </c>
      <c r="F13017" s="3">
        <v>4777</v>
      </c>
      <c r="G13017" s="3">
        <v>4777</v>
      </c>
      <c r="H13017" s="3">
        <v>314781028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 t="str">
        <f>B13017&amp;" | "&amp;C13017&amp;" | "&amp;D13017</f>
        <v>documentazione_amministrativa / documentazione_contabile | FATTURA PASSIVA | Fattura</v>
      </c>
      <c r="Q13017" s="3" t="str">
        <f>VLOOKUP(P13017,'Classificazione UD'!A:B,2,FALSE)</f>
        <v>Fiscale</v>
      </c>
    </row>
    <row r="13018" spans="1:17" ht="15" customHeight="1" x14ac:dyDescent="0.25">
      <c r="A13018" s="30">
        <v>2015</v>
      </c>
      <c r="B13018" s="3" t="s">
        <v>17</v>
      </c>
      <c r="C13018" s="3" t="s">
        <v>27</v>
      </c>
      <c r="D13018" s="3" t="s">
        <v>54</v>
      </c>
      <c r="E13018" s="3">
        <v>20</v>
      </c>
      <c r="F13018" s="3">
        <v>90</v>
      </c>
      <c r="G13018" s="3">
        <v>90</v>
      </c>
      <c r="H13018" s="3">
        <v>5335034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 t="str">
        <f>B13018&amp;" | "&amp;C13018&amp;" | "&amp;D13018</f>
        <v>documentazione_amministrativa / documentazione_contabile | FATTURA PASSIVA | Nota di credito</v>
      </c>
      <c r="Q13018" s="3" t="str">
        <f>VLOOKUP(P13018,'Classificazione UD'!A:B,2,FALSE)</f>
        <v>Fiscale</v>
      </c>
    </row>
    <row r="13019" spans="1:17" ht="15" customHeight="1" x14ac:dyDescent="0.25">
      <c r="A13019" s="30">
        <v>2015</v>
      </c>
      <c r="B13019" s="3" t="s">
        <v>23</v>
      </c>
      <c r="C13019" s="3" t="s">
        <v>269</v>
      </c>
      <c r="D13019" s="3" t="s">
        <v>266</v>
      </c>
      <c r="E13019" s="3">
        <v>1059</v>
      </c>
      <c r="F13019" s="3">
        <v>4867</v>
      </c>
      <c r="G13019" s="3">
        <v>4867</v>
      </c>
      <c r="H13019" s="3">
        <v>319969870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 t="str">
        <f>B13019&amp;" | "&amp;C13019&amp;" | "&amp;D13019</f>
        <v>documentazione_amministrativa / altri_documenti | Documento Non Protocollato | Documento Principale</v>
      </c>
      <c r="Q13019" s="3" t="str">
        <f>VLOOKUP(P13019,'Classificazione UD'!A:B,2,FALSE)</f>
        <v>Amministrativo</v>
      </c>
    </row>
    <row r="13020" spans="1:17" ht="15" customHeight="1" x14ac:dyDescent="0.25">
      <c r="A13020" s="30">
        <v>2015</v>
      </c>
      <c r="B13020" s="3" t="s">
        <v>17</v>
      </c>
      <c r="C13020" s="3" t="s">
        <v>27</v>
      </c>
      <c r="D13020" s="3" t="s">
        <v>264</v>
      </c>
      <c r="E13020" s="3">
        <v>232</v>
      </c>
      <c r="F13020" s="3">
        <v>1018</v>
      </c>
      <c r="G13020" s="3">
        <v>1018</v>
      </c>
      <c r="H13020" s="3">
        <v>43375757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 t="str">
        <f>B13020&amp;" | "&amp;C13020&amp;" | "&amp;D13020</f>
        <v>documentazione_amministrativa / documentazione_contabile | FATTURA PASSIVA | Fattura</v>
      </c>
      <c r="Q13020" s="3" t="str">
        <f>VLOOKUP(P13020,'Classificazione UD'!A:B,2,FALSE)</f>
        <v>Fiscale</v>
      </c>
    </row>
    <row r="13021" spans="1:17" ht="15" customHeight="1" x14ac:dyDescent="0.25">
      <c r="A13021" s="30">
        <v>2015</v>
      </c>
      <c r="B13021" s="3" t="s">
        <v>17</v>
      </c>
      <c r="C13021" s="3" t="s">
        <v>27</v>
      </c>
      <c r="D13021" s="3" t="s">
        <v>54</v>
      </c>
      <c r="E13021" s="3">
        <v>3</v>
      </c>
      <c r="F13021" s="3">
        <v>12</v>
      </c>
      <c r="G13021" s="3">
        <v>12</v>
      </c>
      <c r="H13021" s="3">
        <v>171670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 t="str">
        <f>B13021&amp;" | "&amp;C13021&amp;" | "&amp;D13021</f>
        <v>documentazione_amministrativa / documentazione_contabile | FATTURA PASSIVA | Nota di credito</v>
      </c>
      <c r="Q13021" s="3" t="str">
        <f>VLOOKUP(P13021,'Classificazione UD'!A:B,2,FALSE)</f>
        <v>Fiscale</v>
      </c>
    </row>
    <row r="13022" spans="1:17" ht="15" customHeight="1" x14ac:dyDescent="0.25">
      <c r="A13022" s="30">
        <v>2015</v>
      </c>
      <c r="B13022" s="3" t="s">
        <v>36</v>
      </c>
      <c r="C13022" s="3" t="s">
        <v>267</v>
      </c>
      <c r="D13022" s="3" t="s">
        <v>266</v>
      </c>
      <c r="E13022" s="3">
        <v>235</v>
      </c>
      <c r="F13022" s="3">
        <v>1030</v>
      </c>
      <c r="G13022" s="3">
        <v>1030</v>
      </c>
      <c r="H13022" s="3">
        <v>43515340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 t="str">
        <f>B13022&amp;" | "&amp;C13022&amp;" | "&amp;D13022</f>
        <v>documentazione_amministrativa / documenti_protocollati | Documento Protocollato | Documento Principale</v>
      </c>
      <c r="Q13022" s="3" t="str">
        <f>VLOOKUP(P13022,'Classificazione UD'!A:B,2,FALSE)</f>
        <v>Protocollo</v>
      </c>
    </row>
    <row r="13023" spans="1:17" ht="15" customHeight="1" x14ac:dyDescent="0.25">
      <c r="A13023" s="30">
        <v>2011</v>
      </c>
      <c r="B13023" s="3" t="s">
        <v>20</v>
      </c>
      <c r="C13023" s="3" t="s">
        <v>265</v>
      </c>
      <c r="D13023" s="3" t="s">
        <v>266</v>
      </c>
      <c r="E13023" s="3">
        <v>46</v>
      </c>
      <c r="F13023" s="3">
        <v>92</v>
      </c>
      <c r="G13023" s="3">
        <v>92</v>
      </c>
      <c r="H13023" s="3">
        <v>1220081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 t="str">
        <f>B13023&amp;" | "&amp;C13023&amp;" | "&amp;D13023</f>
        <v>documentazione_amministrativa / registri | Stampa registro | Documento Principale</v>
      </c>
      <c r="Q13023" s="3" t="str">
        <f>VLOOKUP(P13023,'Classificazione UD'!A:B,2,FALSE)</f>
        <v>Amministrativo</v>
      </c>
    </row>
    <row r="13024" spans="1:17" ht="15" customHeight="1" x14ac:dyDescent="0.25">
      <c r="A13024" s="30">
        <v>2012</v>
      </c>
      <c r="B13024" s="3" t="s">
        <v>20</v>
      </c>
      <c r="C13024" s="3" t="s">
        <v>265</v>
      </c>
      <c r="D13024" s="3" t="s">
        <v>266</v>
      </c>
      <c r="E13024" s="3">
        <v>160</v>
      </c>
      <c r="F13024" s="3">
        <v>320</v>
      </c>
      <c r="G13024" s="3">
        <v>320</v>
      </c>
      <c r="H13024" s="3">
        <v>1665971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 t="str">
        <f>B13024&amp;" | "&amp;C13024&amp;" | "&amp;D13024</f>
        <v>documentazione_amministrativa / registri | Stampa registro | Documento Principale</v>
      </c>
      <c r="Q13024" s="3" t="str">
        <f>VLOOKUP(P13024,'Classificazione UD'!A:B,2,FALSE)</f>
        <v>Amministrativo</v>
      </c>
    </row>
    <row r="13025" spans="1:17" ht="15" customHeight="1" x14ac:dyDescent="0.25">
      <c r="A13025" s="30">
        <v>2013</v>
      </c>
      <c r="B13025" s="3" t="s">
        <v>20</v>
      </c>
      <c r="C13025" s="3" t="s">
        <v>265</v>
      </c>
      <c r="D13025" s="3" t="s">
        <v>266</v>
      </c>
      <c r="E13025" s="3">
        <v>242</v>
      </c>
      <c r="F13025" s="3">
        <v>484</v>
      </c>
      <c r="G13025" s="3">
        <v>484</v>
      </c>
      <c r="H13025" s="3">
        <v>1983002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 t="str">
        <f>B13025&amp;" | "&amp;C13025&amp;" | "&amp;D13025</f>
        <v>documentazione_amministrativa / registri | Stampa registro | Documento Principale</v>
      </c>
      <c r="Q13025" s="3" t="str">
        <f>VLOOKUP(P13025,'Classificazione UD'!A:B,2,FALSE)</f>
        <v>Amministrativo</v>
      </c>
    </row>
    <row r="13026" spans="1:17" ht="15" customHeight="1" x14ac:dyDescent="0.25">
      <c r="A13026" s="30">
        <v>2014</v>
      </c>
      <c r="B13026" s="3" t="s">
        <v>20</v>
      </c>
      <c r="C13026" s="3" t="s">
        <v>265</v>
      </c>
      <c r="D13026" s="3" t="s">
        <v>266</v>
      </c>
      <c r="E13026" s="3">
        <v>236</v>
      </c>
      <c r="F13026" s="3">
        <v>472</v>
      </c>
      <c r="G13026" s="3">
        <v>472</v>
      </c>
      <c r="H13026" s="3">
        <v>1892409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 t="str">
        <f>B13026&amp;" | "&amp;C13026&amp;" | "&amp;D13026</f>
        <v>documentazione_amministrativa / registri | Stampa registro | Documento Principale</v>
      </c>
      <c r="Q13026" s="3" t="str">
        <f>VLOOKUP(P13026,'Classificazione UD'!A:B,2,FALSE)</f>
        <v>Amministrativo</v>
      </c>
    </row>
    <row r="13027" spans="1:17" ht="15" customHeight="1" x14ac:dyDescent="0.25">
      <c r="A13027" s="30">
        <v>2015</v>
      </c>
      <c r="B13027" s="3" t="s">
        <v>20</v>
      </c>
      <c r="C13027" s="3" t="s">
        <v>265</v>
      </c>
      <c r="D13027" s="3" t="s">
        <v>266</v>
      </c>
      <c r="E13027" s="3">
        <v>206</v>
      </c>
      <c r="F13027" s="3">
        <v>412</v>
      </c>
      <c r="G13027" s="3">
        <v>412</v>
      </c>
      <c r="H13027" s="3">
        <v>2291920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 t="str">
        <f>B13027&amp;" | "&amp;C13027&amp;" | "&amp;D13027</f>
        <v>documentazione_amministrativa / registri | Stampa registro | Documento Principale</v>
      </c>
      <c r="Q13027" s="3" t="str">
        <f>VLOOKUP(P13027,'Classificazione UD'!A:B,2,FALSE)</f>
        <v>Amministrativo</v>
      </c>
    </row>
    <row r="13028" spans="1:17" ht="15" customHeight="1" x14ac:dyDescent="0.25">
      <c r="A13028" s="30">
        <v>2015</v>
      </c>
      <c r="B13028" s="3" t="s">
        <v>20</v>
      </c>
      <c r="C13028" s="3" t="s">
        <v>265</v>
      </c>
      <c r="D13028" s="3" t="s">
        <v>266</v>
      </c>
      <c r="E13028" s="3">
        <v>88</v>
      </c>
      <c r="F13028" s="3">
        <v>176</v>
      </c>
      <c r="G13028" s="3">
        <v>176</v>
      </c>
      <c r="H13028" s="3">
        <v>470952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 t="str">
        <f>B13028&amp;" | "&amp;C13028&amp;" | "&amp;D13028</f>
        <v>documentazione_amministrativa / registri | Stampa registro | Documento Principale</v>
      </c>
      <c r="Q13028" s="3" t="str">
        <f>VLOOKUP(P13028,'Classificazione UD'!A:B,2,FALSE)</f>
        <v>Amministrativo</v>
      </c>
    </row>
    <row r="13029" spans="1:17" ht="15" customHeight="1" x14ac:dyDescent="0.25">
      <c r="A13029" s="30">
        <v>2015</v>
      </c>
      <c r="B13029" s="3" t="s">
        <v>17</v>
      </c>
      <c r="C13029" s="3" t="s">
        <v>27</v>
      </c>
      <c r="D13029" s="3" t="s">
        <v>270</v>
      </c>
      <c r="E13029" s="3">
        <v>5</v>
      </c>
      <c r="F13029" s="3">
        <v>21</v>
      </c>
      <c r="G13029" s="3">
        <v>21</v>
      </c>
      <c r="H13029" s="3">
        <v>277820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 t="str">
        <f>B13029&amp;" | "&amp;C13029&amp;" | "&amp;D13029</f>
        <v>documentazione_amministrativa / documentazione_contabile | FATTURA PASSIVA | Acconto</v>
      </c>
      <c r="Q13029" s="3" t="str">
        <f>VLOOKUP(P13029,'Classificazione UD'!A:B,2,FALSE)</f>
        <v>Fiscale</v>
      </c>
    </row>
    <row r="13030" spans="1:17" ht="15" customHeight="1" x14ac:dyDescent="0.25">
      <c r="A13030" s="30">
        <v>2015</v>
      </c>
      <c r="B13030" s="3" t="s">
        <v>17</v>
      </c>
      <c r="C13030" s="3" t="s">
        <v>27</v>
      </c>
      <c r="D13030" s="3" t="s">
        <v>264</v>
      </c>
      <c r="E13030" s="3">
        <v>1040</v>
      </c>
      <c r="F13030" s="3">
        <v>4658</v>
      </c>
      <c r="G13030" s="3">
        <v>4658</v>
      </c>
      <c r="H13030" s="3">
        <v>266333811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 t="str">
        <f>B13030&amp;" | "&amp;C13030&amp;" | "&amp;D13030</f>
        <v>documentazione_amministrativa / documentazione_contabile | FATTURA PASSIVA | Fattura</v>
      </c>
      <c r="Q13030" s="3" t="str">
        <f>VLOOKUP(P13030,'Classificazione UD'!A:B,2,FALSE)</f>
        <v>Fiscale</v>
      </c>
    </row>
    <row r="13031" spans="1:17" ht="15" customHeight="1" x14ac:dyDescent="0.25">
      <c r="A13031" s="30">
        <v>2015</v>
      </c>
      <c r="B13031" s="3" t="s">
        <v>17</v>
      </c>
      <c r="C13031" s="3" t="s">
        <v>27</v>
      </c>
      <c r="D13031" s="3" t="s">
        <v>54</v>
      </c>
      <c r="E13031" s="3">
        <v>13</v>
      </c>
      <c r="F13031" s="3">
        <v>59</v>
      </c>
      <c r="G13031" s="3">
        <v>59</v>
      </c>
      <c r="H13031" s="3">
        <v>2362687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 t="str">
        <f>B13031&amp;" | "&amp;C13031&amp;" | "&amp;D13031</f>
        <v>documentazione_amministrativa / documentazione_contabile | FATTURA PASSIVA | Nota di credito</v>
      </c>
      <c r="Q13031" s="3" t="str">
        <f>VLOOKUP(P13031,'Classificazione UD'!A:B,2,FALSE)</f>
        <v>Fiscale</v>
      </c>
    </row>
    <row r="13032" spans="1:17" ht="15" customHeight="1" x14ac:dyDescent="0.25">
      <c r="A13032" s="30">
        <v>2016</v>
      </c>
      <c r="B13032" s="3" t="s">
        <v>17</v>
      </c>
      <c r="C13032" s="3" t="s">
        <v>27</v>
      </c>
      <c r="D13032" s="3" t="s">
        <v>264</v>
      </c>
      <c r="E13032" s="3">
        <v>144</v>
      </c>
      <c r="F13032" s="3">
        <v>655</v>
      </c>
      <c r="G13032" s="3">
        <v>655</v>
      </c>
      <c r="H13032" s="3">
        <v>51732374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 t="str">
        <f>B13032&amp;" | "&amp;C13032&amp;" | "&amp;D13032</f>
        <v>documentazione_amministrativa / documentazione_contabile | FATTURA PASSIVA | Fattura</v>
      </c>
      <c r="Q13032" s="3" t="str">
        <f>VLOOKUP(P13032,'Classificazione UD'!A:B,2,FALSE)</f>
        <v>Fiscale</v>
      </c>
    </row>
    <row r="13033" spans="1:17" ht="15" customHeight="1" x14ac:dyDescent="0.25">
      <c r="A13033" s="30">
        <v>2016</v>
      </c>
      <c r="B13033" s="3" t="s">
        <v>17</v>
      </c>
      <c r="C13033" s="3" t="s">
        <v>27</v>
      </c>
      <c r="D13033" s="3" t="s">
        <v>54</v>
      </c>
      <c r="E13033" s="3">
        <v>3</v>
      </c>
      <c r="F13033" s="3">
        <v>15</v>
      </c>
      <c r="G13033" s="3">
        <v>15</v>
      </c>
      <c r="H13033" s="3">
        <v>1268382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 t="str">
        <f>B13033&amp;" | "&amp;C13033&amp;" | "&amp;D13033</f>
        <v>documentazione_amministrativa / documentazione_contabile | FATTURA PASSIVA | Nota di credito</v>
      </c>
      <c r="Q13033" s="3" t="str">
        <f>VLOOKUP(P13033,'Classificazione UD'!A:B,2,FALSE)</f>
        <v>Fiscale</v>
      </c>
    </row>
    <row r="13034" spans="1:17" ht="15" customHeight="1" x14ac:dyDescent="0.25">
      <c r="A13034" s="30">
        <v>2015</v>
      </c>
      <c r="B13034" s="3" t="s">
        <v>23</v>
      </c>
      <c r="C13034" s="3" t="s">
        <v>269</v>
      </c>
      <c r="D13034" s="3" t="s">
        <v>266</v>
      </c>
      <c r="E13034" s="3">
        <v>1066</v>
      </c>
      <c r="F13034" s="3">
        <v>4770</v>
      </c>
      <c r="G13034" s="3">
        <v>4770</v>
      </c>
      <c r="H13034" s="3">
        <v>269385854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 t="str">
        <f>B13034&amp;" | "&amp;C13034&amp;" | "&amp;D13034</f>
        <v>documentazione_amministrativa / altri_documenti | Documento Non Protocollato | Documento Principale</v>
      </c>
      <c r="Q13034" s="3" t="str">
        <f>VLOOKUP(P13034,'Classificazione UD'!A:B,2,FALSE)</f>
        <v>Amministrativo</v>
      </c>
    </row>
    <row r="13035" spans="1:17" ht="15" customHeight="1" x14ac:dyDescent="0.25">
      <c r="A13035" s="30">
        <v>2016</v>
      </c>
      <c r="B13035" s="3" t="s">
        <v>23</v>
      </c>
      <c r="C13035" s="3" t="s">
        <v>269</v>
      </c>
      <c r="D13035" s="3" t="s">
        <v>266</v>
      </c>
      <c r="E13035" s="3">
        <v>139</v>
      </c>
      <c r="F13035" s="3">
        <v>638</v>
      </c>
      <c r="G13035" s="3">
        <v>638</v>
      </c>
      <c r="H13035" s="3">
        <v>52433067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 t="str">
        <f>B13035&amp;" | "&amp;C13035&amp;" | "&amp;D13035</f>
        <v>documentazione_amministrativa / altri_documenti | Documento Non Protocollato | Documento Principale</v>
      </c>
      <c r="Q13035" s="3" t="str">
        <f>VLOOKUP(P13035,'Classificazione UD'!A:B,2,FALSE)</f>
        <v>Amministrativo</v>
      </c>
    </row>
    <row r="13036" spans="1:17" ht="15" customHeight="1" x14ac:dyDescent="0.25">
      <c r="A13036" s="30">
        <v>2012</v>
      </c>
      <c r="B13036" s="3" t="s">
        <v>20</v>
      </c>
      <c r="C13036" s="3" t="s">
        <v>265</v>
      </c>
      <c r="D13036" s="3" t="s">
        <v>266</v>
      </c>
      <c r="E13036" s="3">
        <v>173</v>
      </c>
      <c r="F13036" s="3">
        <v>346</v>
      </c>
      <c r="G13036" s="3">
        <v>346</v>
      </c>
      <c r="H13036" s="3">
        <v>5351261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 t="str">
        <f>B13036&amp;" | "&amp;C13036&amp;" | "&amp;D13036</f>
        <v>documentazione_amministrativa / registri | Stampa registro | Documento Principale</v>
      </c>
      <c r="Q13036" s="3" t="str">
        <f>VLOOKUP(P13036,'Classificazione UD'!A:B,2,FALSE)</f>
        <v>Amministrativo</v>
      </c>
    </row>
    <row r="13037" spans="1:17" ht="15" customHeight="1" x14ac:dyDescent="0.25">
      <c r="A13037" s="30">
        <v>2013</v>
      </c>
      <c r="B13037" s="3" t="s">
        <v>20</v>
      </c>
      <c r="C13037" s="3" t="s">
        <v>265</v>
      </c>
      <c r="D13037" s="3" t="s">
        <v>266</v>
      </c>
      <c r="E13037" s="3">
        <v>251</v>
      </c>
      <c r="F13037" s="3">
        <v>502</v>
      </c>
      <c r="G13037" s="3">
        <v>502</v>
      </c>
      <c r="H13037" s="3">
        <v>5426347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 t="str">
        <f>B13037&amp;" | "&amp;C13037&amp;" | "&amp;D13037</f>
        <v>documentazione_amministrativa / registri | Stampa registro | Documento Principale</v>
      </c>
      <c r="Q13037" s="3" t="str">
        <f>VLOOKUP(P13037,'Classificazione UD'!A:B,2,FALSE)</f>
        <v>Amministrativo</v>
      </c>
    </row>
    <row r="13038" spans="1:17" ht="15" customHeight="1" x14ac:dyDescent="0.25">
      <c r="A13038" s="30">
        <v>2014</v>
      </c>
      <c r="B13038" s="3" t="s">
        <v>20</v>
      </c>
      <c r="C13038" s="3" t="s">
        <v>265</v>
      </c>
      <c r="D13038" s="3" t="s">
        <v>266</v>
      </c>
      <c r="E13038" s="3">
        <v>253</v>
      </c>
      <c r="F13038" s="3">
        <v>506</v>
      </c>
      <c r="G13038" s="3">
        <v>506</v>
      </c>
      <c r="H13038" s="3">
        <v>5278559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 t="str">
        <f>B13038&amp;" | "&amp;C13038&amp;" | "&amp;D13038</f>
        <v>documentazione_amministrativa / registri | Stampa registro | Documento Principale</v>
      </c>
      <c r="Q13038" s="3" t="str">
        <f>VLOOKUP(P13038,'Classificazione UD'!A:B,2,FALSE)</f>
        <v>Amministrativo</v>
      </c>
    </row>
    <row r="13039" spans="1:17" ht="15" customHeight="1" x14ac:dyDescent="0.25">
      <c r="A13039" s="30">
        <v>2015</v>
      </c>
      <c r="B13039" s="3" t="s">
        <v>20</v>
      </c>
      <c r="C13039" s="3" t="s">
        <v>265</v>
      </c>
      <c r="D13039" s="3" t="s">
        <v>266</v>
      </c>
      <c r="E13039" s="3">
        <v>196</v>
      </c>
      <c r="F13039" s="3">
        <v>392</v>
      </c>
      <c r="G13039" s="3">
        <v>392</v>
      </c>
      <c r="H13039" s="3">
        <v>5898539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 t="str">
        <f>B13039&amp;" | "&amp;C13039&amp;" | "&amp;D13039</f>
        <v>documentazione_amministrativa / registri | Stampa registro | Documento Principale</v>
      </c>
      <c r="Q13039" s="3" t="str">
        <f>VLOOKUP(P13039,'Classificazione UD'!A:B,2,FALSE)</f>
        <v>Amministrativo</v>
      </c>
    </row>
    <row r="13040" spans="1:17" ht="15" customHeight="1" x14ac:dyDescent="0.25">
      <c r="A13040" s="30">
        <v>2016</v>
      </c>
      <c r="B13040" s="3" t="s">
        <v>20</v>
      </c>
      <c r="C13040" s="3" t="s">
        <v>265</v>
      </c>
      <c r="D13040" s="3" t="s">
        <v>266</v>
      </c>
      <c r="E13040" s="3">
        <v>254</v>
      </c>
      <c r="F13040" s="3">
        <v>508</v>
      </c>
      <c r="G13040" s="3">
        <v>508</v>
      </c>
      <c r="H13040" s="3">
        <v>6625438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 t="str">
        <f>B13040&amp;" | "&amp;C13040&amp;" | "&amp;D13040</f>
        <v>documentazione_amministrativa / registri | Stampa registro | Documento Principale</v>
      </c>
      <c r="Q13040" s="3" t="str">
        <f>VLOOKUP(P13040,'Classificazione UD'!A:B,2,FALSE)</f>
        <v>Amministrativo</v>
      </c>
    </row>
    <row r="13041" spans="1:17" ht="15" customHeight="1" x14ac:dyDescent="0.25">
      <c r="A13041" s="30">
        <v>2015</v>
      </c>
      <c r="B13041" s="3" t="s">
        <v>20</v>
      </c>
      <c r="C13041" s="3" t="s">
        <v>265</v>
      </c>
      <c r="D13041" s="3" t="s">
        <v>266</v>
      </c>
      <c r="E13041" s="3">
        <v>110</v>
      </c>
      <c r="F13041" s="3">
        <v>220</v>
      </c>
      <c r="G13041" s="3">
        <v>220</v>
      </c>
      <c r="H13041" s="3">
        <v>986171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 t="str">
        <f>B13041&amp;" | "&amp;C13041&amp;" | "&amp;D13041</f>
        <v>documentazione_amministrativa / registri | Stampa registro | Documento Principale</v>
      </c>
      <c r="Q13041" s="3" t="str">
        <f>VLOOKUP(P13041,'Classificazione UD'!A:B,2,FALSE)</f>
        <v>Amministrativo</v>
      </c>
    </row>
    <row r="13042" spans="1:17" ht="15" customHeight="1" x14ac:dyDescent="0.25">
      <c r="A13042" s="30">
        <v>2016</v>
      </c>
      <c r="B13042" s="3" t="s">
        <v>20</v>
      </c>
      <c r="C13042" s="3" t="s">
        <v>265</v>
      </c>
      <c r="D13042" s="3" t="s">
        <v>266</v>
      </c>
      <c r="E13042" s="3">
        <v>133</v>
      </c>
      <c r="F13042" s="3">
        <v>266</v>
      </c>
      <c r="G13042" s="3">
        <v>266</v>
      </c>
      <c r="H13042" s="3">
        <v>1999377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 t="str">
        <f>B13042&amp;" | "&amp;C13042&amp;" | "&amp;D13042</f>
        <v>documentazione_amministrativa / registri | Stampa registro | Documento Principale</v>
      </c>
      <c r="Q13042" s="3" t="str">
        <f>VLOOKUP(P13042,'Classificazione UD'!A:B,2,FALSE)</f>
        <v>Amministrativo</v>
      </c>
    </row>
    <row r="13043" spans="1:17" ht="15" customHeight="1" x14ac:dyDescent="0.25">
      <c r="A13043" s="30">
        <v>2015</v>
      </c>
      <c r="B13043" s="3" t="s">
        <v>17</v>
      </c>
      <c r="C13043" s="3" t="s">
        <v>27</v>
      </c>
      <c r="D13043" s="3" t="s">
        <v>264</v>
      </c>
      <c r="E13043" s="3">
        <v>1122</v>
      </c>
      <c r="F13043" s="3">
        <v>4967</v>
      </c>
      <c r="G13043" s="3">
        <v>4967</v>
      </c>
      <c r="H13043" s="3">
        <v>344951360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 t="str">
        <f>B13043&amp;" | "&amp;C13043&amp;" | "&amp;D13043</f>
        <v>documentazione_amministrativa / documentazione_contabile | FATTURA PASSIVA | Fattura</v>
      </c>
      <c r="Q13043" s="3" t="str">
        <f>VLOOKUP(P13043,'Classificazione UD'!A:B,2,FALSE)</f>
        <v>Fiscale</v>
      </c>
    </row>
    <row r="13044" spans="1:17" ht="15" customHeight="1" x14ac:dyDescent="0.25">
      <c r="A13044" s="30">
        <v>2015</v>
      </c>
      <c r="B13044" s="3" t="s">
        <v>17</v>
      </c>
      <c r="C13044" s="3" t="s">
        <v>27</v>
      </c>
      <c r="D13044" s="3" t="s">
        <v>54</v>
      </c>
      <c r="E13044" s="3">
        <v>51</v>
      </c>
      <c r="F13044" s="3">
        <v>219</v>
      </c>
      <c r="G13044" s="3">
        <v>219</v>
      </c>
      <c r="H13044" s="3">
        <v>5252519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 t="str">
        <f>B13044&amp;" | "&amp;C13044&amp;" | "&amp;D13044</f>
        <v>documentazione_amministrativa / documentazione_contabile | FATTURA PASSIVA | Nota di credito</v>
      </c>
      <c r="Q13044" s="3" t="str">
        <f>VLOOKUP(P13044,'Classificazione UD'!A:B,2,FALSE)</f>
        <v>Fiscale</v>
      </c>
    </row>
    <row r="13045" spans="1:17" ht="15" customHeight="1" x14ac:dyDescent="0.25">
      <c r="A13045" s="30">
        <v>2016</v>
      </c>
      <c r="B13045" s="3" t="s">
        <v>17</v>
      </c>
      <c r="C13045" s="3" t="s">
        <v>27</v>
      </c>
      <c r="D13045" s="3" t="s">
        <v>264</v>
      </c>
      <c r="E13045" s="3">
        <v>156</v>
      </c>
      <c r="F13045" s="3">
        <v>679</v>
      </c>
      <c r="G13045" s="3">
        <v>679</v>
      </c>
      <c r="H13045" s="3">
        <v>50564739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 t="str">
        <f>B13045&amp;" | "&amp;C13045&amp;" | "&amp;D13045</f>
        <v>documentazione_amministrativa / documentazione_contabile | FATTURA PASSIVA | Fattura</v>
      </c>
      <c r="Q13045" s="3" t="str">
        <f>VLOOKUP(P13045,'Classificazione UD'!A:B,2,FALSE)</f>
        <v>Fiscale</v>
      </c>
    </row>
    <row r="13046" spans="1:17" ht="15" customHeight="1" x14ac:dyDescent="0.25">
      <c r="A13046" s="30">
        <v>2016</v>
      </c>
      <c r="B13046" s="3" t="s">
        <v>17</v>
      </c>
      <c r="C13046" s="3" t="s">
        <v>27</v>
      </c>
      <c r="D13046" s="3" t="s">
        <v>54</v>
      </c>
      <c r="E13046" s="3">
        <v>8</v>
      </c>
      <c r="F13046" s="3">
        <v>34</v>
      </c>
      <c r="G13046" s="3">
        <v>34</v>
      </c>
      <c r="H13046" s="3">
        <v>484514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 t="str">
        <f>B13046&amp;" | "&amp;C13046&amp;" | "&amp;D13046</f>
        <v>documentazione_amministrativa / documentazione_contabile | FATTURA PASSIVA | Nota di credito</v>
      </c>
      <c r="Q13046" s="3" t="str">
        <f>VLOOKUP(P13046,'Classificazione UD'!A:B,2,FALSE)</f>
        <v>Fiscale</v>
      </c>
    </row>
    <row r="13047" spans="1:17" ht="15" customHeight="1" x14ac:dyDescent="0.25">
      <c r="A13047" s="30">
        <v>2011</v>
      </c>
      <c r="B13047" s="3" t="s">
        <v>20</v>
      </c>
      <c r="C13047" s="3" t="s">
        <v>265</v>
      </c>
      <c r="D13047" s="3" t="s">
        <v>266</v>
      </c>
      <c r="E13047" s="3">
        <v>249</v>
      </c>
      <c r="F13047" s="3">
        <v>498</v>
      </c>
      <c r="G13047" s="3">
        <v>498</v>
      </c>
      <c r="H13047" s="3">
        <v>4789178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 t="str">
        <f>B13047&amp;" | "&amp;C13047&amp;" | "&amp;D13047</f>
        <v>documentazione_amministrativa / registri | Stampa registro | Documento Principale</v>
      </c>
      <c r="Q13047" s="3" t="str">
        <f>VLOOKUP(P13047,'Classificazione UD'!A:B,2,FALSE)</f>
        <v>Amministrativo</v>
      </c>
    </row>
    <row r="13048" spans="1:17" ht="15" customHeight="1" x14ac:dyDescent="0.25">
      <c r="A13048" s="30">
        <v>2012</v>
      </c>
      <c r="B13048" s="3" t="s">
        <v>20</v>
      </c>
      <c r="C13048" s="3" t="s">
        <v>265</v>
      </c>
      <c r="D13048" s="3" t="s">
        <v>266</v>
      </c>
      <c r="E13048" s="3">
        <v>246</v>
      </c>
      <c r="F13048" s="3">
        <v>492</v>
      </c>
      <c r="G13048" s="3">
        <v>492</v>
      </c>
      <c r="H13048" s="3">
        <v>4474804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 t="str">
        <f>B13048&amp;" | "&amp;C13048&amp;" | "&amp;D13048</f>
        <v>documentazione_amministrativa / registri | Stampa registro | Documento Principale</v>
      </c>
      <c r="Q13048" s="3" t="str">
        <f>VLOOKUP(P13048,'Classificazione UD'!A:B,2,FALSE)</f>
        <v>Amministrativo</v>
      </c>
    </row>
    <row r="13049" spans="1:17" ht="15" customHeight="1" x14ac:dyDescent="0.25">
      <c r="A13049" s="30">
        <v>2013</v>
      </c>
      <c r="B13049" s="3" t="s">
        <v>20</v>
      </c>
      <c r="C13049" s="3" t="s">
        <v>265</v>
      </c>
      <c r="D13049" s="3" t="s">
        <v>266</v>
      </c>
      <c r="E13049" s="3">
        <v>249</v>
      </c>
      <c r="F13049" s="3">
        <v>498</v>
      </c>
      <c r="G13049" s="3">
        <v>498</v>
      </c>
      <c r="H13049" s="3">
        <v>4467961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 t="str">
        <f>B13049&amp;" | "&amp;C13049&amp;" | "&amp;D13049</f>
        <v>documentazione_amministrativa / registri | Stampa registro | Documento Principale</v>
      </c>
      <c r="Q13049" s="3" t="str">
        <f>VLOOKUP(P13049,'Classificazione UD'!A:B,2,FALSE)</f>
        <v>Amministrativo</v>
      </c>
    </row>
    <row r="13050" spans="1:17" ht="15" customHeight="1" x14ac:dyDescent="0.25">
      <c r="A13050" s="30">
        <v>2014</v>
      </c>
      <c r="B13050" s="3" t="s">
        <v>20</v>
      </c>
      <c r="C13050" s="3" t="s">
        <v>265</v>
      </c>
      <c r="D13050" s="3" t="s">
        <v>266</v>
      </c>
      <c r="E13050" s="3">
        <v>246</v>
      </c>
      <c r="F13050" s="3">
        <v>492</v>
      </c>
      <c r="G13050" s="3">
        <v>492</v>
      </c>
      <c r="H13050" s="3">
        <v>4512760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 t="str">
        <f>B13050&amp;" | "&amp;C13050&amp;" | "&amp;D13050</f>
        <v>documentazione_amministrativa / registri | Stampa registro | Documento Principale</v>
      </c>
      <c r="Q13050" s="3" t="str">
        <f>VLOOKUP(P13050,'Classificazione UD'!A:B,2,FALSE)</f>
        <v>Amministrativo</v>
      </c>
    </row>
    <row r="13051" spans="1:17" ht="15" customHeight="1" x14ac:dyDescent="0.25">
      <c r="A13051" s="30">
        <v>2015</v>
      </c>
      <c r="B13051" s="3" t="s">
        <v>20</v>
      </c>
      <c r="C13051" s="3" t="s">
        <v>265</v>
      </c>
      <c r="D13051" s="3" t="s">
        <v>266</v>
      </c>
      <c r="E13051" s="3">
        <v>249</v>
      </c>
      <c r="F13051" s="3">
        <v>498</v>
      </c>
      <c r="G13051" s="3">
        <v>498</v>
      </c>
      <c r="H13051" s="3">
        <v>3657565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 t="str">
        <f>B13051&amp;" | "&amp;C13051&amp;" | "&amp;D13051</f>
        <v>documentazione_amministrativa / registri | Stampa registro | Documento Principale</v>
      </c>
      <c r="Q13051" s="3" t="str">
        <f>VLOOKUP(P13051,'Classificazione UD'!A:B,2,FALSE)</f>
        <v>Amministrativo</v>
      </c>
    </row>
    <row r="13052" spans="1:17" ht="15" customHeight="1" x14ac:dyDescent="0.25">
      <c r="A13052" s="30">
        <v>2016</v>
      </c>
      <c r="B13052" s="3" t="s">
        <v>20</v>
      </c>
      <c r="C13052" s="3" t="s">
        <v>265</v>
      </c>
      <c r="D13052" s="3" t="s">
        <v>266</v>
      </c>
      <c r="E13052" s="3">
        <v>248</v>
      </c>
      <c r="F13052" s="3">
        <v>496</v>
      </c>
      <c r="G13052" s="3">
        <v>496</v>
      </c>
      <c r="H13052" s="3">
        <v>4112559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 t="str">
        <f>B13052&amp;" | "&amp;C13052&amp;" | "&amp;D13052</f>
        <v>documentazione_amministrativa / registri | Stampa registro | Documento Principale</v>
      </c>
      <c r="Q13052" s="3" t="str">
        <f>VLOOKUP(P13052,'Classificazione UD'!A:B,2,FALSE)</f>
        <v>Amministrativo</v>
      </c>
    </row>
    <row r="13053" spans="1:17" ht="15" customHeight="1" x14ac:dyDescent="0.25">
      <c r="A13053" s="30">
        <v>2015</v>
      </c>
      <c r="B13053" s="3" t="s">
        <v>20</v>
      </c>
      <c r="C13053" s="3" t="s">
        <v>265</v>
      </c>
      <c r="D13053" s="3" t="s">
        <v>266</v>
      </c>
      <c r="E13053" s="3">
        <v>46</v>
      </c>
      <c r="F13053" s="3">
        <v>92</v>
      </c>
      <c r="G13053" s="3">
        <v>92</v>
      </c>
      <c r="H13053" s="3">
        <v>942805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 t="str">
        <f>B13053&amp;" | "&amp;C13053&amp;" | "&amp;D13053</f>
        <v>documentazione_amministrativa / registri | Stampa registro | Documento Principale</v>
      </c>
      <c r="Q13053" s="3" t="str">
        <f>VLOOKUP(P13053,'Classificazione UD'!A:B,2,FALSE)</f>
        <v>Amministrativo</v>
      </c>
    </row>
    <row r="13054" spans="1:17" ht="15" customHeight="1" x14ac:dyDescent="0.25">
      <c r="A13054" s="30">
        <v>2016</v>
      </c>
      <c r="B13054" s="3" t="s">
        <v>20</v>
      </c>
      <c r="C13054" s="3" t="s">
        <v>265</v>
      </c>
      <c r="D13054" s="3" t="s">
        <v>266</v>
      </c>
      <c r="E13054" s="3">
        <v>146</v>
      </c>
      <c r="F13054" s="3">
        <v>292</v>
      </c>
      <c r="G13054" s="3">
        <v>292</v>
      </c>
      <c r="H13054" s="3">
        <v>2384430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 t="str">
        <f>B13054&amp;" | "&amp;C13054&amp;" | "&amp;D13054</f>
        <v>documentazione_amministrativa / registri | Stampa registro | Documento Principale</v>
      </c>
      <c r="Q13054" s="3" t="str">
        <f>VLOOKUP(P13054,'Classificazione UD'!A:B,2,FALSE)</f>
        <v>Amministrativo</v>
      </c>
    </row>
    <row r="13055" spans="1:17" ht="15" customHeight="1" x14ac:dyDescent="0.25">
      <c r="A13055" s="30">
        <v>2016</v>
      </c>
      <c r="B13055" s="3" t="s">
        <v>20</v>
      </c>
      <c r="C13055" s="3" t="s">
        <v>265</v>
      </c>
      <c r="D13055" s="3" t="s">
        <v>266</v>
      </c>
      <c r="E13055" s="3">
        <v>2</v>
      </c>
      <c r="F13055" s="3">
        <v>4</v>
      </c>
      <c r="G13055" s="3">
        <v>4</v>
      </c>
      <c r="H13055" s="3">
        <v>9508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 t="str">
        <f>B13055&amp;" | "&amp;C13055&amp;" | "&amp;D13055</f>
        <v>documentazione_amministrativa / registri | Stampa registro | Documento Principale</v>
      </c>
      <c r="Q13055" s="3" t="str">
        <f>VLOOKUP(P13055,'Classificazione UD'!A:B,2,FALSE)</f>
        <v>Amministrativo</v>
      </c>
    </row>
    <row r="13056" spans="1:17" ht="15" customHeight="1" x14ac:dyDescent="0.25">
      <c r="A13056" s="30">
        <v>2015</v>
      </c>
      <c r="B13056" s="3" t="s">
        <v>17</v>
      </c>
      <c r="C13056" s="3" t="s">
        <v>27</v>
      </c>
      <c r="D13056" s="3" t="s">
        <v>264</v>
      </c>
      <c r="E13056" s="3">
        <v>3195</v>
      </c>
      <c r="F13056" s="3">
        <v>13567</v>
      </c>
      <c r="G13056" s="3">
        <v>13567</v>
      </c>
      <c r="H13056" s="3">
        <v>626982962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 t="str">
        <f>B13056&amp;" | "&amp;C13056&amp;" | "&amp;D13056</f>
        <v>documentazione_amministrativa / documentazione_contabile | FATTURA PASSIVA | Fattura</v>
      </c>
      <c r="Q13056" s="3" t="str">
        <f>VLOOKUP(P13056,'Classificazione UD'!A:B,2,FALSE)</f>
        <v>Fiscale</v>
      </c>
    </row>
    <row r="13057" spans="1:17" ht="15" customHeight="1" x14ac:dyDescent="0.25">
      <c r="A13057" s="30">
        <v>2015</v>
      </c>
      <c r="B13057" s="3" t="s">
        <v>17</v>
      </c>
      <c r="C13057" s="3" t="s">
        <v>27</v>
      </c>
      <c r="D13057" s="3" t="s">
        <v>54</v>
      </c>
      <c r="E13057" s="3">
        <v>166</v>
      </c>
      <c r="F13057" s="3">
        <v>695</v>
      </c>
      <c r="G13057" s="3">
        <v>695</v>
      </c>
      <c r="H13057" s="3">
        <v>18133189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 t="str">
        <f>B13057&amp;" | "&amp;C13057&amp;" | "&amp;D13057</f>
        <v>documentazione_amministrativa / documentazione_contabile | FATTURA PASSIVA | Nota di credito</v>
      </c>
      <c r="Q13057" s="3" t="str">
        <f>VLOOKUP(P13057,'Classificazione UD'!A:B,2,FALSE)</f>
        <v>Fiscale</v>
      </c>
    </row>
    <row r="13058" spans="1:17" ht="15" customHeight="1" x14ac:dyDescent="0.25">
      <c r="A13058" s="30">
        <v>2016</v>
      </c>
      <c r="B13058" s="3" t="s">
        <v>17</v>
      </c>
      <c r="C13058" s="3" t="s">
        <v>27</v>
      </c>
      <c r="D13058" s="3" t="s">
        <v>264</v>
      </c>
      <c r="E13058" s="3">
        <v>299</v>
      </c>
      <c r="F13058" s="3">
        <v>1264</v>
      </c>
      <c r="G13058" s="3">
        <v>1264</v>
      </c>
      <c r="H13058" s="3">
        <v>74800911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 t="str">
        <f>B13058&amp;" | "&amp;C13058&amp;" | "&amp;D13058</f>
        <v>documentazione_amministrativa / documentazione_contabile | FATTURA PASSIVA | Fattura</v>
      </c>
      <c r="Q13058" s="3" t="str">
        <f>VLOOKUP(P13058,'Classificazione UD'!A:B,2,FALSE)</f>
        <v>Fiscale</v>
      </c>
    </row>
    <row r="13059" spans="1:17" ht="15" customHeight="1" x14ac:dyDescent="0.25">
      <c r="A13059" s="30">
        <v>2016</v>
      </c>
      <c r="B13059" s="3" t="s">
        <v>17</v>
      </c>
      <c r="C13059" s="3" t="s">
        <v>27</v>
      </c>
      <c r="D13059" s="3" t="s">
        <v>54</v>
      </c>
      <c r="E13059" s="3">
        <v>12</v>
      </c>
      <c r="F13059" s="3">
        <v>50</v>
      </c>
      <c r="G13059" s="3">
        <v>50</v>
      </c>
      <c r="H13059" s="3">
        <v>1161315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 t="str">
        <f>B13059&amp;" | "&amp;C13059&amp;" | "&amp;D13059</f>
        <v>documentazione_amministrativa / documentazione_contabile | FATTURA PASSIVA | Nota di credito</v>
      </c>
      <c r="Q13059" s="3" t="str">
        <f>VLOOKUP(P13059,'Classificazione UD'!A:B,2,FALSE)</f>
        <v>Fiscale</v>
      </c>
    </row>
    <row r="13060" spans="1:17" ht="15" customHeight="1" x14ac:dyDescent="0.25">
      <c r="A13060" s="30">
        <v>2015</v>
      </c>
      <c r="B13060" s="3" t="s">
        <v>17</v>
      </c>
      <c r="C13060" s="3" t="s">
        <v>27</v>
      </c>
      <c r="D13060" s="3" t="s">
        <v>264</v>
      </c>
      <c r="E13060" s="3">
        <v>319</v>
      </c>
      <c r="F13060" s="3">
        <v>1377</v>
      </c>
      <c r="G13060" s="3">
        <v>1377</v>
      </c>
      <c r="H13060" s="3">
        <v>46571681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 t="str">
        <f>B13060&amp;" | "&amp;C13060&amp;" | "&amp;D13060</f>
        <v>documentazione_amministrativa / documentazione_contabile | FATTURA PASSIVA | Fattura</v>
      </c>
      <c r="Q13060" s="3" t="str">
        <f>VLOOKUP(P13060,'Classificazione UD'!A:B,2,FALSE)</f>
        <v>Fiscale</v>
      </c>
    </row>
    <row r="13061" spans="1:17" ht="15" customHeight="1" x14ac:dyDescent="0.25">
      <c r="A13061" s="30">
        <v>2015</v>
      </c>
      <c r="B13061" s="3" t="s">
        <v>17</v>
      </c>
      <c r="C13061" s="3" t="s">
        <v>27</v>
      </c>
      <c r="D13061" s="3" t="s">
        <v>54</v>
      </c>
      <c r="E13061" s="3">
        <v>7</v>
      </c>
      <c r="F13061" s="3">
        <v>29</v>
      </c>
      <c r="G13061" s="3">
        <v>29</v>
      </c>
      <c r="H13061" s="3">
        <v>686485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 t="str">
        <f>B13061&amp;" | "&amp;C13061&amp;" | "&amp;D13061</f>
        <v>documentazione_amministrativa / documentazione_contabile | FATTURA PASSIVA | Nota di credito</v>
      </c>
      <c r="Q13061" s="3" t="str">
        <f>VLOOKUP(P13061,'Classificazione UD'!A:B,2,FALSE)</f>
        <v>Fiscale</v>
      </c>
    </row>
    <row r="13062" spans="1:17" ht="15" customHeight="1" x14ac:dyDescent="0.25">
      <c r="A13062" s="30">
        <v>2016</v>
      </c>
      <c r="B13062" s="3" t="s">
        <v>17</v>
      </c>
      <c r="C13062" s="3" t="s">
        <v>27</v>
      </c>
      <c r="D13062" s="3" t="s">
        <v>264</v>
      </c>
      <c r="E13062" s="3">
        <v>19</v>
      </c>
      <c r="F13062" s="3">
        <v>80</v>
      </c>
      <c r="G13062" s="3">
        <v>80</v>
      </c>
      <c r="H13062" s="3">
        <v>1630881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 t="str">
        <f>B13062&amp;" | "&amp;C13062&amp;" | "&amp;D13062</f>
        <v>documentazione_amministrativa / documentazione_contabile | FATTURA PASSIVA | Fattura</v>
      </c>
      <c r="Q13062" s="3" t="str">
        <f>VLOOKUP(P13062,'Classificazione UD'!A:B,2,FALSE)</f>
        <v>Fiscale</v>
      </c>
    </row>
    <row r="13063" spans="1:17" ht="15" customHeight="1" x14ac:dyDescent="0.25">
      <c r="A13063" s="30">
        <v>2016</v>
      </c>
      <c r="B13063" s="3" t="s">
        <v>17</v>
      </c>
      <c r="C13063" s="3" t="s">
        <v>27</v>
      </c>
      <c r="D13063" s="3" t="s">
        <v>54</v>
      </c>
      <c r="E13063" s="3">
        <v>1</v>
      </c>
      <c r="F13063" s="3">
        <v>4</v>
      </c>
      <c r="G13063" s="3">
        <v>4</v>
      </c>
      <c r="H13063" s="3">
        <v>60684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 t="str">
        <f>B13063&amp;" | "&amp;C13063&amp;" | "&amp;D13063</f>
        <v>documentazione_amministrativa / documentazione_contabile | FATTURA PASSIVA | Nota di credito</v>
      </c>
      <c r="Q13063" s="3" t="str">
        <f>VLOOKUP(P13063,'Classificazione UD'!A:B,2,FALSE)</f>
        <v>Fiscale</v>
      </c>
    </row>
    <row r="13064" spans="1:17" ht="15" customHeight="1" x14ac:dyDescent="0.25">
      <c r="A13064" s="30">
        <v>2011</v>
      </c>
      <c r="B13064" s="3" t="s">
        <v>20</v>
      </c>
      <c r="C13064" s="3" t="s">
        <v>265</v>
      </c>
      <c r="D13064" s="3" t="s">
        <v>266</v>
      </c>
      <c r="E13064" s="3">
        <v>11</v>
      </c>
      <c r="F13064" s="3">
        <v>22</v>
      </c>
      <c r="G13064" s="3">
        <v>22</v>
      </c>
      <c r="H13064" s="3">
        <v>345832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 t="str">
        <f>B13064&amp;" | "&amp;C13064&amp;" | "&amp;D13064</f>
        <v>documentazione_amministrativa / registri | Stampa registro | Documento Principale</v>
      </c>
      <c r="Q13064" s="3" t="str">
        <f>VLOOKUP(P13064,'Classificazione UD'!A:B,2,FALSE)</f>
        <v>Amministrativo</v>
      </c>
    </row>
    <row r="13065" spans="1:17" ht="15" customHeight="1" x14ac:dyDescent="0.25">
      <c r="A13065" s="30">
        <v>2012</v>
      </c>
      <c r="B13065" s="3" t="s">
        <v>20</v>
      </c>
      <c r="C13065" s="3" t="s">
        <v>265</v>
      </c>
      <c r="D13065" s="3" t="s">
        <v>266</v>
      </c>
      <c r="E13065" s="3">
        <v>152</v>
      </c>
      <c r="F13065" s="3">
        <v>304</v>
      </c>
      <c r="G13065" s="3">
        <v>304</v>
      </c>
      <c r="H13065" s="3">
        <v>1512471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 t="str">
        <f>B13065&amp;" | "&amp;C13065&amp;" | "&amp;D13065</f>
        <v>documentazione_amministrativa / registri | Stampa registro | Documento Principale</v>
      </c>
      <c r="Q13065" s="3" t="str">
        <f>VLOOKUP(P13065,'Classificazione UD'!A:B,2,FALSE)</f>
        <v>Amministrativo</v>
      </c>
    </row>
    <row r="13066" spans="1:17" ht="15" customHeight="1" x14ac:dyDescent="0.25">
      <c r="A13066" s="30">
        <v>2013</v>
      </c>
      <c r="B13066" s="3" t="s">
        <v>20</v>
      </c>
      <c r="C13066" s="3" t="s">
        <v>265</v>
      </c>
      <c r="D13066" s="3" t="s">
        <v>266</v>
      </c>
      <c r="E13066" s="3">
        <v>242</v>
      </c>
      <c r="F13066" s="3">
        <v>484</v>
      </c>
      <c r="G13066" s="3">
        <v>484</v>
      </c>
      <c r="H13066" s="3">
        <v>1579490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 t="str">
        <f>B13066&amp;" | "&amp;C13066&amp;" | "&amp;D13066</f>
        <v>documentazione_amministrativa / registri | Stampa registro | Documento Principale</v>
      </c>
      <c r="Q13066" s="3" t="str">
        <f>VLOOKUP(P13066,'Classificazione UD'!A:B,2,FALSE)</f>
        <v>Amministrativo</v>
      </c>
    </row>
    <row r="13067" spans="1:17" ht="15" customHeight="1" x14ac:dyDescent="0.25">
      <c r="A13067" s="30">
        <v>2014</v>
      </c>
      <c r="B13067" s="3" t="s">
        <v>20</v>
      </c>
      <c r="C13067" s="3" t="s">
        <v>265</v>
      </c>
      <c r="D13067" s="3" t="s">
        <v>266</v>
      </c>
      <c r="E13067" s="3">
        <v>245</v>
      </c>
      <c r="F13067" s="3">
        <v>490</v>
      </c>
      <c r="G13067" s="3">
        <v>490</v>
      </c>
      <c r="H13067" s="3">
        <v>1637087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 t="str">
        <f>B13067&amp;" | "&amp;C13067&amp;" | "&amp;D13067</f>
        <v>documentazione_amministrativa / registri | Stampa registro | Documento Principale</v>
      </c>
      <c r="Q13067" s="3" t="str">
        <f>VLOOKUP(P13067,'Classificazione UD'!A:B,2,FALSE)</f>
        <v>Amministrativo</v>
      </c>
    </row>
    <row r="13068" spans="1:17" ht="15" customHeight="1" x14ac:dyDescent="0.25">
      <c r="A13068" s="30">
        <v>2015</v>
      </c>
      <c r="B13068" s="3" t="s">
        <v>20</v>
      </c>
      <c r="C13068" s="3" t="s">
        <v>265</v>
      </c>
      <c r="D13068" s="3" t="s">
        <v>266</v>
      </c>
      <c r="E13068" s="3">
        <v>249</v>
      </c>
      <c r="F13068" s="3">
        <v>498</v>
      </c>
      <c r="G13068" s="3">
        <v>498</v>
      </c>
      <c r="H13068" s="3">
        <v>2002941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 t="str">
        <f>B13068&amp;" | "&amp;C13068&amp;" | "&amp;D13068</f>
        <v>documentazione_amministrativa / registri | Stampa registro | Documento Principale</v>
      </c>
      <c r="Q13068" s="3" t="str">
        <f>VLOOKUP(P13068,'Classificazione UD'!A:B,2,FALSE)</f>
        <v>Amministrativo</v>
      </c>
    </row>
    <row r="13069" spans="1:17" ht="15" customHeight="1" x14ac:dyDescent="0.25">
      <c r="A13069" s="30">
        <v>2016</v>
      </c>
      <c r="B13069" s="3" t="s">
        <v>20</v>
      </c>
      <c r="C13069" s="3" t="s">
        <v>265</v>
      </c>
      <c r="D13069" s="3" t="s">
        <v>266</v>
      </c>
      <c r="E13069" s="3">
        <v>255</v>
      </c>
      <c r="F13069" s="3">
        <v>510</v>
      </c>
      <c r="G13069" s="3">
        <v>510</v>
      </c>
      <c r="H13069" s="3">
        <v>2494256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 t="str">
        <f>B13069&amp;" | "&amp;C13069&amp;" | "&amp;D13069</f>
        <v>documentazione_amministrativa / registri | Stampa registro | Documento Principale</v>
      </c>
      <c r="Q13069" s="3" t="str">
        <f>VLOOKUP(P13069,'Classificazione UD'!A:B,2,FALSE)</f>
        <v>Amministrativo</v>
      </c>
    </row>
    <row r="13070" spans="1:17" ht="15" customHeight="1" x14ac:dyDescent="0.25">
      <c r="A13070" s="30">
        <v>2015</v>
      </c>
      <c r="B13070" s="3" t="s">
        <v>20</v>
      </c>
      <c r="C13070" s="3" t="s">
        <v>265</v>
      </c>
      <c r="D13070" s="3" t="s">
        <v>266</v>
      </c>
      <c r="E13070" s="3">
        <v>56</v>
      </c>
      <c r="F13070" s="3">
        <v>112</v>
      </c>
      <c r="G13070" s="3">
        <v>112</v>
      </c>
      <c r="H13070" s="3">
        <v>399164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 t="str">
        <f>B13070&amp;" | "&amp;C13070&amp;" | "&amp;D13070</f>
        <v>documentazione_amministrativa / registri | Stampa registro | Documento Principale</v>
      </c>
      <c r="Q13070" s="3" t="str">
        <f>VLOOKUP(P13070,'Classificazione UD'!A:B,2,FALSE)</f>
        <v>Amministrativo</v>
      </c>
    </row>
    <row r="13071" spans="1:17" ht="15" customHeight="1" x14ac:dyDescent="0.25">
      <c r="A13071" s="30">
        <v>2016</v>
      </c>
      <c r="B13071" s="3" t="s">
        <v>20</v>
      </c>
      <c r="C13071" s="3" t="s">
        <v>265</v>
      </c>
      <c r="D13071" s="3" t="s">
        <v>266</v>
      </c>
      <c r="E13071" s="3">
        <v>179</v>
      </c>
      <c r="F13071" s="3">
        <v>358</v>
      </c>
      <c r="G13071" s="3">
        <v>358</v>
      </c>
      <c r="H13071" s="3">
        <v>1082038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 t="str">
        <f>B13071&amp;" | "&amp;C13071&amp;" | "&amp;D13071</f>
        <v>documentazione_amministrativa / registri | Stampa registro | Documento Principale</v>
      </c>
      <c r="Q13071" s="3" t="str">
        <f>VLOOKUP(P13071,'Classificazione UD'!A:B,2,FALSE)</f>
        <v>Amministrativo</v>
      </c>
    </row>
    <row r="13072" spans="1:17" ht="15" customHeight="1" x14ac:dyDescent="0.25">
      <c r="A13072" s="30">
        <v>2015</v>
      </c>
      <c r="B13072" s="3" t="s">
        <v>17</v>
      </c>
      <c r="C13072" s="3" t="s">
        <v>27</v>
      </c>
      <c r="D13072" s="3" t="s">
        <v>264</v>
      </c>
      <c r="E13072" s="3">
        <v>327</v>
      </c>
      <c r="F13072" s="3">
        <v>1561</v>
      </c>
      <c r="G13072" s="3">
        <v>1561</v>
      </c>
      <c r="H13072" s="3">
        <v>146649794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 t="str">
        <f>B13072&amp;" | "&amp;C13072&amp;" | "&amp;D13072</f>
        <v>documentazione_amministrativa / documentazione_contabile | FATTURA PASSIVA | Fattura</v>
      </c>
      <c r="Q13072" s="3" t="str">
        <f>VLOOKUP(P13072,'Classificazione UD'!A:B,2,FALSE)</f>
        <v>Fiscale</v>
      </c>
    </row>
    <row r="13073" spans="1:17" ht="15" customHeight="1" x14ac:dyDescent="0.25">
      <c r="A13073" s="30">
        <v>2015</v>
      </c>
      <c r="B13073" s="3" t="s">
        <v>17</v>
      </c>
      <c r="C13073" s="3" t="s">
        <v>27</v>
      </c>
      <c r="D13073" s="3" t="s">
        <v>54</v>
      </c>
      <c r="E13073" s="3">
        <v>3</v>
      </c>
      <c r="F13073" s="3">
        <v>14</v>
      </c>
      <c r="G13073" s="3">
        <v>14</v>
      </c>
      <c r="H13073" s="3">
        <v>688787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 t="str">
        <f>B13073&amp;" | "&amp;C13073&amp;" | "&amp;D13073</f>
        <v>documentazione_amministrativa / documentazione_contabile | FATTURA PASSIVA | Nota di credito</v>
      </c>
      <c r="Q13073" s="3" t="str">
        <f>VLOOKUP(P13073,'Classificazione UD'!A:B,2,FALSE)</f>
        <v>Fiscale</v>
      </c>
    </row>
    <row r="13074" spans="1:17" ht="15" customHeight="1" x14ac:dyDescent="0.25">
      <c r="A13074" s="30">
        <v>2015</v>
      </c>
      <c r="B13074" s="3" t="s">
        <v>23</v>
      </c>
      <c r="C13074" s="3" t="s">
        <v>269</v>
      </c>
      <c r="D13074" s="3" t="s">
        <v>266</v>
      </c>
      <c r="E13074" s="3">
        <v>330</v>
      </c>
      <c r="F13074" s="3">
        <v>1575</v>
      </c>
      <c r="G13074" s="3">
        <v>1575</v>
      </c>
      <c r="H13074" s="3">
        <v>147293479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 t="str">
        <f>B13074&amp;" | "&amp;C13074&amp;" | "&amp;D13074</f>
        <v>documentazione_amministrativa / altri_documenti | Documento Non Protocollato | Documento Principale</v>
      </c>
      <c r="Q13074" s="3" t="str">
        <f>VLOOKUP(P13074,'Classificazione UD'!A:B,2,FALSE)</f>
        <v>Amministrativo</v>
      </c>
    </row>
    <row r="13075" spans="1:17" ht="15" customHeight="1" x14ac:dyDescent="0.25">
      <c r="A13075" s="30">
        <v>2011</v>
      </c>
      <c r="B13075" s="3" t="s">
        <v>20</v>
      </c>
      <c r="C13075" s="3" t="s">
        <v>265</v>
      </c>
      <c r="D13075" s="3" t="s">
        <v>266</v>
      </c>
      <c r="E13075" s="3">
        <v>52</v>
      </c>
      <c r="F13075" s="3">
        <v>104</v>
      </c>
      <c r="G13075" s="3">
        <v>104</v>
      </c>
      <c r="H13075" s="3">
        <v>3043921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 t="str">
        <f>B13075&amp;" | "&amp;C13075&amp;" | "&amp;D13075</f>
        <v>documentazione_amministrativa / registri | Stampa registro | Documento Principale</v>
      </c>
      <c r="Q13075" s="3" t="str">
        <f>VLOOKUP(P13075,'Classificazione UD'!A:B,2,FALSE)</f>
        <v>Amministrativo</v>
      </c>
    </row>
    <row r="13076" spans="1:17" ht="15" customHeight="1" x14ac:dyDescent="0.25">
      <c r="A13076" s="30">
        <v>2012</v>
      </c>
      <c r="B13076" s="3" t="s">
        <v>20</v>
      </c>
      <c r="C13076" s="3" t="s">
        <v>265</v>
      </c>
      <c r="D13076" s="3" t="s">
        <v>266</v>
      </c>
      <c r="E13076" s="3">
        <v>171</v>
      </c>
      <c r="F13076" s="3">
        <v>342</v>
      </c>
      <c r="G13076" s="3">
        <v>342</v>
      </c>
      <c r="H13076" s="3">
        <v>3543511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 t="str">
        <f>B13076&amp;" | "&amp;C13076&amp;" | "&amp;D13076</f>
        <v>documentazione_amministrativa / registri | Stampa registro | Documento Principale</v>
      </c>
      <c r="Q13076" s="3" t="str">
        <f>VLOOKUP(P13076,'Classificazione UD'!A:B,2,FALSE)</f>
        <v>Amministrativo</v>
      </c>
    </row>
    <row r="13077" spans="1:17" ht="15" customHeight="1" x14ac:dyDescent="0.25">
      <c r="A13077" s="30">
        <v>2013</v>
      </c>
      <c r="B13077" s="3" t="s">
        <v>20</v>
      </c>
      <c r="C13077" s="3" t="s">
        <v>265</v>
      </c>
      <c r="D13077" s="3" t="s">
        <v>266</v>
      </c>
      <c r="E13077" s="3">
        <v>253</v>
      </c>
      <c r="F13077" s="3">
        <v>506</v>
      </c>
      <c r="G13077" s="3">
        <v>506</v>
      </c>
      <c r="H13077" s="3">
        <v>3708804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 t="str">
        <f>B13077&amp;" | "&amp;C13077&amp;" | "&amp;D13077</f>
        <v>documentazione_amministrativa / registri | Stampa registro | Documento Principale</v>
      </c>
      <c r="Q13077" s="3" t="str">
        <f>VLOOKUP(P13077,'Classificazione UD'!A:B,2,FALSE)</f>
        <v>Amministrativo</v>
      </c>
    </row>
    <row r="13078" spans="1:17" ht="15" customHeight="1" x14ac:dyDescent="0.25">
      <c r="A13078" s="30">
        <v>2014</v>
      </c>
      <c r="B13078" s="3" t="s">
        <v>20</v>
      </c>
      <c r="C13078" s="3" t="s">
        <v>265</v>
      </c>
      <c r="D13078" s="3" t="s">
        <v>266</v>
      </c>
      <c r="E13078" s="3">
        <v>248</v>
      </c>
      <c r="F13078" s="3">
        <v>496</v>
      </c>
      <c r="G13078" s="3">
        <v>496</v>
      </c>
      <c r="H13078" s="3">
        <v>3823203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 t="str">
        <f>B13078&amp;" | "&amp;C13078&amp;" | "&amp;D13078</f>
        <v>documentazione_amministrativa / registri | Stampa registro | Documento Principale</v>
      </c>
      <c r="Q13078" s="3" t="str">
        <f>VLOOKUP(P13078,'Classificazione UD'!A:B,2,FALSE)</f>
        <v>Amministrativo</v>
      </c>
    </row>
    <row r="13079" spans="1:17" ht="15" customHeight="1" x14ac:dyDescent="0.25">
      <c r="A13079" s="30">
        <v>2015</v>
      </c>
      <c r="B13079" s="3" t="s">
        <v>20</v>
      </c>
      <c r="C13079" s="3" t="s">
        <v>265</v>
      </c>
      <c r="D13079" s="3" t="s">
        <v>266</v>
      </c>
      <c r="E13079" s="3">
        <v>190</v>
      </c>
      <c r="F13079" s="3">
        <v>380</v>
      </c>
      <c r="G13079" s="3">
        <v>380</v>
      </c>
      <c r="H13079" s="3">
        <v>3938776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 t="str">
        <f>B13079&amp;" | "&amp;C13079&amp;" | "&amp;D13079</f>
        <v>documentazione_amministrativa / registri | Stampa registro | Documento Principale</v>
      </c>
      <c r="Q13079" s="3" t="str">
        <f>VLOOKUP(P13079,'Classificazione UD'!A:B,2,FALSE)</f>
        <v>Amministrativo</v>
      </c>
    </row>
    <row r="13080" spans="1:17" ht="15" customHeight="1" x14ac:dyDescent="0.25">
      <c r="A13080" s="30">
        <v>2015</v>
      </c>
      <c r="B13080" s="3" t="s">
        <v>20</v>
      </c>
      <c r="C13080" s="3" t="s">
        <v>265</v>
      </c>
      <c r="D13080" s="3" t="s">
        <v>266</v>
      </c>
      <c r="E13080" s="3">
        <v>104</v>
      </c>
      <c r="F13080" s="3">
        <v>208</v>
      </c>
      <c r="G13080" s="3">
        <v>208</v>
      </c>
      <c r="H13080" s="3">
        <v>568997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 t="str">
        <f>B13080&amp;" | "&amp;C13080&amp;" | "&amp;D13080</f>
        <v>documentazione_amministrativa / registri | Stampa registro | Documento Principale</v>
      </c>
      <c r="Q13080" s="3" t="str">
        <f>VLOOKUP(P13080,'Classificazione UD'!A:B,2,FALSE)</f>
        <v>Amministrativo</v>
      </c>
    </row>
    <row r="13081" spans="1:17" ht="15" customHeight="1" x14ac:dyDescent="0.25">
      <c r="A13081" s="30">
        <v>2015</v>
      </c>
      <c r="B13081" s="3" t="s">
        <v>17</v>
      </c>
      <c r="C13081" s="3" t="s">
        <v>27</v>
      </c>
      <c r="D13081" s="3" t="s">
        <v>264</v>
      </c>
      <c r="E13081" s="3">
        <v>474</v>
      </c>
      <c r="F13081" s="3">
        <v>2019</v>
      </c>
      <c r="G13081" s="3">
        <v>2019</v>
      </c>
      <c r="H13081" s="3">
        <v>81456471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 t="str">
        <f>B13081&amp;" | "&amp;C13081&amp;" | "&amp;D13081</f>
        <v>documentazione_amministrativa / documentazione_contabile | FATTURA PASSIVA | Fattura</v>
      </c>
      <c r="Q13081" s="3" t="str">
        <f>VLOOKUP(P13081,'Classificazione UD'!A:B,2,FALSE)</f>
        <v>Fiscale</v>
      </c>
    </row>
    <row r="13082" spans="1:17" ht="15" customHeight="1" x14ac:dyDescent="0.25">
      <c r="A13082" s="30">
        <v>2015</v>
      </c>
      <c r="B13082" s="3" t="s">
        <v>17</v>
      </c>
      <c r="C13082" s="3" t="s">
        <v>27</v>
      </c>
      <c r="D13082" s="3" t="s">
        <v>54</v>
      </c>
      <c r="E13082" s="3">
        <v>18</v>
      </c>
      <c r="F13082" s="3">
        <v>75</v>
      </c>
      <c r="G13082" s="3">
        <v>75</v>
      </c>
      <c r="H13082" s="3">
        <v>1603546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 t="str">
        <f>B13082&amp;" | "&amp;C13082&amp;" | "&amp;D13082</f>
        <v>documentazione_amministrativa / documentazione_contabile | FATTURA PASSIVA | Nota di credito</v>
      </c>
      <c r="Q13082" s="3" t="str">
        <f>VLOOKUP(P13082,'Classificazione UD'!A:B,2,FALSE)</f>
        <v>Fiscale</v>
      </c>
    </row>
    <row r="13083" spans="1:17" ht="15" customHeight="1" x14ac:dyDescent="0.25">
      <c r="A13083" s="30">
        <v>2016</v>
      </c>
      <c r="B13083" s="3" t="s">
        <v>17</v>
      </c>
      <c r="C13083" s="3" t="s">
        <v>27</v>
      </c>
      <c r="D13083" s="3" t="s">
        <v>264</v>
      </c>
      <c r="E13083" s="3">
        <v>47</v>
      </c>
      <c r="F13083" s="3">
        <v>196</v>
      </c>
      <c r="G13083" s="3">
        <v>196</v>
      </c>
      <c r="H13083" s="3">
        <v>5175390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 t="str">
        <f>B13083&amp;" | "&amp;C13083&amp;" | "&amp;D13083</f>
        <v>documentazione_amministrativa / documentazione_contabile | FATTURA PASSIVA | Fattura</v>
      </c>
      <c r="Q13083" s="3" t="str">
        <f>VLOOKUP(P13083,'Classificazione UD'!A:B,2,FALSE)</f>
        <v>Fiscale</v>
      </c>
    </row>
    <row r="13084" spans="1:17" ht="15" customHeight="1" x14ac:dyDescent="0.25">
      <c r="A13084" s="30">
        <v>2016</v>
      </c>
      <c r="B13084" s="3" t="s">
        <v>17</v>
      </c>
      <c r="C13084" s="3" t="s">
        <v>27</v>
      </c>
      <c r="D13084" s="3" t="s">
        <v>54</v>
      </c>
      <c r="E13084" s="3">
        <v>2</v>
      </c>
      <c r="F13084" s="3">
        <v>8</v>
      </c>
      <c r="G13084" s="3">
        <v>8</v>
      </c>
      <c r="H13084" s="3">
        <v>118063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 t="str">
        <f>B13084&amp;" | "&amp;C13084&amp;" | "&amp;D13084</f>
        <v>documentazione_amministrativa / documentazione_contabile | FATTURA PASSIVA | Nota di credito</v>
      </c>
      <c r="Q13084" s="3" t="str">
        <f>VLOOKUP(P13084,'Classificazione UD'!A:B,2,FALSE)</f>
        <v>Fiscale</v>
      </c>
    </row>
    <row r="13085" spans="1:17" ht="15" customHeight="1" x14ac:dyDescent="0.25">
      <c r="A13085" s="30">
        <v>2014</v>
      </c>
      <c r="B13085" s="3" t="s">
        <v>20</v>
      </c>
      <c r="C13085" s="3" t="s">
        <v>265</v>
      </c>
      <c r="D13085" s="3" t="s">
        <v>266</v>
      </c>
      <c r="E13085" s="3">
        <v>114</v>
      </c>
      <c r="F13085" s="3">
        <v>228</v>
      </c>
      <c r="G13085" s="3">
        <v>228</v>
      </c>
      <c r="H13085" s="3">
        <v>3183215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 t="str">
        <f>B13085&amp;" | "&amp;C13085&amp;" | "&amp;D13085</f>
        <v>documentazione_amministrativa / registri | Stampa registro | Documento Principale</v>
      </c>
      <c r="Q13085" s="3" t="str">
        <f>VLOOKUP(P13085,'Classificazione UD'!A:B,2,FALSE)</f>
        <v>Amministrativo</v>
      </c>
    </row>
    <row r="13086" spans="1:17" ht="15" customHeight="1" x14ac:dyDescent="0.25">
      <c r="A13086" s="30">
        <v>2015</v>
      </c>
      <c r="B13086" s="3" t="s">
        <v>20</v>
      </c>
      <c r="C13086" s="3" t="s">
        <v>265</v>
      </c>
      <c r="D13086" s="3" t="s">
        <v>266</v>
      </c>
      <c r="E13086" s="3">
        <v>180</v>
      </c>
      <c r="F13086" s="3">
        <v>360</v>
      </c>
      <c r="G13086" s="3">
        <v>360</v>
      </c>
      <c r="H13086" s="3">
        <v>4400303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 t="str">
        <f>B13086&amp;" | "&amp;C13086&amp;" | "&amp;D13086</f>
        <v>documentazione_amministrativa / registri | Stampa registro | Documento Principale</v>
      </c>
      <c r="Q13086" s="3" t="str">
        <f>VLOOKUP(P13086,'Classificazione UD'!A:B,2,FALSE)</f>
        <v>Amministrativo</v>
      </c>
    </row>
    <row r="13087" spans="1:17" ht="15" customHeight="1" x14ac:dyDescent="0.25">
      <c r="A13087" s="30">
        <v>2016</v>
      </c>
      <c r="B13087" s="3" t="s">
        <v>20</v>
      </c>
      <c r="C13087" s="3" t="s">
        <v>265</v>
      </c>
      <c r="D13087" s="3" t="s">
        <v>266</v>
      </c>
      <c r="E13087" s="3">
        <v>251</v>
      </c>
      <c r="F13087" s="3">
        <v>502</v>
      </c>
      <c r="G13087" s="3">
        <v>502</v>
      </c>
      <c r="H13087" s="3">
        <v>6056244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 t="str">
        <f>B13087&amp;" | "&amp;C13087&amp;" | "&amp;D13087</f>
        <v>documentazione_amministrativa / registri | Stampa registro | Documento Principale</v>
      </c>
      <c r="Q13087" s="3" t="str">
        <f>VLOOKUP(P13087,'Classificazione UD'!A:B,2,FALSE)</f>
        <v>Amministrativo</v>
      </c>
    </row>
    <row r="13088" spans="1:17" ht="15" customHeight="1" x14ac:dyDescent="0.25">
      <c r="A13088" s="30">
        <v>2015</v>
      </c>
      <c r="B13088" s="3" t="s">
        <v>20</v>
      </c>
      <c r="C13088" s="3" t="s">
        <v>265</v>
      </c>
      <c r="D13088" s="3" t="s">
        <v>266</v>
      </c>
      <c r="E13088" s="3">
        <v>14</v>
      </c>
      <c r="F13088" s="3">
        <v>28</v>
      </c>
      <c r="G13088" s="3">
        <v>28</v>
      </c>
      <c r="H13088" s="3">
        <v>84112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 t="str">
        <f>B13088&amp;" | "&amp;C13088&amp;" | "&amp;D13088</f>
        <v>documentazione_amministrativa / registri | Stampa registro | Documento Principale</v>
      </c>
      <c r="Q13088" s="3" t="str">
        <f>VLOOKUP(P13088,'Classificazione UD'!A:B,2,FALSE)</f>
        <v>Amministrativo</v>
      </c>
    </row>
    <row r="13089" spans="1:17" ht="15" customHeight="1" x14ac:dyDescent="0.25">
      <c r="A13089" s="30">
        <v>2016</v>
      </c>
      <c r="B13089" s="3" t="s">
        <v>20</v>
      </c>
      <c r="C13089" s="3" t="s">
        <v>265</v>
      </c>
      <c r="D13089" s="3" t="s">
        <v>266</v>
      </c>
      <c r="E13089" s="3">
        <v>14</v>
      </c>
      <c r="F13089" s="3">
        <v>28</v>
      </c>
      <c r="G13089" s="3">
        <v>28</v>
      </c>
      <c r="H13089" s="3">
        <v>68517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 t="str">
        <f>B13089&amp;" | "&amp;C13089&amp;" | "&amp;D13089</f>
        <v>documentazione_amministrativa / registri | Stampa registro | Documento Principale</v>
      </c>
      <c r="Q13089" s="3" t="str">
        <f>VLOOKUP(P13089,'Classificazione UD'!A:B,2,FALSE)</f>
        <v>Amministrativo</v>
      </c>
    </row>
    <row r="13090" spans="1:17" ht="15" customHeight="1" x14ac:dyDescent="0.25">
      <c r="A13090" s="30">
        <v>2015</v>
      </c>
      <c r="B13090" s="3" t="s">
        <v>20</v>
      </c>
      <c r="C13090" s="3" t="s">
        <v>265</v>
      </c>
      <c r="D13090" s="3" t="s">
        <v>266</v>
      </c>
      <c r="E13090" s="3">
        <v>1</v>
      </c>
      <c r="F13090" s="3">
        <v>2</v>
      </c>
      <c r="G13090" s="3">
        <v>2</v>
      </c>
      <c r="H13090" s="3">
        <v>3912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 t="str">
        <f>B13090&amp;" | "&amp;C13090&amp;" | "&amp;D13090</f>
        <v>documentazione_amministrativa / registri | Stampa registro | Documento Principale</v>
      </c>
      <c r="Q13090" s="3" t="str">
        <f>VLOOKUP(P13090,'Classificazione UD'!A:B,2,FALSE)</f>
        <v>Amministrativo</v>
      </c>
    </row>
    <row r="13091" spans="1:17" ht="15" customHeight="1" x14ac:dyDescent="0.25">
      <c r="A13091" s="30">
        <v>2016</v>
      </c>
      <c r="B13091" s="3" t="s">
        <v>20</v>
      </c>
      <c r="C13091" s="3" t="s">
        <v>265</v>
      </c>
      <c r="D13091" s="3" t="s">
        <v>266</v>
      </c>
      <c r="E13091" s="3">
        <v>1</v>
      </c>
      <c r="F13091" s="3">
        <v>2</v>
      </c>
      <c r="G13091" s="3">
        <v>2</v>
      </c>
      <c r="H13091" s="3">
        <v>5509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 t="str">
        <f>B13091&amp;" | "&amp;C13091&amp;" | "&amp;D13091</f>
        <v>documentazione_amministrativa / registri | Stampa registro | Documento Principale</v>
      </c>
      <c r="Q13091" s="3" t="str">
        <f>VLOOKUP(P13091,'Classificazione UD'!A:B,2,FALSE)</f>
        <v>Amministrativo</v>
      </c>
    </row>
    <row r="13092" spans="1:17" ht="15" customHeight="1" x14ac:dyDescent="0.25">
      <c r="A13092" s="30">
        <v>2015</v>
      </c>
      <c r="B13092" s="3" t="s">
        <v>20</v>
      </c>
      <c r="C13092" s="3" t="s">
        <v>265</v>
      </c>
      <c r="D13092" s="3" t="s">
        <v>266</v>
      </c>
      <c r="E13092" s="3">
        <v>127</v>
      </c>
      <c r="F13092" s="3">
        <v>254</v>
      </c>
      <c r="G13092" s="3">
        <v>254</v>
      </c>
      <c r="H13092" s="3">
        <v>751197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 t="str">
        <f>B13092&amp;" | "&amp;C13092&amp;" | "&amp;D13092</f>
        <v>documentazione_amministrativa / registri | Stampa registro | Documento Principale</v>
      </c>
      <c r="Q13092" s="3" t="str">
        <f>VLOOKUP(P13092,'Classificazione UD'!A:B,2,FALSE)</f>
        <v>Amministrativo</v>
      </c>
    </row>
    <row r="13093" spans="1:17" ht="15" customHeight="1" x14ac:dyDescent="0.25">
      <c r="A13093" s="30">
        <v>2016</v>
      </c>
      <c r="B13093" s="3" t="s">
        <v>20</v>
      </c>
      <c r="C13093" s="3" t="s">
        <v>265</v>
      </c>
      <c r="D13093" s="3" t="s">
        <v>266</v>
      </c>
      <c r="E13093" s="3">
        <v>192</v>
      </c>
      <c r="F13093" s="3">
        <v>384</v>
      </c>
      <c r="G13093" s="3">
        <v>384</v>
      </c>
      <c r="H13093" s="3">
        <v>1356016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 t="str">
        <f>B13093&amp;" | "&amp;C13093&amp;" | "&amp;D13093</f>
        <v>documentazione_amministrativa / registri | Stampa registro | Documento Principale</v>
      </c>
      <c r="Q13093" s="3" t="str">
        <f>VLOOKUP(P13093,'Classificazione UD'!A:B,2,FALSE)</f>
        <v>Amministrativo</v>
      </c>
    </row>
    <row r="13094" spans="1:17" ht="15" customHeight="1" x14ac:dyDescent="0.25">
      <c r="A13094" s="30">
        <v>2016</v>
      </c>
      <c r="B13094" s="3" t="s">
        <v>20</v>
      </c>
      <c r="C13094" s="3" t="s">
        <v>265</v>
      </c>
      <c r="D13094" s="3" t="s">
        <v>266</v>
      </c>
      <c r="E13094" s="3">
        <v>1</v>
      </c>
      <c r="F13094" s="3">
        <v>2</v>
      </c>
      <c r="G13094" s="3">
        <v>2</v>
      </c>
      <c r="H13094" s="3">
        <v>4502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 t="str">
        <f>B13094&amp;" | "&amp;C13094&amp;" | "&amp;D13094</f>
        <v>documentazione_amministrativa / registri | Stampa registro | Documento Principale</v>
      </c>
      <c r="Q13094" s="3" t="str">
        <f>VLOOKUP(P13094,'Classificazione UD'!A:B,2,FALSE)</f>
        <v>Amministrativo</v>
      </c>
    </row>
    <row r="13095" spans="1:17" ht="15" customHeight="1" x14ac:dyDescent="0.25">
      <c r="A13095" s="30">
        <v>2015</v>
      </c>
      <c r="B13095" s="3" t="s">
        <v>17</v>
      </c>
      <c r="C13095" s="3" t="s">
        <v>27</v>
      </c>
      <c r="D13095" s="3" t="s">
        <v>264</v>
      </c>
      <c r="E13095" s="3">
        <v>768</v>
      </c>
      <c r="F13095" s="3">
        <v>3420</v>
      </c>
      <c r="G13095" s="3">
        <v>3420</v>
      </c>
      <c r="H13095" s="3">
        <v>182525396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 t="str">
        <f>B13095&amp;" | "&amp;C13095&amp;" | "&amp;D13095</f>
        <v>documentazione_amministrativa / documentazione_contabile | FATTURA PASSIVA | Fattura</v>
      </c>
      <c r="Q13095" s="3" t="str">
        <f>VLOOKUP(P13095,'Classificazione UD'!A:B,2,FALSE)</f>
        <v>Fiscale</v>
      </c>
    </row>
    <row r="13096" spans="1:17" ht="15" customHeight="1" x14ac:dyDescent="0.25">
      <c r="A13096" s="30">
        <v>2015</v>
      </c>
      <c r="B13096" s="3" t="s">
        <v>17</v>
      </c>
      <c r="C13096" s="3" t="s">
        <v>27</v>
      </c>
      <c r="D13096" s="3" t="s">
        <v>54</v>
      </c>
      <c r="E13096" s="3">
        <v>8</v>
      </c>
      <c r="F13096" s="3">
        <v>35</v>
      </c>
      <c r="G13096" s="3">
        <v>35</v>
      </c>
      <c r="H13096" s="3">
        <v>1840024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 t="str">
        <f>B13096&amp;" | "&amp;C13096&amp;" | "&amp;D13096</f>
        <v>documentazione_amministrativa / documentazione_contabile | FATTURA PASSIVA | Nota di credito</v>
      </c>
      <c r="Q13096" s="3" t="str">
        <f>VLOOKUP(P13096,'Classificazione UD'!A:B,2,FALSE)</f>
        <v>Fiscale</v>
      </c>
    </row>
    <row r="13097" spans="1:17" ht="15" customHeight="1" x14ac:dyDescent="0.25">
      <c r="A13097" s="30">
        <v>2016</v>
      </c>
      <c r="B13097" s="3" t="s">
        <v>17</v>
      </c>
      <c r="C13097" s="3" t="s">
        <v>27</v>
      </c>
      <c r="D13097" s="3" t="s">
        <v>264</v>
      </c>
      <c r="E13097" s="3">
        <v>95</v>
      </c>
      <c r="F13097" s="3">
        <v>431</v>
      </c>
      <c r="G13097" s="3">
        <v>431</v>
      </c>
      <c r="H13097" s="3">
        <v>27217870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 t="str">
        <f>B13097&amp;" | "&amp;C13097&amp;" | "&amp;D13097</f>
        <v>documentazione_amministrativa / documentazione_contabile | FATTURA PASSIVA | Fattura</v>
      </c>
      <c r="Q13097" s="3" t="str">
        <f>VLOOKUP(P13097,'Classificazione UD'!A:B,2,FALSE)</f>
        <v>Fiscale</v>
      </c>
    </row>
    <row r="13098" spans="1:17" ht="15" customHeight="1" x14ac:dyDescent="0.25">
      <c r="A13098" s="30">
        <v>2015</v>
      </c>
      <c r="B13098" s="3" t="s">
        <v>23</v>
      </c>
      <c r="C13098" s="3" t="s">
        <v>269</v>
      </c>
      <c r="D13098" s="3" t="s">
        <v>266</v>
      </c>
      <c r="E13098" s="3">
        <v>777</v>
      </c>
      <c r="F13098" s="3">
        <v>3459</v>
      </c>
      <c r="G13098" s="3">
        <v>3459</v>
      </c>
      <c r="H13098" s="3">
        <v>184316188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 t="str">
        <f>B13098&amp;" | "&amp;C13098&amp;" | "&amp;D13098</f>
        <v>documentazione_amministrativa / altri_documenti | Documento Non Protocollato | Documento Principale</v>
      </c>
      <c r="Q13098" s="3" t="str">
        <f>VLOOKUP(P13098,'Classificazione UD'!A:B,2,FALSE)</f>
        <v>Amministrativo</v>
      </c>
    </row>
    <row r="13099" spans="1:17" ht="15" customHeight="1" x14ac:dyDescent="0.25">
      <c r="A13099" s="30">
        <v>2016</v>
      </c>
      <c r="B13099" s="3" t="s">
        <v>23</v>
      </c>
      <c r="C13099" s="3" t="s">
        <v>269</v>
      </c>
      <c r="D13099" s="3" t="s">
        <v>266</v>
      </c>
      <c r="E13099" s="3">
        <v>94</v>
      </c>
      <c r="F13099" s="3">
        <v>427</v>
      </c>
      <c r="G13099" s="3">
        <v>427</v>
      </c>
      <c r="H13099" s="3">
        <v>27147987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 t="str">
        <f>B13099&amp;" | "&amp;C13099&amp;" | "&amp;D13099</f>
        <v>documentazione_amministrativa / altri_documenti | Documento Non Protocollato | Documento Principale</v>
      </c>
      <c r="Q13099" s="3" t="str">
        <f>VLOOKUP(P13099,'Classificazione UD'!A:B,2,FALSE)</f>
        <v>Amministrativo</v>
      </c>
    </row>
    <row r="13100" spans="1:17" ht="15" customHeight="1" x14ac:dyDescent="0.25">
      <c r="A13100" s="30">
        <v>2011</v>
      </c>
      <c r="B13100" s="3" t="s">
        <v>20</v>
      </c>
      <c r="C13100" s="3" t="s">
        <v>265</v>
      </c>
      <c r="D13100" s="3" t="s">
        <v>266</v>
      </c>
      <c r="E13100" s="3">
        <v>19</v>
      </c>
      <c r="F13100" s="3">
        <v>38</v>
      </c>
      <c r="G13100" s="3">
        <v>38</v>
      </c>
      <c r="H13100" s="3">
        <v>1134821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 t="str">
        <f>B13100&amp;" | "&amp;C13100&amp;" | "&amp;D13100</f>
        <v>documentazione_amministrativa / registri | Stampa registro | Documento Principale</v>
      </c>
      <c r="Q13100" s="3" t="str">
        <f>VLOOKUP(P13100,'Classificazione UD'!A:B,2,FALSE)</f>
        <v>Amministrativo</v>
      </c>
    </row>
    <row r="13101" spans="1:17" ht="15" customHeight="1" x14ac:dyDescent="0.25">
      <c r="A13101" s="30">
        <v>2012</v>
      </c>
      <c r="B13101" s="3" t="s">
        <v>20</v>
      </c>
      <c r="C13101" s="3" t="s">
        <v>265</v>
      </c>
      <c r="D13101" s="3" t="s">
        <v>266</v>
      </c>
      <c r="E13101" s="3">
        <v>158</v>
      </c>
      <c r="F13101" s="3">
        <v>316</v>
      </c>
      <c r="G13101" s="3">
        <v>316</v>
      </c>
      <c r="H13101" s="3">
        <v>3562736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 t="str">
        <f>B13101&amp;" | "&amp;C13101&amp;" | "&amp;D13101</f>
        <v>documentazione_amministrativa / registri | Stampa registro | Documento Principale</v>
      </c>
      <c r="Q13101" s="3" t="str">
        <f>VLOOKUP(P13101,'Classificazione UD'!A:B,2,FALSE)</f>
        <v>Amministrativo</v>
      </c>
    </row>
    <row r="13102" spans="1:17" ht="15" customHeight="1" x14ac:dyDescent="0.25">
      <c r="A13102" s="30">
        <v>2013</v>
      </c>
      <c r="B13102" s="3" t="s">
        <v>20</v>
      </c>
      <c r="C13102" s="3" t="s">
        <v>265</v>
      </c>
      <c r="D13102" s="3" t="s">
        <v>266</v>
      </c>
      <c r="E13102" s="3">
        <v>274</v>
      </c>
      <c r="F13102" s="3">
        <v>548</v>
      </c>
      <c r="G13102" s="3">
        <v>548</v>
      </c>
      <c r="H13102" s="3">
        <v>3797629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s="3">
        <v>0</v>
      </c>
      <c r="P13102" s="3" t="str">
        <f>B13102&amp;" | "&amp;C13102&amp;" | "&amp;D13102</f>
        <v>documentazione_amministrativa / registri | Stampa registro | Documento Principale</v>
      </c>
      <c r="Q13102" s="3" t="str">
        <f>VLOOKUP(P13102,'Classificazione UD'!A:B,2,FALSE)</f>
        <v>Amministrativo</v>
      </c>
    </row>
    <row r="13103" spans="1:17" ht="15" customHeight="1" x14ac:dyDescent="0.25">
      <c r="A13103" s="30">
        <v>2014</v>
      </c>
      <c r="B13103" s="3" t="s">
        <v>20</v>
      </c>
      <c r="C13103" s="3" t="s">
        <v>265</v>
      </c>
      <c r="D13103" s="3" t="s">
        <v>266</v>
      </c>
      <c r="E13103" s="3">
        <v>266</v>
      </c>
      <c r="F13103" s="3">
        <v>532</v>
      </c>
      <c r="G13103" s="3">
        <v>532</v>
      </c>
      <c r="H13103" s="3">
        <v>3795716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 t="str">
        <f>B13103&amp;" | "&amp;C13103&amp;" | "&amp;D13103</f>
        <v>documentazione_amministrativa / registri | Stampa registro | Documento Principale</v>
      </c>
      <c r="Q13103" s="3" t="str">
        <f>VLOOKUP(P13103,'Classificazione UD'!A:B,2,FALSE)</f>
        <v>Amministrativo</v>
      </c>
    </row>
    <row r="13104" spans="1:17" ht="15" customHeight="1" x14ac:dyDescent="0.25">
      <c r="A13104" s="30">
        <v>2015</v>
      </c>
      <c r="B13104" s="3" t="s">
        <v>20</v>
      </c>
      <c r="C13104" s="3" t="s">
        <v>265</v>
      </c>
      <c r="D13104" s="3" t="s">
        <v>266</v>
      </c>
      <c r="E13104" s="3">
        <v>184</v>
      </c>
      <c r="F13104" s="3">
        <v>368</v>
      </c>
      <c r="G13104" s="3">
        <v>368</v>
      </c>
      <c r="H13104" s="3">
        <v>3725557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 t="str">
        <f>B13104&amp;" | "&amp;C13104&amp;" | "&amp;D13104</f>
        <v>documentazione_amministrativa / registri | Stampa registro | Documento Principale</v>
      </c>
      <c r="Q13104" s="3" t="str">
        <f>VLOOKUP(P13104,'Classificazione UD'!A:B,2,FALSE)</f>
        <v>Amministrativo</v>
      </c>
    </row>
    <row r="13105" spans="1:17" ht="15" customHeight="1" x14ac:dyDescent="0.25">
      <c r="A13105" s="30">
        <v>2016</v>
      </c>
      <c r="B13105" s="3" t="s">
        <v>20</v>
      </c>
      <c r="C13105" s="3" t="s">
        <v>265</v>
      </c>
      <c r="D13105" s="3" t="s">
        <v>266</v>
      </c>
      <c r="E13105" s="3">
        <v>266</v>
      </c>
      <c r="F13105" s="3">
        <v>532</v>
      </c>
      <c r="G13105" s="3">
        <v>532</v>
      </c>
      <c r="H13105" s="3">
        <v>4781065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 t="str">
        <f>B13105&amp;" | "&amp;C13105&amp;" | "&amp;D13105</f>
        <v>documentazione_amministrativa / registri | Stampa registro | Documento Principale</v>
      </c>
      <c r="Q13105" s="3" t="str">
        <f>VLOOKUP(P13105,'Classificazione UD'!A:B,2,FALSE)</f>
        <v>Amministrativo</v>
      </c>
    </row>
    <row r="13106" spans="1:17" ht="15" customHeight="1" x14ac:dyDescent="0.25">
      <c r="A13106" s="30">
        <v>2015</v>
      </c>
      <c r="B13106" s="3" t="s">
        <v>20</v>
      </c>
      <c r="C13106" s="3" t="s">
        <v>265</v>
      </c>
      <c r="D13106" s="3" t="s">
        <v>266</v>
      </c>
      <c r="E13106" s="3">
        <v>120</v>
      </c>
      <c r="F13106" s="3">
        <v>240</v>
      </c>
      <c r="G13106" s="3">
        <v>240</v>
      </c>
      <c r="H13106" s="3">
        <v>931479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 t="str">
        <f>B13106&amp;" | "&amp;C13106&amp;" | "&amp;D13106</f>
        <v>documentazione_amministrativa / registri | Stampa registro | Documento Principale</v>
      </c>
      <c r="Q13106" s="3" t="str">
        <f>VLOOKUP(P13106,'Classificazione UD'!A:B,2,FALSE)</f>
        <v>Amministrativo</v>
      </c>
    </row>
    <row r="13107" spans="1:17" ht="15" customHeight="1" x14ac:dyDescent="0.25">
      <c r="A13107" s="30">
        <v>2016</v>
      </c>
      <c r="B13107" s="3" t="s">
        <v>20</v>
      </c>
      <c r="C13107" s="3" t="s">
        <v>265</v>
      </c>
      <c r="D13107" s="3" t="s">
        <v>266</v>
      </c>
      <c r="E13107" s="3">
        <v>182</v>
      </c>
      <c r="F13107" s="3">
        <v>364</v>
      </c>
      <c r="G13107" s="3">
        <v>364</v>
      </c>
      <c r="H13107" s="3">
        <v>1499138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 t="str">
        <f>B13107&amp;" | "&amp;C13107&amp;" | "&amp;D13107</f>
        <v>documentazione_amministrativa / registri | Stampa registro | Documento Principale</v>
      </c>
      <c r="Q13107" s="3" t="str">
        <f>VLOOKUP(P13107,'Classificazione UD'!A:B,2,FALSE)</f>
        <v>Amministrativo</v>
      </c>
    </row>
    <row r="13108" spans="1:17" ht="15" customHeight="1" x14ac:dyDescent="0.25">
      <c r="A13108" s="30">
        <v>2016</v>
      </c>
      <c r="B13108" s="3" t="s">
        <v>20</v>
      </c>
      <c r="C13108" s="3" t="s">
        <v>265</v>
      </c>
      <c r="D13108" s="3" t="s">
        <v>266</v>
      </c>
      <c r="E13108" s="3">
        <v>2</v>
      </c>
      <c r="F13108" s="3">
        <v>4</v>
      </c>
      <c r="G13108" s="3">
        <v>4</v>
      </c>
      <c r="H13108" s="3">
        <v>8790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 t="str">
        <f>B13108&amp;" | "&amp;C13108&amp;" | "&amp;D13108</f>
        <v>documentazione_amministrativa / registri | Stampa registro | Documento Principale</v>
      </c>
      <c r="Q13108" s="3" t="str">
        <f>VLOOKUP(P13108,'Classificazione UD'!A:B,2,FALSE)</f>
        <v>Amministrativo</v>
      </c>
    </row>
    <row r="13109" spans="1:17" ht="15" customHeight="1" x14ac:dyDescent="0.25">
      <c r="A13109" s="30">
        <v>2015</v>
      </c>
      <c r="B13109" s="3" t="s">
        <v>17</v>
      </c>
      <c r="C13109" s="3" t="s">
        <v>27</v>
      </c>
      <c r="D13109" s="3" t="s">
        <v>264</v>
      </c>
      <c r="E13109" s="3">
        <v>316</v>
      </c>
      <c r="F13109" s="3">
        <v>1412</v>
      </c>
      <c r="G13109" s="3">
        <v>1412</v>
      </c>
      <c r="H13109" s="3">
        <v>68671063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 t="str">
        <f>B13109&amp;" | "&amp;C13109&amp;" | "&amp;D13109</f>
        <v>documentazione_amministrativa / documentazione_contabile | FATTURA PASSIVA | Fattura</v>
      </c>
      <c r="Q13109" s="3" t="str">
        <f>VLOOKUP(P13109,'Classificazione UD'!A:B,2,FALSE)</f>
        <v>Fiscale</v>
      </c>
    </row>
    <row r="13110" spans="1:17" ht="15" customHeight="1" x14ac:dyDescent="0.25">
      <c r="A13110" s="30">
        <v>2015</v>
      </c>
      <c r="B13110" s="3" t="s">
        <v>17</v>
      </c>
      <c r="C13110" s="3" t="s">
        <v>27</v>
      </c>
      <c r="D13110" s="3" t="s">
        <v>54</v>
      </c>
      <c r="E13110" s="3">
        <v>8</v>
      </c>
      <c r="F13110" s="3">
        <v>34</v>
      </c>
      <c r="G13110" s="3">
        <v>34</v>
      </c>
      <c r="H13110" s="3">
        <v>868911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 t="str">
        <f>B13110&amp;" | "&amp;C13110&amp;" | "&amp;D13110</f>
        <v>documentazione_amministrativa / documentazione_contabile | FATTURA PASSIVA | Nota di credito</v>
      </c>
      <c r="Q13110" s="3" t="str">
        <f>VLOOKUP(P13110,'Classificazione UD'!A:B,2,FALSE)</f>
        <v>Fiscale</v>
      </c>
    </row>
    <row r="13111" spans="1:17" ht="15" customHeight="1" x14ac:dyDescent="0.25">
      <c r="A13111" s="30">
        <v>2015</v>
      </c>
      <c r="B13111" s="3" t="s">
        <v>23</v>
      </c>
      <c r="C13111" s="3" t="s">
        <v>269</v>
      </c>
      <c r="D13111" s="3" t="s">
        <v>266</v>
      </c>
      <c r="E13111" s="3">
        <v>324</v>
      </c>
      <c r="F13111" s="3">
        <v>1446</v>
      </c>
      <c r="G13111" s="3">
        <v>1446</v>
      </c>
      <c r="H13111" s="3">
        <v>69533931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 t="str">
        <f>B13111&amp;" | "&amp;C13111&amp;" | "&amp;D13111</f>
        <v>documentazione_amministrativa / altri_documenti | Documento Non Protocollato | Documento Principale</v>
      </c>
      <c r="Q13111" s="3" t="str">
        <f>VLOOKUP(P13111,'Classificazione UD'!A:B,2,FALSE)</f>
        <v>Amministrativo</v>
      </c>
    </row>
    <row r="13112" spans="1:17" ht="15" customHeight="1" x14ac:dyDescent="0.25">
      <c r="A13112" s="30">
        <v>2009</v>
      </c>
      <c r="B13112" s="3" t="s">
        <v>20</v>
      </c>
      <c r="C13112" s="3" t="s">
        <v>265</v>
      </c>
      <c r="D13112" s="3" t="s">
        <v>266</v>
      </c>
      <c r="E13112" s="3">
        <v>15</v>
      </c>
      <c r="F13112" s="3">
        <v>30</v>
      </c>
      <c r="G13112" s="3">
        <v>30</v>
      </c>
      <c r="H13112" s="3">
        <v>361050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 t="str">
        <f>B13112&amp;" | "&amp;C13112&amp;" | "&amp;D13112</f>
        <v>documentazione_amministrativa / registri | Stampa registro | Documento Principale</v>
      </c>
      <c r="Q13112" s="3" t="str">
        <f>VLOOKUP(P13112,'Classificazione UD'!A:B,2,FALSE)</f>
        <v>Amministrativo</v>
      </c>
    </row>
    <row r="13113" spans="1:17" ht="15" customHeight="1" x14ac:dyDescent="0.25">
      <c r="A13113" s="30">
        <v>2010</v>
      </c>
      <c r="B13113" s="3" t="s">
        <v>20</v>
      </c>
      <c r="C13113" s="3" t="s">
        <v>265</v>
      </c>
      <c r="D13113" s="3" t="s">
        <v>266</v>
      </c>
      <c r="E13113" s="3">
        <v>50</v>
      </c>
      <c r="F13113" s="3">
        <v>100</v>
      </c>
      <c r="G13113" s="3">
        <v>100</v>
      </c>
      <c r="H13113" s="3">
        <v>1357639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 t="str">
        <f>B13113&amp;" | "&amp;C13113&amp;" | "&amp;D13113</f>
        <v>documentazione_amministrativa / registri | Stampa registro | Documento Principale</v>
      </c>
      <c r="Q13113" s="3" t="str">
        <f>VLOOKUP(P13113,'Classificazione UD'!A:B,2,FALSE)</f>
        <v>Amministrativo</v>
      </c>
    </row>
    <row r="13114" spans="1:17" ht="15" customHeight="1" x14ac:dyDescent="0.25">
      <c r="A13114" s="30">
        <v>2011</v>
      </c>
      <c r="B13114" s="3" t="s">
        <v>20</v>
      </c>
      <c r="C13114" s="3" t="s">
        <v>265</v>
      </c>
      <c r="D13114" s="3" t="s">
        <v>266</v>
      </c>
      <c r="E13114" s="3">
        <v>52</v>
      </c>
      <c r="F13114" s="3">
        <v>104</v>
      </c>
      <c r="G13114" s="3">
        <v>104</v>
      </c>
      <c r="H13114" s="3">
        <v>1495271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 t="str">
        <f>B13114&amp;" | "&amp;C13114&amp;" | "&amp;D13114</f>
        <v>documentazione_amministrativa / registri | Stampa registro | Documento Principale</v>
      </c>
      <c r="Q13114" s="3" t="str">
        <f>VLOOKUP(P13114,'Classificazione UD'!A:B,2,FALSE)</f>
        <v>Amministrativo</v>
      </c>
    </row>
    <row r="13115" spans="1:17" ht="15" customHeight="1" x14ac:dyDescent="0.25">
      <c r="A13115" s="30">
        <v>2012</v>
      </c>
      <c r="B13115" s="3" t="s">
        <v>20</v>
      </c>
      <c r="C13115" s="3" t="s">
        <v>265</v>
      </c>
      <c r="D13115" s="3" t="s">
        <v>266</v>
      </c>
      <c r="E13115" s="3">
        <v>182</v>
      </c>
      <c r="F13115" s="3">
        <v>364</v>
      </c>
      <c r="G13115" s="3">
        <v>364</v>
      </c>
      <c r="H13115" s="3">
        <v>1982686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 t="str">
        <f>B13115&amp;" | "&amp;C13115&amp;" | "&amp;D13115</f>
        <v>documentazione_amministrativa / registri | Stampa registro | Documento Principale</v>
      </c>
      <c r="Q13115" s="3" t="str">
        <f>VLOOKUP(P13115,'Classificazione UD'!A:B,2,FALSE)</f>
        <v>Amministrativo</v>
      </c>
    </row>
    <row r="13116" spans="1:17" ht="15" customHeight="1" x14ac:dyDescent="0.25">
      <c r="A13116" s="30">
        <v>2013</v>
      </c>
      <c r="B13116" s="3" t="s">
        <v>20</v>
      </c>
      <c r="C13116" s="3" t="s">
        <v>265</v>
      </c>
      <c r="D13116" s="3" t="s">
        <v>266</v>
      </c>
      <c r="E13116" s="3">
        <v>253</v>
      </c>
      <c r="F13116" s="3">
        <v>506</v>
      </c>
      <c r="G13116" s="3">
        <v>506</v>
      </c>
      <c r="H13116" s="3">
        <v>2222375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 t="str">
        <f>B13116&amp;" | "&amp;C13116&amp;" | "&amp;D13116</f>
        <v>documentazione_amministrativa / registri | Stampa registro | Documento Principale</v>
      </c>
      <c r="Q13116" s="3" t="str">
        <f>VLOOKUP(P13116,'Classificazione UD'!A:B,2,FALSE)</f>
        <v>Amministrativo</v>
      </c>
    </row>
    <row r="13117" spans="1:17" ht="15" customHeight="1" x14ac:dyDescent="0.25">
      <c r="A13117" s="30">
        <v>2014</v>
      </c>
      <c r="B13117" s="3" t="s">
        <v>20</v>
      </c>
      <c r="C13117" s="3" t="s">
        <v>265</v>
      </c>
      <c r="D13117" s="3" t="s">
        <v>266</v>
      </c>
      <c r="E13117" s="3">
        <v>250</v>
      </c>
      <c r="F13117" s="3">
        <v>500</v>
      </c>
      <c r="G13117" s="3">
        <v>500</v>
      </c>
      <c r="H13117" s="3">
        <v>2603232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 t="str">
        <f>B13117&amp;" | "&amp;C13117&amp;" | "&amp;D13117</f>
        <v>documentazione_amministrativa / registri | Stampa registro | Documento Principale</v>
      </c>
      <c r="Q13117" s="3" t="str">
        <f>VLOOKUP(P13117,'Classificazione UD'!A:B,2,FALSE)</f>
        <v>Amministrativo</v>
      </c>
    </row>
    <row r="13118" spans="1:17" ht="15" customHeight="1" x14ac:dyDescent="0.25">
      <c r="A13118" s="30">
        <v>2015</v>
      </c>
      <c r="B13118" s="3" t="s">
        <v>20</v>
      </c>
      <c r="C13118" s="3" t="s">
        <v>265</v>
      </c>
      <c r="D13118" s="3" t="s">
        <v>266</v>
      </c>
      <c r="E13118" s="3">
        <v>177</v>
      </c>
      <c r="F13118" s="3">
        <v>354</v>
      </c>
      <c r="G13118" s="3">
        <v>354</v>
      </c>
      <c r="H13118" s="3">
        <v>2460788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 t="str">
        <f>B13118&amp;" | "&amp;C13118&amp;" | "&amp;D13118</f>
        <v>documentazione_amministrativa / registri | Stampa registro | Documento Principale</v>
      </c>
      <c r="Q13118" s="3" t="str">
        <f>VLOOKUP(P13118,'Classificazione UD'!A:B,2,FALSE)</f>
        <v>Amministrativo</v>
      </c>
    </row>
    <row r="13119" spans="1:17" ht="15" customHeight="1" x14ac:dyDescent="0.25">
      <c r="A13119" s="30">
        <v>2015</v>
      </c>
      <c r="B13119" s="3" t="s">
        <v>20</v>
      </c>
      <c r="C13119" s="3" t="s">
        <v>265</v>
      </c>
      <c r="D13119" s="3" t="s">
        <v>266</v>
      </c>
      <c r="E13119" s="3">
        <v>108</v>
      </c>
      <c r="F13119" s="3">
        <v>216</v>
      </c>
      <c r="G13119" s="3">
        <v>216</v>
      </c>
      <c r="H13119" s="3">
        <v>569959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 t="str">
        <f>B13119&amp;" | "&amp;C13119&amp;" | "&amp;D13119</f>
        <v>documentazione_amministrativa / registri | Stampa registro | Documento Principale</v>
      </c>
      <c r="Q13119" s="3" t="str">
        <f>VLOOKUP(P13119,'Classificazione UD'!A:B,2,FALSE)</f>
        <v>Amministrativo</v>
      </c>
    </row>
    <row r="13120" spans="1:17" ht="15" customHeight="1" x14ac:dyDescent="0.25">
      <c r="A13120" s="30">
        <v>2015</v>
      </c>
      <c r="B13120" s="3" t="s">
        <v>17</v>
      </c>
      <c r="C13120" s="3" t="s">
        <v>27</v>
      </c>
      <c r="D13120" s="3" t="s">
        <v>264</v>
      </c>
      <c r="E13120" s="3">
        <v>451</v>
      </c>
      <c r="F13120" s="3">
        <v>2045</v>
      </c>
      <c r="G13120" s="3">
        <v>2045</v>
      </c>
      <c r="H13120" s="3">
        <v>175816762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 t="str">
        <f>B13120&amp;" | "&amp;C13120&amp;" | "&amp;D13120</f>
        <v>documentazione_amministrativa / documentazione_contabile | FATTURA PASSIVA | Fattura</v>
      </c>
      <c r="Q13120" s="3" t="str">
        <f>VLOOKUP(P13120,'Classificazione UD'!A:B,2,FALSE)</f>
        <v>Fiscale</v>
      </c>
    </row>
    <row r="13121" spans="1:17" ht="15" customHeight="1" x14ac:dyDescent="0.25">
      <c r="A13121" s="30">
        <v>2015</v>
      </c>
      <c r="B13121" s="3" t="s">
        <v>17</v>
      </c>
      <c r="C13121" s="3" t="s">
        <v>27</v>
      </c>
      <c r="D13121" s="3" t="s">
        <v>54</v>
      </c>
      <c r="E13121" s="3">
        <v>9</v>
      </c>
      <c r="F13121" s="3">
        <v>45</v>
      </c>
      <c r="G13121" s="3">
        <v>45</v>
      </c>
      <c r="H13121" s="3">
        <v>4610345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 t="str">
        <f>B13121&amp;" | "&amp;C13121&amp;" | "&amp;D13121</f>
        <v>documentazione_amministrativa / documentazione_contabile | FATTURA PASSIVA | Nota di credito</v>
      </c>
      <c r="Q13121" s="3" t="str">
        <f>VLOOKUP(P13121,'Classificazione UD'!A:B,2,FALSE)</f>
        <v>Fiscale</v>
      </c>
    </row>
    <row r="13122" spans="1:17" ht="15" customHeight="1" x14ac:dyDescent="0.25">
      <c r="A13122" s="30">
        <v>2016</v>
      </c>
      <c r="B13122" s="3" t="s">
        <v>17</v>
      </c>
      <c r="C13122" s="3" t="s">
        <v>27</v>
      </c>
      <c r="D13122" s="3" t="s">
        <v>264</v>
      </c>
      <c r="E13122" s="3">
        <v>41</v>
      </c>
      <c r="F13122" s="3">
        <v>184</v>
      </c>
      <c r="G13122" s="3">
        <v>184</v>
      </c>
      <c r="H13122" s="3">
        <v>12906838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 t="str">
        <f>B13122&amp;" | "&amp;C13122&amp;" | "&amp;D13122</f>
        <v>documentazione_amministrativa / documentazione_contabile | FATTURA PASSIVA | Fattura</v>
      </c>
      <c r="Q13122" s="3" t="str">
        <f>VLOOKUP(P13122,'Classificazione UD'!A:B,2,FALSE)</f>
        <v>Fiscale</v>
      </c>
    </row>
    <row r="13123" spans="1:17" ht="15" customHeight="1" x14ac:dyDescent="0.25">
      <c r="A13123" s="30">
        <v>2016</v>
      </c>
      <c r="B13123" s="3" t="s">
        <v>17</v>
      </c>
      <c r="C13123" s="3" t="s">
        <v>27</v>
      </c>
      <c r="D13123" s="3" t="s">
        <v>54</v>
      </c>
      <c r="E13123" s="3">
        <v>2</v>
      </c>
      <c r="F13123" s="3">
        <v>9</v>
      </c>
      <c r="G13123" s="3">
        <v>9</v>
      </c>
      <c r="H13123" s="3">
        <v>244187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 t="str">
        <f>B13123&amp;" | "&amp;C13123&amp;" | "&amp;D13123</f>
        <v>documentazione_amministrativa / documentazione_contabile | FATTURA PASSIVA | Nota di credito</v>
      </c>
      <c r="Q13123" s="3" t="str">
        <f>VLOOKUP(P13123,'Classificazione UD'!A:B,2,FALSE)</f>
        <v>Fiscale</v>
      </c>
    </row>
    <row r="13124" spans="1:17" ht="15" customHeight="1" x14ac:dyDescent="0.25">
      <c r="A13124" s="30">
        <v>2013</v>
      </c>
      <c r="B13124" s="3" t="s">
        <v>20</v>
      </c>
      <c r="C13124" s="3" t="s">
        <v>265</v>
      </c>
      <c r="D13124" s="3" t="s">
        <v>266</v>
      </c>
      <c r="E13124" s="3">
        <v>205</v>
      </c>
      <c r="F13124" s="3">
        <v>410</v>
      </c>
      <c r="G13124" s="3">
        <v>410</v>
      </c>
      <c r="H13124" s="3">
        <v>2481917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 t="str">
        <f>B13124&amp;" | "&amp;C13124&amp;" | "&amp;D13124</f>
        <v>documentazione_amministrativa / registri | Stampa registro | Documento Principale</v>
      </c>
      <c r="Q13124" s="3" t="str">
        <f>VLOOKUP(P13124,'Classificazione UD'!A:B,2,FALSE)</f>
        <v>Amministrativo</v>
      </c>
    </row>
    <row r="13125" spans="1:17" ht="15" customHeight="1" x14ac:dyDescent="0.25">
      <c r="A13125" s="30">
        <v>2014</v>
      </c>
      <c r="B13125" s="3" t="s">
        <v>20</v>
      </c>
      <c r="C13125" s="3" t="s">
        <v>265</v>
      </c>
      <c r="D13125" s="3" t="s">
        <v>266</v>
      </c>
      <c r="E13125" s="3">
        <v>248</v>
      </c>
      <c r="F13125" s="3">
        <v>496</v>
      </c>
      <c r="G13125" s="3">
        <v>496</v>
      </c>
      <c r="H13125" s="3">
        <v>2927976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 t="str">
        <f>B13125&amp;" | "&amp;C13125&amp;" | "&amp;D13125</f>
        <v>documentazione_amministrativa / registri | Stampa registro | Documento Principale</v>
      </c>
      <c r="Q13125" s="3" t="str">
        <f>VLOOKUP(P13125,'Classificazione UD'!A:B,2,FALSE)</f>
        <v>Amministrativo</v>
      </c>
    </row>
    <row r="13126" spans="1:17" ht="15" customHeight="1" x14ac:dyDescent="0.25">
      <c r="A13126" s="30">
        <v>2015</v>
      </c>
      <c r="B13126" s="3" t="s">
        <v>20</v>
      </c>
      <c r="C13126" s="3" t="s">
        <v>265</v>
      </c>
      <c r="D13126" s="3" t="s">
        <v>266</v>
      </c>
      <c r="E13126" s="3">
        <v>221</v>
      </c>
      <c r="F13126" s="3">
        <v>442</v>
      </c>
      <c r="G13126" s="3">
        <v>442</v>
      </c>
      <c r="H13126" s="3">
        <v>6040214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s="3">
        <v>0</v>
      </c>
      <c r="P13126" s="3" t="str">
        <f>B13126&amp;" | "&amp;C13126&amp;" | "&amp;D13126</f>
        <v>documentazione_amministrativa / registri | Stampa registro | Documento Principale</v>
      </c>
      <c r="Q13126" s="3" t="str">
        <f>VLOOKUP(P13126,'Classificazione UD'!A:B,2,FALSE)</f>
        <v>Amministrativo</v>
      </c>
    </row>
    <row r="13127" spans="1:17" ht="15" customHeight="1" x14ac:dyDescent="0.25">
      <c r="A13127" s="30">
        <v>2016</v>
      </c>
      <c r="B13127" s="3" t="s">
        <v>20</v>
      </c>
      <c r="C13127" s="3" t="s">
        <v>265</v>
      </c>
      <c r="D13127" s="3" t="s">
        <v>266</v>
      </c>
      <c r="E13127" s="3">
        <v>303</v>
      </c>
      <c r="F13127" s="3">
        <v>606</v>
      </c>
      <c r="G13127" s="3">
        <v>606</v>
      </c>
      <c r="H13127" s="3">
        <v>4871269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 t="str">
        <f>B13127&amp;" | "&amp;C13127&amp;" | "&amp;D13127</f>
        <v>documentazione_amministrativa / registri | Stampa registro | Documento Principale</v>
      </c>
      <c r="Q13127" s="3" t="str">
        <f>VLOOKUP(P13127,'Classificazione UD'!A:B,2,FALSE)</f>
        <v>Amministrativo</v>
      </c>
    </row>
    <row r="13128" spans="1:17" ht="15" customHeight="1" x14ac:dyDescent="0.25">
      <c r="A13128" s="30">
        <v>2015</v>
      </c>
      <c r="B13128" s="3" t="s">
        <v>20</v>
      </c>
      <c r="C13128" s="3" t="s">
        <v>265</v>
      </c>
      <c r="D13128" s="3" t="s">
        <v>266</v>
      </c>
      <c r="E13128" s="3">
        <v>120</v>
      </c>
      <c r="F13128" s="3">
        <v>240</v>
      </c>
      <c r="G13128" s="3">
        <v>240</v>
      </c>
      <c r="H13128" s="3">
        <v>721709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 t="str">
        <f>B13128&amp;" | "&amp;C13128&amp;" | "&amp;D13128</f>
        <v>documentazione_amministrativa / registri | Stampa registro | Documento Principale</v>
      </c>
      <c r="Q13128" s="3" t="str">
        <f>VLOOKUP(P13128,'Classificazione UD'!A:B,2,FALSE)</f>
        <v>Amministrativo</v>
      </c>
    </row>
    <row r="13129" spans="1:17" ht="15" customHeight="1" x14ac:dyDescent="0.25">
      <c r="A13129" s="30">
        <v>2016</v>
      </c>
      <c r="B13129" s="3" t="s">
        <v>20</v>
      </c>
      <c r="C13129" s="3" t="s">
        <v>265</v>
      </c>
      <c r="D13129" s="3" t="s">
        <v>266</v>
      </c>
      <c r="E13129" s="3">
        <v>179</v>
      </c>
      <c r="F13129" s="3">
        <v>358</v>
      </c>
      <c r="G13129" s="3">
        <v>358</v>
      </c>
      <c r="H13129" s="3">
        <v>1398545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 t="str">
        <f>B13129&amp;" | "&amp;C13129&amp;" | "&amp;D13129</f>
        <v>documentazione_amministrativa / registri | Stampa registro | Documento Principale</v>
      </c>
      <c r="Q13129" s="3" t="str">
        <f>VLOOKUP(P13129,'Classificazione UD'!A:B,2,FALSE)</f>
        <v>Amministrativo</v>
      </c>
    </row>
    <row r="13130" spans="1:17" ht="15" customHeight="1" x14ac:dyDescent="0.25">
      <c r="A13130" s="30">
        <v>2015</v>
      </c>
      <c r="B13130" s="3" t="s">
        <v>17</v>
      </c>
      <c r="C13130" s="3" t="s">
        <v>27</v>
      </c>
      <c r="D13130" s="3" t="s">
        <v>270</v>
      </c>
      <c r="E13130" s="3">
        <v>4</v>
      </c>
      <c r="F13130" s="3">
        <v>17</v>
      </c>
      <c r="G13130" s="3">
        <v>17</v>
      </c>
      <c r="H13130" s="3">
        <v>326093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>
        <v>0</v>
      </c>
      <c r="P13130" s="3" t="str">
        <f>B13130&amp;" | "&amp;C13130&amp;" | "&amp;D13130</f>
        <v>documentazione_amministrativa / documentazione_contabile | FATTURA PASSIVA | Acconto</v>
      </c>
      <c r="Q13130" s="3" t="str">
        <f>VLOOKUP(P13130,'Classificazione UD'!A:B,2,FALSE)</f>
        <v>Fiscale</v>
      </c>
    </row>
    <row r="13131" spans="1:17" ht="15" customHeight="1" x14ac:dyDescent="0.25">
      <c r="A13131" s="30">
        <v>2015</v>
      </c>
      <c r="B13131" s="3" t="s">
        <v>17</v>
      </c>
      <c r="C13131" s="3" t="s">
        <v>27</v>
      </c>
      <c r="D13131" s="3" t="s">
        <v>264</v>
      </c>
      <c r="E13131" s="3">
        <v>1241</v>
      </c>
      <c r="F13131" s="3">
        <v>5416</v>
      </c>
      <c r="G13131" s="3">
        <v>5416</v>
      </c>
      <c r="H13131" s="3">
        <v>274764047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 t="str">
        <f>B13131&amp;" | "&amp;C13131&amp;" | "&amp;D13131</f>
        <v>documentazione_amministrativa / documentazione_contabile | FATTURA PASSIVA | Fattura</v>
      </c>
      <c r="Q13131" s="3" t="str">
        <f>VLOOKUP(P13131,'Classificazione UD'!A:B,2,FALSE)</f>
        <v>Fiscale</v>
      </c>
    </row>
    <row r="13132" spans="1:17" ht="15" customHeight="1" x14ac:dyDescent="0.25">
      <c r="A13132" s="30">
        <v>2015</v>
      </c>
      <c r="B13132" s="3" t="s">
        <v>17</v>
      </c>
      <c r="C13132" s="3" t="s">
        <v>27</v>
      </c>
      <c r="D13132" s="3" t="s">
        <v>54</v>
      </c>
      <c r="E13132" s="3">
        <v>22</v>
      </c>
      <c r="F13132" s="3">
        <v>91</v>
      </c>
      <c r="G13132" s="3">
        <v>91</v>
      </c>
      <c r="H13132" s="3">
        <v>1918030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 t="str">
        <f>B13132&amp;" | "&amp;C13132&amp;" | "&amp;D13132</f>
        <v>documentazione_amministrativa / documentazione_contabile | FATTURA PASSIVA | Nota di credito</v>
      </c>
      <c r="Q13132" s="3" t="str">
        <f>VLOOKUP(P13132,'Classificazione UD'!A:B,2,FALSE)</f>
        <v>Fiscale</v>
      </c>
    </row>
    <row r="13133" spans="1:17" ht="15" customHeight="1" x14ac:dyDescent="0.25">
      <c r="A13133" s="30">
        <v>2016</v>
      </c>
      <c r="B13133" s="3" t="s">
        <v>17</v>
      </c>
      <c r="C13133" s="3" t="s">
        <v>27</v>
      </c>
      <c r="D13133" s="3" t="s">
        <v>264</v>
      </c>
      <c r="E13133" s="3">
        <v>208</v>
      </c>
      <c r="F13133" s="3">
        <v>911</v>
      </c>
      <c r="G13133" s="3">
        <v>911</v>
      </c>
      <c r="H13133" s="3">
        <v>31916228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 t="str">
        <f>B13133&amp;" | "&amp;C13133&amp;" | "&amp;D13133</f>
        <v>documentazione_amministrativa / documentazione_contabile | FATTURA PASSIVA | Fattura</v>
      </c>
      <c r="Q13133" s="3" t="str">
        <f>VLOOKUP(P13133,'Classificazione UD'!A:B,2,FALSE)</f>
        <v>Fiscale</v>
      </c>
    </row>
    <row r="13134" spans="1:17" ht="15" customHeight="1" x14ac:dyDescent="0.25">
      <c r="A13134" s="30">
        <v>2016</v>
      </c>
      <c r="B13134" s="3" t="s">
        <v>17</v>
      </c>
      <c r="C13134" s="3" t="s">
        <v>27</v>
      </c>
      <c r="D13134" s="3" t="s">
        <v>54</v>
      </c>
      <c r="E13134" s="3">
        <v>7</v>
      </c>
      <c r="F13134" s="3">
        <v>27</v>
      </c>
      <c r="G13134" s="3">
        <v>27</v>
      </c>
      <c r="H13134" s="3">
        <v>380743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 t="str">
        <f>B13134&amp;" | "&amp;C13134&amp;" | "&amp;D13134</f>
        <v>documentazione_amministrativa / documentazione_contabile | FATTURA PASSIVA | Nota di credito</v>
      </c>
      <c r="Q13134" s="3" t="str">
        <f>VLOOKUP(P13134,'Classificazione UD'!A:B,2,FALSE)</f>
        <v>Fiscale</v>
      </c>
    </row>
    <row r="13135" spans="1:17" ht="15" customHeight="1" x14ac:dyDescent="0.25">
      <c r="A13135" s="30">
        <v>2014</v>
      </c>
      <c r="B13135" s="3" t="s">
        <v>20</v>
      </c>
      <c r="C13135" s="3" t="s">
        <v>265</v>
      </c>
      <c r="D13135" s="3" t="s">
        <v>266</v>
      </c>
      <c r="E13135" s="3">
        <v>231</v>
      </c>
      <c r="F13135" s="3">
        <v>462</v>
      </c>
      <c r="G13135" s="3">
        <v>462</v>
      </c>
      <c r="H13135" s="3">
        <v>7174240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 t="str">
        <f>B13135&amp;" | "&amp;C13135&amp;" | "&amp;D13135</f>
        <v>documentazione_amministrativa / registri | Stampa registro | Documento Principale</v>
      </c>
      <c r="Q13135" s="3" t="str">
        <f>VLOOKUP(P13135,'Classificazione UD'!A:B,2,FALSE)</f>
        <v>Amministrativo</v>
      </c>
    </row>
    <row r="13136" spans="1:17" ht="15" customHeight="1" x14ac:dyDescent="0.25">
      <c r="A13136" s="30">
        <v>2015</v>
      </c>
      <c r="B13136" s="3" t="s">
        <v>20</v>
      </c>
      <c r="C13136" s="3" t="s">
        <v>265</v>
      </c>
      <c r="D13136" s="3" t="s">
        <v>266</v>
      </c>
      <c r="E13136" s="3">
        <v>260</v>
      </c>
      <c r="F13136" s="3">
        <v>520</v>
      </c>
      <c r="G13136" s="3">
        <v>520</v>
      </c>
      <c r="H13136" s="3">
        <v>7962752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 t="str">
        <f>B13136&amp;" | "&amp;C13136&amp;" | "&amp;D13136</f>
        <v>documentazione_amministrativa / registri | Stampa registro | Documento Principale</v>
      </c>
      <c r="Q13136" s="3" t="str">
        <f>VLOOKUP(P13136,'Classificazione UD'!A:B,2,FALSE)</f>
        <v>Amministrativo</v>
      </c>
    </row>
    <row r="13137" spans="1:17" ht="15" customHeight="1" x14ac:dyDescent="0.25">
      <c r="A13137" s="30">
        <v>2016</v>
      </c>
      <c r="B13137" s="3" t="s">
        <v>20</v>
      </c>
      <c r="C13137" s="3" t="s">
        <v>265</v>
      </c>
      <c r="D13137" s="3" t="s">
        <v>266</v>
      </c>
      <c r="E13137" s="3">
        <v>298</v>
      </c>
      <c r="F13137" s="3">
        <v>596</v>
      </c>
      <c r="G13137" s="3">
        <v>596</v>
      </c>
      <c r="H13137" s="3">
        <v>9930622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 t="str">
        <f>B13137&amp;" | "&amp;C13137&amp;" | "&amp;D13137</f>
        <v>documentazione_amministrativa / registri | Stampa registro | Documento Principale</v>
      </c>
      <c r="Q13137" s="3" t="str">
        <f>VLOOKUP(P13137,'Classificazione UD'!A:B,2,FALSE)</f>
        <v>Amministrativo</v>
      </c>
    </row>
    <row r="13138" spans="1:17" ht="15" customHeight="1" x14ac:dyDescent="0.25">
      <c r="A13138" s="30">
        <v>2015</v>
      </c>
      <c r="B13138" s="3" t="s">
        <v>20</v>
      </c>
      <c r="C13138" s="3" t="s">
        <v>265</v>
      </c>
      <c r="D13138" s="3" t="s">
        <v>266</v>
      </c>
      <c r="E13138" s="3">
        <v>2</v>
      </c>
      <c r="F13138" s="3">
        <v>4</v>
      </c>
      <c r="G13138" s="3">
        <v>4</v>
      </c>
      <c r="H13138" s="3">
        <v>9752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 t="str">
        <f>B13138&amp;" | "&amp;C13138&amp;" | "&amp;D13138</f>
        <v>documentazione_amministrativa / registri | Stampa registro | Documento Principale</v>
      </c>
      <c r="Q13138" s="3" t="str">
        <f>VLOOKUP(P13138,'Classificazione UD'!A:B,2,FALSE)</f>
        <v>Amministrativo</v>
      </c>
    </row>
    <row r="13139" spans="1:17" ht="15" customHeight="1" x14ac:dyDescent="0.25">
      <c r="A13139" s="30">
        <v>2016</v>
      </c>
      <c r="B13139" s="3" t="s">
        <v>20</v>
      </c>
      <c r="C13139" s="3" t="s">
        <v>265</v>
      </c>
      <c r="D13139" s="3" t="s">
        <v>266</v>
      </c>
      <c r="E13139" s="3">
        <v>17</v>
      </c>
      <c r="F13139" s="3">
        <v>34</v>
      </c>
      <c r="G13139" s="3">
        <v>34</v>
      </c>
      <c r="H13139" s="3">
        <v>83402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 t="str">
        <f>B13139&amp;" | "&amp;C13139&amp;" | "&amp;D13139</f>
        <v>documentazione_amministrativa / registri | Stampa registro | Documento Principale</v>
      </c>
      <c r="Q13139" s="3" t="str">
        <f>VLOOKUP(P13139,'Classificazione UD'!A:B,2,FALSE)</f>
        <v>Amministrativo</v>
      </c>
    </row>
    <row r="13140" spans="1:17" ht="15" customHeight="1" x14ac:dyDescent="0.25">
      <c r="A13140" s="30">
        <v>2015</v>
      </c>
      <c r="B13140" s="3" t="s">
        <v>20</v>
      </c>
      <c r="C13140" s="3" t="s">
        <v>265</v>
      </c>
      <c r="D13140" s="3" t="s">
        <v>266</v>
      </c>
      <c r="E13140" s="3">
        <v>141</v>
      </c>
      <c r="F13140" s="3">
        <v>282</v>
      </c>
      <c r="G13140" s="3">
        <v>282</v>
      </c>
      <c r="H13140" s="3">
        <v>1215156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 t="str">
        <f>B13140&amp;" | "&amp;C13140&amp;" | "&amp;D13140</f>
        <v>documentazione_amministrativa / registri | Stampa registro | Documento Principale</v>
      </c>
      <c r="Q13140" s="3" t="str">
        <f>VLOOKUP(P13140,'Classificazione UD'!A:B,2,FALSE)</f>
        <v>Amministrativo</v>
      </c>
    </row>
    <row r="13141" spans="1:17" ht="15" customHeight="1" x14ac:dyDescent="0.25">
      <c r="A13141" s="30">
        <v>2016</v>
      </c>
      <c r="B13141" s="3" t="s">
        <v>20</v>
      </c>
      <c r="C13141" s="3" t="s">
        <v>265</v>
      </c>
      <c r="D13141" s="3" t="s">
        <v>266</v>
      </c>
      <c r="E13141" s="3">
        <v>234</v>
      </c>
      <c r="F13141" s="3">
        <v>468</v>
      </c>
      <c r="G13141" s="3">
        <v>468</v>
      </c>
      <c r="H13141" s="3">
        <v>2311173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 t="str">
        <f>B13141&amp;" | "&amp;C13141&amp;" | "&amp;D13141</f>
        <v>documentazione_amministrativa / registri | Stampa registro | Documento Principale</v>
      </c>
      <c r="Q13141" s="3" t="str">
        <f>VLOOKUP(P13141,'Classificazione UD'!A:B,2,FALSE)</f>
        <v>Amministrativo</v>
      </c>
    </row>
    <row r="13142" spans="1:17" ht="15" customHeight="1" x14ac:dyDescent="0.25">
      <c r="A13142" s="30">
        <v>2016</v>
      </c>
      <c r="B13142" s="3" t="s">
        <v>20</v>
      </c>
      <c r="C13142" s="3" t="s">
        <v>265</v>
      </c>
      <c r="D13142" s="3" t="s">
        <v>266</v>
      </c>
      <c r="E13142" s="3">
        <v>4</v>
      </c>
      <c r="F13142" s="3">
        <v>8</v>
      </c>
      <c r="G13142" s="3">
        <v>8</v>
      </c>
      <c r="H13142" s="3">
        <v>20252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 t="str">
        <f>B13142&amp;" | "&amp;C13142&amp;" | "&amp;D13142</f>
        <v>documentazione_amministrativa / registri | Stampa registro | Documento Principale</v>
      </c>
      <c r="Q13142" s="3" t="str">
        <f>VLOOKUP(P13142,'Classificazione UD'!A:B,2,FALSE)</f>
        <v>Amministrativo</v>
      </c>
    </row>
    <row r="13143" spans="1:17" ht="15" customHeight="1" x14ac:dyDescent="0.25">
      <c r="A13143" s="30">
        <v>2015</v>
      </c>
      <c r="B13143" s="3" t="s">
        <v>17</v>
      </c>
      <c r="C13143" s="3" t="s">
        <v>27</v>
      </c>
      <c r="D13143" s="3" t="s">
        <v>264</v>
      </c>
      <c r="E13143" s="3">
        <v>4471</v>
      </c>
      <c r="F13143" s="3">
        <v>21565</v>
      </c>
      <c r="G13143" s="3">
        <v>21565</v>
      </c>
      <c r="H13143" s="3">
        <v>1203102166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 t="str">
        <f>B13143&amp;" | "&amp;C13143&amp;" | "&amp;D13143</f>
        <v>documentazione_amministrativa / documentazione_contabile | FATTURA PASSIVA | Fattura</v>
      </c>
      <c r="Q13143" s="3" t="str">
        <f>VLOOKUP(P13143,'Classificazione UD'!A:B,2,FALSE)</f>
        <v>Fiscale</v>
      </c>
    </row>
    <row r="13144" spans="1:17" ht="15" customHeight="1" x14ac:dyDescent="0.25">
      <c r="A13144" s="30">
        <v>2015</v>
      </c>
      <c r="B13144" s="3" t="s">
        <v>17</v>
      </c>
      <c r="C13144" s="3" t="s">
        <v>27</v>
      </c>
      <c r="D13144" s="3" t="s">
        <v>54</v>
      </c>
      <c r="E13144" s="3">
        <v>160</v>
      </c>
      <c r="F13144" s="3">
        <v>749</v>
      </c>
      <c r="G13144" s="3">
        <v>749</v>
      </c>
      <c r="H13144" s="3">
        <v>28949595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 t="str">
        <f>B13144&amp;" | "&amp;C13144&amp;" | "&amp;D13144</f>
        <v>documentazione_amministrativa / documentazione_contabile | FATTURA PASSIVA | Nota di credito</v>
      </c>
      <c r="Q13144" s="3" t="str">
        <f>VLOOKUP(P13144,'Classificazione UD'!A:B,2,FALSE)</f>
        <v>Fiscale</v>
      </c>
    </row>
    <row r="13145" spans="1:17" ht="15" customHeight="1" x14ac:dyDescent="0.25">
      <c r="A13145" s="30">
        <v>2016</v>
      </c>
      <c r="B13145" s="3" t="s">
        <v>17</v>
      </c>
      <c r="C13145" s="3" t="s">
        <v>27</v>
      </c>
      <c r="D13145" s="3" t="s">
        <v>264</v>
      </c>
      <c r="E13145" s="3">
        <v>359</v>
      </c>
      <c r="F13145" s="3">
        <v>1627</v>
      </c>
      <c r="G13145" s="3">
        <v>1627</v>
      </c>
      <c r="H13145" s="3">
        <v>177801014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 t="str">
        <f>B13145&amp;" | "&amp;C13145&amp;" | "&amp;D13145</f>
        <v>documentazione_amministrativa / documentazione_contabile | FATTURA PASSIVA | Fattura</v>
      </c>
      <c r="Q13145" s="3" t="str">
        <f>VLOOKUP(P13145,'Classificazione UD'!A:B,2,FALSE)</f>
        <v>Fiscale</v>
      </c>
    </row>
    <row r="13146" spans="1:17" ht="15" customHeight="1" x14ac:dyDescent="0.25">
      <c r="A13146" s="30">
        <v>2016</v>
      </c>
      <c r="B13146" s="3" t="s">
        <v>17</v>
      </c>
      <c r="C13146" s="3" t="s">
        <v>27</v>
      </c>
      <c r="D13146" s="3" t="s">
        <v>54</v>
      </c>
      <c r="E13146" s="3">
        <v>7</v>
      </c>
      <c r="F13146" s="3">
        <v>30</v>
      </c>
      <c r="G13146" s="3">
        <v>30</v>
      </c>
      <c r="H13146" s="3">
        <v>2292999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 t="str">
        <f>B13146&amp;" | "&amp;C13146&amp;" | "&amp;D13146</f>
        <v>documentazione_amministrativa / documentazione_contabile | FATTURA PASSIVA | Nota di credito</v>
      </c>
      <c r="Q13146" s="3" t="str">
        <f>VLOOKUP(P13146,'Classificazione UD'!A:B,2,FALSE)</f>
        <v>Fiscale</v>
      </c>
    </row>
    <row r="13147" spans="1:17" ht="15" customHeight="1" x14ac:dyDescent="0.25">
      <c r="A13147" s="30">
        <v>2015</v>
      </c>
      <c r="B13147" s="3" t="s">
        <v>20</v>
      </c>
      <c r="C13147" s="3" t="s">
        <v>265</v>
      </c>
      <c r="D13147" s="3" t="s">
        <v>266</v>
      </c>
      <c r="E13147" s="3">
        <v>44</v>
      </c>
      <c r="F13147" s="3">
        <v>88</v>
      </c>
      <c r="G13147" s="3">
        <v>88</v>
      </c>
      <c r="H13147" s="3">
        <v>854920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 t="str">
        <f>B13147&amp;" | "&amp;C13147&amp;" | "&amp;D13147</f>
        <v>documentazione_amministrativa / registri | Stampa registro | Documento Principale</v>
      </c>
      <c r="Q13147" s="3" t="str">
        <f>VLOOKUP(P13147,'Classificazione UD'!A:B,2,FALSE)</f>
        <v>Amministrativo</v>
      </c>
    </row>
    <row r="13148" spans="1:17" ht="15" customHeight="1" x14ac:dyDescent="0.25">
      <c r="A13148" s="30">
        <v>2016</v>
      </c>
      <c r="B13148" s="3" t="s">
        <v>20</v>
      </c>
      <c r="C13148" s="3" t="s">
        <v>265</v>
      </c>
      <c r="D13148" s="3" t="s">
        <v>266</v>
      </c>
      <c r="E13148" s="3">
        <v>242</v>
      </c>
      <c r="F13148" s="3">
        <v>484</v>
      </c>
      <c r="G13148" s="3">
        <v>484</v>
      </c>
      <c r="H13148" s="3">
        <v>13068828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 t="str">
        <f>B13148&amp;" | "&amp;C13148&amp;" | "&amp;D13148</f>
        <v>documentazione_amministrativa / registri | Stampa registro | Documento Principale</v>
      </c>
      <c r="Q13148" s="3" t="str">
        <f>VLOOKUP(P13148,'Classificazione UD'!A:B,2,FALSE)</f>
        <v>Amministrativo</v>
      </c>
    </row>
    <row r="13149" spans="1:17" ht="15" customHeight="1" x14ac:dyDescent="0.25">
      <c r="A13149" s="30">
        <v>2015</v>
      </c>
      <c r="B13149" s="3" t="s">
        <v>20</v>
      </c>
      <c r="C13149" s="3" t="s">
        <v>265</v>
      </c>
      <c r="D13149" s="3" t="s">
        <v>266</v>
      </c>
      <c r="E13149" s="3">
        <v>40</v>
      </c>
      <c r="F13149" s="3">
        <v>80</v>
      </c>
      <c r="G13149" s="3">
        <v>80</v>
      </c>
      <c r="H13149" s="3">
        <v>1177268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 t="str">
        <f>B13149&amp;" | "&amp;C13149&amp;" | "&amp;D13149</f>
        <v>documentazione_amministrativa / registri | Stampa registro | Documento Principale</v>
      </c>
      <c r="Q13149" s="3" t="str">
        <f>VLOOKUP(P13149,'Classificazione UD'!A:B,2,FALSE)</f>
        <v>Amministrativo</v>
      </c>
    </row>
    <row r="13150" spans="1:17" ht="15" customHeight="1" x14ac:dyDescent="0.25">
      <c r="A13150" s="30">
        <v>2016</v>
      </c>
      <c r="B13150" s="3" t="s">
        <v>20</v>
      </c>
      <c r="C13150" s="3" t="s">
        <v>265</v>
      </c>
      <c r="D13150" s="3" t="s">
        <v>266</v>
      </c>
      <c r="E13150" s="3">
        <v>50</v>
      </c>
      <c r="F13150" s="3">
        <v>100</v>
      </c>
      <c r="G13150" s="3">
        <v>100</v>
      </c>
      <c r="H13150" s="3">
        <v>4659265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 t="str">
        <f>B13150&amp;" | "&amp;C13150&amp;" | "&amp;D13150</f>
        <v>documentazione_amministrativa / registri | Stampa registro | Documento Principale</v>
      </c>
      <c r="Q13150" s="3" t="str">
        <f>VLOOKUP(P13150,'Classificazione UD'!A:B,2,FALSE)</f>
        <v>Amministrativo</v>
      </c>
    </row>
    <row r="13151" spans="1:17" ht="15" customHeight="1" x14ac:dyDescent="0.25">
      <c r="A13151" s="30">
        <v>2016</v>
      </c>
      <c r="B13151" s="3" t="s">
        <v>20</v>
      </c>
      <c r="C13151" s="3" t="s">
        <v>265</v>
      </c>
      <c r="D13151" s="3" t="s">
        <v>266</v>
      </c>
      <c r="E13151" s="3">
        <v>25</v>
      </c>
      <c r="F13151" s="3">
        <v>50</v>
      </c>
      <c r="G13151" s="3">
        <v>50</v>
      </c>
      <c r="H13151" s="3">
        <v>214725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 t="str">
        <f>B13151&amp;" | "&amp;C13151&amp;" | "&amp;D13151</f>
        <v>documentazione_amministrativa / registri | Stampa registro | Documento Principale</v>
      </c>
      <c r="Q13151" s="3" t="str">
        <f>VLOOKUP(P13151,'Classificazione UD'!A:B,2,FALSE)</f>
        <v>Amministrativo</v>
      </c>
    </row>
    <row r="13152" spans="1:17" ht="15" customHeight="1" x14ac:dyDescent="0.25">
      <c r="A13152" s="30">
        <v>2015</v>
      </c>
      <c r="B13152" s="3" t="s">
        <v>17</v>
      </c>
      <c r="C13152" s="3" t="s">
        <v>27</v>
      </c>
      <c r="D13152" s="3" t="s">
        <v>270</v>
      </c>
      <c r="E13152" s="3">
        <v>1</v>
      </c>
      <c r="F13152" s="3">
        <v>4</v>
      </c>
      <c r="G13152" s="3">
        <v>4</v>
      </c>
      <c r="H13152" s="3">
        <v>57835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 t="str">
        <f>B13152&amp;" | "&amp;C13152&amp;" | "&amp;D13152</f>
        <v>documentazione_amministrativa / documentazione_contabile | FATTURA PASSIVA | Acconto</v>
      </c>
      <c r="Q13152" s="3" t="str">
        <f>VLOOKUP(P13152,'Classificazione UD'!A:B,2,FALSE)</f>
        <v>Fiscale</v>
      </c>
    </row>
    <row r="13153" spans="1:17" ht="15" customHeight="1" x14ac:dyDescent="0.25">
      <c r="A13153" s="30">
        <v>2015</v>
      </c>
      <c r="B13153" s="3" t="s">
        <v>17</v>
      </c>
      <c r="C13153" s="3" t="s">
        <v>27</v>
      </c>
      <c r="D13153" s="3" t="s">
        <v>264</v>
      </c>
      <c r="E13153" s="3">
        <v>603</v>
      </c>
      <c r="F13153" s="3">
        <v>2722</v>
      </c>
      <c r="G13153" s="3">
        <v>2722</v>
      </c>
      <c r="H13153" s="3">
        <v>169810939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 t="str">
        <f>B13153&amp;" | "&amp;C13153&amp;" | "&amp;D13153</f>
        <v>documentazione_amministrativa / documentazione_contabile | FATTURA PASSIVA | Fattura</v>
      </c>
      <c r="Q13153" s="3" t="str">
        <f>VLOOKUP(P13153,'Classificazione UD'!A:B,2,FALSE)</f>
        <v>Fiscale</v>
      </c>
    </row>
    <row r="13154" spans="1:17" ht="15" customHeight="1" x14ac:dyDescent="0.25">
      <c r="A13154" s="30">
        <v>2015</v>
      </c>
      <c r="B13154" s="3" t="s">
        <v>17</v>
      </c>
      <c r="C13154" s="3" t="s">
        <v>27</v>
      </c>
      <c r="D13154" s="3" t="s">
        <v>54</v>
      </c>
      <c r="E13154" s="3">
        <v>29</v>
      </c>
      <c r="F13154" s="3">
        <v>124</v>
      </c>
      <c r="G13154" s="3">
        <v>124</v>
      </c>
      <c r="H13154" s="3">
        <v>4455286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 t="str">
        <f>B13154&amp;" | "&amp;C13154&amp;" | "&amp;D13154</f>
        <v>documentazione_amministrativa / documentazione_contabile | FATTURA PASSIVA | Nota di credito</v>
      </c>
      <c r="Q13154" s="3" t="str">
        <f>VLOOKUP(P13154,'Classificazione UD'!A:B,2,FALSE)</f>
        <v>Fiscale</v>
      </c>
    </row>
    <row r="13155" spans="1:17" ht="15" customHeight="1" x14ac:dyDescent="0.25">
      <c r="A13155" s="30">
        <v>2016</v>
      </c>
      <c r="B13155" s="3" t="s">
        <v>17</v>
      </c>
      <c r="C13155" s="3" t="s">
        <v>27</v>
      </c>
      <c r="D13155" s="3" t="s">
        <v>264</v>
      </c>
      <c r="E13155" s="3">
        <v>56</v>
      </c>
      <c r="F13155" s="3">
        <v>255</v>
      </c>
      <c r="G13155" s="3">
        <v>255</v>
      </c>
      <c r="H13155" s="3">
        <v>19783303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 t="str">
        <f>B13155&amp;" | "&amp;C13155&amp;" | "&amp;D13155</f>
        <v>documentazione_amministrativa / documentazione_contabile | FATTURA PASSIVA | Fattura</v>
      </c>
      <c r="Q13155" s="3" t="str">
        <f>VLOOKUP(P13155,'Classificazione UD'!A:B,2,FALSE)</f>
        <v>Fiscale</v>
      </c>
    </row>
    <row r="13156" spans="1:17" ht="15" customHeight="1" x14ac:dyDescent="0.25">
      <c r="A13156" s="30">
        <v>2016</v>
      </c>
      <c r="B13156" s="3" t="s">
        <v>17</v>
      </c>
      <c r="C13156" s="3" t="s">
        <v>27</v>
      </c>
      <c r="D13156" s="3" t="s">
        <v>54</v>
      </c>
      <c r="E13156" s="3">
        <v>2</v>
      </c>
      <c r="F13156" s="3">
        <v>8</v>
      </c>
      <c r="G13156" s="3">
        <v>8</v>
      </c>
      <c r="H13156" s="3">
        <v>122899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 t="str">
        <f>B13156&amp;" | "&amp;C13156&amp;" | "&amp;D13156</f>
        <v>documentazione_amministrativa / documentazione_contabile | FATTURA PASSIVA | Nota di credito</v>
      </c>
      <c r="Q13156" s="3" t="str">
        <f>VLOOKUP(P13156,'Classificazione UD'!A:B,2,FALSE)</f>
        <v>Fiscale</v>
      </c>
    </row>
    <row r="13157" spans="1:17" ht="15" customHeight="1" x14ac:dyDescent="0.25">
      <c r="A13157" s="30">
        <v>2012</v>
      </c>
      <c r="B13157" s="3" t="s">
        <v>20</v>
      </c>
      <c r="C13157" s="3" t="s">
        <v>265</v>
      </c>
      <c r="D13157" s="3" t="s">
        <v>266</v>
      </c>
      <c r="E13157" s="3">
        <v>165</v>
      </c>
      <c r="F13157" s="3">
        <v>330</v>
      </c>
      <c r="G13157" s="3">
        <v>330</v>
      </c>
      <c r="H13157" s="3">
        <v>2365731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 t="str">
        <f>B13157&amp;" | "&amp;C13157&amp;" | "&amp;D13157</f>
        <v>documentazione_amministrativa / registri | Stampa registro | Documento Principale</v>
      </c>
      <c r="Q13157" s="3" t="str">
        <f>VLOOKUP(P13157,'Classificazione UD'!A:B,2,FALSE)</f>
        <v>Amministrativo</v>
      </c>
    </row>
    <row r="13158" spans="1:17" ht="15" customHeight="1" x14ac:dyDescent="0.25">
      <c r="A13158" s="30">
        <v>2013</v>
      </c>
      <c r="B13158" s="3" t="s">
        <v>20</v>
      </c>
      <c r="C13158" s="3" t="s">
        <v>265</v>
      </c>
      <c r="D13158" s="3" t="s">
        <v>266</v>
      </c>
      <c r="E13158" s="3">
        <v>244</v>
      </c>
      <c r="F13158" s="3">
        <v>488</v>
      </c>
      <c r="G13158" s="3">
        <v>488</v>
      </c>
      <c r="H13158" s="3">
        <v>2479610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 t="str">
        <f>B13158&amp;" | "&amp;C13158&amp;" | "&amp;D13158</f>
        <v>documentazione_amministrativa / registri | Stampa registro | Documento Principale</v>
      </c>
      <c r="Q13158" s="3" t="str">
        <f>VLOOKUP(P13158,'Classificazione UD'!A:B,2,FALSE)</f>
        <v>Amministrativo</v>
      </c>
    </row>
    <row r="13159" spans="1:17" ht="15" customHeight="1" x14ac:dyDescent="0.25">
      <c r="A13159" s="30">
        <v>2014</v>
      </c>
      <c r="B13159" s="3" t="s">
        <v>20</v>
      </c>
      <c r="C13159" s="3" t="s">
        <v>265</v>
      </c>
      <c r="D13159" s="3" t="s">
        <v>266</v>
      </c>
      <c r="E13159" s="3">
        <v>243</v>
      </c>
      <c r="F13159" s="3">
        <v>486</v>
      </c>
      <c r="G13159" s="3">
        <v>486</v>
      </c>
      <c r="H13159" s="3">
        <v>2469765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 t="str">
        <f>B13159&amp;" | "&amp;C13159&amp;" | "&amp;D13159</f>
        <v>documentazione_amministrativa / registri | Stampa registro | Documento Principale</v>
      </c>
      <c r="Q13159" s="3" t="str">
        <f>VLOOKUP(P13159,'Classificazione UD'!A:B,2,FALSE)</f>
        <v>Amministrativo</v>
      </c>
    </row>
    <row r="13160" spans="1:17" ht="15" customHeight="1" x14ac:dyDescent="0.25">
      <c r="A13160" s="30">
        <v>2015</v>
      </c>
      <c r="B13160" s="3" t="s">
        <v>20</v>
      </c>
      <c r="C13160" s="3" t="s">
        <v>265</v>
      </c>
      <c r="D13160" s="3" t="s">
        <v>266</v>
      </c>
      <c r="E13160" s="3">
        <v>247</v>
      </c>
      <c r="F13160" s="3">
        <v>494</v>
      </c>
      <c r="G13160" s="3">
        <v>494</v>
      </c>
      <c r="H13160" s="3">
        <v>2122035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 t="str">
        <f>B13160&amp;" | "&amp;C13160&amp;" | "&amp;D13160</f>
        <v>documentazione_amministrativa / registri | Stampa registro | Documento Principale</v>
      </c>
      <c r="Q13160" s="3" t="str">
        <f>VLOOKUP(P13160,'Classificazione UD'!A:B,2,FALSE)</f>
        <v>Amministrativo</v>
      </c>
    </row>
    <row r="13161" spans="1:17" ht="15" customHeight="1" x14ac:dyDescent="0.25">
      <c r="A13161" s="30">
        <v>2016</v>
      </c>
      <c r="B13161" s="3" t="s">
        <v>20</v>
      </c>
      <c r="C13161" s="3" t="s">
        <v>265</v>
      </c>
      <c r="D13161" s="3" t="s">
        <v>266</v>
      </c>
      <c r="E13161" s="3">
        <v>239</v>
      </c>
      <c r="F13161" s="3">
        <v>478</v>
      </c>
      <c r="G13161" s="3">
        <v>478</v>
      </c>
      <c r="H13161" s="3">
        <v>2540499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 t="str">
        <f>B13161&amp;" | "&amp;C13161&amp;" | "&amp;D13161</f>
        <v>documentazione_amministrativa / registri | Stampa registro | Documento Principale</v>
      </c>
      <c r="Q13161" s="3" t="str">
        <f>VLOOKUP(P13161,'Classificazione UD'!A:B,2,FALSE)</f>
        <v>Amministrativo</v>
      </c>
    </row>
    <row r="13162" spans="1:17" ht="15" customHeight="1" x14ac:dyDescent="0.25">
      <c r="A13162" s="30">
        <v>2015</v>
      </c>
      <c r="B13162" s="3" t="s">
        <v>20</v>
      </c>
      <c r="C13162" s="3" t="s">
        <v>265</v>
      </c>
      <c r="D13162" s="3" t="s">
        <v>266</v>
      </c>
      <c r="E13162" s="3">
        <v>48</v>
      </c>
      <c r="F13162" s="3">
        <v>96</v>
      </c>
      <c r="G13162" s="3">
        <v>96</v>
      </c>
      <c r="H13162" s="3">
        <v>576429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 t="str">
        <f>B13162&amp;" | "&amp;C13162&amp;" | "&amp;D13162</f>
        <v>documentazione_amministrativa / registri | Stampa registro | Documento Principale</v>
      </c>
      <c r="Q13162" s="3" t="str">
        <f>VLOOKUP(P13162,'Classificazione UD'!A:B,2,FALSE)</f>
        <v>Amministrativo</v>
      </c>
    </row>
    <row r="13163" spans="1:17" ht="15" customHeight="1" x14ac:dyDescent="0.25">
      <c r="A13163" s="30">
        <v>2016</v>
      </c>
      <c r="B13163" s="3" t="s">
        <v>20</v>
      </c>
      <c r="C13163" s="3" t="s">
        <v>265</v>
      </c>
      <c r="D13163" s="3" t="s">
        <v>266</v>
      </c>
      <c r="E13163" s="3">
        <v>168</v>
      </c>
      <c r="F13163" s="3">
        <v>336</v>
      </c>
      <c r="G13163" s="3">
        <v>336</v>
      </c>
      <c r="H13163" s="3">
        <v>1443442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 t="str">
        <f>B13163&amp;" | "&amp;C13163&amp;" | "&amp;D13163</f>
        <v>documentazione_amministrativa / registri | Stampa registro | Documento Principale</v>
      </c>
      <c r="Q13163" s="3" t="str">
        <f>VLOOKUP(P13163,'Classificazione UD'!A:B,2,FALSE)</f>
        <v>Amministrativo</v>
      </c>
    </row>
    <row r="13164" spans="1:17" ht="15" customHeight="1" x14ac:dyDescent="0.25">
      <c r="A13164" s="30">
        <v>2016</v>
      </c>
      <c r="B13164" s="3" t="s">
        <v>20</v>
      </c>
      <c r="C13164" s="3" t="s">
        <v>265</v>
      </c>
      <c r="D13164" s="3" t="s">
        <v>266</v>
      </c>
      <c r="E13164" s="3">
        <v>2</v>
      </c>
      <c r="F13164" s="3">
        <v>4</v>
      </c>
      <c r="G13164" s="3">
        <v>4</v>
      </c>
      <c r="H13164" s="3">
        <v>10216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 t="str">
        <f>B13164&amp;" | "&amp;C13164&amp;" | "&amp;D13164</f>
        <v>documentazione_amministrativa / registri | Stampa registro | Documento Principale</v>
      </c>
      <c r="Q13164" s="3" t="str">
        <f>VLOOKUP(P13164,'Classificazione UD'!A:B,2,FALSE)</f>
        <v>Amministrativo</v>
      </c>
    </row>
    <row r="13165" spans="1:17" ht="15" customHeight="1" x14ac:dyDescent="0.25">
      <c r="A13165" s="30">
        <v>2014</v>
      </c>
      <c r="B13165" s="3" t="s">
        <v>23</v>
      </c>
      <c r="C13165" s="3" t="s">
        <v>268</v>
      </c>
      <c r="D13165" s="3" t="s">
        <v>266</v>
      </c>
      <c r="E13165" s="3">
        <v>7</v>
      </c>
      <c r="F13165" s="3">
        <v>14</v>
      </c>
      <c r="G13165" s="3">
        <v>14</v>
      </c>
      <c r="H13165" s="3">
        <v>2183631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 t="str">
        <f>B13165&amp;" | "&amp;C13165&amp;" | "&amp;D13165</f>
        <v>documentazione_amministrativa / altri_documenti | Documento Repertoriato | Documento Principale</v>
      </c>
      <c r="Q13165" s="3" t="str">
        <f>VLOOKUP(P13165,'Classificazione UD'!A:B,2,FALSE)</f>
        <v>Amministrativo</v>
      </c>
    </row>
    <row r="13166" spans="1:17" ht="15" customHeight="1" x14ac:dyDescent="0.25">
      <c r="A13166" s="30">
        <v>2015</v>
      </c>
      <c r="B13166" s="3" t="s">
        <v>23</v>
      </c>
      <c r="C13166" s="3" t="s">
        <v>268</v>
      </c>
      <c r="D13166" s="3" t="s">
        <v>266</v>
      </c>
      <c r="E13166" s="3">
        <v>8</v>
      </c>
      <c r="F13166" s="3">
        <v>16</v>
      </c>
      <c r="G13166" s="3">
        <v>16</v>
      </c>
      <c r="H13166" s="3">
        <v>2688209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 t="str">
        <f>B13166&amp;" | "&amp;C13166&amp;" | "&amp;D13166</f>
        <v>documentazione_amministrativa / altri_documenti | Documento Repertoriato | Documento Principale</v>
      </c>
      <c r="Q13166" s="3" t="str">
        <f>VLOOKUP(P13166,'Classificazione UD'!A:B,2,FALSE)</f>
        <v>Amministrativo</v>
      </c>
    </row>
    <row r="13167" spans="1:17" ht="15" customHeight="1" x14ac:dyDescent="0.25">
      <c r="A13167" s="30">
        <v>2014</v>
      </c>
      <c r="B13167" s="3" t="s">
        <v>23</v>
      </c>
      <c r="C13167" s="3" t="s">
        <v>268</v>
      </c>
      <c r="D13167" s="3" t="s">
        <v>266</v>
      </c>
      <c r="E13167" s="3">
        <v>9</v>
      </c>
      <c r="F13167" s="3">
        <v>18</v>
      </c>
      <c r="G13167" s="3">
        <v>18</v>
      </c>
      <c r="H13167" s="3">
        <v>3721521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 t="str">
        <f>B13167&amp;" | "&amp;C13167&amp;" | "&amp;D13167</f>
        <v>documentazione_amministrativa / altri_documenti | Documento Repertoriato | Documento Principale</v>
      </c>
      <c r="Q13167" s="3" t="str">
        <f>VLOOKUP(P13167,'Classificazione UD'!A:B,2,FALSE)</f>
        <v>Amministrativo</v>
      </c>
    </row>
    <row r="13168" spans="1:17" ht="15" customHeight="1" x14ac:dyDescent="0.25">
      <c r="A13168" s="30">
        <v>2015</v>
      </c>
      <c r="B13168" s="3" t="s">
        <v>23</v>
      </c>
      <c r="C13168" s="3" t="s">
        <v>268</v>
      </c>
      <c r="D13168" s="3" t="s">
        <v>266</v>
      </c>
      <c r="E13168" s="3">
        <v>4</v>
      </c>
      <c r="F13168" s="3">
        <v>8</v>
      </c>
      <c r="G13168" s="3">
        <v>8</v>
      </c>
      <c r="H13168" s="3">
        <v>6560983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 t="str">
        <f>B13168&amp;" | "&amp;C13168&amp;" | "&amp;D13168</f>
        <v>documentazione_amministrativa / altri_documenti | Documento Repertoriato | Documento Principale</v>
      </c>
      <c r="Q13168" s="3" t="str">
        <f>VLOOKUP(P13168,'Classificazione UD'!A:B,2,FALSE)</f>
        <v>Amministrativo</v>
      </c>
    </row>
    <row r="13169" spans="1:17" ht="15" customHeight="1" x14ac:dyDescent="0.25">
      <c r="A13169" s="30">
        <v>2014</v>
      </c>
      <c r="B13169" s="3" t="s">
        <v>23</v>
      </c>
      <c r="C13169" s="3" t="s">
        <v>268</v>
      </c>
      <c r="D13169" s="3" t="s">
        <v>266</v>
      </c>
      <c r="E13169" s="3">
        <v>147</v>
      </c>
      <c r="F13169" s="3">
        <v>294</v>
      </c>
      <c r="G13169" s="3">
        <v>294</v>
      </c>
      <c r="H13169" s="3">
        <v>73235571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>
        <v>0</v>
      </c>
      <c r="P13169" s="3" t="str">
        <f>B13169&amp;" | "&amp;C13169&amp;" | "&amp;D13169</f>
        <v>documentazione_amministrativa / altri_documenti | Documento Repertoriato | Documento Principale</v>
      </c>
      <c r="Q13169" s="3" t="str">
        <f>VLOOKUP(P13169,'Classificazione UD'!A:B,2,FALSE)</f>
        <v>Amministrativo</v>
      </c>
    </row>
    <row r="13170" spans="1:17" ht="15" customHeight="1" x14ac:dyDescent="0.25">
      <c r="A13170" s="30">
        <v>2015</v>
      </c>
      <c r="B13170" s="3" t="s">
        <v>23</v>
      </c>
      <c r="C13170" s="3" t="s">
        <v>268</v>
      </c>
      <c r="D13170" s="3" t="s">
        <v>266</v>
      </c>
      <c r="E13170" s="3">
        <v>198</v>
      </c>
      <c r="F13170" s="3">
        <v>396</v>
      </c>
      <c r="G13170" s="3">
        <v>396</v>
      </c>
      <c r="H13170" s="3">
        <v>116761875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 t="str">
        <f>B13170&amp;" | "&amp;C13170&amp;" | "&amp;D13170</f>
        <v>documentazione_amministrativa / altri_documenti | Documento Repertoriato | Documento Principale</v>
      </c>
      <c r="Q13170" s="3" t="str">
        <f>VLOOKUP(P13170,'Classificazione UD'!A:B,2,FALSE)</f>
        <v>Amministrativo</v>
      </c>
    </row>
    <row r="13171" spans="1:17" ht="15" customHeight="1" x14ac:dyDescent="0.25">
      <c r="A13171" s="30">
        <v>2015</v>
      </c>
      <c r="B13171" s="3" t="s">
        <v>23</v>
      </c>
      <c r="C13171" s="3" t="s">
        <v>268</v>
      </c>
      <c r="D13171" s="3" t="s">
        <v>266</v>
      </c>
      <c r="E13171" s="3">
        <v>18</v>
      </c>
      <c r="F13171" s="3">
        <v>55</v>
      </c>
      <c r="G13171" s="3">
        <v>55</v>
      </c>
      <c r="H13171" s="3">
        <v>13400966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 t="str">
        <f>B13171&amp;" | "&amp;C13171&amp;" | "&amp;D13171</f>
        <v>documentazione_amministrativa / altri_documenti | Documento Repertoriato | Documento Principale</v>
      </c>
      <c r="Q13171" s="3" t="str">
        <f>VLOOKUP(P13171,'Classificazione UD'!A:B,2,FALSE)</f>
        <v>Amministrativo</v>
      </c>
    </row>
    <row r="13172" spans="1:17" ht="15" customHeight="1" x14ac:dyDescent="0.25">
      <c r="A13172" s="30">
        <v>2014</v>
      </c>
      <c r="B13172" s="3" t="s">
        <v>23</v>
      </c>
      <c r="C13172" s="3" t="s">
        <v>268</v>
      </c>
      <c r="D13172" s="3" t="s">
        <v>266</v>
      </c>
      <c r="E13172" s="3">
        <v>7</v>
      </c>
      <c r="F13172" s="3">
        <v>21</v>
      </c>
      <c r="G13172" s="3">
        <v>21</v>
      </c>
      <c r="H13172" s="3">
        <v>4641892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 t="str">
        <f>B13172&amp;" | "&amp;C13172&amp;" | "&amp;D13172</f>
        <v>documentazione_amministrativa / altri_documenti | Documento Repertoriato | Documento Principale</v>
      </c>
      <c r="Q13172" s="3" t="str">
        <f>VLOOKUP(P13172,'Classificazione UD'!A:B,2,FALSE)</f>
        <v>Amministrativo</v>
      </c>
    </row>
    <row r="13173" spans="1:17" ht="15" customHeight="1" x14ac:dyDescent="0.25">
      <c r="A13173" s="30">
        <v>2015</v>
      </c>
      <c r="B13173" s="3" t="s">
        <v>23</v>
      </c>
      <c r="C13173" s="3" t="s">
        <v>268</v>
      </c>
      <c r="D13173" s="3" t="s">
        <v>266</v>
      </c>
      <c r="E13173" s="3">
        <v>28</v>
      </c>
      <c r="F13173" s="3">
        <v>72</v>
      </c>
      <c r="G13173" s="3">
        <v>72</v>
      </c>
      <c r="H13173" s="3">
        <v>10151631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 t="str">
        <f>B13173&amp;" | "&amp;C13173&amp;" | "&amp;D13173</f>
        <v>documentazione_amministrativa / altri_documenti | Documento Repertoriato | Documento Principale</v>
      </c>
      <c r="Q13173" s="3" t="str">
        <f>VLOOKUP(P13173,'Classificazione UD'!A:B,2,FALSE)</f>
        <v>Amministrativo</v>
      </c>
    </row>
    <row r="13174" spans="1:17" ht="15" customHeight="1" x14ac:dyDescent="0.25">
      <c r="A13174" s="30">
        <v>2016</v>
      </c>
      <c r="B13174" s="3" t="s">
        <v>23</v>
      </c>
      <c r="C13174" s="3" t="s">
        <v>268</v>
      </c>
      <c r="D13174" s="3" t="s">
        <v>266</v>
      </c>
      <c r="E13174" s="3">
        <v>1</v>
      </c>
      <c r="F13174" s="3">
        <v>2</v>
      </c>
      <c r="G13174" s="3">
        <v>2</v>
      </c>
      <c r="H13174" s="3">
        <v>171347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 t="str">
        <f>B13174&amp;" | "&amp;C13174&amp;" | "&amp;D13174</f>
        <v>documentazione_amministrativa / altri_documenti | Documento Repertoriato | Documento Principale</v>
      </c>
      <c r="Q13174" s="3" t="str">
        <f>VLOOKUP(P13174,'Classificazione UD'!A:B,2,FALSE)</f>
        <v>Amministrativo</v>
      </c>
    </row>
    <row r="13175" spans="1:17" ht="15" customHeight="1" x14ac:dyDescent="0.25">
      <c r="A13175" s="30">
        <v>2014</v>
      </c>
      <c r="B13175" s="3" t="s">
        <v>23</v>
      </c>
      <c r="C13175" s="3" t="s">
        <v>268</v>
      </c>
      <c r="D13175" s="3" t="s">
        <v>266</v>
      </c>
      <c r="E13175" s="3">
        <v>159</v>
      </c>
      <c r="F13175" s="3">
        <v>318</v>
      </c>
      <c r="G13175" s="3">
        <v>318</v>
      </c>
      <c r="H13175" s="3">
        <v>45670285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s="3">
        <v>0</v>
      </c>
      <c r="P13175" s="3" t="str">
        <f>B13175&amp;" | "&amp;C13175&amp;" | "&amp;D13175</f>
        <v>documentazione_amministrativa / altri_documenti | Documento Repertoriato | Documento Principale</v>
      </c>
      <c r="Q13175" s="3" t="str">
        <f>VLOOKUP(P13175,'Classificazione UD'!A:B,2,FALSE)</f>
        <v>Amministrativo</v>
      </c>
    </row>
    <row r="13176" spans="1:17" ht="15" customHeight="1" x14ac:dyDescent="0.25">
      <c r="A13176" s="30">
        <v>2015</v>
      </c>
      <c r="B13176" s="3" t="s">
        <v>23</v>
      </c>
      <c r="C13176" s="3" t="s">
        <v>268</v>
      </c>
      <c r="D13176" s="3" t="s">
        <v>266</v>
      </c>
      <c r="E13176" s="3">
        <v>172</v>
      </c>
      <c r="F13176" s="3">
        <v>348</v>
      </c>
      <c r="G13176" s="3">
        <v>348</v>
      </c>
      <c r="H13176" s="3">
        <v>28385887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 t="str">
        <f>B13176&amp;" | "&amp;C13176&amp;" | "&amp;D13176</f>
        <v>documentazione_amministrativa / altri_documenti | Documento Repertoriato | Documento Principale</v>
      </c>
      <c r="Q13176" s="3" t="str">
        <f>VLOOKUP(P13176,'Classificazione UD'!A:B,2,FALSE)</f>
        <v>Amministrativo</v>
      </c>
    </row>
    <row r="13177" spans="1:17" ht="15" customHeight="1" x14ac:dyDescent="0.25">
      <c r="A13177" s="30">
        <v>2014</v>
      </c>
      <c r="B13177" s="3" t="s">
        <v>23</v>
      </c>
      <c r="C13177" s="3" t="s">
        <v>268</v>
      </c>
      <c r="D13177" s="3" t="s">
        <v>266</v>
      </c>
      <c r="E13177" s="3">
        <v>285</v>
      </c>
      <c r="F13177" s="3">
        <v>687</v>
      </c>
      <c r="G13177" s="3">
        <v>687</v>
      </c>
      <c r="H13177" s="3">
        <v>478471667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 t="str">
        <f>B13177&amp;" | "&amp;C13177&amp;" | "&amp;D13177</f>
        <v>documentazione_amministrativa / altri_documenti | Documento Repertoriato | Documento Principale</v>
      </c>
      <c r="Q13177" s="3" t="str">
        <f>VLOOKUP(P13177,'Classificazione UD'!A:B,2,FALSE)</f>
        <v>Amministrativo</v>
      </c>
    </row>
    <row r="13178" spans="1:17" ht="15" customHeight="1" x14ac:dyDescent="0.25">
      <c r="A13178" s="30">
        <v>2015</v>
      </c>
      <c r="B13178" s="3" t="s">
        <v>23</v>
      </c>
      <c r="C13178" s="3" t="s">
        <v>268</v>
      </c>
      <c r="D13178" s="3" t="s">
        <v>266</v>
      </c>
      <c r="E13178" s="3">
        <v>488</v>
      </c>
      <c r="F13178" s="3">
        <v>1097</v>
      </c>
      <c r="G13178" s="3">
        <v>1097</v>
      </c>
      <c r="H13178" s="3">
        <v>1061938263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 t="str">
        <f>B13178&amp;" | "&amp;C13178&amp;" | "&amp;D13178</f>
        <v>documentazione_amministrativa / altri_documenti | Documento Repertoriato | Documento Principale</v>
      </c>
      <c r="Q13178" s="3" t="str">
        <f>VLOOKUP(P13178,'Classificazione UD'!A:B,2,FALSE)</f>
        <v>Amministrativo</v>
      </c>
    </row>
    <row r="13179" spans="1:17" ht="15" customHeight="1" x14ac:dyDescent="0.25">
      <c r="A13179" s="30">
        <v>2014</v>
      </c>
      <c r="B13179" s="3" t="s">
        <v>23</v>
      </c>
      <c r="C13179" s="3" t="s">
        <v>268</v>
      </c>
      <c r="D13179" s="3" t="s">
        <v>266</v>
      </c>
      <c r="E13179" s="3">
        <v>4</v>
      </c>
      <c r="F13179" s="3">
        <v>8</v>
      </c>
      <c r="G13179" s="3">
        <v>8</v>
      </c>
      <c r="H13179" s="3">
        <v>638400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 t="str">
        <f>B13179&amp;" | "&amp;C13179&amp;" | "&amp;D13179</f>
        <v>documentazione_amministrativa / altri_documenti | Documento Repertoriato | Documento Principale</v>
      </c>
      <c r="Q13179" s="3" t="str">
        <f>VLOOKUP(P13179,'Classificazione UD'!A:B,2,FALSE)</f>
        <v>Amministrativo</v>
      </c>
    </row>
    <row r="13180" spans="1:17" ht="15" customHeight="1" x14ac:dyDescent="0.25">
      <c r="A13180" s="30">
        <v>2015</v>
      </c>
      <c r="B13180" s="3" t="s">
        <v>23</v>
      </c>
      <c r="C13180" s="3" t="s">
        <v>268</v>
      </c>
      <c r="D13180" s="3" t="s">
        <v>266</v>
      </c>
      <c r="E13180" s="3">
        <v>1</v>
      </c>
      <c r="F13180" s="3">
        <v>2</v>
      </c>
      <c r="G13180" s="3">
        <v>2</v>
      </c>
      <c r="H13180" s="3">
        <v>471478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 t="str">
        <f>B13180&amp;" | "&amp;C13180&amp;" | "&amp;D13180</f>
        <v>documentazione_amministrativa / altri_documenti | Documento Repertoriato | Documento Principale</v>
      </c>
      <c r="Q13180" s="3" t="str">
        <f>VLOOKUP(P13180,'Classificazione UD'!A:B,2,FALSE)</f>
        <v>Amministrativo</v>
      </c>
    </row>
    <row r="13181" spans="1:17" ht="15" customHeight="1" x14ac:dyDescent="0.25">
      <c r="A13181" s="30">
        <v>2014</v>
      </c>
      <c r="B13181" s="3" t="s">
        <v>23</v>
      </c>
      <c r="C13181" s="3" t="s">
        <v>268</v>
      </c>
      <c r="D13181" s="3" t="s">
        <v>266</v>
      </c>
      <c r="E13181" s="3">
        <v>3</v>
      </c>
      <c r="F13181" s="3">
        <v>6</v>
      </c>
      <c r="G13181" s="3">
        <v>6</v>
      </c>
      <c r="H13181" s="3">
        <v>324117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 t="str">
        <f>B13181&amp;" | "&amp;C13181&amp;" | "&amp;D13181</f>
        <v>documentazione_amministrativa / altri_documenti | Documento Repertoriato | Documento Principale</v>
      </c>
      <c r="Q13181" s="3" t="str">
        <f>VLOOKUP(P13181,'Classificazione UD'!A:B,2,FALSE)</f>
        <v>Amministrativo</v>
      </c>
    </row>
    <row r="13182" spans="1:17" ht="15" customHeight="1" x14ac:dyDescent="0.25">
      <c r="A13182" s="30">
        <v>2015</v>
      </c>
      <c r="B13182" s="3" t="s">
        <v>23</v>
      </c>
      <c r="C13182" s="3" t="s">
        <v>268</v>
      </c>
      <c r="D13182" s="3" t="s">
        <v>266</v>
      </c>
      <c r="E13182" s="3">
        <v>16</v>
      </c>
      <c r="F13182" s="3">
        <v>32</v>
      </c>
      <c r="G13182" s="3">
        <v>32</v>
      </c>
      <c r="H13182" s="3">
        <v>1677726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 t="str">
        <f>B13182&amp;" | "&amp;C13182&amp;" | "&amp;D13182</f>
        <v>documentazione_amministrativa / altri_documenti | Documento Repertoriato | Documento Principale</v>
      </c>
      <c r="Q13182" s="3" t="str">
        <f>VLOOKUP(P13182,'Classificazione UD'!A:B,2,FALSE)</f>
        <v>Amministrativo</v>
      </c>
    </row>
    <row r="13183" spans="1:17" ht="15" customHeight="1" x14ac:dyDescent="0.25">
      <c r="A13183" s="30">
        <v>2014</v>
      </c>
      <c r="B13183" s="3" t="s">
        <v>23</v>
      </c>
      <c r="C13183" s="3" t="s">
        <v>268</v>
      </c>
      <c r="D13183" s="3" t="s">
        <v>266</v>
      </c>
      <c r="E13183" s="3">
        <v>3</v>
      </c>
      <c r="F13183" s="3">
        <v>6</v>
      </c>
      <c r="G13183" s="3">
        <v>6</v>
      </c>
      <c r="H13183" s="3">
        <v>185483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 t="str">
        <f>B13183&amp;" | "&amp;C13183&amp;" | "&amp;D13183</f>
        <v>documentazione_amministrativa / altri_documenti | Documento Repertoriato | Documento Principale</v>
      </c>
      <c r="Q13183" s="3" t="str">
        <f>VLOOKUP(P13183,'Classificazione UD'!A:B,2,FALSE)</f>
        <v>Amministrativo</v>
      </c>
    </row>
    <row r="13184" spans="1:17" ht="15" customHeight="1" x14ac:dyDescent="0.25">
      <c r="A13184" s="30">
        <v>2015</v>
      </c>
      <c r="B13184" s="3" t="s">
        <v>23</v>
      </c>
      <c r="C13184" s="3" t="s">
        <v>268</v>
      </c>
      <c r="D13184" s="3" t="s">
        <v>266</v>
      </c>
      <c r="E13184" s="3">
        <v>10</v>
      </c>
      <c r="F13184" s="3">
        <v>20</v>
      </c>
      <c r="G13184" s="3">
        <v>20</v>
      </c>
      <c r="H13184" s="3">
        <v>460225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 t="str">
        <f>B13184&amp;" | "&amp;C13184&amp;" | "&amp;D13184</f>
        <v>documentazione_amministrativa / altri_documenti | Documento Repertoriato | Documento Principale</v>
      </c>
      <c r="Q13184" s="3" t="str">
        <f>VLOOKUP(P13184,'Classificazione UD'!A:B,2,FALSE)</f>
        <v>Amministrativo</v>
      </c>
    </row>
    <row r="13185" spans="1:17" ht="15" customHeight="1" x14ac:dyDescent="0.25">
      <c r="A13185" s="30">
        <v>2015</v>
      </c>
      <c r="B13185" s="3" t="s">
        <v>23</v>
      </c>
      <c r="C13185" s="3" t="s">
        <v>268</v>
      </c>
      <c r="D13185" s="3" t="s">
        <v>266</v>
      </c>
      <c r="E13185" s="3">
        <v>1</v>
      </c>
      <c r="F13185" s="3">
        <v>2</v>
      </c>
      <c r="G13185" s="3">
        <v>2</v>
      </c>
      <c r="H13185" s="3">
        <v>168953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 t="str">
        <f>B13185&amp;" | "&amp;C13185&amp;" | "&amp;D13185</f>
        <v>documentazione_amministrativa / altri_documenti | Documento Repertoriato | Documento Principale</v>
      </c>
      <c r="Q13185" s="3" t="str">
        <f>VLOOKUP(P13185,'Classificazione UD'!A:B,2,FALSE)</f>
        <v>Amministrativo</v>
      </c>
    </row>
    <row r="13186" spans="1:17" ht="15" customHeight="1" x14ac:dyDescent="0.25">
      <c r="A13186" s="30">
        <v>2014</v>
      </c>
      <c r="B13186" s="3" t="s">
        <v>23</v>
      </c>
      <c r="C13186" s="3" t="s">
        <v>268</v>
      </c>
      <c r="D13186" s="3" t="s">
        <v>266</v>
      </c>
      <c r="E13186" s="3">
        <v>46</v>
      </c>
      <c r="F13186" s="3">
        <v>95</v>
      </c>
      <c r="G13186" s="3">
        <v>95</v>
      </c>
      <c r="H13186" s="3">
        <v>15694769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 t="str">
        <f>B13186&amp;" | "&amp;C13186&amp;" | "&amp;D13186</f>
        <v>documentazione_amministrativa / altri_documenti | Documento Repertoriato | Documento Principale</v>
      </c>
      <c r="Q13186" s="3" t="str">
        <f>VLOOKUP(P13186,'Classificazione UD'!A:B,2,FALSE)</f>
        <v>Amministrativo</v>
      </c>
    </row>
    <row r="13187" spans="1:17" ht="15" customHeight="1" x14ac:dyDescent="0.25">
      <c r="A13187" s="30">
        <v>2015</v>
      </c>
      <c r="B13187" s="3" t="s">
        <v>23</v>
      </c>
      <c r="C13187" s="3" t="s">
        <v>268</v>
      </c>
      <c r="D13187" s="3" t="s">
        <v>266</v>
      </c>
      <c r="E13187" s="3">
        <v>65</v>
      </c>
      <c r="F13187" s="3">
        <v>183</v>
      </c>
      <c r="G13187" s="3">
        <v>183</v>
      </c>
      <c r="H13187" s="3">
        <v>38015407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 t="str">
        <f>B13187&amp;" | "&amp;C13187&amp;" | "&amp;D13187</f>
        <v>documentazione_amministrativa / altri_documenti | Documento Repertoriato | Documento Principale</v>
      </c>
      <c r="Q13187" s="3" t="str">
        <f>VLOOKUP(P13187,'Classificazione UD'!A:B,2,FALSE)</f>
        <v>Amministrativo</v>
      </c>
    </row>
    <row r="13188" spans="1:17" ht="15" customHeight="1" x14ac:dyDescent="0.25">
      <c r="A13188" s="30">
        <v>2016</v>
      </c>
      <c r="B13188" s="3" t="s">
        <v>23</v>
      </c>
      <c r="C13188" s="3" t="s">
        <v>268</v>
      </c>
      <c r="D13188" s="3" t="s">
        <v>266</v>
      </c>
      <c r="E13188" s="3">
        <v>1</v>
      </c>
      <c r="F13188" s="3">
        <v>2</v>
      </c>
      <c r="G13188" s="3">
        <v>2</v>
      </c>
      <c r="H13188" s="3">
        <v>256929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 t="str">
        <f>B13188&amp;" | "&amp;C13188&amp;" | "&amp;D13188</f>
        <v>documentazione_amministrativa / altri_documenti | Documento Repertoriato | Documento Principale</v>
      </c>
      <c r="Q13188" s="3" t="str">
        <f>VLOOKUP(P13188,'Classificazione UD'!A:B,2,FALSE)</f>
        <v>Amministrativo</v>
      </c>
    </row>
    <row r="13189" spans="1:17" ht="15" customHeight="1" x14ac:dyDescent="0.25">
      <c r="A13189" s="30">
        <v>2014</v>
      </c>
      <c r="B13189" s="3" t="s">
        <v>23</v>
      </c>
      <c r="C13189" s="3" t="s">
        <v>268</v>
      </c>
      <c r="D13189" s="3" t="s">
        <v>266</v>
      </c>
      <c r="E13189" s="3">
        <v>130</v>
      </c>
      <c r="F13189" s="3">
        <v>269</v>
      </c>
      <c r="G13189" s="3">
        <v>269</v>
      </c>
      <c r="H13189" s="3">
        <v>47542974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 t="str">
        <f>B13189&amp;" | "&amp;C13189&amp;" | "&amp;D13189</f>
        <v>documentazione_amministrativa / altri_documenti | Documento Repertoriato | Documento Principale</v>
      </c>
      <c r="Q13189" s="3" t="str">
        <f>VLOOKUP(P13189,'Classificazione UD'!A:B,2,FALSE)</f>
        <v>Amministrativo</v>
      </c>
    </row>
    <row r="13190" spans="1:17" ht="15" customHeight="1" x14ac:dyDescent="0.25">
      <c r="A13190" s="30">
        <v>2015</v>
      </c>
      <c r="B13190" s="3" t="s">
        <v>23</v>
      </c>
      <c r="C13190" s="3" t="s">
        <v>268</v>
      </c>
      <c r="D13190" s="3" t="s">
        <v>266</v>
      </c>
      <c r="E13190" s="3">
        <v>119</v>
      </c>
      <c r="F13190" s="3">
        <v>244</v>
      </c>
      <c r="G13190" s="3">
        <v>244</v>
      </c>
      <c r="H13190" s="3">
        <v>26498868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 t="str">
        <f>B13190&amp;" | "&amp;C13190&amp;" | "&amp;D13190</f>
        <v>documentazione_amministrativa / altri_documenti | Documento Repertoriato | Documento Principale</v>
      </c>
      <c r="Q13190" s="3" t="str">
        <f>VLOOKUP(P13190,'Classificazione UD'!A:B,2,FALSE)</f>
        <v>Amministrativo</v>
      </c>
    </row>
    <row r="13191" spans="1:17" ht="15" customHeight="1" x14ac:dyDescent="0.25">
      <c r="A13191" s="30">
        <v>2014</v>
      </c>
      <c r="B13191" s="3" t="s">
        <v>23</v>
      </c>
      <c r="C13191" s="3" t="s">
        <v>268</v>
      </c>
      <c r="D13191" s="3" t="s">
        <v>266</v>
      </c>
      <c r="E13191" s="3">
        <v>3</v>
      </c>
      <c r="F13191" s="3">
        <v>6</v>
      </c>
      <c r="G13191" s="3">
        <v>6</v>
      </c>
      <c r="H13191" s="3">
        <v>513984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 t="str">
        <f>B13191&amp;" | "&amp;C13191&amp;" | "&amp;D13191</f>
        <v>documentazione_amministrativa / altri_documenti | Documento Repertoriato | Documento Principale</v>
      </c>
      <c r="Q13191" s="3" t="str">
        <f>VLOOKUP(P13191,'Classificazione UD'!A:B,2,FALSE)</f>
        <v>Amministrativo</v>
      </c>
    </row>
    <row r="13192" spans="1:17" ht="15" customHeight="1" x14ac:dyDescent="0.25">
      <c r="A13192" s="30">
        <v>2015</v>
      </c>
      <c r="B13192" s="3" t="s">
        <v>23</v>
      </c>
      <c r="C13192" s="3" t="s">
        <v>268</v>
      </c>
      <c r="D13192" s="3" t="s">
        <v>266</v>
      </c>
      <c r="E13192" s="3">
        <v>92</v>
      </c>
      <c r="F13192" s="3">
        <v>206</v>
      </c>
      <c r="G13192" s="3">
        <v>206</v>
      </c>
      <c r="H13192" s="3">
        <v>60724775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 t="str">
        <f>B13192&amp;" | "&amp;C13192&amp;" | "&amp;D13192</f>
        <v>documentazione_amministrativa / altri_documenti | Documento Repertoriato | Documento Principale</v>
      </c>
      <c r="Q13192" s="3" t="str">
        <f>VLOOKUP(P13192,'Classificazione UD'!A:B,2,FALSE)</f>
        <v>Amministrativo</v>
      </c>
    </row>
    <row r="13193" spans="1:17" ht="15" customHeight="1" x14ac:dyDescent="0.25">
      <c r="A13193" s="30">
        <v>2014</v>
      </c>
      <c r="B13193" s="3" t="s">
        <v>23</v>
      </c>
      <c r="C13193" s="3" t="s">
        <v>268</v>
      </c>
      <c r="D13193" s="3" t="s">
        <v>266</v>
      </c>
      <c r="E13193" s="3">
        <v>11</v>
      </c>
      <c r="F13193" s="3">
        <v>26</v>
      </c>
      <c r="G13193" s="3">
        <v>26</v>
      </c>
      <c r="H13193" s="3">
        <v>39421375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 t="str">
        <f>B13193&amp;" | "&amp;C13193&amp;" | "&amp;D13193</f>
        <v>documentazione_amministrativa / altri_documenti | Documento Repertoriato | Documento Principale</v>
      </c>
      <c r="Q13193" s="3" t="str">
        <f>VLOOKUP(P13193,'Classificazione UD'!A:B,2,FALSE)</f>
        <v>Amministrativo</v>
      </c>
    </row>
    <row r="13194" spans="1:17" ht="15" customHeight="1" x14ac:dyDescent="0.25">
      <c r="A13194" s="30">
        <v>2015</v>
      </c>
      <c r="B13194" s="3" t="s">
        <v>23</v>
      </c>
      <c r="C13194" s="3" t="s">
        <v>268</v>
      </c>
      <c r="D13194" s="3" t="s">
        <v>266</v>
      </c>
      <c r="E13194" s="3">
        <v>14</v>
      </c>
      <c r="F13194" s="3">
        <v>31</v>
      </c>
      <c r="G13194" s="3">
        <v>31</v>
      </c>
      <c r="H13194" s="3">
        <v>30506114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 t="str">
        <f>B13194&amp;" | "&amp;C13194&amp;" | "&amp;D13194</f>
        <v>documentazione_amministrativa / altri_documenti | Documento Repertoriato | Documento Principale</v>
      </c>
      <c r="Q13194" s="3" t="str">
        <f>VLOOKUP(P13194,'Classificazione UD'!A:B,2,FALSE)</f>
        <v>Amministrativo</v>
      </c>
    </row>
    <row r="13195" spans="1:17" ht="15" customHeight="1" x14ac:dyDescent="0.25">
      <c r="A13195" s="30">
        <v>2015</v>
      </c>
      <c r="B13195" s="3" t="s">
        <v>17</v>
      </c>
      <c r="C13195" s="3" t="s">
        <v>27</v>
      </c>
      <c r="D13195" s="3" t="s">
        <v>270</v>
      </c>
      <c r="E13195" s="3">
        <v>12</v>
      </c>
      <c r="F13195" s="3">
        <v>62</v>
      </c>
      <c r="G13195" s="3">
        <v>62</v>
      </c>
      <c r="H13195" s="3">
        <v>6264014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 t="str">
        <f>B13195&amp;" | "&amp;C13195&amp;" | "&amp;D13195</f>
        <v>documentazione_amministrativa / documentazione_contabile | FATTURA PASSIVA | Acconto</v>
      </c>
      <c r="Q13195" s="3" t="str">
        <f>VLOOKUP(P13195,'Classificazione UD'!A:B,2,FALSE)</f>
        <v>Fiscale</v>
      </c>
    </row>
    <row r="13196" spans="1:17" ht="15" customHeight="1" x14ac:dyDescent="0.25">
      <c r="A13196" s="30">
        <v>2015</v>
      </c>
      <c r="B13196" s="3" t="s">
        <v>17</v>
      </c>
      <c r="C13196" s="3" t="s">
        <v>27</v>
      </c>
      <c r="D13196" s="3" t="s">
        <v>264</v>
      </c>
      <c r="E13196" s="3">
        <v>34820</v>
      </c>
      <c r="F13196" s="3">
        <v>176917</v>
      </c>
      <c r="G13196" s="3">
        <v>176917</v>
      </c>
      <c r="H13196" s="3">
        <v>13972366354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 t="str">
        <f>B13196&amp;" | "&amp;C13196&amp;" | "&amp;D13196</f>
        <v>documentazione_amministrativa / documentazione_contabile | FATTURA PASSIVA | Fattura</v>
      </c>
      <c r="Q13196" s="3" t="str">
        <f>VLOOKUP(P13196,'Classificazione UD'!A:B,2,FALSE)</f>
        <v>Fiscale</v>
      </c>
    </row>
    <row r="13197" spans="1:17" ht="15" customHeight="1" x14ac:dyDescent="0.25">
      <c r="A13197" s="30">
        <v>2015</v>
      </c>
      <c r="B13197" s="3" t="s">
        <v>17</v>
      </c>
      <c r="C13197" s="3" t="s">
        <v>27</v>
      </c>
      <c r="D13197" s="3" t="s">
        <v>54</v>
      </c>
      <c r="E13197" s="3">
        <v>1222</v>
      </c>
      <c r="F13197" s="3">
        <v>5324</v>
      </c>
      <c r="G13197" s="3">
        <v>5324</v>
      </c>
      <c r="H13197" s="3">
        <v>204748359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 t="str">
        <f>B13197&amp;" | "&amp;C13197&amp;" | "&amp;D13197</f>
        <v>documentazione_amministrativa / documentazione_contabile | FATTURA PASSIVA | Nota di credito</v>
      </c>
      <c r="Q13197" s="3" t="str">
        <f>VLOOKUP(P13197,'Classificazione UD'!A:B,2,FALSE)</f>
        <v>Fiscale</v>
      </c>
    </row>
    <row r="13198" spans="1:17" ht="15" customHeight="1" x14ac:dyDescent="0.25">
      <c r="A13198" s="30">
        <v>2016</v>
      </c>
      <c r="B13198" s="3" t="s">
        <v>17</v>
      </c>
      <c r="C13198" s="3" t="s">
        <v>27</v>
      </c>
      <c r="D13198" s="3" t="s">
        <v>270</v>
      </c>
      <c r="E13198" s="3">
        <v>1</v>
      </c>
      <c r="F13198" s="3">
        <v>4</v>
      </c>
      <c r="G13198" s="3">
        <v>4</v>
      </c>
      <c r="H13198" s="3">
        <v>66615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 t="str">
        <f>B13198&amp;" | "&amp;C13198&amp;" | "&amp;D13198</f>
        <v>documentazione_amministrativa / documentazione_contabile | FATTURA PASSIVA | Acconto</v>
      </c>
      <c r="Q13198" s="3" t="str">
        <f>VLOOKUP(P13198,'Classificazione UD'!A:B,2,FALSE)</f>
        <v>Fiscale</v>
      </c>
    </row>
    <row r="13199" spans="1:17" ht="15" customHeight="1" x14ac:dyDescent="0.25">
      <c r="A13199" s="30">
        <v>2016</v>
      </c>
      <c r="B13199" s="3" t="s">
        <v>17</v>
      </c>
      <c r="C13199" s="3" t="s">
        <v>27</v>
      </c>
      <c r="D13199" s="3" t="s">
        <v>264</v>
      </c>
      <c r="E13199" s="3">
        <v>3386</v>
      </c>
      <c r="F13199" s="3">
        <v>17535</v>
      </c>
      <c r="G13199" s="3">
        <v>17535</v>
      </c>
      <c r="H13199" s="3">
        <v>1475273518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 t="str">
        <f>B13199&amp;" | "&amp;C13199&amp;" | "&amp;D13199</f>
        <v>documentazione_amministrativa / documentazione_contabile | FATTURA PASSIVA | Fattura</v>
      </c>
      <c r="Q13199" s="3" t="str">
        <f>VLOOKUP(P13199,'Classificazione UD'!A:B,2,FALSE)</f>
        <v>Fiscale</v>
      </c>
    </row>
    <row r="13200" spans="1:17" ht="15" customHeight="1" x14ac:dyDescent="0.25">
      <c r="A13200" s="30">
        <v>2016</v>
      </c>
      <c r="B13200" s="3" t="s">
        <v>17</v>
      </c>
      <c r="C13200" s="3" t="s">
        <v>27</v>
      </c>
      <c r="D13200" s="3" t="s">
        <v>54</v>
      </c>
      <c r="E13200" s="3">
        <v>130</v>
      </c>
      <c r="F13200" s="3">
        <v>580</v>
      </c>
      <c r="G13200" s="3">
        <v>580</v>
      </c>
      <c r="H13200" s="3">
        <v>22406309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 t="str">
        <f>B13200&amp;" | "&amp;C13200&amp;" | "&amp;D13200</f>
        <v>documentazione_amministrativa / documentazione_contabile | FATTURA PASSIVA | Nota di credito</v>
      </c>
      <c r="Q13200" s="3" t="str">
        <f>VLOOKUP(P13200,'Classificazione UD'!A:B,2,FALSE)</f>
        <v>Fiscale</v>
      </c>
    </row>
    <row r="13201" spans="1:17" ht="15" customHeight="1" x14ac:dyDescent="0.25">
      <c r="A13201" s="30">
        <v>2014</v>
      </c>
      <c r="B13201" s="3" t="s">
        <v>23</v>
      </c>
      <c r="C13201" s="3" t="s">
        <v>268</v>
      </c>
      <c r="D13201" s="3" t="s">
        <v>266</v>
      </c>
      <c r="E13201" s="3">
        <v>141</v>
      </c>
      <c r="F13201" s="3">
        <v>445</v>
      </c>
      <c r="G13201" s="3">
        <v>445</v>
      </c>
      <c r="H13201" s="3">
        <v>10089975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 t="str">
        <f>B13201&amp;" | "&amp;C13201&amp;" | "&amp;D13201</f>
        <v>documentazione_amministrativa / altri_documenti | Documento Repertoriato | Documento Principale</v>
      </c>
      <c r="Q13201" s="3" t="str">
        <f>VLOOKUP(P13201,'Classificazione UD'!A:B,2,FALSE)</f>
        <v>Amministrativo</v>
      </c>
    </row>
    <row r="13202" spans="1:17" ht="15" customHeight="1" x14ac:dyDescent="0.25">
      <c r="A13202" s="30">
        <v>2015</v>
      </c>
      <c r="B13202" s="3" t="s">
        <v>23</v>
      </c>
      <c r="C13202" s="3" t="s">
        <v>268</v>
      </c>
      <c r="D13202" s="3" t="s">
        <v>266</v>
      </c>
      <c r="E13202" s="3">
        <v>14</v>
      </c>
      <c r="F13202" s="3">
        <v>43</v>
      </c>
      <c r="G13202" s="3">
        <v>43</v>
      </c>
      <c r="H13202" s="3">
        <v>920327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 t="str">
        <f>B13202&amp;" | "&amp;C13202&amp;" | "&amp;D13202</f>
        <v>documentazione_amministrativa / altri_documenti | Documento Repertoriato | Documento Principale</v>
      </c>
      <c r="Q13202" s="3" t="str">
        <f>VLOOKUP(P13202,'Classificazione UD'!A:B,2,FALSE)</f>
        <v>Amministrativo</v>
      </c>
    </row>
    <row r="13203" spans="1:17" ht="15" customHeight="1" x14ac:dyDescent="0.25">
      <c r="A13203" s="30">
        <v>2016</v>
      </c>
      <c r="B13203" s="3" t="s">
        <v>17</v>
      </c>
      <c r="C13203" s="3" t="s">
        <v>152</v>
      </c>
      <c r="D13203" s="3" t="s">
        <v>152</v>
      </c>
      <c r="E13203" s="3">
        <v>1</v>
      </c>
      <c r="F13203" s="3">
        <v>2</v>
      </c>
      <c r="G13203" s="3">
        <v>2</v>
      </c>
      <c r="H13203" s="3">
        <v>40925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 t="str">
        <f>B13203&amp;" | "&amp;C13203&amp;" | "&amp;D13203</f>
        <v>documentazione_amministrativa / documentazione_contabile | LOTTO DI FATTURE | LOTTO DI FATTURE</v>
      </c>
      <c r="Q13203" s="3" t="str">
        <f>VLOOKUP(P13203,'Classificazione UD'!A:B,2,FALSE)</f>
        <v>Fiscale</v>
      </c>
    </row>
    <row r="13204" spans="1:17" ht="15" customHeight="1" x14ac:dyDescent="0.25">
      <c r="A13204" s="30">
        <v>2010</v>
      </c>
      <c r="B13204" s="3" t="s">
        <v>36</v>
      </c>
      <c r="C13204" s="3" t="s">
        <v>267</v>
      </c>
      <c r="D13204" s="3" t="s">
        <v>266</v>
      </c>
      <c r="E13204" s="3">
        <v>79</v>
      </c>
      <c r="F13204" s="3">
        <v>278</v>
      </c>
      <c r="G13204" s="3">
        <v>278</v>
      </c>
      <c r="H13204" s="3">
        <v>77475979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 t="str">
        <f>B13204&amp;" | "&amp;C13204&amp;" | "&amp;D13204</f>
        <v>documentazione_amministrativa / documenti_protocollati | Documento Protocollato | Documento Principale</v>
      </c>
      <c r="Q13204" s="3" t="str">
        <f>VLOOKUP(P13204,'Classificazione UD'!A:B,2,FALSE)</f>
        <v>Protocollo</v>
      </c>
    </row>
    <row r="13205" spans="1:17" ht="15" customHeight="1" x14ac:dyDescent="0.25">
      <c r="A13205" s="30">
        <v>2011</v>
      </c>
      <c r="B13205" s="3" t="s">
        <v>36</v>
      </c>
      <c r="C13205" s="3" t="s">
        <v>267</v>
      </c>
      <c r="D13205" s="3" t="s">
        <v>266</v>
      </c>
      <c r="E13205" s="3">
        <v>186</v>
      </c>
      <c r="F13205" s="3">
        <v>1068</v>
      </c>
      <c r="G13205" s="3">
        <v>1068</v>
      </c>
      <c r="H13205" s="3">
        <v>307860857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 t="str">
        <f>B13205&amp;" | "&amp;C13205&amp;" | "&amp;D13205</f>
        <v>documentazione_amministrativa / documenti_protocollati | Documento Protocollato | Documento Principale</v>
      </c>
      <c r="Q13205" s="3" t="str">
        <f>VLOOKUP(P13205,'Classificazione UD'!A:B,2,FALSE)</f>
        <v>Protocollo</v>
      </c>
    </row>
    <row r="13206" spans="1:17" ht="15" customHeight="1" x14ac:dyDescent="0.25">
      <c r="A13206" s="30">
        <v>2012</v>
      </c>
      <c r="B13206" s="3" t="s">
        <v>36</v>
      </c>
      <c r="C13206" s="3" t="s">
        <v>267</v>
      </c>
      <c r="D13206" s="3" t="s">
        <v>266</v>
      </c>
      <c r="E13206" s="3">
        <v>2165</v>
      </c>
      <c r="F13206" s="3">
        <v>11101</v>
      </c>
      <c r="G13206" s="3">
        <v>11101</v>
      </c>
      <c r="H13206" s="3">
        <v>3033937414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 t="str">
        <f>B13206&amp;" | "&amp;C13206&amp;" | "&amp;D13206</f>
        <v>documentazione_amministrativa / documenti_protocollati | Documento Protocollato | Documento Principale</v>
      </c>
      <c r="Q13206" s="3" t="str">
        <f>VLOOKUP(P13206,'Classificazione UD'!A:B,2,FALSE)</f>
        <v>Protocollo</v>
      </c>
    </row>
    <row r="13207" spans="1:17" ht="15" customHeight="1" x14ac:dyDescent="0.25">
      <c r="A13207" s="30">
        <v>2013</v>
      </c>
      <c r="B13207" s="3" t="s">
        <v>36</v>
      </c>
      <c r="C13207" s="3" t="s">
        <v>267</v>
      </c>
      <c r="D13207" s="3" t="s">
        <v>266</v>
      </c>
      <c r="E13207" s="3">
        <v>5184</v>
      </c>
      <c r="F13207" s="3">
        <v>26591</v>
      </c>
      <c r="G13207" s="3">
        <v>26591</v>
      </c>
      <c r="H13207" s="3">
        <v>6915124896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 t="str">
        <f>B13207&amp;" | "&amp;C13207&amp;" | "&amp;D13207</f>
        <v>documentazione_amministrativa / documenti_protocollati | Documento Protocollato | Documento Principale</v>
      </c>
      <c r="Q13207" s="3" t="str">
        <f>VLOOKUP(P13207,'Classificazione UD'!A:B,2,FALSE)</f>
        <v>Protocollo</v>
      </c>
    </row>
    <row r="13208" spans="1:17" ht="15" customHeight="1" x14ac:dyDescent="0.25">
      <c r="A13208" s="30">
        <v>2014</v>
      </c>
      <c r="B13208" s="3" t="s">
        <v>36</v>
      </c>
      <c r="C13208" s="3" t="s">
        <v>267</v>
      </c>
      <c r="D13208" s="3" t="s">
        <v>266</v>
      </c>
      <c r="E13208" s="3">
        <v>158205</v>
      </c>
      <c r="F13208" s="3">
        <v>571647</v>
      </c>
      <c r="G13208" s="3">
        <v>571647</v>
      </c>
      <c r="H13208" s="3">
        <v>200519431090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 t="str">
        <f>B13208&amp;" | "&amp;C13208&amp;" | "&amp;D13208</f>
        <v>documentazione_amministrativa / documenti_protocollati | Documento Protocollato | Documento Principale</v>
      </c>
      <c r="Q13208" s="3" t="str">
        <f>VLOOKUP(P13208,'Classificazione UD'!A:B,2,FALSE)</f>
        <v>Protocollo</v>
      </c>
    </row>
    <row r="13209" spans="1:17" ht="15" customHeight="1" x14ac:dyDescent="0.25">
      <c r="A13209" s="30">
        <v>2015</v>
      </c>
      <c r="B13209" s="3" t="s">
        <v>36</v>
      </c>
      <c r="C13209" s="3" t="s">
        <v>267</v>
      </c>
      <c r="D13209" s="3" t="s">
        <v>266</v>
      </c>
      <c r="E13209" s="3">
        <v>578029</v>
      </c>
      <c r="F13209" s="3">
        <v>2143428</v>
      </c>
      <c r="G13209" s="3">
        <v>2143433</v>
      </c>
      <c r="H13209" s="3">
        <v>698517903755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  <c r="O13209" s="3">
        <v>0</v>
      </c>
      <c r="P13209" s="3" t="str">
        <f>B13209&amp;" | "&amp;C13209&amp;" | "&amp;D13209</f>
        <v>documentazione_amministrativa / documenti_protocollati | Documento Protocollato | Documento Principale</v>
      </c>
      <c r="Q13209" s="3" t="str">
        <f>VLOOKUP(P13209,'Classificazione UD'!A:B,2,FALSE)</f>
        <v>Protocollo</v>
      </c>
    </row>
    <row r="13210" spans="1:17" ht="15" customHeight="1" x14ac:dyDescent="0.25">
      <c r="A13210" s="30">
        <v>2016</v>
      </c>
      <c r="B13210" s="3" t="s">
        <v>36</v>
      </c>
      <c r="C13210" s="3" t="s">
        <v>267</v>
      </c>
      <c r="D13210" s="3" t="s">
        <v>266</v>
      </c>
      <c r="E13210" s="3">
        <v>3</v>
      </c>
      <c r="F13210" s="3">
        <v>12</v>
      </c>
      <c r="G13210" s="3">
        <v>12</v>
      </c>
      <c r="H13210" s="3">
        <v>2602156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 t="str">
        <f>B13210&amp;" | "&amp;C13210&amp;" | "&amp;D13210</f>
        <v>documentazione_amministrativa / documenti_protocollati | Documento Protocollato | Documento Principale</v>
      </c>
      <c r="Q13210" s="3" t="str">
        <f>VLOOKUP(P13210,'Classificazione UD'!A:B,2,FALSE)</f>
        <v>Protocollo</v>
      </c>
    </row>
    <row r="13211" spans="1:17" ht="15" customHeight="1" x14ac:dyDescent="0.25">
      <c r="A13211" s="30">
        <v>2014</v>
      </c>
      <c r="B13211" s="3" t="s">
        <v>23</v>
      </c>
      <c r="C13211" s="3" t="s">
        <v>268</v>
      </c>
      <c r="D13211" s="3" t="s">
        <v>266</v>
      </c>
      <c r="E13211" s="3">
        <v>691</v>
      </c>
      <c r="F13211" s="3">
        <v>1382</v>
      </c>
      <c r="G13211" s="3">
        <v>1382</v>
      </c>
      <c r="H13211" s="3">
        <v>558372244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 t="str">
        <f>B13211&amp;" | "&amp;C13211&amp;" | "&amp;D13211</f>
        <v>documentazione_amministrativa / altri_documenti | Documento Repertoriato | Documento Principale</v>
      </c>
      <c r="Q13211" s="3" t="str">
        <f>VLOOKUP(P13211,'Classificazione UD'!A:B,2,FALSE)</f>
        <v>Amministrativo</v>
      </c>
    </row>
    <row r="13212" spans="1:17" ht="15" customHeight="1" x14ac:dyDescent="0.25">
      <c r="A13212" s="30">
        <v>2015</v>
      </c>
      <c r="B13212" s="3" t="s">
        <v>23</v>
      </c>
      <c r="C13212" s="3" t="s">
        <v>268</v>
      </c>
      <c r="D13212" s="3" t="s">
        <v>266</v>
      </c>
      <c r="E13212" s="3">
        <v>1508</v>
      </c>
      <c r="F13212" s="3">
        <v>3016</v>
      </c>
      <c r="G13212" s="3">
        <v>3016</v>
      </c>
      <c r="H13212" s="3">
        <v>1256729268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 t="str">
        <f>B13212&amp;" | "&amp;C13212&amp;" | "&amp;D13212</f>
        <v>documentazione_amministrativa / altri_documenti | Documento Repertoriato | Documento Principale</v>
      </c>
      <c r="Q13212" s="3" t="str">
        <f>VLOOKUP(P13212,'Classificazione UD'!A:B,2,FALSE)</f>
        <v>Amministrativo</v>
      </c>
    </row>
    <row r="13213" spans="1:17" ht="15" customHeight="1" x14ac:dyDescent="0.25">
      <c r="A13213" s="30">
        <v>2014</v>
      </c>
      <c r="B13213" s="3" t="s">
        <v>23</v>
      </c>
      <c r="C13213" s="3" t="s">
        <v>269</v>
      </c>
      <c r="D13213" s="3" t="s">
        <v>266</v>
      </c>
      <c r="E13213" s="3">
        <v>60810</v>
      </c>
      <c r="F13213" s="3">
        <v>131458</v>
      </c>
      <c r="G13213" s="3">
        <v>131459</v>
      </c>
      <c r="H13213" s="3">
        <v>38006301185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 t="str">
        <f>B13213&amp;" | "&amp;C13213&amp;" | "&amp;D13213</f>
        <v>documentazione_amministrativa / altri_documenti | Documento Non Protocollato | Documento Principale</v>
      </c>
      <c r="Q13213" s="3" t="str">
        <f>VLOOKUP(P13213,'Classificazione UD'!A:B,2,FALSE)</f>
        <v>Amministrativo</v>
      </c>
    </row>
    <row r="13214" spans="1:17" ht="15" customHeight="1" x14ac:dyDescent="0.25">
      <c r="A13214" s="30">
        <v>2015</v>
      </c>
      <c r="B13214" s="3" t="s">
        <v>23</v>
      </c>
      <c r="C13214" s="3" t="s">
        <v>269</v>
      </c>
      <c r="D13214" s="3" t="s">
        <v>266</v>
      </c>
      <c r="E13214" s="3">
        <v>85119</v>
      </c>
      <c r="F13214" s="3">
        <v>186198</v>
      </c>
      <c r="G13214" s="3">
        <v>186198</v>
      </c>
      <c r="H13214" s="3">
        <v>71566843829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 t="str">
        <f>B13214&amp;" | "&amp;C13214&amp;" | "&amp;D13214</f>
        <v>documentazione_amministrativa / altri_documenti | Documento Non Protocollato | Documento Principale</v>
      </c>
      <c r="Q13214" s="3" t="str">
        <f>VLOOKUP(P13214,'Classificazione UD'!A:B,2,FALSE)</f>
        <v>Amministrativo</v>
      </c>
    </row>
    <row r="13215" spans="1:17" ht="15" customHeight="1" x14ac:dyDescent="0.25">
      <c r="A13215" s="30">
        <v>2014</v>
      </c>
      <c r="B13215" s="3" t="s">
        <v>23</v>
      </c>
      <c r="C13215" s="3" t="s">
        <v>268</v>
      </c>
      <c r="D13215" s="3" t="s">
        <v>266</v>
      </c>
      <c r="E13215" s="3">
        <v>3</v>
      </c>
      <c r="F13215" s="3">
        <v>11</v>
      </c>
      <c r="G13215" s="3">
        <v>11</v>
      </c>
      <c r="H13215" s="3">
        <v>5131132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s="3">
        <v>0</v>
      </c>
      <c r="P13215" s="3" t="str">
        <f>B13215&amp;" | "&amp;C13215&amp;" | "&amp;D13215</f>
        <v>documentazione_amministrativa / altri_documenti | Documento Repertoriato | Documento Principale</v>
      </c>
      <c r="Q13215" s="3" t="str">
        <f>VLOOKUP(P13215,'Classificazione UD'!A:B,2,FALSE)</f>
        <v>Amministrativo</v>
      </c>
    </row>
    <row r="13216" spans="1:17" ht="15" customHeight="1" x14ac:dyDescent="0.25">
      <c r="A13216" s="30">
        <v>2015</v>
      </c>
      <c r="B13216" s="3" t="s">
        <v>23</v>
      </c>
      <c r="C13216" s="3" t="s">
        <v>268</v>
      </c>
      <c r="D13216" s="3" t="s">
        <v>266</v>
      </c>
      <c r="E13216" s="3">
        <v>4</v>
      </c>
      <c r="F13216" s="3">
        <v>11</v>
      </c>
      <c r="G13216" s="3">
        <v>11</v>
      </c>
      <c r="H13216" s="3">
        <v>4266067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 t="str">
        <f>B13216&amp;" | "&amp;C13216&amp;" | "&amp;D13216</f>
        <v>documentazione_amministrativa / altri_documenti | Documento Repertoriato | Documento Principale</v>
      </c>
      <c r="Q13216" s="3" t="str">
        <f>VLOOKUP(P13216,'Classificazione UD'!A:B,2,FALSE)</f>
        <v>Amministrativo</v>
      </c>
    </row>
    <row r="13217" spans="1:17" ht="15" customHeight="1" x14ac:dyDescent="0.25">
      <c r="A13217" s="30">
        <v>2014</v>
      </c>
      <c r="B13217" s="3" t="s">
        <v>23</v>
      </c>
      <c r="C13217" s="3" t="s">
        <v>268</v>
      </c>
      <c r="D13217" s="3" t="s">
        <v>266</v>
      </c>
      <c r="E13217" s="3">
        <v>96</v>
      </c>
      <c r="F13217" s="3">
        <v>192</v>
      </c>
      <c r="G13217" s="3">
        <v>192</v>
      </c>
      <c r="H13217" s="3">
        <v>46807523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 t="str">
        <f>B13217&amp;" | "&amp;C13217&amp;" | "&amp;D13217</f>
        <v>documentazione_amministrativa / altri_documenti | Documento Repertoriato | Documento Principale</v>
      </c>
      <c r="Q13217" s="3" t="str">
        <f>VLOOKUP(P13217,'Classificazione UD'!A:B,2,FALSE)</f>
        <v>Amministrativo</v>
      </c>
    </row>
    <row r="13218" spans="1:17" ht="15" customHeight="1" x14ac:dyDescent="0.25">
      <c r="A13218" s="30">
        <v>2015</v>
      </c>
      <c r="B13218" s="3" t="s">
        <v>23</v>
      </c>
      <c r="C13218" s="3" t="s">
        <v>268</v>
      </c>
      <c r="D13218" s="3" t="s">
        <v>266</v>
      </c>
      <c r="E13218" s="3">
        <v>124</v>
      </c>
      <c r="F13218" s="3">
        <v>248</v>
      </c>
      <c r="G13218" s="3">
        <v>248</v>
      </c>
      <c r="H13218" s="3">
        <v>79116996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 t="str">
        <f>B13218&amp;" | "&amp;C13218&amp;" | "&amp;D13218</f>
        <v>documentazione_amministrativa / altri_documenti | Documento Repertoriato | Documento Principale</v>
      </c>
      <c r="Q13218" s="3" t="str">
        <f>VLOOKUP(P13218,'Classificazione UD'!A:B,2,FALSE)</f>
        <v>Amministrativo</v>
      </c>
    </row>
    <row r="13219" spans="1:17" ht="15" customHeight="1" x14ac:dyDescent="0.25">
      <c r="A13219" s="30">
        <v>2014</v>
      </c>
      <c r="B13219" s="3" t="s">
        <v>23</v>
      </c>
      <c r="C13219" s="3" t="s">
        <v>268</v>
      </c>
      <c r="D13219" s="3" t="s">
        <v>266</v>
      </c>
      <c r="E13219" s="3">
        <v>25</v>
      </c>
      <c r="F13219" s="3">
        <v>50</v>
      </c>
      <c r="G13219" s="3">
        <v>50</v>
      </c>
      <c r="H13219" s="3">
        <v>41089265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 t="str">
        <f>B13219&amp;" | "&amp;C13219&amp;" | "&amp;D13219</f>
        <v>documentazione_amministrativa / altri_documenti | Documento Repertoriato | Documento Principale</v>
      </c>
      <c r="Q13219" s="3" t="str">
        <f>VLOOKUP(P13219,'Classificazione UD'!A:B,2,FALSE)</f>
        <v>Amministrativo</v>
      </c>
    </row>
    <row r="13220" spans="1:17" ht="15" customHeight="1" x14ac:dyDescent="0.25">
      <c r="A13220" s="30">
        <v>2015</v>
      </c>
      <c r="B13220" s="3" t="s">
        <v>23</v>
      </c>
      <c r="C13220" s="3" t="s">
        <v>268</v>
      </c>
      <c r="D13220" s="3" t="s">
        <v>266</v>
      </c>
      <c r="E13220" s="3">
        <v>107</v>
      </c>
      <c r="F13220" s="3">
        <v>214</v>
      </c>
      <c r="G13220" s="3">
        <v>214</v>
      </c>
      <c r="H13220" s="3">
        <v>124054577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 t="str">
        <f>B13220&amp;" | "&amp;C13220&amp;" | "&amp;D13220</f>
        <v>documentazione_amministrativa / altri_documenti | Documento Repertoriato | Documento Principale</v>
      </c>
      <c r="Q13220" s="3" t="str">
        <f>VLOOKUP(P13220,'Classificazione UD'!A:B,2,FALSE)</f>
        <v>Amministrativo</v>
      </c>
    </row>
    <row r="13221" spans="1:17" ht="15" customHeight="1" x14ac:dyDescent="0.25">
      <c r="A13221" s="30">
        <v>2015</v>
      </c>
      <c r="B13221" s="3" t="s">
        <v>23</v>
      </c>
      <c r="C13221" s="3" t="s">
        <v>268</v>
      </c>
      <c r="D13221" s="3" t="s">
        <v>266</v>
      </c>
      <c r="E13221" s="3">
        <v>2</v>
      </c>
      <c r="F13221" s="3">
        <v>5</v>
      </c>
      <c r="G13221" s="3">
        <v>5</v>
      </c>
      <c r="H13221" s="3">
        <v>398508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 t="str">
        <f>B13221&amp;" | "&amp;C13221&amp;" | "&amp;D13221</f>
        <v>documentazione_amministrativa / altri_documenti | Documento Repertoriato | Documento Principale</v>
      </c>
      <c r="Q13221" s="3" t="str">
        <f>VLOOKUP(P13221,'Classificazione UD'!A:B,2,FALSE)</f>
        <v>Amministrativo</v>
      </c>
    </row>
    <row r="13222" spans="1:17" ht="15" customHeight="1" x14ac:dyDescent="0.25">
      <c r="A13222" s="30">
        <v>2014</v>
      </c>
      <c r="B13222" s="3" t="s">
        <v>23</v>
      </c>
      <c r="C13222" s="3" t="s">
        <v>268</v>
      </c>
      <c r="D13222" s="3" t="s">
        <v>266</v>
      </c>
      <c r="E13222" s="3">
        <v>62</v>
      </c>
      <c r="F13222" s="3">
        <v>124</v>
      </c>
      <c r="G13222" s="3">
        <v>124</v>
      </c>
      <c r="H13222" s="3">
        <v>13979468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  <c r="O13222" s="3">
        <v>0</v>
      </c>
      <c r="P13222" s="3" t="str">
        <f>B13222&amp;" | "&amp;C13222&amp;" | "&amp;D13222</f>
        <v>documentazione_amministrativa / altri_documenti | Documento Repertoriato | Documento Principale</v>
      </c>
      <c r="Q13222" s="3" t="str">
        <f>VLOOKUP(P13222,'Classificazione UD'!A:B,2,FALSE)</f>
        <v>Amministrativo</v>
      </c>
    </row>
    <row r="13223" spans="1:17" ht="15" customHeight="1" x14ac:dyDescent="0.25">
      <c r="A13223" s="30">
        <v>2015</v>
      </c>
      <c r="B13223" s="3" t="s">
        <v>23</v>
      </c>
      <c r="C13223" s="3" t="s">
        <v>268</v>
      </c>
      <c r="D13223" s="3" t="s">
        <v>266</v>
      </c>
      <c r="E13223" s="3">
        <v>55</v>
      </c>
      <c r="F13223" s="3">
        <v>114</v>
      </c>
      <c r="G13223" s="3">
        <v>114</v>
      </c>
      <c r="H13223" s="3">
        <v>10300051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 t="str">
        <f>B13223&amp;" | "&amp;C13223&amp;" | "&amp;D13223</f>
        <v>documentazione_amministrativa / altri_documenti | Documento Repertoriato | Documento Principale</v>
      </c>
      <c r="Q13223" s="3" t="str">
        <f>VLOOKUP(P13223,'Classificazione UD'!A:B,2,FALSE)</f>
        <v>Amministrativo</v>
      </c>
    </row>
    <row r="13224" spans="1:17" ht="15" customHeight="1" x14ac:dyDescent="0.25">
      <c r="A13224" s="30">
        <v>2014</v>
      </c>
      <c r="B13224" s="3" t="s">
        <v>23</v>
      </c>
      <c r="C13224" s="3" t="s">
        <v>268</v>
      </c>
      <c r="D13224" s="3" t="s">
        <v>266</v>
      </c>
      <c r="E13224" s="3">
        <v>4</v>
      </c>
      <c r="F13224" s="3">
        <v>8</v>
      </c>
      <c r="G13224" s="3">
        <v>8</v>
      </c>
      <c r="H13224" s="3">
        <v>2309884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 t="str">
        <f>B13224&amp;" | "&amp;C13224&amp;" | "&amp;D13224</f>
        <v>documentazione_amministrativa / altri_documenti | Documento Repertoriato | Documento Principale</v>
      </c>
      <c r="Q13224" s="3" t="str">
        <f>VLOOKUP(P13224,'Classificazione UD'!A:B,2,FALSE)</f>
        <v>Amministrativo</v>
      </c>
    </row>
    <row r="13225" spans="1:17" ht="15" customHeight="1" x14ac:dyDescent="0.25">
      <c r="A13225" s="30">
        <v>2015</v>
      </c>
      <c r="B13225" s="3" t="s">
        <v>23</v>
      </c>
      <c r="C13225" s="3" t="s">
        <v>268</v>
      </c>
      <c r="D13225" s="3" t="s">
        <v>266</v>
      </c>
      <c r="E13225" s="3">
        <v>4</v>
      </c>
      <c r="F13225" s="3">
        <v>8</v>
      </c>
      <c r="G13225" s="3">
        <v>8</v>
      </c>
      <c r="H13225" s="3">
        <v>2434116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 t="str">
        <f>B13225&amp;" | "&amp;C13225&amp;" | "&amp;D13225</f>
        <v>documentazione_amministrativa / altri_documenti | Documento Repertoriato | Documento Principale</v>
      </c>
      <c r="Q13225" s="3" t="str">
        <f>VLOOKUP(P13225,'Classificazione UD'!A:B,2,FALSE)</f>
        <v>Amministrativo</v>
      </c>
    </row>
    <row r="13226" spans="1:17" ht="15" customHeight="1" x14ac:dyDescent="0.25">
      <c r="A13226" s="30">
        <v>2014</v>
      </c>
      <c r="B13226" s="3" t="s">
        <v>23</v>
      </c>
      <c r="C13226" s="3" t="s">
        <v>268</v>
      </c>
      <c r="D13226" s="3" t="s">
        <v>266</v>
      </c>
      <c r="E13226" s="3">
        <v>10</v>
      </c>
      <c r="F13226" s="3">
        <v>27</v>
      </c>
      <c r="G13226" s="3">
        <v>27</v>
      </c>
      <c r="H13226" s="3">
        <v>18668441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 t="str">
        <f>B13226&amp;" | "&amp;C13226&amp;" | "&amp;D13226</f>
        <v>documentazione_amministrativa / altri_documenti | Documento Repertoriato | Documento Principale</v>
      </c>
      <c r="Q13226" s="3" t="str">
        <f>VLOOKUP(P13226,'Classificazione UD'!A:B,2,FALSE)</f>
        <v>Amministrativo</v>
      </c>
    </row>
    <row r="13227" spans="1:17" ht="15" customHeight="1" x14ac:dyDescent="0.25">
      <c r="A13227" s="30">
        <v>2015</v>
      </c>
      <c r="B13227" s="3" t="s">
        <v>23</v>
      </c>
      <c r="C13227" s="3" t="s">
        <v>268</v>
      </c>
      <c r="D13227" s="3" t="s">
        <v>266</v>
      </c>
      <c r="E13227" s="3">
        <v>28</v>
      </c>
      <c r="F13227" s="3">
        <v>76</v>
      </c>
      <c r="G13227" s="3">
        <v>76</v>
      </c>
      <c r="H13227" s="3">
        <v>46913083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 t="str">
        <f>B13227&amp;" | "&amp;C13227&amp;" | "&amp;D13227</f>
        <v>documentazione_amministrativa / altri_documenti | Documento Repertoriato | Documento Principale</v>
      </c>
      <c r="Q13227" s="3" t="str">
        <f>VLOOKUP(P13227,'Classificazione UD'!A:B,2,FALSE)</f>
        <v>Amministrativo</v>
      </c>
    </row>
    <row r="13228" spans="1:17" ht="15" customHeight="1" x14ac:dyDescent="0.25">
      <c r="A13228" s="30">
        <v>2014</v>
      </c>
      <c r="B13228" s="3" t="s">
        <v>23</v>
      </c>
      <c r="C13228" s="3" t="s">
        <v>268</v>
      </c>
      <c r="D13228" s="3" t="s">
        <v>266</v>
      </c>
      <c r="E13228" s="3">
        <v>405</v>
      </c>
      <c r="F13228" s="3">
        <v>908</v>
      </c>
      <c r="G13228" s="3">
        <v>1047</v>
      </c>
      <c r="H13228" s="3">
        <v>829696002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 t="str">
        <f>B13228&amp;" | "&amp;C13228&amp;" | "&amp;D13228</f>
        <v>documentazione_amministrativa / altri_documenti | Documento Repertoriato | Documento Principale</v>
      </c>
      <c r="Q13228" s="3" t="str">
        <f>VLOOKUP(P13228,'Classificazione UD'!A:B,2,FALSE)</f>
        <v>Amministrativo</v>
      </c>
    </row>
    <row r="13229" spans="1:17" ht="15" customHeight="1" x14ac:dyDescent="0.25">
      <c r="A13229" s="30">
        <v>2015</v>
      </c>
      <c r="B13229" s="3" t="s">
        <v>23</v>
      </c>
      <c r="C13229" s="3" t="s">
        <v>268</v>
      </c>
      <c r="D13229" s="3" t="s">
        <v>266</v>
      </c>
      <c r="E13229" s="3">
        <v>425</v>
      </c>
      <c r="F13229" s="3">
        <v>993</v>
      </c>
      <c r="G13229" s="3">
        <v>1241</v>
      </c>
      <c r="H13229" s="3">
        <v>1077071212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 t="str">
        <f>B13229&amp;" | "&amp;C13229&amp;" | "&amp;D13229</f>
        <v>documentazione_amministrativa / altri_documenti | Documento Repertoriato | Documento Principale</v>
      </c>
      <c r="Q13229" s="3" t="str">
        <f>VLOOKUP(P13229,'Classificazione UD'!A:B,2,FALSE)</f>
        <v>Amministrativo</v>
      </c>
    </row>
    <row r="13230" spans="1:17" ht="15" customHeight="1" x14ac:dyDescent="0.25">
      <c r="A13230" s="30">
        <v>2016</v>
      </c>
      <c r="B13230" s="3" t="s">
        <v>23</v>
      </c>
      <c r="C13230" s="3" t="s">
        <v>268</v>
      </c>
      <c r="D13230" s="3" t="s">
        <v>266</v>
      </c>
      <c r="E13230" s="3">
        <v>59</v>
      </c>
      <c r="F13230" s="3">
        <v>163</v>
      </c>
      <c r="G13230" s="3">
        <v>209</v>
      </c>
      <c r="H13230" s="3">
        <v>125857194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 t="str">
        <f>B13230&amp;" | "&amp;C13230&amp;" | "&amp;D13230</f>
        <v>documentazione_amministrativa / altri_documenti | Documento Repertoriato | Documento Principale</v>
      </c>
      <c r="Q13230" s="3" t="str">
        <f>VLOOKUP(P13230,'Classificazione UD'!A:B,2,FALSE)</f>
        <v>Amministrativo</v>
      </c>
    </row>
    <row r="13231" spans="1:17" ht="15" customHeight="1" x14ac:dyDescent="0.25">
      <c r="A13231" s="30">
        <v>2015</v>
      </c>
      <c r="B13231" s="3" t="s">
        <v>20</v>
      </c>
      <c r="C13231" s="3" t="s">
        <v>265</v>
      </c>
      <c r="D13231" s="3" t="s">
        <v>266</v>
      </c>
      <c r="E13231" s="3">
        <v>89</v>
      </c>
      <c r="F13231" s="3">
        <v>178</v>
      </c>
      <c r="G13231" s="3">
        <v>178</v>
      </c>
      <c r="H13231" s="3">
        <v>170255791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 t="str">
        <f>B13231&amp;" | "&amp;C13231&amp;" | "&amp;D13231</f>
        <v>documentazione_amministrativa / registri | Stampa registro | Documento Principale</v>
      </c>
      <c r="Q13231" s="3" t="str">
        <f>VLOOKUP(P13231,'Classificazione UD'!A:B,2,FALSE)</f>
        <v>Amministrativo</v>
      </c>
    </row>
    <row r="13232" spans="1:17" ht="15" customHeight="1" x14ac:dyDescent="0.25">
      <c r="A13232" s="30">
        <v>2016</v>
      </c>
      <c r="B13232" s="3" t="s">
        <v>20</v>
      </c>
      <c r="C13232" s="3" t="s">
        <v>265</v>
      </c>
      <c r="D13232" s="3" t="s">
        <v>266</v>
      </c>
      <c r="E13232" s="3">
        <v>350</v>
      </c>
      <c r="F13232" s="3">
        <v>700</v>
      </c>
      <c r="G13232" s="3">
        <v>700</v>
      </c>
      <c r="H13232" s="3">
        <v>767987731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s="3">
        <v>0</v>
      </c>
      <c r="P13232" s="3" t="str">
        <f>B13232&amp;" | "&amp;C13232&amp;" | "&amp;D13232</f>
        <v>documentazione_amministrativa / registri | Stampa registro | Documento Principale</v>
      </c>
      <c r="Q13232" s="3" t="str">
        <f>VLOOKUP(P13232,'Classificazione UD'!A:B,2,FALSE)</f>
        <v>Amministrativo</v>
      </c>
    </row>
    <row r="13233" spans="1:17" ht="15" customHeight="1" x14ac:dyDescent="0.25">
      <c r="A13233" s="30">
        <v>2014</v>
      </c>
      <c r="B13233" s="3" t="s">
        <v>23</v>
      </c>
      <c r="C13233" s="3" t="s">
        <v>268</v>
      </c>
      <c r="D13233" s="3" t="s">
        <v>266</v>
      </c>
      <c r="E13233" s="3">
        <v>1</v>
      </c>
      <c r="F13233" s="3">
        <v>2</v>
      </c>
      <c r="G13233" s="3">
        <v>2</v>
      </c>
      <c r="H13233" s="3">
        <v>68479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 t="str">
        <f>B13233&amp;" | "&amp;C13233&amp;" | "&amp;D13233</f>
        <v>documentazione_amministrativa / altri_documenti | Documento Repertoriato | Documento Principale</v>
      </c>
      <c r="Q13233" s="3" t="str">
        <f>VLOOKUP(P13233,'Classificazione UD'!A:B,2,FALSE)</f>
        <v>Amministrativo</v>
      </c>
    </row>
    <row r="13234" spans="1:17" ht="15" customHeight="1" x14ac:dyDescent="0.25">
      <c r="A13234" s="30">
        <v>2014</v>
      </c>
      <c r="B13234" s="3" t="s">
        <v>23</v>
      </c>
      <c r="C13234" s="3" t="s">
        <v>268</v>
      </c>
      <c r="D13234" s="3" t="s">
        <v>266</v>
      </c>
      <c r="E13234" s="3">
        <v>37</v>
      </c>
      <c r="F13234" s="3">
        <v>75</v>
      </c>
      <c r="G13234" s="3">
        <v>75</v>
      </c>
      <c r="H13234" s="3">
        <v>5111438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 t="str">
        <f>B13234&amp;" | "&amp;C13234&amp;" | "&amp;D13234</f>
        <v>documentazione_amministrativa / altri_documenti | Documento Repertoriato | Documento Principale</v>
      </c>
      <c r="Q13234" s="3" t="str">
        <f>VLOOKUP(P13234,'Classificazione UD'!A:B,2,FALSE)</f>
        <v>Amministrativo</v>
      </c>
    </row>
    <row r="13235" spans="1:17" ht="15" customHeight="1" x14ac:dyDescent="0.25">
      <c r="A13235" s="30">
        <v>2015</v>
      </c>
      <c r="B13235" s="3" t="s">
        <v>23</v>
      </c>
      <c r="C13235" s="3" t="s">
        <v>268</v>
      </c>
      <c r="D13235" s="3" t="s">
        <v>266</v>
      </c>
      <c r="E13235" s="3">
        <v>77</v>
      </c>
      <c r="F13235" s="3">
        <v>159</v>
      </c>
      <c r="G13235" s="3">
        <v>159</v>
      </c>
      <c r="H13235" s="3">
        <v>12539992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 t="str">
        <f>B13235&amp;" | "&amp;C13235&amp;" | "&amp;D13235</f>
        <v>documentazione_amministrativa / altri_documenti | Documento Repertoriato | Documento Principale</v>
      </c>
      <c r="Q13235" s="3" t="str">
        <f>VLOOKUP(P13235,'Classificazione UD'!A:B,2,FALSE)</f>
        <v>Amministrativo</v>
      </c>
    </row>
    <row r="13236" spans="1:17" ht="15" customHeight="1" x14ac:dyDescent="0.25">
      <c r="A13236" s="30">
        <v>2014</v>
      </c>
      <c r="B13236" s="3" t="s">
        <v>23</v>
      </c>
      <c r="C13236" s="3" t="s">
        <v>268</v>
      </c>
      <c r="D13236" s="3" t="s">
        <v>266</v>
      </c>
      <c r="E13236" s="3">
        <v>10</v>
      </c>
      <c r="F13236" s="3">
        <v>20</v>
      </c>
      <c r="G13236" s="3">
        <v>20</v>
      </c>
      <c r="H13236" s="3">
        <v>363623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 t="str">
        <f>B13236&amp;" | "&amp;C13236&amp;" | "&amp;D13236</f>
        <v>documentazione_amministrativa / altri_documenti | Documento Repertoriato | Documento Principale</v>
      </c>
      <c r="Q13236" s="3" t="str">
        <f>VLOOKUP(P13236,'Classificazione UD'!A:B,2,FALSE)</f>
        <v>Amministrativo</v>
      </c>
    </row>
    <row r="13237" spans="1:17" ht="15" customHeight="1" x14ac:dyDescent="0.25">
      <c r="A13237" s="30">
        <v>2015</v>
      </c>
      <c r="B13237" s="3" t="s">
        <v>23</v>
      </c>
      <c r="C13237" s="3" t="s">
        <v>268</v>
      </c>
      <c r="D13237" s="3" t="s">
        <v>266</v>
      </c>
      <c r="E13237" s="3">
        <v>15</v>
      </c>
      <c r="F13237" s="3">
        <v>30</v>
      </c>
      <c r="G13237" s="3">
        <v>30</v>
      </c>
      <c r="H13237" s="3">
        <v>618667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 t="str">
        <f>B13237&amp;" | "&amp;C13237&amp;" | "&amp;D13237</f>
        <v>documentazione_amministrativa / altri_documenti | Documento Repertoriato | Documento Principale</v>
      </c>
      <c r="Q13237" s="3" t="str">
        <f>VLOOKUP(P13237,'Classificazione UD'!A:B,2,FALSE)</f>
        <v>Amministrativo</v>
      </c>
    </row>
    <row r="13238" spans="1:17" ht="15" customHeight="1" x14ac:dyDescent="0.25">
      <c r="A13238" s="30">
        <v>2015</v>
      </c>
      <c r="B13238" s="3" t="s">
        <v>20</v>
      </c>
      <c r="C13238" s="3" t="s">
        <v>265</v>
      </c>
      <c r="D13238" s="3" t="s">
        <v>266</v>
      </c>
      <c r="E13238" s="3">
        <v>22</v>
      </c>
      <c r="F13238" s="3">
        <v>44</v>
      </c>
      <c r="G13238" s="3">
        <v>44</v>
      </c>
      <c r="H13238" s="3">
        <v>1247101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 t="str">
        <f>B13238&amp;" | "&amp;C13238&amp;" | "&amp;D13238</f>
        <v>documentazione_amministrativa / registri | Stampa registro | Documento Principale</v>
      </c>
      <c r="Q13238" s="3" t="str">
        <f>VLOOKUP(P13238,'Classificazione UD'!A:B,2,FALSE)</f>
        <v>Amministrativo</v>
      </c>
    </row>
    <row r="13239" spans="1:17" ht="15" customHeight="1" x14ac:dyDescent="0.25">
      <c r="A13239" s="30">
        <v>2016</v>
      </c>
      <c r="B13239" s="3" t="s">
        <v>20</v>
      </c>
      <c r="C13239" s="3" t="s">
        <v>265</v>
      </c>
      <c r="D13239" s="3" t="s">
        <v>266</v>
      </c>
      <c r="E13239" s="3">
        <v>128</v>
      </c>
      <c r="F13239" s="3">
        <v>256</v>
      </c>
      <c r="G13239" s="3">
        <v>256</v>
      </c>
      <c r="H13239" s="3">
        <v>741125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 t="str">
        <f>B13239&amp;" | "&amp;C13239&amp;" | "&amp;D13239</f>
        <v>documentazione_amministrativa / registri | Stampa registro | Documento Principale</v>
      </c>
      <c r="Q13239" s="3" t="str">
        <f>VLOOKUP(P13239,'Classificazione UD'!A:B,2,FALSE)</f>
        <v>Amministrativo</v>
      </c>
    </row>
    <row r="13240" spans="1:17" ht="15" customHeight="1" x14ac:dyDescent="0.25">
      <c r="A13240" s="30">
        <v>2015</v>
      </c>
      <c r="B13240" s="3" t="s">
        <v>20</v>
      </c>
      <c r="C13240" s="3" t="s">
        <v>265</v>
      </c>
      <c r="D13240" s="3" t="s">
        <v>266</v>
      </c>
      <c r="E13240" s="3">
        <v>5</v>
      </c>
      <c r="F13240" s="3">
        <v>10</v>
      </c>
      <c r="G13240" s="3">
        <v>10</v>
      </c>
      <c r="H13240" s="3">
        <v>59345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 t="str">
        <f>B13240&amp;" | "&amp;C13240&amp;" | "&amp;D13240</f>
        <v>documentazione_amministrativa / registri | Stampa registro | Documento Principale</v>
      </c>
      <c r="Q13240" s="3" t="str">
        <f>VLOOKUP(P13240,'Classificazione UD'!A:B,2,FALSE)</f>
        <v>Amministrativo</v>
      </c>
    </row>
    <row r="13241" spans="1:17" ht="15" customHeight="1" x14ac:dyDescent="0.25">
      <c r="A13241" s="30">
        <v>2016</v>
      </c>
      <c r="B13241" s="3" t="s">
        <v>20</v>
      </c>
      <c r="C13241" s="3" t="s">
        <v>265</v>
      </c>
      <c r="D13241" s="3" t="s">
        <v>266</v>
      </c>
      <c r="E13241" s="3">
        <v>6</v>
      </c>
      <c r="F13241" s="3">
        <v>12</v>
      </c>
      <c r="G13241" s="3">
        <v>12</v>
      </c>
      <c r="H13241" s="3">
        <v>35612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 t="str">
        <f>B13241&amp;" | "&amp;C13241&amp;" | "&amp;D13241</f>
        <v>documentazione_amministrativa / registri | Stampa registro | Documento Principale</v>
      </c>
      <c r="Q13241" s="3" t="str">
        <f>VLOOKUP(P13241,'Classificazione UD'!A:B,2,FALSE)</f>
        <v>Amministrativo</v>
      </c>
    </row>
    <row r="13242" spans="1:17" ht="15" customHeight="1" x14ac:dyDescent="0.25">
      <c r="A13242" s="30">
        <v>2015</v>
      </c>
      <c r="B13242" s="3" t="s">
        <v>20</v>
      </c>
      <c r="C13242" s="3" t="s">
        <v>265</v>
      </c>
      <c r="D13242" s="3" t="s">
        <v>266</v>
      </c>
      <c r="E13242" s="3">
        <v>5</v>
      </c>
      <c r="F13242" s="3">
        <v>10</v>
      </c>
      <c r="G13242" s="3">
        <v>10</v>
      </c>
      <c r="H13242" s="3">
        <v>34373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 t="str">
        <f>B13242&amp;" | "&amp;C13242&amp;" | "&amp;D13242</f>
        <v>documentazione_amministrativa / registri | Stampa registro | Documento Principale</v>
      </c>
      <c r="Q13242" s="3" t="str">
        <f>VLOOKUP(P13242,'Classificazione UD'!A:B,2,FALSE)</f>
        <v>Amministrativo</v>
      </c>
    </row>
    <row r="13243" spans="1:17" ht="15" customHeight="1" x14ac:dyDescent="0.25">
      <c r="A13243" s="30">
        <v>2016</v>
      </c>
      <c r="B13243" s="3" t="s">
        <v>20</v>
      </c>
      <c r="C13243" s="3" t="s">
        <v>265</v>
      </c>
      <c r="D13243" s="3" t="s">
        <v>266</v>
      </c>
      <c r="E13243" s="3">
        <v>10</v>
      </c>
      <c r="F13243" s="3">
        <v>20</v>
      </c>
      <c r="G13243" s="3">
        <v>20</v>
      </c>
      <c r="H13243" s="3">
        <v>65748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 t="str">
        <f>B13243&amp;" | "&amp;C13243&amp;" | "&amp;D13243</f>
        <v>documentazione_amministrativa / registri | Stampa registro | Documento Principale</v>
      </c>
      <c r="Q13243" s="3" t="str">
        <f>VLOOKUP(P13243,'Classificazione UD'!A:B,2,FALSE)</f>
        <v>Amministrativo</v>
      </c>
    </row>
    <row r="13244" spans="1:17" ht="15" customHeight="1" x14ac:dyDescent="0.25">
      <c r="A13244" s="30">
        <v>2015</v>
      </c>
      <c r="B13244" s="3" t="s">
        <v>20</v>
      </c>
      <c r="C13244" s="3" t="s">
        <v>265</v>
      </c>
      <c r="D13244" s="3" t="s">
        <v>266</v>
      </c>
      <c r="E13244" s="3">
        <v>2</v>
      </c>
      <c r="F13244" s="3">
        <v>4</v>
      </c>
      <c r="G13244" s="3">
        <v>4</v>
      </c>
      <c r="H13244" s="3">
        <v>20492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 t="str">
        <f>B13244&amp;" | "&amp;C13244&amp;" | "&amp;D13244</f>
        <v>documentazione_amministrativa / registri | Stampa registro | Documento Principale</v>
      </c>
      <c r="Q13244" s="3" t="str">
        <f>VLOOKUP(P13244,'Classificazione UD'!A:B,2,FALSE)</f>
        <v>Amministrativo</v>
      </c>
    </row>
    <row r="13245" spans="1:17" ht="15" customHeight="1" x14ac:dyDescent="0.25">
      <c r="A13245" s="30">
        <v>2015</v>
      </c>
      <c r="B13245" s="3" t="s">
        <v>20</v>
      </c>
      <c r="C13245" s="3" t="s">
        <v>265</v>
      </c>
      <c r="D13245" s="3" t="s">
        <v>266</v>
      </c>
      <c r="E13245" s="3">
        <v>13</v>
      </c>
      <c r="F13245" s="3">
        <v>26</v>
      </c>
      <c r="G13245" s="3">
        <v>26</v>
      </c>
      <c r="H13245" s="3">
        <v>1191011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 t="str">
        <f>B13245&amp;" | "&amp;C13245&amp;" | "&amp;D13245</f>
        <v>documentazione_amministrativa / registri | Stampa registro | Documento Principale</v>
      </c>
      <c r="Q13245" s="3" t="str">
        <f>VLOOKUP(P13245,'Classificazione UD'!A:B,2,FALSE)</f>
        <v>Amministrativo</v>
      </c>
    </row>
    <row r="13246" spans="1:17" ht="15" customHeight="1" x14ac:dyDescent="0.25">
      <c r="A13246" s="30">
        <v>2016</v>
      </c>
      <c r="B13246" s="3" t="s">
        <v>20</v>
      </c>
      <c r="C13246" s="3" t="s">
        <v>265</v>
      </c>
      <c r="D13246" s="3" t="s">
        <v>266</v>
      </c>
      <c r="E13246" s="3">
        <v>22</v>
      </c>
      <c r="F13246" s="3">
        <v>44</v>
      </c>
      <c r="G13246" s="3">
        <v>44</v>
      </c>
      <c r="H13246" s="3">
        <v>230069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 t="str">
        <f>B13246&amp;" | "&amp;C13246&amp;" | "&amp;D13246</f>
        <v>documentazione_amministrativa / registri | Stampa registro | Documento Principale</v>
      </c>
      <c r="Q13246" s="3" t="str">
        <f>VLOOKUP(P13246,'Classificazione UD'!A:B,2,FALSE)</f>
        <v>Amministrativo</v>
      </c>
    </row>
    <row r="13247" spans="1:17" ht="15" customHeight="1" x14ac:dyDescent="0.25">
      <c r="A13247" s="30">
        <v>2015</v>
      </c>
      <c r="B13247" s="3" t="s">
        <v>20</v>
      </c>
      <c r="C13247" s="3" t="s">
        <v>265</v>
      </c>
      <c r="D13247" s="3" t="s">
        <v>266</v>
      </c>
      <c r="E13247" s="3">
        <v>10</v>
      </c>
      <c r="F13247" s="3">
        <v>20</v>
      </c>
      <c r="G13247" s="3">
        <v>20</v>
      </c>
      <c r="H13247" s="3">
        <v>65919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 t="str">
        <f>B13247&amp;" | "&amp;C13247&amp;" | "&amp;D13247</f>
        <v>documentazione_amministrativa / registri | Stampa registro | Documento Principale</v>
      </c>
      <c r="Q13247" s="3" t="str">
        <f>VLOOKUP(P13247,'Classificazione UD'!A:B,2,FALSE)</f>
        <v>Amministrativo</v>
      </c>
    </row>
    <row r="13248" spans="1:17" ht="15" customHeight="1" x14ac:dyDescent="0.25">
      <c r="A13248" s="30">
        <v>2016</v>
      </c>
      <c r="B13248" s="3" t="s">
        <v>20</v>
      </c>
      <c r="C13248" s="3" t="s">
        <v>265</v>
      </c>
      <c r="D13248" s="3" t="s">
        <v>266</v>
      </c>
      <c r="E13248" s="3">
        <v>96</v>
      </c>
      <c r="F13248" s="3">
        <v>192</v>
      </c>
      <c r="G13248" s="3">
        <v>192</v>
      </c>
      <c r="H13248" s="3">
        <v>1721882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 t="str">
        <f>B13248&amp;" | "&amp;C13248&amp;" | "&amp;D13248</f>
        <v>documentazione_amministrativa / registri | Stampa registro | Documento Principale</v>
      </c>
      <c r="Q13248" s="3" t="str">
        <f>VLOOKUP(P13248,'Classificazione UD'!A:B,2,FALSE)</f>
        <v>Amministrativo</v>
      </c>
    </row>
    <row r="13249" spans="1:17" ht="15" customHeight="1" x14ac:dyDescent="0.25">
      <c r="A13249" s="30">
        <v>2015</v>
      </c>
      <c r="B13249" s="3" t="s">
        <v>20</v>
      </c>
      <c r="C13249" s="3" t="s">
        <v>265</v>
      </c>
      <c r="D13249" s="3" t="s">
        <v>266</v>
      </c>
      <c r="E13249" s="3">
        <v>5</v>
      </c>
      <c r="F13249" s="3">
        <v>10</v>
      </c>
      <c r="G13249" s="3">
        <v>10</v>
      </c>
      <c r="H13249" s="3">
        <v>123715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 t="str">
        <f>B13249&amp;" | "&amp;C13249&amp;" | "&amp;D13249</f>
        <v>documentazione_amministrativa / registri | Stampa registro | Documento Principale</v>
      </c>
      <c r="Q13249" s="3" t="str">
        <f>VLOOKUP(P13249,'Classificazione UD'!A:B,2,FALSE)</f>
        <v>Amministrativo</v>
      </c>
    </row>
    <row r="13250" spans="1:17" ht="15" customHeight="1" x14ac:dyDescent="0.25">
      <c r="A13250" s="30">
        <v>2016</v>
      </c>
      <c r="B13250" s="3" t="s">
        <v>20</v>
      </c>
      <c r="C13250" s="3" t="s">
        <v>265</v>
      </c>
      <c r="D13250" s="3" t="s">
        <v>266</v>
      </c>
      <c r="E13250" s="3">
        <v>6</v>
      </c>
      <c r="F13250" s="3">
        <v>12</v>
      </c>
      <c r="G13250" s="3">
        <v>12</v>
      </c>
      <c r="H13250" s="3">
        <v>35058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P13250" s="3" t="str">
        <f>B13250&amp;" | "&amp;C13250&amp;" | "&amp;D13250</f>
        <v>documentazione_amministrativa / registri | Stampa registro | Documento Principale</v>
      </c>
      <c r="Q13250" s="3" t="str">
        <f>VLOOKUP(P13250,'Classificazione UD'!A:B,2,FALSE)</f>
        <v>Amministrativo</v>
      </c>
    </row>
    <row r="13251" spans="1:17" ht="15" customHeight="1" x14ac:dyDescent="0.25">
      <c r="A13251" s="30">
        <v>2015</v>
      </c>
      <c r="B13251" s="3" t="s">
        <v>20</v>
      </c>
      <c r="C13251" s="3" t="s">
        <v>265</v>
      </c>
      <c r="D13251" s="3" t="s">
        <v>266</v>
      </c>
      <c r="E13251" s="3">
        <v>3</v>
      </c>
      <c r="F13251" s="3">
        <v>6</v>
      </c>
      <c r="G13251" s="3">
        <v>6</v>
      </c>
      <c r="H13251" s="3">
        <v>43425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 t="str">
        <f>B13251&amp;" | "&amp;C13251&amp;" | "&amp;D13251</f>
        <v>documentazione_amministrativa / registri | Stampa registro | Documento Principale</v>
      </c>
      <c r="Q13251" s="3" t="str">
        <f>VLOOKUP(P13251,'Classificazione UD'!A:B,2,FALSE)</f>
        <v>Amministrativo</v>
      </c>
    </row>
    <row r="13252" spans="1:17" ht="15" customHeight="1" x14ac:dyDescent="0.25">
      <c r="A13252" s="30">
        <v>2016</v>
      </c>
      <c r="B13252" s="3" t="s">
        <v>20</v>
      </c>
      <c r="C13252" s="3" t="s">
        <v>265</v>
      </c>
      <c r="D13252" s="3" t="s">
        <v>266</v>
      </c>
      <c r="E13252" s="3">
        <v>5</v>
      </c>
      <c r="F13252" s="3">
        <v>10</v>
      </c>
      <c r="G13252" s="3">
        <v>10</v>
      </c>
      <c r="H13252" s="3">
        <v>27560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 t="str">
        <f>B13252&amp;" | "&amp;C13252&amp;" | "&amp;D13252</f>
        <v>documentazione_amministrativa / registri | Stampa registro | Documento Principale</v>
      </c>
      <c r="Q13252" s="3" t="str">
        <f>VLOOKUP(P13252,'Classificazione UD'!A:B,2,FALSE)</f>
        <v>Amministrativo</v>
      </c>
    </row>
    <row r="13253" spans="1:17" ht="15" customHeight="1" x14ac:dyDescent="0.25">
      <c r="A13253" s="30">
        <v>2015</v>
      </c>
      <c r="B13253" s="3" t="s">
        <v>20</v>
      </c>
      <c r="C13253" s="3" t="s">
        <v>265</v>
      </c>
      <c r="D13253" s="3" t="s">
        <v>266</v>
      </c>
      <c r="E13253" s="3">
        <v>3</v>
      </c>
      <c r="F13253" s="3">
        <v>6</v>
      </c>
      <c r="G13253" s="3">
        <v>6</v>
      </c>
      <c r="H13253" s="3">
        <v>35799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 t="str">
        <f>B13253&amp;" | "&amp;C13253&amp;" | "&amp;D13253</f>
        <v>documentazione_amministrativa / registri | Stampa registro | Documento Principale</v>
      </c>
      <c r="Q13253" s="3" t="str">
        <f>VLOOKUP(P13253,'Classificazione UD'!A:B,2,FALSE)</f>
        <v>Amministrativo</v>
      </c>
    </row>
    <row r="13254" spans="1:17" ht="15" customHeight="1" x14ac:dyDescent="0.25">
      <c r="A13254" s="30">
        <v>2015</v>
      </c>
      <c r="B13254" s="3" t="s">
        <v>20</v>
      </c>
      <c r="C13254" s="3" t="s">
        <v>265</v>
      </c>
      <c r="D13254" s="3" t="s">
        <v>266</v>
      </c>
      <c r="E13254" s="3">
        <v>4</v>
      </c>
      <c r="F13254" s="3">
        <v>8</v>
      </c>
      <c r="G13254" s="3">
        <v>8</v>
      </c>
      <c r="H13254" s="3">
        <v>182004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 t="str">
        <f>B13254&amp;" | "&amp;C13254&amp;" | "&amp;D13254</f>
        <v>documentazione_amministrativa / registri | Stampa registro | Documento Principale</v>
      </c>
      <c r="Q13254" s="3" t="str">
        <f>VLOOKUP(P13254,'Classificazione UD'!A:B,2,FALSE)</f>
        <v>Amministrativo</v>
      </c>
    </row>
    <row r="13255" spans="1:17" ht="15" customHeight="1" x14ac:dyDescent="0.25">
      <c r="A13255" s="30">
        <v>2016</v>
      </c>
      <c r="B13255" s="3" t="s">
        <v>20</v>
      </c>
      <c r="C13255" s="3" t="s">
        <v>265</v>
      </c>
      <c r="D13255" s="3" t="s">
        <v>266</v>
      </c>
      <c r="E13255" s="3">
        <v>8</v>
      </c>
      <c r="F13255" s="3">
        <v>16</v>
      </c>
      <c r="G13255" s="3">
        <v>16</v>
      </c>
      <c r="H13255" s="3">
        <v>46765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3" t="str">
        <f>B13255&amp;" | "&amp;C13255&amp;" | "&amp;D13255</f>
        <v>documentazione_amministrativa / registri | Stampa registro | Documento Principale</v>
      </c>
      <c r="Q13255" s="3" t="str">
        <f>VLOOKUP(P13255,'Classificazione UD'!A:B,2,FALSE)</f>
        <v>Amministrativo</v>
      </c>
    </row>
    <row r="13256" spans="1:17" ht="15" customHeight="1" x14ac:dyDescent="0.25">
      <c r="A13256" s="30">
        <v>2015</v>
      </c>
      <c r="B13256" s="3" t="s">
        <v>20</v>
      </c>
      <c r="C13256" s="3" t="s">
        <v>265</v>
      </c>
      <c r="D13256" s="3" t="s">
        <v>266</v>
      </c>
      <c r="E13256" s="3">
        <v>5</v>
      </c>
      <c r="F13256" s="3">
        <v>10</v>
      </c>
      <c r="G13256" s="3">
        <v>10</v>
      </c>
      <c r="H13256" s="3">
        <v>944104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 t="str">
        <f>B13256&amp;" | "&amp;C13256&amp;" | "&amp;D13256</f>
        <v>documentazione_amministrativa / registri | Stampa registro | Documento Principale</v>
      </c>
      <c r="Q13256" s="3" t="str">
        <f>VLOOKUP(P13256,'Classificazione UD'!A:B,2,FALSE)</f>
        <v>Amministrativo</v>
      </c>
    </row>
    <row r="13257" spans="1:17" ht="15" customHeight="1" x14ac:dyDescent="0.25">
      <c r="A13257" s="30">
        <v>2016</v>
      </c>
      <c r="B13257" s="3" t="s">
        <v>20</v>
      </c>
      <c r="C13257" s="3" t="s">
        <v>265</v>
      </c>
      <c r="D13257" s="3" t="s">
        <v>266</v>
      </c>
      <c r="E13257" s="3">
        <v>1</v>
      </c>
      <c r="F13257" s="3">
        <v>2</v>
      </c>
      <c r="G13257" s="3">
        <v>2</v>
      </c>
      <c r="H13257" s="3">
        <v>5728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 t="str">
        <f>B13257&amp;" | "&amp;C13257&amp;" | "&amp;D13257</f>
        <v>documentazione_amministrativa / registri | Stampa registro | Documento Principale</v>
      </c>
      <c r="Q13257" s="3" t="str">
        <f>VLOOKUP(P13257,'Classificazione UD'!A:B,2,FALSE)</f>
        <v>Amministrativo</v>
      </c>
    </row>
    <row r="13258" spans="1:17" ht="15" customHeight="1" x14ac:dyDescent="0.25">
      <c r="A13258" s="30">
        <v>2015</v>
      </c>
      <c r="B13258" s="3" t="s">
        <v>20</v>
      </c>
      <c r="C13258" s="3" t="s">
        <v>265</v>
      </c>
      <c r="D13258" s="3" t="s">
        <v>266</v>
      </c>
      <c r="E13258" s="3">
        <v>46</v>
      </c>
      <c r="F13258" s="3">
        <v>92</v>
      </c>
      <c r="G13258" s="3">
        <v>92</v>
      </c>
      <c r="H13258" s="3">
        <v>737389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 t="str">
        <f>B13258&amp;" | "&amp;C13258&amp;" | "&amp;D13258</f>
        <v>documentazione_amministrativa / registri | Stampa registro | Documento Principale</v>
      </c>
      <c r="Q13258" s="3" t="str">
        <f>VLOOKUP(P13258,'Classificazione UD'!A:B,2,FALSE)</f>
        <v>Amministrativo</v>
      </c>
    </row>
    <row r="13259" spans="1:17" ht="15" customHeight="1" x14ac:dyDescent="0.25">
      <c r="A13259" s="30">
        <v>2016</v>
      </c>
      <c r="B13259" s="3" t="s">
        <v>20</v>
      </c>
      <c r="C13259" s="3" t="s">
        <v>265</v>
      </c>
      <c r="D13259" s="3" t="s">
        <v>266</v>
      </c>
      <c r="E13259" s="3">
        <v>178</v>
      </c>
      <c r="F13259" s="3">
        <v>356</v>
      </c>
      <c r="G13259" s="3">
        <v>356</v>
      </c>
      <c r="H13259" s="3">
        <v>1274210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3" t="str">
        <f>B13259&amp;" | "&amp;C13259&amp;" | "&amp;D13259</f>
        <v>documentazione_amministrativa / registri | Stampa registro | Documento Principale</v>
      </c>
      <c r="Q13259" s="3" t="str">
        <f>VLOOKUP(P13259,'Classificazione UD'!A:B,2,FALSE)</f>
        <v>Amministrativo</v>
      </c>
    </row>
    <row r="13260" spans="1:17" ht="15" customHeight="1" x14ac:dyDescent="0.25">
      <c r="A13260" s="30">
        <v>2015</v>
      </c>
      <c r="B13260" s="3" t="s">
        <v>20</v>
      </c>
      <c r="C13260" s="3" t="s">
        <v>265</v>
      </c>
      <c r="D13260" s="3" t="s">
        <v>266</v>
      </c>
      <c r="E13260" s="3">
        <v>4</v>
      </c>
      <c r="F13260" s="3">
        <v>8</v>
      </c>
      <c r="G13260" s="3">
        <v>8</v>
      </c>
      <c r="H13260" s="3">
        <v>77958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 t="str">
        <f>B13260&amp;" | "&amp;C13260&amp;" | "&amp;D13260</f>
        <v>documentazione_amministrativa / registri | Stampa registro | Documento Principale</v>
      </c>
      <c r="Q13260" s="3" t="str">
        <f>VLOOKUP(P13260,'Classificazione UD'!A:B,2,FALSE)</f>
        <v>Amministrativo</v>
      </c>
    </row>
    <row r="13261" spans="1:17" ht="15" customHeight="1" x14ac:dyDescent="0.25">
      <c r="A13261" s="30">
        <v>2015</v>
      </c>
      <c r="B13261" s="3" t="s">
        <v>20</v>
      </c>
      <c r="C13261" s="3" t="s">
        <v>265</v>
      </c>
      <c r="D13261" s="3" t="s">
        <v>266</v>
      </c>
      <c r="E13261" s="3">
        <v>4</v>
      </c>
      <c r="F13261" s="3">
        <v>8</v>
      </c>
      <c r="G13261" s="3">
        <v>8</v>
      </c>
      <c r="H13261" s="3">
        <v>32229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 t="str">
        <f>B13261&amp;" | "&amp;C13261&amp;" | "&amp;D13261</f>
        <v>documentazione_amministrativa / registri | Stampa registro | Documento Principale</v>
      </c>
      <c r="Q13261" s="3" t="str">
        <f>VLOOKUP(P13261,'Classificazione UD'!A:B,2,FALSE)</f>
        <v>Amministrativo</v>
      </c>
    </row>
    <row r="13262" spans="1:17" ht="15" customHeight="1" x14ac:dyDescent="0.25">
      <c r="A13262" s="30">
        <v>2016</v>
      </c>
      <c r="B13262" s="3" t="s">
        <v>20</v>
      </c>
      <c r="C13262" s="3" t="s">
        <v>265</v>
      </c>
      <c r="D13262" s="3" t="s">
        <v>266</v>
      </c>
      <c r="E13262" s="3">
        <v>1</v>
      </c>
      <c r="F13262" s="3">
        <v>2</v>
      </c>
      <c r="G13262" s="3">
        <v>2</v>
      </c>
      <c r="H13262" s="3">
        <v>5698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 t="str">
        <f>B13262&amp;" | "&amp;C13262&amp;" | "&amp;D13262</f>
        <v>documentazione_amministrativa / registri | Stampa registro | Documento Principale</v>
      </c>
      <c r="Q13262" s="3" t="str">
        <f>VLOOKUP(P13262,'Classificazione UD'!A:B,2,FALSE)</f>
        <v>Amministrativo</v>
      </c>
    </row>
    <row r="13263" spans="1:17" ht="15" customHeight="1" x14ac:dyDescent="0.25">
      <c r="A13263" s="30">
        <v>2015</v>
      </c>
      <c r="B13263" s="3" t="s">
        <v>20</v>
      </c>
      <c r="C13263" s="3" t="s">
        <v>265</v>
      </c>
      <c r="D13263" s="3" t="s">
        <v>266</v>
      </c>
      <c r="E13263" s="3">
        <v>3</v>
      </c>
      <c r="F13263" s="3">
        <v>6</v>
      </c>
      <c r="G13263" s="3">
        <v>6</v>
      </c>
      <c r="H13263" s="3">
        <v>21906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 t="str">
        <f>B13263&amp;" | "&amp;C13263&amp;" | "&amp;D13263</f>
        <v>documentazione_amministrativa / registri | Stampa registro | Documento Principale</v>
      </c>
      <c r="Q13263" s="3" t="str">
        <f>VLOOKUP(P13263,'Classificazione UD'!A:B,2,FALSE)</f>
        <v>Amministrativo</v>
      </c>
    </row>
    <row r="13264" spans="1:17" ht="15" customHeight="1" x14ac:dyDescent="0.25">
      <c r="A13264" s="30">
        <v>2016</v>
      </c>
      <c r="B13264" s="3" t="s">
        <v>20</v>
      </c>
      <c r="C13264" s="3" t="s">
        <v>265</v>
      </c>
      <c r="D13264" s="3" t="s">
        <v>266</v>
      </c>
      <c r="E13264" s="3">
        <v>6</v>
      </c>
      <c r="F13264" s="3">
        <v>12</v>
      </c>
      <c r="G13264" s="3">
        <v>12</v>
      </c>
      <c r="H13264" s="3">
        <v>39953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 t="str">
        <f>B13264&amp;" | "&amp;C13264&amp;" | "&amp;D13264</f>
        <v>documentazione_amministrativa / registri | Stampa registro | Documento Principale</v>
      </c>
      <c r="Q13264" s="3" t="str">
        <f>VLOOKUP(P13264,'Classificazione UD'!A:B,2,FALSE)</f>
        <v>Amministrativo</v>
      </c>
    </row>
    <row r="13265" spans="1:17" ht="15" customHeight="1" x14ac:dyDescent="0.25">
      <c r="A13265" s="30">
        <v>2015</v>
      </c>
      <c r="B13265" s="3" t="s">
        <v>20</v>
      </c>
      <c r="C13265" s="3" t="s">
        <v>265</v>
      </c>
      <c r="D13265" s="3" t="s">
        <v>266</v>
      </c>
      <c r="E13265" s="3">
        <v>3</v>
      </c>
      <c r="F13265" s="3">
        <v>6</v>
      </c>
      <c r="G13265" s="3">
        <v>6</v>
      </c>
      <c r="H13265" s="3">
        <v>24540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 t="str">
        <f>B13265&amp;" | "&amp;C13265&amp;" | "&amp;D13265</f>
        <v>documentazione_amministrativa / registri | Stampa registro | Documento Principale</v>
      </c>
      <c r="Q13265" s="3" t="str">
        <f>VLOOKUP(P13265,'Classificazione UD'!A:B,2,FALSE)</f>
        <v>Amministrativo</v>
      </c>
    </row>
    <row r="13266" spans="1:17" ht="15" customHeight="1" x14ac:dyDescent="0.25">
      <c r="A13266" s="30">
        <v>2016</v>
      </c>
      <c r="B13266" s="3" t="s">
        <v>20</v>
      </c>
      <c r="C13266" s="3" t="s">
        <v>265</v>
      </c>
      <c r="D13266" s="3" t="s">
        <v>266</v>
      </c>
      <c r="E13266" s="3">
        <v>1</v>
      </c>
      <c r="F13266" s="3">
        <v>2</v>
      </c>
      <c r="G13266" s="3">
        <v>2</v>
      </c>
      <c r="H13266" s="3">
        <v>5910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 t="str">
        <f>B13266&amp;" | "&amp;C13266&amp;" | "&amp;D13266</f>
        <v>documentazione_amministrativa / registri | Stampa registro | Documento Principale</v>
      </c>
      <c r="Q13266" s="3" t="str">
        <f>VLOOKUP(P13266,'Classificazione UD'!A:B,2,FALSE)</f>
        <v>Amministrativo</v>
      </c>
    </row>
    <row r="13267" spans="1:17" ht="15" customHeight="1" x14ac:dyDescent="0.25">
      <c r="A13267" s="30">
        <v>2015</v>
      </c>
      <c r="B13267" s="3" t="s">
        <v>20</v>
      </c>
      <c r="C13267" s="3" t="s">
        <v>265</v>
      </c>
      <c r="D13267" s="3" t="s">
        <v>266</v>
      </c>
      <c r="E13267" s="3">
        <v>1</v>
      </c>
      <c r="F13267" s="3">
        <v>2</v>
      </c>
      <c r="G13267" s="3">
        <v>2</v>
      </c>
      <c r="H13267" s="3">
        <v>5802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 t="str">
        <f>B13267&amp;" | "&amp;C13267&amp;" | "&amp;D13267</f>
        <v>documentazione_amministrativa / registri | Stampa registro | Documento Principale</v>
      </c>
      <c r="Q13267" s="3" t="str">
        <f>VLOOKUP(P13267,'Classificazione UD'!A:B,2,FALSE)</f>
        <v>Amministrativo</v>
      </c>
    </row>
    <row r="13268" spans="1:17" ht="15" customHeight="1" x14ac:dyDescent="0.25">
      <c r="A13268" s="30">
        <v>2015</v>
      </c>
      <c r="B13268" s="3" t="s">
        <v>20</v>
      </c>
      <c r="C13268" s="3" t="s">
        <v>265</v>
      </c>
      <c r="D13268" s="3" t="s">
        <v>266</v>
      </c>
      <c r="E13268" s="3">
        <v>5</v>
      </c>
      <c r="F13268" s="3">
        <v>10</v>
      </c>
      <c r="G13268" s="3">
        <v>10</v>
      </c>
      <c r="H13268" s="3">
        <v>321349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 t="str">
        <f>B13268&amp;" | "&amp;C13268&amp;" | "&amp;D13268</f>
        <v>documentazione_amministrativa / registri | Stampa registro | Documento Principale</v>
      </c>
      <c r="Q13268" s="3" t="str">
        <f>VLOOKUP(P13268,'Classificazione UD'!A:B,2,FALSE)</f>
        <v>Amministrativo</v>
      </c>
    </row>
    <row r="13269" spans="1:17" ht="15" customHeight="1" x14ac:dyDescent="0.25">
      <c r="A13269" s="30">
        <v>2016</v>
      </c>
      <c r="B13269" s="3" t="s">
        <v>20</v>
      </c>
      <c r="C13269" s="3" t="s">
        <v>265</v>
      </c>
      <c r="D13269" s="3" t="s">
        <v>266</v>
      </c>
      <c r="E13269" s="3">
        <v>23</v>
      </c>
      <c r="F13269" s="3">
        <v>46</v>
      </c>
      <c r="G13269" s="3">
        <v>46</v>
      </c>
      <c r="H13269" s="3">
        <v>253547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 t="str">
        <f>B13269&amp;" | "&amp;C13269&amp;" | "&amp;D13269</f>
        <v>documentazione_amministrativa / registri | Stampa registro | Documento Principale</v>
      </c>
      <c r="Q13269" s="3" t="str">
        <f>VLOOKUP(P13269,'Classificazione UD'!A:B,2,FALSE)</f>
        <v>Amministrativo</v>
      </c>
    </row>
    <row r="13270" spans="1:17" ht="15" customHeight="1" x14ac:dyDescent="0.25">
      <c r="A13270" s="30">
        <v>2015</v>
      </c>
      <c r="B13270" s="3" t="s">
        <v>20</v>
      </c>
      <c r="C13270" s="3" t="s">
        <v>265</v>
      </c>
      <c r="D13270" s="3" t="s">
        <v>266</v>
      </c>
      <c r="E13270" s="3">
        <v>28</v>
      </c>
      <c r="F13270" s="3">
        <v>56</v>
      </c>
      <c r="G13270" s="3">
        <v>56</v>
      </c>
      <c r="H13270" s="3">
        <v>467325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 t="str">
        <f>B13270&amp;" | "&amp;C13270&amp;" | "&amp;D13270</f>
        <v>documentazione_amministrativa / registri | Stampa registro | Documento Principale</v>
      </c>
      <c r="Q13270" s="3" t="str">
        <f>VLOOKUP(P13270,'Classificazione UD'!A:B,2,FALSE)</f>
        <v>Amministrativo</v>
      </c>
    </row>
    <row r="13271" spans="1:17" ht="15" customHeight="1" x14ac:dyDescent="0.25">
      <c r="A13271" s="30">
        <v>2016</v>
      </c>
      <c r="B13271" s="3" t="s">
        <v>20</v>
      </c>
      <c r="C13271" s="3" t="s">
        <v>265</v>
      </c>
      <c r="D13271" s="3" t="s">
        <v>266</v>
      </c>
      <c r="E13271" s="3">
        <v>75</v>
      </c>
      <c r="F13271" s="3">
        <v>150</v>
      </c>
      <c r="G13271" s="3">
        <v>150</v>
      </c>
      <c r="H13271" s="3">
        <v>422851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 t="str">
        <f>B13271&amp;" | "&amp;C13271&amp;" | "&amp;D13271</f>
        <v>documentazione_amministrativa / registri | Stampa registro | Documento Principale</v>
      </c>
      <c r="Q13271" s="3" t="str">
        <f>VLOOKUP(P13271,'Classificazione UD'!A:B,2,FALSE)</f>
        <v>Amministrativo</v>
      </c>
    </row>
    <row r="13272" spans="1:17" ht="15" customHeight="1" x14ac:dyDescent="0.25">
      <c r="A13272" s="30">
        <v>2015</v>
      </c>
      <c r="B13272" s="3" t="s">
        <v>20</v>
      </c>
      <c r="C13272" s="3" t="s">
        <v>265</v>
      </c>
      <c r="D13272" s="3" t="s">
        <v>266</v>
      </c>
      <c r="E13272" s="3">
        <v>25</v>
      </c>
      <c r="F13272" s="3">
        <v>50</v>
      </c>
      <c r="G13272" s="3">
        <v>50</v>
      </c>
      <c r="H13272" s="3">
        <v>262374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 t="str">
        <f>B13272&amp;" | "&amp;C13272&amp;" | "&amp;D13272</f>
        <v>documentazione_amministrativa / registri | Stampa registro | Documento Principale</v>
      </c>
      <c r="Q13272" s="3" t="str">
        <f>VLOOKUP(P13272,'Classificazione UD'!A:B,2,FALSE)</f>
        <v>Amministrativo</v>
      </c>
    </row>
    <row r="13273" spans="1:17" ht="15" customHeight="1" x14ac:dyDescent="0.25">
      <c r="A13273" s="30">
        <v>2016</v>
      </c>
      <c r="B13273" s="3" t="s">
        <v>20</v>
      </c>
      <c r="C13273" s="3" t="s">
        <v>265</v>
      </c>
      <c r="D13273" s="3" t="s">
        <v>266</v>
      </c>
      <c r="E13273" s="3">
        <v>61</v>
      </c>
      <c r="F13273" s="3">
        <v>122</v>
      </c>
      <c r="G13273" s="3">
        <v>122</v>
      </c>
      <c r="H13273" s="3">
        <v>323650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 t="str">
        <f>B13273&amp;" | "&amp;C13273&amp;" | "&amp;D13273</f>
        <v>documentazione_amministrativa / registri | Stampa registro | Documento Principale</v>
      </c>
      <c r="Q13273" s="3" t="str">
        <f>VLOOKUP(P13273,'Classificazione UD'!A:B,2,FALSE)</f>
        <v>Amministrativo</v>
      </c>
    </row>
    <row r="13274" spans="1:17" ht="15" customHeight="1" x14ac:dyDescent="0.25">
      <c r="A13274" s="30">
        <v>2015</v>
      </c>
      <c r="B13274" s="3" t="s">
        <v>20</v>
      </c>
      <c r="C13274" s="3" t="s">
        <v>265</v>
      </c>
      <c r="D13274" s="3" t="s">
        <v>266</v>
      </c>
      <c r="E13274" s="3">
        <v>5</v>
      </c>
      <c r="F13274" s="3">
        <v>10</v>
      </c>
      <c r="G13274" s="3">
        <v>10</v>
      </c>
      <c r="H13274" s="3">
        <v>159156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 t="str">
        <f>B13274&amp;" | "&amp;C13274&amp;" | "&amp;D13274</f>
        <v>documentazione_amministrativa / registri | Stampa registro | Documento Principale</v>
      </c>
      <c r="Q13274" s="3" t="str">
        <f>VLOOKUP(P13274,'Classificazione UD'!A:B,2,FALSE)</f>
        <v>Amministrativo</v>
      </c>
    </row>
    <row r="13275" spans="1:17" ht="15" customHeight="1" x14ac:dyDescent="0.25">
      <c r="A13275" s="30">
        <v>2016</v>
      </c>
      <c r="B13275" s="3" t="s">
        <v>20</v>
      </c>
      <c r="C13275" s="3" t="s">
        <v>265</v>
      </c>
      <c r="D13275" s="3" t="s">
        <v>266</v>
      </c>
      <c r="E13275" s="3">
        <v>33</v>
      </c>
      <c r="F13275" s="3">
        <v>66</v>
      </c>
      <c r="G13275" s="3">
        <v>66</v>
      </c>
      <c r="H13275" s="3">
        <v>266468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 t="str">
        <f>B13275&amp;" | "&amp;C13275&amp;" | "&amp;D13275</f>
        <v>documentazione_amministrativa / registri | Stampa registro | Documento Principale</v>
      </c>
      <c r="Q13275" s="3" t="str">
        <f>VLOOKUP(P13275,'Classificazione UD'!A:B,2,FALSE)</f>
        <v>Amministrativo</v>
      </c>
    </row>
    <row r="13276" spans="1:17" ht="15" customHeight="1" x14ac:dyDescent="0.25">
      <c r="A13276" s="30">
        <v>2016</v>
      </c>
      <c r="B13276" s="3" t="s">
        <v>20</v>
      </c>
      <c r="C13276" s="3" t="s">
        <v>265</v>
      </c>
      <c r="D13276" s="3" t="s">
        <v>266</v>
      </c>
      <c r="E13276" s="3">
        <v>235</v>
      </c>
      <c r="F13276" s="3">
        <v>470</v>
      </c>
      <c r="G13276" s="3">
        <v>470</v>
      </c>
      <c r="H13276" s="3">
        <v>29655959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 t="str">
        <f>B13276&amp;" | "&amp;C13276&amp;" | "&amp;D13276</f>
        <v>documentazione_amministrativa / registri | Stampa registro | Documento Principale</v>
      </c>
      <c r="Q13276" s="3" t="str">
        <f>VLOOKUP(P13276,'Classificazione UD'!A:B,2,FALSE)</f>
        <v>Amministrativo</v>
      </c>
    </row>
    <row r="13277" spans="1:17" ht="15" customHeight="1" x14ac:dyDescent="0.25">
      <c r="A13277" s="30">
        <v>2015</v>
      </c>
      <c r="B13277" s="3" t="s">
        <v>20</v>
      </c>
      <c r="C13277" s="3" t="s">
        <v>265</v>
      </c>
      <c r="D13277" s="3" t="s">
        <v>266</v>
      </c>
      <c r="E13277" s="3">
        <v>59</v>
      </c>
      <c r="F13277" s="3">
        <v>118</v>
      </c>
      <c r="G13277" s="3">
        <v>118</v>
      </c>
      <c r="H13277" s="3">
        <v>8409035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 t="str">
        <f>B13277&amp;" | "&amp;C13277&amp;" | "&amp;D13277</f>
        <v>documentazione_amministrativa / registri | Stampa registro | Documento Principale</v>
      </c>
      <c r="Q13277" s="3" t="str">
        <f>VLOOKUP(P13277,'Classificazione UD'!A:B,2,FALSE)</f>
        <v>Amministrativo</v>
      </c>
    </row>
    <row r="13278" spans="1:17" ht="15" customHeight="1" x14ac:dyDescent="0.25">
      <c r="A13278" s="30">
        <v>2016</v>
      </c>
      <c r="B13278" s="3" t="s">
        <v>20</v>
      </c>
      <c r="C13278" s="3" t="s">
        <v>265</v>
      </c>
      <c r="D13278" s="3" t="s">
        <v>266</v>
      </c>
      <c r="E13278" s="3">
        <v>251</v>
      </c>
      <c r="F13278" s="3">
        <v>502</v>
      </c>
      <c r="G13278" s="3">
        <v>502</v>
      </c>
      <c r="H13278" s="3">
        <v>61583477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 t="str">
        <f>B13278&amp;" | "&amp;C13278&amp;" | "&amp;D13278</f>
        <v>documentazione_amministrativa / registri | Stampa registro | Documento Principale</v>
      </c>
      <c r="Q13278" s="3" t="str">
        <f>VLOOKUP(P13278,'Classificazione UD'!A:B,2,FALSE)</f>
        <v>Amministrativo</v>
      </c>
    </row>
    <row r="13279" spans="1:17" ht="15" customHeight="1" x14ac:dyDescent="0.25">
      <c r="A13279" s="30">
        <v>2015</v>
      </c>
      <c r="B13279" s="3" t="s">
        <v>20</v>
      </c>
      <c r="C13279" s="3" t="s">
        <v>265</v>
      </c>
      <c r="D13279" s="3" t="s">
        <v>266</v>
      </c>
      <c r="E13279" s="3">
        <v>4</v>
      </c>
      <c r="F13279" s="3">
        <v>8</v>
      </c>
      <c r="G13279" s="3">
        <v>8</v>
      </c>
      <c r="H13279" s="3">
        <v>108369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 t="str">
        <f>B13279&amp;" | "&amp;C13279&amp;" | "&amp;D13279</f>
        <v>documentazione_amministrativa / registri | Stampa registro | Documento Principale</v>
      </c>
      <c r="Q13279" s="3" t="str">
        <f>VLOOKUP(P13279,'Classificazione UD'!A:B,2,FALSE)</f>
        <v>Amministrativo</v>
      </c>
    </row>
    <row r="13280" spans="1:17" ht="15" customHeight="1" x14ac:dyDescent="0.25">
      <c r="A13280" s="30">
        <v>2016</v>
      </c>
      <c r="B13280" s="3" t="s">
        <v>20</v>
      </c>
      <c r="C13280" s="3" t="s">
        <v>265</v>
      </c>
      <c r="D13280" s="3" t="s">
        <v>266</v>
      </c>
      <c r="E13280" s="3">
        <v>41</v>
      </c>
      <c r="F13280" s="3">
        <v>82</v>
      </c>
      <c r="G13280" s="3">
        <v>82</v>
      </c>
      <c r="H13280" s="3">
        <v>209015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 t="str">
        <f>B13280&amp;" | "&amp;C13280&amp;" | "&amp;D13280</f>
        <v>documentazione_amministrativa / registri | Stampa registro | Documento Principale</v>
      </c>
      <c r="Q13280" s="3" t="str">
        <f>VLOOKUP(P13280,'Classificazione UD'!A:B,2,FALSE)</f>
        <v>Amministrativo</v>
      </c>
    </row>
    <row r="13281" spans="1:17" ht="15" customHeight="1" x14ac:dyDescent="0.25">
      <c r="A13281" s="30">
        <v>2015</v>
      </c>
      <c r="B13281" s="3" t="s">
        <v>20</v>
      </c>
      <c r="C13281" s="3" t="s">
        <v>265</v>
      </c>
      <c r="D13281" s="3" t="s">
        <v>266</v>
      </c>
      <c r="E13281" s="3">
        <v>36</v>
      </c>
      <c r="F13281" s="3">
        <v>72</v>
      </c>
      <c r="G13281" s="3">
        <v>72</v>
      </c>
      <c r="H13281" s="3">
        <v>4170409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 t="str">
        <f>B13281&amp;" | "&amp;C13281&amp;" | "&amp;D13281</f>
        <v>documentazione_amministrativa / registri | Stampa registro | Documento Principale</v>
      </c>
      <c r="Q13281" s="3" t="str">
        <f>VLOOKUP(P13281,'Classificazione UD'!A:B,2,FALSE)</f>
        <v>Amministrativo</v>
      </c>
    </row>
    <row r="13282" spans="1:17" ht="15" customHeight="1" x14ac:dyDescent="0.25">
      <c r="A13282" s="30">
        <v>2016</v>
      </c>
      <c r="B13282" s="3" t="s">
        <v>20</v>
      </c>
      <c r="C13282" s="3" t="s">
        <v>265</v>
      </c>
      <c r="D13282" s="3" t="s">
        <v>266</v>
      </c>
      <c r="E13282" s="3">
        <v>212</v>
      </c>
      <c r="F13282" s="3">
        <v>424</v>
      </c>
      <c r="G13282" s="3">
        <v>424</v>
      </c>
      <c r="H13282" s="3">
        <v>2100395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 t="str">
        <f>B13282&amp;" | "&amp;C13282&amp;" | "&amp;D13282</f>
        <v>documentazione_amministrativa / registri | Stampa registro | Documento Principale</v>
      </c>
      <c r="Q13282" s="3" t="str">
        <f>VLOOKUP(P13282,'Classificazione UD'!A:B,2,FALSE)</f>
        <v>Amministrativo</v>
      </c>
    </row>
    <row r="13283" spans="1:17" ht="15" customHeight="1" x14ac:dyDescent="0.25">
      <c r="A13283" s="30">
        <v>2016</v>
      </c>
      <c r="B13283" s="3" t="s">
        <v>20</v>
      </c>
      <c r="C13283" s="3" t="s">
        <v>265</v>
      </c>
      <c r="D13283" s="3" t="s">
        <v>266</v>
      </c>
      <c r="E13283" s="3">
        <v>5</v>
      </c>
      <c r="F13283" s="3">
        <v>10</v>
      </c>
      <c r="G13283" s="3">
        <v>10</v>
      </c>
      <c r="H13283" s="3">
        <v>35413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 t="str">
        <f>B13283&amp;" | "&amp;C13283&amp;" | "&amp;D13283</f>
        <v>documentazione_amministrativa / registri | Stampa registro | Documento Principale</v>
      </c>
      <c r="Q13283" s="3" t="str">
        <f>VLOOKUP(P13283,'Classificazione UD'!A:B,2,FALSE)</f>
        <v>Amministrativo</v>
      </c>
    </row>
    <row r="13284" spans="1:17" ht="15" customHeight="1" x14ac:dyDescent="0.25">
      <c r="A13284" s="30">
        <v>2015</v>
      </c>
      <c r="B13284" s="3" t="s">
        <v>20</v>
      </c>
      <c r="C13284" s="3" t="s">
        <v>265</v>
      </c>
      <c r="D13284" s="3" t="s">
        <v>266</v>
      </c>
      <c r="E13284" s="3">
        <v>5</v>
      </c>
      <c r="F13284" s="3">
        <v>10</v>
      </c>
      <c r="G13284" s="3">
        <v>10</v>
      </c>
      <c r="H13284" s="3">
        <v>424724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  <c r="O13284" s="3">
        <v>0</v>
      </c>
      <c r="P13284" s="3" t="str">
        <f>B13284&amp;" | "&amp;C13284&amp;" | "&amp;D13284</f>
        <v>documentazione_amministrativa / registri | Stampa registro | Documento Principale</v>
      </c>
      <c r="Q13284" s="3" t="str">
        <f>VLOOKUP(P13284,'Classificazione UD'!A:B,2,FALSE)</f>
        <v>Amministrativo</v>
      </c>
    </row>
    <row r="13285" spans="1:17" ht="15" customHeight="1" x14ac:dyDescent="0.25">
      <c r="A13285" s="30">
        <v>2016</v>
      </c>
      <c r="B13285" s="3" t="s">
        <v>20</v>
      </c>
      <c r="C13285" s="3" t="s">
        <v>265</v>
      </c>
      <c r="D13285" s="3" t="s">
        <v>266</v>
      </c>
      <c r="E13285" s="3">
        <v>36</v>
      </c>
      <c r="F13285" s="3">
        <v>72</v>
      </c>
      <c r="G13285" s="3">
        <v>72</v>
      </c>
      <c r="H13285" s="3">
        <v>195413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 t="str">
        <f>B13285&amp;" | "&amp;C13285&amp;" | "&amp;D13285</f>
        <v>documentazione_amministrativa / registri | Stampa registro | Documento Principale</v>
      </c>
      <c r="Q13285" s="3" t="str">
        <f>VLOOKUP(P13285,'Classificazione UD'!A:B,2,FALSE)</f>
        <v>Amministrativo</v>
      </c>
    </row>
    <row r="13286" spans="1:17" ht="15" customHeight="1" x14ac:dyDescent="0.25">
      <c r="A13286" s="30">
        <v>2015</v>
      </c>
      <c r="B13286" s="3" t="s">
        <v>20</v>
      </c>
      <c r="C13286" s="3" t="s">
        <v>265</v>
      </c>
      <c r="D13286" s="3" t="s">
        <v>266</v>
      </c>
      <c r="E13286" s="3">
        <v>4</v>
      </c>
      <c r="F13286" s="3">
        <v>8</v>
      </c>
      <c r="G13286" s="3">
        <v>8</v>
      </c>
      <c r="H13286" s="3">
        <v>90473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3" t="str">
        <f>B13286&amp;" | "&amp;C13286&amp;" | "&amp;D13286</f>
        <v>documentazione_amministrativa / registri | Stampa registro | Documento Principale</v>
      </c>
      <c r="Q13286" s="3" t="str">
        <f>VLOOKUP(P13286,'Classificazione UD'!A:B,2,FALSE)</f>
        <v>Amministrativo</v>
      </c>
    </row>
    <row r="13287" spans="1:17" ht="15" customHeight="1" x14ac:dyDescent="0.25">
      <c r="A13287" s="30">
        <v>2016</v>
      </c>
      <c r="B13287" s="3" t="s">
        <v>20</v>
      </c>
      <c r="C13287" s="3" t="s">
        <v>265</v>
      </c>
      <c r="D13287" s="3" t="s">
        <v>266</v>
      </c>
      <c r="E13287" s="3">
        <v>49</v>
      </c>
      <c r="F13287" s="3">
        <v>98</v>
      </c>
      <c r="G13287" s="3">
        <v>98</v>
      </c>
      <c r="H13287" s="3">
        <v>250361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 t="str">
        <f>B13287&amp;" | "&amp;C13287&amp;" | "&amp;D13287</f>
        <v>documentazione_amministrativa / registri | Stampa registro | Documento Principale</v>
      </c>
      <c r="Q13287" s="3" t="str">
        <f>VLOOKUP(P13287,'Classificazione UD'!A:B,2,FALSE)</f>
        <v>Amministrativo</v>
      </c>
    </row>
    <row r="13288" spans="1:17" ht="15" customHeight="1" x14ac:dyDescent="0.25">
      <c r="A13288" s="30">
        <v>2015</v>
      </c>
      <c r="B13288" s="3" t="s">
        <v>20</v>
      </c>
      <c r="C13288" s="3" t="s">
        <v>265</v>
      </c>
      <c r="D13288" s="3" t="s">
        <v>266</v>
      </c>
      <c r="E13288" s="3">
        <v>2</v>
      </c>
      <c r="F13288" s="3">
        <v>4</v>
      </c>
      <c r="G13288" s="3">
        <v>4</v>
      </c>
      <c r="H13288" s="3">
        <v>12724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 t="str">
        <f>B13288&amp;" | "&amp;C13288&amp;" | "&amp;D13288</f>
        <v>documentazione_amministrativa / registri | Stampa registro | Documento Principale</v>
      </c>
      <c r="Q13288" s="3" t="str">
        <f>VLOOKUP(P13288,'Classificazione UD'!A:B,2,FALSE)</f>
        <v>Amministrativo</v>
      </c>
    </row>
    <row r="13289" spans="1:17" ht="15" customHeight="1" x14ac:dyDescent="0.25">
      <c r="A13289" s="30">
        <v>2015</v>
      </c>
      <c r="B13289" s="3" t="s">
        <v>20</v>
      </c>
      <c r="C13289" s="3" t="s">
        <v>265</v>
      </c>
      <c r="D13289" s="3" t="s">
        <v>266</v>
      </c>
      <c r="E13289" s="3">
        <v>1</v>
      </c>
      <c r="F13289" s="3">
        <v>2</v>
      </c>
      <c r="G13289" s="3">
        <v>2</v>
      </c>
      <c r="H13289" s="3">
        <v>7470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 t="str">
        <f>B13289&amp;" | "&amp;C13289&amp;" | "&amp;D13289</f>
        <v>documentazione_amministrativa / registri | Stampa registro | Documento Principale</v>
      </c>
      <c r="Q13289" s="3" t="str">
        <f>VLOOKUP(P13289,'Classificazione UD'!A:B,2,FALSE)</f>
        <v>Amministrativo</v>
      </c>
    </row>
    <row r="13290" spans="1:17" ht="15" customHeight="1" x14ac:dyDescent="0.25">
      <c r="A13290" s="30">
        <v>2015</v>
      </c>
      <c r="B13290" s="3" t="s">
        <v>20</v>
      </c>
      <c r="C13290" s="3" t="s">
        <v>265</v>
      </c>
      <c r="D13290" s="3" t="s">
        <v>266</v>
      </c>
      <c r="E13290" s="3">
        <v>1</v>
      </c>
      <c r="F13290" s="3">
        <v>2</v>
      </c>
      <c r="G13290" s="3">
        <v>2</v>
      </c>
      <c r="H13290" s="3">
        <v>4620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 t="str">
        <f>B13290&amp;" | "&amp;C13290&amp;" | "&amp;D13290</f>
        <v>documentazione_amministrativa / registri | Stampa registro | Documento Principale</v>
      </c>
      <c r="Q13290" s="3" t="str">
        <f>VLOOKUP(P13290,'Classificazione UD'!A:B,2,FALSE)</f>
        <v>Amministrativo</v>
      </c>
    </row>
    <row r="13291" spans="1:17" ht="15" customHeight="1" x14ac:dyDescent="0.25">
      <c r="A13291" s="30">
        <v>2015</v>
      </c>
      <c r="B13291" s="3" t="s">
        <v>20</v>
      </c>
      <c r="C13291" s="3" t="s">
        <v>265</v>
      </c>
      <c r="D13291" s="3" t="s">
        <v>266</v>
      </c>
      <c r="E13291" s="3">
        <v>5</v>
      </c>
      <c r="F13291" s="3">
        <v>10</v>
      </c>
      <c r="G13291" s="3">
        <v>10</v>
      </c>
      <c r="H13291" s="3">
        <v>329511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 t="str">
        <f>B13291&amp;" | "&amp;C13291&amp;" | "&amp;D13291</f>
        <v>documentazione_amministrativa / registri | Stampa registro | Documento Principale</v>
      </c>
      <c r="Q13291" s="3" t="str">
        <f>VLOOKUP(P13291,'Classificazione UD'!A:B,2,FALSE)</f>
        <v>Amministrativo</v>
      </c>
    </row>
    <row r="13292" spans="1:17" ht="15" customHeight="1" x14ac:dyDescent="0.25">
      <c r="A13292" s="30">
        <v>2016</v>
      </c>
      <c r="B13292" s="3" t="s">
        <v>20</v>
      </c>
      <c r="C13292" s="3" t="s">
        <v>265</v>
      </c>
      <c r="D13292" s="3" t="s">
        <v>266</v>
      </c>
      <c r="E13292" s="3">
        <v>46</v>
      </c>
      <c r="F13292" s="3">
        <v>92</v>
      </c>
      <c r="G13292" s="3">
        <v>92</v>
      </c>
      <c r="H13292" s="3">
        <v>402713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 t="str">
        <f>B13292&amp;" | "&amp;C13292&amp;" | "&amp;D13292</f>
        <v>documentazione_amministrativa / registri | Stampa registro | Documento Principale</v>
      </c>
      <c r="Q13292" s="3" t="str">
        <f>VLOOKUP(P13292,'Classificazione UD'!A:B,2,FALSE)</f>
        <v>Amministrativo</v>
      </c>
    </row>
    <row r="13293" spans="1:17" ht="15" customHeight="1" x14ac:dyDescent="0.25">
      <c r="A13293" s="30">
        <v>2015</v>
      </c>
      <c r="B13293" s="3" t="s">
        <v>20</v>
      </c>
      <c r="C13293" s="3" t="s">
        <v>265</v>
      </c>
      <c r="D13293" s="3" t="s">
        <v>266</v>
      </c>
      <c r="E13293" s="3">
        <v>6</v>
      </c>
      <c r="F13293" s="3">
        <v>12</v>
      </c>
      <c r="G13293" s="3">
        <v>12</v>
      </c>
      <c r="H13293" s="3">
        <v>48780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 t="str">
        <f>B13293&amp;" | "&amp;C13293&amp;" | "&amp;D13293</f>
        <v>documentazione_amministrativa / registri | Stampa registro | Documento Principale</v>
      </c>
      <c r="Q13293" s="3" t="str">
        <f>VLOOKUP(P13293,'Classificazione UD'!A:B,2,FALSE)</f>
        <v>Amministrativo</v>
      </c>
    </row>
    <row r="13294" spans="1:17" ht="15" customHeight="1" x14ac:dyDescent="0.25">
      <c r="A13294" s="30">
        <v>2016</v>
      </c>
      <c r="B13294" s="3" t="s">
        <v>20</v>
      </c>
      <c r="C13294" s="3" t="s">
        <v>265</v>
      </c>
      <c r="D13294" s="3" t="s">
        <v>266</v>
      </c>
      <c r="E13294" s="3">
        <v>2</v>
      </c>
      <c r="F13294" s="3">
        <v>4</v>
      </c>
      <c r="G13294" s="3">
        <v>4</v>
      </c>
      <c r="H13294" s="3">
        <v>44512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 t="str">
        <f>B13294&amp;" | "&amp;C13294&amp;" | "&amp;D13294</f>
        <v>documentazione_amministrativa / registri | Stampa registro | Documento Principale</v>
      </c>
      <c r="Q13294" s="3" t="str">
        <f>VLOOKUP(P13294,'Classificazione UD'!A:B,2,FALSE)</f>
        <v>Amministrativo</v>
      </c>
    </row>
    <row r="13295" spans="1:17" ht="15" customHeight="1" x14ac:dyDescent="0.25">
      <c r="A13295" s="30">
        <v>2015</v>
      </c>
      <c r="B13295" s="3" t="s">
        <v>20</v>
      </c>
      <c r="C13295" s="3" t="s">
        <v>265</v>
      </c>
      <c r="D13295" s="3" t="s">
        <v>266</v>
      </c>
      <c r="E13295" s="3">
        <v>3</v>
      </c>
      <c r="F13295" s="3">
        <v>6</v>
      </c>
      <c r="G13295" s="3">
        <v>6</v>
      </c>
      <c r="H13295" s="3">
        <v>47830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 t="str">
        <f>B13295&amp;" | "&amp;C13295&amp;" | "&amp;D13295</f>
        <v>documentazione_amministrativa / registri | Stampa registro | Documento Principale</v>
      </c>
      <c r="Q13295" s="3" t="str">
        <f>VLOOKUP(P13295,'Classificazione UD'!A:B,2,FALSE)</f>
        <v>Amministrativo</v>
      </c>
    </row>
    <row r="13296" spans="1:17" ht="15" customHeight="1" x14ac:dyDescent="0.25">
      <c r="A13296" s="30">
        <v>2016</v>
      </c>
      <c r="B13296" s="3" t="s">
        <v>20</v>
      </c>
      <c r="C13296" s="3" t="s">
        <v>265</v>
      </c>
      <c r="D13296" s="3" t="s">
        <v>266</v>
      </c>
      <c r="E13296" s="3">
        <v>16</v>
      </c>
      <c r="F13296" s="3">
        <v>32</v>
      </c>
      <c r="G13296" s="3">
        <v>32</v>
      </c>
      <c r="H13296" s="3">
        <v>120230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 t="str">
        <f>B13296&amp;" | "&amp;C13296&amp;" | "&amp;D13296</f>
        <v>documentazione_amministrativa / registri | Stampa registro | Documento Principale</v>
      </c>
      <c r="Q13296" s="3" t="str">
        <f>VLOOKUP(P13296,'Classificazione UD'!A:B,2,FALSE)</f>
        <v>Amministrativo</v>
      </c>
    </row>
    <row r="13297" spans="1:17" ht="15" customHeight="1" x14ac:dyDescent="0.25">
      <c r="A13297" s="30">
        <v>2015</v>
      </c>
      <c r="B13297" s="3" t="s">
        <v>20</v>
      </c>
      <c r="C13297" s="3" t="s">
        <v>265</v>
      </c>
      <c r="D13297" s="3" t="s">
        <v>266</v>
      </c>
      <c r="E13297" s="3">
        <v>41</v>
      </c>
      <c r="F13297" s="3">
        <v>82</v>
      </c>
      <c r="G13297" s="3">
        <v>82</v>
      </c>
      <c r="H13297" s="3">
        <v>8733192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 t="str">
        <f>B13297&amp;" | "&amp;C13297&amp;" | "&amp;D13297</f>
        <v>documentazione_amministrativa / registri | Stampa registro | Documento Principale</v>
      </c>
      <c r="Q13297" s="3" t="str">
        <f>VLOOKUP(P13297,'Classificazione UD'!A:B,2,FALSE)</f>
        <v>Amministrativo</v>
      </c>
    </row>
    <row r="13298" spans="1:17" ht="15" customHeight="1" x14ac:dyDescent="0.25">
      <c r="A13298" s="30">
        <v>2016</v>
      </c>
      <c r="B13298" s="3" t="s">
        <v>20</v>
      </c>
      <c r="C13298" s="3" t="s">
        <v>265</v>
      </c>
      <c r="D13298" s="3" t="s">
        <v>266</v>
      </c>
      <c r="E13298" s="3">
        <v>205</v>
      </c>
      <c r="F13298" s="3">
        <v>410</v>
      </c>
      <c r="G13298" s="3">
        <v>410</v>
      </c>
      <c r="H13298" s="3">
        <v>16475885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 t="str">
        <f>B13298&amp;" | "&amp;C13298&amp;" | "&amp;D13298</f>
        <v>documentazione_amministrativa / registri | Stampa registro | Documento Principale</v>
      </c>
      <c r="Q13298" s="3" t="str">
        <f>VLOOKUP(P13298,'Classificazione UD'!A:B,2,FALSE)</f>
        <v>Amministrativo</v>
      </c>
    </row>
    <row r="13299" spans="1:17" ht="15" customHeight="1" x14ac:dyDescent="0.25">
      <c r="A13299" s="30">
        <v>2015</v>
      </c>
      <c r="B13299" s="3" t="s">
        <v>20</v>
      </c>
      <c r="C13299" s="3" t="s">
        <v>265</v>
      </c>
      <c r="D13299" s="3" t="s">
        <v>266</v>
      </c>
      <c r="E13299" s="3">
        <v>3</v>
      </c>
      <c r="F13299" s="3">
        <v>6</v>
      </c>
      <c r="G13299" s="3">
        <v>6</v>
      </c>
      <c r="H13299" s="3">
        <v>30463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 t="str">
        <f>B13299&amp;" | "&amp;C13299&amp;" | "&amp;D13299</f>
        <v>documentazione_amministrativa / registri | Stampa registro | Documento Principale</v>
      </c>
      <c r="Q13299" s="3" t="str">
        <f>VLOOKUP(P13299,'Classificazione UD'!A:B,2,FALSE)</f>
        <v>Amministrativo</v>
      </c>
    </row>
    <row r="13300" spans="1:17" ht="15" customHeight="1" x14ac:dyDescent="0.25">
      <c r="A13300" s="30">
        <v>2016</v>
      </c>
      <c r="B13300" s="3" t="s">
        <v>20</v>
      </c>
      <c r="C13300" s="3" t="s">
        <v>265</v>
      </c>
      <c r="D13300" s="3" t="s">
        <v>266</v>
      </c>
      <c r="E13300" s="3">
        <v>1</v>
      </c>
      <c r="F13300" s="3">
        <v>2</v>
      </c>
      <c r="G13300" s="3">
        <v>2</v>
      </c>
      <c r="H13300" s="3">
        <v>4332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 t="str">
        <f>B13300&amp;" | "&amp;C13300&amp;" | "&amp;D13300</f>
        <v>documentazione_amministrativa / registri | Stampa registro | Documento Principale</v>
      </c>
      <c r="Q13300" s="3" t="str">
        <f>VLOOKUP(P13300,'Classificazione UD'!A:B,2,FALSE)</f>
        <v>Amministrativo</v>
      </c>
    </row>
    <row r="13301" spans="1:17" ht="15" customHeight="1" x14ac:dyDescent="0.25">
      <c r="A13301" s="30">
        <v>2015</v>
      </c>
      <c r="B13301" s="3" t="s">
        <v>20</v>
      </c>
      <c r="C13301" s="3" t="s">
        <v>265</v>
      </c>
      <c r="D13301" s="3" t="s">
        <v>266</v>
      </c>
      <c r="E13301" s="3">
        <v>5</v>
      </c>
      <c r="F13301" s="3">
        <v>10</v>
      </c>
      <c r="G13301" s="3">
        <v>10</v>
      </c>
      <c r="H13301" s="3">
        <v>165463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 t="str">
        <f>B13301&amp;" | "&amp;C13301&amp;" | "&amp;D13301</f>
        <v>documentazione_amministrativa / registri | Stampa registro | Documento Principale</v>
      </c>
      <c r="Q13301" s="3" t="str">
        <f>VLOOKUP(P13301,'Classificazione UD'!A:B,2,FALSE)</f>
        <v>Amministrativo</v>
      </c>
    </row>
    <row r="13302" spans="1:17" ht="15" customHeight="1" x14ac:dyDescent="0.25">
      <c r="A13302" s="30">
        <v>2016</v>
      </c>
      <c r="B13302" s="3" t="s">
        <v>20</v>
      </c>
      <c r="C13302" s="3" t="s">
        <v>265</v>
      </c>
      <c r="D13302" s="3" t="s">
        <v>266</v>
      </c>
      <c r="E13302" s="3">
        <v>19</v>
      </c>
      <c r="F13302" s="3">
        <v>38</v>
      </c>
      <c r="G13302" s="3">
        <v>38</v>
      </c>
      <c r="H13302" s="3">
        <v>165607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 t="str">
        <f>B13302&amp;" | "&amp;C13302&amp;" | "&amp;D13302</f>
        <v>documentazione_amministrativa / registri | Stampa registro | Documento Principale</v>
      </c>
      <c r="Q13302" s="3" t="str">
        <f>VLOOKUP(P13302,'Classificazione UD'!A:B,2,FALSE)</f>
        <v>Amministrativo</v>
      </c>
    </row>
    <row r="13303" spans="1:17" ht="15" customHeight="1" x14ac:dyDescent="0.25">
      <c r="A13303" s="30">
        <v>2015</v>
      </c>
      <c r="B13303" s="3" t="s">
        <v>20</v>
      </c>
      <c r="C13303" s="3" t="s">
        <v>265</v>
      </c>
      <c r="D13303" s="3" t="s">
        <v>266</v>
      </c>
      <c r="E13303" s="3">
        <v>5</v>
      </c>
      <c r="F13303" s="3">
        <v>10</v>
      </c>
      <c r="G13303" s="3">
        <v>10</v>
      </c>
      <c r="H13303" s="3">
        <v>59828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 t="str">
        <f>B13303&amp;" | "&amp;C13303&amp;" | "&amp;D13303</f>
        <v>documentazione_amministrativa / registri | Stampa registro | Documento Principale</v>
      </c>
      <c r="Q13303" s="3" t="str">
        <f>VLOOKUP(P13303,'Classificazione UD'!A:B,2,FALSE)</f>
        <v>Amministrativo</v>
      </c>
    </row>
    <row r="13304" spans="1:17" ht="15" customHeight="1" x14ac:dyDescent="0.25">
      <c r="A13304" s="30">
        <v>2016</v>
      </c>
      <c r="B13304" s="3" t="s">
        <v>20</v>
      </c>
      <c r="C13304" s="3" t="s">
        <v>265</v>
      </c>
      <c r="D13304" s="3" t="s">
        <v>266</v>
      </c>
      <c r="E13304" s="3">
        <v>13</v>
      </c>
      <c r="F13304" s="3">
        <v>26</v>
      </c>
      <c r="G13304" s="3">
        <v>26</v>
      </c>
      <c r="H13304" s="3">
        <v>65653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 t="str">
        <f>B13304&amp;" | "&amp;C13304&amp;" | "&amp;D13304</f>
        <v>documentazione_amministrativa / registri | Stampa registro | Documento Principale</v>
      </c>
      <c r="Q13304" s="3" t="str">
        <f>VLOOKUP(P13304,'Classificazione UD'!A:B,2,FALSE)</f>
        <v>Amministrativo</v>
      </c>
    </row>
    <row r="13305" spans="1:17" ht="15" customHeight="1" x14ac:dyDescent="0.25">
      <c r="A13305" s="30">
        <v>2015</v>
      </c>
      <c r="B13305" s="3" t="s">
        <v>20</v>
      </c>
      <c r="C13305" s="3" t="s">
        <v>265</v>
      </c>
      <c r="D13305" s="3" t="s">
        <v>266</v>
      </c>
      <c r="E13305" s="3">
        <v>3</v>
      </c>
      <c r="F13305" s="3">
        <v>6</v>
      </c>
      <c r="G13305" s="3">
        <v>6</v>
      </c>
      <c r="H13305" s="3">
        <v>123058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 t="str">
        <f>B13305&amp;" | "&amp;C13305&amp;" | "&amp;D13305</f>
        <v>documentazione_amministrativa / registri | Stampa registro | Documento Principale</v>
      </c>
      <c r="Q13305" s="3" t="str">
        <f>VLOOKUP(P13305,'Classificazione UD'!A:B,2,FALSE)</f>
        <v>Amministrativo</v>
      </c>
    </row>
    <row r="13306" spans="1:17" ht="15" customHeight="1" x14ac:dyDescent="0.25">
      <c r="A13306" s="30">
        <v>2016</v>
      </c>
      <c r="B13306" s="3" t="s">
        <v>20</v>
      </c>
      <c r="C13306" s="3" t="s">
        <v>265</v>
      </c>
      <c r="D13306" s="3" t="s">
        <v>266</v>
      </c>
      <c r="E13306" s="3">
        <v>9</v>
      </c>
      <c r="F13306" s="3">
        <v>18</v>
      </c>
      <c r="G13306" s="3">
        <v>18</v>
      </c>
      <c r="H13306" s="3">
        <v>43444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 t="str">
        <f>B13306&amp;" | "&amp;C13306&amp;" | "&amp;D13306</f>
        <v>documentazione_amministrativa / registri | Stampa registro | Documento Principale</v>
      </c>
      <c r="Q13306" s="3" t="str">
        <f>VLOOKUP(P13306,'Classificazione UD'!A:B,2,FALSE)</f>
        <v>Amministrativo</v>
      </c>
    </row>
    <row r="13307" spans="1:17" ht="15" customHeight="1" x14ac:dyDescent="0.25">
      <c r="A13307" s="30">
        <v>2015</v>
      </c>
      <c r="B13307" s="3" t="s">
        <v>20</v>
      </c>
      <c r="C13307" s="3" t="s">
        <v>265</v>
      </c>
      <c r="D13307" s="3" t="s">
        <v>266</v>
      </c>
      <c r="E13307" s="3">
        <v>5</v>
      </c>
      <c r="F13307" s="3">
        <v>10</v>
      </c>
      <c r="G13307" s="3">
        <v>10</v>
      </c>
      <c r="H13307" s="3">
        <v>71736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>
        <v>0</v>
      </c>
      <c r="P13307" s="3" t="str">
        <f>B13307&amp;" | "&amp;C13307&amp;" | "&amp;D13307</f>
        <v>documentazione_amministrativa / registri | Stampa registro | Documento Principale</v>
      </c>
      <c r="Q13307" s="3" t="str">
        <f>VLOOKUP(P13307,'Classificazione UD'!A:B,2,FALSE)</f>
        <v>Amministrativo</v>
      </c>
    </row>
    <row r="13308" spans="1:17" ht="15" customHeight="1" x14ac:dyDescent="0.25">
      <c r="A13308" s="30">
        <v>2016</v>
      </c>
      <c r="B13308" s="3" t="s">
        <v>20</v>
      </c>
      <c r="C13308" s="3" t="s">
        <v>265</v>
      </c>
      <c r="D13308" s="3" t="s">
        <v>266</v>
      </c>
      <c r="E13308" s="3">
        <v>4</v>
      </c>
      <c r="F13308" s="3">
        <v>8</v>
      </c>
      <c r="G13308" s="3">
        <v>8</v>
      </c>
      <c r="H13308" s="3">
        <v>20282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 t="str">
        <f>B13308&amp;" | "&amp;C13308&amp;" | "&amp;D13308</f>
        <v>documentazione_amministrativa / registri | Stampa registro | Documento Principale</v>
      </c>
      <c r="Q13308" s="3" t="str">
        <f>VLOOKUP(P13308,'Classificazione UD'!A:B,2,FALSE)</f>
        <v>Amministrativo</v>
      </c>
    </row>
    <row r="13309" spans="1:17" ht="15" customHeight="1" x14ac:dyDescent="0.25">
      <c r="A13309" s="30">
        <v>2015</v>
      </c>
      <c r="B13309" s="3" t="s">
        <v>20</v>
      </c>
      <c r="C13309" s="3" t="s">
        <v>265</v>
      </c>
      <c r="D13309" s="3" t="s">
        <v>266</v>
      </c>
      <c r="E13309" s="3">
        <v>4</v>
      </c>
      <c r="F13309" s="3">
        <v>8</v>
      </c>
      <c r="G13309" s="3">
        <v>8</v>
      </c>
      <c r="H13309" s="3">
        <v>68376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 t="str">
        <f>B13309&amp;" | "&amp;C13309&amp;" | "&amp;D13309</f>
        <v>documentazione_amministrativa / registri | Stampa registro | Documento Principale</v>
      </c>
      <c r="Q13309" s="3" t="str">
        <f>VLOOKUP(P13309,'Classificazione UD'!A:B,2,FALSE)</f>
        <v>Amministrativo</v>
      </c>
    </row>
    <row r="13310" spans="1:17" ht="15" customHeight="1" x14ac:dyDescent="0.25">
      <c r="A13310" s="30">
        <v>2016</v>
      </c>
      <c r="B13310" s="3" t="s">
        <v>20</v>
      </c>
      <c r="C13310" s="3" t="s">
        <v>265</v>
      </c>
      <c r="D13310" s="3" t="s">
        <v>266</v>
      </c>
      <c r="E13310" s="3">
        <v>1</v>
      </c>
      <c r="F13310" s="3">
        <v>2</v>
      </c>
      <c r="G13310" s="3">
        <v>2</v>
      </c>
      <c r="H13310" s="3">
        <v>4532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 t="str">
        <f>B13310&amp;" | "&amp;C13310&amp;" | "&amp;D13310</f>
        <v>documentazione_amministrativa / registri | Stampa registro | Documento Principale</v>
      </c>
      <c r="Q13310" s="3" t="str">
        <f>VLOOKUP(P13310,'Classificazione UD'!A:B,2,FALSE)</f>
        <v>Amministrativo</v>
      </c>
    </row>
    <row r="13311" spans="1:17" ht="15" customHeight="1" x14ac:dyDescent="0.25">
      <c r="A13311" s="30">
        <v>2015</v>
      </c>
      <c r="B13311" s="3" t="s">
        <v>20</v>
      </c>
      <c r="C13311" s="3" t="s">
        <v>265</v>
      </c>
      <c r="D13311" s="3" t="s">
        <v>266</v>
      </c>
      <c r="E13311" s="3">
        <v>5</v>
      </c>
      <c r="F13311" s="3">
        <v>10</v>
      </c>
      <c r="G13311" s="3">
        <v>10</v>
      </c>
      <c r="H13311" s="3">
        <v>4587353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 t="str">
        <f>B13311&amp;" | "&amp;C13311&amp;" | "&amp;D13311</f>
        <v>documentazione_amministrativa / registri | Stampa registro | Documento Principale</v>
      </c>
      <c r="Q13311" s="3" t="str">
        <f>VLOOKUP(P13311,'Classificazione UD'!A:B,2,FALSE)</f>
        <v>Amministrativo</v>
      </c>
    </row>
    <row r="13312" spans="1:17" ht="15" customHeight="1" x14ac:dyDescent="0.25">
      <c r="A13312" s="30">
        <v>2016</v>
      </c>
      <c r="B13312" s="3" t="s">
        <v>20</v>
      </c>
      <c r="C13312" s="3" t="s">
        <v>265</v>
      </c>
      <c r="D13312" s="3" t="s">
        <v>266</v>
      </c>
      <c r="E13312" s="3">
        <v>40</v>
      </c>
      <c r="F13312" s="3">
        <v>80</v>
      </c>
      <c r="G13312" s="3">
        <v>80</v>
      </c>
      <c r="H13312" s="3">
        <v>2967131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 t="str">
        <f>B13312&amp;" | "&amp;C13312&amp;" | "&amp;D13312</f>
        <v>documentazione_amministrativa / registri | Stampa registro | Documento Principale</v>
      </c>
      <c r="Q13312" s="3" t="str">
        <f>VLOOKUP(P13312,'Classificazione UD'!A:B,2,FALSE)</f>
        <v>Amministrativo</v>
      </c>
    </row>
    <row r="13313" spans="1:17" ht="15" customHeight="1" x14ac:dyDescent="0.25">
      <c r="A13313" s="30">
        <v>2015</v>
      </c>
      <c r="B13313" s="3" t="s">
        <v>20</v>
      </c>
      <c r="C13313" s="3" t="s">
        <v>265</v>
      </c>
      <c r="D13313" s="3" t="s">
        <v>266</v>
      </c>
      <c r="E13313" s="3">
        <v>25</v>
      </c>
      <c r="F13313" s="3">
        <v>50</v>
      </c>
      <c r="G13313" s="3">
        <v>50</v>
      </c>
      <c r="H13313" s="3">
        <v>607388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 t="str">
        <f>B13313&amp;" | "&amp;C13313&amp;" | "&amp;D13313</f>
        <v>documentazione_amministrativa / registri | Stampa registro | Documento Principale</v>
      </c>
      <c r="Q13313" s="3" t="str">
        <f>VLOOKUP(P13313,'Classificazione UD'!A:B,2,FALSE)</f>
        <v>Amministrativo</v>
      </c>
    </row>
    <row r="13314" spans="1:17" ht="15" customHeight="1" x14ac:dyDescent="0.25">
      <c r="A13314" s="30">
        <v>2016</v>
      </c>
      <c r="B13314" s="3" t="s">
        <v>20</v>
      </c>
      <c r="C13314" s="3" t="s">
        <v>265</v>
      </c>
      <c r="D13314" s="3" t="s">
        <v>266</v>
      </c>
      <c r="E13314" s="3">
        <v>65</v>
      </c>
      <c r="F13314" s="3">
        <v>130</v>
      </c>
      <c r="G13314" s="3">
        <v>130</v>
      </c>
      <c r="H13314" s="3">
        <v>422651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 t="str">
        <f>B13314&amp;" | "&amp;C13314&amp;" | "&amp;D13314</f>
        <v>documentazione_amministrativa / registri | Stampa registro | Documento Principale</v>
      </c>
      <c r="Q13314" s="3" t="str">
        <f>VLOOKUP(P13314,'Classificazione UD'!A:B,2,FALSE)</f>
        <v>Amministrativo</v>
      </c>
    </row>
    <row r="13315" spans="1:17" ht="15" customHeight="1" x14ac:dyDescent="0.25">
      <c r="A13315" s="30">
        <v>2015</v>
      </c>
      <c r="B13315" s="3" t="s">
        <v>20</v>
      </c>
      <c r="C13315" s="3" t="s">
        <v>265</v>
      </c>
      <c r="D13315" s="3" t="s">
        <v>266</v>
      </c>
      <c r="E13315" s="3">
        <v>4</v>
      </c>
      <c r="F13315" s="3">
        <v>8</v>
      </c>
      <c r="G13315" s="3">
        <v>8</v>
      </c>
      <c r="H13315" s="3">
        <v>1007348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 t="str">
        <f>B13315&amp;" | "&amp;C13315&amp;" | "&amp;D13315</f>
        <v>documentazione_amministrativa / registri | Stampa registro | Documento Principale</v>
      </c>
      <c r="Q13315" s="3" t="str">
        <f>VLOOKUP(P13315,'Classificazione UD'!A:B,2,FALSE)</f>
        <v>Amministrativo</v>
      </c>
    </row>
    <row r="13316" spans="1:17" ht="15" customHeight="1" x14ac:dyDescent="0.25">
      <c r="A13316" s="30">
        <v>2016</v>
      </c>
      <c r="B13316" s="3" t="s">
        <v>20</v>
      </c>
      <c r="C13316" s="3" t="s">
        <v>265</v>
      </c>
      <c r="D13316" s="3" t="s">
        <v>266</v>
      </c>
      <c r="E13316" s="3">
        <v>43</v>
      </c>
      <c r="F13316" s="3">
        <v>86</v>
      </c>
      <c r="G13316" s="3">
        <v>86</v>
      </c>
      <c r="H13316" s="3">
        <v>218471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 t="str">
        <f>B13316&amp;" | "&amp;C13316&amp;" | "&amp;D13316</f>
        <v>documentazione_amministrativa / registri | Stampa registro | Documento Principale</v>
      </c>
      <c r="Q13316" s="3" t="str">
        <f>VLOOKUP(P13316,'Classificazione UD'!A:B,2,FALSE)</f>
        <v>Amministrativo</v>
      </c>
    </row>
    <row r="13317" spans="1:17" ht="15" customHeight="1" x14ac:dyDescent="0.25">
      <c r="A13317" s="30">
        <v>2015</v>
      </c>
      <c r="B13317" s="3" t="s">
        <v>20</v>
      </c>
      <c r="C13317" s="3" t="s">
        <v>265</v>
      </c>
      <c r="D13317" s="3" t="s">
        <v>266</v>
      </c>
      <c r="E13317" s="3">
        <v>17</v>
      </c>
      <c r="F13317" s="3">
        <v>34</v>
      </c>
      <c r="G13317" s="3">
        <v>34</v>
      </c>
      <c r="H13317" s="3">
        <v>104370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 t="str">
        <f>B13317&amp;" | "&amp;C13317&amp;" | "&amp;D13317</f>
        <v>documentazione_amministrativa / registri | Stampa registro | Documento Principale</v>
      </c>
      <c r="Q13317" s="3" t="str">
        <f>VLOOKUP(P13317,'Classificazione UD'!A:B,2,FALSE)</f>
        <v>Amministrativo</v>
      </c>
    </row>
    <row r="13318" spans="1:17" ht="15" customHeight="1" x14ac:dyDescent="0.25">
      <c r="A13318" s="30">
        <v>2016</v>
      </c>
      <c r="B13318" s="3" t="s">
        <v>20</v>
      </c>
      <c r="C13318" s="3" t="s">
        <v>265</v>
      </c>
      <c r="D13318" s="3" t="s">
        <v>266</v>
      </c>
      <c r="E13318" s="3">
        <v>81</v>
      </c>
      <c r="F13318" s="3">
        <v>162</v>
      </c>
      <c r="G13318" s="3">
        <v>162</v>
      </c>
      <c r="H13318" s="3">
        <v>455364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 t="str">
        <f>B13318&amp;" | "&amp;C13318&amp;" | "&amp;D13318</f>
        <v>documentazione_amministrativa / registri | Stampa registro | Documento Principale</v>
      </c>
      <c r="Q13318" s="3" t="str">
        <f>VLOOKUP(P13318,'Classificazione UD'!A:B,2,FALSE)</f>
        <v>Amministrativo</v>
      </c>
    </row>
    <row r="13319" spans="1:17" ht="15" customHeight="1" x14ac:dyDescent="0.25">
      <c r="A13319" s="30">
        <v>2015</v>
      </c>
      <c r="B13319" s="3" t="s">
        <v>20</v>
      </c>
      <c r="C13319" s="3" t="s">
        <v>265</v>
      </c>
      <c r="D13319" s="3" t="s">
        <v>266</v>
      </c>
      <c r="E13319" s="3">
        <v>3</v>
      </c>
      <c r="F13319" s="3">
        <v>6</v>
      </c>
      <c r="G13319" s="3">
        <v>6</v>
      </c>
      <c r="H13319" s="3">
        <v>18700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 t="str">
        <f>B13319&amp;" | "&amp;C13319&amp;" | "&amp;D13319</f>
        <v>documentazione_amministrativa / registri | Stampa registro | Documento Principale</v>
      </c>
      <c r="Q13319" s="3" t="str">
        <f>VLOOKUP(P13319,'Classificazione UD'!A:B,2,FALSE)</f>
        <v>Amministrativo</v>
      </c>
    </row>
    <row r="13320" spans="1:17" ht="15" customHeight="1" x14ac:dyDescent="0.25">
      <c r="A13320" s="30">
        <v>2015</v>
      </c>
      <c r="B13320" s="3" t="s">
        <v>20</v>
      </c>
      <c r="C13320" s="3" t="s">
        <v>265</v>
      </c>
      <c r="D13320" s="3" t="s">
        <v>266</v>
      </c>
      <c r="E13320" s="3">
        <v>6</v>
      </c>
      <c r="F13320" s="3">
        <v>12</v>
      </c>
      <c r="G13320" s="3">
        <v>12</v>
      </c>
      <c r="H13320" s="3">
        <v>37752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 t="str">
        <f>B13320&amp;" | "&amp;C13320&amp;" | "&amp;D13320</f>
        <v>documentazione_amministrativa / registri | Stampa registro | Documento Principale</v>
      </c>
      <c r="Q13320" s="3" t="str">
        <f>VLOOKUP(P13320,'Classificazione UD'!A:B,2,FALSE)</f>
        <v>Amministrativo</v>
      </c>
    </row>
    <row r="13321" spans="1:17" ht="15" customHeight="1" x14ac:dyDescent="0.25">
      <c r="A13321" s="30">
        <v>2015</v>
      </c>
      <c r="B13321" s="3" t="s">
        <v>20</v>
      </c>
      <c r="C13321" s="3" t="s">
        <v>265</v>
      </c>
      <c r="D13321" s="3" t="s">
        <v>266</v>
      </c>
      <c r="E13321" s="3">
        <v>5</v>
      </c>
      <c r="F13321" s="3">
        <v>10</v>
      </c>
      <c r="G13321" s="3">
        <v>10</v>
      </c>
      <c r="H13321" s="3">
        <v>42811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 t="str">
        <f>B13321&amp;" | "&amp;C13321&amp;" | "&amp;D13321</f>
        <v>documentazione_amministrativa / registri | Stampa registro | Documento Principale</v>
      </c>
      <c r="Q13321" s="3" t="str">
        <f>VLOOKUP(P13321,'Classificazione UD'!A:B,2,FALSE)</f>
        <v>Amministrativo</v>
      </c>
    </row>
    <row r="13322" spans="1:17" ht="15" customHeight="1" x14ac:dyDescent="0.25">
      <c r="A13322" s="30">
        <v>2016</v>
      </c>
      <c r="B13322" s="3" t="s">
        <v>20</v>
      </c>
      <c r="C13322" s="3" t="s">
        <v>265</v>
      </c>
      <c r="D13322" s="3" t="s">
        <v>266</v>
      </c>
      <c r="E13322" s="3">
        <v>2</v>
      </c>
      <c r="F13322" s="3">
        <v>4</v>
      </c>
      <c r="G13322" s="3">
        <v>4</v>
      </c>
      <c r="H13322" s="3">
        <v>11726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 t="str">
        <f>B13322&amp;" | "&amp;C13322&amp;" | "&amp;D13322</f>
        <v>documentazione_amministrativa / registri | Stampa registro | Documento Principale</v>
      </c>
      <c r="Q13322" s="3" t="str">
        <f>VLOOKUP(P13322,'Classificazione UD'!A:B,2,FALSE)</f>
        <v>Amministrativo</v>
      </c>
    </row>
    <row r="13323" spans="1:17" ht="15" customHeight="1" x14ac:dyDescent="0.25">
      <c r="A13323" s="30">
        <v>2015</v>
      </c>
      <c r="B13323" s="3" t="s">
        <v>20</v>
      </c>
      <c r="C13323" s="3" t="s">
        <v>265</v>
      </c>
      <c r="D13323" s="3" t="s">
        <v>266</v>
      </c>
      <c r="E13323" s="3">
        <v>2</v>
      </c>
      <c r="F13323" s="3">
        <v>4</v>
      </c>
      <c r="G13323" s="3">
        <v>4</v>
      </c>
      <c r="H13323" s="3">
        <v>33686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 t="str">
        <f>B13323&amp;" | "&amp;C13323&amp;" | "&amp;D13323</f>
        <v>documentazione_amministrativa / registri | Stampa registro | Documento Principale</v>
      </c>
      <c r="Q13323" s="3" t="str">
        <f>VLOOKUP(P13323,'Classificazione UD'!A:B,2,FALSE)</f>
        <v>Amministrativo</v>
      </c>
    </row>
    <row r="13324" spans="1:17" ht="15" customHeight="1" x14ac:dyDescent="0.25">
      <c r="A13324" s="30">
        <v>2014</v>
      </c>
      <c r="B13324" s="3" t="s">
        <v>23</v>
      </c>
      <c r="C13324" s="3" t="s">
        <v>268</v>
      </c>
      <c r="D13324" s="3" t="s">
        <v>266</v>
      </c>
      <c r="E13324" s="3">
        <v>16</v>
      </c>
      <c r="F13324" s="3">
        <v>46</v>
      </c>
      <c r="G13324" s="3">
        <v>46</v>
      </c>
      <c r="H13324" s="3">
        <v>5967781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 t="str">
        <f>B13324&amp;" | "&amp;C13324&amp;" | "&amp;D13324</f>
        <v>documentazione_amministrativa / altri_documenti | Documento Repertoriato | Documento Principale</v>
      </c>
      <c r="Q13324" s="3" t="str">
        <f>VLOOKUP(P13324,'Classificazione UD'!A:B,2,FALSE)</f>
        <v>Amministrativo</v>
      </c>
    </row>
    <row r="13325" spans="1:17" ht="15" customHeight="1" x14ac:dyDescent="0.25">
      <c r="A13325" s="30">
        <v>2015</v>
      </c>
      <c r="B13325" s="3" t="s">
        <v>23</v>
      </c>
      <c r="C13325" s="3" t="s">
        <v>268</v>
      </c>
      <c r="D13325" s="3" t="s">
        <v>266</v>
      </c>
      <c r="E13325" s="3">
        <v>25</v>
      </c>
      <c r="F13325" s="3">
        <v>52</v>
      </c>
      <c r="G13325" s="3">
        <v>52</v>
      </c>
      <c r="H13325" s="3">
        <v>4790158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 t="str">
        <f>B13325&amp;" | "&amp;C13325&amp;" | "&amp;D13325</f>
        <v>documentazione_amministrativa / altri_documenti | Documento Repertoriato | Documento Principale</v>
      </c>
      <c r="Q13325" s="3" t="str">
        <f>VLOOKUP(P13325,'Classificazione UD'!A:B,2,FALSE)</f>
        <v>Amministrativo</v>
      </c>
    </row>
    <row r="13326" spans="1:17" ht="15" customHeight="1" x14ac:dyDescent="0.25">
      <c r="A13326" s="30">
        <v>2014</v>
      </c>
      <c r="B13326" s="3" t="s">
        <v>23</v>
      </c>
      <c r="C13326" s="3" t="s">
        <v>268</v>
      </c>
      <c r="D13326" s="3" t="s">
        <v>266</v>
      </c>
      <c r="E13326" s="3">
        <v>1</v>
      </c>
      <c r="F13326" s="3">
        <v>4</v>
      </c>
      <c r="G13326" s="3">
        <v>4</v>
      </c>
      <c r="H13326" s="3">
        <v>1221981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3" t="str">
        <f>B13326&amp;" | "&amp;C13326&amp;" | "&amp;D13326</f>
        <v>documentazione_amministrativa / altri_documenti | Documento Repertoriato | Documento Principale</v>
      </c>
      <c r="Q13326" s="3" t="str">
        <f>VLOOKUP(P13326,'Classificazione UD'!A:B,2,FALSE)</f>
        <v>Amministrativo</v>
      </c>
    </row>
    <row r="13327" spans="1:17" ht="15" customHeight="1" x14ac:dyDescent="0.25">
      <c r="A13327" s="30">
        <v>2015</v>
      </c>
      <c r="B13327" s="3" t="s">
        <v>23</v>
      </c>
      <c r="C13327" s="3" t="s">
        <v>268</v>
      </c>
      <c r="D13327" s="3" t="s">
        <v>266</v>
      </c>
      <c r="E13327" s="3">
        <v>4</v>
      </c>
      <c r="F13327" s="3">
        <v>9</v>
      </c>
      <c r="G13327" s="3">
        <v>9</v>
      </c>
      <c r="H13327" s="3">
        <v>1750620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 t="str">
        <f>B13327&amp;" | "&amp;C13327&amp;" | "&amp;D13327</f>
        <v>documentazione_amministrativa / altri_documenti | Documento Repertoriato | Documento Principale</v>
      </c>
      <c r="Q13327" s="3" t="str">
        <f>VLOOKUP(P13327,'Classificazione UD'!A:B,2,FALSE)</f>
        <v>Amministrativo</v>
      </c>
    </row>
    <row r="13328" spans="1:17" ht="15" customHeight="1" x14ac:dyDescent="0.25">
      <c r="A13328" s="30">
        <v>2015</v>
      </c>
      <c r="B13328" s="3" t="s">
        <v>23</v>
      </c>
      <c r="C13328" s="3" t="s">
        <v>268</v>
      </c>
      <c r="D13328" s="3" t="s">
        <v>266</v>
      </c>
      <c r="E13328" s="3">
        <v>1</v>
      </c>
      <c r="F13328" s="3">
        <v>3</v>
      </c>
      <c r="G13328" s="3">
        <v>3</v>
      </c>
      <c r="H13328" s="3">
        <v>1326222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 t="str">
        <f>B13328&amp;" | "&amp;C13328&amp;" | "&amp;D13328</f>
        <v>documentazione_amministrativa / altri_documenti | Documento Repertoriato | Documento Principale</v>
      </c>
      <c r="Q13328" s="3" t="str">
        <f>VLOOKUP(P13328,'Classificazione UD'!A:B,2,FALSE)</f>
        <v>Amministrativo</v>
      </c>
    </row>
    <row r="13329" spans="1:17" ht="15" customHeight="1" x14ac:dyDescent="0.25">
      <c r="A13329" s="30">
        <v>2014</v>
      </c>
      <c r="B13329" s="3" t="s">
        <v>23</v>
      </c>
      <c r="C13329" s="3" t="s">
        <v>268</v>
      </c>
      <c r="D13329" s="3" t="s">
        <v>266</v>
      </c>
      <c r="E13329" s="3">
        <v>544</v>
      </c>
      <c r="F13329" s="3">
        <v>1088</v>
      </c>
      <c r="G13329" s="3">
        <v>1088</v>
      </c>
      <c r="H13329" s="3">
        <v>35340468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 t="str">
        <f>B13329&amp;" | "&amp;C13329&amp;" | "&amp;D13329</f>
        <v>documentazione_amministrativa / altri_documenti | Documento Repertoriato | Documento Principale</v>
      </c>
      <c r="Q13329" s="3" t="str">
        <f>VLOOKUP(P13329,'Classificazione UD'!A:B,2,FALSE)</f>
        <v>Amministrativo</v>
      </c>
    </row>
    <row r="13330" spans="1:17" ht="15" customHeight="1" x14ac:dyDescent="0.25">
      <c r="A13330" s="30">
        <v>2015</v>
      </c>
      <c r="B13330" s="3" t="s">
        <v>23</v>
      </c>
      <c r="C13330" s="3" t="s">
        <v>268</v>
      </c>
      <c r="D13330" s="3" t="s">
        <v>266</v>
      </c>
      <c r="E13330" s="3">
        <v>581</v>
      </c>
      <c r="F13330" s="3">
        <v>1162</v>
      </c>
      <c r="G13330" s="3">
        <v>1162</v>
      </c>
      <c r="H13330" s="3">
        <v>23956479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 t="str">
        <f>B13330&amp;" | "&amp;C13330&amp;" | "&amp;D13330</f>
        <v>documentazione_amministrativa / altri_documenti | Documento Repertoriato | Documento Principale</v>
      </c>
      <c r="Q13330" s="3" t="str">
        <f>VLOOKUP(P13330,'Classificazione UD'!A:B,2,FALSE)</f>
        <v>Amministrativo</v>
      </c>
    </row>
    <row r="13331" spans="1:17" ht="15" customHeight="1" x14ac:dyDescent="0.25">
      <c r="A13331" s="30">
        <v>2014</v>
      </c>
      <c r="B13331" s="3" t="s">
        <v>23</v>
      </c>
      <c r="C13331" s="3" t="s">
        <v>268</v>
      </c>
      <c r="D13331" s="3" t="s">
        <v>266</v>
      </c>
      <c r="E13331" s="3">
        <v>102</v>
      </c>
      <c r="F13331" s="3">
        <v>226</v>
      </c>
      <c r="G13331" s="3">
        <v>226</v>
      </c>
      <c r="H13331" s="3">
        <v>112934786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 t="str">
        <f>B13331&amp;" | "&amp;C13331&amp;" | "&amp;D13331</f>
        <v>documentazione_amministrativa / altri_documenti | Documento Repertoriato | Documento Principale</v>
      </c>
      <c r="Q13331" s="3" t="str">
        <f>VLOOKUP(P13331,'Classificazione UD'!A:B,2,FALSE)</f>
        <v>Amministrativo</v>
      </c>
    </row>
    <row r="13332" spans="1:17" ht="15" customHeight="1" x14ac:dyDescent="0.25">
      <c r="A13332" s="30">
        <v>2015</v>
      </c>
      <c r="B13332" s="3" t="s">
        <v>23</v>
      </c>
      <c r="C13332" s="3" t="s">
        <v>268</v>
      </c>
      <c r="D13332" s="3" t="s">
        <v>266</v>
      </c>
      <c r="E13332" s="3">
        <v>153</v>
      </c>
      <c r="F13332" s="3">
        <v>315</v>
      </c>
      <c r="G13332" s="3">
        <v>315</v>
      </c>
      <c r="H13332" s="3">
        <v>218829236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 t="str">
        <f>B13332&amp;" | "&amp;C13332&amp;" | "&amp;D13332</f>
        <v>documentazione_amministrativa / altri_documenti | Documento Repertoriato | Documento Principale</v>
      </c>
      <c r="Q13332" s="3" t="str">
        <f>VLOOKUP(P13332,'Classificazione UD'!A:B,2,FALSE)</f>
        <v>Amministrativo</v>
      </c>
    </row>
    <row r="13333" spans="1:17" ht="15" customHeight="1" x14ac:dyDescent="0.25">
      <c r="A13333" s="30">
        <v>2016</v>
      </c>
      <c r="B13333" s="3" t="s">
        <v>23</v>
      </c>
      <c r="C13333" s="3" t="s">
        <v>268</v>
      </c>
      <c r="D13333" s="3" t="s">
        <v>266</v>
      </c>
      <c r="E13333" s="3">
        <v>3</v>
      </c>
      <c r="F13333" s="3">
        <v>6</v>
      </c>
      <c r="G13333" s="3">
        <v>6</v>
      </c>
      <c r="H13333" s="3">
        <v>6717640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 t="str">
        <f>B13333&amp;" | "&amp;C13333&amp;" | "&amp;D13333</f>
        <v>documentazione_amministrativa / altri_documenti | Documento Repertoriato | Documento Principale</v>
      </c>
      <c r="Q13333" s="3" t="str">
        <f>VLOOKUP(P13333,'Classificazione UD'!A:B,2,FALSE)</f>
        <v>Amministrativo</v>
      </c>
    </row>
    <row r="13334" spans="1:17" ht="15" customHeight="1" x14ac:dyDescent="0.25">
      <c r="A13334" s="30">
        <v>2014</v>
      </c>
      <c r="B13334" s="3" t="s">
        <v>23</v>
      </c>
      <c r="C13334" s="3" t="s">
        <v>268</v>
      </c>
      <c r="D13334" s="3" t="s">
        <v>266</v>
      </c>
      <c r="E13334" s="3">
        <v>113</v>
      </c>
      <c r="F13334" s="3">
        <v>331</v>
      </c>
      <c r="G13334" s="3">
        <v>331</v>
      </c>
      <c r="H13334" s="3">
        <v>509725573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 t="str">
        <f>B13334&amp;" | "&amp;C13334&amp;" | "&amp;D13334</f>
        <v>documentazione_amministrativa / altri_documenti | Documento Repertoriato | Documento Principale</v>
      </c>
      <c r="Q13334" s="3" t="str">
        <f>VLOOKUP(P13334,'Classificazione UD'!A:B,2,FALSE)</f>
        <v>Amministrativo</v>
      </c>
    </row>
    <row r="13335" spans="1:17" ht="15" customHeight="1" x14ac:dyDescent="0.25">
      <c r="A13335" s="30">
        <v>2015</v>
      </c>
      <c r="B13335" s="3" t="s">
        <v>23</v>
      </c>
      <c r="C13335" s="3" t="s">
        <v>268</v>
      </c>
      <c r="D13335" s="3" t="s">
        <v>266</v>
      </c>
      <c r="E13335" s="3">
        <v>131</v>
      </c>
      <c r="F13335" s="3">
        <v>387</v>
      </c>
      <c r="G13335" s="3">
        <v>387</v>
      </c>
      <c r="H13335" s="3">
        <v>1106461463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 t="str">
        <f>B13335&amp;" | "&amp;C13335&amp;" | "&amp;D13335</f>
        <v>documentazione_amministrativa / altri_documenti | Documento Repertoriato | Documento Principale</v>
      </c>
      <c r="Q13335" s="3" t="str">
        <f>VLOOKUP(P13335,'Classificazione UD'!A:B,2,FALSE)</f>
        <v>Amministrativo</v>
      </c>
    </row>
    <row r="13336" spans="1:17" ht="15" customHeight="1" x14ac:dyDescent="0.25">
      <c r="A13336" s="30">
        <v>2015</v>
      </c>
      <c r="B13336" s="3" t="s">
        <v>23</v>
      </c>
      <c r="C13336" s="3" t="s">
        <v>268</v>
      </c>
      <c r="D13336" s="3" t="s">
        <v>266</v>
      </c>
      <c r="E13336" s="3">
        <v>34</v>
      </c>
      <c r="F13336" s="3">
        <v>85</v>
      </c>
      <c r="G13336" s="3">
        <v>85</v>
      </c>
      <c r="H13336" s="3">
        <v>59679767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 t="str">
        <f>B13336&amp;" | "&amp;C13336&amp;" | "&amp;D13336</f>
        <v>documentazione_amministrativa / altri_documenti | Documento Repertoriato | Documento Principale</v>
      </c>
      <c r="Q13336" s="3" t="str">
        <f>VLOOKUP(P13336,'Classificazione UD'!A:B,2,FALSE)</f>
        <v>Amministrativo</v>
      </c>
    </row>
    <row r="13337" spans="1:17" ht="15" customHeight="1" x14ac:dyDescent="0.25">
      <c r="A13337" s="30">
        <v>2014</v>
      </c>
      <c r="B13337" s="3" t="s">
        <v>23</v>
      </c>
      <c r="C13337" s="3" t="s">
        <v>268</v>
      </c>
      <c r="D13337" s="3" t="s">
        <v>266</v>
      </c>
      <c r="E13337" s="3">
        <v>2</v>
      </c>
      <c r="F13337" s="3">
        <v>4</v>
      </c>
      <c r="G13337" s="3">
        <v>4</v>
      </c>
      <c r="H13337" s="3">
        <v>1655458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 t="str">
        <f>B13337&amp;" | "&amp;C13337&amp;" | "&amp;D13337</f>
        <v>documentazione_amministrativa / altri_documenti | Documento Repertoriato | Documento Principale</v>
      </c>
      <c r="Q13337" s="3" t="str">
        <f>VLOOKUP(P13337,'Classificazione UD'!A:B,2,FALSE)</f>
        <v>Amministrativo</v>
      </c>
    </row>
    <row r="13338" spans="1:17" ht="15" customHeight="1" x14ac:dyDescent="0.25">
      <c r="A13338" s="30">
        <v>2014</v>
      </c>
      <c r="B13338" s="3" t="s">
        <v>23</v>
      </c>
      <c r="C13338" s="3" t="s">
        <v>268</v>
      </c>
      <c r="D13338" s="3" t="s">
        <v>266</v>
      </c>
      <c r="E13338" s="3">
        <v>7</v>
      </c>
      <c r="F13338" s="3">
        <v>14</v>
      </c>
      <c r="G13338" s="3">
        <v>14</v>
      </c>
      <c r="H13338" s="3">
        <v>3152569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 t="str">
        <f>B13338&amp;" | "&amp;C13338&amp;" | "&amp;D13338</f>
        <v>documentazione_amministrativa / altri_documenti | Documento Repertoriato | Documento Principale</v>
      </c>
      <c r="Q13338" s="3" t="str">
        <f>VLOOKUP(P13338,'Classificazione UD'!A:B,2,FALSE)</f>
        <v>Amministrativo</v>
      </c>
    </row>
    <row r="13339" spans="1:17" ht="15" customHeight="1" x14ac:dyDescent="0.25">
      <c r="A13339" s="30">
        <v>2014</v>
      </c>
      <c r="B13339" s="3" t="s">
        <v>23</v>
      </c>
      <c r="C13339" s="3" t="s">
        <v>268</v>
      </c>
      <c r="D13339" s="3" t="s">
        <v>266</v>
      </c>
      <c r="E13339" s="3">
        <v>8</v>
      </c>
      <c r="F13339" s="3">
        <v>16</v>
      </c>
      <c r="G13339" s="3">
        <v>16</v>
      </c>
      <c r="H13339" s="3">
        <v>9703917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 t="str">
        <f>B13339&amp;" | "&amp;C13339&amp;" | "&amp;D13339</f>
        <v>documentazione_amministrativa / altri_documenti | Documento Repertoriato | Documento Principale</v>
      </c>
      <c r="Q13339" s="3" t="str">
        <f>VLOOKUP(P13339,'Classificazione UD'!A:B,2,FALSE)</f>
        <v>Amministrativo</v>
      </c>
    </row>
    <row r="13340" spans="1:17" ht="15" customHeight="1" x14ac:dyDescent="0.25">
      <c r="A13340" s="30">
        <v>2014</v>
      </c>
      <c r="B13340" s="3" t="s">
        <v>23</v>
      </c>
      <c r="C13340" s="3" t="s">
        <v>268</v>
      </c>
      <c r="D13340" s="3" t="s">
        <v>266</v>
      </c>
      <c r="E13340" s="3">
        <v>16</v>
      </c>
      <c r="F13340" s="3">
        <v>34</v>
      </c>
      <c r="G13340" s="3">
        <v>34</v>
      </c>
      <c r="H13340" s="3">
        <v>26877732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 t="str">
        <f>B13340&amp;" | "&amp;C13340&amp;" | "&amp;D13340</f>
        <v>documentazione_amministrativa / altri_documenti | Documento Repertoriato | Documento Principale</v>
      </c>
      <c r="Q13340" s="3" t="str">
        <f>VLOOKUP(P13340,'Classificazione UD'!A:B,2,FALSE)</f>
        <v>Amministrativo</v>
      </c>
    </row>
    <row r="13341" spans="1:17" ht="15" customHeight="1" x14ac:dyDescent="0.25">
      <c r="A13341" s="30">
        <v>2015</v>
      </c>
      <c r="B13341" s="3" t="s">
        <v>17</v>
      </c>
      <c r="C13341" s="3" t="s">
        <v>27</v>
      </c>
      <c r="D13341" s="3" t="s">
        <v>264</v>
      </c>
      <c r="E13341" s="3">
        <v>951</v>
      </c>
      <c r="F13341" s="3">
        <v>4152</v>
      </c>
      <c r="G13341" s="3">
        <v>4152</v>
      </c>
      <c r="H13341" s="3">
        <v>203415192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 t="str">
        <f>B13341&amp;" | "&amp;C13341&amp;" | "&amp;D13341</f>
        <v>documentazione_amministrativa / documentazione_contabile | FATTURA PASSIVA | Fattura</v>
      </c>
      <c r="Q13341" s="3" t="str">
        <f>VLOOKUP(P13341,'Classificazione UD'!A:B,2,FALSE)</f>
        <v>Fiscale</v>
      </c>
    </row>
    <row r="13342" spans="1:17" ht="15" customHeight="1" x14ac:dyDescent="0.25">
      <c r="A13342" s="30">
        <v>2015</v>
      </c>
      <c r="B13342" s="3" t="s">
        <v>17</v>
      </c>
      <c r="C13342" s="3" t="s">
        <v>27</v>
      </c>
      <c r="D13342" s="3" t="s">
        <v>54</v>
      </c>
      <c r="E13342" s="3">
        <v>47</v>
      </c>
      <c r="F13342" s="3">
        <v>209</v>
      </c>
      <c r="G13342" s="3">
        <v>209</v>
      </c>
      <c r="H13342" s="3">
        <v>6094884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 t="str">
        <f>B13342&amp;" | "&amp;C13342&amp;" | "&amp;D13342</f>
        <v>documentazione_amministrativa / documentazione_contabile | FATTURA PASSIVA | Nota di credito</v>
      </c>
      <c r="Q13342" s="3" t="str">
        <f>VLOOKUP(P13342,'Classificazione UD'!A:B,2,FALSE)</f>
        <v>Fiscale</v>
      </c>
    </row>
    <row r="13343" spans="1:17" ht="15" customHeight="1" x14ac:dyDescent="0.25">
      <c r="A13343" s="30">
        <v>2016</v>
      </c>
      <c r="B13343" s="3" t="s">
        <v>17</v>
      </c>
      <c r="C13343" s="3" t="s">
        <v>27</v>
      </c>
      <c r="D13343" s="3" t="s">
        <v>264</v>
      </c>
      <c r="E13343" s="3">
        <v>88</v>
      </c>
      <c r="F13343" s="3">
        <v>379</v>
      </c>
      <c r="G13343" s="3">
        <v>379</v>
      </c>
      <c r="H13343" s="3">
        <v>14108949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 t="str">
        <f>B13343&amp;" | "&amp;C13343&amp;" | "&amp;D13343</f>
        <v>documentazione_amministrativa / documentazione_contabile | FATTURA PASSIVA | Fattura</v>
      </c>
      <c r="Q13343" s="3" t="str">
        <f>VLOOKUP(P13343,'Classificazione UD'!A:B,2,FALSE)</f>
        <v>Fiscale</v>
      </c>
    </row>
    <row r="13344" spans="1:17" ht="15" customHeight="1" x14ac:dyDescent="0.25">
      <c r="A13344" s="30">
        <v>2016</v>
      </c>
      <c r="B13344" s="3" t="s">
        <v>17</v>
      </c>
      <c r="C13344" s="3" t="s">
        <v>27</v>
      </c>
      <c r="D13344" s="3" t="s">
        <v>54</v>
      </c>
      <c r="E13344" s="3">
        <v>1</v>
      </c>
      <c r="F13344" s="3">
        <v>4</v>
      </c>
      <c r="G13344" s="3">
        <v>4</v>
      </c>
      <c r="H13344" s="3">
        <v>59168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 t="str">
        <f>B13344&amp;" | "&amp;C13344&amp;" | "&amp;D13344</f>
        <v>documentazione_amministrativa / documentazione_contabile | FATTURA PASSIVA | Nota di credito</v>
      </c>
      <c r="Q13344" s="3" t="str">
        <f>VLOOKUP(P13344,'Classificazione UD'!A:B,2,FALSE)</f>
        <v>Fiscale</v>
      </c>
    </row>
    <row r="13345" spans="1:17" ht="15" customHeight="1" x14ac:dyDescent="0.25">
      <c r="A13345" s="30">
        <v>2015</v>
      </c>
      <c r="B13345" s="3" t="s">
        <v>20</v>
      </c>
      <c r="C13345" s="3" t="s">
        <v>265</v>
      </c>
      <c r="D13345" s="3" t="s">
        <v>266</v>
      </c>
      <c r="E13345" s="3">
        <v>172</v>
      </c>
      <c r="F13345" s="3">
        <v>344</v>
      </c>
      <c r="G13345" s="3">
        <v>344</v>
      </c>
      <c r="H13345" s="3">
        <v>3207794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 t="str">
        <f>B13345&amp;" | "&amp;C13345&amp;" | "&amp;D13345</f>
        <v>documentazione_amministrativa / registri | Stampa registro | Documento Principale</v>
      </c>
      <c r="Q13345" s="3" t="str">
        <f>VLOOKUP(P13345,'Classificazione UD'!A:B,2,FALSE)</f>
        <v>Amministrativo</v>
      </c>
    </row>
    <row r="13346" spans="1:17" ht="15" customHeight="1" x14ac:dyDescent="0.25">
      <c r="A13346" s="30">
        <v>2016</v>
      </c>
      <c r="B13346" s="3" t="s">
        <v>20</v>
      </c>
      <c r="C13346" s="3" t="s">
        <v>265</v>
      </c>
      <c r="D13346" s="3" t="s">
        <v>266</v>
      </c>
      <c r="E13346" s="3">
        <v>249</v>
      </c>
      <c r="F13346" s="3">
        <v>498</v>
      </c>
      <c r="G13346" s="3">
        <v>498</v>
      </c>
      <c r="H13346" s="3">
        <v>6304741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 t="str">
        <f>B13346&amp;" | "&amp;C13346&amp;" | "&amp;D13346</f>
        <v>documentazione_amministrativa / registri | Stampa registro | Documento Principale</v>
      </c>
      <c r="Q13346" s="3" t="str">
        <f>VLOOKUP(P13346,'Classificazione UD'!A:B,2,FALSE)</f>
        <v>Amministrativo</v>
      </c>
    </row>
    <row r="13347" spans="1:17" ht="15" customHeight="1" x14ac:dyDescent="0.25">
      <c r="A13347" s="30">
        <v>2016</v>
      </c>
      <c r="B13347" s="3" t="s">
        <v>20</v>
      </c>
      <c r="C13347" s="3" t="s">
        <v>265</v>
      </c>
      <c r="D13347" s="3" t="s">
        <v>266</v>
      </c>
      <c r="E13347" s="3">
        <v>1</v>
      </c>
      <c r="F13347" s="3">
        <v>2</v>
      </c>
      <c r="G13347" s="3">
        <v>2</v>
      </c>
      <c r="H13347" s="3">
        <v>4266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 t="str">
        <f>B13347&amp;" | "&amp;C13347&amp;" | "&amp;D13347</f>
        <v>documentazione_amministrativa / registri | Stampa registro | Documento Principale</v>
      </c>
      <c r="Q13347" s="3" t="str">
        <f>VLOOKUP(P13347,'Classificazione UD'!A:B,2,FALSE)</f>
        <v>Amministrativo</v>
      </c>
    </row>
    <row r="13348" spans="1:17" ht="15" customHeight="1" x14ac:dyDescent="0.25">
      <c r="A13348" s="30">
        <v>2015</v>
      </c>
      <c r="B13348" s="3" t="s">
        <v>20</v>
      </c>
      <c r="C13348" s="3" t="s">
        <v>265</v>
      </c>
      <c r="D13348" s="3" t="s">
        <v>266</v>
      </c>
      <c r="E13348" s="3">
        <v>2</v>
      </c>
      <c r="F13348" s="3">
        <v>4</v>
      </c>
      <c r="G13348" s="3">
        <v>4</v>
      </c>
      <c r="H13348" s="3">
        <v>27266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 t="str">
        <f>B13348&amp;" | "&amp;C13348&amp;" | "&amp;D13348</f>
        <v>documentazione_amministrativa / registri | Stampa registro | Documento Principale</v>
      </c>
      <c r="Q13348" s="3" t="str">
        <f>VLOOKUP(P13348,'Classificazione UD'!A:B,2,FALSE)</f>
        <v>Amministrativo</v>
      </c>
    </row>
    <row r="13349" spans="1:17" ht="15" customHeight="1" x14ac:dyDescent="0.25">
      <c r="A13349" s="30">
        <v>2016</v>
      </c>
      <c r="B13349" s="3" t="s">
        <v>20</v>
      </c>
      <c r="C13349" s="3" t="s">
        <v>265</v>
      </c>
      <c r="D13349" s="3" t="s">
        <v>266</v>
      </c>
      <c r="E13349" s="3">
        <v>4</v>
      </c>
      <c r="F13349" s="3">
        <v>8</v>
      </c>
      <c r="G13349" s="3">
        <v>8</v>
      </c>
      <c r="H13349" s="3">
        <v>35996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 t="str">
        <f>B13349&amp;" | "&amp;C13349&amp;" | "&amp;D13349</f>
        <v>documentazione_amministrativa / registri | Stampa registro | Documento Principale</v>
      </c>
      <c r="Q13349" s="3" t="str">
        <f>VLOOKUP(P13349,'Classificazione UD'!A:B,2,FALSE)</f>
        <v>Amministrativo</v>
      </c>
    </row>
    <row r="13350" spans="1:17" ht="15" customHeight="1" x14ac:dyDescent="0.25">
      <c r="A13350" s="30">
        <v>2015</v>
      </c>
      <c r="B13350" s="3" t="s">
        <v>20</v>
      </c>
      <c r="C13350" s="3" t="s">
        <v>265</v>
      </c>
      <c r="D13350" s="3" t="s">
        <v>266</v>
      </c>
      <c r="E13350" s="3">
        <v>6</v>
      </c>
      <c r="F13350" s="3">
        <v>12</v>
      </c>
      <c r="G13350" s="3">
        <v>12</v>
      </c>
      <c r="H13350" s="3">
        <v>81042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 t="str">
        <f>B13350&amp;" | "&amp;C13350&amp;" | "&amp;D13350</f>
        <v>documentazione_amministrativa / registri | Stampa registro | Documento Principale</v>
      </c>
      <c r="Q13350" s="3" t="str">
        <f>VLOOKUP(P13350,'Classificazione UD'!A:B,2,FALSE)</f>
        <v>Amministrativo</v>
      </c>
    </row>
    <row r="13351" spans="1:17" ht="15" customHeight="1" x14ac:dyDescent="0.25">
      <c r="A13351" s="30">
        <v>2016</v>
      </c>
      <c r="B13351" s="3" t="s">
        <v>20</v>
      </c>
      <c r="C13351" s="3" t="s">
        <v>265</v>
      </c>
      <c r="D13351" s="3" t="s">
        <v>266</v>
      </c>
      <c r="E13351" s="3">
        <v>13</v>
      </c>
      <c r="F13351" s="3">
        <v>26</v>
      </c>
      <c r="G13351" s="3">
        <v>26</v>
      </c>
      <c r="H13351" s="3">
        <v>174562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 t="str">
        <f>B13351&amp;" | "&amp;C13351&amp;" | "&amp;D13351</f>
        <v>documentazione_amministrativa / registri | Stampa registro | Documento Principale</v>
      </c>
      <c r="Q13351" s="3" t="str">
        <f>VLOOKUP(P13351,'Classificazione UD'!A:B,2,FALSE)</f>
        <v>Amministrativo</v>
      </c>
    </row>
    <row r="13352" spans="1:17" ht="15" customHeight="1" x14ac:dyDescent="0.25">
      <c r="A13352" s="30">
        <v>2015</v>
      </c>
      <c r="B13352" s="3" t="s">
        <v>20</v>
      </c>
      <c r="C13352" s="3" t="s">
        <v>265</v>
      </c>
      <c r="D13352" s="3" t="s">
        <v>266</v>
      </c>
      <c r="E13352" s="3">
        <v>7</v>
      </c>
      <c r="F13352" s="3">
        <v>14</v>
      </c>
      <c r="G13352" s="3">
        <v>14</v>
      </c>
      <c r="H13352" s="3">
        <v>78653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 t="str">
        <f>B13352&amp;" | "&amp;C13352&amp;" | "&amp;D13352</f>
        <v>documentazione_amministrativa / registri | Stampa registro | Documento Principale</v>
      </c>
      <c r="Q13352" s="3" t="str">
        <f>VLOOKUP(P13352,'Classificazione UD'!A:B,2,FALSE)</f>
        <v>Amministrativo</v>
      </c>
    </row>
    <row r="13353" spans="1:17" ht="15" customHeight="1" x14ac:dyDescent="0.25">
      <c r="A13353" s="30">
        <v>2016</v>
      </c>
      <c r="B13353" s="3" t="s">
        <v>20</v>
      </c>
      <c r="C13353" s="3" t="s">
        <v>265</v>
      </c>
      <c r="D13353" s="3" t="s">
        <v>266</v>
      </c>
      <c r="E13353" s="3">
        <v>23</v>
      </c>
      <c r="F13353" s="3">
        <v>46</v>
      </c>
      <c r="G13353" s="3">
        <v>46</v>
      </c>
      <c r="H13353" s="3">
        <v>254608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 t="str">
        <f>B13353&amp;" | "&amp;C13353&amp;" | "&amp;D13353</f>
        <v>documentazione_amministrativa / registri | Stampa registro | Documento Principale</v>
      </c>
      <c r="Q13353" s="3" t="str">
        <f>VLOOKUP(P13353,'Classificazione UD'!A:B,2,FALSE)</f>
        <v>Amministrativo</v>
      </c>
    </row>
    <row r="13354" spans="1:17" ht="15" customHeight="1" x14ac:dyDescent="0.25">
      <c r="A13354" s="30">
        <v>2015</v>
      </c>
      <c r="B13354" s="3" t="s">
        <v>20</v>
      </c>
      <c r="C13354" s="3" t="s">
        <v>265</v>
      </c>
      <c r="D13354" s="3" t="s">
        <v>266</v>
      </c>
      <c r="E13354" s="3">
        <v>71</v>
      </c>
      <c r="F13354" s="3">
        <v>142</v>
      </c>
      <c r="G13354" s="3">
        <v>142</v>
      </c>
      <c r="H13354" s="3">
        <v>951448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 t="str">
        <f>B13354&amp;" | "&amp;C13354&amp;" | "&amp;D13354</f>
        <v>documentazione_amministrativa / registri | Stampa registro | Documento Principale</v>
      </c>
      <c r="Q13354" s="3" t="str">
        <f>VLOOKUP(P13354,'Classificazione UD'!A:B,2,FALSE)</f>
        <v>Amministrativo</v>
      </c>
    </row>
    <row r="13355" spans="1:17" ht="15" customHeight="1" x14ac:dyDescent="0.25">
      <c r="A13355" s="30">
        <v>2016</v>
      </c>
      <c r="B13355" s="3" t="s">
        <v>20</v>
      </c>
      <c r="C13355" s="3" t="s">
        <v>265</v>
      </c>
      <c r="D13355" s="3" t="s">
        <v>266</v>
      </c>
      <c r="E13355" s="3">
        <v>221</v>
      </c>
      <c r="F13355" s="3">
        <v>442</v>
      </c>
      <c r="G13355" s="3">
        <v>442</v>
      </c>
      <c r="H13355" s="3">
        <v>1857572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 t="str">
        <f>B13355&amp;" | "&amp;C13355&amp;" | "&amp;D13355</f>
        <v>documentazione_amministrativa / registri | Stampa registro | Documento Principale</v>
      </c>
      <c r="Q13355" s="3" t="str">
        <f>VLOOKUP(P13355,'Classificazione UD'!A:B,2,FALSE)</f>
        <v>Amministrativo</v>
      </c>
    </row>
    <row r="13356" spans="1:17" ht="15" customHeight="1" x14ac:dyDescent="0.25">
      <c r="A13356" s="30">
        <v>2016</v>
      </c>
      <c r="B13356" s="3" t="s">
        <v>20</v>
      </c>
      <c r="C13356" s="3" t="s">
        <v>265</v>
      </c>
      <c r="D13356" s="3" t="s">
        <v>266</v>
      </c>
      <c r="E13356" s="3">
        <v>1</v>
      </c>
      <c r="F13356" s="3">
        <v>2</v>
      </c>
      <c r="G13356" s="3">
        <v>2</v>
      </c>
      <c r="H13356" s="3">
        <v>4444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 t="str">
        <f>B13356&amp;" | "&amp;C13356&amp;" | "&amp;D13356</f>
        <v>documentazione_amministrativa / registri | Stampa registro | Documento Principale</v>
      </c>
      <c r="Q13356" s="3" t="str">
        <f>VLOOKUP(P13356,'Classificazione UD'!A:B,2,FALSE)</f>
        <v>Amministrativo</v>
      </c>
    </row>
    <row r="13357" spans="1:17" ht="15" customHeight="1" x14ac:dyDescent="0.25">
      <c r="A13357" s="30">
        <v>2015</v>
      </c>
      <c r="B13357" s="3" t="s">
        <v>17</v>
      </c>
      <c r="C13357" s="3" t="s">
        <v>27</v>
      </c>
      <c r="D13357" s="3" t="s">
        <v>264</v>
      </c>
      <c r="E13357" s="3">
        <v>389</v>
      </c>
      <c r="F13357" s="3">
        <v>1651</v>
      </c>
      <c r="G13357" s="3">
        <v>1651</v>
      </c>
      <c r="H13357" s="3">
        <v>46625504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 t="str">
        <f>B13357&amp;" | "&amp;C13357&amp;" | "&amp;D13357</f>
        <v>documentazione_amministrativa / documentazione_contabile | FATTURA PASSIVA | Fattura</v>
      </c>
      <c r="Q13357" s="3" t="str">
        <f>VLOOKUP(P13357,'Classificazione UD'!A:B,2,FALSE)</f>
        <v>Fiscale</v>
      </c>
    </row>
    <row r="13358" spans="1:17" ht="15" customHeight="1" x14ac:dyDescent="0.25">
      <c r="A13358" s="30">
        <v>2015</v>
      </c>
      <c r="B13358" s="3" t="s">
        <v>17</v>
      </c>
      <c r="C13358" s="3" t="s">
        <v>27</v>
      </c>
      <c r="D13358" s="3" t="s">
        <v>54</v>
      </c>
      <c r="E13358" s="3">
        <v>22</v>
      </c>
      <c r="F13358" s="3">
        <v>92</v>
      </c>
      <c r="G13358" s="3">
        <v>92</v>
      </c>
      <c r="H13358" s="3">
        <v>1327332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 t="str">
        <f>B13358&amp;" | "&amp;C13358&amp;" | "&amp;D13358</f>
        <v>documentazione_amministrativa / documentazione_contabile | FATTURA PASSIVA | Nota di credito</v>
      </c>
      <c r="Q13358" s="3" t="str">
        <f>VLOOKUP(P13358,'Classificazione UD'!A:B,2,FALSE)</f>
        <v>Fiscale</v>
      </c>
    </row>
    <row r="13359" spans="1:17" ht="15" customHeight="1" x14ac:dyDescent="0.25">
      <c r="A13359" s="30">
        <v>2016</v>
      </c>
      <c r="B13359" s="3" t="s">
        <v>17</v>
      </c>
      <c r="C13359" s="3" t="s">
        <v>27</v>
      </c>
      <c r="D13359" s="3" t="s">
        <v>264</v>
      </c>
      <c r="E13359" s="3">
        <v>66</v>
      </c>
      <c r="F13359" s="3">
        <v>277</v>
      </c>
      <c r="G13359" s="3">
        <v>277</v>
      </c>
      <c r="H13359" s="3">
        <v>9796626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 t="str">
        <f>B13359&amp;" | "&amp;C13359&amp;" | "&amp;D13359</f>
        <v>documentazione_amministrativa / documentazione_contabile | FATTURA PASSIVA | Fattura</v>
      </c>
      <c r="Q13359" s="3" t="str">
        <f>VLOOKUP(P13359,'Classificazione UD'!A:B,2,FALSE)</f>
        <v>Fiscale</v>
      </c>
    </row>
    <row r="13360" spans="1:17" ht="15" customHeight="1" x14ac:dyDescent="0.25">
      <c r="A13360" s="30">
        <v>2015</v>
      </c>
      <c r="B13360" s="3" t="s">
        <v>20</v>
      </c>
      <c r="C13360" s="3" t="s">
        <v>265</v>
      </c>
      <c r="D13360" s="3" t="s">
        <v>266</v>
      </c>
      <c r="E13360" s="3">
        <v>62</v>
      </c>
      <c r="F13360" s="3">
        <v>124</v>
      </c>
      <c r="G13360" s="3">
        <v>124</v>
      </c>
      <c r="H13360" s="3">
        <v>1154797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 t="str">
        <f>B13360&amp;" | "&amp;C13360&amp;" | "&amp;D13360</f>
        <v>documentazione_amministrativa / registri | Stampa registro | Documento Principale</v>
      </c>
      <c r="Q13360" s="3" t="str">
        <f>VLOOKUP(P13360,'Classificazione UD'!A:B,2,FALSE)</f>
        <v>Amministrativo</v>
      </c>
    </row>
    <row r="13361" spans="1:17" ht="15" customHeight="1" x14ac:dyDescent="0.25">
      <c r="A13361" s="30">
        <v>2016</v>
      </c>
      <c r="B13361" s="3" t="s">
        <v>20</v>
      </c>
      <c r="C13361" s="3" t="s">
        <v>265</v>
      </c>
      <c r="D13361" s="3" t="s">
        <v>266</v>
      </c>
      <c r="E13361" s="3">
        <v>244</v>
      </c>
      <c r="F13361" s="3">
        <v>488</v>
      </c>
      <c r="G13361" s="3">
        <v>488</v>
      </c>
      <c r="H13361" s="3">
        <v>6038197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3" t="str">
        <f>B13361&amp;" | "&amp;C13361&amp;" | "&amp;D13361</f>
        <v>documentazione_amministrativa / registri | Stampa registro | Documento Principale</v>
      </c>
      <c r="Q13361" s="3" t="str">
        <f>VLOOKUP(P13361,'Classificazione UD'!A:B,2,FALSE)</f>
        <v>Amministrativo</v>
      </c>
    </row>
    <row r="13362" spans="1:17" ht="15" customHeight="1" x14ac:dyDescent="0.25">
      <c r="A13362" s="30">
        <v>2015</v>
      </c>
      <c r="B13362" s="3" t="s">
        <v>20</v>
      </c>
      <c r="C13362" s="3" t="s">
        <v>265</v>
      </c>
      <c r="D13362" s="3" t="s">
        <v>266</v>
      </c>
      <c r="E13362" s="3">
        <v>33</v>
      </c>
      <c r="F13362" s="3">
        <v>66</v>
      </c>
      <c r="G13362" s="3">
        <v>66</v>
      </c>
      <c r="H13362" s="3">
        <v>171114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 t="str">
        <f>B13362&amp;" | "&amp;C13362&amp;" | "&amp;D13362</f>
        <v>documentazione_amministrativa / registri | Stampa registro | Documento Principale</v>
      </c>
      <c r="Q13362" s="3" t="str">
        <f>VLOOKUP(P13362,'Classificazione UD'!A:B,2,FALSE)</f>
        <v>Amministrativo</v>
      </c>
    </row>
    <row r="13363" spans="1:17" ht="15" customHeight="1" x14ac:dyDescent="0.25">
      <c r="A13363" s="30">
        <v>2016</v>
      </c>
      <c r="B13363" s="3" t="s">
        <v>20</v>
      </c>
      <c r="C13363" s="3" t="s">
        <v>265</v>
      </c>
      <c r="D13363" s="3" t="s">
        <v>266</v>
      </c>
      <c r="E13363" s="3">
        <v>79</v>
      </c>
      <c r="F13363" s="3">
        <v>158</v>
      </c>
      <c r="G13363" s="3">
        <v>158</v>
      </c>
      <c r="H13363" s="3">
        <v>402782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 t="str">
        <f>B13363&amp;" | "&amp;C13363&amp;" | "&amp;D13363</f>
        <v>documentazione_amministrativa / registri | Stampa registro | Documento Principale</v>
      </c>
      <c r="Q13363" s="3" t="str">
        <f>VLOOKUP(P13363,'Classificazione UD'!A:B,2,FALSE)</f>
        <v>Amministrativo</v>
      </c>
    </row>
    <row r="13364" spans="1:17" ht="15" customHeight="1" x14ac:dyDescent="0.25">
      <c r="A13364" s="30">
        <v>2015</v>
      </c>
      <c r="B13364" s="3" t="s">
        <v>20</v>
      </c>
      <c r="C13364" s="3" t="s">
        <v>265</v>
      </c>
      <c r="D13364" s="3" t="s">
        <v>266</v>
      </c>
      <c r="E13364" s="3">
        <v>52</v>
      </c>
      <c r="F13364" s="3">
        <v>104</v>
      </c>
      <c r="G13364" s="3">
        <v>104</v>
      </c>
      <c r="H13364" s="3">
        <v>366600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 t="str">
        <f>B13364&amp;" | "&amp;C13364&amp;" | "&amp;D13364</f>
        <v>documentazione_amministrativa / registri | Stampa registro | Documento Principale</v>
      </c>
      <c r="Q13364" s="3" t="str">
        <f>VLOOKUP(P13364,'Classificazione UD'!A:B,2,FALSE)</f>
        <v>Amministrativo</v>
      </c>
    </row>
    <row r="13365" spans="1:17" ht="15" customHeight="1" x14ac:dyDescent="0.25">
      <c r="A13365" s="30">
        <v>2016</v>
      </c>
      <c r="B13365" s="3" t="s">
        <v>20</v>
      </c>
      <c r="C13365" s="3" t="s">
        <v>265</v>
      </c>
      <c r="D13365" s="3" t="s">
        <v>266</v>
      </c>
      <c r="E13365" s="3">
        <v>206</v>
      </c>
      <c r="F13365" s="3">
        <v>412</v>
      </c>
      <c r="G13365" s="3">
        <v>412</v>
      </c>
      <c r="H13365" s="3">
        <v>1395061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 t="str">
        <f>B13365&amp;" | "&amp;C13365&amp;" | "&amp;D13365</f>
        <v>documentazione_amministrativa / registri | Stampa registro | Documento Principale</v>
      </c>
      <c r="Q13365" s="3" t="str">
        <f>VLOOKUP(P13365,'Classificazione UD'!A:B,2,FALSE)</f>
        <v>Amministrativo</v>
      </c>
    </row>
    <row r="13366" spans="1:17" ht="15" customHeight="1" x14ac:dyDescent="0.25">
      <c r="A13366" s="30">
        <v>2015</v>
      </c>
      <c r="B13366" s="3" t="s">
        <v>17</v>
      </c>
      <c r="C13366" s="3" t="s">
        <v>27</v>
      </c>
      <c r="D13366" s="3" t="s">
        <v>270</v>
      </c>
      <c r="E13366" s="3">
        <v>50</v>
      </c>
      <c r="F13366" s="3">
        <v>244</v>
      </c>
      <c r="G13366" s="3">
        <v>244</v>
      </c>
      <c r="H13366" s="3">
        <v>11330240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 t="str">
        <f>B13366&amp;" | "&amp;C13366&amp;" | "&amp;D13366</f>
        <v>documentazione_amministrativa / documentazione_contabile | FATTURA PASSIVA | Acconto</v>
      </c>
      <c r="Q13366" s="3" t="str">
        <f>VLOOKUP(P13366,'Classificazione UD'!A:B,2,FALSE)</f>
        <v>Fiscale</v>
      </c>
    </row>
    <row r="13367" spans="1:17" ht="15" customHeight="1" x14ac:dyDescent="0.25">
      <c r="A13367" s="30">
        <v>2015</v>
      </c>
      <c r="B13367" s="3" t="s">
        <v>17</v>
      </c>
      <c r="C13367" s="3" t="s">
        <v>27</v>
      </c>
      <c r="D13367" s="3" t="s">
        <v>264</v>
      </c>
      <c r="E13367" s="3">
        <v>1584</v>
      </c>
      <c r="F13367" s="3">
        <v>7781</v>
      </c>
      <c r="G13367" s="3">
        <v>7781</v>
      </c>
      <c r="H13367" s="3">
        <v>457166454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 t="str">
        <f>B13367&amp;" | "&amp;C13367&amp;" | "&amp;D13367</f>
        <v>documentazione_amministrativa / documentazione_contabile | FATTURA PASSIVA | Fattura</v>
      </c>
      <c r="Q13367" s="3" t="str">
        <f>VLOOKUP(P13367,'Classificazione UD'!A:B,2,FALSE)</f>
        <v>Fiscale</v>
      </c>
    </row>
    <row r="13368" spans="1:17" ht="15" customHeight="1" x14ac:dyDescent="0.25">
      <c r="A13368" s="30">
        <v>2015</v>
      </c>
      <c r="B13368" s="3" t="s">
        <v>17</v>
      </c>
      <c r="C13368" s="3" t="s">
        <v>27</v>
      </c>
      <c r="D13368" s="3" t="s">
        <v>54</v>
      </c>
      <c r="E13368" s="3">
        <v>124</v>
      </c>
      <c r="F13368" s="3">
        <v>587</v>
      </c>
      <c r="G13368" s="3">
        <v>587</v>
      </c>
      <c r="H13368" s="3">
        <v>63392300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 t="str">
        <f>B13368&amp;" | "&amp;C13368&amp;" | "&amp;D13368</f>
        <v>documentazione_amministrativa / documentazione_contabile | FATTURA PASSIVA | Nota di credito</v>
      </c>
      <c r="Q13368" s="3" t="str">
        <f>VLOOKUP(P13368,'Classificazione UD'!A:B,2,FALSE)</f>
        <v>Fiscale</v>
      </c>
    </row>
    <row r="13369" spans="1:17" ht="15" customHeight="1" x14ac:dyDescent="0.25">
      <c r="A13369" s="30">
        <v>2016</v>
      </c>
      <c r="B13369" s="3" t="s">
        <v>17</v>
      </c>
      <c r="C13369" s="3" t="s">
        <v>27</v>
      </c>
      <c r="D13369" s="3" t="s">
        <v>264</v>
      </c>
      <c r="E13369" s="3">
        <v>143</v>
      </c>
      <c r="F13369" s="3">
        <v>724</v>
      </c>
      <c r="G13369" s="3">
        <v>724</v>
      </c>
      <c r="H13369" s="3">
        <v>46098115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 t="str">
        <f>B13369&amp;" | "&amp;C13369&amp;" | "&amp;D13369</f>
        <v>documentazione_amministrativa / documentazione_contabile | FATTURA PASSIVA | Fattura</v>
      </c>
      <c r="Q13369" s="3" t="str">
        <f>VLOOKUP(P13369,'Classificazione UD'!A:B,2,FALSE)</f>
        <v>Fiscale</v>
      </c>
    </row>
    <row r="13370" spans="1:17" ht="15" customHeight="1" x14ac:dyDescent="0.25">
      <c r="A13370" s="30">
        <v>2016</v>
      </c>
      <c r="B13370" s="3" t="s">
        <v>17</v>
      </c>
      <c r="C13370" s="3" t="s">
        <v>27</v>
      </c>
      <c r="D13370" s="3" t="s">
        <v>54</v>
      </c>
      <c r="E13370" s="3">
        <v>10</v>
      </c>
      <c r="F13370" s="3">
        <v>40</v>
      </c>
      <c r="G13370" s="3">
        <v>40</v>
      </c>
      <c r="H13370" s="3">
        <v>1017104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0</v>
      </c>
      <c r="P13370" s="3" t="str">
        <f>B13370&amp;" | "&amp;C13370&amp;" | "&amp;D13370</f>
        <v>documentazione_amministrativa / documentazione_contabile | FATTURA PASSIVA | Nota di credito</v>
      </c>
      <c r="Q13370" s="3" t="str">
        <f>VLOOKUP(P13370,'Classificazione UD'!A:B,2,FALSE)</f>
        <v>Fiscale</v>
      </c>
    </row>
    <row r="13371" spans="1:17" ht="15" customHeight="1" x14ac:dyDescent="0.25">
      <c r="A13371" s="30">
        <v>2012</v>
      </c>
      <c r="B13371" s="3" t="s">
        <v>20</v>
      </c>
      <c r="C13371" s="3" t="s">
        <v>265</v>
      </c>
      <c r="D13371" s="3" t="s">
        <v>266</v>
      </c>
      <c r="E13371" s="3">
        <v>10</v>
      </c>
      <c r="F13371" s="3">
        <v>20</v>
      </c>
      <c r="G13371" s="3">
        <v>20</v>
      </c>
      <c r="H13371" s="3">
        <v>8549605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 t="str">
        <f>B13371&amp;" | "&amp;C13371&amp;" | "&amp;D13371</f>
        <v>documentazione_amministrativa / registri | Stampa registro | Documento Principale</v>
      </c>
      <c r="Q13371" s="3" t="str">
        <f>VLOOKUP(P13371,'Classificazione UD'!A:B,2,FALSE)</f>
        <v>Amministrativo</v>
      </c>
    </row>
    <row r="13372" spans="1:17" ht="15" customHeight="1" x14ac:dyDescent="0.25">
      <c r="A13372" s="30">
        <v>2013</v>
      </c>
      <c r="B13372" s="3" t="s">
        <v>20</v>
      </c>
      <c r="C13372" s="3" t="s">
        <v>265</v>
      </c>
      <c r="D13372" s="3" t="s">
        <v>266</v>
      </c>
      <c r="E13372" s="3">
        <v>250</v>
      </c>
      <c r="F13372" s="3">
        <v>500</v>
      </c>
      <c r="G13372" s="3">
        <v>500</v>
      </c>
      <c r="H13372" s="3">
        <v>11070476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 t="str">
        <f>B13372&amp;" | "&amp;C13372&amp;" | "&amp;D13372</f>
        <v>documentazione_amministrativa / registri | Stampa registro | Documento Principale</v>
      </c>
      <c r="Q13372" s="3" t="str">
        <f>VLOOKUP(P13372,'Classificazione UD'!A:B,2,FALSE)</f>
        <v>Amministrativo</v>
      </c>
    </row>
    <row r="13373" spans="1:17" ht="15" customHeight="1" x14ac:dyDescent="0.25">
      <c r="A13373" s="30">
        <v>2014</v>
      </c>
      <c r="B13373" s="3" t="s">
        <v>20</v>
      </c>
      <c r="C13373" s="3" t="s">
        <v>265</v>
      </c>
      <c r="D13373" s="3" t="s">
        <v>266</v>
      </c>
      <c r="E13373" s="3">
        <v>248</v>
      </c>
      <c r="F13373" s="3">
        <v>496</v>
      </c>
      <c r="G13373" s="3">
        <v>496</v>
      </c>
      <c r="H13373" s="3">
        <v>12747344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 t="str">
        <f>B13373&amp;" | "&amp;C13373&amp;" | "&amp;D13373</f>
        <v>documentazione_amministrativa / registri | Stampa registro | Documento Principale</v>
      </c>
      <c r="Q13373" s="3" t="str">
        <f>VLOOKUP(P13373,'Classificazione UD'!A:B,2,FALSE)</f>
        <v>Amministrativo</v>
      </c>
    </row>
    <row r="13374" spans="1:17" ht="15" customHeight="1" x14ac:dyDescent="0.25">
      <c r="A13374" s="30">
        <v>2015</v>
      </c>
      <c r="B13374" s="3" t="s">
        <v>20</v>
      </c>
      <c r="C13374" s="3" t="s">
        <v>265</v>
      </c>
      <c r="D13374" s="3" t="s">
        <v>266</v>
      </c>
      <c r="E13374" s="3">
        <v>254</v>
      </c>
      <c r="F13374" s="3">
        <v>508</v>
      </c>
      <c r="G13374" s="3">
        <v>508</v>
      </c>
      <c r="H13374" s="3">
        <v>15208489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 t="str">
        <f>B13374&amp;" | "&amp;C13374&amp;" | "&amp;D13374</f>
        <v>documentazione_amministrativa / registri | Stampa registro | Documento Principale</v>
      </c>
      <c r="Q13374" s="3" t="str">
        <f>VLOOKUP(P13374,'Classificazione UD'!A:B,2,FALSE)</f>
        <v>Amministrativo</v>
      </c>
    </row>
    <row r="13375" spans="1:17" ht="15" customHeight="1" x14ac:dyDescent="0.25">
      <c r="A13375" s="30">
        <v>2016</v>
      </c>
      <c r="B13375" s="3" t="s">
        <v>20</v>
      </c>
      <c r="C13375" s="3" t="s">
        <v>265</v>
      </c>
      <c r="D13375" s="3" t="s">
        <v>266</v>
      </c>
      <c r="E13375" s="3">
        <v>250</v>
      </c>
      <c r="F13375" s="3">
        <v>500</v>
      </c>
      <c r="G13375" s="3">
        <v>500</v>
      </c>
      <c r="H13375" s="3">
        <v>19896502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 t="str">
        <f>B13375&amp;" | "&amp;C13375&amp;" | "&amp;D13375</f>
        <v>documentazione_amministrativa / registri | Stampa registro | Documento Principale</v>
      </c>
      <c r="Q13375" s="3" t="str">
        <f>VLOOKUP(P13375,'Classificazione UD'!A:B,2,FALSE)</f>
        <v>Amministrativo</v>
      </c>
    </row>
    <row r="13376" spans="1:17" ht="15" customHeight="1" x14ac:dyDescent="0.25">
      <c r="A13376" s="30">
        <v>2016</v>
      </c>
      <c r="B13376" s="3" t="s">
        <v>20</v>
      </c>
      <c r="C13376" s="3" t="s">
        <v>265</v>
      </c>
      <c r="D13376" s="3" t="s">
        <v>266</v>
      </c>
      <c r="E13376" s="3">
        <v>6</v>
      </c>
      <c r="F13376" s="3">
        <v>12</v>
      </c>
      <c r="G13376" s="3">
        <v>12</v>
      </c>
      <c r="H13376" s="3">
        <v>44564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 t="str">
        <f>B13376&amp;" | "&amp;C13376&amp;" | "&amp;D13376</f>
        <v>documentazione_amministrativa / registri | Stampa registro | Documento Principale</v>
      </c>
      <c r="Q13376" s="3" t="str">
        <f>VLOOKUP(P13376,'Classificazione UD'!A:B,2,FALSE)</f>
        <v>Amministrativo</v>
      </c>
    </row>
    <row r="13377" spans="1:17" ht="15" customHeight="1" x14ac:dyDescent="0.25">
      <c r="A13377" s="30">
        <v>2016</v>
      </c>
      <c r="B13377" s="3" t="s">
        <v>20</v>
      </c>
      <c r="C13377" s="3" t="s">
        <v>265</v>
      </c>
      <c r="D13377" s="3" t="s">
        <v>266</v>
      </c>
      <c r="E13377" s="3">
        <v>2</v>
      </c>
      <c r="F13377" s="3">
        <v>4</v>
      </c>
      <c r="G13377" s="3">
        <v>4</v>
      </c>
      <c r="H13377" s="3">
        <v>10502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 t="str">
        <f>B13377&amp;" | "&amp;C13377&amp;" | "&amp;D13377</f>
        <v>documentazione_amministrativa / registri | Stampa registro | Documento Principale</v>
      </c>
      <c r="Q13377" s="3" t="str">
        <f>VLOOKUP(P13377,'Classificazione UD'!A:B,2,FALSE)</f>
        <v>Amministrativo</v>
      </c>
    </row>
    <row r="13378" spans="1:17" ht="15" customHeight="1" x14ac:dyDescent="0.25">
      <c r="A13378" s="30">
        <v>2016</v>
      </c>
      <c r="B13378" s="3" t="s">
        <v>20</v>
      </c>
      <c r="C13378" s="3" t="s">
        <v>265</v>
      </c>
      <c r="D13378" s="3" t="s">
        <v>266</v>
      </c>
      <c r="E13378" s="3">
        <v>1</v>
      </c>
      <c r="F13378" s="3">
        <v>2</v>
      </c>
      <c r="G13378" s="3">
        <v>2</v>
      </c>
      <c r="H13378" s="3">
        <v>5026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 t="str">
        <f>B13378&amp;" | "&amp;C13378&amp;" | "&amp;D13378</f>
        <v>documentazione_amministrativa / registri | Stampa registro | Documento Principale</v>
      </c>
      <c r="Q13378" s="3" t="str">
        <f>VLOOKUP(P13378,'Classificazione UD'!A:B,2,FALSE)</f>
        <v>Amministrativo</v>
      </c>
    </row>
    <row r="13379" spans="1:17" ht="15" customHeight="1" x14ac:dyDescent="0.25">
      <c r="A13379" s="30">
        <v>2016</v>
      </c>
      <c r="B13379" s="3" t="s">
        <v>20</v>
      </c>
      <c r="C13379" s="3" t="s">
        <v>265</v>
      </c>
      <c r="D13379" s="3" t="s">
        <v>266</v>
      </c>
      <c r="E13379" s="3">
        <v>12</v>
      </c>
      <c r="F13379" s="3">
        <v>24</v>
      </c>
      <c r="G13379" s="3">
        <v>24</v>
      </c>
      <c r="H13379" s="3">
        <v>93659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 t="str">
        <f>B13379&amp;" | "&amp;C13379&amp;" | "&amp;D13379</f>
        <v>documentazione_amministrativa / registri | Stampa registro | Documento Principale</v>
      </c>
      <c r="Q13379" s="3" t="str">
        <f>VLOOKUP(P13379,'Classificazione UD'!A:B,2,FALSE)</f>
        <v>Amministrativo</v>
      </c>
    </row>
    <row r="13380" spans="1:17" ht="15" customHeight="1" x14ac:dyDescent="0.25">
      <c r="A13380" s="30">
        <v>2015</v>
      </c>
      <c r="B13380" s="3" t="s">
        <v>20</v>
      </c>
      <c r="C13380" s="3" t="s">
        <v>265</v>
      </c>
      <c r="D13380" s="3" t="s">
        <v>266</v>
      </c>
      <c r="E13380" s="3">
        <v>67</v>
      </c>
      <c r="F13380" s="3">
        <v>134</v>
      </c>
      <c r="G13380" s="3">
        <v>134</v>
      </c>
      <c r="H13380" s="3">
        <v>1793202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 t="str">
        <f>B13380&amp;" | "&amp;C13380&amp;" | "&amp;D13380</f>
        <v>documentazione_amministrativa / registri | Stampa registro | Documento Principale</v>
      </c>
      <c r="Q13380" s="3" t="str">
        <f>VLOOKUP(P13380,'Classificazione UD'!A:B,2,FALSE)</f>
        <v>Amministrativo</v>
      </c>
    </row>
    <row r="13381" spans="1:17" ht="15" customHeight="1" x14ac:dyDescent="0.25">
      <c r="A13381" s="30">
        <v>2016</v>
      </c>
      <c r="B13381" s="3" t="s">
        <v>20</v>
      </c>
      <c r="C13381" s="3" t="s">
        <v>265</v>
      </c>
      <c r="D13381" s="3" t="s">
        <v>266</v>
      </c>
      <c r="E13381" s="3">
        <v>161</v>
      </c>
      <c r="F13381" s="3">
        <v>322</v>
      </c>
      <c r="G13381" s="3">
        <v>322</v>
      </c>
      <c r="H13381" s="3">
        <v>2018481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 t="str">
        <f>B13381&amp;" | "&amp;C13381&amp;" | "&amp;D13381</f>
        <v>documentazione_amministrativa / registri | Stampa registro | Documento Principale</v>
      </c>
      <c r="Q13381" s="3" t="str">
        <f>VLOOKUP(P13381,'Classificazione UD'!A:B,2,FALSE)</f>
        <v>Amministrativo</v>
      </c>
    </row>
    <row r="13382" spans="1:17" ht="15" customHeight="1" x14ac:dyDescent="0.25">
      <c r="A13382" s="30">
        <v>2016</v>
      </c>
      <c r="B13382" s="3" t="s">
        <v>20</v>
      </c>
      <c r="C13382" s="3" t="s">
        <v>265</v>
      </c>
      <c r="D13382" s="3" t="s">
        <v>266</v>
      </c>
      <c r="E13382" s="3">
        <v>5</v>
      </c>
      <c r="F13382" s="3">
        <v>10</v>
      </c>
      <c r="G13382" s="3">
        <v>10</v>
      </c>
      <c r="H13382" s="3">
        <v>22801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 t="str">
        <f>B13382&amp;" | "&amp;C13382&amp;" | "&amp;D13382</f>
        <v>documentazione_amministrativa / registri | Stampa registro | Documento Principale</v>
      </c>
      <c r="Q13382" s="3" t="str">
        <f>VLOOKUP(P13382,'Classificazione UD'!A:B,2,FALSE)</f>
        <v>Amministrativo</v>
      </c>
    </row>
    <row r="13383" spans="1:17" ht="15" customHeight="1" x14ac:dyDescent="0.25">
      <c r="A13383" s="30">
        <v>2015</v>
      </c>
      <c r="B13383" s="3" t="s">
        <v>20</v>
      </c>
      <c r="C13383" s="3" t="s">
        <v>265</v>
      </c>
      <c r="D13383" s="3" t="s">
        <v>266</v>
      </c>
      <c r="E13383" s="3">
        <v>9</v>
      </c>
      <c r="F13383" s="3">
        <v>18</v>
      </c>
      <c r="G13383" s="3">
        <v>18</v>
      </c>
      <c r="H13383" s="3">
        <v>79575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 t="str">
        <f>B13383&amp;" | "&amp;C13383&amp;" | "&amp;D13383</f>
        <v>documentazione_amministrativa / registri | Stampa registro | Documento Principale</v>
      </c>
      <c r="Q13383" s="3" t="str">
        <f>VLOOKUP(P13383,'Classificazione UD'!A:B,2,FALSE)</f>
        <v>Amministrativo</v>
      </c>
    </row>
    <row r="13384" spans="1:17" ht="15" customHeight="1" x14ac:dyDescent="0.25">
      <c r="A13384" s="30">
        <v>2016</v>
      </c>
      <c r="B13384" s="3" t="s">
        <v>20</v>
      </c>
      <c r="C13384" s="3" t="s">
        <v>265</v>
      </c>
      <c r="D13384" s="3" t="s">
        <v>266</v>
      </c>
      <c r="E13384" s="3">
        <v>22</v>
      </c>
      <c r="F13384" s="3">
        <v>44</v>
      </c>
      <c r="G13384" s="3">
        <v>44</v>
      </c>
      <c r="H13384" s="3">
        <v>158885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 t="str">
        <f>B13384&amp;" | "&amp;C13384&amp;" | "&amp;D13384</f>
        <v>documentazione_amministrativa / registri | Stampa registro | Documento Principale</v>
      </c>
      <c r="Q13384" s="3" t="str">
        <f>VLOOKUP(P13384,'Classificazione UD'!A:B,2,FALSE)</f>
        <v>Amministrativo</v>
      </c>
    </row>
    <row r="13385" spans="1:17" ht="15" customHeight="1" x14ac:dyDescent="0.25">
      <c r="A13385" s="30">
        <v>2015</v>
      </c>
      <c r="B13385" s="3" t="s">
        <v>20</v>
      </c>
      <c r="C13385" s="3" t="s">
        <v>265</v>
      </c>
      <c r="D13385" s="3" t="s">
        <v>266</v>
      </c>
      <c r="E13385" s="3">
        <v>6</v>
      </c>
      <c r="F13385" s="3">
        <v>12</v>
      </c>
      <c r="G13385" s="3">
        <v>12</v>
      </c>
      <c r="H13385" s="3">
        <v>1899355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 t="str">
        <f>B13385&amp;" | "&amp;C13385&amp;" | "&amp;D13385</f>
        <v>documentazione_amministrativa / registri | Stampa registro | Documento Principale</v>
      </c>
      <c r="Q13385" s="3" t="str">
        <f>VLOOKUP(P13385,'Classificazione UD'!A:B,2,FALSE)</f>
        <v>Amministrativo</v>
      </c>
    </row>
    <row r="13386" spans="1:17" ht="15" customHeight="1" x14ac:dyDescent="0.25">
      <c r="A13386" s="30">
        <v>2016</v>
      </c>
      <c r="B13386" s="3" t="s">
        <v>20</v>
      </c>
      <c r="C13386" s="3" t="s">
        <v>265</v>
      </c>
      <c r="D13386" s="3" t="s">
        <v>266</v>
      </c>
      <c r="E13386" s="3">
        <v>12</v>
      </c>
      <c r="F13386" s="3">
        <v>24</v>
      </c>
      <c r="G13386" s="3">
        <v>24</v>
      </c>
      <c r="H13386" s="3">
        <v>164362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 t="str">
        <f>B13386&amp;" | "&amp;C13386&amp;" | "&amp;D13386</f>
        <v>documentazione_amministrativa / registri | Stampa registro | Documento Principale</v>
      </c>
      <c r="Q13386" s="3" t="str">
        <f>VLOOKUP(P13386,'Classificazione UD'!A:B,2,FALSE)</f>
        <v>Amministrativo</v>
      </c>
    </row>
    <row r="13387" spans="1:17" ht="15" customHeight="1" x14ac:dyDescent="0.25">
      <c r="A13387" s="30">
        <v>2015</v>
      </c>
      <c r="B13387" s="3" t="s">
        <v>20</v>
      </c>
      <c r="C13387" s="3" t="s">
        <v>265</v>
      </c>
      <c r="D13387" s="3" t="s">
        <v>266</v>
      </c>
      <c r="E13387" s="3">
        <v>205</v>
      </c>
      <c r="F13387" s="3">
        <v>410</v>
      </c>
      <c r="G13387" s="3">
        <v>410</v>
      </c>
      <c r="H13387" s="3">
        <v>13312005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 t="str">
        <f>B13387&amp;" | "&amp;C13387&amp;" | "&amp;D13387</f>
        <v>documentazione_amministrativa / registri | Stampa registro | Documento Principale</v>
      </c>
      <c r="Q13387" s="3" t="str">
        <f>VLOOKUP(P13387,'Classificazione UD'!A:B,2,FALSE)</f>
        <v>Amministrativo</v>
      </c>
    </row>
    <row r="13388" spans="1:17" ht="15" customHeight="1" x14ac:dyDescent="0.25">
      <c r="A13388" s="30">
        <v>2016</v>
      </c>
      <c r="B13388" s="3" t="s">
        <v>20</v>
      </c>
      <c r="C13388" s="3" t="s">
        <v>265</v>
      </c>
      <c r="D13388" s="3" t="s">
        <v>266</v>
      </c>
      <c r="E13388" s="3">
        <v>241</v>
      </c>
      <c r="F13388" s="3">
        <v>482</v>
      </c>
      <c r="G13388" s="3">
        <v>482</v>
      </c>
      <c r="H13388" s="3">
        <v>15998157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 t="str">
        <f>B13388&amp;" | "&amp;C13388&amp;" | "&amp;D13388</f>
        <v>documentazione_amministrativa / registri | Stampa registro | Documento Principale</v>
      </c>
      <c r="Q13388" s="3" t="str">
        <f>VLOOKUP(P13388,'Classificazione UD'!A:B,2,FALSE)</f>
        <v>Amministrativo</v>
      </c>
    </row>
    <row r="13389" spans="1:17" ht="15" customHeight="1" x14ac:dyDescent="0.25">
      <c r="A13389" s="30">
        <v>2016</v>
      </c>
      <c r="B13389" s="3" t="s">
        <v>20</v>
      </c>
      <c r="C13389" s="3" t="s">
        <v>265</v>
      </c>
      <c r="D13389" s="3" t="s">
        <v>266</v>
      </c>
      <c r="E13389" s="3">
        <v>33</v>
      </c>
      <c r="F13389" s="3">
        <v>66</v>
      </c>
      <c r="G13389" s="3">
        <v>66</v>
      </c>
      <c r="H13389" s="3">
        <v>429052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 t="str">
        <f>B13389&amp;" | "&amp;C13389&amp;" | "&amp;D13389</f>
        <v>documentazione_amministrativa / registri | Stampa registro | Documento Principale</v>
      </c>
      <c r="Q13389" s="3" t="str">
        <f>VLOOKUP(P13389,'Classificazione UD'!A:B,2,FALSE)</f>
        <v>Amministrativo</v>
      </c>
    </row>
    <row r="13390" spans="1:17" ht="15" customHeight="1" x14ac:dyDescent="0.25">
      <c r="A13390" s="30">
        <v>2015</v>
      </c>
      <c r="B13390" s="3" t="s">
        <v>17</v>
      </c>
      <c r="C13390" s="3" t="s">
        <v>27</v>
      </c>
      <c r="D13390" s="3" t="s">
        <v>264</v>
      </c>
      <c r="E13390" s="3">
        <v>333</v>
      </c>
      <c r="F13390" s="3">
        <v>1362</v>
      </c>
      <c r="G13390" s="3">
        <v>1362</v>
      </c>
      <c r="H13390" s="3">
        <v>27942464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 t="str">
        <f>B13390&amp;" | "&amp;C13390&amp;" | "&amp;D13390</f>
        <v>documentazione_amministrativa / documentazione_contabile | FATTURA PASSIVA | Fattura</v>
      </c>
      <c r="Q13390" s="3" t="str">
        <f>VLOOKUP(P13390,'Classificazione UD'!A:B,2,FALSE)</f>
        <v>Fiscale</v>
      </c>
    </row>
    <row r="13391" spans="1:17" ht="15" customHeight="1" x14ac:dyDescent="0.25">
      <c r="A13391" s="30">
        <v>2015</v>
      </c>
      <c r="B13391" s="3" t="s">
        <v>17</v>
      </c>
      <c r="C13391" s="3" t="s">
        <v>27</v>
      </c>
      <c r="D13391" s="3" t="s">
        <v>54</v>
      </c>
      <c r="E13391" s="3">
        <v>23</v>
      </c>
      <c r="F13391" s="3">
        <v>98</v>
      </c>
      <c r="G13391" s="3">
        <v>98</v>
      </c>
      <c r="H13391" s="3">
        <v>1488758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 t="str">
        <f>B13391&amp;" | "&amp;C13391&amp;" | "&amp;D13391</f>
        <v>documentazione_amministrativa / documentazione_contabile | FATTURA PASSIVA | Nota di credito</v>
      </c>
      <c r="Q13391" s="3" t="str">
        <f>VLOOKUP(P13391,'Classificazione UD'!A:B,2,FALSE)</f>
        <v>Fiscale</v>
      </c>
    </row>
    <row r="13392" spans="1:17" ht="15" customHeight="1" x14ac:dyDescent="0.25">
      <c r="A13392" s="30">
        <v>2016</v>
      </c>
      <c r="B13392" s="3" t="s">
        <v>17</v>
      </c>
      <c r="C13392" s="3" t="s">
        <v>27</v>
      </c>
      <c r="D13392" s="3" t="s">
        <v>264</v>
      </c>
      <c r="E13392" s="3">
        <v>114</v>
      </c>
      <c r="F13392" s="3">
        <v>462</v>
      </c>
      <c r="G13392" s="3">
        <v>462</v>
      </c>
      <c r="H13392" s="3">
        <v>10239099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 t="str">
        <f>B13392&amp;" | "&amp;C13392&amp;" | "&amp;D13392</f>
        <v>documentazione_amministrativa / documentazione_contabile | FATTURA PASSIVA | Fattura</v>
      </c>
      <c r="Q13392" s="3" t="str">
        <f>VLOOKUP(P13392,'Classificazione UD'!A:B,2,FALSE)</f>
        <v>Fiscale</v>
      </c>
    </row>
    <row r="13393" spans="1:17" ht="15" customHeight="1" x14ac:dyDescent="0.25">
      <c r="A13393" s="30">
        <v>2015</v>
      </c>
      <c r="B13393" s="3" t="s">
        <v>17</v>
      </c>
      <c r="C13393" s="3" t="s">
        <v>27</v>
      </c>
      <c r="D13393" s="3" t="s">
        <v>264</v>
      </c>
      <c r="E13393" s="3">
        <v>1066</v>
      </c>
      <c r="F13393" s="3">
        <v>5071</v>
      </c>
      <c r="G13393" s="3">
        <v>5071</v>
      </c>
      <c r="H13393" s="3">
        <v>626336770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 t="str">
        <f>B13393&amp;" | "&amp;C13393&amp;" | "&amp;D13393</f>
        <v>documentazione_amministrativa / documentazione_contabile | FATTURA PASSIVA | Fattura</v>
      </c>
      <c r="Q13393" s="3" t="str">
        <f>VLOOKUP(P13393,'Classificazione UD'!A:B,2,FALSE)</f>
        <v>Fiscale</v>
      </c>
    </row>
    <row r="13394" spans="1:17" ht="15" customHeight="1" x14ac:dyDescent="0.25">
      <c r="A13394" s="30">
        <v>2015</v>
      </c>
      <c r="B13394" s="3" t="s">
        <v>17</v>
      </c>
      <c r="C13394" s="3" t="s">
        <v>27</v>
      </c>
      <c r="D13394" s="3" t="s">
        <v>54</v>
      </c>
      <c r="E13394" s="3">
        <v>8</v>
      </c>
      <c r="F13394" s="3">
        <v>34</v>
      </c>
      <c r="G13394" s="3">
        <v>34</v>
      </c>
      <c r="H13394" s="3">
        <v>839200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 t="str">
        <f>B13394&amp;" | "&amp;C13394&amp;" | "&amp;D13394</f>
        <v>documentazione_amministrativa / documentazione_contabile | FATTURA PASSIVA | Nota di credito</v>
      </c>
      <c r="Q13394" s="3" t="str">
        <f>VLOOKUP(P13394,'Classificazione UD'!A:B,2,FALSE)</f>
        <v>Fiscale</v>
      </c>
    </row>
    <row r="13395" spans="1:17" ht="15" customHeight="1" x14ac:dyDescent="0.25">
      <c r="A13395" s="30">
        <v>2016</v>
      </c>
      <c r="B13395" s="3" t="s">
        <v>17</v>
      </c>
      <c r="C13395" s="3" t="s">
        <v>27</v>
      </c>
      <c r="D13395" s="3" t="s">
        <v>264</v>
      </c>
      <c r="E13395" s="3">
        <v>210</v>
      </c>
      <c r="F13395" s="3">
        <v>1016</v>
      </c>
      <c r="G13395" s="3">
        <v>1016</v>
      </c>
      <c r="H13395" s="3">
        <v>116321754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 t="str">
        <f>B13395&amp;" | "&amp;C13395&amp;" | "&amp;D13395</f>
        <v>documentazione_amministrativa / documentazione_contabile | FATTURA PASSIVA | Fattura</v>
      </c>
      <c r="Q13395" s="3" t="str">
        <f>VLOOKUP(P13395,'Classificazione UD'!A:B,2,FALSE)</f>
        <v>Fiscale</v>
      </c>
    </row>
    <row r="13396" spans="1:17" ht="15" customHeight="1" x14ac:dyDescent="0.25">
      <c r="A13396" s="30">
        <v>2016</v>
      </c>
      <c r="B13396" s="3" t="s">
        <v>17</v>
      </c>
      <c r="C13396" s="3" t="s">
        <v>27</v>
      </c>
      <c r="D13396" s="3" t="s">
        <v>54</v>
      </c>
      <c r="E13396" s="3">
        <v>1</v>
      </c>
      <c r="F13396" s="3">
        <v>5</v>
      </c>
      <c r="G13396" s="3">
        <v>5</v>
      </c>
      <c r="H13396" s="3">
        <v>404559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 t="str">
        <f>B13396&amp;" | "&amp;C13396&amp;" | "&amp;D13396</f>
        <v>documentazione_amministrativa / documentazione_contabile | FATTURA PASSIVA | Nota di credito</v>
      </c>
      <c r="Q13396" s="3" t="str">
        <f>VLOOKUP(P13396,'Classificazione UD'!A:B,2,FALSE)</f>
        <v>Fiscale</v>
      </c>
    </row>
    <row r="13397" spans="1:17" ht="15" customHeight="1" x14ac:dyDescent="0.25">
      <c r="A13397" s="30">
        <v>2014</v>
      </c>
      <c r="B13397" s="3" t="s">
        <v>20</v>
      </c>
      <c r="C13397" s="3" t="s">
        <v>265</v>
      </c>
      <c r="D13397" s="3" t="s">
        <v>266</v>
      </c>
      <c r="E13397" s="3">
        <v>143</v>
      </c>
      <c r="F13397" s="3">
        <v>286</v>
      </c>
      <c r="G13397" s="3">
        <v>286</v>
      </c>
      <c r="H13397" s="3">
        <v>1309811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 t="str">
        <f>B13397&amp;" | "&amp;C13397&amp;" | "&amp;D13397</f>
        <v>documentazione_amministrativa / registri | Stampa registro | Documento Principale</v>
      </c>
      <c r="Q13397" s="3" t="str">
        <f>VLOOKUP(P13397,'Classificazione UD'!A:B,2,FALSE)</f>
        <v>Amministrativo</v>
      </c>
    </row>
    <row r="13398" spans="1:17" ht="15" customHeight="1" x14ac:dyDescent="0.25">
      <c r="A13398" s="30">
        <v>2015</v>
      </c>
      <c r="B13398" s="3" t="s">
        <v>20</v>
      </c>
      <c r="C13398" s="3" t="s">
        <v>265</v>
      </c>
      <c r="D13398" s="3" t="s">
        <v>266</v>
      </c>
      <c r="E13398" s="3">
        <v>216</v>
      </c>
      <c r="F13398" s="3">
        <v>432</v>
      </c>
      <c r="G13398" s="3">
        <v>432</v>
      </c>
      <c r="H13398" s="3">
        <v>2469458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 t="str">
        <f>B13398&amp;" | "&amp;C13398&amp;" | "&amp;D13398</f>
        <v>documentazione_amministrativa / registri | Stampa registro | Documento Principale</v>
      </c>
      <c r="Q13398" s="3" t="str">
        <f>VLOOKUP(P13398,'Classificazione UD'!A:B,2,FALSE)</f>
        <v>Amministrativo</v>
      </c>
    </row>
    <row r="13399" spans="1:17" ht="15" customHeight="1" x14ac:dyDescent="0.25">
      <c r="A13399" s="30">
        <v>2016</v>
      </c>
      <c r="B13399" s="3" t="s">
        <v>20</v>
      </c>
      <c r="C13399" s="3" t="s">
        <v>265</v>
      </c>
      <c r="D13399" s="3" t="s">
        <v>266</v>
      </c>
      <c r="E13399" s="3">
        <v>248</v>
      </c>
      <c r="F13399" s="3">
        <v>496</v>
      </c>
      <c r="G13399" s="3">
        <v>496</v>
      </c>
      <c r="H13399" s="3">
        <v>3137999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 t="str">
        <f>B13399&amp;" | "&amp;C13399&amp;" | "&amp;D13399</f>
        <v>documentazione_amministrativa / registri | Stampa registro | Documento Principale</v>
      </c>
      <c r="Q13399" s="3" t="str">
        <f>VLOOKUP(P13399,'Classificazione UD'!A:B,2,FALSE)</f>
        <v>Amministrativo</v>
      </c>
    </row>
    <row r="13400" spans="1:17" ht="15" customHeight="1" x14ac:dyDescent="0.25">
      <c r="A13400" s="30">
        <v>2015</v>
      </c>
      <c r="B13400" s="3" t="s">
        <v>20</v>
      </c>
      <c r="C13400" s="3" t="s">
        <v>265</v>
      </c>
      <c r="D13400" s="3" t="s">
        <v>266</v>
      </c>
      <c r="E13400" s="3">
        <v>135</v>
      </c>
      <c r="F13400" s="3">
        <v>270</v>
      </c>
      <c r="G13400" s="3">
        <v>270</v>
      </c>
      <c r="H13400" s="3">
        <v>1182665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 t="str">
        <f>B13400&amp;" | "&amp;C13400&amp;" | "&amp;D13400</f>
        <v>documentazione_amministrativa / registri | Stampa registro | Documento Principale</v>
      </c>
      <c r="Q13400" s="3" t="str">
        <f>VLOOKUP(P13400,'Classificazione UD'!A:B,2,FALSE)</f>
        <v>Amministrativo</v>
      </c>
    </row>
    <row r="13401" spans="1:17" ht="15" customHeight="1" x14ac:dyDescent="0.25">
      <c r="A13401" s="30">
        <v>2016</v>
      </c>
      <c r="B13401" s="3" t="s">
        <v>20</v>
      </c>
      <c r="C13401" s="3" t="s">
        <v>265</v>
      </c>
      <c r="D13401" s="3" t="s">
        <v>266</v>
      </c>
      <c r="E13401" s="3">
        <v>200</v>
      </c>
      <c r="F13401" s="3">
        <v>400</v>
      </c>
      <c r="G13401" s="3">
        <v>400</v>
      </c>
      <c r="H13401" s="3">
        <v>2510079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 t="str">
        <f>B13401&amp;" | "&amp;C13401&amp;" | "&amp;D13401</f>
        <v>documentazione_amministrativa / registri | Stampa registro | Documento Principale</v>
      </c>
      <c r="Q13401" s="3" t="str">
        <f>VLOOKUP(P13401,'Classificazione UD'!A:B,2,FALSE)</f>
        <v>Amministrativo</v>
      </c>
    </row>
    <row r="13402" spans="1:17" ht="15" customHeight="1" x14ac:dyDescent="0.25">
      <c r="A13402" s="30">
        <v>2015</v>
      </c>
      <c r="B13402" s="3" t="s">
        <v>17</v>
      </c>
      <c r="C13402" s="3" t="s">
        <v>27</v>
      </c>
      <c r="D13402" s="3" t="s">
        <v>270</v>
      </c>
      <c r="E13402" s="3">
        <v>1</v>
      </c>
      <c r="F13402" s="3">
        <v>4</v>
      </c>
      <c r="G13402" s="3">
        <v>4</v>
      </c>
      <c r="H13402" s="3">
        <v>59292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 t="str">
        <f>B13402&amp;" | "&amp;C13402&amp;" | "&amp;D13402</f>
        <v>documentazione_amministrativa / documentazione_contabile | FATTURA PASSIVA | Acconto</v>
      </c>
      <c r="Q13402" s="3" t="str">
        <f>VLOOKUP(P13402,'Classificazione UD'!A:B,2,FALSE)</f>
        <v>Fiscale</v>
      </c>
    </row>
    <row r="13403" spans="1:17" ht="15" customHeight="1" x14ac:dyDescent="0.25">
      <c r="A13403" s="30">
        <v>2015</v>
      </c>
      <c r="B13403" s="3" t="s">
        <v>17</v>
      </c>
      <c r="C13403" s="3" t="s">
        <v>27</v>
      </c>
      <c r="D13403" s="3" t="s">
        <v>264</v>
      </c>
      <c r="E13403" s="3">
        <v>1249</v>
      </c>
      <c r="F13403" s="3">
        <v>5635</v>
      </c>
      <c r="G13403" s="3">
        <v>5635</v>
      </c>
      <c r="H13403" s="3">
        <v>430922199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 t="str">
        <f>B13403&amp;" | "&amp;C13403&amp;" | "&amp;D13403</f>
        <v>documentazione_amministrativa / documentazione_contabile | FATTURA PASSIVA | Fattura</v>
      </c>
      <c r="Q13403" s="3" t="str">
        <f>VLOOKUP(P13403,'Classificazione UD'!A:B,2,FALSE)</f>
        <v>Fiscale</v>
      </c>
    </row>
    <row r="13404" spans="1:17" ht="15" customHeight="1" x14ac:dyDescent="0.25">
      <c r="A13404" s="30">
        <v>2015</v>
      </c>
      <c r="B13404" s="3" t="s">
        <v>17</v>
      </c>
      <c r="C13404" s="3" t="s">
        <v>27</v>
      </c>
      <c r="D13404" s="3" t="s">
        <v>54</v>
      </c>
      <c r="E13404" s="3">
        <v>14</v>
      </c>
      <c r="F13404" s="3">
        <v>62</v>
      </c>
      <c r="G13404" s="3">
        <v>62</v>
      </c>
      <c r="H13404" s="3">
        <v>2273213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 t="str">
        <f>B13404&amp;" | "&amp;C13404&amp;" | "&amp;D13404</f>
        <v>documentazione_amministrativa / documentazione_contabile | FATTURA PASSIVA | Nota di credito</v>
      </c>
      <c r="Q13404" s="3" t="str">
        <f>VLOOKUP(P13404,'Classificazione UD'!A:B,2,FALSE)</f>
        <v>Fiscale</v>
      </c>
    </row>
    <row r="13405" spans="1:17" ht="15" customHeight="1" x14ac:dyDescent="0.25">
      <c r="A13405" s="30">
        <v>2016</v>
      </c>
      <c r="B13405" s="3" t="s">
        <v>17</v>
      </c>
      <c r="C13405" s="3" t="s">
        <v>27</v>
      </c>
      <c r="D13405" s="3" t="s">
        <v>264</v>
      </c>
      <c r="E13405" s="3">
        <v>153</v>
      </c>
      <c r="F13405" s="3">
        <v>696</v>
      </c>
      <c r="G13405" s="3">
        <v>696</v>
      </c>
      <c r="H13405" s="3">
        <v>60589052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 t="str">
        <f>B13405&amp;" | "&amp;C13405&amp;" | "&amp;D13405</f>
        <v>documentazione_amministrativa / documentazione_contabile | FATTURA PASSIVA | Fattura</v>
      </c>
      <c r="Q13405" s="3" t="str">
        <f>VLOOKUP(P13405,'Classificazione UD'!A:B,2,FALSE)</f>
        <v>Fiscale</v>
      </c>
    </row>
    <row r="13406" spans="1:17" ht="15" customHeight="1" x14ac:dyDescent="0.25">
      <c r="A13406" s="30">
        <v>2016</v>
      </c>
      <c r="B13406" s="3" t="s">
        <v>17</v>
      </c>
      <c r="C13406" s="3" t="s">
        <v>27</v>
      </c>
      <c r="D13406" s="3" t="s">
        <v>54</v>
      </c>
      <c r="E13406" s="3">
        <v>4</v>
      </c>
      <c r="F13406" s="3">
        <v>17</v>
      </c>
      <c r="G13406" s="3">
        <v>17</v>
      </c>
      <c r="H13406" s="3">
        <v>868931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 t="str">
        <f>B13406&amp;" | "&amp;C13406&amp;" | "&amp;D13406</f>
        <v>documentazione_amministrativa / documentazione_contabile | FATTURA PASSIVA | Nota di credito</v>
      </c>
      <c r="Q13406" s="3" t="str">
        <f>VLOOKUP(P13406,'Classificazione UD'!A:B,2,FALSE)</f>
        <v>Fiscale</v>
      </c>
    </row>
    <row r="13407" spans="1:17" ht="15" customHeight="1" x14ac:dyDescent="0.25">
      <c r="A13407" s="30">
        <v>2009</v>
      </c>
      <c r="B13407" s="3" t="s">
        <v>23</v>
      </c>
      <c r="C13407" s="3" t="s">
        <v>268</v>
      </c>
      <c r="D13407" s="3" t="s">
        <v>266</v>
      </c>
      <c r="E13407" s="3">
        <v>2262</v>
      </c>
      <c r="F13407" s="3">
        <v>4756</v>
      </c>
      <c r="G13407" s="3">
        <v>4756</v>
      </c>
      <c r="H13407" s="3">
        <v>464996163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 t="str">
        <f>B13407&amp;" | "&amp;C13407&amp;" | "&amp;D13407</f>
        <v>documentazione_amministrativa / altri_documenti | Documento Repertoriato | Documento Principale</v>
      </c>
      <c r="Q13407" s="3" t="str">
        <f>VLOOKUP(P13407,'Classificazione UD'!A:B,2,FALSE)</f>
        <v>Amministrativo</v>
      </c>
    </row>
    <row r="13408" spans="1:17" ht="15" customHeight="1" x14ac:dyDescent="0.25">
      <c r="A13408" s="30">
        <v>2010</v>
      </c>
      <c r="B13408" s="3" t="s">
        <v>23</v>
      </c>
      <c r="C13408" s="3" t="s">
        <v>268</v>
      </c>
      <c r="D13408" s="3" t="s">
        <v>266</v>
      </c>
      <c r="E13408" s="3">
        <v>8</v>
      </c>
      <c r="F13408" s="3">
        <v>16</v>
      </c>
      <c r="G13408" s="3">
        <v>16</v>
      </c>
      <c r="H13408" s="3">
        <v>908209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 t="str">
        <f>B13408&amp;" | "&amp;C13408&amp;" | "&amp;D13408</f>
        <v>documentazione_amministrativa / altri_documenti | Documento Repertoriato | Documento Principale</v>
      </c>
      <c r="Q13408" s="3" t="str">
        <f>VLOOKUP(P13408,'Classificazione UD'!A:B,2,FALSE)</f>
        <v>Amministrativo</v>
      </c>
    </row>
    <row r="13409" spans="1:17" ht="15" customHeight="1" x14ac:dyDescent="0.25">
      <c r="A13409" s="30">
        <v>2011</v>
      </c>
      <c r="B13409" s="3" t="s">
        <v>23</v>
      </c>
      <c r="C13409" s="3" t="s">
        <v>268</v>
      </c>
      <c r="D13409" s="3" t="s">
        <v>266</v>
      </c>
      <c r="E13409" s="3">
        <v>10</v>
      </c>
      <c r="F13409" s="3">
        <v>20</v>
      </c>
      <c r="G13409" s="3">
        <v>20</v>
      </c>
      <c r="H13409" s="3">
        <v>835831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 t="str">
        <f>B13409&amp;" | "&amp;C13409&amp;" | "&amp;D13409</f>
        <v>documentazione_amministrativa / altri_documenti | Documento Repertoriato | Documento Principale</v>
      </c>
      <c r="Q13409" s="3" t="str">
        <f>VLOOKUP(P13409,'Classificazione UD'!A:B,2,FALSE)</f>
        <v>Amministrativo</v>
      </c>
    </row>
    <row r="13410" spans="1:17" ht="15" customHeight="1" x14ac:dyDescent="0.25">
      <c r="A13410" s="30">
        <v>2013</v>
      </c>
      <c r="B13410" s="3" t="s">
        <v>23</v>
      </c>
      <c r="C13410" s="3" t="s">
        <v>268</v>
      </c>
      <c r="D13410" s="3" t="s">
        <v>266</v>
      </c>
      <c r="E13410" s="3">
        <v>16</v>
      </c>
      <c r="F13410" s="3">
        <v>32</v>
      </c>
      <c r="G13410" s="3">
        <v>32</v>
      </c>
      <c r="H13410" s="3">
        <v>2052812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 t="str">
        <f>B13410&amp;" | "&amp;C13410&amp;" | "&amp;D13410</f>
        <v>documentazione_amministrativa / altri_documenti | Documento Repertoriato | Documento Principale</v>
      </c>
      <c r="Q13410" s="3" t="str">
        <f>VLOOKUP(P13410,'Classificazione UD'!A:B,2,FALSE)</f>
        <v>Amministrativo</v>
      </c>
    </row>
    <row r="13411" spans="1:17" ht="15" customHeight="1" x14ac:dyDescent="0.25">
      <c r="A13411" s="30">
        <v>2014</v>
      </c>
      <c r="B13411" s="3" t="s">
        <v>23</v>
      </c>
      <c r="C13411" s="3" t="s">
        <v>268</v>
      </c>
      <c r="D13411" s="3" t="s">
        <v>266</v>
      </c>
      <c r="E13411" s="3">
        <v>9</v>
      </c>
      <c r="F13411" s="3">
        <v>18</v>
      </c>
      <c r="G13411" s="3">
        <v>18</v>
      </c>
      <c r="H13411" s="3">
        <v>2808670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 t="str">
        <f>B13411&amp;" | "&amp;C13411&amp;" | "&amp;D13411</f>
        <v>documentazione_amministrativa / altri_documenti | Documento Repertoriato | Documento Principale</v>
      </c>
      <c r="Q13411" s="3" t="str">
        <f>VLOOKUP(P13411,'Classificazione UD'!A:B,2,FALSE)</f>
        <v>Amministrativo</v>
      </c>
    </row>
    <row r="13412" spans="1:17" ht="15" customHeight="1" x14ac:dyDescent="0.25">
      <c r="A13412" s="30">
        <v>2015</v>
      </c>
      <c r="B13412" s="3" t="s">
        <v>23</v>
      </c>
      <c r="C13412" s="3" t="s">
        <v>268</v>
      </c>
      <c r="D13412" s="3" t="s">
        <v>266</v>
      </c>
      <c r="E13412" s="3">
        <v>3</v>
      </c>
      <c r="F13412" s="3">
        <v>7</v>
      </c>
      <c r="G13412" s="3">
        <v>7</v>
      </c>
      <c r="H13412" s="3">
        <v>521202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 t="str">
        <f>B13412&amp;" | "&amp;C13412&amp;" | "&amp;D13412</f>
        <v>documentazione_amministrativa / altri_documenti | Documento Repertoriato | Documento Principale</v>
      </c>
      <c r="Q13412" s="3" t="str">
        <f>VLOOKUP(P13412,'Classificazione UD'!A:B,2,FALSE)</f>
        <v>Amministrativo</v>
      </c>
    </row>
    <row r="13413" spans="1:17" ht="15" customHeight="1" x14ac:dyDescent="0.25">
      <c r="A13413" s="30">
        <v>2009</v>
      </c>
      <c r="B13413" s="3" t="s">
        <v>23</v>
      </c>
      <c r="C13413" s="3" t="s">
        <v>268</v>
      </c>
      <c r="D13413" s="3" t="s">
        <v>266</v>
      </c>
      <c r="E13413" s="3">
        <v>2241</v>
      </c>
      <c r="F13413" s="3">
        <v>5180</v>
      </c>
      <c r="G13413" s="3">
        <v>5180</v>
      </c>
      <c r="H13413" s="3">
        <v>635067086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 t="str">
        <f>B13413&amp;" | "&amp;C13413&amp;" | "&amp;D13413</f>
        <v>documentazione_amministrativa / altri_documenti | Documento Repertoriato | Documento Principale</v>
      </c>
      <c r="Q13413" s="3" t="str">
        <f>VLOOKUP(P13413,'Classificazione UD'!A:B,2,FALSE)</f>
        <v>Amministrativo</v>
      </c>
    </row>
    <row r="13414" spans="1:17" ht="15" customHeight="1" x14ac:dyDescent="0.25">
      <c r="A13414" s="30">
        <v>2010</v>
      </c>
      <c r="B13414" s="3" t="s">
        <v>23</v>
      </c>
      <c r="C13414" s="3" t="s">
        <v>268</v>
      </c>
      <c r="D13414" s="3" t="s">
        <v>266</v>
      </c>
      <c r="E13414" s="3">
        <v>2</v>
      </c>
      <c r="F13414" s="3">
        <v>5</v>
      </c>
      <c r="G13414" s="3">
        <v>5</v>
      </c>
      <c r="H13414" s="3">
        <v>333502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 t="str">
        <f>B13414&amp;" | "&amp;C13414&amp;" | "&amp;D13414</f>
        <v>documentazione_amministrativa / altri_documenti | Documento Repertoriato | Documento Principale</v>
      </c>
      <c r="Q13414" s="3" t="str">
        <f>VLOOKUP(P13414,'Classificazione UD'!A:B,2,FALSE)</f>
        <v>Amministrativo</v>
      </c>
    </row>
    <row r="13415" spans="1:17" ht="15" customHeight="1" x14ac:dyDescent="0.25">
      <c r="A13415" s="30">
        <v>2011</v>
      </c>
      <c r="B13415" s="3" t="s">
        <v>23</v>
      </c>
      <c r="C13415" s="3" t="s">
        <v>268</v>
      </c>
      <c r="D13415" s="3" t="s">
        <v>266</v>
      </c>
      <c r="E13415" s="3">
        <v>1</v>
      </c>
      <c r="F13415" s="3">
        <v>3</v>
      </c>
      <c r="G13415" s="3">
        <v>3</v>
      </c>
      <c r="H13415" s="3">
        <v>107934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 t="str">
        <f>B13415&amp;" | "&amp;C13415&amp;" | "&amp;D13415</f>
        <v>documentazione_amministrativa / altri_documenti | Documento Repertoriato | Documento Principale</v>
      </c>
      <c r="Q13415" s="3" t="str">
        <f>VLOOKUP(P13415,'Classificazione UD'!A:B,2,FALSE)</f>
        <v>Amministrativo</v>
      </c>
    </row>
    <row r="13416" spans="1:17" ht="15" customHeight="1" x14ac:dyDescent="0.25">
      <c r="A13416" s="30">
        <v>2013</v>
      </c>
      <c r="B13416" s="3" t="s">
        <v>23</v>
      </c>
      <c r="C13416" s="3" t="s">
        <v>268</v>
      </c>
      <c r="D13416" s="3" t="s">
        <v>266</v>
      </c>
      <c r="E13416" s="3">
        <v>3</v>
      </c>
      <c r="F13416" s="3">
        <v>6</v>
      </c>
      <c r="G13416" s="3">
        <v>6</v>
      </c>
      <c r="H13416" s="3">
        <v>529350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 t="str">
        <f>B13416&amp;" | "&amp;C13416&amp;" | "&amp;D13416</f>
        <v>documentazione_amministrativa / altri_documenti | Documento Repertoriato | Documento Principale</v>
      </c>
      <c r="Q13416" s="3" t="str">
        <f>VLOOKUP(P13416,'Classificazione UD'!A:B,2,FALSE)</f>
        <v>Amministrativo</v>
      </c>
    </row>
    <row r="13417" spans="1:17" ht="15" customHeight="1" x14ac:dyDescent="0.25">
      <c r="A13417" s="30">
        <v>2013</v>
      </c>
      <c r="B13417" s="3" t="s">
        <v>23</v>
      </c>
      <c r="C13417" s="3" t="s">
        <v>268</v>
      </c>
      <c r="D13417" s="3" t="s">
        <v>266</v>
      </c>
      <c r="E13417" s="3">
        <v>26</v>
      </c>
      <c r="F13417" s="3">
        <v>56</v>
      </c>
      <c r="G13417" s="3">
        <v>56</v>
      </c>
      <c r="H13417" s="3">
        <v>7183957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 t="str">
        <f>B13417&amp;" | "&amp;C13417&amp;" | "&amp;D13417</f>
        <v>documentazione_amministrativa / altri_documenti | Documento Repertoriato | Documento Principale</v>
      </c>
      <c r="Q13417" s="3" t="str">
        <f>VLOOKUP(P13417,'Classificazione UD'!A:B,2,FALSE)</f>
        <v>Amministrativo</v>
      </c>
    </row>
    <row r="13418" spans="1:17" ht="15" customHeight="1" x14ac:dyDescent="0.25">
      <c r="A13418" s="30">
        <v>2014</v>
      </c>
      <c r="B13418" s="3" t="s">
        <v>23</v>
      </c>
      <c r="C13418" s="3" t="s">
        <v>268</v>
      </c>
      <c r="D13418" s="3" t="s">
        <v>266</v>
      </c>
      <c r="E13418" s="3">
        <v>19</v>
      </c>
      <c r="F13418" s="3">
        <v>38</v>
      </c>
      <c r="G13418" s="3">
        <v>38</v>
      </c>
      <c r="H13418" s="3">
        <v>5302245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 t="str">
        <f>B13418&amp;" | "&amp;C13418&amp;" | "&amp;D13418</f>
        <v>documentazione_amministrativa / altri_documenti | Documento Repertoriato | Documento Principale</v>
      </c>
      <c r="Q13418" s="3" t="str">
        <f>VLOOKUP(P13418,'Classificazione UD'!A:B,2,FALSE)</f>
        <v>Amministrativo</v>
      </c>
    </row>
    <row r="13419" spans="1:17" ht="15" customHeight="1" x14ac:dyDescent="0.25">
      <c r="A13419" s="30">
        <v>2015</v>
      </c>
      <c r="B13419" s="3" t="s">
        <v>23</v>
      </c>
      <c r="C13419" s="3" t="s">
        <v>268</v>
      </c>
      <c r="D13419" s="3" t="s">
        <v>266</v>
      </c>
      <c r="E13419" s="3">
        <v>42</v>
      </c>
      <c r="F13419" s="3">
        <v>84</v>
      </c>
      <c r="G13419" s="3">
        <v>84</v>
      </c>
      <c r="H13419" s="3">
        <v>13004984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 t="str">
        <f>B13419&amp;" | "&amp;C13419&amp;" | "&amp;D13419</f>
        <v>documentazione_amministrativa / altri_documenti | Documento Repertoriato | Documento Principale</v>
      </c>
      <c r="Q13419" s="3" t="str">
        <f>VLOOKUP(P13419,'Classificazione UD'!A:B,2,FALSE)</f>
        <v>Amministrativo</v>
      </c>
    </row>
    <row r="13420" spans="1:17" ht="15" customHeight="1" x14ac:dyDescent="0.25">
      <c r="A13420" s="30">
        <v>2016</v>
      </c>
      <c r="B13420" s="3" t="s">
        <v>23</v>
      </c>
      <c r="C13420" s="3" t="s">
        <v>268</v>
      </c>
      <c r="D13420" s="3" t="s">
        <v>266</v>
      </c>
      <c r="E13420" s="3">
        <v>22</v>
      </c>
      <c r="F13420" s="3">
        <v>44</v>
      </c>
      <c r="G13420" s="3">
        <v>44</v>
      </c>
      <c r="H13420" s="3">
        <v>7368297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  <c r="P13420" s="3" t="str">
        <f>B13420&amp;" | "&amp;C13420&amp;" | "&amp;D13420</f>
        <v>documentazione_amministrativa / altri_documenti | Documento Repertoriato | Documento Principale</v>
      </c>
      <c r="Q13420" s="3" t="str">
        <f>VLOOKUP(P13420,'Classificazione UD'!A:B,2,FALSE)</f>
        <v>Amministrativo</v>
      </c>
    </row>
    <row r="13421" spans="1:17" ht="15" customHeight="1" x14ac:dyDescent="0.25">
      <c r="A13421" s="30">
        <v>2016</v>
      </c>
      <c r="B13421" s="3" t="s">
        <v>20</v>
      </c>
      <c r="C13421" s="3" t="s">
        <v>265</v>
      </c>
      <c r="D13421" s="3" t="s">
        <v>266</v>
      </c>
      <c r="E13421" s="3">
        <v>251</v>
      </c>
      <c r="F13421" s="3">
        <v>502</v>
      </c>
      <c r="G13421" s="3">
        <v>502</v>
      </c>
      <c r="H13421" s="3">
        <v>34943181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 t="str">
        <f>B13421&amp;" | "&amp;C13421&amp;" | "&amp;D13421</f>
        <v>documentazione_amministrativa / registri | Stampa registro | Documento Principale</v>
      </c>
      <c r="Q13421" s="3" t="str">
        <f>VLOOKUP(P13421,'Classificazione UD'!A:B,2,FALSE)</f>
        <v>Amministrativo</v>
      </c>
    </row>
    <row r="13422" spans="1:17" ht="15" customHeight="1" x14ac:dyDescent="0.25">
      <c r="A13422" s="30">
        <v>2015</v>
      </c>
      <c r="B13422" s="3" t="s">
        <v>17</v>
      </c>
      <c r="C13422" s="3" t="s">
        <v>27</v>
      </c>
      <c r="D13422" s="3" t="s">
        <v>270</v>
      </c>
      <c r="E13422" s="3">
        <v>1</v>
      </c>
      <c r="F13422" s="3">
        <v>4</v>
      </c>
      <c r="G13422" s="3">
        <v>4</v>
      </c>
      <c r="H13422" s="3">
        <v>58795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 t="str">
        <f>B13422&amp;" | "&amp;C13422&amp;" | "&amp;D13422</f>
        <v>documentazione_amministrativa / documentazione_contabile | FATTURA PASSIVA | Acconto</v>
      </c>
      <c r="Q13422" s="3" t="str">
        <f>VLOOKUP(P13422,'Classificazione UD'!A:B,2,FALSE)</f>
        <v>Fiscale</v>
      </c>
    </row>
    <row r="13423" spans="1:17" ht="15" customHeight="1" x14ac:dyDescent="0.25">
      <c r="A13423" s="30">
        <v>2015</v>
      </c>
      <c r="B13423" s="3" t="s">
        <v>17</v>
      </c>
      <c r="C13423" s="3" t="s">
        <v>27</v>
      </c>
      <c r="D13423" s="3" t="s">
        <v>264</v>
      </c>
      <c r="E13423" s="3">
        <v>12698</v>
      </c>
      <c r="F13423" s="3">
        <v>54301</v>
      </c>
      <c r="G13423" s="3">
        <v>54301</v>
      </c>
      <c r="H13423" s="3">
        <v>1728189975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 t="str">
        <f>B13423&amp;" | "&amp;C13423&amp;" | "&amp;D13423</f>
        <v>documentazione_amministrativa / documentazione_contabile | FATTURA PASSIVA | Fattura</v>
      </c>
      <c r="Q13423" s="3" t="str">
        <f>VLOOKUP(P13423,'Classificazione UD'!A:B,2,FALSE)</f>
        <v>Fiscale</v>
      </c>
    </row>
    <row r="13424" spans="1:17" ht="15" customHeight="1" x14ac:dyDescent="0.25">
      <c r="A13424" s="30">
        <v>2015</v>
      </c>
      <c r="B13424" s="3" t="s">
        <v>17</v>
      </c>
      <c r="C13424" s="3" t="s">
        <v>27</v>
      </c>
      <c r="D13424" s="3" t="s">
        <v>54</v>
      </c>
      <c r="E13424" s="3">
        <v>383</v>
      </c>
      <c r="F13424" s="3">
        <v>1634</v>
      </c>
      <c r="G13424" s="3">
        <v>1634</v>
      </c>
      <c r="H13424" s="3">
        <v>42123127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 t="str">
        <f>B13424&amp;" | "&amp;C13424&amp;" | "&amp;D13424</f>
        <v>documentazione_amministrativa / documentazione_contabile | FATTURA PASSIVA | Nota di credito</v>
      </c>
      <c r="Q13424" s="3" t="str">
        <f>VLOOKUP(P13424,'Classificazione UD'!A:B,2,FALSE)</f>
        <v>Fiscale</v>
      </c>
    </row>
    <row r="13425" spans="1:17" ht="15" customHeight="1" x14ac:dyDescent="0.25">
      <c r="A13425" s="30">
        <v>2009</v>
      </c>
      <c r="B13425" s="3" t="s">
        <v>36</v>
      </c>
      <c r="C13425" s="3" t="s">
        <v>267</v>
      </c>
      <c r="D13425" s="3" t="s">
        <v>266</v>
      </c>
      <c r="E13425" s="3">
        <v>22366</v>
      </c>
      <c r="F13425" s="3">
        <v>77109</v>
      </c>
      <c r="G13425" s="3">
        <v>77109</v>
      </c>
      <c r="H13425" s="3">
        <v>14673651139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 t="str">
        <f>B13425&amp;" | "&amp;C13425&amp;" | "&amp;D13425</f>
        <v>documentazione_amministrativa / documenti_protocollati | Documento Protocollato | Documento Principale</v>
      </c>
      <c r="Q13425" s="3" t="str">
        <f>VLOOKUP(P13425,'Classificazione UD'!A:B,2,FALSE)</f>
        <v>Protocollo</v>
      </c>
    </row>
    <row r="13426" spans="1:17" ht="15" customHeight="1" x14ac:dyDescent="0.25">
      <c r="A13426" s="30">
        <v>2010</v>
      </c>
      <c r="B13426" s="3" t="s">
        <v>36</v>
      </c>
      <c r="C13426" s="3" t="s">
        <v>267</v>
      </c>
      <c r="D13426" s="3" t="s">
        <v>266</v>
      </c>
      <c r="E13426" s="3">
        <v>25841</v>
      </c>
      <c r="F13426" s="3">
        <v>97646</v>
      </c>
      <c r="G13426" s="3">
        <v>97646</v>
      </c>
      <c r="H13426" s="3">
        <v>25764590431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 t="str">
        <f>B13426&amp;" | "&amp;C13426&amp;" | "&amp;D13426</f>
        <v>documentazione_amministrativa / documenti_protocollati | Documento Protocollato | Documento Principale</v>
      </c>
      <c r="Q13426" s="3" t="str">
        <f>VLOOKUP(P13426,'Classificazione UD'!A:B,2,FALSE)</f>
        <v>Protocollo</v>
      </c>
    </row>
    <row r="13427" spans="1:17" ht="15" customHeight="1" x14ac:dyDescent="0.25">
      <c r="A13427" s="30">
        <v>2011</v>
      </c>
      <c r="B13427" s="3" t="s">
        <v>36</v>
      </c>
      <c r="C13427" s="3" t="s">
        <v>267</v>
      </c>
      <c r="D13427" s="3" t="s">
        <v>266</v>
      </c>
      <c r="E13427" s="3">
        <v>21507</v>
      </c>
      <c r="F13427" s="3">
        <v>79856</v>
      </c>
      <c r="G13427" s="3">
        <v>79856</v>
      </c>
      <c r="H13427" s="3">
        <v>19402755157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 t="str">
        <f>B13427&amp;" | "&amp;C13427&amp;" | "&amp;D13427</f>
        <v>documentazione_amministrativa / documenti_protocollati | Documento Protocollato | Documento Principale</v>
      </c>
      <c r="Q13427" s="3" t="str">
        <f>VLOOKUP(P13427,'Classificazione UD'!A:B,2,FALSE)</f>
        <v>Protocollo</v>
      </c>
    </row>
    <row r="13428" spans="1:17" ht="15" customHeight="1" x14ac:dyDescent="0.25">
      <c r="A13428" s="30">
        <v>2012</v>
      </c>
      <c r="B13428" s="3" t="s">
        <v>36</v>
      </c>
      <c r="C13428" s="3" t="s">
        <v>267</v>
      </c>
      <c r="D13428" s="3" t="s">
        <v>266</v>
      </c>
      <c r="E13428" s="3">
        <v>638</v>
      </c>
      <c r="F13428" s="3">
        <v>1992</v>
      </c>
      <c r="G13428" s="3">
        <v>1992</v>
      </c>
      <c r="H13428" s="3">
        <v>352737750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 t="str">
        <f>B13428&amp;" | "&amp;C13428&amp;" | "&amp;D13428</f>
        <v>documentazione_amministrativa / documenti_protocollati | Documento Protocollato | Documento Principale</v>
      </c>
      <c r="Q13428" s="3" t="str">
        <f>VLOOKUP(P13428,'Classificazione UD'!A:B,2,FALSE)</f>
        <v>Protocollo</v>
      </c>
    </row>
    <row r="13429" spans="1:17" ht="15" customHeight="1" x14ac:dyDescent="0.25">
      <c r="A13429" s="30">
        <v>2013</v>
      </c>
      <c r="B13429" s="3" t="s">
        <v>36</v>
      </c>
      <c r="C13429" s="3" t="s">
        <v>267</v>
      </c>
      <c r="D13429" s="3" t="s">
        <v>266</v>
      </c>
      <c r="E13429" s="3">
        <v>25890</v>
      </c>
      <c r="F13429" s="3">
        <v>103223</v>
      </c>
      <c r="G13429" s="3">
        <v>103223</v>
      </c>
      <c r="H13429" s="3">
        <v>30248096535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 t="str">
        <f>B13429&amp;" | "&amp;C13429&amp;" | "&amp;D13429</f>
        <v>documentazione_amministrativa / documenti_protocollati | Documento Protocollato | Documento Principale</v>
      </c>
      <c r="Q13429" s="3" t="str">
        <f>VLOOKUP(P13429,'Classificazione UD'!A:B,2,FALSE)</f>
        <v>Protocollo</v>
      </c>
    </row>
    <row r="13430" spans="1:17" ht="15" customHeight="1" x14ac:dyDescent="0.25">
      <c r="A13430" s="30">
        <v>2014</v>
      </c>
      <c r="B13430" s="3" t="s">
        <v>36</v>
      </c>
      <c r="C13430" s="3" t="s">
        <v>267</v>
      </c>
      <c r="D13430" s="3" t="s">
        <v>266</v>
      </c>
      <c r="E13430" s="3">
        <v>27541</v>
      </c>
      <c r="F13430" s="3">
        <v>103350</v>
      </c>
      <c r="G13430" s="3">
        <v>103350</v>
      </c>
      <c r="H13430" s="3">
        <v>35890764344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 t="str">
        <f>B13430&amp;" | "&amp;C13430&amp;" | "&amp;D13430</f>
        <v>documentazione_amministrativa / documenti_protocollati | Documento Protocollato | Documento Principale</v>
      </c>
      <c r="Q13430" s="3" t="str">
        <f>VLOOKUP(P13430,'Classificazione UD'!A:B,2,FALSE)</f>
        <v>Protocollo</v>
      </c>
    </row>
    <row r="13431" spans="1:17" ht="15" customHeight="1" x14ac:dyDescent="0.25">
      <c r="A13431" s="30">
        <v>2015</v>
      </c>
      <c r="B13431" s="3" t="s">
        <v>36</v>
      </c>
      <c r="C13431" s="3" t="s">
        <v>267</v>
      </c>
      <c r="D13431" s="3" t="s">
        <v>266</v>
      </c>
      <c r="E13431" s="3">
        <v>33274</v>
      </c>
      <c r="F13431" s="3">
        <v>122508</v>
      </c>
      <c r="G13431" s="3">
        <v>122508</v>
      </c>
      <c r="H13431" s="3">
        <v>42268457865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 t="str">
        <f>B13431&amp;" | "&amp;C13431&amp;" | "&amp;D13431</f>
        <v>documentazione_amministrativa / documenti_protocollati | Documento Protocollato | Documento Principale</v>
      </c>
      <c r="Q13431" s="3" t="str">
        <f>VLOOKUP(P13431,'Classificazione UD'!A:B,2,FALSE)</f>
        <v>Protocollo</v>
      </c>
    </row>
    <row r="13432" spans="1:17" ht="15" customHeight="1" x14ac:dyDescent="0.25">
      <c r="A13432" s="30">
        <v>2016</v>
      </c>
      <c r="B13432" s="3" t="s">
        <v>36</v>
      </c>
      <c r="C13432" s="3" t="s">
        <v>267</v>
      </c>
      <c r="D13432" s="3" t="s">
        <v>266</v>
      </c>
      <c r="E13432" s="3">
        <v>31</v>
      </c>
      <c r="F13432" s="3">
        <v>63</v>
      </c>
      <c r="G13432" s="3">
        <v>63</v>
      </c>
      <c r="H13432" s="3">
        <v>172769359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 t="str">
        <f>B13432&amp;" | "&amp;C13432&amp;" | "&amp;D13432</f>
        <v>documentazione_amministrativa / documenti_protocollati | Documento Protocollato | Documento Principale</v>
      </c>
      <c r="Q13432" s="3" t="str">
        <f>VLOOKUP(P13432,'Classificazione UD'!A:B,2,FALSE)</f>
        <v>Protocollo</v>
      </c>
    </row>
    <row r="13433" spans="1:17" ht="15" customHeight="1" x14ac:dyDescent="0.25">
      <c r="A13433" s="30">
        <v>2016</v>
      </c>
      <c r="B13433" s="3" t="s">
        <v>20</v>
      </c>
      <c r="C13433" s="3" t="s">
        <v>265</v>
      </c>
      <c r="D13433" s="3" t="s">
        <v>266</v>
      </c>
      <c r="E13433" s="3">
        <v>1504</v>
      </c>
      <c r="F13433" s="3">
        <v>3008</v>
      </c>
      <c r="G13433" s="3">
        <v>3008</v>
      </c>
      <c r="H13433" s="3">
        <v>13369803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 t="str">
        <f>B13433&amp;" | "&amp;C13433&amp;" | "&amp;D13433</f>
        <v>documentazione_amministrativa / registri | Stampa registro | Documento Principale</v>
      </c>
      <c r="Q13433" s="3" t="str">
        <f>VLOOKUP(P13433,'Classificazione UD'!A:B,2,FALSE)</f>
        <v>Amministrativo</v>
      </c>
    </row>
    <row r="13434" spans="1:17" ht="15" customHeight="1" x14ac:dyDescent="0.25">
      <c r="A13434" s="30">
        <v>2016</v>
      </c>
      <c r="B13434" s="3" t="s">
        <v>20</v>
      </c>
      <c r="C13434" s="3" t="s">
        <v>265</v>
      </c>
      <c r="D13434" s="3" t="s">
        <v>266</v>
      </c>
      <c r="E13434" s="3">
        <v>1528</v>
      </c>
      <c r="F13434" s="3">
        <v>3056</v>
      </c>
      <c r="G13434" s="3">
        <v>3056</v>
      </c>
      <c r="H13434" s="3">
        <v>10906562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 t="str">
        <f>B13434&amp;" | "&amp;C13434&amp;" | "&amp;D13434</f>
        <v>documentazione_amministrativa / registri | Stampa registro | Documento Principale</v>
      </c>
      <c r="Q13434" s="3" t="str">
        <f>VLOOKUP(P13434,'Classificazione UD'!A:B,2,FALSE)</f>
        <v>Amministrativo</v>
      </c>
    </row>
    <row r="13435" spans="1:17" ht="15" customHeight="1" x14ac:dyDescent="0.25">
      <c r="A13435" s="30">
        <v>2016</v>
      </c>
      <c r="B13435" s="3" t="s">
        <v>20</v>
      </c>
      <c r="C13435" s="3" t="s">
        <v>265</v>
      </c>
      <c r="D13435" s="3" t="s">
        <v>266</v>
      </c>
      <c r="E13435" s="3">
        <v>346</v>
      </c>
      <c r="F13435" s="3">
        <v>692</v>
      </c>
      <c r="G13435" s="3">
        <v>692</v>
      </c>
      <c r="H13435" s="3">
        <v>17385164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 t="str">
        <f>B13435&amp;" | "&amp;C13435&amp;" | "&amp;D13435</f>
        <v>documentazione_amministrativa / registri | Stampa registro | Documento Principale</v>
      </c>
      <c r="Q13435" s="3" t="str">
        <f>VLOOKUP(P13435,'Classificazione UD'!A:B,2,FALSE)</f>
        <v>Amministrativo</v>
      </c>
    </row>
    <row r="13436" spans="1:17" ht="15" customHeight="1" x14ac:dyDescent="0.25">
      <c r="A13436" s="30">
        <v>2016</v>
      </c>
      <c r="B13436" s="3" t="s">
        <v>20</v>
      </c>
      <c r="C13436" s="3" t="s">
        <v>265</v>
      </c>
      <c r="D13436" s="3" t="s">
        <v>266</v>
      </c>
      <c r="E13436" s="3">
        <v>8</v>
      </c>
      <c r="F13436" s="3">
        <v>16</v>
      </c>
      <c r="G13436" s="3">
        <v>16</v>
      </c>
      <c r="H13436" s="3">
        <v>35869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 t="str">
        <f>B13436&amp;" | "&amp;C13436&amp;" | "&amp;D13436</f>
        <v>documentazione_amministrativa / registri | Stampa registro | Documento Principale</v>
      </c>
      <c r="Q13436" s="3" t="str">
        <f>VLOOKUP(P13436,'Classificazione UD'!A:B,2,FALSE)</f>
        <v>Amministrativo</v>
      </c>
    </row>
    <row r="13437" spans="1:17" ht="15" customHeight="1" x14ac:dyDescent="0.25">
      <c r="A13437" s="30">
        <v>2009</v>
      </c>
      <c r="B13437" s="3" t="s">
        <v>20</v>
      </c>
      <c r="C13437" s="3" t="s">
        <v>265</v>
      </c>
      <c r="D13437" s="3" t="s">
        <v>266</v>
      </c>
      <c r="E13437" s="3">
        <v>13</v>
      </c>
      <c r="F13437" s="3">
        <v>26</v>
      </c>
      <c r="G13437" s="3">
        <v>26</v>
      </c>
      <c r="H13437" s="3">
        <v>392388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 t="str">
        <f>B13437&amp;" | "&amp;C13437&amp;" | "&amp;D13437</f>
        <v>documentazione_amministrativa / registri | Stampa registro | Documento Principale</v>
      </c>
      <c r="Q13437" s="3" t="str">
        <f>VLOOKUP(P13437,'Classificazione UD'!A:B,2,FALSE)</f>
        <v>Amministrativo</v>
      </c>
    </row>
    <row r="13438" spans="1:17" ht="15" customHeight="1" x14ac:dyDescent="0.25">
      <c r="A13438" s="30">
        <v>2010</v>
      </c>
      <c r="B13438" s="3" t="s">
        <v>20</v>
      </c>
      <c r="C13438" s="3" t="s">
        <v>265</v>
      </c>
      <c r="D13438" s="3" t="s">
        <v>266</v>
      </c>
      <c r="E13438" s="3">
        <v>50</v>
      </c>
      <c r="F13438" s="3">
        <v>100</v>
      </c>
      <c r="G13438" s="3">
        <v>100</v>
      </c>
      <c r="H13438" s="3">
        <v>1394162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 t="str">
        <f>B13438&amp;" | "&amp;C13438&amp;" | "&amp;D13438</f>
        <v>documentazione_amministrativa / registri | Stampa registro | Documento Principale</v>
      </c>
      <c r="Q13438" s="3" t="str">
        <f>VLOOKUP(P13438,'Classificazione UD'!A:B,2,FALSE)</f>
        <v>Amministrativo</v>
      </c>
    </row>
    <row r="13439" spans="1:17" ht="15" customHeight="1" x14ac:dyDescent="0.25">
      <c r="A13439" s="30">
        <v>2011</v>
      </c>
      <c r="B13439" s="3" t="s">
        <v>20</v>
      </c>
      <c r="C13439" s="3" t="s">
        <v>265</v>
      </c>
      <c r="D13439" s="3" t="s">
        <v>266</v>
      </c>
      <c r="E13439" s="3">
        <v>52</v>
      </c>
      <c r="F13439" s="3">
        <v>104</v>
      </c>
      <c r="G13439" s="3">
        <v>104</v>
      </c>
      <c r="H13439" s="3">
        <v>1654875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 t="str">
        <f>B13439&amp;" | "&amp;C13439&amp;" | "&amp;D13439</f>
        <v>documentazione_amministrativa / registri | Stampa registro | Documento Principale</v>
      </c>
      <c r="Q13439" s="3" t="str">
        <f>VLOOKUP(P13439,'Classificazione UD'!A:B,2,FALSE)</f>
        <v>Amministrativo</v>
      </c>
    </row>
    <row r="13440" spans="1:17" ht="15" customHeight="1" x14ac:dyDescent="0.25">
      <c r="A13440" s="30">
        <v>2012</v>
      </c>
      <c r="B13440" s="3" t="s">
        <v>20</v>
      </c>
      <c r="C13440" s="3" t="s">
        <v>265</v>
      </c>
      <c r="D13440" s="3" t="s">
        <v>266</v>
      </c>
      <c r="E13440" s="3">
        <v>180</v>
      </c>
      <c r="F13440" s="3">
        <v>360</v>
      </c>
      <c r="G13440" s="3">
        <v>360</v>
      </c>
      <c r="H13440" s="3">
        <v>2114619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 t="str">
        <f>B13440&amp;" | "&amp;C13440&amp;" | "&amp;D13440</f>
        <v>documentazione_amministrativa / registri | Stampa registro | Documento Principale</v>
      </c>
      <c r="Q13440" s="3" t="str">
        <f>VLOOKUP(P13440,'Classificazione UD'!A:B,2,FALSE)</f>
        <v>Amministrativo</v>
      </c>
    </row>
    <row r="13441" spans="1:17" ht="15" customHeight="1" x14ac:dyDescent="0.25">
      <c r="A13441" s="30">
        <v>2013</v>
      </c>
      <c r="B13441" s="3" t="s">
        <v>20</v>
      </c>
      <c r="C13441" s="3" t="s">
        <v>265</v>
      </c>
      <c r="D13441" s="3" t="s">
        <v>266</v>
      </c>
      <c r="E13441" s="3">
        <v>253</v>
      </c>
      <c r="F13441" s="3">
        <v>506</v>
      </c>
      <c r="G13441" s="3">
        <v>506</v>
      </c>
      <c r="H13441" s="3">
        <v>2530531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 t="str">
        <f>B13441&amp;" | "&amp;C13441&amp;" | "&amp;D13441</f>
        <v>documentazione_amministrativa / registri | Stampa registro | Documento Principale</v>
      </c>
      <c r="Q13441" s="3" t="str">
        <f>VLOOKUP(P13441,'Classificazione UD'!A:B,2,FALSE)</f>
        <v>Amministrativo</v>
      </c>
    </row>
    <row r="13442" spans="1:17" ht="15" customHeight="1" x14ac:dyDescent="0.25">
      <c r="A13442" s="30">
        <v>2014</v>
      </c>
      <c r="B13442" s="3" t="s">
        <v>20</v>
      </c>
      <c r="C13442" s="3" t="s">
        <v>265</v>
      </c>
      <c r="D13442" s="3" t="s">
        <v>266</v>
      </c>
      <c r="E13442" s="3">
        <v>239</v>
      </c>
      <c r="F13442" s="3">
        <v>478</v>
      </c>
      <c r="G13442" s="3">
        <v>478</v>
      </c>
      <c r="H13442" s="3">
        <v>2311380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 t="str">
        <f>B13442&amp;" | "&amp;C13442&amp;" | "&amp;D13442</f>
        <v>documentazione_amministrativa / registri | Stampa registro | Documento Principale</v>
      </c>
      <c r="Q13442" s="3" t="str">
        <f>VLOOKUP(P13442,'Classificazione UD'!A:B,2,FALSE)</f>
        <v>Amministrativo</v>
      </c>
    </row>
    <row r="13443" spans="1:17" ht="15" customHeight="1" x14ac:dyDescent="0.25">
      <c r="A13443" s="30">
        <v>2015</v>
      </c>
      <c r="B13443" s="3" t="s">
        <v>20</v>
      </c>
      <c r="C13443" s="3" t="s">
        <v>265</v>
      </c>
      <c r="D13443" s="3" t="s">
        <v>266</v>
      </c>
      <c r="E13443" s="3">
        <v>247</v>
      </c>
      <c r="F13443" s="3">
        <v>494</v>
      </c>
      <c r="G13443" s="3">
        <v>494</v>
      </c>
      <c r="H13443" s="3">
        <v>2501048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 t="str">
        <f>B13443&amp;" | "&amp;C13443&amp;" | "&amp;D13443</f>
        <v>documentazione_amministrativa / registri | Stampa registro | Documento Principale</v>
      </c>
      <c r="Q13443" s="3" t="str">
        <f>VLOOKUP(P13443,'Classificazione UD'!A:B,2,FALSE)</f>
        <v>Amministrativo</v>
      </c>
    </row>
    <row r="13444" spans="1:17" ht="15" customHeight="1" x14ac:dyDescent="0.25">
      <c r="A13444" s="30">
        <v>2016</v>
      </c>
      <c r="B13444" s="3" t="s">
        <v>20</v>
      </c>
      <c r="C13444" s="3" t="s">
        <v>265</v>
      </c>
      <c r="D13444" s="3" t="s">
        <v>266</v>
      </c>
      <c r="E13444" s="3">
        <v>258</v>
      </c>
      <c r="F13444" s="3">
        <v>516</v>
      </c>
      <c r="G13444" s="3">
        <v>516</v>
      </c>
      <c r="H13444" s="3">
        <v>3613896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 t="str">
        <f>B13444&amp;" | "&amp;C13444&amp;" | "&amp;D13444</f>
        <v>documentazione_amministrativa / registri | Stampa registro | Documento Principale</v>
      </c>
      <c r="Q13444" s="3" t="str">
        <f>VLOOKUP(P13444,'Classificazione UD'!A:B,2,FALSE)</f>
        <v>Amministrativo</v>
      </c>
    </row>
    <row r="13445" spans="1:17" ht="15" customHeight="1" x14ac:dyDescent="0.25">
      <c r="A13445" s="30">
        <v>2016</v>
      </c>
      <c r="B13445" s="3" t="s">
        <v>20</v>
      </c>
      <c r="C13445" s="3" t="s">
        <v>265</v>
      </c>
      <c r="D13445" s="3" t="s">
        <v>266</v>
      </c>
      <c r="E13445" s="3">
        <v>21</v>
      </c>
      <c r="F13445" s="3">
        <v>42</v>
      </c>
      <c r="G13445" s="3">
        <v>42</v>
      </c>
      <c r="H13445" s="3">
        <v>104300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 t="str">
        <f>B13445&amp;" | "&amp;C13445&amp;" | "&amp;D13445</f>
        <v>documentazione_amministrativa / registri | Stampa registro | Documento Principale</v>
      </c>
      <c r="Q13445" s="3" t="str">
        <f>VLOOKUP(P13445,'Classificazione UD'!A:B,2,FALSE)</f>
        <v>Amministrativo</v>
      </c>
    </row>
    <row r="13446" spans="1:17" ht="15" customHeight="1" x14ac:dyDescent="0.25">
      <c r="A13446" s="30">
        <v>2013</v>
      </c>
      <c r="B13446" s="3" t="s">
        <v>20</v>
      </c>
      <c r="C13446" s="3" t="s">
        <v>265</v>
      </c>
      <c r="D13446" s="3" t="s">
        <v>266</v>
      </c>
      <c r="E13446" s="3">
        <v>5</v>
      </c>
      <c r="F13446" s="3">
        <v>10</v>
      </c>
      <c r="G13446" s="3">
        <v>10</v>
      </c>
      <c r="H13446" s="3">
        <v>24192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 t="str">
        <f>B13446&amp;" | "&amp;C13446&amp;" | "&amp;D13446</f>
        <v>documentazione_amministrativa / registri | Stampa registro | Documento Principale</v>
      </c>
      <c r="Q13446" s="3" t="str">
        <f>VLOOKUP(P13446,'Classificazione UD'!A:B,2,FALSE)</f>
        <v>Amministrativo</v>
      </c>
    </row>
    <row r="13447" spans="1:17" ht="15" customHeight="1" x14ac:dyDescent="0.25">
      <c r="A13447" s="30">
        <v>2014</v>
      </c>
      <c r="B13447" s="3" t="s">
        <v>20</v>
      </c>
      <c r="C13447" s="3" t="s">
        <v>265</v>
      </c>
      <c r="D13447" s="3" t="s">
        <v>266</v>
      </c>
      <c r="E13447" s="3">
        <v>15</v>
      </c>
      <c r="F13447" s="3">
        <v>30</v>
      </c>
      <c r="G13447" s="3">
        <v>30</v>
      </c>
      <c r="H13447" s="3">
        <v>91415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 t="str">
        <f>B13447&amp;" | "&amp;C13447&amp;" | "&amp;D13447</f>
        <v>documentazione_amministrativa / registri | Stampa registro | Documento Principale</v>
      </c>
      <c r="Q13447" s="3" t="str">
        <f>VLOOKUP(P13447,'Classificazione UD'!A:B,2,FALSE)</f>
        <v>Amministrativo</v>
      </c>
    </row>
    <row r="13448" spans="1:17" ht="15" customHeight="1" x14ac:dyDescent="0.25">
      <c r="A13448" s="30">
        <v>2015</v>
      </c>
      <c r="B13448" s="3" t="s">
        <v>20</v>
      </c>
      <c r="C13448" s="3" t="s">
        <v>265</v>
      </c>
      <c r="D13448" s="3" t="s">
        <v>266</v>
      </c>
      <c r="E13448" s="3">
        <v>8</v>
      </c>
      <c r="F13448" s="3">
        <v>16</v>
      </c>
      <c r="G13448" s="3">
        <v>16</v>
      </c>
      <c r="H13448" s="3">
        <v>41508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 t="str">
        <f>B13448&amp;" | "&amp;C13448&amp;" | "&amp;D13448</f>
        <v>documentazione_amministrativa / registri | Stampa registro | Documento Principale</v>
      </c>
      <c r="Q13448" s="3" t="str">
        <f>VLOOKUP(P13448,'Classificazione UD'!A:B,2,FALSE)</f>
        <v>Amministrativo</v>
      </c>
    </row>
    <row r="13449" spans="1:17" ht="15" customHeight="1" x14ac:dyDescent="0.25">
      <c r="A13449" s="30">
        <v>2016</v>
      </c>
      <c r="B13449" s="3" t="s">
        <v>20</v>
      </c>
      <c r="C13449" s="3" t="s">
        <v>265</v>
      </c>
      <c r="D13449" s="3" t="s">
        <v>266</v>
      </c>
      <c r="E13449" s="3">
        <v>13</v>
      </c>
      <c r="F13449" s="3">
        <v>26</v>
      </c>
      <c r="G13449" s="3">
        <v>26</v>
      </c>
      <c r="H13449" s="3">
        <v>63202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 t="str">
        <f>B13449&amp;" | "&amp;C13449&amp;" | "&amp;D13449</f>
        <v>documentazione_amministrativa / registri | Stampa registro | Documento Principale</v>
      </c>
      <c r="Q13449" s="3" t="str">
        <f>VLOOKUP(P13449,'Classificazione UD'!A:B,2,FALSE)</f>
        <v>Amministrativo</v>
      </c>
    </row>
    <row r="13450" spans="1:17" ht="15" customHeight="1" x14ac:dyDescent="0.25">
      <c r="A13450" s="30">
        <v>2013</v>
      </c>
      <c r="B13450" s="3" t="s">
        <v>20</v>
      </c>
      <c r="C13450" s="3" t="s">
        <v>265</v>
      </c>
      <c r="D13450" s="3" t="s">
        <v>266</v>
      </c>
      <c r="E13450" s="3">
        <v>3</v>
      </c>
      <c r="F13450" s="3">
        <v>6</v>
      </c>
      <c r="G13450" s="3">
        <v>6</v>
      </c>
      <c r="H13450" s="3">
        <v>14504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 t="str">
        <f>B13450&amp;" | "&amp;C13450&amp;" | "&amp;D13450</f>
        <v>documentazione_amministrativa / registri | Stampa registro | Documento Principale</v>
      </c>
      <c r="Q13450" s="3" t="str">
        <f>VLOOKUP(P13450,'Classificazione UD'!A:B,2,FALSE)</f>
        <v>Amministrativo</v>
      </c>
    </row>
    <row r="13451" spans="1:17" ht="15" customHeight="1" x14ac:dyDescent="0.25">
      <c r="A13451" s="30">
        <v>2014</v>
      </c>
      <c r="B13451" s="3" t="s">
        <v>20</v>
      </c>
      <c r="C13451" s="3" t="s">
        <v>265</v>
      </c>
      <c r="D13451" s="3" t="s">
        <v>266</v>
      </c>
      <c r="E13451" s="3">
        <v>3</v>
      </c>
      <c r="F13451" s="3">
        <v>6</v>
      </c>
      <c r="G13451" s="3">
        <v>6</v>
      </c>
      <c r="H13451" s="3">
        <v>13500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 t="str">
        <f>B13451&amp;" | "&amp;C13451&amp;" | "&amp;D13451</f>
        <v>documentazione_amministrativa / registri | Stampa registro | Documento Principale</v>
      </c>
      <c r="Q13451" s="3" t="str">
        <f>VLOOKUP(P13451,'Classificazione UD'!A:B,2,FALSE)</f>
        <v>Amministrativo</v>
      </c>
    </row>
    <row r="13452" spans="1:17" ht="15" customHeight="1" x14ac:dyDescent="0.25">
      <c r="A13452" s="30">
        <v>2015</v>
      </c>
      <c r="B13452" s="3" t="s">
        <v>20</v>
      </c>
      <c r="C13452" s="3" t="s">
        <v>265</v>
      </c>
      <c r="D13452" s="3" t="s">
        <v>266</v>
      </c>
      <c r="E13452" s="3">
        <v>4</v>
      </c>
      <c r="F13452" s="3">
        <v>8</v>
      </c>
      <c r="G13452" s="3">
        <v>8</v>
      </c>
      <c r="H13452" s="3">
        <v>19760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 t="str">
        <f>B13452&amp;" | "&amp;C13452&amp;" | "&amp;D13452</f>
        <v>documentazione_amministrativa / registri | Stampa registro | Documento Principale</v>
      </c>
      <c r="Q13452" s="3" t="str">
        <f>VLOOKUP(P13452,'Classificazione UD'!A:B,2,FALSE)</f>
        <v>Amministrativo</v>
      </c>
    </row>
    <row r="13453" spans="1:17" ht="15" customHeight="1" x14ac:dyDescent="0.25">
      <c r="A13453" s="30">
        <v>2016</v>
      </c>
      <c r="B13453" s="3" t="s">
        <v>20</v>
      </c>
      <c r="C13453" s="3" t="s">
        <v>265</v>
      </c>
      <c r="D13453" s="3" t="s">
        <v>266</v>
      </c>
      <c r="E13453" s="3">
        <v>2</v>
      </c>
      <c r="F13453" s="3">
        <v>4</v>
      </c>
      <c r="G13453" s="3">
        <v>4</v>
      </c>
      <c r="H13453" s="3">
        <v>10302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 t="str">
        <f>B13453&amp;" | "&amp;C13453&amp;" | "&amp;D13453</f>
        <v>documentazione_amministrativa / registri | Stampa registro | Documento Principale</v>
      </c>
      <c r="Q13453" s="3" t="str">
        <f>VLOOKUP(P13453,'Classificazione UD'!A:B,2,FALSE)</f>
        <v>Amministrativo</v>
      </c>
    </row>
    <row r="13454" spans="1:17" ht="15" customHeight="1" x14ac:dyDescent="0.25">
      <c r="A13454" s="30">
        <v>2012</v>
      </c>
      <c r="B13454" s="3" t="s">
        <v>20</v>
      </c>
      <c r="C13454" s="3" t="s">
        <v>265</v>
      </c>
      <c r="D13454" s="3" t="s">
        <v>266</v>
      </c>
      <c r="E13454" s="3">
        <v>5</v>
      </c>
      <c r="F13454" s="3">
        <v>10</v>
      </c>
      <c r="G13454" s="3">
        <v>10</v>
      </c>
      <c r="H13454" s="3">
        <v>40072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 t="str">
        <f>B13454&amp;" | "&amp;C13454&amp;" | "&amp;D13454</f>
        <v>documentazione_amministrativa / registri | Stampa registro | Documento Principale</v>
      </c>
      <c r="Q13454" s="3" t="str">
        <f>VLOOKUP(P13454,'Classificazione UD'!A:B,2,FALSE)</f>
        <v>Amministrativo</v>
      </c>
    </row>
    <row r="13455" spans="1:17" ht="15" customHeight="1" x14ac:dyDescent="0.25">
      <c r="A13455" s="30">
        <v>2013</v>
      </c>
      <c r="B13455" s="3" t="s">
        <v>20</v>
      </c>
      <c r="C13455" s="3" t="s">
        <v>265</v>
      </c>
      <c r="D13455" s="3" t="s">
        <v>266</v>
      </c>
      <c r="E13455" s="3">
        <v>4</v>
      </c>
      <c r="F13455" s="3">
        <v>8</v>
      </c>
      <c r="G13455" s="3">
        <v>8</v>
      </c>
      <c r="H13455" s="3">
        <v>29308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 t="str">
        <f>B13455&amp;" | "&amp;C13455&amp;" | "&amp;D13455</f>
        <v>documentazione_amministrativa / registri | Stampa registro | Documento Principale</v>
      </c>
      <c r="Q13455" s="3" t="str">
        <f>VLOOKUP(P13455,'Classificazione UD'!A:B,2,FALSE)</f>
        <v>Amministrativo</v>
      </c>
    </row>
    <row r="13456" spans="1:17" ht="15" customHeight="1" x14ac:dyDescent="0.25">
      <c r="A13456" s="30">
        <v>2014</v>
      </c>
      <c r="B13456" s="3" t="s">
        <v>20</v>
      </c>
      <c r="C13456" s="3" t="s">
        <v>265</v>
      </c>
      <c r="D13456" s="3" t="s">
        <v>266</v>
      </c>
      <c r="E13456" s="3">
        <v>10</v>
      </c>
      <c r="F13456" s="3">
        <v>20</v>
      </c>
      <c r="G13456" s="3">
        <v>20</v>
      </c>
      <c r="H13456" s="3">
        <v>60403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 t="str">
        <f>B13456&amp;" | "&amp;C13456&amp;" | "&amp;D13456</f>
        <v>documentazione_amministrativa / registri | Stampa registro | Documento Principale</v>
      </c>
      <c r="Q13456" s="3" t="str">
        <f>VLOOKUP(P13456,'Classificazione UD'!A:B,2,FALSE)</f>
        <v>Amministrativo</v>
      </c>
    </row>
    <row r="13457" spans="1:17" ht="15" customHeight="1" x14ac:dyDescent="0.25">
      <c r="A13457" s="30">
        <v>2015</v>
      </c>
      <c r="B13457" s="3" t="s">
        <v>20</v>
      </c>
      <c r="C13457" s="3" t="s">
        <v>265</v>
      </c>
      <c r="D13457" s="3" t="s">
        <v>266</v>
      </c>
      <c r="E13457" s="3">
        <v>5</v>
      </c>
      <c r="F13457" s="3">
        <v>10</v>
      </c>
      <c r="G13457" s="3">
        <v>10</v>
      </c>
      <c r="H13457" s="3">
        <v>29158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 t="str">
        <f>B13457&amp;" | "&amp;C13457&amp;" | "&amp;D13457</f>
        <v>documentazione_amministrativa / registri | Stampa registro | Documento Principale</v>
      </c>
      <c r="Q13457" s="3" t="str">
        <f>VLOOKUP(P13457,'Classificazione UD'!A:B,2,FALSE)</f>
        <v>Amministrativo</v>
      </c>
    </row>
    <row r="13458" spans="1:17" ht="15" customHeight="1" x14ac:dyDescent="0.25">
      <c r="A13458" s="30">
        <v>2016</v>
      </c>
      <c r="B13458" s="3" t="s">
        <v>20</v>
      </c>
      <c r="C13458" s="3" t="s">
        <v>265</v>
      </c>
      <c r="D13458" s="3" t="s">
        <v>266</v>
      </c>
      <c r="E13458" s="3">
        <v>4</v>
      </c>
      <c r="F13458" s="3">
        <v>8</v>
      </c>
      <c r="G13458" s="3">
        <v>8</v>
      </c>
      <c r="H13458" s="3">
        <v>41646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 t="str">
        <f>B13458&amp;" | "&amp;C13458&amp;" | "&amp;D13458</f>
        <v>documentazione_amministrativa / registri | Stampa registro | Documento Principale</v>
      </c>
      <c r="Q13458" s="3" t="str">
        <f>VLOOKUP(P13458,'Classificazione UD'!A:B,2,FALSE)</f>
        <v>Amministrativo</v>
      </c>
    </row>
    <row r="13459" spans="1:17" ht="15" customHeight="1" x14ac:dyDescent="0.25">
      <c r="A13459" s="30">
        <v>2012</v>
      </c>
      <c r="B13459" s="3" t="s">
        <v>20</v>
      </c>
      <c r="C13459" s="3" t="s">
        <v>265</v>
      </c>
      <c r="D13459" s="3" t="s">
        <v>266</v>
      </c>
      <c r="E13459" s="3">
        <v>6</v>
      </c>
      <c r="F13459" s="3">
        <v>12</v>
      </c>
      <c r="G13459" s="3">
        <v>12</v>
      </c>
      <c r="H13459" s="3">
        <v>53439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 t="str">
        <f>B13459&amp;" | "&amp;C13459&amp;" | "&amp;D13459</f>
        <v>documentazione_amministrativa / registri | Stampa registro | Documento Principale</v>
      </c>
      <c r="Q13459" s="3" t="str">
        <f>VLOOKUP(P13459,'Classificazione UD'!A:B,2,FALSE)</f>
        <v>Amministrativo</v>
      </c>
    </row>
    <row r="13460" spans="1:17" ht="15" customHeight="1" x14ac:dyDescent="0.25">
      <c r="A13460" s="30">
        <v>2013</v>
      </c>
      <c r="B13460" s="3" t="s">
        <v>20</v>
      </c>
      <c r="C13460" s="3" t="s">
        <v>265</v>
      </c>
      <c r="D13460" s="3" t="s">
        <v>266</v>
      </c>
      <c r="E13460" s="3">
        <v>12</v>
      </c>
      <c r="F13460" s="3">
        <v>24</v>
      </c>
      <c r="G13460" s="3">
        <v>24</v>
      </c>
      <c r="H13460" s="3">
        <v>53103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>
        <v>0</v>
      </c>
      <c r="P13460" s="3" t="str">
        <f>B13460&amp;" | "&amp;C13460&amp;" | "&amp;D13460</f>
        <v>documentazione_amministrativa / registri | Stampa registro | Documento Principale</v>
      </c>
      <c r="Q13460" s="3" t="str">
        <f>VLOOKUP(P13460,'Classificazione UD'!A:B,2,FALSE)</f>
        <v>Amministrativo</v>
      </c>
    </row>
    <row r="13461" spans="1:17" ht="15" customHeight="1" x14ac:dyDescent="0.25">
      <c r="A13461" s="30">
        <v>2014</v>
      </c>
      <c r="B13461" s="3" t="s">
        <v>20</v>
      </c>
      <c r="C13461" s="3" t="s">
        <v>265</v>
      </c>
      <c r="D13461" s="3" t="s">
        <v>266</v>
      </c>
      <c r="E13461" s="3">
        <v>13</v>
      </c>
      <c r="F13461" s="3">
        <v>26</v>
      </c>
      <c r="G13461" s="3">
        <v>26</v>
      </c>
      <c r="H13461" s="3">
        <v>68670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0</v>
      </c>
      <c r="P13461" s="3" t="str">
        <f>B13461&amp;" | "&amp;C13461&amp;" | "&amp;D13461</f>
        <v>documentazione_amministrativa / registri | Stampa registro | Documento Principale</v>
      </c>
      <c r="Q13461" s="3" t="str">
        <f>VLOOKUP(P13461,'Classificazione UD'!A:B,2,FALSE)</f>
        <v>Amministrativo</v>
      </c>
    </row>
    <row r="13462" spans="1:17" ht="15" customHeight="1" x14ac:dyDescent="0.25">
      <c r="A13462" s="30">
        <v>2015</v>
      </c>
      <c r="B13462" s="3" t="s">
        <v>20</v>
      </c>
      <c r="C13462" s="3" t="s">
        <v>265</v>
      </c>
      <c r="D13462" s="3" t="s">
        <v>266</v>
      </c>
      <c r="E13462" s="3">
        <v>8</v>
      </c>
      <c r="F13462" s="3">
        <v>16</v>
      </c>
      <c r="G13462" s="3">
        <v>16</v>
      </c>
      <c r="H13462" s="3">
        <v>41349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 t="str">
        <f>B13462&amp;" | "&amp;C13462&amp;" | "&amp;D13462</f>
        <v>documentazione_amministrativa / registri | Stampa registro | Documento Principale</v>
      </c>
      <c r="Q13462" s="3" t="str">
        <f>VLOOKUP(P13462,'Classificazione UD'!A:B,2,FALSE)</f>
        <v>Amministrativo</v>
      </c>
    </row>
    <row r="13463" spans="1:17" ht="15" customHeight="1" x14ac:dyDescent="0.25">
      <c r="A13463" s="30">
        <v>2016</v>
      </c>
      <c r="B13463" s="3" t="s">
        <v>20</v>
      </c>
      <c r="C13463" s="3" t="s">
        <v>265</v>
      </c>
      <c r="D13463" s="3" t="s">
        <v>266</v>
      </c>
      <c r="E13463" s="3">
        <v>17</v>
      </c>
      <c r="F13463" s="3">
        <v>34</v>
      </c>
      <c r="G13463" s="3">
        <v>34</v>
      </c>
      <c r="H13463" s="3">
        <v>94050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 t="str">
        <f>B13463&amp;" | "&amp;C13463&amp;" | "&amp;D13463</f>
        <v>documentazione_amministrativa / registri | Stampa registro | Documento Principale</v>
      </c>
      <c r="Q13463" s="3" t="str">
        <f>VLOOKUP(P13463,'Classificazione UD'!A:B,2,FALSE)</f>
        <v>Amministrativo</v>
      </c>
    </row>
    <row r="13464" spans="1:17" ht="15" customHeight="1" x14ac:dyDescent="0.25">
      <c r="A13464" s="30">
        <v>2012</v>
      </c>
      <c r="B13464" s="3" t="s">
        <v>20</v>
      </c>
      <c r="C13464" s="3" t="s">
        <v>265</v>
      </c>
      <c r="D13464" s="3" t="s">
        <v>266</v>
      </c>
      <c r="E13464" s="3">
        <v>19</v>
      </c>
      <c r="F13464" s="3">
        <v>38</v>
      </c>
      <c r="G13464" s="3">
        <v>38</v>
      </c>
      <c r="H13464" s="3">
        <v>152398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 t="str">
        <f>B13464&amp;" | "&amp;C13464&amp;" | "&amp;D13464</f>
        <v>documentazione_amministrativa / registri | Stampa registro | Documento Principale</v>
      </c>
      <c r="Q13464" s="3" t="str">
        <f>VLOOKUP(P13464,'Classificazione UD'!A:B,2,FALSE)</f>
        <v>Amministrativo</v>
      </c>
    </row>
    <row r="13465" spans="1:17" ht="15" customHeight="1" x14ac:dyDescent="0.25">
      <c r="A13465" s="30">
        <v>2013</v>
      </c>
      <c r="B13465" s="3" t="s">
        <v>20</v>
      </c>
      <c r="C13465" s="3" t="s">
        <v>265</v>
      </c>
      <c r="D13465" s="3" t="s">
        <v>266</v>
      </c>
      <c r="E13465" s="3">
        <v>43</v>
      </c>
      <c r="F13465" s="3">
        <v>86</v>
      </c>
      <c r="G13465" s="3">
        <v>86</v>
      </c>
      <c r="H13465" s="3">
        <v>219618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 t="str">
        <f>B13465&amp;" | "&amp;C13465&amp;" | "&amp;D13465</f>
        <v>documentazione_amministrativa / registri | Stampa registro | Documento Principale</v>
      </c>
      <c r="Q13465" s="3" t="str">
        <f>VLOOKUP(P13465,'Classificazione UD'!A:B,2,FALSE)</f>
        <v>Amministrativo</v>
      </c>
    </row>
    <row r="13466" spans="1:17" ht="15" customHeight="1" x14ac:dyDescent="0.25">
      <c r="A13466" s="30">
        <v>2014</v>
      </c>
      <c r="B13466" s="3" t="s">
        <v>20</v>
      </c>
      <c r="C13466" s="3" t="s">
        <v>265</v>
      </c>
      <c r="D13466" s="3" t="s">
        <v>266</v>
      </c>
      <c r="E13466" s="3">
        <v>60</v>
      </c>
      <c r="F13466" s="3">
        <v>120</v>
      </c>
      <c r="G13466" s="3">
        <v>120</v>
      </c>
      <c r="H13466" s="3">
        <v>293169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 t="str">
        <f>B13466&amp;" | "&amp;C13466&amp;" | "&amp;D13466</f>
        <v>documentazione_amministrativa / registri | Stampa registro | Documento Principale</v>
      </c>
      <c r="Q13466" s="3" t="str">
        <f>VLOOKUP(P13466,'Classificazione UD'!A:B,2,FALSE)</f>
        <v>Amministrativo</v>
      </c>
    </row>
    <row r="13467" spans="1:17" ht="15" customHeight="1" x14ac:dyDescent="0.25">
      <c r="A13467" s="30">
        <v>2015</v>
      </c>
      <c r="B13467" s="3" t="s">
        <v>20</v>
      </c>
      <c r="C13467" s="3" t="s">
        <v>265</v>
      </c>
      <c r="D13467" s="3" t="s">
        <v>266</v>
      </c>
      <c r="E13467" s="3">
        <v>51</v>
      </c>
      <c r="F13467" s="3">
        <v>102</v>
      </c>
      <c r="G13467" s="3">
        <v>102</v>
      </c>
      <c r="H13467" s="3">
        <v>251350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 t="str">
        <f>B13467&amp;" | "&amp;C13467&amp;" | "&amp;D13467</f>
        <v>documentazione_amministrativa / registri | Stampa registro | Documento Principale</v>
      </c>
      <c r="Q13467" s="3" t="str">
        <f>VLOOKUP(P13467,'Classificazione UD'!A:B,2,FALSE)</f>
        <v>Amministrativo</v>
      </c>
    </row>
    <row r="13468" spans="1:17" ht="15" customHeight="1" x14ac:dyDescent="0.25">
      <c r="A13468" s="30">
        <v>2016</v>
      </c>
      <c r="B13468" s="3" t="s">
        <v>20</v>
      </c>
      <c r="C13468" s="3" t="s">
        <v>265</v>
      </c>
      <c r="D13468" s="3" t="s">
        <v>266</v>
      </c>
      <c r="E13468" s="3">
        <v>58</v>
      </c>
      <c r="F13468" s="3">
        <v>116</v>
      </c>
      <c r="G13468" s="3">
        <v>116</v>
      </c>
      <c r="H13468" s="3">
        <v>300621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 t="str">
        <f>B13468&amp;" | "&amp;C13468&amp;" | "&amp;D13468</f>
        <v>documentazione_amministrativa / registri | Stampa registro | Documento Principale</v>
      </c>
      <c r="Q13468" s="3" t="str">
        <f>VLOOKUP(P13468,'Classificazione UD'!A:B,2,FALSE)</f>
        <v>Amministrativo</v>
      </c>
    </row>
    <row r="13469" spans="1:17" ht="15" customHeight="1" x14ac:dyDescent="0.25">
      <c r="A13469" s="30">
        <v>2012</v>
      </c>
      <c r="B13469" s="3" t="s">
        <v>20</v>
      </c>
      <c r="C13469" s="3" t="s">
        <v>265</v>
      </c>
      <c r="D13469" s="3" t="s">
        <v>266</v>
      </c>
      <c r="E13469" s="3">
        <v>4</v>
      </c>
      <c r="F13469" s="3">
        <v>8</v>
      </c>
      <c r="G13469" s="3">
        <v>8</v>
      </c>
      <c r="H13469" s="3">
        <v>31271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 t="str">
        <f>B13469&amp;" | "&amp;C13469&amp;" | "&amp;D13469</f>
        <v>documentazione_amministrativa / registri | Stampa registro | Documento Principale</v>
      </c>
      <c r="Q13469" s="3" t="str">
        <f>VLOOKUP(P13469,'Classificazione UD'!A:B,2,FALSE)</f>
        <v>Amministrativo</v>
      </c>
    </row>
    <row r="13470" spans="1:17" ht="15" customHeight="1" x14ac:dyDescent="0.25">
      <c r="A13470" s="30">
        <v>2013</v>
      </c>
      <c r="B13470" s="3" t="s">
        <v>20</v>
      </c>
      <c r="C13470" s="3" t="s">
        <v>265</v>
      </c>
      <c r="D13470" s="3" t="s">
        <v>266</v>
      </c>
      <c r="E13470" s="3">
        <v>9</v>
      </c>
      <c r="F13470" s="3">
        <v>18</v>
      </c>
      <c r="G13470" s="3">
        <v>18</v>
      </c>
      <c r="H13470" s="3">
        <v>44495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 t="str">
        <f>B13470&amp;" | "&amp;C13470&amp;" | "&amp;D13470</f>
        <v>documentazione_amministrativa / registri | Stampa registro | Documento Principale</v>
      </c>
      <c r="Q13470" s="3" t="str">
        <f>VLOOKUP(P13470,'Classificazione UD'!A:B,2,FALSE)</f>
        <v>Amministrativo</v>
      </c>
    </row>
    <row r="13471" spans="1:17" ht="15" customHeight="1" x14ac:dyDescent="0.25">
      <c r="A13471" s="30">
        <v>2014</v>
      </c>
      <c r="B13471" s="3" t="s">
        <v>20</v>
      </c>
      <c r="C13471" s="3" t="s">
        <v>265</v>
      </c>
      <c r="D13471" s="3" t="s">
        <v>266</v>
      </c>
      <c r="E13471" s="3">
        <v>19</v>
      </c>
      <c r="F13471" s="3">
        <v>38</v>
      </c>
      <c r="G13471" s="3">
        <v>38</v>
      </c>
      <c r="H13471" s="3">
        <v>88005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 t="str">
        <f>B13471&amp;" | "&amp;C13471&amp;" | "&amp;D13471</f>
        <v>documentazione_amministrativa / registri | Stampa registro | Documento Principale</v>
      </c>
      <c r="Q13471" s="3" t="str">
        <f>VLOOKUP(P13471,'Classificazione UD'!A:B,2,FALSE)</f>
        <v>Amministrativo</v>
      </c>
    </row>
    <row r="13472" spans="1:17" ht="15" customHeight="1" x14ac:dyDescent="0.25">
      <c r="A13472" s="30">
        <v>2015</v>
      </c>
      <c r="B13472" s="3" t="s">
        <v>20</v>
      </c>
      <c r="C13472" s="3" t="s">
        <v>265</v>
      </c>
      <c r="D13472" s="3" t="s">
        <v>266</v>
      </c>
      <c r="E13472" s="3">
        <v>20</v>
      </c>
      <c r="F13472" s="3">
        <v>40</v>
      </c>
      <c r="G13472" s="3">
        <v>40</v>
      </c>
      <c r="H13472" s="3">
        <v>95758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 t="str">
        <f>B13472&amp;" | "&amp;C13472&amp;" | "&amp;D13472</f>
        <v>documentazione_amministrativa / registri | Stampa registro | Documento Principale</v>
      </c>
      <c r="Q13472" s="3" t="str">
        <f>VLOOKUP(P13472,'Classificazione UD'!A:B,2,FALSE)</f>
        <v>Amministrativo</v>
      </c>
    </row>
    <row r="13473" spans="1:17" ht="15" customHeight="1" x14ac:dyDescent="0.25">
      <c r="A13473" s="30">
        <v>2016</v>
      </c>
      <c r="B13473" s="3" t="s">
        <v>20</v>
      </c>
      <c r="C13473" s="3" t="s">
        <v>265</v>
      </c>
      <c r="D13473" s="3" t="s">
        <v>266</v>
      </c>
      <c r="E13473" s="3">
        <v>18</v>
      </c>
      <c r="F13473" s="3">
        <v>36</v>
      </c>
      <c r="G13473" s="3">
        <v>36</v>
      </c>
      <c r="H13473" s="3">
        <v>85390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s="3">
        <v>0</v>
      </c>
      <c r="P13473" s="3" t="str">
        <f>B13473&amp;" | "&amp;C13473&amp;" | "&amp;D13473</f>
        <v>documentazione_amministrativa / registri | Stampa registro | Documento Principale</v>
      </c>
      <c r="Q13473" s="3" t="str">
        <f>VLOOKUP(P13473,'Classificazione UD'!A:B,2,FALSE)</f>
        <v>Amministrativo</v>
      </c>
    </row>
    <row r="13474" spans="1:17" ht="15" customHeight="1" x14ac:dyDescent="0.25">
      <c r="A13474" s="30">
        <v>2015</v>
      </c>
      <c r="B13474" s="3" t="s">
        <v>20</v>
      </c>
      <c r="C13474" s="3" t="s">
        <v>265</v>
      </c>
      <c r="D13474" s="3" t="s">
        <v>266</v>
      </c>
      <c r="E13474" s="3">
        <v>73</v>
      </c>
      <c r="F13474" s="3">
        <v>146</v>
      </c>
      <c r="G13474" s="3">
        <v>146</v>
      </c>
      <c r="H13474" s="3">
        <v>462502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 t="str">
        <f>B13474&amp;" | "&amp;C13474&amp;" | "&amp;D13474</f>
        <v>documentazione_amministrativa / registri | Stampa registro | Documento Principale</v>
      </c>
      <c r="Q13474" s="3" t="str">
        <f>VLOOKUP(P13474,'Classificazione UD'!A:B,2,FALSE)</f>
        <v>Amministrativo</v>
      </c>
    </row>
    <row r="13475" spans="1:17" ht="15" customHeight="1" x14ac:dyDescent="0.25">
      <c r="A13475" s="30">
        <v>2016</v>
      </c>
      <c r="B13475" s="3" t="s">
        <v>20</v>
      </c>
      <c r="C13475" s="3" t="s">
        <v>265</v>
      </c>
      <c r="D13475" s="3" t="s">
        <v>266</v>
      </c>
      <c r="E13475" s="3">
        <v>139</v>
      </c>
      <c r="F13475" s="3">
        <v>278</v>
      </c>
      <c r="G13475" s="3">
        <v>278</v>
      </c>
      <c r="H13475" s="3">
        <v>1059219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s="3">
        <v>0</v>
      </c>
      <c r="P13475" s="3" t="str">
        <f>B13475&amp;" | "&amp;C13475&amp;" | "&amp;D13475</f>
        <v>documentazione_amministrativa / registri | Stampa registro | Documento Principale</v>
      </c>
      <c r="Q13475" s="3" t="str">
        <f>VLOOKUP(P13475,'Classificazione UD'!A:B,2,FALSE)</f>
        <v>Amministrativo</v>
      </c>
    </row>
    <row r="13476" spans="1:17" ht="15" customHeight="1" x14ac:dyDescent="0.25">
      <c r="A13476" s="30">
        <v>2015</v>
      </c>
      <c r="B13476" s="3" t="s">
        <v>17</v>
      </c>
      <c r="C13476" s="3" t="s">
        <v>27</v>
      </c>
      <c r="D13476" s="3" t="s">
        <v>264</v>
      </c>
      <c r="E13476" s="3">
        <v>336</v>
      </c>
      <c r="F13476" s="3">
        <v>1449</v>
      </c>
      <c r="G13476" s="3">
        <v>1449</v>
      </c>
      <c r="H13476" s="3">
        <v>54487055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 t="str">
        <f>B13476&amp;" | "&amp;C13476&amp;" | "&amp;D13476</f>
        <v>documentazione_amministrativa / documentazione_contabile | FATTURA PASSIVA | Fattura</v>
      </c>
      <c r="Q13476" s="3" t="str">
        <f>VLOOKUP(P13476,'Classificazione UD'!A:B,2,FALSE)</f>
        <v>Fiscale</v>
      </c>
    </row>
    <row r="13477" spans="1:17" ht="15" customHeight="1" x14ac:dyDescent="0.25">
      <c r="A13477" s="30">
        <v>2015</v>
      </c>
      <c r="B13477" s="3" t="s">
        <v>17</v>
      </c>
      <c r="C13477" s="3" t="s">
        <v>27</v>
      </c>
      <c r="D13477" s="3" t="s">
        <v>54</v>
      </c>
      <c r="E13477" s="3">
        <v>7</v>
      </c>
      <c r="F13477" s="3">
        <v>29</v>
      </c>
      <c r="G13477" s="3">
        <v>29</v>
      </c>
      <c r="H13477" s="3">
        <v>1010766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 t="str">
        <f>B13477&amp;" | "&amp;C13477&amp;" | "&amp;D13477</f>
        <v>documentazione_amministrativa / documentazione_contabile | FATTURA PASSIVA | Nota di credito</v>
      </c>
      <c r="Q13477" s="3" t="str">
        <f>VLOOKUP(P13477,'Classificazione UD'!A:B,2,FALSE)</f>
        <v>Fiscale</v>
      </c>
    </row>
    <row r="13478" spans="1:17" ht="15" customHeight="1" x14ac:dyDescent="0.25">
      <c r="A13478" s="30">
        <v>2016</v>
      </c>
      <c r="B13478" s="3" t="s">
        <v>17</v>
      </c>
      <c r="C13478" s="3" t="s">
        <v>27</v>
      </c>
      <c r="D13478" s="3" t="s">
        <v>264</v>
      </c>
      <c r="E13478" s="3">
        <v>41</v>
      </c>
      <c r="F13478" s="3">
        <v>167</v>
      </c>
      <c r="G13478" s="3">
        <v>167</v>
      </c>
      <c r="H13478" s="3">
        <v>3465349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 t="str">
        <f>B13478&amp;" | "&amp;C13478&amp;" | "&amp;D13478</f>
        <v>documentazione_amministrativa / documentazione_contabile | FATTURA PASSIVA | Fattura</v>
      </c>
      <c r="Q13478" s="3" t="str">
        <f>VLOOKUP(P13478,'Classificazione UD'!A:B,2,FALSE)</f>
        <v>Fiscale</v>
      </c>
    </row>
    <row r="13479" spans="1:17" ht="15" customHeight="1" x14ac:dyDescent="0.25">
      <c r="A13479" s="30">
        <v>2009</v>
      </c>
      <c r="B13479" s="3" t="s">
        <v>20</v>
      </c>
      <c r="C13479" s="3" t="s">
        <v>265</v>
      </c>
      <c r="D13479" s="3" t="s">
        <v>266</v>
      </c>
      <c r="E13479" s="3">
        <v>3</v>
      </c>
      <c r="F13479" s="3">
        <v>6</v>
      </c>
      <c r="G13479" s="3">
        <v>6</v>
      </c>
      <c r="H13479" s="3">
        <v>609094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 t="str">
        <f>B13479&amp;" | "&amp;C13479&amp;" | "&amp;D13479</f>
        <v>documentazione_amministrativa / registri | Stampa registro | Documento Principale</v>
      </c>
      <c r="Q13479" s="3" t="str">
        <f>VLOOKUP(P13479,'Classificazione UD'!A:B,2,FALSE)</f>
        <v>Amministrativo</v>
      </c>
    </row>
    <row r="13480" spans="1:17" ht="15" customHeight="1" x14ac:dyDescent="0.25">
      <c r="A13480" s="30">
        <v>2010</v>
      </c>
      <c r="B13480" s="3" t="s">
        <v>20</v>
      </c>
      <c r="C13480" s="3" t="s">
        <v>265</v>
      </c>
      <c r="D13480" s="3" t="s">
        <v>266</v>
      </c>
      <c r="E13480" s="3">
        <v>50</v>
      </c>
      <c r="F13480" s="3">
        <v>100</v>
      </c>
      <c r="G13480" s="3">
        <v>100</v>
      </c>
      <c r="H13480" s="3">
        <v>4629948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 t="str">
        <f>B13480&amp;" | "&amp;C13480&amp;" | "&amp;D13480</f>
        <v>documentazione_amministrativa / registri | Stampa registro | Documento Principale</v>
      </c>
      <c r="Q13480" s="3" t="str">
        <f>VLOOKUP(P13480,'Classificazione UD'!A:B,2,FALSE)</f>
        <v>Amministrativo</v>
      </c>
    </row>
    <row r="13481" spans="1:17" ht="15" customHeight="1" x14ac:dyDescent="0.25">
      <c r="A13481" s="30">
        <v>2011</v>
      </c>
      <c r="B13481" s="3" t="s">
        <v>20</v>
      </c>
      <c r="C13481" s="3" t="s">
        <v>265</v>
      </c>
      <c r="D13481" s="3" t="s">
        <v>266</v>
      </c>
      <c r="E13481" s="3">
        <v>52</v>
      </c>
      <c r="F13481" s="3">
        <v>104</v>
      </c>
      <c r="G13481" s="3">
        <v>104</v>
      </c>
      <c r="H13481" s="3">
        <v>5201511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 t="str">
        <f>B13481&amp;" | "&amp;C13481&amp;" | "&amp;D13481</f>
        <v>documentazione_amministrativa / registri | Stampa registro | Documento Principale</v>
      </c>
      <c r="Q13481" s="3" t="str">
        <f>VLOOKUP(P13481,'Classificazione UD'!A:B,2,FALSE)</f>
        <v>Amministrativo</v>
      </c>
    </row>
    <row r="13482" spans="1:17" ht="15" customHeight="1" x14ac:dyDescent="0.25">
      <c r="A13482" s="30">
        <v>2012</v>
      </c>
      <c r="B13482" s="3" t="s">
        <v>20</v>
      </c>
      <c r="C13482" s="3" t="s">
        <v>265</v>
      </c>
      <c r="D13482" s="3" t="s">
        <v>266</v>
      </c>
      <c r="E13482" s="3">
        <v>184</v>
      </c>
      <c r="F13482" s="3">
        <v>368</v>
      </c>
      <c r="G13482" s="3">
        <v>368</v>
      </c>
      <c r="H13482" s="3">
        <v>5608238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 t="str">
        <f>B13482&amp;" | "&amp;C13482&amp;" | "&amp;D13482</f>
        <v>documentazione_amministrativa / registri | Stampa registro | Documento Principale</v>
      </c>
      <c r="Q13482" s="3" t="str">
        <f>VLOOKUP(P13482,'Classificazione UD'!A:B,2,FALSE)</f>
        <v>Amministrativo</v>
      </c>
    </row>
    <row r="13483" spans="1:17" ht="15" customHeight="1" x14ac:dyDescent="0.25">
      <c r="A13483" s="30">
        <v>2013</v>
      </c>
      <c r="B13483" s="3" t="s">
        <v>20</v>
      </c>
      <c r="C13483" s="3" t="s">
        <v>265</v>
      </c>
      <c r="D13483" s="3" t="s">
        <v>266</v>
      </c>
      <c r="E13483" s="3">
        <v>261</v>
      </c>
      <c r="F13483" s="3">
        <v>522</v>
      </c>
      <c r="G13483" s="3">
        <v>522</v>
      </c>
      <c r="H13483" s="3">
        <v>6171336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 t="str">
        <f>B13483&amp;" | "&amp;C13483&amp;" | "&amp;D13483</f>
        <v>documentazione_amministrativa / registri | Stampa registro | Documento Principale</v>
      </c>
      <c r="Q13483" s="3" t="str">
        <f>VLOOKUP(P13483,'Classificazione UD'!A:B,2,FALSE)</f>
        <v>Amministrativo</v>
      </c>
    </row>
    <row r="13484" spans="1:17" ht="15" customHeight="1" x14ac:dyDescent="0.25">
      <c r="A13484" s="30">
        <v>2014</v>
      </c>
      <c r="B13484" s="3" t="s">
        <v>20</v>
      </c>
      <c r="C13484" s="3" t="s">
        <v>265</v>
      </c>
      <c r="D13484" s="3" t="s">
        <v>266</v>
      </c>
      <c r="E13484" s="3">
        <v>252</v>
      </c>
      <c r="F13484" s="3">
        <v>504</v>
      </c>
      <c r="G13484" s="3">
        <v>504</v>
      </c>
      <c r="H13484" s="3">
        <v>6577204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 t="str">
        <f>B13484&amp;" | "&amp;C13484&amp;" | "&amp;D13484</f>
        <v>documentazione_amministrativa / registri | Stampa registro | Documento Principale</v>
      </c>
      <c r="Q13484" s="3" t="str">
        <f>VLOOKUP(P13484,'Classificazione UD'!A:B,2,FALSE)</f>
        <v>Amministrativo</v>
      </c>
    </row>
    <row r="13485" spans="1:17" ht="15" customHeight="1" x14ac:dyDescent="0.25">
      <c r="A13485" s="30">
        <v>2015</v>
      </c>
      <c r="B13485" s="3" t="s">
        <v>20</v>
      </c>
      <c r="C13485" s="3" t="s">
        <v>265</v>
      </c>
      <c r="D13485" s="3" t="s">
        <v>266</v>
      </c>
      <c r="E13485" s="3">
        <v>207</v>
      </c>
      <c r="F13485" s="3">
        <v>414</v>
      </c>
      <c r="G13485" s="3">
        <v>414</v>
      </c>
      <c r="H13485" s="3">
        <v>6878628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 t="str">
        <f>B13485&amp;" | "&amp;C13485&amp;" | "&amp;D13485</f>
        <v>documentazione_amministrativa / registri | Stampa registro | Documento Principale</v>
      </c>
      <c r="Q13485" s="3" t="str">
        <f>VLOOKUP(P13485,'Classificazione UD'!A:B,2,FALSE)</f>
        <v>Amministrativo</v>
      </c>
    </row>
    <row r="13486" spans="1:17" ht="15" customHeight="1" x14ac:dyDescent="0.25">
      <c r="A13486" s="30">
        <v>2016</v>
      </c>
      <c r="B13486" s="3" t="s">
        <v>20</v>
      </c>
      <c r="C13486" s="3" t="s">
        <v>265</v>
      </c>
      <c r="D13486" s="3" t="s">
        <v>266</v>
      </c>
      <c r="E13486" s="3">
        <v>263</v>
      </c>
      <c r="F13486" s="3">
        <v>526</v>
      </c>
      <c r="G13486" s="3">
        <v>526</v>
      </c>
      <c r="H13486" s="3">
        <v>9178540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 t="str">
        <f>B13486&amp;" | "&amp;C13486&amp;" | "&amp;D13486</f>
        <v>documentazione_amministrativa / registri | Stampa registro | Documento Principale</v>
      </c>
      <c r="Q13486" s="3" t="str">
        <f>VLOOKUP(P13486,'Classificazione UD'!A:B,2,FALSE)</f>
        <v>Amministrativo</v>
      </c>
    </row>
    <row r="13487" spans="1:17" ht="15" customHeight="1" x14ac:dyDescent="0.25">
      <c r="A13487" s="30">
        <v>2013</v>
      </c>
      <c r="B13487" s="3" t="s">
        <v>20</v>
      </c>
      <c r="C13487" s="3" t="s">
        <v>265</v>
      </c>
      <c r="D13487" s="3" t="s">
        <v>266</v>
      </c>
      <c r="E13487" s="3">
        <v>5</v>
      </c>
      <c r="F13487" s="3">
        <v>10</v>
      </c>
      <c r="G13487" s="3">
        <v>10</v>
      </c>
      <c r="H13487" s="3">
        <v>80199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 t="str">
        <f>B13487&amp;" | "&amp;C13487&amp;" | "&amp;D13487</f>
        <v>documentazione_amministrativa / registri | Stampa registro | Documento Principale</v>
      </c>
      <c r="Q13487" s="3" t="str">
        <f>VLOOKUP(P13487,'Classificazione UD'!A:B,2,FALSE)</f>
        <v>Amministrativo</v>
      </c>
    </row>
    <row r="13488" spans="1:17" ht="15" customHeight="1" x14ac:dyDescent="0.25">
      <c r="A13488" s="30">
        <v>2014</v>
      </c>
      <c r="B13488" s="3" t="s">
        <v>20</v>
      </c>
      <c r="C13488" s="3" t="s">
        <v>265</v>
      </c>
      <c r="D13488" s="3" t="s">
        <v>266</v>
      </c>
      <c r="E13488" s="3">
        <v>40</v>
      </c>
      <c r="F13488" s="3">
        <v>80</v>
      </c>
      <c r="G13488" s="3">
        <v>80</v>
      </c>
      <c r="H13488" s="3">
        <v>186928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 t="str">
        <f>B13488&amp;" | "&amp;C13488&amp;" | "&amp;D13488</f>
        <v>documentazione_amministrativa / registri | Stampa registro | Documento Principale</v>
      </c>
      <c r="Q13488" s="3" t="str">
        <f>VLOOKUP(P13488,'Classificazione UD'!A:B,2,FALSE)</f>
        <v>Amministrativo</v>
      </c>
    </row>
    <row r="13489" spans="1:17" ht="15" customHeight="1" x14ac:dyDescent="0.25">
      <c r="A13489" s="30">
        <v>2015</v>
      </c>
      <c r="B13489" s="3" t="s">
        <v>20</v>
      </c>
      <c r="C13489" s="3" t="s">
        <v>265</v>
      </c>
      <c r="D13489" s="3" t="s">
        <v>266</v>
      </c>
      <c r="E13489" s="3">
        <v>55</v>
      </c>
      <c r="F13489" s="3">
        <v>110</v>
      </c>
      <c r="G13489" s="3">
        <v>110</v>
      </c>
      <c r="H13489" s="3">
        <v>259179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 t="str">
        <f>B13489&amp;" | "&amp;C13489&amp;" | "&amp;D13489</f>
        <v>documentazione_amministrativa / registri | Stampa registro | Documento Principale</v>
      </c>
      <c r="Q13489" s="3" t="str">
        <f>VLOOKUP(P13489,'Classificazione UD'!A:B,2,FALSE)</f>
        <v>Amministrativo</v>
      </c>
    </row>
    <row r="13490" spans="1:17" ht="15" customHeight="1" x14ac:dyDescent="0.25">
      <c r="A13490" s="30">
        <v>2016</v>
      </c>
      <c r="B13490" s="3" t="s">
        <v>20</v>
      </c>
      <c r="C13490" s="3" t="s">
        <v>265</v>
      </c>
      <c r="D13490" s="3" t="s">
        <v>266</v>
      </c>
      <c r="E13490" s="3">
        <v>103</v>
      </c>
      <c r="F13490" s="3">
        <v>206</v>
      </c>
      <c r="G13490" s="3">
        <v>206</v>
      </c>
      <c r="H13490" s="3">
        <v>498775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 t="str">
        <f>B13490&amp;" | "&amp;C13490&amp;" | "&amp;D13490</f>
        <v>documentazione_amministrativa / registri | Stampa registro | Documento Principale</v>
      </c>
      <c r="Q13490" s="3" t="str">
        <f>VLOOKUP(P13490,'Classificazione UD'!A:B,2,FALSE)</f>
        <v>Amministrativo</v>
      </c>
    </row>
    <row r="13491" spans="1:17" ht="15" customHeight="1" x14ac:dyDescent="0.25">
      <c r="A13491" s="30">
        <v>2013</v>
      </c>
      <c r="B13491" s="3" t="s">
        <v>20</v>
      </c>
      <c r="C13491" s="3" t="s">
        <v>265</v>
      </c>
      <c r="D13491" s="3" t="s">
        <v>266</v>
      </c>
      <c r="E13491" s="3">
        <v>25</v>
      </c>
      <c r="F13491" s="3">
        <v>50</v>
      </c>
      <c r="G13491" s="3">
        <v>50</v>
      </c>
      <c r="H13491" s="3">
        <v>172535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 t="str">
        <f>B13491&amp;" | "&amp;C13491&amp;" | "&amp;D13491</f>
        <v>documentazione_amministrativa / registri | Stampa registro | Documento Principale</v>
      </c>
      <c r="Q13491" s="3" t="str">
        <f>VLOOKUP(P13491,'Classificazione UD'!A:B,2,FALSE)</f>
        <v>Amministrativo</v>
      </c>
    </row>
    <row r="13492" spans="1:17" ht="15" customHeight="1" x14ac:dyDescent="0.25">
      <c r="A13492" s="30">
        <v>2014</v>
      </c>
      <c r="B13492" s="3" t="s">
        <v>20</v>
      </c>
      <c r="C13492" s="3" t="s">
        <v>265</v>
      </c>
      <c r="D13492" s="3" t="s">
        <v>266</v>
      </c>
      <c r="E13492" s="3">
        <v>32</v>
      </c>
      <c r="F13492" s="3">
        <v>64</v>
      </c>
      <c r="G13492" s="3">
        <v>64</v>
      </c>
      <c r="H13492" s="3">
        <v>148634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 t="str">
        <f>B13492&amp;" | "&amp;C13492&amp;" | "&amp;D13492</f>
        <v>documentazione_amministrativa / registri | Stampa registro | Documento Principale</v>
      </c>
      <c r="Q13492" s="3" t="str">
        <f>VLOOKUP(P13492,'Classificazione UD'!A:B,2,FALSE)</f>
        <v>Amministrativo</v>
      </c>
    </row>
    <row r="13493" spans="1:17" ht="15" customHeight="1" x14ac:dyDescent="0.25">
      <c r="A13493" s="30">
        <v>2015</v>
      </c>
      <c r="B13493" s="3" t="s">
        <v>20</v>
      </c>
      <c r="C13493" s="3" t="s">
        <v>265</v>
      </c>
      <c r="D13493" s="3" t="s">
        <v>266</v>
      </c>
      <c r="E13493" s="3">
        <v>53</v>
      </c>
      <c r="F13493" s="3">
        <v>106</v>
      </c>
      <c r="G13493" s="3">
        <v>106</v>
      </c>
      <c r="H13493" s="3">
        <v>250721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 t="str">
        <f>B13493&amp;" | "&amp;C13493&amp;" | "&amp;D13493</f>
        <v>documentazione_amministrativa / registri | Stampa registro | Documento Principale</v>
      </c>
      <c r="Q13493" s="3" t="str">
        <f>VLOOKUP(P13493,'Classificazione UD'!A:B,2,FALSE)</f>
        <v>Amministrativo</v>
      </c>
    </row>
    <row r="13494" spans="1:17" ht="15" customHeight="1" x14ac:dyDescent="0.25">
      <c r="A13494" s="30">
        <v>2016</v>
      </c>
      <c r="B13494" s="3" t="s">
        <v>20</v>
      </c>
      <c r="C13494" s="3" t="s">
        <v>265</v>
      </c>
      <c r="D13494" s="3" t="s">
        <v>266</v>
      </c>
      <c r="E13494" s="3">
        <v>78</v>
      </c>
      <c r="F13494" s="3">
        <v>156</v>
      </c>
      <c r="G13494" s="3">
        <v>156</v>
      </c>
      <c r="H13494" s="3">
        <v>407212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 t="str">
        <f>B13494&amp;" | "&amp;C13494&amp;" | "&amp;D13494</f>
        <v>documentazione_amministrativa / registri | Stampa registro | Documento Principale</v>
      </c>
      <c r="Q13494" s="3" t="str">
        <f>VLOOKUP(P13494,'Classificazione UD'!A:B,2,FALSE)</f>
        <v>Amministrativo</v>
      </c>
    </row>
    <row r="13495" spans="1:17" ht="15" customHeight="1" x14ac:dyDescent="0.25">
      <c r="A13495" s="30">
        <v>2013</v>
      </c>
      <c r="B13495" s="3" t="s">
        <v>20</v>
      </c>
      <c r="C13495" s="3" t="s">
        <v>265</v>
      </c>
      <c r="D13495" s="3" t="s">
        <v>266</v>
      </c>
      <c r="E13495" s="3">
        <v>11</v>
      </c>
      <c r="F13495" s="3">
        <v>22</v>
      </c>
      <c r="G13495" s="3">
        <v>22</v>
      </c>
      <c r="H13495" s="3">
        <v>78240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 t="str">
        <f>B13495&amp;" | "&amp;C13495&amp;" | "&amp;D13495</f>
        <v>documentazione_amministrativa / registri | Stampa registro | Documento Principale</v>
      </c>
      <c r="Q13495" s="3" t="str">
        <f>VLOOKUP(P13495,'Classificazione UD'!A:B,2,FALSE)</f>
        <v>Amministrativo</v>
      </c>
    </row>
    <row r="13496" spans="1:17" ht="15" customHeight="1" x14ac:dyDescent="0.25">
      <c r="A13496" s="30">
        <v>2014</v>
      </c>
      <c r="B13496" s="3" t="s">
        <v>20</v>
      </c>
      <c r="C13496" s="3" t="s">
        <v>265</v>
      </c>
      <c r="D13496" s="3" t="s">
        <v>266</v>
      </c>
      <c r="E13496" s="3">
        <v>16</v>
      </c>
      <c r="F13496" s="3">
        <v>32</v>
      </c>
      <c r="G13496" s="3">
        <v>32</v>
      </c>
      <c r="H13496" s="3">
        <v>75670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 t="str">
        <f>B13496&amp;" | "&amp;C13496&amp;" | "&amp;D13496</f>
        <v>documentazione_amministrativa / registri | Stampa registro | Documento Principale</v>
      </c>
      <c r="Q13496" s="3" t="str">
        <f>VLOOKUP(P13496,'Classificazione UD'!A:B,2,FALSE)</f>
        <v>Amministrativo</v>
      </c>
    </row>
    <row r="13497" spans="1:17" ht="15" customHeight="1" x14ac:dyDescent="0.25">
      <c r="A13497" s="30">
        <v>2015</v>
      </c>
      <c r="B13497" s="3" t="s">
        <v>20</v>
      </c>
      <c r="C13497" s="3" t="s">
        <v>265</v>
      </c>
      <c r="D13497" s="3" t="s">
        <v>266</v>
      </c>
      <c r="E13497" s="3">
        <v>15</v>
      </c>
      <c r="F13497" s="3">
        <v>30</v>
      </c>
      <c r="G13497" s="3">
        <v>30</v>
      </c>
      <c r="H13497" s="3">
        <v>71498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 t="str">
        <f>B13497&amp;" | "&amp;C13497&amp;" | "&amp;D13497</f>
        <v>documentazione_amministrativa / registri | Stampa registro | Documento Principale</v>
      </c>
      <c r="Q13497" s="3" t="str">
        <f>VLOOKUP(P13497,'Classificazione UD'!A:B,2,FALSE)</f>
        <v>Amministrativo</v>
      </c>
    </row>
    <row r="13498" spans="1:17" ht="15" customHeight="1" x14ac:dyDescent="0.25">
      <c r="A13498" s="30">
        <v>2016</v>
      </c>
      <c r="B13498" s="3" t="s">
        <v>20</v>
      </c>
      <c r="C13498" s="3" t="s">
        <v>265</v>
      </c>
      <c r="D13498" s="3" t="s">
        <v>266</v>
      </c>
      <c r="E13498" s="3">
        <v>11</v>
      </c>
      <c r="F13498" s="3">
        <v>22</v>
      </c>
      <c r="G13498" s="3">
        <v>22</v>
      </c>
      <c r="H13498" s="3">
        <v>56490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  <c r="O13498" s="3">
        <v>0</v>
      </c>
      <c r="P13498" s="3" t="str">
        <f>B13498&amp;" | "&amp;C13498&amp;" | "&amp;D13498</f>
        <v>documentazione_amministrativa / registri | Stampa registro | Documento Principale</v>
      </c>
      <c r="Q13498" s="3" t="str">
        <f>VLOOKUP(P13498,'Classificazione UD'!A:B,2,FALSE)</f>
        <v>Amministrativo</v>
      </c>
    </row>
    <row r="13499" spans="1:17" ht="15" customHeight="1" x14ac:dyDescent="0.25">
      <c r="A13499" s="30">
        <v>2013</v>
      </c>
      <c r="B13499" s="3" t="s">
        <v>20</v>
      </c>
      <c r="C13499" s="3" t="s">
        <v>265</v>
      </c>
      <c r="D13499" s="3" t="s">
        <v>266</v>
      </c>
      <c r="E13499" s="3">
        <v>7</v>
      </c>
      <c r="F13499" s="3">
        <v>14</v>
      </c>
      <c r="G13499" s="3">
        <v>14</v>
      </c>
      <c r="H13499" s="3">
        <v>308542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 t="str">
        <f>B13499&amp;" | "&amp;C13499&amp;" | "&amp;D13499</f>
        <v>documentazione_amministrativa / registri | Stampa registro | Documento Principale</v>
      </c>
      <c r="Q13499" s="3" t="str">
        <f>VLOOKUP(P13499,'Classificazione UD'!A:B,2,FALSE)</f>
        <v>Amministrativo</v>
      </c>
    </row>
    <row r="13500" spans="1:17" ht="15" customHeight="1" x14ac:dyDescent="0.25">
      <c r="A13500" s="30">
        <v>2014</v>
      </c>
      <c r="B13500" s="3" t="s">
        <v>20</v>
      </c>
      <c r="C13500" s="3" t="s">
        <v>265</v>
      </c>
      <c r="D13500" s="3" t="s">
        <v>266</v>
      </c>
      <c r="E13500" s="3">
        <v>132</v>
      </c>
      <c r="F13500" s="3">
        <v>264</v>
      </c>
      <c r="G13500" s="3">
        <v>264</v>
      </c>
      <c r="H13500" s="3">
        <v>671603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 t="str">
        <f>B13500&amp;" | "&amp;C13500&amp;" | "&amp;D13500</f>
        <v>documentazione_amministrativa / registri | Stampa registro | Documento Principale</v>
      </c>
      <c r="Q13500" s="3" t="str">
        <f>VLOOKUP(P13500,'Classificazione UD'!A:B,2,FALSE)</f>
        <v>Amministrativo</v>
      </c>
    </row>
    <row r="13501" spans="1:17" ht="15" customHeight="1" x14ac:dyDescent="0.25">
      <c r="A13501" s="30">
        <v>2015</v>
      </c>
      <c r="B13501" s="3" t="s">
        <v>20</v>
      </c>
      <c r="C13501" s="3" t="s">
        <v>265</v>
      </c>
      <c r="D13501" s="3" t="s">
        <v>266</v>
      </c>
      <c r="E13501" s="3">
        <v>133</v>
      </c>
      <c r="F13501" s="3">
        <v>266</v>
      </c>
      <c r="G13501" s="3">
        <v>266</v>
      </c>
      <c r="H13501" s="3">
        <v>673620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 t="str">
        <f>B13501&amp;" | "&amp;C13501&amp;" | "&amp;D13501</f>
        <v>documentazione_amministrativa / registri | Stampa registro | Documento Principale</v>
      </c>
      <c r="Q13501" s="3" t="str">
        <f>VLOOKUP(P13501,'Classificazione UD'!A:B,2,FALSE)</f>
        <v>Amministrativo</v>
      </c>
    </row>
    <row r="13502" spans="1:17" ht="15" customHeight="1" x14ac:dyDescent="0.25">
      <c r="A13502" s="30">
        <v>2016</v>
      </c>
      <c r="B13502" s="3" t="s">
        <v>20</v>
      </c>
      <c r="C13502" s="3" t="s">
        <v>265</v>
      </c>
      <c r="D13502" s="3" t="s">
        <v>266</v>
      </c>
      <c r="E13502" s="3">
        <v>151</v>
      </c>
      <c r="F13502" s="3">
        <v>302</v>
      </c>
      <c r="G13502" s="3">
        <v>302</v>
      </c>
      <c r="H13502" s="3">
        <v>795993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 t="str">
        <f>B13502&amp;" | "&amp;C13502&amp;" | "&amp;D13502</f>
        <v>documentazione_amministrativa / registri | Stampa registro | Documento Principale</v>
      </c>
      <c r="Q13502" s="3" t="str">
        <f>VLOOKUP(P13502,'Classificazione UD'!A:B,2,FALSE)</f>
        <v>Amministrativo</v>
      </c>
    </row>
    <row r="13503" spans="1:17" ht="15" customHeight="1" x14ac:dyDescent="0.25">
      <c r="A13503" s="30">
        <v>2013</v>
      </c>
      <c r="B13503" s="3" t="s">
        <v>20</v>
      </c>
      <c r="C13503" s="3" t="s">
        <v>265</v>
      </c>
      <c r="D13503" s="3" t="s">
        <v>266</v>
      </c>
      <c r="E13503" s="3">
        <v>4</v>
      </c>
      <c r="F13503" s="3">
        <v>8</v>
      </c>
      <c r="G13503" s="3">
        <v>8</v>
      </c>
      <c r="H13503" s="3">
        <v>99448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 t="str">
        <f>B13503&amp;" | "&amp;C13503&amp;" | "&amp;D13503</f>
        <v>documentazione_amministrativa / registri | Stampa registro | Documento Principale</v>
      </c>
      <c r="Q13503" s="3" t="str">
        <f>VLOOKUP(P13503,'Classificazione UD'!A:B,2,FALSE)</f>
        <v>Amministrativo</v>
      </c>
    </row>
    <row r="13504" spans="1:17" ht="15" customHeight="1" x14ac:dyDescent="0.25">
      <c r="A13504" s="30">
        <v>2014</v>
      </c>
      <c r="B13504" s="3" t="s">
        <v>20</v>
      </c>
      <c r="C13504" s="3" t="s">
        <v>265</v>
      </c>
      <c r="D13504" s="3" t="s">
        <v>266</v>
      </c>
      <c r="E13504" s="3">
        <v>5</v>
      </c>
      <c r="F13504" s="3">
        <v>10</v>
      </c>
      <c r="G13504" s="3">
        <v>10</v>
      </c>
      <c r="H13504" s="3">
        <v>20610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 t="str">
        <f>B13504&amp;" | "&amp;C13504&amp;" | "&amp;D13504</f>
        <v>documentazione_amministrativa / registri | Stampa registro | Documento Principale</v>
      </c>
      <c r="Q13504" s="3" t="str">
        <f>VLOOKUP(P13504,'Classificazione UD'!A:B,2,FALSE)</f>
        <v>Amministrativo</v>
      </c>
    </row>
    <row r="13505" spans="1:17" ht="15" customHeight="1" x14ac:dyDescent="0.25">
      <c r="A13505" s="30">
        <v>2013</v>
      </c>
      <c r="B13505" s="3" t="s">
        <v>20</v>
      </c>
      <c r="C13505" s="3" t="s">
        <v>265</v>
      </c>
      <c r="D13505" s="3" t="s">
        <v>266</v>
      </c>
      <c r="E13505" s="3">
        <v>5</v>
      </c>
      <c r="F13505" s="3">
        <v>10</v>
      </c>
      <c r="G13505" s="3">
        <v>10</v>
      </c>
      <c r="H13505" s="3">
        <v>91416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 t="str">
        <f>B13505&amp;" | "&amp;C13505&amp;" | "&amp;D13505</f>
        <v>documentazione_amministrativa / registri | Stampa registro | Documento Principale</v>
      </c>
      <c r="Q13505" s="3" t="str">
        <f>VLOOKUP(P13505,'Classificazione UD'!A:B,2,FALSE)</f>
        <v>Amministrativo</v>
      </c>
    </row>
    <row r="13506" spans="1:17" ht="15" customHeight="1" x14ac:dyDescent="0.25">
      <c r="A13506" s="30">
        <v>2014</v>
      </c>
      <c r="B13506" s="3" t="s">
        <v>20</v>
      </c>
      <c r="C13506" s="3" t="s">
        <v>265</v>
      </c>
      <c r="D13506" s="3" t="s">
        <v>266</v>
      </c>
      <c r="E13506" s="3">
        <v>35</v>
      </c>
      <c r="F13506" s="3">
        <v>70</v>
      </c>
      <c r="G13506" s="3">
        <v>70</v>
      </c>
      <c r="H13506" s="3">
        <v>158266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 t="str">
        <f>B13506&amp;" | "&amp;C13506&amp;" | "&amp;D13506</f>
        <v>documentazione_amministrativa / registri | Stampa registro | Documento Principale</v>
      </c>
      <c r="Q13506" s="3" t="str">
        <f>VLOOKUP(P13506,'Classificazione UD'!A:B,2,FALSE)</f>
        <v>Amministrativo</v>
      </c>
    </row>
    <row r="13507" spans="1:17" ht="15" customHeight="1" x14ac:dyDescent="0.25">
      <c r="A13507" s="30">
        <v>2015</v>
      </c>
      <c r="B13507" s="3" t="s">
        <v>20</v>
      </c>
      <c r="C13507" s="3" t="s">
        <v>265</v>
      </c>
      <c r="D13507" s="3" t="s">
        <v>266</v>
      </c>
      <c r="E13507" s="3">
        <v>35</v>
      </c>
      <c r="F13507" s="3">
        <v>70</v>
      </c>
      <c r="G13507" s="3">
        <v>70</v>
      </c>
      <c r="H13507" s="3">
        <v>152961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 t="str">
        <f>B13507&amp;" | "&amp;C13507&amp;" | "&amp;D13507</f>
        <v>documentazione_amministrativa / registri | Stampa registro | Documento Principale</v>
      </c>
      <c r="Q13507" s="3" t="str">
        <f>VLOOKUP(P13507,'Classificazione UD'!A:B,2,FALSE)</f>
        <v>Amministrativo</v>
      </c>
    </row>
    <row r="13508" spans="1:17" ht="15" customHeight="1" x14ac:dyDescent="0.25">
      <c r="A13508" s="30">
        <v>2016</v>
      </c>
      <c r="B13508" s="3" t="s">
        <v>20</v>
      </c>
      <c r="C13508" s="3" t="s">
        <v>265</v>
      </c>
      <c r="D13508" s="3" t="s">
        <v>266</v>
      </c>
      <c r="E13508" s="3">
        <v>34</v>
      </c>
      <c r="F13508" s="3">
        <v>68</v>
      </c>
      <c r="G13508" s="3">
        <v>68</v>
      </c>
      <c r="H13508" s="3">
        <v>163108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 t="str">
        <f>B13508&amp;" | "&amp;C13508&amp;" | "&amp;D13508</f>
        <v>documentazione_amministrativa / registri | Stampa registro | Documento Principale</v>
      </c>
      <c r="Q13508" s="3" t="str">
        <f>VLOOKUP(P13508,'Classificazione UD'!A:B,2,FALSE)</f>
        <v>Amministrativo</v>
      </c>
    </row>
    <row r="13509" spans="1:17" ht="15" customHeight="1" x14ac:dyDescent="0.25">
      <c r="A13509" s="30">
        <v>2013</v>
      </c>
      <c r="B13509" s="3" t="s">
        <v>20</v>
      </c>
      <c r="C13509" s="3" t="s">
        <v>265</v>
      </c>
      <c r="D13509" s="3" t="s">
        <v>266</v>
      </c>
      <c r="E13509" s="3">
        <v>5</v>
      </c>
      <c r="F13509" s="3">
        <v>10</v>
      </c>
      <c r="G13509" s="3">
        <v>10</v>
      </c>
      <c r="H13509" s="3">
        <v>77735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 t="str">
        <f>B13509&amp;" | "&amp;C13509&amp;" | "&amp;D13509</f>
        <v>documentazione_amministrativa / registri | Stampa registro | Documento Principale</v>
      </c>
      <c r="Q13509" s="3" t="str">
        <f>VLOOKUP(P13509,'Classificazione UD'!A:B,2,FALSE)</f>
        <v>Amministrativo</v>
      </c>
    </row>
    <row r="13510" spans="1:17" ht="15" customHeight="1" x14ac:dyDescent="0.25">
      <c r="A13510" s="30">
        <v>2014</v>
      </c>
      <c r="B13510" s="3" t="s">
        <v>20</v>
      </c>
      <c r="C13510" s="3" t="s">
        <v>265</v>
      </c>
      <c r="D13510" s="3" t="s">
        <v>266</v>
      </c>
      <c r="E13510" s="3">
        <v>6</v>
      </c>
      <c r="F13510" s="3">
        <v>12</v>
      </c>
      <c r="G13510" s="3">
        <v>12</v>
      </c>
      <c r="H13510" s="3">
        <v>41058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 t="str">
        <f>B13510&amp;" | "&amp;C13510&amp;" | "&amp;D13510</f>
        <v>documentazione_amministrativa / registri | Stampa registro | Documento Principale</v>
      </c>
      <c r="Q13510" s="3" t="str">
        <f>VLOOKUP(P13510,'Classificazione UD'!A:B,2,FALSE)</f>
        <v>Amministrativo</v>
      </c>
    </row>
    <row r="13511" spans="1:17" ht="15" customHeight="1" x14ac:dyDescent="0.25">
      <c r="A13511" s="30">
        <v>2015</v>
      </c>
      <c r="B13511" s="3" t="s">
        <v>20</v>
      </c>
      <c r="C13511" s="3" t="s">
        <v>265</v>
      </c>
      <c r="D13511" s="3" t="s">
        <v>266</v>
      </c>
      <c r="E13511" s="3">
        <v>8</v>
      </c>
      <c r="F13511" s="3">
        <v>16</v>
      </c>
      <c r="G13511" s="3">
        <v>16</v>
      </c>
      <c r="H13511" s="3">
        <v>50499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0</v>
      </c>
      <c r="P13511" s="3" t="str">
        <f>B13511&amp;" | "&amp;C13511&amp;" | "&amp;D13511</f>
        <v>documentazione_amministrativa / registri | Stampa registro | Documento Principale</v>
      </c>
      <c r="Q13511" s="3" t="str">
        <f>VLOOKUP(P13511,'Classificazione UD'!A:B,2,FALSE)</f>
        <v>Amministrativo</v>
      </c>
    </row>
    <row r="13512" spans="1:17" ht="15" customHeight="1" x14ac:dyDescent="0.25">
      <c r="A13512" s="30">
        <v>2016</v>
      </c>
      <c r="B13512" s="3" t="s">
        <v>20</v>
      </c>
      <c r="C13512" s="3" t="s">
        <v>265</v>
      </c>
      <c r="D13512" s="3" t="s">
        <v>266</v>
      </c>
      <c r="E13512" s="3">
        <v>8</v>
      </c>
      <c r="F13512" s="3">
        <v>16</v>
      </c>
      <c r="G13512" s="3">
        <v>16</v>
      </c>
      <c r="H13512" s="3">
        <v>70807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 t="str">
        <f>B13512&amp;" | "&amp;C13512&amp;" | "&amp;D13512</f>
        <v>documentazione_amministrativa / registri | Stampa registro | Documento Principale</v>
      </c>
      <c r="Q13512" s="3" t="str">
        <f>VLOOKUP(P13512,'Classificazione UD'!A:B,2,FALSE)</f>
        <v>Amministrativo</v>
      </c>
    </row>
    <row r="13513" spans="1:17" ht="15" customHeight="1" x14ac:dyDescent="0.25">
      <c r="A13513" s="30">
        <v>2013</v>
      </c>
      <c r="B13513" s="3" t="s">
        <v>20</v>
      </c>
      <c r="C13513" s="3" t="s">
        <v>265</v>
      </c>
      <c r="D13513" s="3" t="s">
        <v>266</v>
      </c>
      <c r="E13513" s="3">
        <v>8</v>
      </c>
      <c r="F13513" s="3">
        <v>16</v>
      </c>
      <c r="G13513" s="3">
        <v>16</v>
      </c>
      <c r="H13513" s="3">
        <v>88540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0</v>
      </c>
      <c r="P13513" s="3" t="str">
        <f>B13513&amp;" | "&amp;C13513&amp;" | "&amp;D13513</f>
        <v>documentazione_amministrativa / registri | Stampa registro | Documento Principale</v>
      </c>
      <c r="Q13513" s="3" t="str">
        <f>VLOOKUP(P13513,'Classificazione UD'!A:B,2,FALSE)</f>
        <v>Amministrativo</v>
      </c>
    </row>
    <row r="13514" spans="1:17" ht="15" customHeight="1" x14ac:dyDescent="0.25">
      <c r="A13514" s="30">
        <v>2014</v>
      </c>
      <c r="B13514" s="3" t="s">
        <v>20</v>
      </c>
      <c r="C13514" s="3" t="s">
        <v>265</v>
      </c>
      <c r="D13514" s="3" t="s">
        <v>266</v>
      </c>
      <c r="E13514" s="3">
        <v>15</v>
      </c>
      <c r="F13514" s="3">
        <v>30</v>
      </c>
      <c r="G13514" s="3">
        <v>30</v>
      </c>
      <c r="H13514" s="3">
        <v>74646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 t="str">
        <f>B13514&amp;" | "&amp;C13514&amp;" | "&amp;D13514</f>
        <v>documentazione_amministrativa / registri | Stampa registro | Documento Principale</v>
      </c>
      <c r="Q13514" s="3" t="str">
        <f>VLOOKUP(P13514,'Classificazione UD'!A:B,2,FALSE)</f>
        <v>Amministrativo</v>
      </c>
    </row>
    <row r="13515" spans="1:17" ht="15" customHeight="1" x14ac:dyDescent="0.25">
      <c r="A13515" s="30">
        <v>2015</v>
      </c>
      <c r="B13515" s="3" t="s">
        <v>20</v>
      </c>
      <c r="C13515" s="3" t="s">
        <v>265</v>
      </c>
      <c r="D13515" s="3" t="s">
        <v>266</v>
      </c>
      <c r="E13515" s="3">
        <v>14</v>
      </c>
      <c r="F13515" s="3">
        <v>28</v>
      </c>
      <c r="G13515" s="3">
        <v>28</v>
      </c>
      <c r="H13515" s="3">
        <v>83408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 t="str">
        <f>B13515&amp;" | "&amp;C13515&amp;" | "&amp;D13515</f>
        <v>documentazione_amministrativa / registri | Stampa registro | Documento Principale</v>
      </c>
      <c r="Q13515" s="3" t="str">
        <f>VLOOKUP(P13515,'Classificazione UD'!A:B,2,FALSE)</f>
        <v>Amministrativo</v>
      </c>
    </row>
    <row r="13516" spans="1:17" ht="15" customHeight="1" x14ac:dyDescent="0.25">
      <c r="A13516" s="30">
        <v>2016</v>
      </c>
      <c r="B13516" s="3" t="s">
        <v>20</v>
      </c>
      <c r="C13516" s="3" t="s">
        <v>265</v>
      </c>
      <c r="D13516" s="3" t="s">
        <v>266</v>
      </c>
      <c r="E13516" s="3">
        <v>26</v>
      </c>
      <c r="F13516" s="3">
        <v>52</v>
      </c>
      <c r="G13516" s="3">
        <v>52</v>
      </c>
      <c r="H13516" s="3">
        <v>139783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 t="str">
        <f>B13516&amp;" | "&amp;C13516&amp;" | "&amp;D13516</f>
        <v>documentazione_amministrativa / registri | Stampa registro | Documento Principale</v>
      </c>
      <c r="Q13516" s="3" t="str">
        <f>VLOOKUP(P13516,'Classificazione UD'!A:B,2,FALSE)</f>
        <v>Amministrativo</v>
      </c>
    </row>
    <row r="13517" spans="1:17" ht="15" customHeight="1" x14ac:dyDescent="0.25">
      <c r="A13517" s="30">
        <v>2013</v>
      </c>
      <c r="B13517" s="3" t="s">
        <v>20</v>
      </c>
      <c r="C13517" s="3" t="s">
        <v>265</v>
      </c>
      <c r="D13517" s="3" t="s">
        <v>266</v>
      </c>
      <c r="E13517" s="3">
        <v>34</v>
      </c>
      <c r="F13517" s="3">
        <v>68</v>
      </c>
      <c r="G13517" s="3">
        <v>68</v>
      </c>
      <c r="H13517" s="3">
        <v>526347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 t="str">
        <f>B13517&amp;" | "&amp;C13517&amp;" | "&amp;D13517</f>
        <v>documentazione_amministrativa / registri | Stampa registro | Documento Principale</v>
      </c>
      <c r="Q13517" s="3" t="str">
        <f>VLOOKUP(P13517,'Classificazione UD'!A:B,2,FALSE)</f>
        <v>Amministrativo</v>
      </c>
    </row>
    <row r="13518" spans="1:17" ht="15" customHeight="1" x14ac:dyDescent="0.25">
      <c r="A13518" s="30">
        <v>2014</v>
      </c>
      <c r="B13518" s="3" t="s">
        <v>20</v>
      </c>
      <c r="C13518" s="3" t="s">
        <v>265</v>
      </c>
      <c r="D13518" s="3" t="s">
        <v>266</v>
      </c>
      <c r="E13518" s="3">
        <v>111</v>
      </c>
      <c r="F13518" s="3">
        <v>222</v>
      </c>
      <c r="G13518" s="3">
        <v>222</v>
      </c>
      <c r="H13518" s="3">
        <v>551829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 t="str">
        <f>B13518&amp;" | "&amp;C13518&amp;" | "&amp;D13518</f>
        <v>documentazione_amministrativa / registri | Stampa registro | Documento Principale</v>
      </c>
      <c r="Q13518" s="3" t="str">
        <f>VLOOKUP(P13518,'Classificazione UD'!A:B,2,FALSE)</f>
        <v>Amministrativo</v>
      </c>
    </row>
    <row r="13519" spans="1:17" ht="15" customHeight="1" x14ac:dyDescent="0.25">
      <c r="A13519" s="30">
        <v>2015</v>
      </c>
      <c r="B13519" s="3" t="s">
        <v>20</v>
      </c>
      <c r="C13519" s="3" t="s">
        <v>265</v>
      </c>
      <c r="D13519" s="3" t="s">
        <v>266</v>
      </c>
      <c r="E13519" s="3">
        <v>101</v>
      </c>
      <c r="F13519" s="3">
        <v>202</v>
      </c>
      <c r="G13519" s="3">
        <v>202</v>
      </c>
      <c r="H13519" s="3">
        <v>543591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 t="str">
        <f>B13519&amp;" | "&amp;C13519&amp;" | "&amp;D13519</f>
        <v>documentazione_amministrativa / registri | Stampa registro | Documento Principale</v>
      </c>
      <c r="Q13519" s="3" t="str">
        <f>VLOOKUP(P13519,'Classificazione UD'!A:B,2,FALSE)</f>
        <v>Amministrativo</v>
      </c>
    </row>
    <row r="13520" spans="1:17" ht="15" customHeight="1" x14ac:dyDescent="0.25">
      <c r="A13520" s="30">
        <v>2016</v>
      </c>
      <c r="B13520" s="3" t="s">
        <v>20</v>
      </c>
      <c r="C13520" s="3" t="s">
        <v>265</v>
      </c>
      <c r="D13520" s="3" t="s">
        <v>266</v>
      </c>
      <c r="E13520" s="3">
        <v>147</v>
      </c>
      <c r="F13520" s="3">
        <v>294</v>
      </c>
      <c r="G13520" s="3">
        <v>294</v>
      </c>
      <c r="H13520" s="3">
        <v>821276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 t="str">
        <f>B13520&amp;" | "&amp;C13520&amp;" | "&amp;D13520</f>
        <v>documentazione_amministrativa / registri | Stampa registro | Documento Principale</v>
      </c>
      <c r="Q13520" s="3" t="str">
        <f>VLOOKUP(P13520,'Classificazione UD'!A:B,2,FALSE)</f>
        <v>Amministrativo</v>
      </c>
    </row>
    <row r="13521" spans="1:17" ht="15" customHeight="1" x14ac:dyDescent="0.25">
      <c r="A13521" s="30">
        <v>2014</v>
      </c>
      <c r="B13521" s="3" t="s">
        <v>20</v>
      </c>
      <c r="C13521" s="3" t="s">
        <v>265</v>
      </c>
      <c r="D13521" s="3" t="s">
        <v>266</v>
      </c>
      <c r="E13521" s="3">
        <v>10</v>
      </c>
      <c r="F13521" s="3">
        <v>20</v>
      </c>
      <c r="G13521" s="3">
        <v>20</v>
      </c>
      <c r="H13521" s="3">
        <v>49935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 t="str">
        <f>B13521&amp;" | "&amp;C13521&amp;" | "&amp;D13521</f>
        <v>documentazione_amministrativa / registri | Stampa registro | Documento Principale</v>
      </c>
      <c r="Q13521" s="3" t="str">
        <f>VLOOKUP(P13521,'Classificazione UD'!A:B,2,FALSE)</f>
        <v>Amministrativo</v>
      </c>
    </row>
    <row r="13522" spans="1:17" ht="15" customHeight="1" x14ac:dyDescent="0.25">
      <c r="A13522" s="30">
        <v>2015</v>
      </c>
      <c r="B13522" s="3" t="s">
        <v>20</v>
      </c>
      <c r="C13522" s="3" t="s">
        <v>265</v>
      </c>
      <c r="D13522" s="3" t="s">
        <v>266</v>
      </c>
      <c r="E13522" s="3">
        <v>7</v>
      </c>
      <c r="F13522" s="3">
        <v>14</v>
      </c>
      <c r="G13522" s="3">
        <v>14</v>
      </c>
      <c r="H13522" s="3">
        <v>32070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 t="str">
        <f>B13522&amp;" | "&amp;C13522&amp;" | "&amp;D13522</f>
        <v>documentazione_amministrativa / registri | Stampa registro | Documento Principale</v>
      </c>
      <c r="Q13522" s="3" t="str">
        <f>VLOOKUP(P13522,'Classificazione UD'!A:B,2,FALSE)</f>
        <v>Amministrativo</v>
      </c>
    </row>
    <row r="13523" spans="1:17" ht="15" customHeight="1" x14ac:dyDescent="0.25">
      <c r="A13523" s="30">
        <v>2013</v>
      </c>
      <c r="B13523" s="3" t="s">
        <v>20</v>
      </c>
      <c r="C13523" s="3" t="s">
        <v>265</v>
      </c>
      <c r="D13523" s="3" t="s">
        <v>266</v>
      </c>
      <c r="E13523" s="3">
        <v>32</v>
      </c>
      <c r="F13523" s="3">
        <v>64</v>
      </c>
      <c r="G13523" s="3">
        <v>64</v>
      </c>
      <c r="H13523" s="3">
        <v>381203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 t="str">
        <f>B13523&amp;" | "&amp;C13523&amp;" | "&amp;D13523</f>
        <v>documentazione_amministrativa / registri | Stampa registro | Documento Principale</v>
      </c>
      <c r="Q13523" s="3" t="str">
        <f>VLOOKUP(P13523,'Classificazione UD'!A:B,2,FALSE)</f>
        <v>Amministrativo</v>
      </c>
    </row>
    <row r="13524" spans="1:17" ht="15" customHeight="1" x14ac:dyDescent="0.25">
      <c r="A13524" s="30">
        <v>2014</v>
      </c>
      <c r="B13524" s="3" t="s">
        <v>20</v>
      </c>
      <c r="C13524" s="3" t="s">
        <v>265</v>
      </c>
      <c r="D13524" s="3" t="s">
        <v>266</v>
      </c>
      <c r="E13524" s="3">
        <v>45</v>
      </c>
      <c r="F13524" s="3">
        <v>90</v>
      </c>
      <c r="G13524" s="3">
        <v>90</v>
      </c>
      <c r="H13524" s="3">
        <v>248621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>
        <v>0</v>
      </c>
      <c r="P13524" s="3" t="str">
        <f>B13524&amp;" | "&amp;C13524&amp;" | "&amp;D13524</f>
        <v>documentazione_amministrativa / registri | Stampa registro | Documento Principale</v>
      </c>
      <c r="Q13524" s="3" t="str">
        <f>VLOOKUP(P13524,'Classificazione UD'!A:B,2,FALSE)</f>
        <v>Amministrativo</v>
      </c>
    </row>
    <row r="13525" spans="1:17" ht="15" customHeight="1" x14ac:dyDescent="0.25">
      <c r="A13525" s="30">
        <v>2015</v>
      </c>
      <c r="B13525" s="3" t="s">
        <v>20</v>
      </c>
      <c r="C13525" s="3" t="s">
        <v>265</v>
      </c>
      <c r="D13525" s="3" t="s">
        <v>266</v>
      </c>
      <c r="E13525" s="3">
        <v>66</v>
      </c>
      <c r="F13525" s="3">
        <v>132</v>
      </c>
      <c r="G13525" s="3">
        <v>132</v>
      </c>
      <c r="H13525" s="3">
        <v>341029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 t="str">
        <f>B13525&amp;" | "&amp;C13525&amp;" | "&amp;D13525</f>
        <v>documentazione_amministrativa / registri | Stampa registro | Documento Principale</v>
      </c>
      <c r="Q13525" s="3" t="str">
        <f>VLOOKUP(P13525,'Classificazione UD'!A:B,2,FALSE)</f>
        <v>Amministrativo</v>
      </c>
    </row>
    <row r="13526" spans="1:17" ht="15" customHeight="1" x14ac:dyDescent="0.25">
      <c r="A13526" s="30">
        <v>2016</v>
      </c>
      <c r="B13526" s="3" t="s">
        <v>20</v>
      </c>
      <c r="C13526" s="3" t="s">
        <v>265</v>
      </c>
      <c r="D13526" s="3" t="s">
        <v>266</v>
      </c>
      <c r="E13526" s="3">
        <v>49</v>
      </c>
      <c r="F13526" s="3">
        <v>98</v>
      </c>
      <c r="G13526" s="3">
        <v>98</v>
      </c>
      <c r="H13526" s="3">
        <v>255853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 t="str">
        <f>B13526&amp;" | "&amp;C13526&amp;" | "&amp;D13526</f>
        <v>documentazione_amministrativa / registri | Stampa registro | Documento Principale</v>
      </c>
      <c r="Q13526" s="3" t="str">
        <f>VLOOKUP(P13526,'Classificazione UD'!A:B,2,FALSE)</f>
        <v>Amministrativo</v>
      </c>
    </row>
    <row r="13527" spans="1:17" ht="15" customHeight="1" x14ac:dyDescent="0.25">
      <c r="A13527" s="30">
        <v>2013</v>
      </c>
      <c r="B13527" s="3" t="s">
        <v>20</v>
      </c>
      <c r="C13527" s="3" t="s">
        <v>265</v>
      </c>
      <c r="D13527" s="3" t="s">
        <v>266</v>
      </c>
      <c r="E13527" s="3">
        <v>4</v>
      </c>
      <c r="F13527" s="3">
        <v>8</v>
      </c>
      <c r="G13527" s="3">
        <v>8</v>
      </c>
      <c r="H13527" s="3">
        <v>32873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 t="str">
        <f>B13527&amp;" | "&amp;C13527&amp;" | "&amp;D13527</f>
        <v>documentazione_amministrativa / registri | Stampa registro | Documento Principale</v>
      </c>
      <c r="Q13527" s="3" t="str">
        <f>VLOOKUP(P13527,'Classificazione UD'!A:B,2,FALSE)</f>
        <v>Amministrativo</v>
      </c>
    </row>
    <row r="13528" spans="1:17" ht="15" customHeight="1" x14ac:dyDescent="0.25">
      <c r="A13528" s="30">
        <v>2015</v>
      </c>
      <c r="B13528" s="3" t="s">
        <v>20</v>
      </c>
      <c r="C13528" s="3" t="s">
        <v>265</v>
      </c>
      <c r="D13528" s="3" t="s">
        <v>266</v>
      </c>
      <c r="E13528" s="3">
        <v>7</v>
      </c>
      <c r="F13528" s="3">
        <v>14</v>
      </c>
      <c r="G13528" s="3">
        <v>14</v>
      </c>
      <c r="H13528" s="3">
        <v>33406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 t="str">
        <f>B13528&amp;" | "&amp;C13528&amp;" | "&amp;D13528</f>
        <v>documentazione_amministrativa / registri | Stampa registro | Documento Principale</v>
      </c>
      <c r="Q13528" s="3" t="str">
        <f>VLOOKUP(P13528,'Classificazione UD'!A:B,2,FALSE)</f>
        <v>Amministrativo</v>
      </c>
    </row>
    <row r="13529" spans="1:17" ht="15" customHeight="1" x14ac:dyDescent="0.25">
      <c r="A13529" s="30">
        <v>2016</v>
      </c>
      <c r="B13529" s="3" t="s">
        <v>20</v>
      </c>
      <c r="C13529" s="3" t="s">
        <v>265</v>
      </c>
      <c r="D13529" s="3" t="s">
        <v>266</v>
      </c>
      <c r="E13529" s="3">
        <v>5</v>
      </c>
      <c r="F13529" s="3">
        <v>10</v>
      </c>
      <c r="G13529" s="3">
        <v>10</v>
      </c>
      <c r="H13529" s="3">
        <v>22851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 t="str">
        <f>B13529&amp;" | "&amp;C13529&amp;" | "&amp;D13529</f>
        <v>documentazione_amministrativa / registri | Stampa registro | Documento Principale</v>
      </c>
      <c r="Q13529" s="3" t="str">
        <f>VLOOKUP(P13529,'Classificazione UD'!A:B,2,FALSE)</f>
        <v>Amministrativo</v>
      </c>
    </row>
    <row r="13530" spans="1:17" ht="15" customHeight="1" x14ac:dyDescent="0.25">
      <c r="A13530" s="30">
        <v>2013</v>
      </c>
      <c r="B13530" s="3" t="s">
        <v>20</v>
      </c>
      <c r="C13530" s="3" t="s">
        <v>265</v>
      </c>
      <c r="D13530" s="3" t="s">
        <v>266</v>
      </c>
      <c r="E13530" s="3">
        <v>15</v>
      </c>
      <c r="F13530" s="3">
        <v>30</v>
      </c>
      <c r="G13530" s="3">
        <v>30</v>
      </c>
      <c r="H13530" s="3">
        <v>138448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3" t="str">
        <f>B13530&amp;" | "&amp;C13530&amp;" | "&amp;D13530</f>
        <v>documentazione_amministrativa / registri | Stampa registro | Documento Principale</v>
      </c>
      <c r="Q13530" s="3" t="str">
        <f>VLOOKUP(P13530,'Classificazione UD'!A:B,2,FALSE)</f>
        <v>Amministrativo</v>
      </c>
    </row>
    <row r="13531" spans="1:17" ht="15" customHeight="1" x14ac:dyDescent="0.25">
      <c r="A13531" s="30">
        <v>2014</v>
      </c>
      <c r="B13531" s="3" t="s">
        <v>20</v>
      </c>
      <c r="C13531" s="3" t="s">
        <v>265</v>
      </c>
      <c r="D13531" s="3" t="s">
        <v>266</v>
      </c>
      <c r="E13531" s="3">
        <v>24</v>
      </c>
      <c r="F13531" s="3">
        <v>48</v>
      </c>
      <c r="G13531" s="3">
        <v>48</v>
      </c>
      <c r="H13531" s="3">
        <v>112845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 t="str">
        <f>B13531&amp;" | "&amp;C13531&amp;" | "&amp;D13531</f>
        <v>documentazione_amministrativa / registri | Stampa registro | Documento Principale</v>
      </c>
      <c r="Q13531" s="3" t="str">
        <f>VLOOKUP(P13531,'Classificazione UD'!A:B,2,FALSE)</f>
        <v>Amministrativo</v>
      </c>
    </row>
    <row r="13532" spans="1:17" ht="15" customHeight="1" x14ac:dyDescent="0.25">
      <c r="A13532" s="30">
        <v>2015</v>
      </c>
      <c r="B13532" s="3" t="s">
        <v>20</v>
      </c>
      <c r="C13532" s="3" t="s">
        <v>265</v>
      </c>
      <c r="D13532" s="3" t="s">
        <v>266</v>
      </c>
      <c r="E13532" s="3">
        <v>33</v>
      </c>
      <c r="F13532" s="3">
        <v>66</v>
      </c>
      <c r="G13532" s="3">
        <v>66</v>
      </c>
      <c r="H13532" s="3">
        <v>145619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s="3">
        <v>0</v>
      </c>
      <c r="P13532" s="3" t="str">
        <f>B13532&amp;" | "&amp;C13532&amp;" | "&amp;D13532</f>
        <v>documentazione_amministrativa / registri | Stampa registro | Documento Principale</v>
      </c>
      <c r="Q13532" s="3" t="str">
        <f>VLOOKUP(P13532,'Classificazione UD'!A:B,2,FALSE)</f>
        <v>Amministrativo</v>
      </c>
    </row>
    <row r="13533" spans="1:17" ht="15" customHeight="1" x14ac:dyDescent="0.25">
      <c r="A13533" s="30">
        <v>2016</v>
      </c>
      <c r="B13533" s="3" t="s">
        <v>20</v>
      </c>
      <c r="C13533" s="3" t="s">
        <v>265</v>
      </c>
      <c r="D13533" s="3" t="s">
        <v>266</v>
      </c>
      <c r="E13533" s="3">
        <v>71</v>
      </c>
      <c r="F13533" s="3">
        <v>142</v>
      </c>
      <c r="G13533" s="3">
        <v>142</v>
      </c>
      <c r="H13533" s="3">
        <v>335987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 t="str">
        <f>B13533&amp;" | "&amp;C13533&amp;" | "&amp;D13533</f>
        <v>documentazione_amministrativa / registri | Stampa registro | Documento Principale</v>
      </c>
      <c r="Q13533" s="3" t="str">
        <f>VLOOKUP(P13533,'Classificazione UD'!A:B,2,FALSE)</f>
        <v>Amministrativo</v>
      </c>
    </row>
    <row r="13534" spans="1:17" ht="15" customHeight="1" x14ac:dyDescent="0.25">
      <c r="A13534" s="30">
        <v>2014</v>
      </c>
      <c r="B13534" s="3" t="s">
        <v>20</v>
      </c>
      <c r="C13534" s="3" t="s">
        <v>265</v>
      </c>
      <c r="D13534" s="3" t="s">
        <v>266</v>
      </c>
      <c r="E13534" s="3">
        <v>16</v>
      </c>
      <c r="F13534" s="3">
        <v>32</v>
      </c>
      <c r="G13534" s="3">
        <v>32</v>
      </c>
      <c r="H13534" s="3">
        <v>70432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 t="str">
        <f>B13534&amp;" | "&amp;C13534&amp;" | "&amp;D13534</f>
        <v>documentazione_amministrativa / registri | Stampa registro | Documento Principale</v>
      </c>
      <c r="Q13534" s="3" t="str">
        <f>VLOOKUP(P13534,'Classificazione UD'!A:B,2,FALSE)</f>
        <v>Amministrativo</v>
      </c>
    </row>
    <row r="13535" spans="1:17" ht="15" customHeight="1" x14ac:dyDescent="0.25">
      <c r="A13535" s="30">
        <v>2015</v>
      </c>
      <c r="B13535" s="3" t="s">
        <v>20</v>
      </c>
      <c r="C13535" s="3" t="s">
        <v>265</v>
      </c>
      <c r="D13535" s="3" t="s">
        <v>266</v>
      </c>
      <c r="E13535" s="3">
        <v>60</v>
      </c>
      <c r="F13535" s="3">
        <v>120</v>
      </c>
      <c r="G13535" s="3">
        <v>120</v>
      </c>
      <c r="H13535" s="3">
        <v>259098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 t="str">
        <f>B13535&amp;" | "&amp;C13535&amp;" | "&amp;D13535</f>
        <v>documentazione_amministrativa / registri | Stampa registro | Documento Principale</v>
      </c>
      <c r="Q13535" s="3" t="str">
        <f>VLOOKUP(P13535,'Classificazione UD'!A:B,2,FALSE)</f>
        <v>Amministrativo</v>
      </c>
    </row>
    <row r="13536" spans="1:17" ht="15" customHeight="1" x14ac:dyDescent="0.25">
      <c r="A13536" s="30">
        <v>2016</v>
      </c>
      <c r="B13536" s="3" t="s">
        <v>20</v>
      </c>
      <c r="C13536" s="3" t="s">
        <v>265</v>
      </c>
      <c r="D13536" s="3" t="s">
        <v>266</v>
      </c>
      <c r="E13536" s="3">
        <v>60</v>
      </c>
      <c r="F13536" s="3">
        <v>120</v>
      </c>
      <c r="G13536" s="3">
        <v>120</v>
      </c>
      <c r="H13536" s="3">
        <v>270292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 t="str">
        <f>B13536&amp;" | "&amp;C13536&amp;" | "&amp;D13536</f>
        <v>documentazione_amministrativa / registri | Stampa registro | Documento Principale</v>
      </c>
      <c r="Q13536" s="3" t="str">
        <f>VLOOKUP(P13536,'Classificazione UD'!A:B,2,FALSE)</f>
        <v>Amministrativo</v>
      </c>
    </row>
    <row r="13537" spans="1:17" ht="15" customHeight="1" x14ac:dyDescent="0.25">
      <c r="A13537" s="30">
        <v>2014</v>
      </c>
      <c r="B13537" s="3" t="s">
        <v>20</v>
      </c>
      <c r="C13537" s="3" t="s">
        <v>265</v>
      </c>
      <c r="D13537" s="3" t="s">
        <v>266</v>
      </c>
      <c r="E13537" s="3">
        <v>1</v>
      </c>
      <c r="F13537" s="3">
        <v>2</v>
      </c>
      <c r="G13537" s="3">
        <v>2</v>
      </c>
      <c r="H13537" s="3">
        <v>4078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 t="str">
        <f>B13537&amp;" | "&amp;C13537&amp;" | "&amp;D13537</f>
        <v>documentazione_amministrativa / registri | Stampa registro | Documento Principale</v>
      </c>
      <c r="Q13537" s="3" t="str">
        <f>VLOOKUP(P13537,'Classificazione UD'!A:B,2,FALSE)</f>
        <v>Amministrativo</v>
      </c>
    </row>
    <row r="13538" spans="1:17" ht="15" customHeight="1" x14ac:dyDescent="0.25">
      <c r="A13538" s="30">
        <v>2013</v>
      </c>
      <c r="B13538" s="3" t="s">
        <v>20</v>
      </c>
      <c r="C13538" s="3" t="s">
        <v>265</v>
      </c>
      <c r="D13538" s="3" t="s">
        <v>266</v>
      </c>
      <c r="E13538" s="3">
        <v>4</v>
      </c>
      <c r="F13538" s="3">
        <v>8</v>
      </c>
      <c r="G13538" s="3">
        <v>8</v>
      </c>
      <c r="H13538" s="3">
        <v>71531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 t="str">
        <f>B13538&amp;" | "&amp;C13538&amp;" | "&amp;D13538</f>
        <v>documentazione_amministrativa / registri | Stampa registro | Documento Principale</v>
      </c>
      <c r="Q13538" s="3" t="str">
        <f>VLOOKUP(P13538,'Classificazione UD'!A:B,2,FALSE)</f>
        <v>Amministrativo</v>
      </c>
    </row>
    <row r="13539" spans="1:17" ht="15" customHeight="1" x14ac:dyDescent="0.25">
      <c r="A13539" s="30">
        <v>2015</v>
      </c>
      <c r="B13539" s="3" t="s">
        <v>20</v>
      </c>
      <c r="C13539" s="3" t="s">
        <v>265</v>
      </c>
      <c r="D13539" s="3" t="s">
        <v>266</v>
      </c>
      <c r="E13539" s="3">
        <v>1</v>
      </c>
      <c r="F13539" s="3">
        <v>2</v>
      </c>
      <c r="G13539" s="3">
        <v>2</v>
      </c>
      <c r="H13539" s="3">
        <v>14955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 t="str">
        <f>B13539&amp;" | "&amp;C13539&amp;" | "&amp;D13539</f>
        <v>documentazione_amministrativa / registri | Stampa registro | Documento Principale</v>
      </c>
      <c r="Q13539" s="3" t="str">
        <f>VLOOKUP(P13539,'Classificazione UD'!A:B,2,FALSE)</f>
        <v>Amministrativo</v>
      </c>
    </row>
    <row r="13540" spans="1:17" ht="15" customHeight="1" x14ac:dyDescent="0.25">
      <c r="A13540" s="30">
        <v>2015</v>
      </c>
      <c r="B13540" s="3" t="s">
        <v>20</v>
      </c>
      <c r="C13540" s="3" t="s">
        <v>265</v>
      </c>
      <c r="D13540" s="3" t="s">
        <v>266</v>
      </c>
      <c r="E13540" s="3">
        <v>150</v>
      </c>
      <c r="F13540" s="3">
        <v>300</v>
      </c>
      <c r="G13540" s="3">
        <v>300</v>
      </c>
      <c r="H13540" s="3">
        <v>1157368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 t="str">
        <f>B13540&amp;" | "&amp;C13540&amp;" | "&amp;D13540</f>
        <v>documentazione_amministrativa / registri | Stampa registro | Documento Principale</v>
      </c>
      <c r="Q13540" s="3" t="str">
        <f>VLOOKUP(P13540,'Classificazione UD'!A:B,2,FALSE)</f>
        <v>Amministrativo</v>
      </c>
    </row>
    <row r="13541" spans="1:17" ht="15" customHeight="1" x14ac:dyDescent="0.25">
      <c r="A13541" s="30">
        <v>2016</v>
      </c>
      <c r="B13541" s="3" t="s">
        <v>20</v>
      </c>
      <c r="C13541" s="3" t="s">
        <v>265</v>
      </c>
      <c r="D13541" s="3" t="s">
        <v>266</v>
      </c>
      <c r="E13541" s="3">
        <v>236</v>
      </c>
      <c r="F13541" s="3">
        <v>472</v>
      </c>
      <c r="G13541" s="3">
        <v>472</v>
      </c>
      <c r="H13541" s="3">
        <v>3173823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 t="str">
        <f>B13541&amp;" | "&amp;C13541&amp;" | "&amp;D13541</f>
        <v>documentazione_amministrativa / registri | Stampa registro | Documento Principale</v>
      </c>
      <c r="Q13541" s="3" t="str">
        <f>VLOOKUP(P13541,'Classificazione UD'!A:B,2,FALSE)</f>
        <v>Amministrativo</v>
      </c>
    </row>
    <row r="13542" spans="1:17" ht="15" customHeight="1" x14ac:dyDescent="0.25">
      <c r="A13542" s="30">
        <v>2015</v>
      </c>
      <c r="B13542" s="3" t="s">
        <v>17</v>
      </c>
      <c r="C13542" s="3" t="s">
        <v>27</v>
      </c>
      <c r="D13542" s="3" t="s">
        <v>270</v>
      </c>
      <c r="E13542" s="3">
        <v>1</v>
      </c>
      <c r="F13542" s="3">
        <v>5</v>
      </c>
      <c r="G13542" s="3">
        <v>5</v>
      </c>
      <c r="H13542" s="3">
        <v>149804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 t="str">
        <f>B13542&amp;" | "&amp;C13542&amp;" | "&amp;D13542</f>
        <v>documentazione_amministrativa / documentazione_contabile | FATTURA PASSIVA | Acconto</v>
      </c>
      <c r="Q13542" s="3" t="str">
        <f>VLOOKUP(P13542,'Classificazione UD'!A:B,2,FALSE)</f>
        <v>Fiscale</v>
      </c>
    </row>
    <row r="13543" spans="1:17" ht="15" customHeight="1" x14ac:dyDescent="0.25">
      <c r="A13543" s="30">
        <v>2015</v>
      </c>
      <c r="B13543" s="3" t="s">
        <v>17</v>
      </c>
      <c r="C13543" s="3" t="s">
        <v>27</v>
      </c>
      <c r="D13543" s="3" t="s">
        <v>264</v>
      </c>
      <c r="E13543" s="3">
        <v>1190</v>
      </c>
      <c r="F13543" s="3">
        <v>5814</v>
      </c>
      <c r="G13543" s="3">
        <v>5814</v>
      </c>
      <c r="H13543" s="3">
        <v>243109708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 t="str">
        <f>B13543&amp;" | "&amp;C13543&amp;" | "&amp;D13543</f>
        <v>documentazione_amministrativa / documentazione_contabile | FATTURA PASSIVA | Fattura</v>
      </c>
      <c r="Q13543" s="3" t="str">
        <f>VLOOKUP(P13543,'Classificazione UD'!A:B,2,FALSE)</f>
        <v>Fiscale</v>
      </c>
    </row>
    <row r="13544" spans="1:17" ht="15" customHeight="1" x14ac:dyDescent="0.25">
      <c r="A13544" s="30">
        <v>2015</v>
      </c>
      <c r="B13544" s="3" t="s">
        <v>17</v>
      </c>
      <c r="C13544" s="3" t="s">
        <v>27</v>
      </c>
      <c r="D13544" s="3" t="s">
        <v>54</v>
      </c>
      <c r="E13544" s="3">
        <v>35</v>
      </c>
      <c r="F13544" s="3">
        <v>176</v>
      </c>
      <c r="G13544" s="3">
        <v>176</v>
      </c>
      <c r="H13544" s="3">
        <v>6573623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 t="str">
        <f>B13544&amp;" | "&amp;C13544&amp;" | "&amp;D13544</f>
        <v>documentazione_amministrativa / documentazione_contabile | FATTURA PASSIVA | Nota di credito</v>
      </c>
      <c r="Q13544" s="3" t="str">
        <f>VLOOKUP(P13544,'Classificazione UD'!A:B,2,FALSE)</f>
        <v>Fiscale</v>
      </c>
    </row>
    <row r="13545" spans="1:17" ht="15" customHeight="1" x14ac:dyDescent="0.25">
      <c r="A13545" s="30">
        <v>2016</v>
      </c>
      <c r="B13545" s="3" t="s">
        <v>17</v>
      </c>
      <c r="C13545" s="3" t="s">
        <v>27</v>
      </c>
      <c r="D13545" s="3" t="s">
        <v>264</v>
      </c>
      <c r="E13545" s="3">
        <v>158</v>
      </c>
      <c r="F13545" s="3">
        <v>753</v>
      </c>
      <c r="G13545" s="3">
        <v>753</v>
      </c>
      <c r="H13545" s="3">
        <v>24432634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 t="str">
        <f>B13545&amp;" | "&amp;C13545&amp;" | "&amp;D13545</f>
        <v>documentazione_amministrativa / documentazione_contabile | FATTURA PASSIVA | Fattura</v>
      </c>
      <c r="Q13545" s="3" t="str">
        <f>VLOOKUP(P13545,'Classificazione UD'!A:B,2,FALSE)</f>
        <v>Fiscale</v>
      </c>
    </row>
    <row r="13546" spans="1:17" ht="15" customHeight="1" x14ac:dyDescent="0.25">
      <c r="A13546" s="30">
        <v>2016</v>
      </c>
      <c r="B13546" s="3" t="s">
        <v>17</v>
      </c>
      <c r="C13546" s="3" t="s">
        <v>27</v>
      </c>
      <c r="D13546" s="3" t="s">
        <v>54</v>
      </c>
      <c r="E13546" s="3">
        <v>7</v>
      </c>
      <c r="F13546" s="3">
        <v>34</v>
      </c>
      <c r="G13546" s="3">
        <v>34</v>
      </c>
      <c r="H13546" s="3">
        <v>1198166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 t="str">
        <f>B13546&amp;" | "&amp;C13546&amp;" | "&amp;D13546</f>
        <v>documentazione_amministrativa / documentazione_contabile | FATTURA PASSIVA | Nota di credito</v>
      </c>
      <c r="Q13546" s="3" t="str">
        <f>VLOOKUP(P13546,'Classificazione UD'!A:B,2,FALSE)</f>
        <v>Fiscale</v>
      </c>
    </row>
    <row r="13547" spans="1:17" ht="15" customHeight="1" x14ac:dyDescent="0.25">
      <c r="A13547" s="30">
        <v>2016</v>
      </c>
      <c r="B13547" s="3" t="s">
        <v>20</v>
      </c>
      <c r="C13547" s="3" t="s">
        <v>21</v>
      </c>
      <c r="D13547" s="3" t="s">
        <v>21</v>
      </c>
      <c r="E13547" s="3">
        <v>186</v>
      </c>
      <c r="F13547" s="3">
        <v>186</v>
      </c>
      <c r="G13547" s="3">
        <v>186</v>
      </c>
      <c r="H13547" s="3">
        <v>14760954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 t="str">
        <f>B13547&amp;" | "&amp;C13547&amp;" | "&amp;D13547</f>
        <v>documentazione_amministrativa / registri | REGISTRO GIORNALIERO | REGISTRO GIORNALIERO</v>
      </c>
      <c r="Q13547" s="3" t="str">
        <f>VLOOKUP(P13547,'Classificazione UD'!A:B,2,FALSE)</f>
        <v>RGP</v>
      </c>
    </row>
    <row r="13548" spans="1:17" ht="15" customHeight="1" x14ac:dyDescent="0.25">
      <c r="A13548" s="30">
        <v>2016</v>
      </c>
      <c r="B13548" s="3" t="s">
        <v>20</v>
      </c>
      <c r="C13548" s="3" t="s">
        <v>21</v>
      </c>
      <c r="D13548" s="3" t="s">
        <v>21</v>
      </c>
      <c r="E13548" s="3">
        <v>139</v>
      </c>
      <c r="F13548" s="3">
        <v>139</v>
      </c>
      <c r="G13548" s="3">
        <v>139</v>
      </c>
      <c r="H13548" s="3">
        <v>11015822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 t="str">
        <f>B13548&amp;" | "&amp;C13548&amp;" | "&amp;D13548</f>
        <v>documentazione_amministrativa / registri | REGISTRO GIORNALIERO | REGISTRO GIORNALIERO</v>
      </c>
      <c r="Q13548" s="3" t="str">
        <f>VLOOKUP(P13548,'Classificazione UD'!A:B,2,FALSE)</f>
        <v>RGP</v>
      </c>
    </row>
    <row r="13549" spans="1:17" ht="15" customHeight="1" x14ac:dyDescent="0.25">
      <c r="A13549" s="30">
        <v>2016</v>
      </c>
      <c r="B13549" s="3" t="s">
        <v>20</v>
      </c>
      <c r="C13549" s="3" t="s">
        <v>21</v>
      </c>
      <c r="D13549" s="3" t="s">
        <v>21</v>
      </c>
      <c r="E13549" s="3">
        <v>239</v>
      </c>
      <c r="F13549" s="3">
        <v>239</v>
      </c>
      <c r="G13549" s="3">
        <v>239</v>
      </c>
      <c r="H13549" s="3">
        <v>17317000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 t="str">
        <f>B13549&amp;" | "&amp;C13549&amp;" | "&amp;D13549</f>
        <v>documentazione_amministrativa / registri | REGISTRO GIORNALIERO | REGISTRO GIORNALIERO</v>
      </c>
      <c r="Q13549" s="3" t="str">
        <f>VLOOKUP(P13549,'Classificazione UD'!A:B,2,FALSE)</f>
        <v>RGP</v>
      </c>
    </row>
    <row r="13550" spans="1:17" ht="15" customHeight="1" x14ac:dyDescent="0.25">
      <c r="A13550" s="30">
        <v>2016</v>
      </c>
      <c r="B13550" s="3" t="s">
        <v>20</v>
      </c>
      <c r="C13550" s="3" t="s">
        <v>21</v>
      </c>
      <c r="D13550" s="3" t="s">
        <v>21</v>
      </c>
      <c r="E13550" s="3">
        <v>1</v>
      </c>
      <c r="F13550" s="3">
        <v>1</v>
      </c>
      <c r="G13550" s="3">
        <v>1</v>
      </c>
      <c r="H13550" s="3">
        <v>292682</v>
      </c>
      <c r="I13550" s="3">
        <v>0</v>
      </c>
      <c r="J13550" s="3">
        <v>0</v>
      </c>
      <c r="K13550" s="3">
        <v>0</v>
      </c>
      <c r="L13550" s="3">
        <v>1</v>
      </c>
      <c r="M13550" s="3">
        <v>1</v>
      </c>
      <c r="N13550" s="3">
        <v>1</v>
      </c>
      <c r="O13550" s="3">
        <v>221113</v>
      </c>
      <c r="P13550" s="3" t="str">
        <f>B13550&amp;" | "&amp;C13550&amp;" | "&amp;D13550</f>
        <v>documentazione_amministrativa / registri | REGISTRO GIORNALIERO | REGISTRO GIORNALIERO</v>
      </c>
      <c r="Q13550" s="3" t="str">
        <f>VLOOKUP(P13550,'Classificazione UD'!A:B,2,FALSE)</f>
        <v>RGP</v>
      </c>
    </row>
    <row r="13551" spans="1:17" ht="15" customHeight="1" x14ac:dyDescent="0.25">
      <c r="A13551" s="30">
        <v>2016</v>
      </c>
      <c r="B13551" s="3" t="s">
        <v>20</v>
      </c>
      <c r="C13551" s="3" t="s">
        <v>21</v>
      </c>
      <c r="D13551" s="3" t="s">
        <v>21</v>
      </c>
      <c r="E13551" s="3">
        <v>74</v>
      </c>
      <c r="F13551" s="3">
        <v>74</v>
      </c>
      <c r="G13551" s="3">
        <v>74</v>
      </c>
      <c r="H13551" s="3">
        <v>5214051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 t="str">
        <f>B13551&amp;" | "&amp;C13551&amp;" | "&amp;D13551</f>
        <v>documentazione_amministrativa / registri | REGISTRO GIORNALIERO | REGISTRO GIORNALIERO</v>
      </c>
      <c r="Q13551" s="3" t="str">
        <f>VLOOKUP(P13551,'Classificazione UD'!A:B,2,FALSE)</f>
        <v>RGP</v>
      </c>
    </row>
    <row r="13552" spans="1:17" ht="15" customHeight="1" x14ac:dyDescent="0.25">
      <c r="A13552" s="30">
        <v>2015</v>
      </c>
      <c r="B13552" s="3" t="s">
        <v>272</v>
      </c>
      <c r="C13552" s="3" t="s">
        <v>273</v>
      </c>
      <c r="D13552" s="3" t="s">
        <v>274</v>
      </c>
      <c r="E13552" s="3">
        <v>65</v>
      </c>
      <c r="F13552" s="3">
        <v>65</v>
      </c>
      <c r="G13552" s="3">
        <v>65</v>
      </c>
      <c r="H13552" s="3">
        <v>8050488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 t="str">
        <f>B13552&amp;" | "&amp;C13552&amp;" | "&amp;D13552</f>
        <v>documentazione_scolastica / pagelle | PAGELLA | SCHEDA VALUTAZIONE FINALE</v>
      </c>
      <c r="Q13552" s="3" t="str">
        <f>VLOOKUP(P13552,'Classificazione UD'!A:B,2,FALSE)</f>
        <v>Scuole</v>
      </c>
    </row>
    <row r="13553" spans="1:17" ht="15" customHeight="1" x14ac:dyDescent="0.25">
      <c r="A13553" s="30">
        <v>2016</v>
      </c>
      <c r="B13553" s="3" t="s">
        <v>20</v>
      </c>
      <c r="C13553" s="3" t="s">
        <v>21</v>
      </c>
      <c r="D13553" s="3" t="s">
        <v>21</v>
      </c>
      <c r="E13553" s="3">
        <v>148</v>
      </c>
      <c r="F13553" s="3">
        <v>148</v>
      </c>
      <c r="G13553" s="3">
        <v>148</v>
      </c>
      <c r="H13553" s="3">
        <v>10775653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 t="str">
        <f>B13553&amp;" | "&amp;C13553&amp;" | "&amp;D13553</f>
        <v>documentazione_amministrativa / registri | REGISTRO GIORNALIERO | REGISTRO GIORNALIERO</v>
      </c>
      <c r="Q13553" s="3" t="str">
        <f>VLOOKUP(P13553,'Classificazione UD'!A:B,2,FALSE)</f>
        <v>RGP</v>
      </c>
    </row>
    <row r="13554" spans="1:17" ht="15" customHeight="1" x14ac:dyDescent="0.25">
      <c r="A13554" s="30">
        <v>2016</v>
      </c>
      <c r="B13554" s="3" t="s">
        <v>36</v>
      </c>
      <c r="C13554" s="3" t="s">
        <v>50</v>
      </c>
      <c r="D13554" s="3" t="s">
        <v>50</v>
      </c>
      <c r="E13554" s="3">
        <v>246</v>
      </c>
      <c r="F13554" s="3">
        <v>270</v>
      </c>
      <c r="G13554" s="3">
        <v>270</v>
      </c>
      <c r="H13554" s="3">
        <v>109868396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 t="str">
        <f>B13554&amp;" | "&amp;C13554&amp;" | "&amp;D13554</f>
        <v>documentazione_amministrativa / documenti_protocollati | DOCUMENTO PROTOCOLLATO | DOCUMENTO PROTOCOLLATO</v>
      </c>
      <c r="Q13554" s="3" t="str">
        <f>VLOOKUP(P13554,'Classificazione UD'!A:B,2,FALSE)</f>
        <v>Protocollo</v>
      </c>
    </row>
    <row r="13555" spans="1:17" ht="15" customHeight="1" x14ac:dyDescent="0.25">
      <c r="A13555" s="30">
        <v>2016</v>
      </c>
      <c r="B13555" s="3" t="s">
        <v>20</v>
      </c>
      <c r="C13555" s="3" t="s">
        <v>21</v>
      </c>
      <c r="D13555" s="3" t="s">
        <v>21</v>
      </c>
      <c r="E13555" s="3">
        <v>59</v>
      </c>
      <c r="F13555" s="3">
        <v>59</v>
      </c>
      <c r="G13555" s="3">
        <v>59</v>
      </c>
      <c r="H13555" s="3">
        <v>4397274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 t="str">
        <f>B13555&amp;" | "&amp;C13555&amp;" | "&amp;D13555</f>
        <v>documentazione_amministrativa / registri | REGISTRO GIORNALIERO | REGISTRO GIORNALIERO</v>
      </c>
      <c r="Q13555" s="3" t="str">
        <f>VLOOKUP(P13555,'Classificazione UD'!A:B,2,FALSE)</f>
        <v>RGP</v>
      </c>
    </row>
    <row r="13556" spans="1:17" ht="15" customHeight="1" x14ac:dyDescent="0.25">
      <c r="A13556" s="30">
        <v>2016</v>
      </c>
      <c r="B13556" s="3" t="s">
        <v>36</v>
      </c>
      <c r="C13556" s="3" t="s">
        <v>50</v>
      </c>
      <c r="D13556" s="3" t="s">
        <v>50</v>
      </c>
      <c r="E13556" s="3">
        <v>536</v>
      </c>
      <c r="F13556" s="3">
        <v>538</v>
      </c>
      <c r="G13556" s="3">
        <v>538</v>
      </c>
      <c r="H13556" s="3">
        <v>668700274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 t="str">
        <f>B13556&amp;" | "&amp;C13556&amp;" | "&amp;D13556</f>
        <v>documentazione_amministrativa / documenti_protocollati | DOCUMENTO PROTOCOLLATO | DOCUMENTO PROTOCOLLATO</v>
      </c>
      <c r="Q13556" s="3" t="str">
        <f>VLOOKUP(P13556,'Classificazione UD'!A:B,2,FALSE)</f>
        <v>Protocollo</v>
      </c>
    </row>
    <row r="13557" spans="1:17" ht="15" customHeight="1" x14ac:dyDescent="0.25">
      <c r="A13557" s="30">
        <v>2016</v>
      </c>
      <c r="B13557" s="3" t="s">
        <v>20</v>
      </c>
      <c r="C13557" s="3" t="s">
        <v>21</v>
      </c>
      <c r="D13557" s="3" t="s">
        <v>21</v>
      </c>
      <c r="E13557" s="3">
        <v>245</v>
      </c>
      <c r="F13557" s="3">
        <v>245</v>
      </c>
      <c r="G13557" s="3">
        <v>245</v>
      </c>
      <c r="H13557" s="3">
        <v>18193557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 t="str">
        <f>B13557&amp;" | "&amp;C13557&amp;" | "&amp;D13557</f>
        <v>documentazione_amministrativa / registri | REGISTRO GIORNALIERO | REGISTRO GIORNALIERO</v>
      </c>
      <c r="Q13557" s="3" t="str">
        <f>VLOOKUP(P13557,'Classificazione UD'!A:B,2,FALSE)</f>
        <v>RGP</v>
      </c>
    </row>
    <row r="13558" spans="1:17" ht="15" customHeight="1" x14ac:dyDescent="0.25">
      <c r="A13558" s="30">
        <v>2016</v>
      </c>
      <c r="B13558" s="3" t="s">
        <v>20</v>
      </c>
      <c r="C13558" s="3" t="s">
        <v>21</v>
      </c>
      <c r="D13558" s="3" t="s">
        <v>21</v>
      </c>
      <c r="E13558" s="3">
        <v>243</v>
      </c>
      <c r="F13558" s="3">
        <v>243</v>
      </c>
      <c r="G13558" s="3">
        <v>243</v>
      </c>
      <c r="H13558" s="3">
        <v>18919606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 t="str">
        <f>B13558&amp;" | "&amp;C13558&amp;" | "&amp;D13558</f>
        <v>documentazione_amministrativa / registri | REGISTRO GIORNALIERO | REGISTRO GIORNALIERO</v>
      </c>
      <c r="Q13558" s="3" t="str">
        <f>VLOOKUP(P13558,'Classificazione UD'!A:B,2,FALSE)</f>
        <v>RGP</v>
      </c>
    </row>
    <row r="13559" spans="1:17" ht="15" customHeight="1" x14ac:dyDescent="0.25">
      <c r="A13559" s="30">
        <v>2016</v>
      </c>
      <c r="B13559" s="3" t="s">
        <v>20</v>
      </c>
      <c r="C13559" s="3" t="s">
        <v>21</v>
      </c>
      <c r="D13559" s="3" t="s">
        <v>21</v>
      </c>
      <c r="E13559" s="3">
        <v>96</v>
      </c>
      <c r="F13559" s="3">
        <v>96</v>
      </c>
      <c r="G13559" s="3">
        <v>96</v>
      </c>
      <c r="H13559" s="3">
        <v>7003892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 t="str">
        <f>B13559&amp;" | "&amp;C13559&amp;" | "&amp;D13559</f>
        <v>documentazione_amministrativa / registri | REGISTRO GIORNALIERO | REGISTRO GIORNALIERO</v>
      </c>
      <c r="Q13559" s="3" t="str">
        <f>VLOOKUP(P13559,'Classificazione UD'!A:B,2,FALSE)</f>
        <v>RGP</v>
      </c>
    </row>
    <row r="13560" spans="1:17" ht="15" customHeight="1" x14ac:dyDescent="0.25">
      <c r="A13560" s="30">
        <v>2016</v>
      </c>
      <c r="B13560" s="3" t="s">
        <v>20</v>
      </c>
      <c r="C13560" s="3" t="s">
        <v>21</v>
      </c>
      <c r="D13560" s="3" t="s">
        <v>21</v>
      </c>
      <c r="E13560" s="3">
        <v>170</v>
      </c>
      <c r="F13560" s="3">
        <v>170</v>
      </c>
      <c r="G13560" s="3">
        <v>170</v>
      </c>
      <c r="H13560" s="3">
        <v>13819015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 t="str">
        <f>B13560&amp;" | "&amp;C13560&amp;" | "&amp;D13560</f>
        <v>documentazione_amministrativa / registri | REGISTRO GIORNALIERO | REGISTRO GIORNALIERO</v>
      </c>
      <c r="Q13560" s="3" t="str">
        <f>VLOOKUP(P13560,'Classificazione UD'!A:B,2,FALSE)</f>
        <v>RGP</v>
      </c>
    </row>
    <row r="13561" spans="1:17" ht="15" customHeight="1" x14ac:dyDescent="0.25">
      <c r="A13561" s="30">
        <v>2016</v>
      </c>
      <c r="B13561" s="3" t="s">
        <v>20</v>
      </c>
      <c r="C13561" s="3" t="s">
        <v>21</v>
      </c>
      <c r="D13561" s="3" t="s">
        <v>21</v>
      </c>
      <c r="E13561" s="3">
        <v>237</v>
      </c>
      <c r="F13561" s="3">
        <v>237</v>
      </c>
      <c r="G13561" s="3">
        <v>237</v>
      </c>
      <c r="H13561" s="3">
        <v>17914130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 t="str">
        <f>B13561&amp;" | "&amp;C13561&amp;" | "&amp;D13561</f>
        <v>documentazione_amministrativa / registri | REGISTRO GIORNALIERO | REGISTRO GIORNALIERO</v>
      </c>
      <c r="Q13561" s="3" t="str">
        <f>VLOOKUP(P13561,'Classificazione UD'!A:B,2,FALSE)</f>
        <v>RGP</v>
      </c>
    </row>
    <row r="13562" spans="1:17" ht="15" customHeight="1" x14ac:dyDescent="0.25">
      <c r="A13562" s="30">
        <v>2016</v>
      </c>
      <c r="B13562" s="3" t="s">
        <v>20</v>
      </c>
      <c r="C13562" s="3" t="s">
        <v>21</v>
      </c>
      <c r="D13562" s="3" t="s">
        <v>21</v>
      </c>
      <c r="E13562" s="3">
        <v>159</v>
      </c>
      <c r="F13562" s="3">
        <v>159</v>
      </c>
      <c r="G13562" s="3">
        <v>159</v>
      </c>
      <c r="H13562" s="3">
        <v>11459932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 t="str">
        <f>B13562&amp;" | "&amp;C13562&amp;" | "&amp;D13562</f>
        <v>documentazione_amministrativa / registri | REGISTRO GIORNALIERO | REGISTRO GIORNALIERO</v>
      </c>
      <c r="Q13562" s="3" t="str">
        <f>VLOOKUP(P13562,'Classificazione UD'!A:B,2,FALSE)</f>
        <v>RGP</v>
      </c>
    </row>
    <row r="13563" spans="1:17" ht="15" customHeight="1" x14ac:dyDescent="0.25">
      <c r="A13563" s="30">
        <v>2015</v>
      </c>
      <c r="B13563" s="3" t="s">
        <v>272</v>
      </c>
      <c r="C13563" s="3" t="s">
        <v>273</v>
      </c>
      <c r="D13563" s="3" t="s">
        <v>274</v>
      </c>
      <c r="E13563" s="3">
        <v>858</v>
      </c>
      <c r="F13563" s="3">
        <v>858</v>
      </c>
      <c r="G13563" s="3">
        <v>858</v>
      </c>
      <c r="H13563" s="3">
        <v>145985234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 t="str">
        <f>B13563&amp;" | "&amp;C13563&amp;" | "&amp;D13563</f>
        <v>documentazione_scolastica / pagelle | PAGELLA | SCHEDA VALUTAZIONE FINALE</v>
      </c>
      <c r="Q13563" s="3" t="str">
        <f>VLOOKUP(P13563,'Classificazione UD'!A:B,2,FALSE)</f>
        <v>Scuole</v>
      </c>
    </row>
    <row r="13564" spans="1:17" ht="15" customHeight="1" x14ac:dyDescent="0.25">
      <c r="A13564" s="30">
        <v>2016</v>
      </c>
      <c r="B13564" s="3" t="s">
        <v>20</v>
      </c>
      <c r="C13564" s="3" t="s">
        <v>21</v>
      </c>
      <c r="D13564" s="3" t="s">
        <v>21</v>
      </c>
      <c r="E13564" s="3">
        <v>134</v>
      </c>
      <c r="F13564" s="3">
        <v>134</v>
      </c>
      <c r="G13564" s="3">
        <v>134</v>
      </c>
      <c r="H13564" s="3">
        <v>11813542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 t="str">
        <f>B13564&amp;" | "&amp;C13564&amp;" | "&amp;D13564</f>
        <v>documentazione_amministrativa / registri | REGISTRO GIORNALIERO | REGISTRO GIORNALIERO</v>
      </c>
      <c r="Q13564" s="3" t="str">
        <f>VLOOKUP(P13564,'Classificazione UD'!A:B,2,FALSE)</f>
        <v>RGP</v>
      </c>
    </row>
    <row r="13565" spans="1:17" ht="15" customHeight="1" x14ac:dyDescent="0.25">
      <c r="A13565" s="30">
        <v>2016</v>
      </c>
      <c r="B13565" s="3" t="s">
        <v>272</v>
      </c>
      <c r="C13565" s="3" t="s">
        <v>273</v>
      </c>
      <c r="D13565" s="3" t="s">
        <v>274</v>
      </c>
      <c r="E13565" s="3">
        <v>12</v>
      </c>
      <c r="F13565" s="3">
        <v>12</v>
      </c>
      <c r="G13565" s="3">
        <v>12</v>
      </c>
      <c r="H13565" s="3">
        <v>1191758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 t="str">
        <f>B13565&amp;" | "&amp;C13565&amp;" | "&amp;D13565</f>
        <v>documentazione_scolastica / pagelle | PAGELLA | SCHEDA VALUTAZIONE FINALE</v>
      </c>
      <c r="Q13565" s="3" t="str">
        <f>VLOOKUP(P13565,'Classificazione UD'!A:B,2,FALSE)</f>
        <v>Scuole</v>
      </c>
    </row>
    <row r="13566" spans="1:17" ht="15" customHeight="1" x14ac:dyDescent="0.25">
      <c r="A13566" s="30">
        <v>2016</v>
      </c>
      <c r="B13566" s="3" t="s">
        <v>275</v>
      </c>
      <c r="C13566" s="3" t="s">
        <v>276</v>
      </c>
      <c r="D13566" s="3" t="s">
        <v>277</v>
      </c>
      <c r="E13566" s="3">
        <v>32</v>
      </c>
      <c r="F13566" s="3">
        <v>32</v>
      </c>
      <c r="G13566" s="3">
        <v>32</v>
      </c>
      <c r="H13566" s="3">
        <v>27301275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 t="str">
        <f>B13566&amp;" | "&amp;C13566&amp;" | "&amp;D13566</f>
        <v>documentazione_scolastica / registri_didattici | REGISTRO DIDATTICO | REGISTRO DELLE MATERIE</v>
      </c>
      <c r="Q13566" s="3" t="str">
        <f>VLOOKUP(P13566,'Classificazione UD'!A:B,2,FALSE)</f>
        <v>Scuole</v>
      </c>
    </row>
    <row r="13567" spans="1:17" ht="15" customHeight="1" x14ac:dyDescent="0.25">
      <c r="A13567" s="30">
        <v>2016</v>
      </c>
      <c r="B13567" s="3" t="s">
        <v>275</v>
      </c>
      <c r="C13567" s="3" t="s">
        <v>276</v>
      </c>
      <c r="D13567" s="3" t="s">
        <v>278</v>
      </c>
      <c r="E13567" s="3">
        <v>34</v>
      </c>
      <c r="F13567" s="3">
        <v>34</v>
      </c>
      <c r="G13567" s="3">
        <v>34</v>
      </c>
      <c r="H13567" s="3">
        <v>13153611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 t="str">
        <f>B13567&amp;" | "&amp;C13567&amp;" | "&amp;D13567</f>
        <v>documentazione_scolastica / registri_didattici | REGISTRO DIDATTICO | REGISTRO DI CLASSE</v>
      </c>
      <c r="Q13567" s="3" t="str">
        <f>VLOOKUP(P13567,'Classificazione UD'!A:B,2,FALSE)</f>
        <v>Scuole</v>
      </c>
    </row>
    <row r="13568" spans="1:17" ht="15" customHeight="1" x14ac:dyDescent="0.25">
      <c r="A13568" s="30">
        <v>2016</v>
      </c>
      <c r="B13568" s="3" t="s">
        <v>275</v>
      </c>
      <c r="C13568" s="3" t="s">
        <v>276</v>
      </c>
      <c r="D13568" s="3" t="s">
        <v>279</v>
      </c>
      <c r="E13568" s="3">
        <v>34</v>
      </c>
      <c r="F13568" s="3">
        <v>34</v>
      </c>
      <c r="G13568" s="3">
        <v>34</v>
      </c>
      <c r="H13568" s="3">
        <v>6692045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 t="str">
        <f>B13568&amp;" | "&amp;C13568&amp;" | "&amp;D13568</f>
        <v>documentazione_scolastica / registri_didattici | REGISTRO DIDATTICO | REGISTRO GENERALE DEI VOTI</v>
      </c>
      <c r="Q13568" s="3" t="str">
        <f>VLOOKUP(P13568,'Classificazione UD'!A:B,2,FALSE)</f>
        <v>Scuole</v>
      </c>
    </row>
    <row r="13569" spans="1:17" ht="15" customHeight="1" x14ac:dyDescent="0.25">
      <c r="A13569" s="30">
        <v>2016</v>
      </c>
      <c r="B13569" s="3" t="s">
        <v>20</v>
      </c>
      <c r="C13569" s="3" t="s">
        <v>21</v>
      </c>
      <c r="D13569" s="3" t="s">
        <v>21</v>
      </c>
      <c r="E13569" s="3">
        <v>84</v>
      </c>
      <c r="F13569" s="3">
        <v>84</v>
      </c>
      <c r="G13569" s="3">
        <v>84</v>
      </c>
      <c r="H13569" s="3">
        <v>7695303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 t="str">
        <f>B13569&amp;" | "&amp;C13569&amp;" | "&amp;D13569</f>
        <v>documentazione_amministrativa / registri | REGISTRO GIORNALIERO | REGISTRO GIORNALIERO</v>
      </c>
      <c r="Q13569" s="3" t="str">
        <f>VLOOKUP(P13569,'Classificazione UD'!A:B,2,FALSE)</f>
        <v>RGP</v>
      </c>
    </row>
    <row r="13570" spans="1:17" ht="15" customHeight="1" x14ac:dyDescent="0.25">
      <c r="A13570" s="30">
        <v>2016</v>
      </c>
      <c r="B13570" s="3" t="s">
        <v>20</v>
      </c>
      <c r="C13570" s="3" t="s">
        <v>21</v>
      </c>
      <c r="D13570" s="3" t="s">
        <v>21</v>
      </c>
      <c r="E13570" s="3">
        <v>22</v>
      </c>
      <c r="F13570" s="3">
        <v>22</v>
      </c>
      <c r="G13570" s="3">
        <v>22</v>
      </c>
      <c r="H13570" s="3">
        <v>1171880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 t="str">
        <f>B13570&amp;" | "&amp;C13570&amp;" | "&amp;D13570</f>
        <v>documentazione_amministrativa / registri | REGISTRO GIORNALIERO | REGISTRO GIORNALIERO</v>
      </c>
      <c r="Q13570" s="3" t="str">
        <f>VLOOKUP(P13570,'Classificazione UD'!A:B,2,FALSE)</f>
        <v>RGP</v>
      </c>
    </row>
    <row r="13571" spans="1:17" ht="15" customHeight="1" x14ac:dyDescent="0.25">
      <c r="A13571" s="30">
        <v>2016</v>
      </c>
      <c r="B13571" s="3" t="s">
        <v>36</v>
      </c>
      <c r="C13571" s="3" t="s">
        <v>50</v>
      </c>
      <c r="D13571" s="3" t="s">
        <v>50</v>
      </c>
      <c r="E13571" s="3">
        <v>9355</v>
      </c>
      <c r="F13571" s="3">
        <v>10980</v>
      </c>
      <c r="G13571" s="3">
        <v>10980</v>
      </c>
      <c r="H13571" s="3">
        <v>4017849140</v>
      </c>
      <c r="I13571" s="3">
        <v>0</v>
      </c>
      <c r="J13571" s="3">
        <v>0</v>
      </c>
      <c r="K13571" s="3">
        <v>0</v>
      </c>
      <c r="L13571" s="3">
        <v>1</v>
      </c>
      <c r="M13571" s="3">
        <v>1</v>
      </c>
      <c r="N13571" s="3">
        <v>1</v>
      </c>
      <c r="O13571" s="3">
        <v>370615</v>
      </c>
      <c r="P13571" s="3" t="str">
        <f>B13571&amp;" | "&amp;C13571&amp;" | "&amp;D13571</f>
        <v>documentazione_amministrativa / documenti_protocollati | DOCUMENTO PROTOCOLLATO | DOCUMENTO PROTOCOLLATO</v>
      </c>
      <c r="Q13571" s="3" t="str">
        <f>VLOOKUP(P13571,'Classificazione UD'!A:B,2,FALSE)</f>
        <v>Protocollo</v>
      </c>
    </row>
    <row r="13572" spans="1:17" ht="15" customHeight="1" x14ac:dyDescent="0.25">
      <c r="A13572" s="30">
        <v>2016</v>
      </c>
      <c r="B13572" s="3" t="s">
        <v>20</v>
      </c>
      <c r="C13572" s="3" t="s">
        <v>21</v>
      </c>
      <c r="D13572" s="3" t="s">
        <v>21</v>
      </c>
      <c r="E13572" s="3">
        <v>291</v>
      </c>
      <c r="F13572" s="3">
        <v>291</v>
      </c>
      <c r="G13572" s="3">
        <v>291</v>
      </c>
      <c r="H13572" s="3">
        <v>23897495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>
        <v>0</v>
      </c>
      <c r="P13572" s="3" t="str">
        <f>B13572&amp;" | "&amp;C13572&amp;" | "&amp;D13572</f>
        <v>documentazione_amministrativa / registri | REGISTRO GIORNALIERO | REGISTRO GIORNALIERO</v>
      </c>
      <c r="Q13572" s="3" t="str">
        <f>VLOOKUP(P13572,'Classificazione UD'!A:B,2,FALSE)</f>
        <v>RGP</v>
      </c>
    </row>
    <row r="13573" spans="1:17" ht="15" customHeight="1" x14ac:dyDescent="0.25">
      <c r="A13573" s="30">
        <v>2016</v>
      </c>
      <c r="B13573" s="3" t="s">
        <v>20</v>
      </c>
      <c r="C13573" s="3" t="s">
        <v>21</v>
      </c>
      <c r="D13573" s="3" t="s">
        <v>21</v>
      </c>
      <c r="E13573" s="3">
        <v>138</v>
      </c>
      <c r="F13573" s="3">
        <v>138</v>
      </c>
      <c r="G13573" s="3">
        <v>138</v>
      </c>
      <c r="H13573" s="3">
        <v>11033522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 t="str">
        <f>B13573&amp;" | "&amp;C13573&amp;" | "&amp;D13573</f>
        <v>documentazione_amministrativa / registri | REGISTRO GIORNALIERO | REGISTRO GIORNALIERO</v>
      </c>
      <c r="Q13573" s="3" t="str">
        <f>VLOOKUP(P13573,'Classificazione UD'!A:B,2,FALSE)</f>
        <v>RGP</v>
      </c>
    </row>
    <row r="13574" spans="1:17" ht="15" customHeight="1" x14ac:dyDescent="0.25">
      <c r="A13574" s="30">
        <v>2016</v>
      </c>
      <c r="B13574" s="3" t="s">
        <v>20</v>
      </c>
      <c r="C13574" s="3" t="s">
        <v>21</v>
      </c>
      <c r="D13574" s="3" t="s">
        <v>21</v>
      </c>
      <c r="E13574" s="3">
        <v>291</v>
      </c>
      <c r="F13574" s="3">
        <v>291</v>
      </c>
      <c r="G13574" s="3">
        <v>291</v>
      </c>
      <c r="H13574" s="3">
        <v>19578573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 t="str">
        <f>B13574&amp;" | "&amp;C13574&amp;" | "&amp;D13574</f>
        <v>documentazione_amministrativa / registri | REGISTRO GIORNALIERO | REGISTRO GIORNALIERO</v>
      </c>
      <c r="Q13574" s="3" t="str">
        <f>VLOOKUP(P13574,'Classificazione UD'!A:B,2,FALSE)</f>
        <v>RGP</v>
      </c>
    </row>
    <row r="13575" spans="1:17" ht="15" customHeight="1" x14ac:dyDescent="0.25">
      <c r="A13575" s="30">
        <v>2016</v>
      </c>
      <c r="B13575" s="3" t="s">
        <v>20</v>
      </c>
      <c r="C13575" s="3" t="s">
        <v>21</v>
      </c>
      <c r="D13575" s="3" t="s">
        <v>21</v>
      </c>
      <c r="E13575" s="3">
        <v>39</v>
      </c>
      <c r="F13575" s="3">
        <v>39</v>
      </c>
      <c r="G13575" s="3">
        <v>39</v>
      </c>
      <c r="H13575" s="3">
        <v>3395996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 t="str">
        <f>B13575&amp;" | "&amp;C13575&amp;" | "&amp;D13575</f>
        <v>documentazione_amministrativa / registri | REGISTRO GIORNALIERO | REGISTRO GIORNALIERO</v>
      </c>
      <c r="Q13575" s="3" t="str">
        <f>VLOOKUP(P13575,'Classificazione UD'!A:B,2,FALSE)</f>
        <v>RGP</v>
      </c>
    </row>
    <row r="13576" spans="1:17" ht="15" customHeight="1" x14ac:dyDescent="0.25">
      <c r="A13576" s="30">
        <v>2016</v>
      </c>
      <c r="B13576" s="3" t="s">
        <v>20</v>
      </c>
      <c r="C13576" s="3" t="s">
        <v>21</v>
      </c>
      <c r="D13576" s="3" t="s">
        <v>21</v>
      </c>
      <c r="E13576" s="3">
        <v>163</v>
      </c>
      <c r="F13576" s="3">
        <v>163</v>
      </c>
      <c r="G13576" s="3">
        <v>163</v>
      </c>
      <c r="H13576" s="3">
        <v>12310487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 t="str">
        <f>B13576&amp;" | "&amp;C13576&amp;" | "&amp;D13576</f>
        <v>documentazione_amministrativa / registri | REGISTRO GIORNALIERO | REGISTRO GIORNALIERO</v>
      </c>
      <c r="Q13576" s="3" t="str">
        <f>VLOOKUP(P13576,'Classificazione UD'!A:B,2,FALSE)</f>
        <v>RGP</v>
      </c>
    </row>
    <row r="13577" spans="1:17" ht="15" customHeight="1" x14ac:dyDescent="0.25">
      <c r="A13577" s="30">
        <v>2016</v>
      </c>
      <c r="B13577" s="3" t="s">
        <v>20</v>
      </c>
      <c r="C13577" s="3" t="s">
        <v>21</v>
      </c>
      <c r="D13577" s="3" t="s">
        <v>21</v>
      </c>
      <c r="E13577" s="3">
        <v>223</v>
      </c>
      <c r="F13577" s="3">
        <v>223</v>
      </c>
      <c r="G13577" s="3">
        <v>223</v>
      </c>
      <c r="H13577" s="3">
        <v>18881631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 t="str">
        <f>B13577&amp;" | "&amp;C13577&amp;" | "&amp;D13577</f>
        <v>documentazione_amministrativa / registri | REGISTRO GIORNALIERO | REGISTRO GIORNALIERO</v>
      </c>
      <c r="Q13577" s="3" t="str">
        <f>VLOOKUP(P13577,'Classificazione UD'!A:B,2,FALSE)</f>
        <v>RGP</v>
      </c>
    </row>
    <row r="13578" spans="1:17" ht="15" customHeight="1" x14ac:dyDescent="0.25">
      <c r="A13578" s="30">
        <v>2016</v>
      </c>
      <c r="B13578" s="3" t="s">
        <v>20</v>
      </c>
      <c r="C13578" s="3" t="s">
        <v>21</v>
      </c>
      <c r="D13578" s="3" t="s">
        <v>21</v>
      </c>
      <c r="E13578" s="3">
        <v>87</v>
      </c>
      <c r="F13578" s="3">
        <v>87</v>
      </c>
      <c r="G13578" s="3">
        <v>87</v>
      </c>
      <c r="H13578" s="3">
        <v>9490608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 t="str">
        <f>B13578&amp;" | "&amp;C13578&amp;" | "&amp;D13578</f>
        <v>documentazione_amministrativa / registri | REGISTRO GIORNALIERO | REGISTRO GIORNALIERO</v>
      </c>
      <c r="Q13578" s="3" t="str">
        <f>VLOOKUP(P13578,'Classificazione UD'!A:B,2,FALSE)</f>
        <v>RGP</v>
      </c>
    </row>
    <row r="13579" spans="1:17" ht="15" customHeight="1" x14ac:dyDescent="0.25">
      <c r="A13579" s="30">
        <v>2016</v>
      </c>
      <c r="B13579" s="3" t="s">
        <v>20</v>
      </c>
      <c r="C13579" s="3" t="s">
        <v>21</v>
      </c>
      <c r="D13579" s="3" t="s">
        <v>21</v>
      </c>
      <c r="E13579" s="3">
        <v>175</v>
      </c>
      <c r="F13579" s="3">
        <v>175</v>
      </c>
      <c r="G13579" s="3">
        <v>175</v>
      </c>
      <c r="H13579" s="3">
        <v>13227072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 t="str">
        <f>B13579&amp;" | "&amp;C13579&amp;" | "&amp;D13579</f>
        <v>documentazione_amministrativa / registri | REGISTRO GIORNALIERO | REGISTRO GIORNALIERO</v>
      </c>
      <c r="Q13579" s="3" t="str">
        <f>VLOOKUP(P13579,'Classificazione UD'!A:B,2,FALSE)</f>
        <v>RGP</v>
      </c>
    </row>
    <row r="13580" spans="1:17" ht="15" customHeight="1" x14ac:dyDescent="0.25">
      <c r="A13580" s="30">
        <v>2016</v>
      </c>
      <c r="B13580" s="3" t="s">
        <v>20</v>
      </c>
      <c r="C13580" s="3" t="s">
        <v>21</v>
      </c>
      <c r="D13580" s="3" t="s">
        <v>21</v>
      </c>
      <c r="E13580" s="3">
        <v>125</v>
      </c>
      <c r="F13580" s="3">
        <v>125</v>
      </c>
      <c r="G13580" s="3">
        <v>125</v>
      </c>
      <c r="H13580" s="3">
        <v>12517583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 t="str">
        <f>B13580&amp;" | "&amp;C13580&amp;" | "&amp;D13580</f>
        <v>documentazione_amministrativa / registri | REGISTRO GIORNALIERO | REGISTRO GIORNALIERO</v>
      </c>
      <c r="Q13580" s="3" t="str">
        <f>VLOOKUP(P13580,'Classificazione UD'!A:B,2,FALSE)</f>
        <v>RGP</v>
      </c>
    </row>
    <row r="13581" spans="1:17" ht="15" customHeight="1" x14ac:dyDescent="0.25">
      <c r="A13581" s="30">
        <v>2016</v>
      </c>
      <c r="B13581" s="3" t="s">
        <v>36</v>
      </c>
      <c r="C13581" s="3" t="s">
        <v>50</v>
      </c>
      <c r="D13581" s="3" t="s">
        <v>50</v>
      </c>
      <c r="E13581" s="3">
        <v>1403</v>
      </c>
      <c r="F13581" s="3">
        <v>1500</v>
      </c>
      <c r="G13581" s="3">
        <v>1500</v>
      </c>
      <c r="H13581" s="3">
        <v>1041859592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 t="str">
        <f>B13581&amp;" | "&amp;C13581&amp;" | "&amp;D13581</f>
        <v>documentazione_amministrativa / documenti_protocollati | DOCUMENTO PROTOCOLLATO | DOCUMENTO PROTOCOLLATO</v>
      </c>
      <c r="Q13581" s="3" t="str">
        <f>VLOOKUP(P13581,'Classificazione UD'!A:B,2,FALSE)</f>
        <v>Protocollo</v>
      </c>
    </row>
    <row r="13582" spans="1:17" ht="15" customHeight="1" x14ac:dyDescent="0.25">
      <c r="A13582" s="30">
        <v>2016</v>
      </c>
      <c r="B13582" s="3" t="s">
        <v>20</v>
      </c>
      <c r="C13582" s="3" t="s">
        <v>21</v>
      </c>
      <c r="D13582" s="3" t="s">
        <v>21</v>
      </c>
      <c r="E13582" s="3">
        <v>88</v>
      </c>
      <c r="F13582" s="3">
        <v>88</v>
      </c>
      <c r="G13582" s="3">
        <v>88</v>
      </c>
      <c r="H13582" s="3">
        <v>7946424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 t="str">
        <f>B13582&amp;" | "&amp;C13582&amp;" | "&amp;D13582</f>
        <v>documentazione_amministrativa / registri | REGISTRO GIORNALIERO | REGISTRO GIORNALIERO</v>
      </c>
      <c r="Q13582" s="3" t="str">
        <f>VLOOKUP(P13582,'Classificazione UD'!A:B,2,FALSE)</f>
        <v>RGP</v>
      </c>
    </row>
    <row r="13583" spans="1:17" ht="15" customHeight="1" x14ac:dyDescent="0.25">
      <c r="A13583" s="30">
        <v>2015</v>
      </c>
      <c r="B13583" s="3" t="s">
        <v>20</v>
      </c>
      <c r="C13583" s="3" t="s">
        <v>21</v>
      </c>
      <c r="D13583" s="3" t="s">
        <v>21</v>
      </c>
      <c r="E13583" s="3">
        <v>62</v>
      </c>
      <c r="F13583" s="3">
        <v>62</v>
      </c>
      <c r="G13583" s="3">
        <v>62</v>
      </c>
      <c r="H13583" s="3">
        <v>619250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 t="str">
        <f>B13583&amp;" | "&amp;C13583&amp;" | "&amp;D13583</f>
        <v>documentazione_amministrativa / registri | REGISTRO GIORNALIERO | REGISTRO GIORNALIERO</v>
      </c>
      <c r="Q13583" s="3" t="str">
        <f>VLOOKUP(P13583,'Classificazione UD'!A:B,2,FALSE)</f>
        <v>RGP</v>
      </c>
    </row>
    <row r="13584" spans="1:17" ht="15" customHeight="1" x14ac:dyDescent="0.25">
      <c r="A13584" s="30">
        <v>2016</v>
      </c>
      <c r="B13584" s="3" t="s">
        <v>20</v>
      </c>
      <c r="C13584" s="3" t="s">
        <v>21</v>
      </c>
      <c r="D13584" s="3" t="s">
        <v>21</v>
      </c>
      <c r="E13584" s="3">
        <v>98</v>
      </c>
      <c r="F13584" s="3">
        <v>98</v>
      </c>
      <c r="G13584" s="3">
        <v>98</v>
      </c>
      <c r="H13584" s="3">
        <v>926423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 t="str">
        <f>B13584&amp;" | "&amp;C13584&amp;" | "&amp;D13584</f>
        <v>documentazione_amministrativa / registri | REGISTRO GIORNALIERO | REGISTRO GIORNALIERO</v>
      </c>
      <c r="Q13584" s="3" t="str">
        <f>VLOOKUP(P13584,'Classificazione UD'!A:B,2,FALSE)</f>
        <v>RGP</v>
      </c>
    </row>
    <row r="13585" spans="1:17" ht="15" customHeight="1" x14ac:dyDescent="0.25">
      <c r="A13585" s="30">
        <v>2016</v>
      </c>
      <c r="B13585" s="3" t="s">
        <v>20</v>
      </c>
      <c r="C13585" s="3" t="s">
        <v>21</v>
      </c>
      <c r="D13585" s="3" t="s">
        <v>21</v>
      </c>
      <c r="E13585" s="3">
        <v>5</v>
      </c>
      <c r="F13585" s="3">
        <v>5</v>
      </c>
      <c r="G13585" s="3">
        <v>5</v>
      </c>
      <c r="H13585" s="3">
        <v>363468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 t="str">
        <f>B13585&amp;" | "&amp;C13585&amp;" | "&amp;D13585</f>
        <v>documentazione_amministrativa / registri | REGISTRO GIORNALIERO | REGISTRO GIORNALIERO</v>
      </c>
      <c r="Q13585" s="3" t="str">
        <f>VLOOKUP(P13585,'Classificazione UD'!A:B,2,FALSE)</f>
        <v>RGP</v>
      </c>
    </row>
    <row r="13586" spans="1:17" ht="15" customHeight="1" x14ac:dyDescent="0.25">
      <c r="A13586" s="30">
        <v>2016</v>
      </c>
      <c r="B13586" s="3" t="s">
        <v>20</v>
      </c>
      <c r="C13586" s="3" t="s">
        <v>21</v>
      </c>
      <c r="D13586" s="3" t="s">
        <v>21</v>
      </c>
      <c r="E13586" s="3">
        <v>161</v>
      </c>
      <c r="F13586" s="3">
        <v>161</v>
      </c>
      <c r="G13586" s="3">
        <v>161</v>
      </c>
      <c r="H13586" s="3">
        <v>18076789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 t="str">
        <f>B13586&amp;" | "&amp;C13586&amp;" | "&amp;D13586</f>
        <v>documentazione_amministrativa / registri | REGISTRO GIORNALIERO | REGISTRO GIORNALIERO</v>
      </c>
      <c r="Q13586" s="3" t="str">
        <f>VLOOKUP(P13586,'Classificazione UD'!A:B,2,FALSE)</f>
        <v>RGP</v>
      </c>
    </row>
    <row r="13587" spans="1:17" ht="15" customHeight="1" x14ac:dyDescent="0.25">
      <c r="A13587" s="30">
        <v>2016</v>
      </c>
      <c r="B13587" s="3" t="s">
        <v>20</v>
      </c>
      <c r="C13587" s="3" t="s">
        <v>21</v>
      </c>
      <c r="D13587" s="3" t="s">
        <v>21</v>
      </c>
      <c r="E13587" s="3">
        <v>12</v>
      </c>
      <c r="F13587" s="3">
        <v>12</v>
      </c>
      <c r="G13587" s="3">
        <v>12</v>
      </c>
      <c r="H13587" s="3">
        <v>675480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 t="str">
        <f>B13587&amp;" | "&amp;C13587&amp;" | "&amp;D13587</f>
        <v>documentazione_amministrativa / registri | REGISTRO GIORNALIERO | REGISTRO GIORNALIERO</v>
      </c>
      <c r="Q13587" s="3" t="str">
        <f>VLOOKUP(P13587,'Classificazione UD'!A:B,2,FALSE)</f>
        <v>RGP</v>
      </c>
    </row>
    <row r="13588" spans="1:17" ht="15" customHeight="1" x14ac:dyDescent="0.25">
      <c r="A13588" s="30">
        <v>2016</v>
      </c>
      <c r="B13588" s="3" t="s">
        <v>20</v>
      </c>
      <c r="C13588" s="3" t="s">
        <v>21</v>
      </c>
      <c r="D13588" s="3" t="s">
        <v>21</v>
      </c>
      <c r="E13588" s="3">
        <v>5</v>
      </c>
      <c r="F13588" s="3">
        <v>5</v>
      </c>
      <c r="G13588" s="3">
        <v>5</v>
      </c>
      <c r="H13588" s="3">
        <v>306530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 t="str">
        <f>B13588&amp;" | "&amp;C13588&amp;" | "&amp;D13588</f>
        <v>documentazione_amministrativa / registri | REGISTRO GIORNALIERO | REGISTRO GIORNALIERO</v>
      </c>
      <c r="Q13588" s="3" t="str">
        <f>VLOOKUP(P13588,'Classificazione UD'!A:B,2,FALSE)</f>
        <v>RGP</v>
      </c>
    </row>
    <row r="13589" spans="1:17" ht="15" customHeight="1" x14ac:dyDescent="0.25">
      <c r="A13589" s="30">
        <v>2016</v>
      </c>
      <c r="B13589" s="3" t="s">
        <v>36</v>
      </c>
      <c r="C13589" s="3" t="s">
        <v>50</v>
      </c>
      <c r="D13589" s="3" t="s">
        <v>50</v>
      </c>
      <c r="E13589" s="3">
        <v>1425</v>
      </c>
      <c r="F13589" s="3">
        <v>1504</v>
      </c>
      <c r="G13589" s="3">
        <v>1504</v>
      </c>
      <c r="H13589" s="3">
        <v>1184538469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 t="str">
        <f>B13589&amp;" | "&amp;C13589&amp;" | "&amp;D13589</f>
        <v>documentazione_amministrativa / documenti_protocollati | DOCUMENTO PROTOCOLLATO | DOCUMENTO PROTOCOLLATO</v>
      </c>
      <c r="Q13589" s="3" t="str">
        <f>VLOOKUP(P13589,'Classificazione UD'!A:B,2,FALSE)</f>
        <v>Protocollo</v>
      </c>
    </row>
    <row r="13590" spans="1:17" ht="15" customHeight="1" x14ac:dyDescent="0.25">
      <c r="A13590" s="30">
        <v>2016</v>
      </c>
      <c r="B13590" s="3" t="s">
        <v>20</v>
      </c>
      <c r="C13590" s="3" t="s">
        <v>21</v>
      </c>
      <c r="D13590" s="3" t="s">
        <v>21</v>
      </c>
      <c r="E13590" s="3">
        <v>118</v>
      </c>
      <c r="F13590" s="3">
        <v>118</v>
      </c>
      <c r="G13590" s="3">
        <v>118</v>
      </c>
      <c r="H13590" s="3">
        <v>9504766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 t="str">
        <f>B13590&amp;" | "&amp;C13590&amp;" | "&amp;D13590</f>
        <v>documentazione_amministrativa / registri | REGISTRO GIORNALIERO | REGISTRO GIORNALIERO</v>
      </c>
      <c r="Q13590" s="3" t="str">
        <f>VLOOKUP(P13590,'Classificazione UD'!A:B,2,FALSE)</f>
        <v>RGP</v>
      </c>
    </row>
    <row r="13591" spans="1:17" ht="15" customHeight="1" x14ac:dyDescent="0.25">
      <c r="A13591" s="30">
        <v>2016</v>
      </c>
      <c r="B13591" s="3" t="s">
        <v>20</v>
      </c>
      <c r="C13591" s="3" t="s">
        <v>21</v>
      </c>
      <c r="D13591" s="3" t="s">
        <v>21</v>
      </c>
      <c r="E13591" s="3">
        <v>99</v>
      </c>
      <c r="F13591" s="3">
        <v>99</v>
      </c>
      <c r="G13591" s="3">
        <v>99</v>
      </c>
      <c r="H13591" s="3">
        <v>8132182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 t="str">
        <f>B13591&amp;" | "&amp;C13591&amp;" | "&amp;D13591</f>
        <v>documentazione_amministrativa / registri | REGISTRO GIORNALIERO | REGISTRO GIORNALIERO</v>
      </c>
      <c r="Q13591" s="3" t="str">
        <f>VLOOKUP(P13591,'Classificazione UD'!A:B,2,FALSE)</f>
        <v>RGP</v>
      </c>
    </row>
    <row r="13592" spans="1:17" ht="15" customHeight="1" x14ac:dyDescent="0.25">
      <c r="A13592" s="30">
        <v>2016</v>
      </c>
      <c r="B13592" s="3" t="s">
        <v>20</v>
      </c>
      <c r="C13592" s="3" t="s">
        <v>21</v>
      </c>
      <c r="D13592" s="3" t="s">
        <v>21</v>
      </c>
      <c r="E13592" s="3">
        <v>102</v>
      </c>
      <c r="F13592" s="3">
        <v>102</v>
      </c>
      <c r="G13592" s="3">
        <v>102</v>
      </c>
      <c r="H13592" s="3">
        <v>6732891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 t="str">
        <f>B13592&amp;" | "&amp;C13592&amp;" | "&amp;D13592</f>
        <v>documentazione_amministrativa / registri | REGISTRO GIORNALIERO | REGISTRO GIORNALIERO</v>
      </c>
      <c r="Q13592" s="3" t="str">
        <f>VLOOKUP(P13592,'Classificazione UD'!A:B,2,FALSE)</f>
        <v>RGP</v>
      </c>
    </row>
    <row r="13593" spans="1:17" ht="15" customHeight="1" x14ac:dyDescent="0.25">
      <c r="A13593" s="30">
        <v>2016</v>
      </c>
      <c r="B13593" s="3" t="s">
        <v>20</v>
      </c>
      <c r="C13593" s="3" t="s">
        <v>21</v>
      </c>
      <c r="D13593" s="3" t="s">
        <v>21</v>
      </c>
      <c r="E13593" s="3">
        <v>289</v>
      </c>
      <c r="F13593" s="3">
        <v>289</v>
      </c>
      <c r="G13593" s="3">
        <v>289</v>
      </c>
      <c r="H13593" s="3">
        <v>26700408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 t="str">
        <f>B13593&amp;" | "&amp;C13593&amp;" | "&amp;D13593</f>
        <v>documentazione_amministrativa / registri | REGISTRO GIORNALIERO | REGISTRO GIORNALIERO</v>
      </c>
      <c r="Q13593" s="3" t="str">
        <f>VLOOKUP(P13593,'Classificazione UD'!A:B,2,FALSE)</f>
        <v>RGP</v>
      </c>
    </row>
    <row r="13594" spans="1:17" ht="15" customHeight="1" x14ac:dyDescent="0.25">
      <c r="A13594" s="30">
        <v>2016</v>
      </c>
      <c r="B13594" s="3" t="s">
        <v>20</v>
      </c>
      <c r="C13594" s="3" t="s">
        <v>21</v>
      </c>
      <c r="D13594" s="3" t="s">
        <v>21</v>
      </c>
      <c r="E13594" s="3">
        <v>150</v>
      </c>
      <c r="F13594" s="3">
        <v>150</v>
      </c>
      <c r="G13594" s="3">
        <v>150</v>
      </c>
      <c r="H13594" s="3">
        <v>11804849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 t="str">
        <f>B13594&amp;" | "&amp;C13594&amp;" | "&amp;D13594</f>
        <v>documentazione_amministrativa / registri | REGISTRO GIORNALIERO | REGISTRO GIORNALIERO</v>
      </c>
      <c r="Q13594" s="3" t="str">
        <f>VLOOKUP(P13594,'Classificazione UD'!A:B,2,FALSE)</f>
        <v>RGP</v>
      </c>
    </row>
    <row r="13595" spans="1:17" ht="15" customHeight="1" x14ac:dyDescent="0.25">
      <c r="A13595" s="30">
        <v>2016</v>
      </c>
      <c r="B13595" s="3" t="s">
        <v>20</v>
      </c>
      <c r="C13595" s="3" t="s">
        <v>21</v>
      </c>
      <c r="D13595" s="3" t="s">
        <v>21</v>
      </c>
      <c r="E13595" s="3">
        <v>85</v>
      </c>
      <c r="F13595" s="3">
        <v>85</v>
      </c>
      <c r="G13595" s="3">
        <v>85</v>
      </c>
      <c r="H13595" s="3">
        <v>9922012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3" t="str">
        <f>B13595&amp;" | "&amp;C13595&amp;" | "&amp;D13595</f>
        <v>documentazione_amministrativa / registri | REGISTRO GIORNALIERO | REGISTRO GIORNALIERO</v>
      </c>
      <c r="Q13595" s="3" t="str">
        <f>VLOOKUP(P13595,'Classificazione UD'!A:B,2,FALSE)</f>
        <v>RGP</v>
      </c>
    </row>
    <row r="13596" spans="1:17" ht="15" customHeight="1" x14ac:dyDescent="0.25">
      <c r="A13596" s="30">
        <v>2016</v>
      </c>
      <c r="B13596" s="3" t="s">
        <v>20</v>
      </c>
      <c r="C13596" s="3" t="s">
        <v>21</v>
      </c>
      <c r="D13596" s="3" t="s">
        <v>21</v>
      </c>
      <c r="E13596" s="3">
        <v>110</v>
      </c>
      <c r="F13596" s="3">
        <v>110</v>
      </c>
      <c r="G13596" s="3">
        <v>110</v>
      </c>
      <c r="H13596" s="3">
        <v>9328119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  <c r="O13596" s="3">
        <v>0</v>
      </c>
      <c r="P13596" s="3" t="str">
        <f>B13596&amp;" | "&amp;C13596&amp;" | "&amp;D13596</f>
        <v>documentazione_amministrativa / registri | REGISTRO GIORNALIERO | REGISTRO GIORNALIERO</v>
      </c>
      <c r="Q13596" s="3" t="str">
        <f>VLOOKUP(P13596,'Classificazione UD'!A:B,2,FALSE)</f>
        <v>RGP</v>
      </c>
    </row>
    <row r="13597" spans="1:17" ht="15" customHeight="1" x14ac:dyDescent="0.25">
      <c r="A13597" s="30">
        <v>2016</v>
      </c>
      <c r="B13597" s="3" t="s">
        <v>20</v>
      </c>
      <c r="C13597" s="3" t="s">
        <v>21</v>
      </c>
      <c r="D13597" s="3" t="s">
        <v>21</v>
      </c>
      <c r="E13597" s="3">
        <v>202</v>
      </c>
      <c r="F13597" s="3">
        <v>202</v>
      </c>
      <c r="G13597" s="3">
        <v>202</v>
      </c>
      <c r="H13597" s="3">
        <v>16465621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0</v>
      </c>
      <c r="P13597" s="3" t="str">
        <f>B13597&amp;" | "&amp;C13597&amp;" | "&amp;D13597</f>
        <v>documentazione_amministrativa / registri | REGISTRO GIORNALIERO | REGISTRO GIORNALIERO</v>
      </c>
      <c r="Q13597" s="3" t="str">
        <f>VLOOKUP(P13597,'Classificazione UD'!A:B,2,FALSE)</f>
        <v>RGP</v>
      </c>
    </row>
    <row r="13598" spans="1:17" ht="15" customHeight="1" x14ac:dyDescent="0.25">
      <c r="A13598" s="30">
        <v>2016</v>
      </c>
      <c r="B13598" s="3" t="s">
        <v>20</v>
      </c>
      <c r="C13598" s="3" t="s">
        <v>21</v>
      </c>
      <c r="D13598" s="3" t="s">
        <v>21</v>
      </c>
      <c r="E13598" s="3">
        <v>30</v>
      </c>
      <c r="F13598" s="3">
        <v>30</v>
      </c>
      <c r="G13598" s="3">
        <v>30</v>
      </c>
      <c r="H13598" s="3">
        <v>2340178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 t="str">
        <f>B13598&amp;" | "&amp;C13598&amp;" | "&amp;D13598</f>
        <v>documentazione_amministrativa / registri | REGISTRO GIORNALIERO | REGISTRO GIORNALIERO</v>
      </c>
      <c r="Q13598" s="3" t="str">
        <f>VLOOKUP(P13598,'Classificazione UD'!A:B,2,FALSE)</f>
        <v>RGP</v>
      </c>
    </row>
    <row r="13599" spans="1:17" ht="15" customHeight="1" x14ac:dyDescent="0.25">
      <c r="A13599" s="30">
        <v>2016</v>
      </c>
      <c r="B13599" s="3" t="s">
        <v>20</v>
      </c>
      <c r="C13599" s="3" t="s">
        <v>21</v>
      </c>
      <c r="D13599" s="3" t="s">
        <v>21</v>
      </c>
      <c r="E13599" s="3">
        <v>22</v>
      </c>
      <c r="F13599" s="3">
        <v>22</v>
      </c>
      <c r="G13599" s="3">
        <v>22</v>
      </c>
      <c r="H13599" s="3">
        <v>2760914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>
        <v>0</v>
      </c>
      <c r="P13599" s="3" t="str">
        <f>B13599&amp;" | "&amp;C13599&amp;" | "&amp;D13599</f>
        <v>documentazione_amministrativa / registri | REGISTRO GIORNALIERO | REGISTRO GIORNALIERO</v>
      </c>
      <c r="Q13599" s="3" t="str">
        <f>VLOOKUP(P13599,'Classificazione UD'!A:B,2,FALSE)</f>
        <v>RGP</v>
      </c>
    </row>
    <row r="13600" spans="1:17" ht="15" customHeight="1" x14ac:dyDescent="0.25">
      <c r="A13600" s="30">
        <v>2016</v>
      </c>
      <c r="B13600" s="3" t="s">
        <v>20</v>
      </c>
      <c r="C13600" s="3" t="s">
        <v>21</v>
      </c>
      <c r="D13600" s="3" t="s">
        <v>21</v>
      </c>
      <c r="E13600" s="3">
        <v>38</v>
      </c>
      <c r="F13600" s="3">
        <v>38</v>
      </c>
      <c r="G13600" s="3">
        <v>38</v>
      </c>
      <c r="H13600" s="3">
        <v>16117287</v>
      </c>
      <c r="I13600" s="3">
        <v>0</v>
      </c>
      <c r="J13600" s="3">
        <v>0</v>
      </c>
      <c r="K13600" s="3">
        <v>0</v>
      </c>
      <c r="L13600" s="3">
        <v>1</v>
      </c>
      <c r="M13600" s="3">
        <v>1</v>
      </c>
      <c r="N13600" s="3">
        <v>1</v>
      </c>
      <c r="O13600" s="3">
        <v>1776093</v>
      </c>
      <c r="P13600" s="3" t="str">
        <f>B13600&amp;" | "&amp;C13600&amp;" | "&amp;D13600</f>
        <v>documentazione_amministrativa / registri | REGISTRO GIORNALIERO | REGISTRO GIORNALIERO</v>
      </c>
      <c r="Q13600" s="3" t="str">
        <f>VLOOKUP(P13600,'Classificazione UD'!A:B,2,FALSE)</f>
        <v>RGP</v>
      </c>
    </row>
    <row r="13601" spans="1:17" ht="15" customHeight="1" x14ac:dyDescent="0.25">
      <c r="A13601" s="30">
        <v>2016</v>
      </c>
      <c r="B13601" s="3" t="s">
        <v>20</v>
      </c>
      <c r="C13601" s="3" t="s">
        <v>21</v>
      </c>
      <c r="D13601" s="3" t="s">
        <v>21</v>
      </c>
      <c r="E13601" s="3">
        <v>138</v>
      </c>
      <c r="F13601" s="3">
        <v>138</v>
      </c>
      <c r="G13601" s="3">
        <v>138</v>
      </c>
      <c r="H13601" s="3">
        <v>11221765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 t="str">
        <f>B13601&amp;" | "&amp;C13601&amp;" | "&amp;D13601</f>
        <v>documentazione_amministrativa / registri | REGISTRO GIORNALIERO | REGISTRO GIORNALIERO</v>
      </c>
      <c r="Q13601" s="3" t="str">
        <f>VLOOKUP(P13601,'Classificazione UD'!A:B,2,FALSE)</f>
        <v>RGP</v>
      </c>
    </row>
    <row r="13602" spans="1:17" ht="15" customHeight="1" x14ac:dyDescent="0.25">
      <c r="A13602" s="30">
        <v>2016</v>
      </c>
      <c r="B13602" s="3" t="s">
        <v>36</v>
      </c>
      <c r="C13602" s="3" t="s">
        <v>50</v>
      </c>
      <c r="D13602" s="3" t="s">
        <v>50</v>
      </c>
      <c r="E13602" s="3">
        <v>1</v>
      </c>
      <c r="F13602" s="3">
        <v>4</v>
      </c>
      <c r="G13602" s="3">
        <v>4</v>
      </c>
      <c r="H13602" s="3">
        <v>361727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 t="str">
        <f>B13602&amp;" | "&amp;C13602&amp;" | "&amp;D13602</f>
        <v>documentazione_amministrativa / documenti_protocollati | DOCUMENTO PROTOCOLLATO | DOCUMENTO PROTOCOLLATO</v>
      </c>
      <c r="Q13602" s="3" t="str">
        <f>VLOOKUP(P13602,'Classificazione UD'!A:B,2,FALSE)</f>
        <v>Protocollo</v>
      </c>
    </row>
    <row r="13603" spans="1:17" ht="15" customHeight="1" x14ac:dyDescent="0.25">
      <c r="A13603" s="30">
        <v>2016</v>
      </c>
      <c r="B13603" s="3" t="s">
        <v>20</v>
      </c>
      <c r="C13603" s="3" t="s">
        <v>21</v>
      </c>
      <c r="D13603" s="3" t="s">
        <v>21</v>
      </c>
      <c r="E13603" s="3">
        <v>127</v>
      </c>
      <c r="F13603" s="3">
        <v>127</v>
      </c>
      <c r="G13603" s="3">
        <v>127</v>
      </c>
      <c r="H13603" s="3">
        <v>9504731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 t="str">
        <f>B13603&amp;" | "&amp;C13603&amp;" | "&amp;D13603</f>
        <v>documentazione_amministrativa / registri | REGISTRO GIORNALIERO | REGISTRO GIORNALIERO</v>
      </c>
      <c r="Q13603" s="3" t="str">
        <f>VLOOKUP(P13603,'Classificazione UD'!A:B,2,FALSE)</f>
        <v>RGP</v>
      </c>
    </row>
    <row r="13604" spans="1:17" ht="15" customHeight="1" x14ac:dyDescent="0.25">
      <c r="A13604" s="30">
        <v>2015</v>
      </c>
      <c r="B13604" s="3" t="s">
        <v>23</v>
      </c>
      <c r="C13604" s="3" t="s">
        <v>24</v>
      </c>
      <c r="D13604" s="3" t="s">
        <v>24</v>
      </c>
      <c r="E13604" s="3">
        <v>2</v>
      </c>
      <c r="F13604" s="3">
        <v>2</v>
      </c>
      <c r="G13604" s="3">
        <v>2</v>
      </c>
      <c r="H13604" s="3">
        <v>211776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 t="str">
        <f>B13604&amp;" | "&amp;C13604&amp;" | "&amp;D13604</f>
        <v>documentazione_amministrativa / altri_documenti | FOGLIO DI TRASFORMAZIONE | FOGLIO DI TRASFORMAZIONE</v>
      </c>
      <c r="Q13604" s="3" t="str">
        <f>VLOOKUP(P13604,'Classificazione UD'!A:B,2,FALSE)</f>
        <v>Tecnico</v>
      </c>
    </row>
    <row r="13605" spans="1:17" ht="15" customHeight="1" x14ac:dyDescent="0.25">
      <c r="A13605" s="30">
        <v>2016</v>
      </c>
      <c r="B13605" s="3" t="s">
        <v>36</v>
      </c>
      <c r="C13605" s="3" t="s">
        <v>50</v>
      </c>
      <c r="D13605" s="3" t="s">
        <v>50</v>
      </c>
      <c r="E13605" s="3">
        <v>209</v>
      </c>
      <c r="F13605" s="3">
        <v>1077</v>
      </c>
      <c r="G13605" s="3">
        <v>1077</v>
      </c>
      <c r="H13605" s="3">
        <v>975259606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 t="str">
        <f>B13605&amp;" | "&amp;C13605&amp;" | "&amp;D13605</f>
        <v>documentazione_amministrativa / documenti_protocollati | DOCUMENTO PROTOCOLLATO | DOCUMENTO PROTOCOLLATO</v>
      </c>
      <c r="Q13605" s="3" t="str">
        <f>VLOOKUP(P13605,'Classificazione UD'!A:B,2,FALSE)</f>
        <v>Protocollo</v>
      </c>
    </row>
    <row r="13606" spans="1:17" ht="15" customHeight="1" x14ac:dyDescent="0.25">
      <c r="A13606" s="30">
        <v>2016</v>
      </c>
      <c r="B13606" s="3" t="s">
        <v>20</v>
      </c>
      <c r="C13606" s="3" t="s">
        <v>21</v>
      </c>
      <c r="D13606" s="3" t="s">
        <v>21</v>
      </c>
      <c r="E13606" s="3">
        <v>10</v>
      </c>
      <c r="F13606" s="3">
        <v>10</v>
      </c>
      <c r="G13606" s="3">
        <v>10</v>
      </c>
      <c r="H13606" s="3">
        <v>839048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 t="str">
        <f>B13606&amp;" | "&amp;C13606&amp;" | "&amp;D13606</f>
        <v>documentazione_amministrativa / registri | REGISTRO GIORNALIERO | REGISTRO GIORNALIERO</v>
      </c>
      <c r="Q13606" s="3" t="str">
        <f>VLOOKUP(P13606,'Classificazione UD'!A:B,2,FALSE)</f>
        <v>RGP</v>
      </c>
    </row>
    <row r="13607" spans="1:17" ht="15" customHeight="1" x14ac:dyDescent="0.25">
      <c r="A13607" s="30">
        <v>2015</v>
      </c>
      <c r="B13607" s="3" t="s">
        <v>17</v>
      </c>
      <c r="C13607" s="3" t="s">
        <v>27</v>
      </c>
      <c r="D13607" s="3" t="s">
        <v>19</v>
      </c>
      <c r="E13607" s="3">
        <v>146</v>
      </c>
      <c r="F13607" s="3">
        <v>146</v>
      </c>
      <c r="G13607" s="3">
        <v>292</v>
      </c>
      <c r="H13607" s="3">
        <v>6710656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P13607" s="3" t="str">
        <f>B13607&amp;" | "&amp;C13607&amp;" | "&amp;D13607</f>
        <v>documentazione_amministrativa / documentazione_contabile | FATTURA PASSIVA | FATTURA</v>
      </c>
      <c r="Q13607" s="3" t="str">
        <f>VLOOKUP(P13607,'Classificazione UD'!A:B,2,FALSE)</f>
        <v>Fiscale</v>
      </c>
    </row>
    <row r="13608" spans="1:17" ht="15" customHeight="1" x14ac:dyDescent="0.25">
      <c r="A13608" s="30">
        <v>2016</v>
      </c>
      <c r="B13608" s="3" t="s">
        <v>20</v>
      </c>
      <c r="C13608" s="3" t="s">
        <v>21</v>
      </c>
      <c r="D13608" s="3" t="s">
        <v>21</v>
      </c>
      <c r="E13608" s="3">
        <v>134</v>
      </c>
      <c r="F13608" s="3">
        <v>134</v>
      </c>
      <c r="G13608" s="3">
        <v>134</v>
      </c>
      <c r="H13608" s="3">
        <v>11960419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>
        <v>0</v>
      </c>
      <c r="P13608" s="3" t="str">
        <f>B13608&amp;" | "&amp;C13608&amp;" | "&amp;D13608</f>
        <v>documentazione_amministrativa / registri | REGISTRO GIORNALIERO | REGISTRO GIORNALIERO</v>
      </c>
      <c r="Q13608" s="3" t="str">
        <f>VLOOKUP(P13608,'Classificazione UD'!A:B,2,FALSE)</f>
        <v>RGP</v>
      </c>
    </row>
    <row r="13609" spans="1:17" ht="15" customHeight="1" x14ac:dyDescent="0.25">
      <c r="A13609" s="30">
        <v>2016</v>
      </c>
      <c r="B13609" s="3" t="s">
        <v>20</v>
      </c>
      <c r="C13609" s="3" t="s">
        <v>21</v>
      </c>
      <c r="D13609" s="3" t="s">
        <v>21</v>
      </c>
      <c r="E13609" s="3">
        <v>154</v>
      </c>
      <c r="F13609" s="3">
        <v>154</v>
      </c>
      <c r="G13609" s="3">
        <v>154</v>
      </c>
      <c r="H13609" s="3">
        <v>12284120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 t="str">
        <f>B13609&amp;" | "&amp;C13609&amp;" | "&amp;D13609</f>
        <v>documentazione_amministrativa / registri | REGISTRO GIORNALIERO | REGISTRO GIORNALIERO</v>
      </c>
      <c r="Q13609" s="3" t="str">
        <f>VLOOKUP(P13609,'Classificazione UD'!A:B,2,FALSE)</f>
        <v>RGP</v>
      </c>
    </row>
    <row r="13610" spans="1:17" ht="15" customHeight="1" x14ac:dyDescent="0.25">
      <c r="A13610" s="30">
        <v>2015</v>
      </c>
      <c r="B13610" s="3" t="s">
        <v>272</v>
      </c>
      <c r="C13610" s="3" t="s">
        <v>273</v>
      </c>
      <c r="D13610" s="3" t="s">
        <v>274</v>
      </c>
      <c r="E13610" s="3">
        <v>42</v>
      </c>
      <c r="F13610" s="3">
        <v>42</v>
      </c>
      <c r="G13610" s="3">
        <v>42</v>
      </c>
      <c r="H13610" s="3">
        <v>8538029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0</v>
      </c>
      <c r="P13610" s="3" t="str">
        <f>B13610&amp;" | "&amp;C13610&amp;" | "&amp;D13610</f>
        <v>documentazione_scolastica / pagelle | PAGELLA | SCHEDA VALUTAZIONE FINALE</v>
      </c>
      <c r="Q13610" s="3" t="str">
        <f>VLOOKUP(P13610,'Classificazione UD'!A:B,2,FALSE)</f>
        <v>Scuole</v>
      </c>
    </row>
    <row r="13611" spans="1:17" ht="15" customHeight="1" x14ac:dyDescent="0.25">
      <c r="A13611" s="30">
        <v>2015</v>
      </c>
      <c r="B13611" s="3" t="s">
        <v>275</v>
      </c>
      <c r="C13611" s="3" t="s">
        <v>276</v>
      </c>
      <c r="D13611" s="3" t="s">
        <v>280</v>
      </c>
      <c r="E13611" s="3">
        <v>5</v>
      </c>
      <c r="F13611" s="3">
        <v>5</v>
      </c>
      <c r="G13611" s="3">
        <v>5</v>
      </c>
      <c r="H13611" s="3">
        <v>1903508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 t="str">
        <f>B13611&amp;" | "&amp;C13611&amp;" | "&amp;D13611</f>
        <v>documentazione_scolastica / registri_didattici | REGISTRO DIDATTICO | REGISTRO DEL PROFESSORE</v>
      </c>
      <c r="Q13611" s="3" t="str">
        <f>VLOOKUP(P13611,'Classificazione UD'!A:B,2,FALSE)</f>
        <v>Scuole</v>
      </c>
    </row>
    <row r="13612" spans="1:17" ht="15" customHeight="1" x14ac:dyDescent="0.25">
      <c r="A13612" s="30">
        <v>2016</v>
      </c>
      <c r="B13612" s="3" t="s">
        <v>275</v>
      </c>
      <c r="C13612" s="3" t="s">
        <v>276</v>
      </c>
      <c r="D13612" s="3" t="s">
        <v>278</v>
      </c>
      <c r="E13612" s="3">
        <v>1</v>
      </c>
      <c r="F13612" s="3">
        <v>1</v>
      </c>
      <c r="G13612" s="3">
        <v>1</v>
      </c>
      <c r="H13612" s="3">
        <v>140206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 t="str">
        <f>B13612&amp;" | "&amp;C13612&amp;" | "&amp;D13612</f>
        <v>documentazione_scolastica / registri_didattici | REGISTRO DIDATTICO | REGISTRO DI CLASSE</v>
      </c>
      <c r="Q13612" s="3" t="str">
        <f>VLOOKUP(P13612,'Classificazione UD'!A:B,2,FALSE)</f>
        <v>Scuole</v>
      </c>
    </row>
    <row r="13613" spans="1:17" ht="15" customHeight="1" x14ac:dyDescent="0.25">
      <c r="A13613" s="30">
        <v>2016</v>
      </c>
      <c r="B13613" s="3" t="s">
        <v>20</v>
      </c>
      <c r="C13613" s="3" t="s">
        <v>21</v>
      </c>
      <c r="D13613" s="3" t="s">
        <v>21</v>
      </c>
      <c r="E13613" s="3">
        <v>286</v>
      </c>
      <c r="F13613" s="3">
        <v>286</v>
      </c>
      <c r="G13613" s="3">
        <v>286</v>
      </c>
      <c r="H13613" s="3">
        <v>24714058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 t="str">
        <f>B13613&amp;" | "&amp;C13613&amp;" | "&amp;D13613</f>
        <v>documentazione_amministrativa / registri | REGISTRO GIORNALIERO | REGISTRO GIORNALIERO</v>
      </c>
      <c r="Q13613" s="3" t="str">
        <f>VLOOKUP(P13613,'Classificazione UD'!A:B,2,FALSE)</f>
        <v>RGP</v>
      </c>
    </row>
    <row r="13614" spans="1:17" ht="15" customHeight="1" x14ac:dyDescent="0.25">
      <c r="A13614" s="30">
        <v>2016</v>
      </c>
      <c r="B13614" s="3" t="s">
        <v>20</v>
      </c>
      <c r="C13614" s="3" t="s">
        <v>21</v>
      </c>
      <c r="D13614" s="3" t="s">
        <v>21</v>
      </c>
      <c r="E13614" s="3">
        <v>290</v>
      </c>
      <c r="F13614" s="3">
        <v>290</v>
      </c>
      <c r="G13614" s="3">
        <v>290</v>
      </c>
      <c r="H13614" s="3">
        <v>27799405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>
        <v>0</v>
      </c>
      <c r="P13614" s="3" t="str">
        <f>B13614&amp;" | "&amp;C13614&amp;" | "&amp;D13614</f>
        <v>documentazione_amministrativa / registri | REGISTRO GIORNALIERO | REGISTRO GIORNALIERO</v>
      </c>
      <c r="Q13614" s="3" t="str">
        <f>VLOOKUP(P13614,'Classificazione UD'!A:B,2,FALSE)</f>
        <v>RGP</v>
      </c>
    </row>
    <row r="13615" spans="1:17" ht="15" customHeight="1" x14ac:dyDescent="0.25">
      <c r="A13615" s="30">
        <v>2016</v>
      </c>
      <c r="B13615" s="3" t="s">
        <v>20</v>
      </c>
      <c r="C13615" s="3" t="s">
        <v>21</v>
      </c>
      <c r="D13615" s="3" t="s">
        <v>21</v>
      </c>
      <c r="E13615" s="3">
        <v>4</v>
      </c>
      <c r="F13615" s="3">
        <v>4</v>
      </c>
      <c r="G13615" s="3">
        <v>4</v>
      </c>
      <c r="H13615" s="3">
        <v>320129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 t="str">
        <f>B13615&amp;" | "&amp;C13615&amp;" | "&amp;D13615</f>
        <v>documentazione_amministrativa / registri | REGISTRO GIORNALIERO | REGISTRO GIORNALIERO</v>
      </c>
      <c r="Q13615" s="3" t="str">
        <f>VLOOKUP(P13615,'Classificazione UD'!A:B,2,FALSE)</f>
        <v>RGP</v>
      </c>
    </row>
    <row r="13616" spans="1:17" ht="15" customHeight="1" x14ac:dyDescent="0.25">
      <c r="A13616" s="30">
        <v>2016</v>
      </c>
      <c r="B13616" s="3" t="s">
        <v>20</v>
      </c>
      <c r="C13616" s="3" t="s">
        <v>21</v>
      </c>
      <c r="D13616" s="3" t="s">
        <v>21</v>
      </c>
      <c r="E13616" s="3">
        <v>1</v>
      </c>
      <c r="F13616" s="3">
        <v>1</v>
      </c>
      <c r="G13616" s="3">
        <v>1</v>
      </c>
      <c r="H13616" s="3">
        <v>74915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 t="str">
        <f>B13616&amp;" | "&amp;C13616&amp;" | "&amp;D13616</f>
        <v>documentazione_amministrativa / registri | REGISTRO GIORNALIERO | REGISTRO GIORNALIERO</v>
      </c>
      <c r="Q13616" s="3" t="str">
        <f>VLOOKUP(P13616,'Classificazione UD'!A:B,2,FALSE)</f>
        <v>RGP</v>
      </c>
    </row>
    <row r="13617" spans="1:17" ht="15" customHeight="1" x14ac:dyDescent="0.25">
      <c r="A13617" s="30">
        <v>2016</v>
      </c>
      <c r="B13617" s="3" t="s">
        <v>20</v>
      </c>
      <c r="C13617" s="3" t="s">
        <v>21</v>
      </c>
      <c r="D13617" s="3" t="s">
        <v>21</v>
      </c>
      <c r="E13617" s="3">
        <v>288</v>
      </c>
      <c r="F13617" s="3">
        <v>288</v>
      </c>
      <c r="G13617" s="3">
        <v>288</v>
      </c>
      <c r="H13617" s="3">
        <v>36458265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 t="str">
        <f>B13617&amp;" | "&amp;C13617&amp;" | "&amp;D13617</f>
        <v>documentazione_amministrativa / registri | REGISTRO GIORNALIERO | REGISTRO GIORNALIERO</v>
      </c>
      <c r="Q13617" s="3" t="str">
        <f>VLOOKUP(P13617,'Classificazione UD'!A:B,2,FALSE)</f>
        <v>RGP</v>
      </c>
    </row>
    <row r="13618" spans="1:17" ht="15" customHeight="1" x14ac:dyDescent="0.25">
      <c r="A13618" s="30">
        <v>2016</v>
      </c>
      <c r="B13618" s="3" t="s">
        <v>36</v>
      </c>
      <c r="C13618" s="3" t="s">
        <v>50</v>
      </c>
      <c r="D13618" s="3" t="s">
        <v>50</v>
      </c>
      <c r="E13618" s="3">
        <v>150</v>
      </c>
      <c r="F13618" s="3">
        <v>179</v>
      </c>
      <c r="G13618" s="3">
        <v>179</v>
      </c>
      <c r="H13618" s="3">
        <v>72622414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 t="str">
        <f>B13618&amp;" | "&amp;C13618&amp;" | "&amp;D13618</f>
        <v>documentazione_amministrativa / documenti_protocollati | DOCUMENTO PROTOCOLLATO | DOCUMENTO PROTOCOLLATO</v>
      </c>
      <c r="Q13618" s="3" t="str">
        <f>VLOOKUP(P13618,'Classificazione UD'!A:B,2,FALSE)</f>
        <v>Protocollo</v>
      </c>
    </row>
    <row r="13619" spans="1:17" ht="15" customHeight="1" x14ac:dyDescent="0.25">
      <c r="A13619" s="30">
        <v>2016</v>
      </c>
      <c r="B13619" s="3" t="s">
        <v>275</v>
      </c>
      <c r="C13619" s="3" t="s">
        <v>276</v>
      </c>
      <c r="D13619" s="3" t="s">
        <v>278</v>
      </c>
      <c r="E13619" s="3">
        <v>33</v>
      </c>
      <c r="F13619" s="3">
        <v>33</v>
      </c>
      <c r="G13619" s="3">
        <v>33</v>
      </c>
      <c r="H13619" s="3">
        <v>15904858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 t="str">
        <f>B13619&amp;" | "&amp;C13619&amp;" | "&amp;D13619</f>
        <v>documentazione_scolastica / registri_didattici | REGISTRO DIDATTICO | REGISTRO DI CLASSE</v>
      </c>
      <c r="Q13619" s="3" t="str">
        <f>VLOOKUP(P13619,'Classificazione UD'!A:B,2,FALSE)</f>
        <v>Scuole</v>
      </c>
    </row>
    <row r="13620" spans="1:17" ht="15" customHeight="1" x14ac:dyDescent="0.25">
      <c r="A13620" s="30">
        <v>2016</v>
      </c>
      <c r="B13620" s="3" t="s">
        <v>275</v>
      </c>
      <c r="C13620" s="3" t="s">
        <v>276</v>
      </c>
      <c r="D13620" s="3" t="s">
        <v>279</v>
      </c>
      <c r="E13620" s="3">
        <v>33</v>
      </c>
      <c r="F13620" s="3">
        <v>33</v>
      </c>
      <c r="G13620" s="3">
        <v>33</v>
      </c>
      <c r="H13620" s="3">
        <v>6664391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 t="str">
        <f>B13620&amp;" | "&amp;C13620&amp;" | "&amp;D13620</f>
        <v>documentazione_scolastica / registri_didattici | REGISTRO DIDATTICO | REGISTRO GENERALE DEI VOTI</v>
      </c>
      <c r="Q13620" s="3" t="str">
        <f>VLOOKUP(P13620,'Classificazione UD'!A:B,2,FALSE)</f>
        <v>Scuole</v>
      </c>
    </row>
    <row r="13621" spans="1:17" ht="15" customHeight="1" x14ac:dyDescent="0.25">
      <c r="A13621" s="30">
        <v>2016</v>
      </c>
      <c r="B13621" s="3" t="s">
        <v>20</v>
      </c>
      <c r="C13621" s="3" t="s">
        <v>21</v>
      </c>
      <c r="D13621" s="3" t="s">
        <v>21</v>
      </c>
      <c r="E13621" s="3">
        <v>203</v>
      </c>
      <c r="F13621" s="3">
        <v>203</v>
      </c>
      <c r="G13621" s="3">
        <v>203</v>
      </c>
      <c r="H13621" s="3">
        <v>16605124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 t="str">
        <f>B13621&amp;" | "&amp;C13621&amp;" | "&amp;D13621</f>
        <v>documentazione_amministrativa / registri | REGISTRO GIORNALIERO | REGISTRO GIORNALIERO</v>
      </c>
      <c r="Q13621" s="3" t="str">
        <f>VLOOKUP(P13621,'Classificazione UD'!A:B,2,FALSE)</f>
        <v>RGP</v>
      </c>
    </row>
    <row r="13622" spans="1:17" ht="15" customHeight="1" x14ac:dyDescent="0.25">
      <c r="A13622" s="30">
        <v>2016</v>
      </c>
      <c r="B13622" s="3" t="s">
        <v>20</v>
      </c>
      <c r="C13622" s="3" t="s">
        <v>21</v>
      </c>
      <c r="D13622" s="3" t="s">
        <v>21</v>
      </c>
      <c r="E13622" s="3">
        <v>125</v>
      </c>
      <c r="F13622" s="3">
        <v>125</v>
      </c>
      <c r="G13622" s="3">
        <v>125</v>
      </c>
      <c r="H13622" s="3">
        <v>10419752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 t="str">
        <f>B13622&amp;" | "&amp;C13622&amp;" | "&amp;D13622</f>
        <v>documentazione_amministrativa / registri | REGISTRO GIORNALIERO | REGISTRO GIORNALIERO</v>
      </c>
      <c r="Q13622" s="3" t="str">
        <f>VLOOKUP(P13622,'Classificazione UD'!A:B,2,FALSE)</f>
        <v>RGP</v>
      </c>
    </row>
    <row r="13623" spans="1:17" ht="15" customHeight="1" x14ac:dyDescent="0.25">
      <c r="A13623" s="30">
        <v>2016</v>
      </c>
      <c r="B13623" s="3" t="s">
        <v>20</v>
      </c>
      <c r="C13623" s="3" t="s">
        <v>21</v>
      </c>
      <c r="D13623" s="3" t="s">
        <v>21</v>
      </c>
      <c r="E13623" s="3">
        <v>247</v>
      </c>
      <c r="F13623" s="3">
        <v>247</v>
      </c>
      <c r="G13623" s="3">
        <v>247</v>
      </c>
      <c r="H13623" s="3">
        <v>18937446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 t="str">
        <f>B13623&amp;" | "&amp;C13623&amp;" | "&amp;D13623</f>
        <v>documentazione_amministrativa / registri | REGISTRO GIORNALIERO | REGISTRO GIORNALIERO</v>
      </c>
      <c r="Q13623" s="3" t="str">
        <f>VLOOKUP(P13623,'Classificazione UD'!A:B,2,FALSE)</f>
        <v>RGP</v>
      </c>
    </row>
    <row r="13624" spans="1:17" ht="15" customHeight="1" x14ac:dyDescent="0.25">
      <c r="A13624" s="30">
        <v>2016</v>
      </c>
      <c r="B13624" s="3" t="s">
        <v>272</v>
      </c>
      <c r="C13624" s="3" t="s">
        <v>273</v>
      </c>
      <c r="D13624" s="3" t="s">
        <v>274</v>
      </c>
      <c r="E13624" s="3">
        <v>591</v>
      </c>
      <c r="F13624" s="3">
        <v>591</v>
      </c>
      <c r="G13624" s="3">
        <v>591</v>
      </c>
      <c r="H13624" s="3">
        <v>51991158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 t="str">
        <f>B13624&amp;" | "&amp;C13624&amp;" | "&amp;D13624</f>
        <v>documentazione_scolastica / pagelle | PAGELLA | SCHEDA VALUTAZIONE FINALE</v>
      </c>
      <c r="Q13624" s="3" t="str">
        <f>VLOOKUP(P13624,'Classificazione UD'!A:B,2,FALSE)</f>
        <v>Scuole</v>
      </c>
    </row>
    <row r="13625" spans="1:17" ht="15" customHeight="1" x14ac:dyDescent="0.25">
      <c r="A13625" s="30">
        <v>2016</v>
      </c>
      <c r="B13625" s="3" t="s">
        <v>272</v>
      </c>
      <c r="C13625" s="3" t="s">
        <v>273</v>
      </c>
      <c r="D13625" s="3" t="s">
        <v>281</v>
      </c>
      <c r="E13625" s="3">
        <v>428</v>
      </c>
      <c r="F13625" s="3">
        <v>428</v>
      </c>
      <c r="G13625" s="3">
        <v>428</v>
      </c>
      <c r="H13625" s="3">
        <v>33886544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 t="str">
        <f>B13625&amp;" | "&amp;C13625&amp;" | "&amp;D13625</f>
        <v>documentazione_scolastica / pagelle | PAGELLA | SCHEDA VALUTAZIONE RELIGIONE O MATERIA ALTERNATIVA</v>
      </c>
      <c r="Q13625" s="3" t="str">
        <f>VLOOKUP(P13625,'Classificazione UD'!A:B,2,FALSE)</f>
        <v>Scuole</v>
      </c>
    </row>
    <row r="13626" spans="1:17" ht="15" customHeight="1" x14ac:dyDescent="0.25">
      <c r="A13626" s="30">
        <v>2016</v>
      </c>
      <c r="B13626" s="3" t="s">
        <v>36</v>
      </c>
      <c r="C13626" s="3" t="s">
        <v>50</v>
      </c>
      <c r="D13626" s="3" t="s">
        <v>50</v>
      </c>
      <c r="E13626" s="3">
        <v>3880</v>
      </c>
      <c r="F13626" s="3">
        <v>4233</v>
      </c>
      <c r="G13626" s="3">
        <v>4233</v>
      </c>
      <c r="H13626" s="3">
        <v>1869743174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 t="str">
        <f>B13626&amp;" | "&amp;C13626&amp;" | "&amp;D13626</f>
        <v>documentazione_amministrativa / documenti_protocollati | DOCUMENTO PROTOCOLLATO | DOCUMENTO PROTOCOLLATO</v>
      </c>
      <c r="Q13626" s="3" t="str">
        <f>VLOOKUP(P13626,'Classificazione UD'!A:B,2,FALSE)</f>
        <v>Protocollo</v>
      </c>
    </row>
    <row r="13627" spans="1:17" ht="15" customHeight="1" x14ac:dyDescent="0.25">
      <c r="A13627" s="30">
        <v>2016</v>
      </c>
      <c r="B13627" s="3" t="s">
        <v>275</v>
      </c>
      <c r="C13627" s="3" t="s">
        <v>276</v>
      </c>
      <c r="D13627" s="3" t="s">
        <v>277</v>
      </c>
      <c r="E13627" s="3">
        <v>38</v>
      </c>
      <c r="F13627" s="3">
        <v>38</v>
      </c>
      <c r="G13627" s="3">
        <v>38</v>
      </c>
      <c r="H13627" s="3">
        <v>36511022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 t="str">
        <f>B13627&amp;" | "&amp;C13627&amp;" | "&amp;D13627</f>
        <v>documentazione_scolastica / registri_didattici | REGISTRO DIDATTICO | REGISTRO DELLE MATERIE</v>
      </c>
      <c r="Q13627" s="3" t="str">
        <f>VLOOKUP(P13627,'Classificazione UD'!A:B,2,FALSE)</f>
        <v>Scuole</v>
      </c>
    </row>
    <row r="13628" spans="1:17" ht="15" customHeight="1" x14ac:dyDescent="0.25">
      <c r="A13628" s="30">
        <v>2016</v>
      </c>
      <c r="B13628" s="3" t="s">
        <v>275</v>
      </c>
      <c r="C13628" s="3" t="s">
        <v>276</v>
      </c>
      <c r="D13628" s="3" t="s">
        <v>278</v>
      </c>
      <c r="E13628" s="3">
        <v>38</v>
      </c>
      <c r="F13628" s="3">
        <v>38</v>
      </c>
      <c r="G13628" s="3">
        <v>38</v>
      </c>
      <c r="H13628" s="3">
        <v>19143880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 t="str">
        <f>B13628&amp;" | "&amp;C13628&amp;" | "&amp;D13628</f>
        <v>documentazione_scolastica / registri_didattici | REGISTRO DIDATTICO | REGISTRO DI CLASSE</v>
      </c>
      <c r="Q13628" s="3" t="str">
        <f>VLOOKUP(P13628,'Classificazione UD'!A:B,2,FALSE)</f>
        <v>Scuole</v>
      </c>
    </row>
    <row r="13629" spans="1:17" ht="15" customHeight="1" x14ac:dyDescent="0.25">
      <c r="A13629" s="30">
        <v>2016</v>
      </c>
      <c r="B13629" s="3" t="s">
        <v>275</v>
      </c>
      <c r="C13629" s="3" t="s">
        <v>276</v>
      </c>
      <c r="D13629" s="3" t="s">
        <v>279</v>
      </c>
      <c r="E13629" s="3">
        <v>38</v>
      </c>
      <c r="F13629" s="3">
        <v>38</v>
      </c>
      <c r="G13629" s="3">
        <v>38</v>
      </c>
      <c r="H13629" s="3">
        <v>7957821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 t="str">
        <f>B13629&amp;" | "&amp;C13629&amp;" | "&amp;D13629</f>
        <v>documentazione_scolastica / registri_didattici | REGISTRO DIDATTICO | REGISTRO GENERALE DEI VOTI</v>
      </c>
      <c r="Q13629" s="3" t="str">
        <f>VLOOKUP(P13629,'Classificazione UD'!A:B,2,FALSE)</f>
        <v>Scuole</v>
      </c>
    </row>
    <row r="13630" spans="1:17" ht="15" customHeight="1" x14ac:dyDescent="0.25">
      <c r="A13630" s="30">
        <v>2016</v>
      </c>
      <c r="B13630" s="3" t="s">
        <v>20</v>
      </c>
      <c r="C13630" s="3" t="s">
        <v>21</v>
      </c>
      <c r="D13630" s="3" t="s">
        <v>21</v>
      </c>
      <c r="E13630" s="3">
        <v>21</v>
      </c>
      <c r="F13630" s="3">
        <v>21</v>
      </c>
      <c r="G13630" s="3">
        <v>21</v>
      </c>
      <c r="H13630" s="3">
        <v>1667944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 t="str">
        <f>B13630&amp;" | "&amp;C13630&amp;" | "&amp;D13630</f>
        <v>documentazione_amministrativa / registri | REGISTRO GIORNALIERO | REGISTRO GIORNALIERO</v>
      </c>
      <c r="Q13630" s="3" t="str">
        <f>VLOOKUP(P13630,'Classificazione UD'!A:B,2,FALSE)</f>
        <v>RGP</v>
      </c>
    </row>
    <row r="13631" spans="1:17" ht="15" customHeight="1" x14ac:dyDescent="0.25">
      <c r="A13631" s="30">
        <v>2016</v>
      </c>
      <c r="B13631" s="3" t="s">
        <v>20</v>
      </c>
      <c r="C13631" s="3" t="s">
        <v>21</v>
      </c>
      <c r="D13631" s="3" t="s">
        <v>21</v>
      </c>
      <c r="E13631" s="3">
        <v>124</v>
      </c>
      <c r="F13631" s="3">
        <v>124</v>
      </c>
      <c r="G13631" s="3">
        <v>124</v>
      </c>
      <c r="H13631" s="3">
        <v>11044687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 t="str">
        <f>B13631&amp;" | "&amp;C13631&amp;" | "&amp;D13631</f>
        <v>documentazione_amministrativa / registri | REGISTRO GIORNALIERO | REGISTRO GIORNALIERO</v>
      </c>
      <c r="Q13631" s="3" t="str">
        <f>VLOOKUP(P13631,'Classificazione UD'!A:B,2,FALSE)</f>
        <v>RGP</v>
      </c>
    </row>
    <row r="13632" spans="1:17" ht="15" customHeight="1" x14ac:dyDescent="0.25">
      <c r="A13632" s="30">
        <v>2016</v>
      </c>
      <c r="B13632" s="3" t="s">
        <v>36</v>
      </c>
      <c r="C13632" s="3" t="s">
        <v>50</v>
      </c>
      <c r="D13632" s="3" t="s">
        <v>50</v>
      </c>
      <c r="E13632" s="3">
        <v>10</v>
      </c>
      <c r="F13632" s="3">
        <v>13</v>
      </c>
      <c r="G13632" s="3">
        <v>13</v>
      </c>
      <c r="H13632" s="3">
        <v>26065650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 t="str">
        <f>B13632&amp;" | "&amp;C13632&amp;" | "&amp;D13632</f>
        <v>documentazione_amministrativa / documenti_protocollati | DOCUMENTO PROTOCOLLATO | DOCUMENTO PROTOCOLLATO</v>
      </c>
      <c r="Q13632" s="3" t="str">
        <f>VLOOKUP(P13632,'Classificazione UD'!A:B,2,FALSE)</f>
        <v>Protocollo</v>
      </c>
    </row>
    <row r="13633" spans="1:17" ht="15" customHeight="1" x14ac:dyDescent="0.25">
      <c r="A13633" s="30">
        <v>2016</v>
      </c>
      <c r="B13633" s="3" t="s">
        <v>20</v>
      </c>
      <c r="C13633" s="3" t="s">
        <v>21</v>
      </c>
      <c r="D13633" s="3" t="s">
        <v>21</v>
      </c>
      <c r="E13633" s="3">
        <v>168</v>
      </c>
      <c r="F13633" s="3">
        <v>168</v>
      </c>
      <c r="G13633" s="3">
        <v>168</v>
      </c>
      <c r="H13633" s="3">
        <v>13716131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 t="str">
        <f>B13633&amp;" | "&amp;C13633&amp;" | "&amp;D13633</f>
        <v>documentazione_amministrativa / registri | REGISTRO GIORNALIERO | REGISTRO GIORNALIERO</v>
      </c>
      <c r="Q13633" s="3" t="str">
        <f>VLOOKUP(P13633,'Classificazione UD'!A:B,2,FALSE)</f>
        <v>RGP</v>
      </c>
    </row>
    <row r="13634" spans="1:17" ht="15" customHeight="1" x14ac:dyDescent="0.25">
      <c r="A13634" s="30">
        <v>2016</v>
      </c>
      <c r="B13634" s="3" t="s">
        <v>20</v>
      </c>
      <c r="C13634" s="3" t="s">
        <v>21</v>
      </c>
      <c r="D13634" s="3" t="s">
        <v>21</v>
      </c>
      <c r="E13634" s="3">
        <v>189</v>
      </c>
      <c r="F13634" s="3">
        <v>189</v>
      </c>
      <c r="G13634" s="3">
        <v>189</v>
      </c>
      <c r="H13634" s="3">
        <v>13383992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 t="str">
        <f>B13634&amp;" | "&amp;C13634&amp;" | "&amp;D13634</f>
        <v>documentazione_amministrativa / registri | REGISTRO GIORNALIERO | REGISTRO GIORNALIERO</v>
      </c>
      <c r="Q13634" s="3" t="str">
        <f>VLOOKUP(P13634,'Classificazione UD'!A:B,2,FALSE)</f>
        <v>RGP</v>
      </c>
    </row>
    <row r="13635" spans="1:17" ht="15" customHeight="1" x14ac:dyDescent="0.25">
      <c r="A13635" s="30">
        <v>2016</v>
      </c>
      <c r="B13635" s="3" t="s">
        <v>20</v>
      </c>
      <c r="C13635" s="3" t="s">
        <v>21</v>
      </c>
      <c r="D13635" s="3" t="s">
        <v>21</v>
      </c>
      <c r="E13635" s="3">
        <v>71</v>
      </c>
      <c r="F13635" s="3">
        <v>71</v>
      </c>
      <c r="G13635" s="3">
        <v>71</v>
      </c>
      <c r="H13635" s="3">
        <v>7034102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 t="str">
        <f>B13635&amp;" | "&amp;C13635&amp;" | "&amp;D13635</f>
        <v>documentazione_amministrativa / registri | REGISTRO GIORNALIERO | REGISTRO GIORNALIERO</v>
      </c>
      <c r="Q13635" s="3" t="str">
        <f>VLOOKUP(P13635,'Classificazione UD'!A:B,2,FALSE)</f>
        <v>RGP</v>
      </c>
    </row>
    <row r="13636" spans="1:17" ht="15" customHeight="1" x14ac:dyDescent="0.25">
      <c r="A13636" s="30">
        <v>2016</v>
      </c>
      <c r="B13636" s="3" t="s">
        <v>36</v>
      </c>
      <c r="C13636" s="3" t="s">
        <v>50</v>
      </c>
      <c r="D13636" s="3" t="s">
        <v>50</v>
      </c>
      <c r="E13636" s="3">
        <v>511</v>
      </c>
      <c r="F13636" s="3">
        <v>512</v>
      </c>
      <c r="G13636" s="3">
        <v>512</v>
      </c>
      <c r="H13636" s="3">
        <v>455022774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 t="str">
        <f>B13636&amp;" | "&amp;C13636&amp;" | "&amp;D13636</f>
        <v>documentazione_amministrativa / documenti_protocollati | DOCUMENTO PROTOCOLLATO | DOCUMENTO PROTOCOLLATO</v>
      </c>
      <c r="Q13636" s="3" t="str">
        <f>VLOOKUP(P13636,'Classificazione UD'!A:B,2,FALSE)</f>
        <v>Protocollo</v>
      </c>
    </row>
    <row r="13637" spans="1:17" ht="15" customHeight="1" x14ac:dyDescent="0.25">
      <c r="A13637" s="30">
        <v>2016</v>
      </c>
      <c r="B13637" s="3" t="s">
        <v>20</v>
      </c>
      <c r="C13637" s="3" t="s">
        <v>21</v>
      </c>
      <c r="D13637" s="3" t="s">
        <v>21</v>
      </c>
      <c r="E13637" s="3">
        <v>13</v>
      </c>
      <c r="F13637" s="3">
        <v>13</v>
      </c>
      <c r="G13637" s="3">
        <v>13</v>
      </c>
      <c r="H13637" s="3">
        <v>992147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 t="str">
        <f>B13637&amp;" | "&amp;C13637&amp;" | "&amp;D13637</f>
        <v>documentazione_amministrativa / registri | REGISTRO GIORNALIERO | REGISTRO GIORNALIERO</v>
      </c>
      <c r="Q13637" s="3" t="str">
        <f>VLOOKUP(P13637,'Classificazione UD'!A:B,2,FALSE)</f>
        <v>RGP</v>
      </c>
    </row>
    <row r="13638" spans="1:17" ht="15" customHeight="1" x14ac:dyDescent="0.25">
      <c r="A13638" s="30">
        <v>2016</v>
      </c>
      <c r="B13638" s="3" t="s">
        <v>20</v>
      </c>
      <c r="C13638" s="3" t="s">
        <v>21</v>
      </c>
      <c r="D13638" s="3" t="s">
        <v>21</v>
      </c>
      <c r="E13638" s="3">
        <v>8</v>
      </c>
      <c r="F13638" s="3">
        <v>8</v>
      </c>
      <c r="G13638" s="3">
        <v>8</v>
      </c>
      <c r="H13638" s="3">
        <v>689333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 t="str">
        <f>B13638&amp;" | "&amp;C13638&amp;" | "&amp;D13638</f>
        <v>documentazione_amministrativa / registri | REGISTRO GIORNALIERO | REGISTRO GIORNALIERO</v>
      </c>
      <c r="Q13638" s="3" t="str">
        <f>VLOOKUP(P13638,'Classificazione UD'!A:B,2,FALSE)</f>
        <v>RGP</v>
      </c>
    </row>
    <row r="13639" spans="1:17" ht="15" customHeight="1" x14ac:dyDescent="0.25">
      <c r="A13639" s="30">
        <v>2016</v>
      </c>
      <c r="B13639" s="3" t="s">
        <v>20</v>
      </c>
      <c r="C13639" s="3" t="s">
        <v>21</v>
      </c>
      <c r="D13639" s="3" t="s">
        <v>21</v>
      </c>
      <c r="E13639" s="3">
        <v>97</v>
      </c>
      <c r="F13639" s="3">
        <v>97</v>
      </c>
      <c r="G13639" s="3">
        <v>97</v>
      </c>
      <c r="H13639" s="3">
        <v>9832786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 t="str">
        <f>B13639&amp;" | "&amp;C13639&amp;" | "&amp;D13639</f>
        <v>documentazione_amministrativa / registri | REGISTRO GIORNALIERO | REGISTRO GIORNALIERO</v>
      </c>
      <c r="Q13639" s="3" t="str">
        <f>VLOOKUP(P13639,'Classificazione UD'!A:B,2,FALSE)</f>
        <v>RGP</v>
      </c>
    </row>
    <row r="13640" spans="1:17" ht="15" customHeight="1" x14ac:dyDescent="0.25">
      <c r="A13640" s="30">
        <v>2016</v>
      </c>
      <c r="B13640" s="3" t="s">
        <v>20</v>
      </c>
      <c r="C13640" s="3" t="s">
        <v>21</v>
      </c>
      <c r="D13640" s="3" t="s">
        <v>21</v>
      </c>
      <c r="E13640" s="3">
        <v>22</v>
      </c>
      <c r="F13640" s="3">
        <v>22</v>
      </c>
      <c r="G13640" s="3">
        <v>22</v>
      </c>
      <c r="H13640" s="3">
        <v>1953177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 t="str">
        <f>B13640&amp;" | "&amp;C13640&amp;" | "&amp;D13640</f>
        <v>documentazione_amministrativa / registri | REGISTRO GIORNALIERO | REGISTRO GIORNALIERO</v>
      </c>
      <c r="Q13640" s="3" t="str">
        <f>VLOOKUP(P13640,'Classificazione UD'!A:B,2,FALSE)</f>
        <v>RGP</v>
      </c>
    </row>
    <row r="13641" spans="1:17" ht="15" customHeight="1" x14ac:dyDescent="0.25">
      <c r="A13641" s="30">
        <v>2016</v>
      </c>
      <c r="B13641" s="3" t="s">
        <v>20</v>
      </c>
      <c r="C13641" s="3" t="s">
        <v>21</v>
      </c>
      <c r="D13641" s="3" t="s">
        <v>21</v>
      </c>
      <c r="E13641" s="3">
        <v>282</v>
      </c>
      <c r="F13641" s="3">
        <v>282</v>
      </c>
      <c r="G13641" s="3">
        <v>282</v>
      </c>
      <c r="H13641" s="3">
        <v>18875964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 t="str">
        <f>B13641&amp;" | "&amp;C13641&amp;" | "&amp;D13641</f>
        <v>documentazione_amministrativa / registri | REGISTRO GIORNALIERO | REGISTRO GIORNALIERO</v>
      </c>
      <c r="Q13641" s="3" t="str">
        <f>VLOOKUP(P13641,'Classificazione UD'!A:B,2,FALSE)</f>
        <v>RGP</v>
      </c>
    </row>
    <row r="13642" spans="1:17" ht="15" customHeight="1" x14ac:dyDescent="0.25">
      <c r="A13642" s="30">
        <v>2016</v>
      </c>
      <c r="B13642" s="3" t="s">
        <v>20</v>
      </c>
      <c r="C13642" s="3" t="s">
        <v>21</v>
      </c>
      <c r="D13642" s="3" t="s">
        <v>21</v>
      </c>
      <c r="E13642" s="3">
        <v>137</v>
      </c>
      <c r="F13642" s="3">
        <v>137</v>
      </c>
      <c r="G13642" s="3">
        <v>137</v>
      </c>
      <c r="H13642" s="3">
        <v>11492022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 t="str">
        <f>B13642&amp;" | "&amp;C13642&amp;" | "&amp;D13642</f>
        <v>documentazione_amministrativa / registri | REGISTRO GIORNALIERO | REGISTRO GIORNALIERO</v>
      </c>
      <c r="Q13642" s="3" t="str">
        <f>VLOOKUP(P13642,'Classificazione UD'!A:B,2,FALSE)</f>
        <v>RGP</v>
      </c>
    </row>
    <row r="13643" spans="1:17" ht="15" customHeight="1" x14ac:dyDescent="0.25">
      <c r="A13643" s="30">
        <v>2016</v>
      </c>
      <c r="B13643" s="3" t="s">
        <v>20</v>
      </c>
      <c r="C13643" s="3" t="s">
        <v>21</v>
      </c>
      <c r="D13643" s="3" t="s">
        <v>21</v>
      </c>
      <c r="E13643" s="3">
        <v>132</v>
      </c>
      <c r="F13643" s="3">
        <v>132</v>
      </c>
      <c r="G13643" s="3">
        <v>132</v>
      </c>
      <c r="H13643" s="3">
        <v>11251224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 t="str">
        <f>B13643&amp;" | "&amp;C13643&amp;" | "&amp;D13643</f>
        <v>documentazione_amministrativa / registri | REGISTRO GIORNALIERO | REGISTRO GIORNALIERO</v>
      </c>
      <c r="Q13643" s="3" t="str">
        <f>VLOOKUP(P13643,'Classificazione UD'!A:B,2,FALSE)</f>
        <v>RGP</v>
      </c>
    </row>
    <row r="13644" spans="1:17" ht="15" customHeight="1" x14ac:dyDescent="0.25">
      <c r="A13644" s="30">
        <v>2016</v>
      </c>
      <c r="B13644" s="3" t="s">
        <v>36</v>
      </c>
      <c r="C13644" s="3" t="s">
        <v>50</v>
      </c>
      <c r="D13644" s="3" t="s">
        <v>50</v>
      </c>
      <c r="E13644" s="3">
        <v>10</v>
      </c>
      <c r="F13644" s="3">
        <v>13</v>
      </c>
      <c r="G13644" s="3">
        <v>13</v>
      </c>
      <c r="H13644" s="3">
        <v>15900226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 t="str">
        <f>B13644&amp;" | "&amp;C13644&amp;" | "&amp;D13644</f>
        <v>documentazione_amministrativa / documenti_protocollati | DOCUMENTO PROTOCOLLATO | DOCUMENTO PROTOCOLLATO</v>
      </c>
      <c r="Q13644" s="3" t="str">
        <f>VLOOKUP(P13644,'Classificazione UD'!A:B,2,FALSE)</f>
        <v>Protocollo</v>
      </c>
    </row>
    <row r="13645" spans="1:17" ht="15" customHeight="1" x14ac:dyDescent="0.25">
      <c r="A13645" s="30">
        <v>2016</v>
      </c>
      <c r="B13645" s="3" t="s">
        <v>20</v>
      </c>
      <c r="C13645" s="3" t="s">
        <v>21</v>
      </c>
      <c r="D13645" s="3" t="s">
        <v>21</v>
      </c>
      <c r="E13645" s="3">
        <v>1</v>
      </c>
      <c r="F13645" s="3">
        <v>1</v>
      </c>
      <c r="G13645" s="3">
        <v>1</v>
      </c>
      <c r="H13645" s="3">
        <v>66041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 t="str">
        <f>B13645&amp;" | "&amp;C13645&amp;" | "&amp;D13645</f>
        <v>documentazione_amministrativa / registri | REGISTRO GIORNALIERO | REGISTRO GIORNALIERO</v>
      </c>
      <c r="Q13645" s="3" t="str">
        <f>VLOOKUP(P13645,'Classificazione UD'!A:B,2,FALSE)</f>
        <v>RGP</v>
      </c>
    </row>
    <row r="13646" spans="1:17" ht="15" customHeight="1" x14ac:dyDescent="0.25">
      <c r="A13646" s="30">
        <v>2015</v>
      </c>
      <c r="B13646" s="3" t="s">
        <v>23</v>
      </c>
      <c r="C13646" s="3" t="s">
        <v>24</v>
      </c>
      <c r="D13646" s="3" t="s">
        <v>24</v>
      </c>
      <c r="E13646" s="3">
        <v>2</v>
      </c>
      <c r="F13646" s="3">
        <v>2</v>
      </c>
      <c r="G13646" s="3">
        <v>2</v>
      </c>
      <c r="H13646" s="3">
        <v>211776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 t="str">
        <f>B13646&amp;" | "&amp;C13646&amp;" | "&amp;D13646</f>
        <v>documentazione_amministrativa / altri_documenti | FOGLIO DI TRASFORMAZIONE | FOGLIO DI TRASFORMAZIONE</v>
      </c>
      <c r="Q13646" s="3" t="str">
        <f>VLOOKUP(P13646,'Classificazione UD'!A:B,2,FALSE)</f>
        <v>Tecnico</v>
      </c>
    </row>
    <row r="13647" spans="1:17" ht="15" customHeight="1" x14ac:dyDescent="0.25">
      <c r="A13647" s="30">
        <v>2016</v>
      </c>
      <c r="B13647" s="3" t="s">
        <v>20</v>
      </c>
      <c r="C13647" s="3" t="s">
        <v>21</v>
      </c>
      <c r="D13647" s="3" t="s">
        <v>21</v>
      </c>
      <c r="E13647" s="3">
        <v>3</v>
      </c>
      <c r="F13647" s="3">
        <v>3</v>
      </c>
      <c r="G13647" s="3">
        <v>3</v>
      </c>
      <c r="H13647" s="3">
        <v>224443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 t="str">
        <f>B13647&amp;" | "&amp;C13647&amp;" | "&amp;D13647</f>
        <v>documentazione_amministrativa / registri | REGISTRO GIORNALIERO | REGISTRO GIORNALIERO</v>
      </c>
      <c r="Q13647" s="3" t="str">
        <f>VLOOKUP(P13647,'Classificazione UD'!A:B,2,FALSE)</f>
        <v>RGP</v>
      </c>
    </row>
    <row r="13648" spans="1:17" ht="15" customHeight="1" x14ac:dyDescent="0.25">
      <c r="A13648" s="30">
        <v>2015</v>
      </c>
      <c r="B13648" s="3" t="s">
        <v>17</v>
      </c>
      <c r="C13648" s="3" t="s">
        <v>27</v>
      </c>
      <c r="D13648" s="3" t="s">
        <v>19</v>
      </c>
      <c r="E13648" s="3">
        <v>199</v>
      </c>
      <c r="F13648" s="3">
        <v>199</v>
      </c>
      <c r="G13648" s="3">
        <v>398</v>
      </c>
      <c r="H13648" s="3">
        <v>10888763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 t="str">
        <f>B13648&amp;" | "&amp;C13648&amp;" | "&amp;D13648</f>
        <v>documentazione_amministrativa / documentazione_contabile | FATTURA PASSIVA | FATTURA</v>
      </c>
      <c r="Q13648" s="3" t="str">
        <f>VLOOKUP(P13648,'Classificazione UD'!A:B,2,FALSE)</f>
        <v>Fiscale</v>
      </c>
    </row>
    <row r="13649" spans="1:17" ht="15" customHeight="1" x14ac:dyDescent="0.25">
      <c r="A13649" s="30">
        <v>2015</v>
      </c>
      <c r="B13649" s="3" t="s">
        <v>17</v>
      </c>
      <c r="C13649" s="3" t="s">
        <v>27</v>
      </c>
      <c r="D13649" s="3" t="s">
        <v>28</v>
      </c>
      <c r="E13649" s="3">
        <v>3</v>
      </c>
      <c r="F13649" s="3">
        <v>3</v>
      </c>
      <c r="G13649" s="3">
        <v>6</v>
      </c>
      <c r="H13649" s="3">
        <v>58731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 t="str">
        <f>B13649&amp;" | "&amp;C13649&amp;" | "&amp;D13649</f>
        <v>documentazione_amministrativa / documentazione_contabile | FATTURA PASSIVA | NOTA DI CREDITO</v>
      </c>
      <c r="Q13649" s="3" t="str">
        <f>VLOOKUP(P13649,'Classificazione UD'!A:B,2,FALSE)</f>
        <v>Fiscale</v>
      </c>
    </row>
    <row r="13650" spans="1:17" ht="15" customHeight="1" x14ac:dyDescent="0.25">
      <c r="A13650" s="30">
        <v>2015</v>
      </c>
      <c r="B13650" s="3" t="s">
        <v>17</v>
      </c>
      <c r="C13650" s="3" t="s">
        <v>27</v>
      </c>
      <c r="D13650" s="3" t="s">
        <v>86</v>
      </c>
      <c r="E13650" s="3">
        <v>1</v>
      </c>
      <c r="F13650" s="3">
        <v>1</v>
      </c>
      <c r="G13650" s="3">
        <v>2</v>
      </c>
      <c r="H13650" s="3">
        <v>6843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 t="str">
        <f>B13650&amp;" | "&amp;C13650&amp;" | "&amp;D13650</f>
        <v>documentazione_amministrativa / documentazione_contabile | FATTURA PASSIVA | PARCELLA</v>
      </c>
      <c r="Q13650" s="3" t="str">
        <f>VLOOKUP(P13650,'Classificazione UD'!A:B,2,FALSE)</f>
        <v>Fiscale</v>
      </c>
    </row>
    <row r="13651" spans="1:17" ht="15" customHeight="1" x14ac:dyDescent="0.25">
      <c r="A13651" s="30">
        <v>2016</v>
      </c>
      <c r="B13651" s="3" t="s">
        <v>20</v>
      </c>
      <c r="C13651" s="3" t="s">
        <v>21</v>
      </c>
      <c r="D13651" s="3" t="s">
        <v>21</v>
      </c>
      <c r="E13651" s="3">
        <v>140</v>
      </c>
      <c r="F13651" s="3">
        <v>140</v>
      </c>
      <c r="G13651" s="3">
        <v>140</v>
      </c>
      <c r="H13651" s="3">
        <v>10270811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 t="str">
        <f>B13651&amp;" | "&amp;C13651&amp;" | "&amp;D13651</f>
        <v>documentazione_amministrativa / registri | REGISTRO GIORNALIERO | REGISTRO GIORNALIERO</v>
      </c>
      <c r="Q13651" s="3" t="str">
        <f>VLOOKUP(P13651,'Classificazione UD'!A:B,2,FALSE)</f>
        <v>RGP</v>
      </c>
    </row>
    <row r="13652" spans="1:17" ht="15" customHeight="1" x14ac:dyDescent="0.25">
      <c r="A13652" s="30">
        <v>2016</v>
      </c>
      <c r="B13652" s="3" t="s">
        <v>20</v>
      </c>
      <c r="C13652" s="3" t="s">
        <v>21</v>
      </c>
      <c r="D13652" s="3" t="s">
        <v>21</v>
      </c>
      <c r="E13652" s="3">
        <v>94</v>
      </c>
      <c r="F13652" s="3">
        <v>94</v>
      </c>
      <c r="G13652" s="3">
        <v>94</v>
      </c>
      <c r="H13652" s="3">
        <v>7255217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 t="str">
        <f>B13652&amp;" | "&amp;C13652&amp;" | "&amp;D13652</f>
        <v>documentazione_amministrativa / registri | REGISTRO GIORNALIERO | REGISTRO GIORNALIERO</v>
      </c>
      <c r="Q13652" s="3" t="str">
        <f>VLOOKUP(P13652,'Classificazione UD'!A:B,2,FALSE)</f>
        <v>RGP</v>
      </c>
    </row>
    <row r="13653" spans="1:17" ht="15" customHeight="1" x14ac:dyDescent="0.25">
      <c r="A13653" s="30">
        <v>2016</v>
      </c>
      <c r="B13653" s="3" t="s">
        <v>36</v>
      </c>
      <c r="C13653" s="3" t="s">
        <v>50</v>
      </c>
      <c r="D13653" s="3" t="s">
        <v>50</v>
      </c>
      <c r="E13653" s="3">
        <v>2211</v>
      </c>
      <c r="F13653" s="3">
        <v>2644</v>
      </c>
      <c r="G13653" s="3">
        <v>2644</v>
      </c>
      <c r="H13653" s="3">
        <v>1512178460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 t="str">
        <f>B13653&amp;" | "&amp;C13653&amp;" | "&amp;D13653</f>
        <v>documentazione_amministrativa / documenti_protocollati | DOCUMENTO PROTOCOLLATO | DOCUMENTO PROTOCOLLATO</v>
      </c>
      <c r="Q13653" s="3" t="str">
        <f>VLOOKUP(P13653,'Classificazione UD'!A:B,2,FALSE)</f>
        <v>Protocollo</v>
      </c>
    </row>
    <row r="13654" spans="1:17" ht="15" customHeight="1" x14ac:dyDescent="0.25">
      <c r="A13654" s="30">
        <v>2016</v>
      </c>
      <c r="B13654" s="3" t="s">
        <v>20</v>
      </c>
      <c r="C13654" s="3" t="s">
        <v>21</v>
      </c>
      <c r="D13654" s="3" t="s">
        <v>21</v>
      </c>
      <c r="E13654" s="3">
        <v>144</v>
      </c>
      <c r="F13654" s="3">
        <v>144</v>
      </c>
      <c r="G13654" s="3">
        <v>144</v>
      </c>
      <c r="H13654" s="3">
        <v>11860278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 t="str">
        <f>B13654&amp;" | "&amp;C13654&amp;" | "&amp;D13654</f>
        <v>documentazione_amministrativa / registri | REGISTRO GIORNALIERO | REGISTRO GIORNALIERO</v>
      </c>
      <c r="Q13654" s="3" t="str">
        <f>VLOOKUP(P13654,'Classificazione UD'!A:B,2,FALSE)</f>
        <v>RGP</v>
      </c>
    </row>
    <row r="13655" spans="1:17" ht="15" customHeight="1" x14ac:dyDescent="0.25">
      <c r="A13655" s="30">
        <v>2016</v>
      </c>
      <c r="B13655" s="3" t="s">
        <v>20</v>
      </c>
      <c r="C13655" s="3" t="s">
        <v>21</v>
      </c>
      <c r="D13655" s="3" t="s">
        <v>21</v>
      </c>
      <c r="E13655" s="3">
        <v>251</v>
      </c>
      <c r="F13655" s="3">
        <v>251</v>
      </c>
      <c r="G13655" s="3">
        <v>251</v>
      </c>
      <c r="H13655" s="3">
        <v>20950534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 t="str">
        <f>B13655&amp;" | "&amp;C13655&amp;" | "&amp;D13655</f>
        <v>documentazione_amministrativa / registri | REGISTRO GIORNALIERO | REGISTRO GIORNALIERO</v>
      </c>
      <c r="Q13655" s="3" t="str">
        <f>VLOOKUP(P13655,'Classificazione UD'!A:B,2,FALSE)</f>
        <v>RGP</v>
      </c>
    </row>
    <row r="13656" spans="1:17" ht="15" customHeight="1" x14ac:dyDescent="0.25">
      <c r="A13656" s="30">
        <v>2016</v>
      </c>
      <c r="B13656" s="3" t="s">
        <v>36</v>
      </c>
      <c r="C13656" s="3" t="s">
        <v>50</v>
      </c>
      <c r="D13656" s="3" t="s">
        <v>50</v>
      </c>
      <c r="E13656" s="3">
        <v>1690</v>
      </c>
      <c r="F13656" s="3">
        <v>2025</v>
      </c>
      <c r="G13656" s="3">
        <v>2025</v>
      </c>
      <c r="H13656" s="3">
        <v>840227327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 t="str">
        <f>B13656&amp;" | "&amp;C13656&amp;" | "&amp;D13656</f>
        <v>documentazione_amministrativa / documenti_protocollati | DOCUMENTO PROTOCOLLATO | DOCUMENTO PROTOCOLLATO</v>
      </c>
      <c r="Q13656" s="3" t="str">
        <f>VLOOKUP(P13656,'Classificazione UD'!A:B,2,FALSE)</f>
        <v>Protocollo</v>
      </c>
    </row>
    <row r="13657" spans="1:17" ht="15" customHeight="1" x14ac:dyDescent="0.25">
      <c r="A13657" s="30">
        <v>2016</v>
      </c>
      <c r="B13657" s="3" t="s">
        <v>20</v>
      </c>
      <c r="C13657" s="3" t="s">
        <v>21</v>
      </c>
      <c r="D13657" s="3" t="s">
        <v>21</v>
      </c>
      <c r="E13657" s="3">
        <v>42</v>
      </c>
      <c r="F13657" s="3">
        <v>42</v>
      </c>
      <c r="G13657" s="3">
        <v>42</v>
      </c>
      <c r="H13657" s="3">
        <v>3324670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0</v>
      </c>
      <c r="P13657" s="3" t="str">
        <f>B13657&amp;" | "&amp;C13657&amp;" | "&amp;D13657</f>
        <v>documentazione_amministrativa / registri | REGISTRO GIORNALIERO | REGISTRO GIORNALIERO</v>
      </c>
      <c r="Q13657" s="3" t="str">
        <f>VLOOKUP(P13657,'Classificazione UD'!A:B,2,FALSE)</f>
        <v>RGP</v>
      </c>
    </row>
    <row r="13658" spans="1:17" ht="15" customHeight="1" x14ac:dyDescent="0.25">
      <c r="A13658" s="30">
        <v>2016</v>
      </c>
      <c r="B13658" s="3" t="s">
        <v>20</v>
      </c>
      <c r="C13658" s="3" t="s">
        <v>21</v>
      </c>
      <c r="D13658" s="3" t="s">
        <v>21</v>
      </c>
      <c r="E13658" s="3">
        <v>208</v>
      </c>
      <c r="F13658" s="3">
        <v>208</v>
      </c>
      <c r="G13658" s="3">
        <v>208</v>
      </c>
      <c r="H13658" s="3">
        <v>16530310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 t="str">
        <f>B13658&amp;" | "&amp;C13658&amp;" | "&amp;D13658</f>
        <v>documentazione_amministrativa / registri | REGISTRO GIORNALIERO | REGISTRO GIORNALIERO</v>
      </c>
      <c r="Q13658" s="3" t="str">
        <f>VLOOKUP(P13658,'Classificazione UD'!A:B,2,FALSE)</f>
        <v>RGP</v>
      </c>
    </row>
    <row r="13659" spans="1:17" ht="15" customHeight="1" x14ac:dyDescent="0.25">
      <c r="A13659" s="30">
        <v>2016</v>
      </c>
      <c r="B13659" s="3" t="s">
        <v>20</v>
      </c>
      <c r="C13659" s="3" t="s">
        <v>21</v>
      </c>
      <c r="D13659" s="3" t="s">
        <v>21</v>
      </c>
      <c r="E13659" s="3">
        <v>227</v>
      </c>
      <c r="F13659" s="3">
        <v>227</v>
      </c>
      <c r="G13659" s="3">
        <v>227</v>
      </c>
      <c r="H13659" s="3">
        <v>17116785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 t="str">
        <f>B13659&amp;" | "&amp;C13659&amp;" | "&amp;D13659</f>
        <v>documentazione_amministrativa / registri | REGISTRO GIORNALIERO | REGISTRO GIORNALIERO</v>
      </c>
      <c r="Q13659" s="3" t="str">
        <f>VLOOKUP(P13659,'Classificazione UD'!A:B,2,FALSE)</f>
        <v>RGP</v>
      </c>
    </row>
    <row r="13660" spans="1:17" ht="15" customHeight="1" x14ac:dyDescent="0.25">
      <c r="A13660" s="30">
        <v>2016</v>
      </c>
      <c r="B13660" s="3" t="s">
        <v>20</v>
      </c>
      <c r="C13660" s="3" t="s">
        <v>21</v>
      </c>
      <c r="D13660" s="3" t="s">
        <v>21</v>
      </c>
      <c r="E13660" s="3">
        <v>282</v>
      </c>
      <c r="F13660" s="3">
        <v>282</v>
      </c>
      <c r="G13660" s="3">
        <v>282</v>
      </c>
      <c r="H13660" s="3">
        <v>23796458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 t="str">
        <f>B13660&amp;" | "&amp;C13660&amp;" | "&amp;D13660</f>
        <v>documentazione_amministrativa / registri | REGISTRO GIORNALIERO | REGISTRO GIORNALIERO</v>
      </c>
      <c r="Q13660" s="3" t="str">
        <f>VLOOKUP(P13660,'Classificazione UD'!A:B,2,FALSE)</f>
        <v>RGP</v>
      </c>
    </row>
    <row r="13661" spans="1:17" ht="15" customHeight="1" x14ac:dyDescent="0.25">
      <c r="A13661" s="30">
        <v>2016</v>
      </c>
      <c r="B13661" s="3" t="s">
        <v>36</v>
      </c>
      <c r="C13661" s="3" t="s">
        <v>50</v>
      </c>
      <c r="D13661" s="3" t="s">
        <v>50</v>
      </c>
      <c r="E13661" s="3">
        <v>2673</v>
      </c>
      <c r="F13661" s="3">
        <v>2731</v>
      </c>
      <c r="G13661" s="3">
        <v>2731</v>
      </c>
      <c r="H13661" s="3">
        <v>846358311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 t="str">
        <f>B13661&amp;" | "&amp;C13661&amp;" | "&amp;D13661</f>
        <v>documentazione_amministrativa / documenti_protocollati | DOCUMENTO PROTOCOLLATO | DOCUMENTO PROTOCOLLATO</v>
      </c>
      <c r="Q13661" s="3" t="str">
        <f>VLOOKUP(P13661,'Classificazione UD'!A:B,2,FALSE)</f>
        <v>Protocollo</v>
      </c>
    </row>
    <row r="13662" spans="1:17" ht="15" customHeight="1" x14ac:dyDescent="0.25">
      <c r="A13662" s="30">
        <v>2016</v>
      </c>
      <c r="B13662" s="3" t="s">
        <v>20</v>
      </c>
      <c r="C13662" s="3" t="s">
        <v>21</v>
      </c>
      <c r="D13662" s="3" t="s">
        <v>21</v>
      </c>
      <c r="E13662" s="3">
        <v>44</v>
      </c>
      <c r="F13662" s="3">
        <v>44</v>
      </c>
      <c r="G13662" s="3">
        <v>44</v>
      </c>
      <c r="H13662" s="3">
        <v>3779416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 t="str">
        <f>B13662&amp;" | "&amp;C13662&amp;" | "&amp;D13662</f>
        <v>documentazione_amministrativa / registri | REGISTRO GIORNALIERO | REGISTRO GIORNALIERO</v>
      </c>
      <c r="Q13662" s="3" t="str">
        <f>VLOOKUP(P13662,'Classificazione UD'!A:B,2,FALSE)</f>
        <v>RGP</v>
      </c>
    </row>
    <row r="13663" spans="1:17" ht="15" customHeight="1" x14ac:dyDescent="0.25">
      <c r="A13663" s="30">
        <v>2016</v>
      </c>
      <c r="B13663" s="3" t="s">
        <v>272</v>
      </c>
      <c r="C13663" s="3" t="s">
        <v>273</v>
      </c>
      <c r="D13663" s="3" t="s">
        <v>274</v>
      </c>
      <c r="E13663" s="3">
        <v>1</v>
      </c>
      <c r="F13663" s="3">
        <v>1</v>
      </c>
      <c r="G13663" s="3">
        <v>1</v>
      </c>
      <c r="H13663" s="3">
        <v>60267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 t="str">
        <f>B13663&amp;" | "&amp;C13663&amp;" | "&amp;D13663</f>
        <v>documentazione_scolastica / pagelle | PAGELLA | SCHEDA VALUTAZIONE FINALE</v>
      </c>
      <c r="Q13663" s="3" t="str">
        <f>VLOOKUP(P13663,'Classificazione UD'!A:B,2,FALSE)</f>
        <v>Scuole</v>
      </c>
    </row>
    <row r="13664" spans="1:17" ht="15" customHeight="1" x14ac:dyDescent="0.25">
      <c r="A13664" s="30">
        <v>2016</v>
      </c>
      <c r="B13664" s="3" t="s">
        <v>36</v>
      </c>
      <c r="C13664" s="3" t="s">
        <v>50</v>
      </c>
      <c r="D13664" s="3" t="s">
        <v>50</v>
      </c>
      <c r="E13664" s="3">
        <v>233</v>
      </c>
      <c r="F13664" s="3">
        <v>233</v>
      </c>
      <c r="G13664" s="3">
        <v>233</v>
      </c>
      <c r="H13664" s="3">
        <v>95445940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 t="str">
        <f>B13664&amp;" | "&amp;C13664&amp;" | "&amp;D13664</f>
        <v>documentazione_amministrativa / documenti_protocollati | DOCUMENTO PROTOCOLLATO | DOCUMENTO PROTOCOLLATO</v>
      </c>
      <c r="Q13664" s="3" t="str">
        <f>VLOOKUP(P13664,'Classificazione UD'!A:B,2,FALSE)</f>
        <v>Protocollo</v>
      </c>
    </row>
    <row r="13665" spans="1:17" ht="15" customHeight="1" x14ac:dyDescent="0.25">
      <c r="A13665" s="30">
        <v>2016</v>
      </c>
      <c r="B13665" s="3" t="s">
        <v>275</v>
      </c>
      <c r="C13665" s="3" t="s">
        <v>276</v>
      </c>
      <c r="D13665" s="3" t="s">
        <v>278</v>
      </c>
      <c r="E13665" s="3">
        <v>45</v>
      </c>
      <c r="F13665" s="3">
        <v>45</v>
      </c>
      <c r="G13665" s="3">
        <v>45</v>
      </c>
      <c r="H13665" s="3">
        <v>14962036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 t="str">
        <f>B13665&amp;" | "&amp;C13665&amp;" | "&amp;D13665</f>
        <v>documentazione_scolastica / registri_didattici | REGISTRO DIDATTICO | REGISTRO DI CLASSE</v>
      </c>
      <c r="Q13665" s="3" t="str">
        <f>VLOOKUP(P13665,'Classificazione UD'!A:B,2,FALSE)</f>
        <v>Scuole</v>
      </c>
    </row>
    <row r="13666" spans="1:17" ht="15" customHeight="1" x14ac:dyDescent="0.25">
      <c r="A13666" s="30">
        <v>2015</v>
      </c>
      <c r="B13666" s="3" t="s">
        <v>20</v>
      </c>
      <c r="C13666" s="3" t="s">
        <v>21</v>
      </c>
      <c r="D13666" s="3" t="s">
        <v>21</v>
      </c>
      <c r="E13666" s="3">
        <v>29</v>
      </c>
      <c r="F13666" s="3">
        <v>29</v>
      </c>
      <c r="G13666" s="3">
        <v>29</v>
      </c>
      <c r="H13666" s="3">
        <v>2418331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 t="str">
        <f>B13666&amp;" | "&amp;C13666&amp;" | "&amp;D13666</f>
        <v>documentazione_amministrativa / registri | REGISTRO GIORNALIERO | REGISTRO GIORNALIERO</v>
      </c>
      <c r="Q13666" s="3" t="str">
        <f>VLOOKUP(P13666,'Classificazione UD'!A:B,2,FALSE)</f>
        <v>RGP</v>
      </c>
    </row>
    <row r="13667" spans="1:17" ht="15" customHeight="1" x14ac:dyDescent="0.25">
      <c r="A13667" s="30">
        <v>2016</v>
      </c>
      <c r="B13667" s="3" t="s">
        <v>20</v>
      </c>
      <c r="C13667" s="3" t="s">
        <v>21</v>
      </c>
      <c r="D13667" s="3" t="s">
        <v>21</v>
      </c>
      <c r="E13667" s="3">
        <v>306</v>
      </c>
      <c r="F13667" s="3">
        <v>306</v>
      </c>
      <c r="G13667" s="3">
        <v>306</v>
      </c>
      <c r="H13667" s="3">
        <v>26295459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 t="str">
        <f>B13667&amp;" | "&amp;C13667&amp;" | "&amp;D13667</f>
        <v>documentazione_amministrativa / registri | REGISTRO GIORNALIERO | REGISTRO GIORNALIERO</v>
      </c>
      <c r="Q13667" s="3" t="str">
        <f>VLOOKUP(P13667,'Classificazione UD'!A:B,2,FALSE)</f>
        <v>RGP</v>
      </c>
    </row>
    <row r="13668" spans="1:17" ht="15" customHeight="1" x14ac:dyDescent="0.25">
      <c r="A13668" s="30">
        <v>2016</v>
      </c>
      <c r="B13668" s="3" t="s">
        <v>20</v>
      </c>
      <c r="C13668" s="3" t="s">
        <v>21</v>
      </c>
      <c r="D13668" s="3" t="s">
        <v>21</v>
      </c>
      <c r="E13668" s="3">
        <v>193</v>
      </c>
      <c r="F13668" s="3">
        <v>193</v>
      </c>
      <c r="G13668" s="3">
        <v>193</v>
      </c>
      <c r="H13668" s="3">
        <v>14869072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 t="str">
        <f>B13668&amp;" | "&amp;C13668&amp;" | "&amp;D13668</f>
        <v>documentazione_amministrativa / registri | REGISTRO GIORNALIERO | REGISTRO GIORNALIERO</v>
      </c>
      <c r="Q13668" s="3" t="str">
        <f>VLOOKUP(P13668,'Classificazione UD'!A:B,2,FALSE)</f>
        <v>RGP</v>
      </c>
    </row>
    <row r="13669" spans="1:17" ht="15" customHeight="1" x14ac:dyDescent="0.25">
      <c r="A13669" s="30">
        <v>2016</v>
      </c>
      <c r="B13669" s="3" t="s">
        <v>20</v>
      </c>
      <c r="C13669" s="3" t="s">
        <v>21</v>
      </c>
      <c r="D13669" s="3" t="s">
        <v>21</v>
      </c>
      <c r="E13669" s="3">
        <v>2</v>
      </c>
      <c r="F13669" s="3">
        <v>2</v>
      </c>
      <c r="G13669" s="3">
        <v>2</v>
      </c>
      <c r="H13669" s="3">
        <v>121782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 t="str">
        <f>B13669&amp;" | "&amp;C13669&amp;" | "&amp;D13669</f>
        <v>documentazione_amministrativa / registri | REGISTRO GIORNALIERO | REGISTRO GIORNALIERO</v>
      </c>
      <c r="Q13669" s="3" t="str">
        <f>VLOOKUP(P13669,'Classificazione UD'!A:B,2,FALSE)</f>
        <v>RGP</v>
      </c>
    </row>
    <row r="13670" spans="1:17" ht="15" customHeight="1" x14ac:dyDescent="0.25">
      <c r="A13670" s="30">
        <v>2016</v>
      </c>
      <c r="B13670" s="3" t="s">
        <v>20</v>
      </c>
      <c r="C13670" s="3" t="s">
        <v>21</v>
      </c>
      <c r="D13670" s="3" t="s">
        <v>21</v>
      </c>
      <c r="E13670" s="3">
        <v>194</v>
      </c>
      <c r="F13670" s="3">
        <v>194</v>
      </c>
      <c r="G13670" s="3">
        <v>194</v>
      </c>
      <c r="H13670" s="3">
        <v>15114261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 t="str">
        <f>B13670&amp;" | "&amp;C13670&amp;" | "&amp;D13670</f>
        <v>documentazione_amministrativa / registri | REGISTRO GIORNALIERO | REGISTRO GIORNALIERO</v>
      </c>
      <c r="Q13670" s="3" t="str">
        <f>VLOOKUP(P13670,'Classificazione UD'!A:B,2,FALSE)</f>
        <v>RGP</v>
      </c>
    </row>
    <row r="13671" spans="1:17" ht="15" customHeight="1" x14ac:dyDescent="0.25">
      <c r="A13671" s="30">
        <v>2015</v>
      </c>
      <c r="B13671" s="3" t="s">
        <v>272</v>
      </c>
      <c r="C13671" s="3" t="s">
        <v>273</v>
      </c>
      <c r="D13671" s="3" t="s">
        <v>274</v>
      </c>
      <c r="E13671" s="3">
        <v>1257</v>
      </c>
      <c r="F13671" s="3">
        <v>1257</v>
      </c>
      <c r="G13671" s="3">
        <v>1257</v>
      </c>
      <c r="H13671" s="3">
        <v>269292712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 t="str">
        <f>B13671&amp;" | "&amp;C13671&amp;" | "&amp;D13671</f>
        <v>documentazione_scolastica / pagelle | PAGELLA | SCHEDA VALUTAZIONE FINALE</v>
      </c>
      <c r="Q13671" s="3" t="str">
        <f>VLOOKUP(P13671,'Classificazione UD'!A:B,2,FALSE)</f>
        <v>Scuole</v>
      </c>
    </row>
    <row r="13672" spans="1:17" ht="15" customHeight="1" x14ac:dyDescent="0.25">
      <c r="A13672" s="30">
        <v>2015</v>
      </c>
      <c r="B13672" s="3" t="s">
        <v>272</v>
      </c>
      <c r="C13672" s="3" t="s">
        <v>282</v>
      </c>
      <c r="D13672" s="3" t="s">
        <v>282</v>
      </c>
      <c r="E13672" s="3">
        <v>59</v>
      </c>
      <c r="F13672" s="3">
        <v>59</v>
      </c>
      <c r="G13672" s="3">
        <v>59</v>
      </c>
      <c r="H13672" s="3">
        <v>10945371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s="3">
        <v>0</v>
      </c>
      <c r="P13672" s="3" t="str">
        <f>B13672&amp;" | "&amp;C13672&amp;" | "&amp;D13672</f>
        <v>documentazione_scolastica / pagelle | TABELLONE SCRUTINI | TABELLONE SCRUTINI</v>
      </c>
      <c r="Q13672" s="3" t="str">
        <f>VLOOKUP(P13672,'Classificazione UD'!A:B,2,FALSE)</f>
        <v>Scuole</v>
      </c>
    </row>
    <row r="13673" spans="1:17" ht="15" customHeight="1" x14ac:dyDescent="0.25">
      <c r="A13673" s="30">
        <v>2016</v>
      </c>
      <c r="B13673" s="3" t="s">
        <v>20</v>
      </c>
      <c r="C13673" s="3" t="s">
        <v>21</v>
      </c>
      <c r="D13673" s="3" t="s">
        <v>21</v>
      </c>
      <c r="E13673" s="3">
        <v>110</v>
      </c>
      <c r="F13673" s="3">
        <v>110</v>
      </c>
      <c r="G13673" s="3">
        <v>110</v>
      </c>
      <c r="H13673" s="3">
        <v>12317467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 t="str">
        <f>B13673&amp;" | "&amp;C13673&amp;" | "&amp;D13673</f>
        <v>documentazione_amministrativa / registri | REGISTRO GIORNALIERO | REGISTRO GIORNALIERO</v>
      </c>
      <c r="Q13673" s="3" t="str">
        <f>VLOOKUP(P13673,'Classificazione UD'!A:B,2,FALSE)</f>
        <v>RGP</v>
      </c>
    </row>
    <row r="13674" spans="1:17" ht="15" customHeight="1" x14ac:dyDescent="0.25">
      <c r="A13674" s="30">
        <v>2016</v>
      </c>
      <c r="B13674" s="3" t="s">
        <v>20</v>
      </c>
      <c r="C13674" s="3" t="s">
        <v>21</v>
      </c>
      <c r="D13674" s="3" t="s">
        <v>21</v>
      </c>
      <c r="E13674" s="3">
        <v>126</v>
      </c>
      <c r="F13674" s="3">
        <v>126</v>
      </c>
      <c r="G13674" s="3">
        <v>126</v>
      </c>
      <c r="H13674" s="3">
        <v>16205890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0</v>
      </c>
      <c r="P13674" s="3" t="str">
        <f>B13674&amp;" | "&amp;C13674&amp;" | "&amp;D13674</f>
        <v>documentazione_amministrativa / registri | REGISTRO GIORNALIERO | REGISTRO GIORNALIERO</v>
      </c>
      <c r="Q13674" s="3" t="str">
        <f>VLOOKUP(P13674,'Classificazione UD'!A:B,2,FALSE)</f>
        <v>RGP</v>
      </c>
    </row>
    <row r="13675" spans="1:17" ht="15" customHeight="1" x14ac:dyDescent="0.25">
      <c r="A13675" s="30">
        <v>2016</v>
      </c>
      <c r="B13675" s="3" t="s">
        <v>20</v>
      </c>
      <c r="C13675" s="3" t="s">
        <v>21</v>
      </c>
      <c r="D13675" s="3" t="s">
        <v>21</v>
      </c>
      <c r="E13675" s="3">
        <v>185</v>
      </c>
      <c r="F13675" s="3">
        <v>185</v>
      </c>
      <c r="G13675" s="3">
        <v>185</v>
      </c>
      <c r="H13675" s="3">
        <v>14999607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 t="str">
        <f>B13675&amp;" | "&amp;C13675&amp;" | "&amp;D13675</f>
        <v>documentazione_amministrativa / registri | REGISTRO GIORNALIERO | REGISTRO GIORNALIERO</v>
      </c>
      <c r="Q13675" s="3" t="str">
        <f>VLOOKUP(P13675,'Classificazione UD'!A:B,2,FALSE)</f>
        <v>RGP</v>
      </c>
    </row>
    <row r="13676" spans="1:17" ht="15" customHeight="1" x14ac:dyDescent="0.25">
      <c r="A13676" s="30">
        <v>2016</v>
      </c>
      <c r="B13676" s="3" t="s">
        <v>20</v>
      </c>
      <c r="C13676" s="3" t="s">
        <v>21</v>
      </c>
      <c r="D13676" s="3" t="s">
        <v>21</v>
      </c>
      <c r="E13676" s="3">
        <v>13</v>
      </c>
      <c r="F13676" s="3">
        <v>13</v>
      </c>
      <c r="G13676" s="3">
        <v>13</v>
      </c>
      <c r="H13676" s="3">
        <v>1079918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 t="str">
        <f>B13676&amp;" | "&amp;C13676&amp;" | "&amp;D13676</f>
        <v>documentazione_amministrativa / registri | REGISTRO GIORNALIERO | REGISTRO GIORNALIERO</v>
      </c>
      <c r="Q13676" s="3" t="str">
        <f>VLOOKUP(P13676,'Classificazione UD'!A:B,2,FALSE)</f>
        <v>RGP</v>
      </c>
    </row>
    <row r="13677" spans="1:17" ht="15" customHeight="1" x14ac:dyDescent="0.25">
      <c r="A13677" s="30">
        <v>2016</v>
      </c>
      <c r="B13677" s="3" t="s">
        <v>20</v>
      </c>
      <c r="C13677" s="3" t="s">
        <v>21</v>
      </c>
      <c r="D13677" s="3" t="s">
        <v>21</v>
      </c>
      <c r="E13677" s="3">
        <v>279</v>
      </c>
      <c r="F13677" s="3">
        <v>279</v>
      </c>
      <c r="G13677" s="3">
        <v>279</v>
      </c>
      <c r="H13677" s="3">
        <v>18849409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 t="str">
        <f>B13677&amp;" | "&amp;C13677&amp;" | "&amp;D13677</f>
        <v>documentazione_amministrativa / registri | REGISTRO GIORNALIERO | REGISTRO GIORNALIERO</v>
      </c>
      <c r="Q13677" s="3" t="str">
        <f>VLOOKUP(P13677,'Classificazione UD'!A:B,2,FALSE)</f>
        <v>RGP</v>
      </c>
    </row>
    <row r="13678" spans="1:17" ht="15" customHeight="1" x14ac:dyDescent="0.25">
      <c r="A13678" s="30">
        <v>2016</v>
      </c>
      <c r="B13678" s="3" t="s">
        <v>36</v>
      </c>
      <c r="C13678" s="3" t="s">
        <v>50</v>
      </c>
      <c r="D13678" s="3" t="s">
        <v>50</v>
      </c>
      <c r="E13678" s="3">
        <v>12</v>
      </c>
      <c r="F13678" s="3">
        <v>12</v>
      </c>
      <c r="G13678" s="3">
        <v>12</v>
      </c>
      <c r="H13678" s="3">
        <v>5057083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 t="str">
        <f>B13678&amp;" | "&amp;C13678&amp;" | "&amp;D13678</f>
        <v>documentazione_amministrativa / documenti_protocollati | DOCUMENTO PROTOCOLLATO | DOCUMENTO PROTOCOLLATO</v>
      </c>
      <c r="Q13678" s="3" t="str">
        <f>VLOOKUP(P13678,'Classificazione UD'!A:B,2,FALSE)</f>
        <v>Protocollo</v>
      </c>
    </row>
    <row r="13679" spans="1:17" ht="15" customHeight="1" x14ac:dyDescent="0.25">
      <c r="A13679" s="30">
        <v>2016</v>
      </c>
      <c r="B13679" s="3" t="s">
        <v>20</v>
      </c>
      <c r="C13679" s="3" t="s">
        <v>21</v>
      </c>
      <c r="D13679" s="3" t="s">
        <v>21</v>
      </c>
      <c r="E13679" s="3">
        <v>176</v>
      </c>
      <c r="F13679" s="3">
        <v>176</v>
      </c>
      <c r="G13679" s="3">
        <v>176</v>
      </c>
      <c r="H13679" s="3">
        <v>12975319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 t="str">
        <f>B13679&amp;" | "&amp;C13679&amp;" | "&amp;D13679</f>
        <v>documentazione_amministrativa / registri | REGISTRO GIORNALIERO | REGISTRO GIORNALIERO</v>
      </c>
      <c r="Q13679" s="3" t="str">
        <f>VLOOKUP(P13679,'Classificazione UD'!A:B,2,FALSE)</f>
        <v>RGP</v>
      </c>
    </row>
    <row r="13680" spans="1:17" ht="15" customHeight="1" x14ac:dyDescent="0.25">
      <c r="A13680" s="30">
        <v>2016</v>
      </c>
      <c r="B13680" s="3" t="s">
        <v>20</v>
      </c>
      <c r="C13680" s="3" t="s">
        <v>21</v>
      </c>
      <c r="D13680" s="3" t="s">
        <v>21</v>
      </c>
      <c r="E13680" s="3">
        <v>44</v>
      </c>
      <c r="F13680" s="3">
        <v>44</v>
      </c>
      <c r="G13680" s="3">
        <v>44</v>
      </c>
      <c r="H13680" s="3">
        <v>3227828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 t="str">
        <f>B13680&amp;" | "&amp;C13680&amp;" | "&amp;D13680</f>
        <v>documentazione_amministrativa / registri | REGISTRO GIORNALIERO | REGISTRO GIORNALIERO</v>
      </c>
      <c r="Q13680" s="3" t="str">
        <f>VLOOKUP(P13680,'Classificazione UD'!A:B,2,FALSE)</f>
        <v>RGP</v>
      </c>
    </row>
    <row r="13681" spans="1:17" ht="15" customHeight="1" x14ac:dyDescent="0.25">
      <c r="A13681" s="30">
        <v>2016</v>
      </c>
      <c r="B13681" s="3" t="s">
        <v>20</v>
      </c>
      <c r="C13681" s="3" t="s">
        <v>21</v>
      </c>
      <c r="D13681" s="3" t="s">
        <v>21</v>
      </c>
      <c r="E13681" s="3">
        <v>155</v>
      </c>
      <c r="F13681" s="3">
        <v>155</v>
      </c>
      <c r="G13681" s="3">
        <v>155</v>
      </c>
      <c r="H13681" s="3">
        <v>10926569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 t="str">
        <f>B13681&amp;" | "&amp;C13681&amp;" | "&amp;D13681</f>
        <v>documentazione_amministrativa / registri | REGISTRO GIORNALIERO | REGISTRO GIORNALIERO</v>
      </c>
      <c r="Q13681" s="3" t="str">
        <f>VLOOKUP(P13681,'Classificazione UD'!A:B,2,FALSE)</f>
        <v>RGP</v>
      </c>
    </row>
    <row r="13682" spans="1:17" ht="15" customHeight="1" x14ac:dyDescent="0.25">
      <c r="A13682" s="30">
        <v>2017</v>
      </c>
      <c r="B13682" s="3" t="s">
        <v>17</v>
      </c>
      <c r="C13682" s="3" t="s">
        <v>18</v>
      </c>
      <c r="D13682" s="3" t="s">
        <v>19</v>
      </c>
      <c r="E13682" s="3">
        <v>1333</v>
      </c>
      <c r="F13682" s="3">
        <v>1333</v>
      </c>
      <c r="G13682" s="3">
        <v>1333</v>
      </c>
      <c r="H13682" s="3">
        <v>8898926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 t="str">
        <f>B13682&amp;" | "&amp;C13682&amp;" | "&amp;D13682</f>
        <v>documentazione_amministrativa / documentazione_contabile | FATTURA ATTIVA | FATTURA</v>
      </c>
      <c r="Q13682" s="3" t="str">
        <f>VLOOKUP(P13682,'Classificazione UD'!A:B,2,FALSE)</f>
        <v>Fiscale</v>
      </c>
    </row>
    <row r="13683" spans="1:17" ht="15" customHeight="1" x14ac:dyDescent="0.25">
      <c r="A13683" s="30">
        <v>2017</v>
      </c>
      <c r="B13683" s="3" t="s">
        <v>20</v>
      </c>
      <c r="C13683" s="3" t="s">
        <v>21</v>
      </c>
      <c r="D13683" s="3" t="s">
        <v>21</v>
      </c>
      <c r="E13683" s="3">
        <v>350</v>
      </c>
      <c r="F13683" s="3">
        <v>350</v>
      </c>
      <c r="G13683" s="3">
        <v>353</v>
      </c>
      <c r="H13683" s="3">
        <v>9412314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 t="str">
        <f>B13683&amp;" | "&amp;C13683&amp;" | "&amp;D13683</f>
        <v>documentazione_amministrativa / registri | REGISTRO GIORNALIERO | REGISTRO GIORNALIERO</v>
      </c>
      <c r="Q13683" s="3" t="str">
        <f>VLOOKUP(P13683,'Classificazione UD'!A:B,2,FALSE)</f>
        <v>RGP</v>
      </c>
    </row>
    <row r="13684" spans="1:17" ht="15" customHeight="1" x14ac:dyDescent="0.25">
      <c r="A13684" s="30">
        <v>2017</v>
      </c>
      <c r="B13684" s="3" t="s">
        <v>17</v>
      </c>
      <c r="C13684" s="3" t="s">
        <v>106</v>
      </c>
      <c r="D13684" s="3" t="s">
        <v>105</v>
      </c>
      <c r="E13684" s="3">
        <v>12159</v>
      </c>
      <c r="F13684" s="3">
        <v>12159</v>
      </c>
      <c r="G13684" s="3">
        <v>24318</v>
      </c>
      <c r="H13684" s="3">
        <v>80085074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 t="str">
        <f>B13684&amp;" | "&amp;C13684&amp;" | "&amp;D13684</f>
        <v>documentazione_amministrativa / documentazione_contabile | DOCUMENTO DI TRASPORTO PASSIVO | DOCUMENTO DI TRASPORTO</v>
      </c>
      <c r="Q13684" s="3" t="str">
        <f>VLOOKUP(P13684,'Classificazione UD'!A:B,2,FALSE)</f>
        <v>Fiscale</v>
      </c>
    </row>
    <row r="13685" spans="1:17" ht="15" customHeight="1" x14ac:dyDescent="0.25">
      <c r="A13685" s="30">
        <v>2017</v>
      </c>
      <c r="B13685" s="3" t="s">
        <v>44</v>
      </c>
      <c r="C13685" s="3" t="s">
        <v>179</v>
      </c>
      <c r="D13685" s="3" t="s">
        <v>179</v>
      </c>
      <c r="E13685" s="3">
        <v>215</v>
      </c>
      <c r="F13685" s="3">
        <v>1464</v>
      </c>
      <c r="G13685" s="3">
        <v>1464</v>
      </c>
      <c r="H13685" s="3">
        <v>546498806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 t="str">
        <f>B13685&amp;" | "&amp;C13685&amp;" | "&amp;D13685</f>
        <v>documentazione_amministrativa / deliberazioni | DELIBERAZIONE | DELIBERAZIONE</v>
      </c>
      <c r="Q13685" s="3" t="str">
        <f>VLOOKUP(P13685,'Classificazione UD'!A:B,2,FALSE)</f>
        <v>Amministrativo</v>
      </c>
    </row>
    <row r="13686" spans="1:17" ht="15" customHeight="1" x14ac:dyDescent="0.25">
      <c r="A13686" s="30">
        <v>2017</v>
      </c>
      <c r="B13686" s="3" t="s">
        <v>48</v>
      </c>
      <c r="C13686" s="3" t="s">
        <v>81</v>
      </c>
      <c r="D13686" s="3" t="s">
        <v>81</v>
      </c>
      <c r="E13686" s="3">
        <v>33</v>
      </c>
      <c r="F13686" s="3">
        <v>201</v>
      </c>
      <c r="G13686" s="3">
        <v>201</v>
      </c>
      <c r="H13686" s="3">
        <v>84722126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 t="str">
        <f>B13686&amp;" | "&amp;C13686&amp;" | "&amp;D13686</f>
        <v>documentazione_amministrativa / determinazioni | DETERMINA | DETERMINA</v>
      </c>
      <c r="Q13686" s="3" t="str">
        <f>VLOOKUP(P13686,'Classificazione UD'!A:B,2,FALSE)</f>
        <v>Amministrativo</v>
      </c>
    </row>
    <row r="13687" spans="1:17" ht="15" customHeight="1" x14ac:dyDescent="0.25">
      <c r="A13687" s="30">
        <v>2017</v>
      </c>
      <c r="B13687" s="3" t="s">
        <v>23</v>
      </c>
      <c r="C13687" s="3" t="s">
        <v>24</v>
      </c>
      <c r="D13687" s="3" t="s">
        <v>24</v>
      </c>
      <c r="E13687" s="3">
        <v>1</v>
      </c>
      <c r="F13687" s="3">
        <v>1</v>
      </c>
      <c r="G13687" s="3">
        <v>1</v>
      </c>
      <c r="H13687" s="3">
        <v>57885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 t="str">
        <f>B13687&amp;" | "&amp;C13687&amp;" | "&amp;D13687</f>
        <v>documentazione_amministrativa / altri_documenti | FOGLIO DI TRASFORMAZIONE | FOGLIO DI TRASFORMAZIONE</v>
      </c>
      <c r="Q13687" s="3" t="str">
        <f>VLOOKUP(P13687,'Classificazione UD'!A:B,2,FALSE)</f>
        <v>Tecnico</v>
      </c>
    </row>
    <row r="13688" spans="1:17" ht="15" customHeight="1" x14ac:dyDescent="0.25">
      <c r="A13688" s="30">
        <v>2017</v>
      </c>
      <c r="B13688" s="3" t="s">
        <v>17</v>
      </c>
      <c r="C13688" s="3" t="s">
        <v>109</v>
      </c>
      <c r="D13688" s="3" t="s">
        <v>110</v>
      </c>
      <c r="E13688" s="3">
        <v>11211</v>
      </c>
      <c r="F13688" s="3">
        <v>11211</v>
      </c>
      <c r="G13688" s="3">
        <v>22422</v>
      </c>
      <c r="H13688" s="3">
        <v>94081200</v>
      </c>
      <c r="I13688" s="3">
        <v>0</v>
      </c>
      <c r="J13688" s="3">
        <v>0</v>
      </c>
      <c r="K13688" s="3">
        <v>0</v>
      </c>
      <c r="L13688" s="3">
        <v>34</v>
      </c>
      <c r="M13688" s="3">
        <v>34</v>
      </c>
      <c r="N13688" s="3">
        <v>68</v>
      </c>
      <c r="O13688" s="3">
        <v>367440</v>
      </c>
      <c r="P13688" s="3" t="str">
        <f>B13688&amp;" | "&amp;C13688&amp;" | "&amp;D13688</f>
        <v>documentazione_amministrativa / documentazione_contabile | ORDINE ATTIVO | ORDINE</v>
      </c>
      <c r="Q13688" s="3" t="str">
        <f>VLOOKUP(P13688,'Classificazione UD'!A:B,2,FALSE)</f>
        <v>Fiscale</v>
      </c>
    </row>
    <row r="13689" spans="1:17" ht="15" customHeight="1" x14ac:dyDescent="0.25">
      <c r="A13689" s="30">
        <v>2017</v>
      </c>
      <c r="B13689" s="3" t="s">
        <v>36</v>
      </c>
      <c r="C13689" s="3" t="s">
        <v>82</v>
      </c>
      <c r="D13689" s="3" t="s">
        <v>37</v>
      </c>
      <c r="E13689" s="3">
        <v>4623</v>
      </c>
      <c r="F13689" s="3">
        <v>24362</v>
      </c>
      <c r="G13689" s="3">
        <v>24362</v>
      </c>
      <c r="H13689" s="3">
        <v>9062291443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 t="str">
        <f>B13689&amp;" | "&amp;C13689&amp;" | "&amp;D13689</f>
        <v>documentazione_amministrativa / documenti_protocollati | DOCUMENTO PROTOCOLLATO IN ENTRATA | Documento protocollato</v>
      </c>
      <c r="Q13689" s="3" t="str">
        <f>VLOOKUP(P13689,'Classificazione UD'!A:B,2,FALSE)</f>
        <v>Protocollo</v>
      </c>
    </row>
    <row r="13690" spans="1:17" ht="15" customHeight="1" x14ac:dyDescent="0.25">
      <c r="A13690" s="30">
        <v>2017</v>
      </c>
      <c r="B13690" s="3" t="s">
        <v>36</v>
      </c>
      <c r="C13690" s="3" t="s">
        <v>83</v>
      </c>
      <c r="D13690" s="3" t="s">
        <v>37</v>
      </c>
      <c r="E13690" s="3">
        <v>5665</v>
      </c>
      <c r="F13690" s="3">
        <v>40232</v>
      </c>
      <c r="G13690" s="3">
        <v>40232</v>
      </c>
      <c r="H13690" s="3">
        <v>15025790211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 t="str">
        <f>B13690&amp;" | "&amp;C13690&amp;" | "&amp;D13690</f>
        <v>documentazione_amministrativa / documenti_protocollati | DOCUMENTO PROTOCOLLATO IN USCITA | Documento protocollato</v>
      </c>
      <c r="Q13690" s="3" t="str">
        <f>VLOOKUP(P13690,'Classificazione UD'!A:B,2,FALSE)</f>
        <v>Protocollo</v>
      </c>
    </row>
    <row r="13691" spans="1:17" ht="15" customHeight="1" x14ac:dyDescent="0.25">
      <c r="A13691" s="30">
        <v>2017</v>
      </c>
      <c r="B13691" s="3" t="s">
        <v>20</v>
      </c>
      <c r="C13691" s="3" t="s">
        <v>21</v>
      </c>
      <c r="D13691" s="3" t="s">
        <v>21</v>
      </c>
      <c r="E13691" s="3">
        <v>275</v>
      </c>
      <c r="F13691" s="3">
        <v>275</v>
      </c>
      <c r="G13691" s="3">
        <v>275</v>
      </c>
      <c r="H13691" s="3">
        <v>57813614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 t="str">
        <f>B13691&amp;" | "&amp;C13691&amp;" | "&amp;D13691</f>
        <v>documentazione_amministrativa / registri | REGISTRO GIORNALIERO | REGISTRO GIORNALIERO</v>
      </c>
      <c r="Q13691" s="3" t="str">
        <f>VLOOKUP(P13691,'Classificazione UD'!A:B,2,FALSE)</f>
        <v>RGP</v>
      </c>
    </row>
    <row r="13692" spans="1:17" ht="15" customHeight="1" x14ac:dyDescent="0.25">
      <c r="A13692" s="30">
        <v>2017</v>
      </c>
      <c r="B13692" s="3" t="s">
        <v>17</v>
      </c>
      <c r="C13692" s="3" t="s">
        <v>18</v>
      </c>
      <c r="D13692" s="3" t="s">
        <v>19</v>
      </c>
      <c r="E13692" s="3">
        <v>4</v>
      </c>
      <c r="F13692" s="3">
        <v>8</v>
      </c>
      <c r="G13692" s="3">
        <v>16</v>
      </c>
      <c r="H13692" s="3">
        <v>3347618</v>
      </c>
      <c r="I13692" s="3">
        <v>8</v>
      </c>
      <c r="J13692" s="3">
        <v>16</v>
      </c>
      <c r="K13692" s="3">
        <v>34858</v>
      </c>
      <c r="L13692" s="3">
        <v>0</v>
      </c>
      <c r="M13692" s="3">
        <v>0</v>
      </c>
      <c r="N13692" s="3">
        <v>0</v>
      </c>
      <c r="O13692" s="3">
        <v>0</v>
      </c>
      <c r="P13692" s="3" t="str">
        <f>B13692&amp;" | "&amp;C13692&amp;" | "&amp;D13692</f>
        <v>documentazione_amministrativa / documentazione_contabile | FATTURA ATTIVA | FATTURA</v>
      </c>
      <c r="Q13692" s="3" t="str">
        <f>VLOOKUP(P13692,'Classificazione UD'!A:B,2,FALSE)</f>
        <v>Fiscale</v>
      </c>
    </row>
    <row r="13693" spans="1:17" ht="15" customHeight="1" x14ac:dyDescent="0.25">
      <c r="A13693" s="30">
        <v>2017</v>
      </c>
      <c r="B13693" s="3" t="s">
        <v>17</v>
      </c>
      <c r="C13693" s="3" t="s">
        <v>18</v>
      </c>
      <c r="D13693" s="3" t="s">
        <v>19</v>
      </c>
      <c r="E13693" s="3">
        <v>2767</v>
      </c>
      <c r="F13693" s="3">
        <v>5534</v>
      </c>
      <c r="G13693" s="3">
        <v>11068</v>
      </c>
      <c r="H13693" s="3">
        <v>747738037</v>
      </c>
      <c r="I13693" s="3">
        <v>5655</v>
      </c>
      <c r="J13693" s="3">
        <v>11310</v>
      </c>
      <c r="K13693" s="3">
        <v>23941287</v>
      </c>
      <c r="L13693" s="3">
        <v>0</v>
      </c>
      <c r="M13693" s="3">
        <v>0</v>
      </c>
      <c r="N13693" s="3">
        <v>0</v>
      </c>
      <c r="O13693" s="3">
        <v>0</v>
      </c>
      <c r="P13693" s="3" t="str">
        <f>B13693&amp;" | "&amp;C13693&amp;" | "&amp;D13693</f>
        <v>documentazione_amministrativa / documentazione_contabile | FATTURA ATTIVA | FATTURA</v>
      </c>
      <c r="Q13693" s="3" t="str">
        <f>VLOOKUP(P13693,'Classificazione UD'!A:B,2,FALSE)</f>
        <v>Fiscale</v>
      </c>
    </row>
    <row r="13694" spans="1:17" ht="15" customHeight="1" x14ac:dyDescent="0.25">
      <c r="A13694" s="30">
        <v>2017</v>
      </c>
      <c r="B13694" s="3" t="s">
        <v>17</v>
      </c>
      <c r="C13694" s="3" t="s">
        <v>18</v>
      </c>
      <c r="D13694" s="3" t="s">
        <v>28</v>
      </c>
      <c r="E13694" s="3">
        <v>51</v>
      </c>
      <c r="F13694" s="3">
        <v>102</v>
      </c>
      <c r="G13694" s="3">
        <v>204</v>
      </c>
      <c r="H13694" s="3">
        <v>37562680</v>
      </c>
      <c r="I13694" s="3">
        <v>102</v>
      </c>
      <c r="J13694" s="3">
        <v>204</v>
      </c>
      <c r="K13694" s="3">
        <v>434433</v>
      </c>
      <c r="L13694" s="3">
        <v>0</v>
      </c>
      <c r="M13694" s="3">
        <v>0</v>
      </c>
      <c r="N13694" s="3">
        <v>0</v>
      </c>
      <c r="O13694" s="3">
        <v>0</v>
      </c>
      <c r="P13694" s="3" t="str">
        <f>B13694&amp;" | "&amp;C13694&amp;" | "&amp;D13694</f>
        <v>documentazione_amministrativa / documentazione_contabile | FATTURA ATTIVA | NOTA DI CREDITO</v>
      </c>
      <c r="Q13694" s="3" t="str">
        <f>VLOOKUP(P13694,'Classificazione UD'!A:B,2,FALSE)</f>
        <v>Fiscale</v>
      </c>
    </row>
    <row r="13695" spans="1:17" ht="15" customHeight="1" x14ac:dyDescent="0.25">
      <c r="A13695" s="30">
        <v>2017</v>
      </c>
      <c r="B13695" s="3" t="s">
        <v>17</v>
      </c>
      <c r="C13695" s="3" t="s">
        <v>18</v>
      </c>
      <c r="D13695" s="3" t="s">
        <v>19</v>
      </c>
      <c r="E13695" s="3">
        <v>76</v>
      </c>
      <c r="F13695" s="3">
        <v>152</v>
      </c>
      <c r="G13695" s="3">
        <v>304</v>
      </c>
      <c r="H13695" s="3">
        <v>39272612</v>
      </c>
      <c r="I13695" s="3">
        <v>152</v>
      </c>
      <c r="J13695" s="3">
        <v>304</v>
      </c>
      <c r="K13695" s="3">
        <v>642048</v>
      </c>
      <c r="L13695" s="3">
        <v>0</v>
      </c>
      <c r="M13695" s="3">
        <v>0</v>
      </c>
      <c r="N13695" s="3">
        <v>0</v>
      </c>
      <c r="O13695" s="3">
        <v>0</v>
      </c>
      <c r="P13695" s="3" t="str">
        <f>B13695&amp;" | "&amp;C13695&amp;" | "&amp;D13695</f>
        <v>documentazione_amministrativa / documentazione_contabile | FATTURA ATTIVA | FATTURA</v>
      </c>
      <c r="Q13695" s="3" t="str">
        <f>VLOOKUP(P13695,'Classificazione UD'!A:B,2,FALSE)</f>
        <v>Fiscale</v>
      </c>
    </row>
    <row r="13696" spans="1:17" ht="15" customHeight="1" x14ac:dyDescent="0.25">
      <c r="A13696" s="30">
        <v>2017</v>
      </c>
      <c r="B13696" s="3" t="s">
        <v>17</v>
      </c>
      <c r="C13696" s="3" t="s">
        <v>18</v>
      </c>
      <c r="D13696" s="3" t="s">
        <v>28</v>
      </c>
      <c r="E13696" s="3">
        <v>8</v>
      </c>
      <c r="F13696" s="3">
        <v>16</v>
      </c>
      <c r="G13696" s="3">
        <v>32</v>
      </c>
      <c r="H13696" s="3">
        <v>2775863</v>
      </c>
      <c r="I13696" s="3">
        <v>16</v>
      </c>
      <c r="J13696" s="3">
        <v>32</v>
      </c>
      <c r="K13696" s="3">
        <v>67079</v>
      </c>
      <c r="L13696" s="3">
        <v>0</v>
      </c>
      <c r="M13696" s="3">
        <v>0</v>
      </c>
      <c r="N13696" s="3">
        <v>0</v>
      </c>
      <c r="O13696" s="3">
        <v>0</v>
      </c>
      <c r="P13696" s="3" t="str">
        <f>B13696&amp;" | "&amp;C13696&amp;" | "&amp;D13696</f>
        <v>documentazione_amministrativa / documentazione_contabile | FATTURA ATTIVA | NOTA DI CREDITO</v>
      </c>
      <c r="Q13696" s="3" t="str">
        <f>VLOOKUP(P13696,'Classificazione UD'!A:B,2,FALSE)</f>
        <v>Fiscale</v>
      </c>
    </row>
    <row r="13697" spans="1:17" ht="15" customHeight="1" x14ac:dyDescent="0.25">
      <c r="A13697" s="30">
        <v>2017</v>
      </c>
      <c r="B13697" s="3" t="s">
        <v>17</v>
      </c>
      <c r="C13697" s="3" t="s">
        <v>18</v>
      </c>
      <c r="D13697" s="3" t="s">
        <v>19</v>
      </c>
      <c r="E13697" s="3">
        <v>8</v>
      </c>
      <c r="F13697" s="3">
        <v>16</v>
      </c>
      <c r="G13697" s="3">
        <v>32</v>
      </c>
      <c r="H13697" s="3">
        <v>110296</v>
      </c>
      <c r="I13697" s="3">
        <v>16</v>
      </c>
      <c r="J13697" s="3">
        <v>32</v>
      </c>
      <c r="K13697" s="3">
        <v>68196</v>
      </c>
      <c r="L13697" s="3">
        <v>0</v>
      </c>
      <c r="M13697" s="3">
        <v>0</v>
      </c>
      <c r="N13697" s="3">
        <v>0</v>
      </c>
      <c r="O13697" s="3">
        <v>0</v>
      </c>
      <c r="P13697" s="3" t="str">
        <f>B13697&amp;" | "&amp;C13697&amp;" | "&amp;D13697</f>
        <v>documentazione_amministrativa / documentazione_contabile | FATTURA ATTIVA | FATTURA</v>
      </c>
      <c r="Q13697" s="3" t="str">
        <f>VLOOKUP(P13697,'Classificazione UD'!A:B,2,FALSE)</f>
        <v>Fiscale</v>
      </c>
    </row>
    <row r="13698" spans="1:17" ht="15" customHeight="1" x14ac:dyDescent="0.25">
      <c r="A13698" s="30">
        <v>2017</v>
      </c>
      <c r="B13698" s="3" t="s">
        <v>17</v>
      </c>
      <c r="C13698" s="3" t="s">
        <v>18</v>
      </c>
      <c r="D13698" s="3" t="s">
        <v>28</v>
      </c>
      <c r="E13698" s="3">
        <v>1</v>
      </c>
      <c r="F13698" s="3">
        <v>2</v>
      </c>
      <c r="G13698" s="3">
        <v>4</v>
      </c>
      <c r="H13698" s="3">
        <v>14176</v>
      </c>
      <c r="I13698" s="3">
        <v>2</v>
      </c>
      <c r="J13698" s="3">
        <v>4</v>
      </c>
      <c r="K13698" s="3">
        <v>8284</v>
      </c>
      <c r="L13698" s="3">
        <v>0</v>
      </c>
      <c r="M13698" s="3">
        <v>0</v>
      </c>
      <c r="N13698" s="3">
        <v>0</v>
      </c>
      <c r="O13698" s="3">
        <v>0</v>
      </c>
      <c r="P13698" s="3" t="str">
        <f>B13698&amp;" | "&amp;C13698&amp;" | "&amp;D13698</f>
        <v>documentazione_amministrativa / documentazione_contabile | FATTURA ATTIVA | NOTA DI CREDITO</v>
      </c>
      <c r="Q13698" s="3" t="str">
        <f>VLOOKUP(P13698,'Classificazione UD'!A:B,2,FALSE)</f>
        <v>Fiscale</v>
      </c>
    </row>
    <row r="13699" spans="1:17" ht="15" customHeight="1" x14ac:dyDescent="0.25">
      <c r="A13699" s="30">
        <v>2017</v>
      </c>
      <c r="B13699" s="3" t="s">
        <v>17</v>
      </c>
      <c r="C13699" s="3" t="s">
        <v>18</v>
      </c>
      <c r="D13699" s="3" t="s">
        <v>19</v>
      </c>
      <c r="E13699" s="3">
        <v>3</v>
      </c>
      <c r="F13699" s="3">
        <v>6</v>
      </c>
      <c r="G13699" s="3">
        <v>12</v>
      </c>
      <c r="H13699" s="3">
        <v>48850</v>
      </c>
      <c r="I13699" s="3">
        <v>6</v>
      </c>
      <c r="J13699" s="3">
        <v>12</v>
      </c>
      <c r="K13699" s="3">
        <v>25107</v>
      </c>
      <c r="L13699" s="3">
        <v>0</v>
      </c>
      <c r="M13699" s="3">
        <v>0</v>
      </c>
      <c r="N13699" s="3">
        <v>0</v>
      </c>
      <c r="O13699" s="3">
        <v>0</v>
      </c>
      <c r="P13699" s="3" t="str">
        <f>B13699&amp;" | "&amp;C13699&amp;" | "&amp;D13699</f>
        <v>documentazione_amministrativa / documentazione_contabile | FATTURA ATTIVA | FATTURA</v>
      </c>
      <c r="Q13699" s="3" t="str">
        <f>VLOOKUP(P13699,'Classificazione UD'!A:B,2,FALSE)</f>
        <v>Fiscale</v>
      </c>
    </row>
    <row r="13700" spans="1:17" ht="15" customHeight="1" x14ac:dyDescent="0.25">
      <c r="A13700" s="30">
        <v>2017</v>
      </c>
      <c r="B13700" s="3" t="s">
        <v>17</v>
      </c>
      <c r="C13700" s="3" t="s">
        <v>18</v>
      </c>
      <c r="D13700" s="3" t="s">
        <v>19</v>
      </c>
      <c r="E13700" s="3">
        <v>92</v>
      </c>
      <c r="F13700" s="3">
        <v>184</v>
      </c>
      <c r="G13700" s="3">
        <v>368</v>
      </c>
      <c r="H13700" s="3">
        <v>60154337</v>
      </c>
      <c r="I13700" s="3">
        <v>183</v>
      </c>
      <c r="J13700" s="3">
        <v>366</v>
      </c>
      <c r="K13700" s="3">
        <v>769053</v>
      </c>
      <c r="L13700" s="3">
        <v>0</v>
      </c>
      <c r="M13700" s="3">
        <v>0</v>
      </c>
      <c r="N13700" s="3">
        <v>0</v>
      </c>
      <c r="O13700" s="3">
        <v>0</v>
      </c>
      <c r="P13700" s="3" t="str">
        <f>B13700&amp;" | "&amp;C13700&amp;" | "&amp;D13700</f>
        <v>documentazione_amministrativa / documentazione_contabile | FATTURA ATTIVA | FATTURA</v>
      </c>
      <c r="Q13700" s="3" t="str">
        <f>VLOOKUP(P13700,'Classificazione UD'!A:B,2,FALSE)</f>
        <v>Fiscale</v>
      </c>
    </row>
    <row r="13701" spans="1:17" ht="15" customHeight="1" x14ac:dyDescent="0.25">
      <c r="A13701" s="30">
        <v>2017</v>
      </c>
      <c r="B13701" s="3" t="s">
        <v>17</v>
      </c>
      <c r="C13701" s="3" t="s">
        <v>18</v>
      </c>
      <c r="D13701" s="3" t="s">
        <v>28</v>
      </c>
      <c r="E13701" s="3">
        <v>1</v>
      </c>
      <c r="F13701" s="3">
        <v>2</v>
      </c>
      <c r="G13701" s="3">
        <v>4</v>
      </c>
      <c r="H13701" s="3">
        <v>12924</v>
      </c>
      <c r="I13701" s="3">
        <v>2</v>
      </c>
      <c r="J13701" s="3">
        <v>4</v>
      </c>
      <c r="K13701" s="3">
        <v>8695</v>
      </c>
      <c r="L13701" s="3">
        <v>0</v>
      </c>
      <c r="M13701" s="3">
        <v>0</v>
      </c>
      <c r="N13701" s="3">
        <v>0</v>
      </c>
      <c r="O13701" s="3">
        <v>0</v>
      </c>
      <c r="P13701" s="3" t="str">
        <f>B13701&amp;" | "&amp;C13701&amp;" | "&amp;D13701</f>
        <v>documentazione_amministrativa / documentazione_contabile | FATTURA ATTIVA | NOTA DI CREDITO</v>
      </c>
      <c r="Q13701" s="3" t="str">
        <f>VLOOKUP(P13701,'Classificazione UD'!A:B,2,FALSE)</f>
        <v>Fiscale</v>
      </c>
    </row>
    <row r="13702" spans="1:17" ht="15" customHeight="1" x14ac:dyDescent="0.25">
      <c r="A13702" s="30">
        <v>2017</v>
      </c>
      <c r="B13702" s="3" t="s">
        <v>17</v>
      </c>
      <c r="C13702" s="3" t="s">
        <v>18</v>
      </c>
      <c r="D13702" s="3" t="s">
        <v>19</v>
      </c>
      <c r="E13702" s="3">
        <v>54</v>
      </c>
      <c r="F13702" s="3">
        <v>108</v>
      </c>
      <c r="G13702" s="3">
        <v>216</v>
      </c>
      <c r="H13702" s="3">
        <v>33119290</v>
      </c>
      <c r="I13702" s="3">
        <v>107</v>
      </c>
      <c r="J13702" s="3">
        <v>214</v>
      </c>
      <c r="K13702" s="3">
        <v>446861</v>
      </c>
      <c r="L13702" s="3">
        <v>0</v>
      </c>
      <c r="M13702" s="3">
        <v>0</v>
      </c>
      <c r="N13702" s="3">
        <v>0</v>
      </c>
      <c r="O13702" s="3">
        <v>0</v>
      </c>
      <c r="P13702" s="3" t="str">
        <f>B13702&amp;" | "&amp;C13702&amp;" | "&amp;D13702</f>
        <v>documentazione_amministrativa / documentazione_contabile | FATTURA ATTIVA | FATTURA</v>
      </c>
      <c r="Q13702" s="3" t="str">
        <f>VLOOKUP(P13702,'Classificazione UD'!A:B,2,FALSE)</f>
        <v>Fiscale</v>
      </c>
    </row>
    <row r="13703" spans="1:17" ht="15" customHeight="1" x14ac:dyDescent="0.25">
      <c r="A13703" s="30">
        <v>2017</v>
      </c>
      <c r="B13703" s="3" t="s">
        <v>17</v>
      </c>
      <c r="C13703" s="3" t="s">
        <v>18</v>
      </c>
      <c r="D13703" s="3" t="s">
        <v>28</v>
      </c>
      <c r="E13703" s="3">
        <v>1</v>
      </c>
      <c r="F13703" s="3">
        <v>2</v>
      </c>
      <c r="G13703" s="3">
        <v>4</v>
      </c>
      <c r="H13703" s="3">
        <v>15664</v>
      </c>
      <c r="I13703" s="3">
        <v>2</v>
      </c>
      <c r="J13703" s="3">
        <v>4</v>
      </c>
      <c r="K13703" s="3">
        <v>8441</v>
      </c>
      <c r="L13703" s="3">
        <v>0</v>
      </c>
      <c r="M13703" s="3">
        <v>0</v>
      </c>
      <c r="N13703" s="3">
        <v>0</v>
      </c>
      <c r="O13703" s="3">
        <v>0</v>
      </c>
      <c r="P13703" s="3" t="str">
        <f>B13703&amp;" | "&amp;C13703&amp;" | "&amp;D13703</f>
        <v>documentazione_amministrativa / documentazione_contabile | FATTURA ATTIVA | NOTA DI CREDITO</v>
      </c>
      <c r="Q13703" s="3" t="str">
        <f>VLOOKUP(P13703,'Classificazione UD'!A:B,2,FALSE)</f>
        <v>Fiscale</v>
      </c>
    </row>
    <row r="13704" spans="1:17" ht="15" customHeight="1" x14ac:dyDescent="0.25">
      <c r="A13704" s="30">
        <v>2017</v>
      </c>
      <c r="B13704" s="3" t="s">
        <v>17</v>
      </c>
      <c r="C13704" s="3" t="s">
        <v>18</v>
      </c>
      <c r="D13704" s="3" t="s">
        <v>19</v>
      </c>
      <c r="E13704" s="3">
        <v>2</v>
      </c>
      <c r="F13704" s="3">
        <v>4</v>
      </c>
      <c r="G13704" s="3">
        <v>8</v>
      </c>
      <c r="H13704" s="3">
        <v>30813</v>
      </c>
      <c r="I13704" s="3">
        <v>4</v>
      </c>
      <c r="J13704" s="3">
        <v>8</v>
      </c>
      <c r="K13704" s="3">
        <v>16772</v>
      </c>
      <c r="L13704" s="3">
        <v>0</v>
      </c>
      <c r="M13704" s="3">
        <v>0</v>
      </c>
      <c r="N13704" s="3">
        <v>0</v>
      </c>
      <c r="O13704" s="3">
        <v>0</v>
      </c>
      <c r="P13704" s="3" t="str">
        <f>B13704&amp;" | "&amp;C13704&amp;" | "&amp;D13704</f>
        <v>documentazione_amministrativa / documentazione_contabile | FATTURA ATTIVA | FATTURA</v>
      </c>
      <c r="Q13704" s="3" t="str">
        <f>VLOOKUP(P13704,'Classificazione UD'!A:B,2,FALSE)</f>
        <v>Fiscale</v>
      </c>
    </row>
    <row r="13705" spans="1:17" ht="15" customHeight="1" x14ac:dyDescent="0.25">
      <c r="A13705" s="30">
        <v>2017</v>
      </c>
      <c r="B13705" s="3" t="s">
        <v>29</v>
      </c>
      <c r="C13705" s="3" t="s">
        <v>30</v>
      </c>
      <c r="D13705" s="3" t="s">
        <v>31</v>
      </c>
      <c r="E13705" s="3">
        <v>192250</v>
      </c>
      <c r="F13705" s="3">
        <v>192250</v>
      </c>
      <c r="G13705" s="3">
        <v>192250</v>
      </c>
      <c r="H13705" s="3">
        <v>13568366654381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 t="str">
        <f>B13705&amp;" | "&amp;C13705&amp;" | "&amp;D13705</f>
        <v>documentazione_sanitaria / immagini diagnostiche | IMMAGINI_DIAGNOSTICHE | STUDIO_DICOM</v>
      </c>
      <c r="Q13705" s="3" t="str">
        <f>VLOOKUP(P13705,'Classificazione UD'!A:B,2,FALSE)</f>
        <v>DICOM</v>
      </c>
    </row>
    <row r="13706" spans="1:17" ht="15" customHeight="1" x14ac:dyDescent="0.25">
      <c r="A13706" s="30">
        <v>2017</v>
      </c>
      <c r="B13706" s="3" t="s">
        <v>38</v>
      </c>
      <c r="C13706" s="3" t="s">
        <v>39</v>
      </c>
      <c r="D13706" s="3" t="s">
        <v>93</v>
      </c>
      <c r="E13706" s="3">
        <v>85489</v>
      </c>
      <c r="F13706" s="3">
        <v>85489</v>
      </c>
      <c r="G13706" s="3">
        <v>85489</v>
      </c>
      <c r="H13706" s="3">
        <v>626490711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 t="str">
        <f>B13706&amp;" | "&amp;C13706&amp;" | "&amp;D13706</f>
        <v>documentazione_sanitaria / referti | REFERTO | REFERTO_DIAGNOSTICA_PER_IMMAGINI</v>
      </c>
      <c r="Q13706" s="3" t="str">
        <f>VLOOKUP(P13706,'Classificazione UD'!A:B,2,FALSE)</f>
        <v>Referto</v>
      </c>
    </row>
    <row r="13707" spans="1:17" ht="15" customHeight="1" x14ac:dyDescent="0.25">
      <c r="A13707" s="30">
        <v>2017</v>
      </c>
      <c r="B13707" s="3" t="s">
        <v>17</v>
      </c>
      <c r="C13707" s="3" t="s">
        <v>27</v>
      </c>
      <c r="D13707" s="3" t="s">
        <v>19</v>
      </c>
      <c r="E13707" s="3">
        <v>15699</v>
      </c>
      <c r="F13707" s="3">
        <v>31440</v>
      </c>
      <c r="G13707" s="3">
        <v>62838</v>
      </c>
      <c r="H13707" s="3">
        <v>1498987967</v>
      </c>
      <c r="I13707" s="3">
        <v>31387</v>
      </c>
      <c r="J13707" s="3">
        <v>62774</v>
      </c>
      <c r="K13707" s="3">
        <v>74271317</v>
      </c>
      <c r="L13707" s="3">
        <v>0</v>
      </c>
      <c r="M13707" s="3">
        <v>0</v>
      </c>
      <c r="N13707" s="3">
        <v>0</v>
      </c>
      <c r="O13707" s="3">
        <v>0</v>
      </c>
      <c r="P13707" s="3" t="str">
        <f>B13707&amp;" | "&amp;C13707&amp;" | "&amp;D13707</f>
        <v>documentazione_amministrativa / documentazione_contabile | FATTURA PASSIVA | FATTURA</v>
      </c>
      <c r="Q13707" s="3" t="str">
        <f>VLOOKUP(P13707,'Classificazione UD'!A:B,2,FALSE)</f>
        <v>Fiscale</v>
      </c>
    </row>
    <row r="13708" spans="1:17" ht="15" customHeight="1" x14ac:dyDescent="0.25">
      <c r="A13708" s="30">
        <v>2017</v>
      </c>
      <c r="B13708" s="3" t="s">
        <v>17</v>
      </c>
      <c r="C13708" s="3" t="s">
        <v>27</v>
      </c>
      <c r="D13708" s="3" t="s">
        <v>28</v>
      </c>
      <c r="E13708" s="3">
        <v>212</v>
      </c>
      <c r="F13708" s="3">
        <v>424</v>
      </c>
      <c r="G13708" s="3">
        <v>848</v>
      </c>
      <c r="H13708" s="3">
        <v>17846319</v>
      </c>
      <c r="I13708" s="3">
        <v>424</v>
      </c>
      <c r="J13708" s="3">
        <v>848</v>
      </c>
      <c r="K13708" s="3">
        <v>1003320</v>
      </c>
      <c r="L13708" s="3">
        <v>0</v>
      </c>
      <c r="M13708" s="3">
        <v>0</v>
      </c>
      <c r="N13708" s="3">
        <v>0</v>
      </c>
      <c r="O13708" s="3">
        <v>0</v>
      </c>
      <c r="P13708" s="3" t="str">
        <f>B13708&amp;" | "&amp;C13708&amp;" | "&amp;D13708</f>
        <v>documentazione_amministrativa / documentazione_contabile | FATTURA PASSIVA | NOTA DI CREDITO</v>
      </c>
      <c r="Q13708" s="3" t="str">
        <f>VLOOKUP(P13708,'Classificazione UD'!A:B,2,FALSE)</f>
        <v>Fiscale</v>
      </c>
    </row>
    <row r="13709" spans="1:17" ht="15" customHeight="1" x14ac:dyDescent="0.25">
      <c r="A13709" s="30">
        <v>2017</v>
      </c>
      <c r="B13709" s="3" t="s">
        <v>23</v>
      </c>
      <c r="C13709" s="3" t="s">
        <v>24</v>
      </c>
      <c r="D13709" s="3" t="s">
        <v>24</v>
      </c>
      <c r="E13709" s="3">
        <v>1</v>
      </c>
      <c r="F13709" s="3">
        <v>1</v>
      </c>
      <c r="G13709" s="3">
        <v>1</v>
      </c>
      <c r="H13709" s="3">
        <v>57885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 t="str">
        <f>B13709&amp;" | "&amp;C13709&amp;" | "&amp;D13709</f>
        <v>documentazione_amministrativa / altri_documenti | FOGLIO DI TRASFORMAZIONE | FOGLIO DI TRASFORMAZIONE</v>
      </c>
      <c r="Q13709" s="3" t="str">
        <f>VLOOKUP(P13709,'Classificazione UD'!A:B,2,FALSE)</f>
        <v>Tecnico</v>
      </c>
    </row>
    <row r="13710" spans="1:17" ht="15" customHeight="1" x14ac:dyDescent="0.25">
      <c r="A13710" s="30">
        <v>2017</v>
      </c>
      <c r="B13710" s="3" t="s">
        <v>33</v>
      </c>
      <c r="C13710" s="3" t="s">
        <v>34</v>
      </c>
      <c r="D13710" s="3" t="s">
        <v>34</v>
      </c>
      <c r="E13710" s="3">
        <v>15</v>
      </c>
      <c r="F13710" s="3">
        <v>60</v>
      </c>
      <c r="G13710" s="3">
        <v>60</v>
      </c>
      <c r="H13710" s="3">
        <v>53696309</v>
      </c>
      <c r="I13710" s="3">
        <v>0</v>
      </c>
      <c r="J13710" s="3">
        <v>0</v>
      </c>
      <c r="K13710" s="3">
        <v>0</v>
      </c>
      <c r="L13710" s="3">
        <v>1</v>
      </c>
      <c r="M13710" s="3">
        <v>4</v>
      </c>
      <c r="N13710" s="3">
        <v>4</v>
      </c>
      <c r="O13710" s="3">
        <v>3715451</v>
      </c>
      <c r="P13710" s="3" t="str">
        <f>B13710&amp;" | "&amp;C13710&amp;" | "&amp;D13710</f>
        <v>documentazione_amministrativa / contratti_accordi | CONTRATTO | CONTRATTO</v>
      </c>
      <c r="Q13710" s="3" t="str">
        <f>VLOOKUP(P13710,'Classificazione UD'!A:B,2,FALSE)</f>
        <v>Contratto</v>
      </c>
    </row>
    <row r="13711" spans="1:17" ht="15" customHeight="1" x14ac:dyDescent="0.25">
      <c r="A13711" s="30">
        <v>2017</v>
      </c>
      <c r="B13711" s="3" t="s">
        <v>20</v>
      </c>
      <c r="C13711" s="3" t="s">
        <v>21</v>
      </c>
      <c r="D13711" s="3" t="s">
        <v>21</v>
      </c>
      <c r="E13711" s="3">
        <v>249</v>
      </c>
      <c r="F13711" s="3">
        <v>249</v>
      </c>
      <c r="G13711" s="3">
        <v>260</v>
      </c>
      <c r="H13711" s="3">
        <v>15296502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 t="str">
        <f>B13711&amp;" | "&amp;C13711&amp;" | "&amp;D13711</f>
        <v>documentazione_amministrativa / registri | REGISTRO GIORNALIERO | REGISTRO GIORNALIERO</v>
      </c>
      <c r="Q13711" s="3" t="str">
        <f>VLOOKUP(P13711,'Classificazione UD'!A:B,2,FALSE)</f>
        <v>RGP</v>
      </c>
    </row>
    <row r="13712" spans="1:17" ht="15" customHeight="1" x14ac:dyDescent="0.25">
      <c r="A13712" s="30">
        <v>2017</v>
      </c>
      <c r="B13712" s="3" t="s">
        <v>38</v>
      </c>
      <c r="C13712" s="3" t="s">
        <v>39</v>
      </c>
      <c r="D13712" s="3" t="s">
        <v>70</v>
      </c>
      <c r="E13712" s="3">
        <v>12886</v>
      </c>
      <c r="F13712" s="3">
        <v>12886</v>
      </c>
      <c r="G13712" s="3">
        <v>12886</v>
      </c>
      <c r="H13712" s="3">
        <v>1774903821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 t="str">
        <f>B13712&amp;" | "&amp;C13712&amp;" | "&amp;D13712</f>
        <v>documentazione_sanitaria / referti | REFERTO | REFERTO_ANATOMIA_PATOLOGICA</v>
      </c>
      <c r="Q13712" s="3" t="str">
        <f>VLOOKUP(P13712,'Classificazione UD'!A:B,2,FALSE)</f>
        <v>Referto</v>
      </c>
    </row>
    <row r="13713" spans="1:17" ht="15" customHeight="1" x14ac:dyDescent="0.25">
      <c r="A13713" s="30">
        <v>2017</v>
      </c>
      <c r="B13713" s="3" t="s">
        <v>38</v>
      </c>
      <c r="C13713" s="3" t="s">
        <v>39</v>
      </c>
      <c r="D13713" s="3" t="s">
        <v>93</v>
      </c>
      <c r="E13713" s="3">
        <v>117882</v>
      </c>
      <c r="F13713" s="3">
        <v>117882</v>
      </c>
      <c r="G13713" s="3">
        <v>117882</v>
      </c>
      <c r="H13713" s="3">
        <v>2219173634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 t="str">
        <f>B13713&amp;" | "&amp;C13713&amp;" | "&amp;D13713</f>
        <v>documentazione_sanitaria / referti | REFERTO | REFERTO_DIAGNOSTICA_PER_IMMAGINI</v>
      </c>
      <c r="Q13713" s="3" t="str">
        <f>VLOOKUP(P13713,'Classificazione UD'!A:B,2,FALSE)</f>
        <v>Referto</v>
      </c>
    </row>
    <row r="13714" spans="1:17" ht="15" customHeight="1" x14ac:dyDescent="0.25">
      <c r="A13714" s="30">
        <v>2017</v>
      </c>
      <c r="B13714" s="3" t="s">
        <v>38</v>
      </c>
      <c r="C13714" s="3" t="s">
        <v>39</v>
      </c>
      <c r="D13714" s="3" t="s">
        <v>40</v>
      </c>
      <c r="E13714" s="3">
        <v>305641</v>
      </c>
      <c r="F13714" s="3">
        <v>305641</v>
      </c>
      <c r="G13714" s="3">
        <v>305641</v>
      </c>
      <c r="H13714" s="3">
        <v>5444226471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 t="str">
        <f>B13714&amp;" | "&amp;C13714&amp;" | "&amp;D13714</f>
        <v>documentazione_sanitaria / referti | REFERTO | REFERTO_LABORATORIO</v>
      </c>
      <c r="Q13714" s="3" t="str">
        <f>VLOOKUP(P13714,'Classificazione UD'!A:B,2,FALSE)</f>
        <v>Referto</v>
      </c>
    </row>
    <row r="13715" spans="1:17" ht="15" customHeight="1" x14ac:dyDescent="0.25">
      <c r="A13715" s="30">
        <v>2017</v>
      </c>
      <c r="B13715" s="3" t="s">
        <v>17</v>
      </c>
      <c r="C13715" s="3" t="s">
        <v>27</v>
      </c>
      <c r="D13715" s="3" t="s">
        <v>19</v>
      </c>
      <c r="E13715" s="3">
        <v>15458</v>
      </c>
      <c r="F13715" s="3">
        <v>30916</v>
      </c>
      <c r="G13715" s="3">
        <v>61832</v>
      </c>
      <c r="H13715" s="3">
        <v>1475113377</v>
      </c>
      <c r="I13715" s="3">
        <v>28777</v>
      </c>
      <c r="J13715" s="3">
        <v>57554</v>
      </c>
      <c r="K13715" s="3">
        <v>64094834</v>
      </c>
      <c r="L13715" s="3">
        <v>0</v>
      </c>
      <c r="M13715" s="3">
        <v>0</v>
      </c>
      <c r="N13715" s="3">
        <v>0</v>
      </c>
      <c r="O13715" s="3">
        <v>0</v>
      </c>
      <c r="P13715" s="3" t="str">
        <f>B13715&amp;" | "&amp;C13715&amp;" | "&amp;D13715</f>
        <v>documentazione_amministrativa / documentazione_contabile | FATTURA PASSIVA | FATTURA</v>
      </c>
      <c r="Q13715" s="3" t="str">
        <f>VLOOKUP(P13715,'Classificazione UD'!A:B,2,FALSE)</f>
        <v>Fiscale</v>
      </c>
    </row>
    <row r="13716" spans="1:17" ht="15" customHeight="1" x14ac:dyDescent="0.25">
      <c r="A13716" s="30">
        <v>2017</v>
      </c>
      <c r="B13716" s="3" t="s">
        <v>17</v>
      </c>
      <c r="C13716" s="3" t="s">
        <v>27</v>
      </c>
      <c r="D13716" s="3" t="s">
        <v>28</v>
      </c>
      <c r="E13716" s="3">
        <v>391</v>
      </c>
      <c r="F13716" s="3">
        <v>782</v>
      </c>
      <c r="G13716" s="3">
        <v>1564</v>
      </c>
      <c r="H13716" s="3">
        <v>24308486</v>
      </c>
      <c r="I13716" s="3">
        <v>736</v>
      </c>
      <c r="J13716" s="3">
        <v>1472</v>
      </c>
      <c r="K13716" s="3">
        <v>1651473</v>
      </c>
      <c r="L13716" s="3">
        <v>0</v>
      </c>
      <c r="M13716" s="3">
        <v>0</v>
      </c>
      <c r="N13716" s="3">
        <v>0</v>
      </c>
      <c r="O13716" s="3">
        <v>0</v>
      </c>
      <c r="P13716" s="3" t="str">
        <f>B13716&amp;" | "&amp;C13716&amp;" | "&amp;D13716</f>
        <v>documentazione_amministrativa / documentazione_contabile | FATTURA PASSIVA | NOTA DI CREDITO</v>
      </c>
      <c r="Q13716" s="3" t="str">
        <f>VLOOKUP(P13716,'Classificazione UD'!A:B,2,FALSE)</f>
        <v>Fiscale</v>
      </c>
    </row>
    <row r="13717" spans="1:17" ht="15" customHeight="1" x14ac:dyDescent="0.25">
      <c r="A13717" s="30">
        <v>2017</v>
      </c>
      <c r="B13717" s="3" t="s">
        <v>17</v>
      </c>
      <c r="C13717" s="3" t="s">
        <v>106</v>
      </c>
      <c r="D13717" s="3" t="s">
        <v>105</v>
      </c>
      <c r="E13717" s="3">
        <v>6959</v>
      </c>
      <c r="F13717" s="3">
        <v>6959</v>
      </c>
      <c r="G13717" s="3">
        <v>13918</v>
      </c>
      <c r="H13717" s="3">
        <v>42394173</v>
      </c>
      <c r="I13717" s="3">
        <v>0</v>
      </c>
      <c r="J13717" s="3">
        <v>0</v>
      </c>
      <c r="K13717" s="3">
        <v>0</v>
      </c>
      <c r="L13717" s="3">
        <v>1294</v>
      </c>
      <c r="M13717" s="3">
        <v>1294</v>
      </c>
      <c r="N13717" s="3">
        <v>2588</v>
      </c>
      <c r="O13717" s="3">
        <v>7630127</v>
      </c>
      <c r="P13717" s="3" t="str">
        <f>B13717&amp;" | "&amp;C13717&amp;" | "&amp;D13717</f>
        <v>documentazione_amministrativa / documentazione_contabile | DOCUMENTO DI TRASPORTO PASSIVO | DOCUMENTO DI TRASPORTO</v>
      </c>
      <c r="Q13717" s="3" t="str">
        <f>VLOOKUP(P13717,'Classificazione UD'!A:B,2,FALSE)</f>
        <v>Fiscale</v>
      </c>
    </row>
    <row r="13718" spans="1:17" ht="15" customHeight="1" x14ac:dyDescent="0.25">
      <c r="A13718" s="30">
        <v>2017</v>
      </c>
      <c r="B13718" s="3" t="s">
        <v>44</v>
      </c>
      <c r="C13718" s="3" t="s">
        <v>179</v>
      </c>
      <c r="D13718" s="3" t="s">
        <v>179</v>
      </c>
      <c r="E13718" s="3">
        <v>213</v>
      </c>
      <c r="F13718" s="3">
        <v>1509</v>
      </c>
      <c r="G13718" s="3">
        <v>1509</v>
      </c>
      <c r="H13718" s="3">
        <v>727383006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0</v>
      </c>
      <c r="P13718" s="3" t="str">
        <f>B13718&amp;" | "&amp;C13718&amp;" | "&amp;D13718</f>
        <v>documentazione_amministrativa / deliberazioni | DELIBERAZIONE | DELIBERAZIONE</v>
      </c>
      <c r="Q13718" s="3" t="str">
        <f>VLOOKUP(P13718,'Classificazione UD'!A:B,2,FALSE)</f>
        <v>Amministrativo</v>
      </c>
    </row>
    <row r="13719" spans="1:17" ht="15" customHeight="1" x14ac:dyDescent="0.25">
      <c r="A13719" s="30">
        <v>2017</v>
      </c>
      <c r="B13719" s="3" t="s">
        <v>48</v>
      </c>
      <c r="C13719" s="3" t="s">
        <v>81</v>
      </c>
      <c r="D13719" s="3" t="s">
        <v>81</v>
      </c>
      <c r="E13719" s="3">
        <v>91</v>
      </c>
      <c r="F13719" s="3">
        <v>619</v>
      </c>
      <c r="G13719" s="3">
        <v>619</v>
      </c>
      <c r="H13719" s="3">
        <v>584475907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 t="str">
        <f>B13719&amp;" | "&amp;C13719&amp;" | "&amp;D13719</f>
        <v>documentazione_amministrativa / determinazioni | DETERMINA | DETERMINA</v>
      </c>
      <c r="Q13719" s="3" t="str">
        <f>VLOOKUP(P13719,'Classificazione UD'!A:B,2,FALSE)</f>
        <v>Amministrativo</v>
      </c>
    </row>
    <row r="13720" spans="1:17" ht="15" customHeight="1" x14ac:dyDescent="0.25">
      <c r="A13720" s="30">
        <v>2017</v>
      </c>
      <c r="B13720" s="3" t="s">
        <v>23</v>
      </c>
      <c r="C13720" s="3" t="s">
        <v>24</v>
      </c>
      <c r="D13720" s="3" t="s">
        <v>24</v>
      </c>
      <c r="E13720" s="3">
        <v>1</v>
      </c>
      <c r="F13720" s="3">
        <v>1</v>
      </c>
      <c r="G13720" s="3">
        <v>1</v>
      </c>
      <c r="H13720" s="3">
        <v>57885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 t="str">
        <f>B13720&amp;" | "&amp;C13720&amp;" | "&amp;D13720</f>
        <v>documentazione_amministrativa / altri_documenti | FOGLIO DI TRASFORMAZIONE | FOGLIO DI TRASFORMAZIONE</v>
      </c>
      <c r="Q13720" s="3" t="str">
        <f>VLOOKUP(P13720,'Classificazione UD'!A:B,2,FALSE)</f>
        <v>Tecnico</v>
      </c>
    </row>
    <row r="13721" spans="1:17" ht="15" customHeight="1" x14ac:dyDescent="0.25">
      <c r="A13721" s="30">
        <v>2017</v>
      </c>
      <c r="B13721" s="3" t="s">
        <v>17</v>
      </c>
      <c r="C13721" s="3" t="s">
        <v>109</v>
      </c>
      <c r="D13721" s="3" t="s">
        <v>110</v>
      </c>
      <c r="E13721" s="3">
        <v>35</v>
      </c>
      <c r="F13721" s="3">
        <v>35</v>
      </c>
      <c r="G13721" s="3">
        <v>70</v>
      </c>
      <c r="H13721" s="3">
        <v>4047813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 t="str">
        <f>B13721&amp;" | "&amp;C13721&amp;" | "&amp;D13721</f>
        <v>documentazione_amministrativa / documentazione_contabile | ORDINE ATTIVO | ORDINE</v>
      </c>
      <c r="Q13721" s="3" t="str">
        <f>VLOOKUP(P13721,'Classificazione UD'!A:B,2,FALSE)</f>
        <v>Fiscale</v>
      </c>
    </row>
    <row r="13722" spans="1:17" ht="15" customHeight="1" x14ac:dyDescent="0.25">
      <c r="A13722" s="30">
        <v>2017</v>
      </c>
      <c r="B13722" s="3" t="s">
        <v>36</v>
      </c>
      <c r="C13722" s="3" t="s">
        <v>82</v>
      </c>
      <c r="D13722" s="3" t="s">
        <v>37</v>
      </c>
      <c r="E13722" s="3">
        <v>5972</v>
      </c>
      <c r="F13722" s="3">
        <v>28709</v>
      </c>
      <c r="G13722" s="3">
        <v>28709</v>
      </c>
      <c r="H13722" s="3">
        <v>11119412950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 t="str">
        <f>B13722&amp;" | "&amp;C13722&amp;" | "&amp;D13722</f>
        <v>documentazione_amministrativa / documenti_protocollati | DOCUMENTO PROTOCOLLATO IN ENTRATA | Documento protocollato</v>
      </c>
      <c r="Q13722" s="3" t="str">
        <f>VLOOKUP(P13722,'Classificazione UD'!A:B,2,FALSE)</f>
        <v>Protocollo</v>
      </c>
    </row>
    <row r="13723" spans="1:17" ht="15" customHeight="1" x14ac:dyDescent="0.25">
      <c r="A13723" s="30">
        <v>2017</v>
      </c>
      <c r="B13723" s="3" t="s">
        <v>36</v>
      </c>
      <c r="C13723" s="3" t="s">
        <v>83</v>
      </c>
      <c r="D13723" s="3" t="s">
        <v>37</v>
      </c>
      <c r="E13723" s="3">
        <v>6201</v>
      </c>
      <c r="F13723" s="3">
        <v>62529</v>
      </c>
      <c r="G13723" s="3">
        <v>62529</v>
      </c>
      <c r="H13723" s="3">
        <v>18068428743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 t="str">
        <f>B13723&amp;" | "&amp;C13723&amp;" | "&amp;D13723</f>
        <v>documentazione_amministrativa / documenti_protocollati | DOCUMENTO PROTOCOLLATO IN USCITA | Documento protocollato</v>
      </c>
      <c r="Q13723" s="3" t="str">
        <f>VLOOKUP(P13723,'Classificazione UD'!A:B,2,FALSE)</f>
        <v>Protocollo</v>
      </c>
    </row>
    <row r="13724" spans="1:17" ht="15" customHeight="1" x14ac:dyDescent="0.25">
      <c r="A13724" s="30">
        <v>2017</v>
      </c>
      <c r="B13724" s="3" t="s">
        <v>20</v>
      </c>
      <c r="C13724" s="3" t="s">
        <v>21</v>
      </c>
      <c r="D13724" s="3" t="s">
        <v>21</v>
      </c>
      <c r="E13724" s="3">
        <v>292</v>
      </c>
      <c r="F13724" s="3">
        <v>292</v>
      </c>
      <c r="G13724" s="3">
        <v>292</v>
      </c>
      <c r="H13724" s="3">
        <v>75855462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 t="str">
        <f>B13724&amp;" | "&amp;C13724&amp;" | "&amp;D13724</f>
        <v>documentazione_amministrativa / registri | REGISTRO GIORNALIERO | REGISTRO GIORNALIERO</v>
      </c>
      <c r="Q13724" s="3" t="str">
        <f>VLOOKUP(P13724,'Classificazione UD'!A:B,2,FALSE)</f>
        <v>RGP</v>
      </c>
    </row>
    <row r="13725" spans="1:17" ht="15" customHeight="1" x14ac:dyDescent="0.25">
      <c r="A13725" s="30">
        <v>2017</v>
      </c>
      <c r="B13725" s="3" t="s">
        <v>17</v>
      </c>
      <c r="C13725" s="3" t="s">
        <v>18</v>
      </c>
      <c r="D13725" s="3" t="s">
        <v>19</v>
      </c>
      <c r="E13725" s="3">
        <v>331</v>
      </c>
      <c r="F13725" s="3">
        <v>657</v>
      </c>
      <c r="G13725" s="3">
        <v>1314</v>
      </c>
      <c r="H13725" s="3">
        <v>499711581</v>
      </c>
      <c r="I13725" s="3">
        <v>650</v>
      </c>
      <c r="J13725" s="3">
        <v>1300</v>
      </c>
      <c r="K13725" s="3">
        <v>2726177</v>
      </c>
      <c r="L13725" s="3">
        <v>0</v>
      </c>
      <c r="M13725" s="3">
        <v>0</v>
      </c>
      <c r="N13725" s="3">
        <v>0</v>
      </c>
      <c r="O13725" s="3">
        <v>0</v>
      </c>
      <c r="P13725" s="3" t="str">
        <f>B13725&amp;" | "&amp;C13725&amp;" | "&amp;D13725</f>
        <v>documentazione_amministrativa / documentazione_contabile | FATTURA ATTIVA | FATTURA</v>
      </c>
      <c r="Q13725" s="3" t="str">
        <f>VLOOKUP(P13725,'Classificazione UD'!A:B,2,FALSE)</f>
        <v>Fiscale</v>
      </c>
    </row>
    <row r="13726" spans="1:17" ht="15" customHeight="1" x14ac:dyDescent="0.25">
      <c r="A13726" s="30">
        <v>2017</v>
      </c>
      <c r="B13726" s="3" t="s">
        <v>17</v>
      </c>
      <c r="C13726" s="3" t="s">
        <v>18</v>
      </c>
      <c r="D13726" s="3" t="s">
        <v>28</v>
      </c>
      <c r="E13726" s="3">
        <v>20</v>
      </c>
      <c r="F13726" s="3">
        <v>35</v>
      </c>
      <c r="G13726" s="3">
        <v>70</v>
      </c>
      <c r="H13726" s="3">
        <v>270383</v>
      </c>
      <c r="I13726" s="3">
        <v>30</v>
      </c>
      <c r="J13726" s="3">
        <v>60</v>
      </c>
      <c r="K13726" s="3">
        <v>125988</v>
      </c>
      <c r="L13726" s="3">
        <v>0</v>
      </c>
      <c r="M13726" s="3">
        <v>0</v>
      </c>
      <c r="N13726" s="3">
        <v>0</v>
      </c>
      <c r="O13726" s="3">
        <v>0</v>
      </c>
      <c r="P13726" s="3" t="str">
        <f>B13726&amp;" | "&amp;C13726&amp;" | "&amp;D13726</f>
        <v>documentazione_amministrativa / documentazione_contabile | FATTURA ATTIVA | NOTA DI CREDITO</v>
      </c>
      <c r="Q13726" s="3" t="str">
        <f>VLOOKUP(P13726,'Classificazione UD'!A:B,2,FALSE)</f>
        <v>Fiscale</v>
      </c>
    </row>
    <row r="13727" spans="1:17" ht="15" customHeight="1" x14ac:dyDescent="0.25">
      <c r="A13727" s="30">
        <v>2017</v>
      </c>
      <c r="B13727" s="3" t="s">
        <v>17</v>
      </c>
      <c r="C13727" s="3" t="s">
        <v>104</v>
      </c>
      <c r="D13727" s="3" t="s">
        <v>105</v>
      </c>
      <c r="E13727" s="3">
        <v>6</v>
      </c>
      <c r="F13727" s="3">
        <v>6</v>
      </c>
      <c r="G13727" s="3">
        <v>12</v>
      </c>
      <c r="H13727" s="3">
        <v>38264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 t="str">
        <f>B13727&amp;" | "&amp;C13727&amp;" | "&amp;D13727</f>
        <v>documentazione_amministrativa / documentazione_contabile | DOCUMENTO DI TRASPORTO ATTIVO | DOCUMENTO DI TRASPORTO</v>
      </c>
      <c r="Q13727" s="3" t="str">
        <f>VLOOKUP(P13727,'Classificazione UD'!A:B,2,FALSE)</f>
        <v>Fiscale</v>
      </c>
    </row>
    <row r="13728" spans="1:17" ht="15" customHeight="1" x14ac:dyDescent="0.25">
      <c r="A13728" s="30">
        <v>2017</v>
      </c>
      <c r="B13728" s="3" t="s">
        <v>17</v>
      </c>
      <c r="C13728" s="3" t="s">
        <v>106</v>
      </c>
      <c r="D13728" s="3" t="s">
        <v>105</v>
      </c>
      <c r="E13728" s="3">
        <v>30277</v>
      </c>
      <c r="F13728" s="3">
        <v>30277</v>
      </c>
      <c r="G13728" s="3">
        <v>60554</v>
      </c>
      <c r="H13728" s="3">
        <v>319657399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 t="str">
        <f>B13728&amp;" | "&amp;C13728&amp;" | "&amp;D13728</f>
        <v>documentazione_amministrativa / documentazione_contabile | DOCUMENTO DI TRASPORTO PASSIVO | DOCUMENTO DI TRASPORTO</v>
      </c>
      <c r="Q13728" s="3" t="str">
        <f>VLOOKUP(P13728,'Classificazione UD'!A:B,2,FALSE)</f>
        <v>Fiscale</v>
      </c>
    </row>
    <row r="13729" spans="1:17" ht="15" customHeight="1" x14ac:dyDescent="0.25">
      <c r="A13729" s="30">
        <v>2017</v>
      </c>
      <c r="B13729" s="3" t="s">
        <v>17</v>
      </c>
      <c r="C13729" s="3" t="s">
        <v>27</v>
      </c>
      <c r="D13729" s="3" t="s">
        <v>19</v>
      </c>
      <c r="E13729" s="3">
        <v>12632</v>
      </c>
      <c r="F13729" s="3">
        <v>25301</v>
      </c>
      <c r="G13729" s="3">
        <v>50565</v>
      </c>
      <c r="H13729" s="3">
        <v>1812613465</v>
      </c>
      <c r="I13729" s="3">
        <v>25256</v>
      </c>
      <c r="J13729" s="3">
        <v>50512</v>
      </c>
      <c r="K13729" s="3">
        <v>59901393</v>
      </c>
      <c r="L13729" s="3">
        <v>0</v>
      </c>
      <c r="M13729" s="3">
        <v>0</v>
      </c>
      <c r="N13729" s="3">
        <v>0</v>
      </c>
      <c r="O13729" s="3">
        <v>0</v>
      </c>
      <c r="P13729" s="3" t="str">
        <f>B13729&amp;" | "&amp;C13729&amp;" | "&amp;D13729</f>
        <v>documentazione_amministrativa / documentazione_contabile | FATTURA PASSIVA | FATTURA</v>
      </c>
      <c r="Q13729" s="3" t="str">
        <f>VLOOKUP(P13729,'Classificazione UD'!A:B,2,FALSE)</f>
        <v>Fiscale</v>
      </c>
    </row>
    <row r="13730" spans="1:17" ht="15" customHeight="1" x14ac:dyDescent="0.25">
      <c r="A13730" s="30">
        <v>2017</v>
      </c>
      <c r="B13730" s="3" t="s">
        <v>17</v>
      </c>
      <c r="C13730" s="3" t="s">
        <v>27</v>
      </c>
      <c r="D13730" s="3" t="s">
        <v>28</v>
      </c>
      <c r="E13730" s="3">
        <v>322</v>
      </c>
      <c r="F13730" s="3">
        <v>644</v>
      </c>
      <c r="G13730" s="3">
        <v>1288</v>
      </c>
      <c r="H13730" s="3">
        <v>32518393</v>
      </c>
      <c r="I13730" s="3">
        <v>644</v>
      </c>
      <c r="J13730" s="3">
        <v>1288</v>
      </c>
      <c r="K13730" s="3">
        <v>1523596</v>
      </c>
      <c r="L13730" s="3">
        <v>0</v>
      </c>
      <c r="M13730" s="3">
        <v>0</v>
      </c>
      <c r="N13730" s="3">
        <v>0</v>
      </c>
      <c r="O13730" s="3">
        <v>0</v>
      </c>
      <c r="P13730" s="3" t="str">
        <f>B13730&amp;" | "&amp;C13730&amp;" | "&amp;D13730</f>
        <v>documentazione_amministrativa / documentazione_contabile | FATTURA PASSIVA | NOTA DI CREDITO</v>
      </c>
      <c r="Q13730" s="3" t="str">
        <f>VLOOKUP(P13730,'Classificazione UD'!A:B,2,FALSE)</f>
        <v>Fiscale</v>
      </c>
    </row>
    <row r="13731" spans="1:17" ht="15" customHeight="1" x14ac:dyDescent="0.25">
      <c r="A13731" s="30">
        <v>2017</v>
      </c>
      <c r="B13731" s="3" t="s">
        <v>17</v>
      </c>
      <c r="C13731" s="3" t="s">
        <v>27</v>
      </c>
      <c r="D13731" s="3" t="s">
        <v>19</v>
      </c>
      <c r="E13731" s="3">
        <v>8</v>
      </c>
      <c r="F13731" s="3">
        <v>16</v>
      </c>
      <c r="G13731" s="3">
        <v>32</v>
      </c>
      <c r="H13731" s="3">
        <v>145719</v>
      </c>
      <c r="I13731" s="3">
        <v>16</v>
      </c>
      <c r="J13731" s="3">
        <v>32</v>
      </c>
      <c r="K13731" s="3">
        <v>37914</v>
      </c>
      <c r="L13731" s="3">
        <v>0</v>
      </c>
      <c r="M13731" s="3">
        <v>0</v>
      </c>
      <c r="N13731" s="3">
        <v>0</v>
      </c>
      <c r="O13731" s="3">
        <v>0</v>
      </c>
      <c r="P13731" s="3" t="str">
        <f>B13731&amp;" | "&amp;C13731&amp;" | "&amp;D13731</f>
        <v>documentazione_amministrativa / documentazione_contabile | FATTURA PASSIVA | FATTURA</v>
      </c>
      <c r="Q13731" s="3" t="str">
        <f>VLOOKUP(P13731,'Classificazione UD'!A:B,2,FALSE)</f>
        <v>Fiscale</v>
      </c>
    </row>
    <row r="13732" spans="1:17" ht="15" customHeight="1" x14ac:dyDescent="0.25">
      <c r="A13732" s="30">
        <v>2017</v>
      </c>
      <c r="B13732" s="3" t="s">
        <v>17</v>
      </c>
      <c r="C13732" s="3" t="s">
        <v>27</v>
      </c>
      <c r="D13732" s="3" t="s">
        <v>19</v>
      </c>
      <c r="E13732" s="3">
        <v>9</v>
      </c>
      <c r="F13732" s="3">
        <v>18</v>
      </c>
      <c r="G13732" s="3">
        <v>36</v>
      </c>
      <c r="H13732" s="3">
        <v>5088314</v>
      </c>
      <c r="I13732" s="3">
        <v>18</v>
      </c>
      <c r="J13732" s="3">
        <v>36</v>
      </c>
      <c r="K13732" s="3">
        <v>42791</v>
      </c>
      <c r="L13732" s="3">
        <v>0</v>
      </c>
      <c r="M13732" s="3">
        <v>0</v>
      </c>
      <c r="N13732" s="3">
        <v>0</v>
      </c>
      <c r="O13732" s="3">
        <v>0</v>
      </c>
      <c r="P13732" s="3" t="str">
        <f>B13732&amp;" | "&amp;C13732&amp;" | "&amp;D13732</f>
        <v>documentazione_amministrativa / documentazione_contabile | FATTURA PASSIVA | FATTURA</v>
      </c>
      <c r="Q13732" s="3" t="str">
        <f>VLOOKUP(P13732,'Classificazione UD'!A:B,2,FALSE)</f>
        <v>Fiscale</v>
      </c>
    </row>
    <row r="13733" spans="1:17" ht="15" customHeight="1" x14ac:dyDescent="0.25">
      <c r="A13733" s="30">
        <v>2017</v>
      </c>
      <c r="B13733" s="3" t="s">
        <v>17</v>
      </c>
      <c r="C13733" s="3" t="s">
        <v>57</v>
      </c>
      <c r="D13733" s="3" t="s">
        <v>57</v>
      </c>
      <c r="E13733" s="3">
        <v>3</v>
      </c>
      <c r="F13733" s="3">
        <v>3</v>
      </c>
      <c r="G13733" s="3">
        <v>3</v>
      </c>
      <c r="H13733" s="3">
        <v>18212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 t="str">
        <f>B13733&amp;" | "&amp;C13733&amp;" | "&amp;D13733</f>
        <v>documentazione_amministrativa / documentazione_contabile | FLUSSO ORDINATIVI | FLUSSO ORDINATIVI</v>
      </c>
      <c r="Q13733" s="3" t="str">
        <f>VLOOKUP(P13733,'Classificazione UD'!A:B,2,FALSE)</f>
        <v>Ordinativo</v>
      </c>
    </row>
    <row r="13734" spans="1:17" ht="15" customHeight="1" x14ac:dyDescent="0.25">
      <c r="A13734" s="30">
        <v>2017</v>
      </c>
      <c r="B13734" s="3" t="s">
        <v>23</v>
      </c>
      <c r="C13734" s="3" t="s">
        <v>24</v>
      </c>
      <c r="D13734" s="3" t="s">
        <v>24</v>
      </c>
      <c r="E13734" s="3">
        <v>1</v>
      </c>
      <c r="F13734" s="3">
        <v>1</v>
      </c>
      <c r="G13734" s="3">
        <v>1</v>
      </c>
      <c r="H13734" s="3">
        <v>57885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 t="str">
        <f>B13734&amp;" | "&amp;C13734&amp;" | "&amp;D13734</f>
        <v>documentazione_amministrativa / altri_documenti | FOGLIO DI TRASFORMAZIONE | FOGLIO DI TRASFORMAZIONE</v>
      </c>
      <c r="Q13734" s="3" t="str">
        <f>VLOOKUP(P13734,'Classificazione UD'!A:B,2,FALSE)</f>
        <v>Tecnico</v>
      </c>
    </row>
    <row r="13735" spans="1:17" ht="15" customHeight="1" x14ac:dyDescent="0.25">
      <c r="A13735" s="30">
        <v>2017</v>
      </c>
      <c r="B13735" s="3" t="s">
        <v>17</v>
      </c>
      <c r="C13735" s="3" t="s">
        <v>58</v>
      </c>
      <c r="D13735" s="3" t="s">
        <v>58</v>
      </c>
      <c r="E13735" s="3">
        <v>3</v>
      </c>
      <c r="F13735" s="3">
        <v>3</v>
      </c>
      <c r="G13735" s="3">
        <v>3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 t="str">
        <f>B13735&amp;" | "&amp;C13735&amp;" | "&amp;D13735</f>
        <v>documentazione_amministrativa / documentazione_contabile | MANDATO | MANDATO</v>
      </c>
      <c r="Q13735" s="3" t="str">
        <f>VLOOKUP(P13735,'Classificazione UD'!A:B,2,FALSE)</f>
        <v>Ordinativo</v>
      </c>
    </row>
    <row r="13736" spans="1:17" ht="15" customHeight="1" x14ac:dyDescent="0.25">
      <c r="A13736" s="30">
        <v>2017</v>
      </c>
      <c r="B13736" s="3" t="s">
        <v>17</v>
      </c>
      <c r="C13736" s="3" t="s">
        <v>63</v>
      </c>
      <c r="D13736" s="3" t="s">
        <v>63</v>
      </c>
      <c r="E13736" s="3">
        <v>1197</v>
      </c>
      <c r="F13736" s="3">
        <v>1197</v>
      </c>
      <c r="G13736" s="3">
        <v>1197</v>
      </c>
      <c r="H13736" s="3">
        <v>906908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 t="str">
        <f>B13736&amp;" | "&amp;C13736&amp;" | "&amp;D13736</f>
        <v>documentazione_amministrativa / documentazione_contabile | MESSAGGIO ESITO APPLICATIVO | MESSAGGIO ESITO APPLICATIVO</v>
      </c>
      <c r="Q13736" s="3" t="str">
        <f>VLOOKUP(P13736,'Classificazione UD'!A:B,2,FALSE)</f>
        <v>Ordinativo</v>
      </c>
    </row>
    <row r="13737" spans="1:17" ht="15" customHeight="1" x14ac:dyDescent="0.25">
      <c r="A13737" s="30">
        <v>2017</v>
      </c>
      <c r="B13737" s="3" t="s">
        <v>17</v>
      </c>
      <c r="C13737" s="3" t="s">
        <v>109</v>
      </c>
      <c r="D13737" s="3" t="s">
        <v>110</v>
      </c>
      <c r="E13737" s="3">
        <v>5689</v>
      </c>
      <c r="F13737" s="3">
        <v>5689</v>
      </c>
      <c r="G13737" s="3">
        <v>11378</v>
      </c>
      <c r="H13737" s="3">
        <v>55216423</v>
      </c>
      <c r="I13737" s="3">
        <v>0</v>
      </c>
      <c r="J13737" s="3">
        <v>0</v>
      </c>
      <c r="K13737" s="3">
        <v>0</v>
      </c>
      <c r="L13737" s="3">
        <v>4</v>
      </c>
      <c r="M13737" s="3">
        <v>4</v>
      </c>
      <c r="N13737" s="3">
        <v>8</v>
      </c>
      <c r="O13737" s="3">
        <v>34593</v>
      </c>
      <c r="P13737" s="3" t="str">
        <f>B13737&amp;" | "&amp;C13737&amp;" | "&amp;D13737</f>
        <v>documentazione_amministrativa / documentazione_contabile | ORDINE ATTIVO | ORDINE</v>
      </c>
      <c r="Q13737" s="3" t="str">
        <f>VLOOKUP(P13737,'Classificazione UD'!A:B,2,FALSE)</f>
        <v>Fiscale</v>
      </c>
    </row>
    <row r="13738" spans="1:17" ht="15" customHeight="1" x14ac:dyDescent="0.25">
      <c r="A13738" s="30">
        <v>2017</v>
      </c>
      <c r="B13738" s="3" t="s">
        <v>20</v>
      </c>
      <c r="C13738" s="3" t="s">
        <v>21</v>
      </c>
      <c r="D13738" s="3" t="s">
        <v>21</v>
      </c>
      <c r="E13738" s="3">
        <v>358</v>
      </c>
      <c r="F13738" s="3">
        <v>358</v>
      </c>
      <c r="G13738" s="3">
        <v>358</v>
      </c>
      <c r="H13738" s="3">
        <v>87466750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 t="str">
        <f>B13738&amp;" | "&amp;C13738&amp;" | "&amp;D13738</f>
        <v>documentazione_amministrativa / registri | REGISTRO GIORNALIERO | REGISTRO GIORNALIERO</v>
      </c>
      <c r="Q13738" s="3" t="str">
        <f>VLOOKUP(P13738,'Classificazione UD'!A:B,2,FALSE)</f>
        <v>RGP</v>
      </c>
    </row>
    <row r="13739" spans="1:17" ht="15" customHeight="1" x14ac:dyDescent="0.25">
      <c r="A13739" s="30">
        <v>2017</v>
      </c>
      <c r="B13739" s="3" t="s">
        <v>17</v>
      </c>
      <c r="C13739" s="3" t="s">
        <v>18</v>
      </c>
      <c r="D13739" s="3" t="s">
        <v>19</v>
      </c>
      <c r="E13739" s="3">
        <v>24</v>
      </c>
      <c r="F13739" s="3">
        <v>48</v>
      </c>
      <c r="G13739" s="3">
        <v>96</v>
      </c>
      <c r="H13739" s="3">
        <v>27756947</v>
      </c>
      <c r="I13739" s="3">
        <v>48</v>
      </c>
      <c r="J13739" s="3">
        <v>96</v>
      </c>
      <c r="K13739" s="3">
        <v>203456</v>
      </c>
      <c r="L13739" s="3">
        <v>0</v>
      </c>
      <c r="M13739" s="3">
        <v>0</v>
      </c>
      <c r="N13739" s="3">
        <v>0</v>
      </c>
      <c r="O13739" s="3">
        <v>0</v>
      </c>
      <c r="P13739" s="3" t="str">
        <f>B13739&amp;" | "&amp;C13739&amp;" | "&amp;D13739</f>
        <v>documentazione_amministrativa / documentazione_contabile | FATTURA ATTIVA | FATTURA</v>
      </c>
      <c r="Q13739" s="3" t="str">
        <f>VLOOKUP(P13739,'Classificazione UD'!A:B,2,FALSE)</f>
        <v>Fiscale</v>
      </c>
    </row>
    <row r="13740" spans="1:17" ht="15" customHeight="1" x14ac:dyDescent="0.25">
      <c r="A13740" s="30">
        <v>2017</v>
      </c>
      <c r="B13740" s="3" t="s">
        <v>17</v>
      </c>
      <c r="C13740" s="3" t="s">
        <v>18</v>
      </c>
      <c r="D13740" s="3" t="s">
        <v>28</v>
      </c>
      <c r="E13740" s="3">
        <v>1</v>
      </c>
      <c r="F13740" s="3">
        <v>2</v>
      </c>
      <c r="G13740" s="3">
        <v>4</v>
      </c>
      <c r="H13740" s="3">
        <v>14191</v>
      </c>
      <c r="I13740" s="3">
        <v>2</v>
      </c>
      <c r="J13740" s="3">
        <v>4</v>
      </c>
      <c r="K13740" s="3">
        <v>8379</v>
      </c>
      <c r="L13740" s="3">
        <v>0</v>
      </c>
      <c r="M13740" s="3">
        <v>0</v>
      </c>
      <c r="N13740" s="3">
        <v>0</v>
      </c>
      <c r="O13740" s="3">
        <v>0</v>
      </c>
      <c r="P13740" s="3" t="str">
        <f>B13740&amp;" | "&amp;C13740&amp;" | "&amp;D13740</f>
        <v>documentazione_amministrativa / documentazione_contabile | FATTURA ATTIVA | NOTA DI CREDITO</v>
      </c>
      <c r="Q13740" s="3" t="str">
        <f>VLOOKUP(P13740,'Classificazione UD'!A:B,2,FALSE)</f>
        <v>Fiscale</v>
      </c>
    </row>
    <row r="13741" spans="1:17" ht="15" customHeight="1" x14ac:dyDescent="0.25">
      <c r="A13741" s="30">
        <v>2017</v>
      </c>
      <c r="B13741" s="3" t="s">
        <v>17</v>
      </c>
      <c r="C13741" s="3" t="s">
        <v>18</v>
      </c>
      <c r="D13741" s="3" t="s">
        <v>19</v>
      </c>
      <c r="E13741" s="3">
        <v>319</v>
      </c>
      <c r="F13741" s="3">
        <v>638</v>
      </c>
      <c r="G13741" s="3">
        <v>1276</v>
      </c>
      <c r="H13741" s="3">
        <v>402707629</v>
      </c>
      <c r="I13741" s="3">
        <v>638</v>
      </c>
      <c r="J13741" s="3">
        <v>1276</v>
      </c>
      <c r="K13741" s="3">
        <v>2704102</v>
      </c>
      <c r="L13741" s="3">
        <v>0</v>
      </c>
      <c r="M13741" s="3">
        <v>0</v>
      </c>
      <c r="N13741" s="3">
        <v>0</v>
      </c>
      <c r="O13741" s="3">
        <v>0</v>
      </c>
      <c r="P13741" s="3" t="str">
        <f>B13741&amp;" | "&amp;C13741&amp;" | "&amp;D13741</f>
        <v>documentazione_amministrativa / documentazione_contabile | FATTURA ATTIVA | FATTURA</v>
      </c>
      <c r="Q13741" s="3" t="str">
        <f>VLOOKUP(P13741,'Classificazione UD'!A:B,2,FALSE)</f>
        <v>Fiscale</v>
      </c>
    </row>
    <row r="13742" spans="1:17" ht="15" customHeight="1" x14ac:dyDescent="0.25">
      <c r="A13742" s="30">
        <v>2017</v>
      </c>
      <c r="B13742" s="3" t="s">
        <v>17</v>
      </c>
      <c r="C13742" s="3" t="s">
        <v>18</v>
      </c>
      <c r="D13742" s="3" t="s">
        <v>28</v>
      </c>
      <c r="E13742" s="3">
        <v>19</v>
      </c>
      <c r="F13742" s="3">
        <v>38</v>
      </c>
      <c r="G13742" s="3">
        <v>76</v>
      </c>
      <c r="H13742" s="3">
        <v>4093888</v>
      </c>
      <c r="I13742" s="3">
        <v>39</v>
      </c>
      <c r="J13742" s="3">
        <v>78</v>
      </c>
      <c r="K13742" s="3">
        <v>165132</v>
      </c>
      <c r="L13742" s="3">
        <v>0</v>
      </c>
      <c r="M13742" s="3">
        <v>0</v>
      </c>
      <c r="N13742" s="3">
        <v>0</v>
      </c>
      <c r="O13742" s="3">
        <v>0</v>
      </c>
      <c r="P13742" s="3" t="str">
        <f>B13742&amp;" | "&amp;C13742&amp;" | "&amp;D13742</f>
        <v>documentazione_amministrativa / documentazione_contabile | FATTURA ATTIVA | NOTA DI CREDITO</v>
      </c>
      <c r="Q13742" s="3" t="str">
        <f>VLOOKUP(P13742,'Classificazione UD'!A:B,2,FALSE)</f>
        <v>Fiscale</v>
      </c>
    </row>
    <row r="13743" spans="1:17" ht="15" customHeight="1" x14ac:dyDescent="0.25">
      <c r="A13743" s="30">
        <v>2017</v>
      </c>
      <c r="B13743" s="3" t="s">
        <v>29</v>
      </c>
      <c r="C13743" s="3" t="s">
        <v>30</v>
      </c>
      <c r="D13743" s="3" t="s">
        <v>31</v>
      </c>
      <c r="E13743" s="3">
        <v>126367</v>
      </c>
      <c r="F13743" s="3">
        <v>126367</v>
      </c>
      <c r="G13743" s="3">
        <v>126367</v>
      </c>
      <c r="H13743" s="3">
        <v>4334112468795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 t="str">
        <f>B13743&amp;" | "&amp;C13743&amp;" | "&amp;D13743</f>
        <v>documentazione_sanitaria / immagini diagnostiche | IMMAGINI_DIAGNOSTICHE | STUDIO_DICOM</v>
      </c>
      <c r="Q13743" s="3" t="str">
        <f>VLOOKUP(P13743,'Classificazione UD'!A:B,2,FALSE)</f>
        <v>DICOM</v>
      </c>
    </row>
    <row r="13744" spans="1:17" ht="15" customHeight="1" x14ac:dyDescent="0.25">
      <c r="A13744" s="30">
        <v>2017</v>
      </c>
      <c r="B13744" s="3" t="s">
        <v>38</v>
      </c>
      <c r="C13744" s="3" t="s">
        <v>39</v>
      </c>
      <c r="D13744" s="3" t="s">
        <v>87</v>
      </c>
      <c r="E13744" s="3">
        <v>89499</v>
      </c>
      <c r="F13744" s="3">
        <v>89499</v>
      </c>
      <c r="G13744" s="3">
        <v>178998</v>
      </c>
      <c r="H13744" s="3">
        <v>9546180479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 t="str">
        <f>B13744&amp;" | "&amp;C13744&amp;" | "&amp;D13744</f>
        <v>documentazione_sanitaria / referti | REFERTO | REFERTO_RADIOLOGIA</v>
      </c>
      <c r="Q13744" s="3" t="str">
        <f>VLOOKUP(P13744,'Classificazione UD'!A:B,2,FALSE)</f>
        <v>Referto</v>
      </c>
    </row>
    <row r="13745" spans="1:17" ht="15" customHeight="1" x14ac:dyDescent="0.25">
      <c r="A13745" s="30">
        <v>2017</v>
      </c>
      <c r="B13745" s="3" t="s">
        <v>17</v>
      </c>
      <c r="C13745" s="3" t="s">
        <v>106</v>
      </c>
      <c r="D13745" s="3" t="s">
        <v>105</v>
      </c>
      <c r="E13745" s="3">
        <v>28619</v>
      </c>
      <c r="F13745" s="3">
        <v>28619</v>
      </c>
      <c r="G13745" s="3">
        <v>57238</v>
      </c>
      <c r="H13745" s="3">
        <v>296724734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 t="str">
        <f>B13745&amp;" | "&amp;C13745&amp;" | "&amp;D13745</f>
        <v>documentazione_amministrativa / documentazione_contabile | DOCUMENTO DI TRASPORTO PASSIVO | DOCUMENTO DI TRASPORTO</v>
      </c>
      <c r="Q13745" s="3" t="str">
        <f>VLOOKUP(P13745,'Classificazione UD'!A:B,2,FALSE)</f>
        <v>Fiscale</v>
      </c>
    </row>
    <row r="13746" spans="1:17" ht="15" customHeight="1" x14ac:dyDescent="0.25">
      <c r="A13746" s="30">
        <v>2017</v>
      </c>
      <c r="B13746" s="3" t="s">
        <v>17</v>
      </c>
      <c r="C13746" s="3" t="s">
        <v>18</v>
      </c>
      <c r="D13746" s="3" t="s">
        <v>19</v>
      </c>
      <c r="E13746" s="3">
        <v>6</v>
      </c>
      <c r="F13746" s="3">
        <v>12</v>
      </c>
      <c r="G13746" s="3">
        <v>24</v>
      </c>
      <c r="H13746" s="3">
        <v>908898</v>
      </c>
      <c r="I13746" s="3">
        <v>12</v>
      </c>
      <c r="J13746" s="3">
        <v>24</v>
      </c>
      <c r="K13746" s="3">
        <v>51788</v>
      </c>
      <c r="L13746" s="3">
        <v>0</v>
      </c>
      <c r="M13746" s="3">
        <v>0</v>
      </c>
      <c r="N13746" s="3">
        <v>0</v>
      </c>
      <c r="O13746" s="3">
        <v>0</v>
      </c>
      <c r="P13746" s="3" t="str">
        <f>B13746&amp;" | "&amp;C13746&amp;" | "&amp;D13746</f>
        <v>documentazione_amministrativa / documentazione_contabile | FATTURA ATTIVA | FATTURA</v>
      </c>
      <c r="Q13746" s="3" t="str">
        <f>VLOOKUP(P13746,'Classificazione UD'!A:B,2,FALSE)</f>
        <v>Fiscale</v>
      </c>
    </row>
    <row r="13747" spans="1:17" ht="15" customHeight="1" x14ac:dyDescent="0.25">
      <c r="A13747" s="30">
        <v>2017</v>
      </c>
      <c r="B13747" s="3" t="s">
        <v>17</v>
      </c>
      <c r="C13747" s="3" t="s">
        <v>27</v>
      </c>
      <c r="D13747" s="3" t="s">
        <v>19</v>
      </c>
      <c r="E13747" s="3">
        <v>4</v>
      </c>
      <c r="F13747" s="3">
        <v>8</v>
      </c>
      <c r="G13747" s="3">
        <v>16</v>
      </c>
      <c r="H13747" s="3">
        <v>247391</v>
      </c>
      <c r="I13747" s="3">
        <v>8</v>
      </c>
      <c r="J13747" s="3">
        <v>16</v>
      </c>
      <c r="K13747" s="3">
        <v>19385</v>
      </c>
      <c r="L13747" s="3">
        <v>0</v>
      </c>
      <c r="M13747" s="3">
        <v>0</v>
      </c>
      <c r="N13747" s="3">
        <v>0</v>
      </c>
      <c r="O13747" s="3">
        <v>0</v>
      </c>
      <c r="P13747" s="3" t="str">
        <f>B13747&amp;" | "&amp;C13747&amp;" | "&amp;D13747</f>
        <v>documentazione_amministrativa / documentazione_contabile | FATTURA PASSIVA | FATTURA</v>
      </c>
      <c r="Q13747" s="3" t="str">
        <f>VLOOKUP(P13747,'Classificazione UD'!A:B,2,FALSE)</f>
        <v>Fiscale</v>
      </c>
    </row>
    <row r="13748" spans="1:17" ht="15" customHeight="1" x14ac:dyDescent="0.25">
      <c r="A13748" s="30">
        <v>2017</v>
      </c>
      <c r="B13748" s="3" t="s">
        <v>17</v>
      </c>
      <c r="C13748" s="3" t="s">
        <v>27</v>
      </c>
      <c r="D13748" s="3" t="s">
        <v>19</v>
      </c>
      <c r="E13748" s="3">
        <v>71</v>
      </c>
      <c r="F13748" s="3">
        <v>142</v>
      </c>
      <c r="G13748" s="3">
        <v>284</v>
      </c>
      <c r="H13748" s="3">
        <v>7449520</v>
      </c>
      <c r="I13748" s="3">
        <v>144</v>
      </c>
      <c r="J13748" s="3">
        <v>288</v>
      </c>
      <c r="K13748" s="3">
        <v>336351</v>
      </c>
      <c r="L13748" s="3">
        <v>0</v>
      </c>
      <c r="M13748" s="3">
        <v>0</v>
      </c>
      <c r="N13748" s="3">
        <v>0</v>
      </c>
      <c r="O13748" s="3">
        <v>0</v>
      </c>
      <c r="P13748" s="3" t="str">
        <f>B13748&amp;" | "&amp;C13748&amp;" | "&amp;D13748</f>
        <v>documentazione_amministrativa / documentazione_contabile | FATTURA PASSIVA | FATTURA</v>
      </c>
      <c r="Q13748" s="3" t="str">
        <f>VLOOKUP(P13748,'Classificazione UD'!A:B,2,FALSE)</f>
        <v>Fiscale</v>
      </c>
    </row>
    <row r="13749" spans="1:17" ht="15" customHeight="1" x14ac:dyDescent="0.25">
      <c r="A13749" s="30">
        <v>2017</v>
      </c>
      <c r="B13749" s="3" t="s">
        <v>17</v>
      </c>
      <c r="C13749" s="3" t="s">
        <v>27</v>
      </c>
      <c r="D13749" s="3" t="s">
        <v>28</v>
      </c>
      <c r="E13749" s="3">
        <v>2</v>
      </c>
      <c r="F13749" s="3">
        <v>4</v>
      </c>
      <c r="G13749" s="3">
        <v>8</v>
      </c>
      <c r="H13749" s="3">
        <v>27075</v>
      </c>
      <c r="I13749" s="3">
        <v>4</v>
      </c>
      <c r="J13749" s="3">
        <v>8</v>
      </c>
      <c r="K13749" s="3">
        <v>9368</v>
      </c>
      <c r="L13749" s="3">
        <v>0</v>
      </c>
      <c r="M13749" s="3">
        <v>0</v>
      </c>
      <c r="N13749" s="3">
        <v>0</v>
      </c>
      <c r="O13749" s="3">
        <v>0</v>
      </c>
      <c r="P13749" s="3" t="str">
        <f>B13749&amp;" | "&amp;C13749&amp;" | "&amp;D13749</f>
        <v>documentazione_amministrativa / documentazione_contabile | FATTURA PASSIVA | NOTA DI CREDITO</v>
      </c>
      <c r="Q13749" s="3" t="str">
        <f>VLOOKUP(P13749,'Classificazione UD'!A:B,2,FALSE)</f>
        <v>Fiscale</v>
      </c>
    </row>
    <row r="13750" spans="1:17" ht="15" customHeight="1" x14ac:dyDescent="0.25">
      <c r="A13750" s="30">
        <v>2017</v>
      </c>
      <c r="B13750" s="3" t="s">
        <v>17</v>
      </c>
      <c r="C13750" s="3" t="s">
        <v>18</v>
      </c>
      <c r="D13750" s="3" t="s">
        <v>19</v>
      </c>
      <c r="E13750" s="3">
        <v>48</v>
      </c>
      <c r="F13750" s="3">
        <v>96</v>
      </c>
      <c r="G13750" s="3">
        <v>192</v>
      </c>
      <c r="H13750" s="3">
        <v>61824582</v>
      </c>
      <c r="I13750" s="3">
        <v>96</v>
      </c>
      <c r="J13750" s="3">
        <v>192</v>
      </c>
      <c r="K13750" s="3">
        <v>411072</v>
      </c>
      <c r="L13750" s="3">
        <v>0</v>
      </c>
      <c r="M13750" s="3">
        <v>0</v>
      </c>
      <c r="N13750" s="3">
        <v>0</v>
      </c>
      <c r="O13750" s="3">
        <v>0</v>
      </c>
      <c r="P13750" s="3" t="str">
        <f>B13750&amp;" | "&amp;C13750&amp;" | "&amp;D13750</f>
        <v>documentazione_amministrativa / documentazione_contabile | FATTURA ATTIVA | FATTURA</v>
      </c>
      <c r="Q13750" s="3" t="str">
        <f>VLOOKUP(P13750,'Classificazione UD'!A:B,2,FALSE)</f>
        <v>Fiscale</v>
      </c>
    </row>
    <row r="13751" spans="1:17" ht="15" customHeight="1" x14ac:dyDescent="0.25">
      <c r="A13751" s="30">
        <v>2017</v>
      </c>
      <c r="B13751" s="3" t="s">
        <v>17</v>
      </c>
      <c r="C13751" s="3" t="s">
        <v>18</v>
      </c>
      <c r="D13751" s="3" t="s">
        <v>19</v>
      </c>
      <c r="E13751" s="3">
        <v>211</v>
      </c>
      <c r="F13751" s="3">
        <v>422</v>
      </c>
      <c r="G13751" s="3">
        <v>844</v>
      </c>
      <c r="H13751" s="3">
        <v>57599438</v>
      </c>
      <c r="I13751" s="3">
        <v>422</v>
      </c>
      <c r="J13751" s="3">
        <v>844</v>
      </c>
      <c r="K13751" s="3">
        <v>1778389</v>
      </c>
      <c r="L13751" s="3">
        <v>0</v>
      </c>
      <c r="M13751" s="3">
        <v>0</v>
      </c>
      <c r="N13751" s="3">
        <v>0</v>
      </c>
      <c r="O13751" s="3">
        <v>0</v>
      </c>
      <c r="P13751" s="3" t="str">
        <f>B13751&amp;" | "&amp;C13751&amp;" | "&amp;D13751</f>
        <v>documentazione_amministrativa / documentazione_contabile | FATTURA ATTIVA | FATTURA</v>
      </c>
      <c r="Q13751" s="3" t="str">
        <f>VLOOKUP(P13751,'Classificazione UD'!A:B,2,FALSE)</f>
        <v>Fiscale</v>
      </c>
    </row>
    <row r="13752" spans="1:17" ht="15" customHeight="1" x14ac:dyDescent="0.25">
      <c r="A13752" s="30">
        <v>2017</v>
      </c>
      <c r="B13752" s="3" t="s">
        <v>17</v>
      </c>
      <c r="C13752" s="3" t="s">
        <v>18</v>
      </c>
      <c r="D13752" s="3" t="s">
        <v>28</v>
      </c>
      <c r="E13752" s="3">
        <v>6</v>
      </c>
      <c r="F13752" s="3">
        <v>12</v>
      </c>
      <c r="G13752" s="3">
        <v>24</v>
      </c>
      <c r="H13752" s="3">
        <v>98520</v>
      </c>
      <c r="I13752" s="3">
        <v>12</v>
      </c>
      <c r="J13752" s="3">
        <v>24</v>
      </c>
      <c r="K13752" s="3">
        <v>50244</v>
      </c>
      <c r="L13752" s="3">
        <v>0</v>
      </c>
      <c r="M13752" s="3">
        <v>0</v>
      </c>
      <c r="N13752" s="3">
        <v>0</v>
      </c>
      <c r="O13752" s="3">
        <v>0</v>
      </c>
      <c r="P13752" s="3" t="str">
        <f>B13752&amp;" | "&amp;C13752&amp;" | "&amp;D13752</f>
        <v>documentazione_amministrativa / documentazione_contabile | FATTURA ATTIVA | NOTA DI CREDITO</v>
      </c>
      <c r="Q13752" s="3" t="str">
        <f>VLOOKUP(P13752,'Classificazione UD'!A:B,2,FALSE)</f>
        <v>Fiscale</v>
      </c>
    </row>
    <row r="13753" spans="1:17" ht="15" customHeight="1" x14ac:dyDescent="0.25">
      <c r="A13753" s="30">
        <v>2017</v>
      </c>
      <c r="B13753" s="3" t="s">
        <v>17</v>
      </c>
      <c r="C13753" s="3" t="s">
        <v>18</v>
      </c>
      <c r="D13753" s="3" t="s">
        <v>19</v>
      </c>
      <c r="E13753" s="3">
        <v>364</v>
      </c>
      <c r="F13753" s="3">
        <v>728</v>
      </c>
      <c r="G13753" s="3">
        <v>1456</v>
      </c>
      <c r="H13753" s="3">
        <v>75082709</v>
      </c>
      <c r="I13753" s="3">
        <v>728</v>
      </c>
      <c r="J13753" s="3">
        <v>1456</v>
      </c>
      <c r="K13753" s="3">
        <v>3044711</v>
      </c>
      <c r="L13753" s="3">
        <v>0</v>
      </c>
      <c r="M13753" s="3">
        <v>0</v>
      </c>
      <c r="N13753" s="3">
        <v>0</v>
      </c>
      <c r="O13753" s="3">
        <v>0</v>
      </c>
      <c r="P13753" s="3" t="str">
        <f>B13753&amp;" | "&amp;C13753&amp;" | "&amp;D13753</f>
        <v>documentazione_amministrativa / documentazione_contabile | FATTURA ATTIVA | FATTURA</v>
      </c>
      <c r="Q13753" s="3" t="str">
        <f>VLOOKUP(P13753,'Classificazione UD'!A:B,2,FALSE)</f>
        <v>Fiscale</v>
      </c>
    </row>
    <row r="13754" spans="1:17" ht="15" customHeight="1" x14ac:dyDescent="0.25">
      <c r="A13754" s="30">
        <v>2017</v>
      </c>
      <c r="B13754" s="3" t="s">
        <v>17</v>
      </c>
      <c r="C13754" s="3" t="s">
        <v>18</v>
      </c>
      <c r="D13754" s="3" t="s">
        <v>28</v>
      </c>
      <c r="E13754" s="3">
        <v>5</v>
      </c>
      <c r="F13754" s="3">
        <v>10</v>
      </c>
      <c r="G13754" s="3">
        <v>20</v>
      </c>
      <c r="H13754" s="3">
        <v>96479</v>
      </c>
      <c r="I13754" s="3">
        <v>10</v>
      </c>
      <c r="J13754" s="3">
        <v>20</v>
      </c>
      <c r="K13754" s="3">
        <v>41817</v>
      </c>
      <c r="L13754" s="3">
        <v>0</v>
      </c>
      <c r="M13754" s="3">
        <v>0</v>
      </c>
      <c r="N13754" s="3">
        <v>0</v>
      </c>
      <c r="O13754" s="3">
        <v>0</v>
      </c>
      <c r="P13754" s="3" t="str">
        <f>B13754&amp;" | "&amp;C13754&amp;" | "&amp;D13754</f>
        <v>documentazione_amministrativa / documentazione_contabile | FATTURA ATTIVA | NOTA DI CREDITO</v>
      </c>
      <c r="Q13754" s="3" t="str">
        <f>VLOOKUP(P13754,'Classificazione UD'!A:B,2,FALSE)</f>
        <v>Fiscale</v>
      </c>
    </row>
    <row r="13755" spans="1:17" ht="15" customHeight="1" x14ac:dyDescent="0.25">
      <c r="A13755" s="30">
        <v>2017</v>
      </c>
      <c r="B13755" s="3" t="s">
        <v>23</v>
      </c>
      <c r="C13755" s="3" t="s">
        <v>24</v>
      </c>
      <c r="D13755" s="3" t="s">
        <v>24</v>
      </c>
      <c r="E13755" s="3">
        <v>1</v>
      </c>
      <c r="F13755" s="3">
        <v>1</v>
      </c>
      <c r="G13755" s="3">
        <v>1</v>
      </c>
      <c r="H13755" s="3">
        <v>57885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0</v>
      </c>
      <c r="O13755" s="3">
        <v>0</v>
      </c>
      <c r="P13755" s="3" t="str">
        <f>B13755&amp;" | "&amp;C13755&amp;" | "&amp;D13755</f>
        <v>documentazione_amministrativa / altri_documenti | FOGLIO DI TRASFORMAZIONE | FOGLIO DI TRASFORMAZIONE</v>
      </c>
      <c r="Q13755" s="3" t="str">
        <f>VLOOKUP(P13755,'Classificazione UD'!A:B,2,FALSE)</f>
        <v>Tecnico</v>
      </c>
    </row>
    <row r="13756" spans="1:17" ht="15" customHeight="1" x14ac:dyDescent="0.25">
      <c r="A13756" s="30">
        <v>2017</v>
      </c>
      <c r="B13756" s="3" t="s">
        <v>23</v>
      </c>
      <c r="C13756" s="3" t="s">
        <v>35</v>
      </c>
      <c r="D13756" s="3" t="s">
        <v>35</v>
      </c>
      <c r="E13756" s="3">
        <v>59576</v>
      </c>
      <c r="F13756" s="3">
        <v>59576</v>
      </c>
      <c r="G13756" s="3">
        <v>59576</v>
      </c>
      <c r="H13756" s="3">
        <v>36901902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 t="str">
        <f>B13756&amp;" | "&amp;C13756&amp;" | "&amp;D13756</f>
        <v>documentazione_amministrativa / altri_documenti | FILE DI LOG | FILE DI LOG</v>
      </c>
      <c r="Q13756" s="3" t="str">
        <f>VLOOKUP(P13756,'Classificazione UD'!A:B,2,FALSE)</f>
        <v>LOG</v>
      </c>
    </row>
    <row r="13757" spans="1:17" ht="15" customHeight="1" x14ac:dyDescent="0.25">
      <c r="A13757" s="30">
        <v>2017</v>
      </c>
      <c r="B13757" s="3" t="s">
        <v>17</v>
      </c>
      <c r="C13757" s="3" t="s">
        <v>109</v>
      </c>
      <c r="D13757" s="3" t="s">
        <v>110</v>
      </c>
      <c r="E13757" s="3">
        <v>7270</v>
      </c>
      <c r="F13757" s="3">
        <v>7270</v>
      </c>
      <c r="G13757" s="3">
        <v>14540</v>
      </c>
      <c r="H13757" s="3">
        <v>277080121</v>
      </c>
      <c r="I13757" s="3">
        <v>0</v>
      </c>
      <c r="J13757" s="3">
        <v>0</v>
      </c>
      <c r="K13757" s="3">
        <v>0</v>
      </c>
      <c r="L13757" s="3">
        <v>3</v>
      </c>
      <c r="M13757" s="3">
        <v>3</v>
      </c>
      <c r="N13757" s="3">
        <v>6</v>
      </c>
      <c r="O13757" s="3">
        <v>49029</v>
      </c>
      <c r="P13757" s="3" t="str">
        <f>B13757&amp;" | "&amp;C13757&amp;" | "&amp;D13757</f>
        <v>documentazione_amministrativa / documentazione_contabile | ORDINE ATTIVO | ORDINE</v>
      </c>
      <c r="Q13757" s="3" t="str">
        <f>VLOOKUP(P13757,'Classificazione UD'!A:B,2,FALSE)</f>
        <v>Fiscale</v>
      </c>
    </row>
    <row r="13758" spans="1:17" ht="15" customHeight="1" x14ac:dyDescent="0.25">
      <c r="A13758" s="30">
        <v>2017</v>
      </c>
      <c r="B13758" s="3" t="s">
        <v>17</v>
      </c>
      <c r="C13758" s="3" t="s">
        <v>283</v>
      </c>
      <c r="D13758" s="3" t="s">
        <v>110</v>
      </c>
      <c r="E13758" s="3">
        <v>9</v>
      </c>
      <c r="F13758" s="3">
        <v>9</v>
      </c>
      <c r="G13758" s="3">
        <v>18</v>
      </c>
      <c r="H13758" s="3">
        <v>87658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 t="str">
        <f>B13758&amp;" | "&amp;C13758&amp;" | "&amp;D13758</f>
        <v>documentazione_amministrativa / documentazione_contabile | ORDINE PASSIVO | ORDINE</v>
      </c>
      <c r="Q13758" s="3" t="str">
        <f>VLOOKUP(P13758,'Classificazione UD'!A:B,2,FALSE)</f>
        <v>Amministrativo</v>
      </c>
    </row>
    <row r="13759" spans="1:17" ht="15" customHeight="1" x14ac:dyDescent="0.25">
      <c r="A13759" s="30">
        <v>2017</v>
      </c>
      <c r="B13759" s="3" t="s">
        <v>36</v>
      </c>
      <c r="C13759" s="3" t="s">
        <v>37</v>
      </c>
      <c r="D13759" s="3" t="s">
        <v>37</v>
      </c>
      <c r="E13759" s="3">
        <v>47650</v>
      </c>
      <c r="F13759" s="3">
        <v>83768</v>
      </c>
      <c r="G13759" s="3">
        <v>83768</v>
      </c>
      <c r="H13759" s="3">
        <v>39855056034</v>
      </c>
      <c r="I13759" s="3">
        <v>39693</v>
      </c>
      <c r="J13759" s="3">
        <v>39693</v>
      </c>
      <c r="K13759" s="3">
        <v>891389623</v>
      </c>
      <c r="L13759" s="3">
        <v>0</v>
      </c>
      <c r="M13759" s="3">
        <v>0</v>
      </c>
      <c r="N13759" s="3">
        <v>0</v>
      </c>
      <c r="O13759" s="3">
        <v>0</v>
      </c>
      <c r="P13759" s="3" t="str">
        <f>B13759&amp;" | "&amp;C13759&amp;" | "&amp;D13759</f>
        <v>documentazione_amministrativa / documenti_protocollati | Documento protocollato | Documento protocollato</v>
      </c>
      <c r="Q13759" s="3" t="str">
        <f>VLOOKUP(P13759,'Classificazione UD'!A:B,2,FALSE)</f>
        <v>Protocollo</v>
      </c>
    </row>
    <row r="13760" spans="1:17" ht="15" customHeight="1" x14ac:dyDescent="0.25">
      <c r="A13760" s="30">
        <v>2017</v>
      </c>
      <c r="B13760" s="3" t="s">
        <v>20</v>
      </c>
      <c r="C13760" s="3" t="s">
        <v>21</v>
      </c>
      <c r="D13760" s="3" t="s">
        <v>21</v>
      </c>
      <c r="E13760" s="3">
        <v>300</v>
      </c>
      <c r="F13760" s="3">
        <v>300</v>
      </c>
      <c r="G13760" s="3">
        <v>300</v>
      </c>
      <c r="H13760" s="3">
        <v>7990264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 t="str">
        <f>B13760&amp;" | "&amp;C13760&amp;" | "&amp;D13760</f>
        <v>documentazione_amministrativa / registri | REGISTRO GIORNALIERO | REGISTRO GIORNALIERO</v>
      </c>
      <c r="Q13760" s="3" t="str">
        <f>VLOOKUP(P13760,'Classificazione UD'!A:B,2,FALSE)</f>
        <v>RGP</v>
      </c>
    </row>
    <row r="13761" spans="1:17" ht="15" customHeight="1" x14ac:dyDescent="0.25">
      <c r="A13761" s="30">
        <v>2017</v>
      </c>
      <c r="B13761" s="3" t="s">
        <v>38</v>
      </c>
      <c r="C13761" s="3" t="s">
        <v>41</v>
      </c>
      <c r="D13761" s="3" t="s">
        <v>284</v>
      </c>
      <c r="E13761" s="3">
        <v>18</v>
      </c>
      <c r="F13761" s="3">
        <v>18</v>
      </c>
      <c r="G13761" s="3">
        <v>18</v>
      </c>
      <c r="H13761" s="3">
        <v>597227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 t="str">
        <f>B13761&amp;" | "&amp;C13761&amp;" | "&amp;D13761</f>
        <v>documentazione_sanitaria / referti | DOCUMENTO_ANNULLATIVO_DI_REFERTO | DOCUMENTO_ANNULLATIVO_DI_REFERTO_GENETICA</v>
      </c>
      <c r="Q13761" s="3" t="str">
        <f>VLOOKUP(P13761,'Classificazione UD'!A:B,2,FALSE)</f>
        <v>Referto</v>
      </c>
    </row>
    <row r="13762" spans="1:17" ht="15" customHeight="1" x14ac:dyDescent="0.25">
      <c r="A13762" s="30">
        <v>2017</v>
      </c>
      <c r="B13762" s="3" t="s">
        <v>38</v>
      </c>
      <c r="C13762" s="3" t="s">
        <v>41</v>
      </c>
      <c r="D13762" s="3" t="s">
        <v>42</v>
      </c>
      <c r="E13762" s="3">
        <v>371</v>
      </c>
      <c r="F13762" s="3">
        <v>371</v>
      </c>
      <c r="G13762" s="3">
        <v>371</v>
      </c>
      <c r="H13762" s="3">
        <v>12305059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 t="str">
        <f>B13762&amp;" | "&amp;C13762&amp;" | "&amp;D13762</f>
        <v>documentazione_sanitaria / referti | DOCUMENTO_ANNULLATIVO_DI_REFERTO | DOCUMENTO_ANNULLATIVO_DI_REFERTO_LABORATORIO</v>
      </c>
      <c r="Q13762" s="3" t="str">
        <f>VLOOKUP(P13762,'Classificazione UD'!A:B,2,FALSE)</f>
        <v>Referto</v>
      </c>
    </row>
    <row r="13763" spans="1:17" ht="15" customHeight="1" x14ac:dyDescent="0.25">
      <c r="A13763" s="30">
        <v>2017</v>
      </c>
      <c r="B13763" s="3" t="s">
        <v>38</v>
      </c>
      <c r="C13763" s="3" t="s">
        <v>41</v>
      </c>
      <c r="D13763" s="3" t="s">
        <v>285</v>
      </c>
      <c r="E13763" s="3">
        <v>73</v>
      </c>
      <c r="F13763" s="3">
        <v>73</v>
      </c>
      <c r="G13763" s="3">
        <v>73</v>
      </c>
      <c r="H13763" s="3">
        <v>2425230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 t="str">
        <f>B13763&amp;" | "&amp;C13763&amp;" | "&amp;D13763</f>
        <v>documentazione_sanitaria / referti | DOCUMENTO_ANNULLATIVO_DI_REFERTO | DOCUMENTO_ANNULLATIVO_DI_REFERTO_MICROBIOLOGIA</v>
      </c>
      <c r="Q13763" s="3" t="str">
        <f>VLOOKUP(P13763,'Classificazione UD'!A:B,2,FALSE)</f>
        <v>Referto</v>
      </c>
    </row>
    <row r="13764" spans="1:17" ht="15" customHeight="1" x14ac:dyDescent="0.25">
      <c r="A13764" s="30">
        <v>2017</v>
      </c>
      <c r="B13764" s="3" t="s">
        <v>38</v>
      </c>
      <c r="C13764" s="3" t="s">
        <v>39</v>
      </c>
      <c r="D13764" s="3" t="s">
        <v>286</v>
      </c>
      <c r="E13764" s="3">
        <v>4644</v>
      </c>
      <c r="F13764" s="3">
        <v>4644</v>
      </c>
      <c r="G13764" s="3">
        <v>4644</v>
      </c>
      <c r="H13764" s="3">
        <v>115768451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 t="str">
        <f>B13764&amp;" | "&amp;C13764&amp;" | "&amp;D13764</f>
        <v>documentazione_sanitaria / referti | REFERTO | REFERTO_GENETICA</v>
      </c>
      <c r="Q13764" s="3" t="str">
        <f>VLOOKUP(P13764,'Classificazione UD'!A:B,2,FALSE)</f>
        <v>Referto</v>
      </c>
    </row>
    <row r="13765" spans="1:17" ht="15" customHeight="1" x14ac:dyDescent="0.25">
      <c r="A13765" s="30">
        <v>2017</v>
      </c>
      <c r="B13765" s="3" t="s">
        <v>38</v>
      </c>
      <c r="C13765" s="3" t="s">
        <v>39</v>
      </c>
      <c r="D13765" s="3" t="s">
        <v>40</v>
      </c>
      <c r="E13765" s="3">
        <v>759555</v>
      </c>
      <c r="F13765" s="3">
        <v>759555</v>
      </c>
      <c r="G13765" s="3">
        <v>759555</v>
      </c>
      <c r="H13765" s="3">
        <v>12088734417</v>
      </c>
      <c r="I13765" s="3">
        <v>171</v>
      </c>
      <c r="J13765" s="3">
        <v>171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 t="str">
        <f>B13765&amp;" | "&amp;C13765&amp;" | "&amp;D13765</f>
        <v>documentazione_sanitaria / referti | REFERTO | REFERTO_LABORATORIO</v>
      </c>
      <c r="Q13765" s="3" t="str">
        <f>VLOOKUP(P13765,'Classificazione UD'!A:B,2,FALSE)</f>
        <v>Referto</v>
      </c>
    </row>
    <row r="13766" spans="1:17" ht="15" customHeight="1" x14ac:dyDescent="0.25">
      <c r="A13766" s="30">
        <v>2017</v>
      </c>
      <c r="B13766" s="3" t="s">
        <v>38</v>
      </c>
      <c r="C13766" s="3" t="s">
        <v>39</v>
      </c>
      <c r="D13766" s="3" t="s">
        <v>287</v>
      </c>
      <c r="E13766" s="3">
        <v>160727</v>
      </c>
      <c r="F13766" s="3">
        <v>160727</v>
      </c>
      <c r="G13766" s="3">
        <v>160727</v>
      </c>
      <c r="H13766" s="3">
        <v>3553797460</v>
      </c>
      <c r="I13766" s="3">
        <v>0</v>
      </c>
      <c r="J13766" s="3">
        <v>0</v>
      </c>
      <c r="K13766" s="3">
        <v>0</v>
      </c>
      <c r="L13766" s="3">
        <v>1</v>
      </c>
      <c r="M13766" s="3">
        <v>1</v>
      </c>
      <c r="N13766" s="3">
        <v>1</v>
      </c>
      <c r="O13766" s="3">
        <v>26263</v>
      </c>
      <c r="P13766" s="3" t="str">
        <f>B13766&amp;" | "&amp;C13766&amp;" | "&amp;D13766</f>
        <v>documentazione_sanitaria / referti | REFERTO | REFERTO_MICROBIOLOGIA</v>
      </c>
      <c r="Q13766" s="3" t="str">
        <f>VLOOKUP(P13766,'Classificazione UD'!A:B,2,FALSE)</f>
        <v>Referto</v>
      </c>
    </row>
    <row r="13767" spans="1:17" ht="15" customHeight="1" x14ac:dyDescent="0.25">
      <c r="A13767" s="30">
        <v>2017</v>
      </c>
      <c r="B13767" s="3" t="s">
        <v>38</v>
      </c>
      <c r="C13767" s="3" t="s">
        <v>39</v>
      </c>
      <c r="D13767" s="3" t="s">
        <v>39</v>
      </c>
      <c r="E13767" s="3">
        <v>61594</v>
      </c>
      <c r="F13767" s="3">
        <v>61594</v>
      </c>
      <c r="G13767" s="3">
        <v>61594</v>
      </c>
      <c r="H13767" s="3">
        <v>4200872022</v>
      </c>
      <c r="I13767" s="3">
        <v>36</v>
      </c>
      <c r="J13767" s="3">
        <v>36</v>
      </c>
      <c r="K13767" s="3">
        <v>0</v>
      </c>
      <c r="L13767" s="3">
        <v>2</v>
      </c>
      <c r="M13767" s="3">
        <v>2</v>
      </c>
      <c r="N13767" s="3">
        <v>2</v>
      </c>
      <c r="O13767" s="3">
        <v>39485</v>
      </c>
      <c r="P13767" s="3" t="str">
        <f>B13767&amp;" | "&amp;C13767&amp;" | "&amp;D13767</f>
        <v>documentazione_sanitaria / referti | REFERTO | REFERTO</v>
      </c>
      <c r="Q13767" s="3" t="str">
        <f>VLOOKUP(P13767,'Classificazione UD'!A:B,2,FALSE)</f>
        <v>Referto</v>
      </c>
    </row>
    <row r="13768" spans="1:17" ht="15" customHeight="1" x14ac:dyDescent="0.25">
      <c r="A13768" s="30">
        <v>2017</v>
      </c>
      <c r="B13768" s="3" t="s">
        <v>38</v>
      </c>
      <c r="C13768" s="3" t="s">
        <v>39</v>
      </c>
      <c r="D13768" s="3" t="s">
        <v>39</v>
      </c>
      <c r="E13768" s="3">
        <v>18447</v>
      </c>
      <c r="F13768" s="3">
        <v>18447</v>
      </c>
      <c r="G13768" s="3">
        <v>18447</v>
      </c>
      <c r="H13768" s="3">
        <v>650078739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 t="str">
        <f>B13768&amp;" | "&amp;C13768&amp;" | "&amp;D13768</f>
        <v>documentazione_sanitaria / referti | REFERTO | REFERTO</v>
      </c>
      <c r="Q13768" s="3" t="str">
        <f>VLOOKUP(P13768,'Classificazione UD'!A:B,2,FALSE)</f>
        <v>Referto</v>
      </c>
    </row>
    <row r="13769" spans="1:17" ht="15" customHeight="1" x14ac:dyDescent="0.25">
      <c r="A13769" s="30">
        <v>2017</v>
      </c>
      <c r="B13769" s="3" t="s">
        <v>38</v>
      </c>
      <c r="C13769" s="3" t="s">
        <v>39</v>
      </c>
      <c r="D13769" s="3" t="s">
        <v>39</v>
      </c>
      <c r="E13769" s="3">
        <v>53698</v>
      </c>
      <c r="F13769" s="3">
        <v>53698</v>
      </c>
      <c r="G13769" s="3">
        <v>53698</v>
      </c>
      <c r="H13769" s="3">
        <v>2983739215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 t="str">
        <f>B13769&amp;" | "&amp;C13769&amp;" | "&amp;D13769</f>
        <v>documentazione_sanitaria / referti | REFERTO | REFERTO</v>
      </c>
      <c r="Q13769" s="3" t="str">
        <f>VLOOKUP(P13769,'Classificazione UD'!A:B,2,FALSE)</f>
        <v>Referto</v>
      </c>
    </row>
    <row r="13770" spans="1:17" ht="15" customHeight="1" x14ac:dyDescent="0.25">
      <c r="A13770" s="30">
        <v>2017</v>
      </c>
      <c r="B13770" s="3" t="s">
        <v>38</v>
      </c>
      <c r="C13770" s="3" t="s">
        <v>288</v>
      </c>
      <c r="D13770" s="3" t="s">
        <v>288</v>
      </c>
      <c r="E13770" s="3">
        <v>20888</v>
      </c>
      <c r="F13770" s="3">
        <v>20888</v>
      </c>
      <c r="G13770" s="3">
        <v>20888</v>
      </c>
      <c r="H13770" s="3">
        <v>2113040152</v>
      </c>
      <c r="I13770" s="3">
        <v>60</v>
      </c>
      <c r="J13770" s="3">
        <v>60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 t="str">
        <f>B13770&amp;" | "&amp;C13770&amp;" | "&amp;D13770</f>
        <v>documentazione_sanitaria / referti | VERBALE_OPERATORIO | VERBALE_OPERATORIO</v>
      </c>
      <c r="Q13770" s="3" t="str">
        <f>VLOOKUP(P13770,'Classificazione UD'!A:B,2,FALSE)</f>
        <v>Amministrativo</v>
      </c>
    </row>
    <row r="13771" spans="1:17" ht="15" customHeight="1" x14ac:dyDescent="0.25">
      <c r="A13771" s="30">
        <v>2017</v>
      </c>
      <c r="B13771" s="3" t="s">
        <v>38</v>
      </c>
      <c r="C13771" s="3" t="s">
        <v>39</v>
      </c>
      <c r="D13771" s="3" t="s">
        <v>87</v>
      </c>
      <c r="E13771" s="3">
        <v>110666</v>
      </c>
      <c r="F13771" s="3">
        <v>110666</v>
      </c>
      <c r="G13771" s="3">
        <v>110666</v>
      </c>
      <c r="H13771" s="3">
        <v>5496321416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 t="str">
        <f>B13771&amp;" | "&amp;C13771&amp;" | "&amp;D13771</f>
        <v>documentazione_sanitaria / referti | REFERTO | REFERTO_RADIOLOGIA</v>
      </c>
      <c r="Q13771" s="3" t="str">
        <f>VLOOKUP(P13771,'Classificazione UD'!A:B,2,FALSE)</f>
        <v>Referto</v>
      </c>
    </row>
    <row r="13772" spans="1:17" ht="15" customHeight="1" x14ac:dyDescent="0.25">
      <c r="A13772" s="30">
        <v>2017</v>
      </c>
      <c r="B13772" s="3" t="s">
        <v>48</v>
      </c>
      <c r="C13772" s="3" t="s">
        <v>47</v>
      </c>
      <c r="D13772" s="3" t="s">
        <v>47</v>
      </c>
      <c r="E13772" s="3">
        <v>17</v>
      </c>
      <c r="F13772" s="3">
        <v>33</v>
      </c>
      <c r="G13772" s="3">
        <v>33</v>
      </c>
      <c r="H13772" s="3">
        <v>60416004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 t="str">
        <f>B13772&amp;" | "&amp;C13772&amp;" | "&amp;D13772</f>
        <v>documentazione_amministrativa / determinazioni | DISPOSIZIONI | DISPOSIZIONI</v>
      </c>
      <c r="Q13772" s="3" t="str">
        <f>VLOOKUP(P13772,'Classificazione UD'!A:B,2,FALSE)</f>
        <v>Amministrativo</v>
      </c>
    </row>
    <row r="13773" spans="1:17" ht="15" customHeight="1" x14ac:dyDescent="0.25">
      <c r="A13773" s="30">
        <v>2017</v>
      </c>
      <c r="B13773" s="3" t="s">
        <v>48</v>
      </c>
      <c r="C13773" s="3" t="s">
        <v>47</v>
      </c>
      <c r="D13773" s="3" t="s">
        <v>47</v>
      </c>
      <c r="E13773" s="3">
        <v>3</v>
      </c>
      <c r="F13773" s="3">
        <v>16</v>
      </c>
      <c r="G13773" s="3">
        <v>16</v>
      </c>
      <c r="H13773" s="3">
        <v>13930304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 t="str">
        <f>B13773&amp;" | "&amp;C13773&amp;" | "&amp;D13773</f>
        <v>documentazione_amministrativa / determinazioni | DISPOSIZIONI | DISPOSIZIONI</v>
      </c>
      <c r="Q13773" s="3" t="str">
        <f>VLOOKUP(P13773,'Classificazione UD'!A:B,2,FALSE)</f>
        <v>Amministrativo</v>
      </c>
    </row>
    <row r="13774" spans="1:17" ht="15" customHeight="1" x14ac:dyDescent="0.25">
      <c r="A13774" s="30">
        <v>2017</v>
      </c>
      <c r="B13774" s="3" t="s">
        <v>17</v>
      </c>
      <c r="C13774" s="3" t="s">
        <v>106</v>
      </c>
      <c r="D13774" s="3" t="s">
        <v>105</v>
      </c>
      <c r="E13774" s="3">
        <v>15755</v>
      </c>
      <c r="F13774" s="3">
        <v>15755</v>
      </c>
      <c r="G13774" s="3">
        <v>31510</v>
      </c>
      <c r="H13774" s="3">
        <v>158148384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s="3">
        <v>0</v>
      </c>
      <c r="P13774" s="3" t="str">
        <f>B13774&amp;" | "&amp;C13774&amp;" | "&amp;D13774</f>
        <v>documentazione_amministrativa / documentazione_contabile | DOCUMENTO DI TRASPORTO PASSIVO | DOCUMENTO DI TRASPORTO</v>
      </c>
      <c r="Q13774" s="3" t="str">
        <f>VLOOKUP(P13774,'Classificazione UD'!A:B,2,FALSE)</f>
        <v>Fiscale</v>
      </c>
    </row>
    <row r="13775" spans="1:17" ht="15" customHeight="1" x14ac:dyDescent="0.25">
      <c r="A13775" s="30">
        <v>2017</v>
      </c>
      <c r="B13775" s="3" t="s">
        <v>44</v>
      </c>
      <c r="C13775" s="3" t="s">
        <v>46</v>
      </c>
      <c r="D13775" s="3" t="s">
        <v>46</v>
      </c>
      <c r="E13775" s="3">
        <v>130</v>
      </c>
      <c r="F13775" s="3">
        <v>185</v>
      </c>
      <c r="G13775" s="3">
        <v>185</v>
      </c>
      <c r="H13775" s="3">
        <v>28367449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 t="str">
        <f>B13775&amp;" | "&amp;C13775&amp;" | "&amp;D13775</f>
        <v>documentazione_amministrativa / deliberazioni | DELIBERA | DELIBERA</v>
      </c>
      <c r="Q13775" s="3" t="str">
        <f>VLOOKUP(P13775,'Classificazione UD'!A:B,2,FALSE)</f>
        <v>Amministrativo</v>
      </c>
    </row>
    <row r="13776" spans="1:17" ht="15" customHeight="1" x14ac:dyDescent="0.25">
      <c r="A13776" s="30">
        <v>2017</v>
      </c>
      <c r="B13776" s="3" t="s">
        <v>48</v>
      </c>
      <c r="C13776" s="3" t="s">
        <v>47</v>
      </c>
      <c r="D13776" s="3" t="s">
        <v>47</v>
      </c>
      <c r="E13776" s="3">
        <v>13</v>
      </c>
      <c r="F13776" s="3">
        <v>17</v>
      </c>
      <c r="G13776" s="3">
        <v>17</v>
      </c>
      <c r="H13776" s="3">
        <v>5985966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 t="str">
        <f>B13776&amp;" | "&amp;C13776&amp;" | "&amp;D13776</f>
        <v>documentazione_amministrativa / determinazioni | DISPOSIZIONI | DISPOSIZIONI</v>
      </c>
      <c r="Q13776" s="3" t="str">
        <f>VLOOKUP(P13776,'Classificazione UD'!A:B,2,FALSE)</f>
        <v>Amministrativo</v>
      </c>
    </row>
    <row r="13777" spans="1:17" ht="15" customHeight="1" x14ac:dyDescent="0.25">
      <c r="A13777" s="30">
        <v>2017</v>
      </c>
      <c r="B13777" s="3" t="s">
        <v>48</v>
      </c>
      <c r="C13777" s="3" t="s">
        <v>47</v>
      </c>
      <c r="D13777" s="3" t="s">
        <v>47</v>
      </c>
      <c r="E13777" s="3">
        <v>71</v>
      </c>
      <c r="F13777" s="3">
        <v>75</v>
      </c>
      <c r="G13777" s="3">
        <v>75</v>
      </c>
      <c r="H13777" s="3">
        <v>62454932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 t="str">
        <f>B13777&amp;" | "&amp;C13777&amp;" | "&amp;D13777</f>
        <v>documentazione_amministrativa / determinazioni | DISPOSIZIONI | DISPOSIZIONI</v>
      </c>
      <c r="Q13777" s="3" t="str">
        <f>VLOOKUP(P13777,'Classificazione UD'!A:B,2,FALSE)</f>
        <v>Amministrativo</v>
      </c>
    </row>
    <row r="13778" spans="1:17" ht="15" customHeight="1" x14ac:dyDescent="0.25">
      <c r="A13778" s="30">
        <v>2017</v>
      </c>
      <c r="B13778" s="3" t="s">
        <v>23</v>
      </c>
      <c r="C13778" s="3" t="s">
        <v>24</v>
      </c>
      <c r="D13778" s="3" t="s">
        <v>24</v>
      </c>
      <c r="E13778" s="3">
        <v>1</v>
      </c>
      <c r="F13778" s="3">
        <v>1</v>
      </c>
      <c r="G13778" s="3">
        <v>1</v>
      </c>
      <c r="H13778" s="3">
        <v>57885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 t="str">
        <f>B13778&amp;" | "&amp;C13778&amp;" | "&amp;D13778</f>
        <v>documentazione_amministrativa / altri_documenti | FOGLIO DI TRASFORMAZIONE | FOGLIO DI TRASFORMAZIONE</v>
      </c>
      <c r="Q13778" s="3" t="str">
        <f>VLOOKUP(P13778,'Classificazione UD'!A:B,2,FALSE)</f>
        <v>Tecnico</v>
      </c>
    </row>
    <row r="13779" spans="1:17" ht="15" customHeight="1" x14ac:dyDescent="0.25">
      <c r="A13779" s="30">
        <v>2017</v>
      </c>
      <c r="B13779" s="3" t="s">
        <v>17</v>
      </c>
      <c r="C13779" s="3" t="s">
        <v>109</v>
      </c>
      <c r="D13779" s="3" t="s">
        <v>110</v>
      </c>
      <c r="E13779" s="3">
        <v>3712</v>
      </c>
      <c r="F13779" s="3">
        <v>3712</v>
      </c>
      <c r="G13779" s="3">
        <v>7424</v>
      </c>
      <c r="H13779" s="3">
        <v>30532312</v>
      </c>
      <c r="I13779" s="3">
        <v>0</v>
      </c>
      <c r="J13779" s="3">
        <v>0</v>
      </c>
      <c r="K13779" s="3">
        <v>0</v>
      </c>
      <c r="L13779" s="3">
        <v>17</v>
      </c>
      <c r="M13779" s="3">
        <v>17</v>
      </c>
      <c r="N13779" s="3">
        <v>34</v>
      </c>
      <c r="O13779" s="3">
        <v>212711</v>
      </c>
      <c r="P13779" s="3" t="str">
        <f>B13779&amp;" | "&amp;C13779&amp;" | "&amp;D13779</f>
        <v>documentazione_amministrativa / documentazione_contabile | ORDINE ATTIVO | ORDINE</v>
      </c>
      <c r="Q13779" s="3" t="str">
        <f>VLOOKUP(P13779,'Classificazione UD'!A:B,2,FALSE)</f>
        <v>Fiscale</v>
      </c>
    </row>
    <row r="13780" spans="1:17" ht="15" customHeight="1" x14ac:dyDescent="0.25">
      <c r="A13780" s="30">
        <v>2017</v>
      </c>
      <c r="B13780" s="3" t="s">
        <v>36</v>
      </c>
      <c r="C13780" s="3" t="s">
        <v>50</v>
      </c>
      <c r="D13780" s="3" t="s">
        <v>50</v>
      </c>
      <c r="E13780" s="3">
        <v>2172</v>
      </c>
      <c r="F13780" s="3">
        <v>5661</v>
      </c>
      <c r="G13780" s="3">
        <v>5661</v>
      </c>
      <c r="H13780" s="3">
        <v>2636494223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 t="str">
        <f>B13780&amp;" | "&amp;C13780&amp;" | "&amp;D13780</f>
        <v>documentazione_amministrativa / documenti_protocollati | DOCUMENTO PROTOCOLLATO | DOCUMENTO PROTOCOLLATO</v>
      </c>
      <c r="Q13780" s="3" t="str">
        <f>VLOOKUP(P13780,'Classificazione UD'!A:B,2,FALSE)</f>
        <v>Protocollo</v>
      </c>
    </row>
    <row r="13781" spans="1:17" ht="15" customHeight="1" x14ac:dyDescent="0.25">
      <c r="A13781" s="30">
        <v>2017</v>
      </c>
      <c r="B13781" s="3" t="s">
        <v>48</v>
      </c>
      <c r="C13781" s="3" t="s">
        <v>47</v>
      </c>
      <c r="D13781" s="3" t="s">
        <v>47</v>
      </c>
      <c r="E13781" s="3">
        <v>162</v>
      </c>
      <c r="F13781" s="3">
        <v>201</v>
      </c>
      <c r="G13781" s="3">
        <v>201</v>
      </c>
      <c r="H13781" s="3">
        <v>38337809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 t="str">
        <f>B13781&amp;" | "&amp;C13781&amp;" | "&amp;D13781</f>
        <v>documentazione_amministrativa / determinazioni | DISPOSIZIONI | DISPOSIZIONI</v>
      </c>
      <c r="Q13781" s="3" t="str">
        <f>VLOOKUP(P13781,'Classificazione UD'!A:B,2,FALSE)</f>
        <v>Amministrativo</v>
      </c>
    </row>
    <row r="13782" spans="1:17" ht="15" customHeight="1" x14ac:dyDescent="0.25">
      <c r="A13782" s="30">
        <v>2017</v>
      </c>
      <c r="B13782" s="3" t="s">
        <v>48</v>
      </c>
      <c r="C13782" s="3" t="s">
        <v>47</v>
      </c>
      <c r="D13782" s="3" t="s">
        <v>47</v>
      </c>
      <c r="E13782" s="3">
        <v>638</v>
      </c>
      <c r="F13782" s="3">
        <v>785</v>
      </c>
      <c r="G13782" s="3">
        <v>785</v>
      </c>
      <c r="H13782" s="3">
        <v>582357435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 t="str">
        <f>B13782&amp;" | "&amp;C13782&amp;" | "&amp;D13782</f>
        <v>documentazione_amministrativa / determinazioni | DISPOSIZIONI | DISPOSIZIONI</v>
      </c>
      <c r="Q13782" s="3" t="str">
        <f>VLOOKUP(P13782,'Classificazione UD'!A:B,2,FALSE)</f>
        <v>Amministrativo</v>
      </c>
    </row>
    <row r="13783" spans="1:17" ht="15" customHeight="1" x14ac:dyDescent="0.25">
      <c r="A13783" s="30">
        <v>2017</v>
      </c>
      <c r="B13783" s="3" t="s">
        <v>20</v>
      </c>
      <c r="C13783" s="3" t="s">
        <v>21</v>
      </c>
      <c r="D13783" s="3" t="s">
        <v>21</v>
      </c>
      <c r="E13783" s="3">
        <v>135</v>
      </c>
      <c r="F13783" s="3">
        <v>135</v>
      </c>
      <c r="G13783" s="3">
        <v>135</v>
      </c>
      <c r="H13783" s="3">
        <v>13903992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 t="str">
        <f>B13783&amp;" | "&amp;C13783&amp;" | "&amp;D13783</f>
        <v>documentazione_amministrativa / registri | REGISTRO GIORNALIERO | REGISTRO GIORNALIERO</v>
      </c>
      <c r="Q13783" s="3" t="str">
        <f>VLOOKUP(P13783,'Classificazione UD'!A:B,2,FALSE)</f>
        <v>RGP</v>
      </c>
    </row>
    <row r="13784" spans="1:17" ht="15" customHeight="1" x14ac:dyDescent="0.25">
      <c r="A13784" s="30">
        <v>2017</v>
      </c>
      <c r="B13784" s="3" t="s">
        <v>48</v>
      </c>
      <c r="C13784" s="3" t="s">
        <v>47</v>
      </c>
      <c r="D13784" s="3" t="s">
        <v>47</v>
      </c>
      <c r="E13784" s="3">
        <v>26</v>
      </c>
      <c r="F13784" s="3">
        <v>29</v>
      </c>
      <c r="G13784" s="3">
        <v>29</v>
      </c>
      <c r="H13784" s="3">
        <v>2419184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 t="str">
        <f>B13784&amp;" | "&amp;C13784&amp;" | "&amp;D13784</f>
        <v>documentazione_amministrativa / determinazioni | DISPOSIZIONI | DISPOSIZIONI</v>
      </c>
      <c r="Q13784" s="3" t="str">
        <f>VLOOKUP(P13784,'Classificazione UD'!A:B,2,FALSE)</f>
        <v>Amministrativo</v>
      </c>
    </row>
    <row r="13785" spans="1:17" ht="15" customHeight="1" x14ac:dyDescent="0.25">
      <c r="A13785" s="30">
        <v>2017</v>
      </c>
      <c r="B13785" s="3" t="s">
        <v>48</v>
      </c>
      <c r="C13785" s="3" t="s">
        <v>47</v>
      </c>
      <c r="D13785" s="3" t="s">
        <v>47</v>
      </c>
      <c r="E13785" s="3">
        <v>1</v>
      </c>
      <c r="F13785" s="3">
        <v>1</v>
      </c>
      <c r="G13785" s="3">
        <v>1</v>
      </c>
      <c r="H13785" s="3">
        <v>106766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s="3">
        <v>0</v>
      </c>
      <c r="P13785" s="3" t="str">
        <f>B13785&amp;" | "&amp;C13785&amp;" | "&amp;D13785</f>
        <v>documentazione_amministrativa / determinazioni | DISPOSIZIONI | DISPOSIZIONI</v>
      </c>
      <c r="Q13785" s="3" t="str">
        <f>VLOOKUP(P13785,'Classificazione UD'!A:B,2,FALSE)</f>
        <v>Amministrativo</v>
      </c>
    </row>
    <row r="13786" spans="1:17" ht="15" customHeight="1" x14ac:dyDescent="0.25">
      <c r="A13786" s="30">
        <v>2017</v>
      </c>
      <c r="B13786" s="3" t="s">
        <v>48</v>
      </c>
      <c r="C13786" s="3" t="s">
        <v>47</v>
      </c>
      <c r="D13786" s="3" t="s">
        <v>47</v>
      </c>
      <c r="E13786" s="3">
        <v>35</v>
      </c>
      <c r="F13786" s="3">
        <v>35</v>
      </c>
      <c r="G13786" s="3">
        <v>35</v>
      </c>
      <c r="H13786" s="3">
        <v>23554382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 t="str">
        <f>B13786&amp;" | "&amp;C13786&amp;" | "&amp;D13786</f>
        <v>documentazione_amministrativa / determinazioni | DISPOSIZIONI | DISPOSIZIONI</v>
      </c>
      <c r="Q13786" s="3" t="str">
        <f>VLOOKUP(P13786,'Classificazione UD'!A:B,2,FALSE)</f>
        <v>Amministrativo</v>
      </c>
    </row>
    <row r="13787" spans="1:17" ht="15" customHeight="1" x14ac:dyDescent="0.25">
      <c r="A13787" s="30">
        <v>2017</v>
      </c>
      <c r="B13787" s="3" t="s">
        <v>48</v>
      </c>
      <c r="C13787" s="3" t="s">
        <v>47</v>
      </c>
      <c r="D13787" s="3" t="s">
        <v>47</v>
      </c>
      <c r="E13787" s="3">
        <v>31</v>
      </c>
      <c r="F13787" s="3">
        <v>38</v>
      </c>
      <c r="G13787" s="3">
        <v>38</v>
      </c>
      <c r="H13787" s="3">
        <v>16265049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 t="str">
        <f>B13787&amp;" | "&amp;C13787&amp;" | "&amp;D13787</f>
        <v>documentazione_amministrativa / determinazioni | DISPOSIZIONI | DISPOSIZIONI</v>
      </c>
      <c r="Q13787" s="3" t="str">
        <f>VLOOKUP(P13787,'Classificazione UD'!A:B,2,FALSE)</f>
        <v>Amministrativo</v>
      </c>
    </row>
    <row r="13788" spans="1:17" ht="15" customHeight="1" x14ac:dyDescent="0.25">
      <c r="A13788" s="30">
        <v>2017</v>
      </c>
      <c r="B13788" s="3" t="s">
        <v>17</v>
      </c>
      <c r="C13788" s="3" t="s">
        <v>18</v>
      </c>
      <c r="D13788" s="3" t="s">
        <v>19</v>
      </c>
      <c r="E13788" s="3">
        <v>274</v>
      </c>
      <c r="F13788" s="3">
        <v>548</v>
      </c>
      <c r="G13788" s="3">
        <v>1096</v>
      </c>
      <c r="H13788" s="3">
        <v>89086007</v>
      </c>
      <c r="I13788" s="3">
        <v>547</v>
      </c>
      <c r="J13788" s="3">
        <v>1094</v>
      </c>
      <c r="K13788" s="3">
        <v>2326316</v>
      </c>
      <c r="L13788" s="3">
        <v>0</v>
      </c>
      <c r="M13788" s="3">
        <v>0</v>
      </c>
      <c r="N13788" s="3">
        <v>0</v>
      </c>
      <c r="O13788" s="3">
        <v>0</v>
      </c>
      <c r="P13788" s="3" t="str">
        <f>B13788&amp;" | "&amp;C13788&amp;" | "&amp;D13788</f>
        <v>documentazione_amministrativa / documentazione_contabile | FATTURA ATTIVA | FATTURA</v>
      </c>
      <c r="Q13788" s="3" t="str">
        <f>VLOOKUP(P13788,'Classificazione UD'!A:B,2,FALSE)</f>
        <v>Fiscale</v>
      </c>
    </row>
    <row r="13789" spans="1:17" ht="15" customHeight="1" x14ac:dyDescent="0.25">
      <c r="A13789" s="30">
        <v>2017</v>
      </c>
      <c r="B13789" s="3" t="s">
        <v>17</v>
      </c>
      <c r="C13789" s="3" t="s">
        <v>18</v>
      </c>
      <c r="D13789" s="3" t="s">
        <v>28</v>
      </c>
      <c r="E13789" s="3">
        <v>8</v>
      </c>
      <c r="F13789" s="3">
        <v>16</v>
      </c>
      <c r="G13789" s="3">
        <v>32</v>
      </c>
      <c r="H13789" s="3">
        <v>122600</v>
      </c>
      <c r="I13789" s="3">
        <v>16</v>
      </c>
      <c r="J13789" s="3">
        <v>32</v>
      </c>
      <c r="K13789" s="3">
        <v>67297</v>
      </c>
      <c r="L13789" s="3">
        <v>0</v>
      </c>
      <c r="M13789" s="3">
        <v>0</v>
      </c>
      <c r="N13789" s="3">
        <v>0</v>
      </c>
      <c r="O13789" s="3">
        <v>0</v>
      </c>
      <c r="P13789" s="3" t="str">
        <f>B13789&amp;" | "&amp;C13789&amp;" | "&amp;D13789</f>
        <v>documentazione_amministrativa / documentazione_contabile | FATTURA ATTIVA | NOTA DI CREDITO</v>
      </c>
      <c r="Q13789" s="3" t="str">
        <f>VLOOKUP(P13789,'Classificazione UD'!A:B,2,FALSE)</f>
        <v>Fiscale</v>
      </c>
    </row>
    <row r="13790" spans="1:17" ht="15" customHeight="1" x14ac:dyDescent="0.25">
      <c r="A13790" s="30">
        <v>2017</v>
      </c>
      <c r="B13790" s="3" t="s">
        <v>17</v>
      </c>
      <c r="C13790" s="3" t="s">
        <v>18</v>
      </c>
      <c r="D13790" s="3" t="s">
        <v>19</v>
      </c>
      <c r="E13790" s="3">
        <v>23</v>
      </c>
      <c r="F13790" s="3">
        <v>46</v>
      </c>
      <c r="G13790" s="3">
        <v>92</v>
      </c>
      <c r="H13790" s="3">
        <v>416870</v>
      </c>
      <c r="I13790" s="3">
        <v>46</v>
      </c>
      <c r="J13790" s="3">
        <v>92</v>
      </c>
      <c r="K13790" s="3">
        <v>196436</v>
      </c>
      <c r="L13790" s="3">
        <v>0</v>
      </c>
      <c r="M13790" s="3">
        <v>0</v>
      </c>
      <c r="N13790" s="3">
        <v>0</v>
      </c>
      <c r="O13790" s="3">
        <v>0</v>
      </c>
      <c r="P13790" s="3" t="str">
        <f>B13790&amp;" | "&amp;C13790&amp;" | "&amp;D13790</f>
        <v>documentazione_amministrativa / documentazione_contabile | FATTURA ATTIVA | FATTURA</v>
      </c>
      <c r="Q13790" s="3" t="str">
        <f>VLOOKUP(P13790,'Classificazione UD'!A:B,2,FALSE)</f>
        <v>Fiscale</v>
      </c>
    </row>
    <row r="13791" spans="1:17" ht="15" customHeight="1" x14ac:dyDescent="0.25">
      <c r="A13791" s="30">
        <v>2017</v>
      </c>
      <c r="B13791" s="3" t="s">
        <v>17</v>
      </c>
      <c r="C13791" s="3" t="s">
        <v>27</v>
      </c>
      <c r="D13791" s="3" t="s">
        <v>19</v>
      </c>
      <c r="E13791" s="3">
        <v>230</v>
      </c>
      <c r="F13791" s="3">
        <v>460</v>
      </c>
      <c r="G13791" s="3">
        <v>920</v>
      </c>
      <c r="H13791" s="3">
        <v>16261050</v>
      </c>
      <c r="I13791" s="3">
        <v>230</v>
      </c>
      <c r="J13791" s="3">
        <v>460</v>
      </c>
      <c r="K13791" s="3">
        <v>115491</v>
      </c>
      <c r="L13791" s="3">
        <v>0</v>
      </c>
      <c r="M13791" s="3">
        <v>0</v>
      </c>
      <c r="N13791" s="3">
        <v>0</v>
      </c>
      <c r="O13791" s="3">
        <v>0</v>
      </c>
      <c r="P13791" s="3" t="str">
        <f>B13791&amp;" | "&amp;C13791&amp;" | "&amp;D13791</f>
        <v>documentazione_amministrativa / documentazione_contabile | FATTURA PASSIVA | FATTURA</v>
      </c>
      <c r="Q13791" s="3" t="str">
        <f>VLOOKUP(P13791,'Classificazione UD'!A:B,2,FALSE)</f>
        <v>Fiscale</v>
      </c>
    </row>
    <row r="13792" spans="1:17" ht="15" customHeight="1" x14ac:dyDescent="0.25">
      <c r="A13792" s="30">
        <v>2017</v>
      </c>
      <c r="B13792" s="3" t="s">
        <v>17</v>
      </c>
      <c r="C13792" s="3" t="s">
        <v>27</v>
      </c>
      <c r="D13792" s="3" t="s">
        <v>28</v>
      </c>
      <c r="E13792" s="3">
        <v>5</v>
      </c>
      <c r="F13792" s="3">
        <v>10</v>
      </c>
      <c r="G13792" s="3">
        <v>20</v>
      </c>
      <c r="H13792" s="3">
        <v>509887</v>
      </c>
      <c r="I13792" s="3">
        <v>5</v>
      </c>
      <c r="J13792" s="3">
        <v>10</v>
      </c>
      <c r="K13792" s="3">
        <v>3010</v>
      </c>
      <c r="L13792" s="3">
        <v>0</v>
      </c>
      <c r="M13792" s="3">
        <v>0</v>
      </c>
      <c r="N13792" s="3">
        <v>0</v>
      </c>
      <c r="O13792" s="3">
        <v>0</v>
      </c>
      <c r="P13792" s="3" t="str">
        <f>B13792&amp;" | "&amp;C13792&amp;" | "&amp;D13792</f>
        <v>documentazione_amministrativa / documentazione_contabile | FATTURA PASSIVA | NOTA DI CREDITO</v>
      </c>
      <c r="Q13792" s="3" t="str">
        <f>VLOOKUP(P13792,'Classificazione UD'!A:B,2,FALSE)</f>
        <v>Fiscale</v>
      </c>
    </row>
    <row r="13793" spans="1:17" ht="15" customHeight="1" x14ac:dyDescent="0.25">
      <c r="A13793" s="30">
        <v>2017</v>
      </c>
      <c r="B13793" s="3" t="s">
        <v>17</v>
      </c>
      <c r="C13793" s="3" t="s">
        <v>27</v>
      </c>
      <c r="D13793" s="3" t="s">
        <v>19</v>
      </c>
      <c r="E13793" s="3">
        <v>8</v>
      </c>
      <c r="F13793" s="3">
        <v>16</v>
      </c>
      <c r="G13793" s="3">
        <v>32</v>
      </c>
      <c r="H13793" s="3">
        <v>655011</v>
      </c>
      <c r="I13793" s="3">
        <v>8</v>
      </c>
      <c r="J13793" s="3">
        <v>16</v>
      </c>
      <c r="K13793" s="3">
        <v>5092</v>
      </c>
      <c r="L13793" s="3">
        <v>0</v>
      </c>
      <c r="M13793" s="3">
        <v>0</v>
      </c>
      <c r="N13793" s="3">
        <v>0</v>
      </c>
      <c r="O13793" s="3">
        <v>0</v>
      </c>
      <c r="P13793" s="3" t="str">
        <f>B13793&amp;" | "&amp;C13793&amp;" | "&amp;D13793</f>
        <v>documentazione_amministrativa / documentazione_contabile | FATTURA PASSIVA | FATTURA</v>
      </c>
      <c r="Q13793" s="3" t="str">
        <f>VLOOKUP(P13793,'Classificazione UD'!A:B,2,FALSE)</f>
        <v>Fiscale</v>
      </c>
    </row>
    <row r="13794" spans="1:17" ht="15" customHeight="1" x14ac:dyDescent="0.25">
      <c r="A13794" s="30">
        <v>2017</v>
      </c>
      <c r="B13794" s="3" t="s">
        <v>17</v>
      </c>
      <c r="C13794" s="3" t="s">
        <v>27</v>
      </c>
      <c r="D13794" s="3" t="s">
        <v>19</v>
      </c>
      <c r="E13794" s="3">
        <v>58</v>
      </c>
      <c r="F13794" s="3">
        <v>116</v>
      </c>
      <c r="G13794" s="3">
        <v>232</v>
      </c>
      <c r="H13794" s="3">
        <v>7271189</v>
      </c>
      <c r="I13794" s="3">
        <v>58</v>
      </c>
      <c r="J13794" s="3">
        <v>116</v>
      </c>
      <c r="K13794" s="3">
        <v>29496</v>
      </c>
      <c r="L13794" s="3">
        <v>0</v>
      </c>
      <c r="M13794" s="3">
        <v>0</v>
      </c>
      <c r="N13794" s="3">
        <v>0</v>
      </c>
      <c r="O13794" s="3">
        <v>0</v>
      </c>
      <c r="P13794" s="3" t="str">
        <f>B13794&amp;" | "&amp;C13794&amp;" | "&amp;D13794</f>
        <v>documentazione_amministrativa / documentazione_contabile | FATTURA PASSIVA | FATTURA</v>
      </c>
      <c r="Q13794" s="3" t="str">
        <f>VLOOKUP(P13794,'Classificazione UD'!A:B,2,FALSE)</f>
        <v>Fiscale</v>
      </c>
    </row>
    <row r="13795" spans="1:17" ht="15" customHeight="1" x14ac:dyDescent="0.25">
      <c r="A13795" s="30">
        <v>2017</v>
      </c>
      <c r="B13795" s="3" t="s">
        <v>38</v>
      </c>
      <c r="C13795" s="3" t="s">
        <v>39</v>
      </c>
      <c r="D13795" s="3" t="s">
        <v>39</v>
      </c>
      <c r="E13795" s="3">
        <v>904189</v>
      </c>
      <c r="F13795" s="3">
        <v>904189</v>
      </c>
      <c r="G13795" s="3">
        <v>904189</v>
      </c>
      <c r="H13795" s="3">
        <v>18524693164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 t="str">
        <f>B13795&amp;" | "&amp;C13795&amp;" | "&amp;D13795</f>
        <v>documentazione_sanitaria / referti | REFERTO | REFERTO</v>
      </c>
      <c r="Q13795" s="3" t="str">
        <f>VLOOKUP(P13795,'Classificazione UD'!A:B,2,FALSE)</f>
        <v>Referto</v>
      </c>
    </row>
    <row r="13796" spans="1:17" ht="15" customHeight="1" x14ac:dyDescent="0.25">
      <c r="A13796" s="30">
        <v>2017</v>
      </c>
      <c r="B13796" s="3" t="s">
        <v>36</v>
      </c>
      <c r="C13796" s="3" t="s">
        <v>37</v>
      </c>
      <c r="D13796" s="3" t="s">
        <v>37</v>
      </c>
      <c r="E13796" s="3">
        <v>9364</v>
      </c>
      <c r="F13796" s="3">
        <v>9364</v>
      </c>
      <c r="G13796" s="3">
        <v>9364</v>
      </c>
      <c r="H13796" s="3">
        <v>13895621471</v>
      </c>
      <c r="I13796" s="3">
        <v>5283</v>
      </c>
      <c r="J13796" s="3">
        <v>5283</v>
      </c>
      <c r="K13796" s="3">
        <v>3191046949</v>
      </c>
      <c r="L13796" s="3">
        <v>0</v>
      </c>
      <c r="M13796" s="3">
        <v>0</v>
      </c>
      <c r="N13796" s="3">
        <v>0</v>
      </c>
      <c r="O13796" s="3">
        <v>0</v>
      </c>
      <c r="P13796" s="3" t="str">
        <f>B13796&amp;" | "&amp;C13796&amp;" | "&amp;D13796</f>
        <v>documentazione_amministrativa / documenti_protocollati | Documento protocollato | Documento protocollato</v>
      </c>
      <c r="Q13796" s="3" t="str">
        <f>VLOOKUP(P13796,'Classificazione UD'!A:B,2,FALSE)</f>
        <v>Protocollo</v>
      </c>
    </row>
    <row r="13797" spans="1:17" ht="15" customHeight="1" x14ac:dyDescent="0.25">
      <c r="A13797" s="30">
        <v>2017</v>
      </c>
      <c r="B13797" s="3" t="s">
        <v>20</v>
      </c>
      <c r="C13797" s="3" t="s">
        <v>21</v>
      </c>
      <c r="D13797" s="3" t="s">
        <v>21</v>
      </c>
      <c r="E13797" s="3">
        <v>242</v>
      </c>
      <c r="F13797" s="3">
        <v>242</v>
      </c>
      <c r="G13797" s="3">
        <v>242</v>
      </c>
      <c r="H13797" s="3">
        <v>30228081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 t="str">
        <f>B13797&amp;" | "&amp;C13797&amp;" | "&amp;D13797</f>
        <v>documentazione_amministrativa / registri | REGISTRO GIORNALIERO | REGISTRO GIORNALIERO</v>
      </c>
      <c r="Q13797" s="3" t="str">
        <f>VLOOKUP(P13797,'Classificazione UD'!A:B,2,FALSE)</f>
        <v>RGP</v>
      </c>
    </row>
    <row r="13798" spans="1:17" ht="15" customHeight="1" x14ac:dyDescent="0.25">
      <c r="A13798" s="30">
        <v>2017</v>
      </c>
      <c r="B13798" s="3" t="s">
        <v>23</v>
      </c>
      <c r="C13798" s="3" t="s">
        <v>24</v>
      </c>
      <c r="D13798" s="3" t="s">
        <v>24</v>
      </c>
      <c r="E13798" s="3">
        <v>3</v>
      </c>
      <c r="F13798" s="3">
        <v>3</v>
      </c>
      <c r="G13798" s="3">
        <v>3</v>
      </c>
      <c r="H13798" s="3">
        <v>234074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 t="str">
        <f>B13798&amp;" | "&amp;C13798&amp;" | "&amp;D13798</f>
        <v>documentazione_amministrativa / altri_documenti | FOGLIO DI TRASFORMAZIONE | FOGLIO DI TRASFORMAZIONE</v>
      </c>
      <c r="Q13798" s="3" t="str">
        <f>VLOOKUP(P13798,'Classificazione UD'!A:B,2,FALSE)</f>
        <v>Tecnico</v>
      </c>
    </row>
    <row r="13799" spans="1:17" ht="15" customHeight="1" x14ac:dyDescent="0.25">
      <c r="A13799" s="30">
        <v>2017</v>
      </c>
      <c r="B13799" s="3" t="s">
        <v>17</v>
      </c>
      <c r="C13799" s="3" t="s">
        <v>27</v>
      </c>
      <c r="D13799" s="3" t="s">
        <v>19</v>
      </c>
      <c r="E13799" s="3">
        <v>28</v>
      </c>
      <c r="F13799" s="3">
        <v>56</v>
      </c>
      <c r="G13799" s="3">
        <v>112</v>
      </c>
      <c r="H13799" s="3">
        <v>6355636</v>
      </c>
      <c r="I13799" s="3">
        <v>56</v>
      </c>
      <c r="J13799" s="3">
        <v>112</v>
      </c>
      <c r="K13799" s="3">
        <v>29086</v>
      </c>
      <c r="L13799" s="3">
        <v>0</v>
      </c>
      <c r="M13799" s="3">
        <v>0</v>
      </c>
      <c r="N13799" s="3">
        <v>0</v>
      </c>
      <c r="O13799" s="3">
        <v>0</v>
      </c>
      <c r="P13799" s="3" t="str">
        <f>B13799&amp;" | "&amp;C13799&amp;" | "&amp;D13799</f>
        <v>documentazione_amministrativa / documentazione_contabile | FATTURA PASSIVA | FATTURA</v>
      </c>
      <c r="Q13799" s="3" t="str">
        <f>VLOOKUP(P13799,'Classificazione UD'!A:B,2,FALSE)</f>
        <v>Fiscale</v>
      </c>
    </row>
    <row r="13800" spans="1:17" ht="15" customHeight="1" x14ac:dyDescent="0.25">
      <c r="A13800" s="30">
        <v>2017</v>
      </c>
      <c r="B13800" s="3" t="s">
        <v>17</v>
      </c>
      <c r="C13800" s="3" t="s">
        <v>27</v>
      </c>
      <c r="D13800" s="3" t="s">
        <v>28</v>
      </c>
      <c r="E13800" s="3">
        <v>3</v>
      </c>
      <c r="F13800" s="3">
        <v>6</v>
      </c>
      <c r="G13800" s="3">
        <v>12</v>
      </c>
      <c r="H13800" s="3">
        <v>290700</v>
      </c>
      <c r="I13800" s="3">
        <v>6</v>
      </c>
      <c r="J13800" s="3">
        <v>12</v>
      </c>
      <c r="K13800" s="3">
        <v>3113</v>
      </c>
      <c r="L13800" s="3">
        <v>0</v>
      </c>
      <c r="M13800" s="3">
        <v>0</v>
      </c>
      <c r="N13800" s="3">
        <v>0</v>
      </c>
      <c r="O13800" s="3">
        <v>0</v>
      </c>
      <c r="P13800" s="3" t="str">
        <f>B13800&amp;" | "&amp;C13800&amp;" | "&amp;D13800</f>
        <v>documentazione_amministrativa / documentazione_contabile | FATTURA PASSIVA | NOTA DI CREDITO</v>
      </c>
      <c r="Q13800" s="3" t="str">
        <f>VLOOKUP(P13800,'Classificazione UD'!A:B,2,FALSE)</f>
        <v>Fiscale</v>
      </c>
    </row>
    <row r="13801" spans="1:17" ht="15" customHeight="1" x14ac:dyDescent="0.25">
      <c r="A13801" s="30">
        <v>2017</v>
      </c>
      <c r="B13801" s="3" t="s">
        <v>17</v>
      </c>
      <c r="C13801" s="3" t="s">
        <v>18</v>
      </c>
      <c r="D13801" s="3" t="s">
        <v>19</v>
      </c>
      <c r="E13801" s="3">
        <v>295</v>
      </c>
      <c r="F13801" s="3">
        <v>590</v>
      </c>
      <c r="G13801" s="3">
        <v>1180</v>
      </c>
      <c r="H13801" s="3">
        <v>39382957</v>
      </c>
      <c r="I13801" s="3">
        <v>563</v>
      </c>
      <c r="J13801" s="3">
        <v>1126</v>
      </c>
      <c r="K13801" s="3">
        <v>2421246</v>
      </c>
      <c r="L13801" s="3">
        <v>0</v>
      </c>
      <c r="M13801" s="3">
        <v>0</v>
      </c>
      <c r="N13801" s="3">
        <v>0</v>
      </c>
      <c r="O13801" s="3">
        <v>0</v>
      </c>
      <c r="P13801" s="3" t="str">
        <f>B13801&amp;" | "&amp;C13801&amp;" | "&amp;D13801</f>
        <v>documentazione_amministrativa / documentazione_contabile | FATTURA ATTIVA | FATTURA</v>
      </c>
      <c r="Q13801" s="3" t="str">
        <f>VLOOKUP(P13801,'Classificazione UD'!A:B,2,FALSE)</f>
        <v>Fiscale</v>
      </c>
    </row>
    <row r="13802" spans="1:17" ht="15" customHeight="1" x14ac:dyDescent="0.25">
      <c r="A13802" s="30">
        <v>2017</v>
      </c>
      <c r="B13802" s="3" t="s">
        <v>17</v>
      </c>
      <c r="C13802" s="3" t="s">
        <v>18</v>
      </c>
      <c r="D13802" s="3" t="s">
        <v>28</v>
      </c>
      <c r="E13802" s="3">
        <v>8</v>
      </c>
      <c r="F13802" s="3">
        <v>16</v>
      </c>
      <c r="G13802" s="3">
        <v>32</v>
      </c>
      <c r="H13802" s="3">
        <v>862162</v>
      </c>
      <c r="I13802" s="3">
        <v>14</v>
      </c>
      <c r="J13802" s="3">
        <v>28</v>
      </c>
      <c r="K13802" s="3">
        <v>60368</v>
      </c>
      <c r="L13802" s="3">
        <v>0</v>
      </c>
      <c r="M13802" s="3">
        <v>0</v>
      </c>
      <c r="N13802" s="3">
        <v>0</v>
      </c>
      <c r="O13802" s="3">
        <v>0</v>
      </c>
      <c r="P13802" s="3" t="str">
        <f>B13802&amp;" | "&amp;C13802&amp;" | "&amp;D13802</f>
        <v>documentazione_amministrativa / documentazione_contabile | FATTURA ATTIVA | NOTA DI CREDITO</v>
      </c>
      <c r="Q13802" s="3" t="str">
        <f>VLOOKUP(P13802,'Classificazione UD'!A:B,2,FALSE)</f>
        <v>Fiscale</v>
      </c>
    </row>
    <row r="13803" spans="1:17" ht="15" customHeight="1" x14ac:dyDescent="0.25">
      <c r="A13803" s="30">
        <v>2017</v>
      </c>
      <c r="B13803" s="3" t="s">
        <v>17</v>
      </c>
      <c r="C13803" s="3" t="s">
        <v>18</v>
      </c>
      <c r="D13803" s="3" t="s">
        <v>19</v>
      </c>
      <c r="E13803" s="3">
        <v>43</v>
      </c>
      <c r="F13803" s="3">
        <v>86</v>
      </c>
      <c r="G13803" s="3">
        <v>172</v>
      </c>
      <c r="H13803" s="3">
        <v>6841996</v>
      </c>
      <c r="I13803" s="3">
        <v>85</v>
      </c>
      <c r="J13803" s="3">
        <v>170</v>
      </c>
      <c r="K13803" s="3">
        <v>359666</v>
      </c>
      <c r="L13803" s="3">
        <v>0</v>
      </c>
      <c r="M13803" s="3">
        <v>0</v>
      </c>
      <c r="N13803" s="3">
        <v>0</v>
      </c>
      <c r="O13803" s="3">
        <v>0</v>
      </c>
      <c r="P13803" s="3" t="str">
        <f>B13803&amp;" | "&amp;C13803&amp;" | "&amp;D13803</f>
        <v>documentazione_amministrativa / documentazione_contabile | FATTURA ATTIVA | FATTURA</v>
      </c>
      <c r="Q13803" s="3" t="str">
        <f>VLOOKUP(P13803,'Classificazione UD'!A:B,2,FALSE)</f>
        <v>Fiscale</v>
      </c>
    </row>
    <row r="13804" spans="1:17" ht="15" customHeight="1" x14ac:dyDescent="0.25">
      <c r="A13804" s="30">
        <v>2017</v>
      </c>
      <c r="B13804" s="3" t="s">
        <v>17</v>
      </c>
      <c r="C13804" s="3" t="s">
        <v>18</v>
      </c>
      <c r="D13804" s="3" t="s">
        <v>28</v>
      </c>
      <c r="E13804" s="3">
        <v>4</v>
      </c>
      <c r="F13804" s="3">
        <v>8</v>
      </c>
      <c r="G13804" s="3">
        <v>16</v>
      </c>
      <c r="H13804" s="3">
        <v>527235</v>
      </c>
      <c r="I13804" s="3">
        <v>8</v>
      </c>
      <c r="J13804" s="3">
        <v>16</v>
      </c>
      <c r="K13804" s="3">
        <v>33890</v>
      </c>
      <c r="L13804" s="3">
        <v>0</v>
      </c>
      <c r="M13804" s="3">
        <v>0</v>
      </c>
      <c r="N13804" s="3">
        <v>0</v>
      </c>
      <c r="O13804" s="3">
        <v>0</v>
      </c>
      <c r="P13804" s="3" t="str">
        <f>B13804&amp;" | "&amp;C13804&amp;" | "&amp;D13804</f>
        <v>documentazione_amministrativa / documentazione_contabile | FATTURA ATTIVA | NOTA DI CREDITO</v>
      </c>
      <c r="Q13804" s="3" t="str">
        <f>VLOOKUP(P13804,'Classificazione UD'!A:B,2,FALSE)</f>
        <v>Fiscale</v>
      </c>
    </row>
    <row r="13805" spans="1:17" ht="15" customHeight="1" x14ac:dyDescent="0.25">
      <c r="A13805" s="30">
        <v>2017</v>
      </c>
      <c r="B13805" s="3" t="s">
        <v>17</v>
      </c>
      <c r="C13805" s="3" t="s">
        <v>27</v>
      </c>
      <c r="D13805" s="3" t="s">
        <v>19</v>
      </c>
      <c r="E13805" s="3">
        <v>2921</v>
      </c>
      <c r="F13805" s="3">
        <v>5847</v>
      </c>
      <c r="G13805" s="3">
        <v>11689</v>
      </c>
      <c r="H13805" s="3">
        <v>688638170</v>
      </c>
      <c r="I13805" s="3">
        <v>6084</v>
      </c>
      <c r="J13805" s="3">
        <v>12168</v>
      </c>
      <c r="K13805" s="3">
        <v>4136239</v>
      </c>
      <c r="L13805" s="3">
        <v>0</v>
      </c>
      <c r="M13805" s="3">
        <v>0</v>
      </c>
      <c r="N13805" s="3">
        <v>0</v>
      </c>
      <c r="O13805" s="3">
        <v>0</v>
      </c>
      <c r="P13805" s="3" t="str">
        <f>B13805&amp;" | "&amp;C13805&amp;" | "&amp;D13805</f>
        <v>documentazione_amministrativa / documentazione_contabile | FATTURA PASSIVA | FATTURA</v>
      </c>
      <c r="Q13805" s="3" t="str">
        <f>VLOOKUP(P13805,'Classificazione UD'!A:B,2,FALSE)</f>
        <v>Fiscale</v>
      </c>
    </row>
    <row r="13806" spans="1:17" ht="15" customHeight="1" x14ac:dyDescent="0.25">
      <c r="A13806" s="30">
        <v>2017</v>
      </c>
      <c r="B13806" s="3" t="s">
        <v>17</v>
      </c>
      <c r="C13806" s="3" t="s">
        <v>27</v>
      </c>
      <c r="D13806" s="3" t="s">
        <v>28</v>
      </c>
      <c r="E13806" s="3">
        <v>62</v>
      </c>
      <c r="F13806" s="3">
        <v>124</v>
      </c>
      <c r="G13806" s="3">
        <v>248</v>
      </c>
      <c r="H13806" s="3">
        <v>25469045</v>
      </c>
      <c r="I13806" s="3">
        <v>136</v>
      </c>
      <c r="J13806" s="3">
        <v>272</v>
      </c>
      <c r="K13806" s="3">
        <v>113714</v>
      </c>
      <c r="L13806" s="3">
        <v>0</v>
      </c>
      <c r="M13806" s="3">
        <v>0</v>
      </c>
      <c r="N13806" s="3">
        <v>0</v>
      </c>
      <c r="O13806" s="3">
        <v>0</v>
      </c>
      <c r="P13806" s="3" t="str">
        <f>B13806&amp;" | "&amp;C13806&amp;" | "&amp;D13806</f>
        <v>documentazione_amministrativa / documentazione_contabile | FATTURA PASSIVA | NOTA DI CREDITO</v>
      </c>
      <c r="Q13806" s="3" t="str">
        <f>VLOOKUP(P13806,'Classificazione UD'!A:B,2,FALSE)</f>
        <v>Fiscale</v>
      </c>
    </row>
    <row r="13807" spans="1:17" ht="15" customHeight="1" x14ac:dyDescent="0.25">
      <c r="A13807" s="30">
        <v>2017</v>
      </c>
      <c r="B13807" s="3" t="s">
        <v>20</v>
      </c>
      <c r="C13807" s="3" t="s">
        <v>158</v>
      </c>
      <c r="D13807" s="3" t="s">
        <v>158</v>
      </c>
      <c r="E13807" s="3">
        <v>4</v>
      </c>
      <c r="F13807" s="3">
        <v>4</v>
      </c>
      <c r="G13807" s="3">
        <v>4</v>
      </c>
      <c r="H13807" s="3">
        <v>50878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 t="str">
        <f>B13807&amp;" | "&amp;C13807&amp;" | "&amp;D13807</f>
        <v>documentazione_amministrativa / registri | REGISTRO ANNUALE | REGISTRO ANNUALE</v>
      </c>
      <c r="Q13807" s="3" t="str">
        <f>VLOOKUP(P13807,'Classificazione UD'!A:B,2,FALSE)</f>
        <v>Fiscale</v>
      </c>
    </row>
    <row r="13808" spans="1:17" ht="15" customHeight="1" x14ac:dyDescent="0.25">
      <c r="A13808" s="30">
        <v>2017</v>
      </c>
      <c r="B13808" s="3" t="s">
        <v>20</v>
      </c>
      <c r="C13808" s="3" t="s">
        <v>21</v>
      </c>
      <c r="D13808" s="3" t="s">
        <v>21</v>
      </c>
      <c r="E13808" s="3">
        <v>287</v>
      </c>
      <c r="F13808" s="3">
        <v>287</v>
      </c>
      <c r="G13808" s="3">
        <v>287</v>
      </c>
      <c r="H13808" s="3">
        <v>6735124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 t="str">
        <f>B13808&amp;" | "&amp;C13808&amp;" | "&amp;D13808</f>
        <v>documentazione_amministrativa / registri | REGISTRO GIORNALIERO | REGISTRO GIORNALIERO</v>
      </c>
      <c r="Q13808" s="3" t="str">
        <f>VLOOKUP(P13808,'Classificazione UD'!A:B,2,FALSE)</f>
        <v>RGP</v>
      </c>
    </row>
    <row r="13809" spans="1:17" ht="15" customHeight="1" x14ac:dyDescent="0.25">
      <c r="A13809" s="30">
        <v>2017</v>
      </c>
      <c r="B13809" s="3" t="s">
        <v>36</v>
      </c>
      <c r="C13809" s="3" t="s">
        <v>50</v>
      </c>
      <c r="D13809" s="3" t="s">
        <v>50</v>
      </c>
      <c r="E13809" s="3">
        <v>42197</v>
      </c>
      <c r="F13809" s="3">
        <v>118270</v>
      </c>
      <c r="G13809" s="3">
        <v>118270</v>
      </c>
      <c r="H13809" s="3">
        <v>74656520898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>
        <v>0</v>
      </c>
      <c r="P13809" s="3" t="str">
        <f>B13809&amp;" | "&amp;C13809&amp;" | "&amp;D13809</f>
        <v>documentazione_amministrativa / documenti_protocollati | DOCUMENTO PROTOCOLLATO | DOCUMENTO PROTOCOLLATO</v>
      </c>
      <c r="Q13809" s="3" t="str">
        <f>VLOOKUP(P13809,'Classificazione UD'!A:B,2,FALSE)</f>
        <v>Protocollo</v>
      </c>
    </row>
    <row r="13810" spans="1:17" ht="15" customHeight="1" x14ac:dyDescent="0.25">
      <c r="A13810" s="30">
        <v>2017</v>
      </c>
      <c r="B13810" s="3" t="s">
        <v>20</v>
      </c>
      <c r="C13810" s="3" t="s">
        <v>112</v>
      </c>
      <c r="D13810" s="3" t="s">
        <v>112</v>
      </c>
      <c r="E13810" s="3">
        <v>136</v>
      </c>
      <c r="F13810" s="3">
        <v>136</v>
      </c>
      <c r="G13810" s="3">
        <v>136</v>
      </c>
      <c r="H13810" s="3">
        <v>44392648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 t="str">
        <f>B13810&amp;" | "&amp;C13810&amp;" | "&amp;D13810</f>
        <v>documentazione_amministrativa / registri | REGISTRO GIORNALIERO PROTOCOLLO | REGISTRO GIORNALIERO PROTOCOLLO</v>
      </c>
      <c r="Q13810" s="3" t="str">
        <f>VLOOKUP(P13810,'Classificazione UD'!A:B,2,FALSE)</f>
        <v>RGP</v>
      </c>
    </row>
    <row r="13811" spans="1:17" ht="15" customHeight="1" x14ac:dyDescent="0.25">
      <c r="A13811" s="30">
        <v>2017</v>
      </c>
      <c r="B13811" s="3" t="s">
        <v>17</v>
      </c>
      <c r="C13811" s="3" t="s">
        <v>27</v>
      </c>
      <c r="D13811" s="3" t="s">
        <v>19</v>
      </c>
      <c r="E13811" s="3">
        <v>14</v>
      </c>
      <c r="F13811" s="3">
        <v>28</v>
      </c>
      <c r="G13811" s="3">
        <v>56</v>
      </c>
      <c r="H13811" s="3">
        <v>2544615</v>
      </c>
      <c r="I13811" s="3">
        <v>28</v>
      </c>
      <c r="J13811" s="3">
        <v>56</v>
      </c>
      <c r="K13811" s="3">
        <v>13592</v>
      </c>
      <c r="L13811" s="3">
        <v>0</v>
      </c>
      <c r="M13811" s="3">
        <v>0</v>
      </c>
      <c r="N13811" s="3">
        <v>0</v>
      </c>
      <c r="O13811" s="3">
        <v>0</v>
      </c>
      <c r="P13811" s="3" t="str">
        <f>B13811&amp;" | "&amp;C13811&amp;" | "&amp;D13811</f>
        <v>documentazione_amministrativa / documentazione_contabile | FATTURA PASSIVA | FATTURA</v>
      </c>
      <c r="Q13811" s="3" t="str">
        <f>VLOOKUP(P13811,'Classificazione UD'!A:B,2,FALSE)</f>
        <v>Fiscale</v>
      </c>
    </row>
    <row r="13812" spans="1:17" ht="15" customHeight="1" x14ac:dyDescent="0.25">
      <c r="A13812" s="30">
        <v>2017</v>
      </c>
      <c r="B13812" s="3" t="s">
        <v>44</v>
      </c>
      <c r="C13812" s="3" t="s">
        <v>46</v>
      </c>
      <c r="D13812" s="3" t="s">
        <v>289</v>
      </c>
      <c r="E13812" s="3">
        <v>83</v>
      </c>
      <c r="F13812" s="3">
        <v>230</v>
      </c>
      <c r="G13812" s="3">
        <v>230</v>
      </c>
      <c r="H13812" s="3">
        <v>71946035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s="3">
        <v>0</v>
      </c>
      <c r="P13812" s="3" t="str">
        <f>B13812&amp;" | "&amp;C13812&amp;" | "&amp;D13812</f>
        <v>documentazione_amministrativa / deliberazioni | DELIBERA | DELIBERA DEL DIRETTORE</v>
      </c>
      <c r="Q13812" s="3" t="str">
        <f>VLOOKUP(P13812,'Classificazione UD'!A:B,2,FALSE)</f>
        <v>Amministrativo</v>
      </c>
    </row>
    <row r="13813" spans="1:17" ht="15" customHeight="1" x14ac:dyDescent="0.25">
      <c r="A13813" s="30">
        <v>2017</v>
      </c>
      <c r="B13813" s="3" t="s">
        <v>44</v>
      </c>
      <c r="C13813" s="3" t="s">
        <v>46</v>
      </c>
      <c r="D13813" s="3" t="s">
        <v>290</v>
      </c>
      <c r="E13813" s="3">
        <v>156</v>
      </c>
      <c r="F13813" s="3">
        <v>430</v>
      </c>
      <c r="G13813" s="3">
        <v>430</v>
      </c>
      <c r="H13813" s="3">
        <v>224931481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 t="str">
        <f>B13813&amp;" | "&amp;C13813&amp;" | "&amp;D13813</f>
        <v>documentazione_amministrativa / deliberazioni | DELIBERA | DELIBERA DEL DIRETTORE SENZA SPESA</v>
      </c>
      <c r="Q13813" s="3" t="str">
        <f>VLOOKUP(P13813,'Classificazione UD'!A:B,2,FALSE)</f>
        <v>Amministrativo</v>
      </c>
    </row>
    <row r="13814" spans="1:17" ht="15" customHeight="1" x14ac:dyDescent="0.25">
      <c r="A13814" s="30">
        <v>2017</v>
      </c>
      <c r="B13814" s="3" t="s">
        <v>48</v>
      </c>
      <c r="C13814" s="3" t="s">
        <v>81</v>
      </c>
      <c r="D13814" s="3" t="s">
        <v>291</v>
      </c>
      <c r="E13814" s="3">
        <v>651</v>
      </c>
      <c r="F13814" s="3">
        <v>1491</v>
      </c>
      <c r="G13814" s="3">
        <v>1491</v>
      </c>
      <c r="H13814" s="3">
        <v>569031111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s="3">
        <v>0</v>
      </c>
      <c r="P13814" s="3" t="str">
        <f>B13814&amp;" | "&amp;C13814&amp;" | "&amp;D13814</f>
        <v>documentazione_amministrativa / determinazioni | DETERMINA | DETERMINA DEL DIRETTORE DEL DIPARTIMENTO</v>
      </c>
      <c r="Q13814" s="3" t="str">
        <f>VLOOKUP(P13814,'Classificazione UD'!A:B,2,FALSE)</f>
        <v>Amministrativo</v>
      </c>
    </row>
    <row r="13815" spans="1:17" ht="15" customHeight="1" x14ac:dyDescent="0.25">
      <c r="A13815" s="30">
        <v>2017</v>
      </c>
      <c r="B13815" s="3" t="s">
        <v>48</v>
      </c>
      <c r="C13815" s="3" t="s">
        <v>81</v>
      </c>
      <c r="D13815" s="3" t="s">
        <v>292</v>
      </c>
      <c r="E13815" s="3">
        <v>481</v>
      </c>
      <c r="F13815" s="3">
        <v>1184</v>
      </c>
      <c r="G13815" s="3">
        <v>1184</v>
      </c>
      <c r="H13815" s="3">
        <v>419267716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 t="str">
        <f>B13815&amp;" | "&amp;C13815&amp;" | "&amp;D13815</f>
        <v>documentazione_amministrativa / determinazioni | DETERMINA | DETERMINA DEL DIRETTORE DEL DIPARTIMENTO SENZA SPESA</v>
      </c>
      <c r="Q13815" s="3" t="str">
        <f>VLOOKUP(P13815,'Classificazione UD'!A:B,2,FALSE)</f>
        <v>Amministrativo</v>
      </c>
    </row>
    <row r="13816" spans="1:17" ht="15" customHeight="1" x14ac:dyDescent="0.25">
      <c r="A13816" s="30">
        <v>2017</v>
      </c>
      <c r="B13816" s="3" t="s">
        <v>23</v>
      </c>
      <c r="C13816" s="3" t="s">
        <v>117</v>
      </c>
      <c r="D13816" s="3" t="s">
        <v>117</v>
      </c>
      <c r="E13816" s="3">
        <v>4111</v>
      </c>
      <c r="F13816" s="3">
        <v>5255</v>
      </c>
      <c r="G13816" s="3">
        <v>5255</v>
      </c>
      <c r="H13816" s="3">
        <v>1634921066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 t="str">
        <f>B13816&amp;" | "&amp;C13816&amp;" | "&amp;D13816</f>
        <v>documentazione_amministrativa / altri_documenti | DOCUMENTO NON PROTOCOLLATO | DOCUMENTO NON PROTOCOLLATO</v>
      </c>
      <c r="Q13816" s="3" t="str">
        <f>VLOOKUP(P13816,'Classificazione UD'!A:B,2,FALSE)</f>
        <v>Amministrativo</v>
      </c>
    </row>
    <row r="13817" spans="1:17" ht="15" customHeight="1" x14ac:dyDescent="0.25">
      <c r="A13817" s="30">
        <v>2017</v>
      </c>
      <c r="B13817" s="3" t="s">
        <v>17</v>
      </c>
      <c r="C13817" s="3" t="s">
        <v>27</v>
      </c>
      <c r="D13817" s="3" t="s">
        <v>19</v>
      </c>
      <c r="E13817" s="3">
        <v>1321</v>
      </c>
      <c r="F13817" s="3">
        <v>2645</v>
      </c>
      <c r="G13817" s="3">
        <v>5287</v>
      </c>
      <c r="H13817" s="3">
        <v>169061617</v>
      </c>
      <c r="I13817" s="3">
        <v>2644</v>
      </c>
      <c r="J13817" s="3">
        <v>5288</v>
      </c>
      <c r="K13817" s="3">
        <v>1307463</v>
      </c>
      <c r="L13817" s="3">
        <v>0</v>
      </c>
      <c r="M13817" s="3">
        <v>0</v>
      </c>
      <c r="N13817" s="3">
        <v>0</v>
      </c>
      <c r="O13817" s="3">
        <v>0</v>
      </c>
      <c r="P13817" s="3" t="str">
        <f>B13817&amp;" | "&amp;C13817&amp;" | "&amp;D13817</f>
        <v>documentazione_amministrativa / documentazione_contabile | FATTURA PASSIVA | FATTURA</v>
      </c>
      <c r="Q13817" s="3" t="str">
        <f>VLOOKUP(P13817,'Classificazione UD'!A:B,2,FALSE)</f>
        <v>Fiscale</v>
      </c>
    </row>
    <row r="13818" spans="1:17" ht="15" customHeight="1" x14ac:dyDescent="0.25">
      <c r="A13818" s="30">
        <v>2017</v>
      </c>
      <c r="B13818" s="3" t="s">
        <v>17</v>
      </c>
      <c r="C13818" s="3" t="s">
        <v>27</v>
      </c>
      <c r="D13818" s="3" t="s">
        <v>28</v>
      </c>
      <c r="E13818" s="3">
        <v>20</v>
      </c>
      <c r="F13818" s="3">
        <v>40</v>
      </c>
      <c r="G13818" s="3">
        <v>80</v>
      </c>
      <c r="H13818" s="3">
        <v>1285630</v>
      </c>
      <c r="I13818" s="3">
        <v>40</v>
      </c>
      <c r="J13818" s="3">
        <v>80</v>
      </c>
      <c r="K13818" s="3">
        <v>26316</v>
      </c>
      <c r="L13818" s="3">
        <v>0</v>
      </c>
      <c r="M13818" s="3">
        <v>0</v>
      </c>
      <c r="N13818" s="3">
        <v>0</v>
      </c>
      <c r="O13818" s="3">
        <v>0</v>
      </c>
      <c r="P13818" s="3" t="str">
        <f>B13818&amp;" | "&amp;C13818&amp;" | "&amp;D13818</f>
        <v>documentazione_amministrativa / documentazione_contabile | FATTURA PASSIVA | NOTA DI CREDITO</v>
      </c>
      <c r="Q13818" s="3" t="str">
        <f>VLOOKUP(P13818,'Classificazione UD'!A:B,2,FALSE)</f>
        <v>Fiscale</v>
      </c>
    </row>
    <row r="13819" spans="1:17" ht="15" customHeight="1" x14ac:dyDescent="0.25">
      <c r="A13819" s="30">
        <v>2017</v>
      </c>
      <c r="B13819" s="3" t="s">
        <v>23</v>
      </c>
      <c r="C13819" s="3" t="s">
        <v>24</v>
      </c>
      <c r="D13819" s="3" t="s">
        <v>24</v>
      </c>
      <c r="E13819" s="3">
        <v>1</v>
      </c>
      <c r="F13819" s="3">
        <v>1</v>
      </c>
      <c r="G13819" s="3">
        <v>1</v>
      </c>
      <c r="H13819" s="3">
        <v>57885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 t="str">
        <f>B13819&amp;" | "&amp;C13819&amp;" | "&amp;D13819</f>
        <v>documentazione_amministrativa / altri_documenti | FOGLIO DI TRASFORMAZIONE | FOGLIO DI TRASFORMAZIONE</v>
      </c>
      <c r="Q13819" s="3" t="str">
        <f>VLOOKUP(P13819,'Classificazione UD'!A:B,2,FALSE)</f>
        <v>Tecnico</v>
      </c>
    </row>
    <row r="13820" spans="1:17" ht="15" customHeight="1" x14ac:dyDescent="0.25">
      <c r="A13820" s="30">
        <v>2017</v>
      </c>
      <c r="B13820" s="3" t="s">
        <v>20</v>
      </c>
      <c r="C13820" s="3" t="s">
        <v>21</v>
      </c>
      <c r="D13820" s="3" t="s">
        <v>21</v>
      </c>
      <c r="E13820" s="3">
        <v>124</v>
      </c>
      <c r="F13820" s="3">
        <v>124</v>
      </c>
      <c r="G13820" s="3">
        <v>125</v>
      </c>
      <c r="H13820" s="3">
        <v>34740971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 t="str">
        <f>B13820&amp;" | "&amp;C13820&amp;" | "&amp;D13820</f>
        <v>documentazione_amministrativa / registri | REGISTRO GIORNALIERO | REGISTRO GIORNALIERO</v>
      </c>
      <c r="Q13820" s="3" t="str">
        <f>VLOOKUP(P13820,'Classificazione UD'!A:B,2,FALSE)</f>
        <v>RGP</v>
      </c>
    </row>
    <row r="13821" spans="1:17" ht="15" customHeight="1" x14ac:dyDescent="0.25">
      <c r="A13821" s="30">
        <v>2017</v>
      </c>
      <c r="B13821" s="3" t="s">
        <v>17</v>
      </c>
      <c r="C13821" s="3" t="s">
        <v>18</v>
      </c>
      <c r="D13821" s="3" t="s">
        <v>19</v>
      </c>
      <c r="E13821" s="3">
        <v>190</v>
      </c>
      <c r="F13821" s="3">
        <v>380</v>
      </c>
      <c r="G13821" s="3">
        <v>760</v>
      </c>
      <c r="H13821" s="3">
        <v>50990648</v>
      </c>
      <c r="I13821" s="3">
        <v>381</v>
      </c>
      <c r="J13821" s="3">
        <v>762</v>
      </c>
      <c r="K13821" s="3">
        <v>1614427</v>
      </c>
      <c r="L13821" s="3">
        <v>0</v>
      </c>
      <c r="M13821" s="3">
        <v>0</v>
      </c>
      <c r="N13821" s="3">
        <v>0</v>
      </c>
      <c r="O13821" s="3">
        <v>0</v>
      </c>
      <c r="P13821" s="3" t="str">
        <f>B13821&amp;" | "&amp;C13821&amp;" | "&amp;D13821</f>
        <v>documentazione_amministrativa / documentazione_contabile | FATTURA ATTIVA | FATTURA</v>
      </c>
      <c r="Q13821" s="3" t="str">
        <f>VLOOKUP(P13821,'Classificazione UD'!A:B,2,FALSE)</f>
        <v>Fiscale</v>
      </c>
    </row>
    <row r="13822" spans="1:17" ht="15" customHeight="1" x14ac:dyDescent="0.25">
      <c r="A13822" s="30">
        <v>2017</v>
      </c>
      <c r="B13822" s="3" t="s">
        <v>17</v>
      </c>
      <c r="C13822" s="3" t="s">
        <v>18</v>
      </c>
      <c r="D13822" s="3" t="s">
        <v>28</v>
      </c>
      <c r="E13822" s="3">
        <v>6</v>
      </c>
      <c r="F13822" s="3">
        <v>12</v>
      </c>
      <c r="G13822" s="3">
        <v>24</v>
      </c>
      <c r="H13822" s="3">
        <v>222324</v>
      </c>
      <c r="I13822" s="3">
        <v>12</v>
      </c>
      <c r="J13822" s="3">
        <v>24</v>
      </c>
      <c r="K13822" s="3">
        <v>50552</v>
      </c>
      <c r="L13822" s="3">
        <v>0</v>
      </c>
      <c r="M13822" s="3">
        <v>0</v>
      </c>
      <c r="N13822" s="3">
        <v>0</v>
      </c>
      <c r="O13822" s="3">
        <v>0</v>
      </c>
      <c r="P13822" s="3" t="str">
        <f>B13822&amp;" | "&amp;C13822&amp;" | "&amp;D13822</f>
        <v>documentazione_amministrativa / documentazione_contabile | FATTURA ATTIVA | NOTA DI CREDITO</v>
      </c>
      <c r="Q13822" s="3" t="str">
        <f>VLOOKUP(P13822,'Classificazione UD'!A:B,2,FALSE)</f>
        <v>Fiscale</v>
      </c>
    </row>
    <row r="13823" spans="1:17" ht="15" customHeight="1" x14ac:dyDescent="0.25">
      <c r="A13823" s="30">
        <v>2017</v>
      </c>
      <c r="B13823" s="3" t="s">
        <v>17</v>
      </c>
      <c r="C13823" s="3" t="s">
        <v>18</v>
      </c>
      <c r="D13823" s="3" t="s">
        <v>19</v>
      </c>
      <c r="E13823" s="3">
        <v>50</v>
      </c>
      <c r="F13823" s="3">
        <v>100</v>
      </c>
      <c r="G13823" s="3">
        <v>200</v>
      </c>
      <c r="H13823" s="3">
        <v>3645698</v>
      </c>
      <c r="I13823" s="3">
        <v>100</v>
      </c>
      <c r="J13823" s="3">
        <v>200</v>
      </c>
      <c r="K13823" s="3">
        <v>427745</v>
      </c>
      <c r="L13823" s="3">
        <v>0</v>
      </c>
      <c r="M13823" s="3">
        <v>0</v>
      </c>
      <c r="N13823" s="3">
        <v>0</v>
      </c>
      <c r="O13823" s="3">
        <v>0</v>
      </c>
      <c r="P13823" s="3" t="str">
        <f>B13823&amp;" | "&amp;C13823&amp;" | "&amp;D13823</f>
        <v>documentazione_amministrativa / documentazione_contabile | FATTURA ATTIVA | FATTURA</v>
      </c>
      <c r="Q13823" s="3" t="str">
        <f>VLOOKUP(P13823,'Classificazione UD'!A:B,2,FALSE)</f>
        <v>Fiscale</v>
      </c>
    </row>
    <row r="13824" spans="1:17" ht="15" customHeight="1" x14ac:dyDescent="0.25">
      <c r="A13824" s="30">
        <v>2017</v>
      </c>
      <c r="B13824" s="3" t="s">
        <v>17</v>
      </c>
      <c r="C13824" s="3" t="s">
        <v>18</v>
      </c>
      <c r="D13824" s="3" t="s">
        <v>28</v>
      </c>
      <c r="E13824" s="3">
        <v>3</v>
      </c>
      <c r="F13824" s="3">
        <v>6</v>
      </c>
      <c r="G13824" s="3">
        <v>12</v>
      </c>
      <c r="H13824" s="3">
        <v>44216</v>
      </c>
      <c r="I13824" s="3">
        <v>6</v>
      </c>
      <c r="J13824" s="3">
        <v>12</v>
      </c>
      <c r="K13824" s="3">
        <v>25397</v>
      </c>
      <c r="L13824" s="3">
        <v>0</v>
      </c>
      <c r="M13824" s="3">
        <v>0</v>
      </c>
      <c r="N13824" s="3">
        <v>0</v>
      </c>
      <c r="O13824" s="3">
        <v>0</v>
      </c>
      <c r="P13824" s="3" t="str">
        <f>B13824&amp;" | "&amp;C13824&amp;" | "&amp;D13824</f>
        <v>documentazione_amministrativa / documentazione_contabile | FATTURA ATTIVA | NOTA DI CREDITO</v>
      </c>
      <c r="Q13824" s="3" t="str">
        <f>VLOOKUP(P13824,'Classificazione UD'!A:B,2,FALSE)</f>
        <v>Fiscale</v>
      </c>
    </row>
    <row r="13825" spans="1:17" ht="15" customHeight="1" x14ac:dyDescent="0.25">
      <c r="A13825" s="30">
        <v>2017</v>
      </c>
      <c r="B13825" s="3" t="s">
        <v>17</v>
      </c>
      <c r="C13825" s="3" t="s">
        <v>18</v>
      </c>
      <c r="D13825" s="3" t="s">
        <v>19</v>
      </c>
      <c r="E13825" s="3">
        <v>23</v>
      </c>
      <c r="F13825" s="3">
        <v>46</v>
      </c>
      <c r="G13825" s="3">
        <v>92</v>
      </c>
      <c r="H13825" s="3">
        <v>5081893</v>
      </c>
      <c r="I13825" s="3">
        <v>46</v>
      </c>
      <c r="J13825" s="3">
        <v>92</v>
      </c>
      <c r="K13825" s="3">
        <v>196948</v>
      </c>
      <c r="L13825" s="3">
        <v>0</v>
      </c>
      <c r="M13825" s="3">
        <v>0</v>
      </c>
      <c r="N13825" s="3">
        <v>0</v>
      </c>
      <c r="O13825" s="3">
        <v>0</v>
      </c>
      <c r="P13825" s="3" t="str">
        <f>B13825&amp;" | "&amp;C13825&amp;" | "&amp;D13825</f>
        <v>documentazione_amministrativa / documentazione_contabile | FATTURA ATTIVA | FATTURA</v>
      </c>
      <c r="Q13825" s="3" t="str">
        <f>VLOOKUP(P13825,'Classificazione UD'!A:B,2,FALSE)</f>
        <v>Fiscale</v>
      </c>
    </row>
    <row r="13826" spans="1:17" ht="15" customHeight="1" x14ac:dyDescent="0.25">
      <c r="A13826" s="30">
        <v>2017</v>
      </c>
      <c r="B13826" s="3" t="s">
        <v>17</v>
      </c>
      <c r="C13826" s="3" t="s">
        <v>18</v>
      </c>
      <c r="D13826" s="3" t="s">
        <v>19</v>
      </c>
      <c r="E13826" s="3">
        <v>172</v>
      </c>
      <c r="F13826" s="3">
        <v>344</v>
      </c>
      <c r="G13826" s="3">
        <v>688</v>
      </c>
      <c r="H13826" s="3">
        <v>48854201</v>
      </c>
      <c r="I13826" s="3">
        <v>343</v>
      </c>
      <c r="J13826" s="3">
        <v>686</v>
      </c>
      <c r="K13826" s="3">
        <v>1450423</v>
      </c>
      <c r="L13826" s="3">
        <v>0</v>
      </c>
      <c r="M13826" s="3">
        <v>0</v>
      </c>
      <c r="N13826" s="3">
        <v>0</v>
      </c>
      <c r="O13826" s="3">
        <v>0</v>
      </c>
      <c r="P13826" s="3" t="str">
        <f>B13826&amp;" | "&amp;C13826&amp;" | "&amp;D13826</f>
        <v>documentazione_amministrativa / documentazione_contabile | FATTURA ATTIVA | FATTURA</v>
      </c>
      <c r="Q13826" s="3" t="str">
        <f>VLOOKUP(P13826,'Classificazione UD'!A:B,2,FALSE)</f>
        <v>Fiscale</v>
      </c>
    </row>
    <row r="13827" spans="1:17" ht="15" customHeight="1" x14ac:dyDescent="0.25">
      <c r="A13827" s="30">
        <v>2017</v>
      </c>
      <c r="B13827" s="3" t="s">
        <v>17</v>
      </c>
      <c r="C13827" s="3" t="s">
        <v>18</v>
      </c>
      <c r="D13827" s="3" t="s">
        <v>28</v>
      </c>
      <c r="E13827" s="3">
        <v>4</v>
      </c>
      <c r="F13827" s="3">
        <v>8</v>
      </c>
      <c r="G13827" s="3">
        <v>16</v>
      </c>
      <c r="H13827" s="3">
        <v>58002</v>
      </c>
      <c r="I13827" s="3">
        <v>8</v>
      </c>
      <c r="J13827" s="3">
        <v>16</v>
      </c>
      <c r="K13827" s="3">
        <v>34080</v>
      </c>
      <c r="L13827" s="3">
        <v>0</v>
      </c>
      <c r="M13827" s="3">
        <v>0</v>
      </c>
      <c r="N13827" s="3">
        <v>0</v>
      </c>
      <c r="O13827" s="3">
        <v>0</v>
      </c>
      <c r="P13827" s="3" t="str">
        <f>B13827&amp;" | "&amp;C13827&amp;" | "&amp;D13827</f>
        <v>documentazione_amministrativa / documentazione_contabile | FATTURA ATTIVA | NOTA DI CREDITO</v>
      </c>
      <c r="Q13827" s="3" t="str">
        <f>VLOOKUP(P13827,'Classificazione UD'!A:B,2,FALSE)</f>
        <v>Fiscale</v>
      </c>
    </row>
    <row r="13828" spans="1:17" ht="15" customHeight="1" x14ac:dyDescent="0.25">
      <c r="A13828" s="30">
        <v>2017</v>
      </c>
      <c r="B13828" s="3" t="s">
        <v>38</v>
      </c>
      <c r="C13828" s="3" t="s">
        <v>39</v>
      </c>
      <c r="D13828" s="3" t="s">
        <v>93</v>
      </c>
      <c r="E13828" s="3">
        <v>148007</v>
      </c>
      <c r="F13828" s="3">
        <v>148007</v>
      </c>
      <c r="G13828" s="3">
        <v>148007</v>
      </c>
      <c r="H13828" s="3">
        <v>6145091720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 t="str">
        <f>B13828&amp;" | "&amp;C13828&amp;" | "&amp;D13828</f>
        <v>documentazione_sanitaria / referti | REFERTO | REFERTO_DIAGNOSTICA_PER_IMMAGINI</v>
      </c>
      <c r="Q13828" s="3" t="str">
        <f>VLOOKUP(P13828,'Classificazione UD'!A:B,2,FALSE)</f>
        <v>Referto</v>
      </c>
    </row>
    <row r="13829" spans="1:17" ht="15" customHeight="1" x14ac:dyDescent="0.25">
      <c r="A13829" s="30">
        <v>2017</v>
      </c>
      <c r="B13829" s="3" t="s">
        <v>38</v>
      </c>
      <c r="C13829" s="3" t="s">
        <v>39</v>
      </c>
      <c r="D13829" s="3" t="s">
        <v>40</v>
      </c>
      <c r="E13829" s="3">
        <v>494764</v>
      </c>
      <c r="F13829" s="3">
        <v>494764</v>
      </c>
      <c r="G13829" s="3">
        <v>494764</v>
      </c>
      <c r="H13829" s="3">
        <v>11982062632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 t="str">
        <f>B13829&amp;" | "&amp;C13829&amp;" | "&amp;D13829</f>
        <v>documentazione_sanitaria / referti | REFERTO | REFERTO_LABORATORIO</v>
      </c>
      <c r="Q13829" s="3" t="str">
        <f>VLOOKUP(P13829,'Classificazione UD'!A:B,2,FALSE)</f>
        <v>Referto</v>
      </c>
    </row>
    <row r="13830" spans="1:17" ht="15" customHeight="1" x14ac:dyDescent="0.25">
      <c r="A13830" s="30">
        <v>2017</v>
      </c>
      <c r="B13830" s="3" t="s">
        <v>17</v>
      </c>
      <c r="C13830" s="3" t="s">
        <v>27</v>
      </c>
      <c r="D13830" s="3" t="s">
        <v>19</v>
      </c>
      <c r="E13830" s="3">
        <v>14661</v>
      </c>
      <c r="F13830" s="3">
        <v>29341</v>
      </c>
      <c r="G13830" s="3">
        <v>58663</v>
      </c>
      <c r="H13830" s="3">
        <v>3995829884</v>
      </c>
      <c r="I13830" s="3">
        <v>29322</v>
      </c>
      <c r="J13830" s="3">
        <v>58644</v>
      </c>
      <c r="K13830" s="3">
        <v>13928261</v>
      </c>
      <c r="L13830" s="3">
        <v>0</v>
      </c>
      <c r="M13830" s="3">
        <v>0</v>
      </c>
      <c r="N13830" s="3">
        <v>0</v>
      </c>
      <c r="O13830" s="3">
        <v>0</v>
      </c>
      <c r="P13830" s="3" t="str">
        <f>B13830&amp;" | "&amp;C13830&amp;" | "&amp;D13830</f>
        <v>documentazione_amministrativa / documentazione_contabile | FATTURA PASSIVA | FATTURA</v>
      </c>
      <c r="Q13830" s="3" t="str">
        <f>VLOOKUP(P13830,'Classificazione UD'!A:B,2,FALSE)</f>
        <v>Fiscale</v>
      </c>
    </row>
    <row r="13831" spans="1:17" ht="15" customHeight="1" x14ac:dyDescent="0.25">
      <c r="A13831" s="30">
        <v>2017</v>
      </c>
      <c r="B13831" s="3" t="s">
        <v>17</v>
      </c>
      <c r="C13831" s="3" t="s">
        <v>27</v>
      </c>
      <c r="D13831" s="3" t="s">
        <v>28</v>
      </c>
      <c r="E13831" s="3">
        <v>355</v>
      </c>
      <c r="F13831" s="3">
        <v>711</v>
      </c>
      <c r="G13831" s="3">
        <v>1421</v>
      </c>
      <c r="H13831" s="3">
        <v>24361150</v>
      </c>
      <c r="I13831" s="3">
        <v>710</v>
      </c>
      <c r="J13831" s="3">
        <v>1420</v>
      </c>
      <c r="K13831" s="3">
        <v>347572</v>
      </c>
      <c r="L13831" s="3">
        <v>0</v>
      </c>
      <c r="M13831" s="3">
        <v>0</v>
      </c>
      <c r="N13831" s="3">
        <v>0</v>
      </c>
      <c r="O13831" s="3">
        <v>0</v>
      </c>
      <c r="P13831" s="3" t="str">
        <f>B13831&amp;" | "&amp;C13831&amp;" | "&amp;D13831</f>
        <v>documentazione_amministrativa / documentazione_contabile | FATTURA PASSIVA | NOTA DI CREDITO</v>
      </c>
      <c r="Q13831" s="3" t="str">
        <f>VLOOKUP(P13831,'Classificazione UD'!A:B,2,FALSE)</f>
        <v>Fiscale</v>
      </c>
    </row>
    <row r="13832" spans="1:17" ht="15" customHeight="1" x14ac:dyDescent="0.25">
      <c r="A13832" s="30">
        <v>2017</v>
      </c>
      <c r="B13832" s="3" t="s">
        <v>23</v>
      </c>
      <c r="C13832" s="3" t="s">
        <v>24</v>
      </c>
      <c r="D13832" s="3" t="s">
        <v>24</v>
      </c>
      <c r="E13832" s="3">
        <v>3</v>
      </c>
      <c r="F13832" s="3">
        <v>3</v>
      </c>
      <c r="G13832" s="3">
        <v>3</v>
      </c>
      <c r="H13832" s="3">
        <v>234074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 t="str">
        <f>B13832&amp;" | "&amp;C13832&amp;" | "&amp;D13832</f>
        <v>documentazione_amministrativa / altri_documenti | FOGLIO DI TRASFORMAZIONE | FOGLIO DI TRASFORMAZIONE</v>
      </c>
      <c r="Q13832" s="3" t="str">
        <f>VLOOKUP(P13832,'Classificazione UD'!A:B,2,FALSE)</f>
        <v>Tecnico</v>
      </c>
    </row>
    <row r="13833" spans="1:17" ht="15" customHeight="1" x14ac:dyDescent="0.25">
      <c r="A13833" s="30">
        <v>2017</v>
      </c>
      <c r="B13833" s="3" t="s">
        <v>17</v>
      </c>
      <c r="C13833" s="3" t="s">
        <v>27</v>
      </c>
      <c r="D13833" s="3" t="s">
        <v>19</v>
      </c>
      <c r="E13833" s="3">
        <v>509</v>
      </c>
      <c r="F13833" s="3">
        <v>1024</v>
      </c>
      <c r="G13833" s="3">
        <v>2042</v>
      </c>
      <c r="H13833" s="3">
        <v>85794831</v>
      </c>
      <c r="I13833" s="3">
        <v>1018</v>
      </c>
      <c r="J13833" s="3">
        <v>2036</v>
      </c>
      <c r="K13833" s="3">
        <v>513169</v>
      </c>
      <c r="L13833" s="3">
        <v>0</v>
      </c>
      <c r="M13833" s="3">
        <v>0</v>
      </c>
      <c r="N13833" s="3">
        <v>0</v>
      </c>
      <c r="O13833" s="3">
        <v>0</v>
      </c>
      <c r="P13833" s="3" t="str">
        <f>B13833&amp;" | "&amp;C13833&amp;" | "&amp;D13833</f>
        <v>documentazione_amministrativa / documentazione_contabile | FATTURA PASSIVA | FATTURA</v>
      </c>
      <c r="Q13833" s="3" t="str">
        <f>VLOOKUP(P13833,'Classificazione UD'!A:B,2,FALSE)</f>
        <v>Fiscale</v>
      </c>
    </row>
    <row r="13834" spans="1:17" ht="15" customHeight="1" x14ac:dyDescent="0.25">
      <c r="A13834" s="30">
        <v>2017</v>
      </c>
      <c r="B13834" s="3" t="s">
        <v>17</v>
      </c>
      <c r="C13834" s="3" t="s">
        <v>27</v>
      </c>
      <c r="D13834" s="3" t="s">
        <v>28</v>
      </c>
      <c r="E13834" s="3">
        <v>15</v>
      </c>
      <c r="F13834" s="3">
        <v>30</v>
      </c>
      <c r="G13834" s="3">
        <v>60</v>
      </c>
      <c r="H13834" s="3">
        <v>387386</v>
      </c>
      <c r="I13834" s="3">
        <v>30</v>
      </c>
      <c r="J13834" s="3">
        <v>60</v>
      </c>
      <c r="K13834" s="3">
        <v>17785</v>
      </c>
      <c r="L13834" s="3">
        <v>0</v>
      </c>
      <c r="M13834" s="3">
        <v>0</v>
      </c>
      <c r="N13834" s="3">
        <v>0</v>
      </c>
      <c r="O13834" s="3">
        <v>0</v>
      </c>
      <c r="P13834" s="3" t="str">
        <f>B13834&amp;" | "&amp;C13834&amp;" | "&amp;D13834</f>
        <v>documentazione_amministrativa / documentazione_contabile | FATTURA PASSIVA | NOTA DI CREDITO</v>
      </c>
      <c r="Q13834" s="3" t="str">
        <f>VLOOKUP(P13834,'Classificazione UD'!A:B,2,FALSE)</f>
        <v>Fiscale</v>
      </c>
    </row>
    <row r="13835" spans="1:17" ht="15" customHeight="1" x14ac:dyDescent="0.25">
      <c r="A13835" s="30">
        <v>2017</v>
      </c>
      <c r="B13835" s="3" t="s">
        <v>17</v>
      </c>
      <c r="C13835" s="3" t="s">
        <v>18</v>
      </c>
      <c r="D13835" s="3" t="s">
        <v>19</v>
      </c>
      <c r="E13835" s="3">
        <v>210</v>
      </c>
      <c r="F13835" s="3">
        <v>420</v>
      </c>
      <c r="G13835" s="3">
        <v>840</v>
      </c>
      <c r="H13835" s="3">
        <v>137682970</v>
      </c>
      <c r="I13835" s="3">
        <v>402</v>
      </c>
      <c r="J13835" s="3">
        <v>804</v>
      </c>
      <c r="K13835" s="3">
        <v>1721330</v>
      </c>
      <c r="L13835" s="3">
        <v>0</v>
      </c>
      <c r="M13835" s="3">
        <v>0</v>
      </c>
      <c r="N13835" s="3">
        <v>0</v>
      </c>
      <c r="O13835" s="3">
        <v>0</v>
      </c>
      <c r="P13835" s="3" t="str">
        <f>B13835&amp;" | "&amp;C13835&amp;" | "&amp;D13835</f>
        <v>documentazione_amministrativa / documentazione_contabile | FATTURA ATTIVA | FATTURA</v>
      </c>
      <c r="Q13835" s="3" t="str">
        <f>VLOOKUP(P13835,'Classificazione UD'!A:B,2,FALSE)</f>
        <v>Fiscale</v>
      </c>
    </row>
    <row r="13836" spans="1:17" ht="15" customHeight="1" x14ac:dyDescent="0.25">
      <c r="A13836" s="30">
        <v>2017</v>
      </c>
      <c r="B13836" s="3" t="s">
        <v>17</v>
      </c>
      <c r="C13836" s="3" t="s">
        <v>18</v>
      </c>
      <c r="D13836" s="3" t="s">
        <v>28</v>
      </c>
      <c r="E13836" s="3">
        <v>14</v>
      </c>
      <c r="F13836" s="3">
        <v>28</v>
      </c>
      <c r="G13836" s="3">
        <v>56</v>
      </c>
      <c r="H13836" s="3">
        <v>228745</v>
      </c>
      <c r="I13836" s="3">
        <v>28</v>
      </c>
      <c r="J13836" s="3">
        <v>56</v>
      </c>
      <c r="K13836" s="3">
        <v>118541</v>
      </c>
      <c r="L13836" s="3">
        <v>0</v>
      </c>
      <c r="M13836" s="3">
        <v>0</v>
      </c>
      <c r="N13836" s="3">
        <v>0</v>
      </c>
      <c r="O13836" s="3">
        <v>0</v>
      </c>
      <c r="P13836" s="3" t="str">
        <f>B13836&amp;" | "&amp;C13836&amp;" | "&amp;D13836</f>
        <v>documentazione_amministrativa / documentazione_contabile | FATTURA ATTIVA | NOTA DI CREDITO</v>
      </c>
      <c r="Q13836" s="3" t="str">
        <f>VLOOKUP(P13836,'Classificazione UD'!A:B,2,FALSE)</f>
        <v>Fiscale</v>
      </c>
    </row>
    <row r="13837" spans="1:17" ht="15" customHeight="1" x14ac:dyDescent="0.25">
      <c r="A13837" s="30">
        <v>2017</v>
      </c>
      <c r="B13837" s="3" t="s">
        <v>20</v>
      </c>
      <c r="C13837" s="3" t="s">
        <v>21</v>
      </c>
      <c r="D13837" s="3" t="s">
        <v>21</v>
      </c>
      <c r="E13837" s="3">
        <v>249</v>
      </c>
      <c r="F13837" s="3">
        <v>249</v>
      </c>
      <c r="G13837" s="3">
        <v>249</v>
      </c>
      <c r="H13837" s="3">
        <v>41341575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 t="str">
        <f>B13837&amp;" | "&amp;C13837&amp;" | "&amp;D13837</f>
        <v>documentazione_amministrativa / registri | REGISTRO GIORNALIERO | REGISTRO GIORNALIERO</v>
      </c>
      <c r="Q13837" s="3" t="str">
        <f>VLOOKUP(P13837,'Classificazione UD'!A:B,2,FALSE)</f>
        <v>RGP</v>
      </c>
    </row>
    <row r="13838" spans="1:17" ht="15" customHeight="1" x14ac:dyDescent="0.25">
      <c r="A13838" s="30">
        <v>2017</v>
      </c>
      <c r="B13838" s="3" t="s">
        <v>20</v>
      </c>
      <c r="C13838" s="3" t="s">
        <v>21</v>
      </c>
      <c r="D13838" s="3" t="s">
        <v>21</v>
      </c>
      <c r="E13838" s="3">
        <v>364</v>
      </c>
      <c r="F13838" s="3">
        <v>364</v>
      </c>
      <c r="G13838" s="3">
        <v>364</v>
      </c>
      <c r="H13838" s="3">
        <v>10182107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 t="str">
        <f>B13838&amp;" | "&amp;C13838&amp;" | "&amp;D13838</f>
        <v>documentazione_amministrativa / registri | REGISTRO GIORNALIERO | REGISTRO GIORNALIERO</v>
      </c>
      <c r="Q13838" s="3" t="str">
        <f>VLOOKUP(P13838,'Classificazione UD'!A:B,2,FALSE)</f>
        <v>RGP</v>
      </c>
    </row>
    <row r="13839" spans="1:17" ht="15" customHeight="1" x14ac:dyDescent="0.25">
      <c r="A13839" s="30">
        <v>2017</v>
      </c>
      <c r="B13839" s="3" t="s">
        <v>20</v>
      </c>
      <c r="C13839" s="3" t="s">
        <v>21</v>
      </c>
      <c r="D13839" s="3" t="s">
        <v>21</v>
      </c>
      <c r="E13839" s="3">
        <v>364</v>
      </c>
      <c r="F13839" s="3">
        <v>364</v>
      </c>
      <c r="G13839" s="3">
        <v>364</v>
      </c>
      <c r="H13839" s="3">
        <v>45865065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 t="str">
        <f>B13839&amp;" | "&amp;C13839&amp;" | "&amp;D13839</f>
        <v>documentazione_amministrativa / registri | REGISTRO GIORNALIERO | REGISTRO GIORNALIERO</v>
      </c>
      <c r="Q13839" s="3" t="str">
        <f>VLOOKUP(P13839,'Classificazione UD'!A:B,2,FALSE)</f>
        <v>RGP</v>
      </c>
    </row>
    <row r="13840" spans="1:17" ht="15" customHeight="1" x14ac:dyDescent="0.25">
      <c r="A13840" s="30">
        <v>2017</v>
      </c>
      <c r="B13840" s="3" t="s">
        <v>20</v>
      </c>
      <c r="C13840" s="3" t="s">
        <v>21</v>
      </c>
      <c r="D13840" s="3" t="s">
        <v>21</v>
      </c>
      <c r="E13840" s="3">
        <v>283</v>
      </c>
      <c r="F13840" s="3">
        <v>283</v>
      </c>
      <c r="G13840" s="3">
        <v>283</v>
      </c>
      <c r="H13840" s="3">
        <v>2213099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 t="str">
        <f>B13840&amp;" | "&amp;C13840&amp;" | "&amp;D13840</f>
        <v>documentazione_amministrativa / registri | REGISTRO GIORNALIERO | REGISTRO GIORNALIERO</v>
      </c>
      <c r="Q13840" s="3" t="str">
        <f>VLOOKUP(P13840,'Classificazione UD'!A:B,2,FALSE)</f>
        <v>RGP</v>
      </c>
    </row>
    <row r="13841" spans="1:17" ht="15" customHeight="1" x14ac:dyDescent="0.25">
      <c r="A13841" s="30">
        <v>2017</v>
      </c>
      <c r="B13841" s="3" t="s">
        <v>36</v>
      </c>
      <c r="C13841" s="3" t="s">
        <v>37</v>
      </c>
      <c r="D13841" s="3" t="s">
        <v>37</v>
      </c>
      <c r="E13841" s="3">
        <v>6096</v>
      </c>
      <c r="F13841" s="3">
        <v>6096</v>
      </c>
      <c r="G13841" s="3">
        <v>6096</v>
      </c>
      <c r="H13841" s="3">
        <v>4462696259</v>
      </c>
      <c r="I13841" s="3">
        <v>881</v>
      </c>
      <c r="J13841" s="3">
        <v>881</v>
      </c>
      <c r="K13841" s="3">
        <v>408010382</v>
      </c>
      <c r="L13841" s="3">
        <v>0</v>
      </c>
      <c r="M13841" s="3">
        <v>0</v>
      </c>
      <c r="N13841" s="3">
        <v>0</v>
      </c>
      <c r="O13841" s="3">
        <v>0</v>
      </c>
      <c r="P13841" s="3" t="str">
        <f>B13841&amp;" | "&amp;C13841&amp;" | "&amp;D13841</f>
        <v>documentazione_amministrativa / documenti_protocollati | Documento protocollato | Documento protocollato</v>
      </c>
      <c r="Q13841" s="3" t="str">
        <f>VLOOKUP(P13841,'Classificazione UD'!A:B,2,FALSE)</f>
        <v>Protocollo</v>
      </c>
    </row>
    <row r="13842" spans="1:17" ht="15" customHeight="1" x14ac:dyDescent="0.25">
      <c r="A13842" s="30">
        <v>2017</v>
      </c>
      <c r="B13842" s="3" t="s">
        <v>20</v>
      </c>
      <c r="C13842" s="3" t="s">
        <v>21</v>
      </c>
      <c r="D13842" s="3" t="s">
        <v>21</v>
      </c>
      <c r="E13842" s="3">
        <v>204</v>
      </c>
      <c r="F13842" s="3">
        <v>204</v>
      </c>
      <c r="G13842" s="3">
        <v>204</v>
      </c>
      <c r="H13842" s="3">
        <v>2722656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 t="str">
        <f>B13842&amp;" | "&amp;C13842&amp;" | "&amp;D13842</f>
        <v>documentazione_amministrativa / registri | REGISTRO GIORNALIERO | REGISTRO GIORNALIERO</v>
      </c>
      <c r="Q13842" s="3" t="str">
        <f>VLOOKUP(P13842,'Classificazione UD'!A:B,2,FALSE)</f>
        <v>RGP</v>
      </c>
    </row>
    <row r="13843" spans="1:17" ht="15" customHeight="1" x14ac:dyDescent="0.25">
      <c r="A13843" s="30">
        <v>2017</v>
      </c>
      <c r="B13843" s="3" t="s">
        <v>48</v>
      </c>
      <c r="C13843" s="3" t="s">
        <v>293</v>
      </c>
      <c r="D13843" s="3" t="s">
        <v>293</v>
      </c>
      <c r="E13843" s="3">
        <v>5</v>
      </c>
      <c r="F13843" s="3">
        <v>6</v>
      </c>
      <c r="G13843" s="3">
        <v>6</v>
      </c>
      <c r="H13843" s="3">
        <v>860823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 t="str">
        <f>B13843&amp;" | "&amp;C13843&amp;" | "&amp;D13843</f>
        <v>documentazione_amministrativa / determinazioni | DETERMINAZIONE_DIRIGENZIALE | DETERMINAZIONE_DIRIGENZIALE</v>
      </c>
      <c r="Q13843" s="3" t="str">
        <f>VLOOKUP(P13843,'Classificazione UD'!A:B,2,FALSE)</f>
        <v>Amministrativo</v>
      </c>
    </row>
    <row r="13844" spans="1:17" ht="15" customHeight="1" x14ac:dyDescent="0.25">
      <c r="A13844" s="30">
        <v>2017</v>
      </c>
      <c r="B13844" s="3" t="s">
        <v>23</v>
      </c>
      <c r="C13844" s="3" t="s">
        <v>24</v>
      </c>
      <c r="D13844" s="3" t="s">
        <v>24</v>
      </c>
      <c r="E13844" s="3">
        <v>1</v>
      </c>
      <c r="F13844" s="3">
        <v>1</v>
      </c>
      <c r="G13844" s="3">
        <v>1</v>
      </c>
      <c r="H13844" s="3">
        <v>57885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 t="str">
        <f>B13844&amp;" | "&amp;C13844&amp;" | "&amp;D13844</f>
        <v>documentazione_amministrativa / altri_documenti | FOGLIO DI TRASFORMAZIONE | FOGLIO DI TRASFORMAZIONE</v>
      </c>
      <c r="Q13844" s="3" t="str">
        <f>VLOOKUP(P13844,'Classificazione UD'!A:B,2,FALSE)</f>
        <v>Tecnico</v>
      </c>
    </row>
    <row r="13845" spans="1:17" ht="15" customHeight="1" x14ac:dyDescent="0.25">
      <c r="A13845" s="30">
        <v>2017</v>
      </c>
      <c r="B13845" s="3" t="s">
        <v>23</v>
      </c>
      <c r="C13845" s="3" t="s">
        <v>294</v>
      </c>
      <c r="D13845" s="3" t="s">
        <v>294</v>
      </c>
      <c r="E13845" s="3">
        <v>5</v>
      </c>
      <c r="F13845" s="3">
        <v>9</v>
      </c>
      <c r="G13845" s="3">
        <v>9</v>
      </c>
      <c r="H13845" s="3">
        <v>1067100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 t="str">
        <f>B13845&amp;" | "&amp;C13845&amp;" | "&amp;D13845</f>
        <v>documentazione_amministrativa / altri_documenti | DOCUMENTO_NON_PROTOCOLLATO | DOCUMENTO_NON_PROTOCOLLATO</v>
      </c>
      <c r="Q13845" s="3" t="str">
        <f>VLOOKUP(P13845,'Classificazione UD'!A:B,2,FALSE)</f>
        <v>Amministrativo</v>
      </c>
    </row>
    <row r="13846" spans="1:17" ht="15" customHeight="1" x14ac:dyDescent="0.25">
      <c r="A13846" s="30">
        <v>2017</v>
      </c>
      <c r="B13846" s="3" t="s">
        <v>36</v>
      </c>
      <c r="C13846" s="3" t="s">
        <v>295</v>
      </c>
      <c r="D13846" s="3" t="s">
        <v>295</v>
      </c>
      <c r="E13846" s="3">
        <v>11578</v>
      </c>
      <c r="F13846" s="3">
        <v>13270</v>
      </c>
      <c r="G13846" s="3">
        <v>13270</v>
      </c>
      <c r="H13846" s="3">
        <v>2558595186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 t="str">
        <f>B13846&amp;" | "&amp;C13846&amp;" | "&amp;D13846</f>
        <v>documentazione_amministrativa / documenti_protocollati | DOCUMENTO_DI_PROTOCOLLO | DOCUMENTO_DI_PROTOCOLLO</v>
      </c>
      <c r="Q13846" s="3" t="str">
        <f>VLOOKUP(P13846,'Classificazione UD'!A:B,2,FALSE)</f>
        <v>Amministrativo</v>
      </c>
    </row>
    <row r="13847" spans="1:17" ht="15" customHeight="1" x14ac:dyDescent="0.25">
      <c r="A13847" s="30">
        <v>2017</v>
      </c>
      <c r="B13847" s="3" t="s">
        <v>20</v>
      </c>
      <c r="C13847" s="3" t="s">
        <v>296</v>
      </c>
      <c r="D13847" s="3" t="s">
        <v>296</v>
      </c>
      <c r="E13847" s="3">
        <v>255</v>
      </c>
      <c r="F13847" s="3">
        <v>510</v>
      </c>
      <c r="G13847" s="3">
        <v>510</v>
      </c>
      <c r="H13847" s="3">
        <v>20625429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 t="str">
        <f>B13847&amp;" | "&amp;C13847&amp;" | "&amp;D13847</f>
        <v>documentazione_amministrativa / registri | REGISTRO_GIORNALIERO_DI_PROTOCOLLO | REGISTRO_GIORNALIERO_DI_PROTOCOLLO</v>
      </c>
      <c r="Q13847" s="3" t="str">
        <f>VLOOKUP(P13847,'Classificazione UD'!A:B,2,FALSE)</f>
        <v>Amministrativo</v>
      </c>
    </row>
    <row r="13848" spans="1:17" ht="15" customHeight="1" x14ac:dyDescent="0.25">
      <c r="A13848" s="30">
        <v>2017</v>
      </c>
      <c r="B13848" s="3" t="s">
        <v>17</v>
      </c>
      <c r="C13848" s="3" t="s">
        <v>27</v>
      </c>
      <c r="D13848" s="3" t="s">
        <v>19</v>
      </c>
      <c r="E13848" s="3">
        <v>1596</v>
      </c>
      <c r="F13848" s="3">
        <v>3192</v>
      </c>
      <c r="G13848" s="3">
        <v>6384</v>
      </c>
      <c r="H13848" s="3">
        <v>468863217</v>
      </c>
      <c r="I13848" s="3">
        <v>3208</v>
      </c>
      <c r="J13848" s="3">
        <v>6416</v>
      </c>
      <c r="K13848" s="3">
        <v>6612938</v>
      </c>
      <c r="L13848" s="3">
        <v>0</v>
      </c>
      <c r="M13848" s="3">
        <v>0</v>
      </c>
      <c r="N13848" s="3">
        <v>0</v>
      </c>
      <c r="O13848" s="3">
        <v>0</v>
      </c>
      <c r="P13848" s="3" t="str">
        <f>B13848&amp;" | "&amp;C13848&amp;" | "&amp;D13848</f>
        <v>documentazione_amministrativa / documentazione_contabile | FATTURA PASSIVA | FATTURA</v>
      </c>
      <c r="Q13848" s="3" t="str">
        <f>VLOOKUP(P13848,'Classificazione UD'!A:B,2,FALSE)</f>
        <v>Fiscale</v>
      </c>
    </row>
    <row r="13849" spans="1:17" ht="15" customHeight="1" x14ac:dyDescent="0.25">
      <c r="A13849" s="30">
        <v>2017</v>
      </c>
      <c r="B13849" s="3" t="s">
        <v>17</v>
      </c>
      <c r="C13849" s="3" t="s">
        <v>27</v>
      </c>
      <c r="D13849" s="3" t="s">
        <v>28</v>
      </c>
      <c r="E13849" s="3">
        <v>70</v>
      </c>
      <c r="F13849" s="3">
        <v>140</v>
      </c>
      <c r="G13849" s="3">
        <v>280</v>
      </c>
      <c r="H13849" s="3">
        <v>12433830</v>
      </c>
      <c r="I13849" s="3">
        <v>140</v>
      </c>
      <c r="J13849" s="3">
        <v>280</v>
      </c>
      <c r="K13849" s="3">
        <v>237286</v>
      </c>
      <c r="L13849" s="3">
        <v>0</v>
      </c>
      <c r="M13849" s="3">
        <v>0</v>
      </c>
      <c r="N13849" s="3">
        <v>0</v>
      </c>
      <c r="O13849" s="3">
        <v>0</v>
      </c>
      <c r="P13849" s="3" t="str">
        <f>B13849&amp;" | "&amp;C13849&amp;" | "&amp;D13849</f>
        <v>documentazione_amministrativa / documentazione_contabile | FATTURA PASSIVA | NOTA DI CREDITO</v>
      </c>
      <c r="Q13849" s="3" t="str">
        <f>VLOOKUP(P13849,'Classificazione UD'!A:B,2,FALSE)</f>
        <v>Fiscale</v>
      </c>
    </row>
    <row r="13850" spans="1:17" ht="15" customHeight="1" x14ac:dyDescent="0.25">
      <c r="A13850" s="30">
        <v>2017</v>
      </c>
      <c r="B13850" s="3" t="s">
        <v>17</v>
      </c>
      <c r="C13850" s="3" t="s">
        <v>27</v>
      </c>
      <c r="D13850" s="3" t="s">
        <v>19</v>
      </c>
      <c r="E13850" s="3">
        <v>20</v>
      </c>
      <c r="F13850" s="3">
        <v>40</v>
      </c>
      <c r="G13850" s="3">
        <v>80</v>
      </c>
      <c r="H13850" s="3">
        <v>23050263</v>
      </c>
      <c r="I13850" s="3">
        <v>40</v>
      </c>
      <c r="J13850" s="3">
        <v>80</v>
      </c>
      <c r="K13850" s="3">
        <v>68215</v>
      </c>
      <c r="L13850" s="3">
        <v>0</v>
      </c>
      <c r="M13850" s="3">
        <v>0</v>
      </c>
      <c r="N13850" s="3">
        <v>0</v>
      </c>
      <c r="O13850" s="3">
        <v>0</v>
      </c>
      <c r="P13850" s="3" t="str">
        <f>B13850&amp;" | "&amp;C13850&amp;" | "&amp;D13850</f>
        <v>documentazione_amministrativa / documentazione_contabile | FATTURA PASSIVA | FATTURA</v>
      </c>
      <c r="Q13850" s="3" t="str">
        <f>VLOOKUP(P13850,'Classificazione UD'!A:B,2,FALSE)</f>
        <v>Fiscale</v>
      </c>
    </row>
    <row r="13851" spans="1:17" ht="15" customHeight="1" x14ac:dyDescent="0.25">
      <c r="A13851" s="30">
        <v>2017</v>
      </c>
      <c r="B13851" s="3" t="s">
        <v>23</v>
      </c>
      <c r="C13851" s="3" t="s">
        <v>24</v>
      </c>
      <c r="D13851" s="3" t="s">
        <v>24</v>
      </c>
      <c r="E13851" s="3">
        <v>1</v>
      </c>
      <c r="F13851" s="3">
        <v>1</v>
      </c>
      <c r="G13851" s="3">
        <v>1</v>
      </c>
      <c r="H13851" s="3">
        <v>57885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 t="str">
        <f>B13851&amp;" | "&amp;C13851&amp;" | "&amp;D13851</f>
        <v>documentazione_amministrativa / altri_documenti | FOGLIO DI TRASFORMAZIONE | FOGLIO DI TRASFORMAZIONE</v>
      </c>
      <c r="Q13851" s="3" t="str">
        <f>VLOOKUP(P13851,'Classificazione UD'!A:B,2,FALSE)</f>
        <v>Tecnico</v>
      </c>
    </row>
    <row r="13852" spans="1:17" ht="15" customHeight="1" x14ac:dyDescent="0.25">
      <c r="A13852" s="30">
        <v>2017</v>
      </c>
      <c r="B13852" s="3" t="s">
        <v>20</v>
      </c>
      <c r="C13852" s="3" t="s">
        <v>21</v>
      </c>
      <c r="D13852" s="3" t="s">
        <v>21</v>
      </c>
      <c r="E13852" s="3">
        <v>323</v>
      </c>
      <c r="F13852" s="3">
        <v>323</v>
      </c>
      <c r="G13852" s="3">
        <v>323</v>
      </c>
      <c r="H13852" s="3">
        <v>60113198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 t="str">
        <f>B13852&amp;" | "&amp;C13852&amp;" | "&amp;D13852</f>
        <v>documentazione_amministrativa / registri | REGISTRO GIORNALIERO | REGISTRO GIORNALIERO</v>
      </c>
      <c r="Q13852" s="3" t="str">
        <f>VLOOKUP(P13852,'Classificazione UD'!A:B,2,FALSE)</f>
        <v>RGP</v>
      </c>
    </row>
    <row r="13853" spans="1:17" ht="15" customHeight="1" x14ac:dyDescent="0.25">
      <c r="A13853" s="30">
        <v>2017</v>
      </c>
      <c r="B13853" s="3" t="s">
        <v>17</v>
      </c>
      <c r="C13853" s="3" t="s">
        <v>27</v>
      </c>
      <c r="D13853" s="3" t="s">
        <v>19</v>
      </c>
      <c r="E13853" s="3">
        <v>2494</v>
      </c>
      <c r="F13853" s="3">
        <v>4988</v>
      </c>
      <c r="G13853" s="3">
        <v>9976</v>
      </c>
      <c r="H13853" s="3">
        <v>1056201438</v>
      </c>
      <c r="I13853" s="3">
        <v>4996</v>
      </c>
      <c r="J13853" s="3">
        <v>9992</v>
      </c>
      <c r="K13853" s="3">
        <v>2680575</v>
      </c>
      <c r="L13853" s="3">
        <v>0</v>
      </c>
      <c r="M13853" s="3">
        <v>0</v>
      </c>
      <c r="N13853" s="3">
        <v>0</v>
      </c>
      <c r="O13853" s="3">
        <v>0</v>
      </c>
      <c r="P13853" s="3" t="str">
        <f>B13853&amp;" | "&amp;C13853&amp;" | "&amp;D13853</f>
        <v>documentazione_amministrativa / documentazione_contabile | FATTURA PASSIVA | FATTURA</v>
      </c>
      <c r="Q13853" s="3" t="str">
        <f>VLOOKUP(P13853,'Classificazione UD'!A:B,2,FALSE)</f>
        <v>Fiscale</v>
      </c>
    </row>
    <row r="13854" spans="1:17" ht="15" customHeight="1" x14ac:dyDescent="0.25">
      <c r="A13854" s="30">
        <v>2017</v>
      </c>
      <c r="B13854" s="3" t="s">
        <v>17</v>
      </c>
      <c r="C13854" s="3" t="s">
        <v>27</v>
      </c>
      <c r="D13854" s="3" t="s">
        <v>28</v>
      </c>
      <c r="E13854" s="3">
        <v>102</v>
      </c>
      <c r="F13854" s="3">
        <v>204</v>
      </c>
      <c r="G13854" s="3">
        <v>408</v>
      </c>
      <c r="H13854" s="3">
        <v>22280263</v>
      </c>
      <c r="I13854" s="3">
        <v>204</v>
      </c>
      <c r="J13854" s="3">
        <v>408</v>
      </c>
      <c r="K13854" s="3">
        <v>105273</v>
      </c>
      <c r="L13854" s="3">
        <v>0</v>
      </c>
      <c r="M13854" s="3">
        <v>0</v>
      </c>
      <c r="N13854" s="3">
        <v>0</v>
      </c>
      <c r="O13854" s="3">
        <v>0</v>
      </c>
      <c r="P13854" s="3" t="str">
        <f>B13854&amp;" | "&amp;C13854&amp;" | "&amp;D13854</f>
        <v>documentazione_amministrativa / documentazione_contabile | FATTURA PASSIVA | NOTA DI CREDITO</v>
      </c>
      <c r="Q13854" s="3" t="str">
        <f>VLOOKUP(P13854,'Classificazione UD'!A:B,2,FALSE)</f>
        <v>Fiscale</v>
      </c>
    </row>
    <row r="13855" spans="1:17" ht="15" customHeight="1" x14ac:dyDescent="0.25">
      <c r="A13855" s="30">
        <v>2017</v>
      </c>
      <c r="B13855" s="3" t="s">
        <v>17</v>
      </c>
      <c r="C13855" s="3" t="s">
        <v>18</v>
      </c>
      <c r="D13855" s="3" t="s">
        <v>19</v>
      </c>
      <c r="E13855" s="3">
        <v>2</v>
      </c>
      <c r="F13855" s="3">
        <v>4</v>
      </c>
      <c r="G13855" s="3">
        <v>8</v>
      </c>
      <c r="H13855" s="3">
        <v>32038</v>
      </c>
      <c r="I13855" s="3">
        <v>4</v>
      </c>
      <c r="J13855" s="3">
        <v>8</v>
      </c>
      <c r="K13855" s="3">
        <v>16660</v>
      </c>
      <c r="L13855" s="3">
        <v>0</v>
      </c>
      <c r="M13855" s="3">
        <v>0</v>
      </c>
      <c r="N13855" s="3">
        <v>0</v>
      </c>
      <c r="O13855" s="3">
        <v>0</v>
      </c>
      <c r="P13855" s="3" t="str">
        <f>B13855&amp;" | "&amp;C13855&amp;" | "&amp;D13855</f>
        <v>documentazione_amministrativa / documentazione_contabile | FATTURA ATTIVA | FATTURA</v>
      </c>
      <c r="Q13855" s="3" t="str">
        <f>VLOOKUP(P13855,'Classificazione UD'!A:B,2,FALSE)</f>
        <v>Fiscale</v>
      </c>
    </row>
    <row r="13856" spans="1:17" ht="15" customHeight="1" x14ac:dyDescent="0.25">
      <c r="A13856" s="30">
        <v>2017</v>
      </c>
      <c r="B13856" s="3" t="s">
        <v>17</v>
      </c>
      <c r="C13856" s="3" t="s">
        <v>27</v>
      </c>
      <c r="D13856" s="3" t="s">
        <v>19</v>
      </c>
      <c r="E13856" s="3">
        <v>7</v>
      </c>
      <c r="F13856" s="3">
        <v>14</v>
      </c>
      <c r="G13856" s="3">
        <v>28</v>
      </c>
      <c r="H13856" s="3">
        <v>1053747</v>
      </c>
      <c r="I13856" s="3">
        <v>16</v>
      </c>
      <c r="J13856" s="3">
        <v>32</v>
      </c>
      <c r="K13856" s="3">
        <v>22043</v>
      </c>
      <c r="L13856" s="3">
        <v>0</v>
      </c>
      <c r="M13856" s="3">
        <v>0</v>
      </c>
      <c r="N13856" s="3">
        <v>0</v>
      </c>
      <c r="O13856" s="3">
        <v>0</v>
      </c>
      <c r="P13856" s="3" t="str">
        <f>B13856&amp;" | "&amp;C13856&amp;" | "&amp;D13856</f>
        <v>documentazione_amministrativa / documentazione_contabile | FATTURA PASSIVA | FATTURA</v>
      </c>
      <c r="Q13856" s="3" t="str">
        <f>VLOOKUP(P13856,'Classificazione UD'!A:B,2,FALSE)</f>
        <v>Fiscale</v>
      </c>
    </row>
    <row r="13857" spans="1:17" ht="15" customHeight="1" x14ac:dyDescent="0.25">
      <c r="A13857" s="30">
        <v>2017</v>
      </c>
      <c r="B13857" s="3" t="s">
        <v>17</v>
      </c>
      <c r="C13857" s="3" t="s">
        <v>18</v>
      </c>
      <c r="D13857" s="3" t="s">
        <v>19</v>
      </c>
      <c r="E13857" s="3">
        <v>234</v>
      </c>
      <c r="F13857" s="3">
        <v>468</v>
      </c>
      <c r="G13857" s="3">
        <v>936</v>
      </c>
      <c r="H13857" s="3">
        <v>10429323</v>
      </c>
      <c r="I13857" s="3">
        <v>441</v>
      </c>
      <c r="J13857" s="3">
        <v>882</v>
      </c>
      <c r="K13857" s="3">
        <v>1875501</v>
      </c>
      <c r="L13857" s="3">
        <v>0</v>
      </c>
      <c r="M13857" s="3">
        <v>0</v>
      </c>
      <c r="N13857" s="3">
        <v>0</v>
      </c>
      <c r="O13857" s="3">
        <v>0</v>
      </c>
      <c r="P13857" s="3" t="str">
        <f>B13857&amp;" | "&amp;C13857&amp;" | "&amp;D13857</f>
        <v>documentazione_amministrativa / documentazione_contabile | FATTURA ATTIVA | FATTURA</v>
      </c>
      <c r="Q13857" s="3" t="str">
        <f>VLOOKUP(P13857,'Classificazione UD'!A:B,2,FALSE)</f>
        <v>Fiscale</v>
      </c>
    </row>
    <row r="13858" spans="1:17" ht="15" customHeight="1" x14ac:dyDescent="0.25">
      <c r="A13858" s="30">
        <v>2017</v>
      </c>
      <c r="B13858" s="3" t="s">
        <v>17</v>
      </c>
      <c r="C13858" s="3" t="s">
        <v>27</v>
      </c>
      <c r="D13858" s="3" t="s">
        <v>19</v>
      </c>
      <c r="E13858" s="3">
        <v>1</v>
      </c>
      <c r="F13858" s="3">
        <v>2</v>
      </c>
      <c r="G13858" s="3">
        <v>4</v>
      </c>
      <c r="H13858" s="3">
        <v>585324</v>
      </c>
      <c r="I13858" s="3">
        <v>2</v>
      </c>
      <c r="J13858" s="3">
        <v>4</v>
      </c>
      <c r="K13858" s="3">
        <v>926</v>
      </c>
      <c r="L13858" s="3">
        <v>0</v>
      </c>
      <c r="M13858" s="3">
        <v>0</v>
      </c>
      <c r="N13858" s="3">
        <v>0</v>
      </c>
      <c r="O13858" s="3">
        <v>0</v>
      </c>
      <c r="P13858" s="3" t="str">
        <f>B13858&amp;" | "&amp;C13858&amp;" | "&amp;D13858</f>
        <v>documentazione_amministrativa / documentazione_contabile | FATTURA PASSIVA | FATTURA</v>
      </c>
      <c r="Q13858" s="3" t="str">
        <f>VLOOKUP(P13858,'Classificazione UD'!A:B,2,FALSE)</f>
        <v>Fiscale</v>
      </c>
    </row>
    <row r="13859" spans="1:17" ht="15" customHeight="1" x14ac:dyDescent="0.25">
      <c r="A13859" s="30">
        <v>2017</v>
      </c>
      <c r="B13859" s="3" t="s">
        <v>36</v>
      </c>
      <c r="C13859" s="3" t="s">
        <v>37</v>
      </c>
      <c r="D13859" s="3" t="s">
        <v>37</v>
      </c>
      <c r="E13859" s="3">
        <v>2278</v>
      </c>
      <c r="F13859" s="3">
        <v>2278</v>
      </c>
      <c r="G13859" s="3">
        <v>2278</v>
      </c>
      <c r="H13859" s="3">
        <v>2555101403</v>
      </c>
      <c r="I13859" s="3">
        <v>25</v>
      </c>
      <c r="J13859" s="3">
        <v>25</v>
      </c>
      <c r="K13859" s="3">
        <v>27009279</v>
      </c>
      <c r="L13859" s="3">
        <v>0</v>
      </c>
      <c r="M13859" s="3">
        <v>0</v>
      </c>
      <c r="N13859" s="3">
        <v>0</v>
      </c>
      <c r="O13859" s="3">
        <v>0</v>
      </c>
      <c r="P13859" s="3" t="str">
        <f>B13859&amp;" | "&amp;C13859&amp;" | "&amp;D13859</f>
        <v>documentazione_amministrativa / documenti_protocollati | Documento protocollato | Documento protocollato</v>
      </c>
      <c r="Q13859" s="3" t="str">
        <f>VLOOKUP(P13859,'Classificazione UD'!A:B,2,FALSE)</f>
        <v>Protocollo</v>
      </c>
    </row>
    <row r="13860" spans="1:17" ht="15" customHeight="1" x14ac:dyDescent="0.25">
      <c r="A13860" s="30">
        <v>2017</v>
      </c>
      <c r="B13860" s="3" t="s">
        <v>20</v>
      </c>
      <c r="C13860" s="3" t="s">
        <v>21</v>
      </c>
      <c r="D13860" s="3" t="s">
        <v>21</v>
      </c>
      <c r="E13860" s="3">
        <v>280</v>
      </c>
      <c r="F13860" s="3">
        <v>280</v>
      </c>
      <c r="G13860" s="3">
        <v>280</v>
      </c>
      <c r="H13860" s="3">
        <v>28339401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s="3">
        <v>0</v>
      </c>
      <c r="P13860" s="3" t="str">
        <f>B13860&amp;" | "&amp;C13860&amp;" | "&amp;D13860</f>
        <v>documentazione_amministrativa / registri | REGISTRO GIORNALIERO | REGISTRO GIORNALIERO</v>
      </c>
      <c r="Q13860" s="3" t="str">
        <f>VLOOKUP(P13860,'Classificazione UD'!A:B,2,FALSE)</f>
        <v>RGP</v>
      </c>
    </row>
    <row r="13861" spans="1:17" ht="15" customHeight="1" x14ac:dyDescent="0.25">
      <c r="A13861" s="30">
        <v>2017</v>
      </c>
      <c r="B13861" s="3" t="s">
        <v>20</v>
      </c>
      <c r="C13861" s="3" t="s">
        <v>21</v>
      </c>
      <c r="D13861" s="3" t="s">
        <v>21</v>
      </c>
      <c r="E13861" s="3">
        <v>227</v>
      </c>
      <c r="F13861" s="3">
        <v>453</v>
      </c>
      <c r="G13861" s="3">
        <v>681</v>
      </c>
      <c r="H13861" s="3">
        <v>7396828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  <c r="O13861" s="3">
        <v>0</v>
      </c>
      <c r="P13861" s="3" t="str">
        <f>B13861&amp;" | "&amp;C13861&amp;" | "&amp;D13861</f>
        <v>documentazione_amministrativa / registri | REGISTRO GIORNALIERO | REGISTRO GIORNALIERO</v>
      </c>
      <c r="Q13861" s="3" t="str">
        <f>VLOOKUP(P13861,'Classificazione UD'!A:B,2,FALSE)</f>
        <v>RGP</v>
      </c>
    </row>
    <row r="13862" spans="1:17" ht="15" customHeight="1" x14ac:dyDescent="0.25">
      <c r="A13862" s="30">
        <v>2017</v>
      </c>
      <c r="B13862" s="3" t="s">
        <v>20</v>
      </c>
      <c r="C13862" s="3" t="s">
        <v>21</v>
      </c>
      <c r="D13862" s="3" t="s">
        <v>21</v>
      </c>
      <c r="E13862" s="3">
        <v>362</v>
      </c>
      <c r="F13862" s="3">
        <v>362</v>
      </c>
      <c r="G13862" s="3">
        <v>362</v>
      </c>
      <c r="H13862" s="3">
        <v>6233699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 t="str">
        <f>B13862&amp;" | "&amp;C13862&amp;" | "&amp;D13862</f>
        <v>documentazione_amministrativa / registri | REGISTRO GIORNALIERO | REGISTRO GIORNALIERO</v>
      </c>
      <c r="Q13862" s="3" t="str">
        <f>VLOOKUP(P13862,'Classificazione UD'!A:B,2,FALSE)</f>
        <v>RGP</v>
      </c>
    </row>
    <row r="13863" spans="1:17" ht="15" customHeight="1" x14ac:dyDescent="0.25">
      <c r="A13863" s="30">
        <v>2017</v>
      </c>
      <c r="B13863" s="3" t="s">
        <v>23</v>
      </c>
      <c r="C13863" s="3" t="s">
        <v>24</v>
      </c>
      <c r="D13863" s="3" t="s">
        <v>24</v>
      </c>
      <c r="E13863" s="3">
        <v>1</v>
      </c>
      <c r="F13863" s="3">
        <v>1</v>
      </c>
      <c r="G13863" s="3">
        <v>1</v>
      </c>
      <c r="H13863" s="3">
        <v>57885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 t="str">
        <f>B13863&amp;" | "&amp;C13863&amp;" | "&amp;D13863</f>
        <v>documentazione_amministrativa / altri_documenti | FOGLIO DI TRASFORMAZIONE | FOGLIO DI TRASFORMAZIONE</v>
      </c>
      <c r="Q13863" s="3" t="str">
        <f>VLOOKUP(P13863,'Classificazione UD'!A:B,2,FALSE)</f>
        <v>Tecnico</v>
      </c>
    </row>
    <row r="13864" spans="1:17" ht="15" customHeight="1" x14ac:dyDescent="0.25">
      <c r="A13864" s="30">
        <v>2017</v>
      </c>
      <c r="B13864" s="3" t="s">
        <v>20</v>
      </c>
      <c r="C13864" s="3" t="s">
        <v>21</v>
      </c>
      <c r="D13864" s="3" t="s">
        <v>21</v>
      </c>
      <c r="E13864" s="3">
        <v>364</v>
      </c>
      <c r="F13864" s="3">
        <v>364</v>
      </c>
      <c r="G13864" s="3">
        <v>364</v>
      </c>
      <c r="H13864" s="3">
        <v>21181755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 t="str">
        <f>B13864&amp;" | "&amp;C13864&amp;" | "&amp;D13864</f>
        <v>documentazione_amministrativa / registri | REGISTRO GIORNALIERO | REGISTRO GIORNALIERO</v>
      </c>
      <c r="Q13864" s="3" t="str">
        <f>VLOOKUP(P13864,'Classificazione UD'!A:B,2,FALSE)</f>
        <v>RGP</v>
      </c>
    </row>
    <row r="13865" spans="1:17" ht="15" customHeight="1" x14ac:dyDescent="0.25">
      <c r="A13865" s="30">
        <v>2017</v>
      </c>
      <c r="B13865" s="3" t="s">
        <v>17</v>
      </c>
      <c r="C13865" s="3" t="s">
        <v>27</v>
      </c>
      <c r="D13865" s="3" t="s">
        <v>19</v>
      </c>
      <c r="E13865" s="3">
        <v>439</v>
      </c>
      <c r="F13865" s="3">
        <v>880</v>
      </c>
      <c r="G13865" s="3">
        <v>1758</v>
      </c>
      <c r="H13865" s="3">
        <v>115264598</v>
      </c>
      <c r="I13865" s="3">
        <v>878</v>
      </c>
      <c r="J13865" s="3">
        <v>1756</v>
      </c>
      <c r="K13865" s="3">
        <v>2049906</v>
      </c>
      <c r="L13865" s="3">
        <v>0</v>
      </c>
      <c r="M13865" s="3">
        <v>0</v>
      </c>
      <c r="N13865" s="3">
        <v>0</v>
      </c>
      <c r="O13865" s="3">
        <v>0</v>
      </c>
      <c r="P13865" s="3" t="str">
        <f>B13865&amp;" | "&amp;C13865&amp;" | "&amp;D13865</f>
        <v>documentazione_amministrativa / documentazione_contabile | FATTURA PASSIVA | FATTURA</v>
      </c>
      <c r="Q13865" s="3" t="str">
        <f>VLOOKUP(P13865,'Classificazione UD'!A:B,2,FALSE)</f>
        <v>Fiscale</v>
      </c>
    </row>
    <row r="13866" spans="1:17" ht="15" customHeight="1" x14ac:dyDescent="0.25">
      <c r="A13866" s="30">
        <v>2017</v>
      </c>
      <c r="B13866" s="3" t="s">
        <v>17</v>
      </c>
      <c r="C13866" s="3" t="s">
        <v>27</v>
      </c>
      <c r="D13866" s="3" t="s">
        <v>28</v>
      </c>
      <c r="E13866" s="3">
        <v>43</v>
      </c>
      <c r="F13866" s="3">
        <v>86</v>
      </c>
      <c r="G13866" s="3">
        <v>172</v>
      </c>
      <c r="H13866" s="3">
        <v>1871471</v>
      </c>
      <c r="I13866" s="3">
        <v>86</v>
      </c>
      <c r="J13866" s="3">
        <v>172</v>
      </c>
      <c r="K13866" s="3">
        <v>201187</v>
      </c>
      <c r="L13866" s="3">
        <v>0</v>
      </c>
      <c r="M13866" s="3">
        <v>0</v>
      </c>
      <c r="N13866" s="3">
        <v>0</v>
      </c>
      <c r="O13866" s="3">
        <v>0</v>
      </c>
      <c r="P13866" s="3" t="str">
        <f>B13866&amp;" | "&amp;C13866&amp;" | "&amp;D13866</f>
        <v>documentazione_amministrativa / documentazione_contabile | FATTURA PASSIVA | NOTA DI CREDITO</v>
      </c>
      <c r="Q13866" s="3" t="str">
        <f>VLOOKUP(P13866,'Classificazione UD'!A:B,2,FALSE)</f>
        <v>Fiscale</v>
      </c>
    </row>
    <row r="13867" spans="1:17" ht="15" customHeight="1" x14ac:dyDescent="0.25">
      <c r="A13867" s="30">
        <v>2017</v>
      </c>
      <c r="B13867" s="3" t="s">
        <v>17</v>
      </c>
      <c r="C13867" s="3" t="s">
        <v>18</v>
      </c>
      <c r="D13867" s="3" t="s">
        <v>19</v>
      </c>
      <c r="E13867" s="3">
        <v>175</v>
      </c>
      <c r="F13867" s="3">
        <v>350</v>
      </c>
      <c r="G13867" s="3">
        <v>700</v>
      </c>
      <c r="H13867" s="3">
        <v>13222510</v>
      </c>
      <c r="I13867" s="3">
        <v>350</v>
      </c>
      <c r="J13867" s="3">
        <v>700</v>
      </c>
      <c r="K13867" s="3">
        <v>1467563</v>
      </c>
      <c r="L13867" s="3">
        <v>0</v>
      </c>
      <c r="M13867" s="3">
        <v>0</v>
      </c>
      <c r="N13867" s="3">
        <v>0</v>
      </c>
      <c r="O13867" s="3">
        <v>0</v>
      </c>
      <c r="P13867" s="3" t="str">
        <f>B13867&amp;" | "&amp;C13867&amp;" | "&amp;D13867</f>
        <v>documentazione_amministrativa / documentazione_contabile | FATTURA ATTIVA | FATTURA</v>
      </c>
      <c r="Q13867" s="3" t="str">
        <f>VLOOKUP(P13867,'Classificazione UD'!A:B,2,FALSE)</f>
        <v>Fiscale</v>
      </c>
    </row>
    <row r="13868" spans="1:17" ht="15" customHeight="1" x14ac:dyDescent="0.25">
      <c r="A13868" s="30">
        <v>2017</v>
      </c>
      <c r="B13868" s="3" t="s">
        <v>17</v>
      </c>
      <c r="C13868" s="3" t="s">
        <v>18</v>
      </c>
      <c r="D13868" s="3" t="s">
        <v>28</v>
      </c>
      <c r="E13868" s="3">
        <v>2</v>
      </c>
      <c r="F13868" s="3">
        <v>4</v>
      </c>
      <c r="G13868" s="3">
        <v>8</v>
      </c>
      <c r="H13868" s="3">
        <v>36894</v>
      </c>
      <c r="I13868" s="3">
        <v>4</v>
      </c>
      <c r="J13868" s="3">
        <v>8</v>
      </c>
      <c r="K13868" s="3">
        <v>16730</v>
      </c>
      <c r="L13868" s="3">
        <v>0</v>
      </c>
      <c r="M13868" s="3">
        <v>0</v>
      </c>
      <c r="N13868" s="3">
        <v>0</v>
      </c>
      <c r="O13868" s="3">
        <v>0</v>
      </c>
      <c r="P13868" s="3" t="str">
        <f>B13868&amp;" | "&amp;C13868&amp;" | "&amp;D13868</f>
        <v>documentazione_amministrativa / documentazione_contabile | FATTURA ATTIVA | NOTA DI CREDITO</v>
      </c>
      <c r="Q13868" s="3" t="str">
        <f>VLOOKUP(P13868,'Classificazione UD'!A:B,2,FALSE)</f>
        <v>Fiscale</v>
      </c>
    </row>
    <row r="13869" spans="1:17" ht="15" customHeight="1" x14ac:dyDescent="0.25">
      <c r="A13869" s="30">
        <v>2017</v>
      </c>
      <c r="B13869" s="3" t="s">
        <v>17</v>
      </c>
      <c r="C13869" s="3" t="s">
        <v>27</v>
      </c>
      <c r="D13869" s="3" t="s">
        <v>19</v>
      </c>
      <c r="E13869" s="3">
        <v>8</v>
      </c>
      <c r="F13869" s="3">
        <v>16</v>
      </c>
      <c r="G13869" s="3">
        <v>32</v>
      </c>
      <c r="H13869" s="3">
        <v>847012</v>
      </c>
      <c r="I13869" s="3">
        <v>16</v>
      </c>
      <c r="J13869" s="3">
        <v>32</v>
      </c>
      <c r="K13869" s="3">
        <v>37416</v>
      </c>
      <c r="L13869" s="3">
        <v>0</v>
      </c>
      <c r="M13869" s="3">
        <v>0</v>
      </c>
      <c r="N13869" s="3">
        <v>0</v>
      </c>
      <c r="O13869" s="3">
        <v>0</v>
      </c>
      <c r="P13869" s="3" t="str">
        <f>B13869&amp;" | "&amp;C13869&amp;" | "&amp;D13869</f>
        <v>documentazione_amministrativa / documentazione_contabile | FATTURA PASSIVA | FATTURA</v>
      </c>
      <c r="Q13869" s="3" t="str">
        <f>VLOOKUP(P13869,'Classificazione UD'!A:B,2,FALSE)</f>
        <v>Fiscale</v>
      </c>
    </row>
    <row r="13870" spans="1:17" ht="15" customHeight="1" x14ac:dyDescent="0.25">
      <c r="A13870" s="30">
        <v>2017</v>
      </c>
      <c r="B13870" s="3" t="s">
        <v>17</v>
      </c>
      <c r="C13870" s="3" t="s">
        <v>27</v>
      </c>
      <c r="D13870" s="3" t="s">
        <v>28</v>
      </c>
      <c r="E13870" s="3">
        <v>3</v>
      </c>
      <c r="F13870" s="3">
        <v>6</v>
      </c>
      <c r="G13870" s="3">
        <v>12</v>
      </c>
      <c r="H13870" s="3">
        <v>739582</v>
      </c>
      <c r="I13870" s="3">
        <v>6</v>
      </c>
      <c r="J13870" s="3">
        <v>12</v>
      </c>
      <c r="K13870" s="3">
        <v>14021</v>
      </c>
      <c r="L13870" s="3">
        <v>0</v>
      </c>
      <c r="M13870" s="3">
        <v>0</v>
      </c>
      <c r="N13870" s="3">
        <v>0</v>
      </c>
      <c r="O13870" s="3">
        <v>0</v>
      </c>
      <c r="P13870" s="3" t="str">
        <f>B13870&amp;" | "&amp;C13870&amp;" | "&amp;D13870</f>
        <v>documentazione_amministrativa / documentazione_contabile | FATTURA PASSIVA | NOTA DI CREDITO</v>
      </c>
      <c r="Q13870" s="3" t="str">
        <f>VLOOKUP(P13870,'Classificazione UD'!A:B,2,FALSE)</f>
        <v>Fiscale</v>
      </c>
    </row>
    <row r="13871" spans="1:17" ht="15" customHeight="1" x14ac:dyDescent="0.25">
      <c r="A13871" s="30">
        <v>2017</v>
      </c>
      <c r="B13871" s="3" t="s">
        <v>23</v>
      </c>
      <c r="C13871" s="3" t="s">
        <v>24</v>
      </c>
      <c r="D13871" s="3" t="s">
        <v>24</v>
      </c>
      <c r="E13871" s="3">
        <v>1</v>
      </c>
      <c r="F13871" s="3">
        <v>1</v>
      </c>
      <c r="G13871" s="3">
        <v>1</v>
      </c>
      <c r="H13871" s="3">
        <v>57885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 t="str">
        <f>B13871&amp;" | "&amp;C13871&amp;" | "&amp;D13871</f>
        <v>documentazione_amministrativa / altri_documenti | FOGLIO DI TRASFORMAZIONE | FOGLIO DI TRASFORMAZIONE</v>
      </c>
      <c r="Q13871" s="3" t="str">
        <f>VLOOKUP(P13871,'Classificazione UD'!A:B,2,FALSE)</f>
        <v>Tecnico</v>
      </c>
    </row>
    <row r="13872" spans="1:17" ht="15" customHeight="1" x14ac:dyDescent="0.25">
      <c r="A13872" s="30">
        <v>2017</v>
      </c>
      <c r="B13872" s="3" t="s">
        <v>17</v>
      </c>
      <c r="C13872" s="3" t="s">
        <v>27</v>
      </c>
      <c r="D13872" s="3" t="s">
        <v>19</v>
      </c>
      <c r="E13872" s="3">
        <v>3728</v>
      </c>
      <c r="F13872" s="3">
        <v>7456</v>
      </c>
      <c r="G13872" s="3">
        <v>14912</v>
      </c>
      <c r="H13872" s="3">
        <v>923480936</v>
      </c>
      <c r="I13872" s="3">
        <v>7456</v>
      </c>
      <c r="J13872" s="3">
        <v>14912</v>
      </c>
      <c r="K13872" s="3">
        <v>3669660</v>
      </c>
      <c r="L13872" s="3">
        <v>0</v>
      </c>
      <c r="M13872" s="3">
        <v>0</v>
      </c>
      <c r="N13872" s="3">
        <v>0</v>
      </c>
      <c r="O13872" s="3">
        <v>0</v>
      </c>
      <c r="P13872" s="3" t="str">
        <f>B13872&amp;" | "&amp;C13872&amp;" | "&amp;D13872</f>
        <v>documentazione_amministrativa / documentazione_contabile | FATTURA PASSIVA | FATTURA</v>
      </c>
      <c r="Q13872" s="3" t="str">
        <f>VLOOKUP(P13872,'Classificazione UD'!A:B,2,FALSE)</f>
        <v>Fiscale</v>
      </c>
    </row>
    <row r="13873" spans="1:17" ht="15" customHeight="1" x14ac:dyDescent="0.25">
      <c r="A13873" s="30">
        <v>2017</v>
      </c>
      <c r="B13873" s="3" t="s">
        <v>17</v>
      </c>
      <c r="C13873" s="3" t="s">
        <v>27</v>
      </c>
      <c r="D13873" s="3" t="s">
        <v>28</v>
      </c>
      <c r="E13873" s="3">
        <v>53</v>
      </c>
      <c r="F13873" s="3">
        <v>106</v>
      </c>
      <c r="G13873" s="3">
        <v>212</v>
      </c>
      <c r="H13873" s="3">
        <v>2217823</v>
      </c>
      <c r="I13873" s="3">
        <v>106</v>
      </c>
      <c r="J13873" s="3">
        <v>212</v>
      </c>
      <c r="K13873" s="3">
        <v>51770</v>
      </c>
      <c r="L13873" s="3">
        <v>0</v>
      </c>
      <c r="M13873" s="3">
        <v>0</v>
      </c>
      <c r="N13873" s="3">
        <v>0</v>
      </c>
      <c r="O13873" s="3">
        <v>0</v>
      </c>
      <c r="P13873" s="3" t="str">
        <f>B13873&amp;" | "&amp;C13873&amp;" | "&amp;D13873</f>
        <v>documentazione_amministrativa / documentazione_contabile | FATTURA PASSIVA | NOTA DI CREDITO</v>
      </c>
      <c r="Q13873" s="3" t="str">
        <f>VLOOKUP(P13873,'Classificazione UD'!A:B,2,FALSE)</f>
        <v>Fiscale</v>
      </c>
    </row>
    <row r="13874" spans="1:17" ht="15" customHeight="1" x14ac:dyDescent="0.25">
      <c r="A13874" s="30">
        <v>2017</v>
      </c>
      <c r="B13874" s="3" t="s">
        <v>17</v>
      </c>
      <c r="C13874" s="3" t="s">
        <v>27</v>
      </c>
      <c r="D13874" s="3" t="s">
        <v>19</v>
      </c>
      <c r="E13874" s="3">
        <v>3</v>
      </c>
      <c r="F13874" s="3">
        <v>6</v>
      </c>
      <c r="G13874" s="3">
        <v>12</v>
      </c>
      <c r="H13874" s="3">
        <v>55902</v>
      </c>
      <c r="I13874" s="3">
        <v>6</v>
      </c>
      <c r="J13874" s="3">
        <v>12</v>
      </c>
      <c r="K13874" s="3">
        <v>2928</v>
      </c>
      <c r="L13874" s="3">
        <v>0</v>
      </c>
      <c r="M13874" s="3">
        <v>0</v>
      </c>
      <c r="N13874" s="3">
        <v>0</v>
      </c>
      <c r="O13874" s="3">
        <v>0</v>
      </c>
      <c r="P13874" s="3" t="str">
        <f>B13874&amp;" | "&amp;C13874&amp;" | "&amp;D13874</f>
        <v>documentazione_amministrativa / documentazione_contabile | FATTURA PASSIVA | FATTURA</v>
      </c>
      <c r="Q13874" s="3" t="str">
        <f>VLOOKUP(P13874,'Classificazione UD'!A:B,2,FALSE)</f>
        <v>Fiscale</v>
      </c>
    </row>
    <row r="13875" spans="1:17" ht="15" customHeight="1" x14ac:dyDescent="0.25">
      <c r="A13875" s="30">
        <v>2017</v>
      </c>
      <c r="B13875" s="3" t="s">
        <v>17</v>
      </c>
      <c r="C13875" s="3" t="s">
        <v>27</v>
      </c>
      <c r="D13875" s="3" t="s">
        <v>19</v>
      </c>
      <c r="E13875" s="3">
        <v>13</v>
      </c>
      <c r="F13875" s="3">
        <v>26</v>
      </c>
      <c r="G13875" s="3">
        <v>52</v>
      </c>
      <c r="H13875" s="3">
        <v>1833594</v>
      </c>
      <c r="I13875" s="3">
        <v>26</v>
      </c>
      <c r="J13875" s="3">
        <v>52</v>
      </c>
      <c r="K13875" s="3">
        <v>60809</v>
      </c>
      <c r="L13875" s="3">
        <v>0</v>
      </c>
      <c r="M13875" s="3">
        <v>0</v>
      </c>
      <c r="N13875" s="3">
        <v>0</v>
      </c>
      <c r="O13875" s="3">
        <v>0</v>
      </c>
      <c r="P13875" s="3" t="str">
        <f>B13875&amp;" | "&amp;C13875&amp;" | "&amp;D13875</f>
        <v>documentazione_amministrativa / documentazione_contabile | FATTURA PASSIVA | FATTURA</v>
      </c>
      <c r="Q13875" s="3" t="str">
        <f>VLOOKUP(P13875,'Classificazione UD'!A:B,2,FALSE)</f>
        <v>Fiscale</v>
      </c>
    </row>
    <row r="13876" spans="1:17" ht="15" customHeight="1" x14ac:dyDescent="0.25">
      <c r="A13876" s="30">
        <v>2017</v>
      </c>
      <c r="B13876" s="3" t="s">
        <v>17</v>
      </c>
      <c r="C13876" s="3" t="s">
        <v>27</v>
      </c>
      <c r="D13876" s="3" t="s">
        <v>28</v>
      </c>
      <c r="E13876" s="3">
        <v>1</v>
      </c>
      <c r="F13876" s="3">
        <v>2</v>
      </c>
      <c r="G13876" s="3">
        <v>4</v>
      </c>
      <c r="H13876" s="3">
        <v>13110</v>
      </c>
      <c r="I13876" s="3">
        <v>2</v>
      </c>
      <c r="J13876" s="3">
        <v>4</v>
      </c>
      <c r="K13876" s="3">
        <v>4679</v>
      </c>
      <c r="L13876" s="3">
        <v>0</v>
      </c>
      <c r="M13876" s="3">
        <v>0</v>
      </c>
      <c r="N13876" s="3">
        <v>0</v>
      </c>
      <c r="O13876" s="3">
        <v>0</v>
      </c>
      <c r="P13876" s="3" t="str">
        <f>B13876&amp;" | "&amp;C13876&amp;" | "&amp;D13876</f>
        <v>documentazione_amministrativa / documentazione_contabile | FATTURA PASSIVA | NOTA DI CREDITO</v>
      </c>
      <c r="Q13876" s="3" t="str">
        <f>VLOOKUP(P13876,'Classificazione UD'!A:B,2,FALSE)</f>
        <v>Fiscale</v>
      </c>
    </row>
    <row r="13877" spans="1:17" ht="15" customHeight="1" x14ac:dyDescent="0.25">
      <c r="A13877" s="30">
        <v>2017</v>
      </c>
      <c r="B13877" s="3" t="s">
        <v>17</v>
      </c>
      <c r="C13877" s="3" t="s">
        <v>106</v>
      </c>
      <c r="D13877" s="3" t="s">
        <v>105</v>
      </c>
      <c r="E13877" s="3">
        <v>17020</v>
      </c>
      <c r="F13877" s="3">
        <v>17020</v>
      </c>
      <c r="G13877" s="3">
        <v>34040</v>
      </c>
      <c r="H13877" s="3">
        <v>121170105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0</v>
      </c>
      <c r="P13877" s="3" t="str">
        <f>B13877&amp;" | "&amp;C13877&amp;" | "&amp;D13877</f>
        <v>documentazione_amministrativa / documentazione_contabile | DOCUMENTO DI TRASPORTO PASSIVO | DOCUMENTO DI TRASPORTO</v>
      </c>
      <c r="Q13877" s="3" t="str">
        <f>VLOOKUP(P13877,'Classificazione UD'!A:B,2,FALSE)</f>
        <v>Fiscale</v>
      </c>
    </row>
    <row r="13878" spans="1:17" ht="15" customHeight="1" x14ac:dyDescent="0.25">
      <c r="A13878" s="30">
        <v>2017</v>
      </c>
      <c r="B13878" s="3" t="s">
        <v>44</v>
      </c>
      <c r="C13878" s="3" t="s">
        <v>46</v>
      </c>
      <c r="D13878" s="3" t="s">
        <v>46</v>
      </c>
      <c r="E13878" s="3">
        <v>374</v>
      </c>
      <c r="F13878" s="3">
        <v>730</v>
      </c>
      <c r="G13878" s="3">
        <v>730</v>
      </c>
      <c r="H13878" s="3">
        <v>269230261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 t="str">
        <f>B13878&amp;" | "&amp;C13878&amp;" | "&amp;D13878</f>
        <v>documentazione_amministrativa / deliberazioni | DELIBERA | DELIBERA</v>
      </c>
      <c r="Q13878" s="3" t="str">
        <f>VLOOKUP(P13878,'Classificazione UD'!A:B,2,FALSE)</f>
        <v>Amministrativo</v>
      </c>
    </row>
    <row r="13879" spans="1:17" ht="15" customHeight="1" x14ac:dyDescent="0.25">
      <c r="A13879" s="30">
        <v>2017</v>
      </c>
      <c r="B13879" s="3" t="s">
        <v>48</v>
      </c>
      <c r="C13879" s="3" t="s">
        <v>81</v>
      </c>
      <c r="D13879" s="3" t="s">
        <v>81</v>
      </c>
      <c r="E13879" s="3">
        <v>2340</v>
      </c>
      <c r="F13879" s="3">
        <v>3894</v>
      </c>
      <c r="G13879" s="3">
        <v>3894</v>
      </c>
      <c r="H13879" s="3">
        <v>1226173275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 t="str">
        <f>B13879&amp;" | "&amp;C13879&amp;" | "&amp;D13879</f>
        <v>documentazione_amministrativa / determinazioni | DETERMINA | DETERMINA</v>
      </c>
      <c r="Q13879" s="3" t="str">
        <f>VLOOKUP(P13879,'Classificazione UD'!A:B,2,FALSE)</f>
        <v>Amministrativo</v>
      </c>
    </row>
    <row r="13880" spans="1:17" ht="15" customHeight="1" x14ac:dyDescent="0.25">
      <c r="A13880" s="30">
        <v>2017</v>
      </c>
      <c r="B13880" s="3" t="s">
        <v>17</v>
      </c>
      <c r="C13880" s="3" t="s">
        <v>18</v>
      </c>
      <c r="D13880" s="3" t="s">
        <v>19</v>
      </c>
      <c r="E13880" s="3">
        <v>2</v>
      </c>
      <c r="F13880" s="3">
        <v>4</v>
      </c>
      <c r="G13880" s="3">
        <v>8</v>
      </c>
      <c r="H13880" s="3">
        <v>1431641</v>
      </c>
      <c r="I13880" s="3">
        <v>4</v>
      </c>
      <c r="J13880" s="3">
        <v>8</v>
      </c>
      <c r="K13880" s="3">
        <v>16656</v>
      </c>
      <c r="L13880" s="3">
        <v>0</v>
      </c>
      <c r="M13880" s="3">
        <v>0</v>
      </c>
      <c r="N13880" s="3">
        <v>0</v>
      </c>
      <c r="O13880" s="3">
        <v>0</v>
      </c>
      <c r="P13880" s="3" t="str">
        <f>B13880&amp;" | "&amp;C13880&amp;" | "&amp;D13880</f>
        <v>documentazione_amministrativa / documentazione_contabile | FATTURA ATTIVA | FATTURA</v>
      </c>
      <c r="Q13880" s="3" t="str">
        <f>VLOOKUP(P13880,'Classificazione UD'!A:B,2,FALSE)</f>
        <v>Fiscale</v>
      </c>
    </row>
    <row r="13881" spans="1:17" ht="15" customHeight="1" x14ac:dyDescent="0.25">
      <c r="A13881" s="30">
        <v>2017</v>
      </c>
      <c r="B13881" s="3" t="s">
        <v>17</v>
      </c>
      <c r="C13881" s="3" t="s">
        <v>18</v>
      </c>
      <c r="D13881" s="3" t="s">
        <v>19</v>
      </c>
      <c r="E13881" s="3">
        <v>50</v>
      </c>
      <c r="F13881" s="3">
        <v>100</v>
      </c>
      <c r="G13881" s="3">
        <v>200</v>
      </c>
      <c r="H13881" s="3">
        <v>32218507</v>
      </c>
      <c r="I13881" s="3">
        <v>100</v>
      </c>
      <c r="J13881" s="3">
        <v>200</v>
      </c>
      <c r="K13881" s="3">
        <v>421649</v>
      </c>
      <c r="L13881" s="3">
        <v>0</v>
      </c>
      <c r="M13881" s="3">
        <v>0</v>
      </c>
      <c r="N13881" s="3">
        <v>0</v>
      </c>
      <c r="O13881" s="3">
        <v>0</v>
      </c>
      <c r="P13881" s="3" t="str">
        <f>B13881&amp;" | "&amp;C13881&amp;" | "&amp;D13881</f>
        <v>documentazione_amministrativa / documentazione_contabile | FATTURA ATTIVA | FATTURA</v>
      </c>
      <c r="Q13881" s="3" t="str">
        <f>VLOOKUP(P13881,'Classificazione UD'!A:B,2,FALSE)</f>
        <v>Fiscale</v>
      </c>
    </row>
    <row r="13882" spans="1:17" ht="15" customHeight="1" x14ac:dyDescent="0.25">
      <c r="A13882" s="30">
        <v>2017</v>
      </c>
      <c r="B13882" s="3" t="s">
        <v>17</v>
      </c>
      <c r="C13882" s="3" t="s">
        <v>18</v>
      </c>
      <c r="D13882" s="3" t="s">
        <v>28</v>
      </c>
      <c r="E13882" s="3">
        <v>6</v>
      </c>
      <c r="F13882" s="3">
        <v>12</v>
      </c>
      <c r="G13882" s="3">
        <v>24</v>
      </c>
      <c r="H13882" s="3">
        <v>116473</v>
      </c>
      <c r="I13882" s="3">
        <v>12</v>
      </c>
      <c r="J13882" s="3">
        <v>24</v>
      </c>
      <c r="K13882" s="3">
        <v>50178</v>
      </c>
      <c r="L13882" s="3">
        <v>0</v>
      </c>
      <c r="M13882" s="3">
        <v>0</v>
      </c>
      <c r="N13882" s="3">
        <v>0</v>
      </c>
      <c r="O13882" s="3">
        <v>0</v>
      </c>
      <c r="P13882" s="3" t="str">
        <f>B13882&amp;" | "&amp;C13882&amp;" | "&amp;D13882</f>
        <v>documentazione_amministrativa / documentazione_contabile | FATTURA ATTIVA | NOTA DI CREDITO</v>
      </c>
      <c r="Q13882" s="3" t="str">
        <f>VLOOKUP(P13882,'Classificazione UD'!A:B,2,FALSE)</f>
        <v>Fiscale</v>
      </c>
    </row>
    <row r="13883" spans="1:17" ht="15" customHeight="1" x14ac:dyDescent="0.25">
      <c r="A13883" s="30">
        <v>2017</v>
      </c>
      <c r="B13883" s="3" t="s">
        <v>17</v>
      </c>
      <c r="C13883" s="3" t="s">
        <v>18</v>
      </c>
      <c r="D13883" s="3" t="s">
        <v>19</v>
      </c>
      <c r="E13883" s="3">
        <v>192</v>
      </c>
      <c r="F13883" s="3">
        <v>384</v>
      </c>
      <c r="G13883" s="3">
        <v>768</v>
      </c>
      <c r="H13883" s="3">
        <v>117134918</v>
      </c>
      <c r="I13883" s="3">
        <v>383</v>
      </c>
      <c r="J13883" s="3">
        <v>766</v>
      </c>
      <c r="K13883" s="3">
        <v>1619947</v>
      </c>
      <c r="L13883" s="3">
        <v>0</v>
      </c>
      <c r="M13883" s="3">
        <v>0</v>
      </c>
      <c r="N13883" s="3">
        <v>0</v>
      </c>
      <c r="O13883" s="3">
        <v>0</v>
      </c>
      <c r="P13883" s="3" t="str">
        <f>B13883&amp;" | "&amp;C13883&amp;" | "&amp;D13883</f>
        <v>documentazione_amministrativa / documentazione_contabile | FATTURA ATTIVA | FATTURA</v>
      </c>
      <c r="Q13883" s="3" t="str">
        <f>VLOOKUP(P13883,'Classificazione UD'!A:B,2,FALSE)</f>
        <v>Fiscale</v>
      </c>
    </row>
    <row r="13884" spans="1:17" ht="15" customHeight="1" x14ac:dyDescent="0.25">
      <c r="A13884" s="30">
        <v>2017</v>
      </c>
      <c r="B13884" s="3" t="s">
        <v>17</v>
      </c>
      <c r="C13884" s="3" t="s">
        <v>18</v>
      </c>
      <c r="D13884" s="3" t="s">
        <v>28</v>
      </c>
      <c r="E13884" s="3">
        <v>6</v>
      </c>
      <c r="F13884" s="3">
        <v>12</v>
      </c>
      <c r="G13884" s="3">
        <v>24</v>
      </c>
      <c r="H13884" s="3">
        <v>90048</v>
      </c>
      <c r="I13884" s="3">
        <v>10</v>
      </c>
      <c r="J13884" s="3">
        <v>20</v>
      </c>
      <c r="K13884" s="3">
        <v>42850</v>
      </c>
      <c r="L13884" s="3">
        <v>0</v>
      </c>
      <c r="M13884" s="3">
        <v>0</v>
      </c>
      <c r="N13884" s="3">
        <v>0</v>
      </c>
      <c r="O13884" s="3">
        <v>0</v>
      </c>
      <c r="P13884" s="3" t="str">
        <f>B13884&amp;" | "&amp;C13884&amp;" | "&amp;D13884</f>
        <v>documentazione_amministrativa / documentazione_contabile | FATTURA ATTIVA | NOTA DI CREDITO</v>
      </c>
      <c r="Q13884" s="3" t="str">
        <f>VLOOKUP(P13884,'Classificazione UD'!A:B,2,FALSE)</f>
        <v>Fiscale</v>
      </c>
    </row>
    <row r="13885" spans="1:17" ht="15" customHeight="1" x14ac:dyDescent="0.25">
      <c r="A13885" s="30">
        <v>2017</v>
      </c>
      <c r="B13885" s="3" t="s">
        <v>17</v>
      </c>
      <c r="C13885" s="3" t="s">
        <v>18</v>
      </c>
      <c r="D13885" s="3" t="s">
        <v>19</v>
      </c>
      <c r="E13885" s="3">
        <v>1</v>
      </c>
      <c r="F13885" s="3">
        <v>2</v>
      </c>
      <c r="G13885" s="3">
        <v>4</v>
      </c>
      <c r="H13885" s="3">
        <v>14582</v>
      </c>
      <c r="I13885" s="3">
        <v>2</v>
      </c>
      <c r="J13885" s="3">
        <v>4</v>
      </c>
      <c r="K13885" s="3">
        <v>8370</v>
      </c>
      <c r="L13885" s="3">
        <v>0</v>
      </c>
      <c r="M13885" s="3">
        <v>0</v>
      </c>
      <c r="N13885" s="3">
        <v>0</v>
      </c>
      <c r="O13885" s="3">
        <v>0</v>
      </c>
      <c r="P13885" s="3" t="str">
        <f>B13885&amp;" | "&amp;C13885&amp;" | "&amp;D13885</f>
        <v>documentazione_amministrativa / documentazione_contabile | FATTURA ATTIVA | FATTURA</v>
      </c>
      <c r="Q13885" s="3" t="str">
        <f>VLOOKUP(P13885,'Classificazione UD'!A:B,2,FALSE)</f>
        <v>Fiscale</v>
      </c>
    </row>
    <row r="13886" spans="1:17" ht="15" customHeight="1" x14ac:dyDescent="0.25">
      <c r="A13886" s="30">
        <v>2017</v>
      </c>
      <c r="B13886" s="3" t="s">
        <v>17</v>
      </c>
      <c r="C13886" s="3" t="s">
        <v>18</v>
      </c>
      <c r="D13886" s="3" t="s">
        <v>19</v>
      </c>
      <c r="E13886" s="3">
        <v>3</v>
      </c>
      <c r="F13886" s="3">
        <v>6</v>
      </c>
      <c r="G13886" s="3">
        <v>12</v>
      </c>
      <c r="H13886" s="3">
        <v>649861</v>
      </c>
      <c r="I13886" s="3">
        <v>6</v>
      </c>
      <c r="J13886" s="3">
        <v>12</v>
      </c>
      <c r="K13886" s="3">
        <v>25371</v>
      </c>
      <c r="L13886" s="3">
        <v>0</v>
      </c>
      <c r="M13886" s="3">
        <v>0</v>
      </c>
      <c r="N13886" s="3">
        <v>0</v>
      </c>
      <c r="O13886" s="3">
        <v>0</v>
      </c>
      <c r="P13886" s="3" t="str">
        <f>B13886&amp;" | "&amp;C13886&amp;" | "&amp;D13886</f>
        <v>documentazione_amministrativa / documentazione_contabile | FATTURA ATTIVA | FATTURA</v>
      </c>
      <c r="Q13886" s="3" t="str">
        <f>VLOOKUP(P13886,'Classificazione UD'!A:B,2,FALSE)</f>
        <v>Fiscale</v>
      </c>
    </row>
    <row r="13887" spans="1:17" ht="15" customHeight="1" x14ac:dyDescent="0.25">
      <c r="A13887" s="30">
        <v>2017</v>
      </c>
      <c r="B13887" s="3" t="s">
        <v>23</v>
      </c>
      <c r="C13887" s="3" t="s">
        <v>24</v>
      </c>
      <c r="D13887" s="3" t="s">
        <v>24</v>
      </c>
      <c r="E13887" s="3">
        <v>3</v>
      </c>
      <c r="F13887" s="3">
        <v>3</v>
      </c>
      <c r="G13887" s="3">
        <v>3</v>
      </c>
      <c r="H13887" s="3">
        <v>234074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 t="str">
        <f>B13887&amp;" | "&amp;C13887&amp;" | "&amp;D13887</f>
        <v>documentazione_amministrativa / altri_documenti | FOGLIO DI TRASFORMAZIONE | FOGLIO DI TRASFORMAZIONE</v>
      </c>
      <c r="Q13887" s="3" t="str">
        <f>VLOOKUP(P13887,'Classificazione UD'!A:B,2,FALSE)</f>
        <v>Tecnico</v>
      </c>
    </row>
    <row r="13888" spans="1:17" ht="15" customHeight="1" x14ac:dyDescent="0.25">
      <c r="A13888" s="30">
        <v>2017</v>
      </c>
      <c r="B13888" s="3" t="s">
        <v>17</v>
      </c>
      <c r="C13888" s="3" t="s">
        <v>109</v>
      </c>
      <c r="D13888" s="3" t="s">
        <v>110</v>
      </c>
      <c r="E13888" s="3">
        <v>43592</v>
      </c>
      <c r="F13888" s="3">
        <v>43592</v>
      </c>
      <c r="G13888" s="3">
        <v>87184</v>
      </c>
      <c r="H13888" s="3">
        <v>450286785</v>
      </c>
      <c r="I13888" s="3">
        <v>0</v>
      </c>
      <c r="J13888" s="3">
        <v>0</v>
      </c>
      <c r="K13888" s="3">
        <v>0</v>
      </c>
      <c r="L13888" s="3">
        <v>32</v>
      </c>
      <c r="M13888" s="3">
        <v>32</v>
      </c>
      <c r="N13888" s="3">
        <v>64</v>
      </c>
      <c r="O13888" s="3">
        <v>476720</v>
      </c>
      <c r="P13888" s="3" t="str">
        <f>B13888&amp;" | "&amp;C13888&amp;" | "&amp;D13888</f>
        <v>documentazione_amministrativa / documentazione_contabile | ORDINE ATTIVO | ORDINE</v>
      </c>
      <c r="Q13888" s="3" t="str">
        <f>VLOOKUP(P13888,'Classificazione UD'!A:B,2,FALSE)</f>
        <v>Fiscale</v>
      </c>
    </row>
    <row r="13889" spans="1:17" ht="15" customHeight="1" x14ac:dyDescent="0.25">
      <c r="A13889" s="30">
        <v>2017</v>
      </c>
      <c r="B13889" s="3" t="s">
        <v>17</v>
      </c>
      <c r="C13889" s="3" t="s">
        <v>283</v>
      </c>
      <c r="D13889" s="3" t="s">
        <v>110</v>
      </c>
      <c r="E13889" s="3">
        <v>8</v>
      </c>
      <c r="F13889" s="3">
        <v>8</v>
      </c>
      <c r="G13889" s="3">
        <v>16</v>
      </c>
      <c r="H13889" s="3">
        <v>42715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s="3">
        <v>0</v>
      </c>
      <c r="P13889" s="3" t="str">
        <f>B13889&amp;" | "&amp;C13889&amp;" | "&amp;D13889</f>
        <v>documentazione_amministrativa / documentazione_contabile | ORDINE PASSIVO | ORDINE</v>
      </c>
      <c r="Q13889" s="3" t="str">
        <f>VLOOKUP(P13889,'Classificazione UD'!A:B,2,FALSE)</f>
        <v>Amministrativo</v>
      </c>
    </row>
    <row r="13890" spans="1:17" ht="15" customHeight="1" x14ac:dyDescent="0.25">
      <c r="A13890" s="30">
        <v>2017</v>
      </c>
      <c r="B13890" s="3" t="s">
        <v>36</v>
      </c>
      <c r="C13890" s="3" t="s">
        <v>50</v>
      </c>
      <c r="D13890" s="3" t="s">
        <v>50</v>
      </c>
      <c r="E13890" s="3">
        <v>142874</v>
      </c>
      <c r="F13890" s="3">
        <v>541901</v>
      </c>
      <c r="G13890" s="3">
        <v>541901</v>
      </c>
      <c r="H13890" s="3">
        <v>399139792858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 t="str">
        <f>B13890&amp;" | "&amp;C13890&amp;" | "&amp;D13890</f>
        <v>documentazione_amministrativa / documenti_protocollati | DOCUMENTO PROTOCOLLATO | DOCUMENTO PROTOCOLLATO</v>
      </c>
      <c r="Q13890" s="3" t="str">
        <f>VLOOKUP(P13890,'Classificazione UD'!A:B,2,FALSE)</f>
        <v>Protocollo</v>
      </c>
    </row>
    <row r="13891" spans="1:17" ht="15" customHeight="1" x14ac:dyDescent="0.25">
      <c r="A13891" s="30">
        <v>2017</v>
      </c>
      <c r="B13891" s="3" t="s">
        <v>20</v>
      </c>
      <c r="C13891" s="3" t="s">
        <v>21</v>
      </c>
      <c r="D13891" s="3" t="s">
        <v>21</v>
      </c>
      <c r="E13891" s="3">
        <v>364</v>
      </c>
      <c r="F13891" s="3">
        <v>364</v>
      </c>
      <c r="G13891" s="3">
        <v>364</v>
      </c>
      <c r="H13891" s="3">
        <v>427854196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3" t="str">
        <f>B13891&amp;" | "&amp;C13891&amp;" | "&amp;D13891</f>
        <v>documentazione_amministrativa / registri | REGISTRO GIORNALIERO | REGISTRO GIORNALIERO</v>
      </c>
      <c r="Q13891" s="3" t="str">
        <f>VLOOKUP(P13891,'Classificazione UD'!A:B,2,FALSE)</f>
        <v>RGP</v>
      </c>
    </row>
    <row r="13892" spans="1:17" ht="15" customHeight="1" x14ac:dyDescent="0.25">
      <c r="A13892" s="30">
        <v>2017</v>
      </c>
      <c r="B13892" s="3" t="s">
        <v>17</v>
      </c>
      <c r="C13892" s="3" t="s">
        <v>27</v>
      </c>
      <c r="D13892" s="3" t="s">
        <v>19</v>
      </c>
      <c r="E13892" s="3">
        <v>1</v>
      </c>
      <c r="F13892" s="3">
        <v>2</v>
      </c>
      <c r="G13892" s="3">
        <v>4</v>
      </c>
      <c r="H13892" s="3">
        <v>169214</v>
      </c>
      <c r="I13892" s="3">
        <v>2</v>
      </c>
      <c r="J13892" s="3">
        <v>4</v>
      </c>
      <c r="K13892" s="3">
        <v>4679</v>
      </c>
      <c r="L13892" s="3">
        <v>0</v>
      </c>
      <c r="M13892" s="3">
        <v>0</v>
      </c>
      <c r="N13892" s="3">
        <v>0</v>
      </c>
      <c r="O13892" s="3">
        <v>0</v>
      </c>
      <c r="P13892" s="3" t="str">
        <f>B13892&amp;" | "&amp;C13892&amp;" | "&amp;D13892</f>
        <v>documentazione_amministrativa / documentazione_contabile | FATTURA PASSIVA | FATTURA</v>
      </c>
      <c r="Q13892" s="3" t="str">
        <f>VLOOKUP(P13892,'Classificazione UD'!A:B,2,FALSE)</f>
        <v>Fiscale</v>
      </c>
    </row>
    <row r="13893" spans="1:17" ht="15" customHeight="1" x14ac:dyDescent="0.25">
      <c r="A13893" s="30">
        <v>2017</v>
      </c>
      <c r="B13893" s="3" t="s">
        <v>17</v>
      </c>
      <c r="C13893" s="3" t="s">
        <v>18</v>
      </c>
      <c r="D13893" s="3" t="s">
        <v>19</v>
      </c>
      <c r="E13893" s="3">
        <v>17</v>
      </c>
      <c r="F13893" s="3">
        <v>34</v>
      </c>
      <c r="G13893" s="3">
        <v>68</v>
      </c>
      <c r="H13893" s="3">
        <v>21984474</v>
      </c>
      <c r="I13893" s="3">
        <v>34</v>
      </c>
      <c r="J13893" s="3">
        <v>68</v>
      </c>
      <c r="K13893" s="3">
        <v>142108</v>
      </c>
      <c r="L13893" s="3">
        <v>0</v>
      </c>
      <c r="M13893" s="3">
        <v>0</v>
      </c>
      <c r="N13893" s="3">
        <v>0</v>
      </c>
      <c r="O13893" s="3">
        <v>0</v>
      </c>
      <c r="P13893" s="3" t="str">
        <f>B13893&amp;" | "&amp;C13893&amp;" | "&amp;D13893</f>
        <v>documentazione_amministrativa / documentazione_contabile | FATTURA ATTIVA | FATTURA</v>
      </c>
      <c r="Q13893" s="3" t="str">
        <f>VLOOKUP(P13893,'Classificazione UD'!A:B,2,FALSE)</f>
        <v>Fiscale</v>
      </c>
    </row>
    <row r="13894" spans="1:17" ht="15" customHeight="1" x14ac:dyDescent="0.25">
      <c r="A13894" s="30">
        <v>2017</v>
      </c>
      <c r="B13894" s="3" t="s">
        <v>17</v>
      </c>
      <c r="C13894" s="3" t="s">
        <v>18</v>
      </c>
      <c r="D13894" s="3" t="s">
        <v>28</v>
      </c>
      <c r="E13894" s="3">
        <v>2</v>
      </c>
      <c r="F13894" s="3">
        <v>4</v>
      </c>
      <c r="G13894" s="3">
        <v>8</v>
      </c>
      <c r="H13894" s="3">
        <v>36503</v>
      </c>
      <c r="I13894" s="3">
        <v>4</v>
      </c>
      <c r="J13894" s="3">
        <v>8</v>
      </c>
      <c r="K13894" s="3">
        <v>16821</v>
      </c>
      <c r="L13894" s="3">
        <v>0</v>
      </c>
      <c r="M13894" s="3">
        <v>0</v>
      </c>
      <c r="N13894" s="3">
        <v>0</v>
      </c>
      <c r="O13894" s="3">
        <v>0</v>
      </c>
      <c r="P13894" s="3" t="str">
        <f>B13894&amp;" | "&amp;C13894&amp;" | "&amp;D13894</f>
        <v>documentazione_amministrativa / documentazione_contabile | FATTURA ATTIVA | NOTA DI CREDITO</v>
      </c>
      <c r="Q13894" s="3" t="str">
        <f>VLOOKUP(P13894,'Classificazione UD'!A:B,2,FALSE)</f>
        <v>Fiscale</v>
      </c>
    </row>
    <row r="13895" spans="1:17" ht="15" customHeight="1" x14ac:dyDescent="0.25">
      <c r="A13895" s="30">
        <v>2017</v>
      </c>
      <c r="B13895" s="3" t="s">
        <v>17</v>
      </c>
      <c r="C13895" s="3" t="s">
        <v>18</v>
      </c>
      <c r="D13895" s="3" t="s">
        <v>19</v>
      </c>
      <c r="E13895" s="3">
        <v>318</v>
      </c>
      <c r="F13895" s="3">
        <v>636</v>
      </c>
      <c r="G13895" s="3">
        <v>1272</v>
      </c>
      <c r="H13895" s="3">
        <v>520604412</v>
      </c>
      <c r="I13895" s="3">
        <v>636</v>
      </c>
      <c r="J13895" s="3">
        <v>1272</v>
      </c>
      <c r="K13895" s="3">
        <v>2750495</v>
      </c>
      <c r="L13895" s="3">
        <v>0</v>
      </c>
      <c r="M13895" s="3">
        <v>0</v>
      </c>
      <c r="N13895" s="3">
        <v>0</v>
      </c>
      <c r="O13895" s="3">
        <v>0</v>
      </c>
      <c r="P13895" s="3" t="str">
        <f>B13895&amp;" | "&amp;C13895&amp;" | "&amp;D13895</f>
        <v>documentazione_amministrativa / documentazione_contabile | FATTURA ATTIVA | FATTURA</v>
      </c>
      <c r="Q13895" s="3" t="str">
        <f>VLOOKUP(P13895,'Classificazione UD'!A:B,2,FALSE)</f>
        <v>Fiscale</v>
      </c>
    </row>
    <row r="13896" spans="1:17" ht="15" customHeight="1" x14ac:dyDescent="0.25">
      <c r="A13896" s="30">
        <v>2017</v>
      </c>
      <c r="B13896" s="3" t="s">
        <v>17</v>
      </c>
      <c r="C13896" s="3" t="s">
        <v>18</v>
      </c>
      <c r="D13896" s="3" t="s">
        <v>28</v>
      </c>
      <c r="E13896" s="3">
        <v>4</v>
      </c>
      <c r="F13896" s="3">
        <v>8</v>
      </c>
      <c r="G13896" s="3">
        <v>16</v>
      </c>
      <c r="H13896" s="3">
        <v>61244</v>
      </c>
      <c r="I13896" s="3">
        <v>8</v>
      </c>
      <c r="J13896" s="3">
        <v>16</v>
      </c>
      <c r="K13896" s="3">
        <v>34593</v>
      </c>
      <c r="L13896" s="3">
        <v>0</v>
      </c>
      <c r="M13896" s="3">
        <v>0</v>
      </c>
      <c r="N13896" s="3">
        <v>0</v>
      </c>
      <c r="O13896" s="3">
        <v>0</v>
      </c>
      <c r="P13896" s="3" t="str">
        <f>B13896&amp;" | "&amp;C13896&amp;" | "&amp;D13896</f>
        <v>documentazione_amministrativa / documentazione_contabile | FATTURA ATTIVA | NOTA DI CREDITO</v>
      </c>
      <c r="Q13896" s="3" t="str">
        <f>VLOOKUP(P13896,'Classificazione UD'!A:B,2,FALSE)</f>
        <v>Fiscale</v>
      </c>
    </row>
    <row r="13897" spans="1:17" ht="15" customHeight="1" x14ac:dyDescent="0.25">
      <c r="A13897" s="30">
        <v>2017</v>
      </c>
      <c r="B13897" s="3" t="s">
        <v>17</v>
      </c>
      <c r="C13897" s="3" t="s">
        <v>18</v>
      </c>
      <c r="D13897" s="3" t="s">
        <v>19</v>
      </c>
      <c r="E13897" s="3">
        <v>17</v>
      </c>
      <c r="F13897" s="3">
        <v>34</v>
      </c>
      <c r="G13897" s="3">
        <v>68</v>
      </c>
      <c r="H13897" s="3">
        <v>2631157</v>
      </c>
      <c r="I13897" s="3">
        <v>34</v>
      </c>
      <c r="J13897" s="3">
        <v>68</v>
      </c>
      <c r="K13897" s="3">
        <v>142523</v>
      </c>
      <c r="L13897" s="3">
        <v>0</v>
      </c>
      <c r="M13897" s="3">
        <v>0</v>
      </c>
      <c r="N13897" s="3">
        <v>0</v>
      </c>
      <c r="O13897" s="3">
        <v>0</v>
      </c>
      <c r="P13897" s="3" t="str">
        <f>B13897&amp;" | "&amp;C13897&amp;" | "&amp;D13897</f>
        <v>documentazione_amministrativa / documentazione_contabile | FATTURA ATTIVA | FATTURA</v>
      </c>
      <c r="Q13897" s="3" t="str">
        <f>VLOOKUP(P13897,'Classificazione UD'!A:B,2,FALSE)</f>
        <v>Fiscale</v>
      </c>
    </row>
    <row r="13898" spans="1:17" ht="15" customHeight="1" x14ac:dyDescent="0.25">
      <c r="A13898" s="30">
        <v>2017</v>
      </c>
      <c r="B13898" s="3" t="s">
        <v>17</v>
      </c>
      <c r="C13898" s="3" t="s">
        <v>18</v>
      </c>
      <c r="D13898" s="3" t="s">
        <v>28</v>
      </c>
      <c r="E13898" s="3">
        <v>4</v>
      </c>
      <c r="F13898" s="3">
        <v>6</v>
      </c>
      <c r="G13898" s="3">
        <v>12</v>
      </c>
      <c r="H13898" s="3">
        <v>40479</v>
      </c>
      <c r="I13898" s="3">
        <v>4</v>
      </c>
      <c r="J13898" s="3">
        <v>8</v>
      </c>
      <c r="K13898" s="3">
        <v>16873</v>
      </c>
      <c r="L13898" s="3">
        <v>0</v>
      </c>
      <c r="M13898" s="3">
        <v>0</v>
      </c>
      <c r="N13898" s="3">
        <v>0</v>
      </c>
      <c r="O13898" s="3">
        <v>0</v>
      </c>
      <c r="P13898" s="3" t="str">
        <f>B13898&amp;" | "&amp;C13898&amp;" | "&amp;D13898</f>
        <v>documentazione_amministrativa / documentazione_contabile | FATTURA ATTIVA | NOTA DI CREDITO</v>
      </c>
      <c r="Q13898" s="3" t="str">
        <f>VLOOKUP(P13898,'Classificazione UD'!A:B,2,FALSE)</f>
        <v>Fiscale</v>
      </c>
    </row>
    <row r="13899" spans="1:17" ht="15" customHeight="1" x14ac:dyDescent="0.25">
      <c r="A13899" s="30">
        <v>2017</v>
      </c>
      <c r="B13899" s="3" t="s">
        <v>17</v>
      </c>
      <c r="C13899" s="3" t="s">
        <v>18</v>
      </c>
      <c r="D13899" s="3" t="s">
        <v>19</v>
      </c>
      <c r="E13899" s="3">
        <v>200</v>
      </c>
      <c r="F13899" s="3">
        <v>400</v>
      </c>
      <c r="G13899" s="3">
        <v>800</v>
      </c>
      <c r="H13899" s="3">
        <v>75155835</v>
      </c>
      <c r="I13899" s="3">
        <v>401</v>
      </c>
      <c r="J13899" s="3">
        <v>802</v>
      </c>
      <c r="K13899" s="3">
        <v>1702729</v>
      </c>
      <c r="L13899" s="3">
        <v>0</v>
      </c>
      <c r="M13899" s="3">
        <v>0</v>
      </c>
      <c r="N13899" s="3">
        <v>0</v>
      </c>
      <c r="O13899" s="3">
        <v>0</v>
      </c>
      <c r="P13899" s="3" t="str">
        <f>B13899&amp;" | "&amp;C13899&amp;" | "&amp;D13899</f>
        <v>documentazione_amministrativa / documentazione_contabile | FATTURA ATTIVA | FATTURA</v>
      </c>
      <c r="Q13899" s="3" t="str">
        <f>VLOOKUP(P13899,'Classificazione UD'!A:B,2,FALSE)</f>
        <v>Fiscale</v>
      </c>
    </row>
    <row r="13900" spans="1:17" ht="15" customHeight="1" x14ac:dyDescent="0.25">
      <c r="A13900" s="30">
        <v>2017</v>
      </c>
      <c r="B13900" s="3" t="s">
        <v>17</v>
      </c>
      <c r="C13900" s="3" t="s">
        <v>18</v>
      </c>
      <c r="D13900" s="3" t="s">
        <v>28</v>
      </c>
      <c r="E13900" s="3">
        <v>1</v>
      </c>
      <c r="F13900" s="3">
        <v>2</v>
      </c>
      <c r="G13900" s="3">
        <v>4</v>
      </c>
      <c r="H13900" s="3">
        <v>14236</v>
      </c>
      <c r="I13900" s="3">
        <v>2</v>
      </c>
      <c r="J13900" s="3">
        <v>4</v>
      </c>
      <c r="K13900" s="3">
        <v>8415</v>
      </c>
      <c r="L13900" s="3">
        <v>0</v>
      </c>
      <c r="M13900" s="3">
        <v>0</v>
      </c>
      <c r="N13900" s="3">
        <v>0</v>
      </c>
      <c r="O13900" s="3">
        <v>0</v>
      </c>
      <c r="P13900" s="3" t="str">
        <f>B13900&amp;" | "&amp;C13900&amp;" | "&amp;D13900</f>
        <v>documentazione_amministrativa / documentazione_contabile | FATTURA ATTIVA | NOTA DI CREDITO</v>
      </c>
      <c r="Q13900" s="3" t="str">
        <f>VLOOKUP(P13900,'Classificazione UD'!A:B,2,FALSE)</f>
        <v>Fiscale</v>
      </c>
    </row>
    <row r="13901" spans="1:17" ht="15" customHeight="1" x14ac:dyDescent="0.25">
      <c r="A13901" s="30">
        <v>2017</v>
      </c>
      <c r="B13901" s="3" t="s">
        <v>17</v>
      </c>
      <c r="C13901" s="3" t="s">
        <v>18</v>
      </c>
      <c r="D13901" s="3" t="s">
        <v>19</v>
      </c>
      <c r="E13901" s="3">
        <v>29</v>
      </c>
      <c r="F13901" s="3">
        <v>58</v>
      </c>
      <c r="G13901" s="3">
        <v>116</v>
      </c>
      <c r="H13901" s="3">
        <v>552280</v>
      </c>
      <c r="I13901" s="3">
        <v>58</v>
      </c>
      <c r="J13901" s="3">
        <v>116</v>
      </c>
      <c r="K13901" s="3">
        <v>246051</v>
      </c>
      <c r="L13901" s="3">
        <v>0</v>
      </c>
      <c r="M13901" s="3">
        <v>0</v>
      </c>
      <c r="N13901" s="3">
        <v>0</v>
      </c>
      <c r="O13901" s="3">
        <v>0</v>
      </c>
      <c r="P13901" s="3" t="str">
        <f>B13901&amp;" | "&amp;C13901&amp;" | "&amp;D13901</f>
        <v>documentazione_amministrativa / documentazione_contabile | FATTURA ATTIVA | FATTURA</v>
      </c>
      <c r="Q13901" s="3" t="str">
        <f>VLOOKUP(P13901,'Classificazione UD'!A:B,2,FALSE)</f>
        <v>Fiscale</v>
      </c>
    </row>
    <row r="13902" spans="1:17" ht="15" customHeight="1" x14ac:dyDescent="0.25">
      <c r="A13902" s="30">
        <v>2017</v>
      </c>
      <c r="B13902" s="3" t="s">
        <v>17</v>
      </c>
      <c r="C13902" s="3" t="s">
        <v>18</v>
      </c>
      <c r="D13902" s="3" t="s">
        <v>28</v>
      </c>
      <c r="E13902" s="3">
        <v>1</v>
      </c>
      <c r="F13902" s="3">
        <v>2</v>
      </c>
      <c r="G13902" s="3">
        <v>4</v>
      </c>
      <c r="H13902" s="3">
        <v>14066</v>
      </c>
      <c r="I13902" s="3">
        <v>2</v>
      </c>
      <c r="J13902" s="3">
        <v>4</v>
      </c>
      <c r="K13902" s="3">
        <v>8384</v>
      </c>
      <c r="L13902" s="3">
        <v>0</v>
      </c>
      <c r="M13902" s="3">
        <v>0</v>
      </c>
      <c r="N13902" s="3">
        <v>0</v>
      </c>
      <c r="O13902" s="3">
        <v>0</v>
      </c>
      <c r="P13902" s="3" t="str">
        <f>B13902&amp;" | "&amp;C13902&amp;" | "&amp;D13902</f>
        <v>documentazione_amministrativa / documentazione_contabile | FATTURA ATTIVA | NOTA DI CREDITO</v>
      </c>
      <c r="Q13902" s="3" t="str">
        <f>VLOOKUP(P13902,'Classificazione UD'!A:B,2,FALSE)</f>
        <v>Fiscale</v>
      </c>
    </row>
    <row r="13903" spans="1:17" ht="15" customHeight="1" x14ac:dyDescent="0.25">
      <c r="A13903" s="30">
        <v>2017</v>
      </c>
      <c r="B13903" s="3" t="s">
        <v>17</v>
      </c>
      <c r="C13903" s="3" t="s">
        <v>18</v>
      </c>
      <c r="D13903" s="3" t="s">
        <v>19</v>
      </c>
      <c r="E13903" s="3">
        <v>31</v>
      </c>
      <c r="F13903" s="3">
        <v>62</v>
      </c>
      <c r="G13903" s="3">
        <v>124</v>
      </c>
      <c r="H13903" s="3">
        <v>43528159</v>
      </c>
      <c r="I13903" s="3">
        <v>63</v>
      </c>
      <c r="J13903" s="3">
        <v>126</v>
      </c>
      <c r="K13903" s="3">
        <v>266577</v>
      </c>
      <c r="L13903" s="3">
        <v>0</v>
      </c>
      <c r="M13903" s="3">
        <v>0</v>
      </c>
      <c r="N13903" s="3">
        <v>0</v>
      </c>
      <c r="O13903" s="3">
        <v>0</v>
      </c>
      <c r="P13903" s="3" t="str">
        <f>B13903&amp;" | "&amp;C13903&amp;" | "&amp;D13903</f>
        <v>documentazione_amministrativa / documentazione_contabile | FATTURA ATTIVA | FATTURA</v>
      </c>
      <c r="Q13903" s="3" t="str">
        <f>VLOOKUP(P13903,'Classificazione UD'!A:B,2,FALSE)</f>
        <v>Fiscale</v>
      </c>
    </row>
    <row r="13904" spans="1:17" ht="15" customHeight="1" x14ac:dyDescent="0.25">
      <c r="A13904" s="30">
        <v>2017</v>
      </c>
      <c r="B13904" s="3" t="s">
        <v>17</v>
      </c>
      <c r="C13904" s="3" t="s">
        <v>18</v>
      </c>
      <c r="D13904" s="3" t="s">
        <v>28</v>
      </c>
      <c r="E13904" s="3">
        <v>1</v>
      </c>
      <c r="F13904" s="3">
        <v>2</v>
      </c>
      <c r="G13904" s="3">
        <v>4</v>
      </c>
      <c r="H13904" s="3">
        <v>17414</v>
      </c>
      <c r="I13904" s="3">
        <v>2</v>
      </c>
      <c r="J13904" s="3">
        <v>4</v>
      </c>
      <c r="K13904" s="3">
        <v>8435</v>
      </c>
      <c r="L13904" s="3">
        <v>0</v>
      </c>
      <c r="M13904" s="3">
        <v>0</v>
      </c>
      <c r="N13904" s="3">
        <v>0</v>
      </c>
      <c r="O13904" s="3">
        <v>0</v>
      </c>
      <c r="P13904" s="3" t="str">
        <f>B13904&amp;" | "&amp;C13904&amp;" | "&amp;D13904</f>
        <v>documentazione_amministrativa / documentazione_contabile | FATTURA ATTIVA | NOTA DI CREDITO</v>
      </c>
      <c r="Q13904" s="3" t="str">
        <f>VLOOKUP(P13904,'Classificazione UD'!A:B,2,FALSE)</f>
        <v>Fiscale</v>
      </c>
    </row>
    <row r="13905" spans="1:17" ht="15" customHeight="1" x14ac:dyDescent="0.25">
      <c r="A13905" s="30">
        <v>2017</v>
      </c>
      <c r="B13905" s="3" t="s">
        <v>17</v>
      </c>
      <c r="C13905" s="3" t="s">
        <v>18</v>
      </c>
      <c r="D13905" s="3" t="s">
        <v>19</v>
      </c>
      <c r="E13905" s="3">
        <v>178</v>
      </c>
      <c r="F13905" s="3">
        <v>356</v>
      </c>
      <c r="G13905" s="3">
        <v>712</v>
      </c>
      <c r="H13905" s="3">
        <v>163242756</v>
      </c>
      <c r="I13905" s="3">
        <v>374</v>
      </c>
      <c r="J13905" s="3">
        <v>748</v>
      </c>
      <c r="K13905" s="3">
        <v>1583404</v>
      </c>
      <c r="L13905" s="3">
        <v>0</v>
      </c>
      <c r="M13905" s="3">
        <v>0</v>
      </c>
      <c r="N13905" s="3">
        <v>0</v>
      </c>
      <c r="O13905" s="3">
        <v>0</v>
      </c>
      <c r="P13905" s="3" t="str">
        <f>B13905&amp;" | "&amp;C13905&amp;" | "&amp;D13905</f>
        <v>documentazione_amministrativa / documentazione_contabile | FATTURA ATTIVA | FATTURA</v>
      </c>
      <c r="Q13905" s="3" t="str">
        <f>VLOOKUP(P13905,'Classificazione UD'!A:B,2,FALSE)</f>
        <v>Fiscale</v>
      </c>
    </row>
    <row r="13906" spans="1:17" ht="15" customHeight="1" x14ac:dyDescent="0.25">
      <c r="A13906" s="30">
        <v>2017</v>
      </c>
      <c r="B13906" s="3" t="s">
        <v>17</v>
      </c>
      <c r="C13906" s="3" t="s">
        <v>18</v>
      </c>
      <c r="D13906" s="3" t="s">
        <v>19</v>
      </c>
      <c r="E13906" s="3">
        <v>19</v>
      </c>
      <c r="F13906" s="3">
        <v>38</v>
      </c>
      <c r="G13906" s="3">
        <v>76</v>
      </c>
      <c r="H13906" s="3">
        <v>11370418</v>
      </c>
      <c r="I13906" s="3">
        <v>38</v>
      </c>
      <c r="J13906" s="3">
        <v>76</v>
      </c>
      <c r="K13906" s="3">
        <v>158429</v>
      </c>
      <c r="L13906" s="3">
        <v>0</v>
      </c>
      <c r="M13906" s="3">
        <v>0</v>
      </c>
      <c r="N13906" s="3">
        <v>0</v>
      </c>
      <c r="O13906" s="3">
        <v>0</v>
      </c>
      <c r="P13906" s="3" t="str">
        <f>B13906&amp;" | "&amp;C13906&amp;" | "&amp;D13906</f>
        <v>documentazione_amministrativa / documentazione_contabile | FATTURA ATTIVA | FATTURA</v>
      </c>
      <c r="Q13906" s="3" t="str">
        <f>VLOOKUP(P13906,'Classificazione UD'!A:B,2,FALSE)</f>
        <v>Fiscale</v>
      </c>
    </row>
    <row r="13907" spans="1:17" ht="15" customHeight="1" x14ac:dyDescent="0.25">
      <c r="A13907" s="30">
        <v>2017</v>
      </c>
      <c r="B13907" s="3" t="s">
        <v>17</v>
      </c>
      <c r="C13907" s="3" t="s">
        <v>18</v>
      </c>
      <c r="D13907" s="3" t="s">
        <v>19</v>
      </c>
      <c r="E13907" s="3">
        <v>31</v>
      </c>
      <c r="F13907" s="3">
        <v>62</v>
      </c>
      <c r="G13907" s="3">
        <v>124</v>
      </c>
      <c r="H13907" s="3">
        <v>15507116</v>
      </c>
      <c r="I13907" s="3">
        <v>62</v>
      </c>
      <c r="J13907" s="3">
        <v>124</v>
      </c>
      <c r="K13907" s="3">
        <v>261531</v>
      </c>
      <c r="L13907" s="3">
        <v>0</v>
      </c>
      <c r="M13907" s="3">
        <v>0</v>
      </c>
      <c r="N13907" s="3">
        <v>0</v>
      </c>
      <c r="O13907" s="3">
        <v>0</v>
      </c>
      <c r="P13907" s="3" t="str">
        <f>B13907&amp;" | "&amp;C13907&amp;" | "&amp;D13907</f>
        <v>documentazione_amministrativa / documentazione_contabile | FATTURA ATTIVA | FATTURA</v>
      </c>
      <c r="Q13907" s="3" t="str">
        <f>VLOOKUP(P13907,'Classificazione UD'!A:B,2,FALSE)</f>
        <v>Fiscale</v>
      </c>
    </row>
    <row r="13908" spans="1:17" ht="15" customHeight="1" x14ac:dyDescent="0.25">
      <c r="A13908" s="30">
        <v>2017</v>
      </c>
      <c r="B13908" s="3" t="s">
        <v>17</v>
      </c>
      <c r="C13908" s="3" t="s">
        <v>18</v>
      </c>
      <c r="D13908" s="3" t="s">
        <v>28</v>
      </c>
      <c r="E13908" s="3">
        <v>8</v>
      </c>
      <c r="F13908" s="3">
        <v>16</v>
      </c>
      <c r="G13908" s="3">
        <v>32</v>
      </c>
      <c r="H13908" s="3">
        <v>125394</v>
      </c>
      <c r="I13908" s="3">
        <v>16</v>
      </c>
      <c r="J13908" s="3">
        <v>32</v>
      </c>
      <c r="K13908" s="3">
        <v>67417</v>
      </c>
      <c r="L13908" s="3">
        <v>0</v>
      </c>
      <c r="M13908" s="3">
        <v>0</v>
      </c>
      <c r="N13908" s="3">
        <v>0</v>
      </c>
      <c r="O13908" s="3">
        <v>0</v>
      </c>
      <c r="P13908" s="3" t="str">
        <f>B13908&amp;" | "&amp;C13908&amp;" | "&amp;D13908</f>
        <v>documentazione_amministrativa / documentazione_contabile | FATTURA ATTIVA | NOTA DI CREDITO</v>
      </c>
      <c r="Q13908" s="3" t="str">
        <f>VLOOKUP(P13908,'Classificazione UD'!A:B,2,FALSE)</f>
        <v>Fiscale</v>
      </c>
    </row>
    <row r="13909" spans="1:17" ht="15" customHeight="1" x14ac:dyDescent="0.25">
      <c r="A13909" s="30">
        <v>2017</v>
      </c>
      <c r="B13909" s="3" t="s">
        <v>38</v>
      </c>
      <c r="C13909" s="3" t="s">
        <v>41</v>
      </c>
      <c r="D13909" s="3" t="s">
        <v>71</v>
      </c>
      <c r="E13909" s="3">
        <v>83</v>
      </c>
      <c r="F13909" s="3">
        <v>83</v>
      </c>
      <c r="G13909" s="3">
        <v>166</v>
      </c>
      <c r="H13909" s="3">
        <v>3523329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 t="str">
        <f>B13909&amp;" | "&amp;C13909&amp;" | "&amp;D13909</f>
        <v>documentazione_sanitaria / referti | DOCUMENTO_ANNULLATIVO_DI_REFERTO | DOCUMENTO_ANNULLATIVO_DI_ REFERTO_ANATOMIA_PATOLOGICA</v>
      </c>
      <c r="Q13909" s="3" t="str">
        <f>VLOOKUP(P13909,'Classificazione UD'!A:B,2,FALSE)</f>
        <v>Referto</v>
      </c>
    </row>
    <row r="13910" spans="1:17" ht="15" customHeight="1" x14ac:dyDescent="0.25">
      <c r="A13910" s="30">
        <v>2017</v>
      </c>
      <c r="B13910" s="3" t="s">
        <v>38</v>
      </c>
      <c r="C13910" s="3" t="s">
        <v>39</v>
      </c>
      <c r="D13910" s="3" t="s">
        <v>70</v>
      </c>
      <c r="E13910" s="3">
        <v>36018</v>
      </c>
      <c r="F13910" s="3">
        <v>36024</v>
      </c>
      <c r="G13910" s="3">
        <v>72042</v>
      </c>
      <c r="H13910" s="3">
        <v>1812791592</v>
      </c>
      <c r="I13910" s="3">
        <v>84</v>
      </c>
      <c r="J13910" s="3">
        <v>84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 t="str">
        <f>B13910&amp;" | "&amp;C13910&amp;" | "&amp;D13910</f>
        <v>documentazione_sanitaria / referti | REFERTO | REFERTO_ANATOMIA_PATOLOGICA</v>
      </c>
      <c r="Q13910" s="3" t="str">
        <f>VLOOKUP(P13910,'Classificazione UD'!A:B,2,FALSE)</f>
        <v>Referto</v>
      </c>
    </row>
    <row r="13911" spans="1:17" ht="15" customHeight="1" x14ac:dyDescent="0.25">
      <c r="A13911" s="30">
        <v>2017</v>
      </c>
      <c r="B13911" s="3" t="s">
        <v>29</v>
      </c>
      <c r="C13911" s="3" t="s">
        <v>30</v>
      </c>
      <c r="D13911" s="3" t="s">
        <v>31</v>
      </c>
      <c r="E13911" s="3">
        <v>149786</v>
      </c>
      <c r="F13911" s="3">
        <v>149786</v>
      </c>
      <c r="G13911" s="3">
        <v>149786</v>
      </c>
      <c r="H13911" s="3">
        <v>7578358571612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 t="str">
        <f>B13911&amp;" | "&amp;C13911&amp;" | "&amp;D13911</f>
        <v>documentazione_sanitaria / immagini diagnostiche | IMMAGINI_DIAGNOSTICHE | STUDIO_DICOM</v>
      </c>
      <c r="Q13911" s="3" t="str">
        <f>VLOOKUP(P13911,'Classificazione UD'!A:B,2,FALSE)</f>
        <v>DICOM</v>
      </c>
    </row>
    <row r="13912" spans="1:17" ht="15" customHeight="1" x14ac:dyDescent="0.25">
      <c r="A13912" s="30">
        <v>2017</v>
      </c>
      <c r="B13912" s="3" t="s">
        <v>38</v>
      </c>
      <c r="C13912" s="3" t="s">
        <v>39</v>
      </c>
      <c r="D13912" s="3" t="s">
        <v>72</v>
      </c>
      <c r="E13912" s="3">
        <v>178939</v>
      </c>
      <c r="F13912" s="3">
        <v>178939</v>
      </c>
      <c r="G13912" s="3">
        <v>178939</v>
      </c>
      <c r="H13912" s="3">
        <v>7731197415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 t="str">
        <f>B13912&amp;" | "&amp;C13912&amp;" | "&amp;D13912</f>
        <v>documentazione_sanitaria / referti | REFERTO | REFERTO RADIOLOGIA</v>
      </c>
      <c r="Q13912" s="3" t="str">
        <f>VLOOKUP(P13912,'Classificazione UD'!A:B,2,FALSE)</f>
        <v>Referto</v>
      </c>
    </row>
    <row r="13913" spans="1:17" ht="15" customHeight="1" x14ac:dyDescent="0.25">
      <c r="A13913" s="30">
        <v>2017</v>
      </c>
      <c r="B13913" s="3" t="s">
        <v>38</v>
      </c>
      <c r="C13913" s="3" t="s">
        <v>73</v>
      </c>
      <c r="D13913" s="3" t="s">
        <v>73</v>
      </c>
      <c r="E13913" s="3">
        <v>363</v>
      </c>
      <c r="F13913" s="3">
        <v>363</v>
      </c>
      <c r="G13913" s="3">
        <v>363</v>
      </c>
      <c r="H13913" s="3">
        <v>2421367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 t="str">
        <f>B13913&amp;" | "&amp;C13913&amp;" | "&amp;D13913</f>
        <v>documentazione_sanitaria / referti | LOG | LOG</v>
      </c>
      <c r="Q13913" s="3" t="str">
        <f>VLOOKUP(P13913,'Classificazione UD'!A:B,2,FALSE)</f>
        <v>LOG</v>
      </c>
    </row>
    <row r="13914" spans="1:17" ht="15" customHeight="1" x14ac:dyDescent="0.25">
      <c r="A13914" s="30">
        <v>2017</v>
      </c>
      <c r="B13914" s="3" t="s">
        <v>38</v>
      </c>
      <c r="C13914" s="3" t="s">
        <v>73</v>
      </c>
      <c r="D13914" s="3" t="s">
        <v>73</v>
      </c>
      <c r="E13914" s="3">
        <v>363</v>
      </c>
      <c r="F13914" s="3">
        <v>363</v>
      </c>
      <c r="G13914" s="3">
        <v>363</v>
      </c>
      <c r="H13914" s="3">
        <v>1228632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 t="str">
        <f>B13914&amp;" | "&amp;C13914&amp;" | "&amp;D13914</f>
        <v>documentazione_sanitaria / referti | LOG | LOG</v>
      </c>
      <c r="Q13914" s="3" t="str">
        <f>VLOOKUP(P13914,'Classificazione UD'!A:B,2,FALSE)</f>
        <v>LOG</v>
      </c>
    </row>
    <row r="13915" spans="1:17" ht="15" customHeight="1" x14ac:dyDescent="0.25">
      <c r="A13915" s="30">
        <v>2017</v>
      </c>
      <c r="B13915" s="3" t="s">
        <v>38</v>
      </c>
      <c r="C13915" s="3" t="s">
        <v>39</v>
      </c>
      <c r="D13915" s="3" t="s">
        <v>74</v>
      </c>
      <c r="E13915" s="3">
        <v>9151</v>
      </c>
      <c r="F13915" s="3">
        <v>9151</v>
      </c>
      <c r="G13915" s="3">
        <v>9151</v>
      </c>
      <c r="H13915" s="3">
        <v>350019669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 t="str">
        <f>B13915&amp;" | "&amp;C13915&amp;" | "&amp;D13915</f>
        <v>documentazione_sanitaria / referti | REFERTO | LETTERA DIMISSIONE</v>
      </c>
      <c r="Q13915" s="3" t="str">
        <f>VLOOKUP(P13915,'Classificazione UD'!A:B,2,FALSE)</f>
        <v>Referto</v>
      </c>
    </row>
    <row r="13916" spans="1:17" ht="15" customHeight="1" x14ac:dyDescent="0.25">
      <c r="A13916" s="30">
        <v>2017</v>
      </c>
      <c r="B13916" s="3" t="s">
        <v>38</v>
      </c>
      <c r="C13916" s="3" t="s">
        <v>39</v>
      </c>
      <c r="D13916" s="3" t="s">
        <v>72</v>
      </c>
      <c r="E13916" s="3">
        <v>318644</v>
      </c>
      <c r="F13916" s="3">
        <v>318644</v>
      </c>
      <c r="G13916" s="3">
        <v>318644</v>
      </c>
      <c r="H13916" s="3">
        <v>20818410849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 t="str">
        <f>B13916&amp;" | "&amp;C13916&amp;" | "&amp;D13916</f>
        <v>documentazione_sanitaria / referti | REFERTO | REFERTO RADIOLOGIA</v>
      </c>
      <c r="Q13916" s="3" t="str">
        <f>VLOOKUP(P13916,'Classificazione UD'!A:B,2,FALSE)</f>
        <v>Referto</v>
      </c>
    </row>
    <row r="13917" spans="1:17" ht="15" customHeight="1" x14ac:dyDescent="0.25">
      <c r="A13917" s="30">
        <v>2017</v>
      </c>
      <c r="B13917" s="3" t="s">
        <v>38</v>
      </c>
      <c r="C13917" s="3" t="s">
        <v>39</v>
      </c>
      <c r="D13917" s="3" t="s">
        <v>40</v>
      </c>
      <c r="E13917" s="3">
        <v>2890251</v>
      </c>
      <c r="F13917" s="3">
        <v>2890251</v>
      </c>
      <c r="G13917" s="3">
        <v>7611550</v>
      </c>
      <c r="H13917" s="3">
        <v>234672836935</v>
      </c>
      <c r="I13917" s="3">
        <v>1349</v>
      </c>
      <c r="J13917" s="3">
        <v>1349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 t="str">
        <f>B13917&amp;" | "&amp;C13917&amp;" | "&amp;D13917</f>
        <v>documentazione_sanitaria / referti | REFERTO | REFERTO_LABORATORIO</v>
      </c>
      <c r="Q13917" s="3" t="str">
        <f>VLOOKUP(P13917,'Classificazione UD'!A:B,2,FALSE)</f>
        <v>Referto</v>
      </c>
    </row>
    <row r="13918" spans="1:17" ht="15" customHeight="1" x14ac:dyDescent="0.25">
      <c r="A13918" s="30">
        <v>2017</v>
      </c>
      <c r="B13918" s="3" t="s">
        <v>38</v>
      </c>
      <c r="C13918" s="3" t="s">
        <v>76</v>
      </c>
      <c r="D13918" s="3" t="s">
        <v>76</v>
      </c>
      <c r="E13918" s="3">
        <v>1</v>
      </c>
      <c r="F13918" s="3">
        <v>1</v>
      </c>
      <c r="G13918" s="3">
        <v>1</v>
      </c>
      <c r="H13918" s="3">
        <v>91301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P13918" s="3" t="str">
        <f>B13918&amp;" | "&amp;C13918&amp;" | "&amp;D13918</f>
        <v>documentazione_sanitaria / referti | Foglio di trasformazione | Foglio di trasformazione</v>
      </c>
      <c r="Q13918" s="3" t="str">
        <f>VLOOKUP(P13918,'Classificazione UD'!A:B,2,FALSE)</f>
        <v>Tecnico</v>
      </c>
    </row>
    <row r="13919" spans="1:17" ht="15" customHeight="1" x14ac:dyDescent="0.25">
      <c r="A13919" s="30">
        <v>2017</v>
      </c>
      <c r="B13919" s="3" t="s">
        <v>17</v>
      </c>
      <c r="C13919" s="3" t="s">
        <v>106</v>
      </c>
      <c r="D13919" s="3" t="s">
        <v>105</v>
      </c>
      <c r="E13919" s="3">
        <v>33106</v>
      </c>
      <c r="F13919" s="3">
        <v>33106</v>
      </c>
      <c r="G13919" s="3">
        <v>66212</v>
      </c>
      <c r="H13919" s="3">
        <v>169421502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 t="str">
        <f>B13919&amp;" | "&amp;C13919&amp;" | "&amp;D13919</f>
        <v>documentazione_amministrativa / documentazione_contabile | DOCUMENTO DI TRASPORTO PASSIVO | DOCUMENTO DI TRASPORTO</v>
      </c>
      <c r="Q13919" s="3" t="str">
        <f>VLOOKUP(P13919,'Classificazione UD'!A:B,2,FALSE)</f>
        <v>Fiscale</v>
      </c>
    </row>
    <row r="13920" spans="1:17" ht="15" customHeight="1" x14ac:dyDescent="0.25">
      <c r="A13920" s="30">
        <v>2017</v>
      </c>
      <c r="B13920" s="3" t="s">
        <v>44</v>
      </c>
      <c r="C13920" s="3" t="s">
        <v>179</v>
      </c>
      <c r="D13920" s="3" t="s">
        <v>179</v>
      </c>
      <c r="E13920" s="3">
        <v>332</v>
      </c>
      <c r="F13920" s="3">
        <v>2240</v>
      </c>
      <c r="G13920" s="3">
        <v>2240</v>
      </c>
      <c r="H13920" s="3">
        <v>602157750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 t="str">
        <f>B13920&amp;" | "&amp;C13920&amp;" | "&amp;D13920</f>
        <v>documentazione_amministrativa / deliberazioni | DELIBERAZIONE | DELIBERAZIONE</v>
      </c>
      <c r="Q13920" s="3" t="str">
        <f>VLOOKUP(P13920,'Classificazione UD'!A:B,2,FALSE)</f>
        <v>Amministrativo</v>
      </c>
    </row>
    <row r="13921" spans="1:17" ht="15" customHeight="1" x14ac:dyDescent="0.25">
      <c r="A13921" s="30">
        <v>2017</v>
      </c>
      <c r="B13921" s="3" t="s">
        <v>48</v>
      </c>
      <c r="C13921" s="3" t="s">
        <v>81</v>
      </c>
      <c r="D13921" s="3" t="s">
        <v>81</v>
      </c>
      <c r="E13921" s="3">
        <v>3578</v>
      </c>
      <c r="F13921" s="3">
        <v>20585</v>
      </c>
      <c r="G13921" s="3">
        <v>20585</v>
      </c>
      <c r="H13921" s="3">
        <v>3676262140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 t="str">
        <f>B13921&amp;" | "&amp;C13921&amp;" | "&amp;D13921</f>
        <v>documentazione_amministrativa / determinazioni | DETERMINA | DETERMINA</v>
      </c>
      <c r="Q13921" s="3" t="str">
        <f>VLOOKUP(P13921,'Classificazione UD'!A:B,2,FALSE)</f>
        <v>Amministrativo</v>
      </c>
    </row>
    <row r="13922" spans="1:17" ht="15" customHeight="1" x14ac:dyDescent="0.25">
      <c r="A13922" s="30">
        <v>2017</v>
      </c>
      <c r="B13922" s="3" t="s">
        <v>23</v>
      </c>
      <c r="C13922" s="3" t="s">
        <v>24</v>
      </c>
      <c r="D13922" s="3" t="s">
        <v>24</v>
      </c>
      <c r="E13922" s="3">
        <v>3</v>
      </c>
      <c r="F13922" s="3">
        <v>3</v>
      </c>
      <c r="G13922" s="3">
        <v>3</v>
      </c>
      <c r="H13922" s="3">
        <v>234074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 t="str">
        <f>B13922&amp;" | "&amp;C13922&amp;" | "&amp;D13922</f>
        <v>documentazione_amministrativa / altri_documenti | FOGLIO DI TRASFORMAZIONE | FOGLIO DI TRASFORMAZIONE</v>
      </c>
      <c r="Q13922" s="3" t="str">
        <f>VLOOKUP(P13922,'Classificazione UD'!A:B,2,FALSE)</f>
        <v>Tecnico</v>
      </c>
    </row>
    <row r="13923" spans="1:17" ht="15" customHeight="1" x14ac:dyDescent="0.25">
      <c r="A13923" s="30">
        <v>2017</v>
      </c>
      <c r="B13923" s="3" t="s">
        <v>17</v>
      </c>
      <c r="C13923" s="3" t="s">
        <v>109</v>
      </c>
      <c r="D13923" s="3" t="s">
        <v>110</v>
      </c>
      <c r="E13923" s="3">
        <v>26065</v>
      </c>
      <c r="F13923" s="3">
        <v>26065</v>
      </c>
      <c r="G13923" s="3">
        <v>52130</v>
      </c>
      <c r="H13923" s="3">
        <v>257131988</v>
      </c>
      <c r="I13923" s="3">
        <v>0</v>
      </c>
      <c r="J13923" s="3">
        <v>0</v>
      </c>
      <c r="K13923" s="3">
        <v>0</v>
      </c>
      <c r="L13923" s="3">
        <v>16</v>
      </c>
      <c r="M13923" s="3">
        <v>16</v>
      </c>
      <c r="N13923" s="3">
        <v>32</v>
      </c>
      <c r="O13923" s="3">
        <v>149482</v>
      </c>
      <c r="P13923" s="3" t="str">
        <f>B13923&amp;" | "&amp;C13923&amp;" | "&amp;D13923</f>
        <v>documentazione_amministrativa / documentazione_contabile | ORDINE ATTIVO | ORDINE</v>
      </c>
      <c r="Q13923" s="3" t="str">
        <f>VLOOKUP(P13923,'Classificazione UD'!A:B,2,FALSE)</f>
        <v>Fiscale</v>
      </c>
    </row>
    <row r="13924" spans="1:17" ht="15" customHeight="1" x14ac:dyDescent="0.25">
      <c r="A13924" s="30">
        <v>2017</v>
      </c>
      <c r="B13924" s="3" t="s">
        <v>36</v>
      </c>
      <c r="C13924" s="3" t="s">
        <v>82</v>
      </c>
      <c r="D13924" s="3" t="s">
        <v>50</v>
      </c>
      <c r="E13924" s="3">
        <v>14278</v>
      </c>
      <c r="F13924" s="3">
        <v>69820</v>
      </c>
      <c r="G13924" s="3">
        <v>69820</v>
      </c>
      <c r="H13924" s="3">
        <v>43634654959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 t="str">
        <f>B13924&amp;" | "&amp;C13924&amp;" | "&amp;D13924</f>
        <v>documentazione_amministrativa / documenti_protocollati | DOCUMENTO PROTOCOLLATO IN ENTRATA | DOCUMENTO PROTOCOLLATO</v>
      </c>
      <c r="Q13924" s="3" t="str">
        <f>VLOOKUP(P13924,'Classificazione UD'!A:B,2,FALSE)</f>
        <v>Protocollo</v>
      </c>
    </row>
    <row r="13925" spans="1:17" ht="15" customHeight="1" x14ac:dyDescent="0.25">
      <c r="A13925" s="30">
        <v>2017</v>
      </c>
      <c r="B13925" s="3" t="s">
        <v>36</v>
      </c>
      <c r="C13925" s="3" t="s">
        <v>83</v>
      </c>
      <c r="D13925" s="3" t="s">
        <v>50</v>
      </c>
      <c r="E13925" s="3">
        <v>31205</v>
      </c>
      <c r="F13925" s="3">
        <v>160560</v>
      </c>
      <c r="G13925" s="3">
        <v>160560</v>
      </c>
      <c r="H13925" s="3">
        <v>42033702914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 t="str">
        <f>B13925&amp;" | "&amp;C13925&amp;" | "&amp;D13925</f>
        <v>documentazione_amministrativa / documenti_protocollati | DOCUMENTO PROTOCOLLATO IN USCITA | DOCUMENTO PROTOCOLLATO</v>
      </c>
      <c r="Q13925" s="3" t="str">
        <f>VLOOKUP(P13925,'Classificazione UD'!A:B,2,FALSE)</f>
        <v>Protocollo</v>
      </c>
    </row>
    <row r="13926" spans="1:17" ht="15" customHeight="1" x14ac:dyDescent="0.25">
      <c r="A13926" s="30">
        <v>2017</v>
      </c>
      <c r="B13926" s="3" t="s">
        <v>20</v>
      </c>
      <c r="C13926" s="3" t="s">
        <v>21</v>
      </c>
      <c r="D13926" s="3" t="s">
        <v>21</v>
      </c>
      <c r="E13926" s="3">
        <v>301</v>
      </c>
      <c r="F13926" s="3">
        <v>301</v>
      </c>
      <c r="G13926" s="3">
        <v>301</v>
      </c>
      <c r="H13926" s="3">
        <v>117382915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 t="str">
        <f>B13926&amp;" | "&amp;C13926&amp;" | "&amp;D13926</f>
        <v>documentazione_amministrativa / registri | REGISTRO GIORNALIERO | REGISTRO GIORNALIERO</v>
      </c>
      <c r="Q13926" s="3" t="str">
        <f>VLOOKUP(P13926,'Classificazione UD'!A:B,2,FALSE)</f>
        <v>RGP</v>
      </c>
    </row>
    <row r="13927" spans="1:17" ht="15" customHeight="1" x14ac:dyDescent="0.25">
      <c r="A13927" s="30">
        <v>2017</v>
      </c>
      <c r="B13927" s="3" t="s">
        <v>17</v>
      </c>
      <c r="C13927" s="3" t="s">
        <v>27</v>
      </c>
      <c r="D13927" s="3" t="s">
        <v>28</v>
      </c>
      <c r="E13927" s="3">
        <v>1</v>
      </c>
      <c r="F13927" s="3">
        <v>2</v>
      </c>
      <c r="G13927" s="3">
        <v>4</v>
      </c>
      <c r="H13927" s="3">
        <v>15684</v>
      </c>
      <c r="I13927" s="3">
        <v>2</v>
      </c>
      <c r="J13927" s="3">
        <v>4</v>
      </c>
      <c r="K13927" s="3">
        <v>918</v>
      </c>
      <c r="L13927" s="3">
        <v>0</v>
      </c>
      <c r="M13927" s="3">
        <v>0</v>
      </c>
      <c r="N13927" s="3">
        <v>0</v>
      </c>
      <c r="O13927" s="3">
        <v>0</v>
      </c>
      <c r="P13927" s="3" t="str">
        <f>B13927&amp;" | "&amp;C13927&amp;" | "&amp;D13927</f>
        <v>documentazione_amministrativa / documentazione_contabile | FATTURA PASSIVA | NOTA DI CREDITO</v>
      </c>
      <c r="Q13927" s="3" t="str">
        <f>VLOOKUP(P13927,'Classificazione UD'!A:B,2,FALSE)</f>
        <v>Fiscale</v>
      </c>
    </row>
    <row r="13928" spans="1:17" ht="15" customHeight="1" x14ac:dyDescent="0.25">
      <c r="A13928" s="30">
        <v>2017</v>
      </c>
      <c r="B13928" s="3" t="s">
        <v>17</v>
      </c>
      <c r="C13928" s="3" t="s">
        <v>27</v>
      </c>
      <c r="D13928" s="3" t="s">
        <v>19</v>
      </c>
      <c r="E13928" s="3">
        <v>27</v>
      </c>
      <c r="F13928" s="3">
        <v>54</v>
      </c>
      <c r="G13928" s="3">
        <v>108</v>
      </c>
      <c r="H13928" s="3">
        <v>3902237</v>
      </c>
      <c r="I13928" s="3">
        <v>54</v>
      </c>
      <c r="J13928" s="3">
        <v>108</v>
      </c>
      <c r="K13928" s="3">
        <v>24824</v>
      </c>
      <c r="L13928" s="3">
        <v>0</v>
      </c>
      <c r="M13928" s="3">
        <v>0</v>
      </c>
      <c r="N13928" s="3">
        <v>0</v>
      </c>
      <c r="O13928" s="3">
        <v>0</v>
      </c>
      <c r="P13928" s="3" t="str">
        <f>B13928&amp;" | "&amp;C13928&amp;" | "&amp;D13928</f>
        <v>documentazione_amministrativa / documentazione_contabile | FATTURA PASSIVA | FATTURA</v>
      </c>
      <c r="Q13928" s="3" t="str">
        <f>VLOOKUP(P13928,'Classificazione UD'!A:B,2,FALSE)</f>
        <v>Fiscale</v>
      </c>
    </row>
    <row r="13929" spans="1:17" ht="15" customHeight="1" x14ac:dyDescent="0.25">
      <c r="A13929" s="30">
        <v>2017</v>
      </c>
      <c r="B13929" s="3" t="s">
        <v>17</v>
      </c>
      <c r="C13929" s="3" t="s">
        <v>27</v>
      </c>
      <c r="D13929" s="3" t="s">
        <v>19</v>
      </c>
      <c r="E13929" s="3">
        <v>2</v>
      </c>
      <c r="F13929" s="3">
        <v>4</v>
      </c>
      <c r="G13929" s="3">
        <v>8</v>
      </c>
      <c r="H13929" s="3">
        <v>23997</v>
      </c>
      <c r="I13929" s="3">
        <v>4</v>
      </c>
      <c r="J13929" s="3">
        <v>8</v>
      </c>
      <c r="K13929" s="3">
        <v>1837</v>
      </c>
      <c r="L13929" s="3">
        <v>0</v>
      </c>
      <c r="M13929" s="3">
        <v>0</v>
      </c>
      <c r="N13929" s="3">
        <v>0</v>
      </c>
      <c r="O13929" s="3">
        <v>0</v>
      </c>
      <c r="P13929" s="3" t="str">
        <f>B13929&amp;" | "&amp;C13929&amp;" | "&amp;D13929</f>
        <v>documentazione_amministrativa / documentazione_contabile | FATTURA PASSIVA | FATTURA</v>
      </c>
      <c r="Q13929" s="3" t="str">
        <f>VLOOKUP(P13929,'Classificazione UD'!A:B,2,FALSE)</f>
        <v>Fiscale</v>
      </c>
    </row>
    <row r="13930" spans="1:17" ht="15" customHeight="1" x14ac:dyDescent="0.25">
      <c r="A13930" s="30">
        <v>2017</v>
      </c>
      <c r="B13930" s="3" t="s">
        <v>17</v>
      </c>
      <c r="C13930" s="3" t="s">
        <v>27</v>
      </c>
      <c r="D13930" s="3" t="s">
        <v>19</v>
      </c>
      <c r="E13930" s="3">
        <v>2</v>
      </c>
      <c r="F13930" s="3">
        <v>4</v>
      </c>
      <c r="G13930" s="3">
        <v>8</v>
      </c>
      <c r="H13930" s="3">
        <v>26143</v>
      </c>
      <c r="I13930" s="3">
        <v>4</v>
      </c>
      <c r="J13930" s="3">
        <v>8</v>
      </c>
      <c r="K13930" s="3">
        <v>1837</v>
      </c>
      <c r="L13930" s="3">
        <v>0</v>
      </c>
      <c r="M13930" s="3">
        <v>0</v>
      </c>
      <c r="N13930" s="3">
        <v>0</v>
      </c>
      <c r="O13930" s="3">
        <v>0</v>
      </c>
      <c r="P13930" s="3" t="str">
        <f>B13930&amp;" | "&amp;C13930&amp;" | "&amp;D13930</f>
        <v>documentazione_amministrativa / documentazione_contabile | FATTURA PASSIVA | FATTURA</v>
      </c>
      <c r="Q13930" s="3" t="str">
        <f>VLOOKUP(P13930,'Classificazione UD'!A:B,2,FALSE)</f>
        <v>Fiscale</v>
      </c>
    </row>
    <row r="13931" spans="1:17" ht="15" customHeight="1" x14ac:dyDescent="0.25">
      <c r="A13931" s="30">
        <v>2017</v>
      </c>
      <c r="B13931" s="3" t="s">
        <v>17</v>
      </c>
      <c r="C13931" s="3" t="s">
        <v>27</v>
      </c>
      <c r="D13931" s="3" t="s">
        <v>19</v>
      </c>
      <c r="E13931" s="3">
        <v>97</v>
      </c>
      <c r="F13931" s="3">
        <v>194</v>
      </c>
      <c r="G13931" s="3">
        <v>388</v>
      </c>
      <c r="H13931" s="3">
        <v>8664910</v>
      </c>
      <c r="I13931" s="3">
        <v>194</v>
      </c>
      <c r="J13931" s="3">
        <v>388</v>
      </c>
      <c r="K13931" s="3">
        <v>112008</v>
      </c>
      <c r="L13931" s="3">
        <v>0</v>
      </c>
      <c r="M13931" s="3">
        <v>0</v>
      </c>
      <c r="N13931" s="3">
        <v>0</v>
      </c>
      <c r="O13931" s="3">
        <v>0</v>
      </c>
      <c r="P13931" s="3" t="str">
        <f>B13931&amp;" | "&amp;C13931&amp;" | "&amp;D13931</f>
        <v>documentazione_amministrativa / documentazione_contabile | FATTURA PASSIVA | FATTURA</v>
      </c>
      <c r="Q13931" s="3" t="str">
        <f>VLOOKUP(P13931,'Classificazione UD'!A:B,2,FALSE)</f>
        <v>Fiscale</v>
      </c>
    </row>
    <row r="13932" spans="1:17" ht="15" customHeight="1" x14ac:dyDescent="0.25">
      <c r="A13932" s="30">
        <v>2017</v>
      </c>
      <c r="B13932" s="3" t="s">
        <v>17</v>
      </c>
      <c r="C13932" s="3" t="s">
        <v>18</v>
      </c>
      <c r="D13932" s="3" t="s">
        <v>19</v>
      </c>
      <c r="E13932" s="3">
        <v>6</v>
      </c>
      <c r="F13932" s="3">
        <v>12</v>
      </c>
      <c r="G13932" s="3">
        <v>24</v>
      </c>
      <c r="H13932" s="3">
        <v>191992</v>
      </c>
      <c r="I13932" s="3">
        <v>12</v>
      </c>
      <c r="J13932" s="3">
        <v>24</v>
      </c>
      <c r="K13932" s="3">
        <v>50448</v>
      </c>
      <c r="L13932" s="3">
        <v>0</v>
      </c>
      <c r="M13932" s="3">
        <v>0</v>
      </c>
      <c r="N13932" s="3">
        <v>0</v>
      </c>
      <c r="O13932" s="3">
        <v>0</v>
      </c>
      <c r="P13932" s="3" t="str">
        <f>B13932&amp;" | "&amp;C13932&amp;" | "&amp;D13932</f>
        <v>documentazione_amministrativa / documentazione_contabile | FATTURA ATTIVA | FATTURA</v>
      </c>
      <c r="Q13932" s="3" t="str">
        <f>VLOOKUP(P13932,'Classificazione UD'!A:B,2,FALSE)</f>
        <v>Fiscale</v>
      </c>
    </row>
    <row r="13933" spans="1:17" ht="15" customHeight="1" x14ac:dyDescent="0.25">
      <c r="A13933" s="30">
        <v>2017</v>
      </c>
      <c r="B13933" s="3" t="s">
        <v>17</v>
      </c>
      <c r="C13933" s="3" t="s">
        <v>18</v>
      </c>
      <c r="D13933" s="3" t="s">
        <v>19</v>
      </c>
      <c r="E13933" s="3">
        <v>1165</v>
      </c>
      <c r="F13933" s="3">
        <v>2330</v>
      </c>
      <c r="G13933" s="3">
        <v>4660</v>
      </c>
      <c r="H13933" s="3">
        <v>682185924</v>
      </c>
      <c r="I13933" s="3">
        <v>2331</v>
      </c>
      <c r="J13933" s="3">
        <v>4662</v>
      </c>
      <c r="K13933" s="3">
        <v>9871698</v>
      </c>
      <c r="L13933" s="3">
        <v>0</v>
      </c>
      <c r="M13933" s="3">
        <v>0</v>
      </c>
      <c r="N13933" s="3">
        <v>0</v>
      </c>
      <c r="O13933" s="3">
        <v>0</v>
      </c>
      <c r="P13933" s="3" t="str">
        <f>B13933&amp;" | "&amp;C13933&amp;" | "&amp;D13933</f>
        <v>documentazione_amministrativa / documentazione_contabile | FATTURA ATTIVA | FATTURA</v>
      </c>
      <c r="Q13933" s="3" t="str">
        <f>VLOOKUP(P13933,'Classificazione UD'!A:B,2,FALSE)</f>
        <v>Fiscale</v>
      </c>
    </row>
    <row r="13934" spans="1:17" ht="15" customHeight="1" x14ac:dyDescent="0.25">
      <c r="A13934" s="30">
        <v>2017</v>
      </c>
      <c r="B13934" s="3" t="s">
        <v>17</v>
      </c>
      <c r="C13934" s="3" t="s">
        <v>18</v>
      </c>
      <c r="D13934" s="3" t="s">
        <v>28</v>
      </c>
      <c r="E13934" s="3">
        <v>30</v>
      </c>
      <c r="F13934" s="3">
        <v>60</v>
      </c>
      <c r="G13934" s="3">
        <v>120</v>
      </c>
      <c r="H13934" s="3">
        <v>4610454</v>
      </c>
      <c r="I13934" s="3">
        <v>60</v>
      </c>
      <c r="J13934" s="3">
        <v>120</v>
      </c>
      <c r="K13934" s="3">
        <v>254226</v>
      </c>
      <c r="L13934" s="3">
        <v>0</v>
      </c>
      <c r="M13934" s="3">
        <v>0</v>
      </c>
      <c r="N13934" s="3">
        <v>0</v>
      </c>
      <c r="O13934" s="3">
        <v>0</v>
      </c>
      <c r="P13934" s="3" t="str">
        <f>B13934&amp;" | "&amp;C13934&amp;" | "&amp;D13934</f>
        <v>documentazione_amministrativa / documentazione_contabile | FATTURA ATTIVA | NOTA DI CREDITO</v>
      </c>
      <c r="Q13934" s="3" t="str">
        <f>VLOOKUP(P13934,'Classificazione UD'!A:B,2,FALSE)</f>
        <v>Fiscale</v>
      </c>
    </row>
    <row r="13935" spans="1:17" ht="15" customHeight="1" x14ac:dyDescent="0.25">
      <c r="A13935" s="30">
        <v>2017</v>
      </c>
      <c r="B13935" s="3" t="s">
        <v>17</v>
      </c>
      <c r="C13935" s="3" t="s">
        <v>18</v>
      </c>
      <c r="D13935" s="3" t="s">
        <v>19</v>
      </c>
      <c r="E13935" s="3">
        <v>65</v>
      </c>
      <c r="F13935" s="3">
        <v>130</v>
      </c>
      <c r="G13935" s="3">
        <v>260</v>
      </c>
      <c r="H13935" s="3">
        <v>1777647</v>
      </c>
      <c r="I13935" s="3">
        <v>130</v>
      </c>
      <c r="J13935" s="3">
        <v>260</v>
      </c>
      <c r="K13935" s="3">
        <v>542825</v>
      </c>
      <c r="L13935" s="3">
        <v>0</v>
      </c>
      <c r="M13935" s="3">
        <v>0</v>
      </c>
      <c r="N13935" s="3">
        <v>0</v>
      </c>
      <c r="O13935" s="3">
        <v>0</v>
      </c>
      <c r="P13935" s="3" t="str">
        <f>B13935&amp;" | "&amp;C13935&amp;" | "&amp;D13935</f>
        <v>documentazione_amministrativa / documentazione_contabile | FATTURA ATTIVA | FATTURA</v>
      </c>
      <c r="Q13935" s="3" t="str">
        <f>VLOOKUP(P13935,'Classificazione UD'!A:B,2,FALSE)</f>
        <v>Fiscale</v>
      </c>
    </row>
    <row r="13936" spans="1:17" ht="15" customHeight="1" x14ac:dyDescent="0.25">
      <c r="A13936" s="30">
        <v>2017</v>
      </c>
      <c r="B13936" s="3" t="s">
        <v>17</v>
      </c>
      <c r="C13936" s="3" t="s">
        <v>18</v>
      </c>
      <c r="D13936" s="3" t="s">
        <v>28</v>
      </c>
      <c r="E13936" s="3">
        <v>2</v>
      </c>
      <c r="F13936" s="3">
        <v>4</v>
      </c>
      <c r="G13936" s="3">
        <v>8</v>
      </c>
      <c r="H13936" s="3">
        <v>28999</v>
      </c>
      <c r="I13936" s="3">
        <v>4</v>
      </c>
      <c r="J13936" s="3">
        <v>8</v>
      </c>
      <c r="K13936" s="3">
        <v>16920</v>
      </c>
      <c r="L13936" s="3">
        <v>0</v>
      </c>
      <c r="M13936" s="3">
        <v>0</v>
      </c>
      <c r="N13936" s="3">
        <v>0</v>
      </c>
      <c r="O13936" s="3">
        <v>0</v>
      </c>
      <c r="P13936" s="3" t="str">
        <f>B13936&amp;" | "&amp;C13936&amp;" | "&amp;D13936</f>
        <v>documentazione_amministrativa / documentazione_contabile | FATTURA ATTIVA | NOTA DI CREDITO</v>
      </c>
      <c r="Q13936" s="3" t="str">
        <f>VLOOKUP(P13936,'Classificazione UD'!A:B,2,FALSE)</f>
        <v>Fiscale</v>
      </c>
    </row>
    <row r="13937" spans="1:17" ht="15" customHeight="1" x14ac:dyDescent="0.25">
      <c r="A13937" s="30">
        <v>2017</v>
      </c>
      <c r="B13937" s="3" t="s">
        <v>17</v>
      </c>
      <c r="C13937" s="3" t="s">
        <v>18</v>
      </c>
      <c r="D13937" s="3" t="s">
        <v>19</v>
      </c>
      <c r="E13937" s="3">
        <v>178</v>
      </c>
      <c r="F13937" s="3">
        <v>356</v>
      </c>
      <c r="G13937" s="3">
        <v>712</v>
      </c>
      <c r="H13937" s="3">
        <v>110686351</v>
      </c>
      <c r="I13937" s="3">
        <v>353</v>
      </c>
      <c r="J13937" s="3">
        <v>706</v>
      </c>
      <c r="K13937" s="3">
        <v>1485699</v>
      </c>
      <c r="L13937" s="3">
        <v>0</v>
      </c>
      <c r="M13937" s="3">
        <v>0</v>
      </c>
      <c r="N13937" s="3">
        <v>0</v>
      </c>
      <c r="O13937" s="3">
        <v>0</v>
      </c>
      <c r="P13937" s="3" t="str">
        <f>B13937&amp;" | "&amp;C13937&amp;" | "&amp;D13937</f>
        <v>documentazione_amministrativa / documentazione_contabile | FATTURA ATTIVA | FATTURA</v>
      </c>
      <c r="Q13937" s="3" t="str">
        <f>VLOOKUP(P13937,'Classificazione UD'!A:B,2,FALSE)</f>
        <v>Fiscale</v>
      </c>
    </row>
    <row r="13938" spans="1:17" ht="15" customHeight="1" x14ac:dyDescent="0.25">
      <c r="A13938" s="30">
        <v>2017</v>
      </c>
      <c r="B13938" s="3" t="s">
        <v>17</v>
      </c>
      <c r="C13938" s="3" t="s">
        <v>18</v>
      </c>
      <c r="D13938" s="3" t="s">
        <v>28</v>
      </c>
      <c r="E13938" s="3">
        <v>11</v>
      </c>
      <c r="F13938" s="3">
        <v>22</v>
      </c>
      <c r="G13938" s="3">
        <v>44</v>
      </c>
      <c r="H13938" s="3">
        <v>252873</v>
      </c>
      <c r="I13938" s="3">
        <v>22</v>
      </c>
      <c r="J13938" s="3">
        <v>44</v>
      </c>
      <c r="K13938" s="3">
        <v>93146</v>
      </c>
      <c r="L13938" s="3">
        <v>0</v>
      </c>
      <c r="M13938" s="3">
        <v>0</v>
      </c>
      <c r="N13938" s="3">
        <v>0</v>
      </c>
      <c r="O13938" s="3">
        <v>0</v>
      </c>
      <c r="P13938" s="3" t="str">
        <f>B13938&amp;" | "&amp;C13938&amp;" | "&amp;D13938</f>
        <v>documentazione_amministrativa / documentazione_contabile | FATTURA ATTIVA | NOTA DI CREDITO</v>
      </c>
      <c r="Q13938" s="3" t="str">
        <f>VLOOKUP(P13938,'Classificazione UD'!A:B,2,FALSE)</f>
        <v>Fiscale</v>
      </c>
    </row>
    <row r="13939" spans="1:17" ht="15" customHeight="1" x14ac:dyDescent="0.25">
      <c r="A13939" s="30">
        <v>2017</v>
      </c>
      <c r="B13939" s="3" t="s">
        <v>17</v>
      </c>
      <c r="C13939" s="3" t="s">
        <v>18</v>
      </c>
      <c r="D13939" s="3" t="s">
        <v>19</v>
      </c>
      <c r="E13939" s="3">
        <v>4</v>
      </c>
      <c r="F13939" s="3">
        <v>8</v>
      </c>
      <c r="G13939" s="3">
        <v>16</v>
      </c>
      <c r="H13939" s="3">
        <v>2507316</v>
      </c>
      <c r="I13939" s="3">
        <v>8</v>
      </c>
      <c r="J13939" s="3">
        <v>16</v>
      </c>
      <c r="K13939" s="3">
        <v>33620</v>
      </c>
      <c r="L13939" s="3">
        <v>0</v>
      </c>
      <c r="M13939" s="3">
        <v>0</v>
      </c>
      <c r="N13939" s="3">
        <v>0</v>
      </c>
      <c r="O13939" s="3">
        <v>0</v>
      </c>
      <c r="P13939" s="3" t="str">
        <f>B13939&amp;" | "&amp;C13939&amp;" | "&amp;D13939</f>
        <v>documentazione_amministrativa / documentazione_contabile | FATTURA ATTIVA | FATTURA</v>
      </c>
      <c r="Q13939" s="3" t="str">
        <f>VLOOKUP(P13939,'Classificazione UD'!A:B,2,FALSE)</f>
        <v>Fiscale</v>
      </c>
    </row>
    <row r="13940" spans="1:17" ht="15" customHeight="1" x14ac:dyDescent="0.25">
      <c r="A13940" s="30">
        <v>2017</v>
      </c>
      <c r="B13940" s="3" t="s">
        <v>17</v>
      </c>
      <c r="C13940" s="3" t="s">
        <v>27</v>
      </c>
      <c r="D13940" s="3" t="s">
        <v>19</v>
      </c>
      <c r="E13940" s="3">
        <v>23771</v>
      </c>
      <c r="F13940" s="3">
        <v>47558</v>
      </c>
      <c r="G13940" s="3">
        <v>95100</v>
      </c>
      <c r="H13940" s="3">
        <v>6894134389</v>
      </c>
      <c r="I13940" s="3">
        <v>47542</v>
      </c>
      <c r="J13940" s="3">
        <v>95084</v>
      </c>
      <c r="K13940" s="3">
        <v>23070592</v>
      </c>
      <c r="L13940" s="3">
        <v>0</v>
      </c>
      <c r="M13940" s="3">
        <v>0</v>
      </c>
      <c r="N13940" s="3">
        <v>0</v>
      </c>
      <c r="O13940" s="3">
        <v>0</v>
      </c>
      <c r="P13940" s="3" t="str">
        <f>B13940&amp;" | "&amp;C13940&amp;" | "&amp;D13940</f>
        <v>documentazione_amministrativa / documentazione_contabile | FATTURA PASSIVA | FATTURA</v>
      </c>
      <c r="Q13940" s="3" t="str">
        <f>VLOOKUP(P13940,'Classificazione UD'!A:B,2,FALSE)</f>
        <v>Fiscale</v>
      </c>
    </row>
    <row r="13941" spans="1:17" ht="15" customHeight="1" x14ac:dyDescent="0.25">
      <c r="A13941" s="30">
        <v>2017</v>
      </c>
      <c r="B13941" s="3" t="s">
        <v>17</v>
      </c>
      <c r="C13941" s="3" t="s">
        <v>27</v>
      </c>
      <c r="D13941" s="3" t="s">
        <v>28</v>
      </c>
      <c r="E13941" s="3">
        <v>743</v>
      </c>
      <c r="F13941" s="3">
        <v>1487</v>
      </c>
      <c r="G13941" s="3">
        <v>2973</v>
      </c>
      <c r="H13941" s="3">
        <v>85170677</v>
      </c>
      <c r="I13941" s="3">
        <v>1492</v>
      </c>
      <c r="J13941" s="3">
        <v>2984</v>
      </c>
      <c r="K13941" s="3">
        <v>1047681</v>
      </c>
      <c r="L13941" s="3">
        <v>0</v>
      </c>
      <c r="M13941" s="3">
        <v>0</v>
      </c>
      <c r="N13941" s="3">
        <v>0</v>
      </c>
      <c r="O13941" s="3">
        <v>0</v>
      </c>
      <c r="P13941" s="3" t="str">
        <f>B13941&amp;" | "&amp;C13941&amp;" | "&amp;D13941</f>
        <v>documentazione_amministrativa / documentazione_contabile | FATTURA PASSIVA | NOTA DI CREDITO</v>
      </c>
      <c r="Q13941" s="3" t="str">
        <f>VLOOKUP(P13941,'Classificazione UD'!A:B,2,FALSE)</f>
        <v>Fiscale</v>
      </c>
    </row>
    <row r="13942" spans="1:17" ht="15" customHeight="1" x14ac:dyDescent="0.25">
      <c r="A13942" s="30">
        <v>2017</v>
      </c>
      <c r="B13942" s="3" t="s">
        <v>38</v>
      </c>
      <c r="C13942" s="3" t="s">
        <v>39</v>
      </c>
      <c r="D13942" s="3" t="s">
        <v>40</v>
      </c>
      <c r="E13942" s="3">
        <v>2065777</v>
      </c>
      <c r="F13942" s="3">
        <v>2065777</v>
      </c>
      <c r="G13942" s="3">
        <v>4131554</v>
      </c>
      <c r="H13942" s="3">
        <v>122866027347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 t="str">
        <f>B13942&amp;" | "&amp;C13942&amp;" | "&amp;D13942</f>
        <v>documentazione_sanitaria / referti | REFERTO | REFERTO_LABORATORIO</v>
      </c>
      <c r="Q13942" s="3" t="str">
        <f>VLOOKUP(P13942,'Classificazione UD'!A:B,2,FALSE)</f>
        <v>Referto</v>
      </c>
    </row>
    <row r="13943" spans="1:17" ht="15" customHeight="1" x14ac:dyDescent="0.25">
      <c r="A13943" s="30">
        <v>2017</v>
      </c>
      <c r="B13943" s="3" t="s">
        <v>38</v>
      </c>
      <c r="C13943" s="3" t="s">
        <v>76</v>
      </c>
      <c r="D13943" s="3" t="s">
        <v>76</v>
      </c>
      <c r="E13943" s="3">
        <v>10</v>
      </c>
      <c r="F13943" s="3">
        <v>10</v>
      </c>
      <c r="G13943" s="3">
        <v>10</v>
      </c>
      <c r="H13943" s="3">
        <v>847782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 t="str">
        <f>B13943&amp;" | "&amp;C13943&amp;" | "&amp;D13943</f>
        <v>documentazione_sanitaria / referti | Foglio di trasformazione | Foglio di trasformazione</v>
      </c>
      <c r="Q13943" s="3" t="str">
        <f>VLOOKUP(P13943,'Classificazione UD'!A:B,2,FALSE)</f>
        <v>Tecnico</v>
      </c>
    </row>
    <row r="13944" spans="1:17" ht="15" customHeight="1" x14ac:dyDescent="0.25">
      <c r="A13944" s="30">
        <v>2017</v>
      </c>
      <c r="B13944" s="3" t="s">
        <v>17</v>
      </c>
      <c r="C13944" s="3" t="s">
        <v>106</v>
      </c>
      <c r="D13944" s="3" t="s">
        <v>105</v>
      </c>
      <c r="E13944" s="3">
        <v>14748</v>
      </c>
      <c r="F13944" s="3">
        <v>14748</v>
      </c>
      <c r="G13944" s="3">
        <v>29496</v>
      </c>
      <c r="H13944" s="3">
        <v>80685812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 t="str">
        <f>B13944&amp;" | "&amp;C13944&amp;" | "&amp;D13944</f>
        <v>documentazione_amministrativa / documentazione_contabile | DOCUMENTO DI TRASPORTO PASSIVO | DOCUMENTO DI TRASPORTO</v>
      </c>
      <c r="Q13944" s="3" t="str">
        <f>VLOOKUP(P13944,'Classificazione UD'!A:B,2,FALSE)</f>
        <v>Fiscale</v>
      </c>
    </row>
    <row r="13945" spans="1:17" ht="15" customHeight="1" x14ac:dyDescent="0.25">
      <c r="A13945" s="30">
        <v>2017</v>
      </c>
      <c r="B13945" s="3" t="s">
        <v>48</v>
      </c>
      <c r="C13945" s="3" t="s">
        <v>80</v>
      </c>
      <c r="D13945" s="3" t="s">
        <v>80</v>
      </c>
      <c r="E13945" s="3">
        <v>1675</v>
      </c>
      <c r="F13945" s="3">
        <v>3860</v>
      </c>
      <c r="G13945" s="3">
        <v>3860</v>
      </c>
      <c r="H13945" s="3">
        <v>1280133971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 t="str">
        <f>B13945&amp;" | "&amp;C13945&amp;" | "&amp;D13945</f>
        <v>documentazione_amministrativa / determinazioni | Determina dirigenziale | Determina dirigenziale</v>
      </c>
      <c r="Q13945" s="3" t="str">
        <f>VLOOKUP(P13945,'Classificazione UD'!A:B,2,FALSE)</f>
        <v>Amministrativo</v>
      </c>
    </row>
    <row r="13946" spans="1:17" ht="15" customHeight="1" x14ac:dyDescent="0.25">
      <c r="A13946" s="30">
        <v>2017</v>
      </c>
      <c r="B13946" s="3" t="s">
        <v>23</v>
      </c>
      <c r="C13946" s="3" t="s">
        <v>24</v>
      </c>
      <c r="D13946" s="3" t="s">
        <v>24</v>
      </c>
      <c r="E13946" s="3">
        <v>1</v>
      </c>
      <c r="F13946" s="3">
        <v>1</v>
      </c>
      <c r="G13946" s="3">
        <v>1</v>
      </c>
      <c r="H13946" s="3">
        <v>57885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 t="str">
        <f>B13946&amp;" | "&amp;C13946&amp;" | "&amp;D13946</f>
        <v>documentazione_amministrativa / altri_documenti | FOGLIO DI TRASFORMAZIONE | FOGLIO DI TRASFORMAZIONE</v>
      </c>
      <c r="Q13946" s="3" t="str">
        <f>VLOOKUP(P13946,'Classificazione UD'!A:B,2,FALSE)</f>
        <v>Tecnico</v>
      </c>
    </row>
    <row r="13947" spans="1:17" ht="15" customHeight="1" x14ac:dyDescent="0.25">
      <c r="A13947" s="30">
        <v>2017</v>
      </c>
      <c r="B13947" s="3" t="s">
        <v>17</v>
      </c>
      <c r="C13947" s="3" t="s">
        <v>109</v>
      </c>
      <c r="D13947" s="3" t="s">
        <v>110</v>
      </c>
      <c r="E13947" s="3">
        <v>17035</v>
      </c>
      <c r="F13947" s="3">
        <v>17035</v>
      </c>
      <c r="G13947" s="3">
        <v>34070</v>
      </c>
      <c r="H13947" s="3">
        <v>170906147</v>
      </c>
      <c r="I13947" s="3">
        <v>0</v>
      </c>
      <c r="J13947" s="3">
        <v>0</v>
      </c>
      <c r="K13947" s="3">
        <v>0</v>
      </c>
      <c r="L13947" s="3">
        <v>7</v>
      </c>
      <c r="M13947" s="3">
        <v>7</v>
      </c>
      <c r="N13947" s="3">
        <v>14</v>
      </c>
      <c r="O13947" s="3">
        <v>74833</v>
      </c>
      <c r="P13947" s="3" t="str">
        <f>B13947&amp;" | "&amp;C13947&amp;" | "&amp;D13947</f>
        <v>documentazione_amministrativa / documentazione_contabile | ORDINE ATTIVO | ORDINE</v>
      </c>
      <c r="Q13947" s="3" t="str">
        <f>VLOOKUP(P13947,'Classificazione UD'!A:B,2,FALSE)</f>
        <v>Fiscale</v>
      </c>
    </row>
    <row r="13948" spans="1:17" ht="15" customHeight="1" x14ac:dyDescent="0.25">
      <c r="A13948" s="30">
        <v>2017</v>
      </c>
      <c r="B13948" s="3" t="s">
        <v>36</v>
      </c>
      <c r="C13948" s="3" t="s">
        <v>82</v>
      </c>
      <c r="D13948" s="3" t="s">
        <v>37</v>
      </c>
      <c r="E13948" s="3">
        <v>17059</v>
      </c>
      <c r="F13948" s="3">
        <v>98982</v>
      </c>
      <c r="G13948" s="3">
        <v>98982</v>
      </c>
      <c r="H13948" s="3">
        <v>63967677585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 t="str">
        <f>B13948&amp;" | "&amp;C13948&amp;" | "&amp;D13948</f>
        <v>documentazione_amministrativa / documenti_protocollati | DOCUMENTO PROTOCOLLATO IN ENTRATA | Documento protocollato</v>
      </c>
      <c r="Q13948" s="3" t="str">
        <f>VLOOKUP(P13948,'Classificazione UD'!A:B,2,FALSE)</f>
        <v>Protocollo</v>
      </c>
    </row>
    <row r="13949" spans="1:17" ht="15" customHeight="1" x14ac:dyDescent="0.25">
      <c r="A13949" s="30">
        <v>2017</v>
      </c>
      <c r="B13949" s="3" t="s">
        <v>36</v>
      </c>
      <c r="C13949" s="3" t="s">
        <v>83</v>
      </c>
      <c r="D13949" s="3" t="s">
        <v>37</v>
      </c>
      <c r="E13949" s="3">
        <v>11299</v>
      </c>
      <c r="F13949" s="3">
        <v>76072</v>
      </c>
      <c r="G13949" s="3">
        <v>76072</v>
      </c>
      <c r="H13949" s="3">
        <v>25512896709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 t="str">
        <f>B13949&amp;" | "&amp;C13949&amp;" | "&amp;D13949</f>
        <v>documentazione_amministrativa / documenti_protocollati | DOCUMENTO PROTOCOLLATO IN USCITA | Documento protocollato</v>
      </c>
      <c r="Q13949" s="3" t="str">
        <f>VLOOKUP(P13949,'Classificazione UD'!A:B,2,FALSE)</f>
        <v>Protocollo</v>
      </c>
    </row>
    <row r="13950" spans="1:17" ht="15" customHeight="1" x14ac:dyDescent="0.25">
      <c r="A13950" s="30">
        <v>2017</v>
      </c>
      <c r="B13950" s="3" t="s">
        <v>20</v>
      </c>
      <c r="C13950" s="3" t="s">
        <v>85</v>
      </c>
      <c r="D13950" s="3" t="s">
        <v>85</v>
      </c>
      <c r="E13950" s="3">
        <v>74</v>
      </c>
      <c r="F13950" s="3">
        <v>74</v>
      </c>
      <c r="G13950" s="3">
        <v>74</v>
      </c>
      <c r="H13950" s="3">
        <v>10786936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 t="str">
        <f>B13950&amp;" | "&amp;C13950&amp;" | "&amp;D13950</f>
        <v>documentazione_amministrativa / registri | Registro giornaliero di protocollo | Registro giornaliero di protocollo</v>
      </c>
      <c r="Q13950" s="3" t="str">
        <f>VLOOKUP(P13950,'Classificazione UD'!A:B,2,FALSE)</f>
        <v>RGP</v>
      </c>
    </row>
    <row r="13951" spans="1:17" ht="15" customHeight="1" x14ac:dyDescent="0.25">
      <c r="A13951" s="30">
        <v>2017</v>
      </c>
      <c r="B13951" s="3" t="s">
        <v>20</v>
      </c>
      <c r="C13951" s="3" t="s">
        <v>21</v>
      </c>
      <c r="D13951" s="3" t="s">
        <v>21</v>
      </c>
      <c r="E13951" s="3">
        <v>173</v>
      </c>
      <c r="F13951" s="3">
        <v>173</v>
      </c>
      <c r="G13951" s="3">
        <v>173</v>
      </c>
      <c r="H13951" s="3">
        <v>41394260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 t="str">
        <f>B13951&amp;" | "&amp;C13951&amp;" | "&amp;D13951</f>
        <v>documentazione_amministrativa / registri | REGISTRO GIORNALIERO | REGISTRO GIORNALIERO</v>
      </c>
      <c r="Q13951" s="3" t="str">
        <f>VLOOKUP(P13951,'Classificazione UD'!A:B,2,FALSE)</f>
        <v>RGP</v>
      </c>
    </row>
    <row r="13952" spans="1:17" ht="15" customHeight="1" x14ac:dyDescent="0.25">
      <c r="A13952" s="30">
        <v>2017</v>
      </c>
      <c r="B13952" s="3" t="s">
        <v>17</v>
      </c>
      <c r="C13952" s="3" t="s">
        <v>27</v>
      </c>
      <c r="D13952" s="3" t="s">
        <v>19</v>
      </c>
      <c r="E13952" s="3">
        <v>13130</v>
      </c>
      <c r="F13952" s="3">
        <v>26260</v>
      </c>
      <c r="G13952" s="3">
        <v>52520</v>
      </c>
      <c r="H13952" s="3">
        <v>2877660140</v>
      </c>
      <c r="I13952" s="3">
        <v>26262</v>
      </c>
      <c r="J13952" s="3">
        <v>52524</v>
      </c>
      <c r="K13952" s="3">
        <v>12213660</v>
      </c>
      <c r="L13952" s="3">
        <v>0</v>
      </c>
      <c r="M13952" s="3">
        <v>0</v>
      </c>
      <c r="N13952" s="3">
        <v>0</v>
      </c>
      <c r="O13952" s="3">
        <v>0</v>
      </c>
      <c r="P13952" s="3" t="str">
        <f>B13952&amp;" | "&amp;C13952&amp;" | "&amp;D13952</f>
        <v>documentazione_amministrativa / documentazione_contabile | FATTURA PASSIVA | FATTURA</v>
      </c>
      <c r="Q13952" s="3" t="str">
        <f>VLOOKUP(P13952,'Classificazione UD'!A:B,2,FALSE)</f>
        <v>Fiscale</v>
      </c>
    </row>
    <row r="13953" spans="1:17" ht="15" customHeight="1" x14ac:dyDescent="0.25">
      <c r="A13953" s="30">
        <v>2017</v>
      </c>
      <c r="B13953" s="3" t="s">
        <v>17</v>
      </c>
      <c r="C13953" s="3" t="s">
        <v>27</v>
      </c>
      <c r="D13953" s="3" t="s">
        <v>28</v>
      </c>
      <c r="E13953" s="3">
        <v>408</v>
      </c>
      <c r="F13953" s="3">
        <v>816</v>
      </c>
      <c r="G13953" s="3">
        <v>1632</v>
      </c>
      <c r="H13953" s="3">
        <v>29318790</v>
      </c>
      <c r="I13953" s="3">
        <v>816</v>
      </c>
      <c r="J13953" s="3">
        <v>1632</v>
      </c>
      <c r="K13953" s="3">
        <v>376389</v>
      </c>
      <c r="L13953" s="3">
        <v>0</v>
      </c>
      <c r="M13953" s="3">
        <v>0</v>
      </c>
      <c r="N13953" s="3">
        <v>0</v>
      </c>
      <c r="O13953" s="3">
        <v>0</v>
      </c>
      <c r="P13953" s="3" t="str">
        <f>B13953&amp;" | "&amp;C13953&amp;" | "&amp;D13953</f>
        <v>documentazione_amministrativa / documentazione_contabile | FATTURA PASSIVA | NOTA DI CREDITO</v>
      </c>
      <c r="Q13953" s="3" t="str">
        <f>VLOOKUP(P13953,'Classificazione UD'!A:B,2,FALSE)</f>
        <v>Fiscale</v>
      </c>
    </row>
    <row r="13954" spans="1:17" ht="15" customHeight="1" x14ac:dyDescent="0.25">
      <c r="A13954" s="30">
        <v>2017</v>
      </c>
      <c r="B13954" s="3" t="s">
        <v>17</v>
      </c>
      <c r="C13954" s="3" t="s">
        <v>27</v>
      </c>
      <c r="D13954" s="3" t="s">
        <v>19</v>
      </c>
      <c r="E13954" s="3">
        <v>49</v>
      </c>
      <c r="F13954" s="3">
        <v>98</v>
      </c>
      <c r="G13954" s="3">
        <v>196</v>
      </c>
      <c r="H13954" s="3">
        <v>6509540</v>
      </c>
      <c r="I13954" s="3">
        <v>98</v>
      </c>
      <c r="J13954" s="3">
        <v>196</v>
      </c>
      <c r="K13954" s="3">
        <v>45074</v>
      </c>
      <c r="L13954" s="3">
        <v>0</v>
      </c>
      <c r="M13954" s="3">
        <v>0</v>
      </c>
      <c r="N13954" s="3">
        <v>0</v>
      </c>
      <c r="O13954" s="3">
        <v>0</v>
      </c>
      <c r="P13954" s="3" t="str">
        <f>B13954&amp;" | "&amp;C13954&amp;" | "&amp;D13954</f>
        <v>documentazione_amministrativa / documentazione_contabile | FATTURA PASSIVA | FATTURA</v>
      </c>
      <c r="Q13954" s="3" t="str">
        <f>VLOOKUP(P13954,'Classificazione UD'!A:B,2,FALSE)</f>
        <v>Fiscale</v>
      </c>
    </row>
    <row r="13955" spans="1:17" ht="15" customHeight="1" x14ac:dyDescent="0.25">
      <c r="A13955" s="30">
        <v>2017</v>
      </c>
      <c r="B13955" s="3" t="s">
        <v>17</v>
      </c>
      <c r="C13955" s="3" t="s">
        <v>27</v>
      </c>
      <c r="D13955" s="3" t="s">
        <v>28</v>
      </c>
      <c r="E13955" s="3">
        <v>1</v>
      </c>
      <c r="F13955" s="3">
        <v>2</v>
      </c>
      <c r="G13955" s="3">
        <v>4</v>
      </c>
      <c r="H13955" s="3">
        <v>60557</v>
      </c>
      <c r="I13955" s="3">
        <v>2</v>
      </c>
      <c r="J13955" s="3">
        <v>4</v>
      </c>
      <c r="K13955" s="3">
        <v>920</v>
      </c>
      <c r="L13955" s="3">
        <v>0</v>
      </c>
      <c r="M13955" s="3">
        <v>0</v>
      </c>
      <c r="N13955" s="3">
        <v>0</v>
      </c>
      <c r="O13955" s="3">
        <v>0</v>
      </c>
      <c r="P13955" s="3" t="str">
        <f>B13955&amp;" | "&amp;C13955&amp;" | "&amp;D13955</f>
        <v>documentazione_amministrativa / documentazione_contabile | FATTURA PASSIVA | NOTA DI CREDITO</v>
      </c>
      <c r="Q13955" s="3" t="str">
        <f>VLOOKUP(P13955,'Classificazione UD'!A:B,2,FALSE)</f>
        <v>Fiscale</v>
      </c>
    </row>
    <row r="13956" spans="1:17" ht="15" customHeight="1" x14ac:dyDescent="0.25">
      <c r="A13956" s="30">
        <v>2017</v>
      </c>
      <c r="B13956" s="3" t="s">
        <v>17</v>
      </c>
      <c r="C13956" s="3" t="s">
        <v>18</v>
      </c>
      <c r="D13956" s="3" t="s">
        <v>19</v>
      </c>
      <c r="E13956" s="3">
        <v>91</v>
      </c>
      <c r="F13956" s="3">
        <v>182</v>
      </c>
      <c r="G13956" s="3">
        <v>364</v>
      </c>
      <c r="H13956" s="3">
        <v>84225636</v>
      </c>
      <c r="I13956" s="3">
        <v>214</v>
      </c>
      <c r="J13956" s="3">
        <v>428</v>
      </c>
      <c r="K13956" s="3">
        <v>903088</v>
      </c>
      <c r="L13956" s="3">
        <v>0</v>
      </c>
      <c r="M13956" s="3">
        <v>0</v>
      </c>
      <c r="N13956" s="3">
        <v>0</v>
      </c>
      <c r="O13956" s="3">
        <v>0</v>
      </c>
      <c r="P13956" s="3" t="str">
        <f>B13956&amp;" | "&amp;C13956&amp;" | "&amp;D13956</f>
        <v>documentazione_amministrativa / documentazione_contabile | FATTURA ATTIVA | FATTURA</v>
      </c>
      <c r="Q13956" s="3" t="str">
        <f>VLOOKUP(P13956,'Classificazione UD'!A:B,2,FALSE)</f>
        <v>Fiscale</v>
      </c>
    </row>
    <row r="13957" spans="1:17" ht="15" customHeight="1" x14ac:dyDescent="0.25">
      <c r="A13957" s="30">
        <v>2017</v>
      </c>
      <c r="B13957" s="3" t="s">
        <v>17</v>
      </c>
      <c r="C13957" s="3" t="s">
        <v>18</v>
      </c>
      <c r="D13957" s="3" t="s">
        <v>28</v>
      </c>
      <c r="E13957" s="3">
        <v>13</v>
      </c>
      <c r="F13957" s="3">
        <v>26</v>
      </c>
      <c r="G13957" s="3">
        <v>52</v>
      </c>
      <c r="H13957" s="3">
        <v>5294551</v>
      </c>
      <c r="I13957" s="3">
        <v>26</v>
      </c>
      <c r="J13957" s="3">
        <v>52</v>
      </c>
      <c r="K13957" s="3">
        <v>111084</v>
      </c>
      <c r="L13957" s="3">
        <v>0</v>
      </c>
      <c r="M13957" s="3">
        <v>0</v>
      </c>
      <c r="N13957" s="3">
        <v>0</v>
      </c>
      <c r="O13957" s="3">
        <v>0</v>
      </c>
      <c r="P13957" s="3" t="str">
        <f>B13957&amp;" | "&amp;C13957&amp;" | "&amp;D13957</f>
        <v>documentazione_amministrativa / documentazione_contabile | FATTURA ATTIVA | NOTA DI CREDITO</v>
      </c>
      <c r="Q13957" s="3" t="str">
        <f>VLOOKUP(P13957,'Classificazione UD'!A:B,2,FALSE)</f>
        <v>Fiscale</v>
      </c>
    </row>
    <row r="13958" spans="1:17" ht="15" customHeight="1" x14ac:dyDescent="0.25">
      <c r="A13958" s="30">
        <v>2017</v>
      </c>
      <c r="B13958" s="3" t="s">
        <v>17</v>
      </c>
      <c r="C13958" s="3" t="s">
        <v>18</v>
      </c>
      <c r="D13958" s="3" t="s">
        <v>19</v>
      </c>
      <c r="E13958" s="3">
        <v>4</v>
      </c>
      <c r="F13958" s="3">
        <v>8</v>
      </c>
      <c r="G13958" s="3">
        <v>16</v>
      </c>
      <c r="H13958" s="3">
        <v>6344960</v>
      </c>
      <c r="I13958" s="3">
        <v>8</v>
      </c>
      <c r="J13958" s="3">
        <v>16</v>
      </c>
      <c r="K13958" s="3">
        <v>33770</v>
      </c>
      <c r="L13958" s="3">
        <v>0</v>
      </c>
      <c r="M13958" s="3">
        <v>0</v>
      </c>
      <c r="N13958" s="3">
        <v>0</v>
      </c>
      <c r="O13958" s="3">
        <v>0</v>
      </c>
      <c r="P13958" s="3" t="str">
        <f>B13958&amp;" | "&amp;C13958&amp;" | "&amp;D13958</f>
        <v>documentazione_amministrativa / documentazione_contabile | FATTURA ATTIVA | FATTURA</v>
      </c>
      <c r="Q13958" s="3" t="str">
        <f>VLOOKUP(P13958,'Classificazione UD'!A:B,2,FALSE)</f>
        <v>Fiscale</v>
      </c>
    </row>
    <row r="13959" spans="1:17" ht="15" customHeight="1" x14ac:dyDescent="0.25">
      <c r="A13959" s="30">
        <v>2017</v>
      </c>
      <c r="B13959" s="3" t="s">
        <v>17</v>
      </c>
      <c r="C13959" s="3" t="s">
        <v>18</v>
      </c>
      <c r="D13959" s="3" t="s">
        <v>28</v>
      </c>
      <c r="E13959" s="3">
        <v>2</v>
      </c>
      <c r="F13959" s="3">
        <v>4</v>
      </c>
      <c r="G13959" s="3">
        <v>8</v>
      </c>
      <c r="H13959" s="3">
        <v>30399</v>
      </c>
      <c r="I13959" s="3">
        <v>4</v>
      </c>
      <c r="J13959" s="3">
        <v>8</v>
      </c>
      <c r="K13959" s="3">
        <v>16782</v>
      </c>
      <c r="L13959" s="3">
        <v>0</v>
      </c>
      <c r="M13959" s="3">
        <v>0</v>
      </c>
      <c r="N13959" s="3">
        <v>0</v>
      </c>
      <c r="O13959" s="3">
        <v>0</v>
      </c>
      <c r="P13959" s="3" t="str">
        <f>B13959&amp;" | "&amp;C13959&amp;" | "&amp;D13959</f>
        <v>documentazione_amministrativa / documentazione_contabile | FATTURA ATTIVA | NOTA DI CREDITO</v>
      </c>
      <c r="Q13959" s="3" t="str">
        <f>VLOOKUP(P13959,'Classificazione UD'!A:B,2,FALSE)</f>
        <v>Fiscale</v>
      </c>
    </row>
    <row r="13960" spans="1:17" ht="15" customHeight="1" x14ac:dyDescent="0.25">
      <c r="A13960" s="30">
        <v>2017</v>
      </c>
      <c r="B13960" s="3" t="s">
        <v>17</v>
      </c>
      <c r="C13960" s="3" t="s">
        <v>18</v>
      </c>
      <c r="D13960" s="3" t="s">
        <v>19</v>
      </c>
      <c r="E13960" s="3">
        <v>1</v>
      </c>
      <c r="F13960" s="3">
        <v>2</v>
      </c>
      <c r="G13960" s="3">
        <v>4</v>
      </c>
      <c r="H13960" s="3">
        <v>1201240</v>
      </c>
      <c r="I13960" s="3">
        <v>2</v>
      </c>
      <c r="J13960" s="3">
        <v>4</v>
      </c>
      <c r="K13960" s="3">
        <v>8463</v>
      </c>
      <c r="L13960" s="3">
        <v>0</v>
      </c>
      <c r="M13960" s="3">
        <v>0</v>
      </c>
      <c r="N13960" s="3">
        <v>0</v>
      </c>
      <c r="O13960" s="3">
        <v>0</v>
      </c>
      <c r="P13960" s="3" t="str">
        <f>B13960&amp;" | "&amp;C13960&amp;" | "&amp;D13960</f>
        <v>documentazione_amministrativa / documentazione_contabile | FATTURA ATTIVA | FATTURA</v>
      </c>
      <c r="Q13960" s="3" t="str">
        <f>VLOOKUP(P13960,'Classificazione UD'!A:B,2,FALSE)</f>
        <v>Fiscale</v>
      </c>
    </row>
    <row r="13961" spans="1:17" ht="15" customHeight="1" x14ac:dyDescent="0.25">
      <c r="A13961" s="30">
        <v>2017</v>
      </c>
      <c r="B13961" s="3" t="s">
        <v>17</v>
      </c>
      <c r="C13961" s="3" t="s">
        <v>18</v>
      </c>
      <c r="D13961" s="3" t="s">
        <v>19</v>
      </c>
      <c r="E13961" s="3">
        <v>14</v>
      </c>
      <c r="F13961" s="3">
        <v>28</v>
      </c>
      <c r="G13961" s="3">
        <v>56</v>
      </c>
      <c r="H13961" s="3">
        <v>49229895</v>
      </c>
      <c r="I13961" s="3">
        <v>29</v>
      </c>
      <c r="J13961" s="3">
        <v>58</v>
      </c>
      <c r="K13961" s="3">
        <v>120526</v>
      </c>
      <c r="L13961" s="3">
        <v>0</v>
      </c>
      <c r="M13961" s="3">
        <v>0</v>
      </c>
      <c r="N13961" s="3">
        <v>0</v>
      </c>
      <c r="O13961" s="3">
        <v>0</v>
      </c>
      <c r="P13961" s="3" t="str">
        <f>B13961&amp;" | "&amp;C13961&amp;" | "&amp;D13961</f>
        <v>documentazione_amministrativa / documentazione_contabile | FATTURA ATTIVA | FATTURA</v>
      </c>
      <c r="Q13961" s="3" t="str">
        <f>VLOOKUP(P13961,'Classificazione UD'!A:B,2,FALSE)</f>
        <v>Fiscale</v>
      </c>
    </row>
    <row r="13962" spans="1:17" ht="15" customHeight="1" x14ac:dyDescent="0.25">
      <c r="A13962" s="30">
        <v>2017</v>
      </c>
      <c r="B13962" s="3" t="s">
        <v>17</v>
      </c>
      <c r="C13962" s="3" t="s">
        <v>18</v>
      </c>
      <c r="D13962" s="3" t="s">
        <v>28</v>
      </c>
      <c r="E13962" s="3">
        <v>1</v>
      </c>
      <c r="F13962" s="3">
        <v>2</v>
      </c>
      <c r="G13962" s="3">
        <v>4</v>
      </c>
      <c r="H13962" s="3">
        <v>13362</v>
      </c>
      <c r="I13962" s="3">
        <v>2</v>
      </c>
      <c r="J13962" s="3">
        <v>4</v>
      </c>
      <c r="K13962" s="3">
        <v>8462</v>
      </c>
      <c r="L13962" s="3">
        <v>0</v>
      </c>
      <c r="M13962" s="3">
        <v>0</v>
      </c>
      <c r="N13962" s="3">
        <v>0</v>
      </c>
      <c r="O13962" s="3">
        <v>0</v>
      </c>
      <c r="P13962" s="3" t="str">
        <f>B13962&amp;" | "&amp;C13962&amp;" | "&amp;D13962</f>
        <v>documentazione_amministrativa / documentazione_contabile | FATTURA ATTIVA | NOTA DI CREDITO</v>
      </c>
      <c r="Q13962" s="3" t="str">
        <f>VLOOKUP(P13962,'Classificazione UD'!A:B,2,FALSE)</f>
        <v>Fiscale</v>
      </c>
    </row>
    <row r="13963" spans="1:17" ht="15" customHeight="1" x14ac:dyDescent="0.25">
      <c r="A13963" s="30">
        <v>2017</v>
      </c>
      <c r="B13963" s="3" t="s">
        <v>17</v>
      </c>
      <c r="C13963" s="3" t="s">
        <v>18</v>
      </c>
      <c r="D13963" s="3" t="s">
        <v>19</v>
      </c>
      <c r="E13963" s="3">
        <v>11</v>
      </c>
      <c r="F13963" s="3">
        <v>22</v>
      </c>
      <c r="G13963" s="3">
        <v>44</v>
      </c>
      <c r="H13963" s="3">
        <v>20106963</v>
      </c>
      <c r="I13963" s="3">
        <v>22</v>
      </c>
      <c r="J13963" s="3">
        <v>44</v>
      </c>
      <c r="K13963" s="3">
        <v>91494</v>
      </c>
      <c r="L13963" s="3">
        <v>0</v>
      </c>
      <c r="M13963" s="3">
        <v>0</v>
      </c>
      <c r="N13963" s="3">
        <v>0</v>
      </c>
      <c r="O13963" s="3">
        <v>0</v>
      </c>
      <c r="P13963" s="3" t="str">
        <f>B13963&amp;" | "&amp;C13963&amp;" | "&amp;D13963</f>
        <v>documentazione_amministrativa / documentazione_contabile | FATTURA ATTIVA | FATTURA</v>
      </c>
      <c r="Q13963" s="3" t="str">
        <f>VLOOKUP(P13963,'Classificazione UD'!A:B,2,FALSE)</f>
        <v>Fiscale</v>
      </c>
    </row>
    <row r="13964" spans="1:17" ht="15" customHeight="1" x14ac:dyDescent="0.25">
      <c r="A13964" s="30">
        <v>2017</v>
      </c>
      <c r="B13964" s="3" t="s">
        <v>17</v>
      </c>
      <c r="C13964" s="3" t="s">
        <v>18</v>
      </c>
      <c r="D13964" s="3" t="s">
        <v>28</v>
      </c>
      <c r="E13964" s="3">
        <v>3</v>
      </c>
      <c r="F13964" s="3">
        <v>6</v>
      </c>
      <c r="G13964" s="3">
        <v>12</v>
      </c>
      <c r="H13964" s="3">
        <v>50797</v>
      </c>
      <c r="I13964" s="3">
        <v>6</v>
      </c>
      <c r="J13964" s="3">
        <v>12</v>
      </c>
      <c r="K13964" s="3">
        <v>25058</v>
      </c>
      <c r="L13964" s="3">
        <v>0</v>
      </c>
      <c r="M13964" s="3">
        <v>0</v>
      </c>
      <c r="N13964" s="3">
        <v>0</v>
      </c>
      <c r="O13964" s="3">
        <v>0</v>
      </c>
      <c r="P13964" s="3" t="str">
        <f>B13964&amp;" | "&amp;C13964&amp;" | "&amp;D13964</f>
        <v>documentazione_amministrativa / documentazione_contabile | FATTURA ATTIVA | NOTA DI CREDITO</v>
      </c>
      <c r="Q13964" s="3" t="str">
        <f>VLOOKUP(P13964,'Classificazione UD'!A:B,2,FALSE)</f>
        <v>Fiscale</v>
      </c>
    </row>
    <row r="13965" spans="1:17" ht="15" customHeight="1" x14ac:dyDescent="0.25">
      <c r="A13965" s="30">
        <v>2017</v>
      </c>
      <c r="B13965" s="3" t="s">
        <v>17</v>
      </c>
      <c r="C13965" s="3" t="s">
        <v>18</v>
      </c>
      <c r="D13965" s="3" t="s">
        <v>19</v>
      </c>
      <c r="E13965" s="3">
        <v>201</v>
      </c>
      <c r="F13965" s="3">
        <v>402</v>
      </c>
      <c r="G13965" s="3">
        <v>804</v>
      </c>
      <c r="H13965" s="3">
        <v>231498876</v>
      </c>
      <c r="I13965" s="3">
        <v>401</v>
      </c>
      <c r="J13965" s="3">
        <v>802</v>
      </c>
      <c r="K13965" s="3">
        <v>1682422</v>
      </c>
      <c r="L13965" s="3">
        <v>0</v>
      </c>
      <c r="M13965" s="3">
        <v>0</v>
      </c>
      <c r="N13965" s="3">
        <v>0</v>
      </c>
      <c r="O13965" s="3">
        <v>0</v>
      </c>
      <c r="P13965" s="3" t="str">
        <f>B13965&amp;" | "&amp;C13965&amp;" | "&amp;D13965</f>
        <v>documentazione_amministrativa / documentazione_contabile | FATTURA ATTIVA | FATTURA</v>
      </c>
      <c r="Q13965" s="3" t="str">
        <f>VLOOKUP(P13965,'Classificazione UD'!A:B,2,FALSE)</f>
        <v>Fiscale</v>
      </c>
    </row>
    <row r="13966" spans="1:17" ht="15" customHeight="1" x14ac:dyDescent="0.25">
      <c r="A13966" s="30">
        <v>2017</v>
      </c>
      <c r="B13966" s="3" t="s">
        <v>17</v>
      </c>
      <c r="C13966" s="3" t="s">
        <v>18</v>
      </c>
      <c r="D13966" s="3" t="s">
        <v>28</v>
      </c>
      <c r="E13966" s="3">
        <v>16</v>
      </c>
      <c r="F13966" s="3">
        <v>32</v>
      </c>
      <c r="G13966" s="3">
        <v>64</v>
      </c>
      <c r="H13966" s="3">
        <v>205709</v>
      </c>
      <c r="I13966" s="3">
        <v>32</v>
      </c>
      <c r="J13966" s="3">
        <v>64</v>
      </c>
      <c r="K13966" s="3">
        <v>134960</v>
      </c>
      <c r="L13966" s="3">
        <v>0</v>
      </c>
      <c r="M13966" s="3">
        <v>0</v>
      </c>
      <c r="N13966" s="3">
        <v>0</v>
      </c>
      <c r="O13966" s="3">
        <v>0</v>
      </c>
      <c r="P13966" s="3" t="str">
        <f>B13966&amp;" | "&amp;C13966&amp;" | "&amp;D13966</f>
        <v>documentazione_amministrativa / documentazione_contabile | FATTURA ATTIVA | NOTA DI CREDITO</v>
      </c>
      <c r="Q13966" s="3" t="str">
        <f>VLOOKUP(P13966,'Classificazione UD'!A:B,2,FALSE)</f>
        <v>Fiscale</v>
      </c>
    </row>
    <row r="13967" spans="1:17" ht="15" customHeight="1" x14ac:dyDescent="0.25">
      <c r="A13967" s="30">
        <v>2017</v>
      </c>
      <c r="B13967" s="3" t="s">
        <v>17</v>
      </c>
      <c r="C13967" s="3" t="s">
        <v>18</v>
      </c>
      <c r="D13967" s="3" t="s">
        <v>19</v>
      </c>
      <c r="E13967" s="3">
        <v>5</v>
      </c>
      <c r="F13967" s="3">
        <v>10</v>
      </c>
      <c r="G13967" s="3">
        <v>20</v>
      </c>
      <c r="H13967" s="3">
        <v>76282</v>
      </c>
      <c r="I13967" s="3">
        <v>10</v>
      </c>
      <c r="J13967" s="3">
        <v>20</v>
      </c>
      <c r="K13967" s="3">
        <v>42722</v>
      </c>
      <c r="L13967" s="3">
        <v>0</v>
      </c>
      <c r="M13967" s="3">
        <v>0</v>
      </c>
      <c r="N13967" s="3">
        <v>0</v>
      </c>
      <c r="O13967" s="3">
        <v>0</v>
      </c>
      <c r="P13967" s="3" t="str">
        <f>B13967&amp;" | "&amp;C13967&amp;" | "&amp;D13967</f>
        <v>documentazione_amministrativa / documentazione_contabile | FATTURA ATTIVA | FATTURA</v>
      </c>
      <c r="Q13967" s="3" t="str">
        <f>VLOOKUP(P13967,'Classificazione UD'!A:B,2,FALSE)</f>
        <v>Fiscale</v>
      </c>
    </row>
    <row r="13968" spans="1:17" ht="15" customHeight="1" x14ac:dyDescent="0.25">
      <c r="A13968" s="30">
        <v>2017</v>
      </c>
      <c r="B13968" s="3" t="s">
        <v>17</v>
      </c>
      <c r="C13968" s="3" t="s">
        <v>18</v>
      </c>
      <c r="D13968" s="3" t="s">
        <v>28</v>
      </c>
      <c r="E13968" s="3">
        <v>1</v>
      </c>
      <c r="F13968" s="3">
        <v>2</v>
      </c>
      <c r="G13968" s="3">
        <v>4</v>
      </c>
      <c r="H13968" s="3">
        <v>14873</v>
      </c>
      <c r="I13968" s="3">
        <v>2</v>
      </c>
      <c r="J13968" s="3">
        <v>4</v>
      </c>
      <c r="K13968" s="3">
        <v>8437</v>
      </c>
      <c r="L13968" s="3">
        <v>0</v>
      </c>
      <c r="M13968" s="3">
        <v>0</v>
      </c>
      <c r="N13968" s="3">
        <v>0</v>
      </c>
      <c r="O13968" s="3">
        <v>0</v>
      </c>
      <c r="P13968" s="3" t="str">
        <f>B13968&amp;" | "&amp;C13968&amp;" | "&amp;D13968</f>
        <v>documentazione_amministrativa / documentazione_contabile | FATTURA ATTIVA | NOTA DI CREDITO</v>
      </c>
      <c r="Q13968" s="3" t="str">
        <f>VLOOKUP(P13968,'Classificazione UD'!A:B,2,FALSE)</f>
        <v>Fiscale</v>
      </c>
    </row>
    <row r="13969" spans="1:17" ht="15" customHeight="1" x14ac:dyDescent="0.25">
      <c r="A13969" s="30">
        <v>2017</v>
      </c>
      <c r="B13969" s="3" t="s">
        <v>17</v>
      </c>
      <c r="C13969" s="3" t="s">
        <v>18</v>
      </c>
      <c r="D13969" s="3" t="s">
        <v>19</v>
      </c>
      <c r="E13969" s="3">
        <v>5</v>
      </c>
      <c r="F13969" s="3">
        <v>10</v>
      </c>
      <c r="G13969" s="3">
        <v>20</v>
      </c>
      <c r="H13969" s="3">
        <v>2155712</v>
      </c>
      <c r="I13969" s="3">
        <v>10</v>
      </c>
      <c r="J13969" s="3">
        <v>20</v>
      </c>
      <c r="K13969" s="3">
        <v>41293</v>
      </c>
      <c r="L13969" s="3">
        <v>0</v>
      </c>
      <c r="M13969" s="3">
        <v>0</v>
      </c>
      <c r="N13969" s="3">
        <v>0</v>
      </c>
      <c r="O13969" s="3">
        <v>0</v>
      </c>
      <c r="P13969" s="3" t="str">
        <f>B13969&amp;" | "&amp;C13969&amp;" | "&amp;D13969</f>
        <v>documentazione_amministrativa / documentazione_contabile | FATTURA ATTIVA | FATTURA</v>
      </c>
      <c r="Q13969" s="3" t="str">
        <f>VLOOKUP(P13969,'Classificazione UD'!A:B,2,FALSE)</f>
        <v>Fiscale</v>
      </c>
    </row>
    <row r="13970" spans="1:17" ht="15" customHeight="1" x14ac:dyDescent="0.25">
      <c r="A13970" s="30">
        <v>2017</v>
      </c>
      <c r="B13970" s="3" t="s">
        <v>17</v>
      </c>
      <c r="C13970" s="3" t="s">
        <v>18</v>
      </c>
      <c r="D13970" s="3" t="s">
        <v>28</v>
      </c>
      <c r="E13970" s="3">
        <v>1</v>
      </c>
      <c r="F13970" s="3">
        <v>2</v>
      </c>
      <c r="G13970" s="3">
        <v>4</v>
      </c>
      <c r="H13970" s="3">
        <v>4035787</v>
      </c>
      <c r="I13970" s="3">
        <v>2</v>
      </c>
      <c r="J13970" s="3">
        <v>4</v>
      </c>
      <c r="K13970" s="3">
        <v>8450</v>
      </c>
      <c r="L13970" s="3">
        <v>0</v>
      </c>
      <c r="M13970" s="3">
        <v>0</v>
      </c>
      <c r="N13970" s="3">
        <v>0</v>
      </c>
      <c r="O13970" s="3">
        <v>0</v>
      </c>
      <c r="P13970" s="3" t="str">
        <f>B13970&amp;" | "&amp;C13970&amp;" | "&amp;D13970</f>
        <v>documentazione_amministrativa / documentazione_contabile | FATTURA ATTIVA | NOTA DI CREDITO</v>
      </c>
      <c r="Q13970" s="3" t="str">
        <f>VLOOKUP(P13970,'Classificazione UD'!A:B,2,FALSE)</f>
        <v>Fiscale</v>
      </c>
    </row>
    <row r="13971" spans="1:17" ht="15" customHeight="1" x14ac:dyDescent="0.25">
      <c r="A13971" s="30">
        <v>2017</v>
      </c>
      <c r="B13971" s="3" t="s">
        <v>17</v>
      </c>
      <c r="C13971" s="3" t="s">
        <v>18</v>
      </c>
      <c r="D13971" s="3" t="s">
        <v>19</v>
      </c>
      <c r="E13971" s="3">
        <v>2</v>
      </c>
      <c r="F13971" s="3">
        <v>4</v>
      </c>
      <c r="G13971" s="3">
        <v>8</v>
      </c>
      <c r="H13971" s="3">
        <v>2000078</v>
      </c>
      <c r="I13971" s="3">
        <v>4</v>
      </c>
      <c r="J13971" s="3">
        <v>8</v>
      </c>
      <c r="K13971" s="3">
        <v>16650</v>
      </c>
      <c r="L13971" s="3">
        <v>0</v>
      </c>
      <c r="M13971" s="3">
        <v>0</v>
      </c>
      <c r="N13971" s="3">
        <v>0</v>
      </c>
      <c r="O13971" s="3">
        <v>0</v>
      </c>
      <c r="P13971" s="3" t="str">
        <f>B13971&amp;" | "&amp;C13971&amp;" | "&amp;D13971</f>
        <v>documentazione_amministrativa / documentazione_contabile | FATTURA ATTIVA | FATTURA</v>
      </c>
      <c r="Q13971" s="3" t="str">
        <f>VLOOKUP(P13971,'Classificazione UD'!A:B,2,FALSE)</f>
        <v>Fiscale</v>
      </c>
    </row>
    <row r="13972" spans="1:17" ht="15" customHeight="1" x14ac:dyDescent="0.25">
      <c r="A13972" s="30">
        <v>2017</v>
      </c>
      <c r="B13972" s="3" t="s">
        <v>17</v>
      </c>
      <c r="C13972" s="3" t="s">
        <v>18</v>
      </c>
      <c r="D13972" s="3" t="s">
        <v>19</v>
      </c>
      <c r="E13972" s="3">
        <v>6</v>
      </c>
      <c r="F13972" s="3">
        <v>12</v>
      </c>
      <c r="G13972" s="3">
        <v>24</v>
      </c>
      <c r="H13972" s="3">
        <v>10442782</v>
      </c>
      <c r="I13972" s="3">
        <v>12</v>
      </c>
      <c r="J13972" s="3">
        <v>24</v>
      </c>
      <c r="K13972" s="3">
        <v>50906</v>
      </c>
      <c r="L13972" s="3">
        <v>0</v>
      </c>
      <c r="M13972" s="3">
        <v>0</v>
      </c>
      <c r="N13972" s="3">
        <v>0</v>
      </c>
      <c r="O13972" s="3">
        <v>0</v>
      </c>
      <c r="P13972" s="3" t="str">
        <f>B13972&amp;" | "&amp;C13972&amp;" | "&amp;D13972</f>
        <v>documentazione_amministrativa / documentazione_contabile | FATTURA ATTIVA | FATTURA</v>
      </c>
      <c r="Q13972" s="3" t="str">
        <f>VLOOKUP(P13972,'Classificazione UD'!A:B,2,FALSE)</f>
        <v>Fiscale</v>
      </c>
    </row>
    <row r="13973" spans="1:17" ht="15" customHeight="1" x14ac:dyDescent="0.25">
      <c r="A13973" s="30">
        <v>2017</v>
      </c>
      <c r="B13973" s="3" t="s">
        <v>17</v>
      </c>
      <c r="C13973" s="3" t="s">
        <v>18</v>
      </c>
      <c r="D13973" s="3" t="s">
        <v>19</v>
      </c>
      <c r="E13973" s="3">
        <v>6</v>
      </c>
      <c r="F13973" s="3">
        <v>12</v>
      </c>
      <c r="G13973" s="3">
        <v>24</v>
      </c>
      <c r="H13973" s="3">
        <v>2637167</v>
      </c>
      <c r="I13973" s="3">
        <v>12</v>
      </c>
      <c r="J13973" s="3">
        <v>24</v>
      </c>
      <c r="K13973" s="3">
        <v>50314</v>
      </c>
      <c r="L13973" s="3">
        <v>0</v>
      </c>
      <c r="M13973" s="3">
        <v>0</v>
      </c>
      <c r="N13973" s="3">
        <v>0</v>
      </c>
      <c r="O13973" s="3">
        <v>0</v>
      </c>
      <c r="P13973" s="3" t="str">
        <f>B13973&amp;" | "&amp;C13973&amp;" | "&amp;D13973</f>
        <v>documentazione_amministrativa / documentazione_contabile | FATTURA ATTIVA | FATTURA</v>
      </c>
      <c r="Q13973" s="3" t="str">
        <f>VLOOKUP(P13973,'Classificazione UD'!A:B,2,FALSE)</f>
        <v>Fiscale</v>
      </c>
    </row>
    <row r="13974" spans="1:17" ht="15" customHeight="1" x14ac:dyDescent="0.25">
      <c r="A13974" s="30">
        <v>2017</v>
      </c>
      <c r="B13974" s="3" t="s">
        <v>17</v>
      </c>
      <c r="C13974" s="3" t="s">
        <v>18</v>
      </c>
      <c r="D13974" s="3" t="s">
        <v>28</v>
      </c>
      <c r="E13974" s="3">
        <v>1</v>
      </c>
      <c r="F13974" s="3">
        <v>2</v>
      </c>
      <c r="G13974" s="3">
        <v>4</v>
      </c>
      <c r="H13974" s="3">
        <v>15133</v>
      </c>
      <c r="I13974" s="3">
        <v>2</v>
      </c>
      <c r="J13974" s="3">
        <v>4</v>
      </c>
      <c r="K13974" s="3">
        <v>8292</v>
      </c>
      <c r="L13974" s="3">
        <v>0</v>
      </c>
      <c r="M13974" s="3">
        <v>0</v>
      </c>
      <c r="N13974" s="3">
        <v>0</v>
      </c>
      <c r="O13974" s="3">
        <v>0</v>
      </c>
      <c r="P13974" s="3" t="str">
        <f>B13974&amp;" | "&amp;C13974&amp;" | "&amp;D13974</f>
        <v>documentazione_amministrativa / documentazione_contabile | FATTURA ATTIVA | NOTA DI CREDITO</v>
      </c>
      <c r="Q13974" s="3" t="str">
        <f>VLOOKUP(P13974,'Classificazione UD'!A:B,2,FALSE)</f>
        <v>Fiscale</v>
      </c>
    </row>
    <row r="13975" spans="1:17" ht="15" customHeight="1" x14ac:dyDescent="0.25">
      <c r="A13975" s="30">
        <v>2017</v>
      </c>
      <c r="B13975" s="3" t="s">
        <v>17</v>
      </c>
      <c r="C13975" s="3" t="s">
        <v>27</v>
      </c>
      <c r="D13975" s="3" t="s">
        <v>19</v>
      </c>
      <c r="E13975" s="3">
        <v>4</v>
      </c>
      <c r="F13975" s="3">
        <v>8</v>
      </c>
      <c r="G13975" s="3">
        <v>16</v>
      </c>
      <c r="H13975" s="3">
        <v>70293</v>
      </c>
      <c r="I13975" s="3">
        <v>8</v>
      </c>
      <c r="J13975" s="3">
        <v>16</v>
      </c>
      <c r="K13975" s="3">
        <v>3680</v>
      </c>
      <c r="L13975" s="3">
        <v>0</v>
      </c>
      <c r="M13975" s="3">
        <v>0</v>
      </c>
      <c r="N13975" s="3">
        <v>0</v>
      </c>
      <c r="O13975" s="3">
        <v>0</v>
      </c>
      <c r="P13975" s="3" t="str">
        <f>B13975&amp;" | "&amp;C13975&amp;" | "&amp;D13975</f>
        <v>documentazione_amministrativa / documentazione_contabile | FATTURA PASSIVA | FATTURA</v>
      </c>
      <c r="Q13975" s="3" t="str">
        <f>VLOOKUP(P13975,'Classificazione UD'!A:B,2,FALSE)</f>
        <v>Fiscale</v>
      </c>
    </row>
    <row r="13976" spans="1:17" ht="15" customHeight="1" x14ac:dyDescent="0.25">
      <c r="A13976" s="30">
        <v>2017</v>
      </c>
      <c r="B13976" s="3" t="s">
        <v>38</v>
      </c>
      <c r="C13976" s="3" t="s">
        <v>39</v>
      </c>
      <c r="D13976" s="3" t="s">
        <v>40</v>
      </c>
      <c r="E13976" s="3">
        <v>99501</v>
      </c>
      <c r="F13976" s="3">
        <v>99501</v>
      </c>
      <c r="G13976" s="3">
        <v>99501</v>
      </c>
      <c r="H13976" s="3">
        <v>1790554816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 t="str">
        <f>B13976&amp;" | "&amp;C13976&amp;" | "&amp;D13976</f>
        <v>documentazione_sanitaria / referti | REFERTO | REFERTO_LABORATORIO</v>
      </c>
      <c r="Q13976" s="3" t="str">
        <f>VLOOKUP(P13976,'Classificazione UD'!A:B,2,FALSE)</f>
        <v>Referto</v>
      </c>
    </row>
    <row r="13977" spans="1:17" ht="15" customHeight="1" x14ac:dyDescent="0.25">
      <c r="A13977" s="30">
        <v>2017</v>
      </c>
      <c r="B13977" s="3" t="s">
        <v>38</v>
      </c>
      <c r="C13977" s="3" t="s">
        <v>39</v>
      </c>
      <c r="D13977" s="3" t="s">
        <v>87</v>
      </c>
      <c r="E13977" s="3">
        <v>145858</v>
      </c>
      <c r="F13977" s="3">
        <v>145858</v>
      </c>
      <c r="G13977" s="3">
        <v>145858</v>
      </c>
      <c r="H13977" s="3">
        <v>20769255862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 t="str">
        <f>B13977&amp;" | "&amp;C13977&amp;" | "&amp;D13977</f>
        <v>documentazione_sanitaria / referti | REFERTO | REFERTO_RADIOLOGIA</v>
      </c>
      <c r="Q13977" s="3" t="str">
        <f>VLOOKUP(P13977,'Classificazione UD'!A:B,2,FALSE)</f>
        <v>Referto</v>
      </c>
    </row>
    <row r="13978" spans="1:17" ht="15" customHeight="1" x14ac:dyDescent="0.25">
      <c r="A13978" s="30">
        <v>2017</v>
      </c>
      <c r="B13978" s="3" t="s">
        <v>17</v>
      </c>
      <c r="C13978" s="3" t="s">
        <v>106</v>
      </c>
      <c r="D13978" s="3" t="s">
        <v>105</v>
      </c>
      <c r="E13978" s="3">
        <v>1346</v>
      </c>
      <c r="F13978" s="3">
        <v>1346</v>
      </c>
      <c r="G13978" s="3">
        <v>2692</v>
      </c>
      <c r="H13978" s="3">
        <v>8591311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 t="str">
        <f>B13978&amp;" | "&amp;C13978&amp;" | "&amp;D13978</f>
        <v>documentazione_amministrativa / documentazione_contabile | DOCUMENTO DI TRASPORTO PASSIVO | DOCUMENTO DI TRASPORTO</v>
      </c>
      <c r="Q13978" s="3" t="str">
        <f>VLOOKUP(P13978,'Classificazione UD'!A:B,2,FALSE)</f>
        <v>Fiscale</v>
      </c>
    </row>
    <row r="13979" spans="1:17" ht="15" customHeight="1" x14ac:dyDescent="0.25">
      <c r="A13979" s="30">
        <v>2017</v>
      </c>
      <c r="B13979" s="3" t="s">
        <v>44</v>
      </c>
      <c r="C13979" s="3" t="s">
        <v>179</v>
      </c>
      <c r="D13979" s="3" t="s">
        <v>179</v>
      </c>
      <c r="E13979" s="3">
        <v>211</v>
      </c>
      <c r="F13979" s="3">
        <v>1368</v>
      </c>
      <c r="G13979" s="3">
        <v>1368</v>
      </c>
      <c r="H13979" s="3">
        <v>263122183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 t="str">
        <f>B13979&amp;" | "&amp;C13979&amp;" | "&amp;D13979</f>
        <v>documentazione_amministrativa / deliberazioni | DELIBERAZIONE | DELIBERAZIONE</v>
      </c>
      <c r="Q13979" s="3" t="str">
        <f>VLOOKUP(P13979,'Classificazione UD'!A:B,2,FALSE)</f>
        <v>Amministrativo</v>
      </c>
    </row>
    <row r="13980" spans="1:17" ht="15" customHeight="1" x14ac:dyDescent="0.25">
      <c r="A13980" s="30">
        <v>2017</v>
      </c>
      <c r="B13980" s="3" t="s">
        <v>48</v>
      </c>
      <c r="C13980" s="3" t="s">
        <v>81</v>
      </c>
      <c r="D13980" s="3" t="s">
        <v>81</v>
      </c>
      <c r="E13980" s="3">
        <v>462</v>
      </c>
      <c r="F13980" s="3">
        <v>2871</v>
      </c>
      <c r="G13980" s="3">
        <v>2871</v>
      </c>
      <c r="H13980" s="3">
        <v>432547515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>
        <v>0</v>
      </c>
      <c r="P13980" s="3" t="str">
        <f>B13980&amp;" | "&amp;C13980&amp;" | "&amp;D13980</f>
        <v>documentazione_amministrativa / determinazioni | DETERMINA | DETERMINA</v>
      </c>
      <c r="Q13980" s="3" t="str">
        <f>VLOOKUP(P13980,'Classificazione UD'!A:B,2,FALSE)</f>
        <v>Amministrativo</v>
      </c>
    </row>
    <row r="13981" spans="1:17" ht="15" customHeight="1" x14ac:dyDescent="0.25">
      <c r="A13981" s="30">
        <v>2017</v>
      </c>
      <c r="B13981" s="3" t="s">
        <v>23</v>
      </c>
      <c r="C13981" s="3" t="s">
        <v>24</v>
      </c>
      <c r="D13981" s="3" t="s">
        <v>24</v>
      </c>
      <c r="E13981" s="3">
        <v>1</v>
      </c>
      <c r="F13981" s="3">
        <v>1</v>
      </c>
      <c r="G13981" s="3">
        <v>1</v>
      </c>
      <c r="H13981" s="3">
        <v>57885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 t="str">
        <f>B13981&amp;" | "&amp;C13981&amp;" | "&amp;D13981</f>
        <v>documentazione_amministrativa / altri_documenti | FOGLIO DI TRASFORMAZIONE | FOGLIO DI TRASFORMAZIONE</v>
      </c>
      <c r="Q13981" s="3" t="str">
        <f>VLOOKUP(P13981,'Classificazione UD'!A:B,2,FALSE)</f>
        <v>Tecnico</v>
      </c>
    </row>
    <row r="13982" spans="1:17" ht="15" customHeight="1" x14ac:dyDescent="0.25">
      <c r="A13982" s="30">
        <v>2017</v>
      </c>
      <c r="B13982" s="3" t="s">
        <v>17</v>
      </c>
      <c r="C13982" s="3" t="s">
        <v>109</v>
      </c>
      <c r="D13982" s="3" t="s">
        <v>110</v>
      </c>
      <c r="E13982" s="3">
        <v>376</v>
      </c>
      <c r="F13982" s="3">
        <v>376</v>
      </c>
      <c r="G13982" s="3">
        <v>752</v>
      </c>
      <c r="H13982" s="3">
        <v>3557626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 t="str">
        <f>B13982&amp;" | "&amp;C13982&amp;" | "&amp;D13982</f>
        <v>documentazione_amministrativa / documentazione_contabile | ORDINE ATTIVO | ORDINE</v>
      </c>
      <c r="Q13982" s="3" t="str">
        <f>VLOOKUP(P13982,'Classificazione UD'!A:B,2,FALSE)</f>
        <v>Fiscale</v>
      </c>
    </row>
    <row r="13983" spans="1:17" ht="15" customHeight="1" x14ac:dyDescent="0.25">
      <c r="A13983" s="30">
        <v>2017</v>
      </c>
      <c r="B13983" s="3" t="s">
        <v>17</v>
      </c>
      <c r="C13983" s="3" t="s">
        <v>283</v>
      </c>
      <c r="D13983" s="3" t="s">
        <v>110</v>
      </c>
      <c r="E13983" s="3">
        <v>3</v>
      </c>
      <c r="F13983" s="3">
        <v>3</v>
      </c>
      <c r="G13983" s="3">
        <v>6</v>
      </c>
      <c r="H13983" s="3">
        <v>21454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 t="str">
        <f>B13983&amp;" | "&amp;C13983&amp;" | "&amp;D13983</f>
        <v>documentazione_amministrativa / documentazione_contabile | ORDINE PASSIVO | ORDINE</v>
      </c>
      <c r="Q13983" s="3" t="str">
        <f>VLOOKUP(P13983,'Classificazione UD'!A:B,2,FALSE)</f>
        <v>Amministrativo</v>
      </c>
    </row>
    <row r="13984" spans="1:17" ht="15" customHeight="1" x14ac:dyDescent="0.25">
      <c r="A13984" s="30">
        <v>2017</v>
      </c>
      <c r="B13984" s="3" t="s">
        <v>36</v>
      </c>
      <c r="C13984" s="3" t="s">
        <v>82</v>
      </c>
      <c r="D13984" s="3" t="s">
        <v>37</v>
      </c>
      <c r="E13984" s="3">
        <v>8372</v>
      </c>
      <c r="F13984" s="3">
        <v>43321</v>
      </c>
      <c r="G13984" s="3">
        <v>43321</v>
      </c>
      <c r="H13984" s="3">
        <v>25377809908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 t="str">
        <f>B13984&amp;" | "&amp;C13984&amp;" | "&amp;D13984</f>
        <v>documentazione_amministrativa / documenti_protocollati | DOCUMENTO PROTOCOLLATO IN ENTRATA | Documento protocollato</v>
      </c>
      <c r="Q13984" s="3" t="str">
        <f>VLOOKUP(P13984,'Classificazione UD'!A:B,2,FALSE)</f>
        <v>Protocollo</v>
      </c>
    </row>
    <row r="13985" spans="1:17" ht="15" customHeight="1" x14ac:dyDescent="0.25">
      <c r="A13985" s="30">
        <v>2017</v>
      </c>
      <c r="B13985" s="3" t="s">
        <v>36</v>
      </c>
      <c r="C13985" s="3" t="s">
        <v>83</v>
      </c>
      <c r="D13985" s="3" t="s">
        <v>37</v>
      </c>
      <c r="E13985" s="3">
        <v>6498</v>
      </c>
      <c r="F13985" s="3">
        <v>42480</v>
      </c>
      <c r="G13985" s="3">
        <v>42480</v>
      </c>
      <c r="H13985" s="3">
        <v>9996430281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 t="str">
        <f>B13985&amp;" | "&amp;C13985&amp;" | "&amp;D13985</f>
        <v>documentazione_amministrativa / documenti_protocollati | DOCUMENTO PROTOCOLLATO IN USCITA | Documento protocollato</v>
      </c>
      <c r="Q13985" s="3" t="str">
        <f>VLOOKUP(P13985,'Classificazione UD'!A:B,2,FALSE)</f>
        <v>Protocollo</v>
      </c>
    </row>
    <row r="13986" spans="1:17" ht="15" customHeight="1" x14ac:dyDescent="0.25">
      <c r="A13986" s="30">
        <v>2017</v>
      </c>
      <c r="B13986" s="3" t="s">
        <v>20</v>
      </c>
      <c r="C13986" s="3" t="s">
        <v>21</v>
      </c>
      <c r="D13986" s="3" t="s">
        <v>21</v>
      </c>
      <c r="E13986" s="3">
        <v>303</v>
      </c>
      <c r="F13986" s="3">
        <v>303</v>
      </c>
      <c r="G13986" s="3">
        <v>303</v>
      </c>
      <c r="H13986" s="3">
        <v>44814083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 t="str">
        <f>B13986&amp;" | "&amp;C13986&amp;" | "&amp;D13986</f>
        <v>documentazione_amministrativa / registri | REGISTRO GIORNALIERO | REGISTRO GIORNALIERO</v>
      </c>
      <c r="Q13986" s="3" t="str">
        <f>VLOOKUP(P13986,'Classificazione UD'!A:B,2,FALSE)</f>
        <v>RGP</v>
      </c>
    </row>
    <row r="13987" spans="1:17" ht="15" customHeight="1" x14ac:dyDescent="0.25">
      <c r="A13987" s="30">
        <v>2017</v>
      </c>
      <c r="B13987" s="3" t="s">
        <v>17</v>
      </c>
      <c r="C13987" s="3" t="s">
        <v>18</v>
      </c>
      <c r="D13987" s="3" t="s">
        <v>19</v>
      </c>
      <c r="E13987" s="3">
        <v>2</v>
      </c>
      <c r="F13987" s="3">
        <v>4</v>
      </c>
      <c r="G13987" s="3">
        <v>8</v>
      </c>
      <c r="H13987" s="3">
        <v>27894</v>
      </c>
      <c r="I13987" s="3">
        <v>4</v>
      </c>
      <c r="J13987" s="3">
        <v>8</v>
      </c>
      <c r="K13987" s="3">
        <v>17066</v>
      </c>
      <c r="L13987" s="3">
        <v>0</v>
      </c>
      <c r="M13987" s="3">
        <v>0</v>
      </c>
      <c r="N13987" s="3">
        <v>0</v>
      </c>
      <c r="O13987" s="3">
        <v>0</v>
      </c>
      <c r="P13987" s="3" t="str">
        <f>B13987&amp;" | "&amp;C13987&amp;" | "&amp;D13987</f>
        <v>documentazione_amministrativa / documentazione_contabile | FATTURA ATTIVA | FATTURA</v>
      </c>
      <c r="Q13987" s="3" t="str">
        <f>VLOOKUP(P13987,'Classificazione UD'!A:B,2,FALSE)</f>
        <v>Fiscale</v>
      </c>
    </row>
    <row r="13988" spans="1:17" ht="15" customHeight="1" x14ac:dyDescent="0.25">
      <c r="A13988" s="30">
        <v>2017</v>
      </c>
      <c r="B13988" s="3" t="s">
        <v>17</v>
      </c>
      <c r="C13988" s="3" t="s">
        <v>18</v>
      </c>
      <c r="D13988" s="3" t="s">
        <v>19</v>
      </c>
      <c r="E13988" s="3">
        <v>26</v>
      </c>
      <c r="F13988" s="3">
        <v>50</v>
      </c>
      <c r="G13988" s="3">
        <v>100</v>
      </c>
      <c r="H13988" s="3">
        <v>62849222</v>
      </c>
      <c r="I13988" s="3">
        <v>54</v>
      </c>
      <c r="J13988" s="3">
        <v>108</v>
      </c>
      <c r="K13988" s="3">
        <v>226922</v>
      </c>
      <c r="L13988" s="3">
        <v>1</v>
      </c>
      <c r="M13988" s="3">
        <v>4</v>
      </c>
      <c r="N13988" s="3">
        <v>8</v>
      </c>
      <c r="O13988" s="3">
        <v>26119</v>
      </c>
      <c r="P13988" s="3" t="str">
        <f>B13988&amp;" | "&amp;C13988&amp;" | "&amp;D13988</f>
        <v>documentazione_amministrativa / documentazione_contabile | FATTURA ATTIVA | FATTURA</v>
      </c>
      <c r="Q13988" s="3" t="str">
        <f>VLOOKUP(P13988,'Classificazione UD'!A:B,2,FALSE)</f>
        <v>Fiscale</v>
      </c>
    </row>
    <row r="13989" spans="1:17" ht="15" customHeight="1" x14ac:dyDescent="0.25">
      <c r="A13989" s="30">
        <v>2017</v>
      </c>
      <c r="B13989" s="3" t="s">
        <v>17</v>
      </c>
      <c r="C13989" s="3" t="s">
        <v>18</v>
      </c>
      <c r="D13989" s="3" t="s">
        <v>28</v>
      </c>
      <c r="E13989" s="3">
        <v>2</v>
      </c>
      <c r="F13989" s="3">
        <v>4</v>
      </c>
      <c r="G13989" s="3">
        <v>8</v>
      </c>
      <c r="H13989" s="3">
        <v>34573</v>
      </c>
      <c r="I13989" s="3">
        <v>4</v>
      </c>
      <c r="J13989" s="3">
        <v>8</v>
      </c>
      <c r="K13989" s="3">
        <v>16819</v>
      </c>
      <c r="L13989" s="3">
        <v>0</v>
      </c>
      <c r="M13989" s="3">
        <v>0</v>
      </c>
      <c r="N13989" s="3">
        <v>0</v>
      </c>
      <c r="O13989" s="3">
        <v>0</v>
      </c>
      <c r="P13989" s="3" t="str">
        <f>B13989&amp;" | "&amp;C13989&amp;" | "&amp;D13989</f>
        <v>documentazione_amministrativa / documentazione_contabile | FATTURA ATTIVA | NOTA DI CREDITO</v>
      </c>
      <c r="Q13989" s="3" t="str">
        <f>VLOOKUP(P13989,'Classificazione UD'!A:B,2,FALSE)</f>
        <v>Fiscale</v>
      </c>
    </row>
    <row r="13990" spans="1:17" ht="15" customHeight="1" x14ac:dyDescent="0.25">
      <c r="A13990" s="30">
        <v>2017</v>
      </c>
      <c r="B13990" s="3" t="s">
        <v>17</v>
      </c>
      <c r="C13990" s="3" t="s">
        <v>18</v>
      </c>
      <c r="D13990" s="3" t="s">
        <v>19</v>
      </c>
      <c r="E13990" s="3">
        <v>24</v>
      </c>
      <c r="F13990" s="3">
        <v>48</v>
      </c>
      <c r="G13990" s="3">
        <v>96</v>
      </c>
      <c r="H13990" s="3">
        <v>356896</v>
      </c>
      <c r="I13990" s="3">
        <v>48</v>
      </c>
      <c r="J13990" s="3">
        <v>96</v>
      </c>
      <c r="K13990" s="3">
        <v>204010</v>
      </c>
      <c r="L13990" s="3">
        <v>0</v>
      </c>
      <c r="M13990" s="3">
        <v>0</v>
      </c>
      <c r="N13990" s="3">
        <v>0</v>
      </c>
      <c r="O13990" s="3">
        <v>0</v>
      </c>
      <c r="P13990" s="3" t="str">
        <f>B13990&amp;" | "&amp;C13990&amp;" | "&amp;D13990</f>
        <v>documentazione_amministrativa / documentazione_contabile | FATTURA ATTIVA | FATTURA</v>
      </c>
      <c r="Q13990" s="3" t="str">
        <f>VLOOKUP(P13990,'Classificazione UD'!A:B,2,FALSE)</f>
        <v>Fiscale</v>
      </c>
    </row>
    <row r="13991" spans="1:17" ht="15" customHeight="1" x14ac:dyDescent="0.25">
      <c r="A13991" s="30">
        <v>2017</v>
      </c>
      <c r="B13991" s="3" t="s">
        <v>17</v>
      </c>
      <c r="C13991" s="3" t="s">
        <v>18</v>
      </c>
      <c r="D13991" s="3" t="s">
        <v>19</v>
      </c>
      <c r="E13991" s="3">
        <v>158</v>
      </c>
      <c r="F13991" s="3">
        <v>314</v>
      </c>
      <c r="G13991" s="3">
        <v>628</v>
      </c>
      <c r="H13991" s="3">
        <v>44918904</v>
      </c>
      <c r="I13991" s="3">
        <v>314</v>
      </c>
      <c r="J13991" s="3">
        <v>628</v>
      </c>
      <c r="K13991" s="3">
        <v>1333922</v>
      </c>
      <c r="L13991" s="3">
        <v>1</v>
      </c>
      <c r="M13991" s="3">
        <v>4</v>
      </c>
      <c r="N13991" s="3">
        <v>8</v>
      </c>
      <c r="O13991" s="3">
        <v>47645</v>
      </c>
      <c r="P13991" s="3" t="str">
        <f>B13991&amp;" | "&amp;C13991&amp;" | "&amp;D13991</f>
        <v>documentazione_amministrativa / documentazione_contabile | FATTURA ATTIVA | FATTURA</v>
      </c>
      <c r="Q13991" s="3" t="str">
        <f>VLOOKUP(P13991,'Classificazione UD'!A:B,2,FALSE)</f>
        <v>Fiscale</v>
      </c>
    </row>
    <row r="13992" spans="1:17" ht="15" customHeight="1" x14ac:dyDescent="0.25">
      <c r="A13992" s="30">
        <v>2017</v>
      </c>
      <c r="B13992" s="3" t="s">
        <v>17</v>
      </c>
      <c r="C13992" s="3" t="s">
        <v>18</v>
      </c>
      <c r="D13992" s="3" t="s">
        <v>28</v>
      </c>
      <c r="E13992" s="3">
        <v>15</v>
      </c>
      <c r="F13992" s="3">
        <v>30</v>
      </c>
      <c r="G13992" s="3">
        <v>60</v>
      </c>
      <c r="H13992" s="3">
        <v>2440994</v>
      </c>
      <c r="I13992" s="3">
        <v>30</v>
      </c>
      <c r="J13992" s="3">
        <v>60</v>
      </c>
      <c r="K13992" s="3">
        <v>127001</v>
      </c>
      <c r="L13992" s="3">
        <v>0</v>
      </c>
      <c r="M13992" s="3">
        <v>0</v>
      </c>
      <c r="N13992" s="3">
        <v>0</v>
      </c>
      <c r="O13992" s="3">
        <v>0</v>
      </c>
      <c r="P13992" s="3" t="str">
        <f>B13992&amp;" | "&amp;C13992&amp;" | "&amp;D13992</f>
        <v>documentazione_amministrativa / documentazione_contabile | FATTURA ATTIVA | NOTA DI CREDITO</v>
      </c>
      <c r="Q13992" s="3" t="str">
        <f>VLOOKUP(P13992,'Classificazione UD'!A:B,2,FALSE)</f>
        <v>Fiscale</v>
      </c>
    </row>
    <row r="13993" spans="1:17" ht="15" customHeight="1" x14ac:dyDescent="0.25">
      <c r="A13993" s="30">
        <v>2017</v>
      </c>
      <c r="B13993" s="3" t="s">
        <v>38</v>
      </c>
      <c r="C13993" s="3" t="s">
        <v>41</v>
      </c>
      <c r="D13993" s="3" t="s">
        <v>92</v>
      </c>
      <c r="E13993" s="3">
        <v>229</v>
      </c>
      <c r="F13993" s="3">
        <v>229</v>
      </c>
      <c r="G13993" s="3">
        <v>229</v>
      </c>
      <c r="H13993" s="3">
        <v>30120877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 t="str">
        <f>B13993&amp;" | "&amp;C13993&amp;" | "&amp;D13993</f>
        <v>documentazione_sanitaria / referti | DOCUMENTO_ANNULLATIVO_DI_REFERTO | DOCUMENTO_ANNULLATIVO_DI_REFERTO_ANATOMIA_PATOLOGICA</v>
      </c>
      <c r="Q13993" s="3" t="str">
        <f>VLOOKUP(P13993,'Classificazione UD'!A:B,2,FALSE)</f>
        <v>Referto</v>
      </c>
    </row>
    <row r="13994" spans="1:17" ht="15" customHeight="1" x14ac:dyDescent="0.25">
      <c r="A13994" s="30">
        <v>2017</v>
      </c>
      <c r="B13994" s="3" t="s">
        <v>38</v>
      </c>
      <c r="C13994" s="3" t="s">
        <v>39</v>
      </c>
      <c r="D13994" s="3" t="s">
        <v>70</v>
      </c>
      <c r="E13994" s="3">
        <v>20067</v>
      </c>
      <c r="F13994" s="3">
        <v>20067</v>
      </c>
      <c r="G13994" s="3">
        <v>20067</v>
      </c>
      <c r="H13994" s="3">
        <v>2611028792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>
        <v>0</v>
      </c>
      <c r="P13994" s="3" t="str">
        <f>B13994&amp;" | "&amp;C13994&amp;" | "&amp;D13994</f>
        <v>documentazione_sanitaria / referti | REFERTO | REFERTO_ANATOMIA_PATOLOGICA</v>
      </c>
      <c r="Q13994" s="3" t="str">
        <f>VLOOKUP(P13994,'Classificazione UD'!A:B,2,FALSE)</f>
        <v>Referto</v>
      </c>
    </row>
    <row r="13995" spans="1:17" ht="15" customHeight="1" x14ac:dyDescent="0.25">
      <c r="A13995" s="30">
        <v>2017</v>
      </c>
      <c r="B13995" s="3" t="s">
        <v>17</v>
      </c>
      <c r="C13995" s="3" t="s">
        <v>18</v>
      </c>
      <c r="D13995" s="3" t="s">
        <v>19</v>
      </c>
      <c r="E13995" s="3">
        <v>405</v>
      </c>
      <c r="F13995" s="3">
        <v>810</v>
      </c>
      <c r="G13995" s="3">
        <v>1620</v>
      </c>
      <c r="H13995" s="3">
        <v>80297226</v>
      </c>
      <c r="I13995" s="3">
        <v>792</v>
      </c>
      <c r="J13995" s="3">
        <v>1584</v>
      </c>
      <c r="K13995" s="3">
        <v>3348221</v>
      </c>
      <c r="L13995" s="3">
        <v>0</v>
      </c>
      <c r="M13995" s="3">
        <v>0</v>
      </c>
      <c r="N13995" s="3">
        <v>0</v>
      </c>
      <c r="O13995" s="3">
        <v>0</v>
      </c>
      <c r="P13995" s="3" t="str">
        <f>B13995&amp;" | "&amp;C13995&amp;" | "&amp;D13995</f>
        <v>documentazione_amministrativa / documentazione_contabile | FATTURA ATTIVA | FATTURA</v>
      </c>
      <c r="Q13995" s="3" t="str">
        <f>VLOOKUP(P13995,'Classificazione UD'!A:B,2,FALSE)</f>
        <v>Fiscale</v>
      </c>
    </row>
    <row r="13996" spans="1:17" ht="15" customHeight="1" x14ac:dyDescent="0.25">
      <c r="A13996" s="30">
        <v>2017</v>
      </c>
      <c r="B13996" s="3" t="s">
        <v>17</v>
      </c>
      <c r="C13996" s="3" t="s">
        <v>18</v>
      </c>
      <c r="D13996" s="3" t="s">
        <v>28</v>
      </c>
      <c r="E13996" s="3">
        <v>9</v>
      </c>
      <c r="F13996" s="3">
        <v>18</v>
      </c>
      <c r="G13996" s="3">
        <v>36</v>
      </c>
      <c r="H13996" s="3">
        <v>195933</v>
      </c>
      <c r="I13996" s="3">
        <v>18</v>
      </c>
      <c r="J13996" s="3">
        <v>36</v>
      </c>
      <c r="K13996" s="3">
        <v>76423</v>
      </c>
      <c r="L13996" s="3">
        <v>0</v>
      </c>
      <c r="M13996" s="3">
        <v>0</v>
      </c>
      <c r="N13996" s="3">
        <v>0</v>
      </c>
      <c r="O13996" s="3">
        <v>0</v>
      </c>
      <c r="P13996" s="3" t="str">
        <f>B13996&amp;" | "&amp;C13996&amp;" | "&amp;D13996</f>
        <v>documentazione_amministrativa / documentazione_contabile | FATTURA ATTIVA | NOTA DI CREDITO</v>
      </c>
      <c r="Q13996" s="3" t="str">
        <f>VLOOKUP(P13996,'Classificazione UD'!A:B,2,FALSE)</f>
        <v>Fiscale</v>
      </c>
    </row>
    <row r="13997" spans="1:17" ht="15" customHeight="1" x14ac:dyDescent="0.25">
      <c r="A13997" s="30">
        <v>2017</v>
      </c>
      <c r="B13997" s="3" t="s">
        <v>17</v>
      </c>
      <c r="C13997" s="3" t="s">
        <v>18</v>
      </c>
      <c r="D13997" s="3" t="s">
        <v>19</v>
      </c>
      <c r="E13997" s="3">
        <v>9</v>
      </c>
      <c r="F13997" s="3">
        <v>18</v>
      </c>
      <c r="G13997" s="3">
        <v>36</v>
      </c>
      <c r="H13997" s="3">
        <v>574844</v>
      </c>
      <c r="I13997" s="3">
        <v>18</v>
      </c>
      <c r="J13997" s="3">
        <v>36</v>
      </c>
      <c r="K13997" s="3">
        <v>78812</v>
      </c>
      <c r="L13997" s="3">
        <v>0</v>
      </c>
      <c r="M13997" s="3">
        <v>0</v>
      </c>
      <c r="N13997" s="3">
        <v>0</v>
      </c>
      <c r="O13997" s="3">
        <v>0</v>
      </c>
      <c r="P13997" s="3" t="str">
        <f>B13997&amp;" | "&amp;C13997&amp;" | "&amp;D13997</f>
        <v>documentazione_amministrativa / documentazione_contabile | FATTURA ATTIVA | FATTURA</v>
      </c>
      <c r="Q13997" s="3" t="str">
        <f>VLOOKUP(P13997,'Classificazione UD'!A:B,2,FALSE)</f>
        <v>Fiscale</v>
      </c>
    </row>
    <row r="13998" spans="1:17" ht="15" customHeight="1" x14ac:dyDescent="0.25">
      <c r="A13998" s="30">
        <v>2017</v>
      </c>
      <c r="B13998" s="3" t="s">
        <v>17</v>
      </c>
      <c r="C13998" s="3" t="s">
        <v>18</v>
      </c>
      <c r="D13998" s="3" t="s">
        <v>19</v>
      </c>
      <c r="E13998" s="3">
        <v>6</v>
      </c>
      <c r="F13998" s="3">
        <v>12</v>
      </c>
      <c r="G13998" s="3">
        <v>24</v>
      </c>
      <c r="H13998" s="3">
        <v>558115</v>
      </c>
      <c r="I13998" s="3">
        <v>12</v>
      </c>
      <c r="J13998" s="3">
        <v>24</v>
      </c>
      <c r="K13998" s="3">
        <v>50790</v>
      </c>
      <c r="L13998" s="3">
        <v>0</v>
      </c>
      <c r="M13998" s="3">
        <v>0</v>
      </c>
      <c r="N13998" s="3">
        <v>0</v>
      </c>
      <c r="O13998" s="3">
        <v>0</v>
      </c>
      <c r="P13998" s="3" t="str">
        <f>B13998&amp;" | "&amp;C13998&amp;" | "&amp;D13998</f>
        <v>documentazione_amministrativa / documentazione_contabile | FATTURA ATTIVA | FATTURA</v>
      </c>
      <c r="Q13998" s="3" t="str">
        <f>VLOOKUP(P13998,'Classificazione UD'!A:B,2,FALSE)</f>
        <v>Fiscale</v>
      </c>
    </row>
    <row r="13999" spans="1:17" ht="15" customHeight="1" x14ac:dyDescent="0.25">
      <c r="A13999" s="30">
        <v>2017</v>
      </c>
      <c r="B13999" s="3" t="s">
        <v>17</v>
      </c>
      <c r="C13999" s="3" t="s">
        <v>18</v>
      </c>
      <c r="D13999" s="3" t="s">
        <v>28</v>
      </c>
      <c r="E13999" s="3">
        <v>2</v>
      </c>
      <c r="F13999" s="3">
        <v>4</v>
      </c>
      <c r="G13999" s="3">
        <v>8</v>
      </c>
      <c r="H13999" s="3">
        <v>32232</v>
      </c>
      <c r="I13999" s="3">
        <v>4</v>
      </c>
      <c r="J13999" s="3">
        <v>8</v>
      </c>
      <c r="K13999" s="3">
        <v>17338</v>
      </c>
      <c r="L13999" s="3">
        <v>0</v>
      </c>
      <c r="M13999" s="3">
        <v>0</v>
      </c>
      <c r="N13999" s="3">
        <v>0</v>
      </c>
      <c r="O13999" s="3">
        <v>0</v>
      </c>
      <c r="P13999" s="3" t="str">
        <f>B13999&amp;" | "&amp;C13999&amp;" | "&amp;D13999</f>
        <v>documentazione_amministrativa / documentazione_contabile | FATTURA ATTIVA | NOTA DI CREDITO</v>
      </c>
      <c r="Q13999" s="3" t="str">
        <f>VLOOKUP(P13999,'Classificazione UD'!A:B,2,FALSE)</f>
        <v>Fiscale</v>
      </c>
    </row>
    <row r="14000" spans="1:17" ht="15" customHeight="1" x14ac:dyDescent="0.25">
      <c r="A14000" s="30">
        <v>2017</v>
      </c>
      <c r="B14000" s="3" t="s">
        <v>17</v>
      </c>
      <c r="C14000" s="3" t="s">
        <v>18</v>
      </c>
      <c r="D14000" s="3" t="s">
        <v>19</v>
      </c>
      <c r="E14000" s="3">
        <v>63</v>
      </c>
      <c r="F14000" s="3">
        <v>126</v>
      </c>
      <c r="G14000" s="3">
        <v>252</v>
      </c>
      <c r="H14000" s="3">
        <v>20500185</v>
      </c>
      <c r="I14000" s="3">
        <v>123</v>
      </c>
      <c r="J14000" s="3">
        <v>246</v>
      </c>
      <c r="K14000" s="3">
        <v>520713</v>
      </c>
      <c r="L14000" s="3">
        <v>0</v>
      </c>
      <c r="M14000" s="3">
        <v>0</v>
      </c>
      <c r="N14000" s="3">
        <v>0</v>
      </c>
      <c r="O14000" s="3">
        <v>0</v>
      </c>
      <c r="P14000" s="3" t="str">
        <f>B14000&amp;" | "&amp;C14000&amp;" | "&amp;D14000</f>
        <v>documentazione_amministrativa / documentazione_contabile | FATTURA ATTIVA | FATTURA</v>
      </c>
      <c r="Q14000" s="3" t="str">
        <f>VLOOKUP(P14000,'Classificazione UD'!A:B,2,FALSE)</f>
        <v>Fiscale</v>
      </c>
    </row>
    <row r="14001" spans="1:17" ht="15" customHeight="1" x14ac:dyDescent="0.25">
      <c r="A14001" s="30">
        <v>2017</v>
      </c>
      <c r="B14001" s="3" t="s">
        <v>17</v>
      </c>
      <c r="C14001" s="3" t="s">
        <v>18</v>
      </c>
      <c r="D14001" s="3" t="s">
        <v>28</v>
      </c>
      <c r="E14001" s="3">
        <v>3</v>
      </c>
      <c r="F14001" s="3">
        <v>6</v>
      </c>
      <c r="G14001" s="3">
        <v>12</v>
      </c>
      <c r="H14001" s="3">
        <v>91608</v>
      </c>
      <c r="I14001" s="3">
        <v>6</v>
      </c>
      <c r="J14001" s="3">
        <v>12</v>
      </c>
      <c r="K14001" s="3">
        <v>25142</v>
      </c>
      <c r="L14001" s="3">
        <v>0</v>
      </c>
      <c r="M14001" s="3">
        <v>0</v>
      </c>
      <c r="N14001" s="3">
        <v>0</v>
      </c>
      <c r="O14001" s="3">
        <v>0</v>
      </c>
      <c r="P14001" s="3" t="str">
        <f>B14001&amp;" | "&amp;C14001&amp;" | "&amp;D14001</f>
        <v>documentazione_amministrativa / documentazione_contabile | FATTURA ATTIVA | NOTA DI CREDITO</v>
      </c>
      <c r="Q14001" s="3" t="str">
        <f>VLOOKUP(P14001,'Classificazione UD'!A:B,2,FALSE)</f>
        <v>Fiscale</v>
      </c>
    </row>
    <row r="14002" spans="1:17" ht="15" customHeight="1" x14ac:dyDescent="0.25">
      <c r="A14002" s="30">
        <v>2017</v>
      </c>
      <c r="B14002" s="3" t="s">
        <v>17</v>
      </c>
      <c r="C14002" s="3" t="s">
        <v>106</v>
      </c>
      <c r="D14002" s="3" t="s">
        <v>105</v>
      </c>
      <c r="E14002" s="3">
        <v>75518</v>
      </c>
      <c r="F14002" s="3">
        <v>75518</v>
      </c>
      <c r="G14002" s="3">
        <v>151036</v>
      </c>
      <c r="H14002" s="3">
        <v>695745142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0</v>
      </c>
      <c r="P14002" s="3" t="str">
        <f>B14002&amp;" | "&amp;C14002&amp;" | "&amp;D14002</f>
        <v>documentazione_amministrativa / documentazione_contabile | DOCUMENTO DI TRASPORTO PASSIVO | DOCUMENTO DI TRASPORTO</v>
      </c>
      <c r="Q14002" s="3" t="str">
        <f>VLOOKUP(P14002,'Classificazione UD'!A:B,2,FALSE)</f>
        <v>Fiscale</v>
      </c>
    </row>
    <row r="14003" spans="1:17" ht="15" customHeight="1" x14ac:dyDescent="0.25">
      <c r="A14003" s="30">
        <v>2017</v>
      </c>
      <c r="B14003" s="3" t="s">
        <v>17</v>
      </c>
      <c r="C14003" s="3" t="s">
        <v>18</v>
      </c>
      <c r="D14003" s="3" t="s">
        <v>19</v>
      </c>
      <c r="E14003" s="3">
        <v>38</v>
      </c>
      <c r="F14003" s="3">
        <v>76</v>
      </c>
      <c r="G14003" s="3">
        <v>152</v>
      </c>
      <c r="H14003" s="3">
        <v>16514303</v>
      </c>
      <c r="I14003" s="3">
        <v>74</v>
      </c>
      <c r="J14003" s="3">
        <v>148</v>
      </c>
      <c r="K14003" s="3">
        <v>316929</v>
      </c>
      <c r="L14003" s="3">
        <v>0</v>
      </c>
      <c r="M14003" s="3">
        <v>0</v>
      </c>
      <c r="N14003" s="3">
        <v>0</v>
      </c>
      <c r="O14003" s="3">
        <v>0</v>
      </c>
      <c r="P14003" s="3" t="str">
        <f>B14003&amp;" | "&amp;C14003&amp;" | "&amp;D14003</f>
        <v>documentazione_amministrativa / documentazione_contabile | FATTURA ATTIVA | FATTURA</v>
      </c>
      <c r="Q14003" s="3" t="str">
        <f>VLOOKUP(P14003,'Classificazione UD'!A:B,2,FALSE)</f>
        <v>Fiscale</v>
      </c>
    </row>
    <row r="14004" spans="1:17" ht="15" customHeight="1" x14ac:dyDescent="0.25">
      <c r="A14004" s="30">
        <v>2017</v>
      </c>
      <c r="B14004" s="3" t="s">
        <v>17</v>
      </c>
      <c r="C14004" s="3" t="s">
        <v>18</v>
      </c>
      <c r="D14004" s="3" t="s">
        <v>28</v>
      </c>
      <c r="E14004" s="3">
        <v>4</v>
      </c>
      <c r="F14004" s="3">
        <v>8</v>
      </c>
      <c r="G14004" s="3">
        <v>16</v>
      </c>
      <c r="H14004" s="3">
        <v>60753</v>
      </c>
      <c r="I14004" s="3">
        <v>4</v>
      </c>
      <c r="J14004" s="3">
        <v>8</v>
      </c>
      <c r="K14004" s="3">
        <v>16506</v>
      </c>
      <c r="L14004" s="3">
        <v>0</v>
      </c>
      <c r="M14004" s="3">
        <v>0</v>
      </c>
      <c r="N14004" s="3">
        <v>0</v>
      </c>
      <c r="O14004" s="3">
        <v>0</v>
      </c>
      <c r="P14004" s="3" t="str">
        <f>B14004&amp;" | "&amp;C14004&amp;" | "&amp;D14004</f>
        <v>documentazione_amministrativa / documentazione_contabile | FATTURA ATTIVA | NOTA DI CREDITO</v>
      </c>
      <c r="Q14004" s="3" t="str">
        <f>VLOOKUP(P14004,'Classificazione UD'!A:B,2,FALSE)</f>
        <v>Fiscale</v>
      </c>
    </row>
    <row r="14005" spans="1:17" ht="15" customHeight="1" x14ac:dyDescent="0.25">
      <c r="A14005" s="30">
        <v>2017</v>
      </c>
      <c r="B14005" s="3" t="s">
        <v>17</v>
      </c>
      <c r="C14005" s="3" t="s">
        <v>27</v>
      </c>
      <c r="D14005" s="3" t="s">
        <v>19</v>
      </c>
      <c r="E14005" s="3">
        <v>17786</v>
      </c>
      <c r="F14005" s="3">
        <v>35576</v>
      </c>
      <c r="G14005" s="3">
        <v>71148</v>
      </c>
      <c r="H14005" s="3">
        <v>8899816395</v>
      </c>
      <c r="I14005" s="3">
        <v>35566</v>
      </c>
      <c r="J14005" s="3">
        <v>71132</v>
      </c>
      <c r="K14005" s="3">
        <v>84484603</v>
      </c>
      <c r="L14005" s="3">
        <v>0</v>
      </c>
      <c r="M14005" s="3">
        <v>0</v>
      </c>
      <c r="N14005" s="3">
        <v>0</v>
      </c>
      <c r="O14005" s="3">
        <v>0</v>
      </c>
      <c r="P14005" s="3" t="str">
        <f>B14005&amp;" | "&amp;C14005&amp;" | "&amp;D14005</f>
        <v>documentazione_amministrativa / documentazione_contabile | FATTURA PASSIVA | FATTURA</v>
      </c>
      <c r="Q14005" s="3" t="str">
        <f>VLOOKUP(P14005,'Classificazione UD'!A:B,2,FALSE)</f>
        <v>Fiscale</v>
      </c>
    </row>
    <row r="14006" spans="1:17" ht="15" customHeight="1" x14ac:dyDescent="0.25">
      <c r="A14006" s="30">
        <v>2017</v>
      </c>
      <c r="B14006" s="3" t="s">
        <v>17</v>
      </c>
      <c r="C14006" s="3" t="s">
        <v>27</v>
      </c>
      <c r="D14006" s="3" t="s">
        <v>28</v>
      </c>
      <c r="E14006" s="3">
        <v>714</v>
      </c>
      <c r="F14006" s="3">
        <v>1428</v>
      </c>
      <c r="G14006" s="3">
        <v>2856</v>
      </c>
      <c r="H14006" s="3">
        <v>116127879</v>
      </c>
      <c r="I14006" s="3">
        <v>1425</v>
      </c>
      <c r="J14006" s="3">
        <v>2850</v>
      </c>
      <c r="K14006" s="3">
        <v>3374568</v>
      </c>
      <c r="L14006" s="3">
        <v>0</v>
      </c>
      <c r="M14006" s="3">
        <v>0</v>
      </c>
      <c r="N14006" s="3">
        <v>0</v>
      </c>
      <c r="O14006" s="3">
        <v>0</v>
      </c>
      <c r="P14006" s="3" t="str">
        <f>B14006&amp;" | "&amp;C14006&amp;" | "&amp;D14006</f>
        <v>documentazione_amministrativa / documentazione_contabile | FATTURA PASSIVA | NOTA DI CREDITO</v>
      </c>
      <c r="Q14006" s="3" t="str">
        <f>VLOOKUP(P14006,'Classificazione UD'!A:B,2,FALSE)</f>
        <v>Fiscale</v>
      </c>
    </row>
    <row r="14007" spans="1:17" ht="15" customHeight="1" x14ac:dyDescent="0.25">
      <c r="A14007" s="30">
        <v>2017</v>
      </c>
      <c r="B14007" s="3" t="s">
        <v>17</v>
      </c>
      <c r="C14007" s="3" t="s">
        <v>27</v>
      </c>
      <c r="D14007" s="3" t="s">
        <v>19</v>
      </c>
      <c r="E14007" s="3">
        <v>7</v>
      </c>
      <c r="F14007" s="3">
        <v>14</v>
      </c>
      <c r="G14007" s="3">
        <v>28</v>
      </c>
      <c r="H14007" s="3">
        <v>568112</v>
      </c>
      <c r="I14007" s="3">
        <v>14</v>
      </c>
      <c r="J14007" s="3">
        <v>28</v>
      </c>
      <c r="K14007" s="3">
        <v>33764</v>
      </c>
      <c r="L14007" s="3">
        <v>0</v>
      </c>
      <c r="M14007" s="3">
        <v>0</v>
      </c>
      <c r="N14007" s="3">
        <v>0</v>
      </c>
      <c r="O14007" s="3">
        <v>0</v>
      </c>
      <c r="P14007" s="3" t="str">
        <f>B14007&amp;" | "&amp;C14007&amp;" | "&amp;D14007</f>
        <v>documentazione_amministrativa / documentazione_contabile | FATTURA PASSIVA | FATTURA</v>
      </c>
      <c r="Q14007" s="3" t="str">
        <f>VLOOKUP(P14007,'Classificazione UD'!A:B,2,FALSE)</f>
        <v>Fiscale</v>
      </c>
    </row>
    <row r="14008" spans="1:17" ht="15" customHeight="1" x14ac:dyDescent="0.25">
      <c r="A14008" s="30">
        <v>2017</v>
      </c>
      <c r="B14008" s="3" t="s">
        <v>17</v>
      </c>
      <c r="C14008" s="3" t="s">
        <v>27</v>
      </c>
      <c r="D14008" s="3" t="s">
        <v>28</v>
      </c>
      <c r="E14008" s="3">
        <v>1</v>
      </c>
      <c r="F14008" s="3">
        <v>2</v>
      </c>
      <c r="G14008" s="3">
        <v>4</v>
      </c>
      <c r="H14008" s="3">
        <v>15025</v>
      </c>
      <c r="I14008" s="3">
        <v>2</v>
      </c>
      <c r="J14008" s="3">
        <v>4</v>
      </c>
      <c r="K14008" s="3">
        <v>4679</v>
      </c>
      <c r="L14008" s="3">
        <v>0</v>
      </c>
      <c r="M14008" s="3">
        <v>0</v>
      </c>
      <c r="N14008" s="3">
        <v>0</v>
      </c>
      <c r="O14008" s="3">
        <v>0</v>
      </c>
      <c r="P14008" s="3" t="str">
        <f>B14008&amp;" | "&amp;C14008&amp;" | "&amp;D14008</f>
        <v>documentazione_amministrativa / documentazione_contabile | FATTURA PASSIVA | NOTA DI CREDITO</v>
      </c>
      <c r="Q14008" s="3" t="str">
        <f>VLOOKUP(P14008,'Classificazione UD'!A:B,2,FALSE)</f>
        <v>Fiscale</v>
      </c>
    </row>
    <row r="14009" spans="1:17" ht="15" customHeight="1" x14ac:dyDescent="0.25">
      <c r="A14009" s="30">
        <v>2017</v>
      </c>
      <c r="B14009" s="3" t="s">
        <v>23</v>
      </c>
      <c r="C14009" s="3" t="s">
        <v>24</v>
      </c>
      <c r="D14009" s="3" t="s">
        <v>24</v>
      </c>
      <c r="E14009" s="3">
        <v>1</v>
      </c>
      <c r="F14009" s="3">
        <v>1</v>
      </c>
      <c r="G14009" s="3">
        <v>1</v>
      </c>
      <c r="H14009" s="3">
        <v>57885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 t="str">
        <f>B14009&amp;" | "&amp;C14009&amp;" | "&amp;D14009</f>
        <v>documentazione_amministrativa / altri_documenti | FOGLIO DI TRASFORMAZIONE | FOGLIO DI TRASFORMAZIONE</v>
      </c>
      <c r="Q14009" s="3" t="str">
        <f>VLOOKUP(P14009,'Classificazione UD'!A:B,2,FALSE)</f>
        <v>Tecnico</v>
      </c>
    </row>
    <row r="14010" spans="1:17" ht="15" customHeight="1" x14ac:dyDescent="0.25">
      <c r="A14010" s="30">
        <v>2017</v>
      </c>
      <c r="B14010" s="3" t="s">
        <v>17</v>
      </c>
      <c r="C14010" s="3" t="s">
        <v>27</v>
      </c>
      <c r="D14010" s="3" t="s">
        <v>19</v>
      </c>
      <c r="E14010" s="3">
        <v>4502</v>
      </c>
      <c r="F14010" s="3">
        <v>9004</v>
      </c>
      <c r="G14010" s="3">
        <v>18008</v>
      </c>
      <c r="H14010" s="3">
        <v>266746816</v>
      </c>
      <c r="I14010" s="3">
        <v>9002</v>
      </c>
      <c r="J14010" s="3">
        <v>18004</v>
      </c>
      <c r="K14010" s="3">
        <v>21360128</v>
      </c>
      <c r="L14010" s="3">
        <v>0</v>
      </c>
      <c r="M14010" s="3">
        <v>0</v>
      </c>
      <c r="N14010" s="3">
        <v>0</v>
      </c>
      <c r="O14010" s="3">
        <v>0</v>
      </c>
      <c r="P14010" s="3" t="str">
        <f>B14010&amp;" | "&amp;C14010&amp;" | "&amp;D14010</f>
        <v>documentazione_amministrativa / documentazione_contabile | FATTURA PASSIVA | FATTURA</v>
      </c>
      <c r="Q14010" s="3" t="str">
        <f>VLOOKUP(P14010,'Classificazione UD'!A:B,2,FALSE)</f>
        <v>Fiscale</v>
      </c>
    </row>
    <row r="14011" spans="1:17" ht="15" customHeight="1" x14ac:dyDescent="0.25">
      <c r="A14011" s="30">
        <v>2017</v>
      </c>
      <c r="B14011" s="3" t="s">
        <v>17</v>
      </c>
      <c r="C14011" s="3" t="s">
        <v>27</v>
      </c>
      <c r="D14011" s="3" t="s">
        <v>28</v>
      </c>
      <c r="E14011" s="3">
        <v>38</v>
      </c>
      <c r="F14011" s="3">
        <v>76</v>
      </c>
      <c r="G14011" s="3">
        <v>152</v>
      </c>
      <c r="H14011" s="3">
        <v>1588947</v>
      </c>
      <c r="I14011" s="3">
        <v>76</v>
      </c>
      <c r="J14011" s="3">
        <v>152</v>
      </c>
      <c r="K14011" s="3">
        <v>179106</v>
      </c>
      <c r="L14011" s="3">
        <v>0</v>
      </c>
      <c r="M14011" s="3">
        <v>0</v>
      </c>
      <c r="N14011" s="3">
        <v>0</v>
      </c>
      <c r="O14011" s="3">
        <v>0</v>
      </c>
      <c r="P14011" s="3" t="str">
        <f>B14011&amp;" | "&amp;C14011&amp;" | "&amp;D14011</f>
        <v>documentazione_amministrativa / documentazione_contabile | FATTURA PASSIVA | NOTA DI CREDITO</v>
      </c>
      <c r="Q14011" s="3" t="str">
        <f>VLOOKUP(P14011,'Classificazione UD'!A:B,2,FALSE)</f>
        <v>Fiscale</v>
      </c>
    </row>
    <row r="14012" spans="1:17" ht="15" customHeight="1" x14ac:dyDescent="0.25">
      <c r="A14012" s="30">
        <v>2017</v>
      </c>
      <c r="B14012" s="3" t="s">
        <v>17</v>
      </c>
      <c r="C14012" s="3" t="s">
        <v>18</v>
      </c>
      <c r="D14012" s="3" t="s">
        <v>19</v>
      </c>
      <c r="E14012" s="3">
        <v>187</v>
      </c>
      <c r="F14012" s="3">
        <v>374</v>
      </c>
      <c r="G14012" s="3">
        <v>748</v>
      </c>
      <c r="H14012" s="3">
        <v>23900920</v>
      </c>
      <c r="I14012" s="3">
        <v>374</v>
      </c>
      <c r="J14012" s="3">
        <v>748</v>
      </c>
      <c r="K14012" s="3">
        <v>1592831</v>
      </c>
      <c r="L14012" s="3">
        <v>0</v>
      </c>
      <c r="M14012" s="3">
        <v>0</v>
      </c>
      <c r="N14012" s="3">
        <v>0</v>
      </c>
      <c r="O14012" s="3">
        <v>0</v>
      </c>
      <c r="P14012" s="3" t="str">
        <f>B14012&amp;" | "&amp;C14012&amp;" | "&amp;D14012</f>
        <v>documentazione_amministrativa / documentazione_contabile | FATTURA ATTIVA | FATTURA</v>
      </c>
      <c r="Q14012" s="3" t="str">
        <f>VLOOKUP(P14012,'Classificazione UD'!A:B,2,FALSE)</f>
        <v>Fiscale</v>
      </c>
    </row>
    <row r="14013" spans="1:17" ht="15" customHeight="1" x14ac:dyDescent="0.25">
      <c r="A14013" s="30">
        <v>2017</v>
      </c>
      <c r="B14013" s="3" t="s">
        <v>17</v>
      </c>
      <c r="C14013" s="3" t="s">
        <v>18</v>
      </c>
      <c r="D14013" s="3" t="s">
        <v>28</v>
      </c>
      <c r="E14013" s="3">
        <v>2</v>
      </c>
      <c r="F14013" s="3">
        <v>4</v>
      </c>
      <c r="G14013" s="3">
        <v>8</v>
      </c>
      <c r="H14013" s="3">
        <v>33363</v>
      </c>
      <c r="I14013" s="3">
        <v>4</v>
      </c>
      <c r="J14013" s="3">
        <v>8</v>
      </c>
      <c r="K14013" s="3">
        <v>17398</v>
      </c>
      <c r="L14013" s="3">
        <v>0</v>
      </c>
      <c r="M14013" s="3">
        <v>0</v>
      </c>
      <c r="N14013" s="3">
        <v>0</v>
      </c>
      <c r="O14013" s="3">
        <v>0</v>
      </c>
      <c r="P14013" s="3" t="str">
        <f>B14013&amp;" | "&amp;C14013&amp;" | "&amp;D14013</f>
        <v>documentazione_amministrativa / documentazione_contabile | FATTURA ATTIVA | NOTA DI CREDITO</v>
      </c>
      <c r="Q14013" s="3" t="str">
        <f>VLOOKUP(P14013,'Classificazione UD'!A:B,2,FALSE)</f>
        <v>Fiscale</v>
      </c>
    </row>
    <row r="14014" spans="1:17" ht="15" customHeight="1" x14ac:dyDescent="0.25">
      <c r="A14014" s="30">
        <v>2017</v>
      </c>
      <c r="B14014" s="3" t="s">
        <v>17</v>
      </c>
      <c r="C14014" s="3" t="s">
        <v>27</v>
      </c>
      <c r="D14014" s="3" t="s">
        <v>19</v>
      </c>
      <c r="E14014" s="3">
        <v>38</v>
      </c>
      <c r="F14014" s="3">
        <v>76</v>
      </c>
      <c r="G14014" s="3">
        <v>152</v>
      </c>
      <c r="H14014" s="3">
        <v>4643567</v>
      </c>
      <c r="I14014" s="3">
        <v>76</v>
      </c>
      <c r="J14014" s="3">
        <v>152</v>
      </c>
      <c r="K14014" s="3">
        <v>180565</v>
      </c>
      <c r="L14014" s="3">
        <v>0</v>
      </c>
      <c r="M14014" s="3">
        <v>0</v>
      </c>
      <c r="N14014" s="3">
        <v>0</v>
      </c>
      <c r="O14014" s="3">
        <v>0</v>
      </c>
      <c r="P14014" s="3" t="str">
        <f>B14014&amp;" | "&amp;C14014&amp;" | "&amp;D14014</f>
        <v>documentazione_amministrativa / documentazione_contabile | FATTURA PASSIVA | FATTURA</v>
      </c>
      <c r="Q14014" s="3" t="str">
        <f>VLOOKUP(P14014,'Classificazione UD'!A:B,2,FALSE)</f>
        <v>Fiscale</v>
      </c>
    </row>
    <row r="14015" spans="1:17" ht="15" customHeight="1" x14ac:dyDescent="0.25">
      <c r="A14015" s="30">
        <v>2017</v>
      </c>
      <c r="B14015" s="3" t="s">
        <v>17</v>
      </c>
      <c r="C14015" s="3" t="s">
        <v>109</v>
      </c>
      <c r="D14015" s="3" t="s">
        <v>110</v>
      </c>
      <c r="E14015" s="3">
        <v>3892</v>
      </c>
      <c r="F14015" s="3">
        <v>3892</v>
      </c>
      <c r="G14015" s="3">
        <v>7784</v>
      </c>
      <c r="H14015" s="3">
        <v>50195874</v>
      </c>
      <c r="I14015" s="3">
        <v>0</v>
      </c>
      <c r="J14015" s="3">
        <v>0</v>
      </c>
      <c r="K14015" s="3">
        <v>0</v>
      </c>
      <c r="L14015" s="3">
        <v>4</v>
      </c>
      <c r="M14015" s="3">
        <v>4</v>
      </c>
      <c r="N14015" s="3">
        <v>8</v>
      </c>
      <c r="O14015" s="3">
        <v>32758</v>
      </c>
      <c r="P14015" s="3" t="str">
        <f>B14015&amp;" | "&amp;C14015&amp;" | "&amp;D14015</f>
        <v>documentazione_amministrativa / documentazione_contabile | ORDINE ATTIVO | ORDINE</v>
      </c>
      <c r="Q14015" s="3" t="str">
        <f>VLOOKUP(P14015,'Classificazione UD'!A:B,2,FALSE)</f>
        <v>Fiscale</v>
      </c>
    </row>
    <row r="14016" spans="1:17" ht="15" customHeight="1" x14ac:dyDescent="0.25">
      <c r="A14016" s="30">
        <v>2017</v>
      </c>
      <c r="B14016" s="3" t="s">
        <v>36</v>
      </c>
      <c r="C14016" s="3" t="s">
        <v>297</v>
      </c>
      <c r="D14016" s="3" t="s">
        <v>50</v>
      </c>
      <c r="E14016" s="3">
        <v>1118</v>
      </c>
      <c r="F14016" s="3">
        <v>1118</v>
      </c>
      <c r="G14016" s="3">
        <v>1118</v>
      </c>
      <c r="H14016" s="3">
        <v>401795773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 t="str">
        <f>B14016&amp;" | "&amp;C14016&amp;" | "&amp;D14016</f>
        <v>documentazione_amministrativa / documenti_protocollati | INTERNO | DOCUMENTO PROTOCOLLATO</v>
      </c>
      <c r="Q14016" s="3" t="str">
        <f>VLOOKUP(P14016,'Classificazione UD'!A:B,2,FALSE)</f>
        <v>Amministrativo</v>
      </c>
    </row>
    <row r="14017" spans="1:17" ht="15" customHeight="1" x14ac:dyDescent="0.25">
      <c r="A14017" s="30">
        <v>2017</v>
      </c>
      <c r="B14017" s="3" t="s">
        <v>20</v>
      </c>
      <c r="C14017" s="3" t="s">
        <v>21</v>
      </c>
      <c r="D14017" s="3" t="s">
        <v>21</v>
      </c>
      <c r="E14017" s="3">
        <v>353</v>
      </c>
      <c r="F14017" s="3">
        <v>353</v>
      </c>
      <c r="G14017" s="3">
        <v>353</v>
      </c>
      <c r="H14017" s="3">
        <v>237788079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 t="str">
        <f>B14017&amp;" | "&amp;C14017&amp;" | "&amp;D14017</f>
        <v>documentazione_amministrativa / registri | REGISTRO GIORNALIERO | REGISTRO GIORNALIERO</v>
      </c>
      <c r="Q14017" s="3" t="str">
        <f>VLOOKUP(P14017,'Classificazione UD'!A:B,2,FALSE)</f>
        <v>RGP</v>
      </c>
    </row>
    <row r="14018" spans="1:17" ht="15" customHeight="1" x14ac:dyDescent="0.25">
      <c r="A14018" s="30">
        <v>2017</v>
      </c>
      <c r="B14018" s="3" t="s">
        <v>17</v>
      </c>
      <c r="C14018" s="3" t="s">
        <v>18</v>
      </c>
      <c r="D14018" s="3" t="s">
        <v>19</v>
      </c>
      <c r="E14018" s="3">
        <v>2</v>
      </c>
      <c r="F14018" s="3">
        <v>4</v>
      </c>
      <c r="G14018" s="3">
        <v>8</v>
      </c>
      <c r="H14018" s="3">
        <v>30866</v>
      </c>
      <c r="I14018" s="3">
        <v>4</v>
      </c>
      <c r="J14018" s="3">
        <v>8</v>
      </c>
      <c r="K14018" s="3">
        <v>16541</v>
      </c>
      <c r="L14018" s="3">
        <v>0</v>
      </c>
      <c r="M14018" s="3">
        <v>0</v>
      </c>
      <c r="N14018" s="3">
        <v>0</v>
      </c>
      <c r="O14018" s="3">
        <v>0</v>
      </c>
      <c r="P14018" s="3" t="str">
        <f>B14018&amp;" | "&amp;C14018&amp;" | "&amp;D14018</f>
        <v>documentazione_amministrativa / documentazione_contabile | FATTURA ATTIVA | FATTURA</v>
      </c>
      <c r="Q14018" s="3" t="str">
        <f>VLOOKUP(P14018,'Classificazione UD'!A:B,2,FALSE)</f>
        <v>Fiscale</v>
      </c>
    </row>
    <row r="14019" spans="1:17" ht="15" customHeight="1" x14ac:dyDescent="0.25">
      <c r="A14019" s="30">
        <v>2017</v>
      </c>
      <c r="B14019" s="3" t="s">
        <v>17</v>
      </c>
      <c r="C14019" s="3" t="s">
        <v>18</v>
      </c>
      <c r="D14019" s="3" t="s">
        <v>19</v>
      </c>
      <c r="E14019" s="3">
        <v>3</v>
      </c>
      <c r="F14019" s="3">
        <v>6</v>
      </c>
      <c r="G14019" s="3">
        <v>12</v>
      </c>
      <c r="H14019" s="3">
        <v>4713902</v>
      </c>
      <c r="I14019" s="3">
        <v>6</v>
      </c>
      <c r="J14019" s="3">
        <v>12</v>
      </c>
      <c r="K14019" s="3">
        <v>25875</v>
      </c>
      <c r="L14019" s="3">
        <v>0</v>
      </c>
      <c r="M14019" s="3">
        <v>0</v>
      </c>
      <c r="N14019" s="3">
        <v>0</v>
      </c>
      <c r="O14019" s="3">
        <v>0</v>
      </c>
      <c r="P14019" s="3" t="str">
        <f>B14019&amp;" | "&amp;C14019&amp;" | "&amp;D14019</f>
        <v>documentazione_amministrativa / documentazione_contabile | FATTURA ATTIVA | FATTURA</v>
      </c>
      <c r="Q14019" s="3" t="str">
        <f>VLOOKUP(P14019,'Classificazione UD'!A:B,2,FALSE)</f>
        <v>Fiscale</v>
      </c>
    </row>
    <row r="14020" spans="1:17" ht="15" customHeight="1" x14ac:dyDescent="0.25">
      <c r="A14020" s="30">
        <v>2017</v>
      </c>
      <c r="B14020" s="3" t="s">
        <v>17</v>
      </c>
      <c r="C14020" s="3" t="s">
        <v>18</v>
      </c>
      <c r="D14020" s="3" t="s">
        <v>28</v>
      </c>
      <c r="E14020" s="3">
        <v>3</v>
      </c>
      <c r="F14020" s="3">
        <v>6</v>
      </c>
      <c r="G14020" s="3">
        <v>12</v>
      </c>
      <c r="H14020" s="3">
        <v>47486</v>
      </c>
      <c r="I14020" s="3">
        <v>6</v>
      </c>
      <c r="J14020" s="3">
        <v>12</v>
      </c>
      <c r="K14020" s="3">
        <v>26004</v>
      </c>
      <c r="L14020" s="3">
        <v>0</v>
      </c>
      <c r="M14020" s="3">
        <v>0</v>
      </c>
      <c r="N14020" s="3">
        <v>0</v>
      </c>
      <c r="O14020" s="3">
        <v>0</v>
      </c>
      <c r="P14020" s="3" t="str">
        <f>B14020&amp;" | "&amp;C14020&amp;" | "&amp;D14020</f>
        <v>documentazione_amministrativa / documentazione_contabile | FATTURA ATTIVA | NOTA DI CREDITO</v>
      </c>
      <c r="Q14020" s="3" t="str">
        <f>VLOOKUP(P14020,'Classificazione UD'!A:B,2,FALSE)</f>
        <v>Fiscale</v>
      </c>
    </row>
    <row r="14021" spans="1:17" ht="15" customHeight="1" x14ac:dyDescent="0.25">
      <c r="A14021" s="30">
        <v>2017</v>
      </c>
      <c r="B14021" s="3" t="s">
        <v>48</v>
      </c>
      <c r="C14021" s="3" t="s">
        <v>81</v>
      </c>
      <c r="D14021" s="3" t="s">
        <v>81</v>
      </c>
      <c r="E14021" s="3">
        <v>12</v>
      </c>
      <c r="F14021" s="3">
        <v>60</v>
      </c>
      <c r="G14021" s="3">
        <v>60</v>
      </c>
      <c r="H14021" s="3">
        <v>16674271</v>
      </c>
      <c r="I14021" s="3">
        <v>0</v>
      </c>
      <c r="J14021" s="3">
        <v>0</v>
      </c>
      <c r="K14021" s="3">
        <v>0</v>
      </c>
      <c r="L14021" s="3">
        <v>9</v>
      </c>
      <c r="M14021" s="3">
        <v>45</v>
      </c>
      <c r="N14021" s="3">
        <v>45</v>
      </c>
      <c r="O14021" s="3">
        <v>12738489</v>
      </c>
      <c r="P14021" s="3" t="str">
        <f>B14021&amp;" | "&amp;C14021&amp;" | "&amp;D14021</f>
        <v>documentazione_amministrativa / determinazioni | DETERMINA | DETERMINA</v>
      </c>
      <c r="Q14021" s="3" t="str">
        <f>VLOOKUP(P14021,'Classificazione UD'!A:B,2,FALSE)</f>
        <v>Amministrativo</v>
      </c>
    </row>
    <row r="14022" spans="1:17" ht="15" customHeight="1" x14ac:dyDescent="0.25">
      <c r="A14022" s="30">
        <v>2017</v>
      </c>
      <c r="B14022" s="3" t="s">
        <v>48</v>
      </c>
      <c r="C14022" s="3" t="s">
        <v>81</v>
      </c>
      <c r="D14022" s="3" t="s">
        <v>81</v>
      </c>
      <c r="E14022" s="3">
        <v>250</v>
      </c>
      <c r="F14022" s="3">
        <v>1290</v>
      </c>
      <c r="G14022" s="3">
        <v>1290</v>
      </c>
      <c r="H14022" s="3">
        <v>445776862</v>
      </c>
      <c r="I14022" s="3">
        <v>0</v>
      </c>
      <c r="J14022" s="3">
        <v>0</v>
      </c>
      <c r="K14022" s="3">
        <v>0</v>
      </c>
      <c r="L14022" s="3">
        <v>182</v>
      </c>
      <c r="M14022" s="3">
        <v>937</v>
      </c>
      <c r="N14022" s="3">
        <v>937</v>
      </c>
      <c r="O14022" s="3">
        <v>324713339</v>
      </c>
      <c r="P14022" s="3" t="str">
        <f>B14022&amp;" | "&amp;C14022&amp;" | "&amp;D14022</f>
        <v>documentazione_amministrativa / determinazioni | DETERMINA | DETERMINA</v>
      </c>
      <c r="Q14022" s="3" t="str">
        <f>VLOOKUP(P14022,'Classificazione UD'!A:B,2,FALSE)</f>
        <v>Amministrativo</v>
      </c>
    </row>
    <row r="14023" spans="1:17" ht="15" customHeight="1" x14ac:dyDescent="0.25">
      <c r="A14023" s="30">
        <v>2017</v>
      </c>
      <c r="B14023" s="3" t="s">
        <v>48</v>
      </c>
      <c r="C14023" s="3" t="s">
        <v>81</v>
      </c>
      <c r="D14023" s="3" t="s">
        <v>81</v>
      </c>
      <c r="E14023" s="3">
        <v>53</v>
      </c>
      <c r="F14023" s="3">
        <v>275</v>
      </c>
      <c r="G14023" s="3">
        <v>275</v>
      </c>
      <c r="H14023" s="3">
        <v>79636318</v>
      </c>
      <c r="I14023" s="3">
        <v>0</v>
      </c>
      <c r="J14023" s="3">
        <v>0</v>
      </c>
      <c r="K14023" s="3">
        <v>0</v>
      </c>
      <c r="L14023" s="3">
        <v>35</v>
      </c>
      <c r="M14023" s="3">
        <v>185</v>
      </c>
      <c r="N14023" s="3">
        <v>185</v>
      </c>
      <c r="O14023" s="3">
        <v>61535299</v>
      </c>
      <c r="P14023" s="3" t="str">
        <f>B14023&amp;" | "&amp;C14023&amp;" | "&amp;D14023</f>
        <v>documentazione_amministrativa / determinazioni | DETERMINA | DETERMINA</v>
      </c>
      <c r="Q14023" s="3" t="str">
        <f>VLOOKUP(P14023,'Classificazione UD'!A:B,2,FALSE)</f>
        <v>Amministrativo</v>
      </c>
    </row>
    <row r="14024" spans="1:17" ht="15" customHeight="1" x14ac:dyDescent="0.25">
      <c r="A14024" s="30">
        <v>2017</v>
      </c>
      <c r="B14024" s="3" t="s">
        <v>48</v>
      </c>
      <c r="C14024" s="3" t="s">
        <v>81</v>
      </c>
      <c r="D14024" s="3" t="s">
        <v>81</v>
      </c>
      <c r="E14024" s="3">
        <v>17</v>
      </c>
      <c r="F14024" s="3">
        <v>85</v>
      </c>
      <c r="G14024" s="3">
        <v>85</v>
      </c>
      <c r="H14024" s="3">
        <v>26937087</v>
      </c>
      <c r="I14024" s="3">
        <v>0</v>
      </c>
      <c r="J14024" s="3">
        <v>0</v>
      </c>
      <c r="K14024" s="3">
        <v>0</v>
      </c>
      <c r="L14024" s="3">
        <v>13</v>
      </c>
      <c r="M14024" s="3">
        <v>65</v>
      </c>
      <c r="N14024" s="3">
        <v>65</v>
      </c>
      <c r="O14024" s="3">
        <v>20169358</v>
      </c>
      <c r="P14024" s="3" t="str">
        <f>B14024&amp;" | "&amp;C14024&amp;" | "&amp;D14024</f>
        <v>documentazione_amministrativa / determinazioni | DETERMINA | DETERMINA</v>
      </c>
      <c r="Q14024" s="3" t="str">
        <f>VLOOKUP(P14024,'Classificazione UD'!A:B,2,FALSE)</f>
        <v>Amministrativo</v>
      </c>
    </row>
    <row r="14025" spans="1:17" ht="15" customHeight="1" x14ac:dyDescent="0.25">
      <c r="A14025" s="30">
        <v>2017</v>
      </c>
      <c r="B14025" s="3" t="s">
        <v>48</v>
      </c>
      <c r="C14025" s="3" t="s">
        <v>81</v>
      </c>
      <c r="D14025" s="3" t="s">
        <v>81</v>
      </c>
      <c r="E14025" s="3">
        <v>21</v>
      </c>
      <c r="F14025" s="3">
        <v>109</v>
      </c>
      <c r="G14025" s="3">
        <v>109</v>
      </c>
      <c r="H14025" s="3">
        <v>33317211</v>
      </c>
      <c r="I14025" s="3">
        <v>0</v>
      </c>
      <c r="J14025" s="3">
        <v>0</v>
      </c>
      <c r="K14025" s="3">
        <v>0</v>
      </c>
      <c r="L14025" s="3">
        <v>18</v>
      </c>
      <c r="M14025" s="3">
        <v>94</v>
      </c>
      <c r="N14025" s="3">
        <v>94</v>
      </c>
      <c r="O14025" s="3">
        <v>29254359</v>
      </c>
      <c r="P14025" s="3" t="str">
        <f>B14025&amp;" | "&amp;C14025&amp;" | "&amp;D14025</f>
        <v>documentazione_amministrativa / determinazioni | DETERMINA | DETERMINA</v>
      </c>
      <c r="Q14025" s="3" t="str">
        <f>VLOOKUP(P14025,'Classificazione UD'!A:B,2,FALSE)</f>
        <v>Amministrativo</v>
      </c>
    </row>
    <row r="14026" spans="1:17" ht="15" customHeight="1" x14ac:dyDescent="0.25">
      <c r="A14026" s="30">
        <v>2017</v>
      </c>
      <c r="B14026" s="3" t="s">
        <v>48</v>
      </c>
      <c r="C14026" s="3" t="s">
        <v>81</v>
      </c>
      <c r="D14026" s="3" t="s">
        <v>81</v>
      </c>
      <c r="E14026" s="3">
        <v>10</v>
      </c>
      <c r="F14026" s="3">
        <v>41</v>
      </c>
      <c r="G14026" s="3">
        <v>41</v>
      </c>
      <c r="H14026" s="3">
        <v>11655006</v>
      </c>
      <c r="I14026" s="3">
        <v>0</v>
      </c>
      <c r="J14026" s="3">
        <v>0</v>
      </c>
      <c r="K14026" s="3">
        <v>0</v>
      </c>
      <c r="L14026" s="3">
        <v>8</v>
      </c>
      <c r="M14026" s="3">
        <v>33</v>
      </c>
      <c r="N14026" s="3">
        <v>33</v>
      </c>
      <c r="O14026" s="3">
        <v>9417269</v>
      </c>
      <c r="P14026" s="3" t="str">
        <f>B14026&amp;" | "&amp;C14026&amp;" | "&amp;D14026</f>
        <v>documentazione_amministrativa / determinazioni | DETERMINA | DETERMINA</v>
      </c>
      <c r="Q14026" s="3" t="str">
        <f>VLOOKUP(P14026,'Classificazione UD'!A:B,2,FALSE)</f>
        <v>Amministrativo</v>
      </c>
    </row>
    <row r="14027" spans="1:17" ht="15" customHeight="1" x14ac:dyDescent="0.25">
      <c r="A14027" s="30">
        <v>2017</v>
      </c>
      <c r="B14027" s="3" t="s">
        <v>48</v>
      </c>
      <c r="C14027" s="3" t="s">
        <v>81</v>
      </c>
      <c r="D14027" s="3" t="s">
        <v>81</v>
      </c>
      <c r="E14027" s="3">
        <v>73</v>
      </c>
      <c r="F14027" s="3">
        <v>463</v>
      </c>
      <c r="G14027" s="3">
        <v>463</v>
      </c>
      <c r="H14027" s="3">
        <v>156028804</v>
      </c>
      <c r="I14027" s="3">
        <v>0</v>
      </c>
      <c r="J14027" s="3">
        <v>0</v>
      </c>
      <c r="K14027" s="3">
        <v>0</v>
      </c>
      <c r="L14027" s="3">
        <v>58</v>
      </c>
      <c r="M14027" s="3">
        <v>370</v>
      </c>
      <c r="N14027" s="3">
        <v>370</v>
      </c>
      <c r="O14027" s="3">
        <v>127227284</v>
      </c>
      <c r="P14027" s="3" t="str">
        <f>B14027&amp;" | "&amp;C14027&amp;" | "&amp;D14027</f>
        <v>documentazione_amministrativa / determinazioni | DETERMINA | DETERMINA</v>
      </c>
      <c r="Q14027" s="3" t="str">
        <f>VLOOKUP(P14027,'Classificazione UD'!A:B,2,FALSE)</f>
        <v>Amministrativo</v>
      </c>
    </row>
    <row r="14028" spans="1:17" ht="15" customHeight="1" x14ac:dyDescent="0.25">
      <c r="A14028" s="30">
        <v>2017</v>
      </c>
      <c r="B14028" s="3" t="s">
        <v>48</v>
      </c>
      <c r="C14028" s="3" t="s">
        <v>81</v>
      </c>
      <c r="D14028" s="3" t="s">
        <v>81</v>
      </c>
      <c r="E14028" s="3">
        <v>74</v>
      </c>
      <c r="F14028" s="3">
        <v>334</v>
      </c>
      <c r="G14028" s="3">
        <v>334</v>
      </c>
      <c r="H14028" s="3">
        <v>109676065</v>
      </c>
      <c r="I14028" s="3">
        <v>0</v>
      </c>
      <c r="J14028" s="3">
        <v>0</v>
      </c>
      <c r="K14028" s="3">
        <v>0</v>
      </c>
      <c r="L14028" s="3">
        <v>49</v>
      </c>
      <c r="M14028" s="3">
        <v>227</v>
      </c>
      <c r="N14028" s="3">
        <v>227</v>
      </c>
      <c r="O14028" s="3">
        <v>76819034</v>
      </c>
      <c r="P14028" s="3" t="str">
        <f>B14028&amp;" | "&amp;C14028&amp;" | "&amp;D14028</f>
        <v>documentazione_amministrativa / determinazioni | DETERMINA | DETERMINA</v>
      </c>
      <c r="Q14028" s="3" t="str">
        <f>VLOOKUP(P14028,'Classificazione UD'!A:B,2,FALSE)</f>
        <v>Amministrativo</v>
      </c>
    </row>
    <row r="14029" spans="1:17" ht="15" customHeight="1" x14ac:dyDescent="0.25">
      <c r="A14029" s="30">
        <v>2017</v>
      </c>
      <c r="B14029" s="3" t="s">
        <v>17</v>
      </c>
      <c r="C14029" s="3" t="s">
        <v>106</v>
      </c>
      <c r="D14029" s="3" t="s">
        <v>105</v>
      </c>
      <c r="E14029" s="3">
        <v>26282</v>
      </c>
      <c r="F14029" s="3">
        <v>26282</v>
      </c>
      <c r="G14029" s="3">
        <v>52564</v>
      </c>
      <c r="H14029" s="3">
        <v>295596733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 t="str">
        <f>B14029&amp;" | "&amp;C14029&amp;" | "&amp;D14029</f>
        <v>documentazione_amministrativa / documentazione_contabile | DOCUMENTO DI TRASPORTO PASSIVO | DOCUMENTO DI TRASPORTO</v>
      </c>
      <c r="Q14029" s="3" t="str">
        <f>VLOOKUP(P14029,'Classificazione UD'!A:B,2,FALSE)</f>
        <v>Fiscale</v>
      </c>
    </row>
    <row r="14030" spans="1:17" ht="15" customHeight="1" x14ac:dyDescent="0.25">
      <c r="A14030" s="30">
        <v>2017</v>
      </c>
      <c r="B14030" s="3" t="s">
        <v>44</v>
      </c>
      <c r="C14030" s="3" t="s">
        <v>46</v>
      </c>
      <c r="D14030" s="3" t="s">
        <v>46</v>
      </c>
      <c r="E14030" s="3">
        <v>349</v>
      </c>
      <c r="F14030" s="3">
        <v>1764</v>
      </c>
      <c r="G14030" s="3">
        <v>1764</v>
      </c>
      <c r="H14030" s="3">
        <v>786374272</v>
      </c>
      <c r="I14030" s="3">
        <v>0</v>
      </c>
      <c r="J14030" s="3">
        <v>0</v>
      </c>
      <c r="K14030" s="3">
        <v>0</v>
      </c>
      <c r="L14030" s="3">
        <v>246</v>
      </c>
      <c r="M14030" s="3">
        <v>1268</v>
      </c>
      <c r="N14030" s="3">
        <v>1268</v>
      </c>
      <c r="O14030" s="3">
        <v>622833012</v>
      </c>
      <c r="P14030" s="3" t="str">
        <f>B14030&amp;" | "&amp;C14030&amp;" | "&amp;D14030</f>
        <v>documentazione_amministrativa / deliberazioni | DELIBERA | DELIBERA</v>
      </c>
      <c r="Q14030" s="3" t="str">
        <f>VLOOKUP(P14030,'Classificazione UD'!A:B,2,FALSE)</f>
        <v>Amministrativo</v>
      </c>
    </row>
    <row r="14031" spans="1:17" ht="15" customHeight="1" x14ac:dyDescent="0.25">
      <c r="A14031" s="30">
        <v>2017</v>
      </c>
      <c r="B14031" s="3" t="s">
        <v>48</v>
      </c>
      <c r="C14031" s="3" t="s">
        <v>81</v>
      </c>
      <c r="D14031" s="3" t="s">
        <v>81</v>
      </c>
      <c r="E14031" s="3">
        <v>53</v>
      </c>
      <c r="F14031" s="3">
        <v>273</v>
      </c>
      <c r="G14031" s="3">
        <v>273</v>
      </c>
      <c r="H14031" s="3">
        <v>78197050</v>
      </c>
      <c r="I14031" s="3">
        <v>0</v>
      </c>
      <c r="J14031" s="3">
        <v>0</v>
      </c>
      <c r="K14031" s="3">
        <v>0</v>
      </c>
      <c r="L14031" s="3">
        <v>36</v>
      </c>
      <c r="M14031" s="3">
        <v>187</v>
      </c>
      <c r="N14031" s="3">
        <v>187</v>
      </c>
      <c r="O14031" s="3">
        <v>53528901</v>
      </c>
      <c r="P14031" s="3" t="str">
        <f>B14031&amp;" | "&amp;C14031&amp;" | "&amp;D14031</f>
        <v>documentazione_amministrativa / determinazioni | DETERMINA | DETERMINA</v>
      </c>
      <c r="Q14031" s="3" t="str">
        <f>VLOOKUP(P14031,'Classificazione UD'!A:B,2,FALSE)</f>
        <v>Amministrativo</v>
      </c>
    </row>
    <row r="14032" spans="1:17" ht="15" customHeight="1" x14ac:dyDescent="0.25">
      <c r="A14032" s="30">
        <v>2017</v>
      </c>
      <c r="B14032" s="3" t="s">
        <v>48</v>
      </c>
      <c r="C14032" s="3" t="s">
        <v>81</v>
      </c>
      <c r="D14032" s="3" t="s">
        <v>81</v>
      </c>
      <c r="E14032" s="3">
        <v>3</v>
      </c>
      <c r="F14032" s="3">
        <v>15</v>
      </c>
      <c r="G14032" s="3">
        <v>15</v>
      </c>
      <c r="H14032" s="3">
        <v>4987308</v>
      </c>
      <c r="I14032" s="3">
        <v>0</v>
      </c>
      <c r="J14032" s="3">
        <v>0</v>
      </c>
      <c r="K14032" s="3">
        <v>0</v>
      </c>
      <c r="L14032" s="3">
        <v>3</v>
      </c>
      <c r="M14032" s="3">
        <v>15</v>
      </c>
      <c r="N14032" s="3">
        <v>15</v>
      </c>
      <c r="O14032" s="3">
        <v>4987308</v>
      </c>
      <c r="P14032" s="3" t="str">
        <f>B14032&amp;" | "&amp;C14032&amp;" | "&amp;D14032</f>
        <v>documentazione_amministrativa / determinazioni | DETERMINA | DETERMINA</v>
      </c>
      <c r="Q14032" s="3" t="str">
        <f>VLOOKUP(P14032,'Classificazione UD'!A:B,2,FALSE)</f>
        <v>Amministrativo</v>
      </c>
    </row>
    <row r="14033" spans="1:17" ht="15" customHeight="1" x14ac:dyDescent="0.25">
      <c r="A14033" s="30">
        <v>2017</v>
      </c>
      <c r="B14033" s="3" t="s">
        <v>48</v>
      </c>
      <c r="C14033" s="3" t="s">
        <v>81</v>
      </c>
      <c r="D14033" s="3" t="s">
        <v>81</v>
      </c>
      <c r="E14033" s="3">
        <v>15</v>
      </c>
      <c r="F14033" s="3">
        <v>152</v>
      </c>
      <c r="G14033" s="3">
        <v>152</v>
      </c>
      <c r="H14033" s="3">
        <v>39861012</v>
      </c>
      <c r="I14033" s="3">
        <v>0</v>
      </c>
      <c r="J14033" s="3">
        <v>0</v>
      </c>
      <c r="K14033" s="3">
        <v>0</v>
      </c>
      <c r="L14033" s="3">
        <v>12</v>
      </c>
      <c r="M14033" s="3">
        <v>117</v>
      </c>
      <c r="N14033" s="3">
        <v>117</v>
      </c>
      <c r="O14033" s="3">
        <v>32594606</v>
      </c>
      <c r="P14033" s="3" t="str">
        <f>B14033&amp;" | "&amp;C14033&amp;" | "&amp;D14033</f>
        <v>documentazione_amministrativa / determinazioni | DETERMINA | DETERMINA</v>
      </c>
      <c r="Q14033" s="3" t="str">
        <f>VLOOKUP(P14033,'Classificazione UD'!A:B,2,FALSE)</f>
        <v>Amministrativo</v>
      </c>
    </row>
    <row r="14034" spans="1:17" ht="15" customHeight="1" x14ac:dyDescent="0.25">
      <c r="A14034" s="30">
        <v>2017</v>
      </c>
      <c r="B14034" s="3" t="s">
        <v>23</v>
      </c>
      <c r="C14034" s="3" t="s">
        <v>24</v>
      </c>
      <c r="D14034" s="3" t="s">
        <v>24</v>
      </c>
      <c r="E14034" s="3">
        <v>1</v>
      </c>
      <c r="F14034" s="3">
        <v>1</v>
      </c>
      <c r="G14034" s="3">
        <v>1</v>
      </c>
      <c r="H14034" s="3">
        <v>57885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0</v>
      </c>
      <c r="P14034" s="3" t="str">
        <f>B14034&amp;" | "&amp;C14034&amp;" | "&amp;D14034</f>
        <v>documentazione_amministrativa / altri_documenti | FOGLIO DI TRASFORMAZIONE | FOGLIO DI TRASFORMAZIONE</v>
      </c>
      <c r="Q14034" s="3" t="str">
        <f>VLOOKUP(P14034,'Classificazione UD'!A:B,2,FALSE)</f>
        <v>Tecnico</v>
      </c>
    </row>
    <row r="14035" spans="1:17" ht="15" customHeight="1" x14ac:dyDescent="0.25">
      <c r="A14035" s="30">
        <v>2017</v>
      </c>
      <c r="B14035" s="3" t="s">
        <v>48</v>
      </c>
      <c r="C14035" s="3" t="s">
        <v>81</v>
      </c>
      <c r="D14035" s="3" t="s">
        <v>81</v>
      </c>
      <c r="E14035" s="3">
        <v>50</v>
      </c>
      <c r="F14035" s="3">
        <v>270</v>
      </c>
      <c r="G14035" s="3">
        <v>270</v>
      </c>
      <c r="H14035" s="3">
        <v>245524583</v>
      </c>
      <c r="I14035" s="3">
        <v>0</v>
      </c>
      <c r="J14035" s="3">
        <v>0</v>
      </c>
      <c r="K14035" s="3">
        <v>0</v>
      </c>
      <c r="L14035" s="3">
        <v>45</v>
      </c>
      <c r="M14035" s="3">
        <v>238</v>
      </c>
      <c r="N14035" s="3">
        <v>238</v>
      </c>
      <c r="O14035" s="3">
        <v>233121179</v>
      </c>
      <c r="P14035" s="3" t="str">
        <f>B14035&amp;" | "&amp;C14035&amp;" | "&amp;D14035</f>
        <v>documentazione_amministrativa / determinazioni | DETERMINA | DETERMINA</v>
      </c>
      <c r="Q14035" s="3" t="str">
        <f>VLOOKUP(P14035,'Classificazione UD'!A:B,2,FALSE)</f>
        <v>Amministrativo</v>
      </c>
    </row>
    <row r="14036" spans="1:17" ht="15" customHeight="1" x14ac:dyDescent="0.25">
      <c r="A14036" s="30">
        <v>2017</v>
      </c>
      <c r="B14036" s="3" t="s">
        <v>48</v>
      </c>
      <c r="C14036" s="3" t="s">
        <v>81</v>
      </c>
      <c r="D14036" s="3" t="s">
        <v>81</v>
      </c>
      <c r="E14036" s="3">
        <v>3</v>
      </c>
      <c r="F14036" s="3">
        <v>15</v>
      </c>
      <c r="G14036" s="3">
        <v>15</v>
      </c>
      <c r="H14036" s="3">
        <v>5126547</v>
      </c>
      <c r="I14036" s="3">
        <v>0</v>
      </c>
      <c r="J14036" s="3">
        <v>0</v>
      </c>
      <c r="K14036" s="3">
        <v>0</v>
      </c>
      <c r="L14036" s="3">
        <v>3</v>
      </c>
      <c r="M14036" s="3">
        <v>15</v>
      </c>
      <c r="N14036" s="3">
        <v>15</v>
      </c>
      <c r="O14036" s="3">
        <v>5126547</v>
      </c>
      <c r="P14036" s="3" t="str">
        <f>B14036&amp;" | "&amp;C14036&amp;" | "&amp;D14036</f>
        <v>documentazione_amministrativa / determinazioni | DETERMINA | DETERMINA</v>
      </c>
      <c r="Q14036" s="3" t="str">
        <f>VLOOKUP(P14036,'Classificazione UD'!A:B,2,FALSE)</f>
        <v>Amministrativo</v>
      </c>
    </row>
    <row r="14037" spans="1:17" ht="15" customHeight="1" x14ac:dyDescent="0.25">
      <c r="A14037" s="30">
        <v>2017</v>
      </c>
      <c r="B14037" s="3" t="s">
        <v>48</v>
      </c>
      <c r="C14037" s="3" t="s">
        <v>81</v>
      </c>
      <c r="D14037" s="3" t="s">
        <v>81</v>
      </c>
      <c r="E14037" s="3">
        <v>42</v>
      </c>
      <c r="F14037" s="3">
        <v>219</v>
      </c>
      <c r="G14037" s="3">
        <v>219</v>
      </c>
      <c r="H14037" s="3">
        <v>74495332</v>
      </c>
      <c r="I14037" s="3">
        <v>0</v>
      </c>
      <c r="J14037" s="3">
        <v>0</v>
      </c>
      <c r="K14037" s="3">
        <v>0</v>
      </c>
      <c r="L14037" s="3">
        <v>36</v>
      </c>
      <c r="M14037" s="3">
        <v>189</v>
      </c>
      <c r="N14037" s="3">
        <v>189</v>
      </c>
      <c r="O14037" s="3">
        <v>64936256</v>
      </c>
      <c r="P14037" s="3" t="str">
        <f>B14037&amp;" | "&amp;C14037&amp;" | "&amp;D14037</f>
        <v>documentazione_amministrativa / determinazioni | DETERMINA | DETERMINA</v>
      </c>
      <c r="Q14037" s="3" t="str">
        <f>VLOOKUP(P14037,'Classificazione UD'!A:B,2,FALSE)</f>
        <v>Amministrativo</v>
      </c>
    </row>
    <row r="14038" spans="1:17" ht="15" customHeight="1" x14ac:dyDescent="0.25">
      <c r="A14038" s="30">
        <v>2017</v>
      </c>
      <c r="B14038" s="3" t="s">
        <v>17</v>
      </c>
      <c r="C14038" s="3" t="s">
        <v>109</v>
      </c>
      <c r="D14038" s="3" t="s">
        <v>110</v>
      </c>
      <c r="E14038" s="3">
        <v>6043</v>
      </c>
      <c r="F14038" s="3">
        <v>6043</v>
      </c>
      <c r="G14038" s="3">
        <v>12086</v>
      </c>
      <c r="H14038" s="3">
        <v>64792642</v>
      </c>
      <c r="I14038" s="3">
        <v>0</v>
      </c>
      <c r="J14038" s="3">
        <v>0</v>
      </c>
      <c r="K14038" s="3">
        <v>0</v>
      </c>
      <c r="L14038" s="3">
        <v>8</v>
      </c>
      <c r="M14038" s="3">
        <v>8</v>
      </c>
      <c r="N14038" s="3">
        <v>16</v>
      </c>
      <c r="O14038" s="3">
        <v>62094</v>
      </c>
      <c r="P14038" s="3" t="str">
        <f>B14038&amp;" | "&amp;C14038&amp;" | "&amp;D14038</f>
        <v>documentazione_amministrativa / documentazione_contabile | ORDINE ATTIVO | ORDINE</v>
      </c>
      <c r="Q14038" s="3" t="str">
        <f>VLOOKUP(P14038,'Classificazione UD'!A:B,2,FALSE)</f>
        <v>Fiscale</v>
      </c>
    </row>
    <row r="14039" spans="1:17" ht="15" customHeight="1" x14ac:dyDescent="0.25">
      <c r="A14039" s="30">
        <v>2017</v>
      </c>
      <c r="B14039" s="3" t="s">
        <v>17</v>
      </c>
      <c r="C14039" s="3" t="s">
        <v>283</v>
      </c>
      <c r="D14039" s="3" t="s">
        <v>110</v>
      </c>
      <c r="E14039" s="3">
        <v>1</v>
      </c>
      <c r="F14039" s="3">
        <v>1</v>
      </c>
      <c r="G14039" s="3">
        <v>2</v>
      </c>
      <c r="H14039" s="3">
        <v>8281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 t="str">
        <f>B14039&amp;" | "&amp;C14039&amp;" | "&amp;D14039</f>
        <v>documentazione_amministrativa / documentazione_contabile | ORDINE PASSIVO | ORDINE</v>
      </c>
      <c r="Q14039" s="3" t="str">
        <f>VLOOKUP(P14039,'Classificazione UD'!A:B,2,FALSE)</f>
        <v>Amministrativo</v>
      </c>
    </row>
    <row r="14040" spans="1:17" ht="15" customHeight="1" x14ac:dyDescent="0.25">
      <c r="A14040" s="30">
        <v>2017</v>
      </c>
      <c r="B14040" s="3" t="s">
        <v>48</v>
      </c>
      <c r="C14040" s="3" t="s">
        <v>81</v>
      </c>
      <c r="D14040" s="3" t="s">
        <v>81</v>
      </c>
      <c r="E14040" s="3">
        <v>1</v>
      </c>
      <c r="F14040" s="3">
        <v>7</v>
      </c>
      <c r="G14040" s="3">
        <v>7</v>
      </c>
      <c r="H14040" s="3">
        <v>2888652</v>
      </c>
      <c r="I14040" s="3">
        <v>0</v>
      </c>
      <c r="J14040" s="3">
        <v>0</v>
      </c>
      <c r="K14040" s="3">
        <v>0</v>
      </c>
      <c r="L14040" s="3">
        <v>1</v>
      </c>
      <c r="M14040" s="3">
        <v>7</v>
      </c>
      <c r="N14040" s="3">
        <v>7</v>
      </c>
      <c r="O14040" s="3">
        <v>2888652</v>
      </c>
      <c r="P14040" s="3" t="str">
        <f>B14040&amp;" | "&amp;C14040&amp;" | "&amp;D14040</f>
        <v>documentazione_amministrativa / determinazioni | DETERMINA | DETERMINA</v>
      </c>
      <c r="Q14040" s="3" t="str">
        <f>VLOOKUP(P14040,'Classificazione UD'!A:B,2,FALSE)</f>
        <v>Amministrativo</v>
      </c>
    </row>
    <row r="14041" spans="1:17" ht="15" customHeight="1" x14ac:dyDescent="0.25">
      <c r="A14041" s="30">
        <v>2017</v>
      </c>
      <c r="B14041" s="3" t="s">
        <v>36</v>
      </c>
      <c r="C14041" s="3" t="s">
        <v>50</v>
      </c>
      <c r="D14041" s="3" t="s">
        <v>50</v>
      </c>
      <c r="E14041" s="3">
        <v>22416</v>
      </c>
      <c r="F14041" s="3">
        <v>60942</v>
      </c>
      <c r="G14041" s="3">
        <v>60942</v>
      </c>
      <c r="H14041" s="3">
        <v>23216768886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 t="str">
        <f>B14041&amp;" | "&amp;C14041&amp;" | "&amp;D14041</f>
        <v>documentazione_amministrativa / documenti_protocollati | DOCUMENTO PROTOCOLLATO | DOCUMENTO PROTOCOLLATO</v>
      </c>
      <c r="Q14041" s="3" t="str">
        <f>VLOOKUP(P14041,'Classificazione UD'!A:B,2,FALSE)</f>
        <v>Protocollo</v>
      </c>
    </row>
    <row r="14042" spans="1:17" ht="15" customHeight="1" x14ac:dyDescent="0.25">
      <c r="A14042" s="30">
        <v>2017</v>
      </c>
      <c r="B14042" s="3" t="s">
        <v>48</v>
      </c>
      <c r="C14042" s="3" t="s">
        <v>81</v>
      </c>
      <c r="D14042" s="3" t="s">
        <v>81</v>
      </c>
      <c r="E14042" s="3">
        <v>90</v>
      </c>
      <c r="F14042" s="3">
        <v>500</v>
      </c>
      <c r="G14042" s="3">
        <v>500</v>
      </c>
      <c r="H14042" s="3">
        <v>160416180</v>
      </c>
      <c r="I14042" s="3">
        <v>0</v>
      </c>
      <c r="J14042" s="3">
        <v>0</v>
      </c>
      <c r="K14042" s="3">
        <v>0</v>
      </c>
      <c r="L14042" s="3">
        <v>62</v>
      </c>
      <c r="M14042" s="3">
        <v>346</v>
      </c>
      <c r="N14042" s="3">
        <v>346</v>
      </c>
      <c r="O14042" s="3">
        <v>113919517</v>
      </c>
      <c r="P14042" s="3" t="str">
        <f>B14042&amp;" | "&amp;C14042&amp;" | "&amp;D14042</f>
        <v>documentazione_amministrativa / determinazioni | DETERMINA | DETERMINA</v>
      </c>
      <c r="Q14042" s="3" t="str">
        <f>VLOOKUP(P14042,'Classificazione UD'!A:B,2,FALSE)</f>
        <v>Amministrativo</v>
      </c>
    </row>
    <row r="14043" spans="1:17" ht="15" customHeight="1" x14ac:dyDescent="0.25">
      <c r="A14043" s="30">
        <v>2017</v>
      </c>
      <c r="B14043" s="3" t="s">
        <v>20</v>
      </c>
      <c r="C14043" s="3" t="s">
        <v>21</v>
      </c>
      <c r="D14043" s="3" t="s">
        <v>21</v>
      </c>
      <c r="E14043" s="3">
        <v>292</v>
      </c>
      <c r="F14043" s="3">
        <v>292</v>
      </c>
      <c r="G14043" s="3">
        <v>292</v>
      </c>
      <c r="H14043" s="3">
        <v>98566132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 t="str">
        <f>B14043&amp;" | "&amp;C14043&amp;" | "&amp;D14043</f>
        <v>documentazione_amministrativa / registri | REGISTRO GIORNALIERO | REGISTRO GIORNALIERO</v>
      </c>
      <c r="Q14043" s="3" t="str">
        <f>VLOOKUP(P14043,'Classificazione UD'!A:B,2,FALSE)</f>
        <v>RGP</v>
      </c>
    </row>
    <row r="14044" spans="1:17" ht="15" customHeight="1" x14ac:dyDescent="0.25">
      <c r="A14044" s="30">
        <v>2017</v>
      </c>
      <c r="B14044" s="3" t="s">
        <v>48</v>
      </c>
      <c r="C14044" s="3" t="s">
        <v>81</v>
      </c>
      <c r="D14044" s="3" t="s">
        <v>81</v>
      </c>
      <c r="E14044" s="3">
        <v>630</v>
      </c>
      <c r="F14044" s="3">
        <v>3044</v>
      </c>
      <c r="G14044" s="3">
        <v>3044</v>
      </c>
      <c r="H14044" s="3">
        <v>853174863</v>
      </c>
      <c r="I14044" s="3">
        <v>0</v>
      </c>
      <c r="J14044" s="3">
        <v>0</v>
      </c>
      <c r="K14044" s="3">
        <v>0</v>
      </c>
      <c r="L14044" s="3">
        <v>425</v>
      </c>
      <c r="M14044" s="3">
        <v>2107</v>
      </c>
      <c r="N14044" s="3">
        <v>2107</v>
      </c>
      <c r="O14044" s="3">
        <v>597099459</v>
      </c>
      <c r="P14044" s="3" t="str">
        <f>B14044&amp;" | "&amp;C14044&amp;" | "&amp;D14044</f>
        <v>documentazione_amministrativa / determinazioni | DETERMINA | DETERMINA</v>
      </c>
      <c r="Q14044" s="3" t="str">
        <f>VLOOKUP(P14044,'Classificazione UD'!A:B,2,FALSE)</f>
        <v>Amministrativo</v>
      </c>
    </row>
    <row r="14045" spans="1:17" ht="15" customHeight="1" x14ac:dyDescent="0.25">
      <c r="A14045" s="30">
        <v>2017</v>
      </c>
      <c r="B14045" s="3" t="s">
        <v>48</v>
      </c>
      <c r="C14045" s="3" t="s">
        <v>81</v>
      </c>
      <c r="D14045" s="3" t="s">
        <v>81</v>
      </c>
      <c r="E14045" s="3">
        <v>1</v>
      </c>
      <c r="F14045" s="3">
        <v>5</v>
      </c>
      <c r="G14045" s="3">
        <v>5</v>
      </c>
      <c r="H14045" s="3">
        <v>2142961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 t="str">
        <f>B14045&amp;" | "&amp;C14045&amp;" | "&amp;D14045</f>
        <v>documentazione_amministrativa / determinazioni | DETERMINA | DETERMINA</v>
      </c>
      <c r="Q14045" s="3" t="str">
        <f>VLOOKUP(P14045,'Classificazione UD'!A:B,2,FALSE)</f>
        <v>Amministrativo</v>
      </c>
    </row>
    <row r="14046" spans="1:17" ht="15" customHeight="1" x14ac:dyDescent="0.25">
      <c r="A14046" s="30">
        <v>2017</v>
      </c>
      <c r="B14046" s="3" t="s">
        <v>48</v>
      </c>
      <c r="C14046" s="3" t="s">
        <v>81</v>
      </c>
      <c r="D14046" s="3" t="s">
        <v>81</v>
      </c>
      <c r="E14046" s="3">
        <v>73</v>
      </c>
      <c r="F14046" s="3">
        <v>393</v>
      </c>
      <c r="G14046" s="3">
        <v>393</v>
      </c>
      <c r="H14046" s="3">
        <v>153793531</v>
      </c>
      <c r="I14046" s="3">
        <v>0</v>
      </c>
      <c r="J14046" s="3">
        <v>0</v>
      </c>
      <c r="K14046" s="3">
        <v>0</v>
      </c>
      <c r="L14046" s="3">
        <v>55</v>
      </c>
      <c r="M14046" s="3">
        <v>295</v>
      </c>
      <c r="N14046" s="3">
        <v>295</v>
      </c>
      <c r="O14046" s="3">
        <v>121263218</v>
      </c>
      <c r="P14046" s="3" t="str">
        <f>B14046&amp;" | "&amp;C14046&amp;" | "&amp;D14046</f>
        <v>documentazione_amministrativa / determinazioni | DETERMINA | DETERMINA</v>
      </c>
      <c r="Q14046" s="3" t="str">
        <f>VLOOKUP(P14046,'Classificazione UD'!A:B,2,FALSE)</f>
        <v>Amministrativo</v>
      </c>
    </row>
    <row r="14047" spans="1:17" ht="15" customHeight="1" x14ac:dyDescent="0.25">
      <c r="A14047" s="30">
        <v>2017</v>
      </c>
      <c r="B14047" s="3" t="s">
        <v>17</v>
      </c>
      <c r="C14047" s="3" t="s">
        <v>18</v>
      </c>
      <c r="D14047" s="3" t="s">
        <v>19</v>
      </c>
      <c r="E14047" s="3">
        <v>37</v>
      </c>
      <c r="F14047" s="3">
        <v>74</v>
      </c>
      <c r="G14047" s="3">
        <v>148</v>
      </c>
      <c r="H14047" s="3">
        <v>26513178</v>
      </c>
      <c r="I14047" s="3">
        <v>74</v>
      </c>
      <c r="J14047" s="3">
        <v>148</v>
      </c>
      <c r="K14047" s="3">
        <v>315638</v>
      </c>
      <c r="L14047" s="3">
        <v>0</v>
      </c>
      <c r="M14047" s="3">
        <v>0</v>
      </c>
      <c r="N14047" s="3">
        <v>0</v>
      </c>
      <c r="O14047" s="3">
        <v>0</v>
      </c>
      <c r="P14047" s="3" t="str">
        <f>B14047&amp;" | "&amp;C14047&amp;" | "&amp;D14047</f>
        <v>documentazione_amministrativa / documentazione_contabile | FATTURA ATTIVA | FATTURA</v>
      </c>
      <c r="Q14047" s="3" t="str">
        <f>VLOOKUP(P14047,'Classificazione UD'!A:B,2,FALSE)</f>
        <v>Fiscale</v>
      </c>
    </row>
    <row r="14048" spans="1:17" ht="15" customHeight="1" x14ac:dyDescent="0.25">
      <c r="A14048" s="30">
        <v>2017</v>
      </c>
      <c r="B14048" s="3" t="s">
        <v>17</v>
      </c>
      <c r="C14048" s="3" t="s">
        <v>18</v>
      </c>
      <c r="D14048" s="3" t="s">
        <v>28</v>
      </c>
      <c r="E14048" s="3">
        <v>3</v>
      </c>
      <c r="F14048" s="3">
        <v>4</v>
      </c>
      <c r="G14048" s="3">
        <v>8</v>
      </c>
      <c r="H14048" s="3">
        <v>26719</v>
      </c>
      <c r="I14048" s="3">
        <v>2</v>
      </c>
      <c r="J14048" s="3">
        <v>4</v>
      </c>
      <c r="K14048" s="3">
        <v>8534</v>
      </c>
      <c r="L14048" s="3">
        <v>0</v>
      </c>
      <c r="M14048" s="3">
        <v>0</v>
      </c>
      <c r="N14048" s="3">
        <v>0</v>
      </c>
      <c r="O14048" s="3">
        <v>0</v>
      </c>
      <c r="P14048" s="3" t="str">
        <f>B14048&amp;" | "&amp;C14048&amp;" | "&amp;D14048</f>
        <v>documentazione_amministrativa / documentazione_contabile | FATTURA ATTIVA | NOTA DI CREDITO</v>
      </c>
      <c r="Q14048" s="3" t="str">
        <f>VLOOKUP(P14048,'Classificazione UD'!A:B,2,FALSE)</f>
        <v>Fiscale</v>
      </c>
    </row>
    <row r="14049" spans="1:17" ht="15" customHeight="1" x14ac:dyDescent="0.25">
      <c r="A14049" s="30">
        <v>2017</v>
      </c>
      <c r="B14049" s="3" t="s">
        <v>17</v>
      </c>
      <c r="C14049" s="3" t="s">
        <v>18</v>
      </c>
      <c r="D14049" s="3" t="s">
        <v>19</v>
      </c>
      <c r="E14049" s="3">
        <v>10</v>
      </c>
      <c r="F14049" s="3">
        <v>20</v>
      </c>
      <c r="G14049" s="3">
        <v>40</v>
      </c>
      <c r="H14049" s="3">
        <v>161566</v>
      </c>
      <c r="I14049" s="3">
        <v>20</v>
      </c>
      <c r="J14049" s="3">
        <v>40</v>
      </c>
      <c r="K14049" s="3">
        <v>84167</v>
      </c>
      <c r="L14049" s="3">
        <v>0</v>
      </c>
      <c r="M14049" s="3">
        <v>0</v>
      </c>
      <c r="N14049" s="3">
        <v>0</v>
      </c>
      <c r="O14049" s="3">
        <v>0</v>
      </c>
      <c r="P14049" s="3" t="str">
        <f>B14049&amp;" | "&amp;C14049&amp;" | "&amp;D14049</f>
        <v>documentazione_amministrativa / documentazione_contabile | FATTURA ATTIVA | FATTURA</v>
      </c>
      <c r="Q14049" s="3" t="str">
        <f>VLOOKUP(P14049,'Classificazione UD'!A:B,2,FALSE)</f>
        <v>Fiscale</v>
      </c>
    </row>
    <row r="14050" spans="1:17" ht="15" customHeight="1" x14ac:dyDescent="0.25">
      <c r="A14050" s="30">
        <v>2017</v>
      </c>
      <c r="B14050" s="3" t="s">
        <v>17</v>
      </c>
      <c r="C14050" s="3" t="s">
        <v>18</v>
      </c>
      <c r="D14050" s="3" t="s">
        <v>19</v>
      </c>
      <c r="E14050" s="3">
        <v>21</v>
      </c>
      <c r="F14050" s="3">
        <v>42</v>
      </c>
      <c r="G14050" s="3">
        <v>84</v>
      </c>
      <c r="H14050" s="3">
        <v>329659</v>
      </c>
      <c r="I14050" s="3">
        <v>42</v>
      </c>
      <c r="J14050" s="3">
        <v>84</v>
      </c>
      <c r="K14050" s="3">
        <v>178022</v>
      </c>
      <c r="L14050" s="3">
        <v>0</v>
      </c>
      <c r="M14050" s="3">
        <v>0</v>
      </c>
      <c r="N14050" s="3">
        <v>0</v>
      </c>
      <c r="O14050" s="3">
        <v>0</v>
      </c>
      <c r="P14050" s="3" t="str">
        <f>B14050&amp;" | "&amp;C14050&amp;" | "&amp;D14050</f>
        <v>documentazione_amministrativa / documentazione_contabile | FATTURA ATTIVA | FATTURA</v>
      </c>
      <c r="Q14050" s="3" t="str">
        <f>VLOOKUP(P14050,'Classificazione UD'!A:B,2,FALSE)</f>
        <v>Fiscale</v>
      </c>
    </row>
    <row r="14051" spans="1:17" ht="15" customHeight="1" x14ac:dyDescent="0.25">
      <c r="A14051" s="30">
        <v>2017</v>
      </c>
      <c r="B14051" s="3" t="s">
        <v>17</v>
      </c>
      <c r="C14051" s="3" t="s">
        <v>18</v>
      </c>
      <c r="D14051" s="3" t="s">
        <v>19</v>
      </c>
      <c r="E14051" s="3">
        <v>5</v>
      </c>
      <c r="F14051" s="3">
        <v>10</v>
      </c>
      <c r="G14051" s="3">
        <v>20</v>
      </c>
      <c r="H14051" s="3">
        <v>5368697</v>
      </c>
      <c r="I14051" s="3">
        <v>10</v>
      </c>
      <c r="J14051" s="3">
        <v>20</v>
      </c>
      <c r="K14051" s="3">
        <v>41617</v>
      </c>
      <c r="L14051" s="3">
        <v>0</v>
      </c>
      <c r="M14051" s="3">
        <v>0</v>
      </c>
      <c r="N14051" s="3">
        <v>0</v>
      </c>
      <c r="O14051" s="3">
        <v>0</v>
      </c>
      <c r="P14051" s="3" t="str">
        <f>B14051&amp;" | "&amp;C14051&amp;" | "&amp;D14051</f>
        <v>documentazione_amministrativa / documentazione_contabile | FATTURA ATTIVA | FATTURA</v>
      </c>
      <c r="Q14051" s="3" t="str">
        <f>VLOOKUP(P14051,'Classificazione UD'!A:B,2,FALSE)</f>
        <v>Fiscale</v>
      </c>
    </row>
    <row r="14052" spans="1:17" ht="15" customHeight="1" x14ac:dyDescent="0.25">
      <c r="A14052" s="30">
        <v>2017</v>
      </c>
      <c r="B14052" s="3" t="s">
        <v>17</v>
      </c>
      <c r="C14052" s="3" t="s">
        <v>18</v>
      </c>
      <c r="D14052" s="3" t="s">
        <v>28</v>
      </c>
      <c r="E14052" s="3">
        <v>1</v>
      </c>
      <c r="F14052" s="3">
        <v>2</v>
      </c>
      <c r="G14052" s="3">
        <v>4</v>
      </c>
      <c r="H14052" s="3">
        <v>1102306</v>
      </c>
      <c r="I14052" s="3">
        <v>2</v>
      </c>
      <c r="J14052" s="3">
        <v>4</v>
      </c>
      <c r="K14052" s="3">
        <v>8319</v>
      </c>
      <c r="L14052" s="3">
        <v>0</v>
      </c>
      <c r="M14052" s="3">
        <v>0</v>
      </c>
      <c r="N14052" s="3">
        <v>0</v>
      </c>
      <c r="O14052" s="3">
        <v>0</v>
      </c>
      <c r="P14052" s="3" t="str">
        <f>B14052&amp;" | "&amp;C14052&amp;" | "&amp;D14052</f>
        <v>documentazione_amministrativa / documentazione_contabile | FATTURA ATTIVA | NOTA DI CREDITO</v>
      </c>
      <c r="Q14052" s="3" t="str">
        <f>VLOOKUP(P14052,'Classificazione UD'!A:B,2,FALSE)</f>
        <v>Fiscale</v>
      </c>
    </row>
    <row r="14053" spans="1:17" ht="15" customHeight="1" x14ac:dyDescent="0.25">
      <c r="A14053" s="30">
        <v>2017</v>
      </c>
      <c r="B14053" s="3" t="s">
        <v>17</v>
      </c>
      <c r="C14053" s="3" t="s">
        <v>18</v>
      </c>
      <c r="D14053" s="3" t="s">
        <v>19</v>
      </c>
      <c r="E14053" s="3">
        <v>21</v>
      </c>
      <c r="F14053" s="3">
        <v>42</v>
      </c>
      <c r="G14053" s="3">
        <v>84</v>
      </c>
      <c r="H14053" s="3">
        <v>308612</v>
      </c>
      <c r="I14053" s="3">
        <v>42</v>
      </c>
      <c r="J14053" s="3">
        <v>84</v>
      </c>
      <c r="K14053" s="3">
        <v>176339</v>
      </c>
      <c r="L14053" s="3">
        <v>0</v>
      </c>
      <c r="M14053" s="3">
        <v>0</v>
      </c>
      <c r="N14053" s="3">
        <v>0</v>
      </c>
      <c r="O14053" s="3">
        <v>0</v>
      </c>
      <c r="P14053" s="3" t="str">
        <f>B14053&amp;" | "&amp;C14053&amp;" | "&amp;D14053</f>
        <v>documentazione_amministrativa / documentazione_contabile | FATTURA ATTIVA | FATTURA</v>
      </c>
      <c r="Q14053" s="3" t="str">
        <f>VLOOKUP(P14053,'Classificazione UD'!A:B,2,FALSE)</f>
        <v>Fiscale</v>
      </c>
    </row>
    <row r="14054" spans="1:17" ht="15" customHeight="1" x14ac:dyDescent="0.25">
      <c r="A14054" s="30">
        <v>2017</v>
      </c>
      <c r="B14054" s="3" t="s">
        <v>17</v>
      </c>
      <c r="C14054" s="3" t="s">
        <v>18</v>
      </c>
      <c r="D14054" s="3" t="s">
        <v>28</v>
      </c>
      <c r="E14054" s="3">
        <v>1</v>
      </c>
      <c r="F14054" s="3">
        <v>1</v>
      </c>
      <c r="G14054" s="3">
        <v>2</v>
      </c>
      <c r="H14054" s="3">
        <v>6016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 t="str">
        <f>B14054&amp;" | "&amp;C14054&amp;" | "&amp;D14054</f>
        <v>documentazione_amministrativa / documentazione_contabile | FATTURA ATTIVA | NOTA DI CREDITO</v>
      </c>
      <c r="Q14054" s="3" t="str">
        <f>VLOOKUP(P14054,'Classificazione UD'!A:B,2,FALSE)</f>
        <v>Fiscale</v>
      </c>
    </row>
    <row r="14055" spans="1:17" ht="15" customHeight="1" x14ac:dyDescent="0.25">
      <c r="A14055" s="30">
        <v>2017</v>
      </c>
      <c r="B14055" s="3" t="s">
        <v>17</v>
      </c>
      <c r="C14055" s="3" t="s">
        <v>18</v>
      </c>
      <c r="D14055" s="3" t="s">
        <v>19</v>
      </c>
      <c r="E14055" s="3">
        <v>34</v>
      </c>
      <c r="F14055" s="3">
        <v>68</v>
      </c>
      <c r="G14055" s="3">
        <v>136</v>
      </c>
      <c r="H14055" s="3">
        <v>6351190</v>
      </c>
      <c r="I14055" s="3">
        <v>68</v>
      </c>
      <c r="J14055" s="3">
        <v>136</v>
      </c>
      <c r="K14055" s="3">
        <v>289994</v>
      </c>
      <c r="L14055" s="3">
        <v>0</v>
      </c>
      <c r="M14055" s="3">
        <v>0</v>
      </c>
      <c r="N14055" s="3">
        <v>0</v>
      </c>
      <c r="O14055" s="3">
        <v>0</v>
      </c>
      <c r="P14055" s="3" t="str">
        <f>B14055&amp;" | "&amp;C14055&amp;" | "&amp;D14055</f>
        <v>documentazione_amministrativa / documentazione_contabile | FATTURA ATTIVA | FATTURA</v>
      </c>
      <c r="Q14055" s="3" t="str">
        <f>VLOOKUP(P14055,'Classificazione UD'!A:B,2,FALSE)</f>
        <v>Fiscale</v>
      </c>
    </row>
    <row r="14056" spans="1:17" ht="15" customHeight="1" x14ac:dyDescent="0.25">
      <c r="A14056" s="30">
        <v>2017</v>
      </c>
      <c r="B14056" s="3" t="s">
        <v>17</v>
      </c>
      <c r="C14056" s="3" t="s">
        <v>18</v>
      </c>
      <c r="D14056" s="3" t="s">
        <v>19</v>
      </c>
      <c r="E14056" s="3">
        <v>49</v>
      </c>
      <c r="F14056" s="3">
        <v>98</v>
      </c>
      <c r="G14056" s="3">
        <v>196</v>
      </c>
      <c r="H14056" s="3">
        <v>39896701</v>
      </c>
      <c r="I14056" s="3">
        <v>98</v>
      </c>
      <c r="J14056" s="3">
        <v>196</v>
      </c>
      <c r="K14056" s="3">
        <v>415216</v>
      </c>
      <c r="L14056" s="3">
        <v>0</v>
      </c>
      <c r="M14056" s="3">
        <v>0</v>
      </c>
      <c r="N14056" s="3">
        <v>0</v>
      </c>
      <c r="O14056" s="3">
        <v>0</v>
      </c>
      <c r="P14056" s="3" t="str">
        <f>B14056&amp;" | "&amp;C14056&amp;" | "&amp;D14056</f>
        <v>documentazione_amministrativa / documentazione_contabile | FATTURA ATTIVA | FATTURA</v>
      </c>
      <c r="Q14056" s="3" t="str">
        <f>VLOOKUP(P14056,'Classificazione UD'!A:B,2,FALSE)</f>
        <v>Fiscale</v>
      </c>
    </row>
    <row r="14057" spans="1:17" ht="15" customHeight="1" x14ac:dyDescent="0.25">
      <c r="A14057" s="30">
        <v>2017</v>
      </c>
      <c r="B14057" s="3" t="s">
        <v>17</v>
      </c>
      <c r="C14057" s="3" t="s">
        <v>18</v>
      </c>
      <c r="D14057" s="3" t="s">
        <v>28</v>
      </c>
      <c r="E14057" s="3">
        <v>7</v>
      </c>
      <c r="F14057" s="3">
        <v>11</v>
      </c>
      <c r="G14057" s="3">
        <v>22</v>
      </c>
      <c r="H14057" s="3">
        <v>6596474</v>
      </c>
      <c r="I14057" s="3">
        <v>8</v>
      </c>
      <c r="J14057" s="3">
        <v>16</v>
      </c>
      <c r="K14057" s="3">
        <v>33742</v>
      </c>
      <c r="L14057" s="3">
        <v>0</v>
      </c>
      <c r="M14057" s="3">
        <v>0</v>
      </c>
      <c r="N14057" s="3">
        <v>0</v>
      </c>
      <c r="O14057" s="3">
        <v>0</v>
      </c>
      <c r="P14057" s="3" t="str">
        <f>B14057&amp;" | "&amp;C14057&amp;" | "&amp;D14057</f>
        <v>documentazione_amministrativa / documentazione_contabile | FATTURA ATTIVA | NOTA DI CREDITO</v>
      </c>
      <c r="Q14057" s="3" t="str">
        <f>VLOOKUP(P14057,'Classificazione UD'!A:B,2,FALSE)</f>
        <v>Fiscale</v>
      </c>
    </row>
    <row r="14058" spans="1:17" ht="15" customHeight="1" x14ac:dyDescent="0.25">
      <c r="A14058" s="30">
        <v>2017</v>
      </c>
      <c r="B14058" s="3" t="s">
        <v>17</v>
      </c>
      <c r="C14058" s="3" t="s">
        <v>18</v>
      </c>
      <c r="D14058" s="3" t="s">
        <v>19</v>
      </c>
      <c r="E14058" s="3">
        <v>19</v>
      </c>
      <c r="F14058" s="3">
        <v>38</v>
      </c>
      <c r="G14058" s="3">
        <v>76</v>
      </c>
      <c r="H14058" s="3">
        <v>474699</v>
      </c>
      <c r="I14058" s="3">
        <v>38</v>
      </c>
      <c r="J14058" s="3">
        <v>76</v>
      </c>
      <c r="K14058" s="3">
        <v>159630</v>
      </c>
      <c r="L14058" s="3">
        <v>0</v>
      </c>
      <c r="M14058" s="3">
        <v>0</v>
      </c>
      <c r="N14058" s="3">
        <v>0</v>
      </c>
      <c r="O14058" s="3">
        <v>0</v>
      </c>
      <c r="P14058" s="3" t="str">
        <f>B14058&amp;" | "&amp;C14058&amp;" | "&amp;D14058</f>
        <v>documentazione_amministrativa / documentazione_contabile | FATTURA ATTIVA | FATTURA</v>
      </c>
      <c r="Q14058" s="3" t="str">
        <f>VLOOKUP(P14058,'Classificazione UD'!A:B,2,FALSE)</f>
        <v>Fiscale</v>
      </c>
    </row>
    <row r="14059" spans="1:17" ht="15" customHeight="1" x14ac:dyDescent="0.25">
      <c r="A14059" s="30">
        <v>2017</v>
      </c>
      <c r="B14059" s="3" t="s">
        <v>17</v>
      </c>
      <c r="C14059" s="3" t="s">
        <v>18</v>
      </c>
      <c r="D14059" s="3" t="s">
        <v>28</v>
      </c>
      <c r="E14059" s="3">
        <v>3</v>
      </c>
      <c r="F14059" s="3">
        <v>6</v>
      </c>
      <c r="G14059" s="3">
        <v>12</v>
      </c>
      <c r="H14059" s="3">
        <v>52403</v>
      </c>
      <c r="I14059" s="3">
        <v>6</v>
      </c>
      <c r="J14059" s="3">
        <v>12</v>
      </c>
      <c r="K14059" s="3">
        <v>25177</v>
      </c>
      <c r="L14059" s="3">
        <v>0</v>
      </c>
      <c r="M14059" s="3">
        <v>0</v>
      </c>
      <c r="N14059" s="3">
        <v>0</v>
      </c>
      <c r="O14059" s="3">
        <v>0</v>
      </c>
      <c r="P14059" s="3" t="str">
        <f>B14059&amp;" | "&amp;C14059&amp;" | "&amp;D14059</f>
        <v>documentazione_amministrativa / documentazione_contabile | FATTURA ATTIVA | NOTA DI CREDITO</v>
      </c>
      <c r="Q14059" s="3" t="str">
        <f>VLOOKUP(P14059,'Classificazione UD'!A:B,2,FALSE)</f>
        <v>Fiscale</v>
      </c>
    </row>
    <row r="14060" spans="1:17" ht="15" customHeight="1" x14ac:dyDescent="0.25">
      <c r="A14060" s="30">
        <v>2017</v>
      </c>
      <c r="B14060" s="3" t="s">
        <v>17</v>
      </c>
      <c r="C14060" s="3" t="s">
        <v>18</v>
      </c>
      <c r="D14060" s="3" t="s">
        <v>19</v>
      </c>
      <c r="E14060" s="3">
        <v>1</v>
      </c>
      <c r="F14060" s="3">
        <v>2</v>
      </c>
      <c r="G14060" s="3">
        <v>4</v>
      </c>
      <c r="H14060" s="3">
        <v>17396</v>
      </c>
      <c r="I14060" s="3">
        <v>2</v>
      </c>
      <c r="J14060" s="3">
        <v>4</v>
      </c>
      <c r="K14060" s="3">
        <v>8344</v>
      </c>
      <c r="L14060" s="3">
        <v>0</v>
      </c>
      <c r="M14060" s="3">
        <v>0</v>
      </c>
      <c r="N14060" s="3">
        <v>0</v>
      </c>
      <c r="O14060" s="3">
        <v>0</v>
      </c>
      <c r="P14060" s="3" t="str">
        <f>B14060&amp;" | "&amp;C14060&amp;" | "&amp;D14060</f>
        <v>documentazione_amministrativa / documentazione_contabile | FATTURA ATTIVA | FATTURA</v>
      </c>
      <c r="Q14060" s="3" t="str">
        <f>VLOOKUP(P14060,'Classificazione UD'!A:B,2,FALSE)</f>
        <v>Fiscale</v>
      </c>
    </row>
    <row r="14061" spans="1:17" ht="15" customHeight="1" x14ac:dyDescent="0.25">
      <c r="A14061" s="30">
        <v>2017</v>
      </c>
      <c r="B14061" s="3" t="s">
        <v>17</v>
      </c>
      <c r="C14061" s="3" t="s">
        <v>18</v>
      </c>
      <c r="D14061" s="3" t="s">
        <v>19</v>
      </c>
      <c r="E14061" s="3">
        <v>1</v>
      </c>
      <c r="F14061" s="3">
        <v>2</v>
      </c>
      <c r="G14061" s="3">
        <v>4</v>
      </c>
      <c r="H14061" s="3">
        <v>7097498</v>
      </c>
      <c r="I14061" s="3">
        <v>2</v>
      </c>
      <c r="J14061" s="3">
        <v>4</v>
      </c>
      <c r="K14061" s="3">
        <v>8322</v>
      </c>
      <c r="L14061" s="3">
        <v>0</v>
      </c>
      <c r="M14061" s="3">
        <v>0</v>
      </c>
      <c r="N14061" s="3">
        <v>0</v>
      </c>
      <c r="O14061" s="3">
        <v>0</v>
      </c>
      <c r="P14061" s="3" t="str">
        <f>B14061&amp;" | "&amp;C14061&amp;" | "&amp;D14061</f>
        <v>documentazione_amministrativa / documentazione_contabile | FATTURA ATTIVA | FATTURA</v>
      </c>
      <c r="Q14061" s="3" t="str">
        <f>VLOOKUP(P14061,'Classificazione UD'!A:B,2,FALSE)</f>
        <v>Fiscale</v>
      </c>
    </row>
    <row r="14062" spans="1:17" ht="15" customHeight="1" x14ac:dyDescent="0.25">
      <c r="A14062" s="30">
        <v>2017</v>
      </c>
      <c r="B14062" s="3" t="s">
        <v>17</v>
      </c>
      <c r="C14062" s="3" t="s">
        <v>18</v>
      </c>
      <c r="D14062" s="3" t="s">
        <v>19</v>
      </c>
      <c r="E14062" s="3">
        <v>4</v>
      </c>
      <c r="F14062" s="3">
        <v>8</v>
      </c>
      <c r="G14062" s="3">
        <v>16</v>
      </c>
      <c r="H14062" s="3">
        <v>59047</v>
      </c>
      <c r="I14062" s="3">
        <v>8</v>
      </c>
      <c r="J14062" s="3">
        <v>16</v>
      </c>
      <c r="K14062" s="3">
        <v>33614</v>
      </c>
      <c r="L14062" s="3">
        <v>0</v>
      </c>
      <c r="M14062" s="3">
        <v>0</v>
      </c>
      <c r="N14062" s="3">
        <v>0</v>
      </c>
      <c r="O14062" s="3">
        <v>0</v>
      </c>
      <c r="P14062" s="3" t="str">
        <f>B14062&amp;" | "&amp;C14062&amp;" | "&amp;D14062</f>
        <v>documentazione_amministrativa / documentazione_contabile | FATTURA ATTIVA | FATTURA</v>
      </c>
      <c r="Q14062" s="3" t="str">
        <f>VLOOKUP(P14062,'Classificazione UD'!A:B,2,FALSE)</f>
        <v>Fiscale</v>
      </c>
    </row>
    <row r="14063" spans="1:17" ht="15" customHeight="1" x14ac:dyDescent="0.25">
      <c r="A14063" s="30">
        <v>2017</v>
      </c>
      <c r="B14063" s="3" t="s">
        <v>17</v>
      </c>
      <c r="C14063" s="3" t="s">
        <v>27</v>
      </c>
      <c r="D14063" s="3" t="s">
        <v>19</v>
      </c>
      <c r="E14063" s="3">
        <v>4</v>
      </c>
      <c r="F14063" s="3">
        <v>8</v>
      </c>
      <c r="G14063" s="3">
        <v>16</v>
      </c>
      <c r="H14063" s="3">
        <v>2341581</v>
      </c>
      <c r="I14063" s="3">
        <v>8</v>
      </c>
      <c r="J14063" s="3">
        <v>16</v>
      </c>
      <c r="K14063" s="3">
        <v>18714</v>
      </c>
      <c r="L14063" s="3">
        <v>0</v>
      </c>
      <c r="M14063" s="3">
        <v>0</v>
      </c>
      <c r="N14063" s="3">
        <v>0</v>
      </c>
      <c r="O14063" s="3">
        <v>0</v>
      </c>
      <c r="P14063" s="3" t="str">
        <f>B14063&amp;" | "&amp;C14063&amp;" | "&amp;D14063</f>
        <v>documentazione_amministrativa / documentazione_contabile | FATTURA PASSIVA | FATTURA</v>
      </c>
      <c r="Q14063" s="3" t="str">
        <f>VLOOKUP(P14063,'Classificazione UD'!A:B,2,FALSE)</f>
        <v>Fiscale</v>
      </c>
    </row>
    <row r="14064" spans="1:17" ht="15" customHeight="1" x14ac:dyDescent="0.25">
      <c r="A14064" s="30">
        <v>2017</v>
      </c>
      <c r="B14064" s="3" t="s">
        <v>38</v>
      </c>
      <c r="C14064" s="3" t="s">
        <v>39</v>
      </c>
      <c r="D14064" s="3" t="s">
        <v>40</v>
      </c>
      <c r="E14064" s="3">
        <v>90384</v>
      </c>
      <c r="F14064" s="3">
        <v>90384</v>
      </c>
      <c r="G14064" s="3">
        <v>90384</v>
      </c>
      <c r="H14064" s="3">
        <v>2141415201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 t="str">
        <f>B14064&amp;" | "&amp;C14064&amp;" | "&amp;D14064</f>
        <v>documentazione_sanitaria / referti | REFERTO | REFERTO_LABORATORIO</v>
      </c>
      <c r="Q14064" s="3" t="str">
        <f>VLOOKUP(P14064,'Classificazione UD'!A:B,2,FALSE)</f>
        <v>Referto</v>
      </c>
    </row>
    <row r="14065" spans="1:17" ht="15" customHeight="1" x14ac:dyDescent="0.25">
      <c r="A14065" s="30">
        <v>2017</v>
      </c>
      <c r="B14065" s="3" t="s">
        <v>38</v>
      </c>
      <c r="C14065" s="3" t="s">
        <v>39</v>
      </c>
      <c r="D14065" s="3" t="s">
        <v>87</v>
      </c>
      <c r="E14065" s="3">
        <v>27997</v>
      </c>
      <c r="F14065" s="3">
        <v>27997</v>
      </c>
      <c r="G14065" s="3">
        <v>27997</v>
      </c>
      <c r="H14065" s="3">
        <v>225319407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s="3">
        <v>0</v>
      </c>
      <c r="P14065" s="3" t="str">
        <f>B14065&amp;" | "&amp;C14065&amp;" | "&amp;D14065</f>
        <v>documentazione_sanitaria / referti | REFERTO | REFERTO_RADIOLOGIA</v>
      </c>
      <c r="Q14065" s="3" t="str">
        <f>VLOOKUP(P14065,'Classificazione UD'!A:B,2,FALSE)</f>
        <v>Referto</v>
      </c>
    </row>
    <row r="14066" spans="1:17" ht="15" customHeight="1" x14ac:dyDescent="0.25">
      <c r="A14066" s="30">
        <v>2017</v>
      </c>
      <c r="B14066" s="3" t="s">
        <v>17</v>
      </c>
      <c r="C14066" s="3" t="s">
        <v>106</v>
      </c>
      <c r="D14066" s="3" t="s">
        <v>105</v>
      </c>
      <c r="E14066" s="3">
        <v>30512</v>
      </c>
      <c r="F14066" s="3">
        <v>30512</v>
      </c>
      <c r="G14066" s="3">
        <v>61024</v>
      </c>
      <c r="H14066" s="3">
        <v>370692132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s="3">
        <v>0</v>
      </c>
      <c r="P14066" s="3" t="str">
        <f>B14066&amp;" | "&amp;C14066&amp;" | "&amp;D14066</f>
        <v>documentazione_amministrativa / documentazione_contabile | DOCUMENTO DI TRASPORTO PASSIVO | DOCUMENTO DI TRASPORTO</v>
      </c>
      <c r="Q14066" s="3" t="str">
        <f>VLOOKUP(P14066,'Classificazione UD'!A:B,2,FALSE)</f>
        <v>Fiscale</v>
      </c>
    </row>
    <row r="14067" spans="1:17" ht="15" customHeight="1" x14ac:dyDescent="0.25">
      <c r="A14067" s="30">
        <v>2017</v>
      </c>
      <c r="B14067" s="3" t="s">
        <v>44</v>
      </c>
      <c r="C14067" s="3" t="s">
        <v>179</v>
      </c>
      <c r="D14067" s="3" t="s">
        <v>179</v>
      </c>
      <c r="E14067" s="3">
        <v>199</v>
      </c>
      <c r="F14067" s="3">
        <v>1330</v>
      </c>
      <c r="G14067" s="3">
        <v>1330</v>
      </c>
      <c r="H14067" s="3">
        <v>263734077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>
        <v>0</v>
      </c>
      <c r="P14067" s="3" t="str">
        <f>B14067&amp;" | "&amp;C14067&amp;" | "&amp;D14067</f>
        <v>documentazione_amministrativa / deliberazioni | DELIBERAZIONE | DELIBERAZIONE</v>
      </c>
      <c r="Q14067" s="3" t="str">
        <f>VLOOKUP(P14067,'Classificazione UD'!A:B,2,FALSE)</f>
        <v>Amministrativo</v>
      </c>
    </row>
    <row r="14068" spans="1:17" ht="15" customHeight="1" x14ac:dyDescent="0.25">
      <c r="A14068" s="30">
        <v>2017</v>
      </c>
      <c r="B14068" s="3" t="s">
        <v>48</v>
      </c>
      <c r="C14068" s="3" t="s">
        <v>81</v>
      </c>
      <c r="D14068" s="3" t="s">
        <v>81</v>
      </c>
      <c r="E14068" s="3">
        <v>175</v>
      </c>
      <c r="F14068" s="3">
        <v>1105</v>
      </c>
      <c r="G14068" s="3">
        <v>1105</v>
      </c>
      <c r="H14068" s="3">
        <v>144155991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 t="str">
        <f>B14068&amp;" | "&amp;C14068&amp;" | "&amp;D14068</f>
        <v>documentazione_amministrativa / determinazioni | DETERMINA | DETERMINA</v>
      </c>
      <c r="Q14068" s="3" t="str">
        <f>VLOOKUP(P14068,'Classificazione UD'!A:B,2,FALSE)</f>
        <v>Amministrativo</v>
      </c>
    </row>
    <row r="14069" spans="1:17" ht="15" customHeight="1" x14ac:dyDescent="0.25">
      <c r="A14069" s="30">
        <v>2017</v>
      </c>
      <c r="B14069" s="3" t="s">
        <v>23</v>
      </c>
      <c r="C14069" s="3" t="s">
        <v>24</v>
      </c>
      <c r="D14069" s="3" t="s">
        <v>24</v>
      </c>
      <c r="E14069" s="3">
        <v>3</v>
      </c>
      <c r="F14069" s="3">
        <v>3</v>
      </c>
      <c r="G14069" s="3">
        <v>3</v>
      </c>
      <c r="H14069" s="3">
        <v>234074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s="3">
        <v>0</v>
      </c>
      <c r="P14069" s="3" t="str">
        <f>B14069&amp;" | "&amp;C14069&amp;" | "&amp;D14069</f>
        <v>documentazione_amministrativa / altri_documenti | FOGLIO DI TRASFORMAZIONE | FOGLIO DI TRASFORMAZIONE</v>
      </c>
      <c r="Q14069" s="3" t="str">
        <f>VLOOKUP(P14069,'Classificazione UD'!A:B,2,FALSE)</f>
        <v>Tecnico</v>
      </c>
    </row>
    <row r="14070" spans="1:17" ht="15" customHeight="1" x14ac:dyDescent="0.25">
      <c r="A14070" s="30">
        <v>2017</v>
      </c>
      <c r="B14070" s="3" t="s">
        <v>17</v>
      </c>
      <c r="C14070" s="3" t="s">
        <v>109</v>
      </c>
      <c r="D14070" s="3" t="s">
        <v>110</v>
      </c>
      <c r="E14070" s="3">
        <v>2642</v>
      </c>
      <c r="F14070" s="3">
        <v>2642</v>
      </c>
      <c r="G14070" s="3">
        <v>5284</v>
      </c>
      <c r="H14070" s="3">
        <v>51022642</v>
      </c>
      <c r="I14070" s="3">
        <v>0</v>
      </c>
      <c r="J14070" s="3">
        <v>0</v>
      </c>
      <c r="K14070" s="3">
        <v>0</v>
      </c>
      <c r="L14070" s="3">
        <v>2</v>
      </c>
      <c r="M14070" s="3">
        <v>2</v>
      </c>
      <c r="N14070" s="3">
        <v>4</v>
      </c>
      <c r="O14070" s="3">
        <v>256870</v>
      </c>
      <c r="P14070" s="3" t="str">
        <f>B14070&amp;" | "&amp;C14070&amp;" | "&amp;D14070</f>
        <v>documentazione_amministrativa / documentazione_contabile | ORDINE ATTIVO | ORDINE</v>
      </c>
      <c r="Q14070" s="3" t="str">
        <f>VLOOKUP(P14070,'Classificazione UD'!A:B,2,FALSE)</f>
        <v>Fiscale</v>
      </c>
    </row>
    <row r="14071" spans="1:17" ht="15" customHeight="1" x14ac:dyDescent="0.25">
      <c r="A14071" s="30">
        <v>2017</v>
      </c>
      <c r="B14071" s="3" t="s">
        <v>36</v>
      </c>
      <c r="C14071" s="3" t="s">
        <v>82</v>
      </c>
      <c r="D14071" s="3" t="s">
        <v>37</v>
      </c>
      <c r="E14071" s="3">
        <v>13637</v>
      </c>
      <c r="F14071" s="3">
        <v>80050</v>
      </c>
      <c r="G14071" s="3">
        <v>80050</v>
      </c>
      <c r="H14071" s="3">
        <v>62343200867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 t="str">
        <f>B14071&amp;" | "&amp;C14071&amp;" | "&amp;D14071</f>
        <v>documentazione_amministrativa / documenti_protocollati | DOCUMENTO PROTOCOLLATO IN ENTRATA | Documento protocollato</v>
      </c>
      <c r="Q14071" s="3" t="str">
        <f>VLOOKUP(P14071,'Classificazione UD'!A:B,2,FALSE)</f>
        <v>Protocollo</v>
      </c>
    </row>
    <row r="14072" spans="1:17" ht="15" customHeight="1" x14ac:dyDescent="0.25">
      <c r="A14072" s="30">
        <v>2017</v>
      </c>
      <c r="B14072" s="3" t="s">
        <v>36</v>
      </c>
      <c r="C14072" s="3" t="s">
        <v>83</v>
      </c>
      <c r="D14072" s="3" t="s">
        <v>37</v>
      </c>
      <c r="E14072" s="3">
        <v>15127</v>
      </c>
      <c r="F14072" s="3">
        <v>92135</v>
      </c>
      <c r="G14072" s="3">
        <v>92135</v>
      </c>
      <c r="H14072" s="3">
        <v>23689616851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 t="str">
        <f>B14072&amp;" | "&amp;C14072&amp;" | "&amp;D14072</f>
        <v>documentazione_amministrativa / documenti_protocollati | DOCUMENTO PROTOCOLLATO IN USCITA | Documento protocollato</v>
      </c>
      <c r="Q14072" s="3" t="str">
        <f>VLOOKUP(P14072,'Classificazione UD'!A:B,2,FALSE)</f>
        <v>Protocollo</v>
      </c>
    </row>
    <row r="14073" spans="1:17" ht="15" customHeight="1" x14ac:dyDescent="0.25">
      <c r="A14073" s="30">
        <v>2017</v>
      </c>
      <c r="B14073" s="3" t="s">
        <v>20</v>
      </c>
      <c r="C14073" s="3" t="s">
        <v>21</v>
      </c>
      <c r="D14073" s="3" t="s">
        <v>21</v>
      </c>
      <c r="E14073" s="3">
        <v>295</v>
      </c>
      <c r="F14073" s="3">
        <v>295</v>
      </c>
      <c r="G14073" s="3">
        <v>295</v>
      </c>
      <c r="H14073" s="3">
        <v>75688742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 t="str">
        <f>B14073&amp;" | "&amp;C14073&amp;" | "&amp;D14073</f>
        <v>documentazione_amministrativa / registri | REGISTRO GIORNALIERO | REGISTRO GIORNALIERO</v>
      </c>
      <c r="Q14073" s="3" t="str">
        <f>VLOOKUP(P14073,'Classificazione UD'!A:B,2,FALSE)</f>
        <v>RGP</v>
      </c>
    </row>
    <row r="14074" spans="1:17" ht="15" customHeight="1" x14ac:dyDescent="0.25">
      <c r="A14074" s="30">
        <v>2017</v>
      </c>
      <c r="B14074" s="3" t="s">
        <v>17</v>
      </c>
      <c r="C14074" s="3" t="s">
        <v>27</v>
      </c>
      <c r="D14074" s="3" t="s">
        <v>19</v>
      </c>
      <c r="E14074" s="3">
        <v>19249</v>
      </c>
      <c r="F14074" s="3">
        <v>38526</v>
      </c>
      <c r="G14074" s="3">
        <v>77024</v>
      </c>
      <c r="H14074" s="3">
        <v>7899693927</v>
      </c>
      <c r="I14074" s="3">
        <v>38514</v>
      </c>
      <c r="J14074" s="3">
        <v>77028</v>
      </c>
      <c r="K14074" s="3">
        <v>17952138</v>
      </c>
      <c r="L14074" s="3">
        <v>0</v>
      </c>
      <c r="M14074" s="3">
        <v>0</v>
      </c>
      <c r="N14074" s="3">
        <v>0</v>
      </c>
      <c r="O14074" s="3">
        <v>0</v>
      </c>
      <c r="P14074" s="3" t="str">
        <f>B14074&amp;" | "&amp;C14074&amp;" | "&amp;D14074</f>
        <v>documentazione_amministrativa / documentazione_contabile | FATTURA PASSIVA | FATTURA</v>
      </c>
      <c r="Q14074" s="3" t="str">
        <f>VLOOKUP(P14074,'Classificazione UD'!A:B,2,FALSE)</f>
        <v>Fiscale</v>
      </c>
    </row>
    <row r="14075" spans="1:17" ht="15" customHeight="1" x14ac:dyDescent="0.25">
      <c r="A14075" s="30">
        <v>2017</v>
      </c>
      <c r="B14075" s="3" t="s">
        <v>17</v>
      </c>
      <c r="C14075" s="3" t="s">
        <v>27</v>
      </c>
      <c r="D14075" s="3" t="s">
        <v>28</v>
      </c>
      <c r="E14075" s="3">
        <v>638</v>
      </c>
      <c r="F14075" s="3">
        <v>1276</v>
      </c>
      <c r="G14075" s="3">
        <v>2552</v>
      </c>
      <c r="H14075" s="3">
        <v>79832290</v>
      </c>
      <c r="I14075" s="3">
        <v>1276</v>
      </c>
      <c r="J14075" s="3">
        <v>2552</v>
      </c>
      <c r="K14075" s="3">
        <v>595988</v>
      </c>
      <c r="L14075" s="3">
        <v>0</v>
      </c>
      <c r="M14075" s="3">
        <v>0</v>
      </c>
      <c r="N14075" s="3">
        <v>0</v>
      </c>
      <c r="O14075" s="3">
        <v>0</v>
      </c>
      <c r="P14075" s="3" t="str">
        <f>B14075&amp;" | "&amp;C14075&amp;" | "&amp;D14075</f>
        <v>documentazione_amministrativa / documentazione_contabile | FATTURA PASSIVA | NOTA DI CREDITO</v>
      </c>
      <c r="Q14075" s="3" t="str">
        <f>VLOOKUP(P14075,'Classificazione UD'!A:B,2,FALSE)</f>
        <v>Fiscale</v>
      </c>
    </row>
    <row r="14076" spans="1:17" ht="15" customHeight="1" x14ac:dyDescent="0.25">
      <c r="A14076" s="30">
        <v>2017</v>
      </c>
      <c r="B14076" s="3" t="s">
        <v>17</v>
      </c>
      <c r="C14076" s="3" t="s">
        <v>27</v>
      </c>
      <c r="D14076" s="3" t="s">
        <v>19</v>
      </c>
      <c r="E14076" s="3">
        <v>35</v>
      </c>
      <c r="F14076" s="3">
        <v>70</v>
      </c>
      <c r="G14076" s="3">
        <v>140</v>
      </c>
      <c r="H14076" s="3">
        <v>92962492</v>
      </c>
      <c r="I14076" s="3">
        <v>70</v>
      </c>
      <c r="J14076" s="3">
        <v>140</v>
      </c>
      <c r="K14076" s="3">
        <v>32240</v>
      </c>
      <c r="L14076" s="3">
        <v>0</v>
      </c>
      <c r="M14076" s="3">
        <v>0</v>
      </c>
      <c r="N14076" s="3">
        <v>0</v>
      </c>
      <c r="O14076" s="3">
        <v>0</v>
      </c>
      <c r="P14076" s="3" t="str">
        <f>B14076&amp;" | "&amp;C14076&amp;" | "&amp;D14076</f>
        <v>documentazione_amministrativa / documentazione_contabile | FATTURA PASSIVA | FATTURA</v>
      </c>
      <c r="Q14076" s="3" t="str">
        <f>VLOOKUP(P14076,'Classificazione UD'!A:B,2,FALSE)</f>
        <v>Fiscale</v>
      </c>
    </row>
    <row r="14077" spans="1:17" ht="15" customHeight="1" x14ac:dyDescent="0.25">
      <c r="A14077" s="30">
        <v>2017</v>
      </c>
      <c r="B14077" s="3" t="s">
        <v>17</v>
      </c>
      <c r="C14077" s="3" t="s">
        <v>27</v>
      </c>
      <c r="D14077" s="3" t="s">
        <v>28</v>
      </c>
      <c r="E14077" s="3">
        <v>2</v>
      </c>
      <c r="F14077" s="3">
        <v>4</v>
      </c>
      <c r="G14077" s="3">
        <v>8</v>
      </c>
      <c r="H14077" s="3">
        <v>77003</v>
      </c>
      <c r="I14077" s="3">
        <v>4</v>
      </c>
      <c r="J14077" s="3">
        <v>8</v>
      </c>
      <c r="K14077" s="3">
        <v>1840</v>
      </c>
      <c r="L14077" s="3">
        <v>0</v>
      </c>
      <c r="M14077" s="3">
        <v>0</v>
      </c>
      <c r="N14077" s="3">
        <v>0</v>
      </c>
      <c r="O14077" s="3">
        <v>0</v>
      </c>
      <c r="P14077" s="3" t="str">
        <f>B14077&amp;" | "&amp;C14077&amp;" | "&amp;D14077</f>
        <v>documentazione_amministrativa / documentazione_contabile | FATTURA PASSIVA | NOTA DI CREDITO</v>
      </c>
      <c r="Q14077" s="3" t="str">
        <f>VLOOKUP(P14077,'Classificazione UD'!A:B,2,FALSE)</f>
        <v>Fiscale</v>
      </c>
    </row>
    <row r="14078" spans="1:17" ht="15" customHeight="1" x14ac:dyDescent="0.25">
      <c r="A14078" s="30">
        <v>2017</v>
      </c>
      <c r="B14078" s="3" t="s">
        <v>17</v>
      </c>
      <c r="C14078" s="3" t="s">
        <v>18</v>
      </c>
      <c r="D14078" s="3" t="s">
        <v>19</v>
      </c>
      <c r="E14078" s="3">
        <v>145</v>
      </c>
      <c r="F14078" s="3">
        <v>290</v>
      </c>
      <c r="G14078" s="3">
        <v>580</v>
      </c>
      <c r="H14078" s="3">
        <v>84895016</v>
      </c>
      <c r="I14078" s="3">
        <v>283</v>
      </c>
      <c r="J14078" s="3">
        <v>566</v>
      </c>
      <c r="K14078" s="3">
        <v>1220057</v>
      </c>
      <c r="L14078" s="3">
        <v>0</v>
      </c>
      <c r="M14078" s="3">
        <v>0</v>
      </c>
      <c r="N14078" s="3">
        <v>0</v>
      </c>
      <c r="O14078" s="3">
        <v>0</v>
      </c>
      <c r="P14078" s="3" t="str">
        <f>B14078&amp;" | "&amp;C14078&amp;" | "&amp;D14078</f>
        <v>documentazione_amministrativa / documentazione_contabile | FATTURA ATTIVA | FATTURA</v>
      </c>
      <c r="Q14078" s="3" t="str">
        <f>VLOOKUP(P14078,'Classificazione UD'!A:B,2,FALSE)</f>
        <v>Fiscale</v>
      </c>
    </row>
    <row r="14079" spans="1:17" ht="15" customHeight="1" x14ac:dyDescent="0.25">
      <c r="A14079" s="30">
        <v>2017</v>
      </c>
      <c r="B14079" s="3" t="s">
        <v>17</v>
      </c>
      <c r="C14079" s="3" t="s">
        <v>18</v>
      </c>
      <c r="D14079" s="3" t="s">
        <v>28</v>
      </c>
      <c r="E14079" s="3">
        <v>9</v>
      </c>
      <c r="F14079" s="3">
        <v>18</v>
      </c>
      <c r="G14079" s="3">
        <v>36</v>
      </c>
      <c r="H14079" s="3">
        <v>611511</v>
      </c>
      <c r="I14079" s="3">
        <v>18</v>
      </c>
      <c r="J14079" s="3">
        <v>36</v>
      </c>
      <c r="K14079" s="3">
        <v>76966</v>
      </c>
      <c r="L14079" s="3">
        <v>0</v>
      </c>
      <c r="M14079" s="3">
        <v>0</v>
      </c>
      <c r="N14079" s="3">
        <v>0</v>
      </c>
      <c r="O14079" s="3">
        <v>0</v>
      </c>
      <c r="P14079" s="3" t="str">
        <f>B14079&amp;" | "&amp;C14079&amp;" | "&amp;D14079</f>
        <v>documentazione_amministrativa / documentazione_contabile | FATTURA ATTIVA | NOTA DI CREDITO</v>
      </c>
      <c r="Q14079" s="3" t="str">
        <f>VLOOKUP(P14079,'Classificazione UD'!A:B,2,FALSE)</f>
        <v>Fiscale</v>
      </c>
    </row>
    <row r="14080" spans="1:17" ht="15" customHeight="1" x14ac:dyDescent="0.25">
      <c r="A14080" s="30">
        <v>2017</v>
      </c>
      <c r="B14080" s="3" t="s">
        <v>17</v>
      </c>
      <c r="C14080" s="3" t="s">
        <v>18</v>
      </c>
      <c r="D14080" s="3" t="s">
        <v>19</v>
      </c>
      <c r="E14080" s="3">
        <v>801</v>
      </c>
      <c r="F14080" s="3">
        <v>1602</v>
      </c>
      <c r="G14080" s="3">
        <v>3204</v>
      </c>
      <c r="H14080" s="3">
        <v>780979862</v>
      </c>
      <c r="I14080" s="3">
        <v>1592</v>
      </c>
      <c r="J14080" s="3">
        <v>3184</v>
      </c>
      <c r="K14080" s="3">
        <v>6793735</v>
      </c>
      <c r="L14080" s="3">
        <v>0</v>
      </c>
      <c r="M14080" s="3">
        <v>0</v>
      </c>
      <c r="N14080" s="3">
        <v>0</v>
      </c>
      <c r="O14080" s="3">
        <v>0</v>
      </c>
      <c r="P14080" s="3" t="str">
        <f>B14080&amp;" | "&amp;C14080&amp;" | "&amp;D14080</f>
        <v>documentazione_amministrativa / documentazione_contabile | FATTURA ATTIVA | FATTURA</v>
      </c>
      <c r="Q14080" s="3" t="str">
        <f>VLOOKUP(P14080,'Classificazione UD'!A:B,2,FALSE)</f>
        <v>Fiscale</v>
      </c>
    </row>
    <row r="14081" spans="1:17" ht="15" customHeight="1" x14ac:dyDescent="0.25">
      <c r="A14081" s="30">
        <v>2017</v>
      </c>
      <c r="B14081" s="3" t="s">
        <v>17</v>
      </c>
      <c r="C14081" s="3" t="s">
        <v>18</v>
      </c>
      <c r="D14081" s="3" t="s">
        <v>28</v>
      </c>
      <c r="E14081" s="3">
        <v>28</v>
      </c>
      <c r="F14081" s="3">
        <v>54</v>
      </c>
      <c r="G14081" s="3">
        <v>108</v>
      </c>
      <c r="H14081" s="3">
        <v>458061</v>
      </c>
      <c r="I14081" s="3">
        <v>50</v>
      </c>
      <c r="J14081" s="3">
        <v>100</v>
      </c>
      <c r="K14081" s="3">
        <v>213704</v>
      </c>
      <c r="L14081" s="3">
        <v>0</v>
      </c>
      <c r="M14081" s="3">
        <v>0</v>
      </c>
      <c r="N14081" s="3">
        <v>0</v>
      </c>
      <c r="O14081" s="3">
        <v>0</v>
      </c>
      <c r="P14081" s="3" t="str">
        <f>B14081&amp;" | "&amp;C14081&amp;" | "&amp;D14081</f>
        <v>documentazione_amministrativa / documentazione_contabile | FATTURA ATTIVA | NOTA DI CREDITO</v>
      </c>
      <c r="Q14081" s="3" t="str">
        <f>VLOOKUP(P14081,'Classificazione UD'!A:B,2,FALSE)</f>
        <v>Fiscale</v>
      </c>
    </row>
    <row r="14082" spans="1:17" ht="15" customHeight="1" x14ac:dyDescent="0.25">
      <c r="A14082" s="30">
        <v>2017</v>
      </c>
      <c r="B14082" s="3" t="s">
        <v>38</v>
      </c>
      <c r="C14082" s="3" t="s">
        <v>39</v>
      </c>
      <c r="D14082" s="3" t="s">
        <v>40</v>
      </c>
      <c r="E14082" s="3">
        <v>76905</v>
      </c>
      <c r="F14082" s="3">
        <v>76905</v>
      </c>
      <c r="G14082" s="3">
        <v>76905</v>
      </c>
      <c r="H14082" s="3">
        <v>1747520947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 t="str">
        <f>B14082&amp;" | "&amp;C14082&amp;" | "&amp;D14082</f>
        <v>documentazione_sanitaria / referti | REFERTO | REFERTO_LABORATORIO</v>
      </c>
      <c r="Q14082" s="3" t="str">
        <f>VLOOKUP(P14082,'Classificazione UD'!A:B,2,FALSE)</f>
        <v>Referto</v>
      </c>
    </row>
    <row r="14083" spans="1:17" ht="15" customHeight="1" x14ac:dyDescent="0.25">
      <c r="A14083" s="30">
        <v>2017</v>
      </c>
      <c r="B14083" s="3" t="s">
        <v>38</v>
      </c>
      <c r="C14083" s="3" t="s">
        <v>39</v>
      </c>
      <c r="D14083" s="3" t="s">
        <v>98</v>
      </c>
      <c r="E14083" s="3">
        <v>79225</v>
      </c>
      <c r="F14083" s="3">
        <v>79225</v>
      </c>
      <c r="G14083" s="3">
        <v>79225</v>
      </c>
      <c r="H14083" s="3">
        <v>26164906744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 t="str">
        <f>B14083&amp;" | "&amp;C14083&amp;" | "&amp;D14083</f>
        <v>documentazione_sanitaria / referti | REFERTO | REFERTO DIAGNOSTICA PER IMMAGINI</v>
      </c>
      <c r="Q14083" s="3" t="str">
        <f>VLOOKUP(P14083,'Classificazione UD'!A:B,2,FALSE)</f>
        <v>Referto</v>
      </c>
    </row>
    <row r="14084" spans="1:17" ht="15" customHeight="1" x14ac:dyDescent="0.25">
      <c r="A14084" s="30">
        <v>2017</v>
      </c>
      <c r="B14084" s="3" t="s">
        <v>38</v>
      </c>
      <c r="C14084" s="3" t="s">
        <v>298</v>
      </c>
      <c r="D14084" s="3" t="s">
        <v>299</v>
      </c>
      <c r="E14084" s="3">
        <v>401</v>
      </c>
      <c r="F14084" s="3">
        <v>401</v>
      </c>
      <c r="G14084" s="3">
        <v>401</v>
      </c>
      <c r="H14084" s="3">
        <v>52819497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>
        <v>0</v>
      </c>
      <c r="P14084" s="3" t="str">
        <f>B14084&amp;" | "&amp;C14084&amp;" | "&amp;D14084</f>
        <v>documentazione_sanitaria / referti | VERBALE_CONTROLLI_UFFICIALI | SCHEDA_CONTROLLI_UFFICIALI</v>
      </c>
      <c r="Q14084" s="3" t="str">
        <f>VLOOKUP(P14084,'Classificazione UD'!A:B,2,FALSE)</f>
        <v>Amministrativo</v>
      </c>
    </row>
    <row r="14085" spans="1:17" ht="15" customHeight="1" x14ac:dyDescent="0.25">
      <c r="A14085" s="30">
        <v>2017</v>
      </c>
      <c r="B14085" s="3" t="s">
        <v>38</v>
      </c>
      <c r="C14085" s="3" t="s">
        <v>300</v>
      </c>
      <c r="D14085" s="3" t="s">
        <v>301</v>
      </c>
      <c r="E14085" s="3">
        <v>140</v>
      </c>
      <c r="F14085" s="3">
        <v>140</v>
      </c>
      <c r="G14085" s="3">
        <v>140</v>
      </c>
      <c r="H14085" s="3">
        <v>24111990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s="3">
        <v>0</v>
      </c>
      <c r="P14085" s="3" t="str">
        <f>B14085&amp;" | "&amp;C14085&amp;" | "&amp;D14085</f>
        <v>documentazione_sanitaria / referti | VERBALE_NON_CONFORMITA | SCHEDA_NON_CONFORMITA</v>
      </c>
      <c r="Q14085" s="3" t="str">
        <f>VLOOKUP(P14085,'Classificazione UD'!A:B,2,FALSE)</f>
        <v>Amministrativo</v>
      </c>
    </row>
    <row r="14086" spans="1:17" ht="15" customHeight="1" x14ac:dyDescent="0.25">
      <c r="A14086" s="30">
        <v>2017</v>
      </c>
      <c r="B14086" s="3" t="s">
        <v>17</v>
      </c>
      <c r="C14086" s="3" t="s">
        <v>18</v>
      </c>
      <c r="D14086" s="3" t="s">
        <v>19</v>
      </c>
      <c r="E14086" s="3">
        <v>31</v>
      </c>
      <c r="F14086" s="3">
        <v>62</v>
      </c>
      <c r="G14086" s="3">
        <v>124</v>
      </c>
      <c r="H14086" s="3">
        <v>984129</v>
      </c>
      <c r="I14086" s="3">
        <v>62</v>
      </c>
      <c r="J14086" s="3">
        <v>124</v>
      </c>
      <c r="K14086" s="3">
        <v>268871</v>
      </c>
      <c r="L14086" s="3">
        <v>0</v>
      </c>
      <c r="M14086" s="3">
        <v>0</v>
      </c>
      <c r="N14086" s="3">
        <v>0</v>
      </c>
      <c r="O14086" s="3">
        <v>0</v>
      </c>
      <c r="P14086" s="3" t="str">
        <f>B14086&amp;" | "&amp;C14086&amp;" | "&amp;D14086</f>
        <v>documentazione_amministrativa / documentazione_contabile | FATTURA ATTIVA | FATTURA</v>
      </c>
      <c r="Q14086" s="3" t="str">
        <f>VLOOKUP(P14086,'Classificazione UD'!A:B,2,FALSE)</f>
        <v>Fiscale</v>
      </c>
    </row>
    <row r="14087" spans="1:17" ht="15" customHeight="1" x14ac:dyDescent="0.25">
      <c r="A14087" s="30">
        <v>2017</v>
      </c>
      <c r="B14087" s="3" t="s">
        <v>17</v>
      </c>
      <c r="C14087" s="3" t="s">
        <v>18</v>
      </c>
      <c r="D14087" s="3" t="s">
        <v>19</v>
      </c>
      <c r="E14087" s="3">
        <v>184</v>
      </c>
      <c r="F14087" s="3">
        <v>368</v>
      </c>
      <c r="G14087" s="3">
        <v>736</v>
      </c>
      <c r="H14087" s="3">
        <v>102593641</v>
      </c>
      <c r="I14087" s="3">
        <v>367</v>
      </c>
      <c r="J14087" s="3">
        <v>734</v>
      </c>
      <c r="K14087" s="3">
        <v>1544854</v>
      </c>
      <c r="L14087" s="3">
        <v>0</v>
      </c>
      <c r="M14087" s="3">
        <v>0</v>
      </c>
      <c r="N14087" s="3">
        <v>0</v>
      </c>
      <c r="O14087" s="3">
        <v>0</v>
      </c>
      <c r="P14087" s="3" t="str">
        <f>B14087&amp;" | "&amp;C14087&amp;" | "&amp;D14087</f>
        <v>documentazione_amministrativa / documentazione_contabile | FATTURA ATTIVA | FATTURA</v>
      </c>
      <c r="Q14087" s="3" t="str">
        <f>VLOOKUP(P14087,'Classificazione UD'!A:B,2,FALSE)</f>
        <v>Fiscale</v>
      </c>
    </row>
    <row r="14088" spans="1:17" ht="15" customHeight="1" x14ac:dyDescent="0.25">
      <c r="A14088" s="30">
        <v>2017</v>
      </c>
      <c r="B14088" s="3" t="s">
        <v>17</v>
      </c>
      <c r="C14088" s="3" t="s">
        <v>18</v>
      </c>
      <c r="D14088" s="3" t="s">
        <v>28</v>
      </c>
      <c r="E14088" s="3">
        <v>10</v>
      </c>
      <c r="F14088" s="3">
        <v>20</v>
      </c>
      <c r="G14088" s="3">
        <v>40</v>
      </c>
      <c r="H14088" s="3">
        <v>131046</v>
      </c>
      <c r="I14088" s="3">
        <v>20</v>
      </c>
      <c r="J14088" s="3">
        <v>40</v>
      </c>
      <c r="K14088" s="3">
        <v>83866</v>
      </c>
      <c r="L14088" s="3">
        <v>0</v>
      </c>
      <c r="M14088" s="3">
        <v>0</v>
      </c>
      <c r="N14088" s="3">
        <v>0</v>
      </c>
      <c r="O14088" s="3">
        <v>0</v>
      </c>
      <c r="P14088" s="3" t="str">
        <f>B14088&amp;" | "&amp;C14088&amp;" | "&amp;D14088</f>
        <v>documentazione_amministrativa / documentazione_contabile | FATTURA ATTIVA | NOTA DI CREDITO</v>
      </c>
      <c r="Q14088" s="3" t="str">
        <f>VLOOKUP(P14088,'Classificazione UD'!A:B,2,FALSE)</f>
        <v>Fiscale</v>
      </c>
    </row>
    <row r="14089" spans="1:17" ht="15" customHeight="1" x14ac:dyDescent="0.25">
      <c r="A14089" s="30">
        <v>2017</v>
      </c>
      <c r="B14089" s="3" t="s">
        <v>17</v>
      </c>
      <c r="C14089" s="3" t="s">
        <v>18</v>
      </c>
      <c r="D14089" s="3" t="s">
        <v>19</v>
      </c>
      <c r="E14089" s="3">
        <v>64</v>
      </c>
      <c r="F14089" s="3">
        <v>128</v>
      </c>
      <c r="G14089" s="3">
        <v>256</v>
      </c>
      <c r="H14089" s="3">
        <v>3023026</v>
      </c>
      <c r="I14089" s="3">
        <v>128</v>
      </c>
      <c r="J14089" s="3">
        <v>256</v>
      </c>
      <c r="K14089" s="3">
        <v>540811</v>
      </c>
      <c r="L14089" s="3">
        <v>0</v>
      </c>
      <c r="M14089" s="3">
        <v>0</v>
      </c>
      <c r="N14089" s="3">
        <v>0</v>
      </c>
      <c r="O14089" s="3">
        <v>0</v>
      </c>
      <c r="P14089" s="3" t="str">
        <f>B14089&amp;" | "&amp;C14089&amp;" | "&amp;D14089</f>
        <v>documentazione_amministrativa / documentazione_contabile | FATTURA ATTIVA | FATTURA</v>
      </c>
      <c r="Q14089" s="3" t="str">
        <f>VLOOKUP(P14089,'Classificazione UD'!A:B,2,FALSE)</f>
        <v>Fiscale</v>
      </c>
    </row>
    <row r="14090" spans="1:17" ht="15" customHeight="1" x14ac:dyDescent="0.25">
      <c r="A14090" s="30">
        <v>2017</v>
      </c>
      <c r="B14090" s="3" t="s">
        <v>17</v>
      </c>
      <c r="C14090" s="3" t="s">
        <v>18</v>
      </c>
      <c r="D14090" s="3" t="s">
        <v>28</v>
      </c>
      <c r="E14090" s="3">
        <v>5</v>
      </c>
      <c r="F14090" s="3">
        <v>10</v>
      </c>
      <c r="G14090" s="3">
        <v>20</v>
      </c>
      <c r="H14090" s="3">
        <v>78011</v>
      </c>
      <c r="I14090" s="3">
        <v>10</v>
      </c>
      <c r="J14090" s="3">
        <v>20</v>
      </c>
      <c r="K14090" s="3">
        <v>42407</v>
      </c>
      <c r="L14090" s="3">
        <v>0</v>
      </c>
      <c r="M14090" s="3">
        <v>0</v>
      </c>
      <c r="N14090" s="3">
        <v>0</v>
      </c>
      <c r="O14090" s="3">
        <v>0</v>
      </c>
      <c r="P14090" s="3" t="str">
        <f>B14090&amp;" | "&amp;C14090&amp;" | "&amp;D14090</f>
        <v>documentazione_amministrativa / documentazione_contabile | FATTURA ATTIVA | NOTA DI CREDITO</v>
      </c>
      <c r="Q14090" s="3" t="str">
        <f>VLOOKUP(P14090,'Classificazione UD'!A:B,2,FALSE)</f>
        <v>Fiscale</v>
      </c>
    </row>
    <row r="14091" spans="1:17" ht="15" customHeight="1" x14ac:dyDescent="0.25">
      <c r="A14091" s="30">
        <v>2017</v>
      </c>
      <c r="B14091" s="3" t="s">
        <v>17</v>
      </c>
      <c r="C14091" s="3" t="s">
        <v>18</v>
      </c>
      <c r="D14091" s="3" t="s">
        <v>19</v>
      </c>
      <c r="E14091" s="3">
        <v>62</v>
      </c>
      <c r="F14091" s="3">
        <v>124</v>
      </c>
      <c r="G14091" s="3">
        <v>248</v>
      </c>
      <c r="H14091" s="3">
        <v>4192874</v>
      </c>
      <c r="I14091" s="3">
        <v>124</v>
      </c>
      <c r="J14091" s="3">
        <v>248</v>
      </c>
      <c r="K14091" s="3">
        <v>519366</v>
      </c>
      <c r="L14091" s="3">
        <v>0</v>
      </c>
      <c r="M14091" s="3">
        <v>0</v>
      </c>
      <c r="N14091" s="3">
        <v>0</v>
      </c>
      <c r="O14091" s="3">
        <v>0</v>
      </c>
      <c r="P14091" s="3" t="str">
        <f>B14091&amp;" | "&amp;C14091&amp;" | "&amp;D14091</f>
        <v>documentazione_amministrativa / documentazione_contabile | FATTURA ATTIVA | FATTURA</v>
      </c>
      <c r="Q14091" s="3" t="str">
        <f>VLOOKUP(P14091,'Classificazione UD'!A:B,2,FALSE)</f>
        <v>Fiscale</v>
      </c>
    </row>
    <row r="14092" spans="1:17" ht="15" customHeight="1" x14ac:dyDescent="0.25">
      <c r="A14092" s="30">
        <v>2017</v>
      </c>
      <c r="B14092" s="3" t="s">
        <v>17</v>
      </c>
      <c r="C14092" s="3" t="s">
        <v>18</v>
      </c>
      <c r="D14092" s="3" t="s">
        <v>28</v>
      </c>
      <c r="E14092" s="3">
        <v>1</v>
      </c>
      <c r="F14092" s="3">
        <v>2</v>
      </c>
      <c r="G14092" s="3">
        <v>4</v>
      </c>
      <c r="H14092" s="3">
        <v>14408</v>
      </c>
      <c r="I14092" s="3">
        <v>2</v>
      </c>
      <c r="J14092" s="3">
        <v>4</v>
      </c>
      <c r="K14092" s="3">
        <v>8827</v>
      </c>
      <c r="L14092" s="3">
        <v>0</v>
      </c>
      <c r="M14092" s="3">
        <v>0</v>
      </c>
      <c r="N14092" s="3">
        <v>0</v>
      </c>
      <c r="O14092" s="3">
        <v>0</v>
      </c>
      <c r="P14092" s="3" t="str">
        <f>B14092&amp;" | "&amp;C14092&amp;" | "&amp;D14092</f>
        <v>documentazione_amministrativa / documentazione_contabile | FATTURA ATTIVA | NOTA DI CREDITO</v>
      </c>
      <c r="Q14092" s="3" t="str">
        <f>VLOOKUP(P14092,'Classificazione UD'!A:B,2,FALSE)</f>
        <v>Fiscale</v>
      </c>
    </row>
    <row r="14093" spans="1:17" ht="15" customHeight="1" x14ac:dyDescent="0.25">
      <c r="A14093" s="30">
        <v>2017</v>
      </c>
      <c r="B14093" s="3" t="s">
        <v>17</v>
      </c>
      <c r="C14093" s="3" t="s">
        <v>18</v>
      </c>
      <c r="D14093" s="3" t="s">
        <v>19</v>
      </c>
      <c r="E14093" s="3">
        <v>985</v>
      </c>
      <c r="F14093" s="3">
        <v>1958</v>
      </c>
      <c r="G14093" s="3">
        <v>3916</v>
      </c>
      <c r="H14093" s="3">
        <v>2141198397</v>
      </c>
      <c r="I14093" s="3">
        <v>1921</v>
      </c>
      <c r="J14093" s="3">
        <v>3842</v>
      </c>
      <c r="K14093" s="3">
        <v>8229469</v>
      </c>
      <c r="L14093" s="3">
        <v>0</v>
      </c>
      <c r="M14093" s="3">
        <v>0</v>
      </c>
      <c r="N14093" s="3">
        <v>0</v>
      </c>
      <c r="O14093" s="3">
        <v>0</v>
      </c>
      <c r="P14093" s="3" t="str">
        <f>B14093&amp;" | "&amp;C14093&amp;" | "&amp;D14093</f>
        <v>documentazione_amministrativa / documentazione_contabile | FATTURA ATTIVA | FATTURA</v>
      </c>
      <c r="Q14093" s="3" t="str">
        <f>VLOOKUP(P14093,'Classificazione UD'!A:B,2,FALSE)</f>
        <v>Fiscale</v>
      </c>
    </row>
    <row r="14094" spans="1:17" ht="15" customHeight="1" x14ac:dyDescent="0.25">
      <c r="A14094" s="30">
        <v>2017</v>
      </c>
      <c r="B14094" s="3" t="s">
        <v>17</v>
      </c>
      <c r="C14094" s="3" t="s">
        <v>18</v>
      </c>
      <c r="D14094" s="3" t="s">
        <v>28</v>
      </c>
      <c r="E14094" s="3">
        <v>72</v>
      </c>
      <c r="F14094" s="3">
        <v>136</v>
      </c>
      <c r="G14094" s="3">
        <v>272</v>
      </c>
      <c r="H14094" s="3">
        <v>5383738</v>
      </c>
      <c r="I14094" s="3">
        <v>127</v>
      </c>
      <c r="J14094" s="3">
        <v>254</v>
      </c>
      <c r="K14094" s="3">
        <v>542947</v>
      </c>
      <c r="L14094" s="3">
        <v>0</v>
      </c>
      <c r="M14094" s="3">
        <v>0</v>
      </c>
      <c r="N14094" s="3">
        <v>0</v>
      </c>
      <c r="O14094" s="3">
        <v>0</v>
      </c>
      <c r="P14094" s="3" t="str">
        <f>B14094&amp;" | "&amp;C14094&amp;" | "&amp;D14094</f>
        <v>documentazione_amministrativa / documentazione_contabile | FATTURA ATTIVA | NOTA DI CREDITO</v>
      </c>
      <c r="Q14094" s="3" t="str">
        <f>VLOOKUP(P14094,'Classificazione UD'!A:B,2,FALSE)</f>
        <v>Fiscale</v>
      </c>
    </row>
    <row r="14095" spans="1:17" ht="15" customHeight="1" x14ac:dyDescent="0.25">
      <c r="A14095" s="30">
        <v>2017</v>
      </c>
      <c r="B14095" s="3" t="s">
        <v>17</v>
      </c>
      <c r="C14095" s="3" t="s">
        <v>27</v>
      </c>
      <c r="D14095" s="3" t="s">
        <v>19</v>
      </c>
      <c r="E14095" s="3">
        <v>26</v>
      </c>
      <c r="F14095" s="3">
        <v>52</v>
      </c>
      <c r="G14095" s="3">
        <v>104</v>
      </c>
      <c r="H14095" s="3">
        <v>451464</v>
      </c>
      <c r="I14095" s="3">
        <v>52</v>
      </c>
      <c r="J14095" s="3">
        <v>104</v>
      </c>
      <c r="K14095" s="3">
        <v>121558</v>
      </c>
      <c r="L14095" s="3">
        <v>0</v>
      </c>
      <c r="M14095" s="3">
        <v>0</v>
      </c>
      <c r="N14095" s="3">
        <v>0</v>
      </c>
      <c r="O14095" s="3">
        <v>0</v>
      </c>
      <c r="P14095" s="3" t="str">
        <f>B14095&amp;" | "&amp;C14095&amp;" | "&amp;D14095</f>
        <v>documentazione_amministrativa / documentazione_contabile | FATTURA PASSIVA | FATTURA</v>
      </c>
      <c r="Q14095" s="3" t="str">
        <f>VLOOKUP(P14095,'Classificazione UD'!A:B,2,FALSE)</f>
        <v>Fiscale</v>
      </c>
    </row>
    <row r="14096" spans="1:17" ht="15" customHeight="1" x14ac:dyDescent="0.25">
      <c r="A14096" s="30">
        <v>2017</v>
      </c>
      <c r="B14096" s="3" t="s">
        <v>17</v>
      </c>
      <c r="C14096" s="3" t="s">
        <v>27</v>
      </c>
      <c r="D14096" s="3" t="s">
        <v>19</v>
      </c>
      <c r="E14096" s="3">
        <v>5</v>
      </c>
      <c r="F14096" s="3">
        <v>10</v>
      </c>
      <c r="G14096" s="3">
        <v>20</v>
      </c>
      <c r="H14096" s="3">
        <v>119113</v>
      </c>
      <c r="I14096" s="3">
        <v>10</v>
      </c>
      <c r="J14096" s="3">
        <v>20</v>
      </c>
      <c r="K14096" s="3">
        <v>23363</v>
      </c>
      <c r="L14096" s="3">
        <v>0</v>
      </c>
      <c r="M14096" s="3">
        <v>0</v>
      </c>
      <c r="N14096" s="3">
        <v>0</v>
      </c>
      <c r="O14096" s="3">
        <v>0</v>
      </c>
      <c r="P14096" s="3" t="str">
        <f>B14096&amp;" | "&amp;C14096&amp;" | "&amp;D14096</f>
        <v>documentazione_amministrativa / documentazione_contabile | FATTURA PASSIVA | FATTURA</v>
      </c>
      <c r="Q14096" s="3" t="str">
        <f>VLOOKUP(P14096,'Classificazione UD'!A:B,2,FALSE)</f>
        <v>Fiscale</v>
      </c>
    </row>
    <row r="14097" spans="1:17" ht="15" customHeight="1" x14ac:dyDescent="0.25">
      <c r="A14097" s="30">
        <v>2017</v>
      </c>
      <c r="B14097" s="3" t="s">
        <v>23</v>
      </c>
      <c r="C14097" s="3" t="s">
        <v>101</v>
      </c>
      <c r="D14097" s="3" t="s">
        <v>101</v>
      </c>
      <c r="E14097" s="3">
        <v>24377</v>
      </c>
      <c r="F14097" s="3">
        <v>24377</v>
      </c>
      <c r="G14097" s="3">
        <v>24377</v>
      </c>
      <c r="H14097" s="3">
        <v>1746364431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 t="str">
        <f>B14097&amp;" | "&amp;C14097&amp;" | "&amp;D14097</f>
        <v>documentazione_amministrativa / altri_documenti | CEDOLINO STIPENDIALE | CEDOLINO STIPENDIALE</v>
      </c>
      <c r="Q14097" s="3" t="str">
        <f>VLOOKUP(P14097,'Classificazione UD'!A:B,2,FALSE)</f>
        <v>Cedolino</v>
      </c>
    </row>
    <row r="14098" spans="1:17" ht="15" customHeight="1" x14ac:dyDescent="0.25">
      <c r="A14098" s="30">
        <v>2017</v>
      </c>
      <c r="B14098" s="3" t="s">
        <v>17</v>
      </c>
      <c r="C14098" s="3" t="s">
        <v>102</v>
      </c>
      <c r="D14098" s="3" t="s">
        <v>102</v>
      </c>
      <c r="E14098" s="3">
        <v>9</v>
      </c>
      <c r="F14098" s="3">
        <v>9</v>
      </c>
      <c r="G14098" s="3">
        <v>9</v>
      </c>
      <c r="H14098" s="3">
        <v>10298294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s="3">
        <v>0</v>
      </c>
      <c r="P14098" s="3" t="str">
        <f>B14098&amp;" | "&amp;C14098&amp;" | "&amp;D14098</f>
        <v>documentazione_amministrativa / documentazione_contabile | CEDOLINO STIPENDIALE CUMULATIVO | CEDOLINO STIPENDIALE CUMULATIVO</v>
      </c>
      <c r="Q14098" s="3" t="str">
        <f>VLOOKUP(P14098,'Classificazione UD'!A:B,2,FALSE)</f>
        <v>Cedolino</v>
      </c>
    </row>
    <row r="14099" spans="1:17" ht="15" customHeight="1" x14ac:dyDescent="0.25">
      <c r="A14099" s="30">
        <v>2017</v>
      </c>
      <c r="B14099" s="3" t="s">
        <v>17</v>
      </c>
      <c r="C14099" s="3" t="s">
        <v>102</v>
      </c>
      <c r="D14099" s="3" t="s">
        <v>102</v>
      </c>
      <c r="E14099" s="3">
        <v>6</v>
      </c>
      <c r="F14099" s="3">
        <v>6</v>
      </c>
      <c r="G14099" s="3">
        <v>6</v>
      </c>
      <c r="H14099" s="3">
        <v>2003527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s="3">
        <v>0</v>
      </c>
      <c r="P14099" s="3" t="str">
        <f>B14099&amp;" | "&amp;C14099&amp;" | "&amp;D14099</f>
        <v>documentazione_amministrativa / documentazione_contabile | CEDOLINO STIPENDIALE CUMULATIVO | CEDOLINO STIPENDIALE CUMULATIVO</v>
      </c>
      <c r="Q14099" s="3" t="str">
        <f>VLOOKUP(P14099,'Classificazione UD'!A:B,2,FALSE)</f>
        <v>Cedolino</v>
      </c>
    </row>
    <row r="14100" spans="1:17" ht="15" customHeight="1" x14ac:dyDescent="0.25">
      <c r="A14100" s="30">
        <v>2017</v>
      </c>
      <c r="B14100" s="3" t="s">
        <v>23</v>
      </c>
      <c r="C14100" s="3" t="s">
        <v>101</v>
      </c>
      <c r="D14100" s="3" t="s">
        <v>101</v>
      </c>
      <c r="E14100" s="3">
        <v>31459</v>
      </c>
      <c r="F14100" s="3">
        <v>31459</v>
      </c>
      <c r="G14100" s="3">
        <v>31459</v>
      </c>
      <c r="H14100" s="3">
        <v>2259486391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>
        <v>0</v>
      </c>
      <c r="P14100" s="3" t="str">
        <f>B14100&amp;" | "&amp;C14100&amp;" | "&amp;D14100</f>
        <v>documentazione_amministrativa / altri_documenti | CEDOLINO STIPENDIALE | CEDOLINO STIPENDIALE</v>
      </c>
      <c r="Q14100" s="3" t="str">
        <f>VLOOKUP(P14100,'Classificazione UD'!A:B,2,FALSE)</f>
        <v>Cedolino</v>
      </c>
    </row>
    <row r="14101" spans="1:17" ht="15" customHeight="1" x14ac:dyDescent="0.25">
      <c r="A14101" s="30">
        <v>2017</v>
      </c>
      <c r="B14101" s="3" t="s">
        <v>17</v>
      </c>
      <c r="C14101" s="3" t="s">
        <v>102</v>
      </c>
      <c r="D14101" s="3" t="s">
        <v>102</v>
      </c>
      <c r="E14101" s="3">
        <v>8</v>
      </c>
      <c r="F14101" s="3">
        <v>8</v>
      </c>
      <c r="G14101" s="3">
        <v>8</v>
      </c>
      <c r="H14101" s="3">
        <v>7552052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 t="str">
        <f>B14101&amp;" | "&amp;C14101&amp;" | "&amp;D14101</f>
        <v>documentazione_amministrativa / documentazione_contabile | CEDOLINO STIPENDIALE CUMULATIVO | CEDOLINO STIPENDIALE CUMULATIVO</v>
      </c>
      <c r="Q14101" s="3" t="str">
        <f>VLOOKUP(P14101,'Classificazione UD'!A:B,2,FALSE)</f>
        <v>Cedolino</v>
      </c>
    </row>
    <row r="14102" spans="1:17" ht="15" customHeight="1" x14ac:dyDescent="0.25">
      <c r="A14102" s="30">
        <v>2017</v>
      </c>
      <c r="B14102" s="3" t="s">
        <v>17</v>
      </c>
      <c r="C14102" s="3" t="s">
        <v>102</v>
      </c>
      <c r="D14102" s="3" t="s">
        <v>102</v>
      </c>
      <c r="E14102" s="3">
        <v>8</v>
      </c>
      <c r="F14102" s="3">
        <v>8</v>
      </c>
      <c r="G14102" s="3">
        <v>8</v>
      </c>
      <c r="H14102" s="3">
        <v>10124078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>
        <v>0</v>
      </c>
      <c r="P14102" s="3" t="str">
        <f>B14102&amp;" | "&amp;C14102&amp;" | "&amp;D14102</f>
        <v>documentazione_amministrativa / documentazione_contabile | CEDOLINO STIPENDIALE CUMULATIVO | CEDOLINO STIPENDIALE CUMULATIVO</v>
      </c>
      <c r="Q14102" s="3" t="str">
        <f>VLOOKUP(P14102,'Classificazione UD'!A:B,2,FALSE)</f>
        <v>Cedolino</v>
      </c>
    </row>
    <row r="14103" spans="1:17" ht="15" customHeight="1" x14ac:dyDescent="0.25">
      <c r="A14103" s="30">
        <v>2017</v>
      </c>
      <c r="B14103" s="3" t="s">
        <v>17</v>
      </c>
      <c r="C14103" s="3" t="s">
        <v>102</v>
      </c>
      <c r="D14103" s="3" t="s">
        <v>102</v>
      </c>
      <c r="E14103" s="3">
        <v>8</v>
      </c>
      <c r="F14103" s="3">
        <v>8</v>
      </c>
      <c r="G14103" s="3">
        <v>8</v>
      </c>
      <c r="H14103" s="3">
        <v>8882621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 t="str">
        <f>B14103&amp;" | "&amp;C14103&amp;" | "&amp;D14103</f>
        <v>documentazione_amministrativa / documentazione_contabile | CEDOLINO STIPENDIALE CUMULATIVO | CEDOLINO STIPENDIALE CUMULATIVO</v>
      </c>
      <c r="Q14103" s="3" t="str">
        <f>VLOOKUP(P14103,'Classificazione UD'!A:B,2,FALSE)</f>
        <v>Cedolino</v>
      </c>
    </row>
    <row r="14104" spans="1:17" ht="15" customHeight="1" x14ac:dyDescent="0.25">
      <c r="A14104" s="30">
        <v>2017</v>
      </c>
      <c r="B14104" s="3" t="s">
        <v>48</v>
      </c>
      <c r="C14104" s="3" t="s">
        <v>99</v>
      </c>
      <c r="D14104" s="3" t="s">
        <v>99</v>
      </c>
      <c r="E14104" s="3">
        <v>30</v>
      </c>
      <c r="F14104" s="3">
        <v>72</v>
      </c>
      <c r="G14104" s="3">
        <v>72</v>
      </c>
      <c r="H14104" s="3">
        <v>6510476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 t="str">
        <f>B14104&amp;" | "&amp;C14104&amp;" | "&amp;D14104</f>
        <v>documentazione_amministrativa / determinazioni | ATTI | ATTI</v>
      </c>
      <c r="Q14104" s="3" t="str">
        <f>VLOOKUP(P14104,'Classificazione UD'!A:B,2,FALSE)</f>
        <v>Amministrativo</v>
      </c>
    </row>
    <row r="14105" spans="1:17" ht="15" customHeight="1" x14ac:dyDescent="0.25">
      <c r="A14105" s="30">
        <v>2017</v>
      </c>
      <c r="B14105" s="3" t="s">
        <v>48</v>
      </c>
      <c r="C14105" s="3" t="s">
        <v>99</v>
      </c>
      <c r="D14105" s="3" t="s">
        <v>99</v>
      </c>
      <c r="E14105" s="3">
        <v>24</v>
      </c>
      <c r="F14105" s="3">
        <v>24</v>
      </c>
      <c r="G14105" s="3">
        <v>24</v>
      </c>
      <c r="H14105" s="3">
        <v>1072091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3" t="str">
        <f>B14105&amp;" | "&amp;C14105&amp;" | "&amp;D14105</f>
        <v>documentazione_amministrativa / determinazioni | ATTI | ATTI</v>
      </c>
      <c r="Q14105" s="3" t="str">
        <f>VLOOKUP(P14105,'Classificazione UD'!A:B,2,FALSE)</f>
        <v>Amministrativo</v>
      </c>
    </row>
    <row r="14106" spans="1:17" ht="15" customHeight="1" x14ac:dyDescent="0.25">
      <c r="A14106" s="30">
        <v>2017</v>
      </c>
      <c r="B14106" s="3" t="s">
        <v>48</v>
      </c>
      <c r="C14106" s="3" t="s">
        <v>99</v>
      </c>
      <c r="D14106" s="3" t="s">
        <v>99</v>
      </c>
      <c r="E14106" s="3">
        <v>4</v>
      </c>
      <c r="F14106" s="3">
        <v>6</v>
      </c>
      <c r="G14106" s="3">
        <v>6</v>
      </c>
      <c r="H14106" s="3">
        <v>664960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 t="str">
        <f>B14106&amp;" | "&amp;C14106&amp;" | "&amp;D14106</f>
        <v>documentazione_amministrativa / determinazioni | ATTI | ATTI</v>
      </c>
      <c r="Q14106" s="3" t="str">
        <f>VLOOKUP(P14106,'Classificazione UD'!A:B,2,FALSE)</f>
        <v>Amministrativo</v>
      </c>
    </row>
    <row r="14107" spans="1:17" ht="15" customHeight="1" x14ac:dyDescent="0.25">
      <c r="A14107" s="30">
        <v>2017</v>
      </c>
      <c r="B14107" s="3" t="s">
        <v>23</v>
      </c>
      <c r="C14107" s="3" t="s">
        <v>103</v>
      </c>
      <c r="D14107" s="3" t="s">
        <v>103</v>
      </c>
      <c r="E14107" s="3">
        <v>3918</v>
      </c>
      <c r="F14107" s="3">
        <v>3918</v>
      </c>
      <c r="G14107" s="3">
        <v>3918</v>
      </c>
      <c r="H14107" s="3">
        <v>1430889932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0</v>
      </c>
      <c r="P14107" s="3" t="str">
        <f>B14107&amp;" | "&amp;C14107&amp;" | "&amp;D14107</f>
        <v>documentazione_amministrativa / altri_documenti | CUD | CUD</v>
      </c>
      <c r="Q14107" s="3" t="str">
        <f>VLOOKUP(P14107,'Classificazione UD'!A:B,2,FALSE)</f>
        <v>Cedolino</v>
      </c>
    </row>
    <row r="14108" spans="1:17" ht="15" customHeight="1" x14ac:dyDescent="0.25">
      <c r="A14108" s="30">
        <v>2017</v>
      </c>
      <c r="B14108" s="3" t="s">
        <v>23</v>
      </c>
      <c r="C14108" s="3" t="s">
        <v>103</v>
      </c>
      <c r="D14108" s="3" t="s">
        <v>103</v>
      </c>
      <c r="E14108" s="3">
        <v>5407</v>
      </c>
      <c r="F14108" s="3">
        <v>5407</v>
      </c>
      <c r="G14108" s="3">
        <v>5407</v>
      </c>
      <c r="H14108" s="3">
        <v>1937536247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 t="str">
        <f>B14108&amp;" | "&amp;C14108&amp;" | "&amp;D14108</f>
        <v>documentazione_amministrativa / altri_documenti | CUD | CUD</v>
      </c>
      <c r="Q14108" s="3" t="str">
        <f>VLOOKUP(P14108,'Classificazione UD'!A:B,2,FALSE)</f>
        <v>Cedolino</v>
      </c>
    </row>
    <row r="14109" spans="1:17" ht="15" customHeight="1" x14ac:dyDescent="0.25">
      <c r="A14109" s="30">
        <v>2017</v>
      </c>
      <c r="B14109" s="3" t="s">
        <v>48</v>
      </c>
      <c r="C14109" s="3" t="s">
        <v>99</v>
      </c>
      <c r="D14109" s="3" t="s">
        <v>99</v>
      </c>
      <c r="E14109" s="3">
        <v>16</v>
      </c>
      <c r="F14109" s="3">
        <v>29</v>
      </c>
      <c r="G14109" s="3">
        <v>29</v>
      </c>
      <c r="H14109" s="3">
        <v>1488024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3" t="str">
        <f>B14109&amp;" | "&amp;C14109&amp;" | "&amp;D14109</f>
        <v>documentazione_amministrativa / determinazioni | ATTI | ATTI</v>
      </c>
      <c r="Q14109" s="3" t="str">
        <f>VLOOKUP(P14109,'Classificazione UD'!A:B,2,FALSE)</f>
        <v>Amministrativo</v>
      </c>
    </row>
    <row r="14110" spans="1:17" ht="15" customHeight="1" x14ac:dyDescent="0.25">
      <c r="A14110" s="30">
        <v>2017</v>
      </c>
      <c r="B14110" s="3" t="s">
        <v>48</v>
      </c>
      <c r="C14110" s="3" t="s">
        <v>99</v>
      </c>
      <c r="D14110" s="3" t="s">
        <v>99</v>
      </c>
      <c r="E14110" s="3">
        <v>430</v>
      </c>
      <c r="F14110" s="3">
        <v>525</v>
      </c>
      <c r="G14110" s="3">
        <v>525</v>
      </c>
      <c r="H14110" s="3">
        <v>25136397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3" t="str">
        <f>B14110&amp;" | "&amp;C14110&amp;" | "&amp;D14110</f>
        <v>documentazione_amministrativa / determinazioni | ATTI | ATTI</v>
      </c>
      <c r="Q14110" s="3" t="str">
        <f>VLOOKUP(P14110,'Classificazione UD'!A:B,2,FALSE)</f>
        <v>Amministrativo</v>
      </c>
    </row>
    <row r="14111" spans="1:17" ht="15" customHeight="1" x14ac:dyDescent="0.25">
      <c r="A14111" s="30">
        <v>2017</v>
      </c>
      <c r="B14111" s="3" t="s">
        <v>17</v>
      </c>
      <c r="C14111" s="3" t="s">
        <v>104</v>
      </c>
      <c r="D14111" s="3" t="s">
        <v>105</v>
      </c>
      <c r="E14111" s="3">
        <v>210394</v>
      </c>
      <c r="F14111" s="3">
        <v>210394</v>
      </c>
      <c r="G14111" s="3">
        <v>420788</v>
      </c>
      <c r="H14111" s="3">
        <v>2950681457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 t="str">
        <f>B14111&amp;" | "&amp;C14111&amp;" | "&amp;D14111</f>
        <v>documentazione_amministrativa / documentazione_contabile | DOCUMENTO DI TRASPORTO ATTIVO | DOCUMENTO DI TRASPORTO</v>
      </c>
      <c r="Q14111" s="3" t="str">
        <f>VLOOKUP(P14111,'Classificazione UD'!A:B,2,FALSE)</f>
        <v>Fiscale</v>
      </c>
    </row>
    <row r="14112" spans="1:17" ht="15" customHeight="1" x14ac:dyDescent="0.25">
      <c r="A14112" s="30">
        <v>2017</v>
      </c>
      <c r="B14112" s="3" t="s">
        <v>17</v>
      </c>
      <c r="C14112" s="3" t="s">
        <v>106</v>
      </c>
      <c r="D14112" s="3" t="s">
        <v>105</v>
      </c>
      <c r="E14112" s="3">
        <v>82153</v>
      </c>
      <c r="F14112" s="3">
        <v>82153</v>
      </c>
      <c r="G14112" s="3">
        <v>164306</v>
      </c>
      <c r="H14112" s="3">
        <v>834583928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>
        <v>0</v>
      </c>
      <c r="P14112" s="3" t="str">
        <f>B14112&amp;" | "&amp;C14112&amp;" | "&amp;D14112</f>
        <v>documentazione_amministrativa / documentazione_contabile | DOCUMENTO DI TRASPORTO PASSIVO | DOCUMENTO DI TRASPORTO</v>
      </c>
      <c r="Q14112" s="3" t="str">
        <f>VLOOKUP(P14112,'Classificazione UD'!A:B,2,FALSE)</f>
        <v>Fiscale</v>
      </c>
    </row>
    <row r="14113" spans="1:17" ht="15" customHeight="1" x14ac:dyDescent="0.25">
      <c r="A14113" s="30">
        <v>2017</v>
      </c>
      <c r="B14113" s="3" t="s">
        <v>44</v>
      </c>
      <c r="C14113" s="3" t="s">
        <v>46</v>
      </c>
      <c r="D14113" s="3" t="s">
        <v>46</v>
      </c>
      <c r="E14113" s="3">
        <v>283</v>
      </c>
      <c r="F14113" s="3">
        <v>383</v>
      </c>
      <c r="G14113" s="3">
        <v>383</v>
      </c>
      <c r="H14113" s="3">
        <v>55242509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3" t="str">
        <f>B14113&amp;" | "&amp;C14113&amp;" | "&amp;D14113</f>
        <v>documentazione_amministrativa / deliberazioni | DELIBERA | DELIBERA</v>
      </c>
      <c r="Q14113" s="3" t="str">
        <f>VLOOKUP(P14113,'Classificazione UD'!A:B,2,FALSE)</f>
        <v>Amministrativo</v>
      </c>
    </row>
    <row r="14114" spans="1:17" ht="15" customHeight="1" x14ac:dyDescent="0.25">
      <c r="A14114" s="30">
        <v>2017</v>
      </c>
      <c r="B14114" s="3" t="s">
        <v>48</v>
      </c>
      <c r="C14114" s="3" t="s">
        <v>99</v>
      </c>
      <c r="D14114" s="3" t="s">
        <v>99</v>
      </c>
      <c r="E14114" s="3">
        <v>61</v>
      </c>
      <c r="F14114" s="3">
        <v>119</v>
      </c>
      <c r="G14114" s="3">
        <v>119</v>
      </c>
      <c r="H14114" s="3">
        <v>7727523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s="3">
        <v>0</v>
      </c>
      <c r="P14114" s="3" t="str">
        <f>B14114&amp;" | "&amp;C14114&amp;" | "&amp;D14114</f>
        <v>documentazione_amministrativa / determinazioni | ATTI | ATTI</v>
      </c>
      <c r="Q14114" s="3" t="str">
        <f>VLOOKUP(P14114,'Classificazione UD'!A:B,2,FALSE)</f>
        <v>Amministrativo</v>
      </c>
    </row>
    <row r="14115" spans="1:17" ht="15" customHeight="1" x14ac:dyDescent="0.25">
      <c r="A14115" s="30">
        <v>2017</v>
      </c>
      <c r="B14115" s="3" t="s">
        <v>48</v>
      </c>
      <c r="C14115" s="3" t="s">
        <v>99</v>
      </c>
      <c r="D14115" s="3" t="s">
        <v>99</v>
      </c>
      <c r="E14115" s="3">
        <v>81</v>
      </c>
      <c r="F14115" s="3">
        <v>151</v>
      </c>
      <c r="G14115" s="3">
        <v>151</v>
      </c>
      <c r="H14115" s="3">
        <v>9075292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s="3">
        <v>0</v>
      </c>
      <c r="P14115" s="3" t="str">
        <f>B14115&amp;" | "&amp;C14115&amp;" | "&amp;D14115</f>
        <v>documentazione_amministrativa / determinazioni | ATTI | ATTI</v>
      </c>
      <c r="Q14115" s="3" t="str">
        <f>VLOOKUP(P14115,'Classificazione UD'!A:B,2,FALSE)</f>
        <v>Amministrativo</v>
      </c>
    </row>
    <row r="14116" spans="1:17" ht="15" customHeight="1" x14ac:dyDescent="0.25">
      <c r="A14116" s="30">
        <v>2017</v>
      </c>
      <c r="B14116" s="3" t="s">
        <v>48</v>
      </c>
      <c r="C14116" s="3" t="s">
        <v>99</v>
      </c>
      <c r="D14116" s="3" t="s">
        <v>99</v>
      </c>
      <c r="E14116" s="3">
        <v>62</v>
      </c>
      <c r="F14116" s="3">
        <v>78</v>
      </c>
      <c r="G14116" s="3">
        <v>78</v>
      </c>
      <c r="H14116" s="3">
        <v>7471605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s="3">
        <v>0</v>
      </c>
      <c r="P14116" s="3" t="str">
        <f>B14116&amp;" | "&amp;C14116&amp;" | "&amp;D14116</f>
        <v>documentazione_amministrativa / determinazioni | ATTI | ATTI</v>
      </c>
      <c r="Q14116" s="3" t="str">
        <f>VLOOKUP(P14116,'Classificazione UD'!A:B,2,FALSE)</f>
        <v>Amministrativo</v>
      </c>
    </row>
    <row r="14117" spans="1:17" ht="15" customHeight="1" x14ac:dyDescent="0.25">
      <c r="A14117" s="30">
        <v>2017</v>
      </c>
      <c r="B14117" s="3" t="s">
        <v>23</v>
      </c>
      <c r="C14117" s="3" t="s">
        <v>24</v>
      </c>
      <c r="D14117" s="3" t="s">
        <v>24</v>
      </c>
      <c r="E14117" s="3">
        <v>1</v>
      </c>
      <c r="F14117" s="3">
        <v>1</v>
      </c>
      <c r="G14117" s="3">
        <v>1</v>
      </c>
      <c r="H14117" s="3">
        <v>57885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 t="str">
        <f>B14117&amp;" | "&amp;C14117&amp;" | "&amp;D14117</f>
        <v>documentazione_amministrativa / altri_documenti | FOGLIO DI TRASFORMAZIONE | FOGLIO DI TRASFORMAZIONE</v>
      </c>
      <c r="Q14117" s="3" t="str">
        <f>VLOOKUP(P14117,'Classificazione UD'!A:B,2,FALSE)</f>
        <v>Tecnico</v>
      </c>
    </row>
    <row r="14118" spans="1:17" ht="15" customHeight="1" x14ac:dyDescent="0.25">
      <c r="A14118" s="30">
        <v>2017</v>
      </c>
      <c r="B14118" s="3" t="s">
        <v>48</v>
      </c>
      <c r="C14118" s="3" t="s">
        <v>99</v>
      </c>
      <c r="D14118" s="3" t="s">
        <v>99</v>
      </c>
      <c r="E14118" s="3">
        <v>51</v>
      </c>
      <c r="F14118" s="3">
        <v>53</v>
      </c>
      <c r="G14118" s="3">
        <v>53</v>
      </c>
      <c r="H14118" s="3">
        <v>2886252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0</v>
      </c>
      <c r="P14118" s="3" t="str">
        <f>B14118&amp;" | "&amp;C14118&amp;" | "&amp;D14118</f>
        <v>documentazione_amministrativa / determinazioni | ATTI | ATTI</v>
      </c>
      <c r="Q14118" s="3" t="str">
        <f>VLOOKUP(P14118,'Classificazione UD'!A:B,2,FALSE)</f>
        <v>Amministrativo</v>
      </c>
    </row>
    <row r="14119" spans="1:17" ht="15" customHeight="1" x14ac:dyDescent="0.25">
      <c r="A14119" s="30">
        <v>2017</v>
      </c>
      <c r="B14119" s="3" t="s">
        <v>48</v>
      </c>
      <c r="C14119" s="3" t="s">
        <v>99</v>
      </c>
      <c r="D14119" s="3" t="s">
        <v>99</v>
      </c>
      <c r="E14119" s="3">
        <v>26</v>
      </c>
      <c r="F14119" s="3">
        <v>83</v>
      </c>
      <c r="G14119" s="3">
        <v>83</v>
      </c>
      <c r="H14119" s="3">
        <v>4441032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0</v>
      </c>
      <c r="P14119" s="3" t="str">
        <f>B14119&amp;" | "&amp;C14119&amp;" | "&amp;D14119</f>
        <v>documentazione_amministrativa / determinazioni | ATTI | ATTI</v>
      </c>
      <c r="Q14119" s="3" t="str">
        <f>VLOOKUP(P14119,'Classificazione UD'!A:B,2,FALSE)</f>
        <v>Amministrativo</v>
      </c>
    </row>
    <row r="14120" spans="1:17" ht="15" customHeight="1" x14ac:dyDescent="0.25">
      <c r="A14120" s="30">
        <v>2017</v>
      </c>
      <c r="B14120" s="3" t="s">
        <v>17</v>
      </c>
      <c r="C14120" s="3" t="s">
        <v>109</v>
      </c>
      <c r="D14120" s="3" t="s">
        <v>110</v>
      </c>
      <c r="E14120" s="3">
        <v>59105</v>
      </c>
      <c r="F14120" s="3">
        <v>59105</v>
      </c>
      <c r="G14120" s="3">
        <v>118210</v>
      </c>
      <c r="H14120" s="3">
        <v>2162130835</v>
      </c>
      <c r="I14120" s="3">
        <v>0</v>
      </c>
      <c r="J14120" s="3">
        <v>0</v>
      </c>
      <c r="K14120" s="3">
        <v>0</v>
      </c>
      <c r="L14120" s="3">
        <v>9</v>
      </c>
      <c r="M14120" s="3">
        <v>9</v>
      </c>
      <c r="N14120" s="3">
        <v>18</v>
      </c>
      <c r="O14120" s="3">
        <v>85118</v>
      </c>
      <c r="P14120" s="3" t="str">
        <f>B14120&amp;" | "&amp;C14120&amp;" | "&amp;D14120</f>
        <v>documentazione_amministrativa / documentazione_contabile | ORDINE ATTIVO | ORDINE</v>
      </c>
      <c r="Q14120" s="3" t="str">
        <f>VLOOKUP(P14120,'Classificazione UD'!A:B,2,FALSE)</f>
        <v>Fiscale</v>
      </c>
    </row>
    <row r="14121" spans="1:17" ht="15" customHeight="1" x14ac:dyDescent="0.25">
      <c r="A14121" s="30">
        <v>2017</v>
      </c>
      <c r="B14121" s="3" t="s">
        <v>17</v>
      </c>
      <c r="C14121" s="3" t="s">
        <v>283</v>
      </c>
      <c r="D14121" s="3" t="s">
        <v>110</v>
      </c>
      <c r="E14121" s="3">
        <v>2</v>
      </c>
      <c r="F14121" s="3">
        <v>2</v>
      </c>
      <c r="G14121" s="3">
        <v>4</v>
      </c>
      <c r="H14121" s="3">
        <v>18610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 t="str">
        <f>B14121&amp;" | "&amp;C14121&amp;" | "&amp;D14121</f>
        <v>documentazione_amministrativa / documentazione_contabile | ORDINE PASSIVO | ORDINE</v>
      </c>
      <c r="Q14121" s="3" t="str">
        <f>VLOOKUP(P14121,'Classificazione UD'!A:B,2,FALSE)</f>
        <v>Amministrativo</v>
      </c>
    </row>
    <row r="14122" spans="1:17" ht="15" customHeight="1" x14ac:dyDescent="0.25">
      <c r="A14122" s="30">
        <v>2017</v>
      </c>
      <c r="B14122" s="3" t="s">
        <v>36</v>
      </c>
      <c r="C14122" s="3" t="s">
        <v>50</v>
      </c>
      <c r="D14122" s="3" t="s">
        <v>50</v>
      </c>
      <c r="E14122" s="3">
        <v>20525</v>
      </c>
      <c r="F14122" s="3">
        <v>55387</v>
      </c>
      <c r="G14122" s="3">
        <v>55387</v>
      </c>
      <c r="H14122" s="3">
        <v>23174170475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>
        <v>0</v>
      </c>
      <c r="P14122" s="3" t="str">
        <f>B14122&amp;" | "&amp;C14122&amp;" | "&amp;D14122</f>
        <v>documentazione_amministrativa / documenti_protocollati | DOCUMENTO PROTOCOLLATO | DOCUMENTO PROTOCOLLATO</v>
      </c>
      <c r="Q14122" s="3" t="str">
        <f>VLOOKUP(P14122,'Classificazione UD'!A:B,2,FALSE)</f>
        <v>Protocollo</v>
      </c>
    </row>
    <row r="14123" spans="1:17" ht="15" customHeight="1" x14ac:dyDescent="0.25">
      <c r="A14123" s="30">
        <v>2017</v>
      </c>
      <c r="B14123" s="3" t="s">
        <v>48</v>
      </c>
      <c r="C14123" s="3" t="s">
        <v>99</v>
      </c>
      <c r="D14123" s="3" t="s">
        <v>99</v>
      </c>
      <c r="E14123" s="3">
        <v>278</v>
      </c>
      <c r="F14123" s="3">
        <v>459</v>
      </c>
      <c r="G14123" s="3">
        <v>459</v>
      </c>
      <c r="H14123" s="3">
        <v>64976161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 t="str">
        <f>B14123&amp;" | "&amp;C14123&amp;" | "&amp;D14123</f>
        <v>documentazione_amministrativa / determinazioni | ATTI | ATTI</v>
      </c>
      <c r="Q14123" s="3" t="str">
        <f>VLOOKUP(P14123,'Classificazione UD'!A:B,2,FALSE)</f>
        <v>Amministrativo</v>
      </c>
    </row>
    <row r="14124" spans="1:17" ht="15" customHeight="1" x14ac:dyDescent="0.25">
      <c r="A14124" s="30">
        <v>2017</v>
      </c>
      <c r="B14124" s="3" t="s">
        <v>48</v>
      </c>
      <c r="C14124" s="3" t="s">
        <v>99</v>
      </c>
      <c r="D14124" s="3" t="s">
        <v>99</v>
      </c>
      <c r="E14124" s="3">
        <v>5</v>
      </c>
      <c r="F14124" s="3">
        <v>10</v>
      </c>
      <c r="G14124" s="3">
        <v>10</v>
      </c>
      <c r="H14124" s="3">
        <v>599050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 t="str">
        <f>B14124&amp;" | "&amp;C14124&amp;" | "&amp;D14124</f>
        <v>documentazione_amministrativa / determinazioni | ATTI | ATTI</v>
      </c>
      <c r="Q14124" s="3" t="str">
        <f>VLOOKUP(P14124,'Classificazione UD'!A:B,2,FALSE)</f>
        <v>Amministrativo</v>
      </c>
    </row>
    <row r="14125" spans="1:17" ht="15" customHeight="1" x14ac:dyDescent="0.25">
      <c r="A14125" s="30">
        <v>2017</v>
      </c>
      <c r="B14125" s="3" t="s">
        <v>48</v>
      </c>
      <c r="C14125" s="3" t="s">
        <v>99</v>
      </c>
      <c r="D14125" s="3" t="s">
        <v>99</v>
      </c>
      <c r="E14125" s="3">
        <v>79</v>
      </c>
      <c r="F14125" s="3">
        <v>144</v>
      </c>
      <c r="G14125" s="3">
        <v>144</v>
      </c>
      <c r="H14125" s="3">
        <v>6365484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 t="str">
        <f>B14125&amp;" | "&amp;C14125&amp;" | "&amp;D14125</f>
        <v>documentazione_amministrativa / determinazioni | ATTI | ATTI</v>
      </c>
      <c r="Q14125" s="3" t="str">
        <f>VLOOKUP(P14125,'Classificazione UD'!A:B,2,FALSE)</f>
        <v>Amministrativo</v>
      </c>
    </row>
    <row r="14126" spans="1:17" ht="15" customHeight="1" x14ac:dyDescent="0.25">
      <c r="A14126" s="30">
        <v>2017</v>
      </c>
      <c r="B14126" s="3" t="s">
        <v>48</v>
      </c>
      <c r="C14126" s="3" t="s">
        <v>99</v>
      </c>
      <c r="D14126" s="3" t="s">
        <v>99</v>
      </c>
      <c r="E14126" s="3">
        <v>8</v>
      </c>
      <c r="F14126" s="3">
        <v>10</v>
      </c>
      <c r="G14126" s="3">
        <v>10</v>
      </c>
      <c r="H14126" s="3">
        <v>366789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 t="str">
        <f>B14126&amp;" | "&amp;C14126&amp;" | "&amp;D14126</f>
        <v>documentazione_amministrativa / determinazioni | ATTI | ATTI</v>
      </c>
      <c r="Q14126" s="3" t="str">
        <f>VLOOKUP(P14126,'Classificazione UD'!A:B,2,FALSE)</f>
        <v>Amministrativo</v>
      </c>
    </row>
    <row r="14127" spans="1:17" ht="15" customHeight="1" x14ac:dyDescent="0.25">
      <c r="A14127" s="30">
        <v>2017</v>
      </c>
      <c r="B14127" s="3" t="s">
        <v>48</v>
      </c>
      <c r="C14127" s="3" t="s">
        <v>99</v>
      </c>
      <c r="D14127" s="3" t="s">
        <v>99</v>
      </c>
      <c r="E14127" s="3">
        <v>86</v>
      </c>
      <c r="F14127" s="3">
        <v>86</v>
      </c>
      <c r="G14127" s="3">
        <v>86</v>
      </c>
      <c r="H14127" s="3">
        <v>5864135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 t="str">
        <f>B14127&amp;" | "&amp;C14127&amp;" | "&amp;D14127</f>
        <v>documentazione_amministrativa / determinazioni | ATTI | ATTI</v>
      </c>
      <c r="Q14127" s="3" t="str">
        <f>VLOOKUP(P14127,'Classificazione UD'!A:B,2,FALSE)</f>
        <v>Amministrativo</v>
      </c>
    </row>
    <row r="14128" spans="1:17" ht="15" customHeight="1" x14ac:dyDescent="0.25">
      <c r="A14128" s="30">
        <v>2017</v>
      </c>
      <c r="B14128" s="3" t="s">
        <v>48</v>
      </c>
      <c r="C14128" s="3" t="s">
        <v>99</v>
      </c>
      <c r="D14128" s="3" t="s">
        <v>99</v>
      </c>
      <c r="E14128" s="3">
        <v>991</v>
      </c>
      <c r="F14128" s="3">
        <v>1155</v>
      </c>
      <c r="G14128" s="3">
        <v>1155</v>
      </c>
      <c r="H14128" s="3">
        <v>95703669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>
        <v>0</v>
      </c>
      <c r="P14128" s="3" t="str">
        <f>B14128&amp;" | "&amp;C14128&amp;" | "&amp;D14128</f>
        <v>documentazione_amministrativa / determinazioni | ATTI | ATTI</v>
      </c>
      <c r="Q14128" s="3" t="str">
        <f>VLOOKUP(P14128,'Classificazione UD'!A:B,2,FALSE)</f>
        <v>Amministrativo</v>
      </c>
    </row>
    <row r="14129" spans="1:17" ht="15" customHeight="1" x14ac:dyDescent="0.25">
      <c r="A14129" s="30">
        <v>2017</v>
      </c>
      <c r="B14129" s="3" t="s">
        <v>20</v>
      </c>
      <c r="C14129" s="3" t="s">
        <v>21</v>
      </c>
      <c r="D14129" s="3" t="s">
        <v>21</v>
      </c>
      <c r="E14129" s="3">
        <v>286</v>
      </c>
      <c r="F14129" s="3">
        <v>286</v>
      </c>
      <c r="G14129" s="3">
        <v>286</v>
      </c>
      <c r="H14129" s="3">
        <v>87380309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>
        <v>0</v>
      </c>
      <c r="P14129" s="3" t="str">
        <f>B14129&amp;" | "&amp;C14129&amp;" | "&amp;D14129</f>
        <v>documentazione_amministrativa / registri | REGISTRO GIORNALIERO | REGISTRO GIORNALIERO</v>
      </c>
      <c r="Q14129" s="3" t="str">
        <f>VLOOKUP(P14129,'Classificazione UD'!A:B,2,FALSE)</f>
        <v>RGP</v>
      </c>
    </row>
    <row r="14130" spans="1:17" ht="15" customHeight="1" x14ac:dyDescent="0.25">
      <c r="A14130" s="30">
        <v>2017</v>
      </c>
      <c r="B14130" s="3" t="s">
        <v>48</v>
      </c>
      <c r="C14130" s="3" t="s">
        <v>99</v>
      </c>
      <c r="D14130" s="3" t="s">
        <v>99</v>
      </c>
      <c r="E14130" s="3">
        <v>3</v>
      </c>
      <c r="F14130" s="3">
        <v>3</v>
      </c>
      <c r="G14130" s="3">
        <v>3</v>
      </c>
      <c r="H14130" s="3">
        <v>133381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 t="str">
        <f>B14130&amp;" | "&amp;C14130&amp;" | "&amp;D14130</f>
        <v>documentazione_amministrativa / determinazioni | ATTI | ATTI</v>
      </c>
      <c r="Q14130" s="3" t="str">
        <f>VLOOKUP(P14130,'Classificazione UD'!A:B,2,FALSE)</f>
        <v>Amministrativo</v>
      </c>
    </row>
    <row r="14131" spans="1:17" ht="15" customHeight="1" x14ac:dyDescent="0.25">
      <c r="A14131" s="30">
        <v>2017</v>
      </c>
      <c r="B14131" s="3" t="s">
        <v>48</v>
      </c>
      <c r="C14131" s="3" t="s">
        <v>99</v>
      </c>
      <c r="D14131" s="3" t="s">
        <v>99</v>
      </c>
      <c r="E14131" s="3">
        <v>49</v>
      </c>
      <c r="F14131" s="3">
        <v>78</v>
      </c>
      <c r="G14131" s="3">
        <v>78</v>
      </c>
      <c r="H14131" s="3">
        <v>3635290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  <c r="O14131" s="3">
        <v>0</v>
      </c>
      <c r="P14131" s="3" t="str">
        <f>B14131&amp;" | "&amp;C14131&amp;" | "&amp;D14131</f>
        <v>documentazione_amministrativa / determinazioni | ATTI | ATTI</v>
      </c>
      <c r="Q14131" s="3" t="str">
        <f>VLOOKUP(P14131,'Classificazione UD'!A:B,2,FALSE)</f>
        <v>Amministrativo</v>
      </c>
    </row>
    <row r="14132" spans="1:17" ht="15" customHeight="1" x14ac:dyDescent="0.25">
      <c r="A14132" s="30">
        <v>2017</v>
      </c>
      <c r="B14132" s="3" t="s">
        <v>48</v>
      </c>
      <c r="C14132" s="3" t="s">
        <v>99</v>
      </c>
      <c r="D14132" s="3" t="s">
        <v>99</v>
      </c>
      <c r="E14132" s="3">
        <v>10</v>
      </c>
      <c r="F14132" s="3">
        <v>12</v>
      </c>
      <c r="G14132" s="3">
        <v>12</v>
      </c>
      <c r="H14132" s="3">
        <v>1058416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 t="str">
        <f>B14132&amp;" | "&amp;C14132&amp;" | "&amp;D14132</f>
        <v>documentazione_amministrativa / determinazioni | ATTI | ATTI</v>
      </c>
      <c r="Q14132" s="3" t="str">
        <f>VLOOKUP(P14132,'Classificazione UD'!A:B,2,FALSE)</f>
        <v>Amministrativo</v>
      </c>
    </row>
    <row r="14133" spans="1:17" ht="15" customHeight="1" x14ac:dyDescent="0.25">
      <c r="A14133" s="30">
        <v>2017</v>
      </c>
      <c r="B14133" s="3" t="s">
        <v>48</v>
      </c>
      <c r="C14133" s="3" t="s">
        <v>99</v>
      </c>
      <c r="D14133" s="3" t="s">
        <v>99</v>
      </c>
      <c r="E14133" s="3">
        <v>4</v>
      </c>
      <c r="F14133" s="3">
        <v>4</v>
      </c>
      <c r="G14133" s="3">
        <v>4</v>
      </c>
      <c r="H14133" s="3">
        <v>77204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>
        <v>0</v>
      </c>
      <c r="P14133" s="3" t="str">
        <f>B14133&amp;" | "&amp;C14133&amp;" | "&amp;D14133</f>
        <v>documentazione_amministrativa / determinazioni | ATTI | ATTI</v>
      </c>
      <c r="Q14133" s="3" t="str">
        <f>VLOOKUP(P14133,'Classificazione UD'!A:B,2,FALSE)</f>
        <v>Amministrativo</v>
      </c>
    </row>
    <row r="14134" spans="1:17" ht="15" customHeight="1" x14ac:dyDescent="0.25">
      <c r="A14134" s="30">
        <v>2017</v>
      </c>
      <c r="B14134" s="3" t="s">
        <v>48</v>
      </c>
      <c r="C14134" s="3" t="s">
        <v>99</v>
      </c>
      <c r="D14134" s="3" t="s">
        <v>99</v>
      </c>
      <c r="E14134" s="3">
        <v>130</v>
      </c>
      <c r="F14134" s="3">
        <v>147</v>
      </c>
      <c r="G14134" s="3">
        <v>147</v>
      </c>
      <c r="H14134" s="3">
        <v>17992499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 t="str">
        <f>B14134&amp;" | "&amp;C14134&amp;" | "&amp;D14134</f>
        <v>documentazione_amministrativa / determinazioni | ATTI | ATTI</v>
      </c>
      <c r="Q14134" s="3" t="str">
        <f>VLOOKUP(P14134,'Classificazione UD'!A:B,2,FALSE)</f>
        <v>Amministrativo</v>
      </c>
    </row>
    <row r="14135" spans="1:17" ht="15" customHeight="1" x14ac:dyDescent="0.25">
      <c r="A14135" s="30">
        <v>2017</v>
      </c>
      <c r="B14135" s="3" t="s">
        <v>48</v>
      </c>
      <c r="C14135" s="3" t="s">
        <v>99</v>
      </c>
      <c r="D14135" s="3" t="s">
        <v>99</v>
      </c>
      <c r="E14135" s="3">
        <v>31</v>
      </c>
      <c r="F14135" s="3">
        <v>31</v>
      </c>
      <c r="G14135" s="3">
        <v>31</v>
      </c>
      <c r="H14135" s="3">
        <v>1448224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 t="str">
        <f>B14135&amp;" | "&amp;C14135&amp;" | "&amp;D14135</f>
        <v>documentazione_amministrativa / determinazioni | ATTI | ATTI</v>
      </c>
      <c r="Q14135" s="3" t="str">
        <f>VLOOKUP(P14135,'Classificazione UD'!A:B,2,FALSE)</f>
        <v>Amministrativo</v>
      </c>
    </row>
    <row r="14136" spans="1:17" ht="15" customHeight="1" x14ac:dyDescent="0.25">
      <c r="A14136" s="30">
        <v>2017</v>
      </c>
      <c r="B14136" s="3" t="s">
        <v>48</v>
      </c>
      <c r="C14136" s="3" t="s">
        <v>99</v>
      </c>
      <c r="D14136" s="3" t="s">
        <v>99</v>
      </c>
      <c r="E14136" s="3">
        <v>79</v>
      </c>
      <c r="F14136" s="3">
        <v>105</v>
      </c>
      <c r="G14136" s="3">
        <v>105</v>
      </c>
      <c r="H14136" s="3">
        <v>9792110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 t="str">
        <f>B14136&amp;" | "&amp;C14136&amp;" | "&amp;D14136</f>
        <v>documentazione_amministrativa / determinazioni | ATTI | ATTI</v>
      </c>
      <c r="Q14136" s="3" t="str">
        <f>VLOOKUP(P14136,'Classificazione UD'!A:B,2,FALSE)</f>
        <v>Amministrativo</v>
      </c>
    </row>
    <row r="14137" spans="1:17" ht="15" customHeight="1" x14ac:dyDescent="0.25">
      <c r="A14137" s="30">
        <v>2017</v>
      </c>
      <c r="B14137" s="3" t="s">
        <v>48</v>
      </c>
      <c r="C14137" s="3" t="s">
        <v>99</v>
      </c>
      <c r="D14137" s="3" t="s">
        <v>99</v>
      </c>
      <c r="E14137" s="3">
        <v>36</v>
      </c>
      <c r="F14137" s="3">
        <v>70</v>
      </c>
      <c r="G14137" s="3">
        <v>70</v>
      </c>
      <c r="H14137" s="3">
        <v>3520151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 t="str">
        <f>B14137&amp;" | "&amp;C14137&amp;" | "&amp;D14137</f>
        <v>documentazione_amministrativa / determinazioni | ATTI | ATTI</v>
      </c>
      <c r="Q14137" s="3" t="str">
        <f>VLOOKUP(P14137,'Classificazione UD'!A:B,2,FALSE)</f>
        <v>Amministrativo</v>
      </c>
    </row>
    <row r="14138" spans="1:17" ht="15" customHeight="1" x14ac:dyDescent="0.25">
      <c r="A14138" s="30">
        <v>2017</v>
      </c>
      <c r="B14138" s="3" t="s">
        <v>48</v>
      </c>
      <c r="C14138" s="3" t="s">
        <v>99</v>
      </c>
      <c r="D14138" s="3" t="s">
        <v>99</v>
      </c>
      <c r="E14138" s="3">
        <v>2</v>
      </c>
      <c r="F14138" s="3">
        <v>2</v>
      </c>
      <c r="G14138" s="3">
        <v>2</v>
      </c>
      <c r="H14138" s="3">
        <v>83215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 t="str">
        <f>B14138&amp;" | "&amp;C14138&amp;" | "&amp;D14138</f>
        <v>documentazione_amministrativa / determinazioni | ATTI | ATTI</v>
      </c>
      <c r="Q14138" s="3" t="str">
        <f>VLOOKUP(P14138,'Classificazione UD'!A:B,2,FALSE)</f>
        <v>Amministrativo</v>
      </c>
    </row>
    <row r="14139" spans="1:17" ht="15" customHeight="1" x14ac:dyDescent="0.25">
      <c r="A14139" s="30">
        <v>2017</v>
      </c>
      <c r="B14139" s="3" t="s">
        <v>48</v>
      </c>
      <c r="C14139" s="3" t="s">
        <v>99</v>
      </c>
      <c r="D14139" s="3" t="s">
        <v>99</v>
      </c>
      <c r="E14139" s="3">
        <v>20</v>
      </c>
      <c r="F14139" s="3">
        <v>20</v>
      </c>
      <c r="G14139" s="3">
        <v>20</v>
      </c>
      <c r="H14139" s="3">
        <v>870944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 t="str">
        <f>B14139&amp;" | "&amp;C14139&amp;" | "&amp;D14139</f>
        <v>documentazione_amministrativa / determinazioni | ATTI | ATTI</v>
      </c>
      <c r="Q14139" s="3" t="str">
        <f>VLOOKUP(P14139,'Classificazione UD'!A:B,2,FALSE)</f>
        <v>Amministrativo</v>
      </c>
    </row>
    <row r="14140" spans="1:17" ht="15" customHeight="1" x14ac:dyDescent="0.25">
      <c r="A14140" s="30">
        <v>2017</v>
      </c>
      <c r="B14140" s="3" t="s">
        <v>38</v>
      </c>
      <c r="C14140" s="3" t="s">
        <v>39</v>
      </c>
      <c r="D14140" s="3" t="s">
        <v>39</v>
      </c>
      <c r="E14140" s="3">
        <v>977120</v>
      </c>
      <c r="F14140" s="3">
        <v>977120</v>
      </c>
      <c r="G14140" s="3">
        <v>977120</v>
      </c>
      <c r="H14140" s="3">
        <v>70127419613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 t="str">
        <f>B14140&amp;" | "&amp;C14140&amp;" | "&amp;D14140</f>
        <v>documentazione_sanitaria / referti | REFERTO | REFERTO</v>
      </c>
      <c r="Q14140" s="3" t="str">
        <f>VLOOKUP(P14140,'Classificazione UD'!A:B,2,FALSE)</f>
        <v>Referto</v>
      </c>
    </row>
    <row r="14141" spans="1:17" ht="15" customHeight="1" x14ac:dyDescent="0.25">
      <c r="A14141" s="30">
        <v>2017</v>
      </c>
      <c r="B14141" s="3" t="s">
        <v>23</v>
      </c>
      <c r="C14141" s="3" t="s">
        <v>24</v>
      </c>
      <c r="D14141" s="3" t="s">
        <v>24</v>
      </c>
      <c r="E14141" s="3">
        <v>1</v>
      </c>
      <c r="F14141" s="3">
        <v>1</v>
      </c>
      <c r="G14141" s="3">
        <v>1</v>
      </c>
      <c r="H14141" s="3">
        <v>57885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 t="str">
        <f>B14141&amp;" | "&amp;C14141&amp;" | "&amp;D14141</f>
        <v>documentazione_amministrativa / altri_documenti | FOGLIO DI TRASFORMAZIONE | FOGLIO DI TRASFORMAZIONE</v>
      </c>
      <c r="Q14141" s="3" t="str">
        <f>VLOOKUP(P14141,'Classificazione UD'!A:B,2,FALSE)</f>
        <v>Tecnico</v>
      </c>
    </row>
    <row r="14142" spans="1:17" ht="15" customHeight="1" x14ac:dyDescent="0.25">
      <c r="A14142" s="30">
        <v>2017</v>
      </c>
      <c r="B14142" s="3" t="s">
        <v>17</v>
      </c>
      <c r="C14142" s="3" t="s">
        <v>302</v>
      </c>
      <c r="D14142" s="3" t="s">
        <v>302</v>
      </c>
      <c r="E14142" s="3">
        <v>40</v>
      </c>
      <c r="F14142" s="3">
        <v>121</v>
      </c>
      <c r="G14142" s="3">
        <v>121</v>
      </c>
      <c r="H14142" s="3">
        <v>7739224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3" t="str">
        <f>B14142&amp;" | "&amp;C14142&amp;" | "&amp;D14142</f>
        <v>documentazione_amministrativa / documentazione_contabile | FATTURA_PASSIVA | FATTURA_PASSIVA</v>
      </c>
      <c r="Q14142" s="3" t="str">
        <f>VLOOKUP(P14142,'Classificazione UD'!A:B,2,FALSE)</f>
        <v>Amministrativo</v>
      </c>
    </row>
    <row r="14143" spans="1:17" ht="15" customHeight="1" x14ac:dyDescent="0.25">
      <c r="A14143" s="30">
        <v>2017</v>
      </c>
      <c r="B14143" s="3" t="s">
        <v>36</v>
      </c>
      <c r="C14143" s="3" t="s">
        <v>295</v>
      </c>
      <c r="D14143" s="3" t="s">
        <v>295</v>
      </c>
      <c r="E14143" s="3">
        <v>1581</v>
      </c>
      <c r="F14143" s="3">
        <v>4360</v>
      </c>
      <c r="G14143" s="3">
        <v>4360</v>
      </c>
      <c r="H14143" s="3">
        <v>3633192077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 t="str">
        <f>B14143&amp;" | "&amp;C14143&amp;" | "&amp;D14143</f>
        <v>documentazione_amministrativa / documenti_protocollati | DOCUMENTO_DI_PROTOCOLLO | DOCUMENTO_DI_PROTOCOLLO</v>
      </c>
      <c r="Q14143" s="3" t="str">
        <f>VLOOKUP(P14143,'Classificazione UD'!A:B,2,FALSE)</f>
        <v>Amministrativo</v>
      </c>
    </row>
    <row r="14144" spans="1:17" ht="15" customHeight="1" x14ac:dyDescent="0.25">
      <c r="A14144" s="30">
        <v>2017</v>
      </c>
      <c r="B14144" s="3" t="s">
        <v>20</v>
      </c>
      <c r="C14144" s="3" t="s">
        <v>296</v>
      </c>
      <c r="D14144" s="3" t="s">
        <v>296</v>
      </c>
      <c r="E14144" s="3">
        <v>137</v>
      </c>
      <c r="F14144" s="3">
        <v>274</v>
      </c>
      <c r="G14144" s="3">
        <v>274</v>
      </c>
      <c r="H14144" s="3">
        <v>10272966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>
        <v>0</v>
      </c>
      <c r="P14144" s="3" t="str">
        <f>B14144&amp;" | "&amp;C14144&amp;" | "&amp;D14144</f>
        <v>documentazione_amministrativa / registri | REGISTRO_GIORNALIERO_DI_PROTOCOLLO | REGISTRO_GIORNALIERO_DI_PROTOCOLLO</v>
      </c>
      <c r="Q14144" s="3" t="str">
        <f>VLOOKUP(P14144,'Classificazione UD'!A:B,2,FALSE)</f>
        <v>Amministrativo</v>
      </c>
    </row>
    <row r="14145" spans="1:17" ht="15" customHeight="1" x14ac:dyDescent="0.25">
      <c r="A14145" s="30">
        <v>2017</v>
      </c>
      <c r="B14145" s="3" t="s">
        <v>48</v>
      </c>
      <c r="C14145" s="3" t="s">
        <v>293</v>
      </c>
      <c r="D14145" s="3" t="s">
        <v>293</v>
      </c>
      <c r="E14145" s="3">
        <v>335</v>
      </c>
      <c r="F14145" s="3">
        <v>1540</v>
      </c>
      <c r="G14145" s="3">
        <v>1540</v>
      </c>
      <c r="H14145" s="3">
        <v>805813113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0</v>
      </c>
      <c r="O14145" s="3">
        <v>0</v>
      </c>
      <c r="P14145" s="3" t="str">
        <f>B14145&amp;" | "&amp;C14145&amp;" | "&amp;D14145</f>
        <v>documentazione_amministrativa / determinazioni | DETERMINAZIONE_DIRIGENZIALE | DETERMINAZIONE_DIRIGENZIALE</v>
      </c>
      <c r="Q14145" s="3" t="str">
        <f>VLOOKUP(P14145,'Classificazione UD'!A:B,2,FALSE)</f>
        <v>Amministrativo</v>
      </c>
    </row>
    <row r="14146" spans="1:17" ht="15" customHeight="1" x14ac:dyDescent="0.25">
      <c r="A14146" s="30">
        <v>2017</v>
      </c>
      <c r="B14146" s="3" t="s">
        <v>36</v>
      </c>
      <c r="C14146" s="3" t="s">
        <v>295</v>
      </c>
      <c r="D14146" s="3" t="s">
        <v>295</v>
      </c>
      <c r="E14146" s="3">
        <v>16101</v>
      </c>
      <c r="F14146" s="3">
        <v>39247</v>
      </c>
      <c r="G14146" s="3">
        <v>39247</v>
      </c>
      <c r="H14146" s="3">
        <v>24067641201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>
        <v>0</v>
      </c>
      <c r="P14146" s="3" t="str">
        <f>B14146&amp;" | "&amp;C14146&amp;" | "&amp;D14146</f>
        <v>documentazione_amministrativa / documenti_protocollati | DOCUMENTO_DI_PROTOCOLLO | DOCUMENTO_DI_PROTOCOLLO</v>
      </c>
      <c r="Q14146" s="3" t="str">
        <f>VLOOKUP(P14146,'Classificazione UD'!A:B,2,FALSE)</f>
        <v>Amministrativo</v>
      </c>
    </row>
    <row r="14147" spans="1:17" ht="15" customHeight="1" x14ac:dyDescent="0.25">
      <c r="A14147" s="30">
        <v>2017</v>
      </c>
      <c r="B14147" s="3" t="s">
        <v>20</v>
      </c>
      <c r="C14147" s="3" t="s">
        <v>296</v>
      </c>
      <c r="D14147" s="3" t="s">
        <v>296</v>
      </c>
      <c r="E14147" s="3">
        <v>122</v>
      </c>
      <c r="F14147" s="3">
        <v>244</v>
      </c>
      <c r="G14147" s="3">
        <v>244</v>
      </c>
      <c r="H14147" s="3">
        <v>14766514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3" t="str">
        <f>B14147&amp;" | "&amp;C14147&amp;" | "&amp;D14147</f>
        <v>documentazione_amministrativa / registri | REGISTRO_GIORNALIERO_DI_PROTOCOLLO | REGISTRO_GIORNALIERO_DI_PROTOCOLLO</v>
      </c>
      <c r="Q14147" s="3" t="str">
        <f>VLOOKUP(P14147,'Classificazione UD'!A:B,2,FALSE)</f>
        <v>Amministrativo</v>
      </c>
    </row>
    <row r="14148" spans="1:17" ht="15" customHeight="1" x14ac:dyDescent="0.25">
      <c r="A14148" s="30">
        <v>2017</v>
      </c>
      <c r="B14148" s="3" t="s">
        <v>20</v>
      </c>
      <c r="C14148" s="3" t="s">
        <v>21</v>
      </c>
      <c r="D14148" s="3" t="s">
        <v>21</v>
      </c>
      <c r="E14148" s="3">
        <v>127</v>
      </c>
      <c r="F14148" s="3">
        <v>127</v>
      </c>
      <c r="G14148" s="3">
        <v>127</v>
      </c>
      <c r="H14148" s="3">
        <v>10517960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0</v>
      </c>
      <c r="P14148" s="3" t="str">
        <f>B14148&amp;" | "&amp;C14148&amp;" | "&amp;D14148</f>
        <v>documentazione_amministrativa / registri | REGISTRO GIORNALIERO | REGISTRO GIORNALIERO</v>
      </c>
      <c r="Q14148" s="3" t="str">
        <f>VLOOKUP(P14148,'Classificazione UD'!A:B,2,FALSE)</f>
        <v>RGP</v>
      </c>
    </row>
    <row r="14149" spans="1:17" ht="15" customHeight="1" x14ac:dyDescent="0.25">
      <c r="A14149" s="30">
        <v>2017</v>
      </c>
      <c r="B14149" s="3" t="s">
        <v>17</v>
      </c>
      <c r="C14149" s="3" t="s">
        <v>27</v>
      </c>
      <c r="D14149" s="3" t="s">
        <v>19</v>
      </c>
      <c r="E14149" s="3">
        <v>820</v>
      </c>
      <c r="F14149" s="3">
        <v>4493</v>
      </c>
      <c r="G14149" s="3">
        <v>5313</v>
      </c>
      <c r="H14149" s="3">
        <v>390727082</v>
      </c>
      <c r="I14149" s="3">
        <v>820</v>
      </c>
      <c r="J14149" s="3">
        <v>820</v>
      </c>
      <c r="K14149" s="3">
        <v>407250</v>
      </c>
      <c r="L14149" s="3">
        <v>0</v>
      </c>
      <c r="M14149" s="3">
        <v>0</v>
      </c>
      <c r="N14149" s="3">
        <v>0</v>
      </c>
      <c r="O14149" s="3">
        <v>0</v>
      </c>
      <c r="P14149" s="3" t="str">
        <f>B14149&amp;" | "&amp;C14149&amp;" | "&amp;D14149</f>
        <v>documentazione_amministrativa / documentazione_contabile | FATTURA PASSIVA | FATTURA</v>
      </c>
      <c r="Q14149" s="3" t="str">
        <f>VLOOKUP(P14149,'Classificazione UD'!A:B,2,FALSE)</f>
        <v>Fiscale</v>
      </c>
    </row>
    <row r="14150" spans="1:17" ht="15" customHeight="1" x14ac:dyDescent="0.25">
      <c r="A14150" s="30">
        <v>2017</v>
      </c>
      <c r="B14150" s="3" t="s">
        <v>17</v>
      </c>
      <c r="C14150" s="3" t="s">
        <v>27</v>
      </c>
      <c r="D14150" s="3" t="s">
        <v>28</v>
      </c>
      <c r="E14150" s="3">
        <v>33</v>
      </c>
      <c r="F14150" s="3">
        <v>180</v>
      </c>
      <c r="G14150" s="3">
        <v>213</v>
      </c>
      <c r="H14150" s="3">
        <v>17754614</v>
      </c>
      <c r="I14150" s="3">
        <v>33</v>
      </c>
      <c r="J14150" s="3">
        <v>33</v>
      </c>
      <c r="K14150" s="3">
        <v>16320</v>
      </c>
      <c r="L14150" s="3">
        <v>0</v>
      </c>
      <c r="M14150" s="3">
        <v>0</v>
      </c>
      <c r="N14150" s="3">
        <v>0</v>
      </c>
      <c r="O14150" s="3">
        <v>0</v>
      </c>
      <c r="P14150" s="3" t="str">
        <f>B14150&amp;" | "&amp;C14150&amp;" | "&amp;D14150</f>
        <v>documentazione_amministrativa / documentazione_contabile | FATTURA PASSIVA | NOTA DI CREDITO</v>
      </c>
      <c r="Q14150" s="3" t="str">
        <f>VLOOKUP(P14150,'Classificazione UD'!A:B,2,FALSE)</f>
        <v>Fiscale</v>
      </c>
    </row>
    <row r="14151" spans="1:17" ht="15" customHeight="1" x14ac:dyDescent="0.25">
      <c r="A14151" s="30">
        <v>2017</v>
      </c>
      <c r="B14151" s="3" t="s">
        <v>17</v>
      </c>
      <c r="C14151" s="3" t="s">
        <v>27</v>
      </c>
      <c r="D14151" s="3" t="s">
        <v>32</v>
      </c>
      <c r="E14151" s="3">
        <v>2</v>
      </c>
      <c r="F14151" s="3">
        <v>10</v>
      </c>
      <c r="G14151" s="3">
        <v>12</v>
      </c>
      <c r="H14151" s="3">
        <v>276766</v>
      </c>
      <c r="I14151" s="3">
        <v>2</v>
      </c>
      <c r="J14151" s="3">
        <v>2</v>
      </c>
      <c r="K14151" s="3">
        <v>992</v>
      </c>
      <c r="L14151" s="3">
        <v>0</v>
      </c>
      <c r="M14151" s="3">
        <v>0</v>
      </c>
      <c r="N14151" s="3">
        <v>0</v>
      </c>
      <c r="O14151" s="3">
        <v>0</v>
      </c>
      <c r="P14151" s="3" t="str">
        <f>B14151&amp;" | "&amp;C14151&amp;" | "&amp;D14151</f>
        <v>documentazione_amministrativa / documentazione_contabile | FATTURA PASSIVA | NOTA DI DEBITO</v>
      </c>
      <c r="Q14151" s="3" t="str">
        <f>VLOOKUP(P14151,'Classificazione UD'!A:B,2,FALSE)</f>
        <v>Fiscale</v>
      </c>
    </row>
    <row r="14152" spans="1:17" ht="15" customHeight="1" x14ac:dyDescent="0.25">
      <c r="A14152" s="30">
        <v>2017</v>
      </c>
      <c r="B14152" s="3" t="s">
        <v>17</v>
      </c>
      <c r="C14152" s="3" t="s">
        <v>27</v>
      </c>
      <c r="D14152" s="3" t="s">
        <v>86</v>
      </c>
      <c r="E14152" s="3">
        <v>11</v>
      </c>
      <c r="F14152" s="3">
        <v>55</v>
      </c>
      <c r="G14152" s="3">
        <v>66</v>
      </c>
      <c r="H14152" s="3">
        <v>1518387</v>
      </c>
      <c r="I14152" s="3">
        <v>11</v>
      </c>
      <c r="J14152" s="3">
        <v>11</v>
      </c>
      <c r="K14152" s="3">
        <v>5456</v>
      </c>
      <c r="L14152" s="3">
        <v>0</v>
      </c>
      <c r="M14152" s="3">
        <v>0</v>
      </c>
      <c r="N14152" s="3">
        <v>0</v>
      </c>
      <c r="O14152" s="3">
        <v>0</v>
      </c>
      <c r="P14152" s="3" t="str">
        <f>B14152&amp;" | "&amp;C14152&amp;" | "&amp;D14152</f>
        <v>documentazione_amministrativa / documentazione_contabile | FATTURA PASSIVA | PARCELLA</v>
      </c>
      <c r="Q14152" s="3" t="str">
        <f>VLOOKUP(P14152,'Classificazione UD'!A:B,2,FALSE)</f>
        <v>Fiscale</v>
      </c>
    </row>
    <row r="14153" spans="1:17" ht="15" customHeight="1" x14ac:dyDescent="0.25">
      <c r="A14153" s="30">
        <v>2017</v>
      </c>
      <c r="B14153" s="3" t="s">
        <v>20</v>
      </c>
      <c r="C14153" s="3" t="s">
        <v>21</v>
      </c>
      <c r="D14153" s="3" t="s">
        <v>21</v>
      </c>
      <c r="E14153" s="3">
        <v>21</v>
      </c>
      <c r="F14153" s="3">
        <v>21</v>
      </c>
      <c r="G14153" s="3">
        <v>21</v>
      </c>
      <c r="H14153" s="3">
        <v>453406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 t="str">
        <f>B14153&amp;" | "&amp;C14153&amp;" | "&amp;D14153</f>
        <v>documentazione_amministrativa / registri | REGISTRO GIORNALIERO | REGISTRO GIORNALIERO</v>
      </c>
      <c r="Q14153" s="3" t="str">
        <f>VLOOKUP(P14153,'Classificazione UD'!A:B,2,FALSE)</f>
        <v>RGP</v>
      </c>
    </row>
    <row r="14154" spans="1:17" ht="15" customHeight="1" x14ac:dyDescent="0.25">
      <c r="A14154" s="30">
        <v>2017</v>
      </c>
      <c r="B14154" s="3" t="s">
        <v>17</v>
      </c>
      <c r="C14154" s="3" t="s">
        <v>27</v>
      </c>
      <c r="D14154" s="3" t="s">
        <v>19</v>
      </c>
      <c r="E14154" s="3">
        <v>2</v>
      </c>
      <c r="F14154" s="3">
        <v>4</v>
      </c>
      <c r="G14154" s="3">
        <v>8</v>
      </c>
      <c r="H14154" s="3">
        <v>27391</v>
      </c>
      <c r="I14154" s="3">
        <v>4</v>
      </c>
      <c r="J14154" s="3">
        <v>8</v>
      </c>
      <c r="K14154" s="3">
        <v>9695</v>
      </c>
      <c r="L14154" s="3">
        <v>0</v>
      </c>
      <c r="M14154" s="3">
        <v>0</v>
      </c>
      <c r="N14154" s="3">
        <v>0</v>
      </c>
      <c r="O14154" s="3">
        <v>0</v>
      </c>
      <c r="P14154" s="3" t="str">
        <f>B14154&amp;" | "&amp;C14154&amp;" | "&amp;D14154</f>
        <v>documentazione_amministrativa / documentazione_contabile | FATTURA PASSIVA | FATTURA</v>
      </c>
      <c r="Q14154" s="3" t="str">
        <f>VLOOKUP(P14154,'Classificazione UD'!A:B,2,FALSE)</f>
        <v>Fiscale</v>
      </c>
    </row>
    <row r="14155" spans="1:17" ht="15" customHeight="1" x14ac:dyDescent="0.25">
      <c r="A14155" s="30">
        <v>2017</v>
      </c>
      <c r="B14155" s="3" t="s">
        <v>23</v>
      </c>
      <c r="C14155" s="3" t="s">
        <v>24</v>
      </c>
      <c r="D14155" s="3" t="s">
        <v>24</v>
      </c>
      <c r="E14155" s="3">
        <v>1</v>
      </c>
      <c r="F14155" s="3">
        <v>1</v>
      </c>
      <c r="G14155" s="3">
        <v>1</v>
      </c>
      <c r="H14155" s="3">
        <v>57885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 t="str">
        <f>B14155&amp;" | "&amp;C14155&amp;" | "&amp;D14155</f>
        <v>documentazione_amministrativa / altri_documenti | FOGLIO DI TRASFORMAZIONE | FOGLIO DI TRASFORMAZIONE</v>
      </c>
      <c r="Q14155" s="3" t="str">
        <f>VLOOKUP(P14155,'Classificazione UD'!A:B,2,FALSE)</f>
        <v>Tecnico</v>
      </c>
    </row>
    <row r="14156" spans="1:17" ht="15" customHeight="1" x14ac:dyDescent="0.25">
      <c r="A14156" s="30">
        <v>2017</v>
      </c>
      <c r="B14156" s="3" t="s">
        <v>17</v>
      </c>
      <c r="C14156" s="3" t="s">
        <v>18</v>
      </c>
      <c r="D14156" s="3" t="s">
        <v>19</v>
      </c>
      <c r="E14156" s="3">
        <v>2</v>
      </c>
      <c r="F14156" s="3">
        <v>6</v>
      </c>
      <c r="G14156" s="3">
        <v>6</v>
      </c>
      <c r="H14156" s="3">
        <v>26610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3" t="str">
        <f>B14156&amp;" | "&amp;C14156&amp;" | "&amp;D14156</f>
        <v>documentazione_amministrativa / documentazione_contabile | FATTURA ATTIVA | FATTURA</v>
      </c>
      <c r="Q14156" s="3" t="str">
        <f>VLOOKUP(P14156,'Classificazione UD'!A:B,2,FALSE)</f>
        <v>Fiscale</v>
      </c>
    </row>
    <row r="14157" spans="1:17" ht="15" customHeight="1" x14ac:dyDescent="0.25">
      <c r="A14157" s="30">
        <v>2017</v>
      </c>
      <c r="B14157" s="3" t="s">
        <v>44</v>
      </c>
      <c r="C14157" s="3" t="s">
        <v>303</v>
      </c>
      <c r="D14157" s="3" t="s">
        <v>303</v>
      </c>
      <c r="E14157" s="3">
        <v>291</v>
      </c>
      <c r="F14157" s="3">
        <v>1469</v>
      </c>
      <c r="G14157" s="3">
        <v>1469</v>
      </c>
      <c r="H14157" s="3">
        <v>814783502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 t="str">
        <f>B14157&amp;" | "&amp;C14157&amp;" | "&amp;D14157</f>
        <v>documentazione_amministrativa / deliberazioni | DELIBERA DEL DIRETTORE GENERALE | DELIBERA DEL DIRETTORE GENERALE</v>
      </c>
      <c r="Q14157" s="3" t="str">
        <f>VLOOKUP(P14157,'Classificazione UD'!A:B,2,FALSE)</f>
        <v>Amministrativo</v>
      </c>
    </row>
    <row r="14158" spans="1:17" ht="15" customHeight="1" x14ac:dyDescent="0.25">
      <c r="A14158" s="30">
        <v>2017</v>
      </c>
      <c r="B14158" s="3" t="s">
        <v>17</v>
      </c>
      <c r="C14158" s="3" t="s">
        <v>18</v>
      </c>
      <c r="D14158" s="3" t="s">
        <v>19</v>
      </c>
      <c r="E14158" s="3">
        <v>6</v>
      </c>
      <c r="F14158" s="3">
        <v>6</v>
      </c>
      <c r="G14158" s="3">
        <v>6</v>
      </c>
      <c r="H14158" s="3">
        <v>7828374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 t="str">
        <f>B14158&amp;" | "&amp;C14158&amp;" | "&amp;D14158</f>
        <v>documentazione_amministrativa / documentazione_contabile | FATTURA ATTIVA | FATTURA</v>
      </c>
      <c r="Q14158" s="3" t="str">
        <f>VLOOKUP(P14158,'Classificazione UD'!A:B,2,FALSE)</f>
        <v>Fiscale</v>
      </c>
    </row>
    <row r="14159" spans="1:17" ht="15" customHeight="1" x14ac:dyDescent="0.25">
      <c r="A14159" s="30">
        <v>2017</v>
      </c>
      <c r="B14159" s="3" t="s">
        <v>36</v>
      </c>
      <c r="C14159" s="3" t="s">
        <v>50</v>
      </c>
      <c r="D14159" s="3" t="s">
        <v>50</v>
      </c>
      <c r="E14159" s="3">
        <v>9110</v>
      </c>
      <c r="F14159" s="3">
        <v>36979</v>
      </c>
      <c r="G14159" s="3">
        <v>36979</v>
      </c>
      <c r="H14159" s="3">
        <v>14692133477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 t="str">
        <f>B14159&amp;" | "&amp;C14159&amp;" | "&amp;D14159</f>
        <v>documentazione_amministrativa / documenti_protocollati | DOCUMENTO PROTOCOLLATO | DOCUMENTO PROTOCOLLATO</v>
      </c>
      <c r="Q14159" s="3" t="str">
        <f>VLOOKUP(P14159,'Classificazione UD'!A:B,2,FALSE)</f>
        <v>Protocollo</v>
      </c>
    </row>
    <row r="14160" spans="1:17" ht="15" customHeight="1" x14ac:dyDescent="0.25">
      <c r="A14160" s="30">
        <v>2017</v>
      </c>
      <c r="B14160" s="3" t="s">
        <v>20</v>
      </c>
      <c r="C14160" s="3" t="s">
        <v>21</v>
      </c>
      <c r="D14160" s="3" t="s">
        <v>21</v>
      </c>
      <c r="E14160" s="3">
        <v>363</v>
      </c>
      <c r="F14160" s="3">
        <v>611</v>
      </c>
      <c r="G14160" s="3">
        <v>611</v>
      </c>
      <c r="H14160" s="3">
        <v>53840237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3" t="str">
        <f>B14160&amp;" | "&amp;C14160&amp;" | "&amp;D14160</f>
        <v>documentazione_amministrativa / registri | REGISTRO GIORNALIERO | REGISTRO GIORNALIERO</v>
      </c>
      <c r="Q14160" s="3" t="str">
        <f>VLOOKUP(P14160,'Classificazione UD'!A:B,2,FALSE)</f>
        <v>RGP</v>
      </c>
    </row>
    <row r="14161" spans="1:17" ht="15" customHeight="1" x14ac:dyDescent="0.25">
      <c r="A14161" s="30">
        <v>2017</v>
      </c>
      <c r="B14161" s="3" t="s">
        <v>17</v>
      </c>
      <c r="C14161" s="3" t="s">
        <v>18</v>
      </c>
      <c r="D14161" s="3" t="s">
        <v>19</v>
      </c>
      <c r="E14161" s="3">
        <v>9</v>
      </c>
      <c r="F14161" s="3">
        <v>27</v>
      </c>
      <c r="G14161" s="3">
        <v>27</v>
      </c>
      <c r="H14161" s="3">
        <v>333686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3" t="str">
        <f>B14161&amp;" | "&amp;C14161&amp;" | "&amp;D14161</f>
        <v>documentazione_amministrativa / documentazione_contabile | FATTURA ATTIVA | FATTURA</v>
      </c>
      <c r="Q14161" s="3" t="str">
        <f>VLOOKUP(P14161,'Classificazione UD'!A:B,2,FALSE)</f>
        <v>Fiscale</v>
      </c>
    </row>
    <row r="14162" spans="1:17" ht="15" customHeight="1" x14ac:dyDescent="0.25">
      <c r="A14162" s="30">
        <v>2017</v>
      </c>
      <c r="B14162" s="3" t="s">
        <v>20</v>
      </c>
      <c r="C14162" s="3" t="s">
        <v>21</v>
      </c>
      <c r="D14162" s="3" t="s">
        <v>21</v>
      </c>
      <c r="E14162" s="3">
        <v>287</v>
      </c>
      <c r="F14162" s="3">
        <v>287</v>
      </c>
      <c r="G14162" s="3">
        <v>287</v>
      </c>
      <c r="H14162" s="3">
        <v>60190485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s="3">
        <v>0</v>
      </c>
      <c r="P14162" s="3" t="str">
        <f>B14162&amp;" | "&amp;C14162&amp;" | "&amp;D14162</f>
        <v>documentazione_amministrativa / registri | REGISTRO GIORNALIERO | REGISTRO GIORNALIERO</v>
      </c>
      <c r="Q14162" s="3" t="str">
        <f>VLOOKUP(P14162,'Classificazione UD'!A:B,2,FALSE)</f>
        <v>RGP</v>
      </c>
    </row>
    <row r="14163" spans="1:17" ht="15" customHeight="1" x14ac:dyDescent="0.25">
      <c r="A14163" s="30">
        <v>2017</v>
      </c>
      <c r="B14163" s="3" t="s">
        <v>20</v>
      </c>
      <c r="C14163" s="3" t="s">
        <v>112</v>
      </c>
      <c r="D14163" s="3" t="s">
        <v>112</v>
      </c>
      <c r="E14163" s="3">
        <v>290</v>
      </c>
      <c r="F14163" s="3">
        <v>290</v>
      </c>
      <c r="G14163" s="3">
        <v>293</v>
      </c>
      <c r="H14163" s="3">
        <v>32082684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 t="str">
        <f>B14163&amp;" | "&amp;C14163&amp;" | "&amp;D14163</f>
        <v>documentazione_amministrativa / registri | REGISTRO GIORNALIERO PROTOCOLLO | REGISTRO GIORNALIERO PROTOCOLLO</v>
      </c>
      <c r="Q14163" s="3" t="str">
        <f>VLOOKUP(P14163,'Classificazione UD'!A:B,2,FALSE)</f>
        <v>RGP</v>
      </c>
    </row>
    <row r="14164" spans="1:17" ht="15" customHeight="1" x14ac:dyDescent="0.25">
      <c r="A14164" s="30">
        <v>2017</v>
      </c>
      <c r="B14164" s="3" t="s">
        <v>17</v>
      </c>
      <c r="C14164" s="3" t="s">
        <v>27</v>
      </c>
      <c r="D14164" s="3" t="s">
        <v>19</v>
      </c>
      <c r="E14164" s="3">
        <v>266</v>
      </c>
      <c r="F14164" s="3">
        <v>1056</v>
      </c>
      <c r="G14164" s="3">
        <v>1322</v>
      </c>
      <c r="H14164" s="3">
        <v>357446653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 t="str">
        <f>B14164&amp;" | "&amp;C14164&amp;" | "&amp;D14164</f>
        <v>documentazione_amministrativa / documentazione_contabile | FATTURA PASSIVA | FATTURA</v>
      </c>
      <c r="Q14164" s="3" t="str">
        <f>VLOOKUP(P14164,'Classificazione UD'!A:B,2,FALSE)</f>
        <v>Fiscale</v>
      </c>
    </row>
    <row r="14165" spans="1:17" ht="15" customHeight="1" x14ac:dyDescent="0.25">
      <c r="A14165" s="30">
        <v>2017</v>
      </c>
      <c r="B14165" s="3" t="s">
        <v>48</v>
      </c>
      <c r="C14165" s="3" t="s">
        <v>175</v>
      </c>
      <c r="D14165" s="3" t="s">
        <v>175</v>
      </c>
      <c r="E14165" s="3">
        <v>1363</v>
      </c>
      <c r="F14165" s="3">
        <v>4173</v>
      </c>
      <c r="G14165" s="3">
        <v>4173</v>
      </c>
      <c r="H14165" s="3">
        <v>559756606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 t="str">
        <f>B14165&amp;" | "&amp;C14165&amp;" | "&amp;D14165</f>
        <v>documentazione_amministrativa / determinazioni | DETERMINAZIONE | DETERMINAZIONE</v>
      </c>
      <c r="Q14165" s="3" t="str">
        <f>VLOOKUP(P14165,'Classificazione UD'!A:B,2,FALSE)</f>
        <v>Amministrativo</v>
      </c>
    </row>
    <row r="14166" spans="1:17" ht="15" customHeight="1" x14ac:dyDescent="0.25">
      <c r="A14166" s="30">
        <v>2017</v>
      </c>
      <c r="B14166" s="3" t="s">
        <v>36</v>
      </c>
      <c r="C14166" s="3" t="s">
        <v>50</v>
      </c>
      <c r="D14166" s="3" t="s">
        <v>50</v>
      </c>
      <c r="E14166" s="3">
        <v>7574</v>
      </c>
      <c r="F14166" s="3">
        <v>30849</v>
      </c>
      <c r="G14166" s="3">
        <v>30849</v>
      </c>
      <c r="H14166" s="3">
        <v>8945500363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 t="str">
        <f>B14166&amp;" | "&amp;C14166&amp;" | "&amp;D14166</f>
        <v>documentazione_amministrativa / documenti_protocollati | DOCUMENTO PROTOCOLLATO | DOCUMENTO PROTOCOLLATO</v>
      </c>
      <c r="Q14166" s="3" t="str">
        <f>VLOOKUP(P14166,'Classificazione UD'!A:B,2,FALSE)</f>
        <v>Protocollo</v>
      </c>
    </row>
    <row r="14167" spans="1:17" ht="15" customHeight="1" x14ac:dyDescent="0.25">
      <c r="A14167" s="30">
        <v>2017</v>
      </c>
      <c r="B14167" s="3" t="s">
        <v>33</v>
      </c>
      <c r="C14167" s="3" t="s">
        <v>34</v>
      </c>
      <c r="D14167" s="3" t="s">
        <v>34</v>
      </c>
      <c r="E14167" s="3">
        <v>15</v>
      </c>
      <c r="F14167" s="3">
        <v>51</v>
      </c>
      <c r="G14167" s="3">
        <v>51</v>
      </c>
      <c r="H14167" s="3">
        <v>55242769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 t="str">
        <f>B14167&amp;" | "&amp;C14167&amp;" | "&amp;D14167</f>
        <v>documentazione_amministrativa / contratti_accordi | CONTRATTO | CONTRATTO</v>
      </c>
      <c r="Q14167" s="3" t="str">
        <f>VLOOKUP(P14167,'Classificazione UD'!A:B,2,FALSE)</f>
        <v>Contratto</v>
      </c>
    </row>
    <row r="14168" spans="1:17" ht="15" customHeight="1" x14ac:dyDescent="0.25">
      <c r="A14168" s="30">
        <v>2017</v>
      </c>
      <c r="B14168" s="3" t="s">
        <v>20</v>
      </c>
      <c r="C14168" s="3" t="s">
        <v>21</v>
      </c>
      <c r="D14168" s="3" t="s">
        <v>21</v>
      </c>
      <c r="E14168" s="3">
        <v>226</v>
      </c>
      <c r="F14168" s="3">
        <v>381</v>
      </c>
      <c r="G14168" s="3">
        <v>381</v>
      </c>
      <c r="H14168" s="3">
        <v>68906360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 t="str">
        <f>B14168&amp;" | "&amp;C14168&amp;" | "&amp;D14168</f>
        <v>documentazione_amministrativa / registri | REGISTRO GIORNALIERO | REGISTRO GIORNALIERO</v>
      </c>
      <c r="Q14168" s="3" t="str">
        <f>VLOOKUP(P14168,'Classificazione UD'!A:B,2,FALSE)</f>
        <v>RGP</v>
      </c>
    </row>
    <row r="14169" spans="1:17" ht="15" customHeight="1" x14ac:dyDescent="0.25">
      <c r="A14169" s="30">
        <v>2017</v>
      </c>
      <c r="B14169" s="3" t="s">
        <v>33</v>
      </c>
      <c r="C14169" s="3" t="s">
        <v>113</v>
      </c>
      <c r="D14169" s="3" t="s">
        <v>113</v>
      </c>
      <c r="E14169" s="3">
        <v>47</v>
      </c>
      <c r="F14169" s="3">
        <v>60</v>
      </c>
      <c r="G14169" s="3">
        <v>60</v>
      </c>
      <c r="H14169" s="3">
        <v>25240694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 t="str">
        <f>B14169&amp;" | "&amp;C14169&amp;" | "&amp;D14169</f>
        <v>documentazione_amministrativa / contratti_accordi | SCRITTURA PRIVATA | SCRITTURA PRIVATA</v>
      </c>
      <c r="Q14169" s="3" t="str">
        <f>VLOOKUP(P14169,'Classificazione UD'!A:B,2,FALSE)</f>
        <v>Contratto</v>
      </c>
    </row>
    <row r="14170" spans="1:17" ht="15" customHeight="1" x14ac:dyDescent="0.25">
      <c r="A14170" s="30">
        <v>2017</v>
      </c>
      <c r="B14170" s="3" t="s">
        <v>20</v>
      </c>
      <c r="C14170" s="3" t="s">
        <v>21</v>
      </c>
      <c r="D14170" s="3" t="s">
        <v>21</v>
      </c>
      <c r="E14170" s="3">
        <v>327</v>
      </c>
      <c r="F14170" s="3">
        <v>327</v>
      </c>
      <c r="G14170" s="3">
        <v>327</v>
      </c>
      <c r="H14170" s="3">
        <v>118245246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3" t="str">
        <f>B14170&amp;" | "&amp;C14170&amp;" | "&amp;D14170</f>
        <v>documentazione_amministrativa / registri | REGISTRO GIORNALIERO | REGISTRO GIORNALIERO</v>
      </c>
      <c r="Q14170" s="3" t="str">
        <f>VLOOKUP(P14170,'Classificazione UD'!A:B,2,FALSE)</f>
        <v>RGP</v>
      </c>
    </row>
    <row r="14171" spans="1:17" ht="15" customHeight="1" x14ac:dyDescent="0.25">
      <c r="A14171" s="30">
        <v>2017</v>
      </c>
      <c r="B14171" s="3" t="s">
        <v>33</v>
      </c>
      <c r="C14171" s="3" t="s">
        <v>34</v>
      </c>
      <c r="D14171" s="3" t="s">
        <v>34</v>
      </c>
      <c r="E14171" s="3">
        <v>5</v>
      </c>
      <c r="F14171" s="3">
        <v>5</v>
      </c>
      <c r="G14171" s="3">
        <v>5</v>
      </c>
      <c r="H14171" s="3">
        <v>15419712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 t="str">
        <f>B14171&amp;" | "&amp;C14171&amp;" | "&amp;D14171</f>
        <v>documentazione_amministrativa / contratti_accordi | CONTRATTO | CONTRATTO</v>
      </c>
      <c r="Q14171" s="3" t="str">
        <f>VLOOKUP(P14171,'Classificazione UD'!A:B,2,FALSE)</f>
        <v>Contratto</v>
      </c>
    </row>
    <row r="14172" spans="1:17" ht="15" customHeight="1" x14ac:dyDescent="0.25">
      <c r="A14172" s="30">
        <v>2017</v>
      </c>
      <c r="B14172" s="3" t="s">
        <v>20</v>
      </c>
      <c r="C14172" s="3" t="s">
        <v>304</v>
      </c>
      <c r="D14172" s="3" t="s">
        <v>304</v>
      </c>
      <c r="E14172" s="3">
        <v>17</v>
      </c>
      <c r="F14172" s="3">
        <v>17</v>
      </c>
      <c r="G14172" s="3">
        <v>17</v>
      </c>
      <c r="H14172" s="3">
        <v>3797771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 t="str">
        <f>B14172&amp;" | "&amp;C14172&amp;" | "&amp;D14172</f>
        <v>documentazione_amministrativa / registri | REGISTRO PROTOCOLLO | REGISTRO PROTOCOLLO</v>
      </c>
      <c r="Q14172" s="3" t="str">
        <f>VLOOKUP(P14172,'Classificazione UD'!A:B,2,FALSE)</f>
        <v>Amministrativo</v>
      </c>
    </row>
    <row r="14173" spans="1:17" ht="15" customHeight="1" x14ac:dyDescent="0.25">
      <c r="A14173" s="30">
        <v>2017</v>
      </c>
      <c r="B14173" s="3" t="s">
        <v>17</v>
      </c>
      <c r="C14173" s="3" t="s">
        <v>18</v>
      </c>
      <c r="D14173" s="3" t="s">
        <v>19</v>
      </c>
      <c r="E14173" s="3">
        <v>11</v>
      </c>
      <c r="F14173" s="3">
        <v>33</v>
      </c>
      <c r="G14173" s="3">
        <v>33</v>
      </c>
      <c r="H14173" s="3">
        <v>170572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0</v>
      </c>
      <c r="P14173" s="3" t="str">
        <f>B14173&amp;" | "&amp;C14173&amp;" | "&amp;D14173</f>
        <v>documentazione_amministrativa / documentazione_contabile | FATTURA ATTIVA | FATTURA</v>
      </c>
      <c r="Q14173" s="3" t="str">
        <f>VLOOKUP(P14173,'Classificazione UD'!A:B,2,FALSE)</f>
        <v>Fiscale</v>
      </c>
    </row>
    <row r="14174" spans="1:17" ht="15" customHeight="1" x14ac:dyDescent="0.25">
      <c r="A14174" s="30">
        <v>2017</v>
      </c>
      <c r="B14174" s="3" t="s">
        <v>17</v>
      </c>
      <c r="C14174" s="3" t="s">
        <v>27</v>
      </c>
      <c r="D14174" s="3" t="s">
        <v>19</v>
      </c>
      <c r="E14174" s="3">
        <v>1870</v>
      </c>
      <c r="F14174" s="3">
        <v>5610</v>
      </c>
      <c r="G14174" s="3">
        <v>5610</v>
      </c>
      <c r="H14174" s="3">
        <v>432047457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 t="str">
        <f>B14174&amp;" | "&amp;C14174&amp;" | "&amp;D14174</f>
        <v>documentazione_amministrativa / documentazione_contabile | FATTURA PASSIVA | FATTURA</v>
      </c>
      <c r="Q14174" s="3" t="str">
        <f>VLOOKUP(P14174,'Classificazione UD'!A:B,2,FALSE)</f>
        <v>Fiscale</v>
      </c>
    </row>
    <row r="14175" spans="1:17" ht="15" customHeight="1" x14ac:dyDescent="0.25">
      <c r="A14175" s="30">
        <v>2017</v>
      </c>
      <c r="B14175" s="3" t="s">
        <v>48</v>
      </c>
      <c r="C14175" s="3" t="s">
        <v>293</v>
      </c>
      <c r="D14175" s="3" t="s">
        <v>293</v>
      </c>
      <c r="E14175" s="3">
        <v>26</v>
      </c>
      <c r="F14175" s="3">
        <v>54</v>
      </c>
      <c r="G14175" s="3">
        <v>54</v>
      </c>
      <c r="H14175" s="3">
        <v>20060030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 t="str">
        <f>B14175&amp;" | "&amp;C14175&amp;" | "&amp;D14175</f>
        <v>documentazione_amministrativa / determinazioni | DETERMINAZIONE_DIRIGENZIALE | DETERMINAZIONE_DIRIGENZIALE</v>
      </c>
      <c r="Q14175" s="3" t="str">
        <f>VLOOKUP(P14175,'Classificazione UD'!A:B,2,FALSE)</f>
        <v>Amministrativo</v>
      </c>
    </row>
    <row r="14176" spans="1:17" ht="15" customHeight="1" x14ac:dyDescent="0.25">
      <c r="A14176" s="30">
        <v>2017</v>
      </c>
      <c r="B14176" s="3" t="s">
        <v>17</v>
      </c>
      <c r="C14176" s="3" t="s">
        <v>27</v>
      </c>
      <c r="D14176" s="3" t="s">
        <v>19</v>
      </c>
      <c r="E14176" s="3">
        <v>2770</v>
      </c>
      <c r="F14176" s="3">
        <v>8310</v>
      </c>
      <c r="G14176" s="3">
        <v>8310</v>
      </c>
      <c r="H14176" s="3">
        <v>2013452600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 t="str">
        <f>B14176&amp;" | "&amp;C14176&amp;" | "&amp;D14176</f>
        <v>documentazione_amministrativa / documentazione_contabile | FATTURA PASSIVA | FATTURA</v>
      </c>
      <c r="Q14176" s="3" t="str">
        <f>VLOOKUP(P14176,'Classificazione UD'!A:B,2,FALSE)</f>
        <v>Fiscale</v>
      </c>
    </row>
    <row r="14177" spans="1:17" ht="15" customHeight="1" x14ac:dyDescent="0.25">
      <c r="A14177" s="30">
        <v>2017</v>
      </c>
      <c r="B14177" s="3" t="s">
        <v>20</v>
      </c>
      <c r="C14177" s="3" t="s">
        <v>21</v>
      </c>
      <c r="D14177" s="3" t="s">
        <v>21</v>
      </c>
      <c r="E14177" s="3">
        <v>334</v>
      </c>
      <c r="F14177" s="3">
        <v>334</v>
      </c>
      <c r="G14177" s="3">
        <v>334</v>
      </c>
      <c r="H14177" s="3">
        <v>30247973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>
        <v>0</v>
      </c>
      <c r="P14177" s="3" t="str">
        <f>B14177&amp;" | "&amp;C14177&amp;" | "&amp;D14177</f>
        <v>documentazione_amministrativa / registri | REGISTRO GIORNALIERO | REGISTRO GIORNALIERO</v>
      </c>
      <c r="Q14177" s="3" t="str">
        <f>VLOOKUP(P14177,'Classificazione UD'!A:B,2,FALSE)</f>
        <v>RGP</v>
      </c>
    </row>
    <row r="14178" spans="1:17" ht="15" customHeight="1" x14ac:dyDescent="0.25">
      <c r="A14178" s="30">
        <v>2017</v>
      </c>
      <c r="B14178" s="3" t="s">
        <v>36</v>
      </c>
      <c r="C14178" s="3" t="s">
        <v>50</v>
      </c>
      <c r="D14178" s="3" t="s">
        <v>50</v>
      </c>
      <c r="E14178" s="3">
        <v>10</v>
      </c>
      <c r="F14178" s="3">
        <v>52</v>
      </c>
      <c r="G14178" s="3">
        <v>52</v>
      </c>
      <c r="H14178" s="3">
        <v>6393718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 t="str">
        <f>B14178&amp;" | "&amp;C14178&amp;" | "&amp;D14178</f>
        <v>documentazione_amministrativa / documenti_protocollati | DOCUMENTO PROTOCOLLATO | DOCUMENTO PROTOCOLLATO</v>
      </c>
      <c r="Q14178" s="3" t="str">
        <f>VLOOKUP(P14178,'Classificazione UD'!A:B,2,FALSE)</f>
        <v>Protocollo</v>
      </c>
    </row>
    <row r="14179" spans="1:17" ht="15" customHeight="1" x14ac:dyDescent="0.25">
      <c r="A14179" s="30">
        <v>2017</v>
      </c>
      <c r="B14179" s="3" t="s">
        <v>20</v>
      </c>
      <c r="C14179" s="3" t="s">
        <v>21</v>
      </c>
      <c r="D14179" s="3" t="s">
        <v>21</v>
      </c>
      <c r="E14179" s="3">
        <v>286</v>
      </c>
      <c r="F14179" s="3">
        <v>286</v>
      </c>
      <c r="G14179" s="3">
        <v>286</v>
      </c>
      <c r="H14179" s="3">
        <v>36090025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 t="str">
        <f>B14179&amp;" | "&amp;C14179&amp;" | "&amp;D14179</f>
        <v>documentazione_amministrativa / registri | REGISTRO GIORNALIERO | REGISTRO GIORNALIERO</v>
      </c>
      <c r="Q14179" s="3" t="str">
        <f>VLOOKUP(P14179,'Classificazione UD'!A:B,2,FALSE)</f>
        <v>RGP</v>
      </c>
    </row>
    <row r="14180" spans="1:17" ht="15" customHeight="1" x14ac:dyDescent="0.25">
      <c r="A14180" s="30">
        <v>2017</v>
      </c>
      <c r="B14180" s="3" t="s">
        <v>48</v>
      </c>
      <c r="C14180" s="3" t="s">
        <v>305</v>
      </c>
      <c r="D14180" s="3" t="s">
        <v>306</v>
      </c>
      <c r="E14180" s="3">
        <v>1</v>
      </c>
      <c r="F14180" s="3">
        <v>1</v>
      </c>
      <c r="G14180" s="3">
        <v>1</v>
      </c>
      <c r="H14180" s="3">
        <v>373895</v>
      </c>
      <c r="I14180" s="3">
        <v>3</v>
      </c>
      <c r="J14180" s="3">
        <v>3</v>
      </c>
      <c r="K14180" s="3">
        <v>724837</v>
      </c>
      <c r="L14180" s="3">
        <v>0</v>
      </c>
      <c r="M14180" s="3">
        <v>0</v>
      </c>
      <c r="N14180" s="3">
        <v>0</v>
      </c>
      <c r="O14180" s="3">
        <v>0</v>
      </c>
      <c r="P14180" s="3" t="str">
        <f>B14180&amp;" | "&amp;C14180&amp;" | "&amp;D14180</f>
        <v>documentazione_amministrativa / determinazioni | DETERMINAZIONE-LIQUIDAZIONE | ALLEGATO DETERMINAZ-LIQUIDAZ</v>
      </c>
      <c r="Q14180" s="3" t="str">
        <f>VLOOKUP(P14180,'Classificazione UD'!A:B,2,FALSE)</f>
        <v>Amministrativo</v>
      </c>
    </row>
    <row r="14181" spans="1:17" ht="15" customHeight="1" x14ac:dyDescent="0.25">
      <c r="A14181" s="30">
        <v>2017</v>
      </c>
      <c r="B14181" s="3" t="s">
        <v>17</v>
      </c>
      <c r="C14181" s="3" t="s">
        <v>27</v>
      </c>
      <c r="D14181" s="3" t="s">
        <v>307</v>
      </c>
      <c r="E14181" s="3">
        <v>226</v>
      </c>
      <c r="F14181" s="3">
        <v>226</v>
      </c>
      <c r="G14181" s="3">
        <v>226</v>
      </c>
      <c r="H14181" s="3">
        <v>112329</v>
      </c>
      <c r="I14181" s="3">
        <v>226</v>
      </c>
      <c r="J14181" s="3">
        <v>226</v>
      </c>
      <c r="K14181" s="3">
        <v>45564898</v>
      </c>
      <c r="L14181" s="3">
        <v>0</v>
      </c>
      <c r="M14181" s="3">
        <v>0</v>
      </c>
      <c r="N14181" s="3">
        <v>0</v>
      </c>
      <c r="O14181" s="3">
        <v>0</v>
      </c>
      <c r="P14181" s="3" t="str">
        <f>B14181&amp;" | "&amp;C14181&amp;" | "&amp;D14181</f>
        <v>documentazione_amministrativa / documentazione_contabile | FATTURA PASSIVA | ALLEGATO FATTURA PASSIVA</v>
      </c>
      <c r="Q14181" s="3" t="str">
        <f>VLOOKUP(P14181,'Classificazione UD'!A:B,2,FALSE)</f>
        <v>Amministrativo</v>
      </c>
    </row>
    <row r="14182" spans="1:17" ht="15" customHeight="1" x14ac:dyDescent="0.25">
      <c r="A14182" s="30">
        <v>2017</v>
      </c>
      <c r="B14182" s="3" t="s">
        <v>17</v>
      </c>
      <c r="C14182" s="3" t="s">
        <v>27</v>
      </c>
      <c r="D14182" s="3" t="s">
        <v>27</v>
      </c>
      <c r="E14182" s="3">
        <v>293</v>
      </c>
      <c r="F14182" s="3">
        <v>293</v>
      </c>
      <c r="G14182" s="3">
        <v>293</v>
      </c>
      <c r="H14182" s="3">
        <v>17142855</v>
      </c>
      <c r="I14182" s="3">
        <v>11</v>
      </c>
      <c r="J14182" s="3">
        <v>11</v>
      </c>
      <c r="K14182" s="3">
        <v>5448</v>
      </c>
      <c r="L14182" s="3">
        <v>0</v>
      </c>
      <c r="M14182" s="3">
        <v>0</v>
      </c>
      <c r="N14182" s="3">
        <v>0</v>
      </c>
      <c r="O14182" s="3">
        <v>0</v>
      </c>
      <c r="P14182" s="3" t="str">
        <f>B14182&amp;" | "&amp;C14182&amp;" | "&amp;D14182</f>
        <v>documentazione_amministrativa / documentazione_contabile | FATTURA PASSIVA | FATTURA PASSIVA</v>
      </c>
      <c r="Q14182" s="3" t="str">
        <f>VLOOKUP(P14182,'Classificazione UD'!A:B,2,FALSE)</f>
        <v>Fiscale</v>
      </c>
    </row>
    <row r="14183" spans="1:17" ht="15" customHeight="1" x14ac:dyDescent="0.25">
      <c r="A14183" s="30">
        <v>2017</v>
      </c>
      <c r="B14183" s="3" t="s">
        <v>36</v>
      </c>
      <c r="C14183" s="3" t="s">
        <v>37</v>
      </c>
      <c r="D14183" s="3" t="s">
        <v>37</v>
      </c>
      <c r="E14183" s="3">
        <v>9117</v>
      </c>
      <c r="F14183" s="3">
        <v>9117</v>
      </c>
      <c r="G14183" s="3">
        <v>9117</v>
      </c>
      <c r="H14183" s="3">
        <v>2950963877</v>
      </c>
      <c r="I14183" s="3">
        <v>9017</v>
      </c>
      <c r="J14183" s="3">
        <v>9017</v>
      </c>
      <c r="K14183" s="3">
        <v>1866025604</v>
      </c>
      <c r="L14183" s="3">
        <v>0</v>
      </c>
      <c r="M14183" s="3">
        <v>0</v>
      </c>
      <c r="N14183" s="3">
        <v>0</v>
      </c>
      <c r="O14183" s="3">
        <v>0</v>
      </c>
      <c r="P14183" s="3" t="str">
        <f>B14183&amp;" | "&amp;C14183&amp;" | "&amp;D14183</f>
        <v>documentazione_amministrativa / documenti_protocollati | Documento protocollato | Documento protocollato</v>
      </c>
      <c r="Q14183" s="3" t="str">
        <f>VLOOKUP(P14183,'Classificazione UD'!A:B,2,FALSE)</f>
        <v>Protocollo</v>
      </c>
    </row>
    <row r="14184" spans="1:17" ht="15" customHeight="1" x14ac:dyDescent="0.25">
      <c r="A14184" s="30">
        <v>2017</v>
      </c>
      <c r="B14184" s="3" t="s">
        <v>20</v>
      </c>
      <c r="C14184" s="3" t="s">
        <v>21</v>
      </c>
      <c r="D14184" s="3" t="s">
        <v>21</v>
      </c>
      <c r="E14184" s="3">
        <v>302</v>
      </c>
      <c r="F14184" s="3">
        <v>302</v>
      </c>
      <c r="G14184" s="3">
        <v>302</v>
      </c>
      <c r="H14184" s="3">
        <v>7807759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 t="str">
        <f>B14184&amp;" | "&amp;C14184&amp;" | "&amp;D14184</f>
        <v>documentazione_amministrativa / registri | REGISTRO GIORNALIERO | REGISTRO GIORNALIERO</v>
      </c>
      <c r="Q14184" s="3" t="str">
        <f>VLOOKUP(P14184,'Classificazione UD'!A:B,2,FALSE)</f>
        <v>RGP</v>
      </c>
    </row>
    <row r="14185" spans="1:17" ht="15" customHeight="1" x14ac:dyDescent="0.25">
      <c r="A14185" s="30">
        <v>2017</v>
      </c>
      <c r="B14185" s="3" t="s">
        <v>44</v>
      </c>
      <c r="C14185" s="3" t="s">
        <v>46</v>
      </c>
      <c r="D14185" s="3" t="s">
        <v>46</v>
      </c>
      <c r="E14185" s="3">
        <v>30</v>
      </c>
      <c r="F14185" s="3">
        <v>208</v>
      </c>
      <c r="G14185" s="3">
        <v>208</v>
      </c>
      <c r="H14185" s="3">
        <v>147025756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 t="str">
        <f>B14185&amp;" | "&amp;C14185&amp;" | "&amp;D14185</f>
        <v>documentazione_amministrativa / deliberazioni | DELIBERA | DELIBERA</v>
      </c>
      <c r="Q14185" s="3" t="str">
        <f>VLOOKUP(P14185,'Classificazione UD'!A:B,2,FALSE)</f>
        <v>Amministrativo</v>
      </c>
    </row>
    <row r="14186" spans="1:17" ht="15" customHeight="1" x14ac:dyDescent="0.25">
      <c r="A14186" s="30">
        <v>2017</v>
      </c>
      <c r="B14186" s="3" t="s">
        <v>44</v>
      </c>
      <c r="C14186" s="3" t="s">
        <v>46</v>
      </c>
      <c r="D14186" s="3" t="s">
        <v>46</v>
      </c>
      <c r="E14186" s="3">
        <v>53</v>
      </c>
      <c r="F14186" s="3">
        <v>455</v>
      </c>
      <c r="G14186" s="3">
        <v>455</v>
      </c>
      <c r="H14186" s="3">
        <v>239905981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s="3">
        <v>0</v>
      </c>
      <c r="P14186" s="3" t="str">
        <f>B14186&amp;" | "&amp;C14186&amp;" | "&amp;D14186</f>
        <v>documentazione_amministrativa / deliberazioni | DELIBERA | DELIBERA</v>
      </c>
      <c r="Q14186" s="3" t="str">
        <f>VLOOKUP(P14186,'Classificazione UD'!A:B,2,FALSE)</f>
        <v>Amministrativo</v>
      </c>
    </row>
    <row r="14187" spans="1:17" ht="15" customHeight="1" x14ac:dyDescent="0.25">
      <c r="A14187" s="30">
        <v>2017</v>
      </c>
      <c r="B14187" s="3" t="s">
        <v>48</v>
      </c>
      <c r="C14187" s="3" t="s">
        <v>116</v>
      </c>
      <c r="D14187" s="3" t="s">
        <v>116</v>
      </c>
      <c r="E14187" s="3">
        <v>133</v>
      </c>
      <c r="F14187" s="3">
        <v>551</v>
      </c>
      <c r="G14187" s="3">
        <v>551</v>
      </c>
      <c r="H14187" s="3">
        <v>202115382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 t="str">
        <f>B14187&amp;" | "&amp;C14187&amp;" | "&amp;D14187</f>
        <v>documentazione_amministrativa / determinazioni | DETERMINAZIONE DEL DIRIGENTE | DETERMINAZIONE DEL DIRIGENTE</v>
      </c>
      <c r="Q14187" s="3" t="str">
        <f>VLOOKUP(P14187,'Classificazione UD'!A:B,2,FALSE)</f>
        <v>Amministrativo</v>
      </c>
    </row>
    <row r="14188" spans="1:17" ht="15" customHeight="1" x14ac:dyDescent="0.25">
      <c r="A14188" s="30">
        <v>2017</v>
      </c>
      <c r="B14188" s="3" t="s">
        <v>17</v>
      </c>
      <c r="C14188" s="3" t="s">
        <v>27</v>
      </c>
      <c r="D14188" s="3" t="s">
        <v>19</v>
      </c>
      <c r="E14188" s="3">
        <v>838</v>
      </c>
      <c r="F14188" s="3">
        <v>3352</v>
      </c>
      <c r="G14188" s="3">
        <v>3352</v>
      </c>
      <c r="H14188" s="3">
        <v>485374598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 t="str">
        <f>B14188&amp;" | "&amp;C14188&amp;" | "&amp;D14188</f>
        <v>documentazione_amministrativa / documentazione_contabile | FATTURA PASSIVA | FATTURA</v>
      </c>
      <c r="Q14188" s="3" t="str">
        <f>VLOOKUP(P14188,'Classificazione UD'!A:B,2,FALSE)</f>
        <v>Fiscale</v>
      </c>
    </row>
    <row r="14189" spans="1:17" ht="15" customHeight="1" x14ac:dyDescent="0.25">
      <c r="A14189" s="30">
        <v>2017</v>
      </c>
      <c r="B14189" s="3" t="s">
        <v>23</v>
      </c>
      <c r="C14189" s="3" t="s">
        <v>117</v>
      </c>
      <c r="D14189" s="3" t="s">
        <v>117</v>
      </c>
      <c r="E14189" s="3">
        <v>3381</v>
      </c>
      <c r="F14189" s="3">
        <v>3479</v>
      </c>
      <c r="G14189" s="3">
        <v>3479</v>
      </c>
      <c r="H14189" s="3">
        <v>333521632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 t="str">
        <f>B14189&amp;" | "&amp;C14189&amp;" | "&amp;D14189</f>
        <v>documentazione_amministrativa / altri_documenti | DOCUMENTO NON PROTOCOLLATO | DOCUMENTO NON PROTOCOLLATO</v>
      </c>
      <c r="Q14189" s="3" t="str">
        <f>VLOOKUP(P14189,'Classificazione UD'!A:B,2,FALSE)</f>
        <v>Amministrativo</v>
      </c>
    </row>
    <row r="14190" spans="1:17" ht="15" customHeight="1" x14ac:dyDescent="0.25">
      <c r="A14190" s="30">
        <v>2017</v>
      </c>
      <c r="B14190" s="3" t="s">
        <v>36</v>
      </c>
      <c r="C14190" s="3" t="s">
        <v>50</v>
      </c>
      <c r="D14190" s="3" t="s">
        <v>50</v>
      </c>
      <c r="E14190" s="3">
        <v>3230</v>
      </c>
      <c r="F14190" s="3">
        <v>10680</v>
      </c>
      <c r="G14190" s="3">
        <v>10680</v>
      </c>
      <c r="H14190" s="3">
        <v>2918709061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 t="str">
        <f>B14190&amp;" | "&amp;C14190&amp;" | "&amp;D14190</f>
        <v>documentazione_amministrativa / documenti_protocollati | DOCUMENTO PROTOCOLLATO | DOCUMENTO PROTOCOLLATO</v>
      </c>
      <c r="Q14190" s="3" t="str">
        <f>VLOOKUP(P14190,'Classificazione UD'!A:B,2,FALSE)</f>
        <v>Protocollo</v>
      </c>
    </row>
    <row r="14191" spans="1:17" ht="15" customHeight="1" x14ac:dyDescent="0.25">
      <c r="A14191" s="30">
        <v>2017</v>
      </c>
      <c r="B14191" s="3" t="s">
        <v>44</v>
      </c>
      <c r="C14191" s="3" t="s">
        <v>46</v>
      </c>
      <c r="D14191" s="3" t="s">
        <v>46</v>
      </c>
      <c r="E14191" s="3">
        <v>83</v>
      </c>
      <c r="F14191" s="3">
        <v>255</v>
      </c>
      <c r="G14191" s="3">
        <v>255</v>
      </c>
      <c r="H14191" s="3">
        <v>128227911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s="3">
        <v>0</v>
      </c>
      <c r="P14191" s="3" t="str">
        <f>B14191&amp;" | "&amp;C14191&amp;" | "&amp;D14191</f>
        <v>documentazione_amministrativa / deliberazioni | DELIBERA | DELIBERA</v>
      </c>
      <c r="Q14191" s="3" t="str">
        <f>VLOOKUP(P14191,'Classificazione UD'!A:B,2,FALSE)</f>
        <v>Amministrativo</v>
      </c>
    </row>
    <row r="14192" spans="1:17" ht="15" customHeight="1" x14ac:dyDescent="0.25">
      <c r="A14192" s="30">
        <v>2017</v>
      </c>
      <c r="B14192" s="3" t="s">
        <v>118</v>
      </c>
      <c r="C14192" s="3" t="s">
        <v>119</v>
      </c>
      <c r="D14192" s="3" t="s">
        <v>119</v>
      </c>
      <c r="E14192" s="3">
        <v>21</v>
      </c>
      <c r="F14192" s="3">
        <v>44</v>
      </c>
      <c r="G14192" s="3">
        <v>44</v>
      </c>
      <c r="H14192" s="3">
        <v>3629999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 t="str">
        <f>B14192&amp;" | "&amp;C14192&amp;" | "&amp;D14192</f>
        <v>documentazione_amministrativa / decreti_ordinanze | DECRETO | DECRETO</v>
      </c>
      <c r="Q14192" s="3" t="str">
        <f>VLOOKUP(P14192,'Classificazione UD'!A:B,2,FALSE)</f>
        <v>Amministrativo</v>
      </c>
    </row>
    <row r="14193" spans="1:17" ht="15" customHeight="1" x14ac:dyDescent="0.25">
      <c r="A14193" s="30">
        <v>2017</v>
      </c>
      <c r="B14193" s="3" t="s">
        <v>48</v>
      </c>
      <c r="C14193" s="3" t="s">
        <v>81</v>
      </c>
      <c r="D14193" s="3" t="s">
        <v>81</v>
      </c>
      <c r="E14193" s="3">
        <v>636</v>
      </c>
      <c r="F14193" s="3">
        <v>3169</v>
      </c>
      <c r="G14193" s="3">
        <v>3169</v>
      </c>
      <c r="H14193" s="3">
        <v>288170263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 t="str">
        <f>B14193&amp;" | "&amp;C14193&amp;" | "&amp;D14193</f>
        <v>documentazione_amministrativa / determinazioni | DETERMINA | DETERMINA</v>
      </c>
      <c r="Q14193" s="3" t="str">
        <f>VLOOKUP(P14193,'Classificazione UD'!A:B,2,FALSE)</f>
        <v>Amministrativo</v>
      </c>
    </row>
    <row r="14194" spans="1:17" ht="15" customHeight="1" x14ac:dyDescent="0.25">
      <c r="A14194" s="30">
        <v>2017</v>
      </c>
      <c r="B14194" s="3" t="s">
        <v>17</v>
      </c>
      <c r="C14194" s="3" t="s">
        <v>27</v>
      </c>
      <c r="D14194" s="3" t="s">
        <v>19</v>
      </c>
      <c r="E14194" s="3">
        <v>1848</v>
      </c>
      <c r="F14194" s="3">
        <v>10369</v>
      </c>
      <c r="G14194" s="3">
        <v>15912</v>
      </c>
      <c r="H14194" s="3">
        <v>1262384498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 t="str">
        <f>B14194&amp;" | "&amp;C14194&amp;" | "&amp;D14194</f>
        <v>documentazione_amministrativa / documentazione_contabile | FATTURA PASSIVA | FATTURA</v>
      </c>
      <c r="Q14194" s="3" t="str">
        <f>VLOOKUP(P14194,'Classificazione UD'!A:B,2,FALSE)</f>
        <v>Fiscale</v>
      </c>
    </row>
    <row r="14195" spans="1:17" ht="15" customHeight="1" x14ac:dyDescent="0.25">
      <c r="A14195" s="30">
        <v>2017</v>
      </c>
      <c r="B14195" s="3" t="s">
        <v>44</v>
      </c>
      <c r="C14195" s="3" t="s">
        <v>46</v>
      </c>
      <c r="D14195" s="3" t="s">
        <v>46</v>
      </c>
      <c r="E14195" s="3">
        <v>164</v>
      </c>
      <c r="F14195" s="3">
        <v>540</v>
      </c>
      <c r="G14195" s="3">
        <v>540</v>
      </c>
      <c r="H14195" s="3">
        <v>107058781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 t="str">
        <f>B14195&amp;" | "&amp;C14195&amp;" | "&amp;D14195</f>
        <v>documentazione_amministrativa / deliberazioni | DELIBERA | DELIBERA</v>
      </c>
      <c r="Q14195" s="3" t="str">
        <f>VLOOKUP(P14195,'Classificazione UD'!A:B,2,FALSE)</f>
        <v>Amministrativo</v>
      </c>
    </row>
    <row r="14196" spans="1:17" ht="15" customHeight="1" x14ac:dyDescent="0.25">
      <c r="A14196" s="30">
        <v>2017</v>
      </c>
      <c r="B14196" s="3" t="s">
        <v>118</v>
      </c>
      <c r="C14196" s="3" t="s">
        <v>122</v>
      </c>
      <c r="D14196" s="3" t="s">
        <v>122</v>
      </c>
      <c r="E14196" s="3">
        <v>92</v>
      </c>
      <c r="F14196" s="3">
        <v>193</v>
      </c>
      <c r="G14196" s="3">
        <v>193</v>
      </c>
      <c r="H14196" s="3">
        <v>25339697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 t="str">
        <f>B14196&amp;" | "&amp;C14196&amp;" | "&amp;D14196</f>
        <v>documentazione_amministrativa / decreti_ordinanze | ORDINANZA | ORDINANZA</v>
      </c>
      <c r="Q14196" s="3" t="str">
        <f>VLOOKUP(P14196,'Classificazione UD'!A:B,2,FALSE)</f>
        <v>Amministrativo</v>
      </c>
    </row>
    <row r="14197" spans="1:17" ht="15" customHeight="1" x14ac:dyDescent="0.25">
      <c r="A14197" s="30">
        <v>2017</v>
      </c>
      <c r="B14197" s="3" t="s">
        <v>36</v>
      </c>
      <c r="C14197" s="3" t="s">
        <v>50</v>
      </c>
      <c r="D14197" s="3" t="s">
        <v>50</v>
      </c>
      <c r="E14197" s="3">
        <v>28554</v>
      </c>
      <c r="F14197" s="3">
        <v>108542</v>
      </c>
      <c r="G14197" s="3">
        <v>108542</v>
      </c>
      <c r="H14197" s="3">
        <v>26124809377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 t="str">
        <f>B14197&amp;" | "&amp;C14197&amp;" | "&amp;D14197</f>
        <v>documentazione_amministrativa / documenti_protocollati | DOCUMENTO PROTOCOLLATO | DOCUMENTO PROTOCOLLATO</v>
      </c>
      <c r="Q14197" s="3" t="str">
        <f>VLOOKUP(P14197,'Classificazione UD'!A:B,2,FALSE)</f>
        <v>Protocollo</v>
      </c>
    </row>
    <row r="14198" spans="1:17" ht="15" customHeight="1" x14ac:dyDescent="0.25">
      <c r="A14198" s="30">
        <v>2017</v>
      </c>
      <c r="B14198" s="3" t="s">
        <v>20</v>
      </c>
      <c r="C14198" s="3" t="s">
        <v>21</v>
      </c>
      <c r="D14198" s="3" t="s">
        <v>21</v>
      </c>
      <c r="E14198" s="3">
        <v>290</v>
      </c>
      <c r="F14198" s="3">
        <v>290</v>
      </c>
      <c r="G14198" s="3">
        <v>290</v>
      </c>
      <c r="H14198" s="3">
        <v>44133852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 t="str">
        <f>B14198&amp;" | "&amp;C14198&amp;" | "&amp;D14198</f>
        <v>documentazione_amministrativa / registri | REGISTRO GIORNALIERO | REGISTRO GIORNALIERO</v>
      </c>
      <c r="Q14198" s="3" t="str">
        <f>VLOOKUP(P14198,'Classificazione UD'!A:B,2,FALSE)</f>
        <v>RGP</v>
      </c>
    </row>
    <row r="14199" spans="1:17" ht="15" customHeight="1" x14ac:dyDescent="0.25">
      <c r="A14199" s="30">
        <v>2017</v>
      </c>
      <c r="B14199" s="3" t="s">
        <v>20</v>
      </c>
      <c r="C14199" s="3" t="s">
        <v>112</v>
      </c>
      <c r="D14199" s="3" t="s">
        <v>112</v>
      </c>
      <c r="E14199" s="3">
        <v>255</v>
      </c>
      <c r="F14199" s="3">
        <v>255</v>
      </c>
      <c r="G14199" s="3">
        <v>255</v>
      </c>
      <c r="H14199" s="3">
        <v>43472192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 t="str">
        <f>B14199&amp;" | "&amp;C14199&amp;" | "&amp;D14199</f>
        <v>documentazione_amministrativa / registri | REGISTRO GIORNALIERO PROTOCOLLO | REGISTRO GIORNALIERO PROTOCOLLO</v>
      </c>
      <c r="Q14199" s="3" t="str">
        <f>VLOOKUP(P14199,'Classificazione UD'!A:B,2,FALSE)</f>
        <v>RGP</v>
      </c>
    </row>
    <row r="14200" spans="1:17" ht="15" customHeight="1" x14ac:dyDescent="0.25">
      <c r="A14200" s="30">
        <v>2017</v>
      </c>
      <c r="B14200" s="3" t="s">
        <v>36</v>
      </c>
      <c r="C14200" s="3" t="s">
        <v>50</v>
      </c>
      <c r="D14200" s="3" t="s">
        <v>50</v>
      </c>
      <c r="E14200" s="3">
        <v>682</v>
      </c>
      <c r="F14200" s="3">
        <v>682</v>
      </c>
      <c r="G14200" s="3">
        <v>682</v>
      </c>
      <c r="H14200" s="3">
        <v>853982015</v>
      </c>
      <c r="I14200" s="3">
        <v>14</v>
      </c>
      <c r="J14200" s="3">
        <v>14</v>
      </c>
      <c r="K14200" s="3">
        <v>6513880</v>
      </c>
      <c r="L14200" s="3">
        <v>0</v>
      </c>
      <c r="M14200" s="3">
        <v>0</v>
      </c>
      <c r="N14200" s="3">
        <v>0</v>
      </c>
      <c r="O14200" s="3">
        <v>0</v>
      </c>
      <c r="P14200" s="3" t="str">
        <f>B14200&amp;" | "&amp;C14200&amp;" | "&amp;D14200</f>
        <v>documentazione_amministrativa / documenti_protocollati | DOCUMENTO PROTOCOLLATO | DOCUMENTO PROTOCOLLATO</v>
      </c>
      <c r="Q14200" s="3" t="str">
        <f>VLOOKUP(P14200,'Classificazione UD'!A:B,2,FALSE)</f>
        <v>Protocollo</v>
      </c>
    </row>
    <row r="14201" spans="1:17" ht="15" customHeight="1" x14ac:dyDescent="0.25">
      <c r="A14201" s="30">
        <v>2017</v>
      </c>
      <c r="B14201" s="3" t="s">
        <v>33</v>
      </c>
      <c r="C14201" s="3" t="s">
        <v>34</v>
      </c>
      <c r="D14201" s="3" t="s">
        <v>34</v>
      </c>
      <c r="E14201" s="3">
        <v>11</v>
      </c>
      <c r="F14201" s="3">
        <v>47</v>
      </c>
      <c r="G14201" s="3">
        <v>62</v>
      </c>
      <c r="H14201" s="3">
        <v>36478809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 t="str">
        <f>B14201&amp;" | "&amp;C14201&amp;" | "&amp;D14201</f>
        <v>documentazione_amministrativa / contratti_accordi | CONTRATTO | CONTRATTO</v>
      </c>
      <c r="Q14201" s="3" t="str">
        <f>VLOOKUP(P14201,'Classificazione UD'!A:B,2,FALSE)</f>
        <v>Contratto</v>
      </c>
    </row>
    <row r="14202" spans="1:17" ht="15" customHeight="1" x14ac:dyDescent="0.25">
      <c r="A14202" s="30">
        <v>2017</v>
      </c>
      <c r="B14202" s="3" t="s">
        <v>20</v>
      </c>
      <c r="C14202" s="3" t="s">
        <v>21</v>
      </c>
      <c r="D14202" s="3" t="s">
        <v>21</v>
      </c>
      <c r="E14202" s="3">
        <v>351</v>
      </c>
      <c r="F14202" s="3">
        <v>351</v>
      </c>
      <c r="G14202" s="3">
        <v>351</v>
      </c>
      <c r="H14202" s="3">
        <v>66270333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 t="str">
        <f>B14202&amp;" | "&amp;C14202&amp;" | "&amp;D14202</f>
        <v>documentazione_amministrativa / registri | REGISTRO GIORNALIERO | REGISTRO GIORNALIERO</v>
      </c>
      <c r="Q14202" s="3" t="str">
        <f>VLOOKUP(P14202,'Classificazione UD'!A:B,2,FALSE)</f>
        <v>RGP</v>
      </c>
    </row>
    <row r="14203" spans="1:17" ht="15" customHeight="1" x14ac:dyDescent="0.25">
      <c r="A14203" s="30">
        <v>2017</v>
      </c>
      <c r="B14203" s="3" t="s">
        <v>48</v>
      </c>
      <c r="C14203" s="3" t="s">
        <v>129</v>
      </c>
      <c r="D14203" s="3" t="s">
        <v>69</v>
      </c>
      <c r="E14203" s="3">
        <v>93</v>
      </c>
      <c r="F14203" s="3">
        <v>198</v>
      </c>
      <c r="G14203" s="3">
        <v>198</v>
      </c>
      <c r="H14203" s="3">
        <v>34351247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 t="str">
        <f>B14203&amp;" | "&amp;C14203&amp;" | "&amp;D14203</f>
        <v>documentazione_amministrativa / determinazioni | Determine digitalizzate | Determina</v>
      </c>
      <c r="Q14203" s="3" t="str">
        <f>VLOOKUP(P14203,'Classificazione UD'!A:B,2,FALSE)</f>
        <v>Amministrativo</v>
      </c>
    </row>
    <row r="14204" spans="1:17" ht="15" customHeight="1" x14ac:dyDescent="0.25">
      <c r="A14204" s="30">
        <v>2017</v>
      </c>
      <c r="B14204" s="3" t="s">
        <v>48</v>
      </c>
      <c r="C14204" s="3" t="s">
        <v>129</v>
      </c>
      <c r="D14204" s="3" t="s">
        <v>69</v>
      </c>
      <c r="E14204" s="3">
        <v>13</v>
      </c>
      <c r="F14204" s="3">
        <v>75</v>
      </c>
      <c r="G14204" s="3">
        <v>75</v>
      </c>
      <c r="H14204" s="3">
        <v>24534210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3" t="str">
        <f>B14204&amp;" | "&amp;C14204&amp;" | "&amp;D14204</f>
        <v>documentazione_amministrativa / determinazioni | Determine digitalizzate | Determina</v>
      </c>
      <c r="Q14204" s="3" t="str">
        <f>VLOOKUP(P14204,'Classificazione UD'!A:B,2,FALSE)</f>
        <v>Amministrativo</v>
      </c>
    </row>
    <row r="14205" spans="1:17" ht="15" customHeight="1" x14ac:dyDescent="0.25">
      <c r="A14205" s="30">
        <v>2017</v>
      </c>
      <c r="B14205" s="3" t="s">
        <v>48</v>
      </c>
      <c r="C14205" s="3" t="s">
        <v>129</v>
      </c>
      <c r="D14205" s="3" t="s">
        <v>69</v>
      </c>
      <c r="E14205" s="3">
        <v>49</v>
      </c>
      <c r="F14205" s="3">
        <v>110</v>
      </c>
      <c r="G14205" s="3">
        <v>110</v>
      </c>
      <c r="H14205" s="3">
        <v>26167253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 t="str">
        <f>B14205&amp;" | "&amp;C14205&amp;" | "&amp;D14205</f>
        <v>documentazione_amministrativa / determinazioni | Determine digitalizzate | Determina</v>
      </c>
      <c r="Q14205" s="3" t="str">
        <f>VLOOKUP(P14205,'Classificazione UD'!A:B,2,FALSE)</f>
        <v>Amministrativo</v>
      </c>
    </row>
    <row r="14206" spans="1:17" ht="15" customHeight="1" x14ac:dyDescent="0.25">
      <c r="A14206" s="30">
        <v>2017</v>
      </c>
      <c r="B14206" s="3" t="s">
        <v>48</v>
      </c>
      <c r="C14206" s="3" t="s">
        <v>129</v>
      </c>
      <c r="D14206" s="3" t="s">
        <v>69</v>
      </c>
      <c r="E14206" s="3">
        <v>9</v>
      </c>
      <c r="F14206" s="3">
        <v>18</v>
      </c>
      <c r="G14206" s="3">
        <v>18</v>
      </c>
      <c r="H14206" s="3">
        <v>2670139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 t="str">
        <f>B14206&amp;" | "&amp;C14206&amp;" | "&amp;D14206</f>
        <v>documentazione_amministrativa / determinazioni | Determine digitalizzate | Determina</v>
      </c>
      <c r="Q14206" s="3" t="str">
        <f>VLOOKUP(P14206,'Classificazione UD'!A:B,2,FALSE)</f>
        <v>Amministrativo</v>
      </c>
    </row>
    <row r="14207" spans="1:17" ht="15" customHeight="1" x14ac:dyDescent="0.25">
      <c r="A14207" s="30">
        <v>2017</v>
      </c>
      <c r="B14207" s="3" t="s">
        <v>48</v>
      </c>
      <c r="C14207" s="3" t="s">
        <v>129</v>
      </c>
      <c r="D14207" s="3" t="s">
        <v>69</v>
      </c>
      <c r="E14207" s="3">
        <v>225</v>
      </c>
      <c r="F14207" s="3">
        <v>469</v>
      </c>
      <c r="G14207" s="3">
        <v>469</v>
      </c>
      <c r="H14207" s="3">
        <v>84059999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 t="str">
        <f>B14207&amp;" | "&amp;C14207&amp;" | "&amp;D14207</f>
        <v>documentazione_amministrativa / determinazioni | Determine digitalizzate | Determina</v>
      </c>
      <c r="Q14207" s="3" t="str">
        <f>VLOOKUP(P14207,'Classificazione UD'!A:B,2,FALSE)</f>
        <v>Amministrativo</v>
      </c>
    </row>
    <row r="14208" spans="1:17" ht="15" customHeight="1" x14ac:dyDescent="0.25">
      <c r="A14208" s="30">
        <v>2017</v>
      </c>
      <c r="B14208" s="3" t="s">
        <v>48</v>
      </c>
      <c r="C14208" s="3" t="s">
        <v>129</v>
      </c>
      <c r="D14208" s="3" t="s">
        <v>69</v>
      </c>
      <c r="E14208" s="3">
        <v>181</v>
      </c>
      <c r="F14208" s="3">
        <v>517</v>
      </c>
      <c r="G14208" s="3">
        <v>517</v>
      </c>
      <c r="H14208" s="3">
        <v>81707096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  <c r="O14208" s="3">
        <v>0</v>
      </c>
      <c r="P14208" s="3" t="str">
        <f>B14208&amp;" | "&amp;C14208&amp;" | "&amp;D14208</f>
        <v>documentazione_amministrativa / determinazioni | Determine digitalizzate | Determina</v>
      </c>
      <c r="Q14208" s="3" t="str">
        <f>VLOOKUP(P14208,'Classificazione UD'!A:B,2,FALSE)</f>
        <v>Amministrativo</v>
      </c>
    </row>
    <row r="14209" spans="1:17" ht="15" customHeight="1" x14ac:dyDescent="0.25">
      <c r="A14209" s="30">
        <v>2017</v>
      </c>
      <c r="B14209" s="3" t="s">
        <v>48</v>
      </c>
      <c r="C14209" s="3" t="s">
        <v>129</v>
      </c>
      <c r="D14209" s="3" t="s">
        <v>69</v>
      </c>
      <c r="E14209" s="3">
        <v>65</v>
      </c>
      <c r="F14209" s="3">
        <v>190</v>
      </c>
      <c r="G14209" s="3">
        <v>190</v>
      </c>
      <c r="H14209" s="3">
        <v>58072707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 t="str">
        <f>B14209&amp;" | "&amp;C14209&amp;" | "&amp;D14209</f>
        <v>documentazione_amministrativa / determinazioni | Determine digitalizzate | Determina</v>
      </c>
      <c r="Q14209" s="3" t="str">
        <f>VLOOKUP(P14209,'Classificazione UD'!A:B,2,FALSE)</f>
        <v>Amministrativo</v>
      </c>
    </row>
    <row r="14210" spans="1:17" ht="15" customHeight="1" x14ac:dyDescent="0.25">
      <c r="A14210" s="30">
        <v>2017</v>
      </c>
      <c r="B14210" s="3" t="s">
        <v>48</v>
      </c>
      <c r="C14210" s="3" t="s">
        <v>129</v>
      </c>
      <c r="D14210" s="3" t="s">
        <v>69</v>
      </c>
      <c r="E14210" s="3">
        <v>82</v>
      </c>
      <c r="F14210" s="3">
        <v>323</v>
      </c>
      <c r="G14210" s="3">
        <v>323</v>
      </c>
      <c r="H14210" s="3">
        <v>74695241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 t="str">
        <f>B14210&amp;" | "&amp;C14210&amp;" | "&amp;D14210</f>
        <v>documentazione_amministrativa / determinazioni | Determine digitalizzate | Determina</v>
      </c>
      <c r="Q14210" s="3" t="str">
        <f>VLOOKUP(P14210,'Classificazione UD'!A:B,2,FALSE)</f>
        <v>Amministrativo</v>
      </c>
    </row>
    <row r="14211" spans="1:17" ht="15" customHeight="1" x14ac:dyDescent="0.25">
      <c r="A14211" s="30">
        <v>2017</v>
      </c>
      <c r="B14211" s="3" t="s">
        <v>48</v>
      </c>
      <c r="C14211" s="3" t="s">
        <v>129</v>
      </c>
      <c r="D14211" s="3" t="s">
        <v>69</v>
      </c>
      <c r="E14211" s="3">
        <v>50</v>
      </c>
      <c r="F14211" s="3">
        <v>106</v>
      </c>
      <c r="G14211" s="3">
        <v>106</v>
      </c>
      <c r="H14211" s="3">
        <v>17906477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 t="str">
        <f>B14211&amp;" | "&amp;C14211&amp;" | "&amp;D14211</f>
        <v>documentazione_amministrativa / determinazioni | Determine digitalizzate | Determina</v>
      </c>
      <c r="Q14211" s="3" t="str">
        <f>VLOOKUP(P14211,'Classificazione UD'!A:B,2,FALSE)</f>
        <v>Amministrativo</v>
      </c>
    </row>
    <row r="14212" spans="1:17" ht="15" customHeight="1" x14ac:dyDescent="0.25">
      <c r="A14212" s="30">
        <v>2017</v>
      </c>
      <c r="B14212" s="3" t="s">
        <v>48</v>
      </c>
      <c r="C14212" s="3" t="s">
        <v>129</v>
      </c>
      <c r="D14212" s="3" t="s">
        <v>69</v>
      </c>
      <c r="E14212" s="3">
        <v>32</v>
      </c>
      <c r="F14212" s="3">
        <v>73</v>
      </c>
      <c r="G14212" s="3">
        <v>73</v>
      </c>
      <c r="H14212" s="3">
        <v>15252374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 t="str">
        <f>B14212&amp;" | "&amp;C14212&amp;" | "&amp;D14212</f>
        <v>documentazione_amministrativa / determinazioni | Determine digitalizzate | Determina</v>
      </c>
      <c r="Q14212" s="3" t="str">
        <f>VLOOKUP(P14212,'Classificazione UD'!A:B,2,FALSE)</f>
        <v>Amministrativo</v>
      </c>
    </row>
    <row r="14213" spans="1:17" ht="15" customHeight="1" x14ac:dyDescent="0.25">
      <c r="A14213" s="30">
        <v>2017</v>
      </c>
      <c r="B14213" s="3" t="s">
        <v>48</v>
      </c>
      <c r="C14213" s="3" t="s">
        <v>129</v>
      </c>
      <c r="D14213" s="3" t="s">
        <v>69</v>
      </c>
      <c r="E14213" s="3">
        <v>10</v>
      </c>
      <c r="F14213" s="3">
        <v>20</v>
      </c>
      <c r="G14213" s="3">
        <v>20</v>
      </c>
      <c r="H14213" s="3">
        <v>3325348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 t="str">
        <f>B14213&amp;" | "&amp;C14213&amp;" | "&amp;D14213</f>
        <v>documentazione_amministrativa / determinazioni | Determine digitalizzate | Determina</v>
      </c>
      <c r="Q14213" s="3" t="str">
        <f>VLOOKUP(P14213,'Classificazione UD'!A:B,2,FALSE)</f>
        <v>Amministrativo</v>
      </c>
    </row>
    <row r="14214" spans="1:17" ht="15" customHeight="1" x14ac:dyDescent="0.25">
      <c r="A14214" s="30">
        <v>2017</v>
      </c>
      <c r="B14214" s="3" t="s">
        <v>48</v>
      </c>
      <c r="C14214" s="3" t="s">
        <v>129</v>
      </c>
      <c r="D14214" s="3" t="s">
        <v>69</v>
      </c>
      <c r="E14214" s="3">
        <v>12</v>
      </c>
      <c r="F14214" s="3">
        <v>23</v>
      </c>
      <c r="G14214" s="3">
        <v>23</v>
      </c>
      <c r="H14214" s="3">
        <v>3617670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 t="str">
        <f>B14214&amp;" | "&amp;C14214&amp;" | "&amp;D14214</f>
        <v>documentazione_amministrativa / determinazioni | Determine digitalizzate | Determina</v>
      </c>
      <c r="Q14214" s="3" t="str">
        <f>VLOOKUP(P14214,'Classificazione UD'!A:B,2,FALSE)</f>
        <v>Amministrativo</v>
      </c>
    </row>
    <row r="14215" spans="1:17" ht="15" customHeight="1" x14ac:dyDescent="0.25">
      <c r="A14215" s="30">
        <v>2017</v>
      </c>
      <c r="B14215" s="3" t="s">
        <v>44</v>
      </c>
      <c r="C14215" s="3" t="s">
        <v>46</v>
      </c>
      <c r="D14215" s="3" t="s">
        <v>46</v>
      </c>
      <c r="E14215" s="3">
        <v>36</v>
      </c>
      <c r="F14215" s="3">
        <v>274</v>
      </c>
      <c r="G14215" s="3">
        <v>274</v>
      </c>
      <c r="H14215" s="3">
        <v>181707072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 t="str">
        <f>B14215&amp;" | "&amp;C14215&amp;" | "&amp;D14215</f>
        <v>documentazione_amministrativa / deliberazioni | DELIBERA | DELIBERA</v>
      </c>
      <c r="Q14215" s="3" t="str">
        <f>VLOOKUP(P14215,'Classificazione UD'!A:B,2,FALSE)</f>
        <v>Amministrativo</v>
      </c>
    </row>
    <row r="14216" spans="1:17" ht="15" customHeight="1" x14ac:dyDescent="0.25">
      <c r="A14216" s="30">
        <v>2017</v>
      </c>
      <c r="B14216" s="3" t="s">
        <v>44</v>
      </c>
      <c r="C14216" s="3" t="s">
        <v>46</v>
      </c>
      <c r="D14216" s="3" t="s">
        <v>46</v>
      </c>
      <c r="E14216" s="3">
        <v>113</v>
      </c>
      <c r="F14216" s="3">
        <v>677</v>
      </c>
      <c r="G14216" s="3">
        <v>677</v>
      </c>
      <c r="H14216" s="3">
        <v>183564349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 t="str">
        <f>B14216&amp;" | "&amp;C14216&amp;" | "&amp;D14216</f>
        <v>documentazione_amministrativa / deliberazioni | DELIBERA | DELIBERA</v>
      </c>
      <c r="Q14216" s="3" t="str">
        <f>VLOOKUP(P14216,'Classificazione UD'!A:B,2,FALSE)</f>
        <v>Amministrativo</v>
      </c>
    </row>
    <row r="14217" spans="1:17" ht="15" customHeight="1" x14ac:dyDescent="0.25">
      <c r="A14217" s="30">
        <v>2017</v>
      </c>
      <c r="B14217" s="3" t="s">
        <v>48</v>
      </c>
      <c r="C14217" s="3" t="s">
        <v>116</v>
      </c>
      <c r="D14217" s="3" t="s">
        <v>116</v>
      </c>
      <c r="E14217" s="3">
        <v>161</v>
      </c>
      <c r="F14217" s="3">
        <v>674</v>
      </c>
      <c r="G14217" s="3">
        <v>674</v>
      </c>
      <c r="H14217" s="3">
        <v>153035654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 t="str">
        <f>B14217&amp;" | "&amp;C14217&amp;" | "&amp;D14217</f>
        <v>documentazione_amministrativa / determinazioni | DETERMINAZIONE DEL DIRIGENTE | DETERMINAZIONE DEL DIRIGENTE</v>
      </c>
      <c r="Q14217" s="3" t="str">
        <f>VLOOKUP(P14217,'Classificazione UD'!A:B,2,FALSE)</f>
        <v>Amministrativo</v>
      </c>
    </row>
    <row r="14218" spans="1:17" ht="15" customHeight="1" x14ac:dyDescent="0.25">
      <c r="A14218" s="30">
        <v>2017</v>
      </c>
      <c r="B14218" s="3" t="s">
        <v>17</v>
      </c>
      <c r="C14218" s="3" t="s">
        <v>27</v>
      </c>
      <c r="D14218" s="3" t="s">
        <v>19</v>
      </c>
      <c r="E14218" s="3">
        <v>1005</v>
      </c>
      <c r="F14218" s="3">
        <v>4019</v>
      </c>
      <c r="G14218" s="3">
        <v>4019</v>
      </c>
      <c r="H14218" s="3">
        <v>630186240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 t="str">
        <f>B14218&amp;" | "&amp;C14218&amp;" | "&amp;D14218</f>
        <v>documentazione_amministrativa / documentazione_contabile | FATTURA PASSIVA | FATTURA</v>
      </c>
      <c r="Q14218" s="3" t="str">
        <f>VLOOKUP(P14218,'Classificazione UD'!A:B,2,FALSE)</f>
        <v>Fiscale</v>
      </c>
    </row>
    <row r="14219" spans="1:17" ht="15" customHeight="1" x14ac:dyDescent="0.25">
      <c r="A14219" s="30">
        <v>2017</v>
      </c>
      <c r="B14219" s="3" t="s">
        <v>23</v>
      </c>
      <c r="C14219" s="3" t="s">
        <v>117</v>
      </c>
      <c r="D14219" s="3" t="s">
        <v>117</v>
      </c>
      <c r="E14219" s="3">
        <v>3994</v>
      </c>
      <c r="F14219" s="3">
        <v>6825</v>
      </c>
      <c r="G14219" s="3">
        <v>6825</v>
      </c>
      <c r="H14219" s="3">
        <v>1724524896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3" t="str">
        <f>B14219&amp;" | "&amp;C14219&amp;" | "&amp;D14219</f>
        <v>documentazione_amministrativa / altri_documenti | DOCUMENTO NON PROTOCOLLATO | DOCUMENTO NON PROTOCOLLATO</v>
      </c>
      <c r="Q14219" s="3" t="str">
        <f>VLOOKUP(P14219,'Classificazione UD'!A:B,2,FALSE)</f>
        <v>Amministrativo</v>
      </c>
    </row>
    <row r="14220" spans="1:17" ht="15" customHeight="1" x14ac:dyDescent="0.25">
      <c r="A14220" s="30">
        <v>2017</v>
      </c>
      <c r="B14220" s="3" t="s">
        <v>36</v>
      </c>
      <c r="C14220" s="3" t="s">
        <v>50</v>
      </c>
      <c r="D14220" s="3" t="s">
        <v>50</v>
      </c>
      <c r="E14220" s="3">
        <v>4508</v>
      </c>
      <c r="F14220" s="3">
        <v>14520</v>
      </c>
      <c r="G14220" s="3">
        <v>14520</v>
      </c>
      <c r="H14220" s="3">
        <v>5536183367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 t="str">
        <f>B14220&amp;" | "&amp;C14220&amp;" | "&amp;D14220</f>
        <v>documentazione_amministrativa / documenti_protocollati | DOCUMENTO PROTOCOLLATO | DOCUMENTO PROTOCOLLATO</v>
      </c>
      <c r="Q14220" s="3" t="str">
        <f>VLOOKUP(P14220,'Classificazione UD'!A:B,2,FALSE)</f>
        <v>Protocollo</v>
      </c>
    </row>
    <row r="14221" spans="1:17" ht="15" customHeight="1" x14ac:dyDescent="0.25">
      <c r="A14221" s="30">
        <v>2017</v>
      </c>
      <c r="B14221" s="3" t="s">
        <v>44</v>
      </c>
      <c r="C14221" s="3" t="s">
        <v>46</v>
      </c>
      <c r="D14221" s="3" t="s">
        <v>46</v>
      </c>
      <c r="E14221" s="3">
        <v>26</v>
      </c>
      <c r="F14221" s="3">
        <v>188</v>
      </c>
      <c r="G14221" s="3">
        <v>188</v>
      </c>
      <c r="H14221" s="3">
        <v>168005234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 t="str">
        <f>B14221&amp;" | "&amp;C14221&amp;" | "&amp;D14221</f>
        <v>documentazione_amministrativa / deliberazioni | DELIBERA | DELIBERA</v>
      </c>
      <c r="Q14221" s="3" t="str">
        <f>VLOOKUP(P14221,'Classificazione UD'!A:B,2,FALSE)</f>
        <v>Amministrativo</v>
      </c>
    </row>
    <row r="14222" spans="1:17" ht="15" customHeight="1" x14ac:dyDescent="0.25">
      <c r="A14222" s="30">
        <v>2017</v>
      </c>
      <c r="B14222" s="3" t="s">
        <v>44</v>
      </c>
      <c r="C14222" s="3" t="s">
        <v>46</v>
      </c>
      <c r="D14222" s="3" t="s">
        <v>46</v>
      </c>
      <c r="E14222" s="3">
        <v>28</v>
      </c>
      <c r="F14222" s="3">
        <v>211</v>
      </c>
      <c r="G14222" s="3">
        <v>211</v>
      </c>
      <c r="H14222" s="3">
        <v>96828270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 t="str">
        <f>B14222&amp;" | "&amp;C14222&amp;" | "&amp;D14222</f>
        <v>documentazione_amministrativa / deliberazioni | DELIBERA | DELIBERA</v>
      </c>
      <c r="Q14222" s="3" t="str">
        <f>VLOOKUP(P14222,'Classificazione UD'!A:B,2,FALSE)</f>
        <v>Amministrativo</v>
      </c>
    </row>
    <row r="14223" spans="1:17" ht="15" customHeight="1" x14ac:dyDescent="0.25">
      <c r="A14223" s="30">
        <v>2017</v>
      </c>
      <c r="B14223" s="3" t="s">
        <v>48</v>
      </c>
      <c r="C14223" s="3" t="s">
        <v>116</v>
      </c>
      <c r="D14223" s="3" t="s">
        <v>116</v>
      </c>
      <c r="E14223" s="3">
        <v>16</v>
      </c>
      <c r="F14223" s="3">
        <v>55</v>
      </c>
      <c r="G14223" s="3">
        <v>55</v>
      </c>
      <c r="H14223" s="3">
        <v>10012974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 t="str">
        <f>B14223&amp;" | "&amp;C14223&amp;" | "&amp;D14223</f>
        <v>documentazione_amministrativa / determinazioni | DETERMINAZIONE DEL DIRIGENTE | DETERMINAZIONE DEL DIRIGENTE</v>
      </c>
      <c r="Q14223" s="3" t="str">
        <f>VLOOKUP(P14223,'Classificazione UD'!A:B,2,FALSE)</f>
        <v>Amministrativo</v>
      </c>
    </row>
    <row r="14224" spans="1:17" ht="15" customHeight="1" x14ac:dyDescent="0.25">
      <c r="A14224" s="30">
        <v>2017</v>
      </c>
      <c r="B14224" s="3" t="s">
        <v>17</v>
      </c>
      <c r="C14224" s="3" t="s">
        <v>27</v>
      </c>
      <c r="D14224" s="3" t="s">
        <v>19</v>
      </c>
      <c r="E14224" s="3">
        <v>312</v>
      </c>
      <c r="F14224" s="3">
        <v>1248</v>
      </c>
      <c r="G14224" s="3">
        <v>1248</v>
      </c>
      <c r="H14224" s="3">
        <v>225011334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  <c r="O14224" s="3">
        <v>0</v>
      </c>
      <c r="P14224" s="3" t="str">
        <f>B14224&amp;" | "&amp;C14224&amp;" | "&amp;D14224</f>
        <v>documentazione_amministrativa / documentazione_contabile | FATTURA PASSIVA | FATTURA</v>
      </c>
      <c r="Q14224" s="3" t="str">
        <f>VLOOKUP(P14224,'Classificazione UD'!A:B,2,FALSE)</f>
        <v>Fiscale</v>
      </c>
    </row>
    <row r="14225" spans="1:17" ht="15" customHeight="1" x14ac:dyDescent="0.25">
      <c r="A14225" s="30">
        <v>2017</v>
      </c>
      <c r="B14225" s="3" t="s">
        <v>23</v>
      </c>
      <c r="C14225" s="3" t="s">
        <v>117</v>
      </c>
      <c r="D14225" s="3" t="s">
        <v>117</v>
      </c>
      <c r="E14225" s="3">
        <v>1247</v>
      </c>
      <c r="F14225" s="3">
        <v>1487</v>
      </c>
      <c r="G14225" s="3">
        <v>1487</v>
      </c>
      <c r="H14225" s="3">
        <v>325973095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0</v>
      </c>
      <c r="P14225" s="3" t="str">
        <f>B14225&amp;" | "&amp;C14225&amp;" | "&amp;D14225</f>
        <v>documentazione_amministrativa / altri_documenti | DOCUMENTO NON PROTOCOLLATO | DOCUMENTO NON PROTOCOLLATO</v>
      </c>
      <c r="Q14225" s="3" t="str">
        <f>VLOOKUP(P14225,'Classificazione UD'!A:B,2,FALSE)</f>
        <v>Amministrativo</v>
      </c>
    </row>
    <row r="14226" spans="1:17" ht="15" customHeight="1" x14ac:dyDescent="0.25">
      <c r="A14226" s="30">
        <v>2017</v>
      </c>
      <c r="B14226" s="3" t="s">
        <v>36</v>
      </c>
      <c r="C14226" s="3" t="s">
        <v>50</v>
      </c>
      <c r="D14226" s="3" t="s">
        <v>50</v>
      </c>
      <c r="E14226" s="3">
        <v>1830</v>
      </c>
      <c r="F14226" s="3">
        <v>5756</v>
      </c>
      <c r="G14226" s="3">
        <v>5756</v>
      </c>
      <c r="H14226" s="3">
        <v>1643350327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 t="str">
        <f>B14226&amp;" | "&amp;C14226&amp;" | "&amp;D14226</f>
        <v>documentazione_amministrativa / documenti_protocollati | DOCUMENTO PROTOCOLLATO | DOCUMENTO PROTOCOLLATO</v>
      </c>
      <c r="Q14226" s="3" t="str">
        <f>VLOOKUP(P14226,'Classificazione UD'!A:B,2,FALSE)</f>
        <v>Protocollo</v>
      </c>
    </row>
    <row r="14227" spans="1:17" ht="15" customHeight="1" x14ac:dyDescent="0.25">
      <c r="A14227" s="30">
        <v>2017</v>
      </c>
      <c r="B14227" s="3" t="s">
        <v>48</v>
      </c>
      <c r="C14227" s="3" t="s">
        <v>116</v>
      </c>
      <c r="D14227" s="3" t="s">
        <v>116</v>
      </c>
      <c r="E14227" s="3">
        <v>168</v>
      </c>
      <c r="F14227" s="3">
        <v>523</v>
      </c>
      <c r="G14227" s="3">
        <v>523</v>
      </c>
      <c r="H14227" s="3">
        <v>61574290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 t="str">
        <f>B14227&amp;" | "&amp;C14227&amp;" | "&amp;D14227</f>
        <v>documentazione_amministrativa / determinazioni | DETERMINAZIONE DEL DIRIGENTE | DETERMINAZIONE DEL DIRIGENTE</v>
      </c>
      <c r="Q14227" s="3" t="str">
        <f>VLOOKUP(P14227,'Classificazione UD'!A:B,2,FALSE)</f>
        <v>Amministrativo</v>
      </c>
    </row>
    <row r="14228" spans="1:17" ht="15" customHeight="1" x14ac:dyDescent="0.25">
      <c r="A14228" s="30">
        <v>2017</v>
      </c>
      <c r="B14228" s="3" t="s">
        <v>17</v>
      </c>
      <c r="C14228" s="3" t="s">
        <v>27</v>
      </c>
      <c r="D14228" s="3" t="s">
        <v>19</v>
      </c>
      <c r="E14228" s="3">
        <v>544</v>
      </c>
      <c r="F14228" s="3">
        <v>2176</v>
      </c>
      <c r="G14228" s="3">
        <v>2176</v>
      </c>
      <c r="H14228" s="3">
        <v>450243623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 t="str">
        <f>B14228&amp;" | "&amp;C14228&amp;" | "&amp;D14228</f>
        <v>documentazione_amministrativa / documentazione_contabile | FATTURA PASSIVA | FATTURA</v>
      </c>
      <c r="Q14228" s="3" t="str">
        <f>VLOOKUP(P14228,'Classificazione UD'!A:B,2,FALSE)</f>
        <v>Fiscale</v>
      </c>
    </row>
    <row r="14229" spans="1:17" ht="15" customHeight="1" x14ac:dyDescent="0.25">
      <c r="A14229" s="30">
        <v>2017</v>
      </c>
      <c r="B14229" s="3" t="s">
        <v>23</v>
      </c>
      <c r="C14229" s="3" t="s">
        <v>117</v>
      </c>
      <c r="D14229" s="3" t="s">
        <v>117</v>
      </c>
      <c r="E14229" s="3">
        <v>437</v>
      </c>
      <c r="F14229" s="3">
        <v>515</v>
      </c>
      <c r="G14229" s="3">
        <v>515</v>
      </c>
      <c r="H14229" s="3">
        <v>124373749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 t="str">
        <f>B14229&amp;" | "&amp;C14229&amp;" | "&amp;D14229</f>
        <v>documentazione_amministrativa / altri_documenti | DOCUMENTO NON PROTOCOLLATO | DOCUMENTO NON PROTOCOLLATO</v>
      </c>
      <c r="Q14229" s="3" t="str">
        <f>VLOOKUP(P14229,'Classificazione UD'!A:B,2,FALSE)</f>
        <v>Amministrativo</v>
      </c>
    </row>
    <row r="14230" spans="1:17" ht="15" customHeight="1" x14ac:dyDescent="0.25">
      <c r="A14230" s="30">
        <v>2017</v>
      </c>
      <c r="B14230" s="3" t="s">
        <v>36</v>
      </c>
      <c r="C14230" s="3" t="s">
        <v>50</v>
      </c>
      <c r="D14230" s="3" t="s">
        <v>50</v>
      </c>
      <c r="E14230" s="3">
        <v>5889</v>
      </c>
      <c r="F14230" s="3">
        <v>15567</v>
      </c>
      <c r="G14230" s="3">
        <v>15567</v>
      </c>
      <c r="H14230" s="3">
        <v>8306583919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 t="str">
        <f>B14230&amp;" | "&amp;C14230&amp;" | "&amp;D14230</f>
        <v>documentazione_amministrativa / documenti_protocollati | DOCUMENTO PROTOCOLLATO | DOCUMENTO PROTOCOLLATO</v>
      </c>
      <c r="Q14230" s="3" t="str">
        <f>VLOOKUP(P14230,'Classificazione UD'!A:B,2,FALSE)</f>
        <v>Protocollo</v>
      </c>
    </row>
    <row r="14231" spans="1:17" ht="15" customHeight="1" x14ac:dyDescent="0.25">
      <c r="A14231" s="30">
        <v>2017</v>
      </c>
      <c r="B14231" s="3" t="s">
        <v>20</v>
      </c>
      <c r="C14231" s="3" t="s">
        <v>308</v>
      </c>
      <c r="D14231" s="3" t="s">
        <v>308</v>
      </c>
      <c r="E14231" s="3">
        <v>288</v>
      </c>
      <c r="F14231" s="3">
        <v>288</v>
      </c>
      <c r="G14231" s="3">
        <v>288</v>
      </c>
      <c r="H14231" s="3">
        <v>19488844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 t="str">
        <f>B14231&amp;" | "&amp;C14231&amp;" | "&amp;D14231</f>
        <v>documentazione_amministrativa / registri | REGISTRO_GIORNALIERO | REGISTRO_GIORNALIERO</v>
      </c>
      <c r="Q14231" s="3" t="str">
        <f>VLOOKUP(P14231,'Classificazione UD'!A:B,2,FALSE)</f>
        <v>Amministrativo</v>
      </c>
    </row>
    <row r="14232" spans="1:17" ht="15" customHeight="1" x14ac:dyDescent="0.25">
      <c r="A14232" s="30">
        <v>2017</v>
      </c>
      <c r="B14232" s="3" t="s">
        <v>20</v>
      </c>
      <c r="C14232" s="3" t="s">
        <v>21</v>
      </c>
      <c r="D14232" s="3" t="s">
        <v>21</v>
      </c>
      <c r="E14232" s="3">
        <v>302</v>
      </c>
      <c r="F14232" s="3">
        <v>302</v>
      </c>
      <c r="G14232" s="3">
        <v>307</v>
      </c>
      <c r="H14232" s="3">
        <v>11073624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 t="str">
        <f>B14232&amp;" | "&amp;C14232&amp;" | "&amp;D14232</f>
        <v>documentazione_amministrativa / registri | REGISTRO GIORNALIERO | REGISTRO GIORNALIERO</v>
      </c>
      <c r="Q14232" s="3" t="str">
        <f>VLOOKUP(P14232,'Classificazione UD'!A:B,2,FALSE)</f>
        <v>RGP</v>
      </c>
    </row>
    <row r="14233" spans="1:17" ht="15" customHeight="1" x14ac:dyDescent="0.25">
      <c r="A14233" s="30">
        <v>2017</v>
      </c>
      <c r="B14233" s="3" t="s">
        <v>20</v>
      </c>
      <c r="C14233" s="3" t="s">
        <v>21</v>
      </c>
      <c r="D14233" s="3" t="s">
        <v>21</v>
      </c>
      <c r="E14233" s="3">
        <v>361</v>
      </c>
      <c r="F14233" s="3">
        <v>361</v>
      </c>
      <c r="G14233" s="3">
        <v>361</v>
      </c>
      <c r="H14233" s="3">
        <v>24492178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 t="str">
        <f>B14233&amp;" | "&amp;C14233&amp;" | "&amp;D14233</f>
        <v>documentazione_amministrativa / registri | REGISTRO GIORNALIERO | REGISTRO GIORNALIERO</v>
      </c>
      <c r="Q14233" s="3" t="str">
        <f>VLOOKUP(P14233,'Classificazione UD'!A:B,2,FALSE)</f>
        <v>RGP</v>
      </c>
    </row>
    <row r="14234" spans="1:17" ht="15" customHeight="1" x14ac:dyDescent="0.25">
      <c r="A14234" s="30">
        <v>2017</v>
      </c>
      <c r="B14234" s="3" t="s">
        <v>44</v>
      </c>
      <c r="C14234" s="3" t="s">
        <v>46</v>
      </c>
      <c r="D14234" s="3" t="s">
        <v>46</v>
      </c>
      <c r="E14234" s="3">
        <v>121</v>
      </c>
      <c r="F14234" s="3">
        <v>618</v>
      </c>
      <c r="G14234" s="3">
        <v>618</v>
      </c>
      <c r="H14234" s="3">
        <v>614030205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 t="str">
        <f>B14234&amp;" | "&amp;C14234&amp;" | "&amp;D14234</f>
        <v>documentazione_amministrativa / deliberazioni | DELIBERA | DELIBERA</v>
      </c>
      <c r="Q14234" s="3" t="str">
        <f>VLOOKUP(P14234,'Classificazione UD'!A:B,2,FALSE)</f>
        <v>Amministrativo</v>
      </c>
    </row>
    <row r="14235" spans="1:17" ht="15" customHeight="1" x14ac:dyDescent="0.25">
      <c r="A14235" s="30">
        <v>2017</v>
      </c>
      <c r="B14235" s="3" t="s">
        <v>118</v>
      </c>
      <c r="C14235" s="3" t="s">
        <v>119</v>
      </c>
      <c r="D14235" s="3" t="s">
        <v>119</v>
      </c>
      <c r="E14235" s="3">
        <v>15</v>
      </c>
      <c r="F14235" s="3">
        <v>43</v>
      </c>
      <c r="G14235" s="3">
        <v>43</v>
      </c>
      <c r="H14235" s="3">
        <v>12537318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>
        <v>0</v>
      </c>
      <c r="P14235" s="3" t="str">
        <f>B14235&amp;" | "&amp;C14235&amp;" | "&amp;D14235</f>
        <v>documentazione_amministrativa / decreti_ordinanze | DECRETO | DECRETO</v>
      </c>
      <c r="Q14235" s="3" t="str">
        <f>VLOOKUP(P14235,'Classificazione UD'!A:B,2,FALSE)</f>
        <v>Amministrativo</v>
      </c>
    </row>
    <row r="14236" spans="1:17" ht="15" customHeight="1" x14ac:dyDescent="0.25">
      <c r="A14236" s="30">
        <v>2017</v>
      </c>
      <c r="B14236" s="3" t="s">
        <v>48</v>
      </c>
      <c r="C14236" s="3" t="s">
        <v>81</v>
      </c>
      <c r="D14236" s="3" t="s">
        <v>81</v>
      </c>
      <c r="E14236" s="3">
        <v>158</v>
      </c>
      <c r="F14236" s="3">
        <v>763</v>
      </c>
      <c r="G14236" s="3">
        <v>763</v>
      </c>
      <c r="H14236" s="3">
        <v>193111976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 t="str">
        <f>B14236&amp;" | "&amp;C14236&amp;" | "&amp;D14236</f>
        <v>documentazione_amministrativa / determinazioni | DETERMINA | DETERMINA</v>
      </c>
      <c r="Q14236" s="3" t="str">
        <f>VLOOKUP(P14236,'Classificazione UD'!A:B,2,FALSE)</f>
        <v>Amministrativo</v>
      </c>
    </row>
    <row r="14237" spans="1:17" ht="15" customHeight="1" x14ac:dyDescent="0.25">
      <c r="A14237" s="30">
        <v>2017</v>
      </c>
      <c r="B14237" s="3" t="s">
        <v>48</v>
      </c>
      <c r="C14237" s="3" t="s">
        <v>81</v>
      </c>
      <c r="D14237" s="3" t="s">
        <v>81</v>
      </c>
      <c r="E14237" s="3">
        <v>25</v>
      </c>
      <c r="F14237" s="3">
        <v>124</v>
      </c>
      <c r="G14237" s="3">
        <v>124</v>
      </c>
      <c r="H14237" s="3">
        <v>33306642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 t="str">
        <f>B14237&amp;" | "&amp;C14237&amp;" | "&amp;D14237</f>
        <v>documentazione_amministrativa / determinazioni | DETERMINA | DETERMINA</v>
      </c>
      <c r="Q14237" s="3" t="str">
        <f>VLOOKUP(P14237,'Classificazione UD'!A:B,2,FALSE)</f>
        <v>Amministrativo</v>
      </c>
    </row>
    <row r="14238" spans="1:17" ht="15" customHeight="1" x14ac:dyDescent="0.25">
      <c r="A14238" s="30">
        <v>2017</v>
      </c>
      <c r="B14238" s="3" t="s">
        <v>48</v>
      </c>
      <c r="C14238" s="3" t="s">
        <v>81</v>
      </c>
      <c r="D14238" s="3" t="s">
        <v>81</v>
      </c>
      <c r="E14238" s="3">
        <v>21</v>
      </c>
      <c r="F14238" s="3">
        <v>84</v>
      </c>
      <c r="G14238" s="3">
        <v>84</v>
      </c>
      <c r="H14238" s="3">
        <v>7664259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 t="str">
        <f>B14238&amp;" | "&amp;C14238&amp;" | "&amp;D14238</f>
        <v>documentazione_amministrativa / determinazioni | DETERMINA | DETERMINA</v>
      </c>
      <c r="Q14238" s="3" t="str">
        <f>VLOOKUP(P14238,'Classificazione UD'!A:B,2,FALSE)</f>
        <v>Amministrativo</v>
      </c>
    </row>
    <row r="14239" spans="1:17" ht="15" customHeight="1" x14ac:dyDescent="0.25">
      <c r="A14239" s="30">
        <v>2017</v>
      </c>
      <c r="B14239" s="3" t="s">
        <v>48</v>
      </c>
      <c r="C14239" s="3" t="s">
        <v>81</v>
      </c>
      <c r="D14239" s="3" t="s">
        <v>81</v>
      </c>
      <c r="E14239" s="3">
        <v>42</v>
      </c>
      <c r="F14239" s="3">
        <v>193</v>
      </c>
      <c r="G14239" s="3">
        <v>193</v>
      </c>
      <c r="H14239" s="3">
        <v>44681693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 t="str">
        <f>B14239&amp;" | "&amp;C14239&amp;" | "&amp;D14239</f>
        <v>documentazione_amministrativa / determinazioni | DETERMINA | DETERMINA</v>
      </c>
      <c r="Q14239" s="3" t="str">
        <f>VLOOKUP(P14239,'Classificazione UD'!A:B,2,FALSE)</f>
        <v>Amministrativo</v>
      </c>
    </row>
    <row r="14240" spans="1:17" ht="15" customHeight="1" x14ac:dyDescent="0.25">
      <c r="A14240" s="30">
        <v>2017</v>
      </c>
      <c r="B14240" s="3" t="s">
        <v>48</v>
      </c>
      <c r="C14240" s="3" t="s">
        <v>81</v>
      </c>
      <c r="D14240" s="3" t="s">
        <v>81</v>
      </c>
      <c r="E14240" s="3">
        <v>119</v>
      </c>
      <c r="F14240" s="3">
        <v>607</v>
      </c>
      <c r="G14240" s="3">
        <v>607</v>
      </c>
      <c r="H14240" s="3">
        <v>90631627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 t="str">
        <f>B14240&amp;" | "&amp;C14240&amp;" | "&amp;D14240</f>
        <v>documentazione_amministrativa / determinazioni | DETERMINA | DETERMINA</v>
      </c>
      <c r="Q14240" s="3" t="str">
        <f>VLOOKUP(P14240,'Classificazione UD'!A:B,2,FALSE)</f>
        <v>Amministrativo</v>
      </c>
    </row>
    <row r="14241" spans="1:17" ht="15" customHeight="1" x14ac:dyDescent="0.25">
      <c r="A14241" s="30">
        <v>2017</v>
      </c>
      <c r="B14241" s="3" t="s">
        <v>48</v>
      </c>
      <c r="C14241" s="3" t="s">
        <v>81</v>
      </c>
      <c r="D14241" s="3" t="s">
        <v>81</v>
      </c>
      <c r="E14241" s="3">
        <v>197</v>
      </c>
      <c r="F14241" s="3">
        <v>1041</v>
      </c>
      <c r="G14241" s="3">
        <v>1041</v>
      </c>
      <c r="H14241" s="3">
        <v>511993726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 t="str">
        <f>B14241&amp;" | "&amp;C14241&amp;" | "&amp;D14241</f>
        <v>documentazione_amministrativa / determinazioni | DETERMINA | DETERMINA</v>
      </c>
      <c r="Q14241" s="3" t="str">
        <f>VLOOKUP(P14241,'Classificazione UD'!A:B,2,FALSE)</f>
        <v>Amministrativo</v>
      </c>
    </row>
    <row r="14242" spans="1:17" ht="15" customHeight="1" x14ac:dyDescent="0.25">
      <c r="A14242" s="30">
        <v>2017</v>
      </c>
      <c r="B14242" s="3" t="s">
        <v>48</v>
      </c>
      <c r="C14242" s="3" t="s">
        <v>81</v>
      </c>
      <c r="D14242" s="3" t="s">
        <v>81</v>
      </c>
      <c r="E14242" s="3">
        <v>11</v>
      </c>
      <c r="F14242" s="3">
        <v>48</v>
      </c>
      <c r="G14242" s="3">
        <v>48</v>
      </c>
      <c r="H14242" s="3">
        <v>4759136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 t="str">
        <f>B14242&amp;" | "&amp;C14242&amp;" | "&amp;D14242</f>
        <v>documentazione_amministrativa / determinazioni | DETERMINA | DETERMINA</v>
      </c>
      <c r="Q14242" s="3" t="str">
        <f>VLOOKUP(P14242,'Classificazione UD'!A:B,2,FALSE)</f>
        <v>Amministrativo</v>
      </c>
    </row>
    <row r="14243" spans="1:17" ht="15" customHeight="1" x14ac:dyDescent="0.25">
      <c r="A14243" s="30">
        <v>2017</v>
      </c>
      <c r="B14243" s="3" t="s">
        <v>48</v>
      </c>
      <c r="C14243" s="3" t="s">
        <v>81</v>
      </c>
      <c r="D14243" s="3" t="s">
        <v>81</v>
      </c>
      <c r="E14243" s="3">
        <v>68</v>
      </c>
      <c r="F14243" s="3">
        <v>319</v>
      </c>
      <c r="G14243" s="3">
        <v>319</v>
      </c>
      <c r="H14243" s="3">
        <v>121449299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 t="str">
        <f>B14243&amp;" | "&amp;C14243&amp;" | "&amp;D14243</f>
        <v>documentazione_amministrativa / determinazioni | DETERMINA | DETERMINA</v>
      </c>
      <c r="Q14243" s="3" t="str">
        <f>VLOOKUP(P14243,'Classificazione UD'!A:B,2,FALSE)</f>
        <v>Amministrativo</v>
      </c>
    </row>
    <row r="14244" spans="1:17" ht="15" customHeight="1" x14ac:dyDescent="0.25">
      <c r="A14244" s="30">
        <v>2017</v>
      </c>
      <c r="B14244" s="3" t="s">
        <v>48</v>
      </c>
      <c r="C14244" s="3" t="s">
        <v>81</v>
      </c>
      <c r="D14244" s="3" t="s">
        <v>81</v>
      </c>
      <c r="E14244" s="3">
        <v>169</v>
      </c>
      <c r="F14244" s="3">
        <v>798</v>
      </c>
      <c r="G14244" s="3">
        <v>798</v>
      </c>
      <c r="H14244" s="3">
        <v>70245861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 t="str">
        <f>B14244&amp;" | "&amp;C14244&amp;" | "&amp;D14244</f>
        <v>documentazione_amministrativa / determinazioni | DETERMINA | DETERMINA</v>
      </c>
      <c r="Q14244" s="3" t="str">
        <f>VLOOKUP(P14244,'Classificazione UD'!A:B,2,FALSE)</f>
        <v>Amministrativo</v>
      </c>
    </row>
    <row r="14245" spans="1:17" ht="15" customHeight="1" x14ac:dyDescent="0.25">
      <c r="A14245" s="30">
        <v>2017</v>
      </c>
      <c r="B14245" s="3" t="s">
        <v>48</v>
      </c>
      <c r="C14245" s="3" t="s">
        <v>81</v>
      </c>
      <c r="D14245" s="3" t="s">
        <v>81</v>
      </c>
      <c r="E14245" s="3">
        <v>37</v>
      </c>
      <c r="F14245" s="3">
        <v>193</v>
      </c>
      <c r="G14245" s="3">
        <v>193</v>
      </c>
      <c r="H14245" s="3">
        <v>188402262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s="3">
        <v>0</v>
      </c>
      <c r="P14245" s="3" t="str">
        <f>B14245&amp;" | "&amp;C14245&amp;" | "&amp;D14245</f>
        <v>documentazione_amministrativa / determinazioni | DETERMINA | DETERMINA</v>
      </c>
      <c r="Q14245" s="3" t="str">
        <f>VLOOKUP(P14245,'Classificazione UD'!A:B,2,FALSE)</f>
        <v>Amministrativo</v>
      </c>
    </row>
    <row r="14246" spans="1:17" ht="15" customHeight="1" x14ac:dyDescent="0.25">
      <c r="A14246" s="30">
        <v>2017</v>
      </c>
      <c r="B14246" s="3" t="s">
        <v>17</v>
      </c>
      <c r="C14246" s="3" t="s">
        <v>27</v>
      </c>
      <c r="D14246" s="3" t="s">
        <v>19</v>
      </c>
      <c r="E14246" s="3">
        <v>2520</v>
      </c>
      <c r="F14246" s="3">
        <v>12337</v>
      </c>
      <c r="G14246" s="3">
        <v>19900</v>
      </c>
      <c r="H14246" s="3">
        <v>632990860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  <c r="O14246" s="3">
        <v>0</v>
      </c>
      <c r="P14246" s="3" t="str">
        <f>B14246&amp;" | "&amp;C14246&amp;" | "&amp;D14246</f>
        <v>documentazione_amministrativa / documentazione_contabile | FATTURA PASSIVA | FATTURA</v>
      </c>
      <c r="Q14246" s="3" t="str">
        <f>VLOOKUP(P14246,'Classificazione UD'!A:B,2,FALSE)</f>
        <v>Fiscale</v>
      </c>
    </row>
    <row r="14247" spans="1:17" ht="15" customHeight="1" x14ac:dyDescent="0.25">
      <c r="A14247" s="30">
        <v>2017</v>
      </c>
      <c r="B14247" s="3" t="s">
        <v>44</v>
      </c>
      <c r="C14247" s="3" t="s">
        <v>46</v>
      </c>
      <c r="D14247" s="3" t="s">
        <v>46</v>
      </c>
      <c r="E14247" s="3">
        <v>176</v>
      </c>
      <c r="F14247" s="3">
        <v>989</v>
      </c>
      <c r="G14247" s="3">
        <v>989</v>
      </c>
      <c r="H14247" s="3">
        <v>261354227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 t="str">
        <f>B14247&amp;" | "&amp;C14247&amp;" | "&amp;D14247</f>
        <v>documentazione_amministrativa / deliberazioni | DELIBERA | DELIBERA</v>
      </c>
      <c r="Q14247" s="3" t="str">
        <f>VLOOKUP(P14247,'Classificazione UD'!A:B,2,FALSE)</f>
        <v>Amministrativo</v>
      </c>
    </row>
    <row r="14248" spans="1:17" ht="15" customHeight="1" x14ac:dyDescent="0.25">
      <c r="A14248" s="30">
        <v>2017</v>
      </c>
      <c r="B14248" s="3" t="s">
        <v>118</v>
      </c>
      <c r="C14248" s="3" t="s">
        <v>122</v>
      </c>
      <c r="D14248" s="3" t="s">
        <v>122</v>
      </c>
      <c r="E14248" s="3">
        <v>111</v>
      </c>
      <c r="F14248" s="3">
        <v>288</v>
      </c>
      <c r="G14248" s="3">
        <v>288</v>
      </c>
      <c r="H14248" s="3">
        <v>69226616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3" t="str">
        <f>B14248&amp;" | "&amp;C14248&amp;" | "&amp;D14248</f>
        <v>documentazione_amministrativa / decreti_ordinanze | ORDINANZA | ORDINANZA</v>
      </c>
      <c r="Q14248" s="3" t="str">
        <f>VLOOKUP(P14248,'Classificazione UD'!A:B,2,FALSE)</f>
        <v>Amministrativo</v>
      </c>
    </row>
    <row r="14249" spans="1:17" ht="15" customHeight="1" x14ac:dyDescent="0.25">
      <c r="A14249" s="30">
        <v>2017</v>
      </c>
      <c r="B14249" s="3" t="s">
        <v>36</v>
      </c>
      <c r="C14249" s="3" t="s">
        <v>50</v>
      </c>
      <c r="D14249" s="3" t="s">
        <v>50</v>
      </c>
      <c r="E14249" s="3">
        <v>21739</v>
      </c>
      <c r="F14249" s="3">
        <v>72969</v>
      </c>
      <c r="G14249" s="3">
        <v>72969</v>
      </c>
      <c r="H14249" s="3">
        <v>15895397649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 t="str">
        <f>B14249&amp;" | "&amp;C14249&amp;" | "&amp;D14249</f>
        <v>documentazione_amministrativa / documenti_protocollati | DOCUMENTO PROTOCOLLATO | DOCUMENTO PROTOCOLLATO</v>
      </c>
      <c r="Q14249" s="3" t="str">
        <f>VLOOKUP(P14249,'Classificazione UD'!A:B,2,FALSE)</f>
        <v>Protocollo</v>
      </c>
    </row>
    <row r="14250" spans="1:17" ht="15" customHeight="1" x14ac:dyDescent="0.25">
      <c r="A14250" s="30">
        <v>2017</v>
      </c>
      <c r="B14250" s="3" t="s">
        <v>20</v>
      </c>
      <c r="C14250" s="3" t="s">
        <v>21</v>
      </c>
      <c r="D14250" s="3" t="s">
        <v>21</v>
      </c>
      <c r="E14250" s="3">
        <v>277</v>
      </c>
      <c r="F14250" s="3">
        <v>277</v>
      </c>
      <c r="G14250" s="3">
        <v>277</v>
      </c>
      <c r="H14250" s="3">
        <v>53099557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3" t="str">
        <f>B14250&amp;" | "&amp;C14250&amp;" | "&amp;D14250</f>
        <v>documentazione_amministrativa / registri | REGISTRO GIORNALIERO | REGISTRO GIORNALIERO</v>
      </c>
      <c r="Q14250" s="3" t="str">
        <f>VLOOKUP(P14250,'Classificazione UD'!A:B,2,FALSE)</f>
        <v>RGP</v>
      </c>
    </row>
    <row r="14251" spans="1:17" ht="15" customHeight="1" x14ac:dyDescent="0.25">
      <c r="A14251" s="30">
        <v>2017</v>
      </c>
      <c r="B14251" s="3" t="s">
        <v>23</v>
      </c>
      <c r="C14251" s="3" t="s">
        <v>309</v>
      </c>
      <c r="D14251" s="3" t="s">
        <v>309</v>
      </c>
      <c r="E14251" s="3">
        <v>24</v>
      </c>
      <c r="F14251" s="3">
        <v>24</v>
      </c>
      <c r="G14251" s="3">
        <v>24</v>
      </c>
      <c r="H14251" s="3">
        <v>3119323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 t="str">
        <f>B14251&amp;" | "&amp;C14251&amp;" | "&amp;D14251</f>
        <v>documentazione_amministrativa / altri_documenti | AUTORIZZAZIONE CONCESSIONE | AUTORIZZAZIONE CONCESSIONE</v>
      </c>
      <c r="Q14251" s="3" t="str">
        <f>VLOOKUP(P14251,'Classificazione UD'!A:B,2,FALSE)</f>
        <v>Amministrativo</v>
      </c>
    </row>
    <row r="14252" spans="1:17" ht="15" customHeight="1" x14ac:dyDescent="0.25">
      <c r="A14252" s="30">
        <v>2017</v>
      </c>
      <c r="B14252" s="3" t="s">
        <v>44</v>
      </c>
      <c r="C14252" s="3" t="s">
        <v>135</v>
      </c>
      <c r="D14252" s="3" t="s">
        <v>135</v>
      </c>
      <c r="E14252" s="3">
        <v>11</v>
      </c>
      <c r="F14252" s="3">
        <v>84</v>
      </c>
      <c r="G14252" s="3">
        <v>84</v>
      </c>
      <c r="H14252" s="3">
        <v>27258376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3" t="str">
        <f>B14252&amp;" | "&amp;C14252&amp;" | "&amp;D14252</f>
        <v>documentazione_amministrativa / deliberazioni | DELIBERA DI CONSIGLIO | DELIBERA DI CONSIGLIO</v>
      </c>
      <c r="Q14252" s="3" t="str">
        <f>VLOOKUP(P14252,'Classificazione UD'!A:B,2,FALSE)</f>
        <v>Amministrativo</v>
      </c>
    </row>
    <row r="14253" spans="1:17" ht="15" customHeight="1" x14ac:dyDescent="0.25">
      <c r="A14253" s="30">
        <v>2017</v>
      </c>
      <c r="B14253" s="3" t="s">
        <v>44</v>
      </c>
      <c r="C14253" s="3" t="s">
        <v>136</v>
      </c>
      <c r="D14253" s="3" t="s">
        <v>136</v>
      </c>
      <c r="E14253" s="3">
        <v>31</v>
      </c>
      <c r="F14253" s="3">
        <v>224</v>
      </c>
      <c r="G14253" s="3">
        <v>224</v>
      </c>
      <c r="H14253" s="3">
        <v>38022353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 t="str">
        <f>B14253&amp;" | "&amp;C14253&amp;" | "&amp;D14253</f>
        <v>documentazione_amministrativa / deliberazioni | DELIBERA DI GIUNTA | DELIBERA DI GIUNTA</v>
      </c>
      <c r="Q14253" s="3" t="str">
        <f>VLOOKUP(P14253,'Classificazione UD'!A:B,2,FALSE)</f>
        <v>Amministrativo</v>
      </c>
    </row>
    <row r="14254" spans="1:17" ht="15" customHeight="1" x14ac:dyDescent="0.25">
      <c r="A14254" s="30">
        <v>2017</v>
      </c>
      <c r="B14254" s="3" t="s">
        <v>48</v>
      </c>
      <c r="C14254" s="3" t="s">
        <v>175</v>
      </c>
      <c r="D14254" s="3" t="s">
        <v>175</v>
      </c>
      <c r="E14254" s="3">
        <v>240</v>
      </c>
      <c r="F14254" s="3">
        <v>484</v>
      </c>
      <c r="G14254" s="3">
        <v>484</v>
      </c>
      <c r="H14254" s="3">
        <v>72797947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 t="str">
        <f>B14254&amp;" | "&amp;C14254&amp;" | "&amp;D14254</f>
        <v>documentazione_amministrativa / determinazioni | DETERMINAZIONE | DETERMINAZIONE</v>
      </c>
      <c r="Q14254" s="3" t="str">
        <f>VLOOKUP(P14254,'Classificazione UD'!A:B,2,FALSE)</f>
        <v>Amministrativo</v>
      </c>
    </row>
    <row r="14255" spans="1:17" ht="15" customHeight="1" x14ac:dyDescent="0.25">
      <c r="A14255" s="30">
        <v>2017</v>
      </c>
      <c r="B14255" s="3" t="s">
        <v>118</v>
      </c>
      <c r="C14255" s="3" t="s">
        <v>310</v>
      </c>
      <c r="D14255" s="3" t="s">
        <v>310</v>
      </c>
      <c r="E14255" s="3">
        <v>21</v>
      </c>
      <c r="F14255" s="3">
        <v>21</v>
      </c>
      <c r="G14255" s="3">
        <v>21</v>
      </c>
      <c r="H14255" s="3">
        <v>3005175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3" t="str">
        <f>B14255&amp;" | "&amp;C14255&amp;" | "&amp;D14255</f>
        <v>documentazione_amministrativa / decreti_ordinanze | ORDINANZA DEL RESPONSABILE | ORDINANZA DEL RESPONSABILE</v>
      </c>
      <c r="Q14255" s="3" t="str">
        <f>VLOOKUP(P14255,'Classificazione UD'!A:B,2,FALSE)</f>
        <v>Amministrativo</v>
      </c>
    </row>
    <row r="14256" spans="1:17" ht="15" customHeight="1" x14ac:dyDescent="0.25">
      <c r="A14256" s="30">
        <v>2017</v>
      </c>
      <c r="B14256" s="3" t="s">
        <v>118</v>
      </c>
      <c r="C14256" s="3" t="s">
        <v>139</v>
      </c>
      <c r="D14256" s="3" t="s">
        <v>139</v>
      </c>
      <c r="E14256" s="3">
        <v>12</v>
      </c>
      <c r="F14256" s="3">
        <v>14</v>
      </c>
      <c r="G14256" s="3">
        <v>14</v>
      </c>
      <c r="H14256" s="3">
        <v>2214199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 t="str">
        <f>B14256&amp;" | "&amp;C14256&amp;" | "&amp;D14256</f>
        <v>documentazione_amministrativa / decreti_ordinanze | ORDINANZA SINDACALE | ORDINANZA SINDACALE</v>
      </c>
      <c r="Q14256" s="3" t="str">
        <f>VLOOKUP(P14256,'Classificazione UD'!A:B,2,FALSE)</f>
        <v>Amministrativo</v>
      </c>
    </row>
    <row r="14257" spans="1:17" ht="15" customHeight="1" x14ac:dyDescent="0.25">
      <c r="A14257" s="30">
        <v>2017</v>
      </c>
      <c r="B14257" s="3" t="s">
        <v>36</v>
      </c>
      <c r="C14257" s="3" t="s">
        <v>50</v>
      </c>
      <c r="D14257" s="3" t="s">
        <v>50</v>
      </c>
      <c r="E14257" s="3">
        <v>6238</v>
      </c>
      <c r="F14257" s="3">
        <v>18017</v>
      </c>
      <c r="G14257" s="3">
        <v>18017</v>
      </c>
      <c r="H14257" s="3">
        <v>6293987930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>
        <v>0</v>
      </c>
      <c r="P14257" s="3" t="str">
        <f>B14257&amp;" | "&amp;C14257&amp;" | "&amp;D14257</f>
        <v>documentazione_amministrativa / documenti_protocollati | DOCUMENTO PROTOCOLLATO | DOCUMENTO PROTOCOLLATO</v>
      </c>
      <c r="Q14257" s="3" t="str">
        <f>VLOOKUP(P14257,'Classificazione UD'!A:B,2,FALSE)</f>
        <v>Protocollo</v>
      </c>
    </row>
    <row r="14258" spans="1:17" ht="15" customHeight="1" x14ac:dyDescent="0.25">
      <c r="A14258" s="30">
        <v>2017</v>
      </c>
      <c r="B14258" s="3" t="s">
        <v>20</v>
      </c>
      <c r="C14258" s="3" t="s">
        <v>21</v>
      </c>
      <c r="D14258" s="3" t="s">
        <v>21</v>
      </c>
      <c r="E14258" s="3">
        <v>361</v>
      </c>
      <c r="F14258" s="3">
        <v>639</v>
      </c>
      <c r="G14258" s="3">
        <v>639</v>
      </c>
      <c r="H14258" s="3">
        <v>45724203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>
        <v>0</v>
      </c>
      <c r="P14258" s="3" t="str">
        <f>B14258&amp;" | "&amp;C14258&amp;" | "&amp;D14258</f>
        <v>documentazione_amministrativa / registri | REGISTRO GIORNALIERO | REGISTRO GIORNALIERO</v>
      </c>
      <c r="Q14258" s="3" t="str">
        <f>VLOOKUP(P14258,'Classificazione UD'!A:B,2,FALSE)</f>
        <v>RGP</v>
      </c>
    </row>
    <row r="14259" spans="1:17" ht="15" customHeight="1" x14ac:dyDescent="0.25">
      <c r="A14259" s="30">
        <v>2017</v>
      </c>
      <c r="B14259" s="3" t="s">
        <v>36</v>
      </c>
      <c r="C14259" s="3" t="s">
        <v>50</v>
      </c>
      <c r="D14259" s="3" t="s">
        <v>50</v>
      </c>
      <c r="E14259" s="3">
        <v>8134</v>
      </c>
      <c r="F14259" s="3">
        <v>27076</v>
      </c>
      <c r="G14259" s="3">
        <v>27076</v>
      </c>
      <c r="H14259" s="3">
        <v>16330352423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>
        <v>0</v>
      </c>
      <c r="P14259" s="3" t="str">
        <f>B14259&amp;" | "&amp;C14259&amp;" | "&amp;D14259</f>
        <v>documentazione_amministrativa / documenti_protocollati | DOCUMENTO PROTOCOLLATO | DOCUMENTO PROTOCOLLATO</v>
      </c>
      <c r="Q14259" s="3" t="str">
        <f>VLOOKUP(P14259,'Classificazione UD'!A:B,2,FALSE)</f>
        <v>Protocollo</v>
      </c>
    </row>
    <row r="14260" spans="1:17" ht="15" customHeight="1" x14ac:dyDescent="0.25">
      <c r="A14260" s="30">
        <v>2017</v>
      </c>
      <c r="B14260" s="3" t="s">
        <v>20</v>
      </c>
      <c r="C14260" s="3" t="s">
        <v>304</v>
      </c>
      <c r="D14260" s="3" t="s">
        <v>304</v>
      </c>
      <c r="E14260" s="3">
        <v>133</v>
      </c>
      <c r="F14260" s="3">
        <v>133</v>
      </c>
      <c r="G14260" s="3">
        <v>133</v>
      </c>
      <c r="H14260" s="3">
        <v>30385453</v>
      </c>
      <c r="I14260" s="3">
        <v>8</v>
      </c>
      <c r="J14260" s="3">
        <v>8</v>
      </c>
      <c r="K14260" s="3">
        <v>1505830</v>
      </c>
      <c r="L14260" s="3">
        <v>0</v>
      </c>
      <c r="M14260" s="3">
        <v>0</v>
      </c>
      <c r="N14260" s="3">
        <v>0</v>
      </c>
      <c r="O14260" s="3">
        <v>0</v>
      </c>
      <c r="P14260" s="3" t="str">
        <f>B14260&amp;" | "&amp;C14260&amp;" | "&amp;D14260</f>
        <v>documentazione_amministrativa / registri | REGISTRO PROTOCOLLO | REGISTRO PROTOCOLLO</v>
      </c>
      <c r="Q14260" s="3" t="str">
        <f>VLOOKUP(P14260,'Classificazione UD'!A:B,2,FALSE)</f>
        <v>Amministrativo</v>
      </c>
    </row>
    <row r="14261" spans="1:17" ht="15" customHeight="1" x14ac:dyDescent="0.25">
      <c r="A14261" s="30">
        <v>2017</v>
      </c>
      <c r="B14261" s="3" t="s">
        <v>36</v>
      </c>
      <c r="C14261" s="3" t="s">
        <v>50</v>
      </c>
      <c r="D14261" s="3" t="s">
        <v>50</v>
      </c>
      <c r="E14261" s="3">
        <v>30347</v>
      </c>
      <c r="F14261" s="3">
        <v>56173</v>
      </c>
      <c r="G14261" s="3">
        <v>56173</v>
      </c>
      <c r="H14261" s="3">
        <v>44797499075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>
        <v>0</v>
      </c>
      <c r="P14261" s="3" t="str">
        <f>B14261&amp;" | "&amp;C14261&amp;" | "&amp;D14261</f>
        <v>documentazione_amministrativa / documenti_protocollati | DOCUMENTO PROTOCOLLATO | DOCUMENTO PROTOCOLLATO</v>
      </c>
      <c r="Q14261" s="3" t="str">
        <f>VLOOKUP(P14261,'Classificazione UD'!A:B,2,FALSE)</f>
        <v>Protocollo</v>
      </c>
    </row>
    <row r="14262" spans="1:17" ht="15" customHeight="1" x14ac:dyDescent="0.25">
      <c r="A14262" s="30">
        <v>2017</v>
      </c>
      <c r="B14262" s="3" t="s">
        <v>20</v>
      </c>
      <c r="C14262" s="3" t="s">
        <v>21</v>
      </c>
      <c r="D14262" s="3" t="s">
        <v>21</v>
      </c>
      <c r="E14262" s="3">
        <v>435</v>
      </c>
      <c r="F14262" s="3">
        <v>435</v>
      </c>
      <c r="G14262" s="3">
        <v>435</v>
      </c>
      <c r="H14262" s="3">
        <v>65297207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 t="str">
        <f>B14262&amp;" | "&amp;C14262&amp;" | "&amp;D14262</f>
        <v>documentazione_amministrativa / registri | REGISTRO GIORNALIERO | REGISTRO GIORNALIERO</v>
      </c>
      <c r="Q14262" s="3" t="str">
        <f>VLOOKUP(P14262,'Classificazione UD'!A:B,2,FALSE)</f>
        <v>RGP</v>
      </c>
    </row>
    <row r="14263" spans="1:17" ht="15" customHeight="1" x14ac:dyDescent="0.25">
      <c r="A14263" s="30">
        <v>2017</v>
      </c>
      <c r="B14263" s="3" t="s">
        <v>20</v>
      </c>
      <c r="C14263" s="3" t="s">
        <v>112</v>
      </c>
      <c r="D14263" s="3" t="s">
        <v>112</v>
      </c>
      <c r="E14263" s="3">
        <v>261</v>
      </c>
      <c r="F14263" s="3">
        <v>261</v>
      </c>
      <c r="G14263" s="3">
        <v>261</v>
      </c>
      <c r="H14263" s="3">
        <v>47408691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 t="str">
        <f>B14263&amp;" | "&amp;C14263&amp;" | "&amp;D14263</f>
        <v>documentazione_amministrativa / registri | REGISTRO GIORNALIERO PROTOCOLLO | REGISTRO GIORNALIERO PROTOCOLLO</v>
      </c>
      <c r="Q14263" s="3" t="str">
        <f>VLOOKUP(P14263,'Classificazione UD'!A:B,2,FALSE)</f>
        <v>RGP</v>
      </c>
    </row>
    <row r="14264" spans="1:17" ht="15" customHeight="1" x14ac:dyDescent="0.25">
      <c r="A14264" s="30">
        <v>2017</v>
      </c>
      <c r="B14264" s="3" t="s">
        <v>23</v>
      </c>
      <c r="C14264" s="3" t="s">
        <v>311</v>
      </c>
      <c r="D14264" s="3" t="s">
        <v>311</v>
      </c>
      <c r="E14264" s="3">
        <v>63</v>
      </c>
      <c r="F14264" s="3">
        <v>63</v>
      </c>
      <c r="G14264" s="3">
        <v>63</v>
      </c>
      <c r="H14264" s="3">
        <v>8294202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 t="str">
        <f>B14264&amp;" | "&amp;C14264&amp;" | "&amp;D14264</f>
        <v>documentazione_amministrativa / altri_documenti | EMAIL PROTOCOLLO | EMAIL PROTOCOLLO</v>
      </c>
      <c r="Q14264" s="3" t="str">
        <f>VLOOKUP(P14264,'Classificazione UD'!A:B,2,FALSE)</f>
        <v>Amministrativo</v>
      </c>
    </row>
    <row r="14265" spans="1:17" ht="15" customHeight="1" x14ac:dyDescent="0.25">
      <c r="A14265" s="30">
        <v>2017</v>
      </c>
      <c r="B14265" s="3" t="s">
        <v>20</v>
      </c>
      <c r="C14265" s="3" t="s">
        <v>304</v>
      </c>
      <c r="D14265" s="3" t="s">
        <v>304</v>
      </c>
      <c r="E14265" s="3">
        <v>162</v>
      </c>
      <c r="F14265" s="3">
        <v>162</v>
      </c>
      <c r="G14265" s="3">
        <v>162</v>
      </c>
      <c r="H14265" s="3">
        <v>25446843</v>
      </c>
      <c r="I14265" s="3">
        <v>16</v>
      </c>
      <c r="J14265" s="3">
        <v>16</v>
      </c>
      <c r="K14265" s="3">
        <v>2558257</v>
      </c>
      <c r="L14265" s="3">
        <v>0</v>
      </c>
      <c r="M14265" s="3">
        <v>0</v>
      </c>
      <c r="N14265" s="3">
        <v>0</v>
      </c>
      <c r="O14265" s="3">
        <v>0</v>
      </c>
      <c r="P14265" s="3" t="str">
        <f>B14265&amp;" | "&amp;C14265&amp;" | "&amp;D14265</f>
        <v>documentazione_amministrativa / registri | REGISTRO PROTOCOLLO | REGISTRO PROTOCOLLO</v>
      </c>
      <c r="Q14265" s="3" t="str">
        <f>VLOOKUP(P14265,'Classificazione UD'!A:B,2,FALSE)</f>
        <v>Amministrativo</v>
      </c>
    </row>
    <row r="14266" spans="1:17" ht="15" customHeight="1" x14ac:dyDescent="0.25">
      <c r="A14266" s="30">
        <v>2017</v>
      </c>
      <c r="B14266" s="3" t="s">
        <v>20</v>
      </c>
      <c r="C14266" s="3" t="s">
        <v>304</v>
      </c>
      <c r="D14266" s="3" t="s">
        <v>304</v>
      </c>
      <c r="E14266" s="3">
        <v>1</v>
      </c>
      <c r="F14266" s="3">
        <v>1</v>
      </c>
      <c r="G14266" s="3">
        <v>1</v>
      </c>
      <c r="H14266" s="3">
        <v>303394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  <c r="O14266" s="3">
        <v>0</v>
      </c>
      <c r="P14266" s="3" t="str">
        <f>B14266&amp;" | "&amp;C14266&amp;" | "&amp;D14266</f>
        <v>documentazione_amministrativa / registri | REGISTRO PROTOCOLLO | REGISTRO PROTOCOLLO</v>
      </c>
      <c r="Q14266" s="3" t="str">
        <f>VLOOKUP(P14266,'Classificazione UD'!A:B,2,FALSE)</f>
        <v>Amministrativo</v>
      </c>
    </row>
    <row r="14267" spans="1:17" ht="15" customHeight="1" x14ac:dyDescent="0.25">
      <c r="A14267" s="30">
        <v>2017</v>
      </c>
      <c r="B14267" s="3" t="s">
        <v>20</v>
      </c>
      <c r="C14267" s="3" t="s">
        <v>21</v>
      </c>
      <c r="D14267" s="3" t="s">
        <v>21</v>
      </c>
      <c r="E14267" s="3">
        <v>301</v>
      </c>
      <c r="F14267" s="3">
        <v>301</v>
      </c>
      <c r="G14267" s="3">
        <v>302</v>
      </c>
      <c r="H14267" s="3">
        <v>72210985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3" t="str">
        <f>B14267&amp;" | "&amp;C14267&amp;" | "&amp;D14267</f>
        <v>documentazione_amministrativa / registri | REGISTRO GIORNALIERO | REGISTRO GIORNALIERO</v>
      </c>
      <c r="Q14267" s="3" t="str">
        <f>VLOOKUP(P14267,'Classificazione UD'!A:B,2,FALSE)</f>
        <v>RGP</v>
      </c>
    </row>
    <row r="14268" spans="1:17" ht="15" customHeight="1" x14ac:dyDescent="0.25">
      <c r="A14268" s="30">
        <v>2017</v>
      </c>
      <c r="B14268" s="3" t="s">
        <v>36</v>
      </c>
      <c r="C14268" s="3" t="s">
        <v>50</v>
      </c>
      <c r="D14268" s="3" t="s">
        <v>50</v>
      </c>
      <c r="E14268" s="3">
        <v>110643</v>
      </c>
      <c r="F14268" s="3">
        <v>539075</v>
      </c>
      <c r="G14268" s="3">
        <v>539095</v>
      </c>
      <c r="H14268" s="3">
        <v>122643799704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 t="str">
        <f>B14268&amp;" | "&amp;C14268&amp;" | "&amp;D14268</f>
        <v>documentazione_amministrativa / documenti_protocollati | DOCUMENTO PROTOCOLLATO | DOCUMENTO PROTOCOLLATO</v>
      </c>
      <c r="Q14268" s="3" t="str">
        <f>VLOOKUP(P14268,'Classificazione UD'!A:B,2,FALSE)</f>
        <v>Protocollo</v>
      </c>
    </row>
    <row r="14269" spans="1:17" ht="15" customHeight="1" x14ac:dyDescent="0.25">
      <c r="A14269" s="30">
        <v>2017</v>
      </c>
      <c r="B14269" s="3" t="s">
        <v>20</v>
      </c>
      <c r="C14269" s="3" t="s">
        <v>21</v>
      </c>
      <c r="D14269" s="3" t="s">
        <v>21</v>
      </c>
      <c r="E14269" s="3">
        <v>167</v>
      </c>
      <c r="F14269" s="3">
        <v>223</v>
      </c>
      <c r="G14269" s="3">
        <v>223</v>
      </c>
      <c r="H14269" s="3">
        <v>58941593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 t="str">
        <f>B14269&amp;" | "&amp;C14269&amp;" | "&amp;D14269</f>
        <v>documentazione_amministrativa / registri | REGISTRO GIORNALIERO | REGISTRO GIORNALIERO</v>
      </c>
      <c r="Q14269" s="3" t="str">
        <f>VLOOKUP(P14269,'Classificazione UD'!A:B,2,FALSE)</f>
        <v>RGP</v>
      </c>
    </row>
    <row r="14270" spans="1:17" ht="15" customHeight="1" x14ac:dyDescent="0.25">
      <c r="A14270" s="30">
        <v>2017</v>
      </c>
      <c r="B14270" s="3" t="s">
        <v>44</v>
      </c>
      <c r="C14270" s="3" t="s">
        <v>312</v>
      </c>
      <c r="D14270" s="3" t="s">
        <v>312</v>
      </c>
      <c r="E14270" s="3">
        <v>74</v>
      </c>
      <c r="F14270" s="3">
        <v>431</v>
      </c>
      <c r="G14270" s="3">
        <v>431</v>
      </c>
      <c r="H14270" s="3">
        <v>727625452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 t="str">
        <f>B14270&amp;" | "&amp;C14270&amp;" | "&amp;D14270</f>
        <v>documentazione_amministrativa / deliberazioni | DELIB | DELIB</v>
      </c>
      <c r="Q14270" s="3" t="str">
        <f>VLOOKUP(P14270,'Classificazione UD'!A:B,2,FALSE)</f>
        <v>Amministrativo</v>
      </c>
    </row>
    <row r="14271" spans="1:17" ht="15" customHeight="1" x14ac:dyDescent="0.25">
      <c r="A14271" s="30">
        <v>2017</v>
      </c>
      <c r="B14271" s="3" t="s">
        <v>44</v>
      </c>
      <c r="C14271" s="3" t="s">
        <v>312</v>
      </c>
      <c r="D14271" s="3" t="s">
        <v>312</v>
      </c>
      <c r="E14271" s="3">
        <v>87</v>
      </c>
      <c r="F14271" s="3">
        <v>482</v>
      </c>
      <c r="G14271" s="3">
        <v>482</v>
      </c>
      <c r="H14271" s="3">
        <v>123046170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 t="str">
        <f>B14271&amp;" | "&amp;C14271&amp;" | "&amp;D14271</f>
        <v>documentazione_amministrativa / deliberazioni | DELIB | DELIB</v>
      </c>
      <c r="Q14271" s="3" t="str">
        <f>VLOOKUP(P14271,'Classificazione UD'!A:B,2,FALSE)</f>
        <v>Amministrativo</v>
      </c>
    </row>
    <row r="14272" spans="1:17" ht="15" customHeight="1" x14ac:dyDescent="0.25">
      <c r="A14272" s="30">
        <v>2017</v>
      </c>
      <c r="B14272" s="3" t="s">
        <v>48</v>
      </c>
      <c r="C14272" s="3" t="s">
        <v>293</v>
      </c>
      <c r="D14272" s="3" t="s">
        <v>293</v>
      </c>
      <c r="E14272" s="3">
        <v>511</v>
      </c>
      <c r="F14272" s="3">
        <v>1138</v>
      </c>
      <c r="G14272" s="3">
        <v>1138</v>
      </c>
      <c r="H14272" s="3">
        <v>168251610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 t="str">
        <f>B14272&amp;" | "&amp;C14272&amp;" | "&amp;D14272</f>
        <v>documentazione_amministrativa / determinazioni | DETERMINAZIONE_DIRIGENZIALE | DETERMINAZIONE_DIRIGENZIALE</v>
      </c>
      <c r="Q14272" s="3" t="str">
        <f>VLOOKUP(P14272,'Classificazione UD'!A:B,2,FALSE)</f>
        <v>Amministrativo</v>
      </c>
    </row>
    <row r="14273" spans="1:17" ht="15" customHeight="1" x14ac:dyDescent="0.25">
      <c r="A14273" s="30">
        <v>2017</v>
      </c>
      <c r="B14273" s="3" t="s">
        <v>17</v>
      </c>
      <c r="C14273" s="3" t="s">
        <v>302</v>
      </c>
      <c r="D14273" s="3" t="s">
        <v>302</v>
      </c>
      <c r="E14273" s="3">
        <v>1377</v>
      </c>
      <c r="F14273" s="3">
        <v>5405</v>
      </c>
      <c r="G14273" s="3">
        <v>5405</v>
      </c>
      <c r="H14273" s="3">
        <v>1063615592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  <c r="O14273" s="3">
        <v>0</v>
      </c>
      <c r="P14273" s="3" t="str">
        <f>B14273&amp;" | "&amp;C14273&amp;" | "&amp;D14273</f>
        <v>documentazione_amministrativa / documentazione_contabile | FATTURA_PASSIVA | FATTURA_PASSIVA</v>
      </c>
      <c r="Q14273" s="3" t="str">
        <f>VLOOKUP(P14273,'Classificazione UD'!A:B,2,FALSE)</f>
        <v>Amministrativo</v>
      </c>
    </row>
    <row r="14274" spans="1:17" ht="15" customHeight="1" x14ac:dyDescent="0.25">
      <c r="A14274" s="30">
        <v>2017</v>
      </c>
      <c r="B14274" s="3" t="s">
        <v>36</v>
      </c>
      <c r="C14274" s="3" t="s">
        <v>50</v>
      </c>
      <c r="D14274" s="3" t="s">
        <v>50</v>
      </c>
      <c r="E14274" s="3">
        <v>1</v>
      </c>
      <c r="F14274" s="3">
        <v>2</v>
      </c>
      <c r="G14274" s="3">
        <v>2</v>
      </c>
      <c r="H14274" s="3">
        <v>83596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s="3">
        <v>0</v>
      </c>
      <c r="P14274" s="3" t="str">
        <f>B14274&amp;" | "&amp;C14274&amp;" | "&amp;D14274</f>
        <v>documentazione_amministrativa / documenti_protocollati | DOCUMENTO PROTOCOLLATO | DOCUMENTO PROTOCOLLATO</v>
      </c>
      <c r="Q14274" s="3" t="str">
        <f>VLOOKUP(P14274,'Classificazione UD'!A:B,2,FALSE)</f>
        <v>Protocollo</v>
      </c>
    </row>
    <row r="14275" spans="1:17" ht="15" customHeight="1" x14ac:dyDescent="0.25">
      <c r="A14275" s="30">
        <v>2017</v>
      </c>
      <c r="B14275" s="3" t="s">
        <v>36</v>
      </c>
      <c r="C14275" s="3" t="s">
        <v>295</v>
      </c>
      <c r="D14275" s="3" t="s">
        <v>295</v>
      </c>
      <c r="E14275" s="3">
        <v>2621</v>
      </c>
      <c r="F14275" s="3">
        <v>6101</v>
      </c>
      <c r="G14275" s="3">
        <v>6101</v>
      </c>
      <c r="H14275" s="3">
        <v>3106900046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  <c r="O14275" s="3">
        <v>0</v>
      </c>
      <c r="P14275" s="3" t="str">
        <f>B14275&amp;" | "&amp;C14275&amp;" | "&amp;D14275</f>
        <v>documentazione_amministrativa / documenti_protocollati | DOCUMENTO_DI_PROTOCOLLO | DOCUMENTO_DI_PROTOCOLLO</v>
      </c>
      <c r="Q14275" s="3" t="str">
        <f>VLOOKUP(P14275,'Classificazione UD'!A:B,2,FALSE)</f>
        <v>Amministrativo</v>
      </c>
    </row>
    <row r="14276" spans="1:17" ht="15" customHeight="1" x14ac:dyDescent="0.25">
      <c r="A14276" s="30">
        <v>2017</v>
      </c>
      <c r="B14276" s="3" t="s">
        <v>20</v>
      </c>
      <c r="C14276" s="3" t="s">
        <v>21</v>
      </c>
      <c r="D14276" s="3" t="s">
        <v>21</v>
      </c>
      <c r="E14276" s="3">
        <v>60</v>
      </c>
      <c r="F14276" s="3">
        <v>60</v>
      </c>
      <c r="G14276" s="3">
        <v>60</v>
      </c>
      <c r="H14276" s="3">
        <v>4459523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>
        <v>0</v>
      </c>
      <c r="P14276" s="3" t="str">
        <f>B14276&amp;" | "&amp;C14276&amp;" | "&amp;D14276</f>
        <v>documentazione_amministrativa / registri | REGISTRO GIORNALIERO | REGISTRO GIORNALIERO</v>
      </c>
      <c r="Q14276" s="3" t="str">
        <f>VLOOKUP(P14276,'Classificazione UD'!A:B,2,FALSE)</f>
        <v>RGP</v>
      </c>
    </row>
    <row r="14277" spans="1:17" ht="15" customHeight="1" x14ac:dyDescent="0.25">
      <c r="A14277" s="30">
        <v>2017</v>
      </c>
      <c r="B14277" s="3" t="s">
        <v>20</v>
      </c>
      <c r="C14277" s="3" t="s">
        <v>296</v>
      </c>
      <c r="D14277" s="3" t="s">
        <v>296</v>
      </c>
      <c r="E14277" s="3">
        <v>233</v>
      </c>
      <c r="F14277" s="3">
        <v>466</v>
      </c>
      <c r="G14277" s="3">
        <v>466</v>
      </c>
      <c r="H14277" s="3">
        <v>29467407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 t="str">
        <f>B14277&amp;" | "&amp;C14277&amp;" | "&amp;D14277</f>
        <v>documentazione_amministrativa / registri | REGISTRO_GIORNALIERO_DI_PROTOCOLLO | REGISTRO_GIORNALIERO_DI_PROTOCOLLO</v>
      </c>
      <c r="Q14277" s="3" t="str">
        <f>VLOOKUP(P14277,'Classificazione UD'!A:B,2,FALSE)</f>
        <v>Amministrativo</v>
      </c>
    </row>
    <row r="14278" spans="1:17" ht="15" customHeight="1" x14ac:dyDescent="0.25">
      <c r="A14278" s="30">
        <v>2017</v>
      </c>
      <c r="B14278" s="3" t="s">
        <v>44</v>
      </c>
      <c r="C14278" s="3" t="s">
        <v>312</v>
      </c>
      <c r="D14278" s="3" t="s">
        <v>312</v>
      </c>
      <c r="E14278" s="3">
        <v>40</v>
      </c>
      <c r="F14278" s="3">
        <v>245</v>
      </c>
      <c r="G14278" s="3">
        <v>245</v>
      </c>
      <c r="H14278" s="3">
        <v>128897423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 t="str">
        <f>B14278&amp;" | "&amp;C14278&amp;" | "&amp;D14278</f>
        <v>documentazione_amministrativa / deliberazioni | DELIB | DELIB</v>
      </c>
      <c r="Q14278" s="3" t="str">
        <f>VLOOKUP(P14278,'Classificazione UD'!A:B,2,FALSE)</f>
        <v>Amministrativo</v>
      </c>
    </row>
    <row r="14279" spans="1:17" ht="15" customHeight="1" x14ac:dyDescent="0.25">
      <c r="A14279" s="30">
        <v>2017</v>
      </c>
      <c r="B14279" s="3" t="s">
        <v>44</v>
      </c>
      <c r="C14279" s="3" t="s">
        <v>312</v>
      </c>
      <c r="D14279" s="3" t="s">
        <v>312</v>
      </c>
      <c r="E14279" s="3">
        <v>119</v>
      </c>
      <c r="F14279" s="3">
        <v>835</v>
      </c>
      <c r="G14279" s="3">
        <v>835</v>
      </c>
      <c r="H14279" s="3">
        <v>292896710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3" t="str">
        <f>B14279&amp;" | "&amp;C14279&amp;" | "&amp;D14279</f>
        <v>documentazione_amministrativa / deliberazioni | DELIB | DELIB</v>
      </c>
      <c r="Q14279" s="3" t="str">
        <f>VLOOKUP(P14279,'Classificazione UD'!A:B,2,FALSE)</f>
        <v>Amministrativo</v>
      </c>
    </row>
    <row r="14280" spans="1:17" ht="15" customHeight="1" x14ac:dyDescent="0.25">
      <c r="A14280" s="30">
        <v>2017</v>
      </c>
      <c r="B14280" s="3" t="s">
        <v>48</v>
      </c>
      <c r="C14280" s="3" t="s">
        <v>293</v>
      </c>
      <c r="D14280" s="3" t="s">
        <v>293</v>
      </c>
      <c r="E14280" s="3">
        <v>121</v>
      </c>
      <c r="F14280" s="3">
        <v>224</v>
      </c>
      <c r="G14280" s="3">
        <v>224</v>
      </c>
      <c r="H14280" s="3">
        <v>72959798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 t="str">
        <f>B14280&amp;" | "&amp;C14280&amp;" | "&amp;D14280</f>
        <v>documentazione_amministrativa / determinazioni | DETERMINAZIONE_DIRIGENZIALE | DETERMINAZIONE_DIRIGENZIALE</v>
      </c>
      <c r="Q14280" s="3" t="str">
        <f>VLOOKUP(P14280,'Classificazione UD'!A:B,2,FALSE)</f>
        <v>Amministrativo</v>
      </c>
    </row>
    <row r="14281" spans="1:17" ht="15" customHeight="1" x14ac:dyDescent="0.25">
      <c r="A14281" s="30">
        <v>2017</v>
      </c>
      <c r="B14281" s="3" t="s">
        <v>48</v>
      </c>
      <c r="C14281" s="3" t="s">
        <v>293</v>
      </c>
      <c r="D14281" s="3" t="s">
        <v>293</v>
      </c>
      <c r="E14281" s="3">
        <v>68</v>
      </c>
      <c r="F14281" s="3">
        <v>147</v>
      </c>
      <c r="G14281" s="3">
        <v>147</v>
      </c>
      <c r="H14281" s="3">
        <v>36385817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0</v>
      </c>
      <c r="P14281" s="3" t="str">
        <f>B14281&amp;" | "&amp;C14281&amp;" | "&amp;D14281</f>
        <v>documentazione_amministrativa / determinazioni | DETERMINAZIONE_DIRIGENZIALE | DETERMINAZIONE_DIRIGENZIALE</v>
      </c>
      <c r="Q14281" s="3" t="str">
        <f>VLOOKUP(P14281,'Classificazione UD'!A:B,2,FALSE)</f>
        <v>Amministrativo</v>
      </c>
    </row>
    <row r="14282" spans="1:17" ht="15" customHeight="1" x14ac:dyDescent="0.25">
      <c r="A14282" s="30">
        <v>2017</v>
      </c>
      <c r="B14282" s="3" t="s">
        <v>48</v>
      </c>
      <c r="C14282" s="3" t="s">
        <v>293</v>
      </c>
      <c r="D14282" s="3" t="s">
        <v>293</v>
      </c>
      <c r="E14282" s="3">
        <v>39</v>
      </c>
      <c r="F14282" s="3">
        <v>78</v>
      </c>
      <c r="G14282" s="3">
        <v>78</v>
      </c>
      <c r="H14282" s="3">
        <v>24995750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>
        <v>0</v>
      </c>
      <c r="P14282" s="3" t="str">
        <f>B14282&amp;" | "&amp;C14282&amp;" | "&amp;D14282</f>
        <v>documentazione_amministrativa / determinazioni | DETERMINAZIONE_DIRIGENZIALE | DETERMINAZIONE_DIRIGENZIALE</v>
      </c>
      <c r="Q14282" s="3" t="str">
        <f>VLOOKUP(P14282,'Classificazione UD'!A:B,2,FALSE)</f>
        <v>Amministrativo</v>
      </c>
    </row>
    <row r="14283" spans="1:17" ht="15" customHeight="1" x14ac:dyDescent="0.25">
      <c r="A14283" s="30">
        <v>2017</v>
      </c>
      <c r="B14283" s="3" t="s">
        <v>48</v>
      </c>
      <c r="C14283" s="3" t="s">
        <v>293</v>
      </c>
      <c r="D14283" s="3" t="s">
        <v>293</v>
      </c>
      <c r="E14283" s="3">
        <v>44</v>
      </c>
      <c r="F14283" s="3">
        <v>82</v>
      </c>
      <c r="G14283" s="3">
        <v>82</v>
      </c>
      <c r="H14283" s="3">
        <v>28259543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 t="str">
        <f>B14283&amp;" | "&amp;C14283&amp;" | "&amp;D14283</f>
        <v>documentazione_amministrativa / determinazioni | DETERMINAZIONE_DIRIGENZIALE | DETERMINAZIONE_DIRIGENZIALE</v>
      </c>
      <c r="Q14283" s="3" t="str">
        <f>VLOOKUP(P14283,'Classificazione UD'!A:B,2,FALSE)</f>
        <v>Amministrativo</v>
      </c>
    </row>
    <row r="14284" spans="1:17" ht="15" customHeight="1" x14ac:dyDescent="0.25">
      <c r="A14284" s="30">
        <v>2017</v>
      </c>
      <c r="B14284" s="3" t="s">
        <v>48</v>
      </c>
      <c r="C14284" s="3" t="s">
        <v>293</v>
      </c>
      <c r="D14284" s="3" t="s">
        <v>293</v>
      </c>
      <c r="E14284" s="3">
        <v>48</v>
      </c>
      <c r="F14284" s="3">
        <v>127</v>
      </c>
      <c r="G14284" s="3">
        <v>127</v>
      </c>
      <c r="H14284" s="3">
        <v>43052536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 t="str">
        <f>B14284&amp;" | "&amp;C14284&amp;" | "&amp;D14284</f>
        <v>documentazione_amministrativa / determinazioni | DETERMINAZIONE_DIRIGENZIALE | DETERMINAZIONE_DIRIGENZIALE</v>
      </c>
      <c r="Q14284" s="3" t="str">
        <f>VLOOKUP(P14284,'Classificazione UD'!A:B,2,FALSE)</f>
        <v>Amministrativo</v>
      </c>
    </row>
    <row r="14285" spans="1:17" ht="15" customHeight="1" x14ac:dyDescent="0.25">
      <c r="A14285" s="30">
        <v>2017</v>
      </c>
      <c r="B14285" s="3" t="s">
        <v>36</v>
      </c>
      <c r="C14285" s="3" t="s">
        <v>295</v>
      </c>
      <c r="D14285" s="3" t="s">
        <v>295</v>
      </c>
      <c r="E14285" s="3">
        <v>1069</v>
      </c>
      <c r="F14285" s="3">
        <v>2678</v>
      </c>
      <c r="G14285" s="3">
        <v>2678</v>
      </c>
      <c r="H14285" s="3">
        <v>1470183466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 t="str">
        <f>B14285&amp;" | "&amp;C14285&amp;" | "&amp;D14285</f>
        <v>documentazione_amministrativa / documenti_protocollati | DOCUMENTO_DI_PROTOCOLLO | DOCUMENTO_DI_PROTOCOLLO</v>
      </c>
      <c r="Q14285" s="3" t="str">
        <f>VLOOKUP(P14285,'Classificazione UD'!A:B,2,FALSE)</f>
        <v>Amministrativo</v>
      </c>
    </row>
    <row r="14286" spans="1:17" ht="15" customHeight="1" x14ac:dyDescent="0.25">
      <c r="A14286" s="30">
        <v>2017</v>
      </c>
      <c r="B14286" s="3" t="s">
        <v>20</v>
      </c>
      <c r="C14286" s="3" t="s">
        <v>296</v>
      </c>
      <c r="D14286" s="3" t="s">
        <v>296</v>
      </c>
      <c r="E14286" s="3">
        <v>98</v>
      </c>
      <c r="F14286" s="3">
        <v>196</v>
      </c>
      <c r="G14286" s="3">
        <v>196</v>
      </c>
      <c r="H14286" s="3">
        <v>7744649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 t="str">
        <f>B14286&amp;" | "&amp;C14286&amp;" | "&amp;D14286</f>
        <v>documentazione_amministrativa / registri | REGISTRO_GIORNALIERO_DI_PROTOCOLLO | REGISTRO_GIORNALIERO_DI_PROTOCOLLO</v>
      </c>
      <c r="Q14286" s="3" t="str">
        <f>VLOOKUP(P14286,'Classificazione UD'!A:B,2,FALSE)</f>
        <v>Amministrativo</v>
      </c>
    </row>
    <row r="14287" spans="1:17" ht="15" customHeight="1" x14ac:dyDescent="0.25">
      <c r="A14287" s="30">
        <v>2017</v>
      </c>
      <c r="B14287" s="3" t="s">
        <v>23</v>
      </c>
      <c r="C14287" s="3" t="s">
        <v>24</v>
      </c>
      <c r="D14287" s="3" t="s">
        <v>24</v>
      </c>
      <c r="E14287" s="3">
        <v>1</v>
      </c>
      <c r="F14287" s="3">
        <v>1</v>
      </c>
      <c r="G14287" s="3">
        <v>1</v>
      </c>
      <c r="H14287" s="3">
        <v>57885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 t="str">
        <f>B14287&amp;" | "&amp;C14287&amp;" | "&amp;D14287</f>
        <v>documentazione_amministrativa / altri_documenti | FOGLIO DI TRASFORMAZIONE | FOGLIO DI TRASFORMAZIONE</v>
      </c>
      <c r="Q14287" s="3" t="str">
        <f>VLOOKUP(P14287,'Classificazione UD'!A:B,2,FALSE)</f>
        <v>Tecnico</v>
      </c>
    </row>
    <row r="14288" spans="1:17" ht="15" customHeight="1" x14ac:dyDescent="0.25">
      <c r="A14288" s="30">
        <v>2017</v>
      </c>
      <c r="B14288" s="3" t="s">
        <v>33</v>
      </c>
      <c r="C14288" s="3" t="s">
        <v>133</v>
      </c>
      <c r="D14288" s="3" t="s">
        <v>133</v>
      </c>
      <c r="E14288" s="3">
        <v>39</v>
      </c>
      <c r="F14288" s="3">
        <v>295</v>
      </c>
      <c r="G14288" s="3">
        <v>295</v>
      </c>
      <c r="H14288" s="3">
        <v>837797565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 t="str">
        <f>B14288&amp;" | "&amp;C14288&amp;" | "&amp;D14288</f>
        <v>documentazione_amministrativa / contratti_accordi | Contratto | Contratto</v>
      </c>
      <c r="Q14288" s="3" t="str">
        <f>VLOOKUP(P14288,'Classificazione UD'!A:B,2,FALSE)</f>
        <v>Contratto</v>
      </c>
    </row>
    <row r="14289" spans="1:17" ht="15" customHeight="1" x14ac:dyDescent="0.25">
      <c r="A14289" s="30">
        <v>2017</v>
      </c>
      <c r="B14289" s="3" t="s">
        <v>17</v>
      </c>
      <c r="C14289" s="3" t="s">
        <v>18</v>
      </c>
      <c r="D14289" s="3" t="s">
        <v>19</v>
      </c>
      <c r="E14289" s="3">
        <v>95</v>
      </c>
      <c r="F14289" s="3">
        <v>190</v>
      </c>
      <c r="G14289" s="3">
        <v>380</v>
      </c>
      <c r="H14289" s="3">
        <v>1411208</v>
      </c>
      <c r="I14289" s="3">
        <v>188</v>
      </c>
      <c r="J14289" s="3">
        <v>376</v>
      </c>
      <c r="K14289" s="3">
        <v>773847</v>
      </c>
      <c r="L14289" s="3">
        <v>0</v>
      </c>
      <c r="M14289" s="3">
        <v>0</v>
      </c>
      <c r="N14289" s="3">
        <v>0</v>
      </c>
      <c r="O14289" s="3">
        <v>0</v>
      </c>
      <c r="P14289" s="3" t="str">
        <f>B14289&amp;" | "&amp;C14289&amp;" | "&amp;D14289</f>
        <v>documentazione_amministrativa / documentazione_contabile | FATTURA ATTIVA | FATTURA</v>
      </c>
      <c r="Q14289" s="3" t="str">
        <f>VLOOKUP(P14289,'Classificazione UD'!A:B,2,FALSE)</f>
        <v>Fiscale</v>
      </c>
    </row>
    <row r="14290" spans="1:17" ht="15" customHeight="1" x14ac:dyDescent="0.25">
      <c r="A14290" s="30">
        <v>2017</v>
      </c>
      <c r="B14290" s="3" t="s">
        <v>17</v>
      </c>
      <c r="C14290" s="3" t="s">
        <v>18</v>
      </c>
      <c r="D14290" s="3" t="s">
        <v>28</v>
      </c>
      <c r="E14290" s="3">
        <v>1</v>
      </c>
      <c r="F14290" s="3">
        <v>2</v>
      </c>
      <c r="G14290" s="3">
        <v>4</v>
      </c>
      <c r="H14290" s="3">
        <v>14474</v>
      </c>
      <c r="I14290" s="3">
        <v>1</v>
      </c>
      <c r="J14290" s="3">
        <v>2</v>
      </c>
      <c r="K14290" s="3">
        <v>4447</v>
      </c>
      <c r="L14290" s="3">
        <v>0</v>
      </c>
      <c r="M14290" s="3">
        <v>0</v>
      </c>
      <c r="N14290" s="3">
        <v>0</v>
      </c>
      <c r="O14290" s="3">
        <v>0</v>
      </c>
      <c r="P14290" s="3" t="str">
        <f>B14290&amp;" | "&amp;C14290&amp;" | "&amp;D14290</f>
        <v>documentazione_amministrativa / documentazione_contabile | FATTURA ATTIVA | NOTA DI CREDITO</v>
      </c>
      <c r="Q14290" s="3" t="str">
        <f>VLOOKUP(P14290,'Classificazione UD'!A:B,2,FALSE)</f>
        <v>Fiscale</v>
      </c>
    </row>
    <row r="14291" spans="1:17" ht="15" customHeight="1" x14ac:dyDescent="0.25">
      <c r="A14291" s="30">
        <v>2017</v>
      </c>
      <c r="B14291" s="3" t="s">
        <v>17</v>
      </c>
      <c r="C14291" s="3" t="s">
        <v>18</v>
      </c>
      <c r="D14291" s="3" t="s">
        <v>19</v>
      </c>
      <c r="E14291" s="3">
        <v>76</v>
      </c>
      <c r="F14291" s="3">
        <v>152</v>
      </c>
      <c r="G14291" s="3">
        <v>304</v>
      </c>
      <c r="H14291" s="3">
        <v>58749864</v>
      </c>
      <c r="I14291" s="3">
        <v>152</v>
      </c>
      <c r="J14291" s="3">
        <v>304</v>
      </c>
      <c r="K14291" s="3">
        <v>640731</v>
      </c>
      <c r="L14291" s="3">
        <v>0</v>
      </c>
      <c r="M14291" s="3">
        <v>0</v>
      </c>
      <c r="N14291" s="3">
        <v>0</v>
      </c>
      <c r="O14291" s="3">
        <v>0</v>
      </c>
      <c r="P14291" s="3" t="str">
        <f>B14291&amp;" | "&amp;C14291&amp;" | "&amp;D14291</f>
        <v>documentazione_amministrativa / documentazione_contabile | FATTURA ATTIVA | FATTURA</v>
      </c>
      <c r="Q14291" s="3" t="str">
        <f>VLOOKUP(P14291,'Classificazione UD'!A:B,2,FALSE)</f>
        <v>Fiscale</v>
      </c>
    </row>
    <row r="14292" spans="1:17" ht="15" customHeight="1" x14ac:dyDescent="0.25">
      <c r="A14292" s="30">
        <v>2017</v>
      </c>
      <c r="B14292" s="3" t="s">
        <v>17</v>
      </c>
      <c r="C14292" s="3" t="s">
        <v>18</v>
      </c>
      <c r="D14292" s="3" t="s">
        <v>28</v>
      </c>
      <c r="E14292" s="3">
        <v>3</v>
      </c>
      <c r="F14292" s="3">
        <v>6</v>
      </c>
      <c r="G14292" s="3">
        <v>12</v>
      </c>
      <c r="H14292" s="3">
        <v>42743</v>
      </c>
      <c r="I14292" s="3">
        <v>6</v>
      </c>
      <c r="J14292" s="3">
        <v>12</v>
      </c>
      <c r="K14292" s="3">
        <v>24721</v>
      </c>
      <c r="L14292" s="3">
        <v>0</v>
      </c>
      <c r="M14292" s="3">
        <v>0</v>
      </c>
      <c r="N14292" s="3">
        <v>0</v>
      </c>
      <c r="O14292" s="3">
        <v>0</v>
      </c>
      <c r="P14292" s="3" t="str">
        <f>B14292&amp;" | "&amp;C14292&amp;" | "&amp;D14292</f>
        <v>documentazione_amministrativa / documentazione_contabile | FATTURA ATTIVA | NOTA DI CREDITO</v>
      </c>
      <c r="Q14292" s="3" t="str">
        <f>VLOOKUP(P14292,'Classificazione UD'!A:B,2,FALSE)</f>
        <v>Fiscale</v>
      </c>
    </row>
    <row r="14293" spans="1:17" ht="15" customHeight="1" x14ac:dyDescent="0.25">
      <c r="A14293" s="30">
        <v>2017</v>
      </c>
      <c r="B14293" s="3" t="s">
        <v>36</v>
      </c>
      <c r="C14293" s="3" t="s">
        <v>50</v>
      </c>
      <c r="D14293" s="3" t="s">
        <v>50</v>
      </c>
      <c r="E14293" s="3">
        <v>15326</v>
      </c>
      <c r="F14293" s="3">
        <v>53021</v>
      </c>
      <c r="G14293" s="3">
        <v>53021</v>
      </c>
      <c r="H14293" s="3">
        <v>28984595660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0</v>
      </c>
      <c r="O14293" s="3">
        <v>0</v>
      </c>
      <c r="P14293" s="3" t="str">
        <f>B14293&amp;" | "&amp;C14293&amp;" | "&amp;D14293</f>
        <v>documentazione_amministrativa / documenti_protocollati | DOCUMENTO PROTOCOLLATO | DOCUMENTO PROTOCOLLATO</v>
      </c>
      <c r="Q14293" s="3" t="str">
        <f>VLOOKUP(P14293,'Classificazione UD'!A:B,2,FALSE)</f>
        <v>Protocollo</v>
      </c>
    </row>
    <row r="14294" spans="1:17" ht="15" customHeight="1" x14ac:dyDescent="0.25">
      <c r="A14294" s="30">
        <v>2017</v>
      </c>
      <c r="B14294" s="3" t="s">
        <v>23</v>
      </c>
      <c r="C14294" s="3" t="s">
        <v>24</v>
      </c>
      <c r="D14294" s="3" t="s">
        <v>24</v>
      </c>
      <c r="E14294" s="3">
        <v>1</v>
      </c>
      <c r="F14294" s="3">
        <v>1</v>
      </c>
      <c r="G14294" s="3">
        <v>1</v>
      </c>
      <c r="H14294" s="3">
        <v>57885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 t="str">
        <f>B14294&amp;" | "&amp;C14294&amp;" | "&amp;D14294</f>
        <v>documentazione_amministrativa / altri_documenti | FOGLIO DI TRASFORMAZIONE | FOGLIO DI TRASFORMAZIONE</v>
      </c>
      <c r="Q14294" s="3" t="str">
        <f>VLOOKUP(P14294,'Classificazione UD'!A:B,2,FALSE)</f>
        <v>Tecnico</v>
      </c>
    </row>
    <row r="14295" spans="1:17" ht="15" customHeight="1" x14ac:dyDescent="0.25">
      <c r="A14295" s="30">
        <v>2017</v>
      </c>
      <c r="B14295" s="3" t="s">
        <v>20</v>
      </c>
      <c r="C14295" s="3" t="s">
        <v>21</v>
      </c>
      <c r="D14295" s="3" t="s">
        <v>21</v>
      </c>
      <c r="E14295" s="3">
        <v>306</v>
      </c>
      <c r="F14295" s="3">
        <v>306</v>
      </c>
      <c r="G14295" s="3">
        <v>326</v>
      </c>
      <c r="H14295" s="3">
        <v>156244717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 t="str">
        <f>B14295&amp;" | "&amp;C14295&amp;" | "&amp;D14295</f>
        <v>documentazione_amministrativa / registri | REGISTRO GIORNALIERO | REGISTRO GIORNALIERO</v>
      </c>
      <c r="Q14295" s="3" t="str">
        <f>VLOOKUP(P14295,'Classificazione UD'!A:B,2,FALSE)</f>
        <v>RGP</v>
      </c>
    </row>
    <row r="14296" spans="1:17" ht="15" customHeight="1" x14ac:dyDescent="0.25">
      <c r="A14296" s="30">
        <v>2017</v>
      </c>
      <c r="B14296" s="3" t="s">
        <v>20</v>
      </c>
      <c r="C14296" s="3" t="s">
        <v>21</v>
      </c>
      <c r="D14296" s="3" t="s">
        <v>21</v>
      </c>
      <c r="E14296" s="3">
        <v>299</v>
      </c>
      <c r="F14296" s="3">
        <v>299</v>
      </c>
      <c r="G14296" s="3">
        <v>299</v>
      </c>
      <c r="H14296" s="3">
        <v>3779106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0</v>
      </c>
      <c r="P14296" s="3" t="str">
        <f>B14296&amp;" | "&amp;C14296&amp;" | "&amp;D14296</f>
        <v>documentazione_amministrativa / registri | REGISTRO GIORNALIERO | REGISTRO GIORNALIERO</v>
      </c>
      <c r="Q14296" s="3" t="str">
        <f>VLOOKUP(P14296,'Classificazione UD'!A:B,2,FALSE)</f>
        <v>RGP</v>
      </c>
    </row>
    <row r="14297" spans="1:17" ht="15" customHeight="1" x14ac:dyDescent="0.25">
      <c r="A14297" s="30">
        <v>2017</v>
      </c>
      <c r="B14297" s="3" t="s">
        <v>44</v>
      </c>
      <c r="C14297" s="3" t="s">
        <v>312</v>
      </c>
      <c r="D14297" s="3" t="s">
        <v>312</v>
      </c>
      <c r="E14297" s="3">
        <v>33</v>
      </c>
      <c r="F14297" s="3">
        <v>176</v>
      </c>
      <c r="G14297" s="3">
        <v>176</v>
      </c>
      <c r="H14297" s="3">
        <v>91955600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 t="str">
        <f>B14297&amp;" | "&amp;C14297&amp;" | "&amp;D14297</f>
        <v>documentazione_amministrativa / deliberazioni | DELIB | DELIB</v>
      </c>
      <c r="Q14297" s="3" t="str">
        <f>VLOOKUP(P14297,'Classificazione UD'!A:B,2,FALSE)</f>
        <v>Amministrativo</v>
      </c>
    </row>
    <row r="14298" spans="1:17" ht="15" customHeight="1" x14ac:dyDescent="0.25">
      <c r="A14298" s="30">
        <v>2017</v>
      </c>
      <c r="B14298" s="3" t="s">
        <v>44</v>
      </c>
      <c r="C14298" s="3" t="s">
        <v>312</v>
      </c>
      <c r="D14298" s="3" t="s">
        <v>312</v>
      </c>
      <c r="E14298" s="3">
        <v>39</v>
      </c>
      <c r="F14298" s="3">
        <v>199</v>
      </c>
      <c r="G14298" s="3">
        <v>199</v>
      </c>
      <c r="H14298" s="3">
        <v>60869222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 t="str">
        <f>B14298&amp;" | "&amp;C14298&amp;" | "&amp;D14298</f>
        <v>documentazione_amministrativa / deliberazioni | DELIB | DELIB</v>
      </c>
      <c r="Q14298" s="3" t="str">
        <f>VLOOKUP(P14298,'Classificazione UD'!A:B,2,FALSE)</f>
        <v>Amministrativo</v>
      </c>
    </row>
    <row r="14299" spans="1:17" ht="15" customHeight="1" x14ac:dyDescent="0.25">
      <c r="A14299" s="30">
        <v>2017</v>
      </c>
      <c r="B14299" s="3" t="s">
        <v>48</v>
      </c>
      <c r="C14299" s="3" t="s">
        <v>293</v>
      </c>
      <c r="D14299" s="3" t="s">
        <v>293</v>
      </c>
      <c r="E14299" s="3">
        <v>74</v>
      </c>
      <c r="F14299" s="3">
        <v>232</v>
      </c>
      <c r="G14299" s="3">
        <v>232</v>
      </c>
      <c r="H14299" s="3">
        <v>69394337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 t="str">
        <f>B14299&amp;" | "&amp;C14299&amp;" | "&amp;D14299</f>
        <v>documentazione_amministrativa / determinazioni | DETERMINAZIONE_DIRIGENZIALE | DETERMINAZIONE_DIRIGENZIALE</v>
      </c>
      <c r="Q14299" s="3" t="str">
        <f>VLOOKUP(P14299,'Classificazione UD'!A:B,2,FALSE)</f>
        <v>Amministrativo</v>
      </c>
    </row>
    <row r="14300" spans="1:17" ht="15" customHeight="1" x14ac:dyDescent="0.25">
      <c r="A14300" s="30">
        <v>2017</v>
      </c>
      <c r="B14300" s="3" t="s">
        <v>36</v>
      </c>
      <c r="C14300" s="3" t="s">
        <v>295</v>
      </c>
      <c r="D14300" s="3" t="s">
        <v>295</v>
      </c>
      <c r="E14300" s="3">
        <v>3581</v>
      </c>
      <c r="F14300" s="3">
        <v>6750</v>
      </c>
      <c r="G14300" s="3">
        <v>6750</v>
      </c>
      <c r="H14300" s="3">
        <v>2444276875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>
        <v>0</v>
      </c>
      <c r="P14300" s="3" t="str">
        <f>B14300&amp;" | "&amp;C14300&amp;" | "&amp;D14300</f>
        <v>documentazione_amministrativa / documenti_protocollati | DOCUMENTO_DI_PROTOCOLLO | DOCUMENTO_DI_PROTOCOLLO</v>
      </c>
      <c r="Q14300" s="3" t="str">
        <f>VLOOKUP(P14300,'Classificazione UD'!A:B,2,FALSE)</f>
        <v>Amministrativo</v>
      </c>
    </row>
    <row r="14301" spans="1:17" ht="15" customHeight="1" x14ac:dyDescent="0.25">
      <c r="A14301" s="30">
        <v>2017</v>
      </c>
      <c r="B14301" s="3" t="s">
        <v>20</v>
      </c>
      <c r="C14301" s="3" t="s">
        <v>296</v>
      </c>
      <c r="D14301" s="3" t="s">
        <v>296</v>
      </c>
      <c r="E14301" s="3">
        <v>290</v>
      </c>
      <c r="F14301" s="3">
        <v>580</v>
      </c>
      <c r="G14301" s="3">
        <v>580</v>
      </c>
      <c r="H14301" s="3">
        <v>15183897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 t="str">
        <f>B14301&amp;" | "&amp;C14301&amp;" | "&amp;D14301</f>
        <v>documentazione_amministrativa / registri | REGISTRO_GIORNALIERO_DI_PROTOCOLLO | REGISTRO_GIORNALIERO_DI_PROTOCOLLO</v>
      </c>
      <c r="Q14301" s="3" t="str">
        <f>VLOOKUP(P14301,'Classificazione UD'!A:B,2,FALSE)</f>
        <v>Amministrativo</v>
      </c>
    </row>
    <row r="14302" spans="1:17" ht="15" customHeight="1" x14ac:dyDescent="0.25">
      <c r="A14302" s="30">
        <v>2017</v>
      </c>
      <c r="B14302" s="3" t="s">
        <v>20</v>
      </c>
      <c r="C14302" s="3" t="s">
        <v>21</v>
      </c>
      <c r="D14302" s="3" t="s">
        <v>21</v>
      </c>
      <c r="E14302" s="3">
        <v>288</v>
      </c>
      <c r="F14302" s="3">
        <v>288</v>
      </c>
      <c r="G14302" s="3">
        <v>289</v>
      </c>
      <c r="H14302" s="3">
        <v>60777076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 t="str">
        <f>B14302&amp;" | "&amp;C14302&amp;" | "&amp;D14302</f>
        <v>documentazione_amministrativa / registri | REGISTRO GIORNALIERO | REGISTRO GIORNALIERO</v>
      </c>
      <c r="Q14302" s="3" t="str">
        <f>VLOOKUP(P14302,'Classificazione UD'!A:B,2,FALSE)</f>
        <v>RGP</v>
      </c>
    </row>
    <row r="14303" spans="1:17" ht="15" customHeight="1" x14ac:dyDescent="0.25">
      <c r="A14303" s="30">
        <v>2017</v>
      </c>
      <c r="B14303" s="3" t="s">
        <v>44</v>
      </c>
      <c r="C14303" s="3" t="s">
        <v>46</v>
      </c>
      <c r="D14303" s="3" t="s">
        <v>46</v>
      </c>
      <c r="E14303" s="3">
        <v>55</v>
      </c>
      <c r="F14303" s="3">
        <v>431</v>
      </c>
      <c r="G14303" s="3">
        <v>431</v>
      </c>
      <c r="H14303" s="3">
        <v>111022598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 t="str">
        <f>B14303&amp;" | "&amp;C14303&amp;" | "&amp;D14303</f>
        <v>documentazione_amministrativa / deliberazioni | DELIBERA | DELIBERA</v>
      </c>
      <c r="Q14303" s="3" t="str">
        <f>VLOOKUP(P14303,'Classificazione UD'!A:B,2,FALSE)</f>
        <v>Amministrativo</v>
      </c>
    </row>
    <row r="14304" spans="1:17" ht="15" customHeight="1" x14ac:dyDescent="0.25">
      <c r="A14304" s="30">
        <v>2017</v>
      </c>
      <c r="B14304" s="3" t="s">
        <v>118</v>
      </c>
      <c r="C14304" s="3" t="s">
        <v>119</v>
      </c>
      <c r="D14304" s="3" t="s">
        <v>119</v>
      </c>
      <c r="E14304" s="3">
        <v>24</v>
      </c>
      <c r="F14304" s="3">
        <v>47</v>
      </c>
      <c r="G14304" s="3">
        <v>47</v>
      </c>
      <c r="H14304" s="3">
        <v>4191843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 t="str">
        <f>B14304&amp;" | "&amp;C14304&amp;" | "&amp;D14304</f>
        <v>documentazione_amministrativa / decreti_ordinanze | DECRETO | DECRETO</v>
      </c>
      <c r="Q14304" s="3" t="str">
        <f>VLOOKUP(P14304,'Classificazione UD'!A:B,2,FALSE)</f>
        <v>Amministrativo</v>
      </c>
    </row>
    <row r="14305" spans="1:17" ht="15" customHeight="1" x14ac:dyDescent="0.25">
      <c r="A14305" s="30">
        <v>2017</v>
      </c>
      <c r="B14305" s="3" t="s">
        <v>48</v>
      </c>
      <c r="C14305" s="3" t="s">
        <v>81</v>
      </c>
      <c r="D14305" s="3" t="s">
        <v>81</v>
      </c>
      <c r="E14305" s="3">
        <v>172</v>
      </c>
      <c r="F14305" s="3">
        <v>812</v>
      </c>
      <c r="G14305" s="3">
        <v>812</v>
      </c>
      <c r="H14305" s="3">
        <v>92839314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 t="str">
        <f>B14305&amp;" | "&amp;C14305&amp;" | "&amp;D14305</f>
        <v>documentazione_amministrativa / determinazioni | DETERMINA | DETERMINA</v>
      </c>
      <c r="Q14305" s="3" t="str">
        <f>VLOOKUP(P14305,'Classificazione UD'!A:B,2,FALSE)</f>
        <v>Amministrativo</v>
      </c>
    </row>
    <row r="14306" spans="1:17" ht="15" customHeight="1" x14ac:dyDescent="0.25">
      <c r="A14306" s="30">
        <v>2017</v>
      </c>
      <c r="B14306" s="3" t="s">
        <v>48</v>
      </c>
      <c r="C14306" s="3" t="s">
        <v>81</v>
      </c>
      <c r="D14306" s="3" t="s">
        <v>81</v>
      </c>
      <c r="E14306" s="3">
        <v>30</v>
      </c>
      <c r="F14306" s="3">
        <v>142</v>
      </c>
      <c r="G14306" s="3">
        <v>142</v>
      </c>
      <c r="H14306" s="3">
        <v>15433481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s="3">
        <v>0</v>
      </c>
      <c r="P14306" s="3" t="str">
        <f>B14306&amp;" | "&amp;C14306&amp;" | "&amp;D14306</f>
        <v>documentazione_amministrativa / determinazioni | DETERMINA | DETERMINA</v>
      </c>
      <c r="Q14306" s="3" t="str">
        <f>VLOOKUP(P14306,'Classificazione UD'!A:B,2,FALSE)</f>
        <v>Amministrativo</v>
      </c>
    </row>
    <row r="14307" spans="1:17" ht="15" customHeight="1" x14ac:dyDescent="0.25">
      <c r="A14307" s="30">
        <v>2017</v>
      </c>
      <c r="B14307" s="3" t="s">
        <v>48</v>
      </c>
      <c r="C14307" s="3" t="s">
        <v>81</v>
      </c>
      <c r="D14307" s="3" t="s">
        <v>81</v>
      </c>
      <c r="E14307" s="3">
        <v>44</v>
      </c>
      <c r="F14307" s="3">
        <v>182</v>
      </c>
      <c r="G14307" s="3">
        <v>182</v>
      </c>
      <c r="H14307" s="3">
        <v>18856654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 t="str">
        <f>B14307&amp;" | "&amp;C14307&amp;" | "&amp;D14307</f>
        <v>documentazione_amministrativa / determinazioni | DETERMINA | DETERMINA</v>
      </c>
      <c r="Q14307" s="3" t="str">
        <f>VLOOKUP(P14307,'Classificazione UD'!A:B,2,FALSE)</f>
        <v>Amministrativo</v>
      </c>
    </row>
    <row r="14308" spans="1:17" ht="15" customHeight="1" x14ac:dyDescent="0.25">
      <c r="A14308" s="30">
        <v>2017</v>
      </c>
      <c r="B14308" s="3" t="s">
        <v>48</v>
      </c>
      <c r="C14308" s="3" t="s">
        <v>81</v>
      </c>
      <c r="D14308" s="3" t="s">
        <v>81</v>
      </c>
      <c r="E14308" s="3">
        <v>264</v>
      </c>
      <c r="F14308" s="3">
        <v>1326</v>
      </c>
      <c r="G14308" s="3">
        <v>1326</v>
      </c>
      <c r="H14308" s="3">
        <v>184843608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 t="str">
        <f>B14308&amp;" | "&amp;C14308&amp;" | "&amp;D14308</f>
        <v>documentazione_amministrativa / determinazioni | DETERMINA | DETERMINA</v>
      </c>
      <c r="Q14308" s="3" t="str">
        <f>VLOOKUP(P14308,'Classificazione UD'!A:B,2,FALSE)</f>
        <v>Amministrativo</v>
      </c>
    </row>
    <row r="14309" spans="1:17" ht="15" customHeight="1" x14ac:dyDescent="0.25">
      <c r="A14309" s="30">
        <v>2017</v>
      </c>
      <c r="B14309" s="3" t="s">
        <v>48</v>
      </c>
      <c r="C14309" s="3" t="s">
        <v>81</v>
      </c>
      <c r="D14309" s="3" t="s">
        <v>81</v>
      </c>
      <c r="E14309" s="3">
        <v>229</v>
      </c>
      <c r="F14309" s="3">
        <v>1046</v>
      </c>
      <c r="G14309" s="3">
        <v>1046</v>
      </c>
      <c r="H14309" s="3">
        <v>141317289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0</v>
      </c>
      <c r="P14309" s="3" t="str">
        <f>B14309&amp;" | "&amp;C14309&amp;" | "&amp;D14309</f>
        <v>documentazione_amministrativa / determinazioni | DETERMINA | DETERMINA</v>
      </c>
      <c r="Q14309" s="3" t="str">
        <f>VLOOKUP(P14309,'Classificazione UD'!A:B,2,FALSE)</f>
        <v>Amministrativo</v>
      </c>
    </row>
    <row r="14310" spans="1:17" ht="15" customHeight="1" x14ac:dyDescent="0.25">
      <c r="A14310" s="30">
        <v>2017</v>
      </c>
      <c r="B14310" s="3" t="s">
        <v>17</v>
      </c>
      <c r="C14310" s="3" t="s">
        <v>27</v>
      </c>
      <c r="D14310" s="3" t="s">
        <v>19</v>
      </c>
      <c r="E14310" s="3">
        <v>3240</v>
      </c>
      <c r="F14310" s="3">
        <v>18450</v>
      </c>
      <c r="G14310" s="3">
        <v>28186</v>
      </c>
      <c r="H14310" s="3">
        <v>1689039023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 t="str">
        <f>B14310&amp;" | "&amp;C14310&amp;" | "&amp;D14310</f>
        <v>documentazione_amministrativa / documentazione_contabile | FATTURA PASSIVA | FATTURA</v>
      </c>
      <c r="Q14310" s="3" t="str">
        <f>VLOOKUP(P14310,'Classificazione UD'!A:B,2,FALSE)</f>
        <v>Fiscale</v>
      </c>
    </row>
    <row r="14311" spans="1:17" ht="15" customHeight="1" x14ac:dyDescent="0.25">
      <c r="A14311" s="30">
        <v>2017</v>
      </c>
      <c r="B14311" s="3" t="s">
        <v>44</v>
      </c>
      <c r="C14311" s="3" t="s">
        <v>46</v>
      </c>
      <c r="D14311" s="3" t="s">
        <v>46</v>
      </c>
      <c r="E14311" s="3">
        <v>135</v>
      </c>
      <c r="F14311" s="3">
        <v>1017</v>
      </c>
      <c r="G14311" s="3">
        <v>1017</v>
      </c>
      <c r="H14311" s="3">
        <v>157299862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 t="str">
        <f>B14311&amp;" | "&amp;C14311&amp;" | "&amp;D14311</f>
        <v>documentazione_amministrativa / deliberazioni | DELIBERA | DELIBERA</v>
      </c>
      <c r="Q14311" s="3" t="str">
        <f>VLOOKUP(P14311,'Classificazione UD'!A:B,2,FALSE)</f>
        <v>Amministrativo</v>
      </c>
    </row>
    <row r="14312" spans="1:17" ht="15" customHeight="1" x14ac:dyDescent="0.25">
      <c r="A14312" s="30">
        <v>2017</v>
      </c>
      <c r="B14312" s="3" t="s">
        <v>118</v>
      </c>
      <c r="C14312" s="3" t="s">
        <v>122</v>
      </c>
      <c r="D14312" s="3" t="s">
        <v>122</v>
      </c>
      <c r="E14312" s="3">
        <v>247</v>
      </c>
      <c r="F14312" s="3">
        <v>495</v>
      </c>
      <c r="G14312" s="3">
        <v>495</v>
      </c>
      <c r="H14312" s="3">
        <v>39516183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0</v>
      </c>
      <c r="P14312" s="3" t="str">
        <f>B14312&amp;" | "&amp;C14312&amp;" | "&amp;D14312</f>
        <v>documentazione_amministrativa / decreti_ordinanze | ORDINANZA | ORDINANZA</v>
      </c>
      <c r="Q14312" s="3" t="str">
        <f>VLOOKUP(P14312,'Classificazione UD'!A:B,2,FALSE)</f>
        <v>Amministrativo</v>
      </c>
    </row>
    <row r="14313" spans="1:17" ht="15" customHeight="1" x14ac:dyDescent="0.25">
      <c r="A14313" s="30">
        <v>2017</v>
      </c>
      <c r="B14313" s="3" t="s">
        <v>36</v>
      </c>
      <c r="C14313" s="3" t="s">
        <v>50</v>
      </c>
      <c r="D14313" s="3" t="s">
        <v>50</v>
      </c>
      <c r="E14313" s="3">
        <v>47240</v>
      </c>
      <c r="F14313" s="3">
        <v>415161</v>
      </c>
      <c r="G14313" s="3">
        <v>415161</v>
      </c>
      <c r="H14313" s="3">
        <v>34260121263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 t="str">
        <f>B14313&amp;" | "&amp;C14313&amp;" | "&amp;D14313</f>
        <v>documentazione_amministrativa / documenti_protocollati | DOCUMENTO PROTOCOLLATO | DOCUMENTO PROTOCOLLATO</v>
      </c>
      <c r="Q14313" s="3" t="str">
        <f>VLOOKUP(P14313,'Classificazione UD'!A:B,2,FALSE)</f>
        <v>Protocollo</v>
      </c>
    </row>
    <row r="14314" spans="1:17" ht="15" customHeight="1" x14ac:dyDescent="0.25">
      <c r="A14314" s="30">
        <v>2017</v>
      </c>
      <c r="B14314" s="3" t="s">
        <v>20</v>
      </c>
      <c r="C14314" s="3" t="s">
        <v>21</v>
      </c>
      <c r="D14314" s="3" t="s">
        <v>21</v>
      </c>
      <c r="E14314" s="3">
        <v>297</v>
      </c>
      <c r="F14314" s="3">
        <v>297</v>
      </c>
      <c r="G14314" s="3">
        <v>297</v>
      </c>
      <c r="H14314" s="3">
        <v>56405472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 t="str">
        <f>B14314&amp;" | "&amp;C14314&amp;" | "&amp;D14314</f>
        <v>documentazione_amministrativa / registri | REGISTRO GIORNALIERO | REGISTRO GIORNALIERO</v>
      </c>
      <c r="Q14314" s="3" t="str">
        <f>VLOOKUP(P14314,'Classificazione UD'!A:B,2,FALSE)</f>
        <v>RGP</v>
      </c>
    </row>
    <row r="14315" spans="1:17" ht="15" customHeight="1" x14ac:dyDescent="0.25">
      <c r="A14315" s="30">
        <v>2017</v>
      </c>
      <c r="B14315" s="3" t="s">
        <v>36</v>
      </c>
      <c r="C14315" s="3" t="s">
        <v>50</v>
      </c>
      <c r="D14315" s="3" t="s">
        <v>50</v>
      </c>
      <c r="E14315" s="3">
        <v>4558</v>
      </c>
      <c r="F14315" s="3">
        <v>22636</v>
      </c>
      <c r="G14315" s="3">
        <v>22636</v>
      </c>
      <c r="H14315" s="3">
        <v>11232710230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 t="str">
        <f>B14315&amp;" | "&amp;C14315&amp;" | "&amp;D14315</f>
        <v>documentazione_amministrativa / documenti_protocollati | DOCUMENTO PROTOCOLLATO | DOCUMENTO PROTOCOLLATO</v>
      </c>
      <c r="Q14315" s="3" t="str">
        <f>VLOOKUP(P14315,'Classificazione UD'!A:B,2,FALSE)</f>
        <v>Protocollo</v>
      </c>
    </row>
    <row r="14316" spans="1:17" ht="15" customHeight="1" x14ac:dyDescent="0.25">
      <c r="A14316" s="30">
        <v>2017</v>
      </c>
      <c r="B14316" s="3" t="s">
        <v>20</v>
      </c>
      <c r="C14316" s="3" t="s">
        <v>21</v>
      </c>
      <c r="D14316" s="3" t="s">
        <v>21</v>
      </c>
      <c r="E14316" s="3">
        <v>249</v>
      </c>
      <c r="F14316" s="3">
        <v>249</v>
      </c>
      <c r="G14316" s="3">
        <v>249</v>
      </c>
      <c r="H14316" s="3">
        <v>7711639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 t="str">
        <f>B14316&amp;" | "&amp;C14316&amp;" | "&amp;D14316</f>
        <v>documentazione_amministrativa / registri | REGISTRO GIORNALIERO | REGISTRO GIORNALIERO</v>
      </c>
      <c r="Q14316" s="3" t="str">
        <f>VLOOKUP(P14316,'Classificazione UD'!A:B,2,FALSE)</f>
        <v>RGP</v>
      </c>
    </row>
    <row r="14317" spans="1:17" ht="15" customHeight="1" x14ac:dyDescent="0.25">
      <c r="A14317" s="30">
        <v>2017</v>
      </c>
      <c r="B14317" s="3" t="s">
        <v>44</v>
      </c>
      <c r="C14317" s="3" t="s">
        <v>46</v>
      </c>
      <c r="D14317" s="3" t="s">
        <v>46</v>
      </c>
      <c r="E14317" s="3">
        <v>50</v>
      </c>
      <c r="F14317" s="3">
        <v>50</v>
      </c>
      <c r="G14317" s="3">
        <v>50</v>
      </c>
      <c r="H14317" s="3">
        <v>3536323</v>
      </c>
      <c r="I14317" s="3">
        <v>135</v>
      </c>
      <c r="J14317" s="3">
        <v>135</v>
      </c>
      <c r="K14317" s="3">
        <v>164594592</v>
      </c>
      <c r="L14317" s="3">
        <v>0</v>
      </c>
      <c r="M14317" s="3">
        <v>0</v>
      </c>
      <c r="N14317" s="3">
        <v>0</v>
      </c>
      <c r="O14317" s="3">
        <v>0</v>
      </c>
      <c r="P14317" s="3" t="str">
        <f>B14317&amp;" | "&amp;C14317&amp;" | "&amp;D14317</f>
        <v>documentazione_amministrativa / deliberazioni | DELIBERA | DELIBERA</v>
      </c>
      <c r="Q14317" s="3" t="str">
        <f>VLOOKUP(P14317,'Classificazione UD'!A:B,2,FALSE)</f>
        <v>Amministrativo</v>
      </c>
    </row>
    <row r="14318" spans="1:17" ht="15" customHeight="1" x14ac:dyDescent="0.25">
      <c r="A14318" s="30">
        <v>2017</v>
      </c>
      <c r="B14318" s="3" t="s">
        <v>44</v>
      </c>
      <c r="C14318" s="3" t="s">
        <v>46</v>
      </c>
      <c r="D14318" s="3" t="s">
        <v>46</v>
      </c>
      <c r="E14318" s="3">
        <v>130</v>
      </c>
      <c r="F14318" s="3">
        <v>130</v>
      </c>
      <c r="G14318" s="3">
        <v>130</v>
      </c>
      <c r="H14318" s="3">
        <v>9953657</v>
      </c>
      <c r="I14318" s="3">
        <v>280</v>
      </c>
      <c r="J14318" s="3">
        <v>280</v>
      </c>
      <c r="K14318" s="3">
        <v>214183831</v>
      </c>
      <c r="L14318" s="3">
        <v>0</v>
      </c>
      <c r="M14318" s="3">
        <v>0</v>
      </c>
      <c r="N14318" s="3">
        <v>0</v>
      </c>
      <c r="O14318" s="3">
        <v>0</v>
      </c>
      <c r="P14318" s="3" t="str">
        <f>B14318&amp;" | "&amp;C14318&amp;" | "&amp;D14318</f>
        <v>documentazione_amministrativa / deliberazioni | DELIBERA | DELIBERA</v>
      </c>
      <c r="Q14318" s="3" t="str">
        <f>VLOOKUP(P14318,'Classificazione UD'!A:B,2,FALSE)</f>
        <v>Amministrativo</v>
      </c>
    </row>
    <row r="14319" spans="1:17" ht="15" customHeight="1" x14ac:dyDescent="0.25">
      <c r="A14319" s="30">
        <v>2017</v>
      </c>
      <c r="B14319" s="3" t="s">
        <v>48</v>
      </c>
      <c r="C14319" s="3" t="s">
        <v>81</v>
      </c>
      <c r="D14319" s="3" t="s">
        <v>81</v>
      </c>
      <c r="E14319" s="3">
        <v>677</v>
      </c>
      <c r="F14319" s="3">
        <v>677</v>
      </c>
      <c r="G14319" s="3">
        <v>677</v>
      </c>
      <c r="H14319" s="3">
        <v>82742562</v>
      </c>
      <c r="I14319" s="3">
        <v>9</v>
      </c>
      <c r="J14319" s="3">
        <v>9</v>
      </c>
      <c r="K14319" s="3">
        <v>305664</v>
      </c>
      <c r="L14319" s="3">
        <v>0</v>
      </c>
      <c r="M14319" s="3">
        <v>0</v>
      </c>
      <c r="N14319" s="3">
        <v>0</v>
      </c>
      <c r="O14319" s="3">
        <v>0</v>
      </c>
      <c r="P14319" s="3" t="str">
        <f>B14319&amp;" | "&amp;C14319&amp;" | "&amp;D14319</f>
        <v>documentazione_amministrativa / determinazioni | DETERMINA | DETERMINA</v>
      </c>
      <c r="Q14319" s="3" t="str">
        <f>VLOOKUP(P14319,'Classificazione UD'!A:B,2,FALSE)</f>
        <v>Amministrativo</v>
      </c>
    </row>
    <row r="14320" spans="1:17" ht="15" customHeight="1" x14ac:dyDescent="0.25">
      <c r="A14320" s="30">
        <v>2017</v>
      </c>
      <c r="B14320" s="3" t="s">
        <v>17</v>
      </c>
      <c r="C14320" s="3" t="s">
        <v>27</v>
      </c>
      <c r="D14320" s="3" t="s">
        <v>19</v>
      </c>
      <c r="E14320" s="3">
        <v>1329</v>
      </c>
      <c r="F14320" s="3">
        <v>2657</v>
      </c>
      <c r="G14320" s="3">
        <v>2657</v>
      </c>
      <c r="H14320" s="3">
        <v>316178247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 t="str">
        <f>B14320&amp;" | "&amp;C14320&amp;" | "&amp;D14320</f>
        <v>documentazione_amministrativa / documentazione_contabile | FATTURA PASSIVA | FATTURA</v>
      </c>
      <c r="Q14320" s="3" t="str">
        <f>VLOOKUP(P14320,'Classificazione UD'!A:B,2,FALSE)</f>
        <v>Fiscale</v>
      </c>
    </row>
    <row r="14321" spans="1:17" ht="15" customHeight="1" x14ac:dyDescent="0.25">
      <c r="A14321" s="30">
        <v>2017</v>
      </c>
      <c r="B14321" s="3" t="s">
        <v>17</v>
      </c>
      <c r="C14321" s="3" t="s">
        <v>27</v>
      </c>
      <c r="D14321" s="3" t="s">
        <v>28</v>
      </c>
      <c r="E14321" s="3">
        <v>34</v>
      </c>
      <c r="F14321" s="3">
        <v>68</v>
      </c>
      <c r="G14321" s="3">
        <v>68</v>
      </c>
      <c r="H14321" s="3">
        <v>8620763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 t="str">
        <f>B14321&amp;" | "&amp;C14321&amp;" | "&amp;D14321</f>
        <v>documentazione_amministrativa / documentazione_contabile | FATTURA PASSIVA | NOTA DI CREDITO</v>
      </c>
      <c r="Q14321" s="3" t="str">
        <f>VLOOKUP(P14321,'Classificazione UD'!A:B,2,FALSE)</f>
        <v>Fiscale</v>
      </c>
    </row>
    <row r="14322" spans="1:17" ht="15" customHeight="1" x14ac:dyDescent="0.25">
      <c r="A14322" s="30">
        <v>2017</v>
      </c>
      <c r="B14322" s="3" t="s">
        <v>17</v>
      </c>
      <c r="C14322" s="3" t="s">
        <v>27</v>
      </c>
      <c r="D14322" s="3" t="s">
        <v>32</v>
      </c>
      <c r="E14322" s="3">
        <v>1</v>
      </c>
      <c r="F14322" s="3">
        <v>2</v>
      </c>
      <c r="G14322" s="3">
        <v>2</v>
      </c>
      <c r="H14322" s="3">
        <v>76696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 t="str">
        <f>B14322&amp;" | "&amp;C14322&amp;" | "&amp;D14322</f>
        <v>documentazione_amministrativa / documentazione_contabile | FATTURA PASSIVA | NOTA DI DEBITO</v>
      </c>
      <c r="Q14322" s="3" t="str">
        <f>VLOOKUP(P14322,'Classificazione UD'!A:B,2,FALSE)</f>
        <v>Fiscale</v>
      </c>
    </row>
    <row r="14323" spans="1:17" ht="15" customHeight="1" x14ac:dyDescent="0.25">
      <c r="A14323" s="30">
        <v>2017</v>
      </c>
      <c r="B14323" s="3" t="s">
        <v>17</v>
      </c>
      <c r="C14323" s="3" t="s">
        <v>27</v>
      </c>
      <c r="D14323" s="3" t="s">
        <v>86</v>
      </c>
      <c r="E14323" s="3">
        <v>3</v>
      </c>
      <c r="F14323" s="3">
        <v>6</v>
      </c>
      <c r="G14323" s="3">
        <v>6</v>
      </c>
      <c r="H14323" s="3">
        <v>23707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 t="str">
        <f>B14323&amp;" | "&amp;C14323&amp;" | "&amp;D14323</f>
        <v>documentazione_amministrativa / documentazione_contabile | FATTURA PASSIVA | PARCELLA</v>
      </c>
      <c r="Q14323" s="3" t="str">
        <f>VLOOKUP(P14323,'Classificazione UD'!A:B,2,FALSE)</f>
        <v>Fiscale</v>
      </c>
    </row>
    <row r="14324" spans="1:17" ht="15" customHeight="1" x14ac:dyDescent="0.25">
      <c r="A14324" s="30">
        <v>2017</v>
      </c>
      <c r="B14324" s="3" t="s">
        <v>36</v>
      </c>
      <c r="C14324" s="3" t="s">
        <v>37</v>
      </c>
      <c r="D14324" s="3" t="s">
        <v>37</v>
      </c>
      <c r="E14324" s="3">
        <v>5877</v>
      </c>
      <c r="F14324" s="3">
        <v>5877</v>
      </c>
      <c r="G14324" s="3">
        <v>5877</v>
      </c>
      <c r="H14324" s="3">
        <v>3572400625</v>
      </c>
      <c r="I14324" s="3">
        <v>6999</v>
      </c>
      <c r="J14324" s="3">
        <v>6999</v>
      </c>
      <c r="K14324" s="3">
        <v>2011291082</v>
      </c>
      <c r="L14324" s="3">
        <v>0</v>
      </c>
      <c r="M14324" s="3">
        <v>0</v>
      </c>
      <c r="N14324" s="3">
        <v>0</v>
      </c>
      <c r="O14324" s="3">
        <v>0</v>
      </c>
      <c r="P14324" s="3" t="str">
        <f>B14324&amp;" | "&amp;C14324&amp;" | "&amp;D14324</f>
        <v>documentazione_amministrativa / documenti_protocollati | Documento protocollato | Documento protocollato</v>
      </c>
      <c r="Q14324" s="3" t="str">
        <f>VLOOKUP(P14324,'Classificazione UD'!A:B,2,FALSE)</f>
        <v>Protocollo</v>
      </c>
    </row>
    <row r="14325" spans="1:17" ht="15" customHeight="1" x14ac:dyDescent="0.25">
      <c r="A14325" s="30">
        <v>2017</v>
      </c>
      <c r="B14325" s="3" t="s">
        <v>20</v>
      </c>
      <c r="C14325" s="3" t="s">
        <v>21</v>
      </c>
      <c r="D14325" s="3" t="s">
        <v>21</v>
      </c>
      <c r="E14325" s="3">
        <v>296</v>
      </c>
      <c r="F14325" s="3">
        <v>296</v>
      </c>
      <c r="G14325" s="3">
        <v>296</v>
      </c>
      <c r="H14325" s="3">
        <v>37749269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 t="str">
        <f>B14325&amp;" | "&amp;C14325&amp;" | "&amp;D14325</f>
        <v>documentazione_amministrativa / registri | REGISTRO GIORNALIERO | REGISTRO GIORNALIERO</v>
      </c>
      <c r="Q14325" s="3" t="str">
        <f>VLOOKUP(P14325,'Classificazione UD'!A:B,2,FALSE)</f>
        <v>RGP</v>
      </c>
    </row>
    <row r="14326" spans="1:17" ht="15" customHeight="1" x14ac:dyDescent="0.25">
      <c r="A14326" s="30">
        <v>2017</v>
      </c>
      <c r="B14326" s="3" t="s">
        <v>20</v>
      </c>
      <c r="C14326" s="3" t="s">
        <v>304</v>
      </c>
      <c r="D14326" s="3" t="s">
        <v>304</v>
      </c>
      <c r="E14326" s="3">
        <v>122</v>
      </c>
      <c r="F14326" s="3">
        <v>122</v>
      </c>
      <c r="G14326" s="3">
        <v>122</v>
      </c>
      <c r="H14326" s="3">
        <v>26959036</v>
      </c>
      <c r="I14326" s="3">
        <v>13</v>
      </c>
      <c r="J14326" s="3">
        <v>13</v>
      </c>
      <c r="K14326" s="3">
        <v>2833412</v>
      </c>
      <c r="L14326" s="3">
        <v>0</v>
      </c>
      <c r="M14326" s="3">
        <v>0</v>
      </c>
      <c r="N14326" s="3">
        <v>0</v>
      </c>
      <c r="O14326" s="3">
        <v>0</v>
      </c>
      <c r="P14326" s="3" t="str">
        <f>B14326&amp;" | "&amp;C14326&amp;" | "&amp;D14326</f>
        <v>documentazione_amministrativa / registri | REGISTRO PROTOCOLLO | REGISTRO PROTOCOLLO</v>
      </c>
      <c r="Q14326" s="3" t="str">
        <f>VLOOKUP(P14326,'Classificazione UD'!A:B,2,FALSE)</f>
        <v>Amministrativo</v>
      </c>
    </row>
    <row r="14327" spans="1:17" ht="15" customHeight="1" x14ac:dyDescent="0.25">
      <c r="A14327" s="30">
        <v>2017</v>
      </c>
      <c r="B14327" s="3" t="s">
        <v>20</v>
      </c>
      <c r="C14327" s="3" t="s">
        <v>21</v>
      </c>
      <c r="D14327" s="3" t="s">
        <v>21</v>
      </c>
      <c r="E14327" s="3">
        <v>173</v>
      </c>
      <c r="F14327" s="3">
        <v>173</v>
      </c>
      <c r="G14327" s="3">
        <v>173</v>
      </c>
      <c r="H14327" s="3">
        <v>49035449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  <c r="O14327" s="3">
        <v>0</v>
      </c>
      <c r="P14327" s="3" t="str">
        <f>B14327&amp;" | "&amp;C14327&amp;" | "&amp;D14327</f>
        <v>documentazione_amministrativa / registri | REGISTRO GIORNALIERO | REGISTRO GIORNALIERO</v>
      </c>
      <c r="Q14327" s="3" t="str">
        <f>VLOOKUP(P14327,'Classificazione UD'!A:B,2,FALSE)</f>
        <v>RGP</v>
      </c>
    </row>
    <row r="14328" spans="1:17" ht="15" customHeight="1" x14ac:dyDescent="0.25">
      <c r="A14328" s="30">
        <v>2017</v>
      </c>
      <c r="B14328" s="3" t="s">
        <v>33</v>
      </c>
      <c r="C14328" s="3" t="s">
        <v>34</v>
      </c>
      <c r="D14328" s="3" t="s">
        <v>34</v>
      </c>
      <c r="E14328" s="3">
        <v>4</v>
      </c>
      <c r="F14328" s="3">
        <v>4</v>
      </c>
      <c r="G14328" s="3">
        <v>8</v>
      </c>
      <c r="H14328" s="3">
        <v>3824166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 t="str">
        <f>B14328&amp;" | "&amp;C14328&amp;" | "&amp;D14328</f>
        <v>documentazione_amministrativa / contratti_accordi | CONTRATTO | CONTRATTO</v>
      </c>
      <c r="Q14328" s="3" t="str">
        <f>VLOOKUP(P14328,'Classificazione UD'!A:B,2,FALSE)</f>
        <v>Contratto</v>
      </c>
    </row>
    <row r="14329" spans="1:17" ht="15" customHeight="1" x14ac:dyDescent="0.25">
      <c r="A14329" s="30">
        <v>2017</v>
      </c>
      <c r="B14329" s="3" t="s">
        <v>17</v>
      </c>
      <c r="C14329" s="3" t="s">
        <v>18</v>
      </c>
      <c r="D14329" s="3" t="s">
        <v>19</v>
      </c>
      <c r="E14329" s="3">
        <v>16</v>
      </c>
      <c r="F14329" s="3">
        <v>48</v>
      </c>
      <c r="G14329" s="3">
        <v>48</v>
      </c>
      <c r="H14329" s="3">
        <v>333426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 t="str">
        <f>B14329&amp;" | "&amp;C14329&amp;" | "&amp;D14329</f>
        <v>documentazione_amministrativa / documentazione_contabile | FATTURA ATTIVA | FATTURA</v>
      </c>
      <c r="Q14329" s="3" t="str">
        <f>VLOOKUP(P14329,'Classificazione UD'!A:B,2,FALSE)</f>
        <v>Fiscale</v>
      </c>
    </row>
    <row r="14330" spans="1:17" ht="15" customHeight="1" x14ac:dyDescent="0.25">
      <c r="A14330" s="30">
        <v>2017</v>
      </c>
      <c r="B14330" s="3" t="s">
        <v>17</v>
      </c>
      <c r="C14330" s="3" t="s">
        <v>27</v>
      </c>
      <c r="D14330" s="3" t="s">
        <v>134</v>
      </c>
      <c r="E14330" s="3">
        <v>1</v>
      </c>
      <c r="F14330" s="3">
        <v>3</v>
      </c>
      <c r="G14330" s="3">
        <v>3</v>
      </c>
      <c r="H14330" s="3">
        <v>123319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 t="str">
        <f>B14330&amp;" | "&amp;C14330&amp;" | "&amp;D14330</f>
        <v>documentazione_amministrativa / documentazione_contabile | FATTURA PASSIVA | ACCONTO/ANTICIPO SU PARCELLA</v>
      </c>
      <c r="Q14330" s="3" t="str">
        <f>VLOOKUP(P14330,'Classificazione UD'!A:B,2,FALSE)</f>
        <v>Fiscale</v>
      </c>
    </row>
    <row r="14331" spans="1:17" ht="15" customHeight="1" x14ac:dyDescent="0.25">
      <c r="A14331" s="30">
        <v>2017</v>
      </c>
      <c r="B14331" s="3" t="s">
        <v>17</v>
      </c>
      <c r="C14331" s="3" t="s">
        <v>27</v>
      </c>
      <c r="D14331" s="3" t="s">
        <v>19</v>
      </c>
      <c r="E14331" s="3">
        <v>818</v>
      </c>
      <c r="F14331" s="3">
        <v>2457</v>
      </c>
      <c r="G14331" s="3">
        <v>2457</v>
      </c>
      <c r="H14331" s="3">
        <v>205041145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 t="str">
        <f>B14331&amp;" | "&amp;C14331&amp;" | "&amp;D14331</f>
        <v>documentazione_amministrativa / documentazione_contabile | FATTURA PASSIVA | FATTURA</v>
      </c>
      <c r="Q14331" s="3" t="str">
        <f>VLOOKUP(P14331,'Classificazione UD'!A:B,2,FALSE)</f>
        <v>Fiscale</v>
      </c>
    </row>
    <row r="14332" spans="1:17" ht="15" customHeight="1" x14ac:dyDescent="0.25">
      <c r="A14332" s="30">
        <v>2017</v>
      </c>
      <c r="B14332" s="3" t="s">
        <v>17</v>
      </c>
      <c r="C14332" s="3" t="s">
        <v>27</v>
      </c>
      <c r="D14332" s="3" t="s">
        <v>28</v>
      </c>
      <c r="E14332" s="3">
        <v>21</v>
      </c>
      <c r="F14332" s="3">
        <v>63</v>
      </c>
      <c r="G14332" s="3">
        <v>63</v>
      </c>
      <c r="H14332" s="3">
        <v>1907597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 t="str">
        <f>B14332&amp;" | "&amp;C14332&amp;" | "&amp;D14332</f>
        <v>documentazione_amministrativa / documentazione_contabile | FATTURA PASSIVA | NOTA DI CREDITO</v>
      </c>
      <c r="Q14332" s="3" t="str">
        <f>VLOOKUP(P14332,'Classificazione UD'!A:B,2,FALSE)</f>
        <v>Fiscale</v>
      </c>
    </row>
    <row r="14333" spans="1:17" ht="15" customHeight="1" x14ac:dyDescent="0.25">
      <c r="A14333" s="30">
        <v>2017</v>
      </c>
      <c r="B14333" s="3" t="s">
        <v>17</v>
      </c>
      <c r="C14333" s="3" t="s">
        <v>27</v>
      </c>
      <c r="D14333" s="3" t="s">
        <v>32</v>
      </c>
      <c r="E14333" s="3">
        <v>5</v>
      </c>
      <c r="F14333" s="3">
        <v>15</v>
      </c>
      <c r="G14333" s="3">
        <v>15</v>
      </c>
      <c r="H14333" s="3">
        <v>52541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 t="str">
        <f>B14333&amp;" | "&amp;C14333&amp;" | "&amp;D14333</f>
        <v>documentazione_amministrativa / documentazione_contabile | FATTURA PASSIVA | NOTA DI DEBITO</v>
      </c>
      <c r="Q14333" s="3" t="str">
        <f>VLOOKUP(P14333,'Classificazione UD'!A:B,2,FALSE)</f>
        <v>Fiscale</v>
      </c>
    </row>
    <row r="14334" spans="1:17" ht="15" customHeight="1" x14ac:dyDescent="0.25">
      <c r="A14334" s="30">
        <v>2017</v>
      </c>
      <c r="B14334" s="3" t="s">
        <v>17</v>
      </c>
      <c r="C14334" s="3" t="s">
        <v>27</v>
      </c>
      <c r="D14334" s="3" t="s">
        <v>86</v>
      </c>
      <c r="E14334" s="3">
        <v>5</v>
      </c>
      <c r="F14334" s="3">
        <v>15</v>
      </c>
      <c r="G14334" s="3">
        <v>15</v>
      </c>
      <c r="H14334" s="3">
        <v>93807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3" t="str">
        <f>B14334&amp;" | "&amp;C14334&amp;" | "&amp;D14334</f>
        <v>documentazione_amministrativa / documentazione_contabile | FATTURA PASSIVA | PARCELLA</v>
      </c>
      <c r="Q14334" s="3" t="str">
        <f>VLOOKUP(P14334,'Classificazione UD'!A:B,2,FALSE)</f>
        <v>Fiscale</v>
      </c>
    </row>
    <row r="14335" spans="1:17" ht="15" customHeight="1" x14ac:dyDescent="0.25">
      <c r="A14335" s="30">
        <v>2017</v>
      </c>
      <c r="B14335" s="3" t="s">
        <v>36</v>
      </c>
      <c r="C14335" s="3" t="s">
        <v>50</v>
      </c>
      <c r="D14335" s="3" t="s">
        <v>50</v>
      </c>
      <c r="E14335" s="3">
        <v>11999</v>
      </c>
      <c r="F14335" s="3">
        <v>42529</v>
      </c>
      <c r="G14335" s="3">
        <v>42529</v>
      </c>
      <c r="H14335" s="3">
        <v>17566131259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 t="str">
        <f>B14335&amp;" | "&amp;C14335&amp;" | "&amp;D14335</f>
        <v>documentazione_amministrativa / documenti_protocollati | DOCUMENTO PROTOCOLLATO | DOCUMENTO PROTOCOLLATO</v>
      </c>
      <c r="Q14335" s="3" t="str">
        <f>VLOOKUP(P14335,'Classificazione UD'!A:B,2,FALSE)</f>
        <v>Protocollo</v>
      </c>
    </row>
    <row r="14336" spans="1:17" ht="15" customHeight="1" x14ac:dyDescent="0.25">
      <c r="A14336" s="30">
        <v>2017</v>
      </c>
      <c r="B14336" s="3" t="s">
        <v>20</v>
      </c>
      <c r="C14336" s="3" t="s">
        <v>21</v>
      </c>
      <c r="D14336" s="3" t="s">
        <v>21</v>
      </c>
      <c r="E14336" s="3">
        <v>341</v>
      </c>
      <c r="F14336" s="3">
        <v>590</v>
      </c>
      <c r="G14336" s="3">
        <v>590</v>
      </c>
      <c r="H14336" s="3">
        <v>97452709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3" t="str">
        <f>B14336&amp;" | "&amp;C14336&amp;" | "&amp;D14336</f>
        <v>documentazione_amministrativa / registri | REGISTRO GIORNALIERO | REGISTRO GIORNALIERO</v>
      </c>
      <c r="Q14336" s="3" t="str">
        <f>VLOOKUP(P14336,'Classificazione UD'!A:B,2,FALSE)</f>
        <v>RGP</v>
      </c>
    </row>
    <row r="14337" spans="1:17" ht="15" customHeight="1" x14ac:dyDescent="0.25">
      <c r="A14337" s="30">
        <v>2017</v>
      </c>
      <c r="B14337" s="3" t="s">
        <v>36</v>
      </c>
      <c r="C14337" s="3" t="s">
        <v>50</v>
      </c>
      <c r="D14337" s="3" t="s">
        <v>50</v>
      </c>
      <c r="E14337" s="3">
        <v>596</v>
      </c>
      <c r="F14337" s="3">
        <v>596</v>
      </c>
      <c r="G14337" s="3">
        <v>596</v>
      </c>
      <c r="H14337" s="3">
        <v>251504394</v>
      </c>
      <c r="I14337" s="3">
        <v>39</v>
      </c>
      <c r="J14337" s="3">
        <v>39</v>
      </c>
      <c r="K14337" s="3">
        <v>15856049</v>
      </c>
      <c r="L14337" s="3">
        <v>0</v>
      </c>
      <c r="M14337" s="3">
        <v>0</v>
      </c>
      <c r="N14337" s="3">
        <v>0</v>
      </c>
      <c r="O14337" s="3">
        <v>0</v>
      </c>
      <c r="P14337" s="3" t="str">
        <f>B14337&amp;" | "&amp;C14337&amp;" | "&amp;D14337</f>
        <v>documentazione_amministrativa / documenti_protocollati | DOCUMENTO PROTOCOLLATO | DOCUMENTO PROTOCOLLATO</v>
      </c>
      <c r="Q14337" s="3" t="str">
        <f>VLOOKUP(P14337,'Classificazione UD'!A:B,2,FALSE)</f>
        <v>Protocollo</v>
      </c>
    </row>
    <row r="14338" spans="1:17" ht="15" customHeight="1" x14ac:dyDescent="0.25">
      <c r="A14338" s="30">
        <v>2017</v>
      </c>
      <c r="B14338" s="3" t="s">
        <v>36</v>
      </c>
      <c r="C14338" s="3" t="s">
        <v>50</v>
      </c>
      <c r="D14338" s="3" t="s">
        <v>313</v>
      </c>
      <c r="E14338" s="3">
        <v>21024</v>
      </c>
      <c r="F14338" s="3">
        <v>21024</v>
      </c>
      <c r="G14338" s="3">
        <v>21024</v>
      </c>
      <c r="H14338" s="3">
        <v>8690442282</v>
      </c>
      <c r="I14338" s="3">
        <v>34172</v>
      </c>
      <c r="J14338" s="3">
        <v>34172</v>
      </c>
      <c r="K14338" s="3">
        <v>13330080568</v>
      </c>
      <c r="L14338" s="3">
        <v>0</v>
      </c>
      <c r="M14338" s="3">
        <v>0</v>
      </c>
      <c r="N14338" s="3">
        <v>0</v>
      </c>
      <c r="O14338" s="3">
        <v>0</v>
      </c>
      <c r="P14338" s="3" t="str">
        <f>B14338&amp;" | "&amp;C14338&amp;" | "&amp;D14338</f>
        <v>documentazione_amministrativa / documenti_protocollati | DOCUMENTO PROTOCOLLATO | DOCUMENTO RISERVATO</v>
      </c>
      <c r="Q14338" s="3" t="str">
        <f>VLOOKUP(P14338,'Classificazione UD'!A:B,2,FALSE)</f>
        <v>Amministrativo</v>
      </c>
    </row>
    <row r="14339" spans="1:17" ht="15" customHeight="1" x14ac:dyDescent="0.25">
      <c r="A14339" s="30">
        <v>2017</v>
      </c>
      <c r="B14339" s="3" t="s">
        <v>23</v>
      </c>
      <c r="C14339" s="3" t="s">
        <v>311</v>
      </c>
      <c r="D14339" s="3" t="s">
        <v>311</v>
      </c>
      <c r="E14339" s="3">
        <v>19990</v>
      </c>
      <c r="F14339" s="3">
        <v>19990</v>
      </c>
      <c r="G14339" s="3">
        <v>19990</v>
      </c>
      <c r="H14339" s="3">
        <v>8174405633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  <c r="O14339" s="3">
        <v>0</v>
      </c>
      <c r="P14339" s="3" t="str">
        <f>B14339&amp;" | "&amp;C14339&amp;" | "&amp;D14339</f>
        <v>documentazione_amministrativa / altri_documenti | EMAIL PROTOCOLLO | EMAIL PROTOCOLLO</v>
      </c>
      <c r="Q14339" s="3" t="str">
        <f>VLOOKUP(P14339,'Classificazione UD'!A:B,2,FALSE)</f>
        <v>Amministrativo</v>
      </c>
    </row>
    <row r="14340" spans="1:17" ht="15" customHeight="1" x14ac:dyDescent="0.25">
      <c r="A14340" s="30">
        <v>2017</v>
      </c>
      <c r="B14340" s="3" t="s">
        <v>20</v>
      </c>
      <c r="C14340" s="3" t="s">
        <v>304</v>
      </c>
      <c r="D14340" s="3" t="s">
        <v>304</v>
      </c>
      <c r="E14340" s="3">
        <v>386</v>
      </c>
      <c r="F14340" s="3">
        <v>386</v>
      </c>
      <c r="G14340" s="3">
        <v>386</v>
      </c>
      <c r="H14340" s="3">
        <v>252416479</v>
      </c>
      <c r="I14340" s="3">
        <v>24</v>
      </c>
      <c r="J14340" s="3">
        <v>24</v>
      </c>
      <c r="K14340" s="3">
        <v>13034390</v>
      </c>
      <c r="L14340" s="3">
        <v>0</v>
      </c>
      <c r="M14340" s="3">
        <v>0</v>
      </c>
      <c r="N14340" s="3">
        <v>0</v>
      </c>
      <c r="O14340" s="3">
        <v>0</v>
      </c>
      <c r="P14340" s="3" t="str">
        <f>B14340&amp;" | "&amp;C14340&amp;" | "&amp;D14340</f>
        <v>documentazione_amministrativa / registri | REGISTRO PROTOCOLLO | REGISTRO PROTOCOLLO</v>
      </c>
      <c r="Q14340" s="3" t="str">
        <f>VLOOKUP(P14340,'Classificazione UD'!A:B,2,FALSE)</f>
        <v>Amministrativo</v>
      </c>
    </row>
    <row r="14341" spans="1:17" ht="15" customHeight="1" x14ac:dyDescent="0.25">
      <c r="A14341" s="30">
        <v>2017</v>
      </c>
      <c r="B14341" s="3" t="s">
        <v>20</v>
      </c>
      <c r="C14341" s="3" t="s">
        <v>21</v>
      </c>
      <c r="D14341" s="3" t="s">
        <v>21</v>
      </c>
      <c r="E14341" s="3">
        <v>58</v>
      </c>
      <c r="F14341" s="3">
        <v>58</v>
      </c>
      <c r="G14341" s="3">
        <v>58</v>
      </c>
      <c r="H14341" s="3">
        <v>58711502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0</v>
      </c>
      <c r="O14341" s="3">
        <v>0</v>
      </c>
      <c r="P14341" s="3" t="str">
        <f>B14341&amp;" | "&amp;C14341&amp;" | "&amp;D14341</f>
        <v>documentazione_amministrativa / registri | REGISTRO GIORNALIERO | REGISTRO GIORNALIERO</v>
      </c>
      <c r="Q14341" s="3" t="str">
        <f>VLOOKUP(P14341,'Classificazione UD'!A:B,2,FALSE)</f>
        <v>RGP</v>
      </c>
    </row>
    <row r="14342" spans="1:17" ht="15" customHeight="1" x14ac:dyDescent="0.25">
      <c r="A14342" s="30">
        <v>2017</v>
      </c>
      <c r="B14342" s="3" t="s">
        <v>20</v>
      </c>
      <c r="C14342" s="3" t="s">
        <v>21</v>
      </c>
      <c r="D14342" s="3" t="s">
        <v>21</v>
      </c>
      <c r="E14342" s="3">
        <v>40</v>
      </c>
      <c r="F14342" s="3">
        <v>40</v>
      </c>
      <c r="G14342" s="3">
        <v>41</v>
      </c>
      <c r="H14342" s="3">
        <v>3123717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0</v>
      </c>
      <c r="O14342" s="3">
        <v>0</v>
      </c>
      <c r="P14342" s="3" t="str">
        <f>B14342&amp;" | "&amp;C14342&amp;" | "&amp;D14342</f>
        <v>documentazione_amministrativa / registri | REGISTRO GIORNALIERO | REGISTRO GIORNALIERO</v>
      </c>
      <c r="Q14342" s="3" t="str">
        <f>VLOOKUP(P14342,'Classificazione UD'!A:B,2,FALSE)</f>
        <v>RGP</v>
      </c>
    </row>
    <row r="14343" spans="1:17" ht="15" customHeight="1" x14ac:dyDescent="0.25">
      <c r="A14343" s="30">
        <v>2017</v>
      </c>
      <c r="B14343" s="3" t="s">
        <v>44</v>
      </c>
      <c r="C14343" s="3" t="s">
        <v>46</v>
      </c>
      <c r="D14343" s="3" t="s">
        <v>46</v>
      </c>
      <c r="E14343" s="3">
        <v>25</v>
      </c>
      <c r="F14343" s="3">
        <v>25</v>
      </c>
      <c r="G14343" s="3">
        <v>25</v>
      </c>
      <c r="H14343" s="3">
        <v>1061339</v>
      </c>
      <c r="I14343" s="3">
        <v>32</v>
      </c>
      <c r="J14343" s="3">
        <v>32</v>
      </c>
      <c r="K14343" s="3">
        <v>5014299</v>
      </c>
      <c r="L14343" s="3">
        <v>0</v>
      </c>
      <c r="M14343" s="3">
        <v>0</v>
      </c>
      <c r="N14343" s="3">
        <v>0</v>
      </c>
      <c r="O14343" s="3">
        <v>0</v>
      </c>
      <c r="P14343" s="3" t="str">
        <f>B14343&amp;" | "&amp;C14343&amp;" | "&amp;D14343</f>
        <v>documentazione_amministrativa / deliberazioni | DELIBERA | DELIBERA</v>
      </c>
      <c r="Q14343" s="3" t="str">
        <f>VLOOKUP(P14343,'Classificazione UD'!A:B,2,FALSE)</f>
        <v>Amministrativo</v>
      </c>
    </row>
    <row r="14344" spans="1:17" ht="15" customHeight="1" x14ac:dyDescent="0.25">
      <c r="A14344" s="30">
        <v>2017</v>
      </c>
      <c r="B14344" s="3" t="s">
        <v>44</v>
      </c>
      <c r="C14344" s="3" t="s">
        <v>46</v>
      </c>
      <c r="D14344" s="3" t="s">
        <v>46</v>
      </c>
      <c r="E14344" s="3">
        <v>73</v>
      </c>
      <c r="F14344" s="3">
        <v>73</v>
      </c>
      <c r="G14344" s="3">
        <v>73</v>
      </c>
      <c r="H14344" s="3">
        <v>2786531</v>
      </c>
      <c r="I14344" s="3">
        <v>88</v>
      </c>
      <c r="J14344" s="3">
        <v>88</v>
      </c>
      <c r="K14344" s="3">
        <v>35200061</v>
      </c>
      <c r="L14344" s="3">
        <v>0</v>
      </c>
      <c r="M14344" s="3">
        <v>0</v>
      </c>
      <c r="N14344" s="3">
        <v>0</v>
      </c>
      <c r="O14344" s="3">
        <v>0</v>
      </c>
      <c r="P14344" s="3" t="str">
        <f>B14344&amp;" | "&amp;C14344&amp;" | "&amp;D14344</f>
        <v>documentazione_amministrativa / deliberazioni | DELIBERA | DELIBERA</v>
      </c>
      <c r="Q14344" s="3" t="str">
        <f>VLOOKUP(P14344,'Classificazione UD'!A:B,2,FALSE)</f>
        <v>Amministrativo</v>
      </c>
    </row>
    <row r="14345" spans="1:17" ht="15" customHeight="1" x14ac:dyDescent="0.25">
      <c r="A14345" s="30">
        <v>2017</v>
      </c>
      <c r="B14345" s="3" t="s">
        <v>48</v>
      </c>
      <c r="C14345" s="3" t="s">
        <v>81</v>
      </c>
      <c r="D14345" s="3" t="s">
        <v>81</v>
      </c>
      <c r="E14345" s="3">
        <v>245</v>
      </c>
      <c r="F14345" s="3">
        <v>245</v>
      </c>
      <c r="G14345" s="3">
        <v>245</v>
      </c>
      <c r="H14345" s="3">
        <v>9023408</v>
      </c>
      <c r="I14345" s="3">
        <v>36</v>
      </c>
      <c r="J14345" s="3">
        <v>36</v>
      </c>
      <c r="K14345" s="3">
        <v>6290491</v>
      </c>
      <c r="L14345" s="3">
        <v>0</v>
      </c>
      <c r="M14345" s="3">
        <v>0</v>
      </c>
      <c r="N14345" s="3">
        <v>0</v>
      </c>
      <c r="O14345" s="3">
        <v>0</v>
      </c>
      <c r="P14345" s="3" t="str">
        <f>B14345&amp;" | "&amp;C14345&amp;" | "&amp;D14345</f>
        <v>documentazione_amministrativa / determinazioni | DETERMINA | DETERMINA</v>
      </c>
      <c r="Q14345" s="3" t="str">
        <f>VLOOKUP(P14345,'Classificazione UD'!A:B,2,FALSE)</f>
        <v>Amministrativo</v>
      </c>
    </row>
    <row r="14346" spans="1:17" ht="15" customHeight="1" x14ac:dyDescent="0.25">
      <c r="A14346" s="30">
        <v>2017</v>
      </c>
      <c r="B14346" s="3" t="s">
        <v>36</v>
      </c>
      <c r="C14346" s="3" t="s">
        <v>37</v>
      </c>
      <c r="D14346" s="3" t="s">
        <v>37</v>
      </c>
      <c r="E14346" s="3">
        <v>6539</v>
      </c>
      <c r="F14346" s="3">
        <v>6539</v>
      </c>
      <c r="G14346" s="3">
        <v>6539</v>
      </c>
      <c r="H14346" s="3">
        <v>2688160175</v>
      </c>
      <c r="I14346" s="3">
        <v>6329</v>
      </c>
      <c r="J14346" s="3">
        <v>6329</v>
      </c>
      <c r="K14346" s="3">
        <v>2175502199</v>
      </c>
      <c r="L14346" s="3">
        <v>0</v>
      </c>
      <c r="M14346" s="3">
        <v>0</v>
      </c>
      <c r="N14346" s="3">
        <v>0</v>
      </c>
      <c r="O14346" s="3">
        <v>0</v>
      </c>
      <c r="P14346" s="3" t="str">
        <f>B14346&amp;" | "&amp;C14346&amp;" | "&amp;D14346</f>
        <v>documentazione_amministrativa / documenti_protocollati | Documento protocollato | Documento protocollato</v>
      </c>
      <c r="Q14346" s="3" t="str">
        <f>VLOOKUP(P14346,'Classificazione UD'!A:B,2,FALSE)</f>
        <v>Protocollo</v>
      </c>
    </row>
    <row r="14347" spans="1:17" ht="15" customHeight="1" x14ac:dyDescent="0.25">
      <c r="A14347" s="30">
        <v>2017</v>
      </c>
      <c r="B14347" s="3" t="s">
        <v>20</v>
      </c>
      <c r="C14347" s="3" t="s">
        <v>21</v>
      </c>
      <c r="D14347" s="3" t="s">
        <v>21</v>
      </c>
      <c r="E14347" s="3">
        <v>298</v>
      </c>
      <c r="F14347" s="3">
        <v>298</v>
      </c>
      <c r="G14347" s="3">
        <v>298</v>
      </c>
      <c r="H14347" s="3">
        <v>34188933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 t="str">
        <f>B14347&amp;" | "&amp;C14347&amp;" | "&amp;D14347</f>
        <v>documentazione_amministrativa / registri | REGISTRO GIORNALIERO | REGISTRO GIORNALIERO</v>
      </c>
      <c r="Q14347" s="3" t="str">
        <f>VLOOKUP(P14347,'Classificazione UD'!A:B,2,FALSE)</f>
        <v>RGP</v>
      </c>
    </row>
    <row r="14348" spans="1:17" ht="15" customHeight="1" x14ac:dyDescent="0.25">
      <c r="A14348" s="30">
        <v>2017</v>
      </c>
      <c r="B14348" s="3" t="s">
        <v>118</v>
      </c>
      <c r="C14348" s="3" t="s">
        <v>119</v>
      </c>
      <c r="D14348" s="3" t="s">
        <v>119</v>
      </c>
      <c r="E14348" s="3">
        <v>11</v>
      </c>
      <c r="F14348" s="3">
        <v>22</v>
      </c>
      <c r="G14348" s="3">
        <v>22</v>
      </c>
      <c r="H14348" s="3">
        <v>1801190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 t="str">
        <f>B14348&amp;" | "&amp;C14348&amp;" | "&amp;D14348</f>
        <v>documentazione_amministrativa / decreti_ordinanze | DECRETO | DECRETO</v>
      </c>
      <c r="Q14348" s="3" t="str">
        <f>VLOOKUP(P14348,'Classificazione UD'!A:B,2,FALSE)</f>
        <v>Amministrativo</v>
      </c>
    </row>
    <row r="14349" spans="1:17" ht="15" customHeight="1" x14ac:dyDescent="0.25">
      <c r="A14349" s="30">
        <v>2017</v>
      </c>
      <c r="B14349" s="3" t="s">
        <v>44</v>
      </c>
      <c r="C14349" s="3" t="s">
        <v>135</v>
      </c>
      <c r="D14349" s="3" t="s">
        <v>135</v>
      </c>
      <c r="E14349" s="3">
        <v>36</v>
      </c>
      <c r="F14349" s="3">
        <v>315</v>
      </c>
      <c r="G14349" s="3">
        <v>315</v>
      </c>
      <c r="H14349" s="3">
        <v>112184473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 t="str">
        <f>B14349&amp;" | "&amp;C14349&amp;" | "&amp;D14349</f>
        <v>documentazione_amministrativa / deliberazioni | DELIBERA DI CONSIGLIO | DELIBERA DI CONSIGLIO</v>
      </c>
      <c r="Q14349" s="3" t="str">
        <f>VLOOKUP(P14349,'Classificazione UD'!A:B,2,FALSE)</f>
        <v>Amministrativo</v>
      </c>
    </row>
    <row r="14350" spans="1:17" ht="15" customHeight="1" x14ac:dyDescent="0.25">
      <c r="A14350" s="30">
        <v>2017</v>
      </c>
      <c r="B14350" s="3" t="s">
        <v>44</v>
      </c>
      <c r="C14350" s="3" t="s">
        <v>136</v>
      </c>
      <c r="D14350" s="3" t="s">
        <v>136</v>
      </c>
      <c r="E14350" s="3">
        <v>54</v>
      </c>
      <c r="F14350" s="3">
        <v>513</v>
      </c>
      <c r="G14350" s="3">
        <v>513</v>
      </c>
      <c r="H14350" s="3">
        <v>153513401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 t="str">
        <f>B14350&amp;" | "&amp;C14350&amp;" | "&amp;D14350</f>
        <v>documentazione_amministrativa / deliberazioni | DELIBERA DI GIUNTA | DELIBERA DI GIUNTA</v>
      </c>
      <c r="Q14350" s="3" t="str">
        <f>VLOOKUP(P14350,'Classificazione UD'!A:B,2,FALSE)</f>
        <v>Amministrativo</v>
      </c>
    </row>
    <row r="14351" spans="1:17" ht="15" customHeight="1" x14ac:dyDescent="0.25">
      <c r="A14351" s="30">
        <v>2017</v>
      </c>
      <c r="B14351" s="3" t="s">
        <v>48</v>
      </c>
      <c r="C14351" s="3" t="s">
        <v>81</v>
      </c>
      <c r="D14351" s="3" t="s">
        <v>81</v>
      </c>
      <c r="E14351" s="3">
        <v>104</v>
      </c>
      <c r="F14351" s="3">
        <v>376</v>
      </c>
      <c r="G14351" s="3">
        <v>376</v>
      </c>
      <c r="H14351" s="3">
        <v>54378727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 t="str">
        <f>B14351&amp;" | "&amp;C14351&amp;" | "&amp;D14351</f>
        <v>documentazione_amministrativa / determinazioni | DETERMINA | DETERMINA</v>
      </c>
      <c r="Q14351" s="3" t="str">
        <f>VLOOKUP(P14351,'Classificazione UD'!A:B,2,FALSE)</f>
        <v>Amministrativo</v>
      </c>
    </row>
    <row r="14352" spans="1:17" ht="15" customHeight="1" x14ac:dyDescent="0.25">
      <c r="A14352" s="30">
        <v>2017</v>
      </c>
      <c r="B14352" s="3" t="s">
        <v>17</v>
      </c>
      <c r="C14352" s="3" t="s">
        <v>57</v>
      </c>
      <c r="D14352" s="3" t="s">
        <v>57</v>
      </c>
      <c r="E14352" s="3">
        <v>710</v>
      </c>
      <c r="F14352" s="3">
        <v>710</v>
      </c>
      <c r="G14352" s="3">
        <v>710</v>
      </c>
      <c r="H14352" s="3">
        <v>3690134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 t="str">
        <f>B14352&amp;" | "&amp;C14352&amp;" | "&amp;D14352</f>
        <v>documentazione_amministrativa / documentazione_contabile | FLUSSO ORDINATIVI | FLUSSO ORDINATIVI</v>
      </c>
      <c r="Q14352" s="3" t="str">
        <f>VLOOKUP(P14352,'Classificazione UD'!A:B,2,FALSE)</f>
        <v>Ordinativo</v>
      </c>
    </row>
    <row r="14353" spans="1:17" ht="15" customHeight="1" x14ac:dyDescent="0.25">
      <c r="A14353" s="30">
        <v>2017</v>
      </c>
      <c r="B14353" s="3" t="s">
        <v>17</v>
      </c>
      <c r="C14353" s="3" t="s">
        <v>137</v>
      </c>
      <c r="D14353" s="3" t="s">
        <v>137</v>
      </c>
      <c r="E14353" s="3">
        <v>133</v>
      </c>
      <c r="F14353" s="3">
        <v>207</v>
      </c>
      <c r="G14353" s="3">
        <v>207</v>
      </c>
      <c r="H14353" s="3">
        <v>21816005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 t="str">
        <f>B14353&amp;" | "&amp;C14353&amp;" | "&amp;D14353</f>
        <v>documentazione_amministrativa / documentazione_contabile | COMUNICAZIONE DI LIQUIDAZIONE | COMUNICAZIONE DI LIQUIDAZIONE</v>
      </c>
      <c r="Q14353" s="3" t="str">
        <f>VLOOKUP(P14353,'Classificazione UD'!A:B,2,FALSE)</f>
        <v>Ordinativo</v>
      </c>
    </row>
    <row r="14354" spans="1:17" ht="15" customHeight="1" x14ac:dyDescent="0.25">
      <c r="A14354" s="30">
        <v>2017</v>
      </c>
      <c r="B14354" s="3" t="s">
        <v>17</v>
      </c>
      <c r="C14354" s="3" t="s">
        <v>58</v>
      </c>
      <c r="D14354" s="3" t="s">
        <v>58</v>
      </c>
      <c r="E14354" s="3">
        <v>401</v>
      </c>
      <c r="F14354" s="3">
        <v>401</v>
      </c>
      <c r="G14354" s="3">
        <v>401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 t="str">
        <f>B14354&amp;" | "&amp;C14354&amp;" | "&amp;D14354</f>
        <v>documentazione_amministrativa / documentazione_contabile | MANDATO | MANDATO</v>
      </c>
      <c r="Q14354" s="3" t="str">
        <f>VLOOKUP(P14354,'Classificazione UD'!A:B,2,FALSE)</f>
        <v>Ordinativo</v>
      </c>
    </row>
    <row r="14355" spans="1:17" ht="15" customHeight="1" x14ac:dyDescent="0.25">
      <c r="A14355" s="30">
        <v>2017</v>
      </c>
      <c r="B14355" s="3" t="s">
        <v>17</v>
      </c>
      <c r="C14355" s="3" t="s">
        <v>63</v>
      </c>
      <c r="D14355" s="3" t="s">
        <v>63</v>
      </c>
      <c r="E14355" s="3">
        <v>1526</v>
      </c>
      <c r="F14355" s="3">
        <v>1526</v>
      </c>
      <c r="G14355" s="3">
        <v>1526</v>
      </c>
      <c r="H14355" s="3">
        <v>4221006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3" t="str">
        <f>B14355&amp;" | "&amp;C14355&amp;" | "&amp;D14355</f>
        <v>documentazione_amministrativa / documentazione_contabile | MESSAGGIO ESITO APPLICATIVO | MESSAGGIO ESITO APPLICATIVO</v>
      </c>
      <c r="Q14355" s="3" t="str">
        <f>VLOOKUP(P14355,'Classificazione UD'!A:B,2,FALSE)</f>
        <v>Ordinativo</v>
      </c>
    </row>
    <row r="14356" spans="1:17" ht="15" customHeight="1" x14ac:dyDescent="0.25">
      <c r="A14356" s="30">
        <v>2017</v>
      </c>
      <c r="B14356" s="3" t="s">
        <v>17</v>
      </c>
      <c r="C14356" s="3" t="s">
        <v>64</v>
      </c>
      <c r="D14356" s="3" t="s">
        <v>64</v>
      </c>
      <c r="E14356" s="3">
        <v>1420</v>
      </c>
      <c r="F14356" s="3">
        <v>1420</v>
      </c>
      <c r="G14356" s="3">
        <v>1420</v>
      </c>
      <c r="H14356" s="3">
        <v>3321198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 t="str">
        <f>B14356&amp;" | "&amp;C14356&amp;" | "&amp;D14356</f>
        <v>documentazione_amministrativa / documentazione_contabile | MESSAGGIO RICEZIONE FLUSSO | MESSAGGIO RICEZIONE FLUSSO</v>
      </c>
      <c r="Q14356" s="3" t="str">
        <f>VLOOKUP(P14356,'Classificazione UD'!A:B,2,FALSE)</f>
        <v>Ordinativo</v>
      </c>
    </row>
    <row r="14357" spans="1:17" ht="15" customHeight="1" x14ac:dyDescent="0.25">
      <c r="A14357" s="30">
        <v>2017</v>
      </c>
      <c r="B14357" s="3" t="s">
        <v>118</v>
      </c>
      <c r="C14357" s="3" t="s">
        <v>138</v>
      </c>
      <c r="D14357" s="3" t="s">
        <v>138</v>
      </c>
      <c r="E14357" s="3">
        <v>2</v>
      </c>
      <c r="F14357" s="3">
        <v>4</v>
      </c>
      <c r="G14357" s="3">
        <v>4</v>
      </c>
      <c r="H14357" s="3">
        <v>534611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>
        <v>0</v>
      </c>
      <c r="P14357" s="3" t="str">
        <f>B14357&amp;" | "&amp;C14357&amp;" | "&amp;D14357</f>
        <v>documentazione_amministrativa / decreti_ordinanze | ORDINANZA DIRIGENZIALE | ORDINANZA DIRIGENZIALE</v>
      </c>
      <c r="Q14357" s="3" t="str">
        <f>VLOOKUP(P14357,'Classificazione UD'!A:B,2,FALSE)</f>
        <v>Amministrativo</v>
      </c>
    </row>
    <row r="14358" spans="1:17" ht="15" customHeight="1" x14ac:dyDescent="0.25">
      <c r="A14358" s="30">
        <v>2017</v>
      </c>
      <c r="B14358" s="3" t="s">
        <v>118</v>
      </c>
      <c r="C14358" s="3" t="s">
        <v>139</v>
      </c>
      <c r="D14358" s="3" t="s">
        <v>139</v>
      </c>
      <c r="E14358" s="3">
        <v>6</v>
      </c>
      <c r="F14358" s="3">
        <v>12</v>
      </c>
      <c r="G14358" s="3">
        <v>12</v>
      </c>
      <c r="H14358" s="3">
        <v>1305521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 t="str">
        <f>B14358&amp;" | "&amp;C14358&amp;" | "&amp;D14358</f>
        <v>documentazione_amministrativa / decreti_ordinanze | ORDINANZA SINDACALE | ORDINANZA SINDACALE</v>
      </c>
      <c r="Q14358" s="3" t="str">
        <f>VLOOKUP(P14358,'Classificazione UD'!A:B,2,FALSE)</f>
        <v>Amministrativo</v>
      </c>
    </row>
    <row r="14359" spans="1:17" ht="15" customHeight="1" x14ac:dyDescent="0.25">
      <c r="A14359" s="30">
        <v>2017</v>
      </c>
      <c r="B14359" s="3" t="s">
        <v>36</v>
      </c>
      <c r="C14359" s="3" t="s">
        <v>50</v>
      </c>
      <c r="D14359" s="3" t="s">
        <v>50</v>
      </c>
      <c r="E14359" s="3">
        <v>3574</v>
      </c>
      <c r="F14359" s="3">
        <v>11732</v>
      </c>
      <c r="G14359" s="3">
        <v>11732</v>
      </c>
      <c r="H14359" s="3">
        <v>3532080846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 t="str">
        <f>B14359&amp;" | "&amp;C14359&amp;" | "&amp;D14359</f>
        <v>documentazione_amministrativa / documenti_protocollati | DOCUMENTO PROTOCOLLATO | DOCUMENTO PROTOCOLLATO</v>
      </c>
      <c r="Q14359" s="3" t="str">
        <f>VLOOKUP(P14359,'Classificazione UD'!A:B,2,FALSE)</f>
        <v>Protocollo</v>
      </c>
    </row>
    <row r="14360" spans="1:17" ht="15" customHeight="1" x14ac:dyDescent="0.25">
      <c r="A14360" s="30">
        <v>2017</v>
      </c>
      <c r="B14360" s="3" t="s">
        <v>36</v>
      </c>
      <c r="C14360" s="3" t="s">
        <v>50</v>
      </c>
      <c r="D14360" s="3" t="s">
        <v>50</v>
      </c>
      <c r="E14360" s="3">
        <v>22</v>
      </c>
      <c r="F14360" s="3">
        <v>22</v>
      </c>
      <c r="G14360" s="3">
        <v>22</v>
      </c>
      <c r="H14360" s="3">
        <v>1622193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 t="str">
        <f>B14360&amp;" | "&amp;C14360&amp;" | "&amp;D14360</f>
        <v>documentazione_amministrativa / documenti_protocollati | DOCUMENTO PROTOCOLLATO | DOCUMENTO PROTOCOLLATO</v>
      </c>
      <c r="Q14360" s="3" t="str">
        <f>VLOOKUP(P14360,'Classificazione UD'!A:B,2,FALSE)</f>
        <v>Protocollo</v>
      </c>
    </row>
    <row r="14361" spans="1:17" ht="15" customHeight="1" x14ac:dyDescent="0.25">
      <c r="A14361" s="30">
        <v>2017</v>
      </c>
      <c r="B14361" s="3" t="s">
        <v>20</v>
      </c>
      <c r="C14361" s="3" t="s">
        <v>21</v>
      </c>
      <c r="D14361" s="3" t="s">
        <v>21</v>
      </c>
      <c r="E14361" s="3">
        <v>333</v>
      </c>
      <c r="F14361" s="3">
        <v>504</v>
      </c>
      <c r="G14361" s="3">
        <v>504</v>
      </c>
      <c r="H14361" s="3">
        <v>35222512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0</v>
      </c>
      <c r="P14361" s="3" t="str">
        <f>B14361&amp;" | "&amp;C14361&amp;" | "&amp;D14361</f>
        <v>documentazione_amministrativa / registri | REGISTRO GIORNALIERO | REGISTRO GIORNALIERO</v>
      </c>
      <c r="Q14361" s="3" t="str">
        <f>VLOOKUP(P14361,'Classificazione UD'!A:B,2,FALSE)</f>
        <v>RGP</v>
      </c>
    </row>
    <row r="14362" spans="1:17" ht="15" customHeight="1" x14ac:dyDescent="0.25">
      <c r="A14362" s="30">
        <v>2017</v>
      </c>
      <c r="B14362" s="3" t="s">
        <v>17</v>
      </c>
      <c r="C14362" s="3" t="s">
        <v>65</v>
      </c>
      <c r="D14362" s="3" t="s">
        <v>65</v>
      </c>
      <c r="E14362" s="3">
        <v>285</v>
      </c>
      <c r="F14362" s="3">
        <v>285</v>
      </c>
      <c r="G14362" s="3">
        <v>285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0</v>
      </c>
      <c r="O14362" s="3">
        <v>0</v>
      </c>
      <c r="P14362" s="3" t="str">
        <f>B14362&amp;" | "&amp;C14362&amp;" | "&amp;D14362</f>
        <v>documentazione_amministrativa / documentazione_contabile | REVERSALE | REVERSALE</v>
      </c>
      <c r="Q14362" s="3" t="str">
        <f>VLOOKUP(P14362,'Classificazione UD'!A:B,2,FALSE)</f>
        <v>Ordinativo</v>
      </c>
    </row>
    <row r="14363" spans="1:17" ht="15" customHeight="1" x14ac:dyDescent="0.25">
      <c r="A14363" s="30">
        <v>2017</v>
      </c>
      <c r="B14363" s="3" t="s">
        <v>48</v>
      </c>
      <c r="C14363" s="3" t="s">
        <v>175</v>
      </c>
      <c r="D14363" s="3" t="s">
        <v>175</v>
      </c>
      <c r="E14363" s="3">
        <v>9</v>
      </c>
      <c r="F14363" s="3">
        <v>9</v>
      </c>
      <c r="G14363" s="3">
        <v>9</v>
      </c>
      <c r="H14363" s="3">
        <v>653863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 t="str">
        <f>B14363&amp;" | "&amp;C14363&amp;" | "&amp;D14363</f>
        <v>documentazione_amministrativa / determinazioni | DETERMINAZIONE | DETERMINAZIONE</v>
      </c>
      <c r="Q14363" s="3" t="str">
        <f>VLOOKUP(P14363,'Classificazione UD'!A:B,2,FALSE)</f>
        <v>Amministrativo</v>
      </c>
    </row>
    <row r="14364" spans="1:17" ht="15" customHeight="1" x14ac:dyDescent="0.25">
      <c r="A14364" s="30">
        <v>2017</v>
      </c>
      <c r="B14364" s="3" t="s">
        <v>44</v>
      </c>
      <c r="C14364" s="3" t="s">
        <v>135</v>
      </c>
      <c r="D14364" s="3" t="s">
        <v>135</v>
      </c>
      <c r="E14364" s="3">
        <v>30</v>
      </c>
      <c r="F14364" s="3">
        <v>223</v>
      </c>
      <c r="G14364" s="3">
        <v>223</v>
      </c>
      <c r="H14364" s="3">
        <v>361357643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 t="str">
        <f>B14364&amp;" | "&amp;C14364&amp;" | "&amp;D14364</f>
        <v>documentazione_amministrativa / deliberazioni | DELIBERA DI CONSIGLIO | DELIBERA DI CONSIGLIO</v>
      </c>
      <c r="Q14364" s="3" t="str">
        <f>VLOOKUP(P14364,'Classificazione UD'!A:B,2,FALSE)</f>
        <v>Amministrativo</v>
      </c>
    </row>
    <row r="14365" spans="1:17" ht="15" customHeight="1" x14ac:dyDescent="0.25">
      <c r="A14365" s="30">
        <v>2017</v>
      </c>
      <c r="B14365" s="3" t="s">
        <v>44</v>
      </c>
      <c r="C14365" s="3" t="s">
        <v>136</v>
      </c>
      <c r="D14365" s="3" t="s">
        <v>136</v>
      </c>
      <c r="E14365" s="3">
        <v>58</v>
      </c>
      <c r="F14365" s="3">
        <v>385</v>
      </c>
      <c r="G14365" s="3">
        <v>385</v>
      </c>
      <c r="H14365" s="3">
        <v>73884604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 t="str">
        <f>B14365&amp;" | "&amp;C14365&amp;" | "&amp;D14365</f>
        <v>documentazione_amministrativa / deliberazioni | DELIBERA DI GIUNTA | DELIBERA DI GIUNTA</v>
      </c>
      <c r="Q14365" s="3" t="str">
        <f>VLOOKUP(P14365,'Classificazione UD'!A:B,2,FALSE)</f>
        <v>Amministrativo</v>
      </c>
    </row>
    <row r="14366" spans="1:17" ht="15" customHeight="1" x14ac:dyDescent="0.25">
      <c r="A14366" s="30">
        <v>2017</v>
      </c>
      <c r="B14366" s="3" t="s">
        <v>48</v>
      </c>
      <c r="C14366" s="3" t="s">
        <v>175</v>
      </c>
      <c r="D14366" s="3" t="s">
        <v>175</v>
      </c>
      <c r="E14366" s="3">
        <v>245</v>
      </c>
      <c r="F14366" s="3">
        <v>503</v>
      </c>
      <c r="G14366" s="3">
        <v>503</v>
      </c>
      <c r="H14366" s="3">
        <v>49856455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 t="str">
        <f>B14366&amp;" | "&amp;C14366&amp;" | "&amp;D14366</f>
        <v>documentazione_amministrativa / determinazioni | DETERMINAZIONE | DETERMINAZIONE</v>
      </c>
      <c r="Q14366" s="3" t="str">
        <f>VLOOKUP(P14366,'Classificazione UD'!A:B,2,FALSE)</f>
        <v>Amministrativo</v>
      </c>
    </row>
    <row r="14367" spans="1:17" ht="15" customHeight="1" x14ac:dyDescent="0.25">
      <c r="A14367" s="30">
        <v>2017</v>
      </c>
      <c r="B14367" s="3" t="s">
        <v>118</v>
      </c>
      <c r="C14367" s="3" t="s">
        <v>310</v>
      </c>
      <c r="D14367" s="3" t="s">
        <v>310</v>
      </c>
      <c r="E14367" s="3">
        <v>10</v>
      </c>
      <c r="F14367" s="3">
        <v>19</v>
      </c>
      <c r="G14367" s="3">
        <v>19</v>
      </c>
      <c r="H14367" s="3">
        <v>2558736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 t="str">
        <f>B14367&amp;" | "&amp;C14367&amp;" | "&amp;D14367</f>
        <v>documentazione_amministrativa / decreti_ordinanze | ORDINANZA DEL RESPONSABILE | ORDINANZA DEL RESPONSABILE</v>
      </c>
      <c r="Q14367" s="3" t="str">
        <f>VLOOKUP(P14367,'Classificazione UD'!A:B,2,FALSE)</f>
        <v>Amministrativo</v>
      </c>
    </row>
    <row r="14368" spans="1:17" ht="15" customHeight="1" x14ac:dyDescent="0.25">
      <c r="A14368" s="30">
        <v>2017</v>
      </c>
      <c r="B14368" s="3" t="s">
        <v>118</v>
      </c>
      <c r="C14368" s="3" t="s">
        <v>139</v>
      </c>
      <c r="D14368" s="3" t="s">
        <v>139</v>
      </c>
      <c r="E14368" s="3">
        <v>10</v>
      </c>
      <c r="F14368" s="3">
        <v>12</v>
      </c>
      <c r="G14368" s="3">
        <v>12</v>
      </c>
      <c r="H14368" s="3">
        <v>1436490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3" t="str">
        <f>B14368&amp;" | "&amp;C14368&amp;" | "&amp;D14368</f>
        <v>documentazione_amministrativa / decreti_ordinanze | ORDINANZA SINDACALE | ORDINANZA SINDACALE</v>
      </c>
      <c r="Q14368" s="3" t="str">
        <f>VLOOKUP(P14368,'Classificazione UD'!A:B,2,FALSE)</f>
        <v>Amministrativo</v>
      </c>
    </row>
    <row r="14369" spans="1:17" ht="15" customHeight="1" x14ac:dyDescent="0.25">
      <c r="A14369" s="30">
        <v>2017</v>
      </c>
      <c r="B14369" s="3" t="s">
        <v>36</v>
      </c>
      <c r="C14369" s="3" t="s">
        <v>50</v>
      </c>
      <c r="D14369" s="3" t="s">
        <v>50</v>
      </c>
      <c r="E14369" s="3">
        <v>6590</v>
      </c>
      <c r="F14369" s="3">
        <v>18517</v>
      </c>
      <c r="G14369" s="3">
        <v>18517</v>
      </c>
      <c r="H14369" s="3">
        <v>6705583107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3" t="str">
        <f>B14369&amp;" | "&amp;C14369&amp;" | "&amp;D14369</f>
        <v>documentazione_amministrativa / documenti_protocollati | DOCUMENTO PROTOCOLLATO | DOCUMENTO PROTOCOLLATO</v>
      </c>
      <c r="Q14369" s="3" t="str">
        <f>VLOOKUP(P14369,'Classificazione UD'!A:B,2,FALSE)</f>
        <v>Protocollo</v>
      </c>
    </row>
    <row r="14370" spans="1:17" ht="15" customHeight="1" x14ac:dyDescent="0.25">
      <c r="A14370" s="30">
        <v>2017</v>
      </c>
      <c r="B14370" s="3" t="s">
        <v>20</v>
      </c>
      <c r="C14370" s="3" t="s">
        <v>21</v>
      </c>
      <c r="D14370" s="3" t="s">
        <v>21</v>
      </c>
      <c r="E14370" s="3">
        <v>365</v>
      </c>
      <c r="F14370" s="3">
        <v>659</v>
      </c>
      <c r="G14370" s="3">
        <v>659</v>
      </c>
      <c r="H14370" s="3">
        <v>59647213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0</v>
      </c>
      <c r="O14370" s="3">
        <v>0</v>
      </c>
      <c r="P14370" s="3" t="str">
        <f>B14370&amp;" | "&amp;C14370&amp;" | "&amp;D14370</f>
        <v>documentazione_amministrativa / registri | REGISTRO GIORNALIERO | REGISTRO GIORNALIERO</v>
      </c>
      <c r="Q14370" s="3" t="str">
        <f>VLOOKUP(P14370,'Classificazione UD'!A:B,2,FALSE)</f>
        <v>RGP</v>
      </c>
    </row>
    <row r="14371" spans="1:17" ht="15" customHeight="1" x14ac:dyDescent="0.25">
      <c r="A14371" s="30">
        <v>2017</v>
      </c>
      <c r="B14371" s="3" t="s">
        <v>20</v>
      </c>
      <c r="C14371" s="3" t="s">
        <v>21</v>
      </c>
      <c r="D14371" s="3" t="s">
        <v>21</v>
      </c>
      <c r="E14371" s="3">
        <v>297</v>
      </c>
      <c r="F14371" s="3">
        <v>297</v>
      </c>
      <c r="G14371" s="3">
        <v>298</v>
      </c>
      <c r="H14371" s="3">
        <v>5424582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 t="str">
        <f>B14371&amp;" | "&amp;C14371&amp;" | "&amp;D14371</f>
        <v>documentazione_amministrativa / registri | REGISTRO GIORNALIERO | REGISTRO GIORNALIERO</v>
      </c>
      <c r="Q14371" s="3" t="str">
        <f>VLOOKUP(P14371,'Classificazione UD'!A:B,2,FALSE)</f>
        <v>RGP</v>
      </c>
    </row>
    <row r="14372" spans="1:17" ht="15" customHeight="1" x14ac:dyDescent="0.25">
      <c r="A14372" s="30">
        <v>2017</v>
      </c>
      <c r="B14372" s="3" t="s">
        <v>48</v>
      </c>
      <c r="C14372" s="3" t="s">
        <v>293</v>
      </c>
      <c r="D14372" s="3" t="s">
        <v>293</v>
      </c>
      <c r="E14372" s="3">
        <v>4334</v>
      </c>
      <c r="F14372" s="3">
        <v>25857</v>
      </c>
      <c r="G14372" s="3">
        <v>25857</v>
      </c>
      <c r="H14372" s="3">
        <v>8395977753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>
        <v>0</v>
      </c>
      <c r="P14372" s="3" t="str">
        <f>B14372&amp;" | "&amp;C14372&amp;" | "&amp;D14372</f>
        <v>documentazione_amministrativa / determinazioni | DETERMINAZIONE_DIRIGENZIALE | DETERMINAZIONE_DIRIGENZIALE</v>
      </c>
      <c r="Q14372" s="3" t="str">
        <f>VLOOKUP(P14372,'Classificazione UD'!A:B,2,FALSE)</f>
        <v>Amministrativo</v>
      </c>
    </row>
    <row r="14373" spans="1:17" ht="15" customHeight="1" x14ac:dyDescent="0.25">
      <c r="A14373" s="30">
        <v>2017</v>
      </c>
      <c r="B14373" s="3" t="s">
        <v>36</v>
      </c>
      <c r="C14373" s="3" t="s">
        <v>295</v>
      </c>
      <c r="D14373" s="3" t="s">
        <v>295</v>
      </c>
      <c r="E14373" s="3">
        <v>1931</v>
      </c>
      <c r="F14373" s="3">
        <v>3471</v>
      </c>
      <c r="G14373" s="3">
        <v>3471</v>
      </c>
      <c r="H14373" s="3">
        <v>1865845000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 t="str">
        <f>B14373&amp;" | "&amp;C14373&amp;" | "&amp;D14373</f>
        <v>documentazione_amministrativa / documenti_protocollati | DOCUMENTO_DI_PROTOCOLLO | DOCUMENTO_DI_PROTOCOLLO</v>
      </c>
      <c r="Q14373" s="3" t="str">
        <f>VLOOKUP(P14373,'Classificazione UD'!A:B,2,FALSE)</f>
        <v>Amministrativo</v>
      </c>
    </row>
    <row r="14374" spans="1:17" ht="15" customHeight="1" x14ac:dyDescent="0.25">
      <c r="A14374" s="30">
        <v>2017</v>
      </c>
      <c r="B14374" s="3" t="s">
        <v>20</v>
      </c>
      <c r="C14374" s="3" t="s">
        <v>296</v>
      </c>
      <c r="D14374" s="3" t="s">
        <v>296</v>
      </c>
      <c r="E14374" s="3">
        <v>339</v>
      </c>
      <c r="F14374" s="3">
        <v>678</v>
      </c>
      <c r="G14374" s="3">
        <v>678</v>
      </c>
      <c r="H14374" s="3">
        <v>330730354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0</v>
      </c>
      <c r="P14374" s="3" t="str">
        <f>B14374&amp;" | "&amp;C14374&amp;" | "&amp;D14374</f>
        <v>documentazione_amministrativa / registri | REGISTRO_GIORNALIERO_DI_PROTOCOLLO | REGISTRO_GIORNALIERO_DI_PROTOCOLLO</v>
      </c>
      <c r="Q14374" s="3" t="str">
        <f>VLOOKUP(P14374,'Classificazione UD'!A:B,2,FALSE)</f>
        <v>Amministrativo</v>
      </c>
    </row>
    <row r="14375" spans="1:17" ht="15" customHeight="1" x14ac:dyDescent="0.25">
      <c r="A14375" s="30">
        <v>2017</v>
      </c>
      <c r="B14375" s="3" t="s">
        <v>44</v>
      </c>
      <c r="C14375" s="3" t="s">
        <v>46</v>
      </c>
      <c r="D14375" s="3" t="s">
        <v>46</v>
      </c>
      <c r="E14375" s="3">
        <v>52</v>
      </c>
      <c r="F14375" s="3">
        <v>306</v>
      </c>
      <c r="G14375" s="3">
        <v>306</v>
      </c>
      <c r="H14375" s="3">
        <v>186109508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s="3">
        <v>0</v>
      </c>
      <c r="P14375" s="3" t="str">
        <f>B14375&amp;" | "&amp;C14375&amp;" | "&amp;D14375</f>
        <v>documentazione_amministrativa / deliberazioni | DELIBERA | DELIBERA</v>
      </c>
      <c r="Q14375" s="3" t="str">
        <f>VLOOKUP(P14375,'Classificazione UD'!A:B,2,FALSE)</f>
        <v>Amministrativo</v>
      </c>
    </row>
    <row r="14376" spans="1:17" ht="15" customHeight="1" x14ac:dyDescent="0.25">
      <c r="A14376" s="30">
        <v>2017</v>
      </c>
      <c r="B14376" s="3" t="s">
        <v>118</v>
      </c>
      <c r="C14376" s="3" t="s">
        <v>119</v>
      </c>
      <c r="D14376" s="3" t="s">
        <v>119</v>
      </c>
      <c r="E14376" s="3">
        <v>19</v>
      </c>
      <c r="F14376" s="3">
        <v>35</v>
      </c>
      <c r="G14376" s="3">
        <v>35</v>
      </c>
      <c r="H14376" s="3">
        <v>6010674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 t="str">
        <f>B14376&amp;" | "&amp;C14376&amp;" | "&amp;D14376</f>
        <v>documentazione_amministrativa / decreti_ordinanze | DECRETO | DECRETO</v>
      </c>
      <c r="Q14376" s="3" t="str">
        <f>VLOOKUP(P14376,'Classificazione UD'!A:B,2,FALSE)</f>
        <v>Amministrativo</v>
      </c>
    </row>
    <row r="14377" spans="1:17" ht="15" customHeight="1" x14ac:dyDescent="0.25">
      <c r="A14377" s="30">
        <v>2017</v>
      </c>
      <c r="B14377" s="3" t="s">
        <v>48</v>
      </c>
      <c r="C14377" s="3" t="s">
        <v>81</v>
      </c>
      <c r="D14377" s="3" t="s">
        <v>81</v>
      </c>
      <c r="E14377" s="3">
        <v>670</v>
      </c>
      <c r="F14377" s="3">
        <v>3666</v>
      </c>
      <c r="G14377" s="3">
        <v>3666</v>
      </c>
      <c r="H14377" s="3">
        <v>965398541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 t="str">
        <f>B14377&amp;" | "&amp;C14377&amp;" | "&amp;D14377</f>
        <v>documentazione_amministrativa / determinazioni | DETERMINA | DETERMINA</v>
      </c>
      <c r="Q14377" s="3" t="str">
        <f>VLOOKUP(P14377,'Classificazione UD'!A:B,2,FALSE)</f>
        <v>Amministrativo</v>
      </c>
    </row>
    <row r="14378" spans="1:17" ht="15" customHeight="1" x14ac:dyDescent="0.25">
      <c r="A14378" s="30">
        <v>2017</v>
      </c>
      <c r="B14378" s="3" t="s">
        <v>17</v>
      </c>
      <c r="C14378" s="3" t="s">
        <v>18</v>
      </c>
      <c r="D14378" s="3" t="s">
        <v>19</v>
      </c>
      <c r="E14378" s="3">
        <v>1</v>
      </c>
      <c r="F14378" s="3">
        <v>6</v>
      </c>
      <c r="G14378" s="3">
        <v>8</v>
      </c>
      <c r="H14378" s="3">
        <v>25325728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>
        <v>0</v>
      </c>
      <c r="P14378" s="3" t="str">
        <f>B14378&amp;" | "&amp;C14378&amp;" | "&amp;D14378</f>
        <v>documentazione_amministrativa / documentazione_contabile | FATTURA ATTIVA | FATTURA</v>
      </c>
      <c r="Q14378" s="3" t="str">
        <f>VLOOKUP(P14378,'Classificazione UD'!A:B,2,FALSE)</f>
        <v>Fiscale</v>
      </c>
    </row>
    <row r="14379" spans="1:17" ht="15" customHeight="1" x14ac:dyDescent="0.25">
      <c r="A14379" s="30">
        <v>2017</v>
      </c>
      <c r="B14379" s="3" t="s">
        <v>17</v>
      </c>
      <c r="C14379" s="3" t="s">
        <v>27</v>
      </c>
      <c r="D14379" s="3" t="s">
        <v>19</v>
      </c>
      <c r="E14379" s="3">
        <v>2011</v>
      </c>
      <c r="F14379" s="3">
        <v>10876</v>
      </c>
      <c r="G14379" s="3">
        <v>16941</v>
      </c>
      <c r="H14379" s="3">
        <v>1280720963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 t="str">
        <f>B14379&amp;" | "&amp;C14379&amp;" | "&amp;D14379</f>
        <v>documentazione_amministrativa / documentazione_contabile | FATTURA PASSIVA | FATTURA</v>
      </c>
      <c r="Q14379" s="3" t="str">
        <f>VLOOKUP(P14379,'Classificazione UD'!A:B,2,FALSE)</f>
        <v>Fiscale</v>
      </c>
    </row>
    <row r="14380" spans="1:17" ht="15" customHeight="1" x14ac:dyDescent="0.25">
      <c r="A14380" s="30">
        <v>2017</v>
      </c>
      <c r="B14380" s="3" t="s">
        <v>44</v>
      </c>
      <c r="C14380" s="3" t="s">
        <v>46</v>
      </c>
      <c r="D14380" s="3" t="s">
        <v>46</v>
      </c>
      <c r="E14380" s="3">
        <v>118</v>
      </c>
      <c r="F14380" s="3">
        <v>772</v>
      </c>
      <c r="G14380" s="3">
        <v>772</v>
      </c>
      <c r="H14380" s="3">
        <v>396971131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 t="str">
        <f>B14380&amp;" | "&amp;C14380&amp;" | "&amp;D14380</f>
        <v>documentazione_amministrativa / deliberazioni | DELIBERA | DELIBERA</v>
      </c>
      <c r="Q14380" s="3" t="str">
        <f>VLOOKUP(P14380,'Classificazione UD'!A:B,2,FALSE)</f>
        <v>Amministrativo</v>
      </c>
    </row>
    <row r="14381" spans="1:17" ht="15" customHeight="1" x14ac:dyDescent="0.25">
      <c r="A14381" s="30">
        <v>2017</v>
      </c>
      <c r="B14381" s="3" t="s">
        <v>23</v>
      </c>
      <c r="C14381" s="3" t="s">
        <v>121</v>
      </c>
      <c r="D14381" s="3" t="s">
        <v>121</v>
      </c>
      <c r="E14381" s="3">
        <v>556</v>
      </c>
      <c r="F14381" s="3">
        <v>558</v>
      </c>
      <c r="G14381" s="3">
        <v>558</v>
      </c>
      <c r="H14381" s="3">
        <v>101179468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 t="str">
        <f>B14381&amp;" | "&amp;C14381&amp;" | "&amp;D14381</f>
        <v>documentazione_amministrativa / altri_documenti | NOTIFICA | NOTIFICA</v>
      </c>
      <c r="Q14381" s="3" t="str">
        <f>VLOOKUP(P14381,'Classificazione UD'!A:B,2,FALSE)</f>
        <v>Amministrativo</v>
      </c>
    </row>
    <row r="14382" spans="1:17" ht="15" customHeight="1" x14ac:dyDescent="0.25">
      <c r="A14382" s="30">
        <v>2017</v>
      </c>
      <c r="B14382" s="3" t="s">
        <v>118</v>
      </c>
      <c r="C14382" s="3" t="s">
        <v>122</v>
      </c>
      <c r="D14382" s="3" t="s">
        <v>122</v>
      </c>
      <c r="E14382" s="3">
        <v>13</v>
      </c>
      <c r="F14382" s="3">
        <v>26</v>
      </c>
      <c r="G14382" s="3">
        <v>26</v>
      </c>
      <c r="H14382" s="3">
        <v>7701053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>
        <v>0</v>
      </c>
      <c r="P14382" s="3" t="str">
        <f>B14382&amp;" | "&amp;C14382&amp;" | "&amp;D14382</f>
        <v>documentazione_amministrativa / decreti_ordinanze | ORDINANZA | ORDINANZA</v>
      </c>
      <c r="Q14382" s="3" t="str">
        <f>VLOOKUP(P14382,'Classificazione UD'!A:B,2,FALSE)</f>
        <v>Amministrativo</v>
      </c>
    </row>
    <row r="14383" spans="1:17" ht="15" customHeight="1" x14ac:dyDescent="0.25">
      <c r="A14383" s="30">
        <v>2017</v>
      </c>
      <c r="B14383" s="3" t="s">
        <v>36</v>
      </c>
      <c r="C14383" s="3" t="s">
        <v>50</v>
      </c>
      <c r="D14383" s="3" t="s">
        <v>50</v>
      </c>
      <c r="E14383" s="3">
        <v>32853</v>
      </c>
      <c r="F14383" s="3">
        <v>99265</v>
      </c>
      <c r="G14383" s="3">
        <v>99265</v>
      </c>
      <c r="H14383" s="3">
        <v>44944267208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 t="str">
        <f>B14383&amp;" | "&amp;C14383&amp;" | "&amp;D14383</f>
        <v>documentazione_amministrativa / documenti_protocollati | DOCUMENTO PROTOCOLLATO | DOCUMENTO PROTOCOLLATO</v>
      </c>
      <c r="Q14383" s="3" t="str">
        <f>VLOOKUP(P14383,'Classificazione UD'!A:B,2,FALSE)</f>
        <v>Protocollo</v>
      </c>
    </row>
    <row r="14384" spans="1:17" ht="15" customHeight="1" x14ac:dyDescent="0.25">
      <c r="A14384" s="30">
        <v>2017</v>
      </c>
      <c r="B14384" s="3" t="s">
        <v>20</v>
      </c>
      <c r="C14384" s="3" t="s">
        <v>21</v>
      </c>
      <c r="D14384" s="3" t="s">
        <v>21</v>
      </c>
      <c r="E14384" s="3">
        <v>296</v>
      </c>
      <c r="F14384" s="3">
        <v>296</v>
      </c>
      <c r="G14384" s="3">
        <v>296</v>
      </c>
      <c r="H14384" s="3">
        <v>76887348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s="3">
        <v>0</v>
      </c>
      <c r="P14384" s="3" t="str">
        <f>B14384&amp;" | "&amp;C14384&amp;" | "&amp;D14384</f>
        <v>documentazione_amministrativa / registri | REGISTRO GIORNALIERO | REGISTRO GIORNALIERO</v>
      </c>
      <c r="Q14384" s="3" t="str">
        <f>VLOOKUP(P14384,'Classificazione UD'!A:B,2,FALSE)</f>
        <v>RGP</v>
      </c>
    </row>
    <row r="14385" spans="1:17" ht="15" customHeight="1" x14ac:dyDescent="0.25">
      <c r="A14385" s="30">
        <v>2017</v>
      </c>
      <c r="B14385" s="3" t="s">
        <v>20</v>
      </c>
      <c r="C14385" s="3" t="s">
        <v>304</v>
      </c>
      <c r="D14385" s="3" t="s">
        <v>304</v>
      </c>
      <c r="E14385" s="3">
        <v>1</v>
      </c>
      <c r="F14385" s="3">
        <v>1</v>
      </c>
      <c r="G14385" s="3">
        <v>1</v>
      </c>
      <c r="H14385" s="3">
        <v>219883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0</v>
      </c>
      <c r="O14385" s="3">
        <v>0</v>
      </c>
      <c r="P14385" s="3" t="str">
        <f>B14385&amp;" | "&amp;C14385&amp;" | "&amp;D14385</f>
        <v>documentazione_amministrativa / registri | REGISTRO PROTOCOLLO | REGISTRO PROTOCOLLO</v>
      </c>
      <c r="Q14385" s="3" t="str">
        <f>VLOOKUP(P14385,'Classificazione UD'!A:B,2,FALSE)</f>
        <v>Amministrativo</v>
      </c>
    </row>
    <row r="14386" spans="1:17" ht="15" customHeight="1" x14ac:dyDescent="0.25">
      <c r="A14386" s="30">
        <v>2017</v>
      </c>
      <c r="B14386" s="3" t="s">
        <v>17</v>
      </c>
      <c r="C14386" s="3" t="s">
        <v>27</v>
      </c>
      <c r="D14386" s="3" t="s">
        <v>19</v>
      </c>
      <c r="E14386" s="3">
        <v>1182</v>
      </c>
      <c r="F14386" s="3">
        <v>2364</v>
      </c>
      <c r="G14386" s="3">
        <v>2364</v>
      </c>
      <c r="H14386" s="3">
        <v>622876991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3" t="str">
        <f>B14386&amp;" | "&amp;C14386&amp;" | "&amp;D14386</f>
        <v>documentazione_amministrativa / documentazione_contabile | FATTURA PASSIVA | FATTURA</v>
      </c>
      <c r="Q14386" s="3" t="str">
        <f>VLOOKUP(P14386,'Classificazione UD'!A:B,2,FALSE)</f>
        <v>Fiscale</v>
      </c>
    </row>
    <row r="14387" spans="1:17" ht="15" customHeight="1" x14ac:dyDescent="0.25">
      <c r="A14387" s="30">
        <v>2017</v>
      </c>
      <c r="B14387" s="3" t="s">
        <v>17</v>
      </c>
      <c r="C14387" s="3" t="s">
        <v>27</v>
      </c>
      <c r="D14387" s="3" t="s">
        <v>28</v>
      </c>
      <c r="E14387" s="3">
        <v>44</v>
      </c>
      <c r="F14387" s="3">
        <v>88</v>
      </c>
      <c r="G14387" s="3">
        <v>88</v>
      </c>
      <c r="H14387" s="3">
        <v>21845406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 t="str">
        <f>B14387&amp;" | "&amp;C14387&amp;" | "&amp;D14387</f>
        <v>documentazione_amministrativa / documentazione_contabile | FATTURA PASSIVA | NOTA DI CREDITO</v>
      </c>
      <c r="Q14387" s="3" t="str">
        <f>VLOOKUP(P14387,'Classificazione UD'!A:B,2,FALSE)</f>
        <v>Fiscale</v>
      </c>
    </row>
    <row r="14388" spans="1:17" ht="15" customHeight="1" x14ac:dyDescent="0.25">
      <c r="A14388" s="30">
        <v>2017</v>
      </c>
      <c r="B14388" s="3" t="s">
        <v>36</v>
      </c>
      <c r="C14388" s="3" t="s">
        <v>37</v>
      </c>
      <c r="D14388" s="3" t="s">
        <v>37</v>
      </c>
      <c r="E14388" s="3">
        <v>5466</v>
      </c>
      <c r="F14388" s="3">
        <v>5466</v>
      </c>
      <c r="G14388" s="3">
        <v>5466</v>
      </c>
      <c r="H14388" s="3">
        <v>1796334488</v>
      </c>
      <c r="I14388" s="3">
        <v>6589</v>
      </c>
      <c r="J14388" s="3">
        <v>6589</v>
      </c>
      <c r="K14388" s="3">
        <v>1402406767</v>
      </c>
      <c r="L14388" s="3">
        <v>0</v>
      </c>
      <c r="M14388" s="3">
        <v>0</v>
      </c>
      <c r="N14388" s="3">
        <v>0</v>
      </c>
      <c r="O14388" s="3">
        <v>0</v>
      </c>
      <c r="P14388" s="3" t="str">
        <f>B14388&amp;" | "&amp;C14388&amp;" | "&amp;D14388</f>
        <v>documentazione_amministrativa / documenti_protocollati | Documento protocollato | Documento protocollato</v>
      </c>
      <c r="Q14388" s="3" t="str">
        <f>VLOOKUP(P14388,'Classificazione UD'!A:B,2,FALSE)</f>
        <v>Protocollo</v>
      </c>
    </row>
    <row r="14389" spans="1:17" ht="15" customHeight="1" x14ac:dyDescent="0.25">
      <c r="A14389" s="30">
        <v>2017</v>
      </c>
      <c r="B14389" s="3" t="s">
        <v>20</v>
      </c>
      <c r="C14389" s="3" t="s">
        <v>21</v>
      </c>
      <c r="D14389" s="3" t="s">
        <v>21</v>
      </c>
      <c r="E14389" s="3">
        <v>298</v>
      </c>
      <c r="F14389" s="3">
        <v>298</v>
      </c>
      <c r="G14389" s="3">
        <v>298</v>
      </c>
      <c r="H14389" s="3">
        <v>36689646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 t="str">
        <f>B14389&amp;" | "&amp;C14389&amp;" | "&amp;D14389</f>
        <v>documentazione_amministrativa / registri | REGISTRO GIORNALIERO | REGISTRO GIORNALIERO</v>
      </c>
      <c r="Q14389" s="3" t="str">
        <f>VLOOKUP(P14389,'Classificazione UD'!A:B,2,FALSE)</f>
        <v>RGP</v>
      </c>
    </row>
    <row r="14390" spans="1:17" ht="15" customHeight="1" x14ac:dyDescent="0.25">
      <c r="A14390" s="30">
        <v>2017</v>
      </c>
      <c r="B14390" s="3" t="s">
        <v>44</v>
      </c>
      <c r="C14390" s="3" t="s">
        <v>312</v>
      </c>
      <c r="D14390" s="3" t="s">
        <v>312</v>
      </c>
      <c r="E14390" s="3">
        <v>44</v>
      </c>
      <c r="F14390" s="3">
        <v>204</v>
      </c>
      <c r="G14390" s="3">
        <v>204</v>
      </c>
      <c r="H14390" s="3">
        <v>61635721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0</v>
      </c>
      <c r="O14390" s="3">
        <v>0</v>
      </c>
      <c r="P14390" s="3" t="str">
        <f>B14390&amp;" | "&amp;C14390&amp;" | "&amp;D14390</f>
        <v>documentazione_amministrativa / deliberazioni | DELIB | DELIB</v>
      </c>
      <c r="Q14390" s="3" t="str">
        <f>VLOOKUP(P14390,'Classificazione UD'!A:B,2,FALSE)</f>
        <v>Amministrativo</v>
      </c>
    </row>
    <row r="14391" spans="1:17" ht="15" customHeight="1" x14ac:dyDescent="0.25">
      <c r="A14391" s="30">
        <v>2017</v>
      </c>
      <c r="B14391" s="3" t="s">
        <v>44</v>
      </c>
      <c r="C14391" s="3" t="s">
        <v>312</v>
      </c>
      <c r="D14391" s="3" t="s">
        <v>312</v>
      </c>
      <c r="E14391" s="3">
        <v>51</v>
      </c>
      <c r="F14391" s="3">
        <v>291</v>
      </c>
      <c r="G14391" s="3">
        <v>291</v>
      </c>
      <c r="H14391" s="3">
        <v>93001436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s="3">
        <v>0</v>
      </c>
      <c r="P14391" s="3" t="str">
        <f>B14391&amp;" | "&amp;C14391&amp;" | "&amp;D14391</f>
        <v>documentazione_amministrativa / deliberazioni | DELIB | DELIB</v>
      </c>
      <c r="Q14391" s="3" t="str">
        <f>VLOOKUP(P14391,'Classificazione UD'!A:B,2,FALSE)</f>
        <v>Amministrativo</v>
      </c>
    </row>
    <row r="14392" spans="1:17" ht="15" customHeight="1" x14ac:dyDescent="0.25">
      <c r="A14392" s="30">
        <v>2017</v>
      </c>
      <c r="B14392" s="3" t="s">
        <v>48</v>
      </c>
      <c r="C14392" s="3" t="s">
        <v>293</v>
      </c>
      <c r="D14392" s="3" t="s">
        <v>293</v>
      </c>
      <c r="E14392" s="3">
        <v>294</v>
      </c>
      <c r="F14392" s="3">
        <v>683</v>
      </c>
      <c r="G14392" s="3">
        <v>683</v>
      </c>
      <c r="H14392" s="3">
        <v>193086600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3" t="str">
        <f>B14392&amp;" | "&amp;C14392&amp;" | "&amp;D14392</f>
        <v>documentazione_amministrativa / determinazioni | DETERMINAZIONE_DIRIGENZIALE | DETERMINAZIONE_DIRIGENZIALE</v>
      </c>
      <c r="Q14392" s="3" t="str">
        <f>VLOOKUP(P14392,'Classificazione UD'!A:B,2,FALSE)</f>
        <v>Amministrativo</v>
      </c>
    </row>
    <row r="14393" spans="1:17" ht="15" customHeight="1" x14ac:dyDescent="0.25">
      <c r="A14393" s="30">
        <v>2017</v>
      </c>
      <c r="B14393" s="3" t="s">
        <v>17</v>
      </c>
      <c r="C14393" s="3" t="s">
        <v>302</v>
      </c>
      <c r="D14393" s="3" t="s">
        <v>302</v>
      </c>
      <c r="E14393" s="3">
        <v>1170</v>
      </c>
      <c r="F14393" s="3">
        <v>3510</v>
      </c>
      <c r="G14393" s="3">
        <v>3510</v>
      </c>
      <c r="H14393" s="3">
        <v>1183829230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>
        <v>0</v>
      </c>
      <c r="P14393" s="3" t="str">
        <f>B14393&amp;" | "&amp;C14393&amp;" | "&amp;D14393</f>
        <v>documentazione_amministrativa / documentazione_contabile | FATTURA_PASSIVA | FATTURA_PASSIVA</v>
      </c>
      <c r="Q14393" s="3" t="str">
        <f>VLOOKUP(P14393,'Classificazione UD'!A:B,2,FALSE)</f>
        <v>Amministrativo</v>
      </c>
    </row>
    <row r="14394" spans="1:17" ht="15" customHeight="1" x14ac:dyDescent="0.25">
      <c r="A14394" s="30">
        <v>2017</v>
      </c>
      <c r="B14394" s="3" t="s">
        <v>20</v>
      </c>
      <c r="C14394" s="3" t="s">
        <v>296</v>
      </c>
      <c r="D14394" s="3" t="s">
        <v>296</v>
      </c>
      <c r="E14394" s="3">
        <v>75</v>
      </c>
      <c r="F14394" s="3">
        <v>150</v>
      </c>
      <c r="G14394" s="3">
        <v>150</v>
      </c>
      <c r="H14394" s="3">
        <v>5869641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0</v>
      </c>
      <c r="O14394" s="3">
        <v>0</v>
      </c>
      <c r="P14394" s="3" t="str">
        <f>B14394&amp;" | "&amp;C14394&amp;" | "&amp;D14394</f>
        <v>documentazione_amministrativa / registri | REGISTRO_GIORNALIERO_DI_PROTOCOLLO | REGISTRO_GIORNALIERO_DI_PROTOCOLLO</v>
      </c>
      <c r="Q14394" s="3" t="str">
        <f>VLOOKUP(P14394,'Classificazione UD'!A:B,2,FALSE)</f>
        <v>Amministrativo</v>
      </c>
    </row>
    <row r="14395" spans="1:17" ht="15" customHeight="1" x14ac:dyDescent="0.25">
      <c r="A14395" s="30">
        <v>2017</v>
      </c>
      <c r="B14395" s="3" t="s">
        <v>23</v>
      </c>
      <c r="C14395" s="3" t="s">
        <v>24</v>
      </c>
      <c r="D14395" s="3" t="s">
        <v>24</v>
      </c>
      <c r="E14395" s="3">
        <v>1</v>
      </c>
      <c r="F14395" s="3">
        <v>1</v>
      </c>
      <c r="G14395" s="3">
        <v>1</v>
      </c>
      <c r="H14395" s="3">
        <v>57885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 t="str">
        <f>B14395&amp;" | "&amp;C14395&amp;" | "&amp;D14395</f>
        <v>documentazione_amministrativa / altri_documenti | FOGLIO DI TRASFORMAZIONE | FOGLIO DI TRASFORMAZIONE</v>
      </c>
      <c r="Q14395" s="3" t="str">
        <f>VLOOKUP(P14395,'Classificazione UD'!A:B,2,FALSE)</f>
        <v>Tecnico</v>
      </c>
    </row>
    <row r="14396" spans="1:17" ht="15" customHeight="1" x14ac:dyDescent="0.25">
      <c r="A14396" s="30">
        <v>2017</v>
      </c>
      <c r="B14396" s="3" t="s">
        <v>20</v>
      </c>
      <c r="C14396" s="3" t="s">
        <v>21</v>
      </c>
      <c r="D14396" s="3" t="s">
        <v>21</v>
      </c>
      <c r="E14396" s="3">
        <v>300</v>
      </c>
      <c r="F14396" s="3">
        <v>300</v>
      </c>
      <c r="G14396" s="3">
        <v>300</v>
      </c>
      <c r="H14396" s="3">
        <v>6190984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 t="str">
        <f>B14396&amp;" | "&amp;C14396&amp;" | "&amp;D14396</f>
        <v>documentazione_amministrativa / registri | REGISTRO GIORNALIERO | REGISTRO GIORNALIERO</v>
      </c>
      <c r="Q14396" s="3" t="str">
        <f>VLOOKUP(P14396,'Classificazione UD'!A:B,2,FALSE)</f>
        <v>RGP</v>
      </c>
    </row>
    <row r="14397" spans="1:17" ht="15" customHeight="1" x14ac:dyDescent="0.25">
      <c r="A14397" s="30">
        <v>2017</v>
      </c>
      <c r="B14397" s="3" t="s">
        <v>17</v>
      </c>
      <c r="C14397" s="3" t="s">
        <v>27</v>
      </c>
      <c r="D14397" s="3" t="s">
        <v>19</v>
      </c>
      <c r="E14397" s="3">
        <v>4</v>
      </c>
      <c r="F14397" s="3">
        <v>12</v>
      </c>
      <c r="G14397" s="3">
        <v>24</v>
      </c>
      <c r="H14397" s="3">
        <v>518038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3" t="str">
        <f>B14397&amp;" | "&amp;C14397&amp;" | "&amp;D14397</f>
        <v>documentazione_amministrativa / documentazione_contabile | FATTURA PASSIVA | FATTURA</v>
      </c>
      <c r="Q14397" s="3" t="str">
        <f>VLOOKUP(P14397,'Classificazione UD'!A:B,2,FALSE)</f>
        <v>Fiscale</v>
      </c>
    </row>
    <row r="14398" spans="1:17" ht="15" customHeight="1" x14ac:dyDescent="0.25">
      <c r="A14398" s="30">
        <v>2017</v>
      </c>
      <c r="B14398" s="3" t="s">
        <v>44</v>
      </c>
      <c r="C14398" s="3" t="s">
        <v>46</v>
      </c>
      <c r="D14398" s="3" t="s">
        <v>46</v>
      </c>
      <c r="E14398" s="3">
        <v>53</v>
      </c>
      <c r="F14398" s="3">
        <v>106</v>
      </c>
      <c r="G14398" s="3">
        <v>106</v>
      </c>
      <c r="H14398" s="3">
        <v>138718992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 t="str">
        <f>B14398&amp;" | "&amp;C14398&amp;" | "&amp;D14398</f>
        <v>documentazione_amministrativa / deliberazioni | DELIBERA | DELIBERA</v>
      </c>
      <c r="Q14398" s="3" t="str">
        <f>VLOOKUP(P14398,'Classificazione UD'!A:B,2,FALSE)</f>
        <v>Amministrativo</v>
      </c>
    </row>
    <row r="14399" spans="1:17" ht="15" customHeight="1" x14ac:dyDescent="0.25">
      <c r="A14399" s="30">
        <v>2017</v>
      </c>
      <c r="B14399" s="3" t="s">
        <v>48</v>
      </c>
      <c r="C14399" s="3" t="s">
        <v>81</v>
      </c>
      <c r="D14399" s="3" t="s">
        <v>81</v>
      </c>
      <c r="E14399" s="3">
        <v>40</v>
      </c>
      <c r="F14399" s="3">
        <v>80</v>
      </c>
      <c r="G14399" s="3">
        <v>80</v>
      </c>
      <c r="H14399" s="3">
        <v>20926500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 t="str">
        <f>B14399&amp;" | "&amp;C14399&amp;" | "&amp;D14399</f>
        <v>documentazione_amministrativa / determinazioni | DETERMINA | DETERMINA</v>
      </c>
      <c r="Q14399" s="3" t="str">
        <f>VLOOKUP(P14399,'Classificazione UD'!A:B,2,FALSE)</f>
        <v>Amministrativo</v>
      </c>
    </row>
    <row r="14400" spans="1:17" ht="15" customHeight="1" x14ac:dyDescent="0.25">
      <c r="A14400" s="30">
        <v>2017</v>
      </c>
      <c r="B14400" s="3" t="s">
        <v>48</v>
      </c>
      <c r="C14400" s="3" t="s">
        <v>81</v>
      </c>
      <c r="D14400" s="3" t="s">
        <v>81</v>
      </c>
      <c r="E14400" s="3">
        <v>61</v>
      </c>
      <c r="F14400" s="3">
        <v>122</v>
      </c>
      <c r="G14400" s="3">
        <v>122</v>
      </c>
      <c r="H14400" s="3">
        <v>23304759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 t="str">
        <f>B14400&amp;" | "&amp;C14400&amp;" | "&amp;D14400</f>
        <v>documentazione_amministrativa / determinazioni | DETERMINA | DETERMINA</v>
      </c>
      <c r="Q14400" s="3" t="str">
        <f>VLOOKUP(P14400,'Classificazione UD'!A:B,2,FALSE)</f>
        <v>Amministrativo</v>
      </c>
    </row>
    <row r="14401" spans="1:17" ht="15" customHeight="1" x14ac:dyDescent="0.25">
      <c r="A14401" s="30">
        <v>2017</v>
      </c>
      <c r="B14401" s="3" t="s">
        <v>48</v>
      </c>
      <c r="C14401" s="3" t="s">
        <v>81</v>
      </c>
      <c r="D14401" s="3" t="s">
        <v>81</v>
      </c>
      <c r="E14401" s="3">
        <v>7</v>
      </c>
      <c r="F14401" s="3">
        <v>14</v>
      </c>
      <c r="G14401" s="3">
        <v>14</v>
      </c>
      <c r="H14401" s="3">
        <v>2857758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 t="str">
        <f>B14401&amp;" | "&amp;C14401&amp;" | "&amp;D14401</f>
        <v>documentazione_amministrativa / determinazioni | DETERMINA | DETERMINA</v>
      </c>
      <c r="Q14401" s="3" t="str">
        <f>VLOOKUP(P14401,'Classificazione UD'!A:B,2,FALSE)</f>
        <v>Amministrativo</v>
      </c>
    </row>
    <row r="14402" spans="1:17" ht="15" customHeight="1" x14ac:dyDescent="0.25">
      <c r="A14402" s="30">
        <v>2017</v>
      </c>
      <c r="B14402" s="3" t="s">
        <v>48</v>
      </c>
      <c r="C14402" s="3" t="s">
        <v>81</v>
      </c>
      <c r="D14402" s="3" t="s">
        <v>81</v>
      </c>
      <c r="E14402" s="3">
        <v>138</v>
      </c>
      <c r="F14402" s="3">
        <v>276</v>
      </c>
      <c r="G14402" s="3">
        <v>276</v>
      </c>
      <c r="H14402" s="3">
        <v>51596919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3" t="str">
        <f>B14402&amp;" | "&amp;C14402&amp;" | "&amp;D14402</f>
        <v>documentazione_amministrativa / determinazioni | DETERMINA | DETERMINA</v>
      </c>
      <c r="Q14402" s="3" t="str">
        <f>VLOOKUP(P14402,'Classificazione UD'!A:B,2,FALSE)</f>
        <v>Amministrativo</v>
      </c>
    </row>
    <row r="14403" spans="1:17" ht="15" customHeight="1" x14ac:dyDescent="0.25">
      <c r="A14403" s="30">
        <v>2017</v>
      </c>
      <c r="B14403" s="3" t="s">
        <v>17</v>
      </c>
      <c r="C14403" s="3" t="s">
        <v>27</v>
      </c>
      <c r="D14403" s="3" t="s">
        <v>19</v>
      </c>
      <c r="E14403" s="3">
        <v>963</v>
      </c>
      <c r="F14403" s="3">
        <v>3794</v>
      </c>
      <c r="G14403" s="3">
        <v>6697</v>
      </c>
      <c r="H14403" s="3">
        <v>779150146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 t="str">
        <f>B14403&amp;" | "&amp;C14403&amp;" | "&amp;D14403</f>
        <v>documentazione_amministrativa / documentazione_contabile | FATTURA PASSIVA | FATTURA</v>
      </c>
      <c r="Q14403" s="3" t="str">
        <f>VLOOKUP(P14403,'Classificazione UD'!A:B,2,FALSE)</f>
        <v>Fiscale</v>
      </c>
    </row>
    <row r="14404" spans="1:17" ht="15" customHeight="1" x14ac:dyDescent="0.25">
      <c r="A14404" s="30">
        <v>2017</v>
      </c>
      <c r="B14404" s="3" t="s">
        <v>44</v>
      </c>
      <c r="C14404" s="3" t="s">
        <v>46</v>
      </c>
      <c r="D14404" s="3" t="s">
        <v>46</v>
      </c>
      <c r="E14404" s="3">
        <v>104</v>
      </c>
      <c r="F14404" s="3">
        <v>208</v>
      </c>
      <c r="G14404" s="3">
        <v>208</v>
      </c>
      <c r="H14404" s="3">
        <v>54734089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>
        <v>0</v>
      </c>
      <c r="P14404" s="3" t="str">
        <f>B14404&amp;" | "&amp;C14404&amp;" | "&amp;D14404</f>
        <v>documentazione_amministrativa / deliberazioni | DELIBERA | DELIBERA</v>
      </c>
      <c r="Q14404" s="3" t="str">
        <f>VLOOKUP(P14404,'Classificazione UD'!A:B,2,FALSE)</f>
        <v>Amministrativo</v>
      </c>
    </row>
    <row r="14405" spans="1:17" ht="15" customHeight="1" x14ac:dyDescent="0.25">
      <c r="A14405" s="30">
        <v>2017</v>
      </c>
      <c r="B14405" s="3" t="s">
        <v>36</v>
      </c>
      <c r="C14405" s="3" t="s">
        <v>50</v>
      </c>
      <c r="D14405" s="3" t="s">
        <v>50</v>
      </c>
      <c r="E14405" s="3">
        <v>4425</v>
      </c>
      <c r="F14405" s="3">
        <v>14326</v>
      </c>
      <c r="G14405" s="3">
        <v>14326</v>
      </c>
      <c r="H14405" s="3">
        <v>3805915234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 t="str">
        <f>B14405&amp;" | "&amp;C14405&amp;" | "&amp;D14405</f>
        <v>documentazione_amministrativa / documenti_protocollati | DOCUMENTO PROTOCOLLATO | DOCUMENTO PROTOCOLLATO</v>
      </c>
      <c r="Q14405" s="3" t="str">
        <f>VLOOKUP(P14405,'Classificazione UD'!A:B,2,FALSE)</f>
        <v>Protocollo</v>
      </c>
    </row>
    <row r="14406" spans="1:17" ht="15" customHeight="1" x14ac:dyDescent="0.25">
      <c r="A14406" s="30">
        <v>2017</v>
      </c>
      <c r="B14406" s="3" t="s">
        <v>20</v>
      </c>
      <c r="C14406" s="3" t="s">
        <v>21</v>
      </c>
      <c r="D14406" s="3" t="s">
        <v>21</v>
      </c>
      <c r="E14406" s="3">
        <v>295</v>
      </c>
      <c r="F14406" s="3">
        <v>295</v>
      </c>
      <c r="G14406" s="3">
        <v>295</v>
      </c>
      <c r="H14406" s="3">
        <v>40474680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 t="str">
        <f>B14406&amp;" | "&amp;C14406&amp;" | "&amp;D14406</f>
        <v>documentazione_amministrativa / registri | REGISTRO GIORNALIERO | REGISTRO GIORNALIERO</v>
      </c>
      <c r="Q14406" s="3" t="str">
        <f>VLOOKUP(P14406,'Classificazione UD'!A:B,2,FALSE)</f>
        <v>RGP</v>
      </c>
    </row>
    <row r="14407" spans="1:17" ht="15" customHeight="1" x14ac:dyDescent="0.25">
      <c r="A14407" s="30">
        <v>2017</v>
      </c>
      <c r="B14407" s="3" t="s">
        <v>17</v>
      </c>
      <c r="C14407" s="3" t="s">
        <v>27</v>
      </c>
      <c r="D14407" s="3" t="s">
        <v>19</v>
      </c>
      <c r="E14407" s="3">
        <v>839</v>
      </c>
      <c r="F14407" s="3">
        <v>1678</v>
      </c>
      <c r="G14407" s="3">
        <v>1678</v>
      </c>
      <c r="H14407" s="3">
        <v>139895722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>
        <v>0</v>
      </c>
      <c r="P14407" s="3" t="str">
        <f>B14407&amp;" | "&amp;C14407&amp;" | "&amp;D14407</f>
        <v>documentazione_amministrativa / documentazione_contabile | FATTURA PASSIVA | FATTURA</v>
      </c>
      <c r="Q14407" s="3" t="str">
        <f>VLOOKUP(P14407,'Classificazione UD'!A:B,2,FALSE)</f>
        <v>Fiscale</v>
      </c>
    </row>
    <row r="14408" spans="1:17" ht="15" customHeight="1" x14ac:dyDescent="0.25">
      <c r="A14408" s="30">
        <v>2017</v>
      </c>
      <c r="B14408" s="3" t="s">
        <v>17</v>
      </c>
      <c r="C14408" s="3" t="s">
        <v>27</v>
      </c>
      <c r="D14408" s="3" t="s">
        <v>28</v>
      </c>
      <c r="E14408" s="3">
        <v>22</v>
      </c>
      <c r="F14408" s="3">
        <v>44</v>
      </c>
      <c r="G14408" s="3">
        <v>44</v>
      </c>
      <c r="H14408" s="3">
        <v>1084500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 t="str">
        <f>B14408&amp;" | "&amp;C14408&amp;" | "&amp;D14408</f>
        <v>documentazione_amministrativa / documentazione_contabile | FATTURA PASSIVA | NOTA DI CREDITO</v>
      </c>
      <c r="Q14408" s="3" t="str">
        <f>VLOOKUP(P14408,'Classificazione UD'!A:B,2,FALSE)</f>
        <v>Fiscale</v>
      </c>
    </row>
    <row r="14409" spans="1:17" ht="15" customHeight="1" x14ac:dyDescent="0.25">
      <c r="A14409" s="30">
        <v>2017</v>
      </c>
      <c r="B14409" s="3" t="s">
        <v>17</v>
      </c>
      <c r="C14409" s="3" t="s">
        <v>27</v>
      </c>
      <c r="D14409" s="3" t="s">
        <v>86</v>
      </c>
      <c r="E14409" s="3">
        <v>5</v>
      </c>
      <c r="F14409" s="3">
        <v>10</v>
      </c>
      <c r="G14409" s="3">
        <v>10</v>
      </c>
      <c r="H14409" s="3">
        <v>39074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 t="str">
        <f>B14409&amp;" | "&amp;C14409&amp;" | "&amp;D14409</f>
        <v>documentazione_amministrativa / documentazione_contabile | FATTURA PASSIVA | PARCELLA</v>
      </c>
      <c r="Q14409" s="3" t="str">
        <f>VLOOKUP(P14409,'Classificazione UD'!A:B,2,FALSE)</f>
        <v>Fiscale</v>
      </c>
    </row>
    <row r="14410" spans="1:17" ht="15" customHeight="1" x14ac:dyDescent="0.25">
      <c r="A14410" s="30">
        <v>2017</v>
      </c>
      <c r="B14410" s="3" t="s">
        <v>36</v>
      </c>
      <c r="C14410" s="3" t="s">
        <v>37</v>
      </c>
      <c r="D14410" s="3" t="s">
        <v>37</v>
      </c>
      <c r="E14410" s="3">
        <v>4978</v>
      </c>
      <c r="F14410" s="3">
        <v>4978</v>
      </c>
      <c r="G14410" s="3">
        <v>4978</v>
      </c>
      <c r="H14410" s="3">
        <v>1647587274</v>
      </c>
      <c r="I14410" s="3">
        <v>3915</v>
      </c>
      <c r="J14410" s="3">
        <v>3915</v>
      </c>
      <c r="K14410" s="3">
        <v>1037460312</v>
      </c>
      <c r="L14410" s="3">
        <v>0</v>
      </c>
      <c r="M14410" s="3">
        <v>0</v>
      </c>
      <c r="N14410" s="3">
        <v>0</v>
      </c>
      <c r="O14410" s="3">
        <v>0</v>
      </c>
      <c r="P14410" s="3" t="str">
        <f>B14410&amp;" | "&amp;C14410&amp;" | "&amp;D14410</f>
        <v>documentazione_amministrativa / documenti_protocollati | Documento protocollato | Documento protocollato</v>
      </c>
      <c r="Q14410" s="3" t="str">
        <f>VLOOKUP(P14410,'Classificazione UD'!A:B,2,FALSE)</f>
        <v>Protocollo</v>
      </c>
    </row>
    <row r="14411" spans="1:17" ht="15" customHeight="1" x14ac:dyDescent="0.25">
      <c r="A14411" s="30">
        <v>2017</v>
      </c>
      <c r="B14411" s="3" t="s">
        <v>20</v>
      </c>
      <c r="C14411" s="3" t="s">
        <v>21</v>
      </c>
      <c r="D14411" s="3" t="s">
        <v>21</v>
      </c>
      <c r="E14411" s="3">
        <v>301</v>
      </c>
      <c r="F14411" s="3">
        <v>301</v>
      </c>
      <c r="G14411" s="3">
        <v>301</v>
      </c>
      <c r="H14411" s="3">
        <v>37083789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 t="str">
        <f>B14411&amp;" | "&amp;C14411&amp;" | "&amp;D14411</f>
        <v>documentazione_amministrativa / registri | REGISTRO GIORNALIERO | REGISTRO GIORNALIERO</v>
      </c>
      <c r="Q14411" s="3" t="str">
        <f>VLOOKUP(P14411,'Classificazione UD'!A:B,2,FALSE)</f>
        <v>RGP</v>
      </c>
    </row>
    <row r="14412" spans="1:17" ht="15" customHeight="1" x14ac:dyDescent="0.25">
      <c r="A14412" s="30">
        <v>2017</v>
      </c>
      <c r="B14412" s="3" t="s">
        <v>36</v>
      </c>
      <c r="C14412" s="3" t="s">
        <v>50</v>
      </c>
      <c r="D14412" s="3" t="s">
        <v>50</v>
      </c>
      <c r="E14412" s="3">
        <v>632</v>
      </c>
      <c r="F14412" s="3">
        <v>632</v>
      </c>
      <c r="G14412" s="3">
        <v>632</v>
      </c>
      <c r="H14412" s="3">
        <v>427356050</v>
      </c>
      <c r="I14412" s="3">
        <v>188</v>
      </c>
      <c r="J14412" s="3">
        <v>188</v>
      </c>
      <c r="K14412" s="3">
        <v>141568288</v>
      </c>
      <c r="L14412" s="3">
        <v>0</v>
      </c>
      <c r="M14412" s="3">
        <v>0</v>
      </c>
      <c r="N14412" s="3">
        <v>0</v>
      </c>
      <c r="O14412" s="3">
        <v>0</v>
      </c>
      <c r="P14412" s="3" t="str">
        <f>B14412&amp;" | "&amp;C14412&amp;" | "&amp;D14412</f>
        <v>documentazione_amministrativa / documenti_protocollati | DOCUMENTO PROTOCOLLATO | DOCUMENTO PROTOCOLLATO</v>
      </c>
      <c r="Q14412" s="3" t="str">
        <f>VLOOKUP(P14412,'Classificazione UD'!A:B,2,FALSE)</f>
        <v>Protocollo</v>
      </c>
    </row>
    <row r="14413" spans="1:17" ht="15" customHeight="1" x14ac:dyDescent="0.25">
      <c r="A14413" s="30">
        <v>2017</v>
      </c>
      <c r="B14413" s="3" t="s">
        <v>36</v>
      </c>
      <c r="C14413" s="3" t="s">
        <v>50</v>
      </c>
      <c r="D14413" s="3" t="s">
        <v>313</v>
      </c>
      <c r="E14413" s="3">
        <v>5214</v>
      </c>
      <c r="F14413" s="3">
        <v>5214</v>
      </c>
      <c r="G14413" s="3">
        <v>5214</v>
      </c>
      <c r="H14413" s="3">
        <v>2823182353</v>
      </c>
      <c r="I14413" s="3">
        <v>6617</v>
      </c>
      <c r="J14413" s="3">
        <v>6617</v>
      </c>
      <c r="K14413" s="3">
        <v>2075522798</v>
      </c>
      <c r="L14413" s="3">
        <v>0</v>
      </c>
      <c r="M14413" s="3">
        <v>0</v>
      </c>
      <c r="N14413" s="3">
        <v>0</v>
      </c>
      <c r="O14413" s="3">
        <v>0</v>
      </c>
      <c r="P14413" s="3" t="str">
        <f>B14413&amp;" | "&amp;C14413&amp;" | "&amp;D14413</f>
        <v>documentazione_amministrativa / documenti_protocollati | DOCUMENTO PROTOCOLLATO | DOCUMENTO RISERVATO</v>
      </c>
      <c r="Q14413" s="3" t="str">
        <f>VLOOKUP(P14413,'Classificazione UD'!A:B,2,FALSE)</f>
        <v>Amministrativo</v>
      </c>
    </row>
    <row r="14414" spans="1:17" ht="15" customHeight="1" x14ac:dyDescent="0.25">
      <c r="A14414" s="30">
        <v>2017</v>
      </c>
      <c r="B14414" s="3" t="s">
        <v>23</v>
      </c>
      <c r="C14414" s="3" t="s">
        <v>311</v>
      </c>
      <c r="D14414" s="3" t="s">
        <v>314</v>
      </c>
      <c r="E14414" s="3">
        <v>1948</v>
      </c>
      <c r="F14414" s="3">
        <v>1948</v>
      </c>
      <c r="G14414" s="3">
        <v>1948</v>
      </c>
      <c r="H14414" s="3">
        <v>281742749</v>
      </c>
      <c r="I14414" s="3">
        <v>986</v>
      </c>
      <c r="J14414" s="3">
        <v>986</v>
      </c>
      <c r="K14414" s="3">
        <v>369372988</v>
      </c>
      <c r="L14414" s="3">
        <v>0</v>
      </c>
      <c r="M14414" s="3">
        <v>0</v>
      </c>
      <c r="N14414" s="3">
        <v>0</v>
      </c>
      <c r="O14414" s="3">
        <v>0</v>
      </c>
      <c r="P14414" s="3" t="str">
        <f>B14414&amp;" | "&amp;C14414&amp;" | "&amp;D14414</f>
        <v>documentazione_amministrativa / altri_documenti | EMAIL PROTOCOLLO | ALLEGATO EMAIL PROTOCOLLO</v>
      </c>
      <c r="Q14414" s="3" t="str">
        <f>VLOOKUP(P14414,'Classificazione UD'!A:B,2,FALSE)</f>
        <v>Amministrativo</v>
      </c>
    </row>
    <row r="14415" spans="1:17" ht="15" customHeight="1" x14ac:dyDescent="0.25">
      <c r="A14415" s="30">
        <v>2017</v>
      </c>
      <c r="B14415" s="3" t="s">
        <v>23</v>
      </c>
      <c r="C14415" s="3" t="s">
        <v>311</v>
      </c>
      <c r="D14415" s="3" t="s">
        <v>311</v>
      </c>
      <c r="E14415" s="3">
        <v>2981</v>
      </c>
      <c r="F14415" s="3">
        <v>2981</v>
      </c>
      <c r="G14415" s="3">
        <v>2981</v>
      </c>
      <c r="H14415" s="3">
        <v>2884648750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 t="str">
        <f>B14415&amp;" | "&amp;C14415&amp;" | "&amp;D14415</f>
        <v>documentazione_amministrativa / altri_documenti | EMAIL PROTOCOLLO | EMAIL PROTOCOLLO</v>
      </c>
      <c r="Q14415" s="3" t="str">
        <f>VLOOKUP(P14415,'Classificazione UD'!A:B,2,FALSE)</f>
        <v>Amministrativo</v>
      </c>
    </row>
    <row r="14416" spans="1:17" ht="15" customHeight="1" x14ac:dyDescent="0.25">
      <c r="A14416" s="30">
        <v>2017</v>
      </c>
      <c r="B14416" s="3" t="s">
        <v>20</v>
      </c>
      <c r="C14416" s="3" t="s">
        <v>304</v>
      </c>
      <c r="D14416" s="3" t="s">
        <v>304</v>
      </c>
      <c r="E14416" s="3">
        <v>293</v>
      </c>
      <c r="F14416" s="3">
        <v>293</v>
      </c>
      <c r="G14416" s="3">
        <v>293</v>
      </c>
      <c r="H14416" s="3">
        <v>93281677</v>
      </c>
      <c r="I14416" s="3">
        <v>14</v>
      </c>
      <c r="J14416" s="3">
        <v>14</v>
      </c>
      <c r="K14416" s="3">
        <v>4206151</v>
      </c>
      <c r="L14416" s="3">
        <v>0</v>
      </c>
      <c r="M14416" s="3">
        <v>0</v>
      </c>
      <c r="N14416" s="3">
        <v>0</v>
      </c>
      <c r="O14416" s="3">
        <v>0</v>
      </c>
      <c r="P14416" s="3" t="str">
        <f>B14416&amp;" | "&amp;C14416&amp;" | "&amp;D14416</f>
        <v>documentazione_amministrativa / registri | REGISTRO PROTOCOLLO | REGISTRO PROTOCOLLO</v>
      </c>
      <c r="Q14416" s="3" t="str">
        <f>VLOOKUP(P14416,'Classificazione UD'!A:B,2,FALSE)</f>
        <v>Amministrativo</v>
      </c>
    </row>
    <row r="14417" spans="1:17" ht="15" customHeight="1" x14ac:dyDescent="0.25">
      <c r="A14417" s="30">
        <v>2017</v>
      </c>
      <c r="B14417" s="3" t="s">
        <v>44</v>
      </c>
      <c r="C14417" s="3" t="s">
        <v>312</v>
      </c>
      <c r="D14417" s="3" t="s">
        <v>312</v>
      </c>
      <c r="E14417" s="3">
        <v>70</v>
      </c>
      <c r="F14417" s="3">
        <v>597</v>
      </c>
      <c r="G14417" s="3">
        <v>597</v>
      </c>
      <c r="H14417" s="3">
        <v>644026890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 t="str">
        <f>B14417&amp;" | "&amp;C14417&amp;" | "&amp;D14417</f>
        <v>documentazione_amministrativa / deliberazioni | DELIB | DELIB</v>
      </c>
      <c r="Q14417" s="3" t="str">
        <f>VLOOKUP(P14417,'Classificazione UD'!A:B,2,FALSE)</f>
        <v>Amministrativo</v>
      </c>
    </row>
    <row r="14418" spans="1:17" ht="15" customHeight="1" x14ac:dyDescent="0.25">
      <c r="A14418" s="30">
        <v>2017</v>
      </c>
      <c r="B14418" s="3" t="s">
        <v>44</v>
      </c>
      <c r="C14418" s="3" t="s">
        <v>312</v>
      </c>
      <c r="D14418" s="3" t="s">
        <v>312</v>
      </c>
      <c r="E14418" s="3">
        <v>247</v>
      </c>
      <c r="F14418" s="3">
        <v>1583</v>
      </c>
      <c r="G14418" s="3">
        <v>1583</v>
      </c>
      <c r="H14418" s="3">
        <v>606473349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 t="str">
        <f>B14418&amp;" | "&amp;C14418&amp;" | "&amp;D14418</f>
        <v>documentazione_amministrativa / deliberazioni | DELIB | DELIB</v>
      </c>
      <c r="Q14418" s="3" t="str">
        <f>VLOOKUP(P14418,'Classificazione UD'!A:B,2,FALSE)</f>
        <v>Amministrativo</v>
      </c>
    </row>
    <row r="14419" spans="1:17" ht="15" customHeight="1" x14ac:dyDescent="0.25">
      <c r="A14419" s="30">
        <v>2017</v>
      </c>
      <c r="B14419" s="3" t="s">
        <v>17</v>
      </c>
      <c r="C14419" s="3" t="s">
        <v>302</v>
      </c>
      <c r="D14419" s="3" t="s">
        <v>302</v>
      </c>
      <c r="E14419" s="3">
        <v>346</v>
      </c>
      <c r="F14419" s="3">
        <v>1377</v>
      </c>
      <c r="G14419" s="3">
        <v>1377</v>
      </c>
      <c r="H14419" s="3">
        <v>71969881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 t="str">
        <f>B14419&amp;" | "&amp;C14419&amp;" | "&amp;D14419</f>
        <v>documentazione_amministrativa / documentazione_contabile | FATTURA_PASSIVA | FATTURA_PASSIVA</v>
      </c>
      <c r="Q14419" s="3" t="str">
        <f>VLOOKUP(P14419,'Classificazione UD'!A:B,2,FALSE)</f>
        <v>Amministrativo</v>
      </c>
    </row>
    <row r="14420" spans="1:17" ht="15" customHeight="1" x14ac:dyDescent="0.25">
      <c r="A14420" s="30">
        <v>2017</v>
      </c>
      <c r="B14420" s="3" t="s">
        <v>20</v>
      </c>
      <c r="C14420" s="3" t="s">
        <v>296</v>
      </c>
      <c r="D14420" s="3" t="s">
        <v>296</v>
      </c>
      <c r="E14420" s="3">
        <v>315</v>
      </c>
      <c r="F14420" s="3">
        <v>630</v>
      </c>
      <c r="G14420" s="3">
        <v>630</v>
      </c>
      <c r="H14420" s="3">
        <v>105232557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 t="str">
        <f>B14420&amp;" | "&amp;C14420&amp;" | "&amp;D14420</f>
        <v>documentazione_amministrativa / registri | REGISTRO_GIORNALIERO_DI_PROTOCOLLO | REGISTRO_GIORNALIERO_DI_PROTOCOLLO</v>
      </c>
      <c r="Q14420" s="3" t="str">
        <f>VLOOKUP(P14420,'Classificazione UD'!A:B,2,FALSE)</f>
        <v>Amministrativo</v>
      </c>
    </row>
    <row r="14421" spans="1:17" ht="15" customHeight="1" x14ac:dyDescent="0.25">
      <c r="A14421" s="30">
        <v>2017</v>
      </c>
      <c r="B14421" s="3" t="s">
        <v>44</v>
      </c>
      <c r="C14421" s="3" t="s">
        <v>46</v>
      </c>
      <c r="D14421" s="3" t="s">
        <v>46</v>
      </c>
      <c r="E14421" s="3">
        <v>57</v>
      </c>
      <c r="F14421" s="3">
        <v>282</v>
      </c>
      <c r="G14421" s="3">
        <v>282</v>
      </c>
      <c r="H14421" s="3">
        <v>345048853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0</v>
      </c>
      <c r="O14421" s="3">
        <v>0</v>
      </c>
      <c r="P14421" s="3" t="str">
        <f>B14421&amp;" | "&amp;C14421&amp;" | "&amp;D14421</f>
        <v>documentazione_amministrativa / deliberazioni | DELIBERA | DELIBERA</v>
      </c>
      <c r="Q14421" s="3" t="str">
        <f>VLOOKUP(P14421,'Classificazione UD'!A:B,2,FALSE)</f>
        <v>Amministrativo</v>
      </c>
    </row>
    <row r="14422" spans="1:17" ht="15" customHeight="1" x14ac:dyDescent="0.25">
      <c r="A14422" s="30">
        <v>2017</v>
      </c>
      <c r="B14422" s="3" t="s">
        <v>118</v>
      </c>
      <c r="C14422" s="3" t="s">
        <v>119</v>
      </c>
      <c r="D14422" s="3" t="s">
        <v>119</v>
      </c>
      <c r="E14422" s="3">
        <v>13</v>
      </c>
      <c r="F14422" s="3">
        <v>36</v>
      </c>
      <c r="G14422" s="3">
        <v>36</v>
      </c>
      <c r="H14422" s="3">
        <v>3637218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 t="str">
        <f>B14422&amp;" | "&amp;C14422&amp;" | "&amp;D14422</f>
        <v>documentazione_amministrativa / decreti_ordinanze | DECRETO | DECRETO</v>
      </c>
      <c r="Q14422" s="3" t="str">
        <f>VLOOKUP(P14422,'Classificazione UD'!A:B,2,FALSE)</f>
        <v>Amministrativo</v>
      </c>
    </row>
    <row r="14423" spans="1:17" ht="15" customHeight="1" x14ac:dyDescent="0.25">
      <c r="A14423" s="30">
        <v>2017</v>
      </c>
      <c r="B14423" s="3" t="s">
        <v>48</v>
      </c>
      <c r="C14423" s="3" t="s">
        <v>81</v>
      </c>
      <c r="D14423" s="3" t="s">
        <v>81</v>
      </c>
      <c r="E14423" s="3">
        <v>86</v>
      </c>
      <c r="F14423" s="3">
        <v>337</v>
      </c>
      <c r="G14423" s="3">
        <v>337</v>
      </c>
      <c r="H14423" s="3">
        <v>45245733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 t="str">
        <f>B14423&amp;" | "&amp;C14423&amp;" | "&amp;D14423</f>
        <v>documentazione_amministrativa / determinazioni | DETERMINA | DETERMINA</v>
      </c>
      <c r="Q14423" s="3" t="str">
        <f>VLOOKUP(P14423,'Classificazione UD'!A:B,2,FALSE)</f>
        <v>Amministrativo</v>
      </c>
    </row>
    <row r="14424" spans="1:17" ht="15" customHeight="1" x14ac:dyDescent="0.25">
      <c r="A14424" s="30">
        <v>2017</v>
      </c>
      <c r="B14424" s="3" t="s">
        <v>48</v>
      </c>
      <c r="C14424" s="3" t="s">
        <v>81</v>
      </c>
      <c r="D14424" s="3" t="s">
        <v>81</v>
      </c>
      <c r="E14424" s="3">
        <v>76</v>
      </c>
      <c r="F14424" s="3">
        <v>303</v>
      </c>
      <c r="G14424" s="3">
        <v>303</v>
      </c>
      <c r="H14424" s="3">
        <v>40665688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 t="str">
        <f>B14424&amp;" | "&amp;C14424&amp;" | "&amp;D14424</f>
        <v>documentazione_amministrativa / determinazioni | DETERMINA | DETERMINA</v>
      </c>
      <c r="Q14424" s="3" t="str">
        <f>VLOOKUP(P14424,'Classificazione UD'!A:B,2,FALSE)</f>
        <v>Amministrativo</v>
      </c>
    </row>
    <row r="14425" spans="1:17" ht="15" customHeight="1" x14ac:dyDescent="0.25">
      <c r="A14425" s="30">
        <v>2017</v>
      </c>
      <c r="B14425" s="3" t="s">
        <v>48</v>
      </c>
      <c r="C14425" s="3" t="s">
        <v>81</v>
      </c>
      <c r="D14425" s="3" t="s">
        <v>81</v>
      </c>
      <c r="E14425" s="3">
        <v>68</v>
      </c>
      <c r="F14425" s="3">
        <v>274</v>
      </c>
      <c r="G14425" s="3">
        <v>274</v>
      </c>
      <c r="H14425" s="3">
        <v>35228447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 t="str">
        <f>B14425&amp;" | "&amp;C14425&amp;" | "&amp;D14425</f>
        <v>documentazione_amministrativa / determinazioni | DETERMINA | DETERMINA</v>
      </c>
      <c r="Q14425" s="3" t="str">
        <f>VLOOKUP(P14425,'Classificazione UD'!A:B,2,FALSE)</f>
        <v>Amministrativo</v>
      </c>
    </row>
    <row r="14426" spans="1:17" ht="15" customHeight="1" x14ac:dyDescent="0.25">
      <c r="A14426" s="30">
        <v>2017</v>
      </c>
      <c r="B14426" s="3" t="s">
        <v>48</v>
      </c>
      <c r="C14426" s="3" t="s">
        <v>81</v>
      </c>
      <c r="D14426" s="3" t="s">
        <v>81</v>
      </c>
      <c r="E14426" s="3">
        <v>42</v>
      </c>
      <c r="F14426" s="3">
        <v>139</v>
      </c>
      <c r="G14426" s="3">
        <v>139</v>
      </c>
      <c r="H14426" s="3">
        <v>16985883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 t="str">
        <f>B14426&amp;" | "&amp;C14426&amp;" | "&amp;D14426</f>
        <v>documentazione_amministrativa / determinazioni | DETERMINA | DETERMINA</v>
      </c>
      <c r="Q14426" s="3" t="str">
        <f>VLOOKUP(P14426,'Classificazione UD'!A:B,2,FALSE)</f>
        <v>Amministrativo</v>
      </c>
    </row>
    <row r="14427" spans="1:17" ht="15" customHeight="1" x14ac:dyDescent="0.25">
      <c r="A14427" s="30">
        <v>2017</v>
      </c>
      <c r="B14427" s="3" t="s">
        <v>48</v>
      </c>
      <c r="C14427" s="3" t="s">
        <v>81</v>
      </c>
      <c r="D14427" s="3" t="s">
        <v>81</v>
      </c>
      <c r="E14427" s="3">
        <v>202</v>
      </c>
      <c r="F14427" s="3">
        <v>824</v>
      </c>
      <c r="G14427" s="3">
        <v>824</v>
      </c>
      <c r="H14427" s="3">
        <v>140359159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 t="str">
        <f>B14427&amp;" | "&amp;C14427&amp;" | "&amp;D14427</f>
        <v>documentazione_amministrativa / determinazioni | DETERMINA | DETERMINA</v>
      </c>
      <c r="Q14427" s="3" t="str">
        <f>VLOOKUP(P14427,'Classificazione UD'!A:B,2,FALSE)</f>
        <v>Amministrativo</v>
      </c>
    </row>
    <row r="14428" spans="1:17" ht="15" customHeight="1" x14ac:dyDescent="0.25">
      <c r="A14428" s="30">
        <v>2017</v>
      </c>
      <c r="B14428" s="3" t="s">
        <v>48</v>
      </c>
      <c r="C14428" s="3" t="s">
        <v>81</v>
      </c>
      <c r="D14428" s="3" t="s">
        <v>81</v>
      </c>
      <c r="E14428" s="3">
        <v>133</v>
      </c>
      <c r="F14428" s="3">
        <v>512</v>
      </c>
      <c r="G14428" s="3">
        <v>512</v>
      </c>
      <c r="H14428" s="3">
        <v>80510778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 t="str">
        <f>B14428&amp;" | "&amp;C14428&amp;" | "&amp;D14428</f>
        <v>documentazione_amministrativa / determinazioni | DETERMINA | DETERMINA</v>
      </c>
      <c r="Q14428" s="3" t="str">
        <f>VLOOKUP(P14428,'Classificazione UD'!A:B,2,FALSE)</f>
        <v>Amministrativo</v>
      </c>
    </row>
    <row r="14429" spans="1:17" ht="15" customHeight="1" x14ac:dyDescent="0.25">
      <c r="A14429" s="30">
        <v>2017</v>
      </c>
      <c r="B14429" s="3" t="s">
        <v>48</v>
      </c>
      <c r="C14429" s="3" t="s">
        <v>81</v>
      </c>
      <c r="D14429" s="3" t="s">
        <v>81</v>
      </c>
      <c r="E14429" s="3">
        <v>153</v>
      </c>
      <c r="F14429" s="3">
        <v>557</v>
      </c>
      <c r="G14429" s="3">
        <v>557</v>
      </c>
      <c r="H14429" s="3">
        <v>69606649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 t="str">
        <f>B14429&amp;" | "&amp;C14429&amp;" | "&amp;D14429</f>
        <v>documentazione_amministrativa / determinazioni | DETERMINA | DETERMINA</v>
      </c>
      <c r="Q14429" s="3" t="str">
        <f>VLOOKUP(P14429,'Classificazione UD'!A:B,2,FALSE)</f>
        <v>Amministrativo</v>
      </c>
    </row>
    <row r="14430" spans="1:17" ht="15" customHeight="1" x14ac:dyDescent="0.25">
      <c r="A14430" s="30">
        <v>2017</v>
      </c>
      <c r="B14430" s="3" t="s">
        <v>48</v>
      </c>
      <c r="C14430" s="3" t="s">
        <v>81</v>
      </c>
      <c r="D14430" s="3" t="s">
        <v>81</v>
      </c>
      <c r="E14430" s="3">
        <v>7</v>
      </c>
      <c r="F14430" s="3">
        <v>28</v>
      </c>
      <c r="G14430" s="3">
        <v>28</v>
      </c>
      <c r="H14430" s="3">
        <v>3397951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 t="str">
        <f>B14430&amp;" | "&amp;C14430&amp;" | "&amp;D14430</f>
        <v>documentazione_amministrativa / determinazioni | DETERMINA | DETERMINA</v>
      </c>
      <c r="Q14430" s="3" t="str">
        <f>VLOOKUP(P14430,'Classificazione UD'!A:B,2,FALSE)</f>
        <v>Amministrativo</v>
      </c>
    </row>
    <row r="14431" spans="1:17" ht="15" customHeight="1" x14ac:dyDescent="0.25">
      <c r="A14431" s="30">
        <v>2017</v>
      </c>
      <c r="B14431" s="3" t="s">
        <v>44</v>
      </c>
      <c r="C14431" s="3" t="s">
        <v>46</v>
      </c>
      <c r="D14431" s="3" t="s">
        <v>46</v>
      </c>
      <c r="E14431" s="3">
        <v>128</v>
      </c>
      <c r="F14431" s="3">
        <v>724</v>
      </c>
      <c r="G14431" s="3">
        <v>724</v>
      </c>
      <c r="H14431" s="3">
        <v>242647929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 t="str">
        <f>B14431&amp;" | "&amp;C14431&amp;" | "&amp;D14431</f>
        <v>documentazione_amministrativa / deliberazioni | DELIBERA | DELIBERA</v>
      </c>
      <c r="Q14431" s="3" t="str">
        <f>VLOOKUP(P14431,'Classificazione UD'!A:B,2,FALSE)</f>
        <v>Amministrativo</v>
      </c>
    </row>
    <row r="14432" spans="1:17" ht="15" customHeight="1" x14ac:dyDescent="0.25">
      <c r="A14432" s="30">
        <v>2017</v>
      </c>
      <c r="B14432" s="3" t="s">
        <v>23</v>
      </c>
      <c r="C14432" s="3" t="s">
        <v>121</v>
      </c>
      <c r="D14432" s="3" t="s">
        <v>121</v>
      </c>
      <c r="E14432" s="3">
        <v>7</v>
      </c>
      <c r="F14432" s="3">
        <v>7</v>
      </c>
      <c r="G14432" s="3">
        <v>7</v>
      </c>
      <c r="H14432" s="3">
        <v>1045711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s="3">
        <v>0</v>
      </c>
      <c r="P14432" s="3" t="str">
        <f>B14432&amp;" | "&amp;C14432&amp;" | "&amp;D14432</f>
        <v>documentazione_amministrativa / altri_documenti | NOTIFICA | NOTIFICA</v>
      </c>
      <c r="Q14432" s="3" t="str">
        <f>VLOOKUP(P14432,'Classificazione UD'!A:B,2,FALSE)</f>
        <v>Amministrativo</v>
      </c>
    </row>
    <row r="14433" spans="1:17" ht="15" customHeight="1" x14ac:dyDescent="0.25">
      <c r="A14433" s="30">
        <v>2017</v>
      </c>
      <c r="B14433" s="3" t="s">
        <v>118</v>
      </c>
      <c r="C14433" s="3" t="s">
        <v>122</v>
      </c>
      <c r="D14433" s="3" t="s">
        <v>122</v>
      </c>
      <c r="E14433" s="3">
        <v>160</v>
      </c>
      <c r="F14433" s="3">
        <v>455</v>
      </c>
      <c r="G14433" s="3">
        <v>455</v>
      </c>
      <c r="H14433" s="3">
        <v>60101645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0</v>
      </c>
      <c r="P14433" s="3" t="str">
        <f>B14433&amp;" | "&amp;C14433&amp;" | "&amp;D14433</f>
        <v>documentazione_amministrativa / decreti_ordinanze | ORDINANZA | ORDINANZA</v>
      </c>
      <c r="Q14433" s="3" t="str">
        <f>VLOOKUP(P14433,'Classificazione UD'!A:B,2,FALSE)</f>
        <v>Amministrativo</v>
      </c>
    </row>
    <row r="14434" spans="1:17" ht="15" customHeight="1" x14ac:dyDescent="0.25">
      <c r="A14434" s="30">
        <v>2017</v>
      </c>
      <c r="B14434" s="3" t="s">
        <v>118</v>
      </c>
      <c r="C14434" s="3" t="s">
        <v>119</v>
      </c>
      <c r="D14434" s="3" t="s">
        <v>119</v>
      </c>
      <c r="E14434" s="3">
        <v>30</v>
      </c>
      <c r="F14434" s="3">
        <v>32</v>
      </c>
      <c r="G14434" s="3">
        <v>32</v>
      </c>
      <c r="H14434" s="3">
        <v>52505962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s="3">
        <v>0</v>
      </c>
      <c r="P14434" s="3" t="str">
        <f>B14434&amp;" | "&amp;C14434&amp;" | "&amp;D14434</f>
        <v>documentazione_amministrativa / decreti_ordinanze | DECRETO | DECRETO</v>
      </c>
      <c r="Q14434" s="3" t="str">
        <f>VLOOKUP(P14434,'Classificazione UD'!A:B,2,FALSE)</f>
        <v>Amministrativo</v>
      </c>
    </row>
    <row r="14435" spans="1:17" ht="15" customHeight="1" x14ac:dyDescent="0.25">
      <c r="A14435" s="30">
        <v>2017</v>
      </c>
      <c r="B14435" s="3" t="s">
        <v>44</v>
      </c>
      <c r="C14435" s="3" t="s">
        <v>135</v>
      </c>
      <c r="D14435" s="3" t="s">
        <v>135</v>
      </c>
      <c r="E14435" s="3">
        <v>46</v>
      </c>
      <c r="F14435" s="3">
        <v>376</v>
      </c>
      <c r="G14435" s="3">
        <v>376</v>
      </c>
      <c r="H14435" s="3">
        <v>721792396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 t="str">
        <f>B14435&amp;" | "&amp;C14435&amp;" | "&amp;D14435</f>
        <v>documentazione_amministrativa / deliberazioni | DELIBERA DI CONSIGLIO | DELIBERA DI CONSIGLIO</v>
      </c>
      <c r="Q14435" s="3" t="str">
        <f>VLOOKUP(P14435,'Classificazione UD'!A:B,2,FALSE)</f>
        <v>Amministrativo</v>
      </c>
    </row>
    <row r="14436" spans="1:17" ht="15" customHeight="1" x14ac:dyDescent="0.25">
      <c r="A14436" s="30">
        <v>2017</v>
      </c>
      <c r="B14436" s="3" t="s">
        <v>44</v>
      </c>
      <c r="C14436" s="3" t="s">
        <v>136</v>
      </c>
      <c r="D14436" s="3" t="s">
        <v>136</v>
      </c>
      <c r="E14436" s="3">
        <v>123</v>
      </c>
      <c r="F14436" s="3">
        <v>814</v>
      </c>
      <c r="G14436" s="3">
        <v>814</v>
      </c>
      <c r="H14436" s="3">
        <v>1381255051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 t="str">
        <f>B14436&amp;" | "&amp;C14436&amp;" | "&amp;D14436</f>
        <v>documentazione_amministrativa / deliberazioni | DELIBERA DI GIUNTA | DELIBERA DI GIUNTA</v>
      </c>
      <c r="Q14436" s="3" t="str">
        <f>VLOOKUP(P14436,'Classificazione UD'!A:B,2,FALSE)</f>
        <v>Amministrativo</v>
      </c>
    </row>
    <row r="14437" spans="1:17" ht="15" customHeight="1" x14ac:dyDescent="0.25">
      <c r="A14437" s="30">
        <v>2017</v>
      </c>
      <c r="B14437" s="3" t="s">
        <v>48</v>
      </c>
      <c r="C14437" s="3" t="s">
        <v>175</v>
      </c>
      <c r="D14437" s="3" t="s">
        <v>175</v>
      </c>
      <c r="E14437" s="3">
        <v>394</v>
      </c>
      <c r="F14437" s="3">
        <v>1008</v>
      </c>
      <c r="G14437" s="3">
        <v>1008</v>
      </c>
      <c r="H14437" s="3">
        <v>1559416521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s="3">
        <v>0</v>
      </c>
      <c r="P14437" s="3" t="str">
        <f>B14437&amp;" | "&amp;C14437&amp;" | "&amp;D14437</f>
        <v>documentazione_amministrativa / determinazioni | DETERMINAZIONE | DETERMINAZIONE</v>
      </c>
      <c r="Q14437" s="3" t="str">
        <f>VLOOKUP(P14437,'Classificazione UD'!A:B,2,FALSE)</f>
        <v>Amministrativo</v>
      </c>
    </row>
    <row r="14438" spans="1:17" ht="15" customHeight="1" x14ac:dyDescent="0.25">
      <c r="A14438" s="30">
        <v>2017</v>
      </c>
      <c r="B14438" s="3" t="s">
        <v>17</v>
      </c>
      <c r="C14438" s="3" t="s">
        <v>27</v>
      </c>
      <c r="D14438" s="3" t="s">
        <v>19</v>
      </c>
      <c r="E14438" s="3">
        <v>1127</v>
      </c>
      <c r="F14438" s="3">
        <v>3381</v>
      </c>
      <c r="G14438" s="3">
        <v>3381</v>
      </c>
      <c r="H14438" s="3">
        <v>451934684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 t="str">
        <f>B14438&amp;" | "&amp;C14438&amp;" | "&amp;D14438</f>
        <v>documentazione_amministrativa / documentazione_contabile | FATTURA PASSIVA | FATTURA</v>
      </c>
      <c r="Q14438" s="3" t="str">
        <f>VLOOKUP(P14438,'Classificazione UD'!A:B,2,FALSE)</f>
        <v>Fiscale</v>
      </c>
    </row>
    <row r="14439" spans="1:17" ht="15" customHeight="1" x14ac:dyDescent="0.25">
      <c r="A14439" s="30">
        <v>2017</v>
      </c>
      <c r="B14439" s="3" t="s">
        <v>118</v>
      </c>
      <c r="C14439" s="3" t="s">
        <v>315</v>
      </c>
      <c r="D14439" s="3" t="s">
        <v>315</v>
      </c>
      <c r="E14439" s="3">
        <v>6</v>
      </c>
      <c r="F14439" s="3">
        <v>6</v>
      </c>
      <c r="G14439" s="3">
        <v>6</v>
      </c>
      <c r="H14439" s="3">
        <v>12795270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 t="str">
        <f>B14439&amp;" | "&amp;C14439&amp;" | "&amp;D14439</f>
        <v>documentazione_amministrativa / decreti_ordinanze | ORDINANZA SETTORIALE | ORDINANZA SETTORIALE</v>
      </c>
      <c r="Q14439" s="3" t="str">
        <f>VLOOKUP(P14439,'Classificazione UD'!A:B,2,FALSE)</f>
        <v>Amministrativo</v>
      </c>
    </row>
    <row r="14440" spans="1:17" ht="15" customHeight="1" x14ac:dyDescent="0.25">
      <c r="A14440" s="30">
        <v>2017</v>
      </c>
      <c r="B14440" s="3" t="s">
        <v>118</v>
      </c>
      <c r="C14440" s="3" t="s">
        <v>139</v>
      </c>
      <c r="D14440" s="3" t="s">
        <v>139</v>
      </c>
      <c r="E14440" s="3">
        <v>4</v>
      </c>
      <c r="F14440" s="3">
        <v>4</v>
      </c>
      <c r="G14440" s="3">
        <v>4</v>
      </c>
      <c r="H14440" s="3">
        <v>8408613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>
        <v>0</v>
      </c>
      <c r="P14440" s="3" t="str">
        <f>B14440&amp;" | "&amp;C14440&amp;" | "&amp;D14440</f>
        <v>documentazione_amministrativa / decreti_ordinanze | ORDINANZA SINDACALE | ORDINANZA SINDACALE</v>
      </c>
      <c r="Q14440" s="3" t="str">
        <f>VLOOKUP(P14440,'Classificazione UD'!A:B,2,FALSE)</f>
        <v>Amministrativo</v>
      </c>
    </row>
    <row r="14441" spans="1:17" ht="15" customHeight="1" x14ac:dyDescent="0.25">
      <c r="A14441" s="30">
        <v>2017</v>
      </c>
      <c r="B14441" s="3" t="s">
        <v>20</v>
      </c>
      <c r="C14441" s="3" t="s">
        <v>21</v>
      </c>
      <c r="D14441" s="3" t="s">
        <v>21</v>
      </c>
      <c r="E14441" s="3">
        <v>360</v>
      </c>
      <c r="F14441" s="3">
        <v>585</v>
      </c>
      <c r="G14441" s="3">
        <v>585</v>
      </c>
      <c r="H14441" s="3">
        <v>45915852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s="3">
        <v>0</v>
      </c>
      <c r="P14441" s="3" t="str">
        <f>B14441&amp;" | "&amp;C14441&amp;" | "&amp;D14441</f>
        <v>documentazione_amministrativa / registri | REGISTRO GIORNALIERO | REGISTRO GIORNALIERO</v>
      </c>
      <c r="Q14441" s="3" t="str">
        <f>VLOOKUP(P14441,'Classificazione UD'!A:B,2,FALSE)</f>
        <v>RGP</v>
      </c>
    </row>
    <row r="14442" spans="1:17" ht="15" customHeight="1" x14ac:dyDescent="0.25">
      <c r="A14442" s="30">
        <v>2017</v>
      </c>
      <c r="B14442" s="3" t="s">
        <v>17</v>
      </c>
      <c r="C14442" s="3" t="s">
        <v>302</v>
      </c>
      <c r="D14442" s="3" t="s">
        <v>302</v>
      </c>
      <c r="E14442" s="3">
        <v>700</v>
      </c>
      <c r="F14442" s="3">
        <v>2435</v>
      </c>
      <c r="G14442" s="3">
        <v>2435</v>
      </c>
      <c r="H14442" s="3">
        <v>339836222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0</v>
      </c>
      <c r="P14442" s="3" t="str">
        <f>B14442&amp;" | "&amp;C14442&amp;" | "&amp;D14442</f>
        <v>documentazione_amministrativa / documentazione_contabile | FATTURA_PASSIVA | FATTURA_PASSIVA</v>
      </c>
      <c r="Q14442" s="3" t="str">
        <f>VLOOKUP(P14442,'Classificazione UD'!A:B,2,FALSE)</f>
        <v>Amministrativo</v>
      </c>
    </row>
    <row r="14443" spans="1:17" ht="15" customHeight="1" x14ac:dyDescent="0.25">
      <c r="A14443" s="30">
        <v>2017</v>
      </c>
      <c r="B14443" s="3" t="s">
        <v>23</v>
      </c>
      <c r="C14443" s="3" t="s">
        <v>24</v>
      </c>
      <c r="D14443" s="3" t="s">
        <v>24</v>
      </c>
      <c r="E14443" s="3">
        <v>1</v>
      </c>
      <c r="F14443" s="3">
        <v>1</v>
      </c>
      <c r="G14443" s="3">
        <v>1</v>
      </c>
      <c r="H14443" s="3">
        <v>57885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 t="str">
        <f>B14443&amp;" | "&amp;C14443&amp;" | "&amp;D14443</f>
        <v>documentazione_amministrativa / altri_documenti | FOGLIO DI TRASFORMAZIONE | FOGLIO DI TRASFORMAZIONE</v>
      </c>
      <c r="Q14443" s="3" t="str">
        <f>VLOOKUP(P14443,'Classificazione UD'!A:B,2,FALSE)</f>
        <v>Tecnico</v>
      </c>
    </row>
    <row r="14444" spans="1:17" ht="15" customHeight="1" x14ac:dyDescent="0.25">
      <c r="A14444" s="30">
        <v>2017</v>
      </c>
      <c r="B14444" s="3" t="s">
        <v>33</v>
      </c>
      <c r="C14444" s="3" t="s">
        <v>34</v>
      </c>
      <c r="D14444" s="3" t="s">
        <v>34</v>
      </c>
      <c r="E14444" s="3">
        <v>5</v>
      </c>
      <c r="F14444" s="3">
        <v>21</v>
      </c>
      <c r="G14444" s="3">
        <v>21</v>
      </c>
      <c r="H14444" s="3">
        <v>137327693</v>
      </c>
      <c r="I14444" s="3">
        <v>0</v>
      </c>
      <c r="J14444" s="3">
        <v>0</v>
      </c>
      <c r="K14444" s="3">
        <v>0</v>
      </c>
      <c r="L14444" s="3">
        <v>1</v>
      </c>
      <c r="M14444" s="3">
        <v>3</v>
      </c>
      <c r="N14444" s="3">
        <v>3</v>
      </c>
      <c r="O14444" s="3">
        <v>10040490</v>
      </c>
      <c r="P14444" s="3" t="str">
        <f>B14444&amp;" | "&amp;C14444&amp;" | "&amp;D14444</f>
        <v>documentazione_amministrativa / contratti_accordi | CONTRATTO | CONTRATTO</v>
      </c>
      <c r="Q14444" s="3" t="str">
        <f>VLOOKUP(P14444,'Classificazione UD'!A:B,2,FALSE)</f>
        <v>Contratto</v>
      </c>
    </row>
    <row r="14445" spans="1:17" ht="15" customHeight="1" x14ac:dyDescent="0.25">
      <c r="A14445" s="30">
        <v>2017</v>
      </c>
      <c r="B14445" s="3" t="s">
        <v>20</v>
      </c>
      <c r="C14445" s="3" t="s">
        <v>21</v>
      </c>
      <c r="D14445" s="3" t="s">
        <v>21</v>
      </c>
      <c r="E14445" s="3">
        <v>315</v>
      </c>
      <c r="F14445" s="3">
        <v>315</v>
      </c>
      <c r="G14445" s="3">
        <v>315</v>
      </c>
      <c r="H14445" s="3">
        <v>37031355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 t="str">
        <f>B14445&amp;" | "&amp;C14445&amp;" | "&amp;D14445</f>
        <v>documentazione_amministrativa / registri | REGISTRO GIORNALIERO | REGISTRO GIORNALIERO</v>
      </c>
      <c r="Q14445" s="3" t="str">
        <f>VLOOKUP(P14445,'Classificazione UD'!A:B,2,FALSE)</f>
        <v>RGP</v>
      </c>
    </row>
    <row r="14446" spans="1:17" ht="15" customHeight="1" x14ac:dyDescent="0.25">
      <c r="A14446" s="30">
        <v>2017</v>
      </c>
      <c r="B14446" s="3" t="s">
        <v>36</v>
      </c>
      <c r="C14446" s="3" t="s">
        <v>50</v>
      </c>
      <c r="D14446" s="3" t="s">
        <v>50</v>
      </c>
      <c r="E14446" s="3">
        <v>18236</v>
      </c>
      <c r="F14446" s="3">
        <v>48824</v>
      </c>
      <c r="G14446" s="3">
        <v>48824</v>
      </c>
      <c r="H14446" s="3">
        <v>17829274167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 t="str">
        <f>B14446&amp;" | "&amp;C14446&amp;" | "&amp;D14446</f>
        <v>documentazione_amministrativa / documenti_protocollati | DOCUMENTO PROTOCOLLATO | DOCUMENTO PROTOCOLLATO</v>
      </c>
      <c r="Q14446" s="3" t="str">
        <f>VLOOKUP(P14446,'Classificazione UD'!A:B,2,FALSE)</f>
        <v>Protocollo</v>
      </c>
    </row>
    <row r="14447" spans="1:17" ht="15" customHeight="1" x14ac:dyDescent="0.25">
      <c r="A14447" s="30">
        <v>2017</v>
      </c>
      <c r="B14447" s="3" t="s">
        <v>17</v>
      </c>
      <c r="C14447" s="3" t="s">
        <v>27</v>
      </c>
      <c r="D14447" s="3" t="s">
        <v>19</v>
      </c>
      <c r="E14447" s="3">
        <v>19</v>
      </c>
      <c r="F14447" s="3">
        <v>39</v>
      </c>
      <c r="G14447" s="3">
        <v>77</v>
      </c>
      <c r="H14447" s="3">
        <v>7448062</v>
      </c>
      <c r="I14447" s="3">
        <v>19</v>
      </c>
      <c r="J14447" s="3">
        <v>38</v>
      </c>
      <c r="K14447" s="3">
        <v>8892</v>
      </c>
      <c r="L14447" s="3">
        <v>0</v>
      </c>
      <c r="M14447" s="3">
        <v>0</v>
      </c>
      <c r="N14447" s="3">
        <v>0</v>
      </c>
      <c r="O14447" s="3">
        <v>0</v>
      </c>
      <c r="P14447" s="3" t="str">
        <f>B14447&amp;" | "&amp;C14447&amp;" | "&amp;D14447</f>
        <v>documentazione_amministrativa / documentazione_contabile | FATTURA PASSIVA | FATTURA</v>
      </c>
      <c r="Q14447" s="3" t="str">
        <f>VLOOKUP(P14447,'Classificazione UD'!A:B,2,FALSE)</f>
        <v>Fiscale</v>
      </c>
    </row>
    <row r="14448" spans="1:17" ht="15" customHeight="1" x14ac:dyDescent="0.25">
      <c r="A14448" s="30">
        <v>2017</v>
      </c>
      <c r="B14448" s="3" t="s">
        <v>23</v>
      </c>
      <c r="C14448" s="3" t="s">
        <v>24</v>
      </c>
      <c r="D14448" s="3" t="s">
        <v>24</v>
      </c>
      <c r="E14448" s="3">
        <v>1</v>
      </c>
      <c r="F14448" s="3">
        <v>1</v>
      </c>
      <c r="G14448" s="3">
        <v>1</v>
      </c>
      <c r="H14448" s="3">
        <v>57885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s="3">
        <v>0</v>
      </c>
      <c r="P14448" s="3" t="str">
        <f>B14448&amp;" | "&amp;C14448&amp;" | "&amp;D14448</f>
        <v>documentazione_amministrativa / altri_documenti | FOGLIO DI TRASFORMAZIONE | FOGLIO DI TRASFORMAZIONE</v>
      </c>
      <c r="Q14448" s="3" t="str">
        <f>VLOOKUP(P14448,'Classificazione UD'!A:B,2,FALSE)</f>
        <v>Tecnico</v>
      </c>
    </row>
    <row r="14449" spans="1:17" ht="15" customHeight="1" x14ac:dyDescent="0.25">
      <c r="A14449" s="30">
        <v>2017</v>
      </c>
      <c r="B14449" s="3" t="s">
        <v>118</v>
      </c>
      <c r="C14449" s="3" t="s">
        <v>119</v>
      </c>
      <c r="D14449" s="3" t="s">
        <v>119</v>
      </c>
      <c r="E14449" s="3">
        <v>11</v>
      </c>
      <c r="F14449" s="3">
        <v>22</v>
      </c>
      <c r="G14449" s="3">
        <v>22</v>
      </c>
      <c r="H14449" s="3">
        <v>1535269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 t="str">
        <f>B14449&amp;" | "&amp;C14449&amp;" | "&amp;D14449</f>
        <v>documentazione_amministrativa / decreti_ordinanze | DECRETO | DECRETO</v>
      </c>
      <c r="Q14449" s="3" t="str">
        <f>VLOOKUP(P14449,'Classificazione UD'!A:B,2,FALSE)</f>
        <v>Amministrativo</v>
      </c>
    </row>
    <row r="14450" spans="1:17" ht="15" customHeight="1" x14ac:dyDescent="0.25">
      <c r="A14450" s="30">
        <v>2017</v>
      </c>
      <c r="B14450" s="3" t="s">
        <v>44</v>
      </c>
      <c r="C14450" s="3" t="s">
        <v>135</v>
      </c>
      <c r="D14450" s="3" t="s">
        <v>135</v>
      </c>
      <c r="E14450" s="3">
        <v>39</v>
      </c>
      <c r="F14450" s="3">
        <v>350</v>
      </c>
      <c r="G14450" s="3">
        <v>350</v>
      </c>
      <c r="H14450" s="3">
        <v>152845895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 t="str">
        <f>B14450&amp;" | "&amp;C14450&amp;" | "&amp;D14450</f>
        <v>documentazione_amministrativa / deliberazioni | DELIBERA DI CONSIGLIO | DELIBERA DI CONSIGLIO</v>
      </c>
      <c r="Q14450" s="3" t="str">
        <f>VLOOKUP(P14450,'Classificazione UD'!A:B,2,FALSE)</f>
        <v>Amministrativo</v>
      </c>
    </row>
    <row r="14451" spans="1:17" ht="15" customHeight="1" x14ac:dyDescent="0.25">
      <c r="A14451" s="30">
        <v>2017</v>
      </c>
      <c r="B14451" s="3" t="s">
        <v>44</v>
      </c>
      <c r="C14451" s="3" t="s">
        <v>136</v>
      </c>
      <c r="D14451" s="3" t="s">
        <v>136</v>
      </c>
      <c r="E14451" s="3">
        <v>45</v>
      </c>
      <c r="F14451" s="3">
        <v>425</v>
      </c>
      <c r="G14451" s="3">
        <v>425</v>
      </c>
      <c r="H14451" s="3">
        <v>180470804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 t="str">
        <f>B14451&amp;" | "&amp;C14451&amp;" | "&amp;D14451</f>
        <v>documentazione_amministrativa / deliberazioni | DELIBERA DI GIUNTA | DELIBERA DI GIUNTA</v>
      </c>
      <c r="Q14451" s="3" t="str">
        <f>VLOOKUP(P14451,'Classificazione UD'!A:B,2,FALSE)</f>
        <v>Amministrativo</v>
      </c>
    </row>
    <row r="14452" spans="1:17" ht="15" customHeight="1" x14ac:dyDescent="0.25">
      <c r="A14452" s="30">
        <v>2017</v>
      </c>
      <c r="B14452" s="3" t="s">
        <v>48</v>
      </c>
      <c r="C14452" s="3" t="s">
        <v>81</v>
      </c>
      <c r="D14452" s="3" t="s">
        <v>81</v>
      </c>
      <c r="E14452" s="3">
        <v>140</v>
      </c>
      <c r="F14452" s="3">
        <v>585</v>
      </c>
      <c r="G14452" s="3">
        <v>585</v>
      </c>
      <c r="H14452" s="3">
        <v>78314221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 t="str">
        <f>B14452&amp;" | "&amp;C14452&amp;" | "&amp;D14452</f>
        <v>documentazione_amministrativa / determinazioni | DETERMINA | DETERMINA</v>
      </c>
      <c r="Q14452" s="3" t="str">
        <f>VLOOKUP(P14452,'Classificazione UD'!A:B,2,FALSE)</f>
        <v>Amministrativo</v>
      </c>
    </row>
    <row r="14453" spans="1:17" ht="15" customHeight="1" x14ac:dyDescent="0.25">
      <c r="A14453" s="30">
        <v>2017</v>
      </c>
      <c r="B14453" s="3" t="s">
        <v>17</v>
      </c>
      <c r="C14453" s="3" t="s">
        <v>27</v>
      </c>
      <c r="D14453" s="3" t="s">
        <v>19</v>
      </c>
      <c r="E14453" s="3">
        <v>9</v>
      </c>
      <c r="F14453" s="3">
        <v>27</v>
      </c>
      <c r="G14453" s="3">
        <v>27</v>
      </c>
      <c r="H14453" s="3">
        <v>2239143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s="3">
        <v>0</v>
      </c>
      <c r="P14453" s="3" t="str">
        <f>B14453&amp;" | "&amp;C14453&amp;" | "&amp;D14453</f>
        <v>documentazione_amministrativa / documentazione_contabile | FATTURA PASSIVA | FATTURA</v>
      </c>
      <c r="Q14453" s="3" t="str">
        <f>VLOOKUP(P14453,'Classificazione UD'!A:B,2,FALSE)</f>
        <v>Fiscale</v>
      </c>
    </row>
    <row r="14454" spans="1:17" ht="15" customHeight="1" x14ac:dyDescent="0.25">
      <c r="A14454" s="30">
        <v>2017</v>
      </c>
      <c r="B14454" s="3" t="s">
        <v>17</v>
      </c>
      <c r="C14454" s="3" t="s">
        <v>57</v>
      </c>
      <c r="D14454" s="3" t="s">
        <v>57</v>
      </c>
      <c r="E14454" s="3">
        <v>1020</v>
      </c>
      <c r="F14454" s="3">
        <v>1020</v>
      </c>
      <c r="G14454" s="3">
        <v>1020</v>
      </c>
      <c r="H14454" s="3">
        <v>5203939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 t="str">
        <f>B14454&amp;" | "&amp;C14454&amp;" | "&amp;D14454</f>
        <v>documentazione_amministrativa / documentazione_contabile | FLUSSO ORDINATIVI | FLUSSO ORDINATIVI</v>
      </c>
      <c r="Q14454" s="3" t="str">
        <f>VLOOKUP(P14454,'Classificazione UD'!A:B,2,FALSE)</f>
        <v>Ordinativo</v>
      </c>
    </row>
    <row r="14455" spans="1:17" ht="15" customHeight="1" x14ac:dyDescent="0.25">
      <c r="A14455" s="30">
        <v>2017</v>
      </c>
      <c r="B14455" s="3" t="s">
        <v>48</v>
      </c>
      <c r="C14455" s="3" t="s">
        <v>137</v>
      </c>
      <c r="D14455" s="3" t="s">
        <v>137</v>
      </c>
      <c r="E14455" s="3">
        <v>268</v>
      </c>
      <c r="F14455" s="3">
        <v>346</v>
      </c>
      <c r="G14455" s="3">
        <v>346</v>
      </c>
      <c r="H14455" s="3">
        <v>25425604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3" t="str">
        <f>B14455&amp;" | "&amp;C14455&amp;" | "&amp;D14455</f>
        <v>documentazione_amministrativa / determinazioni | COMUNICAZIONE DI LIQUIDAZIONE | COMUNICAZIONE DI LIQUIDAZIONE</v>
      </c>
      <c r="Q14455" s="3" t="str">
        <f>VLOOKUP(P14455,'Classificazione UD'!A:B,2,FALSE)</f>
        <v>Ordinativo</v>
      </c>
    </row>
    <row r="14456" spans="1:17" ht="15" customHeight="1" x14ac:dyDescent="0.25">
      <c r="A14456" s="30">
        <v>2017</v>
      </c>
      <c r="B14456" s="3" t="s">
        <v>17</v>
      </c>
      <c r="C14456" s="3" t="s">
        <v>58</v>
      </c>
      <c r="D14456" s="3" t="s">
        <v>58</v>
      </c>
      <c r="E14456" s="3">
        <v>351</v>
      </c>
      <c r="F14456" s="3">
        <v>351</v>
      </c>
      <c r="G14456" s="3">
        <v>351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s="3">
        <v>0</v>
      </c>
      <c r="P14456" s="3" t="str">
        <f>B14456&amp;" | "&amp;C14456&amp;" | "&amp;D14456</f>
        <v>documentazione_amministrativa / documentazione_contabile | MANDATO | MANDATO</v>
      </c>
      <c r="Q14456" s="3" t="str">
        <f>VLOOKUP(P14456,'Classificazione UD'!A:B,2,FALSE)</f>
        <v>Ordinativo</v>
      </c>
    </row>
    <row r="14457" spans="1:17" ht="15" customHeight="1" x14ac:dyDescent="0.25">
      <c r="A14457" s="30">
        <v>2017</v>
      </c>
      <c r="B14457" s="3" t="s">
        <v>17</v>
      </c>
      <c r="C14457" s="3" t="s">
        <v>63</v>
      </c>
      <c r="D14457" s="3" t="s">
        <v>63</v>
      </c>
      <c r="E14457" s="3">
        <v>2006</v>
      </c>
      <c r="F14457" s="3">
        <v>2006</v>
      </c>
      <c r="G14457" s="3">
        <v>2006</v>
      </c>
      <c r="H14457" s="3">
        <v>5834515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 t="str">
        <f>B14457&amp;" | "&amp;C14457&amp;" | "&amp;D14457</f>
        <v>documentazione_amministrativa / documentazione_contabile | MESSAGGIO ESITO APPLICATIVO | MESSAGGIO ESITO APPLICATIVO</v>
      </c>
      <c r="Q14457" s="3" t="str">
        <f>VLOOKUP(P14457,'Classificazione UD'!A:B,2,FALSE)</f>
        <v>Ordinativo</v>
      </c>
    </row>
    <row r="14458" spans="1:17" ht="15" customHeight="1" x14ac:dyDescent="0.25">
      <c r="A14458" s="30">
        <v>2017</v>
      </c>
      <c r="B14458" s="3" t="s">
        <v>17</v>
      </c>
      <c r="C14458" s="3" t="s">
        <v>64</v>
      </c>
      <c r="D14458" s="3" t="s">
        <v>64</v>
      </c>
      <c r="E14458" s="3">
        <v>2102</v>
      </c>
      <c r="F14458" s="3">
        <v>2102</v>
      </c>
      <c r="G14458" s="3">
        <v>2102</v>
      </c>
      <c r="H14458" s="3">
        <v>5295680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>
        <v>0</v>
      </c>
      <c r="P14458" s="3" t="str">
        <f>B14458&amp;" | "&amp;C14458&amp;" | "&amp;D14458</f>
        <v>documentazione_amministrativa / documentazione_contabile | MESSAGGIO RICEZIONE FLUSSO | MESSAGGIO RICEZIONE FLUSSO</v>
      </c>
      <c r="Q14458" s="3" t="str">
        <f>VLOOKUP(P14458,'Classificazione UD'!A:B,2,FALSE)</f>
        <v>Ordinativo</v>
      </c>
    </row>
    <row r="14459" spans="1:17" ht="15" customHeight="1" x14ac:dyDescent="0.25">
      <c r="A14459" s="30">
        <v>2017</v>
      </c>
      <c r="B14459" s="3" t="s">
        <v>118</v>
      </c>
      <c r="C14459" s="3" t="s">
        <v>139</v>
      </c>
      <c r="D14459" s="3" t="s">
        <v>139</v>
      </c>
      <c r="E14459" s="3">
        <v>7</v>
      </c>
      <c r="F14459" s="3">
        <v>15</v>
      </c>
      <c r="G14459" s="3">
        <v>15</v>
      </c>
      <c r="H14459" s="3">
        <v>1955288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s="3">
        <v>0</v>
      </c>
      <c r="P14459" s="3" t="str">
        <f>B14459&amp;" | "&amp;C14459&amp;" | "&amp;D14459</f>
        <v>documentazione_amministrativa / decreti_ordinanze | ORDINANZA SINDACALE | ORDINANZA SINDACALE</v>
      </c>
      <c r="Q14459" s="3" t="str">
        <f>VLOOKUP(P14459,'Classificazione UD'!A:B,2,FALSE)</f>
        <v>Amministrativo</v>
      </c>
    </row>
    <row r="14460" spans="1:17" ht="15" customHeight="1" x14ac:dyDescent="0.25">
      <c r="A14460" s="30">
        <v>2017</v>
      </c>
      <c r="B14460" s="3" t="s">
        <v>36</v>
      </c>
      <c r="C14460" s="3" t="s">
        <v>50</v>
      </c>
      <c r="D14460" s="3" t="s">
        <v>50</v>
      </c>
      <c r="E14460" s="3">
        <v>3159</v>
      </c>
      <c r="F14460" s="3">
        <v>11179</v>
      </c>
      <c r="G14460" s="3">
        <v>11179</v>
      </c>
      <c r="H14460" s="3">
        <v>2466569669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3" t="str">
        <f>B14460&amp;" | "&amp;C14460&amp;" | "&amp;D14460</f>
        <v>documentazione_amministrativa / documenti_protocollati | DOCUMENTO PROTOCOLLATO | DOCUMENTO PROTOCOLLATO</v>
      </c>
      <c r="Q14460" s="3" t="str">
        <f>VLOOKUP(P14460,'Classificazione UD'!A:B,2,FALSE)</f>
        <v>Protocollo</v>
      </c>
    </row>
    <row r="14461" spans="1:17" ht="15" customHeight="1" x14ac:dyDescent="0.25">
      <c r="A14461" s="30">
        <v>2017</v>
      </c>
      <c r="B14461" s="3" t="s">
        <v>36</v>
      </c>
      <c r="C14461" s="3" t="s">
        <v>50</v>
      </c>
      <c r="D14461" s="3" t="s">
        <v>50</v>
      </c>
      <c r="E14461" s="3">
        <v>25</v>
      </c>
      <c r="F14461" s="3">
        <v>25</v>
      </c>
      <c r="G14461" s="3">
        <v>25</v>
      </c>
      <c r="H14461" s="3">
        <v>1744674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 t="str">
        <f>B14461&amp;" | "&amp;C14461&amp;" | "&amp;D14461</f>
        <v>documentazione_amministrativa / documenti_protocollati | DOCUMENTO PROTOCOLLATO | DOCUMENTO PROTOCOLLATO</v>
      </c>
      <c r="Q14461" s="3" t="str">
        <f>VLOOKUP(P14461,'Classificazione UD'!A:B,2,FALSE)</f>
        <v>Protocollo</v>
      </c>
    </row>
    <row r="14462" spans="1:17" ht="15" customHeight="1" x14ac:dyDescent="0.25">
      <c r="A14462" s="30">
        <v>2017</v>
      </c>
      <c r="B14462" s="3" t="s">
        <v>20</v>
      </c>
      <c r="C14462" s="3" t="s">
        <v>21</v>
      </c>
      <c r="D14462" s="3" t="s">
        <v>21</v>
      </c>
      <c r="E14462" s="3">
        <v>333</v>
      </c>
      <c r="F14462" s="3">
        <v>535</v>
      </c>
      <c r="G14462" s="3">
        <v>535</v>
      </c>
      <c r="H14462" s="3">
        <v>37151233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 t="str">
        <f>B14462&amp;" | "&amp;C14462&amp;" | "&amp;D14462</f>
        <v>documentazione_amministrativa / registri | REGISTRO GIORNALIERO | REGISTRO GIORNALIERO</v>
      </c>
      <c r="Q14462" s="3" t="str">
        <f>VLOOKUP(P14462,'Classificazione UD'!A:B,2,FALSE)</f>
        <v>RGP</v>
      </c>
    </row>
    <row r="14463" spans="1:17" ht="15" customHeight="1" x14ac:dyDescent="0.25">
      <c r="A14463" s="30">
        <v>2017</v>
      </c>
      <c r="B14463" s="3" t="s">
        <v>17</v>
      </c>
      <c r="C14463" s="3" t="s">
        <v>65</v>
      </c>
      <c r="D14463" s="3" t="s">
        <v>65</v>
      </c>
      <c r="E14463" s="3">
        <v>631</v>
      </c>
      <c r="F14463" s="3">
        <v>631</v>
      </c>
      <c r="G14463" s="3">
        <v>631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 t="str">
        <f>B14463&amp;" | "&amp;C14463&amp;" | "&amp;D14463</f>
        <v>documentazione_amministrativa / documentazione_contabile | REVERSALE | REVERSALE</v>
      </c>
      <c r="Q14463" s="3" t="str">
        <f>VLOOKUP(P14463,'Classificazione UD'!A:B,2,FALSE)</f>
        <v>Ordinativo</v>
      </c>
    </row>
    <row r="14464" spans="1:17" ht="15" customHeight="1" x14ac:dyDescent="0.25">
      <c r="A14464" s="30">
        <v>2017</v>
      </c>
      <c r="B14464" s="3" t="s">
        <v>118</v>
      </c>
      <c r="C14464" s="3" t="s">
        <v>142</v>
      </c>
      <c r="D14464" s="3" t="s">
        <v>142</v>
      </c>
      <c r="E14464" s="3">
        <v>13</v>
      </c>
      <c r="F14464" s="3">
        <v>26</v>
      </c>
      <c r="G14464" s="3">
        <v>26</v>
      </c>
      <c r="H14464" s="3">
        <v>3924308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 t="str">
        <f>B14464&amp;" | "&amp;C14464&amp;" | "&amp;D14464</f>
        <v>documentazione_amministrativa / decreti_ordinanze | DECRETO DEL SINDACO | DECRETO DEL SINDACO</v>
      </c>
      <c r="Q14464" s="3" t="str">
        <f>VLOOKUP(P14464,'Classificazione UD'!A:B,2,FALSE)</f>
        <v>Amministrativo</v>
      </c>
    </row>
    <row r="14465" spans="1:17" ht="15" customHeight="1" x14ac:dyDescent="0.25">
      <c r="A14465" s="30">
        <v>2017</v>
      </c>
      <c r="B14465" s="3" t="s">
        <v>44</v>
      </c>
      <c r="C14465" s="3" t="s">
        <v>143</v>
      </c>
      <c r="D14465" s="3" t="s">
        <v>143</v>
      </c>
      <c r="E14465" s="3">
        <v>65</v>
      </c>
      <c r="F14465" s="3">
        <v>410</v>
      </c>
      <c r="G14465" s="3">
        <v>410</v>
      </c>
      <c r="H14465" s="3">
        <v>124389389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 t="str">
        <f>B14465&amp;" | "&amp;C14465&amp;" | "&amp;D14465</f>
        <v>documentazione_amministrativa / deliberazioni | DELIBERAZIONE DEL CONSIGLIO COMUNALE | DELIBERAZIONE DEL CONSIGLIO COMUNALE</v>
      </c>
      <c r="Q14465" s="3" t="str">
        <f>VLOOKUP(P14465,'Classificazione UD'!A:B,2,FALSE)</f>
        <v>Amministrativo</v>
      </c>
    </row>
    <row r="14466" spans="1:17" ht="15" customHeight="1" x14ac:dyDescent="0.25">
      <c r="A14466" s="30">
        <v>2017</v>
      </c>
      <c r="B14466" s="3" t="s">
        <v>44</v>
      </c>
      <c r="C14466" s="3" t="s">
        <v>144</v>
      </c>
      <c r="D14466" s="3" t="s">
        <v>144</v>
      </c>
      <c r="E14466" s="3">
        <v>77</v>
      </c>
      <c r="F14466" s="3">
        <v>597</v>
      </c>
      <c r="G14466" s="3">
        <v>597</v>
      </c>
      <c r="H14466" s="3">
        <v>174717348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s="3">
        <v>0</v>
      </c>
      <c r="P14466" s="3" t="str">
        <f>B14466&amp;" | "&amp;C14466&amp;" | "&amp;D14466</f>
        <v>documentazione_amministrativa / deliberazioni | DELIBERAZIONE DELLA GIUNTA COMUNALE | DELIBERAZIONE DELLA GIUNTA COMUNALE</v>
      </c>
      <c r="Q14466" s="3" t="str">
        <f>VLOOKUP(P14466,'Classificazione UD'!A:B,2,FALSE)</f>
        <v>Amministrativo</v>
      </c>
    </row>
    <row r="14467" spans="1:17" ht="15" customHeight="1" x14ac:dyDescent="0.25">
      <c r="A14467" s="30">
        <v>2017</v>
      </c>
      <c r="B14467" s="3" t="s">
        <v>48</v>
      </c>
      <c r="C14467" s="3" t="s">
        <v>145</v>
      </c>
      <c r="D14467" s="3" t="s">
        <v>145</v>
      </c>
      <c r="E14467" s="3">
        <v>146</v>
      </c>
      <c r="F14467" s="3">
        <v>589</v>
      </c>
      <c r="G14467" s="3">
        <v>589</v>
      </c>
      <c r="H14467" s="3">
        <v>153423116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 t="str">
        <f>B14467&amp;" | "&amp;C14467&amp;" | "&amp;D14467</f>
        <v>documentazione_amministrativa / determinazioni | DETERMINAZIONE DIRIGENZIALE | DETERMINAZIONE DIRIGENZIALE</v>
      </c>
      <c r="Q14467" s="3" t="str">
        <f>VLOOKUP(P14467,'Classificazione UD'!A:B,2,FALSE)</f>
        <v>Amministrativo</v>
      </c>
    </row>
    <row r="14468" spans="1:17" ht="15" customHeight="1" x14ac:dyDescent="0.25">
      <c r="A14468" s="30">
        <v>2017</v>
      </c>
      <c r="B14468" s="3" t="s">
        <v>17</v>
      </c>
      <c r="C14468" s="3" t="s">
        <v>27</v>
      </c>
      <c r="D14468" s="3" t="s">
        <v>19</v>
      </c>
      <c r="E14468" s="3">
        <v>2</v>
      </c>
      <c r="F14468" s="3">
        <v>8</v>
      </c>
      <c r="G14468" s="3">
        <v>8</v>
      </c>
      <c r="H14468" s="3">
        <v>39366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 t="str">
        <f>B14468&amp;" | "&amp;C14468&amp;" | "&amp;D14468</f>
        <v>documentazione_amministrativa / documentazione_contabile | FATTURA PASSIVA | FATTURA</v>
      </c>
      <c r="Q14468" s="3" t="str">
        <f>VLOOKUP(P14468,'Classificazione UD'!A:B,2,FALSE)</f>
        <v>Fiscale</v>
      </c>
    </row>
    <row r="14469" spans="1:17" ht="15" customHeight="1" x14ac:dyDescent="0.25">
      <c r="A14469" s="30">
        <v>2017</v>
      </c>
      <c r="B14469" s="3" t="s">
        <v>17</v>
      </c>
      <c r="C14469" s="3" t="s">
        <v>57</v>
      </c>
      <c r="D14469" s="3" t="s">
        <v>57</v>
      </c>
      <c r="E14469" s="3">
        <v>617</v>
      </c>
      <c r="F14469" s="3">
        <v>617</v>
      </c>
      <c r="G14469" s="3">
        <v>617</v>
      </c>
      <c r="H14469" s="3">
        <v>2706600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 t="str">
        <f>B14469&amp;" | "&amp;C14469&amp;" | "&amp;D14469</f>
        <v>documentazione_amministrativa / documentazione_contabile | FLUSSO ORDINATIVI | FLUSSO ORDINATIVI</v>
      </c>
      <c r="Q14469" s="3" t="str">
        <f>VLOOKUP(P14469,'Classificazione UD'!A:B,2,FALSE)</f>
        <v>Ordinativo</v>
      </c>
    </row>
    <row r="14470" spans="1:17" ht="15" customHeight="1" x14ac:dyDescent="0.25">
      <c r="A14470" s="30">
        <v>2017</v>
      </c>
      <c r="B14470" s="3" t="s">
        <v>17</v>
      </c>
      <c r="C14470" s="3" t="s">
        <v>146</v>
      </c>
      <c r="D14470" s="3" t="s">
        <v>146</v>
      </c>
      <c r="E14470" s="3">
        <v>275</v>
      </c>
      <c r="F14470" s="3">
        <v>276</v>
      </c>
      <c r="G14470" s="3">
        <v>276</v>
      </c>
      <c r="H14470" s="3">
        <v>46225288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>
        <v>0</v>
      </c>
      <c r="P14470" s="3" t="str">
        <f>B14470&amp;" | "&amp;C14470&amp;" | "&amp;D14470</f>
        <v>documentazione_amministrativa / documentazione_contabile | ATTO DI LIQUIDAZIONE | ATTO DI LIQUIDAZIONE</v>
      </c>
      <c r="Q14470" s="3" t="str">
        <f>VLOOKUP(P14470,'Classificazione UD'!A:B,2,FALSE)</f>
        <v>Ordinativo</v>
      </c>
    </row>
    <row r="14471" spans="1:17" ht="15" customHeight="1" x14ac:dyDescent="0.25">
      <c r="A14471" s="30">
        <v>2017</v>
      </c>
      <c r="B14471" s="3" t="s">
        <v>17</v>
      </c>
      <c r="C14471" s="3" t="s">
        <v>58</v>
      </c>
      <c r="D14471" s="3" t="s">
        <v>58</v>
      </c>
      <c r="E14471" s="3">
        <v>293</v>
      </c>
      <c r="F14471" s="3">
        <v>293</v>
      </c>
      <c r="G14471" s="3">
        <v>293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0</v>
      </c>
      <c r="P14471" s="3" t="str">
        <f>B14471&amp;" | "&amp;C14471&amp;" | "&amp;D14471</f>
        <v>documentazione_amministrativa / documentazione_contabile | MANDATO | MANDATO</v>
      </c>
      <c r="Q14471" s="3" t="str">
        <f>VLOOKUP(P14471,'Classificazione UD'!A:B,2,FALSE)</f>
        <v>Ordinativo</v>
      </c>
    </row>
    <row r="14472" spans="1:17" ht="15" customHeight="1" x14ac:dyDescent="0.25">
      <c r="A14472" s="30">
        <v>2017</v>
      </c>
      <c r="B14472" s="3" t="s">
        <v>17</v>
      </c>
      <c r="C14472" s="3" t="s">
        <v>63</v>
      </c>
      <c r="D14472" s="3" t="s">
        <v>63</v>
      </c>
      <c r="E14472" s="3">
        <v>1480</v>
      </c>
      <c r="F14472" s="3">
        <v>1480</v>
      </c>
      <c r="G14472" s="3">
        <v>1480</v>
      </c>
      <c r="H14472" s="3">
        <v>4277816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 t="str">
        <f>B14472&amp;" | "&amp;C14472&amp;" | "&amp;D14472</f>
        <v>documentazione_amministrativa / documentazione_contabile | MESSAGGIO ESITO APPLICATIVO | MESSAGGIO ESITO APPLICATIVO</v>
      </c>
      <c r="Q14472" s="3" t="str">
        <f>VLOOKUP(P14472,'Classificazione UD'!A:B,2,FALSE)</f>
        <v>Ordinativo</v>
      </c>
    </row>
    <row r="14473" spans="1:17" ht="15" customHeight="1" x14ac:dyDescent="0.25">
      <c r="A14473" s="30">
        <v>2017</v>
      </c>
      <c r="B14473" s="3" t="s">
        <v>17</v>
      </c>
      <c r="C14473" s="3" t="s">
        <v>64</v>
      </c>
      <c r="D14473" s="3" t="s">
        <v>64</v>
      </c>
      <c r="E14473" s="3">
        <v>1270</v>
      </c>
      <c r="F14473" s="3">
        <v>1270</v>
      </c>
      <c r="G14473" s="3">
        <v>1270</v>
      </c>
      <c r="H14473" s="3">
        <v>3106915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3" t="str">
        <f>B14473&amp;" | "&amp;C14473&amp;" | "&amp;D14473</f>
        <v>documentazione_amministrativa / documentazione_contabile | MESSAGGIO RICEZIONE FLUSSO | MESSAGGIO RICEZIONE FLUSSO</v>
      </c>
      <c r="Q14473" s="3" t="str">
        <f>VLOOKUP(P14473,'Classificazione UD'!A:B,2,FALSE)</f>
        <v>Ordinativo</v>
      </c>
    </row>
    <row r="14474" spans="1:17" ht="15" customHeight="1" x14ac:dyDescent="0.25">
      <c r="A14474" s="30">
        <v>2017</v>
      </c>
      <c r="B14474" s="3" t="s">
        <v>118</v>
      </c>
      <c r="C14474" s="3" t="s">
        <v>139</v>
      </c>
      <c r="D14474" s="3" t="s">
        <v>139</v>
      </c>
      <c r="E14474" s="3">
        <v>5</v>
      </c>
      <c r="F14474" s="3">
        <v>9</v>
      </c>
      <c r="G14474" s="3">
        <v>9</v>
      </c>
      <c r="H14474" s="3">
        <v>1487447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 t="str">
        <f>B14474&amp;" | "&amp;C14474&amp;" | "&amp;D14474</f>
        <v>documentazione_amministrativa / decreti_ordinanze | ORDINANZA SINDACALE | ORDINANZA SINDACALE</v>
      </c>
      <c r="Q14474" s="3" t="str">
        <f>VLOOKUP(P14474,'Classificazione UD'!A:B,2,FALSE)</f>
        <v>Amministrativo</v>
      </c>
    </row>
    <row r="14475" spans="1:17" ht="15" customHeight="1" x14ac:dyDescent="0.25">
      <c r="A14475" s="30">
        <v>2017</v>
      </c>
      <c r="B14475" s="3" t="s">
        <v>36</v>
      </c>
      <c r="C14475" s="3" t="s">
        <v>50</v>
      </c>
      <c r="D14475" s="3" t="s">
        <v>50</v>
      </c>
      <c r="E14475" s="3">
        <v>6139</v>
      </c>
      <c r="F14475" s="3">
        <v>17701</v>
      </c>
      <c r="G14475" s="3">
        <v>17701</v>
      </c>
      <c r="H14475" s="3">
        <v>5867825442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>
        <v>0</v>
      </c>
      <c r="P14475" s="3" t="str">
        <f>B14475&amp;" | "&amp;C14475&amp;" | "&amp;D14475</f>
        <v>documentazione_amministrativa / documenti_protocollati | DOCUMENTO PROTOCOLLATO | DOCUMENTO PROTOCOLLATO</v>
      </c>
      <c r="Q14475" s="3" t="str">
        <f>VLOOKUP(P14475,'Classificazione UD'!A:B,2,FALSE)</f>
        <v>Protocollo</v>
      </c>
    </row>
    <row r="14476" spans="1:17" ht="15" customHeight="1" x14ac:dyDescent="0.25">
      <c r="A14476" s="30">
        <v>2017</v>
      </c>
      <c r="B14476" s="3" t="s">
        <v>36</v>
      </c>
      <c r="C14476" s="3" t="s">
        <v>50</v>
      </c>
      <c r="D14476" s="3" t="s">
        <v>50</v>
      </c>
      <c r="E14476" s="3">
        <v>24</v>
      </c>
      <c r="F14476" s="3">
        <v>24</v>
      </c>
      <c r="G14476" s="3">
        <v>24</v>
      </c>
      <c r="H14476" s="3">
        <v>2063208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 t="str">
        <f>B14476&amp;" | "&amp;C14476&amp;" | "&amp;D14476</f>
        <v>documentazione_amministrativa / documenti_protocollati | DOCUMENTO PROTOCOLLATO | DOCUMENTO PROTOCOLLATO</v>
      </c>
      <c r="Q14476" s="3" t="str">
        <f>VLOOKUP(P14476,'Classificazione UD'!A:B,2,FALSE)</f>
        <v>Protocollo</v>
      </c>
    </row>
    <row r="14477" spans="1:17" ht="15" customHeight="1" x14ac:dyDescent="0.25">
      <c r="A14477" s="30">
        <v>2017</v>
      </c>
      <c r="B14477" s="3" t="s">
        <v>20</v>
      </c>
      <c r="C14477" s="3" t="s">
        <v>21</v>
      </c>
      <c r="D14477" s="3" t="s">
        <v>21</v>
      </c>
      <c r="E14477" s="3">
        <v>333</v>
      </c>
      <c r="F14477" s="3">
        <v>590</v>
      </c>
      <c r="G14477" s="3">
        <v>590</v>
      </c>
      <c r="H14477" s="3">
        <v>47869358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 t="str">
        <f>B14477&amp;" | "&amp;C14477&amp;" | "&amp;D14477</f>
        <v>documentazione_amministrativa / registri | REGISTRO GIORNALIERO | REGISTRO GIORNALIERO</v>
      </c>
      <c r="Q14477" s="3" t="str">
        <f>VLOOKUP(P14477,'Classificazione UD'!A:B,2,FALSE)</f>
        <v>RGP</v>
      </c>
    </row>
    <row r="14478" spans="1:17" ht="15" customHeight="1" x14ac:dyDescent="0.25">
      <c r="A14478" s="30">
        <v>2017</v>
      </c>
      <c r="B14478" s="3" t="s">
        <v>17</v>
      </c>
      <c r="C14478" s="3" t="s">
        <v>65</v>
      </c>
      <c r="D14478" s="3" t="s">
        <v>65</v>
      </c>
      <c r="E14478" s="3">
        <v>320</v>
      </c>
      <c r="F14478" s="3">
        <v>320</v>
      </c>
      <c r="G14478" s="3">
        <v>320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 t="str">
        <f>B14478&amp;" | "&amp;C14478&amp;" | "&amp;D14478</f>
        <v>documentazione_amministrativa / documentazione_contabile | REVERSALE | REVERSALE</v>
      </c>
      <c r="Q14478" s="3" t="str">
        <f>VLOOKUP(P14478,'Classificazione UD'!A:B,2,FALSE)</f>
        <v>Ordinativo</v>
      </c>
    </row>
    <row r="14479" spans="1:17" ht="15" customHeight="1" x14ac:dyDescent="0.25">
      <c r="A14479" s="30">
        <v>2017</v>
      </c>
      <c r="B14479" s="3" t="s">
        <v>44</v>
      </c>
      <c r="C14479" s="3" t="s">
        <v>46</v>
      </c>
      <c r="D14479" s="3" t="s">
        <v>46</v>
      </c>
      <c r="E14479" s="3">
        <v>34</v>
      </c>
      <c r="F14479" s="3">
        <v>68</v>
      </c>
      <c r="G14479" s="3">
        <v>68</v>
      </c>
      <c r="H14479" s="3">
        <v>26441699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 t="str">
        <f>B14479&amp;" | "&amp;C14479&amp;" | "&amp;D14479</f>
        <v>documentazione_amministrativa / deliberazioni | DELIBERA | DELIBERA</v>
      </c>
      <c r="Q14479" s="3" t="str">
        <f>VLOOKUP(P14479,'Classificazione UD'!A:B,2,FALSE)</f>
        <v>Amministrativo</v>
      </c>
    </row>
    <row r="14480" spans="1:17" ht="15" customHeight="1" x14ac:dyDescent="0.25">
      <c r="A14480" s="30">
        <v>2017</v>
      </c>
      <c r="B14480" s="3" t="s">
        <v>48</v>
      </c>
      <c r="C14480" s="3" t="s">
        <v>81</v>
      </c>
      <c r="D14480" s="3" t="s">
        <v>81</v>
      </c>
      <c r="E14480" s="3">
        <v>56</v>
      </c>
      <c r="F14480" s="3">
        <v>121</v>
      </c>
      <c r="G14480" s="3">
        <v>121</v>
      </c>
      <c r="H14480" s="3">
        <v>8394211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 t="str">
        <f>B14480&amp;" | "&amp;C14480&amp;" | "&amp;D14480</f>
        <v>documentazione_amministrativa / determinazioni | DETERMINA | DETERMINA</v>
      </c>
      <c r="Q14480" s="3" t="str">
        <f>VLOOKUP(P14480,'Classificazione UD'!A:B,2,FALSE)</f>
        <v>Amministrativo</v>
      </c>
    </row>
    <row r="14481" spans="1:17" ht="15" customHeight="1" x14ac:dyDescent="0.25">
      <c r="A14481" s="30">
        <v>2017</v>
      </c>
      <c r="B14481" s="3" t="s">
        <v>48</v>
      </c>
      <c r="C14481" s="3" t="s">
        <v>81</v>
      </c>
      <c r="D14481" s="3" t="s">
        <v>81</v>
      </c>
      <c r="E14481" s="3">
        <v>75</v>
      </c>
      <c r="F14481" s="3">
        <v>161</v>
      </c>
      <c r="G14481" s="3">
        <v>161</v>
      </c>
      <c r="H14481" s="3">
        <v>12053524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s="3">
        <v>0</v>
      </c>
      <c r="P14481" s="3" t="str">
        <f>B14481&amp;" | "&amp;C14481&amp;" | "&amp;D14481</f>
        <v>documentazione_amministrativa / determinazioni | DETERMINA | DETERMINA</v>
      </c>
      <c r="Q14481" s="3" t="str">
        <f>VLOOKUP(P14481,'Classificazione UD'!A:B,2,FALSE)</f>
        <v>Amministrativo</v>
      </c>
    </row>
    <row r="14482" spans="1:17" ht="15" customHeight="1" x14ac:dyDescent="0.25">
      <c r="A14482" s="30">
        <v>2017</v>
      </c>
      <c r="B14482" s="3" t="s">
        <v>48</v>
      </c>
      <c r="C14482" s="3" t="s">
        <v>81</v>
      </c>
      <c r="D14482" s="3" t="s">
        <v>81</v>
      </c>
      <c r="E14482" s="3">
        <v>184</v>
      </c>
      <c r="F14482" s="3">
        <v>400</v>
      </c>
      <c r="G14482" s="3">
        <v>400</v>
      </c>
      <c r="H14482" s="3">
        <v>29407618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 t="str">
        <f>B14482&amp;" | "&amp;C14482&amp;" | "&amp;D14482</f>
        <v>documentazione_amministrativa / determinazioni | DETERMINA | DETERMINA</v>
      </c>
      <c r="Q14482" s="3" t="str">
        <f>VLOOKUP(P14482,'Classificazione UD'!A:B,2,FALSE)</f>
        <v>Amministrativo</v>
      </c>
    </row>
    <row r="14483" spans="1:17" ht="15" customHeight="1" x14ac:dyDescent="0.25">
      <c r="A14483" s="30">
        <v>2017</v>
      </c>
      <c r="B14483" s="3" t="s">
        <v>48</v>
      </c>
      <c r="C14483" s="3" t="s">
        <v>81</v>
      </c>
      <c r="D14483" s="3" t="s">
        <v>81</v>
      </c>
      <c r="E14483" s="3">
        <v>1</v>
      </c>
      <c r="F14483" s="3">
        <v>4</v>
      </c>
      <c r="G14483" s="3">
        <v>4</v>
      </c>
      <c r="H14483" s="3">
        <v>214315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 t="str">
        <f>B14483&amp;" | "&amp;C14483&amp;" | "&amp;D14483</f>
        <v>documentazione_amministrativa / determinazioni | DETERMINA | DETERMINA</v>
      </c>
      <c r="Q14483" s="3" t="str">
        <f>VLOOKUP(P14483,'Classificazione UD'!A:B,2,FALSE)</f>
        <v>Amministrativo</v>
      </c>
    </row>
    <row r="14484" spans="1:17" ht="15" customHeight="1" x14ac:dyDescent="0.25">
      <c r="A14484" s="30">
        <v>2017</v>
      </c>
      <c r="B14484" s="3" t="s">
        <v>48</v>
      </c>
      <c r="C14484" s="3" t="s">
        <v>81</v>
      </c>
      <c r="D14484" s="3" t="s">
        <v>81</v>
      </c>
      <c r="E14484" s="3">
        <v>17</v>
      </c>
      <c r="F14484" s="3">
        <v>40</v>
      </c>
      <c r="G14484" s="3">
        <v>40</v>
      </c>
      <c r="H14484" s="3">
        <v>3548807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s="3">
        <v>0</v>
      </c>
      <c r="P14484" s="3" t="str">
        <f>B14484&amp;" | "&amp;C14484&amp;" | "&amp;D14484</f>
        <v>documentazione_amministrativa / determinazioni | DETERMINA | DETERMINA</v>
      </c>
      <c r="Q14484" s="3" t="str">
        <f>VLOOKUP(P14484,'Classificazione UD'!A:B,2,FALSE)</f>
        <v>Amministrativo</v>
      </c>
    </row>
    <row r="14485" spans="1:17" ht="15" customHeight="1" x14ac:dyDescent="0.25">
      <c r="A14485" s="30">
        <v>2017</v>
      </c>
      <c r="B14485" s="3" t="s">
        <v>17</v>
      </c>
      <c r="C14485" s="3" t="s">
        <v>27</v>
      </c>
      <c r="D14485" s="3" t="s">
        <v>19</v>
      </c>
      <c r="E14485" s="3">
        <v>705</v>
      </c>
      <c r="F14485" s="3">
        <v>2961</v>
      </c>
      <c r="G14485" s="3">
        <v>4997</v>
      </c>
      <c r="H14485" s="3">
        <v>572308628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>
        <v>0</v>
      </c>
      <c r="P14485" s="3" t="str">
        <f>B14485&amp;" | "&amp;C14485&amp;" | "&amp;D14485</f>
        <v>documentazione_amministrativa / documentazione_contabile | FATTURA PASSIVA | FATTURA</v>
      </c>
      <c r="Q14485" s="3" t="str">
        <f>VLOOKUP(P14485,'Classificazione UD'!A:B,2,FALSE)</f>
        <v>Fiscale</v>
      </c>
    </row>
    <row r="14486" spans="1:17" ht="15" customHeight="1" x14ac:dyDescent="0.25">
      <c r="A14486" s="30">
        <v>2017</v>
      </c>
      <c r="B14486" s="3" t="s">
        <v>44</v>
      </c>
      <c r="C14486" s="3" t="s">
        <v>46</v>
      </c>
      <c r="D14486" s="3" t="s">
        <v>46</v>
      </c>
      <c r="E14486" s="3">
        <v>56</v>
      </c>
      <c r="F14486" s="3">
        <v>113</v>
      </c>
      <c r="G14486" s="3">
        <v>113</v>
      </c>
      <c r="H14486" s="3">
        <v>29954496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3" t="str">
        <f>B14486&amp;" | "&amp;C14486&amp;" | "&amp;D14486</f>
        <v>documentazione_amministrativa / deliberazioni | DELIBERA | DELIBERA</v>
      </c>
      <c r="Q14486" s="3" t="str">
        <f>VLOOKUP(P14486,'Classificazione UD'!A:B,2,FALSE)</f>
        <v>Amministrativo</v>
      </c>
    </row>
    <row r="14487" spans="1:17" ht="15" customHeight="1" x14ac:dyDescent="0.25">
      <c r="A14487" s="30">
        <v>2017</v>
      </c>
      <c r="B14487" s="3" t="s">
        <v>36</v>
      </c>
      <c r="C14487" s="3" t="s">
        <v>50</v>
      </c>
      <c r="D14487" s="3" t="s">
        <v>50</v>
      </c>
      <c r="E14487" s="3">
        <v>3779</v>
      </c>
      <c r="F14487" s="3">
        <v>10685</v>
      </c>
      <c r="G14487" s="3">
        <v>10685</v>
      </c>
      <c r="H14487" s="3">
        <v>2757146116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3" t="str">
        <f>B14487&amp;" | "&amp;C14487&amp;" | "&amp;D14487</f>
        <v>documentazione_amministrativa / documenti_protocollati | DOCUMENTO PROTOCOLLATO | DOCUMENTO PROTOCOLLATO</v>
      </c>
      <c r="Q14487" s="3" t="str">
        <f>VLOOKUP(P14487,'Classificazione UD'!A:B,2,FALSE)</f>
        <v>Protocollo</v>
      </c>
    </row>
    <row r="14488" spans="1:17" ht="15" customHeight="1" x14ac:dyDescent="0.25">
      <c r="A14488" s="30">
        <v>2017</v>
      </c>
      <c r="B14488" s="3" t="s">
        <v>20</v>
      </c>
      <c r="C14488" s="3" t="s">
        <v>21</v>
      </c>
      <c r="D14488" s="3" t="s">
        <v>21</v>
      </c>
      <c r="E14488" s="3">
        <v>192</v>
      </c>
      <c r="F14488" s="3">
        <v>192</v>
      </c>
      <c r="G14488" s="3">
        <v>192</v>
      </c>
      <c r="H14488" s="3">
        <v>19783022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  <c r="O14488" s="3">
        <v>0</v>
      </c>
      <c r="P14488" s="3" t="str">
        <f>B14488&amp;" | "&amp;C14488&amp;" | "&amp;D14488</f>
        <v>documentazione_amministrativa / registri | REGISTRO GIORNALIERO | REGISTRO GIORNALIERO</v>
      </c>
      <c r="Q14488" s="3" t="str">
        <f>VLOOKUP(P14488,'Classificazione UD'!A:B,2,FALSE)</f>
        <v>RGP</v>
      </c>
    </row>
    <row r="14489" spans="1:17" ht="15" customHeight="1" x14ac:dyDescent="0.25">
      <c r="A14489" s="30">
        <v>2017</v>
      </c>
      <c r="B14489" s="3" t="s">
        <v>20</v>
      </c>
      <c r="C14489" s="3" t="s">
        <v>21</v>
      </c>
      <c r="D14489" s="3" t="s">
        <v>21</v>
      </c>
      <c r="E14489" s="3">
        <v>299</v>
      </c>
      <c r="F14489" s="3">
        <v>299</v>
      </c>
      <c r="G14489" s="3">
        <v>299</v>
      </c>
      <c r="H14489" s="3">
        <v>35888522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 t="str">
        <f>B14489&amp;" | "&amp;C14489&amp;" | "&amp;D14489</f>
        <v>documentazione_amministrativa / registri | REGISTRO GIORNALIERO | REGISTRO GIORNALIERO</v>
      </c>
      <c r="Q14489" s="3" t="str">
        <f>VLOOKUP(P14489,'Classificazione UD'!A:B,2,FALSE)</f>
        <v>RGP</v>
      </c>
    </row>
    <row r="14490" spans="1:17" ht="15" customHeight="1" x14ac:dyDescent="0.25">
      <c r="A14490" s="30">
        <v>2017</v>
      </c>
      <c r="B14490" s="3" t="s">
        <v>17</v>
      </c>
      <c r="C14490" s="3" t="s">
        <v>27</v>
      </c>
      <c r="D14490" s="3" t="s">
        <v>19</v>
      </c>
      <c r="E14490" s="3">
        <v>11</v>
      </c>
      <c r="F14490" s="3">
        <v>35</v>
      </c>
      <c r="G14490" s="3">
        <v>68</v>
      </c>
      <c r="H14490" s="3">
        <v>2508371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>
        <v>0</v>
      </c>
      <c r="P14490" s="3" t="str">
        <f>B14490&amp;" | "&amp;C14490&amp;" | "&amp;D14490</f>
        <v>documentazione_amministrativa / documentazione_contabile | FATTURA PASSIVA | FATTURA</v>
      </c>
      <c r="Q14490" s="3" t="str">
        <f>VLOOKUP(P14490,'Classificazione UD'!A:B,2,FALSE)</f>
        <v>Fiscale</v>
      </c>
    </row>
    <row r="14491" spans="1:17" ht="15" customHeight="1" x14ac:dyDescent="0.25">
      <c r="A14491" s="30">
        <v>2017</v>
      </c>
      <c r="B14491" s="3" t="s">
        <v>44</v>
      </c>
      <c r="C14491" s="3" t="s">
        <v>312</v>
      </c>
      <c r="D14491" s="3" t="s">
        <v>312</v>
      </c>
      <c r="E14491" s="3">
        <v>44</v>
      </c>
      <c r="F14491" s="3">
        <v>238</v>
      </c>
      <c r="G14491" s="3">
        <v>238</v>
      </c>
      <c r="H14491" s="3">
        <v>156180917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 t="str">
        <f>B14491&amp;" | "&amp;C14491&amp;" | "&amp;D14491</f>
        <v>documentazione_amministrativa / deliberazioni | DELIB | DELIB</v>
      </c>
      <c r="Q14491" s="3" t="str">
        <f>VLOOKUP(P14491,'Classificazione UD'!A:B,2,FALSE)</f>
        <v>Amministrativo</v>
      </c>
    </row>
    <row r="14492" spans="1:17" ht="15" customHeight="1" x14ac:dyDescent="0.25">
      <c r="A14492" s="30">
        <v>2017</v>
      </c>
      <c r="B14492" s="3" t="s">
        <v>44</v>
      </c>
      <c r="C14492" s="3" t="s">
        <v>312</v>
      </c>
      <c r="D14492" s="3" t="s">
        <v>312</v>
      </c>
      <c r="E14492" s="3">
        <v>36</v>
      </c>
      <c r="F14492" s="3">
        <v>193</v>
      </c>
      <c r="G14492" s="3">
        <v>193</v>
      </c>
      <c r="H14492" s="3">
        <v>55114741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 t="str">
        <f>B14492&amp;" | "&amp;C14492&amp;" | "&amp;D14492</f>
        <v>documentazione_amministrativa / deliberazioni | DELIB | DELIB</v>
      </c>
      <c r="Q14492" s="3" t="str">
        <f>VLOOKUP(P14492,'Classificazione UD'!A:B,2,FALSE)</f>
        <v>Amministrativo</v>
      </c>
    </row>
    <row r="14493" spans="1:17" ht="15" customHeight="1" x14ac:dyDescent="0.25">
      <c r="A14493" s="30">
        <v>2017</v>
      </c>
      <c r="B14493" s="3" t="s">
        <v>48</v>
      </c>
      <c r="C14493" s="3" t="s">
        <v>293</v>
      </c>
      <c r="D14493" s="3" t="s">
        <v>293</v>
      </c>
      <c r="E14493" s="3">
        <v>150</v>
      </c>
      <c r="F14493" s="3">
        <v>470</v>
      </c>
      <c r="G14493" s="3">
        <v>470</v>
      </c>
      <c r="H14493" s="3">
        <v>152596708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 t="str">
        <f>B14493&amp;" | "&amp;C14493&amp;" | "&amp;D14493</f>
        <v>documentazione_amministrativa / determinazioni | DETERMINAZIONE_DIRIGENZIALE | DETERMINAZIONE_DIRIGENZIALE</v>
      </c>
      <c r="Q14493" s="3" t="str">
        <f>VLOOKUP(P14493,'Classificazione UD'!A:B,2,FALSE)</f>
        <v>Amministrativo</v>
      </c>
    </row>
    <row r="14494" spans="1:17" ht="15" customHeight="1" x14ac:dyDescent="0.25">
      <c r="A14494" s="30">
        <v>2017</v>
      </c>
      <c r="B14494" s="3" t="s">
        <v>36</v>
      </c>
      <c r="C14494" s="3" t="s">
        <v>295</v>
      </c>
      <c r="D14494" s="3" t="s">
        <v>295</v>
      </c>
      <c r="E14494" s="3">
        <v>3802</v>
      </c>
      <c r="F14494" s="3">
        <v>8272</v>
      </c>
      <c r="G14494" s="3">
        <v>8272</v>
      </c>
      <c r="H14494" s="3">
        <v>2701127301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 t="str">
        <f>B14494&amp;" | "&amp;C14494&amp;" | "&amp;D14494</f>
        <v>documentazione_amministrativa / documenti_protocollati | DOCUMENTO_DI_PROTOCOLLO | DOCUMENTO_DI_PROTOCOLLO</v>
      </c>
      <c r="Q14494" s="3" t="str">
        <f>VLOOKUP(P14494,'Classificazione UD'!A:B,2,FALSE)</f>
        <v>Amministrativo</v>
      </c>
    </row>
    <row r="14495" spans="1:17" ht="15" customHeight="1" x14ac:dyDescent="0.25">
      <c r="A14495" s="30">
        <v>2017</v>
      </c>
      <c r="B14495" s="3" t="s">
        <v>20</v>
      </c>
      <c r="C14495" s="3" t="s">
        <v>296</v>
      </c>
      <c r="D14495" s="3" t="s">
        <v>296</v>
      </c>
      <c r="E14495" s="3">
        <v>288</v>
      </c>
      <c r="F14495" s="3">
        <v>576</v>
      </c>
      <c r="G14495" s="3">
        <v>576</v>
      </c>
      <c r="H14495" s="3">
        <v>15546321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0</v>
      </c>
      <c r="O14495" s="3">
        <v>0</v>
      </c>
      <c r="P14495" s="3" t="str">
        <f>B14495&amp;" | "&amp;C14495&amp;" | "&amp;D14495</f>
        <v>documentazione_amministrativa / registri | REGISTRO_GIORNALIERO_DI_PROTOCOLLO | REGISTRO_GIORNALIERO_DI_PROTOCOLLO</v>
      </c>
      <c r="Q14495" s="3" t="str">
        <f>VLOOKUP(P14495,'Classificazione UD'!A:B,2,FALSE)</f>
        <v>Amministrativo</v>
      </c>
    </row>
    <row r="14496" spans="1:17" ht="15" customHeight="1" x14ac:dyDescent="0.25">
      <c r="A14496" s="30">
        <v>2017</v>
      </c>
      <c r="B14496" s="3" t="s">
        <v>36</v>
      </c>
      <c r="C14496" s="3" t="s">
        <v>50</v>
      </c>
      <c r="D14496" s="3" t="s">
        <v>50</v>
      </c>
      <c r="E14496" s="3">
        <v>1</v>
      </c>
      <c r="F14496" s="3">
        <v>6</v>
      </c>
      <c r="G14496" s="3">
        <v>6</v>
      </c>
      <c r="H14496" s="3">
        <v>569724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 t="str">
        <f>B14496&amp;" | "&amp;C14496&amp;" | "&amp;D14496</f>
        <v>documentazione_amministrativa / documenti_protocollati | DOCUMENTO PROTOCOLLATO | DOCUMENTO PROTOCOLLATO</v>
      </c>
      <c r="Q14496" s="3" t="str">
        <f>VLOOKUP(P14496,'Classificazione UD'!A:B,2,FALSE)</f>
        <v>Protocollo</v>
      </c>
    </row>
    <row r="14497" spans="1:17" ht="15" customHeight="1" x14ac:dyDescent="0.25">
      <c r="A14497" s="30">
        <v>2017</v>
      </c>
      <c r="B14497" s="3" t="s">
        <v>20</v>
      </c>
      <c r="C14497" s="3" t="s">
        <v>21</v>
      </c>
      <c r="D14497" s="3" t="s">
        <v>21</v>
      </c>
      <c r="E14497" s="3">
        <v>297</v>
      </c>
      <c r="F14497" s="3">
        <v>297</v>
      </c>
      <c r="G14497" s="3">
        <v>297</v>
      </c>
      <c r="H14497" s="3">
        <v>43885850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3" t="str">
        <f>B14497&amp;" | "&amp;C14497&amp;" | "&amp;D14497</f>
        <v>documentazione_amministrativa / registri | REGISTRO GIORNALIERO | REGISTRO GIORNALIERO</v>
      </c>
      <c r="Q14497" s="3" t="str">
        <f>VLOOKUP(P14497,'Classificazione UD'!A:B,2,FALSE)</f>
        <v>RGP</v>
      </c>
    </row>
    <row r="14498" spans="1:17" ht="15" customHeight="1" x14ac:dyDescent="0.25">
      <c r="A14498" s="30">
        <v>2017</v>
      </c>
      <c r="B14498" s="3" t="s">
        <v>44</v>
      </c>
      <c r="C14498" s="3" t="s">
        <v>312</v>
      </c>
      <c r="D14498" s="3" t="s">
        <v>312</v>
      </c>
      <c r="E14498" s="3">
        <v>82</v>
      </c>
      <c r="F14498" s="3">
        <v>425</v>
      </c>
      <c r="G14498" s="3">
        <v>425</v>
      </c>
      <c r="H14498" s="3">
        <v>156546796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 t="str">
        <f>B14498&amp;" | "&amp;C14498&amp;" | "&amp;D14498</f>
        <v>documentazione_amministrativa / deliberazioni | DELIB | DELIB</v>
      </c>
      <c r="Q14498" s="3" t="str">
        <f>VLOOKUP(P14498,'Classificazione UD'!A:B,2,FALSE)</f>
        <v>Amministrativo</v>
      </c>
    </row>
    <row r="14499" spans="1:17" ht="15" customHeight="1" x14ac:dyDescent="0.25">
      <c r="A14499" s="30">
        <v>2017</v>
      </c>
      <c r="B14499" s="3" t="s">
        <v>48</v>
      </c>
      <c r="C14499" s="3" t="s">
        <v>293</v>
      </c>
      <c r="D14499" s="3" t="s">
        <v>293</v>
      </c>
      <c r="E14499" s="3">
        <v>269</v>
      </c>
      <c r="F14499" s="3">
        <v>618</v>
      </c>
      <c r="G14499" s="3">
        <v>618</v>
      </c>
      <c r="H14499" s="3">
        <v>189430192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0</v>
      </c>
      <c r="O14499" s="3">
        <v>0</v>
      </c>
      <c r="P14499" s="3" t="str">
        <f>B14499&amp;" | "&amp;C14499&amp;" | "&amp;D14499</f>
        <v>documentazione_amministrativa / determinazioni | DETERMINAZIONE_DIRIGENZIALE | DETERMINAZIONE_DIRIGENZIALE</v>
      </c>
      <c r="Q14499" s="3" t="str">
        <f>VLOOKUP(P14499,'Classificazione UD'!A:B,2,FALSE)</f>
        <v>Amministrativo</v>
      </c>
    </row>
    <row r="14500" spans="1:17" ht="15" customHeight="1" x14ac:dyDescent="0.25">
      <c r="A14500" s="30">
        <v>2017</v>
      </c>
      <c r="B14500" s="3" t="s">
        <v>17</v>
      </c>
      <c r="C14500" s="3" t="s">
        <v>57</v>
      </c>
      <c r="D14500" s="3" t="s">
        <v>57</v>
      </c>
      <c r="E14500" s="3">
        <v>764</v>
      </c>
      <c r="F14500" s="3">
        <v>764</v>
      </c>
      <c r="G14500" s="3">
        <v>764</v>
      </c>
      <c r="H14500" s="3">
        <v>3918626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 t="str">
        <f>B14500&amp;" | "&amp;C14500&amp;" | "&amp;D14500</f>
        <v>documentazione_amministrativa / documentazione_contabile | FLUSSO ORDINATIVI | FLUSSO ORDINATIVI</v>
      </c>
      <c r="Q14500" s="3" t="str">
        <f>VLOOKUP(P14500,'Classificazione UD'!A:B,2,FALSE)</f>
        <v>Ordinativo</v>
      </c>
    </row>
    <row r="14501" spans="1:17" ht="15" customHeight="1" x14ac:dyDescent="0.25">
      <c r="A14501" s="30">
        <v>2017</v>
      </c>
      <c r="B14501" s="3" t="s">
        <v>23</v>
      </c>
      <c r="C14501" s="3" t="s">
        <v>294</v>
      </c>
      <c r="D14501" s="3" t="s">
        <v>294</v>
      </c>
      <c r="E14501" s="3">
        <v>562</v>
      </c>
      <c r="F14501" s="3">
        <v>900</v>
      </c>
      <c r="G14501" s="3">
        <v>900</v>
      </c>
      <c r="H14501" s="3">
        <v>347038076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 t="str">
        <f>B14501&amp;" | "&amp;C14501&amp;" | "&amp;D14501</f>
        <v>documentazione_amministrativa / altri_documenti | DOCUMENTO_NON_PROTOCOLLATO | DOCUMENTO_NON_PROTOCOLLATO</v>
      </c>
      <c r="Q14501" s="3" t="str">
        <f>VLOOKUP(P14501,'Classificazione UD'!A:B,2,FALSE)</f>
        <v>Amministrativo</v>
      </c>
    </row>
    <row r="14502" spans="1:17" ht="15" customHeight="1" x14ac:dyDescent="0.25">
      <c r="A14502" s="30">
        <v>2017</v>
      </c>
      <c r="B14502" s="3" t="s">
        <v>17</v>
      </c>
      <c r="C14502" s="3" t="s">
        <v>58</v>
      </c>
      <c r="D14502" s="3" t="s">
        <v>58</v>
      </c>
      <c r="E14502" s="3">
        <v>489</v>
      </c>
      <c r="F14502" s="3">
        <v>489</v>
      </c>
      <c r="G14502" s="3">
        <v>489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  <c r="O14502" s="3">
        <v>0</v>
      </c>
      <c r="P14502" s="3" t="str">
        <f>B14502&amp;" | "&amp;C14502&amp;" | "&amp;D14502</f>
        <v>documentazione_amministrativa / documentazione_contabile | MANDATO | MANDATO</v>
      </c>
      <c r="Q14502" s="3" t="str">
        <f>VLOOKUP(P14502,'Classificazione UD'!A:B,2,FALSE)</f>
        <v>Ordinativo</v>
      </c>
    </row>
    <row r="14503" spans="1:17" ht="15" customHeight="1" x14ac:dyDescent="0.25">
      <c r="A14503" s="30">
        <v>2017</v>
      </c>
      <c r="B14503" s="3" t="s">
        <v>17</v>
      </c>
      <c r="C14503" s="3" t="s">
        <v>63</v>
      </c>
      <c r="D14503" s="3" t="s">
        <v>63</v>
      </c>
      <c r="E14503" s="3">
        <v>2070</v>
      </c>
      <c r="F14503" s="3">
        <v>2070</v>
      </c>
      <c r="G14503" s="3">
        <v>2070</v>
      </c>
      <c r="H14503" s="3">
        <v>6039490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 t="str">
        <f>B14503&amp;" | "&amp;C14503&amp;" | "&amp;D14503</f>
        <v>documentazione_amministrativa / documentazione_contabile | MESSAGGIO ESITO APPLICATIVO | MESSAGGIO ESITO APPLICATIVO</v>
      </c>
      <c r="Q14503" s="3" t="str">
        <f>VLOOKUP(P14503,'Classificazione UD'!A:B,2,FALSE)</f>
        <v>Ordinativo</v>
      </c>
    </row>
    <row r="14504" spans="1:17" ht="15" customHeight="1" x14ac:dyDescent="0.25">
      <c r="A14504" s="30">
        <v>2017</v>
      </c>
      <c r="B14504" s="3" t="s">
        <v>17</v>
      </c>
      <c r="C14504" s="3" t="s">
        <v>64</v>
      </c>
      <c r="D14504" s="3" t="s">
        <v>64</v>
      </c>
      <c r="E14504" s="3">
        <v>2162</v>
      </c>
      <c r="F14504" s="3">
        <v>2162</v>
      </c>
      <c r="G14504" s="3">
        <v>2162</v>
      </c>
      <c r="H14504" s="3">
        <v>5342990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 t="str">
        <f>B14504&amp;" | "&amp;C14504&amp;" | "&amp;D14504</f>
        <v>documentazione_amministrativa / documentazione_contabile | MESSAGGIO RICEZIONE FLUSSO | MESSAGGIO RICEZIONE FLUSSO</v>
      </c>
      <c r="Q14504" s="3" t="str">
        <f>VLOOKUP(P14504,'Classificazione UD'!A:B,2,FALSE)</f>
        <v>Ordinativo</v>
      </c>
    </row>
    <row r="14505" spans="1:17" ht="15" customHeight="1" x14ac:dyDescent="0.25">
      <c r="A14505" s="30">
        <v>2017</v>
      </c>
      <c r="B14505" s="3" t="s">
        <v>36</v>
      </c>
      <c r="C14505" s="3" t="s">
        <v>295</v>
      </c>
      <c r="D14505" s="3" t="s">
        <v>295</v>
      </c>
      <c r="E14505" s="3">
        <v>703</v>
      </c>
      <c r="F14505" s="3">
        <v>1497</v>
      </c>
      <c r="G14505" s="3">
        <v>1497</v>
      </c>
      <c r="H14505" s="3">
        <v>428887743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 t="str">
        <f>B14505&amp;" | "&amp;C14505&amp;" | "&amp;D14505</f>
        <v>documentazione_amministrativa / documenti_protocollati | DOCUMENTO_DI_PROTOCOLLO | DOCUMENTO_DI_PROTOCOLLO</v>
      </c>
      <c r="Q14505" s="3" t="str">
        <f>VLOOKUP(P14505,'Classificazione UD'!A:B,2,FALSE)</f>
        <v>Amministrativo</v>
      </c>
    </row>
    <row r="14506" spans="1:17" ht="15" customHeight="1" x14ac:dyDescent="0.25">
      <c r="A14506" s="30">
        <v>2017</v>
      </c>
      <c r="B14506" s="3" t="s">
        <v>20</v>
      </c>
      <c r="C14506" s="3" t="s">
        <v>21</v>
      </c>
      <c r="D14506" s="3" t="s">
        <v>21</v>
      </c>
      <c r="E14506" s="3">
        <v>274</v>
      </c>
      <c r="F14506" s="3">
        <v>548</v>
      </c>
      <c r="G14506" s="3">
        <v>548</v>
      </c>
      <c r="H14506" s="3">
        <v>16233421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>
        <v>0</v>
      </c>
      <c r="P14506" s="3" t="str">
        <f>B14506&amp;" | "&amp;C14506&amp;" | "&amp;D14506</f>
        <v>documentazione_amministrativa / registri | REGISTRO GIORNALIERO | REGISTRO GIORNALIERO</v>
      </c>
      <c r="Q14506" s="3" t="str">
        <f>VLOOKUP(P14506,'Classificazione UD'!A:B,2,FALSE)</f>
        <v>RGP</v>
      </c>
    </row>
    <row r="14507" spans="1:17" ht="15" customHeight="1" x14ac:dyDescent="0.25">
      <c r="A14507" s="30">
        <v>2017</v>
      </c>
      <c r="B14507" s="3" t="s">
        <v>17</v>
      </c>
      <c r="C14507" s="3" t="s">
        <v>65</v>
      </c>
      <c r="D14507" s="3" t="s">
        <v>65</v>
      </c>
      <c r="E14507" s="3">
        <v>459</v>
      </c>
      <c r="F14507" s="3">
        <v>459</v>
      </c>
      <c r="G14507" s="3">
        <v>459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s="3">
        <v>0</v>
      </c>
      <c r="P14507" s="3" t="str">
        <f>B14507&amp;" | "&amp;C14507&amp;" | "&amp;D14507</f>
        <v>documentazione_amministrativa / documentazione_contabile | REVERSALE | REVERSALE</v>
      </c>
      <c r="Q14507" s="3" t="str">
        <f>VLOOKUP(P14507,'Classificazione UD'!A:B,2,FALSE)</f>
        <v>Ordinativo</v>
      </c>
    </row>
    <row r="14508" spans="1:17" ht="15" customHeight="1" x14ac:dyDescent="0.25">
      <c r="A14508" s="30">
        <v>2017</v>
      </c>
      <c r="B14508" s="3" t="s">
        <v>36</v>
      </c>
      <c r="C14508" s="3" t="s">
        <v>148</v>
      </c>
      <c r="D14508" s="3" t="s">
        <v>148</v>
      </c>
      <c r="E14508" s="3">
        <v>1</v>
      </c>
      <c r="F14508" s="3">
        <v>5</v>
      </c>
      <c r="G14508" s="3">
        <v>5</v>
      </c>
      <c r="H14508" s="3">
        <v>6206109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s="3">
        <v>0</v>
      </c>
      <c r="P14508" s="3" t="str">
        <f>B14508&amp;" | "&amp;C14508&amp;" | "&amp;D14508</f>
        <v>documentazione_amministrativa / documenti_protocollati | DOCUMENTO_PROTOCOLLATO_DOCER | DOCUMENTO_PROTOCOLLATO_DOCER</v>
      </c>
      <c r="Q14508" s="3" t="str">
        <f>VLOOKUP(P14508,'Classificazione UD'!A:B,2,FALSE)</f>
        <v>Protocollo</v>
      </c>
    </row>
    <row r="14509" spans="1:17" ht="15" customHeight="1" x14ac:dyDescent="0.25">
      <c r="A14509" s="30">
        <v>2017</v>
      </c>
      <c r="B14509" s="3" t="s">
        <v>20</v>
      </c>
      <c r="C14509" s="3" t="s">
        <v>112</v>
      </c>
      <c r="D14509" s="3" t="s">
        <v>112</v>
      </c>
      <c r="E14509" s="3">
        <v>239</v>
      </c>
      <c r="F14509" s="3">
        <v>239</v>
      </c>
      <c r="G14509" s="3">
        <v>239</v>
      </c>
      <c r="H14509" s="3">
        <v>54604516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 t="str">
        <f>B14509&amp;" | "&amp;C14509&amp;" | "&amp;D14509</f>
        <v>documentazione_amministrativa / registri | REGISTRO GIORNALIERO PROTOCOLLO | REGISTRO GIORNALIERO PROTOCOLLO</v>
      </c>
      <c r="Q14509" s="3" t="str">
        <f>VLOOKUP(P14509,'Classificazione UD'!A:B,2,FALSE)</f>
        <v>RGP</v>
      </c>
    </row>
    <row r="14510" spans="1:17" ht="15" customHeight="1" x14ac:dyDescent="0.25">
      <c r="A14510" s="30">
        <v>2017</v>
      </c>
      <c r="B14510" s="3" t="s">
        <v>20</v>
      </c>
      <c r="C14510" s="3" t="s">
        <v>21</v>
      </c>
      <c r="D14510" s="3" t="s">
        <v>21</v>
      </c>
      <c r="E14510" s="3">
        <v>296</v>
      </c>
      <c r="F14510" s="3">
        <v>296</v>
      </c>
      <c r="G14510" s="3">
        <v>296</v>
      </c>
      <c r="H14510" s="3">
        <v>8101608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 t="str">
        <f>B14510&amp;" | "&amp;C14510&amp;" | "&amp;D14510</f>
        <v>documentazione_amministrativa / registri | REGISTRO GIORNALIERO | REGISTRO GIORNALIERO</v>
      </c>
      <c r="Q14510" s="3" t="str">
        <f>VLOOKUP(P14510,'Classificazione UD'!A:B,2,FALSE)</f>
        <v>RGP</v>
      </c>
    </row>
    <row r="14511" spans="1:17" ht="15" customHeight="1" x14ac:dyDescent="0.25">
      <c r="A14511" s="30">
        <v>2017</v>
      </c>
      <c r="B14511" s="3" t="s">
        <v>44</v>
      </c>
      <c r="C14511" s="3" t="s">
        <v>312</v>
      </c>
      <c r="D14511" s="3" t="s">
        <v>312</v>
      </c>
      <c r="E14511" s="3">
        <v>146</v>
      </c>
      <c r="F14511" s="3">
        <v>1036</v>
      </c>
      <c r="G14511" s="3">
        <v>1036</v>
      </c>
      <c r="H14511" s="3">
        <v>1128887688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 t="str">
        <f>B14511&amp;" | "&amp;C14511&amp;" | "&amp;D14511</f>
        <v>documentazione_amministrativa / deliberazioni | DELIB | DELIB</v>
      </c>
      <c r="Q14511" s="3" t="str">
        <f>VLOOKUP(P14511,'Classificazione UD'!A:B,2,FALSE)</f>
        <v>Amministrativo</v>
      </c>
    </row>
    <row r="14512" spans="1:17" ht="15" customHeight="1" x14ac:dyDescent="0.25">
      <c r="A14512" s="30">
        <v>2017</v>
      </c>
      <c r="B14512" s="3" t="s">
        <v>44</v>
      </c>
      <c r="C14512" s="3" t="s">
        <v>312</v>
      </c>
      <c r="D14512" s="3" t="s">
        <v>312</v>
      </c>
      <c r="E14512" s="3">
        <v>189</v>
      </c>
      <c r="F14512" s="3">
        <v>1251</v>
      </c>
      <c r="G14512" s="3">
        <v>1251</v>
      </c>
      <c r="H14512" s="3">
        <v>1742653740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 t="str">
        <f>B14512&amp;" | "&amp;C14512&amp;" | "&amp;D14512</f>
        <v>documentazione_amministrativa / deliberazioni | DELIB | DELIB</v>
      </c>
      <c r="Q14512" s="3" t="str">
        <f>VLOOKUP(P14512,'Classificazione UD'!A:B,2,FALSE)</f>
        <v>Amministrativo</v>
      </c>
    </row>
    <row r="14513" spans="1:17" ht="15" customHeight="1" x14ac:dyDescent="0.25">
      <c r="A14513" s="30">
        <v>2017</v>
      </c>
      <c r="B14513" s="3" t="s">
        <v>48</v>
      </c>
      <c r="C14513" s="3" t="s">
        <v>293</v>
      </c>
      <c r="D14513" s="3" t="s">
        <v>293</v>
      </c>
      <c r="E14513" s="3">
        <v>646</v>
      </c>
      <c r="F14513" s="3">
        <v>1645</v>
      </c>
      <c r="G14513" s="3">
        <v>1645</v>
      </c>
      <c r="H14513" s="3">
        <v>1620912528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 t="str">
        <f>B14513&amp;" | "&amp;C14513&amp;" | "&amp;D14513</f>
        <v>documentazione_amministrativa / determinazioni | DETERMINAZIONE_DIRIGENZIALE | DETERMINAZIONE_DIRIGENZIALE</v>
      </c>
      <c r="Q14513" s="3" t="str">
        <f>VLOOKUP(P14513,'Classificazione UD'!A:B,2,FALSE)</f>
        <v>Amministrativo</v>
      </c>
    </row>
    <row r="14514" spans="1:17" ht="15" customHeight="1" x14ac:dyDescent="0.25">
      <c r="A14514" s="30">
        <v>2017</v>
      </c>
      <c r="B14514" s="3" t="s">
        <v>17</v>
      </c>
      <c r="C14514" s="3" t="s">
        <v>302</v>
      </c>
      <c r="D14514" s="3" t="s">
        <v>302</v>
      </c>
      <c r="E14514" s="3">
        <v>2889</v>
      </c>
      <c r="F14514" s="3">
        <v>10919</v>
      </c>
      <c r="G14514" s="3">
        <v>10919</v>
      </c>
      <c r="H14514" s="3">
        <v>2338177077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 t="str">
        <f>B14514&amp;" | "&amp;C14514&amp;" | "&amp;D14514</f>
        <v>documentazione_amministrativa / documentazione_contabile | FATTURA_PASSIVA | FATTURA_PASSIVA</v>
      </c>
      <c r="Q14514" s="3" t="str">
        <f>VLOOKUP(P14514,'Classificazione UD'!A:B,2,FALSE)</f>
        <v>Amministrativo</v>
      </c>
    </row>
    <row r="14515" spans="1:17" ht="15" customHeight="1" x14ac:dyDescent="0.25">
      <c r="A14515" s="30">
        <v>2017</v>
      </c>
      <c r="B14515" s="3" t="s">
        <v>23</v>
      </c>
      <c r="C14515" s="3" t="s">
        <v>294</v>
      </c>
      <c r="D14515" s="3" t="s">
        <v>294</v>
      </c>
      <c r="E14515" s="3">
        <v>3201</v>
      </c>
      <c r="F14515" s="3">
        <v>5422</v>
      </c>
      <c r="G14515" s="3">
        <v>5422</v>
      </c>
      <c r="H14515" s="3">
        <v>1133009497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 t="str">
        <f>B14515&amp;" | "&amp;C14515&amp;" | "&amp;D14515</f>
        <v>documentazione_amministrativa / altri_documenti | DOCUMENTO_NON_PROTOCOLLATO | DOCUMENTO_NON_PROTOCOLLATO</v>
      </c>
      <c r="Q14515" s="3" t="str">
        <f>VLOOKUP(P14515,'Classificazione UD'!A:B,2,FALSE)</f>
        <v>Amministrativo</v>
      </c>
    </row>
    <row r="14516" spans="1:17" ht="15" customHeight="1" x14ac:dyDescent="0.25">
      <c r="A14516" s="30">
        <v>2017</v>
      </c>
      <c r="B14516" s="3" t="s">
        <v>36</v>
      </c>
      <c r="C14516" s="3" t="s">
        <v>295</v>
      </c>
      <c r="D14516" s="3" t="s">
        <v>295</v>
      </c>
      <c r="E14516" s="3">
        <v>14405</v>
      </c>
      <c r="F14516" s="3">
        <v>41080</v>
      </c>
      <c r="G14516" s="3">
        <v>41080</v>
      </c>
      <c r="H14516" s="3">
        <v>28207773452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0</v>
      </c>
      <c r="O14516" s="3">
        <v>0</v>
      </c>
      <c r="P14516" s="3" t="str">
        <f>B14516&amp;" | "&amp;C14516&amp;" | "&amp;D14516</f>
        <v>documentazione_amministrativa / documenti_protocollati | DOCUMENTO_DI_PROTOCOLLO | DOCUMENTO_DI_PROTOCOLLO</v>
      </c>
      <c r="Q14516" s="3" t="str">
        <f>VLOOKUP(P14516,'Classificazione UD'!A:B,2,FALSE)</f>
        <v>Amministrativo</v>
      </c>
    </row>
    <row r="14517" spans="1:17" ht="15" customHeight="1" x14ac:dyDescent="0.25">
      <c r="A14517" s="30">
        <v>2017</v>
      </c>
      <c r="B14517" s="3" t="s">
        <v>20</v>
      </c>
      <c r="C14517" s="3" t="s">
        <v>21</v>
      </c>
      <c r="D14517" s="3" t="s">
        <v>21</v>
      </c>
      <c r="E14517" s="3">
        <v>286</v>
      </c>
      <c r="F14517" s="3">
        <v>572</v>
      </c>
      <c r="G14517" s="3">
        <v>572</v>
      </c>
      <c r="H14517" s="3">
        <v>43551765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 t="str">
        <f>B14517&amp;" | "&amp;C14517&amp;" | "&amp;D14517</f>
        <v>documentazione_amministrativa / registri | REGISTRO GIORNALIERO | REGISTRO GIORNALIERO</v>
      </c>
      <c r="Q14517" s="3" t="str">
        <f>VLOOKUP(P14517,'Classificazione UD'!A:B,2,FALSE)</f>
        <v>RGP</v>
      </c>
    </row>
    <row r="14518" spans="1:17" ht="15" customHeight="1" x14ac:dyDescent="0.25">
      <c r="A14518" s="30">
        <v>2017</v>
      </c>
      <c r="B14518" s="3" t="s">
        <v>44</v>
      </c>
      <c r="C14518" s="3" t="s">
        <v>46</v>
      </c>
      <c r="D14518" s="3" t="s">
        <v>46</v>
      </c>
      <c r="E14518" s="3">
        <v>42</v>
      </c>
      <c r="F14518" s="3">
        <v>84</v>
      </c>
      <c r="G14518" s="3">
        <v>84</v>
      </c>
      <c r="H14518" s="3">
        <v>11113189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s="3">
        <v>0</v>
      </c>
      <c r="P14518" s="3" t="str">
        <f>B14518&amp;" | "&amp;C14518&amp;" | "&amp;D14518</f>
        <v>documentazione_amministrativa / deliberazioni | DELIBERA | DELIBERA</v>
      </c>
      <c r="Q14518" s="3" t="str">
        <f>VLOOKUP(P14518,'Classificazione UD'!A:B,2,FALSE)</f>
        <v>Amministrativo</v>
      </c>
    </row>
    <row r="14519" spans="1:17" ht="15" customHeight="1" x14ac:dyDescent="0.25">
      <c r="A14519" s="30">
        <v>2017</v>
      </c>
      <c r="B14519" s="3" t="s">
        <v>17</v>
      </c>
      <c r="C14519" s="3" t="s">
        <v>27</v>
      </c>
      <c r="D14519" s="3" t="s">
        <v>19</v>
      </c>
      <c r="E14519" s="3">
        <v>712</v>
      </c>
      <c r="F14519" s="3">
        <v>3650</v>
      </c>
      <c r="G14519" s="3">
        <v>5818</v>
      </c>
      <c r="H14519" s="3">
        <v>672844241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 t="str">
        <f>B14519&amp;" | "&amp;C14519&amp;" | "&amp;D14519</f>
        <v>documentazione_amministrativa / documentazione_contabile | FATTURA PASSIVA | FATTURA</v>
      </c>
      <c r="Q14519" s="3" t="str">
        <f>VLOOKUP(P14519,'Classificazione UD'!A:B,2,FALSE)</f>
        <v>Fiscale</v>
      </c>
    </row>
    <row r="14520" spans="1:17" ht="15" customHeight="1" x14ac:dyDescent="0.25">
      <c r="A14520" s="30">
        <v>2017</v>
      </c>
      <c r="B14520" s="3" t="s">
        <v>44</v>
      </c>
      <c r="C14520" s="3" t="s">
        <v>46</v>
      </c>
      <c r="D14520" s="3" t="s">
        <v>46</v>
      </c>
      <c r="E14520" s="3">
        <v>33</v>
      </c>
      <c r="F14520" s="3">
        <v>70</v>
      </c>
      <c r="G14520" s="3">
        <v>70</v>
      </c>
      <c r="H14520" s="3">
        <v>12522320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 t="str">
        <f>B14520&amp;" | "&amp;C14520&amp;" | "&amp;D14520</f>
        <v>documentazione_amministrativa / deliberazioni | DELIBERA | DELIBERA</v>
      </c>
      <c r="Q14520" s="3" t="str">
        <f>VLOOKUP(P14520,'Classificazione UD'!A:B,2,FALSE)</f>
        <v>Amministrativo</v>
      </c>
    </row>
    <row r="14521" spans="1:17" ht="15" customHeight="1" x14ac:dyDescent="0.25">
      <c r="A14521" s="30">
        <v>2017</v>
      </c>
      <c r="B14521" s="3" t="s">
        <v>36</v>
      </c>
      <c r="C14521" s="3" t="s">
        <v>50</v>
      </c>
      <c r="D14521" s="3" t="s">
        <v>50</v>
      </c>
      <c r="E14521" s="3">
        <v>2024</v>
      </c>
      <c r="F14521" s="3">
        <v>7074</v>
      </c>
      <c r="G14521" s="3">
        <v>7074</v>
      </c>
      <c r="H14521" s="3">
        <v>1789564304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 t="str">
        <f>B14521&amp;" | "&amp;C14521&amp;" | "&amp;D14521</f>
        <v>documentazione_amministrativa / documenti_protocollati | DOCUMENTO PROTOCOLLATO | DOCUMENTO PROTOCOLLATO</v>
      </c>
      <c r="Q14521" s="3" t="str">
        <f>VLOOKUP(P14521,'Classificazione UD'!A:B,2,FALSE)</f>
        <v>Protocollo</v>
      </c>
    </row>
    <row r="14522" spans="1:17" ht="15" customHeight="1" x14ac:dyDescent="0.25">
      <c r="A14522" s="30">
        <v>2017</v>
      </c>
      <c r="B14522" s="3" t="s">
        <v>20</v>
      </c>
      <c r="C14522" s="3" t="s">
        <v>21</v>
      </c>
      <c r="D14522" s="3" t="s">
        <v>21</v>
      </c>
      <c r="E14522" s="3">
        <v>264</v>
      </c>
      <c r="F14522" s="3">
        <v>264</v>
      </c>
      <c r="G14522" s="3">
        <v>264</v>
      </c>
      <c r="H14522" s="3">
        <v>114797168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 t="str">
        <f>B14522&amp;" | "&amp;C14522&amp;" | "&amp;D14522</f>
        <v>documentazione_amministrativa / registri | REGISTRO GIORNALIERO | REGISTRO GIORNALIERO</v>
      </c>
      <c r="Q14522" s="3" t="str">
        <f>VLOOKUP(P14522,'Classificazione UD'!A:B,2,FALSE)</f>
        <v>RGP</v>
      </c>
    </row>
    <row r="14523" spans="1:17" ht="15" customHeight="1" x14ac:dyDescent="0.25">
      <c r="A14523" s="30">
        <v>2017</v>
      </c>
      <c r="B14523" s="3" t="s">
        <v>33</v>
      </c>
      <c r="C14523" s="3" t="s">
        <v>34</v>
      </c>
      <c r="D14523" s="3" t="s">
        <v>34</v>
      </c>
      <c r="E14523" s="3">
        <v>259</v>
      </c>
      <c r="F14523" s="3">
        <v>454</v>
      </c>
      <c r="G14523" s="3">
        <v>454</v>
      </c>
      <c r="H14523" s="3">
        <v>498538183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 t="str">
        <f>B14523&amp;" | "&amp;C14523&amp;" | "&amp;D14523</f>
        <v>documentazione_amministrativa / contratti_accordi | CONTRATTO | CONTRATTO</v>
      </c>
      <c r="Q14523" s="3" t="str">
        <f>VLOOKUP(P14523,'Classificazione UD'!A:B,2,FALSE)</f>
        <v>Contratto</v>
      </c>
    </row>
    <row r="14524" spans="1:17" ht="15" customHeight="1" x14ac:dyDescent="0.25">
      <c r="A14524" s="30">
        <v>2017</v>
      </c>
      <c r="B14524" s="3" t="s">
        <v>44</v>
      </c>
      <c r="C14524" s="3" t="s">
        <v>46</v>
      </c>
      <c r="D14524" s="3" t="s">
        <v>46</v>
      </c>
      <c r="E14524" s="3">
        <v>8</v>
      </c>
      <c r="F14524" s="3">
        <v>41</v>
      </c>
      <c r="G14524" s="3">
        <v>41</v>
      </c>
      <c r="H14524" s="3">
        <v>10600298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 t="str">
        <f>B14524&amp;" | "&amp;C14524&amp;" | "&amp;D14524</f>
        <v>documentazione_amministrativa / deliberazioni | DELIBERA | DELIBERA</v>
      </c>
      <c r="Q14524" s="3" t="str">
        <f>VLOOKUP(P14524,'Classificazione UD'!A:B,2,FALSE)</f>
        <v>Amministrativo</v>
      </c>
    </row>
    <row r="14525" spans="1:17" ht="15" customHeight="1" x14ac:dyDescent="0.25">
      <c r="A14525" s="30">
        <v>2017</v>
      </c>
      <c r="B14525" s="3" t="s">
        <v>44</v>
      </c>
      <c r="C14525" s="3" t="s">
        <v>46</v>
      </c>
      <c r="D14525" s="3" t="s">
        <v>46</v>
      </c>
      <c r="E14525" s="3">
        <v>35</v>
      </c>
      <c r="F14525" s="3">
        <v>200</v>
      </c>
      <c r="G14525" s="3">
        <v>200</v>
      </c>
      <c r="H14525" s="3">
        <v>47560587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 t="str">
        <f>B14525&amp;" | "&amp;C14525&amp;" | "&amp;D14525</f>
        <v>documentazione_amministrativa / deliberazioni | DELIBERA | DELIBERA</v>
      </c>
      <c r="Q14525" s="3" t="str">
        <f>VLOOKUP(P14525,'Classificazione UD'!A:B,2,FALSE)</f>
        <v>Amministrativo</v>
      </c>
    </row>
    <row r="14526" spans="1:17" ht="15" customHeight="1" x14ac:dyDescent="0.25">
      <c r="A14526" s="30">
        <v>2017</v>
      </c>
      <c r="B14526" s="3" t="s">
        <v>48</v>
      </c>
      <c r="C14526" s="3" t="s">
        <v>116</v>
      </c>
      <c r="D14526" s="3" t="s">
        <v>116</v>
      </c>
      <c r="E14526" s="3">
        <v>121</v>
      </c>
      <c r="F14526" s="3">
        <v>500</v>
      </c>
      <c r="G14526" s="3">
        <v>500</v>
      </c>
      <c r="H14526" s="3">
        <v>111346192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 t="str">
        <f>B14526&amp;" | "&amp;C14526&amp;" | "&amp;D14526</f>
        <v>documentazione_amministrativa / determinazioni | DETERMINAZIONE DEL DIRIGENTE | DETERMINAZIONE DEL DIRIGENTE</v>
      </c>
      <c r="Q14526" s="3" t="str">
        <f>VLOOKUP(P14526,'Classificazione UD'!A:B,2,FALSE)</f>
        <v>Amministrativo</v>
      </c>
    </row>
    <row r="14527" spans="1:17" ht="15" customHeight="1" x14ac:dyDescent="0.25">
      <c r="A14527" s="30">
        <v>2017</v>
      </c>
      <c r="B14527" s="3" t="s">
        <v>23</v>
      </c>
      <c r="C14527" s="3" t="s">
        <v>117</v>
      </c>
      <c r="D14527" s="3" t="s">
        <v>117</v>
      </c>
      <c r="E14527" s="3">
        <v>398</v>
      </c>
      <c r="F14527" s="3">
        <v>484</v>
      </c>
      <c r="G14527" s="3">
        <v>484</v>
      </c>
      <c r="H14527" s="3">
        <v>130971486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 t="str">
        <f>B14527&amp;" | "&amp;C14527&amp;" | "&amp;D14527</f>
        <v>documentazione_amministrativa / altri_documenti | DOCUMENTO NON PROTOCOLLATO | DOCUMENTO NON PROTOCOLLATO</v>
      </c>
      <c r="Q14527" s="3" t="str">
        <f>VLOOKUP(P14527,'Classificazione UD'!A:B,2,FALSE)</f>
        <v>Amministrativo</v>
      </c>
    </row>
    <row r="14528" spans="1:17" ht="15" customHeight="1" x14ac:dyDescent="0.25">
      <c r="A14528" s="30">
        <v>2017</v>
      </c>
      <c r="B14528" s="3" t="s">
        <v>48</v>
      </c>
      <c r="C14528" s="3" t="s">
        <v>116</v>
      </c>
      <c r="D14528" s="3" t="s">
        <v>116</v>
      </c>
      <c r="E14528" s="3">
        <v>35</v>
      </c>
      <c r="F14528" s="3">
        <v>88</v>
      </c>
      <c r="G14528" s="3">
        <v>88</v>
      </c>
      <c r="H14528" s="3">
        <v>14604315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 t="str">
        <f>B14528&amp;" | "&amp;C14528&amp;" | "&amp;D14528</f>
        <v>documentazione_amministrativa / determinazioni | DETERMINAZIONE DEL DIRIGENTE | DETERMINAZIONE DEL DIRIGENTE</v>
      </c>
      <c r="Q14528" s="3" t="str">
        <f>VLOOKUP(P14528,'Classificazione UD'!A:B,2,FALSE)</f>
        <v>Amministrativo</v>
      </c>
    </row>
    <row r="14529" spans="1:17" ht="15" customHeight="1" x14ac:dyDescent="0.25">
      <c r="A14529" s="30">
        <v>2017</v>
      </c>
      <c r="B14529" s="3" t="s">
        <v>36</v>
      </c>
      <c r="C14529" s="3" t="s">
        <v>50</v>
      </c>
      <c r="D14529" s="3" t="s">
        <v>50</v>
      </c>
      <c r="E14529" s="3">
        <v>367</v>
      </c>
      <c r="F14529" s="3">
        <v>367</v>
      </c>
      <c r="G14529" s="3">
        <v>367</v>
      </c>
      <c r="H14529" s="3">
        <v>31640754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 t="str">
        <f>B14529&amp;" | "&amp;C14529&amp;" | "&amp;D14529</f>
        <v>documentazione_amministrativa / documenti_protocollati | DOCUMENTO PROTOCOLLATO | DOCUMENTO PROTOCOLLATO</v>
      </c>
      <c r="Q14529" s="3" t="str">
        <f>VLOOKUP(P14529,'Classificazione UD'!A:B,2,FALSE)</f>
        <v>Protocollo</v>
      </c>
    </row>
    <row r="14530" spans="1:17" ht="15" customHeight="1" x14ac:dyDescent="0.25">
      <c r="A14530" s="30">
        <v>2017</v>
      </c>
      <c r="B14530" s="3" t="s">
        <v>20</v>
      </c>
      <c r="C14530" s="3" t="s">
        <v>112</v>
      </c>
      <c r="D14530" s="3" t="s">
        <v>112</v>
      </c>
      <c r="E14530" s="3">
        <v>265</v>
      </c>
      <c r="F14530" s="3">
        <v>265</v>
      </c>
      <c r="G14530" s="3">
        <v>265</v>
      </c>
      <c r="H14530" s="3">
        <v>26022366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 t="str">
        <f>B14530&amp;" | "&amp;C14530&amp;" | "&amp;D14530</f>
        <v>documentazione_amministrativa / registri | REGISTRO GIORNALIERO PROTOCOLLO | REGISTRO GIORNALIERO PROTOCOLLO</v>
      </c>
      <c r="Q14530" s="3" t="str">
        <f>VLOOKUP(P14530,'Classificazione UD'!A:B,2,FALSE)</f>
        <v>RGP</v>
      </c>
    </row>
    <row r="14531" spans="1:17" ht="15" customHeight="1" x14ac:dyDescent="0.25">
      <c r="A14531" s="30">
        <v>2017</v>
      </c>
      <c r="B14531" s="3" t="s">
        <v>44</v>
      </c>
      <c r="C14531" s="3" t="s">
        <v>46</v>
      </c>
      <c r="D14531" s="3" t="s">
        <v>46</v>
      </c>
      <c r="E14531" s="3">
        <v>33</v>
      </c>
      <c r="F14531" s="3">
        <v>168</v>
      </c>
      <c r="G14531" s="3">
        <v>168</v>
      </c>
      <c r="H14531" s="3">
        <v>61843119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0</v>
      </c>
      <c r="P14531" s="3" t="str">
        <f>B14531&amp;" | "&amp;C14531&amp;" | "&amp;D14531</f>
        <v>documentazione_amministrativa / deliberazioni | DELIBERA | DELIBERA</v>
      </c>
      <c r="Q14531" s="3" t="str">
        <f>VLOOKUP(P14531,'Classificazione UD'!A:B,2,FALSE)</f>
        <v>Amministrativo</v>
      </c>
    </row>
    <row r="14532" spans="1:17" ht="15" customHeight="1" x14ac:dyDescent="0.25">
      <c r="A14532" s="30">
        <v>2017</v>
      </c>
      <c r="B14532" s="3" t="s">
        <v>48</v>
      </c>
      <c r="C14532" s="3" t="s">
        <v>81</v>
      </c>
      <c r="D14532" s="3" t="s">
        <v>81</v>
      </c>
      <c r="E14532" s="3">
        <v>149</v>
      </c>
      <c r="F14532" s="3">
        <v>472</v>
      </c>
      <c r="G14532" s="3">
        <v>472</v>
      </c>
      <c r="H14532" s="3">
        <v>91856919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 t="str">
        <f>B14532&amp;" | "&amp;C14532&amp;" | "&amp;D14532</f>
        <v>documentazione_amministrativa / determinazioni | DETERMINA | DETERMINA</v>
      </c>
      <c r="Q14532" s="3" t="str">
        <f>VLOOKUP(P14532,'Classificazione UD'!A:B,2,FALSE)</f>
        <v>Amministrativo</v>
      </c>
    </row>
    <row r="14533" spans="1:17" ht="15" customHeight="1" x14ac:dyDescent="0.25">
      <c r="A14533" s="30">
        <v>2017</v>
      </c>
      <c r="B14533" s="3" t="s">
        <v>17</v>
      </c>
      <c r="C14533" s="3" t="s">
        <v>27</v>
      </c>
      <c r="D14533" s="3" t="s">
        <v>19</v>
      </c>
      <c r="E14533" s="3">
        <v>858</v>
      </c>
      <c r="F14533" s="3">
        <v>2574</v>
      </c>
      <c r="G14533" s="3">
        <v>2574</v>
      </c>
      <c r="H14533" s="3">
        <v>613193689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 t="str">
        <f>B14533&amp;" | "&amp;C14533&amp;" | "&amp;D14533</f>
        <v>documentazione_amministrativa / documentazione_contabile | FATTURA PASSIVA | FATTURA</v>
      </c>
      <c r="Q14533" s="3" t="str">
        <f>VLOOKUP(P14533,'Classificazione UD'!A:B,2,FALSE)</f>
        <v>Fiscale</v>
      </c>
    </row>
    <row r="14534" spans="1:17" ht="15" customHeight="1" x14ac:dyDescent="0.25">
      <c r="A14534" s="30">
        <v>2017</v>
      </c>
      <c r="B14534" s="3" t="s">
        <v>44</v>
      </c>
      <c r="C14534" s="3" t="s">
        <v>46</v>
      </c>
      <c r="D14534" s="3" t="s">
        <v>46</v>
      </c>
      <c r="E14534" s="3">
        <v>82</v>
      </c>
      <c r="F14534" s="3">
        <v>470</v>
      </c>
      <c r="G14534" s="3">
        <v>470</v>
      </c>
      <c r="H14534" s="3">
        <v>476571153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s="3">
        <v>0</v>
      </c>
      <c r="P14534" s="3" t="str">
        <f>B14534&amp;" | "&amp;C14534&amp;" | "&amp;D14534</f>
        <v>documentazione_amministrativa / deliberazioni | DELIBERA | DELIBERA</v>
      </c>
      <c r="Q14534" s="3" t="str">
        <f>VLOOKUP(P14534,'Classificazione UD'!A:B,2,FALSE)</f>
        <v>Amministrativo</v>
      </c>
    </row>
    <row r="14535" spans="1:17" ht="15" customHeight="1" x14ac:dyDescent="0.25">
      <c r="A14535" s="30">
        <v>2017</v>
      </c>
      <c r="B14535" s="3" t="s">
        <v>36</v>
      </c>
      <c r="C14535" s="3" t="s">
        <v>50</v>
      </c>
      <c r="D14535" s="3" t="s">
        <v>50</v>
      </c>
      <c r="E14535" s="3">
        <v>4863</v>
      </c>
      <c r="F14535" s="3">
        <v>9720</v>
      </c>
      <c r="G14535" s="3">
        <v>9720</v>
      </c>
      <c r="H14535" s="3">
        <v>3794120283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 t="str">
        <f>B14535&amp;" | "&amp;C14535&amp;" | "&amp;D14535</f>
        <v>documentazione_amministrativa / documenti_protocollati | DOCUMENTO PROTOCOLLATO | DOCUMENTO PROTOCOLLATO</v>
      </c>
      <c r="Q14535" s="3" t="str">
        <f>VLOOKUP(P14535,'Classificazione UD'!A:B,2,FALSE)</f>
        <v>Protocollo</v>
      </c>
    </row>
    <row r="14536" spans="1:17" ht="15" customHeight="1" x14ac:dyDescent="0.25">
      <c r="A14536" s="30">
        <v>2017</v>
      </c>
      <c r="B14536" s="3" t="s">
        <v>20</v>
      </c>
      <c r="C14536" s="3" t="s">
        <v>21</v>
      </c>
      <c r="D14536" s="3" t="s">
        <v>21</v>
      </c>
      <c r="E14536" s="3">
        <v>299</v>
      </c>
      <c r="F14536" s="3">
        <v>598</v>
      </c>
      <c r="G14536" s="3">
        <v>598</v>
      </c>
      <c r="H14536" s="3">
        <v>20360798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0</v>
      </c>
      <c r="P14536" s="3" t="str">
        <f>B14536&amp;" | "&amp;C14536&amp;" | "&amp;D14536</f>
        <v>documentazione_amministrativa / registri | REGISTRO GIORNALIERO | REGISTRO GIORNALIERO</v>
      </c>
      <c r="Q14536" s="3" t="str">
        <f>VLOOKUP(P14536,'Classificazione UD'!A:B,2,FALSE)</f>
        <v>RGP</v>
      </c>
    </row>
    <row r="14537" spans="1:17" ht="15" customHeight="1" x14ac:dyDescent="0.25">
      <c r="A14537" s="30">
        <v>2017</v>
      </c>
      <c r="B14537" s="3" t="s">
        <v>48</v>
      </c>
      <c r="C14537" s="3" t="s">
        <v>81</v>
      </c>
      <c r="D14537" s="3" t="s">
        <v>81</v>
      </c>
      <c r="E14537" s="3">
        <v>37</v>
      </c>
      <c r="F14537" s="3">
        <v>110</v>
      </c>
      <c r="G14537" s="3">
        <v>110</v>
      </c>
      <c r="H14537" s="3">
        <v>48954294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 t="str">
        <f>B14537&amp;" | "&amp;C14537&amp;" | "&amp;D14537</f>
        <v>documentazione_amministrativa / determinazioni | DETERMINA | DETERMINA</v>
      </c>
      <c r="Q14537" s="3" t="str">
        <f>VLOOKUP(P14537,'Classificazione UD'!A:B,2,FALSE)</f>
        <v>Amministrativo</v>
      </c>
    </row>
    <row r="14538" spans="1:17" ht="15" customHeight="1" x14ac:dyDescent="0.25">
      <c r="A14538" s="30">
        <v>2017</v>
      </c>
      <c r="B14538" s="3" t="s">
        <v>48</v>
      </c>
      <c r="C14538" s="3" t="s">
        <v>81</v>
      </c>
      <c r="D14538" s="3" t="s">
        <v>81</v>
      </c>
      <c r="E14538" s="3">
        <v>14</v>
      </c>
      <c r="F14538" s="3">
        <v>37</v>
      </c>
      <c r="G14538" s="3">
        <v>37</v>
      </c>
      <c r="H14538" s="3">
        <v>17321820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s="3">
        <v>0</v>
      </c>
      <c r="P14538" s="3" t="str">
        <f>B14538&amp;" | "&amp;C14538&amp;" | "&amp;D14538</f>
        <v>documentazione_amministrativa / determinazioni | DETERMINA | DETERMINA</v>
      </c>
      <c r="Q14538" s="3" t="str">
        <f>VLOOKUP(P14538,'Classificazione UD'!A:B,2,FALSE)</f>
        <v>Amministrativo</v>
      </c>
    </row>
    <row r="14539" spans="1:17" ht="15" customHeight="1" x14ac:dyDescent="0.25">
      <c r="A14539" s="30">
        <v>2017</v>
      </c>
      <c r="B14539" s="3" t="s">
        <v>48</v>
      </c>
      <c r="C14539" s="3" t="s">
        <v>81</v>
      </c>
      <c r="D14539" s="3" t="s">
        <v>81</v>
      </c>
      <c r="E14539" s="3">
        <v>38</v>
      </c>
      <c r="F14539" s="3">
        <v>112</v>
      </c>
      <c r="G14539" s="3">
        <v>112</v>
      </c>
      <c r="H14539" s="3">
        <v>41809850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  <c r="P14539" s="3" t="str">
        <f>B14539&amp;" | "&amp;C14539&amp;" | "&amp;D14539</f>
        <v>documentazione_amministrativa / determinazioni | DETERMINA | DETERMINA</v>
      </c>
      <c r="Q14539" s="3" t="str">
        <f>VLOOKUP(P14539,'Classificazione UD'!A:B,2,FALSE)</f>
        <v>Amministrativo</v>
      </c>
    </row>
    <row r="14540" spans="1:17" ht="15" customHeight="1" x14ac:dyDescent="0.25">
      <c r="A14540" s="30">
        <v>2017</v>
      </c>
      <c r="B14540" s="3" t="s">
        <v>48</v>
      </c>
      <c r="C14540" s="3" t="s">
        <v>81</v>
      </c>
      <c r="D14540" s="3" t="s">
        <v>81</v>
      </c>
      <c r="E14540" s="3">
        <v>27</v>
      </c>
      <c r="F14540" s="3">
        <v>77</v>
      </c>
      <c r="G14540" s="3">
        <v>77</v>
      </c>
      <c r="H14540" s="3">
        <v>37219480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 t="str">
        <f>B14540&amp;" | "&amp;C14540&amp;" | "&amp;D14540</f>
        <v>documentazione_amministrativa / determinazioni | DETERMINA | DETERMINA</v>
      </c>
      <c r="Q14540" s="3" t="str">
        <f>VLOOKUP(P14540,'Classificazione UD'!A:B,2,FALSE)</f>
        <v>Amministrativo</v>
      </c>
    </row>
    <row r="14541" spans="1:17" ht="15" customHeight="1" x14ac:dyDescent="0.25">
      <c r="A14541" s="30">
        <v>2017</v>
      </c>
      <c r="B14541" s="3" t="s">
        <v>48</v>
      </c>
      <c r="C14541" s="3" t="s">
        <v>81</v>
      </c>
      <c r="D14541" s="3" t="s">
        <v>81</v>
      </c>
      <c r="E14541" s="3">
        <v>40</v>
      </c>
      <c r="F14541" s="3">
        <v>115</v>
      </c>
      <c r="G14541" s="3">
        <v>115</v>
      </c>
      <c r="H14541" s="3">
        <v>49283976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 t="str">
        <f>B14541&amp;" | "&amp;C14541&amp;" | "&amp;D14541</f>
        <v>documentazione_amministrativa / determinazioni | DETERMINA | DETERMINA</v>
      </c>
      <c r="Q14541" s="3" t="str">
        <f>VLOOKUP(P14541,'Classificazione UD'!A:B,2,FALSE)</f>
        <v>Amministrativo</v>
      </c>
    </row>
    <row r="14542" spans="1:17" ht="15" customHeight="1" x14ac:dyDescent="0.25">
      <c r="A14542" s="30">
        <v>2017</v>
      </c>
      <c r="B14542" s="3" t="s">
        <v>48</v>
      </c>
      <c r="C14542" s="3" t="s">
        <v>81</v>
      </c>
      <c r="D14542" s="3" t="s">
        <v>81</v>
      </c>
      <c r="E14542" s="3">
        <v>38</v>
      </c>
      <c r="F14542" s="3">
        <v>113</v>
      </c>
      <c r="G14542" s="3">
        <v>113</v>
      </c>
      <c r="H14542" s="3">
        <v>47600820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 t="str">
        <f>B14542&amp;" | "&amp;C14542&amp;" | "&amp;D14542</f>
        <v>documentazione_amministrativa / determinazioni | DETERMINA | DETERMINA</v>
      </c>
      <c r="Q14542" s="3" t="str">
        <f>VLOOKUP(P14542,'Classificazione UD'!A:B,2,FALSE)</f>
        <v>Amministrativo</v>
      </c>
    </row>
    <row r="14543" spans="1:17" ht="15" customHeight="1" x14ac:dyDescent="0.25">
      <c r="A14543" s="30">
        <v>2017</v>
      </c>
      <c r="B14543" s="3" t="s">
        <v>48</v>
      </c>
      <c r="C14543" s="3" t="s">
        <v>81</v>
      </c>
      <c r="D14543" s="3" t="s">
        <v>81</v>
      </c>
      <c r="E14543" s="3">
        <v>89</v>
      </c>
      <c r="F14543" s="3">
        <v>259</v>
      </c>
      <c r="G14543" s="3">
        <v>259</v>
      </c>
      <c r="H14543" s="3">
        <v>98711267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 t="str">
        <f>B14543&amp;" | "&amp;C14543&amp;" | "&amp;D14543</f>
        <v>documentazione_amministrativa / determinazioni | DETERMINA | DETERMINA</v>
      </c>
      <c r="Q14543" s="3" t="str">
        <f>VLOOKUP(P14543,'Classificazione UD'!A:B,2,FALSE)</f>
        <v>Amministrativo</v>
      </c>
    </row>
    <row r="14544" spans="1:17" ht="15" customHeight="1" x14ac:dyDescent="0.25">
      <c r="A14544" s="30">
        <v>2017</v>
      </c>
      <c r="B14544" s="3" t="s">
        <v>48</v>
      </c>
      <c r="C14544" s="3" t="s">
        <v>81</v>
      </c>
      <c r="D14544" s="3" t="s">
        <v>81</v>
      </c>
      <c r="E14544" s="3">
        <v>1</v>
      </c>
      <c r="F14544" s="3">
        <v>3</v>
      </c>
      <c r="G14544" s="3">
        <v>3</v>
      </c>
      <c r="H14544" s="3">
        <v>1594544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s="3">
        <v>0</v>
      </c>
      <c r="P14544" s="3" t="str">
        <f>B14544&amp;" | "&amp;C14544&amp;" | "&amp;D14544</f>
        <v>documentazione_amministrativa / determinazioni | DETERMINA | DETERMINA</v>
      </c>
      <c r="Q14544" s="3" t="str">
        <f>VLOOKUP(P14544,'Classificazione UD'!A:B,2,FALSE)</f>
        <v>Amministrativo</v>
      </c>
    </row>
    <row r="14545" spans="1:17" ht="15" customHeight="1" x14ac:dyDescent="0.25">
      <c r="A14545" s="30">
        <v>2017</v>
      </c>
      <c r="B14545" s="3" t="s">
        <v>36</v>
      </c>
      <c r="C14545" s="3" t="s">
        <v>50</v>
      </c>
      <c r="D14545" s="3" t="s">
        <v>50</v>
      </c>
      <c r="E14545" s="3">
        <v>12439</v>
      </c>
      <c r="F14545" s="3">
        <v>27113</v>
      </c>
      <c r="G14545" s="3">
        <v>27113</v>
      </c>
      <c r="H14545" s="3">
        <v>4432847387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 t="str">
        <f>B14545&amp;" | "&amp;C14545&amp;" | "&amp;D14545</f>
        <v>documentazione_amministrativa / documenti_protocollati | DOCUMENTO PROTOCOLLATO | DOCUMENTO PROTOCOLLATO</v>
      </c>
      <c r="Q14545" s="3" t="str">
        <f>VLOOKUP(P14545,'Classificazione UD'!A:B,2,FALSE)</f>
        <v>Protocollo</v>
      </c>
    </row>
    <row r="14546" spans="1:17" ht="15" customHeight="1" x14ac:dyDescent="0.25">
      <c r="A14546" s="30">
        <v>2017</v>
      </c>
      <c r="B14546" s="3" t="s">
        <v>17</v>
      </c>
      <c r="C14546" s="3" t="s">
        <v>152</v>
      </c>
      <c r="D14546" s="3" t="s">
        <v>152</v>
      </c>
      <c r="E14546" s="3">
        <v>8</v>
      </c>
      <c r="F14546" s="3">
        <v>8</v>
      </c>
      <c r="G14546" s="3">
        <v>8</v>
      </c>
      <c r="H14546" s="3">
        <v>2238636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>
        <v>0</v>
      </c>
      <c r="P14546" s="3" t="str">
        <f>B14546&amp;" | "&amp;C14546&amp;" | "&amp;D14546</f>
        <v>documentazione_amministrativa / documentazione_contabile | LOTTO DI FATTURE | LOTTO DI FATTURE</v>
      </c>
      <c r="Q14546" s="3" t="str">
        <f>VLOOKUP(P14546,'Classificazione UD'!A:B,2,FALSE)</f>
        <v>Fiscale</v>
      </c>
    </row>
    <row r="14547" spans="1:17" ht="15" customHeight="1" x14ac:dyDescent="0.25">
      <c r="A14547" s="30">
        <v>2017</v>
      </c>
      <c r="B14547" s="3" t="s">
        <v>20</v>
      </c>
      <c r="C14547" s="3" t="s">
        <v>21</v>
      </c>
      <c r="D14547" s="3" t="s">
        <v>21</v>
      </c>
      <c r="E14547" s="3">
        <v>322</v>
      </c>
      <c r="F14547" s="3">
        <v>322</v>
      </c>
      <c r="G14547" s="3">
        <v>322</v>
      </c>
      <c r="H14547" s="3">
        <v>38044726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 t="str">
        <f>B14547&amp;" | "&amp;C14547&amp;" | "&amp;D14547</f>
        <v>documentazione_amministrativa / registri | REGISTRO GIORNALIERO | REGISTRO GIORNALIERO</v>
      </c>
      <c r="Q14547" s="3" t="str">
        <f>VLOOKUP(P14547,'Classificazione UD'!A:B,2,FALSE)</f>
        <v>RGP</v>
      </c>
    </row>
    <row r="14548" spans="1:17" ht="15" customHeight="1" x14ac:dyDescent="0.25">
      <c r="A14548" s="30">
        <v>2017</v>
      </c>
      <c r="B14548" s="3" t="s">
        <v>17</v>
      </c>
      <c r="C14548" s="3" t="s">
        <v>27</v>
      </c>
      <c r="D14548" s="3" t="s">
        <v>19</v>
      </c>
      <c r="E14548" s="3">
        <v>322</v>
      </c>
      <c r="F14548" s="3">
        <v>322</v>
      </c>
      <c r="G14548" s="3">
        <v>322</v>
      </c>
      <c r="H14548" s="3">
        <v>30281292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 t="str">
        <f>B14548&amp;" | "&amp;C14548&amp;" | "&amp;D14548</f>
        <v>documentazione_amministrativa / documentazione_contabile | FATTURA PASSIVA | FATTURA</v>
      </c>
      <c r="Q14548" s="3" t="str">
        <f>VLOOKUP(P14548,'Classificazione UD'!A:B,2,FALSE)</f>
        <v>Fiscale</v>
      </c>
    </row>
    <row r="14549" spans="1:17" ht="15" customHeight="1" x14ac:dyDescent="0.25">
      <c r="A14549" s="30">
        <v>2017</v>
      </c>
      <c r="B14549" s="3" t="s">
        <v>118</v>
      </c>
      <c r="C14549" s="3" t="s">
        <v>119</v>
      </c>
      <c r="D14549" s="3" t="s">
        <v>119</v>
      </c>
      <c r="E14549" s="3">
        <v>4</v>
      </c>
      <c r="F14549" s="3">
        <v>12</v>
      </c>
      <c r="G14549" s="3">
        <v>12</v>
      </c>
      <c r="H14549" s="3">
        <v>10757262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 t="str">
        <f>B14549&amp;" | "&amp;C14549&amp;" | "&amp;D14549</f>
        <v>documentazione_amministrativa / decreti_ordinanze | DECRETO | DECRETO</v>
      </c>
      <c r="Q14549" s="3" t="str">
        <f>VLOOKUP(P14549,'Classificazione UD'!A:B,2,FALSE)</f>
        <v>Amministrativo</v>
      </c>
    </row>
    <row r="14550" spans="1:17" ht="15" customHeight="1" x14ac:dyDescent="0.25">
      <c r="A14550" s="30">
        <v>2017</v>
      </c>
      <c r="B14550" s="3" t="s">
        <v>44</v>
      </c>
      <c r="C14550" s="3" t="s">
        <v>135</v>
      </c>
      <c r="D14550" s="3" t="s">
        <v>135</v>
      </c>
      <c r="E14550" s="3">
        <v>4</v>
      </c>
      <c r="F14550" s="3">
        <v>21</v>
      </c>
      <c r="G14550" s="3">
        <v>21</v>
      </c>
      <c r="H14550" s="3">
        <v>16416801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>
        <v>0</v>
      </c>
      <c r="P14550" s="3" t="str">
        <f>B14550&amp;" | "&amp;C14550&amp;" | "&amp;D14550</f>
        <v>documentazione_amministrativa / deliberazioni | DELIBERA DI CONSIGLIO | DELIBERA DI CONSIGLIO</v>
      </c>
      <c r="Q14550" s="3" t="str">
        <f>VLOOKUP(P14550,'Classificazione UD'!A:B,2,FALSE)</f>
        <v>Amministrativo</v>
      </c>
    </row>
    <row r="14551" spans="1:17" ht="15" customHeight="1" x14ac:dyDescent="0.25">
      <c r="A14551" s="30">
        <v>2017</v>
      </c>
      <c r="B14551" s="3" t="s">
        <v>44</v>
      </c>
      <c r="C14551" s="3" t="s">
        <v>136</v>
      </c>
      <c r="D14551" s="3" t="s">
        <v>136</v>
      </c>
      <c r="E14551" s="3">
        <v>24</v>
      </c>
      <c r="F14551" s="3">
        <v>135</v>
      </c>
      <c r="G14551" s="3">
        <v>135</v>
      </c>
      <c r="H14551" s="3">
        <v>108777379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 t="str">
        <f>B14551&amp;" | "&amp;C14551&amp;" | "&amp;D14551</f>
        <v>documentazione_amministrativa / deliberazioni | DELIBERA DI GIUNTA | DELIBERA DI GIUNTA</v>
      </c>
      <c r="Q14551" s="3" t="str">
        <f>VLOOKUP(P14551,'Classificazione UD'!A:B,2,FALSE)</f>
        <v>Amministrativo</v>
      </c>
    </row>
    <row r="14552" spans="1:17" ht="15" customHeight="1" x14ac:dyDescent="0.25">
      <c r="A14552" s="30">
        <v>2017</v>
      </c>
      <c r="B14552" s="3" t="s">
        <v>48</v>
      </c>
      <c r="C14552" s="3" t="s">
        <v>175</v>
      </c>
      <c r="D14552" s="3" t="s">
        <v>175</v>
      </c>
      <c r="E14552" s="3">
        <v>417</v>
      </c>
      <c r="F14552" s="3">
        <v>1687</v>
      </c>
      <c r="G14552" s="3">
        <v>1687</v>
      </c>
      <c r="H14552" s="3">
        <v>1464430413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 t="str">
        <f>B14552&amp;" | "&amp;C14552&amp;" | "&amp;D14552</f>
        <v>documentazione_amministrativa / determinazioni | DETERMINAZIONE | DETERMINAZIONE</v>
      </c>
      <c r="Q14552" s="3" t="str">
        <f>VLOOKUP(P14552,'Classificazione UD'!A:B,2,FALSE)</f>
        <v>Amministrativo</v>
      </c>
    </row>
    <row r="14553" spans="1:17" ht="15" customHeight="1" x14ac:dyDescent="0.25">
      <c r="A14553" s="30">
        <v>2017</v>
      </c>
      <c r="B14553" s="3" t="s">
        <v>17</v>
      </c>
      <c r="C14553" s="3" t="s">
        <v>27</v>
      </c>
      <c r="D14553" s="3" t="s">
        <v>111</v>
      </c>
      <c r="E14553" s="3">
        <v>1</v>
      </c>
      <c r="F14553" s="3">
        <v>3</v>
      </c>
      <c r="G14553" s="3">
        <v>3</v>
      </c>
      <c r="H14553" s="3">
        <v>9387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 t="str">
        <f>B14553&amp;" | "&amp;C14553&amp;" | "&amp;D14553</f>
        <v>documentazione_amministrativa / documentazione_contabile | FATTURA PASSIVA | ACCONTO/ANTICIPO SU FATTURA</v>
      </c>
      <c r="Q14553" s="3" t="str">
        <f>VLOOKUP(P14553,'Classificazione UD'!A:B,2,FALSE)</f>
        <v>Fiscale</v>
      </c>
    </row>
    <row r="14554" spans="1:17" ht="15" customHeight="1" x14ac:dyDescent="0.25">
      <c r="A14554" s="30">
        <v>2017</v>
      </c>
      <c r="B14554" s="3" t="s">
        <v>17</v>
      </c>
      <c r="C14554" s="3" t="s">
        <v>27</v>
      </c>
      <c r="D14554" s="3" t="s">
        <v>19</v>
      </c>
      <c r="E14554" s="3">
        <v>1128</v>
      </c>
      <c r="F14554" s="3">
        <v>3751</v>
      </c>
      <c r="G14554" s="3">
        <v>3751</v>
      </c>
      <c r="H14554" s="3">
        <v>267374862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 t="str">
        <f>B14554&amp;" | "&amp;C14554&amp;" | "&amp;D14554</f>
        <v>documentazione_amministrativa / documentazione_contabile | FATTURA PASSIVA | FATTURA</v>
      </c>
      <c r="Q14554" s="3" t="str">
        <f>VLOOKUP(P14554,'Classificazione UD'!A:B,2,FALSE)</f>
        <v>Fiscale</v>
      </c>
    </row>
    <row r="14555" spans="1:17" ht="15" customHeight="1" x14ac:dyDescent="0.25">
      <c r="A14555" s="30">
        <v>2017</v>
      </c>
      <c r="B14555" s="3" t="s">
        <v>17</v>
      </c>
      <c r="C14555" s="3" t="s">
        <v>27</v>
      </c>
      <c r="D14555" s="3" t="s">
        <v>28</v>
      </c>
      <c r="E14555" s="3">
        <v>40</v>
      </c>
      <c r="F14555" s="3">
        <v>141</v>
      </c>
      <c r="G14555" s="3">
        <v>141</v>
      </c>
      <c r="H14555" s="3">
        <v>12271092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3" t="str">
        <f>B14555&amp;" | "&amp;C14555&amp;" | "&amp;D14555</f>
        <v>documentazione_amministrativa / documentazione_contabile | FATTURA PASSIVA | NOTA DI CREDITO</v>
      </c>
      <c r="Q14555" s="3" t="str">
        <f>VLOOKUP(P14555,'Classificazione UD'!A:B,2,FALSE)</f>
        <v>Fiscale</v>
      </c>
    </row>
    <row r="14556" spans="1:17" ht="15" customHeight="1" x14ac:dyDescent="0.25">
      <c r="A14556" s="30">
        <v>2017</v>
      </c>
      <c r="B14556" s="3" t="s">
        <v>17</v>
      </c>
      <c r="C14556" s="3" t="s">
        <v>27</v>
      </c>
      <c r="D14556" s="3" t="s">
        <v>86</v>
      </c>
      <c r="E14556" s="3">
        <v>5</v>
      </c>
      <c r="F14556" s="3">
        <v>15</v>
      </c>
      <c r="G14556" s="3">
        <v>15</v>
      </c>
      <c r="H14556" s="3">
        <v>58410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 t="str">
        <f>B14556&amp;" | "&amp;C14556&amp;" | "&amp;D14556</f>
        <v>documentazione_amministrativa / documentazione_contabile | FATTURA PASSIVA | PARCELLA</v>
      </c>
      <c r="Q14556" s="3" t="str">
        <f>VLOOKUP(P14556,'Classificazione UD'!A:B,2,FALSE)</f>
        <v>Fiscale</v>
      </c>
    </row>
    <row r="14557" spans="1:17" ht="15" customHeight="1" x14ac:dyDescent="0.25">
      <c r="A14557" s="30">
        <v>2017</v>
      </c>
      <c r="B14557" s="3" t="s">
        <v>118</v>
      </c>
      <c r="C14557" s="3" t="s">
        <v>122</v>
      </c>
      <c r="D14557" s="3" t="s">
        <v>122</v>
      </c>
      <c r="E14557" s="3">
        <v>5</v>
      </c>
      <c r="F14557" s="3">
        <v>13</v>
      </c>
      <c r="G14557" s="3">
        <v>13</v>
      </c>
      <c r="H14557" s="3">
        <v>11735512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 t="str">
        <f>B14557&amp;" | "&amp;C14557&amp;" | "&amp;D14557</f>
        <v>documentazione_amministrativa / decreti_ordinanze | ORDINANZA | ORDINANZA</v>
      </c>
      <c r="Q14557" s="3" t="str">
        <f>VLOOKUP(P14557,'Classificazione UD'!A:B,2,FALSE)</f>
        <v>Amministrativo</v>
      </c>
    </row>
    <row r="14558" spans="1:17" ht="15" customHeight="1" x14ac:dyDescent="0.25">
      <c r="A14558" s="30">
        <v>2017</v>
      </c>
      <c r="B14558" s="3" t="s">
        <v>36</v>
      </c>
      <c r="C14558" s="3" t="s">
        <v>50</v>
      </c>
      <c r="D14558" s="3" t="s">
        <v>50</v>
      </c>
      <c r="E14558" s="3">
        <v>6135</v>
      </c>
      <c r="F14558" s="3">
        <v>13152</v>
      </c>
      <c r="G14558" s="3">
        <v>13152</v>
      </c>
      <c r="H14558" s="3">
        <v>5327316193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s="3">
        <v>0</v>
      </c>
      <c r="P14558" s="3" t="str">
        <f>B14558&amp;" | "&amp;C14558&amp;" | "&amp;D14558</f>
        <v>documentazione_amministrativa / documenti_protocollati | DOCUMENTO PROTOCOLLATO | DOCUMENTO PROTOCOLLATO</v>
      </c>
      <c r="Q14558" s="3" t="str">
        <f>VLOOKUP(P14558,'Classificazione UD'!A:B,2,FALSE)</f>
        <v>Protocollo</v>
      </c>
    </row>
    <row r="14559" spans="1:17" ht="15" customHeight="1" x14ac:dyDescent="0.25">
      <c r="A14559" s="30">
        <v>2017</v>
      </c>
      <c r="B14559" s="3" t="s">
        <v>20</v>
      </c>
      <c r="C14559" s="3" t="s">
        <v>21</v>
      </c>
      <c r="D14559" s="3" t="s">
        <v>21</v>
      </c>
      <c r="E14559" s="3">
        <v>102</v>
      </c>
      <c r="F14559" s="3">
        <v>170</v>
      </c>
      <c r="G14559" s="3">
        <v>170</v>
      </c>
      <c r="H14559" s="3">
        <v>12544770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 t="str">
        <f>B14559&amp;" | "&amp;C14559&amp;" | "&amp;D14559</f>
        <v>documentazione_amministrativa / registri | REGISTRO GIORNALIERO | REGISTRO GIORNALIERO</v>
      </c>
      <c r="Q14559" s="3" t="str">
        <f>VLOOKUP(P14559,'Classificazione UD'!A:B,2,FALSE)</f>
        <v>RGP</v>
      </c>
    </row>
    <row r="14560" spans="1:17" ht="15" customHeight="1" x14ac:dyDescent="0.25">
      <c r="A14560" s="30">
        <v>2017</v>
      </c>
      <c r="B14560" s="3" t="s">
        <v>36</v>
      </c>
      <c r="C14560" s="3" t="s">
        <v>50</v>
      </c>
      <c r="D14560" s="3" t="s">
        <v>50</v>
      </c>
      <c r="E14560" s="3">
        <v>2649</v>
      </c>
      <c r="F14560" s="3">
        <v>10915</v>
      </c>
      <c r="G14560" s="3">
        <v>10915</v>
      </c>
      <c r="H14560" s="3">
        <v>3819208150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 t="str">
        <f>B14560&amp;" | "&amp;C14560&amp;" | "&amp;D14560</f>
        <v>documentazione_amministrativa / documenti_protocollati | DOCUMENTO PROTOCOLLATO | DOCUMENTO PROTOCOLLATO</v>
      </c>
      <c r="Q14560" s="3" t="str">
        <f>VLOOKUP(P14560,'Classificazione UD'!A:B,2,FALSE)</f>
        <v>Protocollo</v>
      </c>
    </row>
    <row r="14561" spans="1:17" ht="15" customHeight="1" x14ac:dyDescent="0.25">
      <c r="A14561" s="30">
        <v>2017</v>
      </c>
      <c r="B14561" s="3" t="s">
        <v>36</v>
      </c>
      <c r="C14561" s="3" t="s">
        <v>50</v>
      </c>
      <c r="D14561" s="3" t="s">
        <v>50</v>
      </c>
      <c r="E14561" s="3">
        <v>3952</v>
      </c>
      <c r="F14561" s="3">
        <v>4191</v>
      </c>
      <c r="G14561" s="3">
        <v>4191</v>
      </c>
      <c r="H14561" s="3">
        <v>1273651984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s="3">
        <v>0</v>
      </c>
      <c r="P14561" s="3" t="str">
        <f>B14561&amp;" | "&amp;C14561&amp;" | "&amp;D14561</f>
        <v>documentazione_amministrativa / documenti_protocollati | DOCUMENTO PROTOCOLLATO | DOCUMENTO PROTOCOLLATO</v>
      </c>
      <c r="Q14561" s="3" t="str">
        <f>VLOOKUP(P14561,'Classificazione UD'!A:B,2,FALSE)</f>
        <v>Protocollo</v>
      </c>
    </row>
    <row r="14562" spans="1:17" ht="15" customHeight="1" x14ac:dyDescent="0.25">
      <c r="A14562" s="30">
        <v>2017</v>
      </c>
      <c r="B14562" s="3" t="s">
        <v>36</v>
      </c>
      <c r="C14562" s="3" t="s">
        <v>50</v>
      </c>
      <c r="D14562" s="3" t="s">
        <v>50</v>
      </c>
      <c r="E14562" s="3">
        <v>4185</v>
      </c>
      <c r="F14562" s="3">
        <v>4185</v>
      </c>
      <c r="G14562" s="3">
        <v>4185</v>
      </c>
      <c r="H14562" s="3">
        <v>4182399845</v>
      </c>
      <c r="I14562" s="3">
        <v>3361</v>
      </c>
      <c r="J14562" s="3">
        <v>3361</v>
      </c>
      <c r="K14562" s="3">
        <v>1317510447</v>
      </c>
      <c r="L14562" s="3">
        <v>0</v>
      </c>
      <c r="M14562" s="3">
        <v>0</v>
      </c>
      <c r="N14562" s="3">
        <v>0</v>
      </c>
      <c r="O14562" s="3">
        <v>0</v>
      </c>
      <c r="P14562" s="3" t="str">
        <f>B14562&amp;" | "&amp;C14562&amp;" | "&amp;D14562</f>
        <v>documentazione_amministrativa / documenti_protocollati | DOCUMENTO PROTOCOLLATO | DOCUMENTO PROTOCOLLATO</v>
      </c>
      <c r="Q14562" s="3" t="str">
        <f>VLOOKUP(P14562,'Classificazione UD'!A:B,2,FALSE)</f>
        <v>Protocollo</v>
      </c>
    </row>
    <row r="14563" spans="1:17" ht="15" customHeight="1" x14ac:dyDescent="0.25">
      <c r="A14563" s="30">
        <v>2017</v>
      </c>
      <c r="B14563" s="3" t="s">
        <v>36</v>
      </c>
      <c r="C14563" s="3" t="s">
        <v>50</v>
      </c>
      <c r="D14563" s="3" t="s">
        <v>313</v>
      </c>
      <c r="E14563" s="3">
        <v>451</v>
      </c>
      <c r="F14563" s="3">
        <v>451</v>
      </c>
      <c r="G14563" s="3">
        <v>451</v>
      </c>
      <c r="H14563" s="3">
        <v>31245344</v>
      </c>
      <c r="I14563" s="3">
        <v>847</v>
      </c>
      <c r="J14563" s="3">
        <v>847</v>
      </c>
      <c r="K14563" s="3">
        <v>38880011</v>
      </c>
      <c r="L14563" s="3">
        <v>0</v>
      </c>
      <c r="M14563" s="3">
        <v>0</v>
      </c>
      <c r="N14563" s="3">
        <v>0</v>
      </c>
      <c r="O14563" s="3">
        <v>0</v>
      </c>
      <c r="P14563" s="3" t="str">
        <f>B14563&amp;" | "&amp;C14563&amp;" | "&amp;D14563</f>
        <v>documentazione_amministrativa / documenti_protocollati | DOCUMENTO PROTOCOLLATO | DOCUMENTO RISERVATO</v>
      </c>
      <c r="Q14563" s="3" t="str">
        <f>VLOOKUP(P14563,'Classificazione UD'!A:B,2,FALSE)</f>
        <v>Amministrativo</v>
      </c>
    </row>
    <row r="14564" spans="1:17" ht="15" customHeight="1" x14ac:dyDescent="0.25">
      <c r="A14564" s="30">
        <v>2017</v>
      </c>
      <c r="B14564" s="3" t="s">
        <v>23</v>
      </c>
      <c r="C14564" s="3" t="s">
        <v>311</v>
      </c>
      <c r="D14564" s="3" t="s">
        <v>311</v>
      </c>
      <c r="E14564" s="3">
        <v>2544</v>
      </c>
      <c r="F14564" s="3">
        <v>2544</v>
      </c>
      <c r="G14564" s="3">
        <v>2544</v>
      </c>
      <c r="H14564" s="3">
        <v>1343184306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 t="str">
        <f>B14564&amp;" | "&amp;C14564&amp;" | "&amp;D14564</f>
        <v>documentazione_amministrativa / altri_documenti | EMAIL PROTOCOLLO | EMAIL PROTOCOLLO</v>
      </c>
      <c r="Q14564" s="3" t="str">
        <f>VLOOKUP(P14564,'Classificazione UD'!A:B,2,FALSE)</f>
        <v>Amministrativo</v>
      </c>
    </row>
    <row r="14565" spans="1:17" ht="15" customHeight="1" x14ac:dyDescent="0.25">
      <c r="A14565" s="30">
        <v>2017</v>
      </c>
      <c r="B14565" s="3" t="s">
        <v>23</v>
      </c>
      <c r="C14565" s="3" t="s">
        <v>316</v>
      </c>
      <c r="D14565" s="3" t="s">
        <v>317</v>
      </c>
      <c r="E14565" s="3">
        <v>2</v>
      </c>
      <c r="F14565" s="3">
        <v>2</v>
      </c>
      <c r="G14565" s="3">
        <v>2</v>
      </c>
      <c r="H14565" s="3">
        <v>558260</v>
      </c>
      <c r="I14565" s="3">
        <v>14</v>
      </c>
      <c r="J14565" s="3">
        <v>14</v>
      </c>
      <c r="K14565" s="3">
        <v>6158762</v>
      </c>
      <c r="L14565" s="3">
        <v>0</v>
      </c>
      <c r="M14565" s="3">
        <v>0</v>
      </c>
      <c r="N14565" s="3">
        <v>0</v>
      </c>
      <c r="O14565" s="3">
        <v>0</v>
      </c>
      <c r="P14565" s="3" t="str">
        <f>B14565&amp;" | "&amp;C14565&amp;" | "&amp;D14565</f>
        <v>documentazione_amministrativa / altri_documenti | FASCICOLO | ALLEGATO FASCICOLO</v>
      </c>
      <c r="Q14565" s="3" t="str">
        <f>VLOOKUP(P14565,'Classificazione UD'!A:B,2,FALSE)</f>
        <v>Amministrativo</v>
      </c>
    </row>
    <row r="14566" spans="1:17" ht="15" customHeight="1" x14ac:dyDescent="0.25">
      <c r="A14566" s="30">
        <v>2017</v>
      </c>
      <c r="B14566" s="3" t="s">
        <v>20</v>
      </c>
      <c r="C14566" s="3" t="s">
        <v>304</v>
      </c>
      <c r="D14566" s="3" t="s">
        <v>304</v>
      </c>
      <c r="E14566" s="3">
        <v>125</v>
      </c>
      <c r="F14566" s="3">
        <v>125</v>
      </c>
      <c r="G14566" s="3">
        <v>125</v>
      </c>
      <c r="H14566" s="3">
        <v>50161880</v>
      </c>
      <c r="I14566" s="3">
        <v>4</v>
      </c>
      <c r="J14566" s="3">
        <v>4</v>
      </c>
      <c r="K14566" s="3">
        <v>1426000</v>
      </c>
      <c r="L14566" s="3">
        <v>0</v>
      </c>
      <c r="M14566" s="3">
        <v>0</v>
      </c>
      <c r="N14566" s="3">
        <v>0</v>
      </c>
      <c r="O14566" s="3">
        <v>0</v>
      </c>
      <c r="P14566" s="3" t="str">
        <f>B14566&amp;" | "&amp;C14566&amp;" | "&amp;D14566</f>
        <v>documentazione_amministrativa / registri | REGISTRO PROTOCOLLO | REGISTRO PROTOCOLLO</v>
      </c>
      <c r="Q14566" s="3" t="str">
        <f>VLOOKUP(P14566,'Classificazione UD'!A:B,2,FALSE)</f>
        <v>Amministrativo</v>
      </c>
    </row>
    <row r="14567" spans="1:17" ht="15" customHeight="1" x14ac:dyDescent="0.25">
      <c r="A14567" s="30">
        <v>2017</v>
      </c>
      <c r="B14567" s="3" t="s">
        <v>44</v>
      </c>
      <c r="C14567" s="3" t="s">
        <v>135</v>
      </c>
      <c r="D14567" s="3" t="s">
        <v>135</v>
      </c>
      <c r="E14567" s="3">
        <v>19</v>
      </c>
      <c r="F14567" s="3">
        <v>98</v>
      </c>
      <c r="G14567" s="3">
        <v>98</v>
      </c>
      <c r="H14567" s="3">
        <v>16078889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 t="str">
        <f>B14567&amp;" | "&amp;C14567&amp;" | "&amp;D14567</f>
        <v>documentazione_amministrativa / deliberazioni | DELIBERA DI CONSIGLIO | DELIBERA DI CONSIGLIO</v>
      </c>
      <c r="Q14567" s="3" t="str">
        <f>VLOOKUP(P14567,'Classificazione UD'!A:B,2,FALSE)</f>
        <v>Amministrativo</v>
      </c>
    </row>
    <row r="14568" spans="1:17" ht="15" customHeight="1" x14ac:dyDescent="0.25">
      <c r="A14568" s="30">
        <v>2017</v>
      </c>
      <c r="B14568" s="3" t="s">
        <v>44</v>
      </c>
      <c r="C14568" s="3" t="s">
        <v>136</v>
      </c>
      <c r="D14568" s="3" t="s">
        <v>136</v>
      </c>
      <c r="E14568" s="3">
        <v>74</v>
      </c>
      <c r="F14568" s="3">
        <v>439</v>
      </c>
      <c r="G14568" s="3">
        <v>439</v>
      </c>
      <c r="H14568" s="3">
        <v>107266131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s="3">
        <v>0</v>
      </c>
      <c r="P14568" s="3" t="str">
        <f>B14568&amp;" | "&amp;C14568&amp;" | "&amp;D14568</f>
        <v>documentazione_amministrativa / deliberazioni | DELIBERA DI GIUNTA | DELIBERA DI GIUNTA</v>
      </c>
      <c r="Q14568" s="3" t="str">
        <f>VLOOKUP(P14568,'Classificazione UD'!A:B,2,FALSE)</f>
        <v>Amministrativo</v>
      </c>
    </row>
    <row r="14569" spans="1:17" ht="15" customHeight="1" x14ac:dyDescent="0.25">
      <c r="A14569" s="30">
        <v>2017</v>
      </c>
      <c r="B14569" s="3" t="s">
        <v>48</v>
      </c>
      <c r="C14569" s="3" t="s">
        <v>175</v>
      </c>
      <c r="D14569" s="3" t="s">
        <v>175</v>
      </c>
      <c r="E14569" s="3">
        <v>196</v>
      </c>
      <c r="F14569" s="3">
        <v>630</v>
      </c>
      <c r="G14569" s="3">
        <v>630</v>
      </c>
      <c r="H14569" s="3">
        <v>92407437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 t="str">
        <f>B14569&amp;" | "&amp;C14569&amp;" | "&amp;D14569</f>
        <v>documentazione_amministrativa / determinazioni | DETERMINAZIONE | DETERMINAZIONE</v>
      </c>
      <c r="Q14569" s="3" t="str">
        <f>VLOOKUP(P14569,'Classificazione UD'!A:B,2,FALSE)</f>
        <v>Amministrativo</v>
      </c>
    </row>
    <row r="14570" spans="1:17" ht="15" customHeight="1" x14ac:dyDescent="0.25">
      <c r="A14570" s="30">
        <v>2017</v>
      </c>
      <c r="B14570" s="3" t="s">
        <v>118</v>
      </c>
      <c r="C14570" s="3" t="s">
        <v>310</v>
      </c>
      <c r="D14570" s="3" t="s">
        <v>310</v>
      </c>
      <c r="E14570" s="3">
        <v>8</v>
      </c>
      <c r="F14570" s="3">
        <v>10</v>
      </c>
      <c r="G14570" s="3">
        <v>10</v>
      </c>
      <c r="H14570" s="3">
        <v>1234931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 t="str">
        <f>B14570&amp;" | "&amp;C14570&amp;" | "&amp;D14570</f>
        <v>documentazione_amministrativa / decreti_ordinanze | ORDINANZA DEL RESPONSABILE | ORDINANZA DEL RESPONSABILE</v>
      </c>
      <c r="Q14570" s="3" t="str">
        <f>VLOOKUP(P14570,'Classificazione UD'!A:B,2,FALSE)</f>
        <v>Amministrativo</v>
      </c>
    </row>
    <row r="14571" spans="1:17" ht="15" customHeight="1" x14ac:dyDescent="0.25">
      <c r="A14571" s="30">
        <v>2017</v>
      </c>
      <c r="B14571" s="3" t="s">
        <v>118</v>
      </c>
      <c r="C14571" s="3" t="s">
        <v>139</v>
      </c>
      <c r="D14571" s="3" t="s">
        <v>139</v>
      </c>
      <c r="E14571" s="3">
        <v>5</v>
      </c>
      <c r="F14571" s="3">
        <v>6</v>
      </c>
      <c r="G14571" s="3">
        <v>6</v>
      </c>
      <c r="H14571" s="3">
        <v>659139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3" t="str">
        <f>B14571&amp;" | "&amp;C14571&amp;" | "&amp;D14571</f>
        <v>documentazione_amministrativa / decreti_ordinanze | ORDINANZA SINDACALE | ORDINANZA SINDACALE</v>
      </c>
      <c r="Q14571" s="3" t="str">
        <f>VLOOKUP(P14571,'Classificazione UD'!A:B,2,FALSE)</f>
        <v>Amministrativo</v>
      </c>
    </row>
    <row r="14572" spans="1:17" ht="15" customHeight="1" x14ac:dyDescent="0.25">
      <c r="A14572" s="30">
        <v>2017</v>
      </c>
      <c r="B14572" s="3" t="s">
        <v>36</v>
      </c>
      <c r="C14572" s="3" t="s">
        <v>50</v>
      </c>
      <c r="D14572" s="3" t="s">
        <v>50</v>
      </c>
      <c r="E14572" s="3">
        <v>6289</v>
      </c>
      <c r="F14572" s="3">
        <v>21378</v>
      </c>
      <c r="G14572" s="3">
        <v>21378</v>
      </c>
      <c r="H14572" s="3">
        <v>13577133477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 t="str">
        <f>B14572&amp;" | "&amp;C14572&amp;" | "&amp;D14572</f>
        <v>documentazione_amministrativa / documenti_protocollati | DOCUMENTO PROTOCOLLATO | DOCUMENTO PROTOCOLLATO</v>
      </c>
      <c r="Q14572" s="3" t="str">
        <f>VLOOKUP(P14572,'Classificazione UD'!A:B,2,FALSE)</f>
        <v>Protocollo</v>
      </c>
    </row>
    <row r="14573" spans="1:17" ht="15" customHeight="1" x14ac:dyDescent="0.25">
      <c r="A14573" s="30">
        <v>2017</v>
      </c>
      <c r="B14573" s="3" t="s">
        <v>23</v>
      </c>
      <c r="C14573" s="3" t="s">
        <v>21</v>
      </c>
      <c r="D14573" s="3" t="s">
        <v>21</v>
      </c>
      <c r="E14573" s="3">
        <v>359</v>
      </c>
      <c r="F14573" s="3">
        <v>610</v>
      </c>
      <c r="G14573" s="3">
        <v>610</v>
      </c>
      <c r="H14573" s="3">
        <v>63615305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3" t="str">
        <f>B14573&amp;" | "&amp;C14573&amp;" | "&amp;D14573</f>
        <v>documentazione_amministrativa / altri_documenti | REGISTRO GIORNALIERO | REGISTRO GIORNALIERO</v>
      </c>
      <c r="Q14573" s="3" t="str">
        <f>VLOOKUP(P14573,'Classificazione UD'!A:B,2,FALSE)</f>
        <v>Amministrativo</v>
      </c>
    </row>
    <row r="14574" spans="1:17" ht="15" customHeight="1" x14ac:dyDescent="0.25">
      <c r="A14574" s="30">
        <v>2017</v>
      </c>
      <c r="B14574" s="3" t="s">
        <v>44</v>
      </c>
      <c r="C14574" s="3" t="s">
        <v>46</v>
      </c>
      <c r="D14574" s="3" t="s">
        <v>46</v>
      </c>
      <c r="E14574" s="3">
        <v>58</v>
      </c>
      <c r="F14574" s="3">
        <v>315</v>
      </c>
      <c r="G14574" s="3">
        <v>315</v>
      </c>
      <c r="H14574" s="3">
        <v>268983898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3" t="str">
        <f>B14574&amp;" | "&amp;C14574&amp;" | "&amp;D14574</f>
        <v>documentazione_amministrativa / deliberazioni | DELIBERA | DELIBERA</v>
      </c>
      <c r="Q14574" s="3" t="str">
        <f>VLOOKUP(P14574,'Classificazione UD'!A:B,2,FALSE)</f>
        <v>Amministrativo</v>
      </c>
    </row>
    <row r="14575" spans="1:17" ht="15" customHeight="1" x14ac:dyDescent="0.25">
      <c r="A14575" s="30">
        <v>2017</v>
      </c>
      <c r="B14575" s="3" t="s">
        <v>118</v>
      </c>
      <c r="C14575" s="3" t="s">
        <v>119</v>
      </c>
      <c r="D14575" s="3" t="s">
        <v>119</v>
      </c>
      <c r="E14575" s="3">
        <v>9</v>
      </c>
      <c r="F14575" s="3">
        <v>15</v>
      </c>
      <c r="G14575" s="3">
        <v>15</v>
      </c>
      <c r="H14575" s="3">
        <v>2475684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 t="str">
        <f>B14575&amp;" | "&amp;C14575&amp;" | "&amp;D14575</f>
        <v>documentazione_amministrativa / decreti_ordinanze | DECRETO | DECRETO</v>
      </c>
      <c r="Q14575" s="3" t="str">
        <f>VLOOKUP(P14575,'Classificazione UD'!A:B,2,FALSE)</f>
        <v>Amministrativo</v>
      </c>
    </row>
    <row r="14576" spans="1:17" ht="15" customHeight="1" x14ac:dyDescent="0.25">
      <c r="A14576" s="30">
        <v>2017</v>
      </c>
      <c r="B14576" s="3" t="s">
        <v>48</v>
      </c>
      <c r="C14576" s="3" t="s">
        <v>81</v>
      </c>
      <c r="D14576" s="3" t="s">
        <v>81</v>
      </c>
      <c r="E14576" s="3">
        <v>460</v>
      </c>
      <c r="F14576" s="3">
        <v>2088</v>
      </c>
      <c r="G14576" s="3">
        <v>2088</v>
      </c>
      <c r="H14576" s="3">
        <v>270962069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 t="str">
        <f>B14576&amp;" | "&amp;C14576&amp;" | "&amp;D14576</f>
        <v>documentazione_amministrativa / determinazioni | DETERMINA | DETERMINA</v>
      </c>
      <c r="Q14576" s="3" t="str">
        <f>VLOOKUP(P14576,'Classificazione UD'!A:B,2,FALSE)</f>
        <v>Amministrativo</v>
      </c>
    </row>
    <row r="14577" spans="1:17" ht="15" customHeight="1" x14ac:dyDescent="0.25">
      <c r="A14577" s="30">
        <v>2017</v>
      </c>
      <c r="B14577" s="3" t="s">
        <v>17</v>
      </c>
      <c r="C14577" s="3" t="s">
        <v>27</v>
      </c>
      <c r="D14577" s="3" t="s">
        <v>19</v>
      </c>
      <c r="E14577" s="3">
        <v>1233</v>
      </c>
      <c r="F14577" s="3">
        <v>20159</v>
      </c>
      <c r="G14577" s="3">
        <v>28892</v>
      </c>
      <c r="H14577" s="3">
        <v>843518063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 t="str">
        <f>B14577&amp;" | "&amp;C14577&amp;" | "&amp;D14577</f>
        <v>documentazione_amministrativa / documentazione_contabile | FATTURA PASSIVA | FATTURA</v>
      </c>
      <c r="Q14577" s="3" t="str">
        <f>VLOOKUP(P14577,'Classificazione UD'!A:B,2,FALSE)</f>
        <v>Fiscale</v>
      </c>
    </row>
    <row r="14578" spans="1:17" ht="15" customHeight="1" x14ac:dyDescent="0.25">
      <c r="A14578" s="30">
        <v>2017</v>
      </c>
      <c r="B14578" s="3" t="s">
        <v>44</v>
      </c>
      <c r="C14578" s="3" t="s">
        <v>46</v>
      </c>
      <c r="D14578" s="3" t="s">
        <v>46</v>
      </c>
      <c r="E14578" s="3">
        <v>125</v>
      </c>
      <c r="F14578" s="3">
        <v>712</v>
      </c>
      <c r="G14578" s="3">
        <v>712</v>
      </c>
      <c r="H14578" s="3">
        <v>405702358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3" t="str">
        <f>B14578&amp;" | "&amp;C14578&amp;" | "&amp;D14578</f>
        <v>documentazione_amministrativa / deliberazioni | DELIBERA | DELIBERA</v>
      </c>
      <c r="Q14578" s="3" t="str">
        <f>VLOOKUP(P14578,'Classificazione UD'!A:B,2,FALSE)</f>
        <v>Amministrativo</v>
      </c>
    </row>
    <row r="14579" spans="1:17" ht="15" customHeight="1" x14ac:dyDescent="0.25">
      <c r="A14579" s="30">
        <v>2017</v>
      </c>
      <c r="B14579" s="3" t="s">
        <v>118</v>
      </c>
      <c r="C14579" s="3" t="s">
        <v>122</v>
      </c>
      <c r="D14579" s="3" t="s">
        <v>122</v>
      </c>
      <c r="E14579" s="3">
        <v>176</v>
      </c>
      <c r="F14579" s="3">
        <v>504</v>
      </c>
      <c r="G14579" s="3">
        <v>504</v>
      </c>
      <c r="H14579" s="3">
        <v>35200563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  <c r="O14579" s="3">
        <v>0</v>
      </c>
      <c r="P14579" s="3" t="str">
        <f>B14579&amp;" | "&amp;C14579&amp;" | "&amp;D14579</f>
        <v>documentazione_amministrativa / decreti_ordinanze | ORDINANZA | ORDINANZA</v>
      </c>
      <c r="Q14579" s="3" t="str">
        <f>VLOOKUP(P14579,'Classificazione UD'!A:B,2,FALSE)</f>
        <v>Amministrativo</v>
      </c>
    </row>
    <row r="14580" spans="1:17" ht="15" customHeight="1" x14ac:dyDescent="0.25">
      <c r="A14580" s="30">
        <v>2017</v>
      </c>
      <c r="B14580" s="3" t="s">
        <v>36</v>
      </c>
      <c r="C14580" s="3" t="s">
        <v>50</v>
      </c>
      <c r="D14580" s="3" t="s">
        <v>50</v>
      </c>
      <c r="E14580" s="3">
        <v>2167</v>
      </c>
      <c r="F14580" s="3">
        <v>8230</v>
      </c>
      <c r="G14580" s="3">
        <v>8230</v>
      </c>
      <c r="H14580" s="3">
        <v>1258840697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 t="str">
        <f>B14580&amp;" | "&amp;C14580&amp;" | "&amp;D14580</f>
        <v>documentazione_amministrativa / documenti_protocollati | DOCUMENTO PROTOCOLLATO | DOCUMENTO PROTOCOLLATO</v>
      </c>
      <c r="Q14580" s="3" t="str">
        <f>VLOOKUP(P14580,'Classificazione UD'!A:B,2,FALSE)</f>
        <v>Protocollo</v>
      </c>
    </row>
    <row r="14581" spans="1:17" ht="15" customHeight="1" x14ac:dyDescent="0.25">
      <c r="A14581" s="30">
        <v>2017</v>
      </c>
      <c r="B14581" s="3" t="s">
        <v>20</v>
      </c>
      <c r="C14581" s="3" t="s">
        <v>21</v>
      </c>
      <c r="D14581" s="3" t="s">
        <v>21</v>
      </c>
      <c r="E14581" s="3">
        <v>295</v>
      </c>
      <c r="F14581" s="3">
        <v>295</v>
      </c>
      <c r="G14581" s="3">
        <v>295</v>
      </c>
      <c r="H14581" s="3">
        <v>38533908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3" t="str">
        <f>B14581&amp;" | "&amp;C14581&amp;" | "&amp;D14581</f>
        <v>documentazione_amministrativa / registri | REGISTRO GIORNALIERO | REGISTRO GIORNALIERO</v>
      </c>
      <c r="Q14581" s="3" t="str">
        <f>VLOOKUP(P14581,'Classificazione UD'!A:B,2,FALSE)</f>
        <v>RGP</v>
      </c>
    </row>
    <row r="14582" spans="1:17" ht="15" customHeight="1" x14ac:dyDescent="0.25">
      <c r="A14582" s="30">
        <v>2017</v>
      </c>
      <c r="B14582" s="3" t="s">
        <v>44</v>
      </c>
      <c r="C14582" s="3" t="s">
        <v>46</v>
      </c>
      <c r="D14582" s="3" t="s">
        <v>46</v>
      </c>
      <c r="E14582" s="3">
        <v>44</v>
      </c>
      <c r="F14582" s="3">
        <v>178</v>
      </c>
      <c r="G14582" s="3">
        <v>178</v>
      </c>
      <c r="H14582" s="3">
        <v>251900944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3" t="str">
        <f>B14582&amp;" | "&amp;C14582&amp;" | "&amp;D14582</f>
        <v>documentazione_amministrativa / deliberazioni | DELIBERA | DELIBERA</v>
      </c>
      <c r="Q14582" s="3" t="str">
        <f>VLOOKUP(P14582,'Classificazione UD'!A:B,2,FALSE)</f>
        <v>Amministrativo</v>
      </c>
    </row>
    <row r="14583" spans="1:17" ht="15" customHeight="1" x14ac:dyDescent="0.25">
      <c r="A14583" s="30">
        <v>2017</v>
      </c>
      <c r="B14583" s="3" t="s">
        <v>44</v>
      </c>
      <c r="C14583" s="3" t="s">
        <v>46</v>
      </c>
      <c r="D14583" s="3" t="s">
        <v>46</v>
      </c>
      <c r="E14583" s="3">
        <v>80</v>
      </c>
      <c r="F14583" s="3">
        <v>279</v>
      </c>
      <c r="G14583" s="3">
        <v>279</v>
      </c>
      <c r="H14583" s="3">
        <v>263708733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 t="str">
        <f>B14583&amp;" | "&amp;C14583&amp;" | "&amp;D14583</f>
        <v>documentazione_amministrativa / deliberazioni | DELIBERA | DELIBERA</v>
      </c>
      <c r="Q14583" s="3" t="str">
        <f>VLOOKUP(P14583,'Classificazione UD'!A:B,2,FALSE)</f>
        <v>Amministrativo</v>
      </c>
    </row>
    <row r="14584" spans="1:17" ht="15" customHeight="1" x14ac:dyDescent="0.25">
      <c r="A14584" s="30">
        <v>2017</v>
      </c>
      <c r="B14584" s="3" t="s">
        <v>17</v>
      </c>
      <c r="C14584" s="3" t="s">
        <v>27</v>
      </c>
      <c r="D14584" s="3" t="s">
        <v>19</v>
      </c>
      <c r="E14584" s="3">
        <v>737</v>
      </c>
      <c r="F14584" s="3">
        <v>2967</v>
      </c>
      <c r="G14584" s="3">
        <v>2967</v>
      </c>
      <c r="H14584" s="3">
        <v>572716630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 t="str">
        <f>B14584&amp;" | "&amp;C14584&amp;" | "&amp;D14584</f>
        <v>documentazione_amministrativa / documentazione_contabile | FATTURA PASSIVA | FATTURA</v>
      </c>
      <c r="Q14584" s="3" t="str">
        <f>VLOOKUP(P14584,'Classificazione UD'!A:B,2,FALSE)</f>
        <v>Fiscale</v>
      </c>
    </row>
    <row r="14585" spans="1:17" ht="15" customHeight="1" x14ac:dyDescent="0.25">
      <c r="A14585" s="30">
        <v>2017</v>
      </c>
      <c r="B14585" s="3" t="s">
        <v>36</v>
      </c>
      <c r="C14585" s="3" t="s">
        <v>50</v>
      </c>
      <c r="D14585" s="3" t="s">
        <v>50</v>
      </c>
      <c r="E14585" s="3">
        <v>5172</v>
      </c>
      <c r="F14585" s="3">
        <v>12927</v>
      </c>
      <c r="G14585" s="3">
        <v>12927</v>
      </c>
      <c r="H14585" s="3">
        <v>10063326653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 t="str">
        <f>B14585&amp;" | "&amp;C14585&amp;" | "&amp;D14585</f>
        <v>documentazione_amministrativa / documenti_protocollati | DOCUMENTO PROTOCOLLATO | DOCUMENTO PROTOCOLLATO</v>
      </c>
      <c r="Q14585" s="3" t="str">
        <f>VLOOKUP(P14585,'Classificazione UD'!A:B,2,FALSE)</f>
        <v>Protocollo</v>
      </c>
    </row>
    <row r="14586" spans="1:17" ht="15" customHeight="1" x14ac:dyDescent="0.25">
      <c r="A14586" s="30">
        <v>2017</v>
      </c>
      <c r="B14586" s="3" t="s">
        <v>20</v>
      </c>
      <c r="C14586" s="3" t="s">
        <v>21</v>
      </c>
      <c r="D14586" s="3" t="s">
        <v>21</v>
      </c>
      <c r="E14586" s="3">
        <v>366</v>
      </c>
      <c r="F14586" s="3">
        <v>366</v>
      </c>
      <c r="G14586" s="3">
        <v>366</v>
      </c>
      <c r="H14586" s="3">
        <v>21356888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  <c r="O14586" s="3">
        <v>0</v>
      </c>
      <c r="P14586" s="3" t="str">
        <f>B14586&amp;" | "&amp;C14586&amp;" | "&amp;D14586</f>
        <v>documentazione_amministrativa / registri | REGISTRO GIORNALIERO | REGISTRO GIORNALIERO</v>
      </c>
      <c r="Q14586" s="3" t="str">
        <f>VLOOKUP(P14586,'Classificazione UD'!A:B,2,FALSE)</f>
        <v>RGP</v>
      </c>
    </row>
    <row r="14587" spans="1:17" ht="15" customHeight="1" x14ac:dyDescent="0.25">
      <c r="A14587" s="30">
        <v>2017</v>
      </c>
      <c r="B14587" s="3" t="s">
        <v>20</v>
      </c>
      <c r="C14587" s="3" t="s">
        <v>21</v>
      </c>
      <c r="D14587" s="3" t="s">
        <v>21</v>
      </c>
      <c r="E14587" s="3">
        <v>27</v>
      </c>
      <c r="F14587" s="3">
        <v>27</v>
      </c>
      <c r="G14587" s="3">
        <v>27</v>
      </c>
      <c r="H14587" s="3">
        <v>2247069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 t="str">
        <f>B14587&amp;" | "&amp;C14587&amp;" | "&amp;D14587</f>
        <v>documentazione_amministrativa / registri | REGISTRO GIORNALIERO | REGISTRO GIORNALIERO</v>
      </c>
      <c r="Q14587" s="3" t="str">
        <f>VLOOKUP(P14587,'Classificazione UD'!A:B,2,FALSE)</f>
        <v>RGP</v>
      </c>
    </row>
    <row r="14588" spans="1:17" ht="15" customHeight="1" x14ac:dyDescent="0.25">
      <c r="A14588" s="30">
        <v>2017</v>
      </c>
      <c r="B14588" s="3" t="s">
        <v>44</v>
      </c>
      <c r="C14588" s="3" t="s">
        <v>312</v>
      </c>
      <c r="D14588" s="3" t="s">
        <v>312</v>
      </c>
      <c r="E14588" s="3">
        <v>69</v>
      </c>
      <c r="F14588" s="3">
        <v>401</v>
      </c>
      <c r="G14588" s="3">
        <v>401</v>
      </c>
      <c r="H14588" s="3">
        <v>114802518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 t="str">
        <f>B14588&amp;" | "&amp;C14588&amp;" | "&amp;D14588</f>
        <v>documentazione_amministrativa / deliberazioni | DELIB | DELIB</v>
      </c>
      <c r="Q14588" s="3" t="str">
        <f>VLOOKUP(P14588,'Classificazione UD'!A:B,2,FALSE)</f>
        <v>Amministrativo</v>
      </c>
    </row>
    <row r="14589" spans="1:17" ht="15" customHeight="1" x14ac:dyDescent="0.25">
      <c r="A14589" s="30">
        <v>2017</v>
      </c>
      <c r="B14589" s="3" t="s">
        <v>44</v>
      </c>
      <c r="C14589" s="3" t="s">
        <v>312</v>
      </c>
      <c r="D14589" s="3" t="s">
        <v>312</v>
      </c>
      <c r="E14589" s="3">
        <v>81</v>
      </c>
      <c r="F14589" s="3">
        <v>482</v>
      </c>
      <c r="G14589" s="3">
        <v>482</v>
      </c>
      <c r="H14589" s="3">
        <v>87378245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 t="str">
        <f>B14589&amp;" | "&amp;C14589&amp;" | "&amp;D14589</f>
        <v>documentazione_amministrativa / deliberazioni | DELIB | DELIB</v>
      </c>
      <c r="Q14589" s="3" t="str">
        <f>VLOOKUP(P14589,'Classificazione UD'!A:B,2,FALSE)</f>
        <v>Amministrativo</v>
      </c>
    </row>
    <row r="14590" spans="1:17" ht="15" customHeight="1" x14ac:dyDescent="0.25">
      <c r="A14590" s="30">
        <v>2017</v>
      </c>
      <c r="B14590" s="3" t="s">
        <v>48</v>
      </c>
      <c r="C14590" s="3" t="s">
        <v>293</v>
      </c>
      <c r="D14590" s="3" t="s">
        <v>293</v>
      </c>
      <c r="E14590" s="3">
        <v>438</v>
      </c>
      <c r="F14590" s="3">
        <v>1006</v>
      </c>
      <c r="G14590" s="3">
        <v>1006</v>
      </c>
      <c r="H14590" s="3">
        <v>121341690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s="3">
        <v>0</v>
      </c>
      <c r="P14590" s="3" t="str">
        <f>B14590&amp;" | "&amp;C14590&amp;" | "&amp;D14590</f>
        <v>documentazione_amministrativa / determinazioni | DETERMINAZIONE_DIRIGENZIALE | DETERMINAZIONE_DIRIGENZIALE</v>
      </c>
      <c r="Q14590" s="3" t="str">
        <f>VLOOKUP(P14590,'Classificazione UD'!A:B,2,FALSE)</f>
        <v>Amministrativo</v>
      </c>
    </row>
    <row r="14591" spans="1:17" ht="15" customHeight="1" x14ac:dyDescent="0.25">
      <c r="A14591" s="30">
        <v>2017</v>
      </c>
      <c r="B14591" s="3" t="s">
        <v>17</v>
      </c>
      <c r="C14591" s="3" t="s">
        <v>302</v>
      </c>
      <c r="D14591" s="3" t="s">
        <v>302</v>
      </c>
      <c r="E14591" s="3">
        <v>529</v>
      </c>
      <c r="F14591" s="3">
        <v>1593</v>
      </c>
      <c r="G14591" s="3">
        <v>1593</v>
      </c>
      <c r="H14591" s="3">
        <v>69498302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 t="str">
        <f>B14591&amp;" | "&amp;C14591&amp;" | "&amp;D14591</f>
        <v>documentazione_amministrativa / documentazione_contabile | FATTURA_PASSIVA | FATTURA_PASSIVA</v>
      </c>
      <c r="Q14591" s="3" t="str">
        <f>VLOOKUP(P14591,'Classificazione UD'!A:B,2,FALSE)</f>
        <v>Amministrativo</v>
      </c>
    </row>
    <row r="14592" spans="1:17" ht="15" customHeight="1" x14ac:dyDescent="0.25">
      <c r="A14592" s="30">
        <v>2017</v>
      </c>
      <c r="B14592" s="3" t="s">
        <v>36</v>
      </c>
      <c r="C14592" s="3" t="s">
        <v>295</v>
      </c>
      <c r="D14592" s="3" t="s">
        <v>295</v>
      </c>
      <c r="E14592" s="3">
        <v>11856</v>
      </c>
      <c r="F14592" s="3">
        <v>20060</v>
      </c>
      <c r="G14592" s="3">
        <v>20060</v>
      </c>
      <c r="H14592" s="3">
        <v>6253302406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 t="str">
        <f>B14592&amp;" | "&amp;C14592&amp;" | "&amp;D14592</f>
        <v>documentazione_amministrativa / documenti_protocollati | DOCUMENTO_DI_PROTOCOLLO | DOCUMENTO_DI_PROTOCOLLO</v>
      </c>
      <c r="Q14592" s="3" t="str">
        <f>VLOOKUP(P14592,'Classificazione UD'!A:B,2,FALSE)</f>
        <v>Amministrativo</v>
      </c>
    </row>
    <row r="14593" spans="1:17" ht="15" customHeight="1" x14ac:dyDescent="0.25">
      <c r="A14593" s="30">
        <v>2017</v>
      </c>
      <c r="B14593" s="3" t="s">
        <v>20</v>
      </c>
      <c r="C14593" s="3" t="s">
        <v>296</v>
      </c>
      <c r="D14593" s="3" t="s">
        <v>296</v>
      </c>
      <c r="E14593" s="3">
        <v>77</v>
      </c>
      <c r="F14593" s="3">
        <v>154</v>
      </c>
      <c r="G14593" s="3">
        <v>154</v>
      </c>
      <c r="H14593" s="3">
        <v>6825229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>
        <v>0</v>
      </c>
      <c r="P14593" s="3" t="str">
        <f>B14593&amp;" | "&amp;C14593&amp;" | "&amp;D14593</f>
        <v>documentazione_amministrativa / registri | REGISTRO_GIORNALIERO_DI_PROTOCOLLO | REGISTRO_GIORNALIERO_DI_PROTOCOLLO</v>
      </c>
      <c r="Q14593" s="3" t="str">
        <f>VLOOKUP(P14593,'Classificazione UD'!A:B,2,FALSE)</f>
        <v>Amministrativo</v>
      </c>
    </row>
    <row r="14594" spans="1:17" ht="15" customHeight="1" x14ac:dyDescent="0.25">
      <c r="A14594" s="30">
        <v>2017</v>
      </c>
      <c r="B14594" s="3" t="s">
        <v>20</v>
      </c>
      <c r="C14594" s="3" t="s">
        <v>21</v>
      </c>
      <c r="D14594" s="3" t="s">
        <v>21</v>
      </c>
      <c r="E14594" s="3">
        <v>322</v>
      </c>
      <c r="F14594" s="3">
        <v>644</v>
      </c>
      <c r="G14594" s="3">
        <v>644</v>
      </c>
      <c r="H14594" s="3">
        <v>84538143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s="3">
        <v>0</v>
      </c>
      <c r="P14594" s="3" t="str">
        <f>B14594&amp;" | "&amp;C14594&amp;" | "&amp;D14594</f>
        <v>documentazione_amministrativa / registri | REGISTRO GIORNALIERO | REGISTRO GIORNALIERO</v>
      </c>
      <c r="Q14594" s="3" t="str">
        <f>VLOOKUP(P14594,'Classificazione UD'!A:B,2,FALSE)</f>
        <v>RGP</v>
      </c>
    </row>
    <row r="14595" spans="1:17" ht="15" customHeight="1" x14ac:dyDescent="0.25">
      <c r="A14595" s="30">
        <v>2017</v>
      </c>
      <c r="B14595" s="3" t="s">
        <v>44</v>
      </c>
      <c r="C14595" s="3" t="s">
        <v>312</v>
      </c>
      <c r="D14595" s="3" t="s">
        <v>312</v>
      </c>
      <c r="E14595" s="3">
        <v>65</v>
      </c>
      <c r="F14595" s="3">
        <v>613</v>
      </c>
      <c r="G14595" s="3">
        <v>613</v>
      </c>
      <c r="H14595" s="3">
        <v>471514662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s="3">
        <v>0</v>
      </c>
      <c r="P14595" s="3" t="str">
        <f>B14595&amp;" | "&amp;C14595&amp;" | "&amp;D14595</f>
        <v>documentazione_amministrativa / deliberazioni | DELIB | DELIB</v>
      </c>
      <c r="Q14595" s="3" t="str">
        <f>VLOOKUP(P14595,'Classificazione UD'!A:B,2,FALSE)</f>
        <v>Amministrativo</v>
      </c>
    </row>
    <row r="14596" spans="1:17" ht="15" customHeight="1" x14ac:dyDescent="0.25">
      <c r="A14596" s="30">
        <v>2017</v>
      </c>
      <c r="B14596" s="3" t="s">
        <v>44</v>
      </c>
      <c r="C14596" s="3" t="s">
        <v>312</v>
      </c>
      <c r="D14596" s="3" t="s">
        <v>312</v>
      </c>
      <c r="E14596" s="3">
        <v>194</v>
      </c>
      <c r="F14596" s="3">
        <v>1291</v>
      </c>
      <c r="G14596" s="3">
        <v>1291</v>
      </c>
      <c r="H14596" s="3">
        <v>728439209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 t="str">
        <f>B14596&amp;" | "&amp;C14596&amp;" | "&amp;D14596</f>
        <v>documentazione_amministrativa / deliberazioni | DELIB | DELIB</v>
      </c>
      <c r="Q14596" s="3" t="str">
        <f>VLOOKUP(P14596,'Classificazione UD'!A:B,2,FALSE)</f>
        <v>Amministrativo</v>
      </c>
    </row>
    <row r="14597" spans="1:17" ht="15" customHeight="1" x14ac:dyDescent="0.25">
      <c r="A14597" s="30">
        <v>2017</v>
      </c>
      <c r="B14597" s="3" t="s">
        <v>48</v>
      </c>
      <c r="C14597" s="3" t="s">
        <v>293</v>
      </c>
      <c r="D14597" s="3" t="s">
        <v>293</v>
      </c>
      <c r="E14597" s="3">
        <v>1462</v>
      </c>
      <c r="F14597" s="3">
        <v>3903</v>
      </c>
      <c r="G14597" s="3">
        <v>3903</v>
      </c>
      <c r="H14597" s="3">
        <v>868605564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s="3">
        <v>0</v>
      </c>
      <c r="P14597" s="3" t="str">
        <f>B14597&amp;" | "&amp;C14597&amp;" | "&amp;D14597</f>
        <v>documentazione_amministrativa / determinazioni | DETERMINAZIONE_DIRIGENZIALE | DETERMINAZIONE_DIRIGENZIALE</v>
      </c>
      <c r="Q14597" s="3" t="str">
        <f>VLOOKUP(P14597,'Classificazione UD'!A:B,2,FALSE)</f>
        <v>Amministrativo</v>
      </c>
    </row>
    <row r="14598" spans="1:17" ht="15" customHeight="1" x14ac:dyDescent="0.25">
      <c r="A14598" s="30">
        <v>2017</v>
      </c>
      <c r="B14598" s="3" t="s">
        <v>17</v>
      </c>
      <c r="C14598" s="3" t="s">
        <v>302</v>
      </c>
      <c r="D14598" s="3" t="s">
        <v>302</v>
      </c>
      <c r="E14598" s="3">
        <v>5626</v>
      </c>
      <c r="F14598" s="3">
        <v>21465</v>
      </c>
      <c r="G14598" s="3">
        <v>21465</v>
      </c>
      <c r="H14598" s="3">
        <v>4726092364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 t="str">
        <f>B14598&amp;" | "&amp;C14598&amp;" | "&amp;D14598</f>
        <v>documentazione_amministrativa / documentazione_contabile | FATTURA_PASSIVA | FATTURA_PASSIVA</v>
      </c>
      <c r="Q14598" s="3" t="str">
        <f>VLOOKUP(P14598,'Classificazione UD'!A:B,2,FALSE)</f>
        <v>Amministrativo</v>
      </c>
    </row>
    <row r="14599" spans="1:17" ht="15" customHeight="1" x14ac:dyDescent="0.25">
      <c r="A14599" s="30">
        <v>2017</v>
      </c>
      <c r="B14599" s="3" t="s">
        <v>17</v>
      </c>
      <c r="C14599" s="3" t="s">
        <v>57</v>
      </c>
      <c r="D14599" s="3" t="s">
        <v>57</v>
      </c>
      <c r="E14599" s="3">
        <v>5742</v>
      </c>
      <c r="F14599" s="3">
        <v>5742</v>
      </c>
      <c r="G14599" s="3">
        <v>5742</v>
      </c>
      <c r="H14599" s="3">
        <v>30279974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s="3">
        <v>0</v>
      </c>
      <c r="P14599" s="3" t="str">
        <f>B14599&amp;" | "&amp;C14599&amp;" | "&amp;D14599</f>
        <v>documentazione_amministrativa / documentazione_contabile | FLUSSO ORDINATIVI | FLUSSO ORDINATIVI</v>
      </c>
      <c r="Q14599" s="3" t="str">
        <f>VLOOKUP(P14599,'Classificazione UD'!A:B,2,FALSE)</f>
        <v>Ordinativo</v>
      </c>
    </row>
    <row r="14600" spans="1:17" ht="15" customHeight="1" x14ac:dyDescent="0.25">
      <c r="A14600" s="30">
        <v>2017</v>
      </c>
      <c r="B14600" s="3" t="s">
        <v>17</v>
      </c>
      <c r="C14600" s="3" t="s">
        <v>58</v>
      </c>
      <c r="D14600" s="3" t="s">
        <v>58</v>
      </c>
      <c r="E14600" s="3">
        <v>3880</v>
      </c>
      <c r="F14600" s="3">
        <v>3880</v>
      </c>
      <c r="G14600" s="3">
        <v>3880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s="3">
        <v>0</v>
      </c>
      <c r="P14600" s="3" t="str">
        <f>B14600&amp;" | "&amp;C14600&amp;" | "&amp;D14600</f>
        <v>documentazione_amministrativa / documentazione_contabile | MANDATO | MANDATO</v>
      </c>
      <c r="Q14600" s="3" t="str">
        <f>VLOOKUP(P14600,'Classificazione UD'!A:B,2,FALSE)</f>
        <v>Ordinativo</v>
      </c>
    </row>
    <row r="14601" spans="1:17" ht="15" customHeight="1" x14ac:dyDescent="0.25">
      <c r="A14601" s="30">
        <v>2017</v>
      </c>
      <c r="B14601" s="3" t="s">
        <v>17</v>
      </c>
      <c r="C14601" s="3" t="s">
        <v>63</v>
      </c>
      <c r="D14601" s="3" t="s">
        <v>63</v>
      </c>
      <c r="E14601" s="3">
        <v>11489</v>
      </c>
      <c r="F14601" s="3">
        <v>11489</v>
      </c>
      <c r="G14601" s="3">
        <v>11489</v>
      </c>
      <c r="H14601" s="3">
        <v>32394245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>
        <v>0</v>
      </c>
      <c r="P14601" s="3" t="str">
        <f>B14601&amp;" | "&amp;C14601&amp;" | "&amp;D14601</f>
        <v>documentazione_amministrativa / documentazione_contabile | MESSAGGIO ESITO APPLICATIVO | MESSAGGIO ESITO APPLICATIVO</v>
      </c>
      <c r="Q14601" s="3" t="str">
        <f>VLOOKUP(P14601,'Classificazione UD'!A:B,2,FALSE)</f>
        <v>Ordinativo</v>
      </c>
    </row>
    <row r="14602" spans="1:17" ht="15" customHeight="1" x14ac:dyDescent="0.25">
      <c r="A14602" s="30">
        <v>2017</v>
      </c>
      <c r="B14602" s="3" t="s">
        <v>17</v>
      </c>
      <c r="C14602" s="3" t="s">
        <v>64</v>
      </c>
      <c r="D14602" s="3" t="s">
        <v>64</v>
      </c>
      <c r="E14602" s="3">
        <v>11061</v>
      </c>
      <c r="F14602" s="3">
        <v>11061</v>
      </c>
      <c r="G14602" s="3">
        <v>11061</v>
      </c>
      <c r="H14602" s="3">
        <v>26506813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>
        <v>0</v>
      </c>
      <c r="P14602" s="3" t="str">
        <f>B14602&amp;" | "&amp;C14602&amp;" | "&amp;D14602</f>
        <v>documentazione_amministrativa / documentazione_contabile | MESSAGGIO RICEZIONE FLUSSO | MESSAGGIO RICEZIONE FLUSSO</v>
      </c>
      <c r="Q14602" s="3" t="str">
        <f>VLOOKUP(P14602,'Classificazione UD'!A:B,2,FALSE)</f>
        <v>Ordinativo</v>
      </c>
    </row>
    <row r="14603" spans="1:17" ht="15" customHeight="1" x14ac:dyDescent="0.25">
      <c r="A14603" s="30">
        <v>2017</v>
      </c>
      <c r="B14603" s="3" t="s">
        <v>36</v>
      </c>
      <c r="C14603" s="3" t="s">
        <v>295</v>
      </c>
      <c r="D14603" s="3" t="s">
        <v>295</v>
      </c>
      <c r="E14603" s="3">
        <v>15420</v>
      </c>
      <c r="F14603" s="3">
        <v>52639</v>
      </c>
      <c r="G14603" s="3">
        <v>52639</v>
      </c>
      <c r="H14603" s="3">
        <v>28964430559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 t="str">
        <f>B14603&amp;" | "&amp;C14603&amp;" | "&amp;D14603</f>
        <v>documentazione_amministrativa / documenti_protocollati | DOCUMENTO_DI_PROTOCOLLO | DOCUMENTO_DI_PROTOCOLLO</v>
      </c>
      <c r="Q14603" s="3" t="str">
        <f>VLOOKUP(P14603,'Classificazione UD'!A:B,2,FALSE)</f>
        <v>Amministrativo</v>
      </c>
    </row>
    <row r="14604" spans="1:17" ht="15" customHeight="1" x14ac:dyDescent="0.25">
      <c r="A14604" s="30">
        <v>2017</v>
      </c>
      <c r="B14604" s="3" t="s">
        <v>17</v>
      </c>
      <c r="C14604" s="3" t="s">
        <v>65</v>
      </c>
      <c r="D14604" s="3" t="s">
        <v>65</v>
      </c>
      <c r="E14604" s="3">
        <v>1532</v>
      </c>
      <c r="F14604" s="3">
        <v>1532</v>
      </c>
      <c r="G14604" s="3">
        <v>1532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 t="str">
        <f>B14604&amp;" | "&amp;C14604&amp;" | "&amp;D14604</f>
        <v>documentazione_amministrativa / documentazione_contabile | REVERSALE | REVERSALE</v>
      </c>
      <c r="Q14604" s="3" t="str">
        <f>VLOOKUP(P14604,'Classificazione UD'!A:B,2,FALSE)</f>
        <v>Ordinativo</v>
      </c>
    </row>
    <row r="14605" spans="1:17" ht="15" customHeight="1" x14ac:dyDescent="0.25">
      <c r="A14605" s="30">
        <v>2017</v>
      </c>
      <c r="B14605" s="3" t="s">
        <v>20</v>
      </c>
      <c r="C14605" s="3" t="s">
        <v>21</v>
      </c>
      <c r="D14605" s="3" t="s">
        <v>21</v>
      </c>
      <c r="E14605" s="3">
        <v>330</v>
      </c>
      <c r="F14605" s="3">
        <v>330</v>
      </c>
      <c r="G14605" s="3">
        <v>330</v>
      </c>
      <c r="H14605" s="3">
        <v>58572396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 t="str">
        <f>B14605&amp;" | "&amp;C14605&amp;" | "&amp;D14605</f>
        <v>documentazione_amministrativa / registri | REGISTRO GIORNALIERO | REGISTRO GIORNALIERO</v>
      </c>
      <c r="Q14605" s="3" t="str">
        <f>VLOOKUP(P14605,'Classificazione UD'!A:B,2,FALSE)</f>
        <v>RGP</v>
      </c>
    </row>
    <row r="14606" spans="1:17" ht="15" customHeight="1" x14ac:dyDescent="0.25">
      <c r="A14606" s="30">
        <v>2017</v>
      </c>
      <c r="B14606" s="3" t="s">
        <v>44</v>
      </c>
      <c r="C14606" s="3" t="s">
        <v>46</v>
      </c>
      <c r="D14606" s="3" t="s">
        <v>46</v>
      </c>
      <c r="E14606" s="3">
        <v>53</v>
      </c>
      <c r="F14606" s="3">
        <v>198</v>
      </c>
      <c r="G14606" s="3">
        <v>198</v>
      </c>
      <c r="H14606" s="3">
        <v>277485882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 t="str">
        <f>B14606&amp;" | "&amp;C14606&amp;" | "&amp;D14606</f>
        <v>documentazione_amministrativa / deliberazioni | DELIBERA | DELIBERA</v>
      </c>
      <c r="Q14606" s="3" t="str">
        <f>VLOOKUP(P14606,'Classificazione UD'!A:B,2,FALSE)</f>
        <v>Amministrativo</v>
      </c>
    </row>
    <row r="14607" spans="1:17" ht="15" customHeight="1" x14ac:dyDescent="0.25">
      <c r="A14607" s="30">
        <v>2017</v>
      </c>
      <c r="B14607" s="3" t="s">
        <v>44</v>
      </c>
      <c r="C14607" s="3" t="s">
        <v>46</v>
      </c>
      <c r="D14607" s="3" t="s">
        <v>46</v>
      </c>
      <c r="E14607" s="3">
        <v>317</v>
      </c>
      <c r="F14607" s="3">
        <v>983</v>
      </c>
      <c r="G14607" s="3">
        <v>983</v>
      </c>
      <c r="H14607" s="3">
        <v>798663252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s="3">
        <v>0</v>
      </c>
      <c r="P14607" s="3" t="str">
        <f>B14607&amp;" | "&amp;C14607&amp;" | "&amp;D14607</f>
        <v>documentazione_amministrativa / deliberazioni | DELIBERA | DELIBERA</v>
      </c>
      <c r="Q14607" s="3" t="str">
        <f>VLOOKUP(P14607,'Classificazione UD'!A:B,2,FALSE)</f>
        <v>Amministrativo</v>
      </c>
    </row>
    <row r="14608" spans="1:17" ht="15" customHeight="1" x14ac:dyDescent="0.25">
      <c r="A14608" s="30">
        <v>2017</v>
      </c>
      <c r="B14608" s="3" t="s">
        <v>48</v>
      </c>
      <c r="C14608" s="3" t="s">
        <v>116</v>
      </c>
      <c r="D14608" s="3" t="s">
        <v>116</v>
      </c>
      <c r="E14608" s="3">
        <v>1494</v>
      </c>
      <c r="F14608" s="3">
        <v>4846</v>
      </c>
      <c r="G14608" s="3">
        <v>4846</v>
      </c>
      <c r="H14608" s="3">
        <v>788967096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3" t="str">
        <f>B14608&amp;" | "&amp;C14608&amp;" | "&amp;D14608</f>
        <v>documentazione_amministrativa / determinazioni | DETERMINAZIONE DEL DIRIGENTE | DETERMINAZIONE DEL DIRIGENTE</v>
      </c>
      <c r="Q14608" s="3" t="str">
        <f>VLOOKUP(P14608,'Classificazione UD'!A:B,2,FALSE)</f>
        <v>Amministrativo</v>
      </c>
    </row>
    <row r="14609" spans="1:17" ht="15" customHeight="1" x14ac:dyDescent="0.25">
      <c r="A14609" s="30">
        <v>2017</v>
      </c>
      <c r="B14609" s="3" t="s">
        <v>17</v>
      </c>
      <c r="C14609" s="3" t="s">
        <v>27</v>
      </c>
      <c r="D14609" s="3" t="s">
        <v>19</v>
      </c>
      <c r="E14609" s="3">
        <v>7673</v>
      </c>
      <c r="F14609" s="3">
        <v>23799</v>
      </c>
      <c r="G14609" s="3">
        <v>23799</v>
      </c>
      <c r="H14609" s="3">
        <v>6915503151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0</v>
      </c>
      <c r="P14609" s="3" t="str">
        <f>B14609&amp;" | "&amp;C14609&amp;" | "&amp;D14609</f>
        <v>documentazione_amministrativa / documentazione_contabile | FATTURA PASSIVA | FATTURA</v>
      </c>
      <c r="Q14609" s="3" t="str">
        <f>VLOOKUP(P14609,'Classificazione UD'!A:B,2,FALSE)</f>
        <v>Fiscale</v>
      </c>
    </row>
    <row r="14610" spans="1:17" ht="15" customHeight="1" x14ac:dyDescent="0.25">
      <c r="A14610" s="30">
        <v>2017</v>
      </c>
      <c r="B14610" s="3" t="s">
        <v>17</v>
      </c>
      <c r="C14610" s="3" t="s">
        <v>57</v>
      </c>
      <c r="D14610" s="3" t="s">
        <v>57</v>
      </c>
      <c r="E14610" s="3">
        <v>8635</v>
      </c>
      <c r="F14610" s="3">
        <v>8635</v>
      </c>
      <c r="G14610" s="3">
        <v>8635</v>
      </c>
      <c r="H14610" s="3">
        <v>40780001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 t="str">
        <f>B14610&amp;" | "&amp;C14610&amp;" | "&amp;D14610</f>
        <v>documentazione_amministrativa / documentazione_contabile | FLUSSO ORDINATIVI | FLUSSO ORDINATIVI</v>
      </c>
      <c r="Q14610" s="3" t="str">
        <f>VLOOKUP(P14610,'Classificazione UD'!A:B,2,FALSE)</f>
        <v>Ordinativo</v>
      </c>
    </row>
    <row r="14611" spans="1:17" ht="15" customHeight="1" x14ac:dyDescent="0.25">
      <c r="A14611" s="30">
        <v>2017</v>
      </c>
      <c r="B14611" s="3" t="s">
        <v>23</v>
      </c>
      <c r="C14611" s="3" t="s">
        <v>117</v>
      </c>
      <c r="D14611" s="3" t="s">
        <v>117</v>
      </c>
      <c r="E14611" s="3">
        <v>10493</v>
      </c>
      <c r="F14611" s="3">
        <v>23114</v>
      </c>
      <c r="G14611" s="3">
        <v>23114</v>
      </c>
      <c r="H14611" s="3">
        <v>1306793266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 t="str">
        <f>B14611&amp;" | "&amp;C14611&amp;" | "&amp;D14611</f>
        <v>documentazione_amministrativa / altri_documenti | DOCUMENTO NON PROTOCOLLATO | DOCUMENTO NON PROTOCOLLATO</v>
      </c>
      <c r="Q14611" s="3" t="str">
        <f>VLOOKUP(P14611,'Classificazione UD'!A:B,2,FALSE)</f>
        <v>Amministrativo</v>
      </c>
    </row>
    <row r="14612" spans="1:17" ht="15" customHeight="1" x14ac:dyDescent="0.25">
      <c r="A14612" s="30">
        <v>2017</v>
      </c>
      <c r="B14612" s="3" t="s">
        <v>17</v>
      </c>
      <c r="C14612" s="3" t="s">
        <v>58</v>
      </c>
      <c r="D14612" s="3" t="s">
        <v>58</v>
      </c>
      <c r="E14612" s="3">
        <v>4063</v>
      </c>
      <c r="F14612" s="3">
        <v>4063</v>
      </c>
      <c r="G14612" s="3">
        <v>4063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 t="str">
        <f>B14612&amp;" | "&amp;C14612&amp;" | "&amp;D14612</f>
        <v>documentazione_amministrativa / documentazione_contabile | MANDATO | MANDATO</v>
      </c>
      <c r="Q14612" s="3" t="str">
        <f>VLOOKUP(P14612,'Classificazione UD'!A:B,2,FALSE)</f>
        <v>Ordinativo</v>
      </c>
    </row>
    <row r="14613" spans="1:17" ht="15" customHeight="1" x14ac:dyDescent="0.25">
      <c r="A14613" s="30">
        <v>2017</v>
      </c>
      <c r="B14613" s="3" t="s">
        <v>17</v>
      </c>
      <c r="C14613" s="3" t="s">
        <v>63</v>
      </c>
      <c r="D14613" s="3" t="s">
        <v>63</v>
      </c>
      <c r="E14613" s="3">
        <v>20570</v>
      </c>
      <c r="F14613" s="3">
        <v>20570</v>
      </c>
      <c r="G14613" s="3">
        <v>20570</v>
      </c>
      <c r="H14613" s="3">
        <v>72348010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 t="str">
        <f>B14613&amp;" | "&amp;C14613&amp;" | "&amp;D14613</f>
        <v>documentazione_amministrativa / documentazione_contabile | MESSAGGIO ESITO APPLICATIVO | MESSAGGIO ESITO APPLICATIVO</v>
      </c>
      <c r="Q14613" s="3" t="str">
        <f>VLOOKUP(P14613,'Classificazione UD'!A:B,2,FALSE)</f>
        <v>Ordinativo</v>
      </c>
    </row>
    <row r="14614" spans="1:17" ht="15" customHeight="1" x14ac:dyDescent="0.25">
      <c r="A14614" s="30">
        <v>2017</v>
      </c>
      <c r="B14614" s="3" t="s">
        <v>17</v>
      </c>
      <c r="C14614" s="3" t="s">
        <v>64</v>
      </c>
      <c r="D14614" s="3" t="s">
        <v>64</v>
      </c>
      <c r="E14614" s="3">
        <v>18703</v>
      </c>
      <c r="F14614" s="3">
        <v>18703</v>
      </c>
      <c r="G14614" s="3">
        <v>18703</v>
      </c>
      <c r="H14614" s="3">
        <v>58321455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 t="str">
        <f>B14614&amp;" | "&amp;C14614&amp;" | "&amp;D14614</f>
        <v>documentazione_amministrativa / documentazione_contabile | MESSAGGIO RICEZIONE FLUSSO | MESSAGGIO RICEZIONE FLUSSO</v>
      </c>
      <c r="Q14614" s="3" t="str">
        <f>VLOOKUP(P14614,'Classificazione UD'!A:B,2,FALSE)</f>
        <v>Ordinativo</v>
      </c>
    </row>
    <row r="14615" spans="1:17" ht="15" customHeight="1" x14ac:dyDescent="0.25">
      <c r="A14615" s="30">
        <v>2017</v>
      </c>
      <c r="B14615" s="3" t="s">
        <v>36</v>
      </c>
      <c r="C14615" s="3" t="s">
        <v>50</v>
      </c>
      <c r="D14615" s="3" t="s">
        <v>50</v>
      </c>
      <c r="E14615" s="3">
        <v>59782</v>
      </c>
      <c r="F14615" s="3">
        <v>238964</v>
      </c>
      <c r="G14615" s="3">
        <v>238964</v>
      </c>
      <c r="H14615" s="3">
        <v>145033277232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3" t="str">
        <f>B14615&amp;" | "&amp;C14615&amp;" | "&amp;D14615</f>
        <v>documentazione_amministrativa / documenti_protocollati | DOCUMENTO PROTOCOLLATO | DOCUMENTO PROTOCOLLATO</v>
      </c>
      <c r="Q14615" s="3" t="str">
        <f>VLOOKUP(P14615,'Classificazione UD'!A:B,2,FALSE)</f>
        <v>Protocollo</v>
      </c>
    </row>
    <row r="14616" spans="1:17" ht="15" customHeight="1" x14ac:dyDescent="0.25">
      <c r="A14616" s="30">
        <v>2017</v>
      </c>
      <c r="B14616" s="3" t="s">
        <v>17</v>
      </c>
      <c r="C14616" s="3" t="s">
        <v>65</v>
      </c>
      <c r="D14616" s="3" t="s">
        <v>65</v>
      </c>
      <c r="E14616" s="3">
        <v>4490</v>
      </c>
      <c r="F14616" s="3">
        <v>4490</v>
      </c>
      <c r="G14616" s="3">
        <v>4490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 t="str">
        <f>B14616&amp;" | "&amp;C14616&amp;" | "&amp;D14616</f>
        <v>documentazione_amministrativa / documentazione_contabile | REVERSALE | REVERSALE</v>
      </c>
      <c r="Q14616" s="3" t="str">
        <f>VLOOKUP(P14616,'Classificazione UD'!A:B,2,FALSE)</f>
        <v>Ordinativo</v>
      </c>
    </row>
    <row r="14617" spans="1:17" ht="15" customHeight="1" x14ac:dyDescent="0.25">
      <c r="A14617" s="30">
        <v>2017</v>
      </c>
      <c r="B14617" s="3" t="s">
        <v>20</v>
      </c>
      <c r="C14617" s="3" t="s">
        <v>21</v>
      </c>
      <c r="D14617" s="3" t="s">
        <v>21</v>
      </c>
      <c r="E14617" s="3">
        <v>355</v>
      </c>
      <c r="F14617" s="3">
        <v>355</v>
      </c>
      <c r="G14617" s="3">
        <v>355</v>
      </c>
      <c r="H14617" s="3">
        <v>80648655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 t="str">
        <f>B14617&amp;" | "&amp;C14617&amp;" | "&amp;D14617</f>
        <v>documentazione_amministrativa / registri | REGISTRO GIORNALIERO | REGISTRO GIORNALIERO</v>
      </c>
      <c r="Q14617" s="3" t="str">
        <f>VLOOKUP(P14617,'Classificazione UD'!A:B,2,FALSE)</f>
        <v>RGP</v>
      </c>
    </row>
    <row r="14618" spans="1:17" ht="15" customHeight="1" x14ac:dyDescent="0.25">
      <c r="A14618" s="30">
        <v>2017</v>
      </c>
      <c r="B14618" s="3" t="s">
        <v>44</v>
      </c>
      <c r="C14618" s="3" t="s">
        <v>46</v>
      </c>
      <c r="D14618" s="3" t="s">
        <v>46</v>
      </c>
      <c r="E14618" s="3">
        <v>71</v>
      </c>
      <c r="F14618" s="3">
        <v>486</v>
      </c>
      <c r="G14618" s="3">
        <v>486</v>
      </c>
      <c r="H14618" s="3">
        <v>213571209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 t="str">
        <f>B14618&amp;" | "&amp;C14618&amp;" | "&amp;D14618</f>
        <v>documentazione_amministrativa / deliberazioni | DELIBERA | DELIBERA</v>
      </c>
      <c r="Q14618" s="3" t="str">
        <f>VLOOKUP(P14618,'Classificazione UD'!A:B,2,FALSE)</f>
        <v>Amministrativo</v>
      </c>
    </row>
    <row r="14619" spans="1:17" ht="15" customHeight="1" x14ac:dyDescent="0.25">
      <c r="A14619" s="30">
        <v>2017</v>
      </c>
      <c r="B14619" s="3" t="s">
        <v>44</v>
      </c>
      <c r="C14619" s="3" t="s">
        <v>46</v>
      </c>
      <c r="D14619" s="3" t="s">
        <v>46</v>
      </c>
      <c r="E14619" s="3">
        <v>297</v>
      </c>
      <c r="F14619" s="3">
        <v>1809</v>
      </c>
      <c r="G14619" s="3">
        <v>1809</v>
      </c>
      <c r="H14619" s="3">
        <v>347605921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0</v>
      </c>
      <c r="P14619" s="3" t="str">
        <f>B14619&amp;" | "&amp;C14619&amp;" | "&amp;D14619</f>
        <v>documentazione_amministrativa / deliberazioni | DELIBERA | DELIBERA</v>
      </c>
      <c r="Q14619" s="3" t="str">
        <f>VLOOKUP(P14619,'Classificazione UD'!A:B,2,FALSE)</f>
        <v>Amministrativo</v>
      </c>
    </row>
    <row r="14620" spans="1:17" ht="15" customHeight="1" x14ac:dyDescent="0.25">
      <c r="A14620" s="30">
        <v>2017</v>
      </c>
      <c r="B14620" s="3" t="s">
        <v>48</v>
      </c>
      <c r="C14620" s="3" t="s">
        <v>116</v>
      </c>
      <c r="D14620" s="3" t="s">
        <v>116</v>
      </c>
      <c r="E14620" s="3">
        <v>792</v>
      </c>
      <c r="F14620" s="3">
        <v>2889</v>
      </c>
      <c r="G14620" s="3">
        <v>2889</v>
      </c>
      <c r="H14620" s="3">
        <v>404360593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 t="str">
        <f>B14620&amp;" | "&amp;C14620&amp;" | "&amp;D14620</f>
        <v>documentazione_amministrativa / determinazioni | DETERMINAZIONE DEL DIRIGENTE | DETERMINAZIONE DEL DIRIGENTE</v>
      </c>
      <c r="Q14620" s="3" t="str">
        <f>VLOOKUP(P14620,'Classificazione UD'!A:B,2,FALSE)</f>
        <v>Amministrativo</v>
      </c>
    </row>
    <row r="14621" spans="1:17" ht="15" customHeight="1" x14ac:dyDescent="0.25">
      <c r="A14621" s="30">
        <v>2017</v>
      </c>
      <c r="B14621" s="3" t="s">
        <v>36</v>
      </c>
      <c r="C14621" s="3" t="s">
        <v>50</v>
      </c>
      <c r="D14621" s="3" t="s">
        <v>50</v>
      </c>
      <c r="E14621" s="3">
        <v>41398</v>
      </c>
      <c r="F14621" s="3">
        <v>120767</v>
      </c>
      <c r="G14621" s="3">
        <v>120767</v>
      </c>
      <c r="H14621" s="3">
        <v>63747507094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3" t="str">
        <f>B14621&amp;" | "&amp;C14621&amp;" | "&amp;D14621</f>
        <v>documentazione_amministrativa / documenti_protocollati | DOCUMENTO PROTOCOLLATO | DOCUMENTO PROTOCOLLATO</v>
      </c>
      <c r="Q14621" s="3" t="str">
        <f>VLOOKUP(P14621,'Classificazione UD'!A:B,2,FALSE)</f>
        <v>Protocollo</v>
      </c>
    </row>
    <row r="14622" spans="1:17" ht="15" customHeight="1" x14ac:dyDescent="0.25">
      <c r="A14622" s="30">
        <v>2017</v>
      </c>
      <c r="B14622" s="3" t="s">
        <v>44</v>
      </c>
      <c r="C14622" s="3" t="s">
        <v>46</v>
      </c>
      <c r="D14622" s="3" t="s">
        <v>46</v>
      </c>
      <c r="E14622" s="3">
        <v>33</v>
      </c>
      <c r="F14622" s="3">
        <v>122</v>
      </c>
      <c r="G14622" s="3">
        <v>122</v>
      </c>
      <c r="H14622" s="3">
        <v>122964523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3" t="str">
        <f>B14622&amp;" | "&amp;C14622&amp;" | "&amp;D14622</f>
        <v>documentazione_amministrativa / deliberazioni | DELIBERA | DELIBERA</v>
      </c>
      <c r="Q14622" s="3" t="str">
        <f>VLOOKUP(P14622,'Classificazione UD'!A:B,2,FALSE)</f>
        <v>Amministrativo</v>
      </c>
    </row>
    <row r="14623" spans="1:17" ht="15" customHeight="1" x14ac:dyDescent="0.25">
      <c r="A14623" s="30">
        <v>2017</v>
      </c>
      <c r="B14623" s="3" t="s">
        <v>44</v>
      </c>
      <c r="C14623" s="3" t="s">
        <v>46</v>
      </c>
      <c r="D14623" s="3" t="s">
        <v>46</v>
      </c>
      <c r="E14623" s="3">
        <v>51</v>
      </c>
      <c r="F14623" s="3">
        <v>150</v>
      </c>
      <c r="G14623" s="3">
        <v>150</v>
      </c>
      <c r="H14623" s="3">
        <v>173977501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 t="str">
        <f>B14623&amp;" | "&amp;C14623&amp;" | "&amp;D14623</f>
        <v>documentazione_amministrativa / deliberazioni | DELIBERA | DELIBERA</v>
      </c>
      <c r="Q14623" s="3" t="str">
        <f>VLOOKUP(P14623,'Classificazione UD'!A:B,2,FALSE)</f>
        <v>Amministrativo</v>
      </c>
    </row>
    <row r="14624" spans="1:17" ht="15" customHeight="1" x14ac:dyDescent="0.25">
      <c r="A14624" s="30">
        <v>2017</v>
      </c>
      <c r="B14624" s="3" t="s">
        <v>48</v>
      </c>
      <c r="C14624" s="3" t="s">
        <v>116</v>
      </c>
      <c r="D14624" s="3" t="s">
        <v>116</v>
      </c>
      <c r="E14624" s="3">
        <v>110</v>
      </c>
      <c r="F14624" s="3">
        <v>262</v>
      </c>
      <c r="G14624" s="3">
        <v>262</v>
      </c>
      <c r="H14624" s="3">
        <v>32013866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 t="str">
        <f>B14624&amp;" | "&amp;C14624&amp;" | "&amp;D14624</f>
        <v>documentazione_amministrativa / determinazioni | DETERMINAZIONE DEL DIRIGENTE | DETERMINAZIONE DEL DIRIGENTE</v>
      </c>
      <c r="Q14624" s="3" t="str">
        <f>VLOOKUP(P14624,'Classificazione UD'!A:B,2,FALSE)</f>
        <v>Amministrativo</v>
      </c>
    </row>
    <row r="14625" spans="1:17" ht="15" customHeight="1" x14ac:dyDescent="0.25">
      <c r="A14625" s="30">
        <v>2017</v>
      </c>
      <c r="B14625" s="3" t="s">
        <v>17</v>
      </c>
      <c r="C14625" s="3" t="s">
        <v>27</v>
      </c>
      <c r="D14625" s="3" t="s">
        <v>19</v>
      </c>
      <c r="E14625" s="3">
        <v>482</v>
      </c>
      <c r="F14625" s="3">
        <v>1928</v>
      </c>
      <c r="G14625" s="3">
        <v>1928</v>
      </c>
      <c r="H14625" s="3">
        <v>476262293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 t="str">
        <f>B14625&amp;" | "&amp;C14625&amp;" | "&amp;D14625</f>
        <v>documentazione_amministrativa / documentazione_contabile | FATTURA PASSIVA | FATTURA</v>
      </c>
      <c r="Q14625" s="3" t="str">
        <f>VLOOKUP(P14625,'Classificazione UD'!A:B,2,FALSE)</f>
        <v>Fiscale</v>
      </c>
    </row>
    <row r="14626" spans="1:17" ht="15" customHeight="1" x14ac:dyDescent="0.25">
      <c r="A14626" s="30">
        <v>2017</v>
      </c>
      <c r="B14626" s="3" t="s">
        <v>23</v>
      </c>
      <c r="C14626" s="3" t="s">
        <v>117</v>
      </c>
      <c r="D14626" s="3" t="s">
        <v>117</v>
      </c>
      <c r="E14626" s="3">
        <v>85</v>
      </c>
      <c r="F14626" s="3">
        <v>141</v>
      </c>
      <c r="G14626" s="3">
        <v>141</v>
      </c>
      <c r="H14626" s="3">
        <v>20309213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 t="str">
        <f>B14626&amp;" | "&amp;C14626&amp;" | "&amp;D14626</f>
        <v>documentazione_amministrativa / altri_documenti | DOCUMENTO NON PROTOCOLLATO | DOCUMENTO NON PROTOCOLLATO</v>
      </c>
      <c r="Q14626" s="3" t="str">
        <f>VLOOKUP(P14626,'Classificazione UD'!A:B,2,FALSE)</f>
        <v>Amministrativo</v>
      </c>
    </row>
    <row r="14627" spans="1:17" ht="15" customHeight="1" x14ac:dyDescent="0.25">
      <c r="A14627" s="30">
        <v>2017</v>
      </c>
      <c r="B14627" s="3" t="s">
        <v>36</v>
      </c>
      <c r="C14627" s="3" t="s">
        <v>50</v>
      </c>
      <c r="D14627" s="3" t="s">
        <v>50</v>
      </c>
      <c r="E14627" s="3">
        <v>4486</v>
      </c>
      <c r="F14627" s="3">
        <v>16133</v>
      </c>
      <c r="G14627" s="3">
        <v>16133</v>
      </c>
      <c r="H14627" s="3">
        <v>11583445194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3" t="str">
        <f>B14627&amp;" | "&amp;C14627&amp;" | "&amp;D14627</f>
        <v>documentazione_amministrativa / documenti_protocollati | DOCUMENTO PROTOCOLLATO | DOCUMENTO PROTOCOLLATO</v>
      </c>
      <c r="Q14627" s="3" t="str">
        <f>VLOOKUP(P14627,'Classificazione UD'!A:B,2,FALSE)</f>
        <v>Protocollo</v>
      </c>
    </row>
    <row r="14628" spans="1:17" ht="15" customHeight="1" x14ac:dyDescent="0.25">
      <c r="A14628" s="30">
        <v>2017</v>
      </c>
      <c r="B14628" s="3" t="s">
        <v>20</v>
      </c>
      <c r="C14628" s="3" t="s">
        <v>21</v>
      </c>
      <c r="D14628" s="3" t="s">
        <v>21</v>
      </c>
      <c r="E14628" s="3">
        <v>362</v>
      </c>
      <c r="F14628" s="3">
        <v>362</v>
      </c>
      <c r="G14628" s="3">
        <v>362</v>
      </c>
      <c r="H14628" s="3">
        <v>21005193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 t="str">
        <f>B14628&amp;" | "&amp;C14628&amp;" | "&amp;D14628</f>
        <v>documentazione_amministrativa / registri | REGISTRO GIORNALIERO | REGISTRO GIORNALIERO</v>
      </c>
      <c r="Q14628" s="3" t="str">
        <f>VLOOKUP(P14628,'Classificazione UD'!A:B,2,FALSE)</f>
        <v>RGP</v>
      </c>
    </row>
    <row r="14629" spans="1:17" ht="15" customHeight="1" x14ac:dyDescent="0.25">
      <c r="A14629" s="30">
        <v>2017</v>
      </c>
      <c r="B14629" s="3" t="s">
        <v>118</v>
      </c>
      <c r="C14629" s="3" t="s">
        <v>119</v>
      </c>
      <c r="D14629" s="3" t="s">
        <v>119</v>
      </c>
      <c r="E14629" s="3">
        <v>5</v>
      </c>
      <c r="F14629" s="3">
        <v>6</v>
      </c>
      <c r="G14629" s="3">
        <v>6</v>
      </c>
      <c r="H14629" s="3">
        <v>631497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>
        <v>0</v>
      </c>
      <c r="P14629" s="3" t="str">
        <f>B14629&amp;" | "&amp;C14629&amp;" | "&amp;D14629</f>
        <v>documentazione_amministrativa / decreti_ordinanze | DECRETO | DECRETO</v>
      </c>
      <c r="Q14629" s="3" t="str">
        <f>VLOOKUP(P14629,'Classificazione UD'!A:B,2,FALSE)</f>
        <v>Amministrativo</v>
      </c>
    </row>
    <row r="14630" spans="1:17" ht="15" customHeight="1" x14ac:dyDescent="0.25">
      <c r="A14630" s="30">
        <v>2017</v>
      </c>
      <c r="B14630" s="3" t="s">
        <v>48</v>
      </c>
      <c r="C14630" s="3" t="s">
        <v>175</v>
      </c>
      <c r="D14630" s="3" t="s">
        <v>175</v>
      </c>
      <c r="E14630" s="3">
        <v>204</v>
      </c>
      <c r="F14630" s="3">
        <v>437</v>
      </c>
      <c r="G14630" s="3">
        <v>437</v>
      </c>
      <c r="H14630" s="3">
        <v>64756417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3" t="str">
        <f>B14630&amp;" | "&amp;C14630&amp;" | "&amp;D14630</f>
        <v>documentazione_amministrativa / determinazioni | DETERMINAZIONE | DETERMINAZIONE</v>
      </c>
      <c r="Q14630" s="3" t="str">
        <f>VLOOKUP(P14630,'Classificazione UD'!A:B,2,FALSE)</f>
        <v>Amministrativo</v>
      </c>
    </row>
    <row r="14631" spans="1:17" ht="15" customHeight="1" x14ac:dyDescent="0.25">
      <c r="A14631" s="30">
        <v>2017</v>
      </c>
      <c r="B14631" s="3" t="s">
        <v>118</v>
      </c>
      <c r="C14631" s="3" t="s">
        <v>122</v>
      </c>
      <c r="D14631" s="3" t="s">
        <v>122</v>
      </c>
      <c r="E14631" s="3">
        <v>37</v>
      </c>
      <c r="F14631" s="3">
        <v>38</v>
      </c>
      <c r="G14631" s="3">
        <v>38</v>
      </c>
      <c r="H14631" s="3">
        <v>4117811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 t="str">
        <f>B14631&amp;" | "&amp;C14631&amp;" | "&amp;D14631</f>
        <v>documentazione_amministrativa / decreti_ordinanze | ORDINANZA | ORDINANZA</v>
      </c>
      <c r="Q14631" s="3" t="str">
        <f>VLOOKUP(P14631,'Classificazione UD'!A:B,2,FALSE)</f>
        <v>Amministrativo</v>
      </c>
    </row>
    <row r="14632" spans="1:17" ht="15" customHeight="1" x14ac:dyDescent="0.25">
      <c r="A14632" s="30">
        <v>2017</v>
      </c>
      <c r="B14632" s="3" t="s">
        <v>36</v>
      </c>
      <c r="C14632" s="3" t="s">
        <v>50</v>
      </c>
      <c r="D14632" s="3" t="s">
        <v>50</v>
      </c>
      <c r="E14632" s="3">
        <v>5</v>
      </c>
      <c r="F14632" s="3">
        <v>13</v>
      </c>
      <c r="G14632" s="3">
        <v>13</v>
      </c>
      <c r="H14632" s="3">
        <v>3088274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3" t="str">
        <f>B14632&amp;" | "&amp;C14632&amp;" | "&amp;D14632</f>
        <v>documentazione_amministrativa / documenti_protocollati | DOCUMENTO PROTOCOLLATO | DOCUMENTO PROTOCOLLATO</v>
      </c>
      <c r="Q14632" s="3" t="str">
        <f>VLOOKUP(P14632,'Classificazione UD'!A:B,2,FALSE)</f>
        <v>Protocollo</v>
      </c>
    </row>
    <row r="14633" spans="1:17" ht="15" customHeight="1" x14ac:dyDescent="0.25">
      <c r="A14633" s="30">
        <v>2017</v>
      </c>
      <c r="B14633" s="3" t="s">
        <v>17</v>
      </c>
      <c r="C14633" s="3" t="s">
        <v>27</v>
      </c>
      <c r="D14633" s="3" t="s">
        <v>19</v>
      </c>
      <c r="E14633" s="3">
        <v>2566</v>
      </c>
      <c r="F14633" s="3">
        <v>7821</v>
      </c>
      <c r="G14633" s="3">
        <v>7821</v>
      </c>
      <c r="H14633" s="3">
        <v>1124402294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 t="str">
        <f>B14633&amp;" | "&amp;C14633&amp;" | "&amp;D14633</f>
        <v>documentazione_amministrativa / documentazione_contabile | FATTURA PASSIVA | FATTURA</v>
      </c>
      <c r="Q14633" s="3" t="str">
        <f>VLOOKUP(P14633,'Classificazione UD'!A:B,2,FALSE)</f>
        <v>Fiscale</v>
      </c>
    </row>
    <row r="14634" spans="1:17" ht="15" customHeight="1" x14ac:dyDescent="0.25">
      <c r="A14634" s="30">
        <v>2017</v>
      </c>
      <c r="B14634" s="3" t="s">
        <v>36</v>
      </c>
      <c r="C14634" s="3" t="s">
        <v>295</v>
      </c>
      <c r="D14634" s="3" t="s">
        <v>295</v>
      </c>
      <c r="E14634" s="3">
        <v>5573</v>
      </c>
      <c r="F14634" s="3">
        <v>10405</v>
      </c>
      <c r="G14634" s="3">
        <v>10405</v>
      </c>
      <c r="H14634" s="3">
        <v>5072238828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 t="str">
        <f>B14634&amp;" | "&amp;C14634&amp;" | "&amp;D14634</f>
        <v>documentazione_amministrativa / documenti_protocollati | DOCUMENTO_DI_PROTOCOLLO | DOCUMENTO_DI_PROTOCOLLO</v>
      </c>
      <c r="Q14634" s="3" t="str">
        <f>VLOOKUP(P14634,'Classificazione UD'!A:B,2,FALSE)</f>
        <v>Amministrativo</v>
      </c>
    </row>
    <row r="14635" spans="1:17" ht="15" customHeight="1" x14ac:dyDescent="0.25">
      <c r="A14635" s="30">
        <v>2017</v>
      </c>
      <c r="B14635" s="3" t="s">
        <v>20</v>
      </c>
      <c r="C14635" s="3" t="s">
        <v>21</v>
      </c>
      <c r="D14635" s="3" t="s">
        <v>21</v>
      </c>
      <c r="E14635" s="3">
        <v>164</v>
      </c>
      <c r="F14635" s="3">
        <v>327</v>
      </c>
      <c r="G14635" s="3">
        <v>327</v>
      </c>
      <c r="H14635" s="3">
        <v>15461772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 t="str">
        <f>B14635&amp;" | "&amp;C14635&amp;" | "&amp;D14635</f>
        <v>documentazione_amministrativa / registri | REGISTRO GIORNALIERO | REGISTRO GIORNALIERO</v>
      </c>
      <c r="Q14635" s="3" t="str">
        <f>VLOOKUP(P14635,'Classificazione UD'!A:B,2,FALSE)</f>
        <v>RGP</v>
      </c>
    </row>
    <row r="14636" spans="1:17" ht="15" customHeight="1" x14ac:dyDescent="0.25">
      <c r="A14636" s="30">
        <v>2017</v>
      </c>
      <c r="B14636" s="3" t="s">
        <v>44</v>
      </c>
      <c r="C14636" s="3" t="s">
        <v>312</v>
      </c>
      <c r="D14636" s="3" t="s">
        <v>312</v>
      </c>
      <c r="E14636" s="3">
        <v>96</v>
      </c>
      <c r="F14636" s="3">
        <v>531</v>
      </c>
      <c r="G14636" s="3">
        <v>531</v>
      </c>
      <c r="H14636" s="3">
        <v>1053806955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 t="str">
        <f>B14636&amp;" | "&amp;C14636&amp;" | "&amp;D14636</f>
        <v>documentazione_amministrativa / deliberazioni | DELIB | DELIB</v>
      </c>
      <c r="Q14636" s="3" t="str">
        <f>VLOOKUP(P14636,'Classificazione UD'!A:B,2,FALSE)</f>
        <v>Amministrativo</v>
      </c>
    </row>
    <row r="14637" spans="1:17" ht="15" customHeight="1" x14ac:dyDescent="0.25">
      <c r="A14637" s="30">
        <v>2017</v>
      </c>
      <c r="B14637" s="3" t="s">
        <v>44</v>
      </c>
      <c r="C14637" s="3" t="s">
        <v>312</v>
      </c>
      <c r="D14637" s="3" t="s">
        <v>312</v>
      </c>
      <c r="E14637" s="3">
        <v>322</v>
      </c>
      <c r="F14637" s="3">
        <v>1550</v>
      </c>
      <c r="G14637" s="3">
        <v>1550</v>
      </c>
      <c r="H14637" s="3">
        <v>3330556183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s="3">
        <v>0</v>
      </c>
      <c r="P14637" s="3" t="str">
        <f>B14637&amp;" | "&amp;C14637&amp;" | "&amp;D14637</f>
        <v>documentazione_amministrativa / deliberazioni | DELIB | DELIB</v>
      </c>
      <c r="Q14637" s="3" t="str">
        <f>VLOOKUP(P14637,'Classificazione UD'!A:B,2,FALSE)</f>
        <v>Amministrativo</v>
      </c>
    </row>
    <row r="14638" spans="1:17" ht="15" customHeight="1" x14ac:dyDescent="0.25">
      <c r="A14638" s="30">
        <v>2017</v>
      </c>
      <c r="B14638" s="3" t="s">
        <v>48</v>
      </c>
      <c r="C14638" s="3" t="s">
        <v>293</v>
      </c>
      <c r="D14638" s="3" t="s">
        <v>293</v>
      </c>
      <c r="E14638" s="3">
        <v>1552</v>
      </c>
      <c r="F14638" s="3">
        <v>1552</v>
      </c>
      <c r="G14638" s="3">
        <v>1552</v>
      </c>
      <c r="H14638" s="3">
        <v>2791833269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 t="str">
        <f>B14638&amp;" | "&amp;C14638&amp;" | "&amp;D14638</f>
        <v>documentazione_amministrativa / determinazioni | DETERMINAZIONE_DIRIGENZIALE | DETERMINAZIONE_DIRIGENZIALE</v>
      </c>
      <c r="Q14638" s="3" t="str">
        <f>VLOOKUP(P14638,'Classificazione UD'!A:B,2,FALSE)</f>
        <v>Amministrativo</v>
      </c>
    </row>
    <row r="14639" spans="1:17" ht="15" customHeight="1" x14ac:dyDescent="0.25">
      <c r="A14639" s="30">
        <v>2017</v>
      </c>
      <c r="B14639" s="3" t="s">
        <v>17</v>
      </c>
      <c r="C14639" s="3" t="s">
        <v>27</v>
      </c>
      <c r="D14639" s="3" t="s">
        <v>19</v>
      </c>
      <c r="E14639" s="3">
        <v>3134</v>
      </c>
      <c r="F14639" s="3">
        <v>9308</v>
      </c>
      <c r="G14639" s="3">
        <v>9308</v>
      </c>
      <c r="H14639" s="3">
        <v>1256131746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 t="str">
        <f>B14639&amp;" | "&amp;C14639&amp;" | "&amp;D14639</f>
        <v>documentazione_amministrativa / documentazione_contabile | FATTURA PASSIVA | FATTURA</v>
      </c>
      <c r="Q14639" s="3" t="str">
        <f>VLOOKUP(P14639,'Classificazione UD'!A:B,2,FALSE)</f>
        <v>Fiscale</v>
      </c>
    </row>
    <row r="14640" spans="1:17" ht="15" customHeight="1" x14ac:dyDescent="0.25">
      <c r="A14640" s="30">
        <v>2017</v>
      </c>
      <c r="B14640" s="3" t="s">
        <v>20</v>
      </c>
      <c r="C14640" s="3" t="s">
        <v>21</v>
      </c>
      <c r="D14640" s="3" t="s">
        <v>21</v>
      </c>
      <c r="E14640" s="3">
        <v>345</v>
      </c>
      <c r="F14640" s="3">
        <v>345</v>
      </c>
      <c r="G14640" s="3">
        <v>345</v>
      </c>
      <c r="H14640" s="3">
        <v>55224792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0</v>
      </c>
      <c r="P14640" s="3" t="str">
        <f>B14640&amp;" | "&amp;C14640&amp;" | "&amp;D14640</f>
        <v>documentazione_amministrativa / registri | REGISTRO GIORNALIERO | REGISTRO GIORNALIERO</v>
      </c>
      <c r="Q14640" s="3" t="str">
        <f>VLOOKUP(P14640,'Classificazione UD'!A:B,2,FALSE)</f>
        <v>RGP</v>
      </c>
    </row>
    <row r="14641" spans="1:17" ht="15" customHeight="1" x14ac:dyDescent="0.25">
      <c r="A14641" s="30">
        <v>2017</v>
      </c>
      <c r="B14641" s="3" t="s">
        <v>20</v>
      </c>
      <c r="C14641" s="3" t="s">
        <v>21</v>
      </c>
      <c r="D14641" s="3" t="s">
        <v>21</v>
      </c>
      <c r="E14641" s="3">
        <v>284</v>
      </c>
      <c r="F14641" s="3">
        <v>284</v>
      </c>
      <c r="G14641" s="3">
        <v>284</v>
      </c>
      <c r="H14641" s="3">
        <v>56787796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 t="str">
        <f>B14641&amp;" | "&amp;C14641&amp;" | "&amp;D14641</f>
        <v>documentazione_amministrativa / registri | REGISTRO GIORNALIERO | REGISTRO GIORNALIERO</v>
      </c>
      <c r="Q14641" s="3" t="str">
        <f>VLOOKUP(P14641,'Classificazione UD'!A:B,2,FALSE)</f>
        <v>RGP</v>
      </c>
    </row>
    <row r="14642" spans="1:17" ht="15" customHeight="1" x14ac:dyDescent="0.25">
      <c r="A14642" s="30">
        <v>2017</v>
      </c>
      <c r="B14642" s="3" t="s">
        <v>44</v>
      </c>
      <c r="C14642" s="3" t="s">
        <v>46</v>
      </c>
      <c r="D14642" s="3" t="s">
        <v>46</v>
      </c>
      <c r="E14642" s="3">
        <v>32</v>
      </c>
      <c r="F14642" s="3">
        <v>202</v>
      </c>
      <c r="G14642" s="3">
        <v>202</v>
      </c>
      <c r="H14642" s="3">
        <v>79308175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 t="str">
        <f>B14642&amp;" | "&amp;C14642&amp;" | "&amp;D14642</f>
        <v>documentazione_amministrativa / deliberazioni | DELIBERA | DELIBERA</v>
      </c>
      <c r="Q14642" s="3" t="str">
        <f>VLOOKUP(P14642,'Classificazione UD'!A:B,2,FALSE)</f>
        <v>Amministrativo</v>
      </c>
    </row>
    <row r="14643" spans="1:17" ht="15" customHeight="1" x14ac:dyDescent="0.25">
      <c r="A14643" s="30">
        <v>2017</v>
      </c>
      <c r="B14643" s="3" t="s">
        <v>44</v>
      </c>
      <c r="C14643" s="3" t="s">
        <v>46</v>
      </c>
      <c r="D14643" s="3" t="s">
        <v>46</v>
      </c>
      <c r="E14643" s="3">
        <v>39</v>
      </c>
      <c r="F14643" s="3">
        <v>412</v>
      </c>
      <c r="G14643" s="3">
        <v>412</v>
      </c>
      <c r="H14643" s="3">
        <v>1135909021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 t="str">
        <f>B14643&amp;" | "&amp;C14643&amp;" | "&amp;D14643</f>
        <v>documentazione_amministrativa / deliberazioni | DELIBERA | DELIBERA</v>
      </c>
      <c r="Q14643" s="3" t="str">
        <f>VLOOKUP(P14643,'Classificazione UD'!A:B,2,FALSE)</f>
        <v>Amministrativo</v>
      </c>
    </row>
    <row r="14644" spans="1:17" ht="15" customHeight="1" x14ac:dyDescent="0.25">
      <c r="A14644" s="30">
        <v>2017</v>
      </c>
      <c r="B14644" s="3" t="s">
        <v>48</v>
      </c>
      <c r="C14644" s="3" t="s">
        <v>116</v>
      </c>
      <c r="D14644" s="3" t="s">
        <v>116</v>
      </c>
      <c r="E14644" s="3">
        <v>71</v>
      </c>
      <c r="F14644" s="3">
        <v>282</v>
      </c>
      <c r="G14644" s="3">
        <v>282</v>
      </c>
      <c r="H14644" s="3">
        <v>88774674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 t="str">
        <f>B14644&amp;" | "&amp;C14644&amp;" | "&amp;D14644</f>
        <v>documentazione_amministrativa / determinazioni | DETERMINAZIONE DEL DIRIGENTE | DETERMINAZIONE DEL DIRIGENTE</v>
      </c>
      <c r="Q14644" s="3" t="str">
        <f>VLOOKUP(P14644,'Classificazione UD'!A:B,2,FALSE)</f>
        <v>Amministrativo</v>
      </c>
    </row>
    <row r="14645" spans="1:17" ht="15" customHeight="1" x14ac:dyDescent="0.25">
      <c r="A14645" s="30">
        <v>2017</v>
      </c>
      <c r="B14645" s="3" t="s">
        <v>17</v>
      </c>
      <c r="C14645" s="3" t="s">
        <v>27</v>
      </c>
      <c r="D14645" s="3" t="s">
        <v>19</v>
      </c>
      <c r="E14645" s="3">
        <v>743</v>
      </c>
      <c r="F14645" s="3">
        <v>2971</v>
      </c>
      <c r="G14645" s="3">
        <v>2971</v>
      </c>
      <c r="H14645" s="3">
        <v>513329855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 t="str">
        <f>B14645&amp;" | "&amp;C14645&amp;" | "&amp;D14645</f>
        <v>documentazione_amministrativa / documentazione_contabile | FATTURA PASSIVA | FATTURA</v>
      </c>
      <c r="Q14645" s="3" t="str">
        <f>VLOOKUP(P14645,'Classificazione UD'!A:B,2,FALSE)</f>
        <v>Fiscale</v>
      </c>
    </row>
    <row r="14646" spans="1:17" ht="15" customHeight="1" x14ac:dyDescent="0.25">
      <c r="A14646" s="30">
        <v>2017</v>
      </c>
      <c r="B14646" s="3" t="s">
        <v>23</v>
      </c>
      <c r="C14646" s="3" t="s">
        <v>117</v>
      </c>
      <c r="D14646" s="3" t="s">
        <v>117</v>
      </c>
      <c r="E14646" s="3">
        <v>2309</v>
      </c>
      <c r="F14646" s="3">
        <v>3486</v>
      </c>
      <c r="G14646" s="3">
        <v>3486</v>
      </c>
      <c r="H14646" s="3">
        <v>700018716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 t="str">
        <f>B14646&amp;" | "&amp;C14646&amp;" | "&amp;D14646</f>
        <v>documentazione_amministrativa / altri_documenti | DOCUMENTO NON PROTOCOLLATO | DOCUMENTO NON PROTOCOLLATO</v>
      </c>
      <c r="Q14646" s="3" t="str">
        <f>VLOOKUP(P14646,'Classificazione UD'!A:B,2,FALSE)</f>
        <v>Amministrativo</v>
      </c>
    </row>
    <row r="14647" spans="1:17" ht="15" customHeight="1" x14ac:dyDescent="0.25">
      <c r="A14647" s="30">
        <v>2017</v>
      </c>
      <c r="B14647" s="3" t="s">
        <v>36</v>
      </c>
      <c r="C14647" s="3" t="s">
        <v>50</v>
      </c>
      <c r="D14647" s="3" t="s">
        <v>50</v>
      </c>
      <c r="E14647" s="3">
        <v>4590</v>
      </c>
      <c r="F14647" s="3">
        <v>15273</v>
      </c>
      <c r="G14647" s="3">
        <v>15273</v>
      </c>
      <c r="H14647" s="3">
        <v>3130445080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s="3">
        <v>0</v>
      </c>
      <c r="P14647" s="3" t="str">
        <f>B14647&amp;" | "&amp;C14647&amp;" | "&amp;D14647</f>
        <v>documentazione_amministrativa / documenti_protocollati | DOCUMENTO PROTOCOLLATO | DOCUMENTO PROTOCOLLATO</v>
      </c>
      <c r="Q14647" s="3" t="str">
        <f>VLOOKUP(P14647,'Classificazione UD'!A:B,2,FALSE)</f>
        <v>Protocollo</v>
      </c>
    </row>
    <row r="14648" spans="1:17" ht="15" customHeight="1" x14ac:dyDescent="0.25">
      <c r="A14648" s="30">
        <v>2017</v>
      </c>
      <c r="B14648" s="3" t="s">
        <v>44</v>
      </c>
      <c r="C14648" s="3" t="s">
        <v>46</v>
      </c>
      <c r="D14648" s="3" t="s">
        <v>46</v>
      </c>
      <c r="E14648" s="3">
        <v>87</v>
      </c>
      <c r="F14648" s="3">
        <v>377</v>
      </c>
      <c r="G14648" s="3">
        <v>377</v>
      </c>
      <c r="H14648" s="3">
        <v>183448811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 t="str">
        <f>B14648&amp;" | "&amp;C14648&amp;" | "&amp;D14648</f>
        <v>documentazione_amministrativa / deliberazioni | DELIBERA | DELIBERA</v>
      </c>
      <c r="Q14648" s="3" t="str">
        <f>VLOOKUP(P14648,'Classificazione UD'!A:B,2,FALSE)</f>
        <v>Amministrativo</v>
      </c>
    </row>
    <row r="14649" spans="1:17" ht="15" customHeight="1" x14ac:dyDescent="0.25">
      <c r="A14649" s="30">
        <v>2017</v>
      </c>
      <c r="B14649" s="3" t="s">
        <v>118</v>
      </c>
      <c r="C14649" s="3" t="s">
        <v>119</v>
      </c>
      <c r="D14649" s="3" t="s">
        <v>119</v>
      </c>
      <c r="E14649" s="3">
        <v>19</v>
      </c>
      <c r="F14649" s="3">
        <v>24</v>
      </c>
      <c r="G14649" s="3">
        <v>24</v>
      </c>
      <c r="H14649" s="3">
        <v>2681803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s="3">
        <v>0</v>
      </c>
      <c r="P14649" s="3" t="str">
        <f>B14649&amp;" | "&amp;C14649&amp;" | "&amp;D14649</f>
        <v>documentazione_amministrativa / decreti_ordinanze | DECRETO | DECRETO</v>
      </c>
      <c r="Q14649" s="3" t="str">
        <f>VLOOKUP(P14649,'Classificazione UD'!A:B,2,FALSE)</f>
        <v>Amministrativo</v>
      </c>
    </row>
    <row r="14650" spans="1:17" ht="15" customHeight="1" x14ac:dyDescent="0.25">
      <c r="A14650" s="30">
        <v>2017</v>
      </c>
      <c r="B14650" s="3" t="s">
        <v>48</v>
      </c>
      <c r="C14650" s="3" t="s">
        <v>81</v>
      </c>
      <c r="D14650" s="3" t="s">
        <v>81</v>
      </c>
      <c r="E14650" s="3">
        <v>147</v>
      </c>
      <c r="F14650" s="3">
        <v>986</v>
      </c>
      <c r="G14650" s="3">
        <v>986</v>
      </c>
      <c r="H14650" s="3">
        <v>602409111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 t="str">
        <f>B14650&amp;" | "&amp;C14650&amp;" | "&amp;D14650</f>
        <v>documentazione_amministrativa / determinazioni | DETERMINA | DETERMINA</v>
      </c>
      <c r="Q14650" s="3" t="str">
        <f>VLOOKUP(P14650,'Classificazione UD'!A:B,2,FALSE)</f>
        <v>Amministrativo</v>
      </c>
    </row>
    <row r="14651" spans="1:17" ht="15" customHeight="1" x14ac:dyDescent="0.25">
      <c r="A14651" s="30">
        <v>2017</v>
      </c>
      <c r="B14651" s="3" t="s">
        <v>17</v>
      </c>
      <c r="C14651" s="3" t="s">
        <v>27</v>
      </c>
      <c r="D14651" s="3" t="s">
        <v>19</v>
      </c>
      <c r="E14651" s="3">
        <v>1269</v>
      </c>
      <c r="F14651" s="3">
        <v>7724</v>
      </c>
      <c r="G14651" s="3">
        <v>11538</v>
      </c>
      <c r="H14651" s="3">
        <v>1041122276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 t="str">
        <f>B14651&amp;" | "&amp;C14651&amp;" | "&amp;D14651</f>
        <v>documentazione_amministrativa / documentazione_contabile | FATTURA PASSIVA | FATTURA</v>
      </c>
      <c r="Q14651" s="3" t="str">
        <f>VLOOKUP(P14651,'Classificazione UD'!A:B,2,FALSE)</f>
        <v>Fiscale</v>
      </c>
    </row>
    <row r="14652" spans="1:17" ht="15" customHeight="1" x14ac:dyDescent="0.25">
      <c r="A14652" s="30">
        <v>2017</v>
      </c>
      <c r="B14652" s="3" t="s">
        <v>44</v>
      </c>
      <c r="C14652" s="3" t="s">
        <v>46</v>
      </c>
      <c r="D14652" s="3" t="s">
        <v>46</v>
      </c>
      <c r="E14652" s="3">
        <v>161</v>
      </c>
      <c r="F14652" s="3">
        <v>842</v>
      </c>
      <c r="G14652" s="3">
        <v>842</v>
      </c>
      <c r="H14652" s="3">
        <v>353093697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 t="str">
        <f>B14652&amp;" | "&amp;C14652&amp;" | "&amp;D14652</f>
        <v>documentazione_amministrativa / deliberazioni | DELIBERA | DELIBERA</v>
      </c>
      <c r="Q14652" s="3" t="str">
        <f>VLOOKUP(P14652,'Classificazione UD'!A:B,2,FALSE)</f>
        <v>Amministrativo</v>
      </c>
    </row>
    <row r="14653" spans="1:17" ht="15" customHeight="1" x14ac:dyDescent="0.25">
      <c r="A14653" s="30">
        <v>2017</v>
      </c>
      <c r="B14653" s="3" t="s">
        <v>118</v>
      </c>
      <c r="C14653" s="3" t="s">
        <v>122</v>
      </c>
      <c r="D14653" s="3" t="s">
        <v>122</v>
      </c>
      <c r="E14653" s="3">
        <v>72</v>
      </c>
      <c r="F14653" s="3">
        <v>161</v>
      </c>
      <c r="G14653" s="3">
        <v>161</v>
      </c>
      <c r="H14653" s="3">
        <v>21110852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 t="str">
        <f>B14653&amp;" | "&amp;C14653&amp;" | "&amp;D14653</f>
        <v>documentazione_amministrativa / decreti_ordinanze | ORDINANZA | ORDINANZA</v>
      </c>
      <c r="Q14653" s="3" t="str">
        <f>VLOOKUP(P14653,'Classificazione UD'!A:B,2,FALSE)</f>
        <v>Amministrativo</v>
      </c>
    </row>
    <row r="14654" spans="1:17" ht="15" customHeight="1" x14ac:dyDescent="0.25">
      <c r="A14654" s="30">
        <v>2017</v>
      </c>
      <c r="B14654" s="3" t="s">
        <v>36</v>
      </c>
      <c r="C14654" s="3" t="s">
        <v>50</v>
      </c>
      <c r="D14654" s="3" t="s">
        <v>50</v>
      </c>
      <c r="E14654" s="3">
        <v>27621</v>
      </c>
      <c r="F14654" s="3">
        <v>61233</v>
      </c>
      <c r="G14654" s="3">
        <v>61233</v>
      </c>
      <c r="H14654" s="3">
        <v>14585564895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 t="str">
        <f>B14654&amp;" | "&amp;C14654&amp;" | "&amp;D14654</f>
        <v>documentazione_amministrativa / documenti_protocollati | DOCUMENTO PROTOCOLLATO | DOCUMENTO PROTOCOLLATO</v>
      </c>
      <c r="Q14654" s="3" t="str">
        <f>VLOOKUP(P14654,'Classificazione UD'!A:B,2,FALSE)</f>
        <v>Protocollo</v>
      </c>
    </row>
    <row r="14655" spans="1:17" ht="15" customHeight="1" x14ac:dyDescent="0.25">
      <c r="A14655" s="30">
        <v>2017</v>
      </c>
      <c r="B14655" s="3" t="s">
        <v>33</v>
      </c>
      <c r="C14655" s="3" t="s">
        <v>34</v>
      </c>
      <c r="D14655" s="3" t="s">
        <v>34</v>
      </c>
      <c r="E14655" s="3">
        <v>108</v>
      </c>
      <c r="F14655" s="3">
        <v>145</v>
      </c>
      <c r="G14655" s="3">
        <v>145</v>
      </c>
      <c r="H14655" s="3">
        <v>143986113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 t="str">
        <f>B14655&amp;" | "&amp;C14655&amp;" | "&amp;D14655</f>
        <v>documentazione_amministrativa / contratti_accordi | CONTRATTO | CONTRATTO</v>
      </c>
      <c r="Q14655" s="3" t="str">
        <f>VLOOKUP(P14655,'Classificazione UD'!A:B,2,FALSE)</f>
        <v>Contratto</v>
      </c>
    </row>
    <row r="14656" spans="1:17" ht="15" customHeight="1" x14ac:dyDescent="0.25">
      <c r="A14656" s="30">
        <v>2017</v>
      </c>
      <c r="B14656" s="3" t="s">
        <v>20</v>
      </c>
      <c r="C14656" s="3" t="s">
        <v>21</v>
      </c>
      <c r="D14656" s="3" t="s">
        <v>21</v>
      </c>
      <c r="E14656" s="3">
        <v>285</v>
      </c>
      <c r="F14656" s="3">
        <v>285</v>
      </c>
      <c r="G14656" s="3">
        <v>285</v>
      </c>
      <c r="H14656" s="3">
        <v>47413915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3" t="str">
        <f>B14656&amp;" | "&amp;C14656&amp;" | "&amp;D14656</f>
        <v>documentazione_amministrativa / registri | REGISTRO GIORNALIERO | REGISTRO GIORNALIERO</v>
      </c>
      <c r="Q14656" s="3" t="str">
        <f>VLOOKUP(P14656,'Classificazione UD'!A:B,2,FALSE)</f>
        <v>RGP</v>
      </c>
    </row>
    <row r="14657" spans="1:17" ht="15" customHeight="1" x14ac:dyDescent="0.25">
      <c r="A14657" s="30">
        <v>2017</v>
      </c>
      <c r="B14657" s="3" t="s">
        <v>44</v>
      </c>
      <c r="C14657" s="3" t="s">
        <v>46</v>
      </c>
      <c r="D14657" s="3" t="s">
        <v>46</v>
      </c>
      <c r="E14657" s="3">
        <v>44</v>
      </c>
      <c r="F14657" s="3">
        <v>44</v>
      </c>
      <c r="G14657" s="3">
        <v>44</v>
      </c>
      <c r="H14657" s="3">
        <v>4954539</v>
      </c>
      <c r="I14657" s="3">
        <v>311</v>
      </c>
      <c r="J14657" s="3">
        <v>311</v>
      </c>
      <c r="K14657" s="3">
        <v>86923687</v>
      </c>
      <c r="L14657" s="3">
        <v>0</v>
      </c>
      <c r="M14657" s="3">
        <v>0</v>
      </c>
      <c r="N14657" s="3">
        <v>0</v>
      </c>
      <c r="O14657" s="3">
        <v>0</v>
      </c>
      <c r="P14657" s="3" t="str">
        <f>B14657&amp;" | "&amp;C14657&amp;" | "&amp;D14657</f>
        <v>documentazione_amministrativa / deliberazioni | DELIBERA | DELIBERA</v>
      </c>
      <c r="Q14657" s="3" t="str">
        <f>VLOOKUP(P14657,'Classificazione UD'!A:B,2,FALSE)</f>
        <v>Amministrativo</v>
      </c>
    </row>
    <row r="14658" spans="1:17" ht="15" customHeight="1" x14ac:dyDescent="0.25">
      <c r="A14658" s="30">
        <v>2017</v>
      </c>
      <c r="B14658" s="3" t="s">
        <v>44</v>
      </c>
      <c r="C14658" s="3" t="s">
        <v>46</v>
      </c>
      <c r="D14658" s="3" t="s">
        <v>46</v>
      </c>
      <c r="E14658" s="3">
        <v>49</v>
      </c>
      <c r="F14658" s="3">
        <v>49</v>
      </c>
      <c r="G14658" s="3">
        <v>49</v>
      </c>
      <c r="H14658" s="3">
        <v>5220038</v>
      </c>
      <c r="I14658" s="3">
        <v>394</v>
      </c>
      <c r="J14658" s="3">
        <v>394</v>
      </c>
      <c r="K14658" s="3">
        <v>143790617</v>
      </c>
      <c r="L14658" s="3">
        <v>0</v>
      </c>
      <c r="M14658" s="3">
        <v>0</v>
      </c>
      <c r="N14658" s="3">
        <v>0</v>
      </c>
      <c r="O14658" s="3">
        <v>0</v>
      </c>
      <c r="P14658" s="3" t="str">
        <f>B14658&amp;" | "&amp;C14658&amp;" | "&amp;D14658</f>
        <v>documentazione_amministrativa / deliberazioni | DELIBERA | DELIBERA</v>
      </c>
      <c r="Q14658" s="3" t="str">
        <f>VLOOKUP(P14658,'Classificazione UD'!A:B,2,FALSE)</f>
        <v>Amministrativo</v>
      </c>
    </row>
    <row r="14659" spans="1:17" ht="15" customHeight="1" x14ac:dyDescent="0.25">
      <c r="A14659" s="30">
        <v>2017</v>
      </c>
      <c r="B14659" s="3" t="s">
        <v>48</v>
      </c>
      <c r="C14659" s="3" t="s">
        <v>81</v>
      </c>
      <c r="D14659" s="3" t="s">
        <v>81</v>
      </c>
      <c r="E14659" s="3">
        <v>251</v>
      </c>
      <c r="F14659" s="3">
        <v>251</v>
      </c>
      <c r="G14659" s="3">
        <v>251</v>
      </c>
      <c r="H14659" s="3">
        <v>25362730</v>
      </c>
      <c r="I14659" s="3">
        <v>469</v>
      </c>
      <c r="J14659" s="3">
        <v>469</v>
      </c>
      <c r="K14659" s="3">
        <v>42448477</v>
      </c>
      <c r="L14659" s="3">
        <v>0</v>
      </c>
      <c r="M14659" s="3">
        <v>0</v>
      </c>
      <c r="N14659" s="3">
        <v>0</v>
      </c>
      <c r="O14659" s="3">
        <v>0</v>
      </c>
      <c r="P14659" s="3" t="str">
        <f>B14659&amp;" | "&amp;C14659&amp;" | "&amp;D14659</f>
        <v>documentazione_amministrativa / determinazioni | DETERMINA | DETERMINA</v>
      </c>
      <c r="Q14659" s="3" t="str">
        <f>VLOOKUP(P14659,'Classificazione UD'!A:B,2,FALSE)</f>
        <v>Amministrativo</v>
      </c>
    </row>
    <row r="14660" spans="1:17" ht="15" customHeight="1" x14ac:dyDescent="0.25">
      <c r="A14660" s="30">
        <v>2017</v>
      </c>
      <c r="B14660" s="3" t="s">
        <v>36</v>
      </c>
      <c r="C14660" s="3" t="s">
        <v>37</v>
      </c>
      <c r="D14660" s="3" t="s">
        <v>37</v>
      </c>
      <c r="E14660" s="3">
        <v>4052</v>
      </c>
      <c r="F14660" s="3">
        <v>4052</v>
      </c>
      <c r="G14660" s="3">
        <v>4052</v>
      </c>
      <c r="H14660" s="3">
        <v>2636544746</v>
      </c>
      <c r="I14660" s="3">
        <v>5029</v>
      </c>
      <c r="J14660" s="3">
        <v>5029</v>
      </c>
      <c r="K14660" s="3">
        <v>2448808391</v>
      </c>
      <c r="L14660" s="3">
        <v>0</v>
      </c>
      <c r="M14660" s="3">
        <v>0</v>
      </c>
      <c r="N14660" s="3">
        <v>0</v>
      </c>
      <c r="O14660" s="3">
        <v>0</v>
      </c>
      <c r="P14660" s="3" t="str">
        <f>B14660&amp;" | "&amp;C14660&amp;" | "&amp;D14660</f>
        <v>documentazione_amministrativa / documenti_protocollati | Documento protocollato | Documento protocollato</v>
      </c>
      <c r="Q14660" s="3" t="str">
        <f>VLOOKUP(P14660,'Classificazione UD'!A:B,2,FALSE)</f>
        <v>Protocollo</v>
      </c>
    </row>
    <row r="14661" spans="1:17" ht="15" customHeight="1" x14ac:dyDescent="0.25">
      <c r="A14661" s="30">
        <v>2017</v>
      </c>
      <c r="B14661" s="3" t="s">
        <v>20</v>
      </c>
      <c r="C14661" s="3" t="s">
        <v>21</v>
      </c>
      <c r="D14661" s="3" t="s">
        <v>21</v>
      </c>
      <c r="E14661" s="3">
        <v>291</v>
      </c>
      <c r="F14661" s="3">
        <v>291</v>
      </c>
      <c r="G14661" s="3">
        <v>291</v>
      </c>
      <c r="H14661" s="3">
        <v>34151815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 t="str">
        <f>B14661&amp;" | "&amp;C14661&amp;" | "&amp;D14661</f>
        <v>documentazione_amministrativa / registri | REGISTRO GIORNALIERO | REGISTRO GIORNALIERO</v>
      </c>
      <c r="Q14661" s="3" t="str">
        <f>VLOOKUP(P14661,'Classificazione UD'!A:B,2,FALSE)</f>
        <v>RGP</v>
      </c>
    </row>
    <row r="14662" spans="1:17" ht="15" customHeight="1" x14ac:dyDescent="0.25">
      <c r="A14662" s="30">
        <v>2017</v>
      </c>
      <c r="B14662" s="3" t="s">
        <v>44</v>
      </c>
      <c r="C14662" s="3" t="s">
        <v>46</v>
      </c>
      <c r="D14662" s="3" t="s">
        <v>46</v>
      </c>
      <c r="E14662" s="3">
        <v>44</v>
      </c>
      <c r="F14662" s="3">
        <v>294</v>
      </c>
      <c r="G14662" s="3">
        <v>294</v>
      </c>
      <c r="H14662" s="3">
        <v>146686982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 t="str">
        <f>B14662&amp;" | "&amp;C14662&amp;" | "&amp;D14662</f>
        <v>documentazione_amministrativa / deliberazioni | DELIBERA | DELIBERA</v>
      </c>
      <c r="Q14662" s="3" t="str">
        <f>VLOOKUP(P14662,'Classificazione UD'!A:B,2,FALSE)</f>
        <v>Amministrativo</v>
      </c>
    </row>
    <row r="14663" spans="1:17" ht="15" customHeight="1" x14ac:dyDescent="0.25">
      <c r="A14663" s="30">
        <v>2017</v>
      </c>
      <c r="B14663" s="3" t="s">
        <v>44</v>
      </c>
      <c r="C14663" s="3" t="s">
        <v>46</v>
      </c>
      <c r="D14663" s="3" t="s">
        <v>46</v>
      </c>
      <c r="E14663" s="3">
        <v>57</v>
      </c>
      <c r="F14663" s="3">
        <v>323</v>
      </c>
      <c r="G14663" s="3">
        <v>323</v>
      </c>
      <c r="H14663" s="3">
        <v>75474796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3" t="str">
        <f>B14663&amp;" | "&amp;C14663&amp;" | "&amp;D14663</f>
        <v>documentazione_amministrativa / deliberazioni | DELIBERA | DELIBERA</v>
      </c>
      <c r="Q14663" s="3" t="str">
        <f>VLOOKUP(P14663,'Classificazione UD'!A:B,2,FALSE)</f>
        <v>Amministrativo</v>
      </c>
    </row>
    <row r="14664" spans="1:17" ht="15" customHeight="1" x14ac:dyDescent="0.25">
      <c r="A14664" s="30">
        <v>2017</v>
      </c>
      <c r="B14664" s="3" t="s">
        <v>48</v>
      </c>
      <c r="C14664" s="3" t="s">
        <v>116</v>
      </c>
      <c r="D14664" s="3" t="s">
        <v>116</v>
      </c>
      <c r="E14664" s="3">
        <v>163</v>
      </c>
      <c r="F14664" s="3">
        <v>643</v>
      </c>
      <c r="G14664" s="3">
        <v>643</v>
      </c>
      <c r="H14664" s="3">
        <v>95816342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3" t="str">
        <f>B14664&amp;" | "&amp;C14664&amp;" | "&amp;D14664</f>
        <v>documentazione_amministrativa / determinazioni | DETERMINAZIONE DEL DIRIGENTE | DETERMINAZIONE DEL DIRIGENTE</v>
      </c>
      <c r="Q14664" s="3" t="str">
        <f>VLOOKUP(P14664,'Classificazione UD'!A:B,2,FALSE)</f>
        <v>Amministrativo</v>
      </c>
    </row>
    <row r="14665" spans="1:17" ht="15" customHeight="1" x14ac:dyDescent="0.25">
      <c r="A14665" s="30">
        <v>2017</v>
      </c>
      <c r="B14665" s="3" t="s">
        <v>23</v>
      </c>
      <c r="C14665" s="3" t="s">
        <v>117</v>
      </c>
      <c r="D14665" s="3" t="s">
        <v>117</v>
      </c>
      <c r="E14665" s="3">
        <v>927</v>
      </c>
      <c r="F14665" s="3">
        <v>1981</v>
      </c>
      <c r="G14665" s="3">
        <v>1981</v>
      </c>
      <c r="H14665" s="3">
        <v>522527093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s="3">
        <v>0</v>
      </c>
      <c r="P14665" s="3" t="str">
        <f>B14665&amp;" | "&amp;C14665&amp;" | "&amp;D14665</f>
        <v>documentazione_amministrativa / altri_documenti | DOCUMENTO NON PROTOCOLLATO | DOCUMENTO NON PROTOCOLLATO</v>
      </c>
      <c r="Q14665" s="3" t="str">
        <f>VLOOKUP(P14665,'Classificazione UD'!A:B,2,FALSE)</f>
        <v>Amministrativo</v>
      </c>
    </row>
    <row r="14666" spans="1:17" ht="15" customHeight="1" x14ac:dyDescent="0.25">
      <c r="A14666" s="30">
        <v>2017</v>
      </c>
      <c r="B14666" s="3" t="s">
        <v>17</v>
      </c>
      <c r="C14666" s="3" t="s">
        <v>18</v>
      </c>
      <c r="D14666" s="3" t="s">
        <v>19</v>
      </c>
      <c r="E14666" s="3">
        <v>1</v>
      </c>
      <c r="F14666" s="3">
        <v>2</v>
      </c>
      <c r="G14666" s="3">
        <v>2</v>
      </c>
      <c r="H14666" s="3">
        <v>10455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 t="str">
        <f>B14666&amp;" | "&amp;C14666&amp;" | "&amp;D14666</f>
        <v>documentazione_amministrativa / documentazione_contabile | FATTURA ATTIVA | FATTURA</v>
      </c>
      <c r="Q14666" s="3" t="str">
        <f>VLOOKUP(P14666,'Classificazione UD'!A:B,2,FALSE)</f>
        <v>Fiscale</v>
      </c>
    </row>
    <row r="14667" spans="1:17" ht="15" customHeight="1" x14ac:dyDescent="0.25">
      <c r="A14667" s="30">
        <v>2017</v>
      </c>
      <c r="B14667" s="3" t="s">
        <v>17</v>
      </c>
      <c r="C14667" s="3" t="s">
        <v>27</v>
      </c>
      <c r="D14667" s="3" t="s">
        <v>19</v>
      </c>
      <c r="E14667" s="3">
        <v>4435</v>
      </c>
      <c r="F14667" s="3">
        <v>13930</v>
      </c>
      <c r="G14667" s="3">
        <v>13930</v>
      </c>
      <c r="H14667" s="3">
        <v>1710356596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 t="str">
        <f>B14667&amp;" | "&amp;C14667&amp;" | "&amp;D14667</f>
        <v>documentazione_amministrativa / documentazione_contabile | FATTURA PASSIVA | FATTURA</v>
      </c>
      <c r="Q14667" s="3" t="str">
        <f>VLOOKUP(P14667,'Classificazione UD'!A:B,2,FALSE)</f>
        <v>Fiscale</v>
      </c>
    </row>
    <row r="14668" spans="1:17" ht="15" customHeight="1" x14ac:dyDescent="0.25">
      <c r="A14668" s="30">
        <v>2017</v>
      </c>
      <c r="B14668" s="3" t="s">
        <v>17</v>
      </c>
      <c r="C14668" s="3" t="s">
        <v>27</v>
      </c>
      <c r="D14668" s="3" t="s">
        <v>28</v>
      </c>
      <c r="E14668" s="3">
        <v>184</v>
      </c>
      <c r="F14668" s="3">
        <v>559</v>
      </c>
      <c r="G14668" s="3">
        <v>559</v>
      </c>
      <c r="H14668" s="3">
        <v>43050641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 t="str">
        <f>B14668&amp;" | "&amp;C14668&amp;" | "&amp;D14668</f>
        <v>documentazione_amministrativa / documentazione_contabile | FATTURA PASSIVA | NOTA DI CREDITO</v>
      </c>
      <c r="Q14668" s="3" t="str">
        <f>VLOOKUP(P14668,'Classificazione UD'!A:B,2,FALSE)</f>
        <v>Fiscale</v>
      </c>
    </row>
    <row r="14669" spans="1:17" ht="15" customHeight="1" x14ac:dyDescent="0.25">
      <c r="A14669" s="30">
        <v>2017</v>
      </c>
      <c r="B14669" s="3" t="s">
        <v>17</v>
      </c>
      <c r="C14669" s="3" t="s">
        <v>27</v>
      </c>
      <c r="D14669" s="3" t="s">
        <v>32</v>
      </c>
      <c r="E14669" s="3">
        <v>14</v>
      </c>
      <c r="F14669" s="3">
        <v>42</v>
      </c>
      <c r="G14669" s="3">
        <v>42</v>
      </c>
      <c r="H14669" s="3">
        <v>143968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 t="str">
        <f>B14669&amp;" | "&amp;C14669&amp;" | "&amp;D14669</f>
        <v>documentazione_amministrativa / documentazione_contabile | FATTURA PASSIVA | NOTA DI DEBITO</v>
      </c>
      <c r="Q14669" s="3" t="str">
        <f>VLOOKUP(P14669,'Classificazione UD'!A:B,2,FALSE)</f>
        <v>Fiscale</v>
      </c>
    </row>
    <row r="14670" spans="1:17" ht="15" customHeight="1" x14ac:dyDescent="0.25">
      <c r="A14670" s="30">
        <v>2017</v>
      </c>
      <c r="B14670" s="3" t="s">
        <v>17</v>
      </c>
      <c r="C14670" s="3" t="s">
        <v>27</v>
      </c>
      <c r="D14670" s="3" t="s">
        <v>86</v>
      </c>
      <c r="E14670" s="3">
        <v>7</v>
      </c>
      <c r="F14670" s="3">
        <v>21</v>
      </c>
      <c r="G14670" s="3">
        <v>21</v>
      </c>
      <c r="H14670" s="3">
        <v>115877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s="3">
        <v>0</v>
      </c>
      <c r="P14670" s="3" t="str">
        <f>B14670&amp;" | "&amp;C14670&amp;" | "&amp;D14670</f>
        <v>documentazione_amministrativa / documentazione_contabile | FATTURA PASSIVA | PARCELLA</v>
      </c>
      <c r="Q14670" s="3" t="str">
        <f>VLOOKUP(P14670,'Classificazione UD'!A:B,2,FALSE)</f>
        <v>Fiscale</v>
      </c>
    </row>
    <row r="14671" spans="1:17" ht="15" customHeight="1" x14ac:dyDescent="0.25">
      <c r="A14671" s="30">
        <v>2017</v>
      </c>
      <c r="B14671" s="3" t="s">
        <v>36</v>
      </c>
      <c r="C14671" s="3" t="s">
        <v>50</v>
      </c>
      <c r="D14671" s="3" t="s">
        <v>50</v>
      </c>
      <c r="E14671" s="3">
        <v>19472</v>
      </c>
      <c r="F14671" s="3">
        <v>37624</v>
      </c>
      <c r="G14671" s="3">
        <v>37624</v>
      </c>
      <c r="H14671" s="3">
        <v>17081141747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 t="str">
        <f>B14671&amp;" | "&amp;C14671&amp;" | "&amp;D14671</f>
        <v>documentazione_amministrativa / documenti_protocollati | DOCUMENTO PROTOCOLLATO | DOCUMENTO PROTOCOLLATO</v>
      </c>
      <c r="Q14671" s="3" t="str">
        <f>VLOOKUP(P14671,'Classificazione UD'!A:B,2,FALSE)</f>
        <v>Protocollo</v>
      </c>
    </row>
    <row r="14672" spans="1:17" ht="15" customHeight="1" x14ac:dyDescent="0.25">
      <c r="A14672" s="30">
        <v>2017</v>
      </c>
      <c r="B14672" s="3" t="s">
        <v>33</v>
      </c>
      <c r="C14672" s="3" t="s">
        <v>34</v>
      </c>
      <c r="D14672" s="3" t="s">
        <v>34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1</v>
      </c>
      <c r="M14672" s="3">
        <v>3</v>
      </c>
      <c r="N14672" s="3">
        <v>3</v>
      </c>
      <c r="O14672" s="3">
        <v>74323</v>
      </c>
      <c r="P14672" s="3" t="str">
        <f>B14672&amp;" | "&amp;C14672&amp;" | "&amp;D14672</f>
        <v>documentazione_amministrativa / contratti_accordi | CONTRATTO | CONTRATTO</v>
      </c>
      <c r="Q14672" s="3" t="str">
        <f>VLOOKUP(P14672,'Classificazione UD'!A:B,2,FALSE)</f>
        <v>Contratto</v>
      </c>
    </row>
    <row r="14673" spans="1:17" ht="15" customHeight="1" x14ac:dyDescent="0.25">
      <c r="A14673" s="30">
        <v>2017</v>
      </c>
      <c r="B14673" s="3" t="s">
        <v>20</v>
      </c>
      <c r="C14673" s="3" t="s">
        <v>21</v>
      </c>
      <c r="D14673" s="3" t="s">
        <v>21</v>
      </c>
      <c r="E14673" s="3">
        <v>355</v>
      </c>
      <c r="F14673" s="3">
        <v>602</v>
      </c>
      <c r="G14673" s="3">
        <v>602</v>
      </c>
      <c r="H14673" s="3">
        <v>56126346</v>
      </c>
      <c r="I14673" s="3">
        <v>0</v>
      </c>
      <c r="J14673" s="3">
        <v>0</v>
      </c>
      <c r="K14673" s="3">
        <v>0</v>
      </c>
      <c r="L14673" s="3">
        <v>1</v>
      </c>
      <c r="M14673" s="3">
        <v>1</v>
      </c>
      <c r="N14673" s="3">
        <v>1</v>
      </c>
      <c r="O14673" s="3">
        <v>6862</v>
      </c>
      <c r="P14673" s="3" t="str">
        <f>B14673&amp;" | "&amp;C14673&amp;" | "&amp;D14673</f>
        <v>documentazione_amministrativa / registri | REGISTRO GIORNALIERO | REGISTRO GIORNALIERO</v>
      </c>
      <c r="Q14673" s="3" t="str">
        <f>VLOOKUP(P14673,'Classificazione UD'!A:B,2,FALSE)</f>
        <v>RGP</v>
      </c>
    </row>
    <row r="14674" spans="1:17" ht="15" customHeight="1" x14ac:dyDescent="0.25">
      <c r="A14674" s="30">
        <v>2017</v>
      </c>
      <c r="B14674" s="3" t="s">
        <v>17</v>
      </c>
      <c r="C14674" s="3" t="s">
        <v>27</v>
      </c>
      <c r="D14674" s="3" t="s">
        <v>111</v>
      </c>
      <c r="E14674" s="3">
        <v>49</v>
      </c>
      <c r="F14674" s="3">
        <v>98</v>
      </c>
      <c r="G14674" s="3">
        <v>98</v>
      </c>
      <c r="H14674" s="3">
        <v>27930442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 t="str">
        <f>B14674&amp;" | "&amp;C14674&amp;" | "&amp;D14674</f>
        <v>documentazione_amministrativa / documentazione_contabile | FATTURA PASSIVA | ACCONTO/ANTICIPO SU FATTURA</v>
      </c>
      <c r="Q14674" s="3" t="str">
        <f>VLOOKUP(P14674,'Classificazione UD'!A:B,2,FALSE)</f>
        <v>Fiscale</v>
      </c>
    </row>
    <row r="14675" spans="1:17" ht="15" customHeight="1" x14ac:dyDescent="0.25">
      <c r="A14675" s="30">
        <v>2017</v>
      </c>
      <c r="B14675" s="3" t="s">
        <v>17</v>
      </c>
      <c r="C14675" s="3" t="s">
        <v>27</v>
      </c>
      <c r="D14675" s="3" t="s">
        <v>19</v>
      </c>
      <c r="E14675" s="3">
        <v>894</v>
      </c>
      <c r="F14675" s="3">
        <v>1788</v>
      </c>
      <c r="G14675" s="3">
        <v>1788</v>
      </c>
      <c r="H14675" s="3">
        <v>99106245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 t="str">
        <f>B14675&amp;" | "&amp;C14675&amp;" | "&amp;D14675</f>
        <v>documentazione_amministrativa / documentazione_contabile | FATTURA PASSIVA | FATTURA</v>
      </c>
      <c r="Q14675" s="3" t="str">
        <f>VLOOKUP(P14675,'Classificazione UD'!A:B,2,FALSE)</f>
        <v>Fiscale</v>
      </c>
    </row>
    <row r="14676" spans="1:17" ht="15" customHeight="1" x14ac:dyDescent="0.25">
      <c r="A14676" s="30">
        <v>2017</v>
      </c>
      <c r="B14676" s="3" t="s">
        <v>17</v>
      </c>
      <c r="C14676" s="3" t="s">
        <v>27</v>
      </c>
      <c r="D14676" s="3" t="s">
        <v>28</v>
      </c>
      <c r="E14676" s="3">
        <v>32</v>
      </c>
      <c r="F14676" s="3">
        <v>64</v>
      </c>
      <c r="G14676" s="3">
        <v>64</v>
      </c>
      <c r="H14676" s="3">
        <v>3527869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 t="str">
        <f>B14676&amp;" | "&amp;C14676&amp;" | "&amp;D14676</f>
        <v>documentazione_amministrativa / documentazione_contabile | FATTURA PASSIVA | NOTA DI CREDITO</v>
      </c>
      <c r="Q14676" s="3" t="str">
        <f>VLOOKUP(P14676,'Classificazione UD'!A:B,2,FALSE)</f>
        <v>Fiscale</v>
      </c>
    </row>
    <row r="14677" spans="1:17" ht="15" customHeight="1" x14ac:dyDescent="0.25">
      <c r="A14677" s="30">
        <v>2017</v>
      </c>
      <c r="B14677" s="3" t="s">
        <v>17</v>
      </c>
      <c r="C14677" s="3" t="s">
        <v>27</v>
      </c>
      <c r="D14677" s="3" t="s">
        <v>32</v>
      </c>
      <c r="E14677" s="3">
        <v>1</v>
      </c>
      <c r="F14677" s="3">
        <v>2</v>
      </c>
      <c r="G14677" s="3">
        <v>2</v>
      </c>
      <c r="H14677" s="3">
        <v>7807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 t="str">
        <f>B14677&amp;" | "&amp;C14677&amp;" | "&amp;D14677</f>
        <v>documentazione_amministrativa / documentazione_contabile | FATTURA PASSIVA | NOTA DI DEBITO</v>
      </c>
      <c r="Q14677" s="3" t="str">
        <f>VLOOKUP(P14677,'Classificazione UD'!A:B,2,FALSE)</f>
        <v>Fiscale</v>
      </c>
    </row>
    <row r="14678" spans="1:17" ht="15" customHeight="1" x14ac:dyDescent="0.25">
      <c r="A14678" s="30">
        <v>2017</v>
      </c>
      <c r="B14678" s="3" t="s">
        <v>17</v>
      </c>
      <c r="C14678" s="3" t="s">
        <v>27</v>
      </c>
      <c r="D14678" s="3" t="s">
        <v>86</v>
      </c>
      <c r="E14678" s="3">
        <v>1</v>
      </c>
      <c r="F14678" s="3">
        <v>2</v>
      </c>
      <c r="G14678" s="3">
        <v>2</v>
      </c>
      <c r="H14678" s="3">
        <v>8426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 t="str">
        <f>B14678&amp;" | "&amp;C14678&amp;" | "&amp;D14678</f>
        <v>documentazione_amministrativa / documentazione_contabile | FATTURA PASSIVA | PARCELLA</v>
      </c>
      <c r="Q14678" s="3" t="str">
        <f>VLOOKUP(P14678,'Classificazione UD'!A:B,2,FALSE)</f>
        <v>Fiscale</v>
      </c>
    </row>
    <row r="14679" spans="1:17" ht="15" customHeight="1" x14ac:dyDescent="0.25">
      <c r="A14679" s="30">
        <v>2017</v>
      </c>
      <c r="B14679" s="3" t="s">
        <v>36</v>
      </c>
      <c r="C14679" s="3" t="s">
        <v>37</v>
      </c>
      <c r="D14679" s="3" t="s">
        <v>37</v>
      </c>
      <c r="E14679" s="3">
        <v>9192</v>
      </c>
      <c r="F14679" s="3">
        <v>9192</v>
      </c>
      <c r="G14679" s="3">
        <v>9192</v>
      </c>
      <c r="H14679" s="3">
        <v>3538868681</v>
      </c>
      <c r="I14679" s="3">
        <v>7970</v>
      </c>
      <c r="J14679" s="3">
        <v>7970</v>
      </c>
      <c r="K14679" s="3">
        <v>3290928785</v>
      </c>
      <c r="L14679" s="3">
        <v>0</v>
      </c>
      <c r="M14679" s="3">
        <v>0</v>
      </c>
      <c r="N14679" s="3">
        <v>0</v>
      </c>
      <c r="O14679" s="3">
        <v>0</v>
      </c>
      <c r="P14679" s="3" t="str">
        <f>B14679&amp;" | "&amp;C14679&amp;" | "&amp;D14679</f>
        <v>documentazione_amministrativa / documenti_protocollati | Documento protocollato | Documento protocollato</v>
      </c>
      <c r="Q14679" s="3" t="str">
        <f>VLOOKUP(P14679,'Classificazione UD'!A:B,2,FALSE)</f>
        <v>Protocollo</v>
      </c>
    </row>
    <row r="14680" spans="1:17" ht="15" customHeight="1" x14ac:dyDescent="0.25">
      <c r="A14680" s="30">
        <v>2017</v>
      </c>
      <c r="B14680" s="3" t="s">
        <v>20</v>
      </c>
      <c r="C14680" s="3" t="s">
        <v>21</v>
      </c>
      <c r="D14680" s="3" t="s">
        <v>21</v>
      </c>
      <c r="E14680" s="3">
        <v>253</v>
      </c>
      <c r="F14680" s="3">
        <v>253</v>
      </c>
      <c r="G14680" s="3">
        <v>253</v>
      </c>
      <c r="H14680" s="3">
        <v>33497910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s="3">
        <v>0</v>
      </c>
      <c r="P14680" s="3" t="str">
        <f>B14680&amp;" | "&amp;C14680&amp;" | "&amp;D14680</f>
        <v>documentazione_amministrativa / registri | REGISTRO GIORNALIERO | REGISTRO GIORNALIERO</v>
      </c>
      <c r="Q14680" s="3" t="str">
        <f>VLOOKUP(P14680,'Classificazione UD'!A:B,2,FALSE)</f>
        <v>RGP</v>
      </c>
    </row>
    <row r="14681" spans="1:17" ht="15" customHeight="1" x14ac:dyDescent="0.25">
      <c r="A14681" s="30">
        <v>2017</v>
      </c>
      <c r="B14681" s="3" t="s">
        <v>44</v>
      </c>
      <c r="C14681" s="3" t="s">
        <v>46</v>
      </c>
      <c r="D14681" s="3" t="s">
        <v>46</v>
      </c>
      <c r="E14681" s="3">
        <v>24</v>
      </c>
      <c r="F14681" s="3">
        <v>174</v>
      </c>
      <c r="G14681" s="3">
        <v>174</v>
      </c>
      <c r="H14681" s="3">
        <v>203104917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 t="str">
        <f>B14681&amp;" | "&amp;C14681&amp;" | "&amp;D14681</f>
        <v>documentazione_amministrativa / deliberazioni | DELIBERA | DELIBERA</v>
      </c>
      <c r="Q14681" s="3" t="str">
        <f>VLOOKUP(P14681,'Classificazione UD'!A:B,2,FALSE)</f>
        <v>Amministrativo</v>
      </c>
    </row>
    <row r="14682" spans="1:17" ht="15" customHeight="1" x14ac:dyDescent="0.25">
      <c r="A14682" s="30">
        <v>2017</v>
      </c>
      <c r="B14682" s="3" t="s">
        <v>44</v>
      </c>
      <c r="C14682" s="3" t="s">
        <v>46</v>
      </c>
      <c r="D14682" s="3" t="s">
        <v>46</v>
      </c>
      <c r="E14682" s="3">
        <v>59</v>
      </c>
      <c r="F14682" s="3">
        <v>461</v>
      </c>
      <c r="G14682" s="3">
        <v>461</v>
      </c>
      <c r="H14682" s="3">
        <v>329375863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>
        <v>0</v>
      </c>
      <c r="P14682" s="3" t="str">
        <f>B14682&amp;" | "&amp;C14682&amp;" | "&amp;D14682</f>
        <v>documentazione_amministrativa / deliberazioni | DELIBERA | DELIBERA</v>
      </c>
      <c r="Q14682" s="3" t="str">
        <f>VLOOKUP(P14682,'Classificazione UD'!A:B,2,FALSE)</f>
        <v>Amministrativo</v>
      </c>
    </row>
    <row r="14683" spans="1:17" ht="15" customHeight="1" x14ac:dyDescent="0.25">
      <c r="A14683" s="30">
        <v>2017</v>
      </c>
      <c r="B14683" s="3" t="s">
        <v>48</v>
      </c>
      <c r="C14683" s="3" t="s">
        <v>116</v>
      </c>
      <c r="D14683" s="3" t="s">
        <v>116</v>
      </c>
      <c r="E14683" s="3">
        <v>75</v>
      </c>
      <c r="F14683" s="3">
        <v>269</v>
      </c>
      <c r="G14683" s="3">
        <v>269</v>
      </c>
      <c r="H14683" s="3">
        <v>118478887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 t="str">
        <f>B14683&amp;" | "&amp;C14683&amp;" | "&amp;D14683</f>
        <v>documentazione_amministrativa / determinazioni | DETERMINAZIONE DEL DIRIGENTE | DETERMINAZIONE DEL DIRIGENTE</v>
      </c>
      <c r="Q14683" s="3" t="str">
        <f>VLOOKUP(P14683,'Classificazione UD'!A:B,2,FALSE)</f>
        <v>Amministrativo</v>
      </c>
    </row>
    <row r="14684" spans="1:17" ht="15" customHeight="1" x14ac:dyDescent="0.25">
      <c r="A14684" s="30">
        <v>2017</v>
      </c>
      <c r="B14684" s="3" t="s">
        <v>17</v>
      </c>
      <c r="C14684" s="3" t="s">
        <v>27</v>
      </c>
      <c r="D14684" s="3" t="s">
        <v>19</v>
      </c>
      <c r="E14684" s="3">
        <v>692</v>
      </c>
      <c r="F14684" s="3">
        <v>2768</v>
      </c>
      <c r="G14684" s="3">
        <v>2768</v>
      </c>
      <c r="H14684" s="3">
        <v>437960388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  <c r="O14684" s="3">
        <v>0</v>
      </c>
      <c r="P14684" s="3" t="str">
        <f>B14684&amp;" | "&amp;C14684&amp;" | "&amp;D14684</f>
        <v>documentazione_amministrativa / documentazione_contabile | FATTURA PASSIVA | FATTURA</v>
      </c>
      <c r="Q14684" s="3" t="str">
        <f>VLOOKUP(P14684,'Classificazione UD'!A:B,2,FALSE)</f>
        <v>Fiscale</v>
      </c>
    </row>
    <row r="14685" spans="1:17" ht="15" customHeight="1" x14ac:dyDescent="0.25">
      <c r="A14685" s="30">
        <v>2017</v>
      </c>
      <c r="B14685" s="3" t="s">
        <v>23</v>
      </c>
      <c r="C14685" s="3" t="s">
        <v>117</v>
      </c>
      <c r="D14685" s="3" t="s">
        <v>117</v>
      </c>
      <c r="E14685" s="3">
        <v>2399</v>
      </c>
      <c r="F14685" s="3">
        <v>3344</v>
      </c>
      <c r="G14685" s="3">
        <v>3344</v>
      </c>
      <c r="H14685" s="3">
        <v>757510215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0</v>
      </c>
      <c r="O14685" s="3">
        <v>0</v>
      </c>
      <c r="P14685" s="3" t="str">
        <f>B14685&amp;" | "&amp;C14685&amp;" | "&amp;D14685</f>
        <v>documentazione_amministrativa / altri_documenti | DOCUMENTO NON PROTOCOLLATO | DOCUMENTO NON PROTOCOLLATO</v>
      </c>
      <c r="Q14685" s="3" t="str">
        <f>VLOOKUP(P14685,'Classificazione UD'!A:B,2,FALSE)</f>
        <v>Amministrativo</v>
      </c>
    </row>
    <row r="14686" spans="1:17" ht="15" customHeight="1" x14ac:dyDescent="0.25">
      <c r="A14686" s="30">
        <v>2017</v>
      </c>
      <c r="B14686" s="3" t="s">
        <v>36</v>
      </c>
      <c r="C14686" s="3" t="s">
        <v>50</v>
      </c>
      <c r="D14686" s="3" t="s">
        <v>50</v>
      </c>
      <c r="E14686" s="3">
        <v>5474</v>
      </c>
      <c r="F14686" s="3">
        <v>18549</v>
      </c>
      <c r="G14686" s="3">
        <v>18549</v>
      </c>
      <c r="H14686" s="3">
        <v>8020046239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s="3">
        <v>0</v>
      </c>
      <c r="P14686" s="3" t="str">
        <f>B14686&amp;" | "&amp;C14686&amp;" | "&amp;D14686</f>
        <v>documentazione_amministrativa / documenti_protocollati | DOCUMENTO PROTOCOLLATO | DOCUMENTO PROTOCOLLATO</v>
      </c>
      <c r="Q14686" s="3" t="str">
        <f>VLOOKUP(P14686,'Classificazione UD'!A:B,2,FALSE)</f>
        <v>Protocollo</v>
      </c>
    </row>
    <row r="14687" spans="1:17" ht="15" customHeight="1" x14ac:dyDescent="0.25">
      <c r="A14687" s="30">
        <v>2017</v>
      </c>
      <c r="B14687" s="3" t="s">
        <v>44</v>
      </c>
      <c r="C14687" s="3" t="s">
        <v>46</v>
      </c>
      <c r="D14687" s="3" t="s">
        <v>46</v>
      </c>
      <c r="E14687" s="3">
        <v>67</v>
      </c>
      <c r="F14687" s="3">
        <v>381</v>
      </c>
      <c r="G14687" s="3">
        <v>381</v>
      </c>
      <c r="H14687" s="3">
        <v>281136647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s="3">
        <v>0</v>
      </c>
      <c r="P14687" s="3" t="str">
        <f>B14687&amp;" | "&amp;C14687&amp;" | "&amp;D14687</f>
        <v>documentazione_amministrativa / deliberazioni | DELIBERA | DELIBERA</v>
      </c>
      <c r="Q14687" s="3" t="str">
        <f>VLOOKUP(P14687,'Classificazione UD'!A:B,2,FALSE)</f>
        <v>Amministrativo</v>
      </c>
    </row>
    <row r="14688" spans="1:17" ht="15" customHeight="1" x14ac:dyDescent="0.25">
      <c r="A14688" s="30">
        <v>2017</v>
      </c>
      <c r="B14688" s="3" t="s">
        <v>118</v>
      </c>
      <c r="C14688" s="3" t="s">
        <v>119</v>
      </c>
      <c r="D14688" s="3" t="s">
        <v>119</v>
      </c>
      <c r="E14688" s="3">
        <v>5</v>
      </c>
      <c r="F14688" s="3">
        <v>15</v>
      </c>
      <c r="G14688" s="3">
        <v>15</v>
      </c>
      <c r="H14688" s="3">
        <v>1082490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 t="str">
        <f>B14688&amp;" | "&amp;C14688&amp;" | "&amp;D14688</f>
        <v>documentazione_amministrativa / decreti_ordinanze | DECRETO | DECRETO</v>
      </c>
      <c r="Q14688" s="3" t="str">
        <f>VLOOKUP(P14688,'Classificazione UD'!A:B,2,FALSE)</f>
        <v>Amministrativo</v>
      </c>
    </row>
    <row r="14689" spans="1:17" ht="15" customHeight="1" x14ac:dyDescent="0.25">
      <c r="A14689" s="30">
        <v>2017</v>
      </c>
      <c r="B14689" s="3" t="s">
        <v>48</v>
      </c>
      <c r="C14689" s="3" t="s">
        <v>81</v>
      </c>
      <c r="D14689" s="3" t="s">
        <v>81</v>
      </c>
      <c r="E14689" s="3">
        <v>581</v>
      </c>
      <c r="F14689" s="3">
        <v>2641</v>
      </c>
      <c r="G14689" s="3">
        <v>2641</v>
      </c>
      <c r="H14689" s="3">
        <v>350436549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 t="str">
        <f>B14689&amp;" | "&amp;C14689&amp;" | "&amp;D14689</f>
        <v>documentazione_amministrativa / determinazioni | DETERMINA | DETERMINA</v>
      </c>
      <c r="Q14689" s="3" t="str">
        <f>VLOOKUP(P14689,'Classificazione UD'!A:B,2,FALSE)</f>
        <v>Amministrativo</v>
      </c>
    </row>
    <row r="14690" spans="1:17" ht="15" customHeight="1" x14ac:dyDescent="0.25">
      <c r="A14690" s="30">
        <v>2017</v>
      </c>
      <c r="B14690" s="3" t="s">
        <v>44</v>
      </c>
      <c r="C14690" s="3" t="s">
        <v>46</v>
      </c>
      <c r="D14690" s="3" t="s">
        <v>46</v>
      </c>
      <c r="E14690" s="3">
        <v>84</v>
      </c>
      <c r="F14690" s="3">
        <v>507</v>
      </c>
      <c r="G14690" s="3">
        <v>507</v>
      </c>
      <c r="H14690" s="3">
        <v>111984028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 t="str">
        <f>B14690&amp;" | "&amp;C14690&amp;" | "&amp;D14690</f>
        <v>documentazione_amministrativa / deliberazioni | DELIBERA | DELIBERA</v>
      </c>
      <c r="Q14690" s="3" t="str">
        <f>VLOOKUP(P14690,'Classificazione UD'!A:B,2,FALSE)</f>
        <v>Amministrativo</v>
      </c>
    </row>
    <row r="14691" spans="1:17" ht="15" customHeight="1" x14ac:dyDescent="0.25">
      <c r="A14691" s="30">
        <v>2017</v>
      </c>
      <c r="B14691" s="3" t="s">
        <v>23</v>
      </c>
      <c r="C14691" s="3" t="s">
        <v>121</v>
      </c>
      <c r="D14691" s="3" t="s">
        <v>121</v>
      </c>
      <c r="E14691" s="3">
        <v>633</v>
      </c>
      <c r="F14691" s="3">
        <v>635</v>
      </c>
      <c r="G14691" s="3">
        <v>635</v>
      </c>
      <c r="H14691" s="3">
        <v>266363665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 t="str">
        <f>B14691&amp;" | "&amp;C14691&amp;" | "&amp;D14691</f>
        <v>documentazione_amministrativa / altri_documenti | NOTIFICA | NOTIFICA</v>
      </c>
      <c r="Q14691" s="3" t="str">
        <f>VLOOKUP(P14691,'Classificazione UD'!A:B,2,FALSE)</f>
        <v>Amministrativo</v>
      </c>
    </row>
    <row r="14692" spans="1:17" ht="15" customHeight="1" x14ac:dyDescent="0.25">
      <c r="A14692" s="30">
        <v>2017</v>
      </c>
      <c r="B14692" s="3" t="s">
        <v>118</v>
      </c>
      <c r="C14692" s="3" t="s">
        <v>122</v>
      </c>
      <c r="D14692" s="3" t="s">
        <v>122</v>
      </c>
      <c r="E14692" s="3">
        <v>110</v>
      </c>
      <c r="F14692" s="3">
        <v>329</v>
      </c>
      <c r="G14692" s="3">
        <v>329</v>
      </c>
      <c r="H14692" s="3">
        <v>131441023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 t="str">
        <f>B14692&amp;" | "&amp;C14692&amp;" | "&amp;D14692</f>
        <v>documentazione_amministrativa / decreti_ordinanze | ORDINANZA | ORDINANZA</v>
      </c>
      <c r="Q14692" s="3" t="str">
        <f>VLOOKUP(P14692,'Classificazione UD'!A:B,2,FALSE)</f>
        <v>Amministrativo</v>
      </c>
    </row>
    <row r="14693" spans="1:17" ht="15" customHeight="1" x14ac:dyDescent="0.25">
      <c r="A14693" s="30">
        <v>2017</v>
      </c>
      <c r="B14693" s="3" t="s">
        <v>36</v>
      </c>
      <c r="C14693" s="3" t="s">
        <v>50</v>
      </c>
      <c r="D14693" s="3" t="s">
        <v>50</v>
      </c>
      <c r="E14693" s="3">
        <v>34720</v>
      </c>
      <c r="F14693" s="3">
        <v>115511</v>
      </c>
      <c r="G14693" s="3">
        <v>115511</v>
      </c>
      <c r="H14693" s="3">
        <v>44648156843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 t="str">
        <f>B14693&amp;" | "&amp;C14693&amp;" | "&amp;D14693</f>
        <v>documentazione_amministrativa / documenti_protocollati | DOCUMENTO PROTOCOLLATO | DOCUMENTO PROTOCOLLATO</v>
      </c>
      <c r="Q14693" s="3" t="str">
        <f>VLOOKUP(P14693,'Classificazione UD'!A:B,2,FALSE)</f>
        <v>Protocollo</v>
      </c>
    </row>
    <row r="14694" spans="1:17" ht="15" customHeight="1" x14ac:dyDescent="0.25">
      <c r="A14694" s="30">
        <v>2017</v>
      </c>
      <c r="B14694" s="3" t="s">
        <v>20</v>
      </c>
      <c r="C14694" s="3" t="s">
        <v>21</v>
      </c>
      <c r="D14694" s="3" t="s">
        <v>21</v>
      </c>
      <c r="E14694" s="3">
        <v>283</v>
      </c>
      <c r="F14694" s="3">
        <v>283</v>
      </c>
      <c r="G14694" s="3">
        <v>283</v>
      </c>
      <c r="H14694" s="3">
        <v>67013264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0</v>
      </c>
      <c r="P14694" s="3" t="str">
        <f>B14694&amp;" | "&amp;C14694&amp;" | "&amp;D14694</f>
        <v>documentazione_amministrativa / registri | REGISTRO GIORNALIERO | REGISTRO GIORNALIERO</v>
      </c>
      <c r="Q14694" s="3" t="str">
        <f>VLOOKUP(P14694,'Classificazione UD'!A:B,2,FALSE)</f>
        <v>RGP</v>
      </c>
    </row>
    <row r="14695" spans="1:17" ht="15" customHeight="1" x14ac:dyDescent="0.25">
      <c r="A14695" s="30">
        <v>2017</v>
      </c>
      <c r="B14695" s="3" t="s">
        <v>44</v>
      </c>
      <c r="C14695" s="3" t="s">
        <v>46</v>
      </c>
      <c r="D14695" s="3" t="s">
        <v>46</v>
      </c>
      <c r="E14695" s="3">
        <v>40</v>
      </c>
      <c r="F14695" s="3">
        <v>87</v>
      </c>
      <c r="G14695" s="3">
        <v>87</v>
      </c>
      <c r="H14695" s="3">
        <v>76946782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 t="str">
        <f>B14695&amp;" | "&amp;C14695&amp;" | "&amp;D14695</f>
        <v>documentazione_amministrativa / deliberazioni | DELIBERA | DELIBERA</v>
      </c>
      <c r="Q14695" s="3" t="str">
        <f>VLOOKUP(P14695,'Classificazione UD'!A:B,2,FALSE)</f>
        <v>Amministrativo</v>
      </c>
    </row>
    <row r="14696" spans="1:17" ht="15" customHeight="1" x14ac:dyDescent="0.25">
      <c r="A14696" s="30">
        <v>2017</v>
      </c>
      <c r="B14696" s="3" t="s">
        <v>48</v>
      </c>
      <c r="C14696" s="3" t="s">
        <v>81</v>
      </c>
      <c r="D14696" s="3" t="s">
        <v>81</v>
      </c>
      <c r="E14696" s="3">
        <v>528</v>
      </c>
      <c r="F14696" s="3">
        <v>1026</v>
      </c>
      <c r="G14696" s="3">
        <v>1026</v>
      </c>
      <c r="H14696" s="3">
        <v>219176188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 t="str">
        <f>B14696&amp;" | "&amp;C14696&amp;" | "&amp;D14696</f>
        <v>documentazione_amministrativa / determinazioni | DETERMINA | DETERMINA</v>
      </c>
      <c r="Q14696" s="3" t="str">
        <f>VLOOKUP(P14696,'Classificazione UD'!A:B,2,FALSE)</f>
        <v>Amministrativo</v>
      </c>
    </row>
    <row r="14697" spans="1:17" ht="15" customHeight="1" x14ac:dyDescent="0.25">
      <c r="A14697" s="30">
        <v>2017</v>
      </c>
      <c r="B14697" s="3" t="s">
        <v>17</v>
      </c>
      <c r="C14697" s="3" t="s">
        <v>18</v>
      </c>
      <c r="D14697" s="3" t="s">
        <v>19</v>
      </c>
      <c r="E14697" s="3">
        <v>1</v>
      </c>
      <c r="F14697" s="3">
        <v>5</v>
      </c>
      <c r="G14697" s="3">
        <v>7</v>
      </c>
      <c r="H14697" s="3">
        <v>36186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 t="str">
        <f>B14697&amp;" | "&amp;C14697&amp;" | "&amp;D14697</f>
        <v>documentazione_amministrativa / documentazione_contabile | FATTURA ATTIVA | FATTURA</v>
      </c>
      <c r="Q14697" s="3" t="str">
        <f>VLOOKUP(P14697,'Classificazione UD'!A:B,2,FALSE)</f>
        <v>Fiscale</v>
      </c>
    </row>
    <row r="14698" spans="1:17" ht="15" customHeight="1" x14ac:dyDescent="0.25">
      <c r="A14698" s="30">
        <v>2017</v>
      </c>
      <c r="B14698" s="3" t="s">
        <v>17</v>
      </c>
      <c r="C14698" s="3" t="s">
        <v>27</v>
      </c>
      <c r="D14698" s="3" t="s">
        <v>19</v>
      </c>
      <c r="E14698" s="3">
        <v>1049</v>
      </c>
      <c r="F14698" s="3">
        <v>5688</v>
      </c>
      <c r="G14698" s="3">
        <v>8857</v>
      </c>
      <c r="H14698" s="3">
        <v>231618584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 t="str">
        <f>B14698&amp;" | "&amp;C14698&amp;" | "&amp;D14698</f>
        <v>documentazione_amministrativa / documentazione_contabile | FATTURA PASSIVA | FATTURA</v>
      </c>
      <c r="Q14698" s="3" t="str">
        <f>VLOOKUP(P14698,'Classificazione UD'!A:B,2,FALSE)</f>
        <v>Fiscale</v>
      </c>
    </row>
    <row r="14699" spans="1:17" ht="15" customHeight="1" x14ac:dyDescent="0.25">
      <c r="A14699" s="30">
        <v>2017</v>
      </c>
      <c r="B14699" s="3" t="s">
        <v>44</v>
      </c>
      <c r="C14699" s="3" t="s">
        <v>46</v>
      </c>
      <c r="D14699" s="3" t="s">
        <v>46</v>
      </c>
      <c r="E14699" s="3">
        <v>98</v>
      </c>
      <c r="F14699" s="3">
        <v>228</v>
      </c>
      <c r="G14699" s="3">
        <v>228</v>
      </c>
      <c r="H14699" s="3">
        <v>154199548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 t="str">
        <f>B14699&amp;" | "&amp;C14699&amp;" | "&amp;D14699</f>
        <v>documentazione_amministrativa / deliberazioni | DELIBERA | DELIBERA</v>
      </c>
      <c r="Q14699" s="3" t="str">
        <f>VLOOKUP(P14699,'Classificazione UD'!A:B,2,FALSE)</f>
        <v>Amministrativo</v>
      </c>
    </row>
    <row r="14700" spans="1:17" ht="15" customHeight="1" x14ac:dyDescent="0.25">
      <c r="A14700" s="30">
        <v>2017</v>
      </c>
      <c r="B14700" s="3" t="s">
        <v>118</v>
      </c>
      <c r="C14700" s="3" t="s">
        <v>122</v>
      </c>
      <c r="D14700" s="3" t="s">
        <v>122</v>
      </c>
      <c r="E14700" s="3">
        <v>17</v>
      </c>
      <c r="F14700" s="3">
        <v>25</v>
      </c>
      <c r="G14700" s="3">
        <v>25</v>
      </c>
      <c r="H14700" s="3">
        <v>1449505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0</v>
      </c>
      <c r="P14700" s="3" t="str">
        <f>B14700&amp;" | "&amp;C14700&amp;" | "&amp;D14700</f>
        <v>documentazione_amministrativa / decreti_ordinanze | ORDINANZA | ORDINANZA</v>
      </c>
      <c r="Q14700" s="3" t="str">
        <f>VLOOKUP(P14700,'Classificazione UD'!A:B,2,FALSE)</f>
        <v>Amministrativo</v>
      </c>
    </row>
    <row r="14701" spans="1:17" ht="15" customHeight="1" x14ac:dyDescent="0.25">
      <c r="A14701" s="30">
        <v>2017</v>
      </c>
      <c r="B14701" s="3" t="s">
        <v>20</v>
      </c>
      <c r="C14701" s="3" t="s">
        <v>21</v>
      </c>
      <c r="D14701" s="3" t="s">
        <v>21</v>
      </c>
      <c r="E14701" s="3">
        <v>245</v>
      </c>
      <c r="F14701" s="3">
        <v>245</v>
      </c>
      <c r="G14701" s="3">
        <v>245</v>
      </c>
      <c r="H14701" s="3">
        <v>34877060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 t="str">
        <f>B14701&amp;" | "&amp;C14701&amp;" | "&amp;D14701</f>
        <v>documentazione_amministrativa / registri | REGISTRO GIORNALIERO | REGISTRO GIORNALIERO</v>
      </c>
      <c r="Q14701" s="3" t="str">
        <f>VLOOKUP(P14701,'Classificazione UD'!A:B,2,FALSE)</f>
        <v>RGP</v>
      </c>
    </row>
    <row r="14702" spans="1:17" ht="15" customHeight="1" x14ac:dyDescent="0.25">
      <c r="A14702" s="30">
        <v>2017</v>
      </c>
      <c r="B14702" s="3" t="s">
        <v>20</v>
      </c>
      <c r="C14702" s="3" t="s">
        <v>21</v>
      </c>
      <c r="D14702" s="3" t="s">
        <v>21</v>
      </c>
      <c r="E14702" s="3">
        <v>351</v>
      </c>
      <c r="F14702" s="3">
        <v>351</v>
      </c>
      <c r="G14702" s="3">
        <v>351</v>
      </c>
      <c r="H14702" s="3">
        <v>150688758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3" t="str">
        <f>B14702&amp;" | "&amp;C14702&amp;" | "&amp;D14702</f>
        <v>documentazione_amministrativa / registri | REGISTRO GIORNALIERO | REGISTRO GIORNALIERO</v>
      </c>
      <c r="Q14702" s="3" t="str">
        <f>VLOOKUP(P14702,'Classificazione UD'!A:B,2,FALSE)</f>
        <v>RGP</v>
      </c>
    </row>
    <row r="14703" spans="1:17" ht="15" customHeight="1" x14ac:dyDescent="0.25">
      <c r="A14703" s="30">
        <v>2017</v>
      </c>
      <c r="B14703" s="3" t="s">
        <v>44</v>
      </c>
      <c r="C14703" s="3" t="s">
        <v>46</v>
      </c>
      <c r="D14703" s="3" t="s">
        <v>46</v>
      </c>
      <c r="E14703" s="3">
        <v>37</v>
      </c>
      <c r="F14703" s="3">
        <v>108</v>
      </c>
      <c r="G14703" s="3">
        <v>108</v>
      </c>
      <c r="H14703" s="3">
        <v>106990571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 t="str">
        <f>B14703&amp;" | "&amp;C14703&amp;" | "&amp;D14703</f>
        <v>documentazione_amministrativa / deliberazioni | DELIBERA | DELIBERA</v>
      </c>
      <c r="Q14703" s="3" t="str">
        <f>VLOOKUP(P14703,'Classificazione UD'!A:B,2,FALSE)</f>
        <v>Amministrativo</v>
      </c>
    </row>
    <row r="14704" spans="1:17" ht="15" customHeight="1" x14ac:dyDescent="0.25">
      <c r="A14704" s="30">
        <v>2017</v>
      </c>
      <c r="B14704" s="3" t="s">
        <v>44</v>
      </c>
      <c r="C14704" s="3" t="s">
        <v>46</v>
      </c>
      <c r="D14704" s="3" t="s">
        <v>46</v>
      </c>
      <c r="E14704" s="3">
        <v>41</v>
      </c>
      <c r="F14704" s="3">
        <v>123</v>
      </c>
      <c r="G14704" s="3">
        <v>123</v>
      </c>
      <c r="H14704" s="3">
        <v>53891087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 t="str">
        <f>B14704&amp;" | "&amp;C14704&amp;" | "&amp;D14704</f>
        <v>documentazione_amministrativa / deliberazioni | DELIBERA | DELIBERA</v>
      </c>
      <c r="Q14704" s="3" t="str">
        <f>VLOOKUP(P14704,'Classificazione UD'!A:B,2,FALSE)</f>
        <v>Amministrativo</v>
      </c>
    </row>
    <row r="14705" spans="1:17" ht="15" customHeight="1" x14ac:dyDescent="0.25">
      <c r="A14705" s="30">
        <v>2017</v>
      </c>
      <c r="B14705" s="3" t="s">
        <v>17</v>
      </c>
      <c r="C14705" s="3" t="s">
        <v>27</v>
      </c>
      <c r="D14705" s="3" t="s">
        <v>19</v>
      </c>
      <c r="E14705" s="3">
        <v>427</v>
      </c>
      <c r="F14705" s="3">
        <v>1704</v>
      </c>
      <c r="G14705" s="3">
        <v>1704</v>
      </c>
      <c r="H14705" s="3">
        <v>410249241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s="3">
        <v>0</v>
      </c>
      <c r="P14705" s="3" t="str">
        <f>B14705&amp;" | "&amp;C14705&amp;" | "&amp;D14705</f>
        <v>documentazione_amministrativa / documentazione_contabile | FATTURA PASSIVA | FATTURA</v>
      </c>
      <c r="Q14705" s="3" t="str">
        <f>VLOOKUP(P14705,'Classificazione UD'!A:B,2,FALSE)</f>
        <v>Fiscale</v>
      </c>
    </row>
    <row r="14706" spans="1:17" ht="15" customHeight="1" x14ac:dyDescent="0.25">
      <c r="A14706" s="30">
        <v>2017</v>
      </c>
      <c r="B14706" s="3" t="s">
        <v>23</v>
      </c>
      <c r="C14706" s="3" t="s">
        <v>117</v>
      </c>
      <c r="D14706" s="3" t="s">
        <v>117</v>
      </c>
      <c r="E14706" s="3">
        <v>189</v>
      </c>
      <c r="F14706" s="3">
        <v>499</v>
      </c>
      <c r="G14706" s="3">
        <v>499</v>
      </c>
      <c r="H14706" s="3">
        <v>125459415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s="3">
        <v>0</v>
      </c>
      <c r="P14706" s="3" t="str">
        <f>B14706&amp;" | "&amp;C14706&amp;" | "&amp;D14706</f>
        <v>documentazione_amministrativa / altri_documenti | DOCUMENTO NON PROTOCOLLATO | DOCUMENTO NON PROTOCOLLATO</v>
      </c>
      <c r="Q14706" s="3" t="str">
        <f>VLOOKUP(P14706,'Classificazione UD'!A:B,2,FALSE)</f>
        <v>Amministrativo</v>
      </c>
    </row>
    <row r="14707" spans="1:17" ht="15" customHeight="1" x14ac:dyDescent="0.25">
      <c r="A14707" s="30">
        <v>2017</v>
      </c>
      <c r="B14707" s="3" t="s">
        <v>36</v>
      </c>
      <c r="C14707" s="3" t="s">
        <v>50</v>
      </c>
      <c r="D14707" s="3" t="s">
        <v>50</v>
      </c>
      <c r="E14707" s="3">
        <v>3694</v>
      </c>
      <c r="F14707" s="3">
        <v>9518</v>
      </c>
      <c r="G14707" s="3">
        <v>9518</v>
      </c>
      <c r="H14707" s="3">
        <v>5664841126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s="3">
        <v>0</v>
      </c>
      <c r="P14707" s="3" t="str">
        <f>B14707&amp;" | "&amp;C14707&amp;" | "&amp;D14707</f>
        <v>documentazione_amministrativa / documenti_protocollati | DOCUMENTO PROTOCOLLATO | DOCUMENTO PROTOCOLLATO</v>
      </c>
      <c r="Q14707" s="3" t="str">
        <f>VLOOKUP(P14707,'Classificazione UD'!A:B,2,FALSE)</f>
        <v>Protocollo</v>
      </c>
    </row>
    <row r="14708" spans="1:17" ht="15" customHeight="1" x14ac:dyDescent="0.25">
      <c r="A14708" s="30">
        <v>2017</v>
      </c>
      <c r="B14708" s="3" t="s">
        <v>20</v>
      </c>
      <c r="C14708" s="3" t="s">
        <v>21</v>
      </c>
      <c r="D14708" s="3" t="s">
        <v>21</v>
      </c>
      <c r="E14708" s="3">
        <v>356</v>
      </c>
      <c r="F14708" s="3">
        <v>356</v>
      </c>
      <c r="G14708" s="3">
        <v>356</v>
      </c>
      <c r="H14708" s="3">
        <v>16845466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3" t="str">
        <f>B14708&amp;" | "&amp;C14708&amp;" | "&amp;D14708</f>
        <v>documentazione_amministrativa / registri | REGISTRO GIORNALIERO | REGISTRO GIORNALIERO</v>
      </c>
      <c r="Q14708" s="3" t="str">
        <f>VLOOKUP(P14708,'Classificazione UD'!A:B,2,FALSE)</f>
        <v>RGP</v>
      </c>
    </row>
    <row r="14709" spans="1:17" ht="15" customHeight="1" x14ac:dyDescent="0.25">
      <c r="A14709" s="30">
        <v>2017</v>
      </c>
      <c r="B14709" s="3" t="s">
        <v>44</v>
      </c>
      <c r="C14709" s="3" t="s">
        <v>312</v>
      </c>
      <c r="D14709" s="3" t="s">
        <v>312</v>
      </c>
      <c r="E14709" s="3">
        <v>44</v>
      </c>
      <c r="F14709" s="3">
        <v>410</v>
      </c>
      <c r="G14709" s="3">
        <v>410</v>
      </c>
      <c r="H14709" s="3">
        <v>1034408527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 t="str">
        <f>B14709&amp;" | "&amp;C14709&amp;" | "&amp;D14709</f>
        <v>documentazione_amministrativa / deliberazioni | DELIB | DELIB</v>
      </c>
      <c r="Q14709" s="3" t="str">
        <f>VLOOKUP(P14709,'Classificazione UD'!A:B,2,FALSE)</f>
        <v>Amministrativo</v>
      </c>
    </row>
    <row r="14710" spans="1:17" ht="15" customHeight="1" x14ac:dyDescent="0.25">
      <c r="A14710" s="30">
        <v>2017</v>
      </c>
      <c r="B14710" s="3" t="s">
        <v>44</v>
      </c>
      <c r="C14710" s="3" t="s">
        <v>312</v>
      </c>
      <c r="D14710" s="3" t="s">
        <v>312</v>
      </c>
      <c r="E14710" s="3">
        <v>101</v>
      </c>
      <c r="F14710" s="3">
        <v>628</v>
      </c>
      <c r="G14710" s="3">
        <v>628</v>
      </c>
      <c r="H14710" s="3">
        <v>264589553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 t="str">
        <f>B14710&amp;" | "&amp;C14710&amp;" | "&amp;D14710</f>
        <v>documentazione_amministrativa / deliberazioni | DELIB | DELIB</v>
      </c>
      <c r="Q14710" s="3" t="str">
        <f>VLOOKUP(P14710,'Classificazione UD'!A:B,2,FALSE)</f>
        <v>Amministrativo</v>
      </c>
    </row>
    <row r="14711" spans="1:17" ht="15" customHeight="1" x14ac:dyDescent="0.25">
      <c r="A14711" s="30">
        <v>2017</v>
      </c>
      <c r="B14711" s="3" t="s">
        <v>48</v>
      </c>
      <c r="C14711" s="3" t="s">
        <v>293</v>
      </c>
      <c r="D14711" s="3" t="s">
        <v>293</v>
      </c>
      <c r="E14711" s="3">
        <v>350</v>
      </c>
      <c r="F14711" s="3">
        <v>820</v>
      </c>
      <c r="G14711" s="3">
        <v>820</v>
      </c>
      <c r="H14711" s="3">
        <v>336754319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3" t="str">
        <f>B14711&amp;" | "&amp;C14711&amp;" | "&amp;D14711</f>
        <v>documentazione_amministrativa / determinazioni | DETERMINAZIONE_DIRIGENZIALE | DETERMINAZIONE_DIRIGENZIALE</v>
      </c>
      <c r="Q14711" s="3" t="str">
        <f>VLOOKUP(P14711,'Classificazione UD'!A:B,2,FALSE)</f>
        <v>Amministrativo</v>
      </c>
    </row>
    <row r="14712" spans="1:17" ht="15" customHeight="1" x14ac:dyDescent="0.25">
      <c r="A14712" s="30">
        <v>2017</v>
      </c>
      <c r="B14712" s="3" t="s">
        <v>23</v>
      </c>
      <c r="C14712" s="3" t="s">
        <v>294</v>
      </c>
      <c r="D14712" s="3" t="s">
        <v>294</v>
      </c>
      <c r="E14712" s="3">
        <v>26</v>
      </c>
      <c r="F14712" s="3">
        <v>58</v>
      </c>
      <c r="G14712" s="3">
        <v>58</v>
      </c>
      <c r="H14712" s="3">
        <v>17289262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  <c r="O14712" s="3">
        <v>0</v>
      </c>
      <c r="P14712" s="3" t="str">
        <f>B14712&amp;" | "&amp;C14712&amp;" | "&amp;D14712</f>
        <v>documentazione_amministrativa / altri_documenti | DOCUMENTO_NON_PROTOCOLLATO | DOCUMENTO_NON_PROTOCOLLATO</v>
      </c>
      <c r="Q14712" s="3" t="str">
        <f>VLOOKUP(P14712,'Classificazione UD'!A:B,2,FALSE)</f>
        <v>Amministrativo</v>
      </c>
    </row>
    <row r="14713" spans="1:17" ht="15" customHeight="1" x14ac:dyDescent="0.25">
      <c r="A14713" s="30">
        <v>2017</v>
      </c>
      <c r="B14713" s="3" t="s">
        <v>36</v>
      </c>
      <c r="C14713" s="3" t="s">
        <v>295</v>
      </c>
      <c r="D14713" s="3" t="s">
        <v>295</v>
      </c>
      <c r="E14713" s="3">
        <v>6776</v>
      </c>
      <c r="F14713" s="3">
        <v>15636</v>
      </c>
      <c r="G14713" s="3">
        <v>15636</v>
      </c>
      <c r="H14713" s="3">
        <v>6988366977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 t="str">
        <f>B14713&amp;" | "&amp;C14713&amp;" | "&amp;D14713</f>
        <v>documentazione_amministrativa / documenti_protocollati | DOCUMENTO_DI_PROTOCOLLO | DOCUMENTO_DI_PROTOCOLLO</v>
      </c>
      <c r="Q14713" s="3" t="str">
        <f>VLOOKUP(P14713,'Classificazione UD'!A:B,2,FALSE)</f>
        <v>Amministrativo</v>
      </c>
    </row>
    <row r="14714" spans="1:17" ht="15" customHeight="1" x14ac:dyDescent="0.25">
      <c r="A14714" s="30">
        <v>2017</v>
      </c>
      <c r="B14714" s="3" t="s">
        <v>20</v>
      </c>
      <c r="C14714" s="3" t="s">
        <v>21</v>
      </c>
      <c r="D14714" s="3" t="s">
        <v>21</v>
      </c>
      <c r="E14714" s="3">
        <v>255</v>
      </c>
      <c r="F14714" s="3">
        <v>510</v>
      </c>
      <c r="G14714" s="3">
        <v>510</v>
      </c>
      <c r="H14714" s="3">
        <v>21318907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 t="str">
        <f>B14714&amp;" | "&amp;C14714&amp;" | "&amp;D14714</f>
        <v>documentazione_amministrativa / registri | REGISTRO GIORNALIERO | REGISTRO GIORNALIERO</v>
      </c>
      <c r="Q14714" s="3" t="str">
        <f>VLOOKUP(P14714,'Classificazione UD'!A:B,2,FALSE)</f>
        <v>RGP</v>
      </c>
    </row>
    <row r="14715" spans="1:17" ht="15" customHeight="1" x14ac:dyDescent="0.25">
      <c r="A14715" s="30">
        <v>2017</v>
      </c>
      <c r="B14715" s="3" t="s">
        <v>44</v>
      </c>
      <c r="C14715" s="3" t="s">
        <v>312</v>
      </c>
      <c r="D14715" s="3" t="s">
        <v>312</v>
      </c>
      <c r="E14715" s="3">
        <v>124</v>
      </c>
      <c r="F14715" s="3">
        <v>635</v>
      </c>
      <c r="G14715" s="3">
        <v>635</v>
      </c>
      <c r="H14715" s="3">
        <v>242420004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 t="str">
        <f>B14715&amp;" | "&amp;C14715&amp;" | "&amp;D14715</f>
        <v>documentazione_amministrativa / deliberazioni | DELIB | DELIB</v>
      </c>
      <c r="Q14715" s="3" t="str">
        <f>VLOOKUP(P14715,'Classificazione UD'!A:B,2,FALSE)</f>
        <v>Amministrativo</v>
      </c>
    </row>
    <row r="14716" spans="1:17" ht="15" customHeight="1" x14ac:dyDescent="0.25">
      <c r="A14716" s="30">
        <v>2017</v>
      </c>
      <c r="B14716" s="3" t="s">
        <v>44</v>
      </c>
      <c r="C14716" s="3" t="s">
        <v>312</v>
      </c>
      <c r="D14716" s="3" t="s">
        <v>312</v>
      </c>
      <c r="E14716" s="3">
        <v>194</v>
      </c>
      <c r="F14716" s="3">
        <v>1023</v>
      </c>
      <c r="G14716" s="3">
        <v>1023</v>
      </c>
      <c r="H14716" s="3">
        <v>303027483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 t="str">
        <f>B14716&amp;" | "&amp;C14716&amp;" | "&amp;D14716</f>
        <v>documentazione_amministrativa / deliberazioni | DELIB | DELIB</v>
      </c>
      <c r="Q14716" s="3" t="str">
        <f>VLOOKUP(P14716,'Classificazione UD'!A:B,2,FALSE)</f>
        <v>Amministrativo</v>
      </c>
    </row>
    <row r="14717" spans="1:17" ht="15" customHeight="1" x14ac:dyDescent="0.25">
      <c r="A14717" s="30">
        <v>2017</v>
      </c>
      <c r="B14717" s="3" t="s">
        <v>48</v>
      </c>
      <c r="C14717" s="3" t="s">
        <v>293</v>
      </c>
      <c r="D14717" s="3" t="s">
        <v>293</v>
      </c>
      <c r="E14717" s="3">
        <v>685</v>
      </c>
      <c r="F14717" s="3">
        <v>1688</v>
      </c>
      <c r="G14717" s="3">
        <v>1688</v>
      </c>
      <c r="H14717" s="3">
        <v>371580953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 t="str">
        <f>B14717&amp;" | "&amp;C14717&amp;" | "&amp;D14717</f>
        <v>documentazione_amministrativa / determinazioni | DETERMINAZIONE_DIRIGENZIALE | DETERMINAZIONE_DIRIGENZIALE</v>
      </c>
      <c r="Q14717" s="3" t="str">
        <f>VLOOKUP(P14717,'Classificazione UD'!A:B,2,FALSE)</f>
        <v>Amministrativo</v>
      </c>
    </row>
    <row r="14718" spans="1:17" ht="15" customHeight="1" x14ac:dyDescent="0.25">
      <c r="A14718" s="30">
        <v>2017</v>
      </c>
      <c r="B14718" s="3" t="s">
        <v>36</v>
      </c>
      <c r="C14718" s="3" t="s">
        <v>50</v>
      </c>
      <c r="D14718" s="3" t="s">
        <v>50</v>
      </c>
      <c r="E14718" s="3">
        <v>23291</v>
      </c>
      <c r="F14718" s="3">
        <v>50781</v>
      </c>
      <c r="G14718" s="3">
        <v>50781</v>
      </c>
      <c r="H14718" s="3">
        <v>32972394142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 t="str">
        <f>B14718&amp;" | "&amp;C14718&amp;" | "&amp;D14718</f>
        <v>documentazione_amministrativa / documenti_protocollati | DOCUMENTO PROTOCOLLATO | DOCUMENTO PROTOCOLLATO</v>
      </c>
      <c r="Q14718" s="3" t="str">
        <f>VLOOKUP(P14718,'Classificazione UD'!A:B,2,FALSE)</f>
        <v>Protocollo</v>
      </c>
    </row>
    <row r="14719" spans="1:17" ht="15" customHeight="1" x14ac:dyDescent="0.25">
      <c r="A14719" s="30">
        <v>2017</v>
      </c>
      <c r="B14719" s="3" t="s">
        <v>118</v>
      </c>
      <c r="C14719" s="3" t="s">
        <v>119</v>
      </c>
      <c r="D14719" s="3" t="s">
        <v>119</v>
      </c>
      <c r="E14719" s="3">
        <v>15</v>
      </c>
      <c r="F14719" s="3">
        <v>31</v>
      </c>
      <c r="G14719" s="3">
        <v>31</v>
      </c>
      <c r="H14719" s="3">
        <v>2170152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 t="str">
        <f>B14719&amp;" | "&amp;C14719&amp;" | "&amp;D14719</f>
        <v>documentazione_amministrativa / decreti_ordinanze | DECRETO | DECRETO</v>
      </c>
      <c r="Q14719" s="3" t="str">
        <f>VLOOKUP(P14719,'Classificazione UD'!A:B,2,FALSE)</f>
        <v>Amministrativo</v>
      </c>
    </row>
    <row r="14720" spans="1:17" ht="15" customHeight="1" x14ac:dyDescent="0.25">
      <c r="A14720" s="30">
        <v>2017</v>
      </c>
      <c r="B14720" s="3" t="s">
        <v>44</v>
      </c>
      <c r="C14720" s="3" t="s">
        <v>135</v>
      </c>
      <c r="D14720" s="3" t="s">
        <v>135</v>
      </c>
      <c r="E14720" s="3">
        <v>42</v>
      </c>
      <c r="F14720" s="3">
        <v>333</v>
      </c>
      <c r="G14720" s="3">
        <v>333</v>
      </c>
      <c r="H14720" s="3">
        <v>183595531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 t="str">
        <f>B14720&amp;" | "&amp;C14720&amp;" | "&amp;D14720</f>
        <v>documentazione_amministrativa / deliberazioni | DELIBERA DI CONSIGLIO | DELIBERA DI CONSIGLIO</v>
      </c>
      <c r="Q14720" s="3" t="str">
        <f>VLOOKUP(P14720,'Classificazione UD'!A:B,2,FALSE)</f>
        <v>Amministrativo</v>
      </c>
    </row>
    <row r="14721" spans="1:17" ht="15" customHeight="1" x14ac:dyDescent="0.25">
      <c r="A14721" s="30">
        <v>2017</v>
      </c>
      <c r="B14721" s="3" t="s">
        <v>44</v>
      </c>
      <c r="C14721" s="3" t="s">
        <v>136</v>
      </c>
      <c r="D14721" s="3" t="s">
        <v>136</v>
      </c>
      <c r="E14721" s="3">
        <v>159</v>
      </c>
      <c r="F14721" s="3">
        <v>1336</v>
      </c>
      <c r="G14721" s="3">
        <v>1336</v>
      </c>
      <c r="H14721" s="3">
        <v>328156347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 t="str">
        <f>B14721&amp;" | "&amp;C14721&amp;" | "&amp;D14721</f>
        <v>documentazione_amministrativa / deliberazioni | DELIBERA DI GIUNTA | DELIBERA DI GIUNTA</v>
      </c>
      <c r="Q14721" s="3" t="str">
        <f>VLOOKUP(P14721,'Classificazione UD'!A:B,2,FALSE)</f>
        <v>Amministrativo</v>
      </c>
    </row>
    <row r="14722" spans="1:17" ht="15" customHeight="1" x14ac:dyDescent="0.25">
      <c r="A14722" s="30">
        <v>2017</v>
      </c>
      <c r="B14722" s="3" t="s">
        <v>48</v>
      </c>
      <c r="C14722" s="3" t="s">
        <v>81</v>
      </c>
      <c r="D14722" s="3" t="s">
        <v>81</v>
      </c>
      <c r="E14722" s="3">
        <v>270</v>
      </c>
      <c r="F14722" s="3">
        <v>1393</v>
      </c>
      <c r="G14722" s="3">
        <v>1393</v>
      </c>
      <c r="H14722" s="3">
        <v>265583111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s="3">
        <v>0</v>
      </c>
      <c r="P14722" s="3" t="str">
        <f>B14722&amp;" | "&amp;C14722&amp;" | "&amp;D14722</f>
        <v>documentazione_amministrativa / determinazioni | DETERMINA | DETERMINA</v>
      </c>
      <c r="Q14722" s="3" t="str">
        <f>VLOOKUP(P14722,'Classificazione UD'!A:B,2,FALSE)</f>
        <v>Amministrativo</v>
      </c>
    </row>
    <row r="14723" spans="1:17" ht="15" customHeight="1" x14ac:dyDescent="0.25">
      <c r="A14723" s="30">
        <v>2017</v>
      </c>
      <c r="B14723" s="3" t="s">
        <v>17</v>
      </c>
      <c r="C14723" s="3" t="s">
        <v>27</v>
      </c>
      <c r="D14723" s="3" t="s">
        <v>19</v>
      </c>
      <c r="E14723" s="3">
        <v>7</v>
      </c>
      <c r="F14723" s="3">
        <v>21</v>
      </c>
      <c r="G14723" s="3">
        <v>21</v>
      </c>
      <c r="H14723" s="3">
        <v>302498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 t="str">
        <f>B14723&amp;" | "&amp;C14723&amp;" | "&amp;D14723</f>
        <v>documentazione_amministrativa / documentazione_contabile | FATTURA PASSIVA | FATTURA</v>
      </c>
      <c r="Q14723" s="3" t="str">
        <f>VLOOKUP(P14723,'Classificazione UD'!A:B,2,FALSE)</f>
        <v>Fiscale</v>
      </c>
    </row>
    <row r="14724" spans="1:17" ht="15" customHeight="1" x14ac:dyDescent="0.25">
      <c r="A14724" s="30">
        <v>2017</v>
      </c>
      <c r="B14724" s="3" t="s">
        <v>17</v>
      </c>
      <c r="C14724" s="3" t="s">
        <v>137</v>
      </c>
      <c r="D14724" s="3" t="s">
        <v>137</v>
      </c>
      <c r="E14724" s="3">
        <v>521</v>
      </c>
      <c r="F14724" s="3">
        <v>1147</v>
      </c>
      <c r="G14724" s="3">
        <v>1147</v>
      </c>
      <c r="H14724" s="3">
        <v>140522348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s="3">
        <v>0</v>
      </c>
      <c r="P14724" s="3" t="str">
        <f>B14724&amp;" | "&amp;C14724&amp;" | "&amp;D14724</f>
        <v>documentazione_amministrativa / documentazione_contabile | COMUNICAZIONE DI LIQUIDAZIONE | COMUNICAZIONE DI LIQUIDAZIONE</v>
      </c>
      <c r="Q14724" s="3" t="str">
        <f>VLOOKUP(P14724,'Classificazione UD'!A:B,2,FALSE)</f>
        <v>Ordinativo</v>
      </c>
    </row>
    <row r="14725" spans="1:17" ht="15" customHeight="1" x14ac:dyDescent="0.25">
      <c r="A14725" s="30">
        <v>2017</v>
      </c>
      <c r="B14725" s="3" t="s">
        <v>17</v>
      </c>
      <c r="C14725" s="3" t="s">
        <v>58</v>
      </c>
      <c r="D14725" s="3" t="s">
        <v>58</v>
      </c>
      <c r="E14725" s="3">
        <v>2040</v>
      </c>
      <c r="F14725" s="3">
        <v>2040</v>
      </c>
      <c r="G14725" s="3">
        <v>2040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 t="str">
        <f>B14725&amp;" | "&amp;C14725&amp;" | "&amp;D14725</f>
        <v>documentazione_amministrativa / documentazione_contabile | MANDATO | MANDATO</v>
      </c>
      <c r="Q14725" s="3" t="str">
        <f>VLOOKUP(P14725,'Classificazione UD'!A:B,2,FALSE)</f>
        <v>Ordinativo</v>
      </c>
    </row>
    <row r="14726" spans="1:17" ht="15" customHeight="1" x14ac:dyDescent="0.25">
      <c r="A14726" s="30">
        <v>2017</v>
      </c>
      <c r="B14726" s="3" t="s">
        <v>17</v>
      </c>
      <c r="C14726" s="3" t="s">
        <v>63</v>
      </c>
      <c r="D14726" s="3" t="s">
        <v>63</v>
      </c>
      <c r="E14726" s="3">
        <v>7760</v>
      </c>
      <c r="F14726" s="3">
        <v>7760</v>
      </c>
      <c r="G14726" s="3">
        <v>7760</v>
      </c>
      <c r="H14726" s="3">
        <v>21651330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  <c r="O14726" s="3">
        <v>0</v>
      </c>
      <c r="P14726" s="3" t="str">
        <f>B14726&amp;" | "&amp;C14726&amp;" | "&amp;D14726</f>
        <v>documentazione_amministrativa / documentazione_contabile | MESSAGGIO ESITO APPLICATIVO | MESSAGGIO ESITO APPLICATIVO</v>
      </c>
      <c r="Q14726" s="3" t="str">
        <f>VLOOKUP(P14726,'Classificazione UD'!A:B,2,FALSE)</f>
        <v>Ordinativo</v>
      </c>
    </row>
    <row r="14727" spans="1:17" ht="15" customHeight="1" x14ac:dyDescent="0.25">
      <c r="A14727" s="30">
        <v>2017</v>
      </c>
      <c r="B14727" s="3" t="s">
        <v>17</v>
      </c>
      <c r="C14727" s="3" t="s">
        <v>64</v>
      </c>
      <c r="D14727" s="3" t="s">
        <v>64</v>
      </c>
      <c r="E14727" s="3">
        <v>8142</v>
      </c>
      <c r="F14727" s="3">
        <v>8142</v>
      </c>
      <c r="G14727" s="3">
        <v>8142</v>
      </c>
      <c r="H14727" s="3">
        <v>19026808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 t="str">
        <f>B14727&amp;" | "&amp;C14727&amp;" | "&amp;D14727</f>
        <v>documentazione_amministrativa / documentazione_contabile | MESSAGGIO RICEZIONE FLUSSO | MESSAGGIO RICEZIONE FLUSSO</v>
      </c>
      <c r="Q14727" s="3" t="str">
        <f>VLOOKUP(P14727,'Classificazione UD'!A:B,2,FALSE)</f>
        <v>Ordinativo</v>
      </c>
    </row>
    <row r="14728" spans="1:17" ht="15" customHeight="1" x14ac:dyDescent="0.25">
      <c r="A14728" s="30">
        <v>2017</v>
      </c>
      <c r="B14728" s="3" t="s">
        <v>118</v>
      </c>
      <c r="C14728" s="3" t="s">
        <v>138</v>
      </c>
      <c r="D14728" s="3" t="s">
        <v>138</v>
      </c>
      <c r="E14728" s="3">
        <v>1</v>
      </c>
      <c r="F14728" s="3">
        <v>2</v>
      </c>
      <c r="G14728" s="3">
        <v>2</v>
      </c>
      <c r="H14728" s="3">
        <v>129480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 t="str">
        <f>B14728&amp;" | "&amp;C14728&amp;" | "&amp;D14728</f>
        <v>documentazione_amministrativa / decreti_ordinanze | ORDINANZA DIRIGENZIALE | ORDINANZA DIRIGENZIALE</v>
      </c>
      <c r="Q14728" s="3" t="str">
        <f>VLOOKUP(P14728,'Classificazione UD'!A:B,2,FALSE)</f>
        <v>Amministrativo</v>
      </c>
    </row>
    <row r="14729" spans="1:17" ht="15" customHeight="1" x14ac:dyDescent="0.25">
      <c r="A14729" s="30">
        <v>2017</v>
      </c>
      <c r="B14729" s="3" t="s">
        <v>118</v>
      </c>
      <c r="C14729" s="3" t="s">
        <v>139</v>
      </c>
      <c r="D14729" s="3" t="s">
        <v>139</v>
      </c>
      <c r="E14729" s="3">
        <v>23</v>
      </c>
      <c r="F14729" s="3">
        <v>47</v>
      </c>
      <c r="G14729" s="3">
        <v>47</v>
      </c>
      <c r="H14729" s="3">
        <v>4024261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 t="str">
        <f>B14729&amp;" | "&amp;C14729&amp;" | "&amp;D14729</f>
        <v>documentazione_amministrativa / decreti_ordinanze | ORDINANZA SINDACALE | ORDINANZA SINDACALE</v>
      </c>
      <c r="Q14729" s="3" t="str">
        <f>VLOOKUP(P14729,'Classificazione UD'!A:B,2,FALSE)</f>
        <v>Amministrativo</v>
      </c>
    </row>
    <row r="14730" spans="1:17" ht="15" customHeight="1" x14ac:dyDescent="0.25">
      <c r="A14730" s="30">
        <v>2017</v>
      </c>
      <c r="B14730" s="3" t="s">
        <v>20</v>
      </c>
      <c r="C14730" s="3" t="s">
        <v>21</v>
      </c>
      <c r="D14730" s="3" t="s">
        <v>21</v>
      </c>
      <c r="E14730" s="3">
        <v>365</v>
      </c>
      <c r="F14730" s="3">
        <v>609</v>
      </c>
      <c r="G14730" s="3">
        <v>609</v>
      </c>
      <c r="H14730" s="3">
        <v>48820847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 t="str">
        <f>B14730&amp;" | "&amp;C14730&amp;" | "&amp;D14730</f>
        <v>documentazione_amministrativa / registri | REGISTRO GIORNALIERO | REGISTRO GIORNALIERO</v>
      </c>
      <c r="Q14730" s="3" t="str">
        <f>VLOOKUP(P14730,'Classificazione UD'!A:B,2,FALSE)</f>
        <v>RGP</v>
      </c>
    </row>
    <row r="14731" spans="1:17" ht="15" customHeight="1" x14ac:dyDescent="0.25">
      <c r="A14731" s="30">
        <v>2017</v>
      </c>
      <c r="B14731" s="3" t="s">
        <v>17</v>
      </c>
      <c r="C14731" s="3" t="s">
        <v>65</v>
      </c>
      <c r="D14731" s="3" t="s">
        <v>65</v>
      </c>
      <c r="E14731" s="3">
        <v>1254</v>
      </c>
      <c r="F14731" s="3">
        <v>1254</v>
      </c>
      <c r="G14731" s="3">
        <v>1254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 t="str">
        <f>B14731&amp;" | "&amp;C14731&amp;" | "&amp;D14731</f>
        <v>documentazione_amministrativa / documentazione_contabile | REVERSALE | REVERSALE</v>
      </c>
      <c r="Q14731" s="3" t="str">
        <f>VLOOKUP(P14731,'Classificazione UD'!A:B,2,FALSE)</f>
        <v>Ordinativo</v>
      </c>
    </row>
    <row r="14732" spans="1:17" ht="15" customHeight="1" x14ac:dyDescent="0.25">
      <c r="A14732" s="30">
        <v>2017</v>
      </c>
      <c r="B14732" s="3" t="s">
        <v>44</v>
      </c>
      <c r="C14732" s="3" t="s">
        <v>46</v>
      </c>
      <c r="D14732" s="3" t="s">
        <v>46</v>
      </c>
      <c r="E14732" s="3">
        <v>49</v>
      </c>
      <c r="F14732" s="3">
        <v>49</v>
      </c>
      <c r="G14732" s="3">
        <v>49</v>
      </c>
      <c r="H14732" s="3">
        <v>2419125</v>
      </c>
      <c r="I14732" s="3">
        <v>45</v>
      </c>
      <c r="J14732" s="3">
        <v>45</v>
      </c>
      <c r="K14732" s="3">
        <v>40191776</v>
      </c>
      <c r="L14732" s="3">
        <v>0</v>
      </c>
      <c r="M14732" s="3">
        <v>0</v>
      </c>
      <c r="N14732" s="3">
        <v>0</v>
      </c>
      <c r="O14732" s="3">
        <v>0</v>
      </c>
      <c r="P14732" s="3" t="str">
        <f>B14732&amp;" | "&amp;C14732&amp;" | "&amp;D14732</f>
        <v>documentazione_amministrativa / deliberazioni | DELIBERA | DELIBERA</v>
      </c>
      <c r="Q14732" s="3" t="str">
        <f>VLOOKUP(P14732,'Classificazione UD'!A:B,2,FALSE)</f>
        <v>Amministrativo</v>
      </c>
    </row>
    <row r="14733" spans="1:17" ht="15" customHeight="1" x14ac:dyDescent="0.25">
      <c r="A14733" s="30">
        <v>2017</v>
      </c>
      <c r="B14733" s="3" t="s">
        <v>44</v>
      </c>
      <c r="C14733" s="3" t="s">
        <v>46</v>
      </c>
      <c r="D14733" s="3" t="s">
        <v>46</v>
      </c>
      <c r="E14733" s="3">
        <v>54</v>
      </c>
      <c r="F14733" s="3">
        <v>54</v>
      </c>
      <c r="G14733" s="3">
        <v>54</v>
      </c>
      <c r="H14733" s="3">
        <v>2678748</v>
      </c>
      <c r="I14733" s="3">
        <v>28</v>
      </c>
      <c r="J14733" s="3">
        <v>28</v>
      </c>
      <c r="K14733" s="3">
        <v>26182571</v>
      </c>
      <c r="L14733" s="3">
        <v>0</v>
      </c>
      <c r="M14733" s="3">
        <v>0</v>
      </c>
      <c r="N14733" s="3">
        <v>0</v>
      </c>
      <c r="O14733" s="3">
        <v>0</v>
      </c>
      <c r="P14733" s="3" t="str">
        <f>B14733&amp;" | "&amp;C14733&amp;" | "&amp;D14733</f>
        <v>documentazione_amministrativa / deliberazioni | DELIBERA | DELIBERA</v>
      </c>
      <c r="Q14733" s="3" t="str">
        <f>VLOOKUP(P14733,'Classificazione UD'!A:B,2,FALSE)</f>
        <v>Amministrativo</v>
      </c>
    </row>
    <row r="14734" spans="1:17" ht="15" customHeight="1" x14ac:dyDescent="0.25">
      <c r="A14734" s="30">
        <v>2017</v>
      </c>
      <c r="B14734" s="3" t="s">
        <v>48</v>
      </c>
      <c r="C14734" s="3" t="s">
        <v>81</v>
      </c>
      <c r="D14734" s="3" t="s">
        <v>81</v>
      </c>
      <c r="E14734" s="3">
        <v>361</v>
      </c>
      <c r="F14734" s="3">
        <v>361</v>
      </c>
      <c r="G14734" s="3">
        <v>361</v>
      </c>
      <c r="H14734" s="3">
        <v>16414235</v>
      </c>
      <c r="I14734" s="3">
        <v>17</v>
      </c>
      <c r="J14734" s="3">
        <v>17</v>
      </c>
      <c r="K14734" s="3">
        <v>2777387</v>
      </c>
      <c r="L14734" s="3">
        <v>0</v>
      </c>
      <c r="M14734" s="3">
        <v>0</v>
      </c>
      <c r="N14734" s="3">
        <v>0</v>
      </c>
      <c r="O14734" s="3">
        <v>0</v>
      </c>
      <c r="P14734" s="3" t="str">
        <f>B14734&amp;" | "&amp;C14734&amp;" | "&amp;D14734</f>
        <v>documentazione_amministrativa / determinazioni | DETERMINA | DETERMINA</v>
      </c>
      <c r="Q14734" s="3" t="str">
        <f>VLOOKUP(P14734,'Classificazione UD'!A:B,2,FALSE)</f>
        <v>Amministrativo</v>
      </c>
    </row>
    <row r="14735" spans="1:17" ht="15" customHeight="1" x14ac:dyDescent="0.25">
      <c r="A14735" s="30">
        <v>2017</v>
      </c>
      <c r="B14735" s="3" t="s">
        <v>17</v>
      </c>
      <c r="C14735" s="3" t="s">
        <v>18</v>
      </c>
      <c r="D14735" s="3" t="s">
        <v>19</v>
      </c>
      <c r="E14735" s="3">
        <v>4</v>
      </c>
      <c r="F14735" s="3">
        <v>4</v>
      </c>
      <c r="G14735" s="3">
        <v>4</v>
      </c>
      <c r="H14735" s="3">
        <v>826230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 t="str">
        <f>B14735&amp;" | "&amp;C14735&amp;" | "&amp;D14735</f>
        <v>documentazione_amministrativa / documentazione_contabile | FATTURA ATTIVA | FATTURA</v>
      </c>
      <c r="Q14735" s="3" t="str">
        <f>VLOOKUP(P14735,'Classificazione UD'!A:B,2,FALSE)</f>
        <v>Fiscale</v>
      </c>
    </row>
    <row r="14736" spans="1:17" ht="15" customHeight="1" x14ac:dyDescent="0.25">
      <c r="A14736" s="30">
        <v>2017</v>
      </c>
      <c r="B14736" s="3" t="s">
        <v>17</v>
      </c>
      <c r="C14736" s="3" t="s">
        <v>27</v>
      </c>
      <c r="D14736" s="3" t="s">
        <v>111</v>
      </c>
      <c r="E14736" s="3">
        <v>35</v>
      </c>
      <c r="F14736" s="3">
        <v>70</v>
      </c>
      <c r="G14736" s="3">
        <v>70</v>
      </c>
      <c r="H14736" s="3">
        <v>482374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s="3">
        <v>0</v>
      </c>
      <c r="P14736" s="3" t="str">
        <f>B14736&amp;" | "&amp;C14736&amp;" | "&amp;D14736</f>
        <v>documentazione_amministrativa / documentazione_contabile | FATTURA PASSIVA | ACCONTO/ANTICIPO SU FATTURA</v>
      </c>
      <c r="Q14736" s="3" t="str">
        <f>VLOOKUP(P14736,'Classificazione UD'!A:B,2,FALSE)</f>
        <v>Fiscale</v>
      </c>
    </row>
    <row r="14737" spans="1:17" ht="15" customHeight="1" x14ac:dyDescent="0.25">
      <c r="A14737" s="30">
        <v>2017</v>
      </c>
      <c r="B14737" s="3" t="s">
        <v>17</v>
      </c>
      <c r="C14737" s="3" t="s">
        <v>27</v>
      </c>
      <c r="D14737" s="3" t="s">
        <v>19</v>
      </c>
      <c r="E14737" s="3">
        <v>876</v>
      </c>
      <c r="F14737" s="3">
        <v>1752</v>
      </c>
      <c r="G14737" s="3">
        <v>1752</v>
      </c>
      <c r="H14737" s="3">
        <v>327024902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 t="str">
        <f>B14737&amp;" | "&amp;C14737&amp;" | "&amp;D14737</f>
        <v>documentazione_amministrativa / documentazione_contabile | FATTURA PASSIVA | FATTURA</v>
      </c>
      <c r="Q14737" s="3" t="str">
        <f>VLOOKUP(P14737,'Classificazione UD'!A:B,2,FALSE)</f>
        <v>Fiscale</v>
      </c>
    </row>
    <row r="14738" spans="1:17" ht="15" customHeight="1" x14ac:dyDescent="0.25">
      <c r="A14738" s="30">
        <v>2017</v>
      </c>
      <c r="B14738" s="3" t="s">
        <v>17</v>
      </c>
      <c r="C14738" s="3" t="s">
        <v>27</v>
      </c>
      <c r="D14738" s="3" t="s">
        <v>28</v>
      </c>
      <c r="E14738" s="3">
        <v>24</v>
      </c>
      <c r="F14738" s="3">
        <v>48</v>
      </c>
      <c r="G14738" s="3">
        <v>48</v>
      </c>
      <c r="H14738" s="3">
        <v>7845843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0</v>
      </c>
      <c r="P14738" s="3" t="str">
        <f>B14738&amp;" | "&amp;C14738&amp;" | "&amp;D14738</f>
        <v>documentazione_amministrativa / documentazione_contabile | FATTURA PASSIVA | NOTA DI CREDITO</v>
      </c>
      <c r="Q14738" s="3" t="str">
        <f>VLOOKUP(P14738,'Classificazione UD'!A:B,2,FALSE)</f>
        <v>Fiscale</v>
      </c>
    </row>
    <row r="14739" spans="1:17" ht="15" customHeight="1" x14ac:dyDescent="0.25">
      <c r="A14739" s="30">
        <v>2017</v>
      </c>
      <c r="B14739" s="3" t="s">
        <v>17</v>
      </c>
      <c r="C14739" s="3" t="s">
        <v>27</v>
      </c>
      <c r="D14739" s="3" t="s">
        <v>86</v>
      </c>
      <c r="E14739" s="3">
        <v>7</v>
      </c>
      <c r="F14739" s="3">
        <v>14</v>
      </c>
      <c r="G14739" s="3">
        <v>14</v>
      </c>
      <c r="H14739" s="3">
        <v>57294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 t="str">
        <f>B14739&amp;" | "&amp;C14739&amp;" | "&amp;D14739</f>
        <v>documentazione_amministrativa / documentazione_contabile | FATTURA PASSIVA | PARCELLA</v>
      </c>
      <c r="Q14739" s="3" t="str">
        <f>VLOOKUP(P14739,'Classificazione UD'!A:B,2,FALSE)</f>
        <v>Fiscale</v>
      </c>
    </row>
    <row r="14740" spans="1:17" ht="15" customHeight="1" x14ac:dyDescent="0.25">
      <c r="A14740" s="30">
        <v>2017</v>
      </c>
      <c r="B14740" s="3" t="s">
        <v>36</v>
      </c>
      <c r="C14740" s="3" t="s">
        <v>37</v>
      </c>
      <c r="D14740" s="3" t="s">
        <v>37</v>
      </c>
      <c r="E14740" s="3">
        <v>6036</v>
      </c>
      <c r="F14740" s="3">
        <v>6036</v>
      </c>
      <c r="G14740" s="3">
        <v>6036</v>
      </c>
      <c r="H14740" s="3">
        <v>1817790640</v>
      </c>
      <c r="I14740" s="3">
        <v>7943</v>
      </c>
      <c r="J14740" s="3">
        <v>7943</v>
      </c>
      <c r="K14740" s="3">
        <v>3068961445</v>
      </c>
      <c r="L14740" s="3">
        <v>0</v>
      </c>
      <c r="M14740" s="3">
        <v>0</v>
      </c>
      <c r="N14740" s="3">
        <v>0</v>
      </c>
      <c r="O14740" s="3">
        <v>0</v>
      </c>
      <c r="P14740" s="3" t="str">
        <f>B14740&amp;" | "&amp;C14740&amp;" | "&amp;D14740</f>
        <v>documentazione_amministrativa / documenti_protocollati | Documento protocollato | Documento protocollato</v>
      </c>
      <c r="Q14740" s="3" t="str">
        <f>VLOOKUP(P14740,'Classificazione UD'!A:B,2,FALSE)</f>
        <v>Protocollo</v>
      </c>
    </row>
    <row r="14741" spans="1:17" ht="15" customHeight="1" x14ac:dyDescent="0.25">
      <c r="A14741" s="30">
        <v>2017</v>
      </c>
      <c r="B14741" s="3" t="s">
        <v>20</v>
      </c>
      <c r="C14741" s="3" t="s">
        <v>21</v>
      </c>
      <c r="D14741" s="3" t="s">
        <v>21</v>
      </c>
      <c r="E14741" s="3">
        <v>295</v>
      </c>
      <c r="F14741" s="3">
        <v>295</v>
      </c>
      <c r="G14741" s="3">
        <v>295</v>
      </c>
      <c r="H14741" s="3">
        <v>23422465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 t="str">
        <f>B14741&amp;" | "&amp;C14741&amp;" | "&amp;D14741</f>
        <v>documentazione_amministrativa / registri | REGISTRO GIORNALIERO | REGISTRO GIORNALIERO</v>
      </c>
      <c r="Q14741" s="3" t="str">
        <f>VLOOKUP(P14741,'Classificazione UD'!A:B,2,FALSE)</f>
        <v>RGP</v>
      </c>
    </row>
    <row r="14742" spans="1:17" ht="15" customHeight="1" x14ac:dyDescent="0.25">
      <c r="A14742" s="30">
        <v>2017</v>
      </c>
      <c r="B14742" s="3" t="s">
        <v>17</v>
      </c>
      <c r="C14742" s="3" t="s">
        <v>27</v>
      </c>
      <c r="D14742" s="3" t="s">
        <v>19</v>
      </c>
      <c r="E14742" s="3">
        <v>1195</v>
      </c>
      <c r="F14742" s="3">
        <v>4701</v>
      </c>
      <c r="G14742" s="3">
        <v>4701</v>
      </c>
      <c r="H14742" s="3">
        <v>755226174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 t="str">
        <f>B14742&amp;" | "&amp;C14742&amp;" | "&amp;D14742</f>
        <v>documentazione_amministrativa / documentazione_contabile | FATTURA PASSIVA | FATTURA</v>
      </c>
      <c r="Q14742" s="3" t="str">
        <f>VLOOKUP(P14742,'Classificazione UD'!A:B,2,FALSE)</f>
        <v>Fiscale</v>
      </c>
    </row>
    <row r="14743" spans="1:17" ht="15" customHeight="1" x14ac:dyDescent="0.25">
      <c r="A14743" s="30">
        <v>2017</v>
      </c>
      <c r="B14743" s="3" t="s">
        <v>17</v>
      </c>
      <c r="C14743" s="3" t="s">
        <v>27</v>
      </c>
      <c r="D14743" s="3" t="s">
        <v>19</v>
      </c>
      <c r="E14743" s="3">
        <v>5756</v>
      </c>
      <c r="F14743" s="3">
        <v>17268</v>
      </c>
      <c r="G14743" s="3">
        <v>17268</v>
      </c>
      <c r="H14743" s="3">
        <v>5705992435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 t="str">
        <f>B14743&amp;" | "&amp;C14743&amp;" | "&amp;D14743</f>
        <v>documentazione_amministrativa / documentazione_contabile | FATTURA PASSIVA | FATTURA</v>
      </c>
      <c r="Q14743" s="3" t="str">
        <f>VLOOKUP(P14743,'Classificazione UD'!A:B,2,FALSE)</f>
        <v>Fiscale</v>
      </c>
    </row>
    <row r="14744" spans="1:17" ht="15" customHeight="1" x14ac:dyDescent="0.25">
      <c r="A14744" s="30">
        <v>2017</v>
      </c>
      <c r="B14744" s="3" t="s">
        <v>17</v>
      </c>
      <c r="C14744" s="3" t="s">
        <v>27</v>
      </c>
      <c r="D14744" s="3" t="s">
        <v>19</v>
      </c>
      <c r="E14744" s="3">
        <v>1362</v>
      </c>
      <c r="F14744" s="3">
        <v>4086</v>
      </c>
      <c r="G14744" s="3">
        <v>4086</v>
      </c>
      <c r="H14744" s="3">
        <v>134463561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 t="str">
        <f>B14744&amp;" | "&amp;C14744&amp;" | "&amp;D14744</f>
        <v>documentazione_amministrativa / documentazione_contabile | FATTURA PASSIVA | FATTURA</v>
      </c>
      <c r="Q14744" s="3" t="str">
        <f>VLOOKUP(P14744,'Classificazione UD'!A:B,2,FALSE)</f>
        <v>Fiscale</v>
      </c>
    </row>
    <row r="14745" spans="1:17" ht="15" customHeight="1" x14ac:dyDescent="0.25">
      <c r="A14745" s="30">
        <v>2017</v>
      </c>
      <c r="B14745" s="3" t="s">
        <v>20</v>
      </c>
      <c r="C14745" s="3" t="s">
        <v>112</v>
      </c>
      <c r="D14745" s="3" t="s">
        <v>112</v>
      </c>
      <c r="E14745" s="3">
        <v>223</v>
      </c>
      <c r="F14745" s="3">
        <v>223</v>
      </c>
      <c r="G14745" s="3">
        <v>223</v>
      </c>
      <c r="H14745" s="3">
        <v>168797319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 t="str">
        <f>B14745&amp;" | "&amp;C14745&amp;" | "&amp;D14745</f>
        <v>documentazione_amministrativa / registri | REGISTRO GIORNALIERO PROTOCOLLO | REGISTRO GIORNALIERO PROTOCOLLO</v>
      </c>
      <c r="Q14745" s="3" t="str">
        <f>VLOOKUP(P14745,'Classificazione UD'!A:B,2,FALSE)</f>
        <v>RGP</v>
      </c>
    </row>
    <row r="14746" spans="1:17" ht="15" customHeight="1" x14ac:dyDescent="0.25">
      <c r="A14746" s="30">
        <v>2017</v>
      </c>
      <c r="B14746" s="3" t="s">
        <v>17</v>
      </c>
      <c r="C14746" s="3" t="s">
        <v>27</v>
      </c>
      <c r="D14746" s="3" t="s">
        <v>19</v>
      </c>
      <c r="E14746" s="3">
        <v>2811</v>
      </c>
      <c r="F14746" s="3">
        <v>14482</v>
      </c>
      <c r="G14746" s="3">
        <v>22928</v>
      </c>
      <c r="H14746" s="3">
        <v>2606268778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s="3">
        <v>0</v>
      </c>
      <c r="P14746" s="3" t="str">
        <f>B14746&amp;" | "&amp;C14746&amp;" | "&amp;D14746</f>
        <v>documentazione_amministrativa / documentazione_contabile | FATTURA PASSIVA | FATTURA</v>
      </c>
      <c r="Q14746" s="3" t="str">
        <f>VLOOKUP(P14746,'Classificazione UD'!A:B,2,FALSE)</f>
        <v>Fiscale</v>
      </c>
    </row>
    <row r="14747" spans="1:17" ht="15" customHeight="1" x14ac:dyDescent="0.25">
      <c r="A14747" s="30">
        <v>2017</v>
      </c>
      <c r="B14747" s="3" t="s">
        <v>36</v>
      </c>
      <c r="C14747" s="3" t="s">
        <v>50</v>
      </c>
      <c r="D14747" s="3" t="s">
        <v>50</v>
      </c>
      <c r="E14747" s="3">
        <v>26944</v>
      </c>
      <c r="F14747" s="3">
        <v>122136</v>
      </c>
      <c r="G14747" s="3">
        <v>122136</v>
      </c>
      <c r="H14747" s="3">
        <v>33554016512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0</v>
      </c>
      <c r="O14747" s="3">
        <v>0</v>
      </c>
      <c r="P14747" s="3" t="str">
        <f>B14747&amp;" | "&amp;C14747&amp;" | "&amp;D14747</f>
        <v>documentazione_amministrativa / documenti_protocollati | DOCUMENTO PROTOCOLLATO | DOCUMENTO PROTOCOLLATO</v>
      </c>
      <c r="Q14747" s="3" t="str">
        <f>VLOOKUP(P14747,'Classificazione UD'!A:B,2,FALSE)</f>
        <v>Protocollo</v>
      </c>
    </row>
    <row r="14748" spans="1:17" ht="15" customHeight="1" x14ac:dyDescent="0.25">
      <c r="A14748" s="30">
        <v>2017</v>
      </c>
      <c r="B14748" s="3" t="s">
        <v>20</v>
      </c>
      <c r="C14748" s="3" t="s">
        <v>21</v>
      </c>
      <c r="D14748" s="3" t="s">
        <v>21</v>
      </c>
      <c r="E14748" s="3">
        <v>292</v>
      </c>
      <c r="F14748" s="3">
        <v>292</v>
      </c>
      <c r="G14748" s="3">
        <v>292</v>
      </c>
      <c r="H14748" s="3">
        <v>90037938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>
        <v>0</v>
      </c>
      <c r="P14748" s="3" t="str">
        <f>B14748&amp;" | "&amp;C14748&amp;" | "&amp;D14748</f>
        <v>documentazione_amministrativa / registri | REGISTRO GIORNALIERO | REGISTRO GIORNALIERO</v>
      </c>
      <c r="Q14748" s="3" t="str">
        <f>VLOOKUP(P14748,'Classificazione UD'!A:B,2,FALSE)</f>
        <v>RGP</v>
      </c>
    </row>
    <row r="14749" spans="1:17" ht="15" customHeight="1" x14ac:dyDescent="0.25">
      <c r="A14749" s="30">
        <v>2017</v>
      </c>
      <c r="B14749" s="3" t="s">
        <v>17</v>
      </c>
      <c r="C14749" s="3" t="s">
        <v>27</v>
      </c>
      <c r="D14749" s="3" t="s">
        <v>28</v>
      </c>
      <c r="E14749" s="3">
        <v>1</v>
      </c>
      <c r="F14749" s="3">
        <v>4</v>
      </c>
      <c r="G14749" s="3">
        <v>7</v>
      </c>
      <c r="H14749" s="3">
        <v>1062582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>
        <v>0</v>
      </c>
      <c r="P14749" s="3" t="str">
        <f>B14749&amp;" | "&amp;C14749&amp;" | "&amp;D14749</f>
        <v>documentazione_amministrativa / documentazione_contabile | FATTURA PASSIVA | NOTA DI CREDITO</v>
      </c>
      <c r="Q14749" s="3" t="str">
        <f>VLOOKUP(P14749,'Classificazione UD'!A:B,2,FALSE)</f>
        <v>Fiscale</v>
      </c>
    </row>
    <row r="14750" spans="1:17" ht="15" customHeight="1" x14ac:dyDescent="0.25">
      <c r="A14750" s="30">
        <v>2017</v>
      </c>
      <c r="B14750" s="3" t="s">
        <v>17</v>
      </c>
      <c r="C14750" s="3" t="s">
        <v>18</v>
      </c>
      <c r="D14750" s="3" t="s">
        <v>19</v>
      </c>
      <c r="E14750" s="3">
        <v>1</v>
      </c>
      <c r="F14750" s="3">
        <v>3</v>
      </c>
      <c r="G14750" s="3">
        <v>3</v>
      </c>
      <c r="H14750" s="3">
        <v>14838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3" t="str">
        <f>B14750&amp;" | "&amp;C14750&amp;" | "&amp;D14750</f>
        <v>documentazione_amministrativa / documentazione_contabile | FATTURA ATTIVA | FATTURA</v>
      </c>
      <c r="Q14750" s="3" t="str">
        <f>VLOOKUP(P14750,'Classificazione UD'!A:B,2,FALSE)</f>
        <v>Fiscale</v>
      </c>
    </row>
    <row r="14751" spans="1:17" ht="15" customHeight="1" x14ac:dyDescent="0.25">
      <c r="A14751" s="30">
        <v>2017</v>
      </c>
      <c r="B14751" s="3" t="s">
        <v>17</v>
      </c>
      <c r="C14751" s="3" t="s">
        <v>27</v>
      </c>
      <c r="D14751" s="3" t="s">
        <v>19</v>
      </c>
      <c r="E14751" s="3">
        <v>1978</v>
      </c>
      <c r="F14751" s="3">
        <v>6165</v>
      </c>
      <c r="G14751" s="3">
        <v>6165</v>
      </c>
      <c r="H14751" s="3">
        <v>301238540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 t="str">
        <f>B14751&amp;" | "&amp;C14751&amp;" | "&amp;D14751</f>
        <v>documentazione_amministrativa / documentazione_contabile | FATTURA PASSIVA | FATTURA</v>
      </c>
      <c r="Q14751" s="3" t="str">
        <f>VLOOKUP(P14751,'Classificazione UD'!A:B,2,FALSE)</f>
        <v>Fiscale</v>
      </c>
    </row>
    <row r="14752" spans="1:17" ht="15" customHeight="1" x14ac:dyDescent="0.25">
      <c r="A14752" s="30">
        <v>2017</v>
      </c>
      <c r="B14752" s="3" t="s">
        <v>17</v>
      </c>
      <c r="C14752" s="3" t="s">
        <v>27</v>
      </c>
      <c r="D14752" s="3" t="s">
        <v>28</v>
      </c>
      <c r="E14752" s="3">
        <v>51</v>
      </c>
      <c r="F14752" s="3">
        <v>155</v>
      </c>
      <c r="G14752" s="3">
        <v>155</v>
      </c>
      <c r="H14752" s="3">
        <v>2817201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 t="str">
        <f>B14752&amp;" | "&amp;C14752&amp;" | "&amp;D14752</f>
        <v>documentazione_amministrativa / documentazione_contabile | FATTURA PASSIVA | NOTA DI CREDITO</v>
      </c>
      <c r="Q14752" s="3" t="str">
        <f>VLOOKUP(P14752,'Classificazione UD'!A:B,2,FALSE)</f>
        <v>Fiscale</v>
      </c>
    </row>
    <row r="14753" spans="1:17" ht="15" customHeight="1" x14ac:dyDescent="0.25">
      <c r="A14753" s="30">
        <v>2017</v>
      </c>
      <c r="B14753" s="3" t="s">
        <v>17</v>
      </c>
      <c r="C14753" s="3" t="s">
        <v>27</v>
      </c>
      <c r="D14753" s="3" t="s">
        <v>32</v>
      </c>
      <c r="E14753" s="3">
        <v>4</v>
      </c>
      <c r="F14753" s="3">
        <v>12</v>
      </c>
      <c r="G14753" s="3">
        <v>12</v>
      </c>
      <c r="H14753" s="3">
        <v>579257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 t="str">
        <f>B14753&amp;" | "&amp;C14753&amp;" | "&amp;D14753</f>
        <v>documentazione_amministrativa / documentazione_contabile | FATTURA PASSIVA | NOTA DI DEBITO</v>
      </c>
      <c r="Q14753" s="3" t="str">
        <f>VLOOKUP(P14753,'Classificazione UD'!A:B,2,FALSE)</f>
        <v>Fiscale</v>
      </c>
    </row>
    <row r="14754" spans="1:17" ht="15" customHeight="1" x14ac:dyDescent="0.25">
      <c r="A14754" s="30">
        <v>2017</v>
      </c>
      <c r="B14754" s="3" t="s">
        <v>17</v>
      </c>
      <c r="C14754" s="3" t="s">
        <v>27</v>
      </c>
      <c r="D14754" s="3" t="s">
        <v>86</v>
      </c>
      <c r="E14754" s="3">
        <v>10</v>
      </c>
      <c r="F14754" s="3">
        <v>30</v>
      </c>
      <c r="G14754" s="3">
        <v>30</v>
      </c>
      <c r="H14754" s="3">
        <v>83325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 t="str">
        <f>B14754&amp;" | "&amp;C14754&amp;" | "&amp;D14754</f>
        <v>documentazione_amministrativa / documentazione_contabile | FATTURA PASSIVA | PARCELLA</v>
      </c>
      <c r="Q14754" s="3" t="str">
        <f>VLOOKUP(P14754,'Classificazione UD'!A:B,2,FALSE)</f>
        <v>Fiscale</v>
      </c>
    </row>
    <row r="14755" spans="1:17" ht="15" customHeight="1" x14ac:dyDescent="0.25">
      <c r="A14755" s="30">
        <v>2017</v>
      </c>
      <c r="B14755" s="3" t="s">
        <v>36</v>
      </c>
      <c r="C14755" s="3" t="s">
        <v>50</v>
      </c>
      <c r="D14755" s="3" t="s">
        <v>50</v>
      </c>
      <c r="E14755" s="3">
        <v>23298</v>
      </c>
      <c r="F14755" s="3">
        <v>66887</v>
      </c>
      <c r="G14755" s="3">
        <v>66887</v>
      </c>
      <c r="H14755" s="3">
        <v>29307358049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s="3">
        <v>0</v>
      </c>
      <c r="P14755" s="3" t="str">
        <f>B14755&amp;" | "&amp;C14755&amp;" | "&amp;D14755</f>
        <v>documentazione_amministrativa / documenti_protocollati | DOCUMENTO PROTOCOLLATO | DOCUMENTO PROTOCOLLATO</v>
      </c>
      <c r="Q14755" s="3" t="str">
        <f>VLOOKUP(P14755,'Classificazione UD'!A:B,2,FALSE)</f>
        <v>Protocollo</v>
      </c>
    </row>
    <row r="14756" spans="1:17" ht="15" customHeight="1" x14ac:dyDescent="0.25">
      <c r="A14756" s="30">
        <v>2017</v>
      </c>
      <c r="B14756" s="3" t="s">
        <v>20</v>
      </c>
      <c r="C14756" s="3" t="s">
        <v>21</v>
      </c>
      <c r="D14756" s="3" t="s">
        <v>21</v>
      </c>
      <c r="E14756" s="3">
        <v>324</v>
      </c>
      <c r="F14756" s="3">
        <v>579</v>
      </c>
      <c r="G14756" s="3">
        <v>579</v>
      </c>
      <c r="H14756" s="3">
        <v>51099013</v>
      </c>
      <c r="I14756" s="3">
        <v>0</v>
      </c>
      <c r="J14756" s="3">
        <v>0</v>
      </c>
      <c r="K14756" s="3">
        <v>0</v>
      </c>
      <c r="L14756" s="3">
        <v>1</v>
      </c>
      <c r="M14756" s="3">
        <v>1</v>
      </c>
      <c r="N14756" s="3">
        <v>1</v>
      </c>
      <c r="O14756" s="3">
        <v>434266</v>
      </c>
      <c r="P14756" s="3" t="str">
        <f>B14756&amp;" | "&amp;C14756&amp;" | "&amp;D14756</f>
        <v>documentazione_amministrativa / registri | REGISTRO GIORNALIERO | REGISTRO GIORNALIERO</v>
      </c>
      <c r="Q14756" s="3" t="str">
        <f>VLOOKUP(P14756,'Classificazione UD'!A:B,2,FALSE)</f>
        <v>RGP</v>
      </c>
    </row>
    <row r="14757" spans="1:17" ht="15" customHeight="1" x14ac:dyDescent="0.25">
      <c r="A14757" s="30">
        <v>2017</v>
      </c>
      <c r="B14757" s="3" t="s">
        <v>20</v>
      </c>
      <c r="C14757" s="3" t="s">
        <v>21</v>
      </c>
      <c r="D14757" s="3" t="s">
        <v>21</v>
      </c>
      <c r="E14757" s="3">
        <v>176</v>
      </c>
      <c r="F14757" s="3">
        <v>176</v>
      </c>
      <c r="G14757" s="3">
        <v>176</v>
      </c>
      <c r="H14757" s="3">
        <v>5416753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3" t="str">
        <f>B14757&amp;" | "&amp;C14757&amp;" | "&amp;D14757</f>
        <v>documentazione_amministrativa / registri | REGISTRO GIORNALIERO | REGISTRO GIORNALIERO</v>
      </c>
      <c r="Q14757" s="3" t="str">
        <f>VLOOKUP(P14757,'Classificazione UD'!A:B,2,FALSE)</f>
        <v>RGP</v>
      </c>
    </row>
    <row r="14758" spans="1:17" ht="15" customHeight="1" x14ac:dyDescent="0.25">
      <c r="A14758" s="30">
        <v>2017</v>
      </c>
      <c r="B14758" s="3" t="s">
        <v>44</v>
      </c>
      <c r="C14758" s="3" t="s">
        <v>312</v>
      </c>
      <c r="D14758" s="3" t="s">
        <v>312</v>
      </c>
      <c r="E14758" s="3">
        <v>43</v>
      </c>
      <c r="F14758" s="3">
        <v>265</v>
      </c>
      <c r="G14758" s="3">
        <v>265</v>
      </c>
      <c r="H14758" s="3">
        <v>166476111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 t="str">
        <f>B14758&amp;" | "&amp;C14758&amp;" | "&amp;D14758</f>
        <v>documentazione_amministrativa / deliberazioni | DELIB | DELIB</v>
      </c>
      <c r="Q14758" s="3" t="str">
        <f>VLOOKUP(P14758,'Classificazione UD'!A:B,2,FALSE)</f>
        <v>Amministrativo</v>
      </c>
    </row>
    <row r="14759" spans="1:17" ht="15" customHeight="1" x14ac:dyDescent="0.25">
      <c r="A14759" s="30">
        <v>2017</v>
      </c>
      <c r="B14759" s="3" t="s">
        <v>48</v>
      </c>
      <c r="C14759" s="3" t="s">
        <v>293</v>
      </c>
      <c r="D14759" s="3" t="s">
        <v>293</v>
      </c>
      <c r="E14759" s="3">
        <v>62</v>
      </c>
      <c r="F14759" s="3">
        <v>190</v>
      </c>
      <c r="G14759" s="3">
        <v>190</v>
      </c>
      <c r="H14759" s="3">
        <v>64311738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  <c r="O14759" s="3">
        <v>0</v>
      </c>
      <c r="P14759" s="3" t="str">
        <f>B14759&amp;" | "&amp;C14759&amp;" | "&amp;D14759</f>
        <v>documentazione_amministrativa / determinazioni | DETERMINAZIONE_DIRIGENZIALE | DETERMINAZIONE_DIRIGENZIALE</v>
      </c>
      <c r="Q14759" s="3" t="str">
        <f>VLOOKUP(P14759,'Classificazione UD'!A:B,2,FALSE)</f>
        <v>Amministrativo</v>
      </c>
    </row>
    <row r="14760" spans="1:17" ht="15" customHeight="1" x14ac:dyDescent="0.25">
      <c r="A14760" s="30">
        <v>2017</v>
      </c>
      <c r="B14760" s="3" t="s">
        <v>36</v>
      </c>
      <c r="C14760" s="3" t="s">
        <v>295</v>
      </c>
      <c r="D14760" s="3" t="s">
        <v>295</v>
      </c>
      <c r="E14760" s="3">
        <v>2580</v>
      </c>
      <c r="F14760" s="3">
        <v>4877</v>
      </c>
      <c r="G14760" s="3">
        <v>4877</v>
      </c>
      <c r="H14760" s="3">
        <v>1341992984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 t="str">
        <f>B14760&amp;" | "&amp;C14760&amp;" | "&amp;D14760</f>
        <v>documentazione_amministrativa / documenti_protocollati | DOCUMENTO_DI_PROTOCOLLO | DOCUMENTO_DI_PROTOCOLLO</v>
      </c>
      <c r="Q14760" s="3" t="str">
        <f>VLOOKUP(P14760,'Classificazione UD'!A:B,2,FALSE)</f>
        <v>Amministrativo</v>
      </c>
    </row>
    <row r="14761" spans="1:17" ht="15" customHeight="1" x14ac:dyDescent="0.25">
      <c r="A14761" s="30">
        <v>2017</v>
      </c>
      <c r="B14761" s="3" t="s">
        <v>20</v>
      </c>
      <c r="C14761" s="3" t="s">
        <v>296</v>
      </c>
      <c r="D14761" s="3" t="s">
        <v>296</v>
      </c>
      <c r="E14761" s="3">
        <v>270</v>
      </c>
      <c r="F14761" s="3">
        <v>540</v>
      </c>
      <c r="G14761" s="3">
        <v>540</v>
      </c>
      <c r="H14761" s="3">
        <v>13324625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 t="str">
        <f>B14761&amp;" | "&amp;C14761&amp;" | "&amp;D14761</f>
        <v>documentazione_amministrativa / registri | REGISTRO_GIORNALIERO_DI_PROTOCOLLO | REGISTRO_GIORNALIERO_DI_PROTOCOLLO</v>
      </c>
      <c r="Q14761" s="3" t="str">
        <f>VLOOKUP(P14761,'Classificazione UD'!A:B,2,FALSE)</f>
        <v>Amministrativo</v>
      </c>
    </row>
    <row r="14762" spans="1:17" ht="15" customHeight="1" x14ac:dyDescent="0.25">
      <c r="A14762" s="30">
        <v>2017</v>
      </c>
      <c r="B14762" s="3" t="s">
        <v>17</v>
      </c>
      <c r="C14762" s="3" t="s">
        <v>302</v>
      </c>
      <c r="D14762" s="3" t="s">
        <v>302</v>
      </c>
      <c r="E14762" s="3">
        <v>307</v>
      </c>
      <c r="F14762" s="3">
        <v>1164</v>
      </c>
      <c r="G14762" s="3">
        <v>1164</v>
      </c>
      <c r="H14762" s="3">
        <v>164914160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0</v>
      </c>
      <c r="O14762" s="3">
        <v>0</v>
      </c>
      <c r="P14762" s="3" t="str">
        <f>B14762&amp;" | "&amp;C14762&amp;" | "&amp;D14762</f>
        <v>documentazione_amministrativa / documentazione_contabile | FATTURA_PASSIVA | FATTURA_PASSIVA</v>
      </c>
      <c r="Q14762" s="3" t="str">
        <f>VLOOKUP(P14762,'Classificazione UD'!A:B,2,FALSE)</f>
        <v>Amministrativo</v>
      </c>
    </row>
    <row r="14763" spans="1:17" ht="15" customHeight="1" x14ac:dyDescent="0.25">
      <c r="A14763" s="30">
        <v>2017</v>
      </c>
      <c r="B14763" s="3" t="s">
        <v>23</v>
      </c>
      <c r="C14763" s="3" t="s">
        <v>24</v>
      </c>
      <c r="D14763" s="3" t="s">
        <v>24</v>
      </c>
      <c r="E14763" s="3">
        <v>1</v>
      </c>
      <c r="F14763" s="3">
        <v>1</v>
      </c>
      <c r="G14763" s="3">
        <v>1</v>
      </c>
      <c r="H14763" s="3">
        <v>57885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 t="str">
        <f>B14763&amp;" | "&amp;C14763&amp;" | "&amp;D14763</f>
        <v>documentazione_amministrativa / altri_documenti | FOGLIO DI TRASFORMAZIONE | FOGLIO DI TRASFORMAZIONE</v>
      </c>
      <c r="Q14763" s="3" t="str">
        <f>VLOOKUP(P14763,'Classificazione UD'!A:B,2,FALSE)</f>
        <v>Tecnico</v>
      </c>
    </row>
    <row r="14764" spans="1:17" ht="15" customHeight="1" x14ac:dyDescent="0.25">
      <c r="A14764" s="30">
        <v>2017</v>
      </c>
      <c r="B14764" s="3" t="s">
        <v>44</v>
      </c>
      <c r="C14764" s="3" t="s">
        <v>312</v>
      </c>
      <c r="D14764" s="3" t="s">
        <v>312</v>
      </c>
      <c r="E14764" s="3">
        <v>84</v>
      </c>
      <c r="F14764" s="3">
        <v>885</v>
      </c>
      <c r="G14764" s="3">
        <v>885</v>
      </c>
      <c r="H14764" s="3">
        <v>863276030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 t="str">
        <f>B14764&amp;" | "&amp;C14764&amp;" | "&amp;D14764</f>
        <v>documentazione_amministrativa / deliberazioni | DELIB | DELIB</v>
      </c>
      <c r="Q14764" s="3" t="str">
        <f>VLOOKUP(P14764,'Classificazione UD'!A:B,2,FALSE)</f>
        <v>Amministrativo</v>
      </c>
    </row>
    <row r="14765" spans="1:17" ht="15" customHeight="1" x14ac:dyDescent="0.25">
      <c r="A14765" s="30">
        <v>2017</v>
      </c>
      <c r="B14765" s="3" t="s">
        <v>44</v>
      </c>
      <c r="C14765" s="3" t="s">
        <v>312</v>
      </c>
      <c r="D14765" s="3" t="s">
        <v>312</v>
      </c>
      <c r="E14765" s="3">
        <v>388</v>
      </c>
      <c r="F14765" s="3">
        <v>3018</v>
      </c>
      <c r="G14765" s="3">
        <v>3018</v>
      </c>
      <c r="H14765" s="3">
        <v>512142401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 t="str">
        <f>B14765&amp;" | "&amp;C14765&amp;" | "&amp;D14765</f>
        <v>documentazione_amministrativa / deliberazioni | DELIB | DELIB</v>
      </c>
      <c r="Q14765" s="3" t="str">
        <f>VLOOKUP(P14765,'Classificazione UD'!A:B,2,FALSE)</f>
        <v>Amministrativo</v>
      </c>
    </row>
    <row r="14766" spans="1:17" ht="15" customHeight="1" x14ac:dyDescent="0.25">
      <c r="A14766" s="30">
        <v>2017</v>
      </c>
      <c r="B14766" s="3" t="s">
        <v>48</v>
      </c>
      <c r="C14766" s="3" t="s">
        <v>293</v>
      </c>
      <c r="D14766" s="3" t="s">
        <v>293</v>
      </c>
      <c r="E14766" s="3">
        <v>331</v>
      </c>
      <c r="F14766" s="3">
        <v>783</v>
      </c>
      <c r="G14766" s="3">
        <v>783</v>
      </c>
      <c r="H14766" s="3">
        <v>113003204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 t="str">
        <f>B14766&amp;" | "&amp;C14766&amp;" | "&amp;D14766</f>
        <v>documentazione_amministrativa / determinazioni | DETERMINAZIONE_DIRIGENZIALE | DETERMINAZIONE_DIRIGENZIALE</v>
      </c>
      <c r="Q14766" s="3" t="str">
        <f>VLOOKUP(P14766,'Classificazione UD'!A:B,2,FALSE)</f>
        <v>Amministrativo</v>
      </c>
    </row>
    <row r="14767" spans="1:17" ht="15" customHeight="1" x14ac:dyDescent="0.25">
      <c r="A14767" s="30">
        <v>2017</v>
      </c>
      <c r="B14767" s="3" t="s">
        <v>17</v>
      </c>
      <c r="C14767" s="3" t="s">
        <v>302</v>
      </c>
      <c r="D14767" s="3" t="s">
        <v>302</v>
      </c>
      <c r="E14767" s="3">
        <v>10699</v>
      </c>
      <c r="F14767" s="3">
        <v>41886</v>
      </c>
      <c r="G14767" s="3">
        <v>41886</v>
      </c>
      <c r="H14767" s="3">
        <v>8574290192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 t="str">
        <f>B14767&amp;" | "&amp;C14767&amp;" | "&amp;D14767</f>
        <v>documentazione_amministrativa / documentazione_contabile | FATTURA_PASSIVA | FATTURA_PASSIVA</v>
      </c>
      <c r="Q14767" s="3" t="str">
        <f>VLOOKUP(P14767,'Classificazione UD'!A:B,2,FALSE)</f>
        <v>Amministrativo</v>
      </c>
    </row>
    <row r="14768" spans="1:17" ht="15" customHeight="1" x14ac:dyDescent="0.25">
      <c r="A14768" s="30">
        <v>2017</v>
      </c>
      <c r="B14768" s="3" t="s">
        <v>23</v>
      </c>
      <c r="C14768" s="3" t="s">
        <v>117</v>
      </c>
      <c r="D14768" s="3" t="s">
        <v>117</v>
      </c>
      <c r="E14768" s="3">
        <v>118</v>
      </c>
      <c r="F14768" s="3">
        <v>164</v>
      </c>
      <c r="G14768" s="3">
        <v>164</v>
      </c>
      <c r="H14768" s="3">
        <v>48194209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 t="str">
        <f>B14768&amp;" | "&amp;C14768&amp;" | "&amp;D14768</f>
        <v>documentazione_amministrativa / altri_documenti | DOCUMENTO NON PROTOCOLLATO | DOCUMENTO NON PROTOCOLLATO</v>
      </c>
      <c r="Q14768" s="3" t="str">
        <f>VLOOKUP(P14768,'Classificazione UD'!A:B,2,FALSE)</f>
        <v>Amministrativo</v>
      </c>
    </row>
    <row r="14769" spans="1:17" ht="15" customHeight="1" x14ac:dyDescent="0.25">
      <c r="A14769" s="30">
        <v>2017</v>
      </c>
      <c r="B14769" s="3" t="s">
        <v>36</v>
      </c>
      <c r="C14769" s="3" t="s">
        <v>50</v>
      </c>
      <c r="D14769" s="3" t="s">
        <v>50</v>
      </c>
      <c r="E14769" s="3">
        <v>1</v>
      </c>
      <c r="F14769" s="3">
        <v>23</v>
      </c>
      <c r="G14769" s="3">
        <v>23</v>
      </c>
      <c r="H14769" s="3">
        <v>27242331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0</v>
      </c>
      <c r="O14769" s="3">
        <v>0</v>
      </c>
      <c r="P14769" s="3" t="str">
        <f>B14769&amp;" | "&amp;C14769&amp;" | "&amp;D14769</f>
        <v>documentazione_amministrativa / documenti_protocollati | DOCUMENTO PROTOCOLLATO | DOCUMENTO PROTOCOLLATO</v>
      </c>
      <c r="Q14769" s="3" t="str">
        <f>VLOOKUP(P14769,'Classificazione UD'!A:B,2,FALSE)</f>
        <v>Protocollo</v>
      </c>
    </row>
    <row r="14770" spans="1:17" ht="15" customHeight="1" x14ac:dyDescent="0.25">
      <c r="A14770" s="30">
        <v>2017</v>
      </c>
      <c r="B14770" s="3" t="s">
        <v>36</v>
      </c>
      <c r="C14770" s="3" t="s">
        <v>295</v>
      </c>
      <c r="D14770" s="3" t="s">
        <v>295</v>
      </c>
      <c r="E14770" s="3">
        <v>5151</v>
      </c>
      <c r="F14770" s="3">
        <v>17669</v>
      </c>
      <c r="G14770" s="3">
        <v>17669</v>
      </c>
      <c r="H14770" s="3">
        <v>10905679515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0</v>
      </c>
      <c r="O14770" s="3">
        <v>0</v>
      </c>
      <c r="P14770" s="3" t="str">
        <f>B14770&amp;" | "&amp;C14770&amp;" | "&amp;D14770</f>
        <v>documentazione_amministrativa / documenti_protocollati | DOCUMENTO_DI_PROTOCOLLO | DOCUMENTO_DI_PROTOCOLLO</v>
      </c>
      <c r="Q14770" s="3" t="str">
        <f>VLOOKUP(P14770,'Classificazione UD'!A:B,2,FALSE)</f>
        <v>Amministrativo</v>
      </c>
    </row>
    <row r="14771" spans="1:17" ht="15" customHeight="1" x14ac:dyDescent="0.25">
      <c r="A14771" s="30">
        <v>2017</v>
      </c>
      <c r="B14771" s="3" t="s">
        <v>20</v>
      </c>
      <c r="C14771" s="3" t="s">
        <v>296</v>
      </c>
      <c r="D14771" s="3" t="s">
        <v>296</v>
      </c>
      <c r="E14771" s="3">
        <v>317</v>
      </c>
      <c r="F14771" s="3">
        <v>634</v>
      </c>
      <c r="G14771" s="3">
        <v>634</v>
      </c>
      <c r="H14771" s="3">
        <v>135150949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 t="str">
        <f>B14771&amp;" | "&amp;C14771&amp;" | "&amp;D14771</f>
        <v>documentazione_amministrativa / registri | REGISTRO_GIORNALIERO_DI_PROTOCOLLO | REGISTRO_GIORNALIERO_DI_PROTOCOLLO</v>
      </c>
      <c r="Q14771" s="3" t="str">
        <f>VLOOKUP(P14771,'Classificazione UD'!A:B,2,FALSE)</f>
        <v>Amministrativo</v>
      </c>
    </row>
    <row r="14772" spans="1:17" ht="15" customHeight="1" x14ac:dyDescent="0.25">
      <c r="A14772" s="30">
        <v>2017</v>
      </c>
      <c r="B14772" s="3" t="s">
        <v>23</v>
      </c>
      <c r="C14772" s="3" t="s">
        <v>34</v>
      </c>
      <c r="D14772" s="3" t="s">
        <v>34</v>
      </c>
      <c r="E14772" s="3">
        <v>10</v>
      </c>
      <c r="F14772" s="3">
        <v>54</v>
      </c>
      <c r="G14772" s="3">
        <v>54</v>
      </c>
      <c r="H14772" s="3">
        <v>15065084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0</v>
      </c>
      <c r="O14772" s="3">
        <v>0</v>
      </c>
      <c r="P14772" s="3" t="str">
        <f>B14772&amp;" | "&amp;C14772&amp;" | "&amp;D14772</f>
        <v>documentazione_amministrativa / altri_documenti | CONTRATTO | CONTRATTO</v>
      </c>
      <c r="Q14772" s="3" t="str">
        <f>VLOOKUP(P14772,'Classificazione UD'!A:B,2,FALSE)</f>
        <v>Contratto</v>
      </c>
    </row>
    <row r="14773" spans="1:17" ht="15" customHeight="1" x14ac:dyDescent="0.25">
      <c r="A14773" s="30">
        <v>2017</v>
      </c>
      <c r="B14773" s="3" t="s">
        <v>20</v>
      </c>
      <c r="C14773" s="3" t="s">
        <v>21</v>
      </c>
      <c r="D14773" s="3" t="s">
        <v>21</v>
      </c>
      <c r="E14773" s="3">
        <v>1</v>
      </c>
      <c r="F14773" s="3">
        <v>1</v>
      </c>
      <c r="G14773" s="3">
        <v>1</v>
      </c>
      <c r="H14773" s="3">
        <v>71763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 t="str">
        <f>B14773&amp;" | "&amp;C14773&amp;" | "&amp;D14773</f>
        <v>documentazione_amministrativa / registri | REGISTRO GIORNALIERO | REGISTRO GIORNALIERO</v>
      </c>
      <c r="Q14773" s="3" t="str">
        <f>VLOOKUP(P14773,'Classificazione UD'!A:B,2,FALSE)</f>
        <v>RGP</v>
      </c>
    </row>
    <row r="14774" spans="1:17" ht="15" customHeight="1" x14ac:dyDescent="0.25">
      <c r="A14774" s="30">
        <v>2017</v>
      </c>
      <c r="B14774" s="3" t="s">
        <v>44</v>
      </c>
      <c r="C14774" s="3" t="s">
        <v>46</v>
      </c>
      <c r="D14774" s="3" t="s">
        <v>46</v>
      </c>
      <c r="E14774" s="3">
        <v>36</v>
      </c>
      <c r="F14774" s="3">
        <v>224</v>
      </c>
      <c r="G14774" s="3">
        <v>224</v>
      </c>
      <c r="H14774" s="3">
        <v>68951183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 t="str">
        <f>B14774&amp;" | "&amp;C14774&amp;" | "&amp;D14774</f>
        <v>documentazione_amministrativa / deliberazioni | DELIBERA | DELIBERA</v>
      </c>
      <c r="Q14774" s="3" t="str">
        <f>VLOOKUP(P14774,'Classificazione UD'!A:B,2,FALSE)</f>
        <v>Amministrativo</v>
      </c>
    </row>
    <row r="14775" spans="1:17" ht="15" customHeight="1" x14ac:dyDescent="0.25">
      <c r="A14775" s="30">
        <v>2017</v>
      </c>
      <c r="B14775" s="3" t="s">
        <v>44</v>
      </c>
      <c r="C14775" s="3" t="s">
        <v>46</v>
      </c>
      <c r="D14775" s="3" t="s">
        <v>46</v>
      </c>
      <c r="E14775" s="3">
        <v>30</v>
      </c>
      <c r="F14775" s="3">
        <v>188</v>
      </c>
      <c r="G14775" s="3">
        <v>188</v>
      </c>
      <c r="H14775" s="3">
        <v>40706669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s="3">
        <v>0</v>
      </c>
      <c r="P14775" s="3" t="str">
        <f>B14775&amp;" | "&amp;C14775&amp;" | "&amp;D14775</f>
        <v>documentazione_amministrativa / deliberazioni | DELIBERA | DELIBERA</v>
      </c>
      <c r="Q14775" s="3" t="str">
        <f>VLOOKUP(P14775,'Classificazione UD'!A:B,2,FALSE)</f>
        <v>Amministrativo</v>
      </c>
    </row>
    <row r="14776" spans="1:17" ht="15" customHeight="1" x14ac:dyDescent="0.25">
      <c r="A14776" s="30">
        <v>2017</v>
      </c>
      <c r="B14776" s="3" t="s">
        <v>48</v>
      </c>
      <c r="C14776" s="3" t="s">
        <v>116</v>
      </c>
      <c r="D14776" s="3" t="s">
        <v>116</v>
      </c>
      <c r="E14776" s="3">
        <v>196</v>
      </c>
      <c r="F14776" s="3">
        <v>734</v>
      </c>
      <c r="G14776" s="3">
        <v>734</v>
      </c>
      <c r="H14776" s="3">
        <v>102993287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 t="str">
        <f>B14776&amp;" | "&amp;C14776&amp;" | "&amp;D14776</f>
        <v>documentazione_amministrativa / determinazioni | DETERMINAZIONE DEL DIRIGENTE | DETERMINAZIONE DEL DIRIGENTE</v>
      </c>
      <c r="Q14776" s="3" t="str">
        <f>VLOOKUP(P14776,'Classificazione UD'!A:B,2,FALSE)</f>
        <v>Amministrativo</v>
      </c>
    </row>
    <row r="14777" spans="1:17" ht="15" customHeight="1" x14ac:dyDescent="0.25">
      <c r="A14777" s="30">
        <v>2017</v>
      </c>
      <c r="B14777" s="3" t="s">
        <v>17</v>
      </c>
      <c r="C14777" s="3" t="s">
        <v>27</v>
      </c>
      <c r="D14777" s="3" t="s">
        <v>19</v>
      </c>
      <c r="E14777" s="3">
        <v>1689</v>
      </c>
      <c r="F14777" s="3">
        <v>8390</v>
      </c>
      <c r="G14777" s="3">
        <v>8390</v>
      </c>
      <c r="H14777" s="3">
        <v>1819327605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 t="str">
        <f>B14777&amp;" | "&amp;C14777&amp;" | "&amp;D14777</f>
        <v>documentazione_amministrativa / documentazione_contabile | FATTURA PASSIVA | FATTURA</v>
      </c>
      <c r="Q14777" s="3" t="str">
        <f>VLOOKUP(P14777,'Classificazione UD'!A:B,2,FALSE)</f>
        <v>Fiscale</v>
      </c>
    </row>
    <row r="14778" spans="1:17" ht="15" customHeight="1" x14ac:dyDescent="0.25">
      <c r="A14778" s="30">
        <v>2017</v>
      </c>
      <c r="B14778" s="3" t="s">
        <v>23</v>
      </c>
      <c r="C14778" s="3" t="s">
        <v>117</v>
      </c>
      <c r="D14778" s="3" t="s">
        <v>117</v>
      </c>
      <c r="E14778" s="3">
        <v>167</v>
      </c>
      <c r="F14778" s="3">
        <v>412</v>
      </c>
      <c r="G14778" s="3">
        <v>412</v>
      </c>
      <c r="H14778" s="3">
        <v>69478609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 t="str">
        <f>B14778&amp;" | "&amp;C14778&amp;" | "&amp;D14778</f>
        <v>documentazione_amministrativa / altri_documenti | DOCUMENTO NON PROTOCOLLATO | DOCUMENTO NON PROTOCOLLATO</v>
      </c>
      <c r="Q14778" s="3" t="str">
        <f>VLOOKUP(P14778,'Classificazione UD'!A:B,2,FALSE)</f>
        <v>Amministrativo</v>
      </c>
    </row>
    <row r="14779" spans="1:17" ht="15" customHeight="1" x14ac:dyDescent="0.25">
      <c r="A14779" s="30">
        <v>2017</v>
      </c>
      <c r="B14779" s="3" t="s">
        <v>36</v>
      </c>
      <c r="C14779" s="3" t="s">
        <v>50</v>
      </c>
      <c r="D14779" s="3" t="s">
        <v>50</v>
      </c>
      <c r="E14779" s="3">
        <v>8402</v>
      </c>
      <c r="F14779" s="3">
        <v>24392</v>
      </c>
      <c r="G14779" s="3">
        <v>24392</v>
      </c>
      <c r="H14779" s="3">
        <v>19350684299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 t="str">
        <f>B14779&amp;" | "&amp;C14779&amp;" | "&amp;D14779</f>
        <v>documentazione_amministrativa / documenti_protocollati | DOCUMENTO PROTOCOLLATO | DOCUMENTO PROTOCOLLATO</v>
      </c>
      <c r="Q14779" s="3" t="str">
        <f>VLOOKUP(P14779,'Classificazione UD'!A:B,2,FALSE)</f>
        <v>Protocollo</v>
      </c>
    </row>
    <row r="14780" spans="1:17" ht="15" customHeight="1" x14ac:dyDescent="0.25">
      <c r="A14780" s="30">
        <v>2017</v>
      </c>
      <c r="B14780" s="3" t="s">
        <v>33</v>
      </c>
      <c r="C14780" s="3" t="s">
        <v>34</v>
      </c>
      <c r="D14780" s="3" t="s">
        <v>34</v>
      </c>
      <c r="E14780" s="3">
        <v>56</v>
      </c>
      <c r="F14780" s="3">
        <v>57</v>
      </c>
      <c r="G14780" s="3">
        <v>57</v>
      </c>
      <c r="H14780" s="3">
        <v>102377115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 t="str">
        <f>B14780&amp;" | "&amp;C14780&amp;" | "&amp;D14780</f>
        <v>documentazione_amministrativa / contratti_accordi | CONTRATTO | CONTRATTO</v>
      </c>
      <c r="Q14780" s="3" t="str">
        <f>VLOOKUP(P14780,'Classificazione UD'!A:B,2,FALSE)</f>
        <v>Contratto</v>
      </c>
    </row>
    <row r="14781" spans="1:17" ht="15" customHeight="1" x14ac:dyDescent="0.25">
      <c r="A14781" s="30">
        <v>2017</v>
      </c>
      <c r="B14781" s="3" t="s">
        <v>20</v>
      </c>
      <c r="C14781" s="3" t="s">
        <v>21</v>
      </c>
      <c r="D14781" s="3" t="s">
        <v>21</v>
      </c>
      <c r="E14781" s="3">
        <v>372</v>
      </c>
      <c r="F14781" s="3">
        <v>372</v>
      </c>
      <c r="G14781" s="3">
        <v>372</v>
      </c>
      <c r="H14781" s="3">
        <v>26722261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 t="str">
        <f>B14781&amp;" | "&amp;C14781&amp;" | "&amp;D14781</f>
        <v>documentazione_amministrativa / registri | REGISTRO GIORNALIERO | REGISTRO GIORNALIERO</v>
      </c>
      <c r="Q14781" s="3" t="str">
        <f>VLOOKUP(P14781,'Classificazione UD'!A:B,2,FALSE)</f>
        <v>RGP</v>
      </c>
    </row>
    <row r="14782" spans="1:17" ht="15" customHeight="1" x14ac:dyDescent="0.25">
      <c r="A14782" s="30">
        <v>2017</v>
      </c>
      <c r="B14782" s="3" t="s">
        <v>17</v>
      </c>
      <c r="C14782" s="3" t="s">
        <v>27</v>
      </c>
      <c r="D14782" s="3" t="s">
        <v>19</v>
      </c>
      <c r="E14782" s="3">
        <v>742</v>
      </c>
      <c r="F14782" s="3">
        <v>2464</v>
      </c>
      <c r="G14782" s="3">
        <v>4032</v>
      </c>
      <c r="H14782" s="3">
        <v>402345617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 t="str">
        <f>B14782&amp;" | "&amp;C14782&amp;" | "&amp;D14782</f>
        <v>documentazione_amministrativa / documentazione_contabile | FATTURA PASSIVA | FATTURA</v>
      </c>
      <c r="Q14782" s="3" t="str">
        <f>VLOOKUP(P14782,'Classificazione UD'!A:B,2,FALSE)</f>
        <v>Fiscale</v>
      </c>
    </row>
    <row r="14783" spans="1:17" ht="15" customHeight="1" x14ac:dyDescent="0.25">
      <c r="A14783" s="30">
        <v>2017</v>
      </c>
      <c r="B14783" s="3" t="s">
        <v>44</v>
      </c>
      <c r="C14783" s="3" t="s">
        <v>46</v>
      </c>
      <c r="D14783" s="3" t="s">
        <v>46</v>
      </c>
      <c r="E14783" s="3">
        <v>26</v>
      </c>
      <c r="F14783" s="3">
        <v>157</v>
      </c>
      <c r="G14783" s="3">
        <v>157</v>
      </c>
      <c r="H14783" s="3">
        <v>155641423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 t="str">
        <f>B14783&amp;" | "&amp;C14783&amp;" | "&amp;D14783</f>
        <v>documentazione_amministrativa / deliberazioni | DELIBERA | DELIBERA</v>
      </c>
      <c r="Q14783" s="3" t="str">
        <f>VLOOKUP(P14783,'Classificazione UD'!A:B,2,FALSE)</f>
        <v>Amministrativo</v>
      </c>
    </row>
    <row r="14784" spans="1:17" ht="15" customHeight="1" x14ac:dyDescent="0.25">
      <c r="A14784" s="30">
        <v>2017</v>
      </c>
      <c r="B14784" s="3" t="s">
        <v>44</v>
      </c>
      <c r="C14784" s="3" t="s">
        <v>46</v>
      </c>
      <c r="D14784" s="3" t="s">
        <v>46</v>
      </c>
      <c r="E14784" s="3">
        <v>75</v>
      </c>
      <c r="F14784" s="3">
        <v>440</v>
      </c>
      <c r="G14784" s="3">
        <v>440</v>
      </c>
      <c r="H14784" s="3">
        <v>210747191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 t="str">
        <f>B14784&amp;" | "&amp;C14784&amp;" | "&amp;D14784</f>
        <v>documentazione_amministrativa / deliberazioni | DELIBERA | DELIBERA</v>
      </c>
      <c r="Q14784" s="3" t="str">
        <f>VLOOKUP(P14784,'Classificazione UD'!A:B,2,FALSE)</f>
        <v>Amministrativo</v>
      </c>
    </row>
    <row r="14785" spans="1:17" ht="15" customHeight="1" x14ac:dyDescent="0.25">
      <c r="A14785" s="30">
        <v>2017</v>
      </c>
      <c r="B14785" s="3" t="s">
        <v>48</v>
      </c>
      <c r="C14785" s="3" t="s">
        <v>116</v>
      </c>
      <c r="D14785" s="3" t="s">
        <v>116</v>
      </c>
      <c r="E14785" s="3">
        <v>24</v>
      </c>
      <c r="F14785" s="3">
        <v>76</v>
      </c>
      <c r="G14785" s="3">
        <v>76</v>
      </c>
      <c r="H14785" s="3">
        <v>13479667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 t="str">
        <f>B14785&amp;" | "&amp;C14785&amp;" | "&amp;D14785</f>
        <v>documentazione_amministrativa / determinazioni | DETERMINAZIONE DEL DIRIGENTE | DETERMINAZIONE DEL DIRIGENTE</v>
      </c>
      <c r="Q14785" s="3" t="str">
        <f>VLOOKUP(P14785,'Classificazione UD'!A:B,2,FALSE)</f>
        <v>Amministrativo</v>
      </c>
    </row>
    <row r="14786" spans="1:17" ht="15" customHeight="1" x14ac:dyDescent="0.25">
      <c r="A14786" s="30">
        <v>2017</v>
      </c>
      <c r="B14786" s="3" t="s">
        <v>17</v>
      </c>
      <c r="C14786" s="3" t="s">
        <v>27</v>
      </c>
      <c r="D14786" s="3" t="s">
        <v>19</v>
      </c>
      <c r="E14786" s="3">
        <v>869</v>
      </c>
      <c r="F14786" s="3">
        <v>3474</v>
      </c>
      <c r="G14786" s="3">
        <v>3474</v>
      </c>
      <c r="H14786" s="3">
        <v>553050309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s="3">
        <v>0</v>
      </c>
      <c r="P14786" s="3" t="str">
        <f>B14786&amp;" | "&amp;C14786&amp;" | "&amp;D14786</f>
        <v>documentazione_amministrativa / documentazione_contabile | FATTURA PASSIVA | FATTURA</v>
      </c>
      <c r="Q14786" s="3" t="str">
        <f>VLOOKUP(P14786,'Classificazione UD'!A:B,2,FALSE)</f>
        <v>Fiscale</v>
      </c>
    </row>
    <row r="14787" spans="1:17" ht="15" customHeight="1" x14ac:dyDescent="0.25">
      <c r="A14787" s="30">
        <v>2017</v>
      </c>
      <c r="B14787" s="3" t="s">
        <v>23</v>
      </c>
      <c r="C14787" s="3" t="s">
        <v>117</v>
      </c>
      <c r="D14787" s="3" t="s">
        <v>117</v>
      </c>
      <c r="E14787" s="3">
        <v>2143</v>
      </c>
      <c r="F14787" s="3">
        <v>2745</v>
      </c>
      <c r="G14787" s="3">
        <v>2745</v>
      </c>
      <c r="H14787" s="3">
        <v>958468260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s="3">
        <v>0</v>
      </c>
      <c r="P14787" s="3" t="str">
        <f>B14787&amp;" | "&amp;C14787&amp;" | "&amp;D14787</f>
        <v>documentazione_amministrativa / altri_documenti | DOCUMENTO NON PROTOCOLLATO | DOCUMENTO NON PROTOCOLLATO</v>
      </c>
      <c r="Q14787" s="3" t="str">
        <f>VLOOKUP(P14787,'Classificazione UD'!A:B,2,FALSE)</f>
        <v>Amministrativo</v>
      </c>
    </row>
    <row r="14788" spans="1:17" ht="15" customHeight="1" x14ac:dyDescent="0.25">
      <c r="A14788" s="30">
        <v>2017</v>
      </c>
      <c r="B14788" s="3" t="s">
        <v>36</v>
      </c>
      <c r="C14788" s="3" t="s">
        <v>50</v>
      </c>
      <c r="D14788" s="3" t="s">
        <v>50</v>
      </c>
      <c r="E14788" s="3">
        <v>1706</v>
      </c>
      <c r="F14788" s="3">
        <v>5886</v>
      </c>
      <c r="G14788" s="3">
        <v>5886</v>
      </c>
      <c r="H14788" s="3">
        <v>1671942249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 t="str">
        <f>B14788&amp;" | "&amp;C14788&amp;" | "&amp;D14788</f>
        <v>documentazione_amministrativa / documenti_protocollati | DOCUMENTO PROTOCOLLATO | DOCUMENTO PROTOCOLLATO</v>
      </c>
      <c r="Q14788" s="3" t="str">
        <f>VLOOKUP(P14788,'Classificazione UD'!A:B,2,FALSE)</f>
        <v>Protocollo</v>
      </c>
    </row>
    <row r="14789" spans="1:17" ht="15" customHeight="1" x14ac:dyDescent="0.25">
      <c r="A14789" s="30">
        <v>2017</v>
      </c>
      <c r="B14789" s="3" t="s">
        <v>44</v>
      </c>
      <c r="C14789" s="3" t="s">
        <v>46</v>
      </c>
      <c r="D14789" s="3" t="s">
        <v>46</v>
      </c>
      <c r="E14789" s="3">
        <v>24</v>
      </c>
      <c r="F14789" s="3">
        <v>117</v>
      </c>
      <c r="G14789" s="3">
        <v>117</v>
      </c>
      <c r="H14789" s="3">
        <v>263289238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0</v>
      </c>
      <c r="P14789" s="3" t="str">
        <f>B14789&amp;" | "&amp;C14789&amp;" | "&amp;D14789</f>
        <v>documentazione_amministrativa / deliberazioni | DELIBERA | DELIBERA</v>
      </c>
      <c r="Q14789" s="3" t="str">
        <f>VLOOKUP(P14789,'Classificazione UD'!A:B,2,FALSE)</f>
        <v>Amministrativo</v>
      </c>
    </row>
    <row r="14790" spans="1:17" ht="15" customHeight="1" x14ac:dyDescent="0.25">
      <c r="A14790" s="30">
        <v>2017</v>
      </c>
      <c r="B14790" s="3" t="s">
        <v>44</v>
      </c>
      <c r="C14790" s="3" t="s">
        <v>46</v>
      </c>
      <c r="D14790" s="3" t="s">
        <v>46</v>
      </c>
      <c r="E14790" s="3">
        <v>38</v>
      </c>
      <c r="F14790" s="3">
        <v>154</v>
      </c>
      <c r="G14790" s="3">
        <v>154</v>
      </c>
      <c r="H14790" s="3">
        <v>104579200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 t="str">
        <f>B14790&amp;" | "&amp;C14790&amp;" | "&amp;D14790</f>
        <v>documentazione_amministrativa / deliberazioni | DELIBERA | DELIBERA</v>
      </c>
      <c r="Q14790" s="3" t="str">
        <f>VLOOKUP(P14790,'Classificazione UD'!A:B,2,FALSE)</f>
        <v>Amministrativo</v>
      </c>
    </row>
    <row r="14791" spans="1:17" ht="15" customHeight="1" x14ac:dyDescent="0.25">
      <c r="A14791" s="30">
        <v>2017</v>
      </c>
      <c r="B14791" s="3" t="s">
        <v>48</v>
      </c>
      <c r="C14791" s="3" t="s">
        <v>116</v>
      </c>
      <c r="D14791" s="3" t="s">
        <v>116</v>
      </c>
      <c r="E14791" s="3">
        <v>154</v>
      </c>
      <c r="F14791" s="3">
        <v>199</v>
      </c>
      <c r="G14791" s="3">
        <v>199</v>
      </c>
      <c r="H14791" s="3">
        <v>19515537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3" t="str">
        <f>B14791&amp;" | "&amp;C14791&amp;" | "&amp;D14791</f>
        <v>documentazione_amministrativa / determinazioni | DETERMINAZIONE DEL DIRIGENTE | DETERMINAZIONE DEL DIRIGENTE</v>
      </c>
      <c r="Q14791" s="3" t="str">
        <f>VLOOKUP(P14791,'Classificazione UD'!A:B,2,FALSE)</f>
        <v>Amministrativo</v>
      </c>
    </row>
    <row r="14792" spans="1:17" ht="15" customHeight="1" x14ac:dyDescent="0.25">
      <c r="A14792" s="30">
        <v>2017</v>
      </c>
      <c r="B14792" s="3" t="s">
        <v>17</v>
      </c>
      <c r="C14792" s="3" t="s">
        <v>27</v>
      </c>
      <c r="D14792" s="3" t="s">
        <v>19</v>
      </c>
      <c r="E14792" s="3">
        <v>498</v>
      </c>
      <c r="F14792" s="3">
        <v>2682</v>
      </c>
      <c r="G14792" s="3">
        <v>2682</v>
      </c>
      <c r="H14792" s="3">
        <v>414115673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 t="str">
        <f>B14792&amp;" | "&amp;C14792&amp;" | "&amp;D14792</f>
        <v>documentazione_amministrativa / documentazione_contabile | FATTURA PASSIVA | FATTURA</v>
      </c>
      <c r="Q14792" s="3" t="str">
        <f>VLOOKUP(P14792,'Classificazione UD'!A:B,2,FALSE)</f>
        <v>Fiscale</v>
      </c>
    </row>
    <row r="14793" spans="1:17" ht="15" customHeight="1" x14ac:dyDescent="0.25">
      <c r="A14793" s="30">
        <v>2017</v>
      </c>
      <c r="B14793" s="3" t="s">
        <v>23</v>
      </c>
      <c r="C14793" s="3" t="s">
        <v>117</v>
      </c>
      <c r="D14793" s="3" t="s">
        <v>117</v>
      </c>
      <c r="E14793" s="3">
        <v>143</v>
      </c>
      <c r="F14793" s="3">
        <v>270</v>
      </c>
      <c r="G14793" s="3">
        <v>270</v>
      </c>
      <c r="H14793" s="3">
        <v>33848370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 t="str">
        <f>B14793&amp;" | "&amp;C14793&amp;" | "&amp;D14793</f>
        <v>documentazione_amministrativa / altri_documenti | DOCUMENTO NON PROTOCOLLATO | DOCUMENTO NON PROTOCOLLATO</v>
      </c>
      <c r="Q14793" s="3" t="str">
        <f>VLOOKUP(P14793,'Classificazione UD'!A:B,2,FALSE)</f>
        <v>Amministrativo</v>
      </c>
    </row>
    <row r="14794" spans="1:17" ht="15" customHeight="1" x14ac:dyDescent="0.25">
      <c r="A14794" s="30">
        <v>2017</v>
      </c>
      <c r="B14794" s="3" t="s">
        <v>36</v>
      </c>
      <c r="C14794" s="3" t="s">
        <v>50</v>
      </c>
      <c r="D14794" s="3" t="s">
        <v>50</v>
      </c>
      <c r="E14794" s="3">
        <v>2456</v>
      </c>
      <c r="F14794" s="3">
        <v>6626</v>
      </c>
      <c r="G14794" s="3">
        <v>6626</v>
      </c>
      <c r="H14794" s="3">
        <v>3475540751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 t="str">
        <f>B14794&amp;" | "&amp;C14794&amp;" | "&amp;D14794</f>
        <v>documentazione_amministrativa / documenti_protocollati | DOCUMENTO PROTOCOLLATO | DOCUMENTO PROTOCOLLATO</v>
      </c>
      <c r="Q14794" s="3" t="str">
        <f>VLOOKUP(P14794,'Classificazione UD'!A:B,2,FALSE)</f>
        <v>Protocollo</v>
      </c>
    </row>
    <row r="14795" spans="1:17" ht="15" customHeight="1" x14ac:dyDescent="0.25">
      <c r="A14795" s="30">
        <v>2017</v>
      </c>
      <c r="B14795" s="3" t="s">
        <v>20</v>
      </c>
      <c r="C14795" s="3" t="s">
        <v>21</v>
      </c>
      <c r="D14795" s="3" t="s">
        <v>21</v>
      </c>
      <c r="E14795" s="3">
        <v>364</v>
      </c>
      <c r="F14795" s="3">
        <v>364</v>
      </c>
      <c r="G14795" s="3">
        <v>364</v>
      </c>
      <c r="H14795" s="3">
        <v>18990750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 t="str">
        <f>B14795&amp;" | "&amp;C14795&amp;" | "&amp;D14795</f>
        <v>documentazione_amministrativa / registri | REGISTRO GIORNALIERO | REGISTRO GIORNALIERO</v>
      </c>
      <c r="Q14795" s="3" t="str">
        <f>VLOOKUP(P14795,'Classificazione UD'!A:B,2,FALSE)</f>
        <v>RGP</v>
      </c>
    </row>
    <row r="14796" spans="1:17" ht="15" customHeight="1" x14ac:dyDescent="0.25">
      <c r="A14796" s="30">
        <v>2017</v>
      </c>
      <c r="B14796" s="3" t="s">
        <v>48</v>
      </c>
      <c r="C14796" s="3" t="s">
        <v>146</v>
      </c>
      <c r="D14796" s="3" t="s">
        <v>146</v>
      </c>
      <c r="E14796" s="3">
        <v>527</v>
      </c>
      <c r="F14796" s="3">
        <v>1062</v>
      </c>
      <c r="G14796" s="3">
        <v>1062</v>
      </c>
      <c r="H14796" s="3">
        <v>404766718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s="3">
        <v>0</v>
      </c>
      <c r="P14796" s="3" t="str">
        <f>B14796&amp;" | "&amp;C14796&amp;" | "&amp;D14796</f>
        <v>documentazione_amministrativa / determinazioni | ATTO DI LIQUIDAZIONE | ATTO DI LIQUIDAZIONE</v>
      </c>
      <c r="Q14796" s="3" t="str">
        <f>VLOOKUP(P14796,'Classificazione UD'!A:B,2,FALSE)</f>
        <v>Amministrativo</v>
      </c>
    </row>
    <row r="14797" spans="1:17" ht="15" customHeight="1" x14ac:dyDescent="0.25">
      <c r="A14797" s="30">
        <v>2017</v>
      </c>
      <c r="B14797" s="3" t="s">
        <v>48</v>
      </c>
      <c r="C14797" s="3" t="s">
        <v>318</v>
      </c>
      <c r="D14797" s="3" t="s">
        <v>318</v>
      </c>
      <c r="E14797" s="3">
        <v>1821</v>
      </c>
      <c r="F14797" s="3">
        <v>2875</v>
      </c>
      <c r="G14797" s="3">
        <v>2875</v>
      </c>
      <c r="H14797" s="3">
        <v>2535900300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 t="str">
        <f>B14797&amp;" | "&amp;C14797&amp;" | "&amp;D14797</f>
        <v>documentazione_amministrativa / determinazioni | ATTO DIRIGENZIALE | ATTO DIRIGENZIALE</v>
      </c>
      <c r="Q14797" s="3" t="str">
        <f>VLOOKUP(P14797,'Classificazione UD'!A:B,2,FALSE)</f>
        <v>Amministrativo</v>
      </c>
    </row>
    <row r="14798" spans="1:17" ht="15" customHeight="1" x14ac:dyDescent="0.25">
      <c r="A14798" s="30">
        <v>2017</v>
      </c>
      <c r="B14798" s="3" t="s">
        <v>23</v>
      </c>
      <c r="C14798" s="3" t="s">
        <v>319</v>
      </c>
      <c r="D14798" s="3" t="s">
        <v>319</v>
      </c>
      <c r="E14798" s="3">
        <v>130</v>
      </c>
      <c r="F14798" s="3">
        <v>246</v>
      </c>
      <c r="G14798" s="3">
        <v>246</v>
      </c>
      <c r="H14798" s="3">
        <v>225937378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 t="str">
        <f>B14798&amp;" | "&amp;C14798&amp;" | "&amp;D14798</f>
        <v>documentazione_amministrativa / altri_documenti | AUTORIZZAZIONE DIRIGENZIALE | AUTORIZZAZIONE DIRIGENZIALE</v>
      </c>
      <c r="Q14798" s="3" t="str">
        <f>VLOOKUP(P14798,'Classificazione UD'!A:B,2,FALSE)</f>
        <v>Amministrativo</v>
      </c>
    </row>
    <row r="14799" spans="1:17" ht="15" customHeight="1" x14ac:dyDescent="0.25">
      <c r="A14799" s="30">
        <v>2017</v>
      </c>
      <c r="B14799" s="3" t="s">
        <v>44</v>
      </c>
      <c r="C14799" s="3" t="s">
        <v>155</v>
      </c>
      <c r="D14799" s="3" t="s">
        <v>155</v>
      </c>
      <c r="E14799" s="3">
        <v>31</v>
      </c>
      <c r="F14799" s="3">
        <v>220</v>
      </c>
      <c r="G14799" s="3">
        <v>220</v>
      </c>
      <c r="H14799" s="3">
        <v>200576504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3" t="str">
        <f>B14799&amp;" | "&amp;C14799&amp;" | "&amp;D14799</f>
        <v>documentazione_amministrativa / deliberazioni | DELIBERAZIONE CONSIGLIO COMUNALE | DELIBERAZIONE CONSIGLIO COMUNALE</v>
      </c>
      <c r="Q14799" s="3" t="str">
        <f>VLOOKUP(P14799,'Classificazione UD'!A:B,2,FALSE)</f>
        <v>Amministrativo</v>
      </c>
    </row>
    <row r="14800" spans="1:17" ht="15" customHeight="1" x14ac:dyDescent="0.25">
      <c r="A14800" s="30">
        <v>2017</v>
      </c>
      <c r="B14800" s="3" t="s">
        <v>44</v>
      </c>
      <c r="C14800" s="3" t="s">
        <v>156</v>
      </c>
      <c r="D14800" s="3" t="s">
        <v>156</v>
      </c>
      <c r="E14800" s="3">
        <v>147</v>
      </c>
      <c r="F14800" s="3">
        <v>973</v>
      </c>
      <c r="G14800" s="3">
        <v>973</v>
      </c>
      <c r="H14800" s="3">
        <v>681521056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3" t="str">
        <f>B14800&amp;" | "&amp;C14800&amp;" | "&amp;D14800</f>
        <v>documentazione_amministrativa / deliberazioni | DELIBERAZIONE GIUNTA COMUNALE | DELIBERAZIONE GIUNTA COMUNALE</v>
      </c>
      <c r="Q14800" s="3" t="str">
        <f>VLOOKUP(P14800,'Classificazione UD'!A:B,2,FALSE)</f>
        <v>Amministrativo</v>
      </c>
    </row>
    <row r="14801" spans="1:17" ht="15" customHeight="1" x14ac:dyDescent="0.25">
      <c r="A14801" s="30">
        <v>2017</v>
      </c>
      <c r="B14801" s="3" t="s">
        <v>48</v>
      </c>
      <c r="C14801" s="3" t="s">
        <v>145</v>
      </c>
      <c r="D14801" s="3" t="s">
        <v>145</v>
      </c>
      <c r="E14801" s="3">
        <v>812</v>
      </c>
      <c r="F14801" s="3">
        <v>2260</v>
      </c>
      <c r="G14801" s="3">
        <v>2260</v>
      </c>
      <c r="H14801" s="3">
        <v>2150603295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 t="str">
        <f>B14801&amp;" | "&amp;C14801&amp;" | "&amp;D14801</f>
        <v>documentazione_amministrativa / determinazioni | DETERMINAZIONE DIRIGENZIALE | DETERMINAZIONE DIRIGENZIALE</v>
      </c>
      <c r="Q14801" s="3" t="str">
        <f>VLOOKUP(P14801,'Classificazione UD'!A:B,2,FALSE)</f>
        <v>Amministrativo</v>
      </c>
    </row>
    <row r="14802" spans="1:17" ht="15" customHeight="1" x14ac:dyDescent="0.25">
      <c r="A14802" s="30">
        <v>2017</v>
      </c>
      <c r="B14802" s="3" t="s">
        <v>17</v>
      </c>
      <c r="C14802" s="3" t="s">
        <v>27</v>
      </c>
      <c r="D14802" s="3" t="s">
        <v>19</v>
      </c>
      <c r="E14802" s="3">
        <v>6886</v>
      </c>
      <c r="F14802" s="3">
        <v>20733</v>
      </c>
      <c r="G14802" s="3">
        <v>20733</v>
      </c>
      <c r="H14802" s="3">
        <v>2864213954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s="3">
        <v>0</v>
      </c>
      <c r="P14802" s="3" t="str">
        <f>B14802&amp;" | "&amp;C14802&amp;" | "&amp;D14802</f>
        <v>documentazione_amministrativa / documentazione_contabile | FATTURA PASSIVA | FATTURA</v>
      </c>
      <c r="Q14802" s="3" t="str">
        <f>VLOOKUP(P14802,'Classificazione UD'!A:B,2,FALSE)</f>
        <v>Fiscale</v>
      </c>
    </row>
    <row r="14803" spans="1:17" ht="15" customHeight="1" x14ac:dyDescent="0.25">
      <c r="A14803" s="30">
        <v>2017</v>
      </c>
      <c r="B14803" s="3" t="s">
        <v>17</v>
      </c>
      <c r="C14803" s="3" t="s">
        <v>27</v>
      </c>
      <c r="D14803" s="3" t="s">
        <v>28</v>
      </c>
      <c r="E14803" s="3">
        <v>230</v>
      </c>
      <c r="F14803" s="3">
        <v>690</v>
      </c>
      <c r="G14803" s="3">
        <v>690</v>
      </c>
      <c r="H14803" s="3">
        <v>65587287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 t="str">
        <f>B14803&amp;" | "&amp;C14803&amp;" | "&amp;D14803</f>
        <v>documentazione_amministrativa / documentazione_contabile | FATTURA PASSIVA | NOTA DI CREDITO</v>
      </c>
      <c r="Q14803" s="3" t="str">
        <f>VLOOKUP(P14803,'Classificazione UD'!A:B,2,FALSE)</f>
        <v>Fiscale</v>
      </c>
    </row>
    <row r="14804" spans="1:17" ht="15" customHeight="1" x14ac:dyDescent="0.25">
      <c r="A14804" s="30">
        <v>2017</v>
      </c>
      <c r="B14804" s="3" t="s">
        <v>17</v>
      </c>
      <c r="C14804" s="3" t="s">
        <v>27</v>
      </c>
      <c r="D14804" s="3" t="s">
        <v>32</v>
      </c>
      <c r="E14804" s="3">
        <v>2</v>
      </c>
      <c r="F14804" s="3">
        <v>6</v>
      </c>
      <c r="G14804" s="3">
        <v>6</v>
      </c>
      <c r="H14804" s="3">
        <v>17762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 t="str">
        <f>B14804&amp;" | "&amp;C14804&amp;" | "&amp;D14804</f>
        <v>documentazione_amministrativa / documentazione_contabile | FATTURA PASSIVA | NOTA DI DEBITO</v>
      </c>
      <c r="Q14804" s="3" t="str">
        <f>VLOOKUP(P14804,'Classificazione UD'!A:B,2,FALSE)</f>
        <v>Fiscale</v>
      </c>
    </row>
    <row r="14805" spans="1:17" ht="15" customHeight="1" x14ac:dyDescent="0.25">
      <c r="A14805" s="30">
        <v>2017</v>
      </c>
      <c r="B14805" s="3" t="s">
        <v>17</v>
      </c>
      <c r="C14805" s="3" t="s">
        <v>27</v>
      </c>
      <c r="D14805" s="3" t="s">
        <v>86</v>
      </c>
      <c r="E14805" s="3">
        <v>33</v>
      </c>
      <c r="F14805" s="3">
        <v>99</v>
      </c>
      <c r="G14805" s="3">
        <v>99</v>
      </c>
      <c r="H14805" s="3">
        <v>284511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 t="str">
        <f>B14805&amp;" | "&amp;C14805&amp;" | "&amp;D14805</f>
        <v>documentazione_amministrativa / documentazione_contabile | FATTURA PASSIVA | PARCELLA</v>
      </c>
      <c r="Q14805" s="3" t="str">
        <f>VLOOKUP(P14805,'Classificazione UD'!A:B,2,FALSE)</f>
        <v>Fiscale</v>
      </c>
    </row>
    <row r="14806" spans="1:17" ht="15" customHeight="1" x14ac:dyDescent="0.25">
      <c r="A14806" s="30">
        <v>2017</v>
      </c>
      <c r="B14806" s="3" t="s">
        <v>118</v>
      </c>
      <c r="C14806" s="3" t="s">
        <v>138</v>
      </c>
      <c r="D14806" s="3" t="s">
        <v>138</v>
      </c>
      <c r="E14806" s="3">
        <v>87</v>
      </c>
      <c r="F14806" s="3">
        <v>89</v>
      </c>
      <c r="G14806" s="3">
        <v>89</v>
      </c>
      <c r="H14806" s="3">
        <v>73407662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 t="str">
        <f>B14806&amp;" | "&amp;C14806&amp;" | "&amp;D14806</f>
        <v>documentazione_amministrativa / decreti_ordinanze | ORDINANZA DIRIGENZIALE | ORDINANZA DIRIGENZIALE</v>
      </c>
      <c r="Q14806" s="3" t="str">
        <f>VLOOKUP(P14806,'Classificazione UD'!A:B,2,FALSE)</f>
        <v>Amministrativo</v>
      </c>
    </row>
    <row r="14807" spans="1:17" ht="15" customHeight="1" x14ac:dyDescent="0.25">
      <c r="A14807" s="30">
        <v>2017</v>
      </c>
      <c r="B14807" s="3" t="s">
        <v>118</v>
      </c>
      <c r="C14807" s="3" t="s">
        <v>139</v>
      </c>
      <c r="D14807" s="3" t="s">
        <v>139</v>
      </c>
      <c r="E14807" s="3">
        <v>8</v>
      </c>
      <c r="F14807" s="3">
        <v>8</v>
      </c>
      <c r="G14807" s="3">
        <v>8</v>
      </c>
      <c r="H14807" s="3">
        <v>7631260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s="3">
        <v>0</v>
      </c>
      <c r="P14807" s="3" t="str">
        <f>B14807&amp;" | "&amp;C14807&amp;" | "&amp;D14807</f>
        <v>documentazione_amministrativa / decreti_ordinanze | ORDINANZA SINDACALE | ORDINANZA SINDACALE</v>
      </c>
      <c r="Q14807" s="3" t="str">
        <f>VLOOKUP(P14807,'Classificazione UD'!A:B,2,FALSE)</f>
        <v>Amministrativo</v>
      </c>
    </row>
    <row r="14808" spans="1:17" ht="15" customHeight="1" x14ac:dyDescent="0.25">
      <c r="A14808" s="30">
        <v>2017</v>
      </c>
      <c r="B14808" s="3" t="s">
        <v>36</v>
      </c>
      <c r="C14808" s="3" t="s">
        <v>50</v>
      </c>
      <c r="D14808" s="3" t="s">
        <v>50</v>
      </c>
      <c r="E14808" s="3">
        <v>42821</v>
      </c>
      <c r="F14808" s="3">
        <v>131463</v>
      </c>
      <c r="G14808" s="3">
        <v>131463</v>
      </c>
      <c r="H14808" s="3">
        <v>46908302145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 t="str">
        <f>B14808&amp;" | "&amp;C14808&amp;" | "&amp;D14808</f>
        <v>documentazione_amministrativa / documenti_protocollati | DOCUMENTO PROTOCOLLATO | DOCUMENTO PROTOCOLLATO</v>
      </c>
      <c r="Q14808" s="3" t="str">
        <f>VLOOKUP(P14808,'Classificazione UD'!A:B,2,FALSE)</f>
        <v>Protocollo</v>
      </c>
    </row>
    <row r="14809" spans="1:17" ht="15" customHeight="1" x14ac:dyDescent="0.25">
      <c r="A14809" s="30">
        <v>2017</v>
      </c>
      <c r="B14809" s="3" t="s">
        <v>20</v>
      </c>
      <c r="C14809" s="3" t="s">
        <v>21</v>
      </c>
      <c r="D14809" s="3" t="s">
        <v>21</v>
      </c>
      <c r="E14809" s="3">
        <v>363</v>
      </c>
      <c r="F14809" s="3">
        <v>651</v>
      </c>
      <c r="G14809" s="3">
        <v>651</v>
      </c>
      <c r="H14809" s="3">
        <v>80713862</v>
      </c>
      <c r="I14809" s="3">
        <v>0</v>
      </c>
      <c r="J14809" s="3">
        <v>0</v>
      </c>
      <c r="K14809" s="3">
        <v>0</v>
      </c>
      <c r="L14809" s="3">
        <v>1</v>
      </c>
      <c r="M14809" s="3">
        <v>1</v>
      </c>
      <c r="N14809" s="3">
        <v>1</v>
      </c>
      <c r="O14809" s="3">
        <v>425509</v>
      </c>
      <c r="P14809" s="3" t="str">
        <f>B14809&amp;" | "&amp;C14809&amp;" | "&amp;D14809</f>
        <v>documentazione_amministrativa / registri | REGISTRO GIORNALIERO | REGISTRO GIORNALIERO</v>
      </c>
      <c r="Q14809" s="3" t="str">
        <f>VLOOKUP(P14809,'Classificazione UD'!A:B,2,FALSE)</f>
        <v>RGP</v>
      </c>
    </row>
    <row r="14810" spans="1:17" ht="15" customHeight="1" x14ac:dyDescent="0.25">
      <c r="A14810" s="30">
        <v>2017</v>
      </c>
      <c r="B14810" s="3" t="s">
        <v>20</v>
      </c>
      <c r="C14810" s="3" t="s">
        <v>112</v>
      </c>
      <c r="D14810" s="3" t="s">
        <v>112</v>
      </c>
      <c r="E14810" s="3">
        <v>266</v>
      </c>
      <c r="F14810" s="3">
        <v>266</v>
      </c>
      <c r="G14810" s="3">
        <v>266</v>
      </c>
      <c r="H14810" s="3">
        <v>36899361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0</v>
      </c>
      <c r="O14810" s="3">
        <v>0</v>
      </c>
      <c r="P14810" s="3" t="str">
        <f>B14810&amp;" | "&amp;C14810&amp;" | "&amp;D14810</f>
        <v>documentazione_amministrativa / registri | REGISTRO GIORNALIERO PROTOCOLLO | REGISTRO GIORNALIERO PROTOCOLLO</v>
      </c>
      <c r="Q14810" s="3" t="str">
        <f>VLOOKUP(P14810,'Classificazione UD'!A:B,2,FALSE)</f>
        <v>RGP</v>
      </c>
    </row>
    <row r="14811" spans="1:17" ht="15" customHeight="1" x14ac:dyDescent="0.25">
      <c r="A14811" s="30">
        <v>2017</v>
      </c>
      <c r="B14811" s="3" t="s">
        <v>44</v>
      </c>
      <c r="C14811" s="3" t="s">
        <v>312</v>
      </c>
      <c r="D14811" s="3" t="s">
        <v>312</v>
      </c>
      <c r="E14811" s="3">
        <v>53</v>
      </c>
      <c r="F14811" s="3">
        <v>333</v>
      </c>
      <c r="G14811" s="3">
        <v>333</v>
      </c>
      <c r="H14811" s="3">
        <v>152123077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 t="str">
        <f>B14811&amp;" | "&amp;C14811&amp;" | "&amp;D14811</f>
        <v>documentazione_amministrativa / deliberazioni | DELIB | DELIB</v>
      </c>
      <c r="Q14811" s="3" t="str">
        <f>VLOOKUP(P14811,'Classificazione UD'!A:B,2,FALSE)</f>
        <v>Amministrativo</v>
      </c>
    </row>
    <row r="14812" spans="1:17" ht="15" customHeight="1" x14ac:dyDescent="0.25">
      <c r="A14812" s="30">
        <v>2017</v>
      </c>
      <c r="B14812" s="3" t="s">
        <v>44</v>
      </c>
      <c r="C14812" s="3" t="s">
        <v>312</v>
      </c>
      <c r="D14812" s="3" t="s">
        <v>312</v>
      </c>
      <c r="E14812" s="3">
        <v>129</v>
      </c>
      <c r="F14812" s="3">
        <v>808</v>
      </c>
      <c r="G14812" s="3">
        <v>808</v>
      </c>
      <c r="H14812" s="3">
        <v>109184098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 t="str">
        <f>B14812&amp;" | "&amp;C14812&amp;" | "&amp;D14812</f>
        <v>documentazione_amministrativa / deliberazioni | DELIB | DELIB</v>
      </c>
      <c r="Q14812" s="3" t="str">
        <f>VLOOKUP(P14812,'Classificazione UD'!A:B,2,FALSE)</f>
        <v>Amministrativo</v>
      </c>
    </row>
    <row r="14813" spans="1:17" ht="15" customHeight="1" x14ac:dyDescent="0.25">
      <c r="A14813" s="30">
        <v>2017</v>
      </c>
      <c r="B14813" s="3" t="s">
        <v>48</v>
      </c>
      <c r="C14813" s="3" t="s">
        <v>293</v>
      </c>
      <c r="D14813" s="3" t="s">
        <v>293</v>
      </c>
      <c r="E14813" s="3">
        <v>474</v>
      </c>
      <c r="F14813" s="3">
        <v>1761</v>
      </c>
      <c r="G14813" s="3">
        <v>1761</v>
      </c>
      <c r="H14813" s="3">
        <v>255108472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 t="str">
        <f>B14813&amp;" | "&amp;C14813&amp;" | "&amp;D14813</f>
        <v>documentazione_amministrativa / determinazioni | DETERMINAZIONE_DIRIGENZIALE | DETERMINAZIONE_DIRIGENZIALE</v>
      </c>
      <c r="Q14813" s="3" t="str">
        <f>VLOOKUP(P14813,'Classificazione UD'!A:B,2,FALSE)</f>
        <v>Amministrativo</v>
      </c>
    </row>
    <row r="14814" spans="1:17" ht="15" customHeight="1" x14ac:dyDescent="0.25">
      <c r="A14814" s="30">
        <v>2017</v>
      </c>
      <c r="B14814" s="3" t="s">
        <v>17</v>
      </c>
      <c r="C14814" s="3" t="s">
        <v>302</v>
      </c>
      <c r="D14814" s="3" t="s">
        <v>302</v>
      </c>
      <c r="E14814" s="3">
        <v>1549</v>
      </c>
      <c r="F14814" s="3">
        <v>4662</v>
      </c>
      <c r="G14814" s="3">
        <v>4662</v>
      </c>
      <c r="H14814" s="3">
        <v>1424582815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 t="str">
        <f>B14814&amp;" | "&amp;C14814&amp;" | "&amp;D14814</f>
        <v>documentazione_amministrativa / documentazione_contabile | FATTURA_PASSIVA | FATTURA_PASSIVA</v>
      </c>
      <c r="Q14814" s="3" t="str">
        <f>VLOOKUP(P14814,'Classificazione UD'!A:B,2,FALSE)</f>
        <v>Amministrativo</v>
      </c>
    </row>
    <row r="14815" spans="1:17" ht="15" customHeight="1" x14ac:dyDescent="0.25">
      <c r="A14815" s="30">
        <v>2017</v>
      </c>
      <c r="B14815" s="3" t="s">
        <v>20</v>
      </c>
      <c r="C14815" s="3" t="s">
        <v>296</v>
      </c>
      <c r="D14815" s="3" t="s">
        <v>296</v>
      </c>
      <c r="E14815" s="3">
        <v>310</v>
      </c>
      <c r="F14815" s="3">
        <v>620</v>
      </c>
      <c r="G14815" s="3">
        <v>620</v>
      </c>
      <c r="H14815" s="3">
        <v>31101529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 t="str">
        <f>B14815&amp;" | "&amp;C14815&amp;" | "&amp;D14815</f>
        <v>documentazione_amministrativa / registri | REGISTRO_GIORNALIERO_DI_PROTOCOLLO | REGISTRO_GIORNALIERO_DI_PROTOCOLLO</v>
      </c>
      <c r="Q14815" s="3" t="str">
        <f>VLOOKUP(P14815,'Classificazione UD'!A:B,2,FALSE)</f>
        <v>Amministrativo</v>
      </c>
    </row>
    <row r="14816" spans="1:17" ht="15" customHeight="1" x14ac:dyDescent="0.25">
      <c r="A14816" s="30">
        <v>2017</v>
      </c>
      <c r="B14816" s="3" t="s">
        <v>20</v>
      </c>
      <c r="C14816" s="3" t="s">
        <v>21</v>
      </c>
      <c r="D14816" s="3" t="s">
        <v>21</v>
      </c>
      <c r="E14816" s="3">
        <v>262</v>
      </c>
      <c r="F14816" s="3">
        <v>262</v>
      </c>
      <c r="G14816" s="3">
        <v>262</v>
      </c>
      <c r="H14816" s="3">
        <v>5974160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 t="str">
        <f>B14816&amp;" | "&amp;C14816&amp;" | "&amp;D14816</f>
        <v>documentazione_amministrativa / registri | REGISTRO GIORNALIERO | REGISTRO GIORNALIERO</v>
      </c>
      <c r="Q14816" s="3" t="str">
        <f>VLOOKUP(P14816,'Classificazione UD'!A:B,2,FALSE)</f>
        <v>RGP</v>
      </c>
    </row>
    <row r="14817" spans="1:17" ht="15" customHeight="1" x14ac:dyDescent="0.25">
      <c r="A14817" s="30">
        <v>2017</v>
      </c>
      <c r="B14817" s="3" t="s">
        <v>44</v>
      </c>
      <c r="C14817" s="3" t="s">
        <v>46</v>
      </c>
      <c r="D14817" s="3" t="s">
        <v>46</v>
      </c>
      <c r="E14817" s="3">
        <v>52</v>
      </c>
      <c r="F14817" s="3">
        <v>52</v>
      </c>
      <c r="G14817" s="3">
        <v>52</v>
      </c>
      <c r="H14817" s="3">
        <v>2936982</v>
      </c>
      <c r="I14817" s="3">
        <v>57</v>
      </c>
      <c r="J14817" s="3">
        <v>57</v>
      </c>
      <c r="K14817" s="3">
        <v>27820246</v>
      </c>
      <c r="L14817" s="3">
        <v>0</v>
      </c>
      <c r="M14817" s="3">
        <v>0</v>
      </c>
      <c r="N14817" s="3">
        <v>0</v>
      </c>
      <c r="O14817" s="3">
        <v>0</v>
      </c>
      <c r="P14817" s="3" t="str">
        <f>B14817&amp;" | "&amp;C14817&amp;" | "&amp;D14817</f>
        <v>documentazione_amministrativa / deliberazioni | DELIBERA | DELIBERA</v>
      </c>
      <c r="Q14817" s="3" t="str">
        <f>VLOOKUP(P14817,'Classificazione UD'!A:B,2,FALSE)</f>
        <v>Amministrativo</v>
      </c>
    </row>
    <row r="14818" spans="1:17" ht="15" customHeight="1" x14ac:dyDescent="0.25">
      <c r="A14818" s="30">
        <v>2017</v>
      </c>
      <c r="B14818" s="3" t="s">
        <v>44</v>
      </c>
      <c r="C14818" s="3" t="s">
        <v>46</v>
      </c>
      <c r="D14818" s="3" t="s">
        <v>46</v>
      </c>
      <c r="E14818" s="3">
        <v>85</v>
      </c>
      <c r="F14818" s="3">
        <v>85</v>
      </c>
      <c r="G14818" s="3">
        <v>85</v>
      </c>
      <c r="H14818" s="3">
        <v>4271172</v>
      </c>
      <c r="I14818" s="3">
        <v>59</v>
      </c>
      <c r="J14818" s="3">
        <v>59</v>
      </c>
      <c r="K14818" s="3">
        <v>26748343</v>
      </c>
      <c r="L14818" s="3">
        <v>0</v>
      </c>
      <c r="M14818" s="3">
        <v>0</v>
      </c>
      <c r="N14818" s="3">
        <v>0</v>
      </c>
      <c r="O14818" s="3">
        <v>0</v>
      </c>
      <c r="P14818" s="3" t="str">
        <f>B14818&amp;" | "&amp;C14818&amp;" | "&amp;D14818</f>
        <v>documentazione_amministrativa / deliberazioni | DELIBERA | DELIBERA</v>
      </c>
      <c r="Q14818" s="3" t="str">
        <f>VLOOKUP(P14818,'Classificazione UD'!A:B,2,FALSE)</f>
        <v>Amministrativo</v>
      </c>
    </row>
    <row r="14819" spans="1:17" ht="15" customHeight="1" x14ac:dyDescent="0.25">
      <c r="A14819" s="30">
        <v>2017</v>
      </c>
      <c r="B14819" s="3" t="s">
        <v>48</v>
      </c>
      <c r="C14819" s="3" t="s">
        <v>81</v>
      </c>
      <c r="D14819" s="3" t="s">
        <v>81</v>
      </c>
      <c r="E14819" s="3">
        <v>117</v>
      </c>
      <c r="F14819" s="3">
        <v>117</v>
      </c>
      <c r="G14819" s="3">
        <v>117</v>
      </c>
      <c r="H14819" s="3">
        <v>4210928</v>
      </c>
      <c r="I14819" s="3">
        <v>16</v>
      </c>
      <c r="J14819" s="3">
        <v>16</v>
      </c>
      <c r="K14819" s="3">
        <v>1781784</v>
      </c>
      <c r="L14819" s="3">
        <v>0</v>
      </c>
      <c r="M14819" s="3">
        <v>0</v>
      </c>
      <c r="N14819" s="3">
        <v>0</v>
      </c>
      <c r="O14819" s="3">
        <v>0</v>
      </c>
      <c r="P14819" s="3" t="str">
        <f>B14819&amp;" | "&amp;C14819&amp;" | "&amp;D14819</f>
        <v>documentazione_amministrativa / determinazioni | DETERMINA | DETERMINA</v>
      </c>
      <c r="Q14819" s="3" t="str">
        <f>VLOOKUP(P14819,'Classificazione UD'!A:B,2,FALSE)</f>
        <v>Amministrativo</v>
      </c>
    </row>
    <row r="14820" spans="1:17" ht="15" customHeight="1" x14ac:dyDescent="0.25">
      <c r="A14820" s="30">
        <v>2017</v>
      </c>
      <c r="B14820" s="3" t="s">
        <v>17</v>
      </c>
      <c r="C14820" s="3" t="s">
        <v>27</v>
      </c>
      <c r="D14820" s="3" t="s">
        <v>19</v>
      </c>
      <c r="E14820" s="3">
        <v>1011</v>
      </c>
      <c r="F14820" s="3">
        <v>2022</v>
      </c>
      <c r="G14820" s="3">
        <v>2022</v>
      </c>
      <c r="H14820" s="3">
        <v>181415655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 t="str">
        <f>B14820&amp;" | "&amp;C14820&amp;" | "&amp;D14820</f>
        <v>documentazione_amministrativa / documentazione_contabile | FATTURA PASSIVA | FATTURA</v>
      </c>
      <c r="Q14820" s="3" t="str">
        <f>VLOOKUP(P14820,'Classificazione UD'!A:B,2,FALSE)</f>
        <v>Fiscale</v>
      </c>
    </row>
    <row r="14821" spans="1:17" ht="15" customHeight="1" x14ac:dyDescent="0.25">
      <c r="A14821" s="30">
        <v>2017</v>
      </c>
      <c r="B14821" s="3" t="s">
        <v>17</v>
      </c>
      <c r="C14821" s="3" t="s">
        <v>27</v>
      </c>
      <c r="D14821" s="3" t="s">
        <v>28</v>
      </c>
      <c r="E14821" s="3">
        <v>31</v>
      </c>
      <c r="F14821" s="3">
        <v>62</v>
      </c>
      <c r="G14821" s="3">
        <v>62</v>
      </c>
      <c r="H14821" s="3">
        <v>8349970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s="3">
        <v>0</v>
      </c>
      <c r="P14821" s="3" t="str">
        <f>B14821&amp;" | "&amp;C14821&amp;" | "&amp;D14821</f>
        <v>documentazione_amministrativa / documentazione_contabile | FATTURA PASSIVA | NOTA DI CREDITO</v>
      </c>
      <c r="Q14821" s="3" t="str">
        <f>VLOOKUP(P14821,'Classificazione UD'!A:B,2,FALSE)</f>
        <v>Fiscale</v>
      </c>
    </row>
    <row r="14822" spans="1:17" ht="15" customHeight="1" x14ac:dyDescent="0.25">
      <c r="A14822" s="30">
        <v>2017</v>
      </c>
      <c r="B14822" s="3" t="s">
        <v>36</v>
      </c>
      <c r="C14822" s="3" t="s">
        <v>37</v>
      </c>
      <c r="D14822" s="3" t="s">
        <v>37</v>
      </c>
      <c r="E14822" s="3">
        <v>10907</v>
      </c>
      <c r="F14822" s="3">
        <v>10907</v>
      </c>
      <c r="G14822" s="3">
        <v>10907</v>
      </c>
      <c r="H14822" s="3">
        <v>8741978467</v>
      </c>
      <c r="I14822" s="3">
        <v>8194</v>
      </c>
      <c r="J14822" s="3">
        <v>8194</v>
      </c>
      <c r="K14822" s="3">
        <v>3842924593</v>
      </c>
      <c r="L14822" s="3">
        <v>0</v>
      </c>
      <c r="M14822" s="3">
        <v>0</v>
      </c>
      <c r="N14822" s="3">
        <v>0</v>
      </c>
      <c r="O14822" s="3">
        <v>0</v>
      </c>
      <c r="P14822" s="3" t="str">
        <f>B14822&amp;" | "&amp;C14822&amp;" | "&amp;D14822</f>
        <v>documentazione_amministrativa / documenti_protocollati | Documento protocollato | Documento protocollato</v>
      </c>
      <c r="Q14822" s="3" t="str">
        <f>VLOOKUP(P14822,'Classificazione UD'!A:B,2,FALSE)</f>
        <v>Protocollo</v>
      </c>
    </row>
    <row r="14823" spans="1:17" ht="15" customHeight="1" x14ac:dyDescent="0.25">
      <c r="A14823" s="30">
        <v>2017</v>
      </c>
      <c r="B14823" s="3" t="s">
        <v>20</v>
      </c>
      <c r="C14823" s="3" t="s">
        <v>21</v>
      </c>
      <c r="D14823" s="3" t="s">
        <v>21</v>
      </c>
      <c r="E14823" s="3">
        <v>296</v>
      </c>
      <c r="F14823" s="3">
        <v>296</v>
      </c>
      <c r="G14823" s="3">
        <v>296</v>
      </c>
      <c r="H14823" s="3">
        <v>6797932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 t="str">
        <f>B14823&amp;" | "&amp;C14823&amp;" | "&amp;D14823</f>
        <v>documentazione_amministrativa / registri | REGISTRO GIORNALIERO | REGISTRO GIORNALIERO</v>
      </c>
      <c r="Q14823" s="3" t="str">
        <f>VLOOKUP(P14823,'Classificazione UD'!A:B,2,FALSE)</f>
        <v>RGP</v>
      </c>
    </row>
    <row r="14824" spans="1:17" ht="15" customHeight="1" x14ac:dyDescent="0.25">
      <c r="A14824" s="30">
        <v>2017</v>
      </c>
      <c r="B14824" s="3" t="s">
        <v>44</v>
      </c>
      <c r="C14824" s="3" t="s">
        <v>46</v>
      </c>
      <c r="D14824" s="3" t="s">
        <v>46</v>
      </c>
      <c r="E14824" s="3">
        <v>83</v>
      </c>
      <c r="F14824" s="3">
        <v>420</v>
      </c>
      <c r="G14824" s="3">
        <v>420</v>
      </c>
      <c r="H14824" s="3">
        <v>209877042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0</v>
      </c>
      <c r="O14824" s="3">
        <v>0</v>
      </c>
      <c r="P14824" s="3" t="str">
        <f>B14824&amp;" | "&amp;C14824&amp;" | "&amp;D14824</f>
        <v>documentazione_amministrativa / deliberazioni | DELIBERA | DELIBERA</v>
      </c>
      <c r="Q14824" s="3" t="str">
        <f>VLOOKUP(P14824,'Classificazione UD'!A:B,2,FALSE)</f>
        <v>Amministrativo</v>
      </c>
    </row>
    <row r="14825" spans="1:17" ht="15" customHeight="1" x14ac:dyDescent="0.25">
      <c r="A14825" s="30">
        <v>2017</v>
      </c>
      <c r="B14825" s="3" t="s">
        <v>118</v>
      </c>
      <c r="C14825" s="3" t="s">
        <v>119</v>
      </c>
      <c r="D14825" s="3" t="s">
        <v>119</v>
      </c>
      <c r="E14825" s="3">
        <v>17</v>
      </c>
      <c r="F14825" s="3">
        <v>32</v>
      </c>
      <c r="G14825" s="3">
        <v>32</v>
      </c>
      <c r="H14825" s="3">
        <v>1652204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3" t="str">
        <f>B14825&amp;" | "&amp;C14825&amp;" | "&amp;D14825</f>
        <v>documentazione_amministrativa / decreti_ordinanze | DECRETO | DECRETO</v>
      </c>
      <c r="Q14825" s="3" t="str">
        <f>VLOOKUP(P14825,'Classificazione UD'!A:B,2,FALSE)</f>
        <v>Amministrativo</v>
      </c>
    </row>
    <row r="14826" spans="1:17" ht="15" customHeight="1" x14ac:dyDescent="0.25">
      <c r="A14826" s="30">
        <v>2017</v>
      </c>
      <c r="B14826" s="3" t="s">
        <v>48</v>
      </c>
      <c r="C14826" s="3" t="s">
        <v>81</v>
      </c>
      <c r="D14826" s="3" t="s">
        <v>81</v>
      </c>
      <c r="E14826" s="3">
        <v>1184</v>
      </c>
      <c r="F14826" s="3">
        <v>2374</v>
      </c>
      <c r="G14826" s="3">
        <v>2374</v>
      </c>
      <c r="H14826" s="3">
        <v>349876333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 t="str">
        <f>B14826&amp;" | "&amp;C14826&amp;" | "&amp;D14826</f>
        <v>documentazione_amministrativa / determinazioni | DETERMINA | DETERMINA</v>
      </c>
      <c r="Q14826" s="3" t="str">
        <f>VLOOKUP(P14826,'Classificazione UD'!A:B,2,FALSE)</f>
        <v>Amministrativo</v>
      </c>
    </row>
    <row r="14827" spans="1:17" ht="15" customHeight="1" x14ac:dyDescent="0.25">
      <c r="A14827" s="30">
        <v>2017</v>
      </c>
      <c r="B14827" s="3" t="s">
        <v>17</v>
      </c>
      <c r="C14827" s="3" t="s">
        <v>27</v>
      </c>
      <c r="D14827" s="3" t="s">
        <v>19</v>
      </c>
      <c r="E14827" s="3">
        <v>3272</v>
      </c>
      <c r="F14827" s="3">
        <v>13982</v>
      </c>
      <c r="G14827" s="3">
        <v>23887</v>
      </c>
      <c r="H14827" s="3">
        <v>2194176778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0</v>
      </c>
      <c r="O14827" s="3">
        <v>0</v>
      </c>
      <c r="P14827" s="3" t="str">
        <f>B14827&amp;" | "&amp;C14827&amp;" | "&amp;D14827</f>
        <v>documentazione_amministrativa / documentazione_contabile | FATTURA PASSIVA | FATTURA</v>
      </c>
      <c r="Q14827" s="3" t="str">
        <f>VLOOKUP(P14827,'Classificazione UD'!A:B,2,FALSE)</f>
        <v>Fiscale</v>
      </c>
    </row>
    <row r="14828" spans="1:17" ht="15" customHeight="1" x14ac:dyDescent="0.25">
      <c r="A14828" s="30">
        <v>2017</v>
      </c>
      <c r="B14828" s="3" t="s">
        <v>44</v>
      </c>
      <c r="C14828" s="3" t="s">
        <v>46</v>
      </c>
      <c r="D14828" s="3" t="s">
        <v>46</v>
      </c>
      <c r="E14828" s="3">
        <v>310</v>
      </c>
      <c r="F14828" s="3">
        <v>1966</v>
      </c>
      <c r="G14828" s="3">
        <v>1966</v>
      </c>
      <c r="H14828" s="3">
        <v>770532528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3" t="str">
        <f>B14828&amp;" | "&amp;C14828&amp;" | "&amp;D14828</f>
        <v>documentazione_amministrativa / deliberazioni | DELIBERA | DELIBERA</v>
      </c>
      <c r="Q14828" s="3" t="str">
        <f>VLOOKUP(P14828,'Classificazione UD'!A:B,2,FALSE)</f>
        <v>Amministrativo</v>
      </c>
    </row>
    <row r="14829" spans="1:17" ht="15" customHeight="1" x14ac:dyDescent="0.25">
      <c r="A14829" s="30">
        <v>2017</v>
      </c>
      <c r="B14829" s="3" t="s">
        <v>118</v>
      </c>
      <c r="C14829" s="3" t="s">
        <v>122</v>
      </c>
      <c r="D14829" s="3" t="s">
        <v>122</v>
      </c>
      <c r="E14829" s="3">
        <v>98</v>
      </c>
      <c r="F14829" s="3">
        <v>196</v>
      </c>
      <c r="G14829" s="3">
        <v>196</v>
      </c>
      <c r="H14829" s="3">
        <v>13257228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>
        <v>0</v>
      </c>
      <c r="P14829" s="3" t="str">
        <f>B14829&amp;" | "&amp;C14829&amp;" | "&amp;D14829</f>
        <v>documentazione_amministrativa / decreti_ordinanze | ORDINANZA | ORDINANZA</v>
      </c>
      <c r="Q14829" s="3" t="str">
        <f>VLOOKUP(P14829,'Classificazione UD'!A:B,2,FALSE)</f>
        <v>Amministrativo</v>
      </c>
    </row>
    <row r="14830" spans="1:17" ht="15" customHeight="1" x14ac:dyDescent="0.25">
      <c r="A14830" s="30">
        <v>2017</v>
      </c>
      <c r="B14830" s="3" t="s">
        <v>36</v>
      </c>
      <c r="C14830" s="3" t="s">
        <v>50</v>
      </c>
      <c r="D14830" s="3" t="s">
        <v>50</v>
      </c>
      <c r="E14830" s="3">
        <v>26185</v>
      </c>
      <c r="F14830" s="3">
        <v>51583</v>
      </c>
      <c r="G14830" s="3">
        <v>51583</v>
      </c>
      <c r="H14830" s="3">
        <v>21124900238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 t="str">
        <f>B14830&amp;" | "&amp;C14830&amp;" | "&amp;D14830</f>
        <v>documentazione_amministrativa / documenti_protocollati | DOCUMENTO PROTOCOLLATO | DOCUMENTO PROTOCOLLATO</v>
      </c>
      <c r="Q14830" s="3" t="str">
        <f>VLOOKUP(P14830,'Classificazione UD'!A:B,2,FALSE)</f>
        <v>Protocollo</v>
      </c>
    </row>
    <row r="14831" spans="1:17" ht="15" customHeight="1" x14ac:dyDescent="0.25">
      <c r="A14831" s="30">
        <v>2017</v>
      </c>
      <c r="B14831" s="3" t="s">
        <v>20</v>
      </c>
      <c r="C14831" s="3" t="s">
        <v>21</v>
      </c>
      <c r="D14831" s="3" t="s">
        <v>21</v>
      </c>
      <c r="E14831" s="3">
        <v>245</v>
      </c>
      <c r="F14831" s="3">
        <v>245</v>
      </c>
      <c r="G14831" s="3">
        <v>245</v>
      </c>
      <c r="H14831" s="3">
        <v>43933856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s="3">
        <v>0</v>
      </c>
      <c r="P14831" s="3" t="str">
        <f>B14831&amp;" | "&amp;C14831&amp;" | "&amp;D14831</f>
        <v>documentazione_amministrativa / registri | REGISTRO GIORNALIERO | REGISTRO GIORNALIERO</v>
      </c>
      <c r="Q14831" s="3" t="str">
        <f>VLOOKUP(P14831,'Classificazione UD'!A:B,2,FALSE)</f>
        <v>RGP</v>
      </c>
    </row>
    <row r="14832" spans="1:17" ht="15" customHeight="1" x14ac:dyDescent="0.25">
      <c r="A14832" s="30">
        <v>2017</v>
      </c>
      <c r="B14832" s="3" t="s">
        <v>20</v>
      </c>
      <c r="C14832" s="3" t="s">
        <v>21</v>
      </c>
      <c r="D14832" s="3" t="s">
        <v>21</v>
      </c>
      <c r="E14832" s="3">
        <v>264</v>
      </c>
      <c r="F14832" s="3">
        <v>264</v>
      </c>
      <c r="G14832" s="3">
        <v>267</v>
      </c>
      <c r="H14832" s="3">
        <v>73523794</v>
      </c>
      <c r="I14832" s="3">
        <v>0</v>
      </c>
      <c r="J14832" s="3">
        <v>0</v>
      </c>
      <c r="K14832" s="3">
        <v>0</v>
      </c>
      <c r="L14832" s="3">
        <v>1</v>
      </c>
      <c r="M14832" s="3">
        <v>1</v>
      </c>
      <c r="N14832" s="3">
        <v>1</v>
      </c>
      <c r="O14832" s="3">
        <v>337814</v>
      </c>
      <c r="P14832" s="3" t="str">
        <f>B14832&amp;" | "&amp;C14832&amp;" | "&amp;D14832</f>
        <v>documentazione_amministrativa / registri | REGISTRO GIORNALIERO | REGISTRO GIORNALIERO</v>
      </c>
      <c r="Q14832" s="3" t="str">
        <f>VLOOKUP(P14832,'Classificazione UD'!A:B,2,FALSE)</f>
        <v>RGP</v>
      </c>
    </row>
    <row r="14833" spans="1:17" ht="15" customHeight="1" x14ac:dyDescent="0.25">
      <c r="A14833" s="30">
        <v>2017</v>
      </c>
      <c r="B14833" s="3" t="s">
        <v>17</v>
      </c>
      <c r="C14833" s="3" t="s">
        <v>27</v>
      </c>
      <c r="D14833" s="3" t="s">
        <v>134</v>
      </c>
      <c r="E14833" s="3">
        <v>1</v>
      </c>
      <c r="F14833" s="3">
        <v>2</v>
      </c>
      <c r="G14833" s="3">
        <v>2</v>
      </c>
      <c r="H14833" s="3">
        <v>7681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  <c r="P14833" s="3" t="str">
        <f>B14833&amp;" | "&amp;C14833&amp;" | "&amp;D14833</f>
        <v>documentazione_amministrativa / documentazione_contabile | FATTURA PASSIVA | ACCONTO/ANTICIPO SU PARCELLA</v>
      </c>
      <c r="Q14833" s="3" t="str">
        <f>VLOOKUP(P14833,'Classificazione UD'!A:B,2,FALSE)</f>
        <v>Fiscale</v>
      </c>
    </row>
    <row r="14834" spans="1:17" ht="15" customHeight="1" x14ac:dyDescent="0.25">
      <c r="A14834" s="30">
        <v>2017</v>
      </c>
      <c r="B14834" s="3" t="s">
        <v>17</v>
      </c>
      <c r="C14834" s="3" t="s">
        <v>27</v>
      </c>
      <c r="D14834" s="3" t="s">
        <v>19</v>
      </c>
      <c r="E14834" s="3">
        <v>758</v>
      </c>
      <c r="F14834" s="3">
        <v>1516</v>
      </c>
      <c r="G14834" s="3">
        <v>1516</v>
      </c>
      <c r="H14834" s="3">
        <v>145042383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0</v>
      </c>
      <c r="O14834" s="3">
        <v>0</v>
      </c>
      <c r="P14834" s="3" t="str">
        <f>B14834&amp;" | "&amp;C14834&amp;" | "&amp;D14834</f>
        <v>documentazione_amministrativa / documentazione_contabile | FATTURA PASSIVA | FATTURA</v>
      </c>
      <c r="Q14834" s="3" t="str">
        <f>VLOOKUP(P14834,'Classificazione UD'!A:B,2,FALSE)</f>
        <v>Fiscale</v>
      </c>
    </row>
    <row r="14835" spans="1:17" ht="15" customHeight="1" x14ac:dyDescent="0.25">
      <c r="A14835" s="30">
        <v>2017</v>
      </c>
      <c r="B14835" s="3" t="s">
        <v>17</v>
      </c>
      <c r="C14835" s="3" t="s">
        <v>27</v>
      </c>
      <c r="D14835" s="3" t="s">
        <v>28</v>
      </c>
      <c r="E14835" s="3">
        <v>19</v>
      </c>
      <c r="F14835" s="3">
        <v>38</v>
      </c>
      <c r="G14835" s="3">
        <v>38</v>
      </c>
      <c r="H14835" s="3">
        <v>3367710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 t="str">
        <f>B14835&amp;" | "&amp;C14835&amp;" | "&amp;D14835</f>
        <v>documentazione_amministrativa / documentazione_contabile | FATTURA PASSIVA | NOTA DI CREDITO</v>
      </c>
      <c r="Q14835" s="3" t="str">
        <f>VLOOKUP(P14835,'Classificazione UD'!A:B,2,FALSE)</f>
        <v>Fiscale</v>
      </c>
    </row>
    <row r="14836" spans="1:17" ht="15" customHeight="1" x14ac:dyDescent="0.25">
      <c r="A14836" s="30">
        <v>2017</v>
      </c>
      <c r="B14836" s="3" t="s">
        <v>17</v>
      </c>
      <c r="C14836" s="3" t="s">
        <v>27</v>
      </c>
      <c r="D14836" s="3" t="s">
        <v>86</v>
      </c>
      <c r="E14836" s="3">
        <v>5</v>
      </c>
      <c r="F14836" s="3">
        <v>10</v>
      </c>
      <c r="G14836" s="3">
        <v>10</v>
      </c>
      <c r="H14836" s="3">
        <v>44686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 t="str">
        <f>B14836&amp;" | "&amp;C14836&amp;" | "&amp;D14836</f>
        <v>documentazione_amministrativa / documentazione_contabile | FATTURA PASSIVA | PARCELLA</v>
      </c>
      <c r="Q14836" s="3" t="str">
        <f>VLOOKUP(P14836,'Classificazione UD'!A:B,2,FALSE)</f>
        <v>Fiscale</v>
      </c>
    </row>
    <row r="14837" spans="1:17" ht="15" customHeight="1" x14ac:dyDescent="0.25">
      <c r="A14837" s="30">
        <v>2017</v>
      </c>
      <c r="B14837" s="3" t="s">
        <v>36</v>
      </c>
      <c r="C14837" s="3" t="s">
        <v>37</v>
      </c>
      <c r="D14837" s="3" t="s">
        <v>37</v>
      </c>
      <c r="E14837" s="3">
        <v>8229</v>
      </c>
      <c r="F14837" s="3">
        <v>8229</v>
      </c>
      <c r="G14837" s="3">
        <v>8229</v>
      </c>
      <c r="H14837" s="3">
        <v>3633530109</v>
      </c>
      <c r="I14837" s="3">
        <v>5565</v>
      </c>
      <c r="J14837" s="3">
        <v>5565</v>
      </c>
      <c r="K14837" s="3">
        <v>1597865970</v>
      </c>
      <c r="L14837" s="3">
        <v>0</v>
      </c>
      <c r="M14837" s="3">
        <v>0</v>
      </c>
      <c r="N14837" s="3">
        <v>0</v>
      </c>
      <c r="O14837" s="3">
        <v>0</v>
      </c>
      <c r="P14837" s="3" t="str">
        <f>B14837&amp;" | "&amp;C14837&amp;" | "&amp;D14837</f>
        <v>documentazione_amministrativa / documenti_protocollati | Documento protocollato | Documento protocollato</v>
      </c>
      <c r="Q14837" s="3" t="str">
        <f>VLOOKUP(P14837,'Classificazione UD'!A:B,2,FALSE)</f>
        <v>Protocollo</v>
      </c>
    </row>
    <row r="14838" spans="1:17" ht="15" customHeight="1" x14ac:dyDescent="0.25">
      <c r="A14838" s="30">
        <v>2017</v>
      </c>
      <c r="B14838" s="3" t="s">
        <v>20</v>
      </c>
      <c r="C14838" s="3" t="s">
        <v>21</v>
      </c>
      <c r="D14838" s="3" t="s">
        <v>21</v>
      </c>
      <c r="E14838" s="3">
        <v>302</v>
      </c>
      <c r="F14838" s="3">
        <v>302</v>
      </c>
      <c r="G14838" s="3">
        <v>302</v>
      </c>
      <c r="H14838" s="3">
        <v>40436392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3" t="str">
        <f>B14838&amp;" | "&amp;C14838&amp;" | "&amp;D14838</f>
        <v>documentazione_amministrativa / registri | REGISTRO GIORNALIERO | REGISTRO GIORNALIERO</v>
      </c>
      <c r="Q14838" s="3" t="str">
        <f>VLOOKUP(P14838,'Classificazione UD'!A:B,2,FALSE)</f>
        <v>RGP</v>
      </c>
    </row>
    <row r="14839" spans="1:17" ht="15" customHeight="1" x14ac:dyDescent="0.25">
      <c r="A14839" s="30">
        <v>2017</v>
      </c>
      <c r="B14839" s="3" t="s">
        <v>36</v>
      </c>
      <c r="C14839" s="3" t="s">
        <v>50</v>
      </c>
      <c r="D14839" s="3" t="s">
        <v>50</v>
      </c>
      <c r="E14839" s="3">
        <v>696</v>
      </c>
      <c r="F14839" s="3">
        <v>696</v>
      </c>
      <c r="G14839" s="3">
        <v>696</v>
      </c>
      <c r="H14839" s="3">
        <v>133237957</v>
      </c>
      <c r="I14839" s="3">
        <v>1132</v>
      </c>
      <c r="J14839" s="3">
        <v>1132</v>
      </c>
      <c r="K14839" s="3">
        <v>316866620</v>
      </c>
      <c r="L14839" s="3">
        <v>0</v>
      </c>
      <c r="M14839" s="3">
        <v>0</v>
      </c>
      <c r="N14839" s="3">
        <v>0</v>
      </c>
      <c r="O14839" s="3">
        <v>0</v>
      </c>
      <c r="P14839" s="3" t="str">
        <f>B14839&amp;" | "&amp;C14839&amp;" | "&amp;D14839</f>
        <v>documentazione_amministrativa / documenti_protocollati | DOCUMENTO PROTOCOLLATO | DOCUMENTO PROTOCOLLATO</v>
      </c>
      <c r="Q14839" s="3" t="str">
        <f>VLOOKUP(P14839,'Classificazione UD'!A:B,2,FALSE)</f>
        <v>Protocollo</v>
      </c>
    </row>
    <row r="14840" spans="1:17" ht="15" customHeight="1" x14ac:dyDescent="0.25">
      <c r="A14840" s="30">
        <v>2017</v>
      </c>
      <c r="B14840" s="3" t="s">
        <v>23</v>
      </c>
      <c r="C14840" s="3" t="s">
        <v>311</v>
      </c>
      <c r="D14840" s="3" t="s">
        <v>311</v>
      </c>
      <c r="E14840" s="3">
        <v>72</v>
      </c>
      <c r="F14840" s="3">
        <v>72</v>
      </c>
      <c r="G14840" s="3">
        <v>72</v>
      </c>
      <c r="H14840" s="3">
        <v>64100669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 t="str">
        <f>B14840&amp;" | "&amp;C14840&amp;" | "&amp;D14840</f>
        <v>documentazione_amministrativa / altri_documenti | EMAIL PROTOCOLLO | EMAIL PROTOCOLLO</v>
      </c>
      <c r="Q14840" s="3" t="str">
        <f>VLOOKUP(P14840,'Classificazione UD'!A:B,2,FALSE)</f>
        <v>Amministrativo</v>
      </c>
    </row>
    <row r="14841" spans="1:17" ht="15" customHeight="1" x14ac:dyDescent="0.25">
      <c r="A14841" s="30">
        <v>2017</v>
      </c>
      <c r="B14841" s="3" t="s">
        <v>20</v>
      </c>
      <c r="C14841" s="3" t="s">
        <v>304</v>
      </c>
      <c r="D14841" s="3" t="s">
        <v>304</v>
      </c>
      <c r="E14841" s="3">
        <v>215</v>
      </c>
      <c r="F14841" s="3">
        <v>215</v>
      </c>
      <c r="G14841" s="3">
        <v>215</v>
      </c>
      <c r="H14841" s="3">
        <v>56700250</v>
      </c>
      <c r="I14841" s="3">
        <v>16</v>
      </c>
      <c r="J14841" s="3">
        <v>16</v>
      </c>
      <c r="K14841" s="3">
        <v>4833779</v>
      </c>
      <c r="L14841" s="3">
        <v>0</v>
      </c>
      <c r="M14841" s="3">
        <v>0</v>
      </c>
      <c r="N14841" s="3">
        <v>0</v>
      </c>
      <c r="O14841" s="3">
        <v>0</v>
      </c>
      <c r="P14841" s="3" t="str">
        <f>B14841&amp;" | "&amp;C14841&amp;" | "&amp;D14841</f>
        <v>documentazione_amministrativa / registri | REGISTRO PROTOCOLLO | REGISTRO PROTOCOLLO</v>
      </c>
      <c r="Q14841" s="3" t="str">
        <f>VLOOKUP(P14841,'Classificazione UD'!A:B,2,FALSE)</f>
        <v>Amministrativo</v>
      </c>
    </row>
    <row r="14842" spans="1:17" ht="15" customHeight="1" x14ac:dyDescent="0.25">
      <c r="A14842" s="30">
        <v>2017</v>
      </c>
      <c r="B14842" s="3" t="s">
        <v>48</v>
      </c>
      <c r="C14842" s="3" t="s">
        <v>175</v>
      </c>
      <c r="D14842" s="3" t="s">
        <v>175</v>
      </c>
      <c r="E14842" s="3">
        <v>1</v>
      </c>
      <c r="F14842" s="3">
        <v>1</v>
      </c>
      <c r="G14842" s="3">
        <v>1</v>
      </c>
      <c r="H14842" s="3">
        <v>66165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0</v>
      </c>
      <c r="P14842" s="3" t="str">
        <f>B14842&amp;" | "&amp;C14842&amp;" | "&amp;D14842</f>
        <v>documentazione_amministrativa / determinazioni | DETERMINAZIONE | DETERMINAZIONE</v>
      </c>
      <c r="Q14842" s="3" t="str">
        <f>VLOOKUP(P14842,'Classificazione UD'!A:B,2,FALSE)</f>
        <v>Amministrativo</v>
      </c>
    </row>
    <row r="14843" spans="1:17" ht="15" customHeight="1" x14ac:dyDescent="0.25">
      <c r="A14843" s="30">
        <v>2017</v>
      </c>
      <c r="B14843" s="3" t="s">
        <v>44</v>
      </c>
      <c r="C14843" s="3" t="s">
        <v>135</v>
      </c>
      <c r="D14843" s="3" t="s">
        <v>135</v>
      </c>
      <c r="E14843" s="3">
        <v>28</v>
      </c>
      <c r="F14843" s="3">
        <v>158</v>
      </c>
      <c r="G14843" s="3">
        <v>158</v>
      </c>
      <c r="H14843" s="3">
        <v>22346594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 t="str">
        <f>B14843&amp;" | "&amp;C14843&amp;" | "&amp;D14843</f>
        <v>documentazione_amministrativa / deliberazioni | DELIBERA DI CONSIGLIO | DELIBERA DI CONSIGLIO</v>
      </c>
      <c r="Q14843" s="3" t="str">
        <f>VLOOKUP(P14843,'Classificazione UD'!A:B,2,FALSE)</f>
        <v>Amministrativo</v>
      </c>
    </row>
    <row r="14844" spans="1:17" ht="15" customHeight="1" x14ac:dyDescent="0.25">
      <c r="A14844" s="30">
        <v>2017</v>
      </c>
      <c r="B14844" s="3" t="s">
        <v>44</v>
      </c>
      <c r="C14844" s="3" t="s">
        <v>136</v>
      </c>
      <c r="D14844" s="3" t="s">
        <v>136</v>
      </c>
      <c r="E14844" s="3">
        <v>42</v>
      </c>
      <c r="F14844" s="3">
        <v>280</v>
      </c>
      <c r="G14844" s="3">
        <v>280</v>
      </c>
      <c r="H14844" s="3">
        <v>40728126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s="3">
        <v>0</v>
      </c>
      <c r="P14844" s="3" t="str">
        <f>B14844&amp;" | "&amp;C14844&amp;" | "&amp;D14844</f>
        <v>documentazione_amministrativa / deliberazioni | DELIBERA DI GIUNTA | DELIBERA DI GIUNTA</v>
      </c>
      <c r="Q14844" s="3" t="str">
        <f>VLOOKUP(P14844,'Classificazione UD'!A:B,2,FALSE)</f>
        <v>Amministrativo</v>
      </c>
    </row>
    <row r="14845" spans="1:17" ht="15" customHeight="1" x14ac:dyDescent="0.25">
      <c r="A14845" s="30">
        <v>2017</v>
      </c>
      <c r="B14845" s="3" t="s">
        <v>48</v>
      </c>
      <c r="C14845" s="3" t="s">
        <v>81</v>
      </c>
      <c r="D14845" s="3" t="s">
        <v>81</v>
      </c>
      <c r="E14845" s="3">
        <v>293</v>
      </c>
      <c r="F14845" s="3">
        <v>671</v>
      </c>
      <c r="G14845" s="3">
        <v>671</v>
      </c>
      <c r="H14845" s="3">
        <v>52511785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 t="str">
        <f>B14845&amp;" | "&amp;C14845&amp;" | "&amp;D14845</f>
        <v>documentazione_amministrativa / determinazioni | DETERMINA | DETERMINA</v>
      </c>
      <c r="Q14845" s="3" t="str">
        <f>VLOOKUP(P14845,'Classificazione UD'!A:B,2,FALSE)</f>
        <v>Amministrativo</v>
      </c>
    </row>
    <row r="14846" spans="1:17" ht="15" customHeight="1" x14ac:dyDescent="0.25">
      <c r="A14846" s="30">
        <v>2017</v>
      </c>
      <c r="B14846" s="3" t="s">
        <v>118</v>
      </c>
      <c r="C14846" s="3" t="s">
        <v>310</v>
      </c>
      <c r="D14846" s="3" t="s">
        <v>310</v>
      </c>
      <c r="E14846" s="3">
        <v>7</v>
      </c>
      <c r="F14846" s="3">
        <v>7</v>
      </c>
      <c r="G14846" s="3">
        <v>7</v>
      </c>
      <c r="H14846" s="3">
        <v>1238362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0</v>
      </c>
      <c r="O14846" s="3">
        <v>0</v>
      </c>
      <c r="P14846" s="3" t="str">
        <f>B14846&amp;" | "&amp;C14846&amp;" | "&amp;D14846</f>
        <v>documentazione_amministrativa / decreti_ordinanze | ORDINANZA DEL RESPONSABILE | ORDINANZA DEL RESPONSABILE</v>
      </c>
      <c r="Q14846" s="3" t="str">
        <f>VLOOKUP(P14846,'Classificazione UD'!A:B,2,FALSE)</f>
        <v>Amministrativo</v>
      </c>
    </row>
    <row r="14847" spans="1:17" ht="15" customHeight="1" x14ac:dyDescent="0.25">
      <c r="A14847" s="30">
        <v>2017</v>
      </c>
      <c r="B14847" s="3" t="s">
        <v>118</v>
      </c>
      <c r="C14847" s="3" t="s">
        <v>139</v>
      </c>
      <c r="D14847" s="3" t="s">
        <v>139</v>
      </c>
      <c r="E14847" s="3">
        <v>7</v>
      </c>
      <c r="F14847" s="3">
        <v>8</v>
      </c>
      <c r="G14847" s="3">
        <v>8</v>
      </c>
      <c r="H14847" s="3">
        <v>929415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3" t="str">
        <f>B14847&amp;" | "&amp;C14847&amp;" | "&amp;D14847</f>
        <v>documentazione_amministrativa / decreti_ordinanze | ORDINANZA SINDACALE | ORDINANZA SINDACALE</v>
      </c>
      <c r="Q14847" s="3" t="str">
        <f>VLOOKUP(P14847,'Classificazione UD'!A:B,2,FALSE)</f>
        <v>Amministrativo</v>
      </c>
    </row>
    <row r="14848" spans="1:17" ht="15" customHeight="1" x14ac:dyDescent="0.25">
      <c r="A14848" s="30">
        <v>2017</v>
      </c>
      <c r="B14848" s="3" t="s">
        <v>36</v>
      </c>
      <c r="C14848" s="3" t="s">
        <v>50</v>
      </c>
      <c r="D14848" s="3" t="s">
        <v>50</v>
      </c>
      <c r="E14848" s="3">
        <v>6529</v>
      </c>
      <c r="F14848" s="3">
        <v>22119</v>
      </c>
      <c r="G14848" s="3">
        <v>22119</v>
      </c>
      <c r="H14848" s="3">
        <v>12221717049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 t="str">
        <f>B14848&amp;" | "&amp;C14848&amp;" | "&amp;D14848</f>
        <v>documentazione_amministrativa / documenti_protocollati | DOCUMENTO PROTOCOLLATO | DOCUMENTO PROTOCOLLATO</v>
      </c>
      <c r="Q14848" s="3" t="str">
        <f>VLOOKUP(P14848,'Classificazione UD'!A:B,2,FALSE)</f>
        <v>Protocollo</v>
      </c>
    </row>
    <row r="14849" spans="1:17" ht="15" customHeight="1" x14ac:dyDescent="0.25">
      <c r="A14849" s="30">
        <v>2017</v>
      </c>
      <c r="B14849" s="3" t="s">
        <v>20</v>
      </c>
      <c r="C14849" s="3" t="s">
        <v>21</v>
      </c>
      <c r="D14849" s="3" t="s">
        <v>21</v>
      </c>
      <c r="E14849" s="3">
        <v>360</v>
      </c>
      <c r="F14849" s="3">
        <v>660</v>
      </c>
      <c r="G14849" s="3">
        <v>660</v>
      </c>
      <c r="H14849" s="3">
        <v>53578975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 t="str">
        <f>B14849&amp;" | "&amp;C14849&amp;" | "&amp;D14849</f>
        <v>documentazione_amministrativa / registri | REGISTRO GIORNALIERO | REGISTRO GIORNALIERO</v>
      </c>
      <c r="Q14849" s="3" t="str">
        <f>VLOOKUP(P14849,'Classificazione UD'!A:B,2,FALSE)</f>
        <v>RGP</v>
      </c>
    </row>
    <row r="14850" spans="1:17" ht="15" customHeight="1" x14ac:dyDescent="0.25">
      <c r="A14850" s="30">
        <v>2017</v>
      </c>
      <c r="B14850" s="3" t="s">
        <v>44</v>
      </c>
      <c r="C14850" s="3" t="s">
        <v>46</v>
      </c>
      <c r="D14850" s="3" t="s">
        <v>46</v>
      </c>
      <c r="E14850" s="3">
        <v>38</v>
      </c>
      <c r="F14850" s="3">
        <v>76</v>
      </c>
      <c r="G14850" s="3">
        <v>76</v>
      </c>
      <c r="H14850" s="3">
        <v>87818653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 t="str">
        <f>B14850&amp;" | "&amp;C14850&amp;" | "&amp;D14850</f>
        <v>documentazione_amministrativa / deliberazioni | DELIBERA | DELIBERA</v>
      </c>
      <c r="Q14850" s="3" t="str">
        <f>VLOOKUP(P14850,'Classificazione UD'!A:B,2,FALSE)</f>
        <v>Amministrativo</v>
      </c>
    </row>
    <row r="14851" spans="1:17" ht="15" customHeight="1" x14ac:dyDescent="0.25">
      <c r="A14851" s="30">
        <v>2017</v>
      </c>
      <c r="B14851" s="3" t="s">
        <v>48</v>
      </c>
      <c r="C14851" s="3" t="s">
        <v>81</v>
      </c>
      <c r="D14851" s="3" t="s">
        <v>81</v>
      </c>
      <c r="E14851" s="3">
        <v>207</v>
      </c>
      <c r="F14851" s="3">
        <v>414</v>
      </c>
      <c r="G14851" s="3">
        <v>414</v>
      </c>
      <c r="H14851" s="3">
        <v>78819982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 t="str">
        <f>B14851&amp;" | "&amp;C14851&amp;" | "&amp;D14851</f>
        <v>documentazione_amministrativa / determinazioni | DETERMINA | DETERMINA</v>
      </c>
      <c r="Q14851" s="3" t="str">
        <f>VLOOKUP(P14851,'Classificazione UD'!A:B,2,FALSE)</f>
        <v>Amministrativo</v>
      </c>
    </row>
    <row r="14852" spans="1:17" ht="15" customHeight="1" x14ac:dyDescent="0.25">
      <c r="A14852" s="30">
        <v>2017</v>
      </c>
      <c r="B14852" s="3" t="s">
        <v>17</v>
      </c>
      <c r="C14852" s="3" t="s">
        <v>18</v>
      </c>
      <c r="D14852" s="3" t="s">
        <v>19</v>
      </c>
      <c r="E14852" s="3">
        <v>3</v>
      </c>
      <c r="F14852" s="3">
        <v>18</v>
      </c>
      <c r="G14852" s="3">
        <v>24</v>
      </c>
      <c r="H14852" s="3">
        <v>114679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 t="str">
        <f>B14852&amp;" | "&amp;C14852&amp;" | "&amp;D14852</f>
        <v>documentazione_amministrativa / documentazione_contabile | FATTURA ATTIVA | FATTURA</v>
      </c>
      <c r="Q14852" s="3" t="str">
        <f>VLOOKUP(P14852,'Classificazione UD'!A:B,2,FALSE)</f>
        <v>Fiscale</v>
      </c>
    </row>
    <row r="14853" spans="1:17" ht="15" customHeight="1" x14ac:dyDescent="0.25">
      <c r="A14853" s="30">
        <v>2017</v>
      </c>
      <c r="B14853" s="3" t="s">
        <v>17</v>
      </c>
      <c r="C14853" s="3" t="s">
        <v>27</v>
      </c>
      <c r="D14853" s="3" t="s">
        <v>19</v>
      </c>
      <c r="E14853" s="3">
        <v>1083</v>
      </c>
      <c r="F14853" s="3">
        <v>6063</v>
      </c>
      <c r="G14853" s="3">
        <v>9332</v>
      </c>
      <c r="H14853" s="3">
        <v>741238484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s="3">
        <v>0</v>
      </c>
      <c r="P14853" s="3" t="str">
        <f>B14853&amp;" | "&amp;C14853&amp;" | "&amp;D14853</f>
        <v>documentazione_amministrativa / documentazione_contabile | FATTURA PASSIVA | FATTURA</v>
      </c>
      <c r="Q14853" s="3" t="str">
        <f>VLOOKUP(P14853,'Classificazione UD'!A:B,2,FALSE)</f>
        <v>Fiscale</v>
      </c>
    </row>
    <row r="14854" spans="1:17" ht="15" customHeight="1" x14ac:dyDescent="0.25">
      <c r="A14854" s="30">
        <v>2017</v>
      </c>
      <c r="B14854" s="3" t="s">
        <v>44</v>
      </c>
      <c r="C14854" s="3" t="s">
        <v>46</v>
      </c>
      <c r="D14854" s="3" t="s">
        <v>46</v>
      </c>
      <c r="E14854" s="3">
        <v>64</v>
      </c>
      <c r="F14854" s="3">
        <v>128</v>
      </c>
      <c r="G14854" s="3">
        <v>128</v>
      </c>
      <c r="H14854" s="3">
        <v>142947413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 t="str">
        <f>B14854&amp;" | "&amp;C14854&amp;" | "&amp;D14854</f>
        <v>documentazione_amministrativa / deliberazioni | DELIBERA | DELIBERA</v>
      </c>
      <c r="Q14854" s="3" t="str">
        <f>VLOOKUP(P14854,'Classificazione UD'!A:B,2,FALSE)</f>
        <v>Amministrativo</v>
      </c>
    </row>
    <row r="14855" spans="1:17" ht="15" customHeight="1" x14ac:dyDescent="0.25">
      <c r="A14855" s="30">
        <v>2017</v>
      </c>
      <c r="B14855" s="3" t="s">
        <v>23</v>
      </c>
      <c r="C14855" s="3" t="s">
        <v>121</v>
      </c>
      <c r="D14855" s="3" t="s">
        <v>121</v>
      </c>
      <c r="E14855" s="3">
        <v>102</v>
      </c>
      <c r="F14855" s="3">
        <v>102</v>
      </c>
      <c r="G14855" s="3">
        <v>102</v>
      </c>
      <c r="H14855" s="3">
        <v>35972311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0</v>
      </c>
      <c r="O14855" s="3">
        <v>0</v>
      </c>
      <c r="P14855" s="3" t="str">
        <f>B14855&amp;" | "&amp;C14855&amp;" | "&amp;D14855</f>
        <v>documentazione_amministrativa / altri_documenti | NOTIFICA | NOTIFICA</v>
      </c>
      <c r="Q14855" s="3" t="str">
        <f>VLOOKUP(P14855,'Classificazione UD'!A:B,2,FALSE)</f>
        <v>Amministrativo</v>
      </c>
    </row>
    <row r="14856" spans="1:17" ht="15" customHeight="1" x14ac:dyDescent="0.25">
      <c r="A14856" s="30">
        <v>2017</v>
      </c>
      <c r="B14856" s="3" t="s">
        <v>36</v>
      </c>
      <c r="C14856" s="3" t="s">
        <v>50</v>
      </c>
      <c r="D14856" s="3" t="s">
        <v>50</v>
      </c>
      <c r="E14856" s="3">
        <v>6495</v>
      </c>
      <c r="F14856" s="3">
        <v>28258</v>
      </c>
      <c r="G14856" s="3">
        <v>28258</v>
      </c>
      <c r="H14856" s="3">
        <v>4745608257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 t="str">
        <f>B14856&amp;" | "&amp;C14856&amp;" | "&amp;D14856</f>
        <v>documentazione_amministrativa / documenti_protocollati | DOCUMENTO PROTOCOLLATO | DOCUMENTO PROTOCOLLATO</v>
      </c>
      <c r="Q14856" s="3" t="str">
        <f>VLOOKUP(P14856,'Classificazione UD'!A:B,2,FALSE)</f>
        <v>Protocollo</v>
      </c>
    </row>
    <row r="14857" spans="1:17" ht="15" customHeight="1" x14ac:dyDescent="0.25">
      <c r="A14857" s="30">
        <v>2017</v>
      </c>
      <c r="B14857" s="3" t="s">
        <v>20</v>
      </c>
      <c r="C14857" s="3" t="s">
        <v>21</v>
      </c>
      <c r="D14857" s="3" t="s">
        <v>21</v>
      </c>
      <c r="E14857" s="3">
        <v>250</v>
      </c>
      <c r="F14857" s="3">
        <v>250</v>
      </c>
      <c r="G14857" s="3">
        <v>250</v>
      </c>
      <c r="H14857" s="3">
        <v>27290417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 t="str">
        <f>B14857&amp;" | "&amp;C14857&amp;" | "&amp;D14857</f>
        <v>documentazione_amministrativa / registri | REGISTRO GIORNALIERO | REGISTRO GIORNALIERO</v>
      </c>
      <c r="Q14857" s="3" t="str">
        <f>VLOOKUP(P14857,'Classificazione UD'!A:B,2,FALSE)</f>
        <v>RGP</v>
      </c>
    </row>
    <row r="14858" spans="1:17" ht="15" customHeight="1" x14ac:dyDescent="0.25">
      <c r="A14858" s="30">
        <v>2017</v>
      </c>
      <c r="B14858" s="3" t="s">
        <v>17</v>
      </c>
      <c r="C14858" s="3" t="s">
        <v>302</v>
      </c>
      <c r="D14858" s="3" t="s">
        <v>302</v>
      </c>
      <c r="E14858" s="3">
        <v>414</v>
      </c>
      <c r="F14858" s="3">
        <v>1242</v>
      </c>
      <c r="G14858" s="3">
        <v>1242</v>
      </c>
      <c r="H14858" s="3">
        <v>366201822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3" t="str">
        <f>B14858&amp;" | "&amp;C14858&amp;" | "&amp;D14858</f>
        <v>documentazione_amministrativa / documentazione_contabile | FATTURA_PASSIVA | FATTURA_PASSIVA</v>
      </c>
      <c r="Q14858" s="3" t="str">
        <f>VLOOKUP(P14858,'Classificazione UD'!A:B,2,FALSE)</f>
        <v>Amministrativo</v>
      </c>
    </row>
    <row r="14859" spans="1:17" ht="15" customHeight="1" x14ac:dyDescent="0.25">
      <c r="A14859" s="30">
        <v>2017</v>
      </c>
      <c r="B14859" s="3" t="s">
        <v>48</v>
      </c>
      <c r="C14859" s="3" t="s">
        <v>293</v>
      </c>
      <c r="D14859" s="3" t="s">
        <v>293</v>
      </c>
      <c r="E14859" s="3">
        <v>379</v>
      </c>
      <c r="F14859" s="3">
        <v>798</v>
      </c>
      <c r="G14859" s="3">
        <v>798</v>
      </c>
      <c r="H14859" s="3">
        <v>200606219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3" t="str">
        <f>B14859&amp;" | "&amp;C14859&amp;" | "&amp;D14859</f>
        <v>documentazione_amministrativa / determinazioni | DETERMINAZIONE_DIRIGENZIALE | DETERMINAZIONE_DIRIGENZIALE</v>
      </c>
      <c r="Q14859" s="3" t="str">
        <f>VLOOKUP(P14859,'Classificazione UD'!A:B,2,FALSE)</f>
        <v>Amministrativo</v>
      </c>
    </row>
    <row r="14860" spans="1:17" ht="15" customHeight="1" x14ac:dyDescent="0.25">
      <c r="A14860" s="30">
        <v>2017</v>
      </c>
      <c r="B14860" s="3" t="s">
        <v>17</v>
      </c>
      <c r="C14860" s="3" t="s">
        <v>302</v>
      </c>
      <c r="D14860" s="3" t="s">
        <v>302</v>
      </c>
      <c r="E14860" s="3">
        <v>874</v>
      </c>
      <c r="F14860" s="3">
        <v>3687</v>
      </c>
      <c r="G14860" s="3">
        <v>3687</v>
      </c>
      <c r="H14860" s="3">
        <v>304969348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 t="str">
        <f>B14860&amp;" | "&amp;C14860&amp;" | "&amp;D14860</f>
        <v>documentazione_amministrativa / documentazione_contabile | FATTURA_PASSIVA | FATTURA_PASSIVA</v>
      </c>
      <c r="Q14860" s="3" t="str">
        <f>VLOOKUP(P14860,'Classificazione UD'!A:B,2,FALSE)</f>
        <v>Amministrativo</v>
      </c>
    </row>
    <row r="14861" spans="1:17" ht="15" customHeight="1" x14ac:dyDescent="0.25">
      <c r="A14861" s="30">
        <v>2017</v>
      </c>
      <c r="B14861" s="3" t="s">
        <v>36</v>
      </c>
      <c r="C14861" s="3" t="s">
        <v>295</v>
      </c>
      <c r="D14861" s="3" t="s">
        <v>295</v>
      </c>
      <c r="E14861" s="3">
        <v>1117</v>
      </c>
      <c r="F14861" s="3">
        <v>4082</v>
      </c>
      <c r="G14861" s="3">
        <v>4082</v>
      </c>
      <c r="H14861" s="3">
        <v>2494184171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 t="str">
        <f>B14861&amp;" | "&amp;C14861&amp;" | "&amp;D14861</f>
        <v>documentazione_amministrativa / documenti_protocollati | DOCUMENTO_DI_PROTOCOLLO | DOCUMENTO_DI_PROTOCOLLO</v>
      </c>
      <c r="Q14861" s="3" t="str">
        <f>VLOOKUP(P14861,'Classificazione UD'!A:B,2,FALSE)</f>
        <v>Amministrativo</v>
      </c>
    </row>
    <row r="14862" spans="1:17" ht="15" customHeight="1" x14ac:dyDescent="0.25">
      <c r="A14862" s="30">
        <v>2017</v>
      </c>
      <c r="B14862" s="3" t="s">
        <v>48</v>
      </c>
      <c r="C14862" s="3" t="s">
        <v>175</v>
      </c>
      <c r="D14862" s="3" t="s">
        <v>175</v>
      </c>
      <c r="E14862" s="3">
        <v>4</v>
      </c>
      <c r="F14862" s="3">
        <v>12</v>
      </c>
      <c r="G14862" s="3">
        <v>12</v>
      </c>
      <c r="H14862" s="3">
        <v>1060136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s="3">
        <v>0</v>
      </c>
      <c r="P14862" s="3" t="str">
        <f>B14862&amp;" | "&amp;C14862&amp;" | "&amp;D14862</f>
        <v>documentazione_amministrativa / determinazioni | DETERMINAZIONE | DETERMINAZIONE</v>
      </c>
      <c r="Q14862" s="3" t="str">
        <f>VLOOKUP(P14862,'Classificazione UD'!A:B,2,FALSE)</f>
        <v>Amministrativo</v>
      </c>
    </row>
    <row r="14863" spans="1:17" ht="15" customHeight="1" x14ac:dyDescent="0.25">
      <c r="A14863" s="30">
        <v>2017</v>
      </c>
      <c r="B14863" s="3" t="s">
        <v>36</v>
      </c>
      <c r="C14863" s="3" t="s">
        <v>50</v>
      </c>
      <c r="D14863" s="3" t="s">
        <v>50</v>
      </c>
      <c r="E14863" s="3">
        <v>149</v>
      </c>
      <c r="F14863" s="3">
        <v>449</v>
      </c>
      <c r="G14863" s="3">
        <v>449</v>
      </c>
      <c r="H14863" s="3">
        <v>150487950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 t="str">
        <f>B14863&amp;" | "&amp;C14863&amp;" | "&amp;D14863</f>
        <v>documentazione_amministrativa / documenti_protocollati | DOCUMENTO PROTOCOLLATO | DOCUMENTO PROTOCOLLATO</v>
      </c>
      <c r="Q14863" s="3" t="str">
        <f>VLOOKUP(P14863,'Classificazione UD'!A:B,2,FALSE)</f>
        <v>Protocollo</v>
      </c>
    </row>
    <row r="14864" spans="1:17" ht="15" customHeight="1" x14ac:dyDescent="0.25">
      <c r="A14864" s="30">
        <v>2017</v>
      </c>
      <c r="B14864" s="3" t="s">
        <v>20</v>
      </c>
      <c r="C14864" s="3" t="s">
        <v>21</v>
      </c>
      <c r="D14864" s="3" t="s">
        <v>21</v>
      </c>
      <c r="E14864" s="3">
        <v>48</v>
      </c>
      <c r="F14864" s="3">
        <v>48</v>
      </c>
      <c r="G14864" s="3">
        <v>48</v>
      </c>
      <c r="H14864" s="3">
        <v>10937507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 t="str">
        <f>B14864&amp;" | "&amp;C14864&amp;" | "&amp;D14864</f>
        <v>documentazione_amministrativa / registri | REGISTRO GIORNALIERO | REGISTRO GIORNALIERO</v>
      </c>
      <c r="Q14864" s="3" t="str">
        <f>VLOOKUP(P14864,'Classificazione UD'!A:B,2,FALSE)</f>
        <v>RGP</v>
      </c>
    </row>
    <row r="14865" spans="1:17" ht="15" customHeight="1" x14ac:dyDescent="0.25">
      <c r="A14865" s="30">
        <v>2017</v>
      </c>
      <c r="B14865" s="3" t="s">
        <v>33</v>
      </c>
      <c r="C14865" s="3" t="s">
        <v>34</v>
      </c>
      <c r="D14865" s="3" t="s">
        <v>34</v>
      </c>
      <c r="E14865" s="3">
        <v>10</v>
      </c>
      <c r="F14865" s="3">
        <v>30</v>
      </c>
      <c r="G14865" s="3">
        <v>30</v>
      </c>
      <c r="H14865" s="3">
        <v>15110742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 t="str">
        <f>B14865&amp;" | "&amp;C14865&amp;" | "&amp;D14865</f>
        <v>documentazione_amministrativa / contratti_accordi | CONTRATTO | CONTRATTO</v>
      </c>
      <c r="Q14865" s="3" t="str">
        <f>VLOOKUP(P14865,'Classificazione UD'!A:B,2,FALSE)</f>
        <v>Contratto</v>
      </c>
    </row>
    <row r="14866" spans="1:17" ht="15" customHeight="1" x14ac:dyDescent="0.25">
      <c r="A14866" s="30">
        <v>2017</v>
      </c>
      <c r="B14866" s="3" t="s">
        <v>20</v>
      </c>
      <c r="C14866" s="3" t="s">
        <v>21</v>
      </c>
      <c r="D14866" s="3" t="s">
        <v>21</v>
      </c>
      <c r="E14866" s="3">
        <v>1</v>
      </c>
      <c r="F14866" s="3">
        <v>2</v>
      </c>
      <c r="G14866" s="3">
        <v>2</v>
      </c>
      <c r="H14866" s="3">
        <v>353584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s="3">
        <v>0</v>
      </c>
      <c r="P14866" s="3" t="str">
        <f>B14866&amp;" | "&amp;C14866&amp;" | "&amp;D14866</f>
        <v>documentazione_amministrativa / registri | REGISTRO GIORNALIERO | REGISTRO GIORNALIERO</v>
      </c>
      <c r="Q14866" s="3" t="str">
        <f>VLOOKUP(P14866,'Classificazione UD'!A:B,2,FALSE)</f>
        <v>RGP</v>
      </c>
    </row>
    <row r="14867" spans="1:17" ht="15" customHeight="1" x14ac:dyDescent="0.25">
      <c r="A14867" s="30">
        <v>2017</v>
      </c>
      <c r="B14867" s="3" t="s">
        <v>17</v>
      </c>
      <c r="C14867" s="3" t="s">
        <v>152</v>
      </c>
      <c r="D14867" s="3" t="s">
        <v>152</v>
      </c>
      <c r="E14867" s="3">
        <v>2</v>
      </c>
      <c r="F14867" s="3">
        <v>2</v>
      </c>
      <c r="G14867" s="3">
        <v>2</v>
      </c>
      <c r="H14867" s="3">
        <v>12121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3" t="str">
        <f>B14867&amp;" | "&amp;C14867&amp;" | "&amp;D14867</f>
        <v>documentazione_amministrativa / documentazione_contabile | LOTTO DI FATTURE | LOTTO DI FATTURE</v>
      </c>
      <c r="Q14867" s="3" t="str">
        <f>VLOOKUP(P14867,'Classificazione UD'!A:B,2,FALSE)</f>
        <v>Fiscale</v>
      </c>
    </row>
    <row r="14868" spans="1:17" ht="15" customHeight="1" x14ac:dyDescent="0.25">
      <c r="A14868" s="30">
        <v>2017</v>
      </c>
      <c r="B14868" s="3" t="s">
        <v>36</v>
      </c>
      <c r="C14868" s="3" t="s">
        <v>50</v>
      </c>
      <c r="D14868" s="3" t="s">
        <v>50</v>
      </c>
      <c r="E14868" s="3">
        <v>149</v>
      </c>
      <c r="F14868" s="3">
        <v>149</v>
      </c>
      <c r="G14868" s="3">
        <v>149</v>
      </c>
      <c r="H14868" s="3">
        <v>1935538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0</v>
      </c>
      <c r="O14868" s="3">
        <v>0</v>
      </c>
      <c r="P14868" s="3" t="str">
        <f>B14868&amp;" | "&amp;C14868&amp;" | "&amp;D14868</f>
        <v>documentazione_amministrativa / documenti_protocollati | DOCUMENTO PROTOCOLLATO | DOCUMENTO PROTOCOLLATO</v>
      </c>
      <c r="Q14868" s="3" t="str">
        <f>VLOOKUP(P14868,'Classificazione UD'!A:B,2,FALSE)</f>
        <v>Protocollo</v>
      </c>
    </row>
    <row r="14869" spans="1:17" ht="15" customHeight="1" x14ac:dyDescent="0.25">
      <c r="A14869" s="30">
        <v>2017</v>
      </c>
      <c r="B14869" s="3" t="s">
        <v>20</v>
      </c>
      <c r="C14869" s="3" t="s">
        <v>21</v>
      </c>
      <c r="D14869" s="3" t="s">
        <v>21</v>
      </c>
      <c r="E14869" s="3">
        <v>161</v>
      </c>
      <c r="F14869" s="3">
        <v>161</v>
      </c>
      <c r="G14869" s="3">
        <v>161</v>
      </c>
      <c r="H14869" s="3">
        <v>9979727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3" t="str">
        <f>B14869&amp;" | "&amp;C14869&amp;" | "&amp;D14869</f>
        <v>documentazione_amministrativa / registri | REGISTRO GIORNALIERO | REGISTRO GIORNALIERO</v>
      </c>
      <c r="Q14869" s="3" t="str">
        <f>VLOOKUP(P14869,'Classificazione UD'!A:B,2,FALSE)</f>
        <v>RGP</v>
      </c>
    </row>
    <row r="14870" spans="1:17" ht="15" customHeight="1" x14ac:dyDescent="0.25">
      <c r="A14870" s="30">
        <v>2017</v>
      </c>
      <c r="B14870" s="3" t="s">
        <v>17</v>
      </c>
      <c r="C14870" s="3" t="s">
        <v>27</v>
      </c>
      <c r="D14870" s="3" t="s">
        <v>19</v>
      </c>
      <c r="E14870" s="3">
        <v>1017</v>
      </c>
      <c r="F14870" s="3">
        <v>1017</v>
      </c>
      <c r="G14870" s="3">
        <v>1017</v>
      </c>
      <c r="H14870" s="3">
        <v>353905240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 t="str">
        <f>B14870&amp;" | "&amp;C14870&amp;" | "&amp;D14870</f>
        <v>documentazione_amministrativa / documentazione_contabile | FATTURA PASSIVA | FATTURA</v>
      </c>
      <c r="Q14870" s="3" t="str">
        <f>VLOOKUP(P14870,'Classificazione UD'!A:B,2,FALSE)</f>
        <v>Fiscale</v>
      </c>
    </row>
    <row r="14871" spans="1:17" ht="15" customHeight="1" x14ac:dyDescent="0.25">
      <c r="A14871" s="30">
        <v>2017</v>
      </c>
      <c r="B14871" s="3" t="s">
        <v>44</v>
      </c>
      <c r="C14871" s="3" t="s">
        <v>312</v>
      </c>
      <c r="D14871" s="3" t="s">
        <v>312</v>
      </c>
      <c r="E14871" s="3">
        <v>152</v>
      </c>
      <c r="F14871" s="3">
        <v>1129</v>
      </c>
      <c r="G14871" s="3">
        <v>1129</v>
      </c>
      <c r="H14871" s="3">
        <v>889969301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 t="str">
        <f>B14871&amp;" | "&amp;C14871&amp;" | "&amp;D14871</f>
        <v>documentazione_amministrativa / deliberazioni | DELIB | DELIB</v>
      </c>
      <c r="Q14871" s="3" t="str">
        <f>VLOOKUP(P14871,'Classificazione UD'!A:B,2,FALSE)</f>
        <v>Amministrativo</v>
      </c>
    </row>
    <row r="14872" spans="1:17" ht="15" customHeight="1" x14ac:dyDescent="0.25">
      <c r="A14872" s="30">
        <v>2017</v>
      </c>
      <c r="B14872" s="3" t="s">
        <v>44</v>
      </c>
      <c r="C14872" s="3" t="s">
        <v>312</v>
      </c>
      <c r="D14872" s="3" t="s">
        <v>312</v>
      </c>
      <c r="E14872" s="3">
        <v>227</v>
      </c>
      <c r="F14872" s="3">
        <v>1477</v>
      </c>
      <c r="G14872" s="3">
        <v>1477</v>
      </c>
      <c r="H14872" s="3">
        <v>1013098446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 t="str">
        <f>B14872&amp;" | "&amp;C14872&amp;" | "&amp;D14872</f>
        <v>documentazione_amministrativa / deliberazioni | DELIB | DELIB</v>
      </c>
      <c r="Q14872" s="3" t="str">
        <f>VLOOKUP(P14872,'Classificazione UD'!A:B,2,FALSE)</f>
        <v>Amministrativo</v>
      </c>
    </row>
    <row r="14873" spans="1:17" ht="15" customHeight="1" x14ac:dyDescent="0.25">
      <c r="A14873" s="30">
        <v>2017</v>
      </c>
      <c r="B14873" s="3" t="s">
        <v>48</v>
      </c>
      <c r="C14873" s="3" t="s">
        <v>293</v>
      </c>
      <c r="D14873" s="3" t="s">
        <v>293</v>
      </c>
      <c r="E14873" s="3">
        <v>901</v>
      </c>
      <c r="F14873" s="3">
        <v>3065</v>
      </c>
      <c r="G14873" s="3">
        <v>3065</v>
      </c>
      <c r="H14873" s="3">
        <v>743398242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  <c r="P14873" s="3" t="str">
        <f>B14873&amp;" | "&amp;C14873&amp;" | "&amp;D14873</f>
        <v>documentazione_amministrativa / determinazioni | DETERMINAZIONE_DIRIGENZIALE | DETERMINAZIONE_DIRIGENZIALE</v>
      </c>
      <c r="Q14873" s="3" t="str">
        <f>VLOOKUP(P14873,'Classificazione UD'!A:B,2,FALSE)</f>
        <v>Amministrativo</v>
      </c>
    </row>
    <row r="14874" spans="1:17" ht="15" customHeight="1" x14ac:dyDescent="0.25">
      <c r="A14874" s="30">
        <v>2017</v>
      </c>
      <c r="B14874" s="3" t="s">
        <v>17</v>
      </c>
      <c r="C14874" s="3" t="s">
        <v>57</v>
      </c>
      <c r="D14874" s="3" t="s">
        <v>57</v>
      </c>
      <c r="E14874" s="3">
        <v>4947</v>
      </c>
      <c r="F14874" s="3">
        <v>4947</v>
      </c>
      <c r="G14874" s="3">
        <v>4947</v>
      </c>
      <c r="H14874" s="3">
        <v>25841072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s="3">
        <v>0</v>
      </c>
      <c r="P14874" s="3" t="str">
        <f>B14874&amp;" | "&amp;C14874&amp;" | "&amp;D14874</f>
        <v>documentazione_amministrativa / documentazione_contabile | FLUSSO ORDINATIVI | FLUSSO ORDINATIVI</v>
      </c>
      <c r="Q14874" s="3" t="str">
        <f>VLOOKUP(P14874,'Classificazione UD'!A:B,2,FALSE)</f>
        <v>Ordinativo</v>
      </c>
    </row>
    <row r="14875" spans="1:17" ht="15" customHeight="1" x14ac:dyDescent="0.25">
      <c r="A14875" s="30">
        <v>2017</v>
      </c>
      <c r="B14875" s="3" t="s">
        <v>17</v>
      </c>
      <c r="C14875" s="3" t="s">
        <v>58</v>
      </c>
      <c r="D14875" s="3" t="s">
        <v>58</v>
      </c>
      <c r="E14875" s="3">
        <v>1983</v>
      </c>
      <c r="F14875" s="3">
        <v>1983</v>
      </c>
      <c r="G14875" s="3">
        <v>1983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 t="str">
        <f>B14875&amp;" | "&amp;C14875&amp;" | "&amp;D14875</f>
        <v>documentazione_amministrativa / documentazione_contabile | MANDATO | MANDATO</v>
      </c>
      <c r="Q14875" s="3" t="str">
        <f>VLOOKUP(P14875,'Classificazione UD'!A:B,2,FALSE)</f>
        <v>Ordinativo</v>
      </c>
    </row>
    <row r="14876" spans="1:17" ht="15" customHeight="1" x14ac:dyDescent="0.25">
      <c r="A14876" s="30">
        <v>2017</v>
      </c>
      <c r="B14876" s="3" t="s">
        <v>17</v>
      </c>
      <c r="C14876" s="3" t="s">
        <v>63</v>
      </c>
      <c r="D14876" s="3" t="s">
        <v>63</v>
      </c>
      <c r="E14876" s="3">
        <v>11466</v>
      </c>
      <c r="F14876" s="3">
        <v>11466</v>
      </c>
      <c r="G14876" s="3">
        <v>11466</v>
      </c>
      <c r="H14876" s="3">
        <v>33936743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 t="str">
        <f>B14876&amp;" | "&amp;C14876&amp;" | "&amp;D14876</f>
        <v>documentazione_amministrativa / documentazione_contabile | MESSAGGIO ESITO APPLICATIVO | MESSAGGIO ESITO APPLICATIVO</v>
      </c>
      <c r="Q14876" s="3" t="str">
        <f>VLOOKUP(P14876,'Classificazione UD'!A:B,2,FALSE)</f>
        <v>Ordinativo</v>
      </c>
    </row>
    <row r="14877" spans="1:17" ht="15" customHeight="1" x14ac:dyDescent="0.25">
      <c r="A14877" s="30">
        <v>2017</v>
      </c>
      <c r="B14877" s="3" t="s">
        <v>17</v>
      </c>
      <c r="C14877" s="3" t="s">
        <v>64</v>
      </c>
      <c r="D14877" s="3" t="s">
        <v>64</v>
      </c>
      <c r="E14877" s="3">
        <v>9910</v>
      </c>
      <c r="F14877" s="3">
        <v>9910</v>
      </c>
      <c r="G14877" s="3">
        <v>9910</v>
      </c>
      <c r="H14877" s="3">
        <v>24950680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 t="str">
        <f>B14877&amp;" | "&amp;C14877&amp;" | "&amp;D14877</f>
        <v>documentazione_amministrativa / documentazione_contabile | MESSAGGIO RICEZIONE FLUSSO | MESSAGGIO RICEZIONE FLUSSO</v>
      </c>
      <c r="Q14877" s="3" t="str">
        <f>VLOOKUP(P14877,'Classificazione UD'!A:B,2,FALSE)</f>
        <v>Ordinativo</v>
      </c>
    </row>
    <row r="14878" spans="1:17" ht="15" customHeight="1" x14ac:dyDescent="0.25">
      <c r="A14878" s="30">
        <v>2017</v>
      </c>
      <c r="B14878" s="3" t="s">
        <v>36</v>
      </c>
      <c r="C14878" s="3" t="s">
        <v>295</v>
      </c>
      <c r="D14878" s="3" t="s">
        <v>295</v>
      </c>
      <c r="E14878" s="3">
        <v>19517</v>
      </c>
      <c r="F14878" s="3">
        <v>41350</v>
      </c>
      <c r="G14878" s="3">
        <v>41350</v>
      </c>
      <c r="H14878" s="3">
        <v>41029078060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 t="str">
        <f>B14878&amp;" | "&amp;C14878&amp;" | "&amp;D14878</f>
        <v>documentazione_amministrativa / documenti_protocollati | DOCUMENTO_DI_PROTOCOLLO | DOCUMENTO_DI_PROTOCOLLO</v>
      </c>
      <c r="Q14878" s="3" t="str">
        <f>VLOOKUP(P14878,'Classificazione UD'!A:B,2,FALSE)</f>
        <v>Amministrativo</v>
      </c>
    </row>
    <row r="14879" spans="1:17" ht="15" customHeight="1" x14ac:dyDescent="0.25">
      <c r="A14879" s="30">
        <v>2017</v>
      </c>
      <c r="B14879" s="3" t="s">
        <v>20</v>
      </c>
      <c r="C14879" s="3" t="s">
        <v>296</v>
      </c>
      <c r="D14879" s="3" t="s">
        <v>296</v>
      </c>
      <c r="E14879" s="3">
        <v>297</v>
      </c>
      <c r="F14879" s="3">
        <v>594</v>
      </c>
      <c r="G14879" s="3">
        <v>594</v>
      </c>
      <c r="H14879" s="3">
        <v>61601338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 t="str">
        <f>B14879&amp;" | "&amp;C14879&amp;" | "&amp;D14879</f>
        <v>documentazione_amministrativa / registri | REGISTRO_GIORNALIERO_DI_PROTOCOLLO | REGISTRO_GIORNALIERO_DI_PROTOCOLLO</v>
      </c>
      <c r="Q14879" s="3" t="str">
        <f>VLOOKUP(P14879,'Classificazione UD'!A:B,2,FALSE)</f>
        <v>Amministrativo</v>
      </c>
    </row>
    <row r="14880" spans="1:17" ht="15" customHeight="1" x14ac:dyDescent="0.25">
      <c r="A14880" s="30">
        <v>2017</v>
      </c>
      <c r="B14880" s="3" t="s">
        <v>17</v>
      </c>
      <c r="C14880" s="3" t="s">
        <v>65</v>
      </c>
      <c r="D14880" s="3" t="s">
        <v>65</v>
      </c>
      <c r="E14880" s="3">
        <v>2708</v>
      </c>
      <c r="F14880" s="3">
        <v>2708</v>
      </c>
      <c r="G14880" s="3">
        <v>2708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s="3">
        <v>0</v>
      </c>
      <c r="P14880" s="3" t="str">
        <f>B14880&amp;" | "&amp;C14880&amp;" | "&amp;D14880</f>
        <v>documentazione_amministrativa / documentazione_contabile | REVERSALE | REVERSALE</v>
      </c>
      <c r="Q14880" s="3" t="str">
        <f>VLOOKUP(P14880,'Classificazione UD'!A:B,2,FALSE)</f>
        <v>Ordinativo</v>
      </c>
    </row>
    <row r="14881" spans="1:17" ht="15" customHeight="1" x14ac:dyDescent="0.25">
      <c r="A14881" s="30">
        <v>2017</v>
      </c>
      <c r="B14881" s="3" t="s">
        <v>48</v>
      </c>
      <c r="C14881" s="3" t="s">
        <v>81</v>
      </c>
      <c r="D14881" s="3" t="s">
        <v>81</v>
      </c>
      <c r="E14881" s="3">
        <v>832</v>
      </c>
      <c r="F14881" s="3">
        <v>2735</v>
      </c>
      <c r="G14881" s="3">
        <v>2735</v>
      </c>
      <c r="H14881" s="3">
        <v>747742455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 t="str">
        <f>B14881&amp;" | "&amp;C14881&amp;" | "&amp;D14881</f>
        <v>documentazione_amministrativa / determinazioni | DETERMINA | DETERMINA</v>
      </c>
      <c r="Q14881" s="3" t="str">
        <f>VLOOKUP(P14881,'Classificazione UD'!A:B,2,FALSE)</f>
        <v>Amministrativo</v>
      </c>
    </row>
    <row r="14882" spans="1:17" ht="15" customHeight="1" x14ac:dyDescent="0.25">
      <c r="A14882" s="30">
        <v>2017</v>
      </c>
      <c r="B14882" s="3" t="s">
        <v>17</v>
      </c>
      <c r="C14882" s="3" t="s">
        <v>27</v>
      </c>
      <c r="D14882" s="3" t="s">
        <v>19</v>
      </c>
      <c r="E14882" s="3">
        <v>2634</v>
      </c>
      <c r="F14882" s="3">
        <v>7922</v>
      </c>
      <c r="G14882" s="3">
        <v>7922</v>
      </c>
      <c r="H14882" s="3">
        <v>2228312369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3" t="str">
        <f>B14882&amp;" | "&amp;C14882&amp;" | "&amp;D14882</f>
        <v>documentazione_amministrativa / documentazione_contabile | FATTURA PASSIVA | FATTURA</v>
      </c>
      <c r="Q14882" s="3" t="str">
        <f>VLOOKUP(P14882,'Classificazione UD'!A:B,2,FALSE)</f>
        <v>Fiscale</v>
      </c>
    </row>
    <row r="14883" spans="1:17" ht="15" customHeight="1" x14ac:dyDescent="0.25">
      <c r="A14883" s="30">
        <v>2017</v>
      </c>
      <c r="B14883" s="3" t="s">
        <v>23</v>
      </c>
      <c r="C14883" s="3" t="s">
        <v>117</v>
      </c>
      <c r="D14883" s="3" t="s">
        <v>117</v>
      </c>
      <c r="E14883" s="3">
        <v>1367</v>
      </c>
      <c r="F14883" s="3">
        <v>1501</v>
      </c>
      <c r="G14883" s="3">
        <v>1501</v>
      </c>
      <c r="H14883" s="3">
        <v>84276816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3">
        <v>0</v>
      </c>
      <c r="P14883" s="3" t="str">
        <f>B14883&amp;" | "&amp;C14883&amp;" | "&amp;D14883</f>
        <v>documentazione_amministrativa / altri_documenti | DOCUMENTO NON PROTOCOLLATO | DOCUMENTO NON PROTOCOLLATO</v>
      </c>
      <c r="Q14883" s="3" t="str">
        <f>VLOOKUP(P14883,'Classificazione UD'!A:B,2,FALSE)</f>
        <v>Amministrativo</v>
      </c>
    </row>
    <row r="14884" spans="1:17" ht="15" customHeight="1" x14ac:dyDescent="0.25">
      <c r="A14884" s="30">
        <v>2017</v>
      </c>
      <c r="B14884" s="3" t="s">
        <v>33</v>
      </c>
      <c r="C14884" s="3" t="s">
        <v>34</v>
      </c>
      <c r="D14884" s="3" t="s">
        <v>34</v>
      </c>
      <c r="E14884" s="3">
        <v>15</v>
      </c>
      <c r="F14884" s="3">
        <v>51</v>
      </c>
      <c r="G14884" s="3">
        <v>51</v>
      </c>
      <c r="H14884" s="3">
        <v>19984223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3" t="str">
        <f>B14884&amp;" | "&amp;C14884&amp;" | "&amp;D14884</f>
        <v>documentazione_amministrativa / contratti_accordi | CONTRATTO | CONTRATTO</v>
      </c>
      <c r="Q14884" s="3" t="str">
        <f>VLOOKUP(P14884,'Classificazione UD'!A:B,2,FALSE)</f>
        <v>Contratto</v>
      </c>
    </row>
    <row r="14885" spans="1:17" ht="15" customHeight="1" x14ac:dyDescent="0.25">
      <c r="A14885" s="30">
        <v>2017</v>
      </c>
      <c r="B14885" s="3" t="s">
        <v>20</v>
      </c>
      <c r="C14885" s="3" t="s">
        <v>157</v>
      </c>
      <c r="D14885" s="3" t="s">
        <v>157</v>
      </c>
      <c r="E14885" s="3">
        <v>341</v>
      </c>
      <c r="F14885" s="3">
        <v>341</v>
      </c>
      <c r="G14885" s="3">
        <v>341</v>
      </c>
      <c r="H14885" s="3">
        <v>32843357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3" t="str">
        <f>B14885&amp;" | "&amp;C14885&amp;" | "&amp;D14885</f>
        <v>documentazione_amministrativa / registri | REGISTRO GIORNALIERO DI PROTOCOLLO | REGISTRO GIORNALIERO DI PROTOCOLLO</v>
      </c>
      <c r="Q14885" s="3" t="str">
        <f>VLOOKUP(P14885,'Classificazione UD'!A:B,2,FALSE)</f>
        <v>RGP</v>
      </c>
    </row>
    <row r="14886" spans="1:17" ht="15" customHeight="1" x14ac:dyDescent="0.25">
      <c r="A14886" s="30">
        <v>2017</v>
      </c>
      <c r="B14886" s="3" t="s">
        <v>48</v>
      </c>
      <c r="C14886" s="3" t="s">
        <v>81</v>
      </c>
      <c r="D14886" s="3" t="s">
        <v>81</v>
      </c>
      <c r="E14886" s="3">
        <v>877</v>
      </c>
      <c r="F14886" s="3">
        <v>5496</v>
      </c>
      <c r="G14886" s="3">
        <v>5496</v>
      </c>
      <c r="H14886" s="3">
        <v>852946723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3" t="str">
        <f>B14886&amp;" | "&amp;C14886&amp;" | "&amp;D14886</f>
        <v>documentazione_amministrativa / determinazioni | DETERMINA | DETERMINA</v>
      </c>
      <c r="Q14886" s="3" t="str">
        <f>VLOOKUP(P14886,'Classificazione UD'!A:B,2,FALSE)</f>
        <v>Amministrativo</v>
      </c>
    </row>
    <row r="14887" spans="1:17" ht="15" customHeight="1" x14ac:dyDescent="0.25">
      <c r="A14887" s="30">
        <v>2017</v>
      </c>
      <c r="B14887" s="3" t="s">
        <v>33</v>
      </c>
      <c r="C14887" s="3" t="s">
        <v>34</v>
      </c>
      <c r="D14887" s="3" t="s">
        <v>34</v>
      </c>
      <c r="E14887" s="3">
        <v>16</v>
      </c>
      <c r="F14887" s="3">
        <v>25</v>
      </c>
      <c r="G14887" s="3">
        <v>27</v>
      </c>
      <c r="H14887" s="3">
        <v>3212464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 t="str">
        <f>B14887&amp;" | "&amp;C14887&amp;" | "&amp;D14887</f>
        <v>documentazione_amministrativa / contratti_accordi | CONTRATTO | CONTRATTO</v>
      </c>
      <c r="Q14887" s="3" t="str">
        <f>VLOOKUP(P14887,'Classificazione UD'!A:B,2,FALSE)</f>
        <v>Contratto</v>
      </c>
    </row>
    <row r="14888" spans="1:17" ht="15" customHeight="1" x14ac:dyDescent="0.25">
      <c r="A14888" s="30">
        <v>2017</v>
      </c>
      <c r="B14888" s="3" t="s">
        <v>44</v>
      </c>
      <c r="C14888" s="3" t="s">
        <v>312</v>
      </c>
      <c r="D14888" s="3" t="s">
        <v>312</v>
      </c>
      <c r="E14888" s="3">
        <v>32</v>
      </c>
      <c r="F14888" s="3">
        <v>232</v>
      </c>
      <c r="G14888" s="3">
        <v>232</v>
      </c>
      <c r="H14888" s="3">
        <v>73630953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 t="str">
        <f>B14888&amp;" | "&amp;C14888&amp;" | "&amp;D14888</f>
        <v>documentazione_amministrativa / deliberazioni | DELIB | DELIB</v>
      </c>
      <c r="Q14888" s="3" t="str">
        <f>VLOOKUP(P14888,'Classificazione UD'!A:B,2,FALSE)</f>
        <v>Amministrativo</v>
      </c>
    </row>
    <row r="14889" spans="1:17" ht="15" customHeight="1" x14ac:dyDescent="0.25">
      <c r="A14889" s="30">
        <v>2017</v>
      </c>
      <c r="B14889" s="3" t="s">
        <v>44</v>
      </c>
      <c r="C14889" s="3" t="s">
        <v>312</v>
      </c>
      <c r="D14889" s="3" t="s">
        <v>312</v>
      </c>
      <c r="E14889" s="3">
        <v>189</v>
      </c>
      <c r="F14889" s="3">
        <v>1336</v>
      </c>
      <c r="G14889" s="3">
        <v>1336</v>
      </c>
      <c r="H14889" s="3">
        <v>786478829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 t="str">
        <f>B14889&amp;" | "&amp;C14889&amp;" | "&amp;D14889</f>
        <v>documentazione_amministrativa / deliberazioni | DELIB | DELIB</v>
      </c>
      <c r="Q14889" s="3" t="str">
        <f>VLOOKUP(P14889,'Classificazione UD'!A:B,2,FALSE)</f>
        <v>Amministrativo</v>
      </c>
    </row>
    <row r="14890" spans="1:17" ht="15" customHeight="1" x14ac:dyDescent="0.25">
      <c r="A14890" s="30">
        <v>2017</v>
      </c>
      <c r="B14890" s="3" t="s">
        <v>17</v>
      </c>
      <c r="C14890" s="3" t="s">
        <v>302</v>
      </c>
      <c r="D14890" s="3" t="s">
        <v>302</v>
      </c>
      <c r="E14890" s="3">
        <v>3538</v>
      </c>
      <c r="F14890" s="3">
        <v>11238</v>
      </c>
      <c r="G14890" s="3">
        <v>11238</v>
      </c>
      <c r="H14890" s="3">
        <v>2829197074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3" t="str">
        <f>B14890&amp;" | "&amp;C14890&amp;" | "&amp;D14890</f>
        <v>documentazione_amministrativa / documentazione_contabile | FATTURA_PASSIVA | FATTURA_PASSIVA</v>
      </c>
      <c r="Q14890" s="3" t="str">
        <f>VLOOKUP(P14890,'Classificazione UD'!A:B,2,FALSE)</f>
        <v>Amministrativo</v>
      </c>
    </row>
    <row r="14891" spans="1:17" ht="15" customHeight="1" x14ac:dyDescent="0.25">
      <c r="A14891" s="30">
        <v>2017</v>
      </c>
      <c r="B14891" s="3" t="s">
        <v>36</v>
      </c>
      <c r="C14891" s="3" t="s">
        <v>295</v>
      </c>
      <c r="D14891" s="3" t="s">
        <v>295</v>
      </c>
      <c r="E14891" s="3">
        <v>14405</v>
      </c>
      <c r="F14891" s="3">
        <v>29100</v>
      </c>
      <c r="G14891" s="3">
        <v>29100</v>
      </c>
      <c r="H14891" s="3">
        <v>13959531707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3" t="str">
        <f>B14891&amp;" | "&amp;C14891&amp;" | "&amp;D14891</f>
        <v>documentazione_amministrativa / documenti_protocollati | DOCUMENTO_DI_PROTOCOLLO | DOCUMENTO_DI_PROTOCOLLO</v>
      </c>
      <c r="Q14891" s="3" t="str">
        <f>VLOOKUP(P14891,'Classificazione UD'!A:B,2,FALSE)</f>
        <v>Amministrativo</v>
      </c>
    </row>
    <row r="14892" spans="1:17" ht="15" customHeight="1" x14ac:dyDescent="0.25">
      <c r="A14892" s="30">
        <v>2017</v>
      </c>
      <c r="B14892" s="3" t="s">
        <v>20</v>
      </c>
      <c r="C14892" s="3" t="s">
        <v>296</v>
      </c>
      <c r="D14892" s="3" t="s">
        <v>296</v>
      </c>
      <c r="E14892" s="3">
        <v>133</v>
      </c>
      <c r="F14892" s="3">
        <v>266</v>
      </c>
      <c r="G14892" s="3">
        <v>266</v>
      </c>
      <c r="H14892" s="3">
        <v>30501762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 t="str">
        <f>B14892&amp;" | "&amp;C14892&amp;" | "&amp;D14892</f>
        <v>documentazione_amministrativa / registri | REGISTRO_GIORNALIERO_DI_PROTOCOLLO | REGISTRO_GIORNALIERO_DI_PROTOCOLLO</v>
      </c>
      <c r="Q14892" s="3" t="str">
        <f>VLOOKUP(P14892,'Classificazione UD'!A:B,2,FALSE)</f>
        <v>Amministrativo</v>
      </c>
    </row>
    <row r="14893" spans="1:17" ht="15" customHeight="1" x14ac:dyDescent="0.25">
      <c r="A14893" s="30">
        <v>2017</v>
      </c>
      <c r="B14893" s="3" t="s">
        <v>44</v>
      </c>
      <c r="C14893" s="3" t="s">
        <v>320</v>
      </c>
      <c r="D14893" s="3" t="s">
        <v>320</v>
      </c>
      <c r="E14893" s="3">
        <v>112</v>
      </c>
      <c r="F14893" s="3">
        <v>801</v>
      </c>
      <c r="G14893" s="3">
        <v>801</v>
      </c>
      <c r="H14893" s="3">
        <v>1070663231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0</v>
      </c>
      <c r="P14893" s="3" t="str">
        <f>B14893&amp;" | "&amp;C14893&amp;" | "&amp;D14893</f>
        <v>documentazione_amministrativa / deliberazioni | DELIBERA DEL COMMISSARIO | DELIBERA DEL COMMISSARIO</v>
      </c>
      <c r="Q14893" s="3" t="str">
        <f>VLOOKUP(P14893,'Classificazione UD'!A:B,2,FALSE)</f>
        <v>Amministrativo</v>
      </c>
    </row>
    <row r="14894" spans="1:17" ht="15" customHeight="1" x14ac:dyDescent="0.25">
      <c r="A14894" s="30">
        <v>2017</v>
      </c>
      <c r="B14894" s="3" t="s">
        <v>48</v>
      </c>
      <c r="C14894" s="3" t="s">
        <v>321</v>
      </c>
      <c r="D14894" s="3" t="s">
        <v>321</v>
      </c>
      <c r="E14894" s="3">
        <v>6</v>
      </c>
      <c r="F14894" s="3">
        <v>6</v>
      </c>
      <c r="G14894" s="3">
        <v>6</v>
      </c>
      <c r="H14894" s="3">
        <v>5999361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s="3">
        <v>0</v>
      </c>
      <c r="P14894" s="3" t="str">
        <f>B14894&amp;" | "&amp;C14894&amp;" | "&amp;D14894</f>
        <v>documentazione_amministrativa / determinazioni | DECRETO DEL COMMISSARIO | DECRETO DEL COMMISSARIO</v>
      </c>
      <c r="Q14894" s="3" t="str">
        <f>VLOOKUP(P14894,'Classificazione UD'!A:B,2,FALSE)</f>
        <v>Amministrativo</v>
      </c>
    </row>
    <row r="14895" spans="1:17" ht="15" customHeight="1" x14ac:dyDescent="0.25">
      <c r="A14895" s="30">
        <v>2017</v>
      </c>
      <c r="B14895" s="3" t="s">
        <v>48</v>
      </c>
      <c r="C14895" s="3" t="s">
        <v>175</v>
      </c>
      <c r="D14895" s="3" t="s">
        <v>175</v>
      </c>
      <c r="E14895" s="3">
        <v>1276</v>
      </c>
      <c r="F14895" s="3">
        <v>4338</v>
      </c>
      <c r="G14895" s="3">
        <v>4338</v>
      </c>
      <c r="H14895" s="3">
        <v>3340011423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0</v>
      </c>
      <c r="O14895" s="3">
        <v>0</v>
      </c>
      <c r="P14895" s="3" t="str">
        <f>B14895&amp;" | "&amp;C14895&amp;" | "&amp;D14895</f>
        <v>documentazione_amministrativa / determinazioni | DETERMINAZIONE | DETERMINAZIONE</v>
      </c>
      <c r="Q14895" s="3" t="str">
        <f>VLOOKUP(P14895,'Classificazione UD'!A:B,2,FALSE)</f>
        <v>Amministrativo</v>
      </c>
    </row>
    <row r="14896" spans="1:17" ht="15" customHeight="1" x14ac:dyDescent="0.25">
      <c r="A14896" s="30">
        <v>2017</v>
      </c>
      <c r="B14896" s="3" t="s">
        <v>48</v>
      </c>
      <c r="C14896" s="3" t="s">
        <v>322</v>
      </c>
      <c r="D14896" s="3" t="s">
        <v>322</v>
      </c>
      <c r="E14896" s="3">
        <v>5</v>
      </c>
      <c r="F14896" s="3">
        <v>5</v>
      </c>
      <c r="G14896" s="3">
        <v>5</v>
      </c>
      <c r="H14896" s="3">
        <v>5254788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0</v>
      </c>
      <c r="O14896" s="3">
        <v>0</v>
      </c>
      <c r="P14896" s="3" t="str">
        <f>B14896&amp;" | "&amp;C14896&amp;" | "&amp;D14896</f>
        <v>documentazione_amministrativa / determinazioni | ORDINANZA DEL COMMISSARIO | ORDINANZA DEL COMMISSARIO</v>
      </c>
      <c r="Q14896" s="3" t="str">
        <f>VLOOKUP(P14896,'Classificazione UD'!A:B,2,FALSE)</f>
        <v>Amministrativo</v>
      </c>
    </row>
    <row r="14897" spans="1:17" ht="15" customHeight="1" x14ac:dyDescent="0.25">
      <c r="A14897" s="30">
        <v>2017</v>
      </c>
      <c r="B14897" s="3" t="s">
        <v>48</v>
      </c>
      <c r="C14897" s="3" t="s">
        <v>138</v>
      </c>
      <c r="D14897" s="3" t="s">
        <v>138</v>
      </c>
      <c r="E14897" s="3">
        <v>436</v>
      </c>
      <c r="F14897" s="3">
        <v>444</v>
      </c>
      <c r="G14897" s="3">
        <v>444</v>
      </c>
      <c r="H14897" s="3">
        <v>466874091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0</v>
      </c>
      <c r="P14897" s="3" t="str">
        <f>B14897&amp;" | "&amp;C14897&amp;" | "&amp;D14897</f>
        <v>documentazione_amministrativa / determinazioni | ORDINANZA DIRIGENZIALE | ORDINANZA DIRIGENZIALE</v>
      </c>
      <c r="Q14897" s="3" t="str">
        <f>VLOOKUP(P14897,'Classificazione UD'!A:B,2,FALSE)</f>
        <v>Amministrativo</v>
      </c>
    </row>
    <row r="14898" spans="1:17" ht="15" customHeight="1" x14ac:dyDescent="0.25">
      <c r="A14898" s="30">
        <v>2017</v>
      </c>
      <c r="B14898" s="3" t="s">
        <v>20</v>
      </c>
      <c r="C14898" s="3" t="s">
        <v>21</v>
      </c>
      <c r="D14898" s="3" t="s">
        <v>21</v>
      </c>
      <c r="E14898" s="3">
        <v>360</v>
      </c>
      <c r="F14898" s="3">
        <v>662</v>
      </c>
      <c r="G14898" s="3">
        <v>662</v>
      </c>
      <c r="H14898" s="3">
        <v>78426055</v>
      </c>
      <c r="I14898" s="3">
        <v>0</v>
      </c>
      <c r="J14898" s="3">
        <v>0</v>
      </c>
      <c r="K14898" s="3">
        <v>0</v>
      </c>
      <c r="L14898" s="3">
        <v>1</v>
      </c>
      <c r="M14898" s="3">
        <v>1</v>
      </c>
      <c r="N14898" s="3">
        <v>1</v>
      </c>
      <c r="O14898" s="3">
        <v>421184</v>
      </c>
      <c r="P14898" s="3" t="str">
        <f>B14898&amp;" | "&amp;C14898&amp;" | "&amp;D14898</f>
        <v>documentazione_amministrativa / registri | REGISTRO GIORNALIERO | REGISTRO GIORNALIERO</v>
      </c>
      <c r="Q14898" s="3" t="str">
        <f>VLOOKUP(P14898,'Classificazione UD'!A:B,2,FALSE)</f>
        <v>RGP</v>
      </c>
    </row>
    <row r="14899" spans="1:17" ht="15" customHeight="1" x14ac:dyDescent="0.25">
      <c r="A14899" s="30">
        <v>2017</v>
      </c>
      <c r="B14899" s="3" t="s">
        <v>36</v>
      </c>
      <c r="C14899" s="3" t="s">
        <v>50</v>
      </c>
      <c r="D14899" s="3" t="s">
        <v>50</v>
      </c>
      <c r="E14899" s="3">
        <v>4129</v>
      </c>
      <c r="F14899" s="3">
        <v>13274</v>
      </c>
      <c r="G14899" s="3">
        <v>13274</v>
      </c>
      <c r="H14899" s="3">
        <v>4034766018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 t="str">
        <f>B14899&amp;" | "&amp;C14899&amp;" | "&amp;D14899</f>
        <v>documentazione_amministrativa / documenti_protocollati | DOCUMENTO PROTOCOLLATO | DOCUMENTO PROTOCOLLATO</v>
      </c>
      <c r="Q14899" s="3" t="str">
        <f>VLOOKUP(P14899,'Classificazione UD'!A:B,2,FALSE)</f>
        <v>Protocollo</v>
      </c>
    </row>
    <row r="14900" spans="1:17" ht="15" customHeight="1" x14ac:dyDescent="0.25">
      <c r="A14900" s="30">
        <v>2017</v>
      </c>
      <c r="B14900" s="3" t="s">
        <v>44</v>
      </c>
      <c r="C14900" s="3" t="s">
        <v>46</v>
      </c>
      <c r="D14900" s="3" t="s">
        <v>46</v>
      </c>
      <c r="E14900" s="3">
        <v>32</v>
      </c>
      <c r="F14900" s="3">
        <v>147</v>
      </c>
      <c r="G14900" s="3">
        <v>147</v>
      </c>
      <c r="H14900" s="3">
        <v>366405209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 t="str">
        <f>B14900&amp;" | "&amp;C14900&amp;" | "&amp;D14900</f>
        <v>documentazione_amministrativa / deliberazioni | DELIBERA | DELIBERA</v>
      </c>
      <c r="Q14900" s="3" t="str">
        <f>VLOOKUP(P14900,'Classificazione UD'!A:B,2,FALSE)</f>
        <v>Amministrativo</v>
      </c>
    </row>
    <row r="14901" spans="1:17" ht="15" customHeight="1" x14ac:dyDescent="0.25">
      <c r="A14901" s="30">
        <v>2017</v>
      </c>
      <c r="B14901" s="3" t="s">
        <v>118</v>
      </c>
      <c r="C14901" s="3" t="s">
        <v>119</v>
      </c>
      <c r="D14901" s="3" t="s">
        <v>119</v>
      </c>
      <c r="E14901" s="3">
        <v>7</v>
      </c>
      <c r="F14901" s="3">
        <v>9</v>
      </c>
      <c r="G14901" s="3">
        <v>9</v>
      </c>
      <c r="H14901" s="3">
        <v>587260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0</v>
      </c>
      <c r="O14901" s="3">
        <v>0</v>
      </c>
      <c r="P14901" s="3" t="str">
        <f>B14901&amp;" | "&amp;C14901&amp;" | "&amp;D14901</f>
        <v>documentazione_amministrativa / decreti_ordinanze | DECRETO | DECRETO</v>
      </c>
      <c r="Q14901" s="3" t="str">
        <f>VLOOKUP(P14901,'Classificazione UD'!A:B,2,FALSE)</f>
        <v>Amministrativo</v>
      </c>
    </row>
    <row r="14902" spans="1:17" ht="15" customHeight="1" x14ac:dyDescent="0.25">
      <c r="A14902" s="30">
        <v>2017</v>
      </c>
      <c r="B14902" s="3" t="s">
        <v>48</v>
      </c>
      <c r="C14902" s="3" t="s">
        <v>81</v>
      </c>
      <c r="D14902" s="3" t="s">
        <v>81</v>
      </c>
      <c r="E14902" s="3">
        <v>122</v>
      </c>
      <c r="F14902" s="3">
        <v>483</v>
      </c>
      <c r="G14902" s="3">
        <v>483</v>
      </c>
      <c r="H14902" s="3">
        <v>79899777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 t="str">
        <f>B14902&amp;" | "&amp;C14902&amp;" | "&amp;D14902</f>
        <v>documentazione_amministrativa / determinazioni | DETERMINA | DETERMINA</v>
      </c>
      <c r="Q14902" s="3" t="str">
        <f>VLOOKUP(P14902,'Classificazione UD'!A:B,2,FALSE)</f>
        <v>Amministrativo</v>
      </c>
    </row>
    <row r="14903" spans="1:17" ht="15" customHeight="1" x14ac:dyDescent="0.25">
      <c r="A14903" s="30">
        <v>2017</v>
      </c>
      <c r="B14903" s="3" t="s">
        <v>17</v>
      </c>
      <c r="C14903" s="3" t="s">
        <v>27</v>
      </c>
      <c r="D14903" s="3" t="s">
        <v>19</v>
      </c>
      <c r="E14903" s="3">
        <v>370</v>
      </c>
      <c r="F14903" s="3">
        <v>1898</v>
      </c>
      <c r="G14903" s="3">
        <v>3016</v>
      </c>
      <c r="H14903" s="3">
        <v>134282878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 t="str">
        <f>B14903&amp;" | "&amp;C14903&amp;" | "&amp;D14903</f>
        <v>documentazione_amministrativa / documentazione_contabile | FATTURA PASSIVA | FATTURA</v>
      </c>
      <c r="Q14903" s="3" t="str">
        <f>VLOOKUP(P14903,'Classificazione UD'!A:B,2,FALSE)</f>
        <v>Fiscale</v>
      </c>
    </row>
    <row r="14904" spans="1:17" ht="15" customHeight="1" x14ac:dyDescent="0.25">
      <c r="A14904" s="30">
        <v>2017</v>
      </c>
      <c r="B14904" s="3" t="s">
        <v>44</v>
      </c>
      <c r="C14904" s="3" t="s">
        <v>46</v>
      </c>
      <c r="D14904" s="3" t="s">
        <v>46</v>
      </c>
      <c r="E14904" s="3">
        <v>67</v>
      </c>
      <c r="F14904" s="3">
        <v>346</v>
      </c>
      <c r="G14904" s="3">
        <v>346</v>
      </c>
      <c r="H14904" s="3">
        <v>386753661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3" t="str">
        <f>B14904&amp;" | "&amp;C14904&amp;" | "&amp;D14904</f>
        <v>documentazione_amministrativa / deliberazioni | DELIBERA | DELIBERA</v>
      </c>
      <c r="Q14904" s="3" t="str">
        <f>VLOOKUP(P14904,'Classificazione UD'!A:B,2,FALSE)</f>
        <v>Amministrativo</v>
      </c>
    </row>
    <row r="14905" spans="1:17" ht="15" customHeight="1" x14ac:dyDescent="0.25">
      <c r="A14905" s="30">
        <v>2017</v>
      </c>
      <c r="B14905" s="3" t="s">
        <v>23</v>
      </c>
      <c r="C14905" s="3" t="s">
        <v>121</v>
      </c>
      <c r="D14905" s="3" t="s">
        <v>121</v>
      </c>
      <c r="E14905" s="3">
        <v>1</v>
      </c>
      <c r="F14905" s="3">
        <v>1</v>
      </c>
      <c r="G14905" s="3">
        <v>1</v>
      </c>
      <c r="H14905" s="3">
        <v>103936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 t="str">
        <f>B14905&amp;" | "&amp;C14905&amp;" | "&amp;D14905</f>
        <v>documentazione_amministrativa / altri_documenti | NOTIFICA | NOTIFICA</v>
      </c>
      <c r="Q14905" s="3" t="str">
        <f>VLOOKUP(P14905,'Classificazione UD'!A:B,2,FALSE)</f>
        <v>Amministrativo</v>
      </c>
    </row>
    <row r="14906" spans="1:17" ht="15" customHeight="1" x14ac:dyDescent="0.25">
      <c r="A14906" s="30">
        <v>2017</v>
      </c>
      <c r="B14906" s="3" t="s">
        <v>118</v>
      </c>
      <c r="C14906" s="3" t="s">
        <v>122</v>
      </c>
      <c r="D14906" s="3" t="s">
        <v>122</v>
      </c>
      <c r="E14906" s="3">
        <v>33</v>
      </c>
      <c r="F14906" s="3">
        <v>99</v>
      </c>
      <c r="G14906" s="3">
        <v>99</v>
      </c>
      <c r="H14906" s="3">
        <v>16531573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 t="str">
        <f>B14906&amp;" | "&amp;C14906&amp;" | "&amp;D14906</f>
        <v>documentazione_amministrativa / decreti_ordinanze | ORDINANZA | ORDINANZA</v>
      </c>
      <c r="Q14906" s="3" t="str">
        <f>VLOOKUP(P14906,'Classificazione UD'!A:B,2,FALSE)</f>
        <v>Amministrativo</v>
      </c>
    </row>
    <row r="14907" spans="1:17" ht="15" customHeight="1" x14ac:dyDescent="0.25">
      <c r="A14907" s="30">
        <v>2017</v>
      </c>
      <c r="B14907" s="3" t="s">
        <v>118</v>
      </c>
      <c r="C14907" s="3" t="s">
        <v>122</v>
      </c>
      <c r="D14907" s="3" t="s">
        <v>122</v>
      </c>
      <c r="E14907" s="3">
        <v>6</v>
      </c>
      <c r="F14907" s="3">
        <v>20</v>
      </c>
      <c r="G14907" s="3">
        <v>20</v>
      </c>
      <c r="H14907" s="3">
        <v>3537447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3" t="str">
        <f>B14907&amp;" | "&amp;C14907&amp;" | "&amp;D14907</f>
        <v>documentazione_amministrativa / decreti_ordinanze | ORDINANZA | ORDINANZA</v>
      </c>
      <c r="Q14907" s="3" t="str">
        <f>VLOOKUP(P14907,'Classificazione UD'!A:B,2,FALSE)</f>
        <v>Amministrativo</v>
      </c>
    </row>
    <row r="14908" spans="1:17" ht="15" customHeight="1" x14ac:dyDescent="0.25">
      <c r="A14908" s="30">
        <v>2017</v>
      </c>
      <c r="B14908" s="3" t="s">
        <v>36</v>
      </c>
      <c r="C14908" s="3" t="s">
        <v>50</v>
      </c>
      <c r="D14908" s="3" t="s">
        <v>50</v>
      </c>
      <c r="E14908" s="3">
        <v>6785</v>
      </c>
      <c r="F14908" s="3">
        <v>25851</v>
      </c>
      <c r="G14908" s="3">
        <v>25851</v>
      </c>
      <c r="H14908" s="3">
        <v>4034079372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 t="str">
        <f>B14908&amp;" | "&amp;C14908&amp;" | "&amp;D14908</f>
        <v>documentazione_amministrativa / documenti_protocollati | DOCUMENTO PROTOCOLLATO | DOCUMENTO PROTOCOLLATO</v>
      </c>
      <c r="Q14908" s="3" t="str">
        <f>VLOOKUP(P14908,'Classificazione UD'!A:B,2,FALSE)</f>
        <v>Protocollo</v>
      </c>
    </row>
    <row r="14909" spans="1:17" ht="15" customHeight="1" x14ac:dyDescent="0.25">
      <c r="A14909" s="30">
        <v>2017</v>
      </c>
      <c r="B14909" s="3" t="s">
        <v>20</v>
      </c>
      <c r="C14909" s="3" t="s">
        <v>21</v>
      </c>
      <c r="D14909" s="3" t="s">
        <v>21</v>
      </c>
      <c r="E14909" s="3">
        <v>213</v>
      </c>
      <c r="F14909" s="3">
        <v>213</v>
      </c>
      <c r="G14909" s="3">
        <v>213</v>
      </c>
      <c r="H14909" s="3">
        <v>21620093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 t="str">
        <f>B14909&amp;" | "&amp;C14909&amp;" | "&amp;D14909</f>
        <v>documentazione_amministrativa / registri | REGISTRO GIORNALIERO | REGISTRO GIORNALIERO</v>
      </c>
      <c r="Q14909" s="3" t="str">
        <f>VLOOKUP(P14909,'Classificazione UD'!A:B,2,FALSE)</f>
        <v>RGP</v>
      </c>
    </row>
    <row r="14910" spans="1:17" ht="15" customHeight="1" x14ac:dyDescent="0.25">
      <c r="A14910" s="30">
        <v>2017</v>
      </c>
      <c r="B14910" s="3" t="s">
        <v>20</v>
      </c>
      <c r="C14910" s="3" t="s">
        <v>21</v>
      </c>
      <c r="D14910" s="3" t="s">
        <v>21</v>
      </c>
      <c r="E14910" s="3">
        <v>224</v>
      </c>
      <c r="F14910" s="3">
        <v>224</v>
      </c>
      <c r="G14910" s="3">
        <v>224</v>
      </c>
      <c r="H14910" s="3">
        <v>13954110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 t="str">
        <f>B14910&amp;" | "&amp;C14910&amp;" | "&amp;D14910</f>
        <v>documentazione_amministrativa / registri | REGISTRO GIORNALIERO | REGISTRO GIORNALIERO</v>
      </c>
      <c r="Q14910" s="3" t="str">
        <f>VLOOKUP(P14910,'Classificazione UD'!A:B,2,FALSE)</f>
        <v>RGP</v>
      </c>
    </row>
    <row r="14911" spans="1:17" ht="15" customHeight="1" x14ac:dyDescent="0.25">
      <c r="A14911" s="30">
        <v>2017</v>
      </c>
      <c r="B14911" s="3" t="s">
        <v>17</v>
      </c>
      <c r="C14911" s="3" t="s">
        <v>27</v>
      </c>
      <c r="D14911" s="3" t="s">
        <v>19</v>
      </c>
      <c r="E14911" s="3">
        <v>1653</v>
      </c>
      <c r="F14911" s="3">
        <v>3306</v>
      </c>
      <c r="G14911" s="3">
        <v>3306</v>
      </c>
      <c r="H14911" s="3">
        <v>386676570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s="3">
        <v>0</v>
      </c>
      <c r="P14911" s="3" t="str">
        <f>B14911&amp;" | "&amp;C14911&amp;" | "&amp;D14911</f>
        <v>documentazione_amministrativa / documentazione_contabile | FATTURA PASSIVA | FATTURA</v>
      </c>
      <c r="Q14911" s="3" t="str">
        <f>VLOOKUP(P14911,'Classificazione UD'!A:B,2,FALSE)</f>
        <v>Fiscale</v>
      </c>
    </row>
    <row r="14912" spans="1:17" ht="15" customHeight="1" x14ac:dyDescent="0.25">
      <c r="A14912" s="30">
        <v>2017</v>
      </c>
      <c r="B14912" s="3" t="s">
        <v>17</v>
      </c>
      <c r="C14912" s="3" t="s">
        <v>27</v>
      </c>
      <c r="D14912" s="3" t="s">
        <v>28</v>
      </c>
      <c r="E14912" s="3">
        <v>47</v>
      </c>
      <c r="F14912" s="3">
        <v>94</v>
      </c>
      <c r="G14912" s="3">
        <v>94</v>
      </c>
      <c r="H14912" s="3">
        <v>9717305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 t="str">
        <f>B14912&amp;" | "&amp;C14912&amp;" | "&amp;D14912</f>
        <v>documentazione_amministrativa / documentazione_contabile | FATTURA PASSIVA | NOTA DI CREDITO</v>
      </c>
      <c r="Q14912" s="3" t="str">
        <f>VLOOKUP(P14912,'Classificazione UD'!A:B,2,FALSE)</f>
        <v>Fiscale</v>
      </c>
    </row>
    <row r="14913" spans="1:17" ht="15" customHeight="1" x14ac:dyDescent="0.25">
      <c r="A14913" s="30">
        <v>2017</v>
      </c>
      <c r="B14913" s="3" t="s">
        <v>17</v>
      </c>
      <c r="C14913" s="3" t="s">
        <v>27</v>
      </c>
      <c r="D14913" s="3" t="s">
        <v>32</v>
      </c>
      <c r="E14913" s="3">
        <v>1</v>
      </c>
      <c r="F14913" s="3">
        <v>2</v>
      </c>
      <c r="G14913" s="3">
        <v>2</v>
      </c>
      <c r="H14913" s="3">
        <v>25405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3" t="str">
        <f>B14913&amp;" | "&amp;C14913&amp;" | "&amp;D14913</f>
        <v>documentazione_amministrativa / documentazione_contabile | FATTURA PASSIVA | NOTA DI DEBITO</v>
      </c>
      <c r="Q14913" s="3" t="str">
        <f>VLOOKUP(P14913,'Classificazione UD'!A:B,2,FALSE)</f>
        <v>Fiscale</v>
      </c>
    </row>
    <row r="14914" spans="1:17" ht="15" customHeight="1" x14ac:dyDescent="0.25">
      <c r="A14914" s="30">
        <v>2017</v>
      </c>
      <c r="B14914" s="3" t="s">
        <v>17</v>
      </c>
      <c r="C14914" s="3" t="s">
        <v>27</v>
      </c>
      <c r="D14914" s="3" t="s">
        <v>86</v>
      </c>
      <c r="E14914" s="3">
        <v>6</v>
      </c>
      <c r="F14914" s="3">
        <v>12</v>
      </c>
      <c r="G14914" s="3">
        <v>12</v>
      </c>
      <c r="H14914" s="3">
        <v>51705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 t="str">
        <f>B14914&amp;" | "&amp;C14914&amp;" | "&amp;D14914</f>
        <v>documentazione_amministrativa / documentazione_contabile | FATTURA PASSIVA | PARCELLA</v>
      </c>
      <c r="Q14914" s="3" t="str">
        <f>VLOOKUP(P14914,'Classificazione UD'!A:B,2,FALSE)</f>
        <v>Fiscale</v>
      </c>
    </row>
    <row r="14915" spans="1:17" ht="15" customHeight="1" x14ac:dyDescent="0.25">
      <c r="A14915" s="30">
        <v>2017</v>
      </c>
      <c r="B14915" s="3" t="s">
        <v>36</v>
      </c>
      <c r="C14915" s="3" t="s">
        <v>37</v>
      </c>
      <c r="D14915" s="3" t="s">
        <v>37</v>
      </c>
      <c r="E14915" s="3">
        <v>4683</v>
      </c>
      <c r="F14915" s="3">
        <v>4683</v>
      </c>
      <c r="G14915" s="3">
        <v>4683</v>
      </c>
      <c r="H14915" s="3">
        <v>1375645379</v>
      </c>
      <c r="I14915" s="3">
        <v>5764</v>
      </c>
      <c r="J14915" s="3">
        <v>5764</v>
      </c>
      <c r="K14915" s="3">
        <v>1316390595</v>
      </c>
      <c r="L14915" s="3">
        <v>0</v>
      </c>
      <c r="M14915" s="3">
        <v>0</v>
      </c>
      <c r="N14915" s="3">
        <v>0</v>
      </c>
      <c r="O14915" s="3">
        <v>0</v>
      </c>
      <c r="P14915" s="3" t="str">
        <f>B14915&amp;" | "&amp;C14915&amp;" | "&amp;D14915</f>
        <v>documentazione_amministrativa / documenti_protocollati | Documento protocollato | Documento protocollato</v>
      </c>
      <c r="Q14915" s="3" t="str">
        <f>VLOOKUP(P14915,'Classificazione UD'!A:B,2,FALSE)</f>
        <v>Protocollo</v>
      </c>
    </row>
    <row r="14916" spans="1:17" ht="15" customHeight="1" x14ac:dyDescent="0.25">
      <c r="A14916" s="30">
        <v>2017</v>
      </c>
      <c r="B14916" s="3" t="s">
        <v>44</v>
      </c>
      <c r="C14916" s="3" t="s">
        <v>46</v>
      </c>
      <c r="D14916" s="3" t="s">
        <v>46</v>
      </c>
      <c r="E14916" s="3">
        <v>34</v>
      </c>
      <c r="F14916" s="3">
        <v>208</v>
      </c>
      <c r="G14916" s="3">
        <v>208</v>
      </c>
      <c r="H14916" s="3">
        <v>184423573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3" t="str">
        <f>B14916&amp;" | "&amp;C14916&amp;" | "&amp;D14916</f>
        <v>documentazione_amministrativa / deliberazioni | DELIBERA | DELIBERA</v>
      </c>
      <c r="Q14916" s="3" t="str">
        <f>VLOOKUP(P14916,'Classificazione UD'!A:B,2,FALSE)</f>
        <v>Amministrativo</v>
      </c>
    </row>
    <row r="14917" spans="1:17" ht="15" customHeight="1" x14ac:dyDescent="0.25">
      <c r="A14917" s="30">
        <v>2017</v>
      </c>
      <c r="B14917" s="3" t="s">
        <v>44</v>
      </c>
      <c r="C14917" s="3" t="s">
        <v>46</v>
      </c>
      <c r="D14917" s="3" t="s">
        <v>46</v>
      </c>
      <c r="E14917" s="3">
        <v>47</v>
      </c>
      <c r="F14917" s="3">
        <v>418</v>
      </c>
      <c r="G14917" s="3">
        <v>418</v>
      </c>
      <c r="H14917" s="3">
        <v>258617245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s="3">
        <v>0</v>
      </c>
      <c r="P14917" s="3" t="str">
        <f>B14917&amp;" | "&amp;C14917&amp;" | "&amp;D14917</f>
        <v>documentazione_amministrativa / deliberazioni | DELIBERA | DELIBERA</v>
      </c>
      <c r="Q14917" s="3" t="str">
        <f>VLOOKUP(P14917,'Classificazione UD'!A:B,2,FALSE)</f>
        <v>Amministrativo</v>
      </c>
    </row>
    <row r="14918" spans="1:17" ht="15" customHeight="1" x14ac:dyDescent="0.25">
      <c r="A14918" s="30">
        <v>2017</v>
      </c>
      <c r="B14918" s="3" t="s">
        <v>48</v>
      </c>
      <c r="C14918" s="3" t="s">
        <v>116</v>
      </c>
      <c r="D14918" s="3" t="s">
        <v>116</v>
      </c>
      <c r="E14918" s="3">
        <v>237</v>
      </c>
      <c r="F14918" s="3">
        <v>1002</v>
      </c>
      <c r="G14918" s="3">
        <v>1002</v>
      </c>
      <c r="H14918" s="3">
        <v>261620056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3" t="str">
        <f>B14918&amp;" | "&amp;C14918&amp;" | "&amp;D14918</f>
        <v>documentazione_amministrativa / determinazioni | DETERMINAZIONE DEL DIRIGENTE | DETERMINAZIONE DEL DIRIGENTE</v>
      </c>
      <c r="Q14918" s="3" t="str">
        <f>VLOOKUP(P14918,'Classificazione UD'!A:B,2,FALSE)</f>
        <v>Amministrativo</v>
      </c>
    </row>
    <row r="14919" spans="1:17" ht="15" customHeight="1" x14ac:dyDescent="0.25">
      <c r="A14919" s="30">
        <v>2017</v>
      </c>
      <c r="B14919" s="3" t="s">
        <v>17</v>
      </c>
      <c r="C14919" s="3" t="s">
        <v>27</v>
      </c>
      <c r="D14919" s="3" t="s">
        <v>19</v>
      </c>
      <c r="E14919" s="3">
        <v>2214</v>
      </c>
      <c r="F14919" s="3">
        <v>8857</v>
      </c>
      <c r="G14919" s="3">
        <v>8857</v>
      </c>
      <c r="H14919" s="3">
        <v>1834696869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 t="str">
        <f>B14919&amp;" | "&amp;C14919&amp;" | "&amp;D14919</f>
        <v>documentazione_amministrativa / documentazione_contabile | FATTURA PASSIVA | FATTURA</v>
      </c>
      <c r="Q14919" s="3" t="str">
        <f>VLOOKUP(P14919,'Classificazione UD'!A:B,2,FALSE)</f>
        <v>Fiscale</v>
      </c>
    </row>
    <row r="14920" spans="1:17" ht="15" customHeight="1" x14ac:dyDescent="0.25">
      <c r="A14920" s="30">
        <v>2017</v>
      </c>
      <c r="B14920" s="3" t="s">
        <v>23</v>
      </c>
      <c r="C14920" s="3" t="s">
        <v>117</v>
      </c>
      <c r="D14920" s="3" t="s">
        <v>117</v>
      </c>
      <c r="E14920" s="3">
        <v>5172</v>
      </c>
      <c r="F14920" s="3">
        <v>8013</v>
      </c>
      <c r="G14920" s="3">
        <v>8013</v>
      </c>
      <c r="H14920" s="3">
        <v>2446313897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 t="str">
        <f>B14920&amp;" | "&amp;C14920&amp;" | "&amp;D14920</f>
        <v>documentazione_amministrativa / altri_documenti | DOCUMENTO NON PROTOCOLLATO | DOCUMENTO NON PROTOCOLLATO</v>
      </c>
      <c r="Q14920" s="3" t="str">
        <f>VLOOKUP(P14920,'Classificazione UD'!A:B,2,FALSE)</f>
        <v>Amministrativo</v>
      </c>
    </row>
    <row r="14921" spans="1:17" ht="15" customHeight="1" x14ac:dyDescent="0.25">
      <c r="A14921" s="30">
        <v>2017</v>
      </c>
      <c r="B14921" s="3" t="s">
        <v>36</v>
      </c>
      <c r="C14921" s="3" t="s">
        <v>50</v>
      </c>
      <c r="D14921" s="3" t="s">
        <v>50</v>
      </c>
      <c r="E14921" s="3">
        <v>5406</v>
      </c>
      <c r="F14921" s="3">
        <v>18822</v>
      </c>
      <c r="G14921" s="3">
        <v>18822</v>
      </c>
      <c r="H14921" s="3">
        <v>3805603274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 t="str">
        <f>B14921&amp;" | "&amp;C14921&amp;" | "&amp;D14921</f>
        <v>documentazione_amministrativa / documenti_protocollati | DOCUMENTO PROTOCOLLATO | DOCUMENTO PROTOCOLLATO</v>
      </c>
      <c r="Q14921" s="3" t="str">
        <f>VLOOKUP(P14921,'Classificazione UD'!A:B,2,FALSE)</f>
        <v>Protocollo</v>
      </c>
    </row>
    <row r="14922" spans="1:17" ht="15" customHeight="1" x14ac:dyDescent="0.25">
      <c r="A14922" s="30">
        <v>2017</v>
      </c>
      <c r="B14922" s="3" t="s">
        <v>48</v>
      </c>
      <c r="C14922" s="3" t="s">
        <v>81</v>
      </c>
      <c r="D14922" s="3" t="s">
        <v>81</v>
      </c>
      <c r="E14922" s="3">
        <v>93</v>
      </c>
      <c r="F14922" s="3">
        <v>241</v>
      </c>
      <c r="G14922" s="3">
        <v>241</v>
      </c>
      <c r="H14922" s="3">
        <v>38468157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 t="str">
        <f>B14922&amp;" | "&amp;C14922&amp;" | "&amp;D14922</f>
        <v>documentazione_amministrativa / determinazioni | DETERMINA | DETERMINA</v>
      </c>
      <c r="Q14922" s="3" t="str">
        <f>VLOOKUP(P14922,'Classificazione UD'!A:B,2,FALSE)</f>
        <v>Amministrativo</v>
      </c>
    </row>
    <row r="14923" spans="1:17" ht="15" customHeight="1" x14ac:dyDescent="0.25">
      <c r="A14923" s="30">
        <v>2017</v>
      </c>
      <c r="B14923" s="3" t="s">
        <v>48</v>
      </c>
      <c r="C14923" s="3" t="s">
        <v>81</v>
      </c>
      <c r="D14923" s="3" t="s">
        <v>81</v>
      </c>
      <c r="E14923" s="3">
        <v>2</v>
      </c>
      <c r="F14923" s="3">
        <v>4</v>
      </c>
      <c r="G14923" s="3">
        <v>4</v>
      </c>
      <c r="H14923" s="3">
        <v>1957609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 t="str">
        <f>B14923&amp;" | "&amp;C14923&amp;" | "&amp;D14923</f>
        <v>documentazione_amministrativa / determinazioni | DETERMINA | DETERMINA</v>
      </c>
      <c r="Q14923" s="3" t="str">
        <f>VLOOKUP(P14923,'Classificazione UD'!A:B,2,FALSE)</f>
        <v>Amministrativo</v>
      </c>
    </row>
    <row r="14924" spans="1:17" ht="15" customHeight="1" x14ac:dyDescent="0.25">
      <c r="A14924" s="30">
        <v>2017</v>
      </c>
      <c r="B14924" s="3" t="s">
        <v>48</v>
      </c>
      <c r="C14924" s="3" t="s">
        <v>81</v>
      </c>
      <c r="D14924" s="3" t="s">
        <v>81</v>
      </c>
      <c r="E14924" s="3">
        <v>9</v>
      </c>
      <c r="F14924" s="3">
        <v>31</v>
      </c>
      <c r="G14924" s="3">
        <v>31</v>
      </c>
      <c r="H14924" s="3">
        <v>5034729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 t="str">
        <f>B14924&amp;" | "&amp;C14924&amp;" | "&amp;D14924</f>
        <v>documentazione_amministrativa / determinazioni | DETERMINA | DETERMINA</v>
      </c>
      <c r="Q14924" s="3" t="str">
        <f>VLOOKUP(P14924,'Classificazione UD'!A:B,2,FALSE)</f>
        <v>Amministrativo</v>
      </c>
    </row>
    <row r="14925" spans="1:17" ht="15" customHeight="1" x14ac:dyDescent="0.25">
      <c r="A14925" s="30">
        <v>2017</v>
      </c>
      <c r="B14925" s="3" t="s">
        <v>48</v>
      </c>
      <c r="C14925" s="3" t="s">
        <v>81</v>
      </c>
      <c r="D14925" s="3" t="s">
        <v>81</v>
      </c>
      <c r="E14925" s="3">
        <v>15</v>
      </c>
      <c r="F14925" s="3">
        <v>34</v>
      </c>
      <c r="G14925" s="3">
        <v>34</v>
      </c>
      <c r="H14925" s="3">
        <v>5036929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 t="str">
        <f>B14925&amp;" | "&amp;C14925&amp;" | "&amp;D14925</f>
        <v>documentazione_amministrativa / determinazioni | DETERMINA | DETERMINA</v>
      </c>
      <c r="Q14925" s="3" t="str">
        <f>VLOOKUP(P14925,'Classificazione UD'!A:B,2,FALSE)</f>
        <v>Amministrativo</v>
      </c>
    </row>
    <row r="14926" spans="1:17" ht="15" customHeight="1" x14ac:dyDescent="0.25">
      <c r="A14926" s="30">
        <v>2017</v>
      </c>
      <c r="B14926" s="3" t="s">
        <v>48</v>
      </c>
      <c r="C14926" s="3" t="s">
        <v>81</v>
      </c>
      <c r="D14926" s="3" t="s">
        <v>81</v>
      </c>
      <c r="E14926" s="3">
        <v>19</v>
      </c>
      <c r="F14926" s="3">
        <v>41</v>
      </c>
      <c r="G14926" s="3">
        <v>41</v>
      </c>
      <c r="H14926" s="3">
        <v>6585878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 t="str">
        <f>B14926&amp;" | "&amp;C14926&amp;" | "&amp;D14926</f>
        <v>documentazione_amministrativa / determinazioni | DETERMINA | DETERMINA</v>
      </c>
      <c r="Q14926" s="3" t="str">
        <f>VLOOKUP(P14926,'Classificazione UD'!A:B,2,FALSE)</f>
        <v>Amministrativo</v>
      </c>
    </row>
    <row r="14927" spans="1:17" ht="15" customHeight="1" x14ac:dyDescent="0.25">
      <c r="A14927" s="30">
        <v>2017</v>
      </c>
      <c r="B14927" s="3" t="s">
        <v>48</v>
      </c>
      <c r="C14927" s="3" t="s">
        <v>81</v>
      </c>
      <c r="D14927" s="3" t="s">
        <v>81</v>
      </c>
      <c r="E14927" s="3">
        <v>92</v>
      </c>
      <c r="F14927" s="3">
        <v>327</v>
      </c>
      <c r="G14927" s="3">
        <v>327</v>
      </c>
      <c r="H14927" s="3">
        <v>48629821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>
        <v>0</v>
      </c>
      <c r="O14927" s="3">
        <v>0</v>
      </c>
      <c r="P14927" s="3" t="str">
        <f>B14927&amp;" | "&amp;C14927&amp;" | "&amp;D14927</f>
        <v>documentazione_amministrativa / determinazioni | DETERMINA | DETERMINA</v>
      </c>
      <c r="Q14927" s="3" t="str">
        <f>VLOOKUP(P14927,'Classificazione UD'!A:B,2,FALSE)</f>
        <v>Amministrativo</v>
      </c>
    </row>
    <row r="14928" spans="1:17" ht="15" customHeight="1" x14ac:dyDescent="0.25">
      <c r="A14928" s="30">
        <v>2017</v>
      </c>
      <c r="B14928" s="3" t="s">
        <v>48</v>
      </c>
      <c r="C14928" s="3" t="s">
        <v>81</v>
      </c>
      <c r="D14928" s="3" t="s">
        <v>81</v>
      </c>
      <c r="E14928" s="3">
        <v>181</v>
      </c>
      <c r="F14928" s="3">
        <v>603</v>
      </c>
      <c r="G14928" s="3">
        <v>603</v>
      </c>
      <c r="H14928" s="3">
        <v>110370681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 t="str">
        <f>B14928&amp;" | "&amp;C14928&amp;" | "&amp;D14928</f>
        <v>documentazione_amministrativa / determinazioni | DETERMINA | DETERMINA</v>
      </c>
      <c r="Q14928" s="3" t="str">
        <f>VLOOKUP(P14928,'Classificazione UD'!A:B,2,FALSE)</f>
        <v>Amministrativo</v>
      </c>
    </row>
    <row r="14929" spans="1:17" ht="15" customHeight="1" x14ac:dyDescent="0.25">
      <c r="A14929" s="30">
        <v>2017</v>
      </c>
      <c r="B14929" s="3" t="s">
        <v>48</v>
      </c>
      <c r="C14929" s="3" t="s">
        <v>81</v>
      </c>
      <c r="D14929" s="3" t="s">
        <v>81</v>
      </c>
      <c r="E14929" s="3">
        <v>18</v>
      </c>
      <c r="F14929" s="3">
        <v>45</v>
      </c>
      <c r="G14929" s="3">
        <v>45</v>
      </c>
      <c r="H14929" s="3">
        <v>7767964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 t="str">
        <f>B14929&amp;" | "&amp;C14929&amp;" | "&amp;D14929</f>
        <v>documentazione_amministrativa / determinazioni | DETERMINA | DETERMINA</v>
      </c>
      <c r="Q14929" s="3" t="str">
        <f>VLOOKUP(P14929,'Classificazione UD'!A:B,2,FALSE)</f>
        <v>Amministrativo</v>
      </c>
    </row>
    <row r="14930" spans="1:17" ht="15" customHeight="1" x14ac:dyDescent="0.25">
      <c r="A14930" s="30">
        <v>2017</v>
      </c>
      <c r="B14930" s="3" t="s">
        <v>48</v>
      </c>
      <c r="C14930" s="3" t="s">
        <v>81</v>
      </c>
      <c r="D14930" s="3" t="s">
        <v>81</v>
      </c>
      <c r="E14930" s="3">
        <v>13</v>
      </c>
      <c r="F14930" s="3">
        <v>34</v>
      </c>
      <c r="G14930" s="3">
        <v>34</v>
      </c>
      <c r="H14930" s="3">
        <v>4056168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0</v>
      </c>
      <c r="O14930" s="3">
        <v>0</v>
      </c>
      <c r="P14930" s="3" t="str">
        <f>B14930&amp;" | "&amp;C14930&amp;" | "&amp;D14930</f>
        <v>documentazione_amministrativa / determinazioni | DETERMINA | DETERMINA</v>
      </c>
      <c r="Q14930" s="3" t="str">
        <f>VLOOKUP(P14930,'Classificazione UD'!A:B,2,FALSE)</f>
        <v>Amministrativo</v>
      </c>
    </row>
    <row r="14931" spans="1:17" ht="15" customHeight="1" x14ac:dyDescent="0.25">
      <c r="A14931" s="30">
        <v>2017</v>
      </c>
      <c r="B14931" s="3" t="s">
        <v>48</v>
      </c>
      <c r="C14931" s="3" t="s">
        <v>81</v>
      </c>
      <c r="D14931" s="3" t="s">
        <v>81</v>
      </c>
      <c r="E14931" s="3">
        <v>262</v>
      </c>
      <c r="F14931" s="3">
        <v>974</v>
      </c>
      <c r="G14931" s="3">
        <v>974</v>
      </c>
      <c r="H14931" s="3">
        <v>273167244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s="3">
        <v>0</v>
      </c>
      <c r="P14931" s="3" t="str">
        <f>B14931&amp;" | "&amp;C14931&amp;" | "&amp;D14931</f>
        <v>documentazione_amministrativa / determinazioni | DETERMINA | DETERMINA</v>
      </c>
      <c r="Q14931" s="3" t="str">
        <f>VLOOKUP(P14931,'Classificazione UD'!A:B,2,FALSE)</f>
        <v>Amministrativo</v>
      </c>
    </row>
    <row r="14932" spans="1:17" ht="15" customHeight="1" x14ac:dyDescent="0.25">
      <c r="A14932" s="30">
        <v>2017</v>
      </c>
      <c r="B14932" s="3" t="s">
        <v>17</v>
      </c>
      <c r="C14932" s="3" t="s">
        <v>302</v>
      </c>
      <c r="D14932" s="3" t="s">
        <v>302</v>
      </c>
      <c r="E14932" s="3">
        <v>1505</v>
      </c>
      <c r="F14932" s="3">
        <v>4515</v>
      </c>
      <c r="G14932" s="3">
        <v>4515</v>
      </c>
      <c r="H14932" s="3">
        <v>555273870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 t="str">
        <f>B14932&amp;" | "&amp;C14932&amp;" | "&amp;D14932</f>
        <v>documentazione_amministrativa / documentazione_contabile | FATTURA_PASSIVA | FATTURA_PASSIVA</v>
      </c>
      <c r="Q14932" s="3" t="str">
        <f>VLOOKUP(P14932,'Classificazione UD'!A:B,2,FALSE)</f>
        <v>Amministrativo</v>
      </c>
    </row>
    <row r="14933" spans="1:17" ht="15" customHeight="1" x14ac:dyDescent="0.25">
      <c r="A14933" s="30">
        <v>2017</v>
      </c>
      <c r="B14933" s="3" t="s">
        <v>44</v>
      </c>
      <c r="C14933" s="3" t="s">
        <v>46</v>
      </c>
      <c r="D14933" s="3" t="s">
        <v>46</v>
      </c>
      <c r="E14933" s="3">
        <v>73</v>
      </c>
      <c r="F14933" s="3">
        <v>607</v>
      </c>
      <c r="G14933" s="3">
        <v>607</v>
      </c>
      <c r="H14933" s="3">
        <v>334111423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3" t="str">
        <f>B14933&amp;" | "&amp;C14933&amp;" | "&amp;D14933</f>
        <v>documentazione_amministrativa / deliberazioni | DELIBERA | DELIBERA</v>
      </c>
      <c r="Q14933" s="3" t="str">
        <f>VLOOKUP(P14933,'Classificazione UD'!A:B,2,FALSE)</f>
        <v>Amministrativo</v>
      </c>
    </row>
    <row r="14934" spans="1:17" ht="15" customHeight="1" x14ac:dyDescent="0.25">
      <c r="A14934" s="30">
        <v>2017</v>
      </c>
      <c r="B14934" s="3" t="s">
        <v>36</v>
      </c>
      <c r="C14934" s="3" t="s">
        <v>50</v>
      </c>
      <c r="D14934" s="3" t="s">
        <v>50</v>
      </c>
      <c r="E14934" s="3">
        <v>9042</v>
      </c>
      <c r="F14934" s="3">
        <v>17356</v>
      </c>
      <c r="G14934" s="3">
        <v>17356</v>
      </c>
      <c r="H14934" s="3">
        <v>7730707304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 t="str">
        <f>B14934&amp;" | "&amp;C14934&amp;" | "&amp;D14934</f>
        <v>documentazione_amministrativa / documenti_protocollati | DOCUMENTO PROTOCOLLATO | DOCUMENTO PROTOCOLLATO</v>
      </c>
      <c r="Q14934" s="3" t="str">
        <f>VLOOKUP(P14934,'Classificazione UD'!A:B,2,FALSE)</f>
        <v>Protocollo</v>
      </c>
    </row>
    <row r="14935" spans="1:17" ht="15" customHeight="1" x14ac:dyDescent="0.25">
      <c r="A14935" s="30">
        <v>2017</v>
      </c>
      <c r="B14935" s="3" t="s">
        <v>20</v>
      </c>
      <c r="C14935" s="3" t="s">
        <v>21</v>
      </c>
      <c r="D14935" s="3" t="s">
        <v>21</v>
      </c>
      <c r="E14935" s="3">
        <v>309</v>
      </c>
      <c r="F14935" s="3">
        <v>618</v>
      </c>
      <c r="G14935" s="3">
        <v>618</v>
      </c>
      <c r="H14935" s="3">
        <v>22715183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 t="str">
        <f>B14935&amp;" | "&amp;C14935&amp;" | "&amp;D14935</f>
        <v>documentazione_amministrativa / registri | REGISTRO GIORNALIERO | REGISTRO GIORNALIERO</v>
      </c>
      <c r="Q14935" s="3" t="str">
        <f>VLOOKUP(P14935,'Classificazione UD'!A:B,2,FALSE)</f>
        <v>RGP</v>
      </c>
    </row>
    <row r="14936" spans="1:17" ht="15" customHeight="1" x14ac:dyDescent="0.25">
      <c r="A14936" s="30">
        <v>2017</v>
      </c>
      <c r="B14936" s="3" t="s">
        <v>44</v>
      </c>
      <c r="C14936" s="3" t="s">
        <v>312</v>
      </c>
      <c r="D14936" s="3" t="s">
        <v>312</v>
      </c>
      <c r="E14936" s="3">
        <v>40</v>
      </c>
      <c r="F14936" s="3">
        <v>232</v>
      </c>
      <c r="G14936" s="3">
        <v>232</v>
      </c>
      <c r="H14936" s="3">
        <v>135021561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>
        <v>0</v>
      </c>
      <c r="P14936" s="3" t="str">
        <f>B14936&amp;" | "&amp;C14936&amp;" | "&amp;D14936</f>
        <v>documentazione_amministrativa / deliberazioni | DELIB | DELIB</v>
      </c>
      <c r="Q14936" s="3" t="str">
        <f>VLOOKUP(P14936,'Classificazione UD'!A:B,2,FALSE)</f>
        <v>Amministrativo</v>
      </c>
    </row>
    <row r="14937" spans="1:17" ht="15" customHeight="1" x14ac:dyDescent="0.25">
      <c r="A14937" s="30">
        <v>2017</v>
      </c>
      <c r="B14937" s="3" t="s">
        <v>44</v>
      </c>
      <c r="C14937" s="3" t="s">
        <v>312</v>
      </c>
      <c r="D14937" s="3" t="s">
        <v>312</v>
      </c>
      <c r="E14937" s="3">
        <v>131</v>
      </c>
      <c r="F14937" s="3">
        <v>751</v>
      </c>
      <c r="G14937" s="3">
        <v>751</v>
      </c>
      <c r="H14937" s="3">
        <v>295156693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 t="str">
        <f>B14937&amp;" | "&amp;C14937&amp;" | "&amp;D14937</f>
        <v>documentazione_amministrativa / deliberazioni | DELIB | DELIB</v>
      </c>
      <c r="Q14937" s="3" t="str">
        <f>VLOOKUP(P14937,'Classificazione UD'!A:B,2,FALSE)</f>
        <v>Amministrativo</v>
      </c>
    </row>
    <row r="14938" spans="1:17" ht="15" customHeight="1" x14ac:dyDescent="0.25">
      <c r="A14938" s="30">
        <v>2017</v>
      </c>
      <c r="B14938" s="3" t="s">
        <v>48</v>
      </c>
      <c r="C14938" s="3" t="s">
        <v>293</v>
      </c>
      <c r="D14938" s="3" t="s">
        <v>293</v>
      </c>
      <c r="E14938" s="3">
        <v>39</v>
      </c>
      <c r="F14938" s="3">
        <v>143</v>
      </c>
      <c r="G14938" s="3">
        <v>143</v>
      </c>
      <c r="H14938" s="3">
        <v>43624638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s="3">
        <v>0</v>
      </c>
      <c r="P14938" s="3" t="str">
        <f>B14938&amp;" | "&amp;C14938&amp;" | "&amp;D14938</f>
        <v>documentazione_amministrativa / determinazioni | DETERMINAZIONE_DIRIGENZIALE | DETERMINAZIONE_DIRIGENZIALE</v>
      </c>
      <c r="Q14938" s="3" t="str">
        <f>VLOOKUP(P14938,'Classificazione UD'!A:B,2,FALSE)</f>
        <v>Amministrativo</v>
      </c>
    </row>
    <row r="14939" spans="1:17" ht="15" customHeight="1" x14ac:dyDescent="0.25">
      <c r="A14939" s="30">
        <v>2017</v>
      </c>
      <c r="B14939" s="3" t="s">
        <v>48</v>
      </c>
      <c r="C14939" s="3" t="s">
        <v>293</v>
      </c>
      <c r="D14939" s="3" t="s">
        <v>293</v>
      </c>
      <c r="E14939" s="3">
        <v>232</v>
      </c>
      <c r="F14939" s="3">
        <v>913</v>
      </c>
      <c r="G14939" s="3">
        <v>913</v>
      </c>
      <c r="H14939" s="3">
        <v>312055582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s="3">
        <v>0</v>
      </c>
      <c r="P14939" s="3" t="str">
        <f>B14939&amp;" | "&amp;C14939&amp;" | "&amp;D14939</f>
        <v>documentazione_amministrativa / determinazioni | DETERMINAZIONE_DIRIGENZIALE | DETERMINAZIONE_DIRIGENZIALE</v>
      </c>
      <c r="Q14939" s="3" t="str">
        <f>VLOOKUP(P14939,'Classificazione UD'!A:B,2,FALSE)</f>
        <v>Amministrativo</v>
      </c>
    </row>
    <row r="14940" spans="1:17" ht="15" customHeight="1" x14ac:dyDescent="0.25">
      <c r="A14940" s="30">
        <v>2017</v>
      </c>
      <c r="B14940" s="3" t="s">
        <v>48</v>
      </c>
      <c r="C14940" s="3" t="s">
        <v>293</v>
      </c>
      <c r="D14940" s="3" t="s">
        <v>293</v>
      </c>
      <c r="E14940" s="3">
        <v>241</v>
      </c>
      <c r="F14940" s="3">
        <v>1283</v>
      </c>
      <c r="G14940" s="3">
        <v>1283</v>
      </c>
      <c r="H14940" s="3">
        <v>584489842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s="3">
        <v>0</v>
      </c>
      <c r="P14940" s="3" t="str">
        <f>B14940&amp;" | "&amp;C14940&amp;" | "&amp;D14940</f>
        <v>documentazione_amministrativa / determinazioni | DETERMINAZIONE_DIRIGENZIALE | DETERMINAZIONE_DIRIGENZIALE</v>
      </c>
      <c r="Q14940" s="3" t="str">
        <f>VLOOKUP(P14940,'Classificazione UD'!A:B,2,FALSE)</f>
        <v>Amministrativo</v>
      </c>
    </row>
    <row r="14941" spans="1:17" ht="15" customHeight="1" x14ac:dyDescent="0.25">
      <c r="A14941" s="30">
        <v>2017</v>
      </c>
      <c r="B14941" s="3" t="s">
        <v>48</v>
      </c>
      <c r="C14941" s="3" t="s">
        <v>293</v>
      </c>
      <c r="D14941" s="3" t="s">
        <v>293</v>
      </c>
      <c r="E14941" s="3">
        <v>384</v>
      </c>
      <c r="F14941" s="3">
        <v>1805</v>
      </c>
      <c r="G14941" s="3">
        <v>1805</v>
      </c>
      <c r="H14941" s="3">
        <v>636047127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 t="str">
        <f>B14941&amp;" | "&amp;C14941&amp;" | "&amp;D14941</f>
        <v>documentazione_amministrativa / determinazioni | DETERMINAZIONE_DIRIGENZIALE | DETERMINAZIONE_DIRIGENZIALE</v>
      </c>
      <c r="Q14941" s="3" t="str">
        <f>VLOOKUP(P14941,'Classificazione UD'!A:B,2,FALSE)</f>
        <v>Amministrativo</v>
      </c>
    </row>
    <row r="14942" spans="1:17" ht="15" customHeight="1" x14ac:dyDescent="0.25">
      <c r="A14942" s="30">
        <v>2017</v>
      </c>
      <c r="B14942" s="3" t="s">
        <v>17</v>
      </c>
      <c r="C14942" s="3" t="s">
        <v>302</v>
      </c>
      <c r="D14942" s="3" t="s">
        <v>302</v>
      </c>
      <c r="E14942" s="3">
        <v>2</v>
      </c>
      <c r="F14942" s="3">
        <v>9</v>
      </c>
      <c r="G14942" s="3">
        <v>9</v>
      </c>
      <c r="H14942" s="3">
        <v>73824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 t="str">
        <f>B14942&amp;" | "&amp;C14942&amp;" | "&amp;D14942</f>
        <v>documentazione_amministrativa / documentazione_contabile | FATTURA_PASSIVA | FATTURA_PASSIVA</v>
      </c>
      <c r="Q14942" s="3" t="str">
        <f>VLOOKUP(P14942,'Classificazione UD'!A:B,2,FALSE)</f>
        <v>Amministrativo</v>
      </c>
    </row>
    <row r="14943" spans="1:17" ht="15" customHeight="1" x14ac:dyDescent="0.25">
      <c r="A14943" s="30">
        <v>2017</v>
      </c>
      <c r="B14943" s="3" t="s">
        <v>36</v>
      </c>
      <c r="C14943" s="3" t="s">
        <v>295</v>
      </c>
      <c r="D14943" s="3" t="s">
        <v>295</v>
      </c>
      <c r="E14943" s="3">
        <v>6857</v>
      </c>
      <c r="F14943" s="3">
        <v>10748</v>
      </c>
      <c r="G14943" s="3">
        <v>10748</v>
      </c>
      <c r="H14943" s="3">
        <v>4506455710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3" t="str">
        <f>B14943&amp;" | "&amp;C14943&amp;" | "&amp;D14943</f>
        <v>documentazione_amministrativa / documenti_protocollati | DOCUMENTO_DI_PROTOCOLLO | DOCUMENTO_DI_PROTOCOLLO</v>
      </c>
      <c r="Q14943" s="3" t="str">
        <f>VLOOKUP(P14943,'Classificazione UD'!A:B,2,FALSE)</f>
        <v>Amministrativo</v>
      </c>
    </row>
    <row r="14944" spans="1:17" ht="15" customHeight="1" x14ac:dyDescent="0.25">
      <c r="A14944" s="30">
        <v>2017</v>
      </c>
      <c r="B14944" s="3" t="s">
        <v>20</v>
      </c>
      <c r="C14944" s="3" t="s">
        <v>21</v>
      </c>
      <c r="D14944" s="3" t="s">
        <v>21</v>
      </c>
      <c r="E14944" s="3">
        <v>161</v>
      </c>
      <c r="F14944" s="3">
        <v>161</v>
      </c>
      <c r="G14944" s="3">
        <v>163</v>
      </c>
      <c r="H14944" s="3">
        <v>11103394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 t="str">
        <f>B14944&amp;" | "&amp;C14944&amp;" | "&amp;D14944</f>
        <v>documentazione_amministrativa / registri | REGISTRO GIORNALIERO | REGISTRO GIORNALIERO</v>
      </c>
      <c r="Q14944" s="3" t="str">
        <f>VLOOKUP(P14944,'Classificazione UD'!A:B,2,FALSE)</f>
        <v>RGP</v>
      </c>
    </row>
    <row r="14945" spans="1:17" ht="15" customHeight="1" x14ac:dyDescent="0.25">
      <c r="A14945" s="30">
        <v>2017</v>
      </c>
      <c r="B14945" s="3" t="s">
        <v>20</v>
      </c>
      <c r="C14945" s="3" t="s">
        <v>296</v>
      </c>
      <c r="D14945" s="3" t="s">
        <v>296</v>
      </c>
      <c r="E14945" s="3">
        <v>139</v>
      </c>
      <c r="F14945" s="3">
        <v>278</v>
      </c>
      <c r="G14945" s="3">
        <v>278</v>
      </c>
      <c r="H14945" s="3">
        <v>12059133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 t="str">
        <f>B14945&amp;" | "&amp;C14945&amp;" | "&amp;D14945</f>
        <v>documentazione_amministrativa / registri | REGISTRO_GIORNALIERO_DI_PROTOCOLLO | REGISTRO_GIORNALIERO_DI_PROTOCOLLO</v>
      </c>
      <c r="Q14945" s="3" t="str">
        <f>VLOOKUP(P14945,'Classificazione UD'!A:B,2,FALSE)</f>
        <v>Amministrativo</v>
      </c>
    </row>
    <row r="14946" spans="1:17" ht="15" customHeight="1" x14ac:dyDescent="0.25">
      <c r="A14946" s="30">
        <v>2017</v>
      </c>
      <c r="B14946" s="3" t="s">
        <v>36</v>
      </c>
      <c r="C14946" s="3" t="s">
        <v>50</v>
      </c>
      <c r="D14946" s="3" t="s">
        <v>50</v>
      </c>
      <c r="E14946" s="3">
        <v>1</v>
      </c>
      <c r="F14946" s="3">
        <v>1</v>
      </c>
      <c r="G14946" s="3">
        <v>1</v>
      </c>
      <c r="H14946" s="3">
        <v>1243</v>
      </c>
      <c r="I14946" s="3">
        <v>2</v>
      </c>
      <c r="J14946" s="3">
        <v>2</v>
      </c>
      <c r="K14946" s="3">
        <v>376408</v>
      </c>
      <c r="L14946" s="3">
        <v>0</v>
      </c>
      <c r="M14946" s="3">
        <v>0</v>
      </c>
      <c r="N14946" s="3">
        <v>0</v>
      </c>
      <c r="O14946" s="3">
        <v>0</v>
      </c>
      <c r="P14946" s="3" t="str">
        <f>B14946&amp;" | "&amp;C14946&amp;" | "&amp;D14946</f>
        <v>documentazione_amministrativa / documenti_protocollati | DOCUMENTO PROTOCOLLATO | DOCUMENTO PROTOCOLLATO</v>
      </c>
      <c r="Q14946" s="3" t="str">
        <f>VLOOKUP(P14946,'Classificazione UD'!A:B,2,FALSE)</f>
        <v>Protocollo</v>
      </c>
    </row>
    <row r="14947" spans="1:17" ht="15" customHeight="1" x14ac:dyDescent="0.25">
      <c r="A14947" s="30">
        <v>2017</v>
      </c>
      <c r="B14947" s="3" t="s">
        <v>36</v>
      </c>
      <c r="C14947" s="3" t="s">
        <v>50</v>
      </c>
      <c r="D14947" s="3" t="s">
        <v>313</v>
      </c>
      <c r="E14947" s="3">
        <v>255</v>
      </c>
      <c r="F14947" s="3">
        <v>255</v>
      </c>
      <c r="G14947" s="3">
        <v>255</v>
      </c>
      <c r="H14947" s="3">
        <v>69252330</v>
      </c>
      <c r="I14947" s="3">
        <v>379</v>
      </c>
      <c r="J14947" s="3">
        <v>379</v>
      </c>
      <c r="K14947" s="3">
        <v>99883171</v>
      </c>
      <c r="L14947" s="3">
        <v>0</v>
      </c>
      <c r="M14947" s="3">
        <v>0</v>
      </c>
      <c r="N14947" s="3">
        <v>0</v>
      </c>
      <c r="O14947" s="3">
        <v>0</v>
      </c>
      <c r="P14947" s="3" t="str">
        <f>B14947&amp;" | "&amp;C14947&amp;" | "&amp;D14947</f>
        <v>documentazione_amministrativa / documenti_protocollati | DOCUMENTO PROTOCOLLATO | DOCUMENTO RISERVATO</v>
      </c>
      <c r="Q14947" s="3" t="str">
        <f>VLOOKUP(P14947,'Classificazione UD'!A:B,2,FALSE)</f>
        <v>Amministrativo</v>
      </c>
    </row>
    <row r="14948" spans="1:17" ht="15" customHeight="1" x14ac:dyDescent="0.25">
      <c r="A14948" s="30">
        <v>2017</v>
      </c>
      <c r="B14948" s="3" t="s">
        <v>20</v>
      </c>
      <c r="C14948" s="3" t="s">
        <v>304</v>
      </c>
      <c r="D14948" s="3" t="s">
        <v>304</v>
      </c>
      <c r="E14948" s="3">
        <v>18</v>
      </c>
      <c r="F14948" s="3">
        <v>18</v>
      </c>
      <c r="G14948" s="3">
        <v>18</v>
      </c>
      <c r="H14948" s="3">
        <v>6613332</v>
      </c>
      <c r="I14948" s="3">
        <v>1</v>
      </c>
      <c r="J14948" s="3">
        <v>1</v>
      </c>
      <c r="K14948" s="3">
        <v>265103</v>
      </c>
      <c r="L14948" s="3">
        <v>0</v>
      </c>
      <c r="M14948" s="3">
        <v>0</v>
      </c>
      <c r="N14948" s="3">
        <v>0</v>
      </c>
      <c r="O14948" s="3">
        <v>0</v>
      </c>
      <c r="P14948" s="3" t="str">
        <f>B14948&amp;" | "&amp;C14948&amp;" | "&amp;D14948</f>
        <v>documentazione_amministrativa / registri | REGISTRO PROTOCOLLO | REGISTRO PROTOCOLLO</v>
      </c>
      <c r="Q14948" s="3" t="str">
        <f>VLOOKUP(P14948,'Classificazione UD'!A:B,2,FALSE)</f>
        <v>Amministrativo</v>
      </c>
    </row>
    <row r="14949" spans="1:17" ht="15" customHeight="1" x14ac:dyDescent="0.25">
      <c r="A14949" s="30">
        <v>2017</v>
      </c>
      <c r="B14949" s="3" t="s">
        <v>44</v>
      </c>
      <c r="C14949" s="3" t="s">
        <v>46</v>
      </c>
      <c r="D14949" s="3" t="s">
        <v>46</v>
      </c>
      <c r="E14949" s="3">
        <v>58</v>
      </c>
      <c r="F14949" s="3">
        <v>312</v>
      </c>
      <c r="G14949" s="3">
        <v>312</v>
      </c>
      <c r="H14949" s="3">
        <v>165539036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s="3">
        <v>0</v>
      </c>
      <c r="P14949" s="3" t="str">
        <f>B14949&amp;" | "&amp;C14949&amp;" | "&amp;D14949</f>
        <v>documentazione_amministrativa / deliberazioni | DELIBERA | DELIBERA</v>
      </c>
      <c r="Q14949" s="3" t="str">
        <f>VLOOKUP(P14949,'Classificazione UD'!A:B,2,FALSE)</f>
        <v>Amministrativo</v>
      </c>
    </row>
    <row r="14950" spans="1:17" ht="15" customHeight="1" x14ac:dyDescent="0.25">
      <c r="A14950" s="30">
        <v>2017</v>
      </c>
      <c r="B14950" s="3" t="s">
        <v>118</v>
      </c>
      <c r="C14950" s="3" t="s">
        <v>119</v>
      </c>
      <c r="D14950" s="3" t="s">
        <v>119</v>
      </c>
      <c r="E14950" s="3">
        <v>14</v>
      </c>
      <c r="F14950" s="3">
        <v>28</v>
      </c>
      <c r="G14950" s="3">
        <v>28</v>
      </c>
      <c r="H14950" s="3">
        <v>2881245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 t="str">
        <f>B14950&amp;" | "&amp;C14950&amp;" | "&amp;D14950</f>
        <v>documentazione_amministrativa / decreti_ordinanze | DECRETO | DECRETO</v>
      </c>
      <c r="Q14950" s="3" t="str">
        <f>VLOOKUP(P14950,'Classificazione UD'!A:B,2,FALSE)</f>
        <v>Amministrativo</v>
      </c>
    </row>
    <row r="14951" spans="1:17" ht="15" customHeight="1" x14ac:dyDescent="0.25">
      <c r="A14951" s="30">
        <v>2017</v>
      </c>
      <c r="B14951" s="3" t="s">
        <v>48</v>
      </c>
      <c r="C14951" s="3" t="s">
        <v>81</v>
      </c>
      <c r="D14951" s="3" t="s">
        <v>81</v>
      </c>
      <c r="E14951" s="3">
        <v>584</v>
      </c>
      <c r="F14951" s="3">
        <v>2390</v>
      </c>
      <c r="G14951" s="3">
        <v>2390</v>
      </c>
      <c r="H14951" s="3">
        <v>229803675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 t="str">
        <f>B14951&amp;" | "&amp;C14951&amp;" | "&amp;D14951</f>
        <v>documentazione_amministrativa / determinazioni | DETERMINA | DETERMINA</v>
      </c>
      <c r="Q14951" s="3" t="str">
        <f>VLOOKUP(P14951,'Classificazione UD'!A:B,2,FALSE)</f>
        <v>Amministrativo</v>
      </c>
    </row>
    <row r="14952" spans="1:17" ht="15" customHeight="1" x14ac:dyDescent="0.25">
      <c r="A14952" s="30">
        <v>2017</v>
      </c>
      <c r="B14952" s="3" t="s">
        <v>17</v>
      </c>
      <c r="C14952" s="3" t="s">
        <v>27</v>
      </c>
      <c r="D14952" s="3" t="s">
        <v>19</v>
      </c>
      <c r="E14952" s="3">
        <v>1439</v>
      </c>
      <c r="F14952" s="3">
        <v>7898</v>
      </c>
      <c r="G14952" s="3">
        <v>12216</v>
      </c>
      <c r="H14952" s="3">
        <v>752031309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 t="str">
        <f>B14952&amp;" | "&amp;C14952&amp;" | "&amp;D14952</f>
        <v>documentazione_amministrativa / documentazione_contabile | FATTURA PASSIVA | FATTURA</v>
      </c>
      <c r="Q14952" s="3" t="str">
        <f>VLOOKUP(P14952,'Classificazione UD'!A:B,2,FALSE)</f>
        <v>Fiscale</v>
      </c>
    </row>
    <row r="14953" spans="1:17" ht="15" customHeight="1" x14ac:dyDescent="0.25">
      <c r="A14953" s="30">
        <v>2017</v>
      </c>
      <c r="B14953" s="3" t="s">
        <v>44</v>
      </c>
      <c r="C14953" s="3" t="s">
        <v>46</v>
      </c>
      <c r="D14953" s="3" t="s">
        <v>46</v>
      </c>
      <c r="E14953" s="3">
        <v>95</v>
      </c>
      <c r="F14953" s="3">
        <v>568</v>
      </c>
      <c r="G14953" s="3">
        <v>568</v>
      </c>
      <c r="H14953" s="3">
        <v>141299550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 t="str">
        <f>B14953&amp;" | "&amp;C14953&amp;" | "&amp;D14953</f>
        <v>documentazione_amministrativa / deliberazioni | DELIBERA | DELIBERA</v>
      </c>
      <c r="Q14953" s="3" t="str">
        <f>VLOOKUP(P14953,'Classificazione UD'!A:B,2,FALSE)</f>
        <v>Amministrativo</v>
      </c>
    </row>
    <row r="14954" spans="1:17" ht="15" customHeight="1" x14ac:dyDescent="0.25">
      <c r="A14954" s="30">
        <v>2017</v>
      </c>
      <c r="B14954" s="3" t="s">
        <v>23</v>
      </c>
      <c r="C14954" s="3" t="s">
        <v>121</v>
      </c>
      <c r="D14954" s="3" t="s">
        <v>121</v>
      </c>
      <c r="E14954" s="3">
        <v>218</v>
      </c>
      <c r="F14954" s="3">
        <v>218</v>
      </c>
      <c r="G14954" s="3">
        <v>218</v>
      </c>
      <c r="H14954" s="3">
        <v>132908949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s="3">
        <v>0</v>
      </c>
      <c r="P14954" s="3" t="str">
        <f>B14954&amp;" | "&amp;C14954&amp;" | "&amp;D14954</f>
        <v>documentazione_amministrativa / altri_documenti | NOTIFICA | NOTIFICA</v>
      </c>
      <c r="Q14954" s="3" t="str">
        <f>VLOOKUP(P14954,'Classificazione UD'!A:B,2,FALSE)</f>
        <v>Amministrativo</v>
      </c>
    </row>
    <row r="14955" spans="1:17" ht="15" customHeight="1" x14ac:dyDescent="0.25">
      <c r="A14955" s="30">
        <v>2017</v>
      </c>
      <c r="B14955" s="3" t="s">
        <v>118</v>
      </c>
      <c r="C14955" s="3" t="s">
        <v>122</v>
      </c>
      <c r="D14955" s="3" t="s">
        <v>122</v>
      </c>
      <c r="E14955" s="3">
        <v>74</v>
      </c>
      <c r="F14955" s="3">
        <v>178</v>
      </c>
      <c r="G14955" s="3">
        <v>178</v>
      </c>
      <c r="H14955" s="3">
        <v>33358626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3" t="str">
        <f>B14955&amp;" | "&amp;C14955&amp;" | "&amp;D14955</f>
        <v>documentazione_amministrativa / decreti_ordinanze | ORDINANZA | ORDINANZA</v>
      </c>
      <c r="Q14955" s="3" t="str">
        <f>VLOOKUP(P14955,'Classificazione UD'!A:B,2,FALSE)</f>
        <v>Amministrativo</v>
      </c>
    </row>
    <row r="14956" spans="1:17" ht="15" customHeight="1" x14ac:dyDescent="0.25">
      <c r="A14956" s="30">
        <v>2017</v>
      </c>
      <c r="B14956" s="3" t="s">
        <v>36</v>
      </c>
      <c r="C14956" s="3" t="s">
        <v>50</v>
      </c>
      <c r="D14956" s="3" t="s">
        <v>50</v>
      </c>
      <c r="E14956" s="3">
        <v>21172</v>
      </c>
      <c r="F14956" s="3">
        <v>65009</v>
      </c>
      <c r="G14956" s="3">
        <v>65009</v>
      </c>
      <c r="H14956" s="3">
        <v>13522720090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 t="str">
        <f>B14956&amp;" | "&amp;C14956&amp;" | "&amp;D14956</f>
        <v>documentazione_amministrativa / documenti_protocollati | DOCUMENTO PROTOCOLLATO | DOCUMENTO PROTOCOLLATO</v>
      </c>
      <c r="Q14956" s="3" t="str">
        <f>VLOOKUP(P14956,'Classificazione UD'!A:B,2,FALSE)</f>
        <v>Protocollo</v>
      </c>
    </row>
    <row r="14957" spans="1:17" ht="15" customHeight="1" x14ac:dyDescent="0.25">
      <c r="A14957" s="30">
        <v>2017</v>
      </c>
      <c r="B14957" s="3" t="s">
        <v>20</v>
      </c>
      <c r="C14957" s="3" t="s">
        <v>21</v>
      </c>
      <c r="D14957" s="3" t="s">
        <v>21</v>
      </c>
      <c r="E14957" s="3">
        <v>294</v>
      </c>
      <c r="F14957" s="3">
        <v>294</v>
      </c>
      <c r="G14957" s="3">
        <v>294</v>
      </c>
      <c r="H14957" s="3">
        <v>56663374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 t="str">
        <f>B14957&amp;" | "&amp;C14957&amp;" | "&amp;D14957</f>
        <v>documentazione_amministrativa / registri | REGISTRO GIORNALIERO | REGISTRO GIORNALIERO</v>
      </c>
      <c r="Q14957" s="3" t="str">
        <f>VLOOKUP(P14957,'Classificazione UD'!A:B,2,FALSE)</f>
        <v>RGP</v>
      </c>
    </row>
    <row r="14958" spans="1:17" ht="15" customHeight="1" x14ac:dyDescent="0.25">
      <c r="A14958" s="30">
        <v>2017</v>
      </c>
      <c r="B14958" s="3" t="s">
        <v>17</v>
      </c>
      <c r="C14958" s="3" t="s">
        <v>18</v>
      </c>
      <c r="D14958" s="3" t="s">
        <v>19</v>
      </c>
      <c r="E14958" s="3">
        <v>2</v>
      </c>
      <c r="F14958" s="3">
        <v>6</v>
      </c>
      <c r="G14958" s="3">
        <v>6</v>
      </c>
      <c r="H14958" s="3">
        <v>29217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s="3">
        <v>0</v>
      </c>
      <c r="P14958" s="3" t="str">
        <f>B14958&amp;" | "&amp;C14958&amp;" | "&amp;D14958</f>
        <v>documentazione_amministrativa / documentazione_contabile | FATTURA ATTIVA | FATTURA</v>
      </c>
      <c r="Q14958" s="3" t="str">
        <f>VLOOKUP(P14958,'Classificazione UD'!A:B,2,FALSE)</f>
        <v>Fiscale</v>
      </c>
    </row>
    <row r="14959" spans="1:17" ht="15" customHeight="1" x14ac:dyDescent="0.25">
      <c r="A14959" s="30">
        <v>2017</v>
      </c>
      <c r="B14959" s="3" t="s">
        <v>17</v>
      </c>
      <c r="C14959" s="3" t="s">
        <v>27</v>
      </c>
      <c r="D14959" s="3" t="s">
        <v>111</v>
      </c>
      <c r="E14959" s="3">
        <v>43</v>
      </c>
      <c r="F14959" s="3">
        <v>129</v>
      </c>
      <c r="G14959" s="3">
        <v>129</v>
      </c>
      <c r="H14959" s="3">
        <v>22162893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 t="str">
        <f>B14959&amp;" | "&amp;C14959&amp;" | "&amp;D14959</f>
        <v>documentazione_amministrativa / documentazione_contabile | FATTURA PASSIVA | ACCONTO/ANTICIPO SU FATTURA</v>
      </c>
      <c r="Q14959" s="3" t="str">
        <f>VLOOKUP(P14959,'Classificazione UD'!A:B,2,FALSE)</f>
        <v>Fiscale</v>
      </c>
    </row>
    <row r="14960" spans="1:17" ht="15" customHeight="1" x14ac:dyDescent="0.25">
      <c r="A14960" s="30">
        <v>2017</v>
      </c>
      <c r="B14960" s="3" t="s">
        <v>17</v>
      </c>
      <c r="C14960" s="3" t="s">
        <v>27</v>
      </c>
      <c r="D14960" s="3" t="s">
        <v>19</v>
      </c>
      <c r="E14960" s="3">
        <v>1828</v>
      </c>
      <c r="F14960" s="3">
        <v>5490</v>
      </c>
      <c r="G14960" s="3">
        <v>5490</v>
      </c>
      <c r="H14960" s="3">
        <v>332645547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 t="str">
        <f>B14960&amp;" | "&amp;C14960&amp;" | "&amp;D14960</f>
        <v>documentazione_amministrativa / documentazione_contabile | FATTURA PASSIVA | FATTURA</v>
      </c>
      <c r="Q14960" s="3" t="str">
        <f>VLOOKUP(P14960,'Classificazione UD'!A:B,2,FALSE)</f>
        <v>Fiscale</v>
      </c>
    </row>
    <row r="14961" spans="1:17" ht="15" customHeight="1" x14ac:dyDescent="0.25">
      <c r="A14961" s="30">
        <v>2017</v>
      </c>
      <c r="B14961" s="3" t="s">
        <v>17</v>
      </c>
      <c r="C14961" s="3" t="s">
        <v>27</v>
      </c>
      <c r="D14961" s="3" t="s">
        <v>28</v>
      </c>
      <c r="E14961" s="3">
        <v>61</v>
      </c>
      <c r="F14961" s="3">
        <v>201</v>
      </c>
      <c r="G14961" s="3">
        <v>201</v>
      </c>
      <c r="H14961" s="3">
        <v>26376725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 t="str">
        <f>B14961&amp;" | "&amp;C14961&amp;" | "&amp;D14961</f>
        <v>documentazione_amministrativa / documentazione_contabile | FATTURA PASSIVA | NOTA DI CREDITO</v>
      </c>
      <c r="Q14961" s="3" t="str">
        <f>VLOOKUP(P14961,'Classificazione UD'!A:B,2,FALSE)</f>
        <v>Fiscale</v>
      </c>
    </row>
    <row r="14962" spans="1:17" ht="15" customHeight="1" x14ac:dyDescent="0.25">
      <c r="A14962" s="30">
        <v>2017</v>
      </c>
      <c r="B14962" s="3" t="s">
        <v>17</v>
      </c>
      <c r="C14962" s="3" t="s">
        <v>27</v>
      </c>
      <c r="D14962" s="3" t="s">
        <v>32</v>
      </c>
      <c r="E14962" s="3">
        <v>4</v>
      </c>
      <c r="F14962" s="3">
        <v>12</v>
      </c>
      <c r="G14962" s="3">
        <v>12</v>
      </c>
      <c r="H14962" s="3">
        <v>35736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 t="str">
        <f>B14962&amp;" | "&amp;C14962&amp;" | "&amp;D14962</f>
        <v>documentazione_amministrativa / documentazione_contabile | FATTURA PASSIVA | NOTA DI DEBITO</v>
      </c>
      <c r="Q14962" s="3" t="str">
        <f>VLOOKUP(P14962,'Classificazione UD'!A:B,2,FALSE)</f>
        <v>Fiscale</v>
      </c>
    </row>
    <row r="14963" spans="1:17" ht="15" customHeight="1" x14ac:dyDescent="0.25">
      <c r="A14963" s="30">
        <v>2017</v>
      </c>
      <c r="B14963" s="3" t="s">
        <v>17</v>
      </c>
      <c r="C14963" s="3" t="s">
        <v>27</v>
      </c>
      <c r="D14963" s="3" t="s">
        <v>86</v>
      </c>
      <c r="E14963" s="3">
        <v>6</v>
      </c>
      <c r="F14963" s="3">
        <v>18</v>
      </c>
      <c r="G14963" s="3">
        <v>18</v>
      </c>
      <c r="H14963" s="3">
        <v>1812106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 t="str">
        <f>B14963&amp;" | "&amp;C14963&amp;" | "&amp;D14963</f>
        <v>documentazione_amministrativa / documentazione_contabile | FATTURA PASSIVA | PARCELLA</v>
      </c>
      <c r="Q14963" s="3" t="str">
        <f>VLOOKUP(P14963,'Classificazione UD'!A:B,2,FALSE)</f>
        <v>Fiscale</v>
      </c>
    </row>
    <row r="14964" spans="1:17" ht="15" customHeight="1" x14ac:dyDescent="0.25">
      <c r="A14964" s="30">
        <v>2017</v>
      </c>
      <c r="B14964" s="3" t="s">
        <v>20</v>
      </c>
      <c r="C14964" s="3" t="s">
        <v>21</v>
      </c>
      <c r="D14964" s="3" t="s">
        <v>21</v>
      </c>
      <c r="E14964" s="3">
        <v>5</v>
      </c>
      <c r="F14964" s="3">
        <v>9</v>
      </c>
      <c r="G14964" s="3">
        <v>9</v>
      </c>
      <c r="H14964" s="3">
        <v>715577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 t="str">
        <f>B14964&amp;" | "&amp;C14964&amp;" | "&amp;D14964</f>
        <v>documentazione_amministrativa / registri | REGISTRO GIORNALIERO | REGISTRO GIORNALIERO</v>
      </c>
      <c r="Q14964" s="3" t="str">
        <f>VLOOKUP(P14964,'Classificazione UD'!A:B,2,FALSE)</f>
        <v>RGP</v>
      </c>
    </row>
    <row r="14965" spans="1:17" ht="15" customHeight="1" x14ac:dyDescent="0.25">
      <c r="A14965" s="30">
        <v>2017</v>
      </c>
      <c r="B14965" s="3" t="s">
        <v>17</v>
      </c>
      <c r="C14965" s="3" t="s">
        <v>27</v>
      </c>
      <c r="D14965" s="3" t="s">
        <v>19</v>
      </c>
      <c r="E14965" s="3">
        <v>54</v>
      </c>
      <c r="F14965" s="3">
        <v>216</v>
      </c>
      <c r="G14965" s="3">
        <v>378</v>
      </c>
      <c r="H14965" s="3">
        <v>42750889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s="3">
        <v>0</v>
      </c>
      <c r="P14965" s="3" t="str">
        <f>B14965&amp;" | "&amp;C14965&amp;" | "&amp;D14965</f>
        <v>documentazione_amministrativa / documentazione_contabile | FATTURA PASSIVA | FATTURA</v>
      </c>
      <c r="Q14965" s="3" t="str">
        <f>VLOOKUP(P14965,'Classificazione UD'!A:B,2,FALSE)</f>
        <v>Fiscale</v>
      </c>
    </row>
    <row r="14966" spans="1:17" ht="15" customHeight="1" x14ac:dyDescent="0.25">
      <c r="A14966" s="30">
        <v>2017</v>
      </c>
      <c r="B14966" s="3" t="s">
        <v>36</v>
      </c>
      <c r="C14966" s="3" t="s">
        <v>50</v>
      </c>
      <c r="D14966" s="3" t="s">
        <v>50</v>
      </c>
      <c r="E14966" s="3">
        <v>333</v>
      </c>
      <c r="F14966" s="3">
        <v>333</v>
      </c>
      <c r="G14966" s="3">
        <v>333</v>
      </c>
      <c r="H14966" s="3">
        <v>66282963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0</v>
      </c>
      <c r="O14966" s="3">
        <v>0</v>
      </c>
      <c r="P14966" s="3" t="str">
        <f>B14966&amp;" | "&amp;C14966&amp;" | "&amp;D14966</f>
        <v>documentazione_amministrativa / documenti_protocollati | DOCUMENTO PROTOCOLLATO | DOCUMENTO PROTOCOLLATO</v>
      </c>
      <c r="Q14966" s="3" t="str">
        <f>VLOOKUP(P14966,'Classificazione UD'!A:B,2,FALSE)</f>
        <v>Protocollo</v>
      </c>
    </row>
    <row r="14967" spans="1:17" ht="15" customHeight="1" x14ac:dyDescent="0.25">
      <c r="A14967" s="30">
        <v>2017</v>
      </c>
      <c r="B14967" s="3" t="s">
        <v>44</v>
      </c>
      <c r="C14967" s="3" t="s">
        <v>46</v>
      </c>
      <c r="D14967" s="3" t="s">
        <v>46</v>
      </c>
      <c r="E14967" s="3">
        <v>25</v>
      </c>
      <c r="F14967" s="3">
        <v>189</v>
      </c>
      <c r="G14967" s="3">
        <v>189</v>
      </c>
      <c r="H14967" s="3">
        <v>113447951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 t="str">
        <f>B14967&amp;" | "&amp;C14967&amp;" | "&amp;D14967</f>
        <v>documentazione_amministrativa / deliberazioni | DELIBERA | DELIBERA</v>
      </c>
      <c r="Q14967" s="3" t="str">
        <f>VLOOKUP(P14967,'Classificazione UD'!A:B,2,FALSE)</f>
        <v>Amministrativo</v>
      </c>
    </row>
    <row r="14968" spans="1:17" ht="15" customHeight="1" x14ac:dyDescent="0.25">
      <c r="A14968" s="30">
        <v>2017</v>
      </c>
      <c r="B14968" s="3" t="s">
        <v>44</v>
      </c>
      <c r="C14968" s="3" t="s">
        <v>46</v>
      </c>
      <c r="D14968" s="3" t="s">
        <v>46</v>
      </c>
      <c r="E14968" s="3">
        <v>82</v>
      </c>
      <c r="F14968" s="3">
        <v>597</v>
      </c>
      <c r="G14968" s="3">
        <v>597</v>
      </c>
      <c r="H14968" s="3">
        <v>245690875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s="3">
        <v>0</v>
      </c>
      <c r="P14968" s="3" t="str">
        <f>B14968&amp;" | "&amp;C14968&amp;" | "&amp;D14968</f>
        <v>documentazione_amministrativa / deliberazioni | DELIBERA | DELIBERA</v>
      </c>
      <c r="Q14968" s="3" t="str">
        <f>VLOOKUP(P14968,'Classificazione UD'!A:B,2,FALSE)</f>
        <v>Amministrativo</v>
      </c>
    </row>
    <row r="14969" spans="1:17" ht="15" customHeight="1" x14ac:dyDescent="0.25">
      <c r="A14969" s="30">
        <v>2017</v>
      </c>
      <c r="B14969" s="3" t="s">
        <v>48</v>
      </c>
      <c r="C14969" s="3" t="s">
        <v>116</v>
      </c>
      <c r="D14969" s="3" t="s">
        <v>116</v>
      </c>
      <c r="E14969" s="3">
        <v>93</v>
      </c>
      <c r="F14969" s="3">
        <v>372</v>
      </c>
      <c r="G14969" s="3">
        <v>372</v>
      </c>
      <c r="H14969" s="3">
        <v>87195087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3" t="str">
        <f>B14969&amp;" | "&amp;C14969&amp;" | "&amp;D14969</f>
        <v>documentazione_amministrativa / determinazioni | DETERMINAZIONE DEL DIRIGENTE | DETERMINAZIONE DEL DIRIGENTE</v>
      </c>
      <c r="Q14969" s="3" t="str">
        <f>VLOOKUP(P14969,'Classificazione UD'!A:B,2,FALSE)</f>
        <v>Amministrativo</v>
      </c>
    </row>
    <row r="14970" spans="1:17" ht="15" customHeight="1" x14ac:dyDescent="0.25">
      <c r="A14970" s="30">
        <v>2017</v>
      </c>
      <c r="B14970" s="3" t="s">
        <v>17</v>
      </c>
      <c r="C14970" s="3" t="s">
        <v>27</v>
      </c>
      <c r="D14970" s="3" t="s">
        <v>19</v>
      </c>
      <c r="E14970" s="3">
        <v>737</v>
      </c>
      <c r="F14970" s="3">
        <v>2948</v>
      </c>
      <c r="G14970" s="3">
        <v>2948</v>
      </c>
      <c r="H14970" s="3">
        <v>434467514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 t="str">
        <f>B14970&amp;" | "&amp;C14970&amp;" | "&amp;D14970</f>
        <v>documentazione_amministrativa / documentazione_contabile | FATTURA PASSIVA | FATTURA</v>
      </c>
      <c r="Q14970" s="3" t="str">
        <f>VLOOKUP(P14970,'Classificazione UD'!A:B,2,FALSE)</f>
        <v>Fiscale</v>
      </c>
    </row>
    <row r="14971" spans="1:17" ht="15" customHeight="1" x14ac:dyDescent="0.25">
      <c r="A14971" s="30">
        <v>2017</v>
      </c>
      <c r="B14971" s="3" t="s">
        <v>23</v>
      </c>
      <c r="C14971" s="3" t="s">
        <v>117</v>
      </c>
      <c r="D14971" s="3" t="s">
        <v>117</v>
      </c>
      <c r="E14971" s="3">
        <v>2564</v>
      </c>
      <c r="F14971" s="3">
        <v>4105</v>
      </c>
      <c r="G14971" s="3">
        <v>4105</v>
      </c>
      <c r="H14971" s="3">
        <v>1415725516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 t="str">
        <f>B14971&amp;" | "&amp;C14971&amp;" | "&amp;D14971</f>
        <v>documentazione_amministrativa / altri_documenti | DOCUMENTO NON PROTOCOLLATO | DOCUMENTO NON PROTOCOLLATO</v>
      </c>
      <c r="Q14971" s="3" t="str">
        <f>VLOOKUP(P14971,'Classificazione UD'!A:B,2,FALSE)</f>
        <v>Amministrativo</v>
      </c>
    </row>
    <row r="14972" spans="1:17" ht="15" customHeight="1" x14ac:dyDescent="0.25">
      <c r="A14972" s="30">
        <v>2017</v>
      </c>
      <c r="B14972" s="3" t="s">
        <v>36</v>
      </c>
      <c r="C14972" s="3" t="s">
        <v>50</v>
      </c>
      <c r="D14972" s="3" t="s">
        <v>50</v>
      </c>
      <c r="E14972" s="3">
        <v>3154</v>
      </c>
      <c r="F14972" s="3">
        <v>8849</v>
      </c>
      <c r="G14972" s="3">
        <v>8849</v>
      </c>
      <c r="H14972" s="3">
        <v>2248912953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 t="str">
        <f>B14972&amp;" | "&amp;C14972&amp;" | "&amp;D14972</f>
        <v>documentazione_amministrativa / documenti_protocollati | DOCUMENTO PROTOCOLLATO | DOCUMENTO PROTOCOLLATO</v>
      </c>
      <c r="Q14972" s="3" t="str">
        <f>VLOOKUP(P14972,'Classificazione UD'!A:B,2,FALSE)</f>
        <v>Protocollo</v>
      </c>
    </row>
    <row r="14973" spans="1:17" ht="15" customHeight="1" x14ac:dyDescent="0.25">
      <c r="A14973" s="30">
        <v>2017</v>
      </c>
      <c r="B14973" s="3" t="s">
        <v>17</v>
      </c>
      <c r="C14973" s="3" t="s">
        <v>27</v>
      </c>
      <c r="D14973" s="3" t="s">
        <v>19</v>
      </c>
      <c r="E14973" s="3">
        <v>864</v>
      </c>
      <c r="F14973" s="3">
        <v>2993</v>
      </c>
      <c r="G14973" s="3">
        <v>2993</v>
      </c>
      <c r="H14973" s="3">
        <v>269665061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s="3">
        <v>0</v>
      </c>
      <c r="P14973" s="3" t="str">
        <f>B14973&amp;" | "&amp;C14973&amp;" | "&amp;D14973</f>
        <v>documentazione_amministrativa / documentazione_contabile | FATTURA PASSIVA | FATTURA</v>
      </c>
      <c r="Q14973" s="3" t="str">
        <f>VLOOKUP(P14973,'Classificazione UD'!A:B,2,FALSE)</f>
        <v>Fiscale</v>
      </c>
    </row>
    <row r="14974" spans="1:17" ht="15" customHeight="1" x14ac:dyDescent="0.25">
      <c r="A14974" s="30">
        <v>2017</v>
      </c>
      <c r="B14974" s="3" t="s">
        <v>44</v>
      </c>
      <c r="C14974" s="3" t="s">
        <v>312</v>
      </c>
      <c r="D14974" s="3" t="s">
        <v>312</v>
      </c>
      <c r="E14974" s="3">
        <v>92</v>
      </c>
      <c r="F14974" s="3">
        <v>515</v>
      </c>
      <c r="G14974" s="3">
        <v>515</v>
      </c>
      <c r="H14974" s="3">
        <v>280184707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>
        <v>0</v>
      </c>
      <c r="P14974" s="3" t="str">
        <f>B14974&amp;" | "&amp;C14974&amp;" | "&amp;D14974</f>
        <v>documentazione_amministrativa / deliberazioni | DELIB | DELIB</v>
      </c>
      <c r="Q14974" s="3" t="str">
        <f>VLOOKUP(P14974,'Classificazione UD'!A:B,2,FALSE)</f>
        <v>Amministrativo</v>
      </c>
    </row>
    <row r="14975" spans="1:17" ht="15" customHeight="1" x14ac:dyDescent="0.25">
      <c r="A14975" s="30">
        <v>2017</v>
      </c>
      <c r="B14975" s="3" t="s">
        <v>44</v>
      </c>
      <c r="C14975" s="3" t="s">
        <v>312</v>
      </c>
      <c r="D14975" s="3" t="s">
        <v>312</v>
      </c>
      <c r="E14975" s="3">
        <v>142</v>
      </c>
      <c r="F14975" s="3">
        <v>805</v>
      </c>
      <c r="G14975" s="3">
        <v>805</v>
      </c>
      <c r="H14975" s="3">
        <v>797804381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s="3">
        <v>0</v>
      </c>
      <c r="P14975" s="3" t="str">
        <f>B14975&amp;" | "&amp;C14975&amp;" | "&amp;D14975</f>
        <v>documentazione_amministrativa / deliberazioni | DELIB | DELIB</v>
      </c>
      <c r="Q14975" s="3" t="str">
        <f>VLOOKUP(P14975,'Classificazione UD'!A:B,2,FALSE)</f>
        <v>Amministrativo</v>
      </c>
    </row>
    <row r="14976" spans="1:17" ht="15" customHeight="1" x14ac:dyDescent="0.25">
      <c r="A14976" s="30">
        <v>2017</v>
      </c>
      <c r="B14976" s="3" t="s">
        <v>48</v>
      </c>
      <c r="C14976" s="3" t="s">
        <v>293</v>
      </c>
      <c r="D14976" s="3" t="s">
        <v>293</v>
      </c>
      <c r="E14976" s="3">
        <v>580</v>
      </c>
      <c r="F14976" s="3">
        <v>1506</v>
      </c>
      <c r="G14976" s="3">
        <v>1506</v>
      </c>
      <c r="H14976" s="3">
        <v>973950804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 t="str">
        <f>B14976&amp;" | "&amp;C14976&amp;" | "&amp;D14976</f>
        <v>documentazione_amministrativa / determinazioni | DETERMINAZIONE_DIRIGENZIALE | DETERMINAZIONE_DIRIGENZIALE</v>
      </c>
      <c r="Q14976" s="3" t="str">
        <f>VLOOKUP(P14976,'Classificazione UD'!A:B,2,FALSE)</f>
        <v>Amministrativo</v>
      </c>
    </row>
    <row r="14977" spans="1:17" ht="15" customHeight="1" x14ac:dyDescent="0.25">
      <c r="A14977" s="30">
        <v>2017</v>
      </c>
      <c r="B14977" s="3" t="s">
        <v>17</v>
      </c>
      <c r="C14977" s="3" t="s">
        <v>302</v>
      </c>
      <c r="D14977" s="3" t="s">
        <v>302</v>
      </c>
      <c r="E14977" s="3">
        <v>1511</v>
      </c>
      <c r="F14977" s="3">
        <v>5974</v>
      </c>
      <c r="G14977" s="3">
        <v>5974</v>
      </c>
      <c r="H14977" s="3">
        <v>1671279592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 t="str">
        <f>B14977&amp;" | "&amp;C14977&amp;" | "&amp;D14977</f>
        <v>documentazione_amministrativa / documentazione_contabile | FATTURA_PASSIVA | FATTURA_PASSIVA</v>
      </c>
      <c r="Q14977" s="3" t="str">
        <f>VLOOKUP(P14977,'Classificazione UD'!A:B,2,FALSE)</f>
        <v>Amministrativo</v>
      </c>
    </row>
    <row r="14978" spans="1:17" ht="15" customHeight="1" x14ac:dyDescent="0.25">
      <c r="A14978" s="30">
        <v>2017</v>
      </c>
      <c r="B14978" s="3" t="s">
        <v>17</v>
      </c>
      <c r="C14978" s="3" t="s">
        <v>57</v>
      </c>
      <c r="D14978" s="3" t="s">
        <v>57</v>
      </c>
      <c r="E14978" s="3">
        <v>3681</v>
      </c>
      <c r="F14978" s="3">
        <v>3681</v>
      </c>
      <c r="G14978" s="3">
        <v>3681</v>
      </c>
      <c r="H14978" s="3">
        <v>18557907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s="3">
        <v>0</v>
      </c>
      <c r="P14978" s="3" t="str">
        <f>B14978&amp;" | "&amp;C14978&amp;" | "&amp;D14978</f>
        <v>documentazione_amministrativa / documentazione_contabile | FLUSSO ORDINATIVI | FLUSSO ORDINATIVI</v>
      </c>
      <c r="Q14978" s="3" t="str">
        <f>VLOOKUP(P14978,'Classificazione UD'!A:B,2,FALSE)</f>
        <v>Ordinativo</v>
      </c>
    </row>
    <row r="14979" spans="1:17" ht="15" customHeight="1" x14ac:dyDescent="0.25">
      <c r="A14979" s="30">
        <v>2017</v>
      </c>
      <c r="B14979" s="3" t="s">
        <v>17</v>
      </c>
      <c r="C14979" s="3" t="s">
        <v>58</v>
      </c>
      <c r="D14979" s="3" t="s">
        <v>58</v>
      </c>
      <c r="E14979" s="3">
        <v>1739</v>
      </c>
      <c r="F14979" s="3">
        <v>1739</v>
      </c>
      <c r="G14979" s="3">
        <v>1739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 t="str">
        <f>B14979&amp;" | "&amp;C14979&amp;" | "&amp;D14979</f>
        <v>documentazione_amministrativa / documentazione_contabile | MANDATO | MANDATO</v>
      </c>
      <c r="Q14979" s="3" t="str">
        <f>VLOOKUP(P14979,'Classificazione UD'!A:B,2,FALSE)</f>
        <v>Ordinativo</v>
      </c>
    </row>
    <row r="14980" spans="1:17" ht="15" customHeight="1" x14ac:dyDescent="0.25">
      <c r="A14980" s="30">
        <v>2017</v>
      </c>
      <c r="B14980" s="3" t="s">
        <v>17</v>
      </c>
      <c r="C14980" s="3" t="s">
        <v>63</v>
      </c>
      <c r="D14980" s="3" t="s">
        <v>63</v>
      </c>
      <c r="E14980" s="3">
        <v>7118</v>
      </c>
      <c r="F14980" s="3">
        <v>7118</v>
      </c>
      <c r="G14980" s="3">
        <v>7118</v>
      </c>
      <c r="H14980" s="3">
        <v>20751385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 t="str">
        <f>B14980&amp;" | "&amp;C14980&amp;" | "&amp;D14980</f>
        <v>documentazione_amministrativa / documentazione_contabile | MESSAGGIO ESITO APPLICATIVO | MESSAGGIO ESITO APPLICATIVO</v>
      </c>
      <c r="Q14980" s="3" t="str">
        <f>VLOOKUP(P14980,'Classificazione UD'!A:B,2,FALSE)</f>
        <v>Ordinativo</v>
      </c>
    </row>
    <row r="14981" spans="1:17" ht="15" customHeight="1" x14ac:dyDescent="0.25">
      <c r="A14981" s="30">
        <v>2017</v>
      </c>
      <c r="B14981" s="3" t="s">
        <v>17</v>
      </c>
      <c r="C14981" s="3" t="s">
        <v>64</v>
      </c>
      <c r="D14981" s="3" t="s">
        <v>64</v>
      </c>
      <c r="E14981" s="3">
        <v>7368</v>
      </c>
      <c r="F14981" s="3">
        <v>7368</v>
      </c>
      <c r="G14981" s="3">
        <v>7368</v>
      </c>
      <c r="H14981" s="3">
        <v>18237898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 t="str">
        <f>B14981&amp;" | "&amp;C14981&amp;" | "&amp;D14981</f>
        <v>documentazione_amministrativa / documentazione_contabile | MESSAGGIO RICEZIONE FLUSSO | MESSAGGIO RICEZIONE FLUSSO</v>
      </c>
      <c r="Q14981" s="3" t="str">
        <f>VLOOKUP(P14981,'Classificazione UD'!A:B,2,FALSE)</f>
        <v>Ordinativo</v>
      </c>
    </row>
    <row r="14982" spans="1:17" ht="15" customHeight="1" x14ac:dyDescent="0.25">
      <c r="A14982" s="30">
        <v>2017</v>
      </c>
      <c r="B14982" s="3" t="s">
        <v>36</v>
      </c>
      <c r="C14982" s="3" t="s">
        <v>295</v>
      </c>
      <c r="D14982" s="3" t="s">
        <v>295</v>
      </c>
      <c r="E14982" s="3">
        <v>1835</v>
      </c>
      <c r="F14982" s="3">
        <v>3968</v>
      </c>
      <c r="G14982" s="3">
        <v>3968</v>
      </c>
      <c r="H14982" s="3">
        <v>2208676744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 t="str">
        <f>B14982&amp;" | "&amp;C14982&amp;" | "&amp;D14982</f>
        <v>documentazione_amministrativa / documenti_protocollati | DOCUMENTO_DI_PROTOCOLLO | DOCUMENTO_DI_PROTOCOLLO</v>
      </c>
      <c r="Q14982" s="3" t="str">
        <f>VLOOKUP(P14982,'Classificazione UD'!A:B,2,FALSE)</f>
        <v>Amministrativo</v>
      </c>
    </row>
    <row r="14983" spans="1:17" ht="15" customHeight="1" x14ac:dyDescent="0.25">
      <c r="A14983" s="30">
        <v>2017</v>
      </c>
      <c r="B14983" s="3" t="s">
        <v>20</v>
      </c>
      <c r="C14983" s="3" t="s">
        <v>21</v>
      </c>
      <c r="D14983" s="3" t="s">
        <v>21</v>
      </c>
      <c r="E14983" s="3">
        <v>284</v>
      </c>
      <c r="F14983" s="3">
        <v>568</v>
      </c>
      <c r="G14983" s="3">
        <v>568</v>
      </c>
      <c r="H14983" s="3">
        <v>36920654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 t="str">
        <f>B14983&amp;" | "&amp;C14983&amp;" | "&amp;D14983</f>
        <v>documentazione_amministrativa / registri | REGISTRO GIORNALIERO | REGISTRO GIORNALIERO</v>
      </c>
      <c r="Q14983" s="3" t="str">
        <f>VLOOKUP(P14983,'Classificazione UD'!A:B,2,FALSE)</f>
        <v>RGP</v>
      </c>
    </row>
    <row r="14984" spans="1:17" ht="15" customHeight="1" x14ac:dyDescent="0.25">
      <c r="A14984" s="30">
        <v>2017</v>
      </c>
      <c r="B14984" s="3" t="s">
        <v>17</v>
      </c>
      <c r="C14984" s="3" t="s">
        <v>65</v>
      </c>
      <c r="D14984" s="3" t="s">
        <v>65</v>
      </c>
      <c r="E14984" s="3">
        <v>1815</v>
      </c>
      <c r="F14984" s="3">
        <v>1815</v>
      </c>
      <c r="G14984" s="3">
        <v>1815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 t="str">
        <f>B14984&amp;" | "&amp;C14984&amp;" | "&amp;D14984</f>
        <v>documentazione_amministrativa / documentazione_contabile | REVERSALE | REVERSALE</v>
      </c>
      <c r="Q14984" s="3" t="str">
        <f>VLOOKUP(P14984,'Classificazione UD'!A:B,2,FALSE)</f>
        <v>Ordinativo</v>
      </c>
    </row>
    <row r="14985" spans="1:17" ht="15" customHeight="1" x14ac:dyDescent="0.25">
      <c r="A14985" s="30">
        <v>2017</v>
      </c>
      <c r="B14985" s="3" t="s">
        <v>17</v>
      </c>
      <c r="C14985" s="3" t="s">
        <v>27</v>
      </c>
      <c r="D14985" s="3" t="s">
        <v>19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19</v>
      </c>
      <c r="M14985" s="3">
        <v>68</v>
      </c>
      <c r="N14985" s="3">
        <v>125</v>
      </c>
      <c r="O14985" s="3">
        <v>8140567</v>
      </c>
      <c r="P14985" s="3" t="str">
        <f>B14985&amp;" | "&amp;C14985&amp;" | "&amp;D14985</f>
        <v>documentazione_amministrativa / documentazione_contabile | FATTURA PASSIVA | FATTURA</v>
      </c>
      <c r="Q14985" s="3" t="str">
        <f>VLOOKUP(P14985,'Classificazione UD'!A:B,2,FALSE)</f>
        <v>Fiscale</v>
      </c>
    </row>
    <row r="14986" spans="1:17" ht="15" customHeight="1" x14ac:dyDescent="0.25">
      <c r="A14986" s="30">
        <v>2017</v>
      </c>
      <c r="B14986" s="3" t="s">
        <v>17</v>
      </c>
      <c r="C14986" s="3" t="s">
        <v>27</v>
      </c>
      <c r="D14986" s="3" t="s">
        <v>28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1</v>
      </c>
      <c r="M14986" s="3">
        <v>4</v>
      </c>
      <c r="N14986" s="3">
        <v>7</v>
      </c>
      <c r="O14986" s="3">
        <v>402059</v>
      </c>
      <c r="P14986" s="3" t="str">
        <f>B14986&amp;" | "&amp;C14986&amp;" | "&amp;D14986</f>
        <v>documentazione_amministrativa / documentazione_contabile | FATTURA PASSIVA | NOTA DI CREDITO</v>
      </c>
      <c r="Q14986" s="3" t="str">
        <f>VLOOKUP(P14986,'Classificazione UD'!A:B,2,FALSE)</f>
        <v>Fiscale</v>
      </c>
    </row>
    <row r="14987" spans="1:17" ht="15" customHeight="1" x14ac:dyDescent="0.25">
      <c r="A14987" s="30">
        <v>2017</v>
      </c>
      <c r="B14987" s="3" t="s">
        <v>44</v>
      </c>
      <c r="C14987" s="3" t="s">
        <v>46</v>
      </c>
      <c r="D14987" s="3" t="s">
        <v>46</v>
      </c>
      <c r="E14987" s="3">
        <v>46</v>
      </c>
      <c r="F14987" s="3">
        <v>218</v>
      </c>
      <c r="G14987" s="3">
        <v>218</v>
      </c>
      <c r="H14987" s="3">
        <v>227490657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 t="str">
        <f>B14987&amp;" | "&amp;C14987&amp;" | "&amp;D14987</f>
        <v>documentazione_amministrativa / deliberazioni | DELIBERA | DELIBERA</v>
      </c>
      <c r="Q14987" s="3" t="str">
        <f>VLOOKUP(P14987,'Classificazione UD'!A:B,2,FALSE)</f>
        <v>Amministrativo</v>
      </c>
    </row>
    <row r="14988" spans="1:17" ht="15" customHeight="1" x14ac:dyDescent="0.25">
      <c r="A14988" s="30">
        <v>2017</v>
      </c>
      <c r="B14988" s="3" t="s">
        <v>44</v>
      </c>
      <c r="C14988" s="3" t="s">
        <v>46</v>
      </c>
      <c r="D14988" s="3" t="s">
        <v>46</v>
      </c>
      <c r="E14988" s="3">
        <v>95</v>
      </c>
      <c r="F14988" s="3">
        <v>349</v>
      </c>
      <c r="G14988" s="3">
        <v>349</v>
      </c>
      <c r="H14988" s="3">
        <v>153008183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>
        <v>0</v>
      </c>
      <c r="P14988" s="3" t="str">
        <f>B14988&amp;" | "&amp;C14988&amp;" | "&amp;D14988</f>
        <v>documentazione_amministrativa / deliberazioni | DELIBERA | DELIBERA</v>
      </c>
      <c r="Q14988" s="3" t="str">
        <f>VLOOKUP(P14988,'Classificazione UD'!A:B,2,FALSE)</f>
        <v>Amministrativo</v>
      </c>
    </row>
    <row r="14989" spans="1:17" ht="15" customHeight="1" x14ac:dyDescent="0.25">
      <c r="A14989" s="30">
        <v>2017</v>
      </c>
      <c r="B14989" s="3" t="s">
        <v>48</v>
      </c>
      <c r="C14989" s="3" t="s">
        <v>116</v>
      </c>
      <c r="D14989" s="3" t="s">
        <v>116</v>
      </c>
      <c r="E14989" s="3">
        <v>240</v>
      </c>
      <c r="F14989" s="3">
        <v>1022</v>
      </c>
      <c r="G14989" s="3">
        <v>1022</v>
      </c>
      <c r="H14989" s="3">
        <v>161486471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 t="str">
        <f>B14989&amp;" | "&amp;C14989&amp;" | "&amp;D14989</f>
        <v>documentazione_amministrativa / determinazioni | DETERMINAZIONE DEL DIRIGENTE | DETERMINAZIONE DEL DIRIGENTE</v>
      </c>
      <c r="Q14989" s="3" t="str">
        <f>VLOOKUP(P14989,'Classificazione UD'!A:B,2,FALSE)</f>
        <v>Amministrativo</v>
      </c>
    </row>
    <row r="14990" spans="1:17" ht="15" customHeight="1" x14ac:dyDescent="0.25">
      <c r="A14990" s="30">
        <v>2017</v>
      </c>
      <c r="B14990" s="3" t="s">
        <v>17</v>
      </c>
      <c r="C14990" s="3" t="s">
        <v>27</v>
      </c>
      <c r="D14990" s="3" t="s">
        <v>19</v>
      </c>
      <c r="E14990" s="3">
        <v>1331</v>
      </c>
      <c r="F14990" s="3">
        <v>5338</v>
      </c>
      <c r="G14990" s="3">
        <v>5338</v>
      </c>
      <c r="H14990" s="3">
        <v>1206190727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 t="str">
        <f>B14990&amp;" | "&amp;C14990&amp;" | "&amp;D14990</f>
        <v>documentazione_amministrativa / documentazione_contabile | FATTURA PASSIVA | FATTURA</v>
      </c>
      <c r="Q14990" s="3" t="str">
        <f>VLOOKUP(P14990,'Classificazione UD'!A:B,2,FALSE)</f>
        <v>Fiscale</v>
      </c>
    </row>
    <row r="14991" spans="1:17" ht="15" customHeight="1" x14ac:dyDescent="0.25">
      <c r="A14991" s="30">
        <v>2017</v>
      </c>
      <c r="B14991" s="3" t="s">
        <v>23</v>
      </c>
      <c r="C14991" s="3" t="s">
        <v>117</v>
      </c>
      <c r="D14991" s="3" t="s">
        <v>117</v>
      </c>
      <c r="E14991" s="3">
        <v>24</v>
      </c>
      <c r="F14991" s="3">
        <v>69</v>
      </c>
      <c r="G14991" s="3">
        <v>69</v>
      </c>
      <c r="H14991" s="3">
        <v>483081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 t="str">
        <f>B14991&amp;" | "&amp;C14991&amp;" | "&amp;D14991</f>
        <v>documentazione_amministrativa / altri_documenti | DOCUMENTO NON PROTOCOLLATO | DOCUMENTO NON PROTOCOLLATO</v>
      </c>
      <c r="Q14991" s="3" t="str">
        <f>VLOOKUP(P14991,'Classificazione UD'!A:B,2,FALSE)</f>
        <v>Amministrativo</v>
      </c>
    </row>
    <row r="14992" spans="1:17" ht="15" customHeight="1" x14ac:dyDescent="0.25">
      <c r="A14992" s="30">
        <v>2017</v>
      </c>
      <c r="B14992" s="3" t="s">
        <v>36</v>
      </c>
      <c r="C14992" s="3" t="s">
        <v>50</v>
      </c>
      <c r="D14992" s="3" t="s">
        <v>50</v>
      </c>
      <c r="E14992" s="3">
        <v>14894</v>
      </c>
      <c r="F14992" s="3">
        <v>37380</v>
      </c>
      <c r="G14992" s="3">
        <v>37380</v>
      </c>
      <c r="H14992" s="3">
        <v>16879581379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 t="str">
        <f>B14992&amp;" | "&amp;C14992&amp;" | "&amp;D14992</f>
        <v>documentazione_amministrativa / documenti_protocollati | DOCUMENTO PROTOCOLLATO | DOCUMENTO PROTOCOLLATO</v>
      </c>
      <c r="Q14992" s="3" t="str">
        <f>VLOOKUP(P14992,'Classificazione UD'!A:B,2,FALSE)</f>
        <v>Protocollo</v>
      </c>
    </row>
    <row r="14993" spans="1:17" ht="15" customHeight="1" x14ac:dyDescent="0.25">
      <c r="A14993" s="30">
        <v>2017</v>
      </c>
      <c r="B14993" s="3" t="s">
        <v>20</v>
      </c>
      <c r="C14993" s="3" t="s">
        <v>21</v>
      </c>
      <c r="D14993" s="3" t="s">
        <v>21</v>
      </c>
      <c r="E14993" s="3">
        <v>375</v>
      </c>
      <c r="F14993" s="3">
        <v>375</v>
      </c>
      <c r="G14993" s="3">
        <v>375</v>
      </c>
      <c r="H14993" s="3">
        <v>27585993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 t="str">
        <f>B14993&amp;" | "&amp;C14993&amp;" | "&amp;D14993</f>
        <v>documentazione_amministrativa / registri | REGISTRO GIORNALIERO | REGISTRO GIORNALIERO</v>
      </c>
      <c r="Q14993" s="3" t="str">
        <f>VLOOKUP(P14993,'Classificazione UD'!A:B,2,FALSE)</f>
        <v>RGP</v>
      </c>
    </row>
    <row r="14994" spans="1:17" ht="15" customHeight="1" x14ac:dyDescent="0.25">
      <c r="A14994" s="30">
        <v>2017</v>
      </c>
      <c r="B14994" s="3" t="s">
        <v>44</v>
      </c>
      <c r="C14994" s="3" t="s">
        <v>46</v>
      </c>
      <c r="D14994" s="3" t="s">
        <v>46</v>
      </c>
      <c r="E14994" s="3">
        <v>21</v>
      </c>
      <c r="F14994" s="3">
        <v>131</v>
      </c>
      <c r="G14994" s="3">
        <v>131</v>
      </c>
      <c r="H14994" s="3">
        <v>21429898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 t="str">
        <f>B14994&amp;" | "&amp;C14994&amp;" | "&amp;D14994</f>
        <v>documentazione_amministrativa / deliberazioni | DELIBERA | DELIBERA</v>
      </c>
      <c r="Q14994" s="3" t="str">
        <f>VLOOKUP(P14994,'Classificazione UD'!A:B,2,FALSE)</f>
        <v>Amministrativo</v>
      </c>
    </row>
    <row r="14995" spans="1:17" ht="15" customHeight="1" x14ac:dyDescent="0.25">
      <c r="A14995" s="30">
        <v>2017</v>
      </c>
      <c r="B14995" s="3" t="s">
        <v>44</v>
      </c>
      <c r="C14995" s="3" t="s">
        <v>46</v>
      </c>
      <c r="D14995" s="3" t="s">
        <v>46</v>
      </c>
      <c r="E14995" s="3">
        <v>33</v>
      </c>
      <c r="F14995" s="3">
        <v>97</v>
      </c>
      <c r="G14995" s="3">
        <v>97</v>
      </c>
      <c r="H14995" s="3">
        <v>19530579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 t="str">
        <f>B14995&amp;" | "&amp;C14995&amp;" | "&amp;D14995</f>
        <v>documentazione_amministrativa / deliberazioni | DELIBERA | DELIBERA</v>
      </c>
      <c r="Q14995" s="3" t="str">
        <f>VLOOKUP(P14995,'Classificazione UD'!A:B,2,FALSE)</f>
        <v>Amministrativo</v>
      </c>
    </row>
    <row r="14996" spans="1:17" ht="15" customHeight="1" x14ac:dyDescent="0.25">
      <c r="A14996" s="30">
        <v>2017</v>
      </c>
      <c r="B14996" s="3" t="s">
        <v>48</v>
      </c>
      <c r="C14996" s="3" t="s">
        <v>116</v>
      </c>
      <c r="D14996" s="3" t="s">
        <v>116</v>
      </c>
      <c r="E14996" s="3">
        <v>191</v>
      </c>
      <c r="F14996" s="3">
        <v>630</v>
      </c>
      <c r="G14996" s="3">
        <v>630</v>
      </c>
      <c r="H14996" s="3">
        <v>73848808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 t="str">
        <f>B14996&amp;" | "&amp;C14996&amp;" | "&amp;D14996</f>
        <v>documentazione_amministrativa / determinazioni | DETERMINAZIONE DEL DIRIGENTE | DETERMINAZIONE DEL DIRIGENTE</v>
      </c>
      <c r="Q14996" s="3" t="str">
        <f>VLOOKUP(P14996,'Classificazione UD'!A:B,2,FALSE)</f>
        <v>Amministrativo</v>
      </c>
    </row>
    <row r="14997" spans="1:17" ht="15" customHeight="1" x14ac:dyDescent="0.25">
      <c r="A14997" s="30">
        <v>2017</v>
      </c>
      <c r="B14997" s="3" t="s">
        <v>17</v>
      </c>
      <c r="C14997" s="3" t="s">
        <v>27</v>
      </c>
      <c r="D14997" s="3" t="s">
        <v>19</v>
      </c>
      <c r="E14997" s="3">
        <v>554</v>
      </c>
      <c r="F14997" s="3">
        <v>2216</v>
      </c>
      <c r="G14997" s="3">
        <v>2216</v>
      </c>
      <c r="H14997" s="3">
        <v>440237015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 t="str">
        <f>B14997&amp;" | "&amp;C14997&amp;" | "&amp;D14997</f>
        <v>documentazione_amministrativa / documentazione_contabile | FATTURA PASSIVA | FATTURA</v>
      </c>
      <c r="Q14997" s="3" t="str">
        <f>VLOOKUP(P14997,'Classificazione UD'!A:B,2,FALSE)</f>
        <v>Fiscale</v>
      </c>
    </row>
    <row r="14998" spans="1:17" ht="15" customHeight="1" x14ac:dyDescent="0.25">
      <c r="A14998" s="30">
        <v>2017</v>
      </c>
      <c r="B14998" s="3" t="s">
        <v>23</v>
      </c>
      <c r="C14998" s="3" t="s">
        <v>117</v>
      </c>
      <c r="D14998" s="3" t="s">
        <v>117</v>
      </c>
      <c r="E14998" s="3">
        <v>600</v>
      </c>
      <c r="F14998" s="3">
        <v>618</v>
      </c>
      <c r="G14998" s="3">
        <v>618</v>
      </c>
      <c r="H14998" s="3">
        <v>223791031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 t="str">
        <f>B14998&amp;" | "&amp;C14998&amp;" | "&amp;D14998</f>
        <v>documentazione_amministrativa / altri_documenti | DOCUMENTO NON PROTOCOLLATO | DOCUMENTO NON PROTOCOLLATO</v>
      </c>
      <c r="Q14998" s="3" t="str">
        <f>VLOOKUP(P14998,'Classificazione UD'!A:B,2,FALSE)</f>
        <v>Amministrativo</v>
      </c>
    </row>
    <row r="14999" spans="1:17" ht="15" customHeight="1" x14ac:dyDescent="0.25">
      <c r="A14999" s="30">
        <v>2017</v>
      </c>
      <c r="B14999" s="3" t="s">
        <v>36</v>
      </c>
      <c r="C14999" s="3" t="s">
        <v>50</v>
      </c>
      <c r="D14999" s="3" t="s">
        <v>50</v>
      </c>
      <c r="E14999" s="3">
        <v>2870</v>
      </c>
      <c r="F14999" s="3">
        <v>10827</v>
      </c>
      <c r="G14999" s="3">
        <v>10827</v>
      </c>
      <c r="H14999" s="3">
        <v>5691865984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 t="str">
        <f>B14999&amp;" | "&amp;C14999&amp;" | "&amp;D14999</f>
        <v>documentazione_amministrativa / documenti_protocollati | DOCUMENTO PROTOCOLLATO | DOCUMENTO PROTOCOLLATO</v>
      </c>
      <c r="Q14999" s="3" t="str">
        <f>VLOOKUP(P14999,'Classificazione UD'!A:B,2,FALSE)</f>
        <v>Protocollo</v>
      </c>
    </row>
    <row r="15000" spans="1:17" ht="15" customHeight="1" x14ac:dyDescent="0.25">
      <c r="A15000" s="30">
        <v>2017</v>
      </c>
      <c r="B15000" s="3" t="s">
        <v>20</v>
      </c>
      <c r="C15000" s="3" t="s">
        <v>21</v>
      </c>
      <c r="D15000" s="3" t="s">
        <v>21</v>
      </c>
      <c r="E15000" s="3">
        <v>291</v>
      </c>
      <c r="F15000" s="3">
        <v>291</v>
      </c>
      <c r="G15000" s="3">
        <v>291</v>
      </c>
      <c r="H15000" s="3">
        <v>18309657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 t="str">
        <f>B15000&amp;" | "&amp;C15000&amp;" | "&amp;D15000</f>
        <v>documentazione_amministrativa / registri | REGISTRO GIORNALIERO | REGISTRO GIORNALIERO</v>
      </c>
      <c r="Q15000" s="3" t="str">
        <f>VLOOKUP(P15000,'Classificazione UD'!A:B,2,FALSE)</f>
        <v>RGP</v>
      </c>
    </row>
    <row r="15001" spans="1:17" ht="15" customHeight="1" x14ac:dyDescent="0.25">
      <c r="A15001" s="30">
        <v>2017</v>
      </c>
      <c r="B15001" s="3" t="s">
        <v>33</v>
      </c>
      <c r="C15001" s="3" t="s">
        <v>133</v>
      </c>
      <c r="D15001" s="3" t="s">
        <v>34</v>
      </c>
      <c r="E15001" s="3">
        <v>14</v>
      </c>
      <c r="F15001" s="3">
        <v>38</v>
      </c>
      <c r="G15001" s="3">
        <v>38</v>
      </c>
      <c r="H15001" s="3">
        <v>50589069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 t="str">
        <f>B15001&amp;" | "&amp;C15001&amp;" | "&amp;D15001</f>
        <v>documentazione_amministrativa / contratti_accordi | Contratto | CONTRATTO</v>
      </c>
      <c r="Q15001" s="3" t="str">
        <f>VLOOKUP(P15001,'Classificazione UD'!A:B,2,FALSE)</f>
        <v>Contratto</v>
      </c>
    </row>
    <row r="15002" spans="1:17" ht="15" customHeight="1" x14ac:dyDescent="0.25">
      <c r="A15002" s="30">
        <v>2017</v>
      </c>
      <c r="B15002" s="3" t="s">
        <v>20</v>
      </c>
      <c r="C15002" s="3" t="s">
        <v>21</v>
      </c>
      <c r="D15002" s="3" t="s">
        <v>21</v>
      </c>
      <c r="E15002" s="3">
        <v>290</v>
      </c>
      <c r="F15002" s="3">
        <v>290</v>
      </c>
      <c r="G15002" s="3">
        <v>290</v>
      </c>
      <c r="H15002" s="3">
        <v>132775134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0</v>
      </c>
      <c r="O15002" s="3">
        <v>0</v>
      </c>
      <c r="P15002" s="3" t="str">
        <f>B15002&amp;" | "&amp;C15002&amp;" | "&amp;D15002</f>
        <v>documentazione_amministrativa / registri | REGISTRO GIORNALIERO | REGISTRO GIORNALIERO</v>
      </c>
      <c r="Q15002" s="3" t="str">
        <f>VLOOKUP(P15002,'Classificazione UD'!A:B,2,FALSE)</f>
        <v>RGP</v>
      </c>
    </row>
    <row r="15003" spans="1:17" ht="15" customHeight="1" x14ac:dyDescent="0.25">
      <c r="A15003" s="30">
        <v>2017</v>
      </c>
      <c r="B15003" s="3" t="s">
        <v>17</v>
      </c>
      <c r="C15003" s="3" t="s">
        <v>27</v>
      </c>
      <c r="D15003" s="3" t="s">
        <v>19</v>
      </c>
      <c r="E15003" s="3">
        <v>93</v>
      </c>
      <c r="F15003" s="3">
        <v>282</v>
      </c>
      <c r="G15003" s="3">
        <v>282</v>
      </c>
      <c r="H15003" s="3">
        <v>19057572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 t="str">
        <f>B15003&amp;" | "&amp;C15003&amp;" | "&amp;D15003</f>
        <v>documentazione_amministrativa / documentazione_contabile | FATTURA PASSIVA | FATTURA</v>
      </c>
      <c r="Q15003" s="3" t="str">
        <f>VLOOKUP(P15003,'Classificazione UD'!A:B,2,FALSE)</f>
        <v>Fiscale</v>
      </c>
    </row>
    <row r="15004" spans="1:17" ht="15" customHeight="1" x14ac:dyDescent="0.25">
      <c r="A15004" s="30">
        <v>2017</v>
      </c>
      <c r="B15004" s="3" t="s">
        <v>17</v>
      </c>
      <c r="C15004" s="3" t="s">
        <v>27</v>
      </c>
      <c r="D15004" s="3" t="s">
        <v>28</v>
      </c>
      <c r="E15004" s="3">
        <v>2</v>
      </c>
      <c r="F15004" s="3">
        <v>7</v>
      </c>
      <c r="G15004" s="3">
        <v>7</v>
      </c>
      <c r="H15004" s="3">
        <v>27663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 t="str">
        <f>B15004&amp;" | "&amp;C15004&amp;" | "&amp;D15004</f>
        <v>documentazione_amministrativa / documentazione_contabile | FATTURA PASSIVA | NOTA DI CREDITO</v>
      </c>
      <c r="Q15004" s="3" t="str">
        <f>VLOOKUP(P15004,'Classificazione UD'!A:B,2,FALSE)</f>
        <v>Fiscale</v>
      </c>
    </row>
    <row r="15005" spans="1:17" ht="15" customHeight="1" x14ac:dyDescent="0.25">
      <c r="A15005" s="30">
        <v>2017</v>
      </c>
      <c r="B15005" s="3" t="s">
        <v>17</v>
      </c>
      <c r="C15005" s="3" t="s">
        <v>27</v>
      </c>
      <c r="D15005" s="3" t="s">
        <v>86</v>
      </c>
      <c r="E15005" s="3">
        <v>2</v>
      </c>
      <c r="F15005" s="3">
        <v>6</v>
      </c>
      <c r="G15005" s="3">
        <v>6</v>
      </c>
      <c r="H15005" s="3">
        <v>16477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 t="str">
        <f>B15005&amp;" | "&amp;C15005&amp;" | "&amp;D15005</f>
        <v>documentazione_amministrativa / documentazione_contabile | FATTURA PASSIVA | PARCELLA</v>
      </c>
      <c r="Q15005" s="3" t="str">
        <f>VLOOKUP(P15005,'Classificazione UD'!A:B,2,FALSE)</f>
        <v>Fiscale</v>
      </c>
    </row>
    <row r="15006" spans="1:17" ht="15" customHeight="1" x14ac:dyDescent="0.25">
      <c r="A15006" s="30">
        <v>2017</v>
      </c>
      <c r="B15006" s="3" t="s">
        <v>17</v>
      </c>
      <c r="C15006" s="3" t="s">
        <v>27</v>
      </c>
      <c r="D15006" s="3" t="s">
        <v>307</v>
      </c>
      <c r="E15006" s="3">
        <v>62</v>
      </c>
      <c r="F15006" s="3">
        <v>62</v>
      </c>
      <c r="G15006" s="3">
        <v>62</v>
      </c>
      <c r="H15006" s="3">
        <v>46412</v>
      </c>
      <c r="I15006" s="3">
        <v>114</v>
      </c>
      <c r="J15006" s="3">
        <v>114</v>
      </c>
      <c r="K15006" s="3">
        <v>12767883</v>
      </c>
      <c r="L15006" s="3">
        <v>0</v>
      </c>
      <c r="M15006" s="3">
        <v>0</v>
      </c>
      <c r="N15006" s="3">
        <v>0</v>
      </c>
      <c r="O15006" s="3">
        <v>0</v>
      </c>
      <c r="P15006" s="3" t="str">
        <f>B15006&amp;" | "&amp;C15006&amp;" | "&amp;D15006</f>
        <v>documentazione_amministrativa / documentazione_contabile | FATTURA PASSIVA | ALLEGATO FATTURA PASSIVA</v>
      </c>
      <c r="Q15006" s="3" t="str">
        <f>VLOOKUP(P15006,'Classificazione UD'!A:B,2,FALSE)</f>
        <v>Amministrativo</v>
      </c>
    </row>
    <row r="15007" spans="1:17" ht="15" customHeight="1" x14ac:dyDescent="0.25">
      <c r="A15007" s="30">
        <v>2017</v>
      </c>
      <c r="B15007" s="3" t="s">
        <v>17</v>
      </c>
      <c r="C15007" s="3" t="s">
        <v>27</v>
      </c>
      <c r="D15007" s="3" t="s">
        <v>27</v>
      </c>
      <c r="E15007" s="3">
        <v>4</v>
      </c>
      <c r="F15007" s="3">
        <v>4</v>
      </c>
      <c r="G15007" s="3">
        <v>4</v>
      </c>
      <c r="H15007" s="3">
        <v>1297262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  <c r="O15007" s="3">
        <v>0</v>
      </c>
      <c r="P15007" s="3" t="str">
        <f>B15007&amp;" | "&amp;C15007&amp;" | "&amp;D15007</f>
        <v>documentazione_amministrativa / documentazione_contabile | FATTURA PASSIVA | FATTURA PASSIVA</v>
      </c>
      <c r="Q15007" s="3" t="str">
        <f>VLOOKUP(P15007,'Classificazione UD'!A:B,2,FALSE)</f>
        <v>Fiscale</v>
      </c>
    </row>
    <row r="15008" spans="1:17" ht="15" customHeight="1" x14ac:dyDescent="0.25">
      <c r="A15008" s="30">
        <v>2017</v>
      </c>
      <c r="B15008" s="3" t="s">
        <v>20</v>
      </c>
      <c r="C15008" s="3" t="s">
        <v>304</v>
      </c>
      <c r="D15008" s="3" t="s">
        <v>304</v>
      </c>
      <c r="E15008" s="3">
        <v>30</v>
      </c>
      <c r="F15008" s="3">
        <v>30</v>
      </c>
      <c r="G15008" s="3">
        <v>30</v>
      </c>
      <c r="H15008" s="3">
        <v>2539400</v>
      </c>
      <c r="I15008" s="3">
        <v>1</v>
      </c>
      <c r="J15008" s="3">
        <v>1</v>
      </c>
      <c r="K15008" s="3">
        <v>78403</v>
      </c>
      <c r="L15008" s="3">
        <v>0</v>
      </c>
      <c r="M15008" s="3">
        <v>0</v>
      </c>
      <c r="N15008" s="3">
        <v>0</v>
      </c>
      <c r="O15008" s="3">
        <v>0</v>
      </c>
      <c r="P15008" s="3" t="str">
        <f>B15008&amp;" | "&amp;C15008&amp;" | "&amp;D15008</f>
        <v>documentazione_amministrativa / registri | REGISTRO PROTOCOLLO | REGISTRO PROTOCOLLO</v>
      </c>
      <c r="Q15008" s="3" t="str">
        <f>VLOOKUP(P15008,'Classificazione UD'!A:B,2,FALSE)</f>
        <v>Amministrativo</v>
      </c>
    </row>
    <row r="15009" spans="1:17" ht="15" customHeight="1" x14ac:dyDescent="0.25">
      <c r="A15009" s="30">
        <v>2017</v>
      </c>
      <c r="B15009" s="3" t="s">
        <v>20</v>
      </c>
      <c r="C15009" s="3" t="s">
        <v>21</v>
      </c>
      <c r="D15009" s="3" t="s">
        <v>21</v>
      </c>
      <c r="E15009" s="3">
        <v>345</v>
      </c>
      <c r="F15009" s="3">
        <v>345</v>
      </c>
      <c r="G15009" s="3">
        <v>345</v>
      </c>
      <c r="H15009" s="3">
        <v>304491147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 t="str">
        <f>B15009&amp;" | "&amp;C15009&amp;" | "&amp;D15009</f>
        <v>documentazione_amministrativa / registri | REGISTRO GIORNALIERO | REGISTRO GIORNALIERO</v>
      </c>
      <c r="Q15009" s="3" t="str">
        <f>VLOOKUP(P15009,'Classificazione UD'!A:B,2,FALSE)</f>
        <v>RGP</v>
      </c>
    </row>
    <row r="15010" spans="1:17" ht="15" customHeight="1" x14ac:dyDescent="0.25">
      <c r="A15010" s="30">
        <v>2017</v>
      </c>
      <c r="B15010" s="3" t="s">
        <v>118</v>
      </c>
      <c r="C15010" s="3" t="s">
        <v>142</v>
      </c>
      <c r="D15010" s="3" t="s">
        <v>142</v>
      </c>
      <c r="E15010" s="3">
        <v>2</v>
      </c>
      <c r="F15010" s="3">
        <v>2</v>
      </c>
      <c r="G15010" s="3">
        <v>2</v>
      </c>
      <c r="H15010" s="3">
        <v>125732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 t="str">
        <f>B15010&amp;" | "&amp;C15010&amp;" | "&amp;D15010</f>
        <v>documentazione_amministrativa / decreti_ordinanze | DECRETO DEL SINDACO | DECRETO DEL SINDACO</v>
      </c>
      <c r="Q15010" s="3" t="str">
        <f>VLOOKUP(P15010,'Classificazione UD'!A:B,2,FALSE)</f>
        <v>Amministrativo</v>
      </c>
    </row>
    <row r="15011" spans="1:17" ht="15" customHeight="1" x14ac:dyDescent="0.25">
      <c r="A15011" s="30">
        <v>2017</v>
      </c>
      <c r="B15011" s="3" t="s">
        <v>44</v>
      </c>
      <c r="C15011" s="3" t="s">
        <v>135</v>
      </c>
      <c r="D15011" s="3" t="s">
        <v>135</v>
      </c>
      <c r="E15011" s="3">
        <v>15</v>
      </c>
      <c r="F15011" s="3">
        <v>123</v>
      </c>
      <c r="G15011" s="3">
        <v>123</v>
      </c>
      <c r="H15011" s="3">
        <v>45411481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 t="str">
        <f>B15011&amp;" | "&amp;C15011&amp;" | "&amp;D15011</f>
        <v>documentazione_amministrativa / deliberazioni | DELIBERA DI CONSIGLIO | DELIBERA DI CONSIGLIO</v>
      </c>
      <c r="Q15011" s="3" t="str">
        <f>VLOOKUP(P15011,'Classificazione UD'!A:B,2,FALSE)</f>
        <v>Amministrativo</v>
      </c>
    </row>
    <row r="15012" spans="1:17" ht="15" customHeight="1" x14ac:dyDescent="0.25">
      <c r="A15012" s="30">
        <v>2017</v>
      </c>
      <c r="B15012" s="3" t="s">
        <v>44</v>
      </c>
      <c r="C15012" s="3" t="s">
        <v>136</v>
      </c>
      <c r="D15012" s="3" t="s">
        <v>136</v>
      </c>
      <c r="E15012" s="3">
        <v>37</v>
      </c>
      <c r="F15012" s="3">
        <v>257</v>
      </c>
      <c r="G15012" s="3">
        <v>257</v>
      </c>
      <c r="H15012" s="3">
        <v>60484511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 t="str">
        <f>B15012&amp;" | "&amp;C15012&amp;" | "&amp;D15012</f>
        <v>documentazione_amministrativa / deliberazioni | DELIBERA DI GIUNTA | DELIBERA DI GIUNTA</v>
      </c>
      <c r="Q15012" s="3" t="str">
        <f>VLOOKUP(P15012,'Classificazione UD'!A:B,2,FALSE)</f>
        <v>Amministrativo</v>
      </c>
    </row>
    <row r="15013" spans="1:17" ht="15" customHeight="1" x14ac:dyDescent="0.25">
      <c r="A15013" s="30">
        <v>2017</v>
      </c>
      <c r="B15013" s="3" t="s">
        <v>48</v>
      </c>
      <c r="C15013" s="3" t="s">
        <v>175</v>
      </c>
      <c r="D15013" s="3" t="s">
        <v>175</v>
      </c>
      <c r="E15013" s="3">
        <v>191</v>
      </c>
      <c r="F15013" s="3">
        <v>414</v>
      </c>
      <c r="G15013" s="3">
        <v>414</v>
      </c>
      <c r="H15013" s="3">
        <v>52733907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 t="str">
        <f>B15013&amp;" | "&amp;C15013&amp;" | "&amp;D15013</f>
        <v>documentazione_amministrativa / determinazioni | DETERMINAZIONE | DETERMINAZIONE</v>
      </c>
      <c r="Q15013" s="3" t="str">
        <f>VLOOKUP(P15013,'Classificazione UD'!A:B,2,FALSE)</f>
        <v>Amministrativo</v>
      </c>
    </row>
    <row r="15014" spans="1:17" ht="15" customHeight="1" x14ac:dyDescent="0.25">
      <c r="A15014" s="30">
        <v>2017</v>
      </c>
      <c r="B15014" s="3" t="s">
        <v>118</v>
      </c>
      <c r="C15014" s="3" t="s">
        <v>310</v>
      </c>
      <c r="D15014" s="3" t="s">
        <v>310</v>
      </c>
      <c r="E15014" s="3">
        <v>24</v>
      </c>
      <c r="F15014" s="3">
        <v>24</v>
      </c>
      <c r="G15014" s="3">
        <v>24</v>
      </c>
      <c r="H15014" s="3">
        <v>1870749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s="3">
        <v>0</v>
      </c>
      <c r="P15014" s="3" t="str">
        <f>B15014&amp;" | "&amp;C15014&amp;" | "&amp;D15014</f>
        <v>documentazione_amministrativa / decreti_ordinanze | ORDINANZA DEL RESPONSABILE | ORDINANZA DEL RESPONSABILE</v>
      </c>
      <c r="Q15014" s="3" t="str">
        <f>VLOOKUP(P15014,'Classificazione UD'!A:B,2,FALSE)</f>
        <v>Amministrativo</v>
      </c>
    </row>
    <row r="15015" spans="1:17" ht="15" customHeight="1" x14ac:dyDescent="0.25">
      <c r="A15015" s="30">
        <v>2017</v>
      </c>
      <c r="B15015" s="3" t="s">
        <v>118</v>
      </c>
      <c r="C15015" s="3" t="s">
        <v>139</v>
      </c>
      <c r="D15015" s="3" t="s">
        <v>139</v>
      </c>
      <c r="E15015" s="3">
        <v>9</v>
      </c>
      <c r="F15015" s="3">
        <v>21</v>
      </c>
      <c r="G15015" s="3">
        <v>21</v>
      </c>
      <c r="H15015" s="3">
        <v>11964997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3" t="str">
        <f>B15015&amp;" | "&amp;C15015&amp;" | "&amp;D15015</f>
        <v>documentazione_amministrativa / decreti_ordinanze | ORDINANZA SINDACALE | ORDINANZA SINDACALE</v>
      </c>
      <c r="Q15015" s="3" t="str">
        <f>VLOOKUP(P15015,'Classificazione UD'!A:B,2,FALSE)</f>
        <v>Amministrativo</v>
      </c>
    </row>
    <row r="15016" spans="1:17" ht="15" customHeight="1" x14ac:dyDescent="0.25">
      <c r="A15016" s="30">
        <v>2017</v>
      </c>
      <c r="B15016" s="3" t="s">
        <v>36</v>
      </c>
      <c r="C15016" s="3" t="s">
        <v>50</v>
      </c>
      <c r="D15016" s="3" t="s">
        <v>50</v>
      </c>
      <c r="E15016" s="3">
        <v>14205</v>
      </c>
      <c r="F15016" s="3">
        <v>46096</v>
      </c>
      <c r="G15016" s="3">
        <v>46096</v>
      </c>
      <c r="H15016" s="3">
        <v>23779686491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0</v>
      </c>
      <c r="P15016" s="3" t="str">
        <f>B15016&amp;" | "&amp;C15016&amp;" | "&amp;D15016</f>
        <v>documentazione_amministrativa / documenti_protocollati | DOCUMENTO PROTOCOLLATO | DOCUMENTO PROTOCOLLATO</v>
      </c>
      <c r="Q15016" s="3" t="str">
        <f>VLOOKUP(P15016,'Classificazione UD'!A:B,2,FALSE)</f>
        <v>Protocollo</v>
      </c>
    </row>
    <row r="15017" spans="1:17" ht="15" customHeight="1" x14ac:dyDescent="0.25">
      <c r="A15017" s="30">
        <v>2017</v>
      </c>
      <c r="B15017" s="3" t="s">
        <v>20</v>
      </c>
      <c r="C15017" s="3" t="s">
        <v>21</v>
      </c>
      <c r="D15017" s="3" t="s">
        <v>21</v>
      </c>
      <c r="E15017" s="3">
        <v>360</v>
      </c>
      <c r="F15017" s="3">
        <v>656</v>
      </c>
      <c r="G15017" s="3">
        <v>656</v>
      </c>
      <c r="H15017" s="3">
        <v>47707880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 t="str">
        <f>B15017&amp;" | "&amp;C15017&amp;" | "&amp;D15017</f>
        <v>documentazione_amministrativa / registri | REGISTRO GIORNALIERO | REGISTRO GIORNALIERO</v>
      </c>
      <c r="Q15017" s="3" t="str">
        <f>VLOOKUP(P15017,'Classificazione UD'!A:B,2,FALSE)</f>
        <v>RGP</v>
      </c>
    </row>
    <row r="15018" spans="1:17" ht="15" customHeight="1" x14ac:dyDescent="0.25">
      <c r="A15018" s="30">
        <v>2017</v>
      </c>
      <c r="B15018" s="3" t="s">
        <v>36</v>
      </c>
      <c r="C15018" s="3" t="s">
        <v>50</v>
      </c>
      <c r="D15018" s="3" t="s">
        <v>50</v>
      </c>
      <c r="E15018" s="3">
        <v>3</v>
      </c>
      <c r="F15018" s="3">
        <v>12</v>
      </c>
      <c r="G15018" s="3">
        <v>12</v>
      </c>
      <c r="H15018" s="3">
        <v>8471380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 t="str">
        <f>B15018&amp;" | "&amp;C15018&amp;" | "&amp;D15018</f>
        <v>documentazione_amministrativa / documenti_protocollati | DOCUMENTO PROTOCOLLATO | DOCUMENTO PROTOCOLLATO</v>
      </c>
      <c r="Q15018" s="3" t="str">
        <f>VLOOKUP(P15018,'Classificazione UD'!A:B,2,FALSE)</f>
        <v>Protocollo</v>
      </c>
    </row>
    <row r="15019" spans="1:17" ht="15" customHeight="1" x14ac:dyDescent="0.25">
      <c r="A15019" s="30">
        <v>2017</v>
      </c>
      <c r="B15019" s="3" t="s">
        <v>48</v>
      </c>
      <c r="C15019" s="3" t="s">
        <v>81</v>
      </c>
      <c r="D15019" s="3" t="s">
        <v>81</v>
      </c>
      <c r="E15019" s="3">
        <v>1</v>
      </c>
      <c r="F15019" s="3">
        <v>6</v>
      </c>
      <c r="G15019" s="3">
        <v>6</v>
      </c>
      <c r="H15019" s="3">
        <v>1931916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 t="str">
        <f>B15019&amp;" | "&amp;C15019&amp;" | "&amp;D15019</f>
        <v>documentazione_amministrativa / determinazioni | DETERMINA | DETERMINA</v>
      </c>
      <c r="Q15019" s="3" t="str">
        <f>VLOOKUP(P15019,'Classificazione UD'!A:B,2,FALSE)</f>
        <v>Amministrativo</v>
      </c>
    </row>
    <row r="15020" spans="1:17" ht="15" customHeight="1" x14ac:dyDescent="0.25">
      <c r="A15020" s="30">
        <v>2017</v>
      </c>
      <c r="B15020" s="3" t="s">
        <v>17</v>
      </c>
      <c r="C15020" s="3" t="s">
        <v>27</v>
      </c>
      <c r="D15020" s="3" t="s">
        <v>19</v>
      </c>
      <c r="E15020" s="3">
        <v>2116</v>
      </c>
      <c r="F15020" s="3">
        <v>4232</v>
      </c>
      <c r="G15020" s="3">
        <v>8464</v>
      </c>
      <c r="H15020" s="3">
        <v>655089923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3">
        <v>0</v>
      </c>
      <c r="P15020" s="3" t="str">
        <f>B15020&amp;" | "&amp;C15020&amp;" | "&amp;D15020</f>
        <v>documentazione_amministrativa / documentazione_contabile | FATTURA PASSIVA | FATTURA</v>
      </c>
      <c r="Q15020" s="3" t="str">
        <f>VLOOKUP(P15020,'Classificazione UD'!A:B,2,FALSE)</f>
        <v>Fiscale</v>
      </c>
    </row>
    <row r="15021" spans="1:17" ht="15" customHeight="1" x14ac:dyDescent="0.25">
      <c r="A15021" s="30">
        <v>2017</v>
      </c>
      <c r="B15021" s="3" t="s">
        <v>17</v>
      </c>
      <c r="C15021" s="3" t="s">
        <v>24</v>
      </c>
      <c r="D15021" s="3" t="s">
        <v>24</v>
      </c>
      <c r="E15021" s="3">
        <v>10</v>
      </c>
      <c r="F15021" s="3">
        <v>10</v>
      </c>
      <c r="G15021" s="3">
        <v>10</v>
      </c>
      <c r="H15021" s="3">
        <v>145047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  <c r="O15021" s="3">
        <v>0</v>
      </c>
      <c r="P15021" s="3" t="str">
        <f>B15021&amp;" | "&amp;C15021&amp;" | "&amp;D15021</f>
        <v>documentazione_amministrativa / documentazione_contabile | FOGLIO DI TRASFORMAZIONE | FOGLIO DI TRASFORMAZIONE</v>
      </c>
      <c r="Q15021" s="3" t="str">
        <f>VLOOKUP(P15021,'Classificazione UD'!A:B,2,FALSE)</f>
        <v>Tecnico</v>
      </c>
    </row>
    <row r="15022" spans="1:17" ht="15" customHeight="1" x14ac:dyDescent="0.25">
      <c r="A15022" s="30">
        <v>2017</v>
      </c>
      <c r="B15022" s="3" t="s">
        <v>20</v>
      </c>
      <c r="C15022" s="3" t="s">
        <v>21</v>
      </c>
      <c r="D15022" s="3" t="s">
        <v>21</v>
      </c>
      <c r="E15022" s="3">
        <v>459</v>
      </c>
      <c r="F15022" s="3">
        <v>459</v>
      </c>
      <c r="G15022" s="3">
        <v>459</v>
      </c>
      <c r="H15022" s="3">
        <v>51457195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 t="str">
        <f>B15022&amp;" | "&amp;C15022&amp;" | "&amp;D15022</f>
        <v>documentazione_amministrativa / registri | REGISTRO GIORNALIERO | REGISTRO GIORNALIERO</v>
      </c>
      <c r="Q15022" s="3" t="str">
        <f>VLOOKUP(P15022,'Classificazione UD'!A:B,2,FALSE)</f>
        <v>RGP</v>
      </c>
    </row>
    <row r="15023" spans="1:17" ht="15" customHeight="1" x14ac:dyDescent="0.25">
      <c r="A15023" s="30">
        <v>2017</v>
      </c>
      <c r="B15023" s="3" t="s">
        <v>33</v>
      </c>
      <c r="C15023" s="3" t="s">
        <v>34</v>
      </c>
      <c r="D15023" s="3" t="s">
        <v>34</v>
      </c>
      <c r="E15023" s="3">
        <v>15</v>
      </c>
      <c r="F15023" s="3">
        <v>106</v>
      </c>
      <c r="G15023" s="3">
        <v>106</v>
      </c>
      <c r="H15023" s="3">
        <v>167050403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 t="str">
        <f>B15023&amp;" | "&amp;C15023&amp;" | "&amp;D15023</f>
        <v>documentazione_amministrativa / contratti_accordi | CONTRATTO | CONTRATTO</v>
      </c>
      <c r="Q15023" s="3" t="str">
        <f>VLOOKUP(P15023,'Classificazione UD'!A:B,2,FALSE)</f>
        <v>Contratto</v>
      </c>
    </row>
    <row r="15024" spans="1:17" ht="15" customHeight="1" x14ac:dyDescent="0.25">
      <c r="A15024" s="30">
        <v>2017</v>
      </c>
      <c r="B15024" s="3" t="s">
        <v>23</v>
      </c>
      <c r="C15024" s="3" t="s">
        <v>117</v>
      </c>
      <c r="D15024" s="3" t="s">
        <v>117</v>
      </c>
      <c r="E15024" s="3">
        <v>844</v>
      </c>
      <c r="F15024" s="3">
        <v>1435</v>
      </c>
      <c r="G15024" s="3">
        <v>1435</v>
      </c>
      <c r="H15024" s="3">
        <v>1328725883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 t="str">
        <f>B15024&amp;" | "&amp;C15024&amp;" | "&amp;D15024</f>
        <v>documentazione_amministrativa / altri_documenti | DOCUMENTO NON PROTOCOLLATO | DOCUMENTO NON PROTOCOLLATO</v>
      </c>
      <c r="Q15024" s="3" t="str">
        <f>VLOOKUP(P15024,'Classificazione UD'!A:B,2,FALSE)</f>
        <v>Amministrativo</v>
      </c>
    </row>
    <row r="15025" spans="1:17" ht="15" customHeight="1" x14ac:dyDescent="0.25">
      <c r="A15025" s="30">
        <v>2017</v>
      </c>
      <c r="B15025" s="3" t="s">
        <v>36</v>
      </c>
      <c r="C15025" s="3" t="s">
        <v>50</v>
      </c>
      <c r="D15025" s="3" t="s">
        <v>50</v>
      </c>
      <c r="E15025" s="3">
        <v>89595</v>
      </c>
      <c r="F15025" s="3">
        <v>316130</v>
      </c>
      <c r="G15025" s="3">
        <v>316130</v>
      </c>
      <c r="H15025" s="3">
        <v>235852364898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 t="str">
        <f>B15025&amp;" | "&amp;C15025&amp;" | "&amp;D15025</f>
        <v>documentazione_amministrativa / documenti_protocollati | DOCUMENTO PROTOCOLLATO | DOCUMENTO PROTOCOLLATO</v>
      </c>
      <c r="Q15025" s="3" t="str">
        <f>VLOOKUP(P15025,'Classificazione UD'!A:B,2,FALSE)</f>
        <v>Protocollo</v>
      </c>
    </row>
    <row r="15026" spans="1:17" ht="15" customHeight="1" x14ac:dyDescent="0.25">
      <c r="A15026" s="30">
        <v>2017</v>
      </c>
      <c r="B15026" s="3" t="s">
        <v>44</v>
      </c>
      <c r="C15026" s="3" t="s">
        <v>46</v>
      </c>
      <c r="D15026" s="3" t="s">
        <v>46</v>
      </c>
      <c r="E15026" s="3">
        <v>38</v>
      </c>
      <c r="F15026" s="3">
        <v>112</v>
      </c>
      <c r="G15026" s="3">
        <v>112</v>
      </c>
      <c r="H15026" s="3">
        <v>74105405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 t="str">
        <f>B15026&amp;" | "&amp;C15026&amp;" | "&amp;D15026</f>
        <v>documentazione_amministrativa / deliberazioni | DELIBERA | DELIBERA</v>
      </c>
      <c r="Q15026" s="3" t="str">
        <f>VLOOKUP(P15026,'Classificazione UD'!A:B,2,FALSE)</f>
        <v>Amministrativo</v>
      </c>
    </row>
    <row r="15027" spans="1:17" ht="15" customHeight="1" x14ac:dyDescent="0.25">
      <c r="A15027" s="30">
        <v>2017</v>
      </c>
      <c r="B15027" s="3" t="s">
        <v>44</v>
      </c>
      <c r="C15027" s="3" t="s">
        <v>46</v>
      </c>
      <c r="D15027" s="3" t="s">
        <v>46</v>
      </c>
      <c r="E15027" s="3">
        <v>72</v>
      </c>
      <c r="F15027" s="3">
        <v>214</v>
      </c>
      <c r="G15027" s="3">
        <v>214</v>
      </c>
      <c r="H15027" s="3">
        <v>42665720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 t="str">
        <f>B15027&amp;" | "&amp;C15027&amp;" | "&amp;D15027</f>
        <v>documentazione_amministrativa / deliberazioni | DELIBERA | DELIBERA</v>
      </c>
      <c r="Q15027" s="3" t="str">
        <f>VLOOKUP(P15027,'Classificazione UD'!A:B,2,FALSE)</f>
        <v>Amministrativo</v>
      </c>
    </row>
    <row r="15028" spans="1:17" ht="15" customHeight="1" x14ac:dyDescent="0.25">
      <c r="A15028" s="30">
        <v>2017</v>
      </c>
      <c r="B15028" s="3" t="s">
        <v>17</v>
      </c>
      <c r="C15028" s="3" t="s">
        <v>27</v>
      </c>
      <c r="D15028" s="3" t="s">
        <v>19</v>
      </c>
      <c r="E15028" s="3">
        <v>1020</v>
      </c>
      <c r="F15028" s="3">
        <v>4100</v>
      </c>
      <c r="G15028" s="3">
        <v>4100</v>
      </c>
      <c r="H15028" s="3">
        <v>919248999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 t="str">
        <f>B15028&amp;" | "&amp;C15028&amp;" | "&amp;D15028</f>
        <v>documentazione_amministrativa / documentazione_contabile | FATTURA PASSIVA | FATTURA</v>
      </c>
      <c r="Q15028" s="3" t="str">
        <f>VLOOKUP(P15028,'Classificazione UD'!A:B,2,FALSE)</f>
        <v>Fiscale</v>
      </c>
    </row>
    <row r="15029" spans="1:17" ht="15" customHeight="1" x14ac:dyDescent="0.25">
      <c r="A15029" s="30">
        <v>2017</v>
      </c>
      <c r="B15029" s="3" t="s">
        <v>23</v>
      </c>
      <c r="C15029" s="3" t="s">
        <v>117</v>
      </c>
      <c r="D15029" s="3" t="s">
        <v>117</v>
      </c>
      <c r="E15029" s="3">
        <v>40</v>
      </c>
      <c r="F15029" s="3">
        <v>63</v>
      </c>
      <c r="G15029" s="3">
        <v>63</v>
      </c>
      <c r="H15029" s="3">
        <v>16440695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 t="str">
        <f>B15029&amp;" | "&amp;C15029&amp;" | "&amp;D15029</f>
        <v>documentazione_amministrativa / altri_documenti | DOCUMENTO NON PROTOCOLLATO | DOCUMENTO NON PROTOCOLLATO</v>
      </c>
      <c r="Q15029" s="3" t="str">
        <f>VLOOKUP(P15029,'Classificazione UD'!A:B,2,FALSE)</f>
        <v>Amministrativo</v>
      </c>
    </row>
    <row r="15030" spans="1:17" ht="15" customHeight="1" x14ac:dyDescent="0.25">
      <c r="A15030" s="30">
        <v>2017</v>
      </c>
      <c r="B15030" s="3" t="s">
        <v>36</v>
      </c>
      <c r="C15030" s="3" t="s">
        <v>50</v>
      </c>
      <c r="D15030" s="3" t="s">
        <v>50</v>
      </c>
      <c r="E15030" s="3">
        <v>5722</v>
      </c>
      <c r="F15030" s="3">
        <v>12731</v>
      </c>
      <c r="G15030" s="3">
        <v>12731</v>
      </c>
      <c r="H15030" s="3">
        <v>7074660283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s="3">
        <v>0</v>
      </c>
      <c r="P15030" s="3" t="str">
        <f>B15030&amp;" | "&amp;C15030&amp;" | "&amp;D15030</f>
        <v>documentazione_amministrativa / documenti_protocollati | DOCUMENTO PROTOCOLLATO | DOCUMENTO PROTOCOLLATO</v>
      </c>
      <c r="Q15030" s="3" t="str">
        <f>VLOOKUP(P15030,'Classificazione UD'!A:B,2,FALSE)</f>
        <v>Protocollo</v>
      </c>
    </row>
    <row r="15031" spans="1:17" ht="15" customHeight="1" x14ac:dyDescent="0.25">
      <c r="A15031" s="30">
        <v>2017</v>
      </c>
      <c r="B15031" s="3" t="s">
        <v>20</v>
      </c>
      <c r="C15031" s="3" t="s">
        <v>21</v>
      </c>
      <c r="D15031" s="3" t="s">
        <v>21</v>
      </c>
      <c r="E15031" s="3">
        <v>192</v>
      </c>
      <c r="F15031" s="3">
        <v>192</v>
      </c>
      <c r="G15031" s="3">
        <v>192</v>
      </c>
      <c r="H15031" s="3">
        <v>10540040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 t="str">
        <f>B15031&amp;" | "&amp;C15031&amp;" | "&amp;D15031</f>
        <v>documentazione_amministrativa / registri | REGISTRO GIORNALIERO | REGISTRO GIORNALIERO</v>
      </c>
      <c r="Q15031" s="3" t="str">
        <f>VLOOKUP(P15031,'Classificazione UD'!A:B,2,FALSE)</f>
        <v>RGP</v>
      </c>
    </row>
    <row r="15032" spans="1:17" ht="15" customHeight="1" x14ac:dyDescent="0.25">
      <c r="A15032" s="30">
        <v>2017</v>
      </c>
      <c r="B15032" s="3" t="s">
        <v>17</v>
      </c>
      <c r="C15032" s="3" t="s">
        <v>27</v>
      </c>
      <c r="D15032" s="3" t="s">
        <v>19</v>
      </c>
      <c r="E15032" s="3">
        <v>307</v>
      </c>
      <c r="F15032" s="3">
        <v>921</v>
      </c>
      <c r="G15032" s="3">
        <v>921</v>
      </c>
      <c r="H15032" s="3">
        <v>142133222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 t="str">
        <f>B15032&amp;" | "&amp;C15032&amp;" | "&amp;D15032</f>
        <v>documentazione_amministrativa / documentazione_contabile | FATTURA PASSIVA | FATTURA</v>
      </c>
      <c r="Q15032" s="3" t="str">
        <f>VLOOKUP(P15032,'Classificazione UD'!A:B,2,FALSE)</f>
        <v>Fiscale</v>
      </c>
    </row>
    <row r="15033" spans="1:17" ht="15" customHeight="1" x14ac:dyDescent="0.25">
      <c r="A15033" s="30">
        <v>2017</v>
      </c>
      <c r="B15033" s="3" t="s">
        <v>44</v>
      </c>
      <c r="C15033" s="3" t="s">
        <v>312</v>
      </c>
      <c r="D15033" s="3" t="s">
        <v>312</v>
      </c>
      <c r="E15033" s="3">
        <v>14</v>
      </c>
      <c r="F15033" s="3">
        <v>112</v>
      </c>
      <c r="G15033" s="3">
        <v>112</v>
      </c>
      <c r="H15033" s="3">
        <v>47503894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 t="str">
        <f>B15033&amp;" | "&amp;C15033&amp;" | "&amp;D15033</f>
        <v>documentazione_amministrativa / deliberazioni | DELIB | DELIB</v>
      </c>
      <c r="Q15033" s="3" t="str">
        <f>VLOOKUP(P15033,'Classificazione UD'!A:B,2,FALSE)</f>
        <v>Amministrativo</v>
      </c>
    </row>
    <row r="15034" spans="1:17" ht="15" customHeight="1" x14ac:dyDescent="0.25">
      <c r="A15034" s="30">
        <v>2017</v>
      </c>
      <c r="B15034" s="3" t="s">
        <v>44</v>
      </c>
      <c r="C15034" s="3" t="s">
        <v>46</v>
      </c>
      <c r="D15034" s="3" t="s">
        <v>46</v>
      </c>
      <c r="E15034" s="3">
        <v>85</v>
      </c>
      <c r="F15034" s="3">
        <v>723</v>
      </c>
      <c r="G15034" s="3">
        <v>723</v>
      </c>
      <c r="H15034" s="3">
        <v>566215394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 t="str">
        <f>B15034&amp;" | "&amp;C15034&amp;" | "&amp;D15034</f>
        <v>documentazione_amministrativa / deliberazioni | DELIBERA | DELIBERA</v>
      </c>
      <c r="Q15034" s="3" t="str">
        <f>VLOOKUP(P15034,'Classificazione UD'!A:B,2,FALSE)</f>
        <v>Amministrativo</v>
      </c>
    </row>
    <row r="15035" spans="1:17" ht="15" customHeight="1" x14ac:dyDescent="0.25">
      <c r="A15035" s="30">
        <v>2017</v>
      </c>
      <c r="B15035" s="3" t="s">
        <v>44</v>
      </c>
      <c r="C15035" s="3" t="s">
        <v>312</v>
      </c>
      <c r="D15035" s="3" t="s">
        <v>312</v>
      </c>
      <c r="E15035" s="3">
        <v>99</v>
      </c>
      <c r="F15035" s="3">
        <v>670</v>
      </c>
      <c r="G15035" s="3">
        <v>670</v>
      </c>
      <c r="H15035" s="3">
        <v>437922809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 t="str">
        <f>B15035&amp;" | "&amp;C15035&amp;" | "&amp;D15035</f>
        <v>documentazione_amministrativa / deliberazioni | DELIB | DELIB</v>
      </c>
      <c r="Q15035" s="3" t="str">
        <f>VLOOKUP(P15035,'Classificazione UD'!A:B,2,FALSE)</f>
        <v>Amministrativo</v>
      </c>
    </row>
    <row r="15036" spans="1:17" ht="15" customHeight="1" x14ac:dyDescent="0.25">
      <c r="A15036" s="30">
        <v>2017</v>
      </c>
      <c r="B15036" s="3" t="s">
        <v>44</v>
      </c>
      <c r="C15036" s="3" t="s">
        <v>46</v>
      </c>
      <c r="D15036" s="3" t="s">
        <v>46</v>
      </c>
      <c r="E15036" s="3">
        <v>256</v>
      </c>
      <c r="F15036" s="3">
        <v>1714</v>
      </c>
      <c r="G15036" s="3">
        <v>1714</v>
      </c>
      <c r="H15036" s="3">
        <v>970294571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>
        <v>0</v>
      </c>
      <c r="P15036" s="3" t="str">
        <f>B15036&amp;" | "&amp;C15036&amp;" | "&amp;D15036</f>
        <v>documentazione_amministrativa / deliberazioni | DELIBERA | DELIBERA</v>
      </c>
      <c r="Q15036" s="3" t="str">
        <f>VLOOKUP(P15036,'Classificazione UD'!A:B,2,FALSE)</f>
        <v>Amministrativo</v>
      </c>
    </row>
    <row r="15037" spans="1:17" ht="15" customHeight="1" x14ac:dyDescent="0.25">
      <c r="A15037" s="30">
        <v>2017</v>
      </c>
      <c r="B15037" s="3" t="s">
        <v>48</v>
      </c>
      <c r="C15037" s="3" t="s">
        <v>293</v>
      </c>
      <c r="D15037" s="3" t="s">
        <v>293</v>
      </c>
      <c r="E15037" s="3">
        <v>1609</v>
      </c>
      <c r="F15037" s="3">
        <v>6994</v>
      </c>
      <c r="G15037" s="3">
        <v>6994</v>
      </c>
      <c r="H15037" s="3">
        <v>1426206306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 t="str">
        <f>B15037&amp;" | "&amp;C15037&amp;" | "&amp;D15037</f>
        <v>documentazione_amministrativa / determinazioni | DETERMINAZIONE_DIRIGENZIALE | DETERMINAZIONE_DIRIGENZIALE</v>
      </c>
      <c r="Q15037" s="3" t="str">
        <f>VLOOKUP(P15037,'Classificazione UD'!A:B,2,FALSE)</f>
        <v>Amministrativo</v>
      </c>
    </row>
    <row r="15038" spans="1:17" ht="15" customHeight="1" x14ac:dyDescent="0.25">
      <c r="A15038" s="30">
        <v>2017</v>
      </c>
      <c r="B15038" s="3" t="s">
        <v>17</v>
      </c>
      <c r="C15038" s="3" t="s">
        <v>302</v>
      </c>
      <c r="D15038" s="3" t="s">
        <v>302</v>
      </c>
      <c r="E15038" s="3">
        <v>753</v>
      </c>
      <c r="F15038" s="3">
        <v>2259</v>
      </c>
      <c r="G15038" s="3">
        <v>2259</v>
      </c>
      <c r="H15038" s="3">
        <v>506808906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>
        <v>0</v>
      </c>
      <c r="P15038" s="3" t="str">
        <f>B15038&amp;" | "&amp;C15038&amp;" | "&amp;D15038</f>
        <v>documentazione_amministrativa / documentazione_contabile | FATTURA_PASSIVA | FATTURA_PASSIVA</v>
      </c>
      <c r="Q15038" s="3" t="str">
        <f>VLOOKUP(P15038,'Classificazione UD'!A:B,2,FALSE)</f>
        <v>Amministrativo</v>
      </c>
    </row>
    <row r="15039" spans="1:17" ht="15" customHeight="1" x14ac:dyDescent="0.25">
      <c r="A15039" s="30">
        <v>2017</v>
      </c>
      <c r="B15039" s="3" t="s">
        <v>36</v>
      </c>
      <c r="C15039" s="3" t="s">
        <v>50</v>
      </c>
      <c r="D15039" s="3" t="s">
        <v>50</v>
      </c>
      <c r="E15039" s="3">
        <v>14</v>
      </c>
      <c r="F15039" s="3">
        <v>14</v>
      </c>
      <c r="G15039" s="3">
        <v>14</v>
      </c>
      <c r="H15039" s="3">
        <v>1652024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 t="str">
        <f>B15039&amp;" | "&amp;C15039&amp;" | "&amp;D15039</f>
        <v>documentazione_amministrativa / documenti_protocollati | DOCUMENTO PROTOCOLLATO | DOCUMENTO PROTOCOLLATO</v>
      </c>
      <c r="Q15039" s="3" t="str">
        <f>VLOOKUP(P15039,'Classificazione UD'!A:B,2,FALSE)</f>
        <v>Protocollo</v>
      </c>
    </row>
    <row r="15040" spans="1:17" ht="15" customHeight="1" x14ac:dyDescent="0.25">
      <c r="A15040" s="30">
        <v>2017</v>
      </c>
      <c r="B15040" s="3" t="s">
        <v>36</v>
      </c>
      <c r="C15040" s="3" t="s">
        <v>295</v>
      </c>
      <c r="D15040" s="3" t="s">
        <v>295</v>
      </c>
      <c r="E15040" s="3">
        <v>3506</v>
      </c>
      <c r="F15040" s="3">
        <v>9083</v>
      </c>
      <c r="G15040" s="3">
        <v>9083</v>
      </c>
      <c r="H15040" s="3">
        <v>3489969838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 t="str">
        <f>B15040&amp;" | "&amp;C15040&amp;" | "&amp;D15040</f>
        <v>documentazione_amministrativa / documenti_protocollati | DOCUMENTO_DI_PROTOCOLLO | DOCUMENTO_DI_PROTOCOLLO</v>
      </c>
      <c r="Q15040" s="3" t="str">
        <f>VLOOKUP(P15040,'Classificazione UD'!A:B,2,FALSE)</f>
        <v>Amministrativo</v>
      </c>
    </row>
    <row r="15041" spans="1:17" ht="15" customHeight="1" x14ac:dyDescent="0.25">
      <c r="A15041" s="30">
        <v>2017</v>
      </c>
      <c r="B15041" s="3" t="s">
        <v>20</v>
      </c>
      <c r="C15041" s="3" t="s">
        <v>296</v>
      </c>
      <c r="D15041" s="3" t="s">
        <v>296</v>
      </c>
      <c r="E15041" s="3">
        <v>144</v>
      </c>
      <c r="F15041" s="3">
        <v>288</v>
      </c>
      <c r="G15041" s="3">
        <v>288</v>
      </c>
      <c r="H15041" s="3">
        <v>40924457</v>
      </c>
      <c r="I15041" s="3">
        <v>0</v>
      </c>
      <c r="J15041" s="3">
        <v>0</v>
      </c>
      <c r="K15041" s="3">
        <v>0</v>
      </c>
      <c r="L15041" s="3">
        <v>3</v>
      </c>
      <c r="M15041" s="3">
        <v>6</v>
      </c>
      <c r="N15041" s="3">
        <v>6</v>
      </c>
      <c r="O15041" s="3">
        <v>841347</v>
      </c>
      <c r="P15041" s="3" t="str">
        <f>B15041&amp;" | "&amp;C15041&amp;" | "&amp;D15041</f>
        <v>documentazione_amministrativa / registri | REGISTRO_GIORNALIERO_DI_PROTOCOLLO | REGISTRO_GIORNALIERO_DI_PROTOCOLLO</v>
      </c>
      <c r="Q15041" s="3" t="str">
        <f>VLOOKUP(P15041,'Classificazione UD'!A:B,2,FALSE)</f>
        <v>Amministrativo</v>
      </c>
    </row>
    <row r="15042" spans="1:17" ht="15" customHeight="1" x14ac:dyDescent="0.25">
      <c r="A15042" s="30">
        <v>2017</v>
      </c>
      <c r="B15042" s="3" t="s">
        <v>33</v>
      </c>
      <c r="C15042" s="3" t="s">
        <v>34</v>
      </c>
      <c r="D15042" s="3" t="s">
        <v>34</v>
      </c>
      <c r="E15042" s="3">
        <v>17</v>
      </c>
      <c r="F15042" s="3">
        <v>49</v>
      </c>
      <c r="G15042" s="3">
        <v>49</v>
      </c>
      <c r="H15042" s="3">
        <v>28054692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 t="str">
        <f>B15042&amp;" | "&amp;C15042&amp;" | "&amp;D15042</f>
        <v>documentazione_amministrativa / contratti_accordi | CONTRATTO | CONTRATTO</v>
      </c>
      <c r="Q15042" s="3" t="str">
        <f>VLOOKUP(P15042,'Classificazione UD'!A:B,2,FALSE)</f>
        <v>Contratto</v>
      </c>
    </row>
    <row r="15043" spans="1:17" ht="15" customHeight="1" x14ac:dyDescent="0.25">
      <c r="A15043" s="30">
        <v>2017</v>
      </c>
      <c r="B15043" s="3" t="s">
        <v>20</v>
      </c>
      <c r="C15043" s="3" t="s">
        <v>21</v>
      </c>
      <c r="D15043" s="3" t="s">
        <v>21</v>
      </c>
      <c r="E15043" s="3">
        <v>187</v>
      </c>
      <c r="F15043" s="3">
        <v>187</v>
      </c>
      <c r="G15043" s="3">
        <v>187</v>
      </c>
      <c r="H15043" s="3">
        <v>23412094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s="3">
        <v>0</v>
      </c>
      <c r="P15043" s="3" t="str">
        <f>B15043&amp;" | "&amp;C15043&amp;" | "&amp;D15043</f>
        <v>documentazione_amministrativa / registri | REGISTRO GIORNALIERO | REGISTRO GIORNALIERO</v>
      </c>
      <c r="Q15043" s="3" t="str">
        <f>VLOOKUP(P15043,'Classificazione UD'!A:B,2,FALSE)</f>
        <v>RGP</v>
      </c>
    </row>
    <row r="15044" spans="1:17" ht="15" customHeight="1" x14ac:dyDescent="0.25">
      <c r="A15044" s="30">
        <v>2017</v>
      </c>
      <c r="B15044" s="3" t="s">
        <v>17</v>
      </c>
      <c r="C15044" s="3" t="s">
        <v>18</v>
      </c>
      <c r="D15044" s="3" t="s">
        <v>19</v>
      </c>
      <c r="E15044" s="3">
        <v>12</v>
      </c>
      <c r="F15044" s="3">
        <v>12</v>
      </c>
      <c r="G15044" s="3">
        <v>12</v>
      </c>
      <c r="H15044" s="3">
        <v>1847837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s="3">
        <v>0</v>
      </c>
      <c r="P15044" s="3" t="str">
        <f>B15044&amp;" | "&amp;C15044&amp;" | "&amp;D15044</f>
        <v>documentazione_amministrativa / documentazione_contabile | FATTURA ATTIVA | FATTURA</v>
      </c>
      <c r="Q15044" s="3" t="str">
        <f>VLOOKUP(P15044,'Classificazione UD'!A:B,2,FALSE)</f>
        <v>Fiscale</v>
      </c>
    </row>
    <row r="15045" spans="1:17" ht="15" customHeight="1" x14ac:dyDescent="0.25">
      <c r="A15045" s="30">
        <v>2017</v>
      </c>
      <c r="B15045" s="3" t="s">
        <v>17</v>
      </c>
      <c r="C15045" s="3" t="s">
        <v>27</v>
      </c>
      <c r="D15045" s="3" t="s">
        <v>19</v>
      </c>
      <c r="E15045" s="3">
        <v>590</v>
      </c>
      <c r="F15045" s="3">
        <v>1180</v>
      </c>
      <c r="G15045" s="3">
        <v>1180</v>
      </c>
      <c r="H15045" s="3">
        <v>80080537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s="3">
        <v>0</v>
      </c>
      <c r="P15045" s="3" t="str">
        <f>B15045&amp;" | "&amp;C15045&amp;" | "&amp;D15045</f>
        <v>documentazione_amministrativa / documentazione_contabile | FATTURA PASSIVA | FATTURA</v>
      </c>
      <c r="Q15045" s="3" t="str">
        <f>VLOOKUP(P15045,'Classificazione UD'!A:B,2,FALSE)</f>
        <v>Fiscale</v>
      </c>
    </row>
    <row r="15046" spans="1:17" ht="15" customHeight="1" x14ac:dyDescent="0.25">
      <c r="A15046" s="30">
        <v>2017</v>
      </c>
      <c r="B15046" s="3" t="s">
        <v>17</v>
      </c>
      <c r="C15046" s="3" t="s">
        <v>27</v>
      </c>
      <c r="D15046" s="3" t="s">
        <v>28</v>
      </c>
      <c r="E15046" s="3">
        <v>13</v>
      </c>
      <c r="F15046" s="3">
        <v>26</v>
      </c>
      <c r="G15046" s="3">
        <v>26</v>
      </c>
      <c r="H15046" s="3">
        <v>111344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 t="str">
        <f>B15046&amp;" | "&amp;C15046&amp;" | "&amp;D15046</f>
        <v>documentazione_amministrativa / documentazione_contabile | FATTURA PASSIVA | NOTA DI CREDITO</v>
      </c>
      <c r="Q15046" s="3" t="str">
        <f>VLOOKUP(P15046,'Classificazione UD'!A:B,2,FALSE)</f>
        <v>Fiscale</v>
      </c>
    </row>
    <row r="15047" spans="1:17" ht="15" customHeight="1" x14ac:dyDescent="0.25">
      <c r="A15047" s="30">
        <v>2017</v>
      </c>
      <c r="B15047" s="3" t="s">
        <v>17</v>
      </c>
      <c r="C15047" s="3" t="s">
        <v>27</v>
      </c>
      <c r="D15047" s="3" t="s">
        <v>32</v>
      </c>
      <c r="E15047" s="3">
        <v>2</v>
      </c>
      <c r="F15047" s="3">
        <v>4</v>
      </c>
      <c r="G15047" s="3">
        <v>4</v>
      </c>
      <c r="H15047" s="3">
        <v>19246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s="3">
        <v>0</v>
      </c>
      <c r="P15047" s="3" t="str">
        <f>B15047&amp;" | "&amp;C15047&amp;" | "&amp;D15047</f>
        <v>documentazione_amministrativa / documentazione_contabile | FATTURA PASSIVA | NOTA DI DEBITO</v>
      </c>
      <c r="Q15047" s="3" t="str">
        <f>VLOOKUP(P15047,'Classificazione UD'!A:B,2,FALSE)</f>
        <v>Fiscale</v>
      </c>
    </row>
    <row r="15048" spans="1:17" ht="15" customHeight="1" x14ac:dyDescent="0.25">
      <c r="A15048" s="30">
        <v>2017</v>
      </c>
      <c r="B15048" s="3" t="s">
        <v>17</v>
      </c>
      <c r="C15048" s="3" t="s">
        <v>27</v>
      </c>
      <c r="D15048" s="3" t="s">
        <v>86</v>
      </c>
      <c r="E15048" s="3">
        <v>6</v>
      </c>
      <c r="F15048" s="3">
        <v>12</v>
      </c>
      <c r="G15048" s="3">
        <v>12</v>
      </c>
      <c r="H15048" s="3">
        <v>48285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s="3">
        <v>0</v>
      </c>
      <c r="P15048" s="3" t="str">
        <f>B15048&amp;" | "&amp;C15048&amp;" | "&amp;D15048</f>
        <v>documentazione_amministrativa / documentazione_contabile | FATTURA PASSIVA | PARCELLA</v>
      </c>
      <c r="Q15048" s="3" t="str">
        <f>VLOOKUP(P15048,'Classificazione UD'!A:B,2,FALSE)</f>
        <v>Fiscale</v>
      </c>
    </row>
    <row r="15049" spans="1:17" ht="15" customHeight="1" x14ac:dyDescent="0.25">
      <c r="A15049" s="30">
        <v>2017</v>
      </c>
      <c r="B15049" s="3" t="s">
        <v>36</v>
      </c>
      <c r="C15049" s="3" t="s">
        <v>37</v>
      </c>
      <c r="D15049" s="3" t="s">
        <v>37</v>
      </c>
      <c r="E15049" s="3">
        <v>3854</v>
      </c>
      <c r="F15049" s="3">
        <v>3854</v>
      </c>
      <c r="G15049" s="3">
        <v>3854</v>
      </c>
      <c r="H15049" s="3">
        <v>1809762971</v>
      </c>
      <c r="I15049" s="3">
        <v>3909</v>
      </c>
      <c r="J15049" s="3">
        <v>3909</v>
      </c>
      <c r="K15049" s="3">
        <v>1935155701</v>
      </c>
      <c r="L15049" s="3">
        <v>0</v>
      </c>
      <c r="M15049" s="3">
        <v>0</v>
      </c>
      <c r="N15049" s="3">
        <v>0</v>
      </c>
      <c r="O15049" s="3">
        <v>0</v>
      </c>
      <c r="P15049" s="3" t="str">
        <f>B15049&amp;" | "&amp;C15049&amp;" | "&amp;D15049</f>
        <v>documentazione_amministrativa / documenti_protocollati | Documento protocollato | Documento protocollato</v>
      </c>
      <c r="Q15049" s="3" t="str">
        <f>VLOOKUP(P15049,'Classificazione UD'!A:B,2,FALSE)</f>
        <v>Protocollo</v>
      </c>
    </row>
    <row r="15050" spans="1:17" ht="15" customHeight="1" x14ac:dyDescent="0.25">
      <c r="A15050" s="30">
        <v>2017</v>
      </c>
      <c r="B15050" s="3" t="s">
        <v>20</v>
      </c>
      <c r="C15050" s="3" t="s">
        <v>21</v>
      </c>
      <c r="D15050" s="3" t="s">
        <v>21</v>
      </c>
      <c r="E15050" s="3">
        <v>294</v>
      </c>
      <c r="F15050" s="3">
        <v>294</v>
      </c>
      <c r="G15050" s="3">
        <v>294</v>
      </c>
      <c r="H15050" s="3">
        <v>33308442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s="3">
        <v>0</v>
      </c>
      <c r="P15050" s="3" t="str">
        <f>B15050&amp;" | "&amp;C15050&amp;" | "&amp;D15050</f>
        <v>documentazione_amministrativa / registri | REGISTRO GIORNALIERO | REGISTRO GIORNALIERO</v>
      </c>
      <c r="Q15050" s="3" t="str">
        <f>VLOOKUP(P15050,'Classificazione UD'!A:B,2,FALSE)</f>
        <v>RGP</v>
      </c>
    </row>
    <row r="15051" spans="1:17" ht="15" customHeight="1" x14ac:dyDescent="0.25">
      <c r="A15051" s="30">
        <v>2017</v>
      </c>
      <c r="B15051" s="3" t="s">
        <v>20</v>
      </c>
      <c r="C15051" s="3" t="s">
        <v>21</v>
      </c>
      <c r="D15051" s="3" t="s">
        <v>21</v>
      </c>
      <c r="E15051" s="3">
        <v>48</v>
      </c>
      <c r="F15051" s="3">
        <v>48</v>
      </c>
      <c r="G15051" s="3">
        <v>48</v>
      </c>
      <c r="H15051" s="3">
        <v>1846719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>
        <v>0</v>
      </c>
      <c r="O15051" s="3">
        <v>0</v>
      </c>
      <c r="P15051" s="3" t="str">
        <f>B15051&amp;" | "&amp;C15051&amp;" | "&amp;D15051</f>
        <v>documentazione_amministrativa / registri | REGISTRO GIORNALIERO | REGISTRO GIORNALIERO</v>
      </c>
      <c r="Q15051" s="3" t="str">
        <f>VLOOKUP(P15051,'Classificazione UD'!A:B,2,FALSE)</f>
        <v>RGP</v>
      </c>
    </row>
    <row r="15052" spans="1:17" ht="15" customHeight="1" x14ac:dyDescent="0.25">
      <c r="A15052" s="30">
        <v>2017</v>
      </c>
      <c r="B15052" s="3" t="s">
        <v>20</v>
      </c>
      <c r="C15052" s="3" t="s">
        <v>21</v>
      </c>
      <c r="D15052" s="3" t="s">
        <v>21</v>
      </c>
      <c r="E15052" s="3">
        <v>215</v>
      </c>
      <c r="F15052" s="3">
        <v>351</v>
      </c>
      <c r="G15052" s="3">
        <v>351</v>
      </c>
      <c r="H15052" s="3">
        <v>10718221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 t="str">
        <f>B15052&amp;" | "&amp;C15052&amp;" | "&amp;D15052</f>
        <v>documentazione_amministrativa / registri | REGISTRO GIORNALIERO | REGISTRO GIORNALIERO</v>
      </c>
      <c r="Q15052" s="3" t="str">
        <f>VLOOKUP(P15052,'Classificazione UD'!A:B,2,FALSE)</f>
        <v>RGP</v>
      </c>
    </row>
    <row r="15053" spans="1:17" ht="15" customHeight="1" x14ac:dyDescent="0.25">
      <c r="A15053" s="30">
        <v>2017</v>
      </c>
      <c r="B15053" s="3" t="s">
        <v>17</v>
      </c>
      <c r="C15053" s="3" t="s">
        <v>27</v>
      </c>
      <c r="D15053" s="3" t="s">
        <v>19</v>
      </c>
      <c r="E15053" s="3">
        <v>19</v>
      </c>
      <c r="F15053" s="3">
        <v>74</v>
      </c>
      <c r="G15053" s="3">
        <v>131</v>
      </c>
      <c r="H15053" s="3">
        <v>7857837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 t="str">
        <f>B15053&amp;" | "&amp;C15053&amp;" | "&amp;D15053</f>
        <v>documentazione_amministrativa / documentazione_contabile | FATTURA PASSIVA | FATTURA</v>
      </c>
      <c r="Q15053" s="3" t="str">
        <f>VLOOKUP(P15053,'Classificazione UD'!A:B,2,FALSE)</f>
        <v>Fiscale</v>
      </c>
    </row>
    <row r="15054" spans="1:17" ht="15" customHeight="1" x14ac:dyDescent="0.25">
      <c r="A15054" s="30">
        <v>2017</v>
      </c>
      <c r="B15054" s="3" t="s">
        <v>17</v>
      </c>
      <c r="C15054" s="3" t="s">
        <v>27</v>
      </c>
      <c r="D15054" s="3" t="s">
        <v>28</v>
      </c>
      <c r="E15054" s="3">
        <v>1</v>
      </c>
      <c r="F15054" s="3">
        <v>3</v>
      </c>
      <c r="G15054" s="3">
        <v>6</v>
      </c>
      <c r="H15054" s="3">
        <v>123312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3" t="str">
        <f>B15054&amp;" | "&amp;C15054&amp;" | "&amp;D15054</f>
        <v>documentazione_amministrativa / documentazione_contabile | FATTURA PASSIVA | NOTA DI CREDITO</v>
      </c>
      <c r="Q15054" s="3" t="str">
        <f>VLOOKUP(P15054,'Classificazione UD'!A:B,2,FALSE)</f>
        <v>Fiscale</v>
      </c>
    </row>
    <row r="15055" spans="1:17" ht="15" customHeight="1" x14ac:dyDescent="0.25">
      <c r="A15055" s="30">
        <v>2017</v>
      </c>
      <c r="B15055" s="3" t="s">
        <v>17</v>
      </c>
      <c r="C15055" s="3" t="s">
        <v>27</v>
      </c>
      <c r="D15055" s="3" t="s">
        <v>19</v>
      </c>
      <c r="E15055" s="3">
        <v>1078</v>
      </c>
      <c r="F15055" s="3">
        <v>3295</v>
      </c>
      <c r="G15055" s="3">
        <v>3295</v>
      </c>
      <c r="H15055" s="3">
        <v>451050323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 t="str">
        <f>B15055&amp;" | "&amp;C15055&amp;" | "&amp;D15055</f>
        <v>documentazione_amministrativa / documentazione_contabile | FATTURA PASSIVA | FATTURA</v>
      </c>
      <c r="Q15055" s="3" t="str">
        <f>VLOOKUP(P15055,'Classificazione UD'!A:B,2,FALSE)</f>
        <v>Fiscale</v>
      </c>
    </row>
    <row r="15056" spans="1:17" ht="15" customHeight="1" x14ac:dyDescent="0.25">
      <c r="A15056" s="30">
        <v>2017</v>
      </c>
      <c r="B15056" s="3" t="s">
        <v>20</v>
      </c>
      <c r="C15056" s="3" t="s">
        <v>21</v>
      </c>
      <c r="D15056" s="3" t="s">
        <v>21</v>
      </c>
      <c r="E15056" s="3">
        <v>127</v>
      </c>
      <c r="F15056" s="3">
        <v>127</v>
      </c>
      <c r="G15056" s="3">
        <v>127</v>
      </c>
      <c r="H15056" s="3">
        <v>3352918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 t="str">
        <f>B15056&amp;" | "&amp;C15056&amp;" | "&amp;D15056</f>
        <v>documentazione_amministrativa / registri | REGISTRO GIORNALIERO | REGISTRO GIORNALIERO</v>
      </c>
      <c r="Q15056" s="3" t="str">
        <f>VLOOKUP(P15056,'Classificazione UD'!A:B,2,FALSE)</f>
        <v>RGP</v>
      </c>
    </row>
    <row r="15057" spans="1:17" ht="15" customHeight="1" x14ac:dyDescent="0.25">
      <c r="A15057" s="30">
        <v>2017</v>
      </c>
      <c r="B15057" s="3" t="s">
        <v>17</v>
      </c>
      <c r="C15057" s="3" t="s">
        <v>27</v>
      </c>
      <c r="D15057" s="3" t="s">
        <v>19</v>
      </c>
      <c r="E15057" s="3">
        <v>707</v>
      </c>
      <c r="F15057" s="3">
        <v>2362</v>
      </c>
      <c r="G15057" s="3">
        <v>3860</v>
      </c>
      <c r="H15057" s="3">
        <v>235808086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 t="str">
        <f>B15057&amp;" | "&amp;C15057&amp;" | "&amp;D15057</f>
        <v>documentazione_amministrativa / documentazione_contabile | FATTURA PASSIVA | FATTURA</v>
      </c>
      <c r="Q15057" s="3" t="str">
        <f>VLOOKUP(P15057,'Classificazione UD'!A:B,2,FALSE)</f>
        <v>Fiscale</v>
      </c>
    </row>
    <row r="15058" spans="1:17" ht="15" customHeight="1" x14ac:dyDescent="0.25">
      <c r="A15058" s="30">
        <v>2017</v>
      </c>
      <c r="B15058" s="3" t="s">
        <v>20</v>
      </c>
      <c r="C15058" s="3" t="s">
        <v>21</v>
      </c>
      <c r="D15058" s="3" t="s">
        <v>21</v>
      </c>
      <c r="E15058" s="3">
        <v>112</v>
      </c>
      <c r="F15058" s="3">
        <v>112</v>
      </c>
      <c r="G15058" s="3">
        <v>112</v>
      </c>
      <c r="H15058" s="3">
        <v>3754726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 t="str">
        <f>B15058&amp;" | "&amp;C15058&amp;" | "&amp;D15058</f>
        <v>documentazione_amministrativa / registri | REGISTRO GIORNALIERO | REGISTRO GIORNALIERO</v>
      </c>
      <c r="Q15058" s="3" t="str">
        <f>VLOOKUP(P15058,'Classificazione UD'!A:B,2,FALSE)</f>
        <v>RGP</v>
      </c>
    </row>
    <row r="15059" spans="1:17" ht="15" customHeight="1" x14ac:dyDescent="0.25">
      <c r="A15059" s="30">
        <v>2017</v>
      </c>
      <c r="B15059" s="3" t="s">
        <v>36</v>
      </c>
      <c r="C15059" s="3" t="s">
        <v>50</v>
      </c>
      <c r="D15059" s="3" t="s">
        <v>50</v>
      </c>
      <c r="E15059" s="3">
        <v>7042</v>
      </c>
      <c r="F15059" s="3">
        <v>21995</v>
      </c>
      <c r="G15059" s="3">
        <v>21995</v>
      </c>
      <c r="H15059" s="3">
        <v>6874541779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 t="str">
        <f>B15059&amp;" | "&amp;C15059&amp;" | "&amp;D15059</f>
        <v>documentazione_amministrativa / documenti_protocollati | DOCUMENTO PROTOCOLLATO | DOCUMENTO PROTOCOLLATO</v>
      </c>
      <c r="Q15059" s="3" t="str">
        <f>VLOOKUP(P15059,'Classificazione UD'!A:B,2,FALSE)</f>
        <v>Protocollo</v>
      </c>
    </row>
    <row r="15060" spans="1:17" ht="15" customHeight="1" x14ac:dyDescent="0.25">
      <c r="A15060" s="30">
        <v>2017</v>
      </c>
      <c r="B15060" s="3" t="s">
        <v>17</v>
      </c>
      <c r="C15060" s="3" t="s">
        <v>152</v>
      </c>
      <c r="D15060" s="3" t="s">
        <v>152</v>
      </c>
      <c r="E15060" s="3">
        <v>1</v>
      </c>
      <c r="F15060" s="3">
        <v>1</v>
      </c>
      <c r="G15060" s="3">
        <v>1</v>
      </c>
      <c r="H15060" s="3">
        <v>7258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 t="str">
        <f>B15060&amp;" | "&amp;C15060&amp;" | "&amp;D15060</f>
        <v>documentazione_amministrativa / documentazione_contabile | LOTTO DI FATTURE | LOTTO DI FATTURE</v>
      </c>
      <c r="Q15060" s="3" t="str">
        <f>VLOOKUP(P15060,'Classificazione UD'!A:B,2,FALSE)</f>
        <v>Fiscale</v>
      </c>
    </row>
    <row r="15061" spans="1:17" ht="15" customHeight="1" x14ac:dyDescent="0.25">
      <c r="A15061" s="30">
        <v>2017</v>
      </c>
      <c r="B15061" s="3" t="s">
        <v>20</v>
      </c>
      <c r="C15061" s="3" t="s">
        <v>21</v>
      </c>
      <c r="D15061" s="3" t="s">
        <v>21</v>
      </c>
      <c r="E15061" s="3">
        <v>319</v>
      </c>
      <c r="F15061" s="3">
        <v>319</v>
      </c>
      <c r="G15061" s="3">
        <v>319</v>
      </c>
      <c r="H15061" s="3">
        <v>22265518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 t="str">
        <f>B15061&amp;" | "&amp;C15061&amp;" | "&amp;D15061</f>
        <v>documentazione_amministrativa / registri | REGISTRO GIORNALIERO | REGISTRO GIORNALIERO</v>
      </c>
      <c r="Q15061" s="3" t="str">
        <f>VLOOKUP(P15061,'Classificazione UD'!A:B,2,FALSE)</f>
        <v>RGP</v>
      </c>
    </row>
    <row r="15062" spans="1:17" ht="15" customHeight="1" x14ac:dyDescent="0.25">
      <c r="A15062" s="30">
        <v>2017</v>
      </c>
      <c r="B15062" s="3" t="s">
        <v>17</v>
      </c>
      <c r="C15062" s="3" t="s">
        <v>27</v>
      </c>
      <c r="D15062" s="3" t="s">
        <v>19</v>
      </c>
      <c r="E15062" s="3">
        <v>1407</v>
      </c>
      <c r="F15062" s="3">
        <v>1407</v>
      </c>
      <c r="G15062" s="3">
        <v>1407</v>
      </c>
      <c r="H15062" s="3">
        <v>203203841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3" t="str">
        <f>B15062&amp;" | "&amp;C15062&amp;" | "&amp;D15062</f>
        <v>documentazione_amministrativa / documentazione_contabile | FATTURA PASSIVA | FATTURA</v>
      </c>
      <c r="Q15062" s="3" t="str">
        <f>VLOOKUP(P15062,'Classificazione UD'!A:B,2,FALSE)</f>
        <v>Fiscale</v>
      </c>
    </row>
    <row r="15063" spans="1:17" ht="15" customHeight="1" x14ac:dyDescent="0.25">
      <c r="A15063" s="30">
        <v>2017</v>
      </c>
      <c r="B15063" s="3" t="s">
        <v>44</v>
      </c>
      <c r="C15063" s="3" t="s">
        <v>46</v>
      </c>
      <c r="D15063" s="3" t="s">
        <v>46</v>
      </c>
      <c r="E15063" s="3">
        <v>11</v>
      </c>
      <c r="F15063" s="3">
        <v>36</v>
      </c>
      <c r="G15063" s="3">
        <v>36</v>
      </c>
      <c r="H15063" s="3">
        <v>11718390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 t="str">
        <f>B15063&amp;" | "&amp;C15063&amp;" | "&amp;D15063</f>
        <v>documentazione_amministrativa / deliberazioni | DELIBERA | DELIBERA</v>
      </c>
      <c r="Q15063" s="3" t="str">
        <f>VLOOKUP(P15063,'Classificazione UD'!A:B,2,FALSE)</f>
        <v>Amministrativo</v>
      </c>
    </row>
    <row r="15064" spans="1:17" ht="15" customHeight="1" x14ac:dyDescent="0.25">
      <c r="A15064" s="30">
        <v>2017</v>
      </c>
      <c r="B15064" s="3" t="s">
        <v>44</v>
      </c>
      <c r="C15064" s="3" t="s">
        <v>46</v>
      </c>
      <c r="D15064" s="3" t="s">
        <v>46</v>
      </c>
      <c r="E15064" s="3">
        <v>19</v>
      </c>
      <c r="F15064" s="3">
        <v>59</v>
      </c>
      <c r="G15064" s="3">
        <v>59</v>
      </c>
      <c r="H15064" s="3">
        <v>15671081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 t="str">
        <f>B15064&amp;" | "&amp;C15064&amp;" | "&amp;D15064</f>
        <v>documentazione_amministrativa / deliberazioni | DELIBERA | DELIBERA</v>
      </c>
      <c r="Q15064" s="3" t="str">
        <f>VLOOKUP(P15064,'Classificazione UD'!A:B,2,FALSE)</f>
        <v>Amministrativo</v>
      </c>
    </row>
    <row r="15065" spans="1:17" ht="15" customHeight="1" x14ac:dyDescent="0.25">
      <c r="A15065" s="30">
        <v>2017</v>
      </c>
      <c r="B15065" s="3" t="s">
        <v>48</v>
      </c>
      <c r="C15065" s="3" t="s">
        <v>116</v>
      </c>
      <c r="D15065" s="3" t="s">
        <v>116</v>
      </c>
      <c r="E15065" s="3">
        <v>41</v>
      </c>
      <c r="F15065" s="3">
        <v>132</v>
      </c>
      <c r="G15065" s="3">
        <v>132</v>
      </c>
      <c r="H15065" s="3">
        <v>13446008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 t="str">
        <f>B15065&amp;" | "&amp;C15065&amp;" | "&amp;D15065</f>
        <v>documentazione_amministrativa / determinazioni | DETERMINAZIONE DEL DIRIGENTE | DETERMINAZIONE DEL DIRIGENTE</v>
      </c>
      <c r="Q15065" s="3" t="str">
        <f>VLOOKUP(P15065,'Classificazione UD'!A:B,2,FALSE)</f>
        <v>Amministrativo</v>
      </c>
    </row>
    <row r="15066" spans="1:17" ht="15" customHeight="1" x14ac:dyDescent="0.25">
      <c r="A15066" s="30">
        <v>2017</v>
      </c>
      <c r="B15066" s="3" t="s">
        <v>17</v>
      </c>
      <c r="C15066" s="3" t="s">
        <v>27</v>
      </c>
      <c r="D15066" s="3" t="s">
        <v>19</v>
      </c>
      <c r="E15066" s="3">
        <v>81</v>
      </c>
      <c r="F15066" s="3">
        <v>324</v>
      </c>
      <c r="G15066" s="3">
        <v>324</v>
      </c>
      <c r="H15066" s="3">
        <v>52776765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 t="str">
        <f>B15066&amp;" | "&amp;C15066&amp;" | "&amp;D15066</f>
        <v>documentazione_amministrativa / documentazione_contabile | FATTURA PASSIVA | FATTURA</v>
      </c>
      <c r="Q15066" s="3" t="str">
        <f>VLOOKUP(P15066,'Classificazione UD'!A:B,2,FALSE)</f>
        <v>Fiscale</v>
      </c>
    </row>
    <row r="15067" spans="1:17" ht="15" customHeight="1" x14ac:dyDescent="0.25">
      <c r="A15067" s="30">
        <v>2017</v>
      </c>
      <c r="B15067" s="3" t="s">
        <v>23</v>
      </c>
      <c r="C15067" s="3" t="s">
        <v>117</v>
      </c>
      <c r="D15067" s="3" t="s">
        <v>117</v>
      </c>
      <c r="E15067" s="3">
        <v>226</v>
      </c>
      <c r="F15067" s="3">
        <v>228</v>
      </c>
      <c r="G15067" s="3">
        <v>228</v>
      </c>
      <c r="H15067" s="3">
        <v>23532420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3" t="str">
        <f>B15067&amp;" | "&amp;C15067&amp;" | "&amp;D15067</f>
        <v>documentazione_amministrativa / altri_documenti | DOCUMENTO NON PROTOCOLLATO | DOCUMENTO NON PROTOCOLLATO</v>
      </c>
      <c r="Q15067" s="3" t="str">
        <f>VLOOKUP(P15067,'Classificazione UD'!A:B,2,FALSE)</f>
        <v>Amministrativo</v>
      </c>
    </row>
    <row r="15068" spans="1:17" ht="15" customHeight="1" x14ac:dyDescent="0.25">
      <c r="A15068" s="30">
        <v>2017</v>
      </c>
      <c r="B15068" s="3" t="s">
        <v>36</v>
      </c>
      <c r="C15068" s="3" t="s">
        <v>50</v>
      </c>
      <c r="D15068" s="3" t="s">
        <v>50</v>
      </c>
      <c r="E15068" s="3">
        <v>1339</v>
      </c>
      <c r="F15068" s="3">
        <v>3560</v>
      </c>
      <c r="G15068" s="3">
        <v>3560</v>
      </c>
      <c r="H15068" s="3">
        <v>1495546292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>
        <v>0</v>
      </c>
      <c r="P15068" s="3" t="str">
        <f>B15068&amp;" | "&amp;C15068&amp;" | "&amp;D15068</f>
        <v>documentazione_amministrativa / documenti_protocollati | DOCUMENTO PROTOCOLLATO | DOCUMENTO PROTOCOLLATO</v>
      </c>
      <c r="Q15068" s="3" t="str">
        <f>VLOOKUP(P15068,'Classificazione UD'!A:B,2,FALSE)</f>
        <v>Protocollo</v>
      </c>
    </row>
    <row r="15069" spans="1:17" ht="15" customHeight="1" x14ac:dyDescent="0.25">
      <c r="A15069" s="30">
        <v>2017</v>
      </c>
      <c r="B15069" s="3" t="s">
        <v>20</v>
      </c>
      <c r="C15069" s="3" t="s">
        <v>21</v>
      </c>
      <c r="D15069" s="3" t="s">
        <v>21</v>
      </c>
      <c r="E15069" s="3">
        <v>289</v>
      </c>
      <c r="F15069" s="3">
        <v>289</v>
      </c>
      <c r="G15069" s="3">
        <v>289</v>
      </c>
      <c r="H15069" s="3">
        <v>13287226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 t="str">
        <f>B15069&amp;" | "&amp;C15069&amp;" | "&amp;D15069</f>
        <v>documentazione_amministrativa / registri | REGISTRO GIORNALIERO | REGISTRO GIORNALIERO</v>
      </c>
      <c r="Q15069" s="3" t="str">
        <f>VLOOKUP(P15069,'Classificazione UD'!A:B,2,FALSE)</f>
        <v>RGP</v>
      </c>
    </row>
    <row r="15070" spans="1:17" ht="15" customHeight="1" x14ac:dyDescent="0.25">
      <c r="A15070" s="30">
        <v>2017</v>
      </c>
      <c r="B15070" s="3" t="s">
        <v>20</v>
      </c>
      <c r="C15070" s="3" t="s">
        <v>21</v>
      </c>
      <c r="D15070" s="3" t="s">
        <v>21</v>
      </c>
      <c r="E15070" s="3">
        <v>290</v>
      </c>
      <c r="F15070" s="3">
        <v>290</v>
      </c>
      <c r="G15070" s="3">
        <v>290</v>
      </c>
      <c r="H15070" s="3">
        <v>4166334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 t="str">
        <f>B15070&amp;" | "&amp;C15070&amp;" | "&amp;D15070</f>
        <v>documentazione_amministrativa / registri | REGISTRO GIORNALIERO | REGISTRO GIORNALIERO</v>
      </c>
      <c r="Q15070" s="3" t="str">
        <f>VLOOKUP(P15070,'Classificazione UD'!A:B,2,FALSE)</f>
        <v>RGP</v>
      </c>
    </row>
    <row r="15071" spans="1:17" ht="15" customHeight="1" x14ac:dyDescent="0.25">
      <c r="A15071" s="30">
        <v>2017</v>
      </c>
      <c r="B15071" s="3" t="s">
        <v>17</v>
      </c>
      <c r="C15071" s="3" t="s">
        <v>302</v>
      </c>
      <c r="D15071" s="3" t="s">
        <v>302</v>
      </c>
      <c r="E15071" s="3">
        <v>982</v>
      </c>
      <c r="F15071" s="3">
        <v>3535</v>
      </c>
      <c r="G15071" s="3">
        <v>3535</v>
      </c>
      <c r="H15071" s="3">
        <v>1036198195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 t="str">
        <f>B15071&amp;" | "&amp;C15071&amp;" | "&amp;D15071</f>
        <v>documentazione_amministrativa / documentazione_contabile | FATTURA_PASSIVA | FATTURA_PASSIVA</v>
      </c>
      <c r="Q15071" s="3" t="str">
        <f>VLOOKUP(P15071,'Classificazione UD'!A:B,2,FALSE)</f>
        <v>Amministrativo</v>
      </c>
    </row>
    <row r="15072" spans="1:17" ht="15" customHeight="1" x14ac:dyDescent="0.25">
      <c r="A15072" s="30">
        <v>2017</v>
      </c>
      <c r="B15072" s="3" t="s">
        <v>17</v>
      </c>
      <c r="C15072" s="3" t="s">
        <v>27</v>
      </c>
      <c r="D15072" s="3" t="s">
        <v>19</v>
      </c>
      <c r="E15072" s="3">
        <v>5</v>
      </c>
      <c r="F15072" s="3">
        <v>10</v>
      </c>
      <c r="G15072" s="3">
        <v>20</v>
      </c>
      <c r="H15072" s="3">
        <v>1404470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 t="str">
        <f>B15072&amp;" | "&amp;C15072&amp;" | "&amp;D15072</f>
        <v>documentazione_amministrativa / documentazione_contabile | FATTURA PASSIVA | FATTURA</v>
      </c>
      <c r="Q15072" s="3" t="str">
        <f>VLOOKUP(P15072,'Classificazione UD'!A:B,2,FALSE)</f>
        <v>Fiscale</v>
      </c>
    </row>
    <row r="15073" spans="1:17" ht="15" customHeight="1" x14ac:dyDescent="0.25">
      <c r="A15073" s="30">
        <v>2017</v>
      </c>
      <c r="B15073" s="3" t="s">
        <v>44</v>
      </c>
      <c r="C15073" s="3" t="s">
        <v>46</v>
      </c>
      <c r="D15073" s="3" t="s">
        <v>46</v>
      </c>
      <c r="E15073" s="3">
        <v>22</v>
      </c>
      <c r="F15073" s="3">
        <v>74</v>
      </c>
      <c r="G15073" s="3">
        <v>74</v>
      </c>
      <c r="H15073" s="3">
        <v>14981635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 t="str">
        <f>B15073&amp;" | "&amp;C15073&amp;" | "&amp;D15073</f>
        <v>documentazione_amministrativa / deliberazioni | DELIBERA | DELIBERA</v>
      </c>
      <c r="Q15073" s="3" t="str">
        <f>VLOOKUP(P15073,'Classificazione UD'!A:B,2,FALSE)</f>
        <v>Amministrativo</v>
      </c>
    </row>
    <row r="15074" spans="1:17" ht="15" customHeight="1" x14ac:dyDescent="0.25">
      <c r="A15074" s="30">
        <v>2017</v>
      </c>
      <c r="B15074" s="3" t="s">
        <v>48</v>
      </c>
      <c r="C15074" s="3" t="s">
        <v>81</v>
      </c>
      <c r="D15074" s="3" t="s">
        <v>81</v>
      </c>
      <c r="E15074" s="3">
        <v>18</v>
      </c>
      <c r="F15074" s="3">
        <v>45</v>
      </c>
      <c r="G15074" s="3">
        <v>45</v>
      </c>
      <c r="H15074" s="3">
        <v>4690109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 t="str">
        <f>B15074&amp;" | "&amp;C15074&amp;" | "&amp;D15074</f>
        <v>documentazione_amministrativa / determinazioni | DETERMINA | DETERMINA</v>
      </c>
      <c r="Q15074" s="3" t="str">
        <f>VLOOKUP(P15074,'Classificazione UD'!A:B,2,FALSE)</f>
        <v>Amministrativo</v>
      </c>
    </row>
    <row r="15075" spans="1:17" ht="15" customHeight="1" x14ac:dyDescent="0.25">
      <c r="A15075" s="30">
        <v>2017</v>
      </c>
      <c r="B15075" s="3" t="s">
        <v>48</v>
      </c>
      <c r="C15075" s="3" t="s">
        <v>81</v>
      </c>
      <c r="D15075" s="3" t="s">
        <v>81</v>
      </c>
      <c r="E15075" s="3">
        <v>57</v>
      </c>
      <c r="F15075" s="3">
        <v>131</v>
      </c>
      <c r="G15075" s="3">
        <v>131</v>
      </c>
      <c r="H15075" s="3">
        <v>16877384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s="3">
        <v>0</v>
      </c>
      <c r="P15075" s="3" t="str">
        <f>B15075&amp;" | "&amp;C15075&amp;" | "&amp;D15075</f>
        <v>documentazione_amministrativa / determinazioni | DETERMINA | DETERMINA</v>
      </c>
      <c r="Q15075" s="3" t="str">
        <f>VLOOKUP(P15075,'Classificazione UD'!A:B,2,FALSE)</f>
        <v>Amministrativo</v>
      </c>
    </row>
    <row r="15076" spans="1:17" ht="15" customHeight="1" x14ac:dyDescent="0.25">
      <c r="A15076" s="30">
        <v>2017</v>
      </c>
      <c r="B15076" s="3" t="s">
        <v>48</v>
      </c>
      <c r="C15076" s="3" t="s">
        <v>81</v>
      </c>
      <c r="D15076" s="3" t="s">
        <v>81</v>
      </c>
      <c r="E15076" s="3">
        <v>14</v>
      </c>
      <c r="F15076" s="3">
        <v>28</v>
      </c>
      <c r="G15076" s="3">
        <v>28</v>
      </c>
      <c r="H15076" s="3">
        <v>3447458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 t="str">
        <f>B15076&amp;" | "&amp;C15076&amp;" | "&amp;D15076</f>
        <v>documentazione_amministrativa / determinazioni | DETERMINA | DETERMINA</v>
      </c>
      <c r="Q15076" s="3" t="str">
        <f>VLOOKUP(P15076,'Classificazione UD'!A:B,2,FALSE)</f>
        <v>Amministrativo</v>
      </c>
    </row>
    <row r="15077" spans="1:17" ht="15" customHeight="1" x14ac:dyDescent="0.25">
      <c r="A15077" s="30">
        <v>2017</v>
      </c>
      <c r="B15077" s="3" t="s">
        <v>48</v>
      </c>
      <c r="C15077" s="3" t="s">
        <v>81</v>
      </c>
      <c r="D15077" s="3" t="s">
        <v>81</v>
      </c>
      <c r="E15077" s="3">
        <v>13</v>
      </c>
      <c r="F15077" s="3">
        <v>28</v>
      </c>
      <c r="G15077" s="3">
        <v>28</v>
      </c>
      <c r="H15077" s="3">
        <v>3705101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 t="str">
        <f>B15077&amp;" | "&amp;C15077&amp;" | "&amp;D15077</f>
        <v>documentazione_amministrativa / determinazioni | DETERMINA | DETERMINA</v>
      </c>
      <c r="Q15077" s="3" t="str">
        <f>VLOOKUP(P15077,'Classificazione UD'!A:B,2,FALSE)</f>
        <v>Amministrativo</v>
      </c>
    </row>
    <row r="15078" spans="1:17" ht="15" customHeight="1" x14ac:dyDescent="0.25">
      <c r="A15078" s="30">
        <v>2017</v>
      </c>
      <c r="B15078" s="3" t="s">
        <v>48</v>
      </c>
      <c r="C15078" s="3" t="s">
        <v>81</v>
      </c>
      <c r="D15078" s="3" t="s">
        <v>81</v>
      </c>
      <c r="E15078" s="3">
        <v>13</v>
      </c>
      <c r="F15078" s="3">
        <v>30</v>
      </c>
      <c r="G15078" s="3">
        <v>30</v>
      </c>
      <c r="H15078" s="3">
        <v>3884977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 t="str">
        <f>B15078&amp;" | "&amp;C15078&amp;" | "&amp;D15078</f>
        <v>documentazione_amministrativa / determinazioni | DETERMINA | DETERMINA</v>
      </c>
      <c r="Q15078" s="3" t="str">
        <f>VLOOKUP(P15078,'Classificazione UD'!A:B,2,FALSE)</f>
        <v>Amministrativo</v>
      </c>
    </row>
    <row r="15079" spans="1:17" ht="15" customHeight="1" x14ac:dyDescent="0.25">
      <c r="A15079" s="30">
        <v>2017</v>
      </c>
      <c r="B15079" s="3" t="s">
        <v>44</v>
      </c>
      <c r="C15079" s="3" t="s">
        <v>46</v>
      </c>
      <c r="D15079" s="3" t="s">
        <v>46</v>
      </c>
      <c r="E15079" s="3">
        <v>27</v>
      </c>
      <c r="F15079" s="3">
        <v>114</v>
      </c>
      <c r="G15079" s="3">
        <v>114</v>
      </c>
      <c r="H15079" s="3">
        <v>20944138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 t="str">
        <f>B15079&amp;" | "&amp;C15079&amp;" | "&amp;D15079</f>
        <v>documentazione_amministrativa / deliberazioni | DELIBERA | DELIBERA</v>
      </c>
      <c r="Q15079" s="3" t="str">
        <f>VLOOKUP(P15079,'Classificazione UD'!A:B,2,FALSE)</f>
        <v>Amministrativo</v>
      </c>
    </row>
    <row r="15080" spans="1:17" ht="15" customHeight="1" x14ac:dyDescent="0.25">
      <c r="A15080" s="30">
        <v>2017</v>
      </c>
      <c r="B15080" s="3" t="s">
        <v>20</v>
      </c>
      <c r="C15080" s="3" t="s">
        <v>21</v>
      </c>
      <c r="D15080" s="3" t="s">
        <v>21</v>
      </c>
      <c r="E15080" s="3">
        <v>244</v>
      </c>
      <c r="F15080" s="3">
        <v>244</v>
      </c>
      <c r="G15080" s="3">
        <v>244</v>
      </c>
      <c r="H15080" s="3">
        <v>9123748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 t="str">
        <f>B15080&amp;" | "&amp;C15080&amp;" | "&amp;D15080</f>
        <v>documentazione_amministrativa / registri | REGISTRO GIORNALIERO | REGISTRO GIORNALIERO</v>
      </c>
      <c r="Q15080" s="3" t="str">
        <f>VLOOKUP(P15080,'Classificazione UD'!A:B,2,FALSE)</f>
        <v>RGP</v>
      </c>
    </row>
    <row r="15081" spans="1:17" ht="15" customHeight="1" x14ac:dyDescent="0.25">
      <c r="A15081" s="30">
        <v>2017</v>
      </c>
      <c r="B15081" s="3" t="s">
        <v>44</v>
      </c>
      <c r="C15081" s="3" t="s">
        <v>312</v>
      </c>
      <c r="D15081" s="3" t="s">
        <v>312</v>
      </c>
      <c r="E15081" s="3">
        <v>32</v>
      </c>
      <c r="F15081" s="3">
        <v>172</v>
      </c>
      <c r="G15081" s="3">
        <v>172</v>
      </c>
      <c r="H15081" s="3">
        <v>65668350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 t="str">
        <f>B15081&amp;" | "&amp;C15081&amp;" | "&amp;D15081</f>
        <v>documentazione_amministrativa / deliberazioni | DELIB | DELIB</v>
      </c>
      <c r="Q15081" s="3" t="str">
        <f>VLOOKUP(P15081,'Classificazione UD'!A:B,2,FALSE)</f>
        <v>Amministrativo</v>
      </c>
    </row>
    <row r="15082" spans="1:17" ht="15" customHeight="1" x14ac:dyDescent="0.25">
      <c r="A15082" s="30">
        <v>2017</v>
      </c>
      <c r="B15082" s="3" t="s">
        <v>44</v>
      </c>
      <c r="C15082" s="3" t="s">
        <v>312</v>
      </c>
      <c r="D15082" s="3" t="s">
        <v>312</v>
      </c>
      <c r="E15082" s="3">
        <v>79</v>
      </c>
      <c r="F15082" s="3">
        <v>532</v>
      </c>
      <c r="G15082" s="3">
        <v>532</v>
      </c>
      <c r="H15082" s="3">
        <v>429089811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 t="str">
        <f>B15082&amp;" | "&amp;C15082&amp;" | "&amp;D15082</f>
        <v>documentazione_amministrativa / deliberazioni | DELIB | DELIB</v>
      </c>
      <c r="Q15082" s="3" t="str">
        <f>VLOOKUP(P15082,'Classificazione UD'!A:B,2,FALSE)</f>
        <v>Amministrativo</v>
      </c>
    </row>
    <row r="15083" spans="1:17" ht="15" customHeight="1" x14ac:dyDescent="0.25">
      <c r="A15083" s="30">
        <v>2017</v>
      </c>
      <c r="B15083" s="3" t="s">
        <v>48</v>
      </c>
      <c r="C15083" s="3" t="s">
        <v>293</v>
      </c>
      <c r="D15083" s="3" t="s">
        <v>293</v>
      </c>
      <c r="E15083" s="3">
        <v>217</v>
      </c>
      <c r="F15083" s="3">
        <v>450</v>
      </c>
      <c r="G15083" s="3">
        <v>450</v>
      </c>
      <c r="H15083" s="3">
        <v>148711514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s="3">
        <v>0</v>
      </c>
      <c r="P15083" s="3" t="str">
        <f>B15083&amp;" | "&amp;C15083&amp;" | "&amp;D15083</f>
        <v>documentazione_amministrativa / determinazioni | DETERMINAZIONE_DIRIGENZIALE | DETERMINAZIONE_DIRIGENZIALE</v>
      </c>
      <c r="Q15083" s="3" t="str">
        <f>VLOOKUP(P15083,'Classificazione UD'!A:B,2,FALSE)</f>
        <v>Amministrativo</v>
      </c>
    </row>
    <row r="15084" spans="1:17" ht="15" customHeight="1" x14ac:dyDescent="0.25">
      <c r="A15084" s="30">
        <v>2017</v>
      </c>
      <c r="B15084" s="3" t="s">
        <v>17</v>
      </c>
      <c r="C15084" s="3" t="s">
        <v>57</v>
      </c>
      <c r="D15084" s="3" t="s">
        <v>57</v>
      </c>
      <c r="E15084" s="3">
        <v>1258</v>
      </c>
      <c r="F15084" s="3">
        <v>1258</v>
      </c>
      <c r="G15084" s="3">
        <v>1258</v>
      </c>
      <c r="H15084" s="3">
        <v>6534549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 t="str">
        <f>B15084&amp;" | "&amp;C15084&amp;" | "&amp;D15084</f>
        <v>documentazione_amministrativa / documentazione_contabile | FLUSSO ORDINATIVI | FLUSSO ORDINATIVI</v>
      </c>
      <c r="Q15084" s="3" t="str">
        <f>VLOOKUP(P15084,'Classificazione UD'!A:B,2,FALSE)</f>
        <v>Ordinativo</v>
      </c>
    </row>
    <row r="15085" spans="1:17" ht="15" customHeight="1" x14ac:dyDescent="0.25">
      <c r="A15085" s="30">
        <v>2017</v>
      </c>
      <c r="B15085" s="3" t="s">
        <v>17</v>
      </c>
      <c r="C15085" s="3" t="s">
        <v>58</v>
      </c>
      <c r="D15085" s="3" t="s">
        <v>58</v>
      </c>
      <c r="E15085" s="3">
        <v>616</v>
      </c>
      <c r="F15085" s="3">
        <v>616</v>
      </c>
      <c r="G15085" s="3">
        <v>616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 t="str">
        <f>B15085&amp;" | "&amp;C15085&amp;" | "&amp;D15085</f>
        <v>documentazione_amministrativa / documentazione_contabile | MANDATO | MANDATO</v>
      </c>
      <c r="Q15085" s="3" t="str">
        <f>VLOOKUP(P15085,'Classificazione UD'!A:B,2,FALSE)</f>
        <v>Ordinativo</v>
      </c>
    </row>
    <row r="15086" spans="1:17" ht="15" customHeight="1" x14ac:dyDescent="0.25">
      <c r="A15086" s="30">
        <v>2017</v>
      </c>
      <c r="B15086" s="3" t="s">
        <v>17</v>
      </c>
      <c r="C15086" s="3" t="s">
        <v>63</v>
      </c>
      <c r="D15086" s="3" t="s">
        <v>63</v>
      </c>
      <c r="E15086" s="3">
        <v>2807</v>
      </c>
      <c r="F15086" s="3">
        <v>2807</v>
      </c>
      <c r="G15086" s="3">
        <v>2807</v>
      </c>
      <c r="H15086" s="3">
        <v>8472985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 t="str">
        <f>B15086&amp;" | "&amp;C15086&amp;" | "&amp;D15086</f>
        <v>documentazione_amministrativa / documentazione_contabile | MESSAGGIO ESITO APPLICATIVO | MESSAGGIO ESITO APPLICATIVO</v>
      </c>
      <c r="Q15086" s="3" t="str">
        <f>VLOOKUP(P15086,'Classificazione UD'!A:B,2,FALSE)</f>
        <v>Ordinativo</v>
      </c>
    </row>
    <row r="15087" spans="1:17" ht="15" customHeight="1" x14ac:dyDescent="0.25">
      <c r="A15087" s="30">
        <v>2017</v>
      </c>
      <c r="B15087" s="3" t="s">
        <v>17</v>
      </c>
      <c r="C15087" s="3" t="s">
        <v>64</v>
      </c>
      <c r="D15087" s="3" t="s">
        <v>64</v>
      </c>
      <c r="E15087" s="3">
        <v>3342</v>
      </c>
      <c r="F15087" s="3">
        <v>3342</v>
      </c>
      <c r="G15087" s="3">
        <v>3342</v>
      </c>
      <c r="H15087" s="3">
        <v>8155740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 t="str">
        <f>B15087&amp;" | "&amp;C15087&amp;" | "&amp;D15087</f>
        <v>documentazione_amministrativa / documentazione_contabile | MESSAGGIO RICEZIONE FLUSSO | MESSAGGIO RICEZIONE FLUSSO</v>
      </c>
      <c r="Q15087" s="3" t="str">
        <f>VLOOKUP(P15087,'Classificazione UD'!A:B,2,FALSE)</f>
        <v>Ordinativo</v>
      </c>
    </row>
    <row r="15088" spans="1:17" ht="15" customHeight="1" x14ac:dyDescent="0.25">
      <c r="A15088" s="30">
        <v>2017</v>
      </c>
      <c r="B15088" s="3" t="s">
        <v>17</v>
      </c>
      <c r="C15088" s="3" t="s">
        <v>18</v>
      </c>
      <c r="D15088" s="3" t="s">
        <v>19</v>
      </c>
      <c r="E15088" s="3">
        <v>1</v>
      </c>
      <c r="F15088" s="3">
        <v>1</v>
      </c>
      <c r="G15088" s="3">
        <v>1</v>
      </c>
      <c r="H15088" s="3">
        <v>13998</v>
      </c>
      <c r="I15088" s="3">
        <v>2</v>
      </c>
      <c r="J15088" s="3">
        <v>2</v>
      </c>
      <c r="K15088" s="3">
        <v>8754</v>
      </c>
      <c r="L15088" s="3">
        <v>0</v>
      </c>
      <c r="M15088" s="3">
        <v>0</v>
      </c>
      <c r="N15088" s="3">
        <v>0</v>
      </c>
      <c r="O15088" s="3">
        <v>0</v>
      </c>
      <c r="P15088" s="3" t="str">
        <f>B15088&amp;" | "&amp;C15088&amp;" | "&amp;D15088</f>
        <v>documentazione_amministrativa / documentazione_contabile | FATTURA ATTIVA | FATTURA</v>
      </c>
      <c r="Q15088" s="3" t="str">
        <f>VLOOKUP(P15088,'Classificazione UD'!A:B,2,FALSE)</f>
        <v>Fiscale</v>
      </c>
    </row>
    <row r="15089" spans="1:17" ht="15" customHeight="1" x14ac:dyDescent="0.25">
      <c r="A15089" s="30">
        <v>2017</v>
      </c>
      <c r="B15089" s="3" t="s">
        <v>36</v>
      </c>
      <c r="C15089" s="3" t="s">
        <v>295</v>
      </c>
      <c r="D15089" s="3" t="s">
        <v>295</v>
      </c>
      <c r="E15089" s="3">
        <v>3923</v>
      </c>
      <c r="F15089" s="3">
        <v>8893</v>
      </c>
      <c r="G15089" s="3">
        <v>8893</v>
      </c>
      <c r="H15089" s="3">
        <v>6929990943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 t="str">
        <f>B15089&amp;" | "&amp;C15089&amp;" | "&amp;D15089</f>
        <v>documentazione_amministrativa / documenti_protocollati | DOCUMENTO_DI_PROTOCOLLO | DOCUMENTO_DI_PROTOCOLLO</v>
      </c>
      <c r="Q15089" s="3" t="str">
        <f>VLOOKUP(P15089,'Classificazione UD'!A:B,2,FALSE)</f>
        <v>Amministrativo</v>
      </c>
    </row>
    <row r="15090" spans="1:17" ht="15" customHeight="1" x14ac:dyDescent="0.25">
      <c r="A15090" s="30">
        <v>2017</v>
      </c>
      <c r="B15090" s="3" t="s">
        <v>20</v>
      </c>
      <c r="C15090" s="3" t="s">
        <v>21</v>
      </c>
      <c r="D15090" s="3" t="s">
        <v>21</v>
      </c>
      <c r="E15090" s="3">
        <v>290</v>
      </c>
      <c r="F15090" s="3">
        <v>580</v>
      </c>
      <c r="G15090" s="3">
        <v>580</v>
      </c>
      <c r="H15090" s="3">
        <v>15768971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 t="str">
        <f>B15090&amp;" | "&amp;C15090&amp;" | "&amp;D15090</f>
        <v>documentazione_amministrativa / registri | REGISTRO GIORNALIERO | REGISTRO GIORNALIERO</v>
      </c>
      <c r="Q15090" s="3" t="str">
        <f>VLOOKUP(P15090,'Classificazione UD'!A:B,2,FALSE)</f>
        <v>RGP</v>
      </c>
    </row>
    <row r="15091" spans="1:17" ht="15" customHeight="1" x14ac:dyDescent="0.25">
      <c r="A15091" s="30">
        <v>2017</v>
      </c>
      <c r="B15091" s="3" t="s">
        <v>17</v>
      </c>
      <c r="C15091" s="3" t="s">
        <v>65</v>
      </c>
      <c r="D15091" s="3" t="s">
        <v>65</v>
      </c>
      <c r="E15091" s="3">
        <v>431</v>
      </c>
      <c r="F15091" s="3">
        <v>431</v>
      </c>
      <c r="G15091" s="3">
        <v>431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 t="str">
        <f>B15091&amp;" | "&amp;C15091&amp;" | "&amp;D15091</f>
        <v>documentazione_amministrativa / documentazione_contabile | REVERSALE | REVERSALE</v>
      </c>
      <c r="Q15091" s="3" t="str">
        <f>VLOOKUP(P15091,'Classificazione UD'!A:B,2,FALSE)</f>
        <v>Ordinativo</v>
      </c>
    </row>
    <row r="15092" spans="1:17" ht="15" customHeight="1" x14ac:dyDescent="0.25">
      <c r="A15092" s="30">
        <v>2017</v>
      </c>
      <c r="B15092" s="3" t="s">
        <v>20</v>
      </c>
      <c r="C15092" s="3" t="s">
        <v>21</v>
      </c>
      <c r="D15092" s="3" t="s">
        <v>21</v>
      </c>
      <c r="E15092" s="3">
        <v>307</v>
      </c>
      <c r="F15092" s="3">
        <v>307</v>
      </c>
      <c r="G15092" s="3">
        <v>307</v>
      </c>
      <c r="H15092" s="3">
        <v>39763750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 t="str">
        <f>B15092&amp;" | "&amp;C15092&amp;" | "&amp;D15092</f>
        <v>documentazione_amministrativa / registri | REGISTRO GIORNALIERO | REGISTRO GIORNALIERO</v>
      </c>
      <c r="Q15092" s="3" t="str">
        <f>VLOOKUP(P15092,'Classificazione UD'!A:B,2,FALSE)</f>
        <v>RGP</v>
      </c>
    </row>
    <row r="15093" spans="1:17" ht="15" customHeight="1" x14ac:dyDescent="0.25">
      <c r="A15093" s="30">
        <v>2017</v>
      </c>
      <c r="B15093" s="3" t="s">
        <v>20</v>
      </c>
      <c r="C15093" s="3" t="s">
        <v>304</v>
      </c>
      <c r="D15093" s="3" t="s">
        <v>304</v>
      </c>
      <c r="E15093" s="3">
        <v>1</v>
      </c>
      <c r="F15093" s="3">
        <v>1</v>
      </c>
      <c r="G15093" s="3">
        <v>1</v>
      </c>
      <c r="H15093" s="3">
        <v>761080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 t="str">
        <f>B15093&amp;" | "&amp;C15093&amp;" | "&amp;D15093</f>
        <v>documentazione_amministrativa / registri | REGISTRO PROTOCOLLO | REGISTRO PROTOCOLLO</v>
      </c>
      <c r="Q15093" s="3" t="str">
        <f>VLOOKUP(P15093,'Classificazione UD'!A:B,2,FALSE)</f>
        <v>Amministrativo</v>
      </c>
    </row>
    <row r="15094" spans="1:17" ht="15" customHeight="1" x14ac:dyDescent="0.25">
      <c r="A15094" s="30">
        <v>2017</v>
      </c>
      <c r="B15094" s="3" t="s">
        <v>20</v>
      </c>
      <c r="C15094" s="3" t="s">
        <v>21</v>
      </c>
      <c r="D15094" s="3" t="s">
        <v>21</v>
      </c>
      <c r="E15094" s="3">
        <v>292</v>
      </c>
      <c r="F15094" s="3">
        <v>292</v>
      </c>
      <c r="G15094" s="3">
        <v>300</v>
      </c>
      <c r="H15094" s="3">
        <v>287933078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 t="str">
        <f>B15094&amp;" | "&amp;C15094&amp;" | "&amp;D15094</f>
        <v>documentazione_amministrativa / registri | REGISTRO GIORNALIERO | REGISTRO GIORNALIERO</v>
      </c>
      <c r="Q15094" s="3" t="str">
        <f>VLOOKUP(P15094,'Classificazione UD'!A:B,2,FALSE)</f>
        <v>RGP</v>
      </c>
    </row>
    <row r="15095" spans="1:17" ht="15" customHeight="1" x14ac:dyDescent="0.25">
      <c r="A15095" s="30">
        <v>2017</v>
      </c>
      <c r="B15095" s="3" t="s">
        <v>33</v>
      </c>
      <c r="C15095" s="3" t="s">
        <v>34</v>
      </c>
      <c r="D15095" s="3" t="s">
        <v>34</v>
      </c>
      <c r="E15095" s="3">
        <v>5</v>
      </c>
      <c r="F15095" s="3">
        <v>15</v>
      </c>
      <c r="G15095" s="3">
        <v>15</v>
      </c>
      <c r="H15095" s="3">
        <v>1718222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 t="str">
        <f>B15095&amp;" | "&amp;C15095&amp;" | "&amp;D15095</f>
        <v>documentazione_amministrativa / contratti_accordi | CONTRATTO | CONTRATTO</v>
      </c>
      <c r="Q15095" s="3" t="str">
        <f>VLOOKUP(P15095,'Classificazione UD'!A:B,2,FALSE)</f>
        <v>Contratto</v>
      </c>
    </row>
    <row r="15096" spans="1:17" ht="15" customHeight="1" x14ac:dyDescent="0.25">
      <c r="A15096" s="30">
        <v>2017</v>
      </c>
      <c r="B15096" s="3" t="s">
        <v>17</v>
      </c>
      <c r="C15096" s="3" t="s">
        <v>18</v>
      </c>
      <c r="D15096" s="3" t="s">
        <v>19</v>
      </c>
      <c r="E15096" s="3">
        <v>21</v>
      </c>
      <c r="F15096" s="3">
        <v>21</v>
      </c>
      <c r="G15096" s="3">
        <v>21</v>
      </c>
      <c r="H15096" s="3">
        <v>620596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 t="str">
        <f>B15096&amp;" | "&amp;C15096&amp;" | "&amp;D15096</f>
        <v>documentazione_amministrativa / documentazione_contabile | FATTURA ATTIVA | FATTURA</v>
      </c>
      <c r="Q15096" s="3" t="str">
        <f>VLOOKUP(P15096,'Classificazione UD'!A:B,2,FALSE)</f>
        <v>Fiscale</v>
      </c>
    </row>
    <row r="15097" spans="1:17" ht="15" customHeight="1" x14ac:dyDescent="0.25">
      <c r="A15097" s="30">
        <v>2017</v>
      </c>
      <c r="B15097" s="3" t="s">
        <v>17</v>
      </c>
      <c r="C15097" s="3" t="s">
        <v>27</v>
      </c>
      <c r="D15097" s="3" t="s">
        <v>19</v>
      </c>
      <c r="E15097" s="3">
        <v>1734</v>
      </c>
      <c r="F15097" s="3">
        <v>3467</v>
      </c>
      <c r="G15097" s="3">
        <v>3467</v>
      </c>
      <c r="H15097" s="3">
        <v>405232993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3" t="str">
        <f>B15097&amp;" | "&amp;C15097&amp;" | "&amp;D15097</f>
        <v>documentazione_amministrativa / documentazione_contabile | FATTURA PASSIVA | FATTURA</v>
      </c>
      <c r="Q15097" s="3" t="str">
        <f>VLOOKUP(P15097,'Classificazione UD'!A:B,2,FALSE)</f>
        <v>Fiscale</v>
      </c>
    </row>
    <row r="15098" spans="1:17" ht="15" customHeight="1" x14ac:dyDescent="0.25">
      <c r="A15098" s="30">
        <v>2017</v>
      </c>
      <c r="B15098" s="3" t="s">
        <v>17</v>
      </c>
      <c r="C15098" s="3" t="s">
        <v>27</v>
      </c>
      <c r="D15098" s="3" t="s">
        <v>28</v>
      </c>
      <c r="E15098" s="3">
        <v>631</v>
      </c>
      <c r="F15098" s="3">
        <v>1262</v>
      </c>
      <c r="G15098" s="3">
        <v>1262</v>
      </c>
      <c r="H15098" s="3">
        <v>138870556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 t="str">
        <f>B15098&amp;" | "&amp;C15098&amp;" | "&amp;D15098</f>
        <v>documentazione_amministrativa / documentazione_contabile | FATTURA PASSIVA | NOTA DI CREDITO</v>
      </c>
      <c r="Q15098" s="3" t="str">
        <f>VLOOKUP(P15098,'Classificazione UD'!A:B,2,FALSE)</f>
        <v>Fiscale</v>
      </c>
    </row>
    <row r="15099" spans="1:17" ht="15" customHeight="1" x14ac:dyDescent="0.25">
      <c r="A15099" s="30">
        <v>2017</v>
      </c>
      <c r="B15099" s="3" t="s">
        <v>17</v>
      </c>
      <c r="C15099" s="3" t="s">
        <v>27</v>
      </c>
      <c r="D15099" s="3" t="s">
        <v>32</v>
      </c>
      <c r="E15099" s="3">
        <v>4</v>
      </c>
      <c r="F15099" s="3">
        <v>8</v>
      </c>
      <c r="G15099" s="3">
        <v>8</v>
      </c>
      <c r="H15099" s="3">
        <v>35720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3" t="str">
        <f>B15099&amp;" | "&amp;C15099&amp;" | "&amp;D15099</f>
        <v>documentazione_amministrativa / documentazione_contabile | FATTURA PASSIVA | NOTA DI DEBITO</v>
      </c>
      <c r="Q15099" s="3" t="str">
        <f>VLOOKUP(P15099,'Classificazione UD'!A:B,2,FALSE)</f>
        <v>Fiscale</v>
      </c>
    </row>
    <row r="15100" spans="1:17" ht="15" customHeight="1" x14ac:dyDescent="0.25">
      <c r="A15100" s="30">
        <v>2017</v>
      </c>
      <c r="B15100" s="3" t="s">
        <v>17</v>
      </c>
      <c r="C15100" s="3" t="s">
        <v>27</v>
      </c>
      <c r="D15100" s="3" t="s">
        <v>86</v>
      </c>
      <c r="E15100" s="3">
        <v>7</v>
      </c>
      <c r="F15100" s="3">
        <v>14</v>
      </c>
      <c r="G15100" s="3">
        <v>14</v>
      </c>
      <c r="H15100" s="3">
        <v>59116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 t="str">
        <f>B15100&amp;" | "&amp;C15100&amp;" | "&amp;D15100</f>
        <v>documentazione_amministrativa / documentazione_contabile | FATTURA PASSIVA | PARCELLA</v>
      </c>
      <c r="Q15100" s="3" t="str">
        <f>VLOOKUP(P15100,'Classificazione UD'!A:B,2,FALSE)</f>
        <v>Fiscale</v>
      </c>
    </row>
    <row r="15101" spans="1:17" ht="15" customHeight="1" x14ac:dyDescent="0.25">
      <c r="A15101" s="30">
        <v>2017</v>
      </c>
      <c r="B15101" s="3" t="s">
        <v>20</v>
      </c>
      <c r="C15101" s="3" t="s">
        <v>21</v>
      </c>
      <c r="D15101" s="3" t="s">
        <v>21</v>
      </c>
      <c r="E15101" s="3">
        <v>178</v>
      </c>
      <c r="F15101" s="3">
        <v>325</v>
      </c>
      <c r="G15101" s="3">
        <v>325</v>
      </c>
      <c r="H15101" s="3">
        <v>36896810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 t="str">
        <f>B15101&amp;" | "&amp;C15101&amp;" | "&amp;D15101</f>
        <v>documentazione_amministrativa / registri | REGISTRO GIORNALIERO | REGISTRO GIORNALIERO</v>
      </c>
      <c r="Q15101" s="3" t="str">
        <f>VLOOKUP(P15101,'Classificazione UD'!A:B,2,FALSE)</f>
        <v>RGP</v>
      </c>
    </row>
    <row r="15102" spans="1:17" ht="15" customHeight="1" x14ac:dyDescent="0.25">
      <c r="A15102" s="30">
        <v>2017</v>
      </c>
      <c r="B15102" s="3" t="s">
        <v>36</v>
      </c>
      <c r="C15102" s="3" t="s">
        <v>50</v>
      </c>
      <c r="D15102" s="3" t="s">
        <v>50</v>
      </c>
      <c r="E15102" s="3">
        <v>7</v>
      </c>
      <c r="F15102" s="3">
        <v>10</v>
      </c>
      <c r="G15102" s="3">
        <v>10</v>
      </c>
      <c r="H15102" s="3">
        <v>2364546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 t="str">
        <f>B15102&amp;" | "&amp;C15102&amp;" | "&amp;D15102</f>
        <v>documentazione_amministrativa / documenti_protocollati | DOCUMENTO PROTOCOLLATO | DOCUMENTO PROTOCOLLATO</v>
      </c>
      <c r="Q15102" s="3" t="str">
        <f>VLOOKUP(P15102,'Classificazione UD'!A:B,2,FALSE)</f>
        <v>Protocollo</v>
      </c>
    </row>
    <row r="15103" spans="1:17" ht="15" customHeight="1" x14ac:dyDescent="0.25">
      <c r="A15103" s="30">
        <v>2017</v>
      </c>
      <c r="B15103" s="3" t="s">
        <v>36</v>
      </c>
      <c r="C15103" s="3" t="s">
        <v>50</v>
      </c>
      <c r="D15103" s="3" t="s">
        <v>50</v>
      </c>
      <c r="E15103" s="3">
        <v>22664</v>
      </c>
      <c r="F15103" s="3">
        <v>59725</v>
      </c>
      <c r="G15103" s="3">
        <v>59725</v>
      </c>
      <c r="H15103" s="3">
        <v>38365384121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 t="str">
        <f>B15103&amp;" | "&amp;C15103&amp;" | "&amp;D15103</f>
        <v>documentazione_amministrativa / documenti_protocollati | DOCUMENTO PROTOCOLLATO | DOCUMENTO PROTOCOLLATO</v>
      </c>
      <c r="Q15103" s="3" t="str">
        <f>VLOOKUP(P15103,'Classificazione UD'!A:B,2,FALSE)</f>
        <v>Protocollo</v>
      </c>
    </row>
    <row r="15104" spans="1:17" ht="15" customHeight="1" x14ac:dyDescent="0.25">
      <c r="A15104" s="30">
        <v>2017</v>
      </c>
      <c r="B15104" s="3" t="s">
        <v>17</v>
      </c>
      <c r="C15104" s="3" t="s">
        <v>18</v>
      </c>
      <c r="D15104" s="3" t="s">
        <v>19</v>
      </c>
      <c r="E15104" s="3">
        <v>9</v>
      </c>
      <c r="F15104" s="3">
        <v>27</v>
      </c>
      <c r="G15104" s="3">
        <v>27</v>
      </c>
      <c r="H15104" s="3">
        <v>133841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 t="str">
        <f>B15104&amp;" | "&amp;C15104&amp;" | "&amp;D15104</f>
        <v>documentazione_amministrativa / documentazione_contabile | FATTURA ATTIVA | FATTURA</v>
      </c>
      <c r="Q15104" s="3" t="str">
        <f>VLOOKUP(P15104,'Classificazione UD'!A:B,2,FALSE)</f>
        <v>Fiscale</v>
      </c>
    </row>
    <row r="15105" spans="1:17" ht="15" customHeight="1" x14ac:dyDescent="0.25">
      <c r="A15105" s="30">
        <v>2017</v>
      </c>
      <c r="B15105" s="3" t="s">
        <v>17</v>
      </c>
      <c r="C15105" s="3" t="s">
        <v>27</v>
      </c>
      <c r="D15105" s="3" t="s">
        <v>134</v>
      </c>
      <c r="E15105" s="3">
        <v>1</v>
      </c>
      <c r="F15105" s="3">
        <v>3</v>
      </c>
      <c r="G15105" s="3">
        <v>3</v>
      </c>
      <c r="H15105" s="3">
        <v>9005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 t="str">
        <f>B15105&amp;" | "&amp;C15105&amp;" | "&amp;D15105</f>
        <v>documentazione_amministrativa / documentazione_contabile | FATTURA PASSIVA | ACCONTO/ANTICIPO SU PARCELLA</v>
      </c>
      <c r="Q15105" s="3" t="str">
        <f>VLOOKUP(P15105,'Classificazione UD'!A:B,2,FALSE)</f>
        <v>Fiscale</v>
      </c>
    </row>
    <row r="15106" spans="1:17" ht="15" customHeight="1" x14ac:dyDescent="0.25">
      <c r="A15106" s="30">
        <v>2017</v>
      </c>
      <c r="B15106" s="3" t="s">
        <v>17</v>
      </c>
      <c r="C15106" s="3" t="s">
        <v>27</v>
      </c>
      <c r="D15106" s="3" t="s">
        <v>19</v>
      </c>
      <c r="E15106" s="3">
        <v>1469</v>
      </c>
      <c r="F15106" s="3">
        <v>4413</v>
      </c>
      <c r="G15106" s="3">
        <v>4413</v>
      </c>
      <c r="H15106" s="3">
        <v>212116192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 t="str">
        <f>B15106&amp;" | "&amp;C15106&amp;" | "&amp;D15106</f>
        <v>documentazione_amministrativa / documentazione_contabile | FATTURA PASSIVA | FATTURA</v>
      </c>
      <c r="Q15106" s="3" t="str">
        <f>VLOOKUP(P15106,'Classificazione UD'!A:B,2,FALSE)</f>
        <v>Fiscale</v>
      </c>
    </row>
    <row r="15107" spans="1:17" ht="15" customHeight="1" x14ac:dyDescent="0.25">
      <c r="A15107" s="30">
        <v>2017</v>
      </c>
      <c r="B15107" s="3" t="s">
        <v>17</v>
      </c>
      <c r="C15107" s="3" t="s">
        <v>27</v>
      </c>
      <c r="D15107" s="3" t="s">
        <v>28</v>
      </c>
      <c r="E15107" s="3">
        <v>74</v>
      </c>
      <c r="F15107" s="3">
        <v>222</v>
      </c>
      <c r="G15107" s="3">
        <v>222</v>
      </c>
      <c r="H15107" s="3">
        <v>7630503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s="3">
        <v>0</v>
      </c>
      <c r="P15107" s="3" t="str">
        <f>B15107&amp;" | "&amp;C15107&amp;" | "&amp;D15107</f>
        <v>documentazione_amministrativa / documentazione_contabile | FATTURA PASSIVA | NOTA DI CREDITO</v>
      </c>
      <c r="Q15107" s="3" t="str">
        <f>VLOOKUP(P15107,'Classificazione UD'!A:B,2,FALSE)</f>
        <v>Fiscale</v>
      </c>
    </row>
    <row r="15108" spans="1:17" ht="15" customHeight="1" x14ac:dyDescent="0.25">
      <c r="A15108" s="30">
        <v>2017</v>
      </c>
      <c r="B15108" s="3" t="s">
        <v>17</v>
      </c>
      <c r="C15108" s="3" t="s">
        <v>27</v>
      </c>
      <c r="D15108" s="3" t="s">
        <v>86</v>
      </c>
      <c r="E15108" s="3">
        <v>13</v>
      </c>
      <c r="F15108" s="3">
        <v>39</v>
      </c>
      <c r="G15108" s="3">
        <v>39</v>
      </c>
      <c r="H15108" s="3">
        <v>98540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 t="str">
        <f>B15108&amp;" | "&amp;C15108&amp;" | "&amp;D15108</f>
        <v>documentazione_amministrativa / documentazione_contabile | FATTURA PASSIVA | PARCELLA</v>
      </c>
      <c r="Q15108" s="3" t="str">
        <f>VLOOKUP(P15108,'Classificazione UD'!A:B,2,FALSE)</f>
        <v>Fiscale</v>
      </c>
    </row>
    <row r="15109" spans="1:17" ht="15" customHeight="1" x14ac:dyDescent="0.25">
      <c r="A15109" s="30">
        <v>2017</v>
      </c>
      <c r="B15109" s="3" t="s">
        <v>20</v>
      </c>
      <c r="C15109" s="3" t="s">
        <v>21</v>
      </c>
      <c r="D15109" s="3" t="s">
        <v>21</v>
      </c>
      <c r="E15109" s="3">
        <v>198</v>
      </c>
      <c r="F15109" s="3">
        <v>198</v>
      </c>
      <c r="G15109" s="3">
        <v>198</v>
      </c>
      <c r="H15109" s="3">
        <v>18539226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 t="str">
        <f>B15109&amp;" | "&amp;C15109&amp;" | "&amp;D15109</f>
        <v>documentazione_amministrativa / registri | REGISTRO GIORNALIERO | REGISTRO GIORNALIERO</v>
      </c>
      <c r="Q15109" s="3" t="str">
        <f>VLOOKUP(P15109,'Classificazione UD'!A:B,2,FALSE)</f>
        <v>RGP</v>
      </c>
    </row>
    <row r="15110" spans="1:17" ht="15" customHeight="1" x14ac:dyDescent="0.25">
      <c r="A15110" s="30">
        <v>2017</v>
      </c>
      <c r="B15110" s="3" t="s">
        <v>33</v>
      </c>
      <c r="C15110" s="3" t="s">
        <v>34</v>
      </c>
      <c r="D15110" s="3" t="s">
        <v>34</v>
      </c>
      <c r="E15110" s="3">
        <v>27</v>
      </c>
      <c r="F15110" s="3">
        <v>79</v>
      </c>
      <c r="G15110" s="3">
        <v>95</v>
      </c>
      <c r="H15110" s="3">
        <v>17357369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 t="str">
        <f>B15110&amp;" | "&amp;C15110&amp;" | "&amp;D15110</f>
        <v>documentazione_amministrativa / contratti_accordi | CONTRATTO | CONTRATTO</v>
      </c>
      <c r="Q15110" s="3" t="str">
        <f>VLOOKUP(P15110,'Classificazione UD'!A:B,2,FALSE)</f>
        <v>Contratto</v>
      </c>
    </row>
    <row r="15111" spans="1:17" ht="15" customHeight="1" x14ac:dyDescent="0.25">
      <c r="A15111" s="30">
        <v>2017</v>
      </c>
      <c r="B15111" s="3" t="s">
        <v>44</v>
      </c>
      <c r="C15111" s="3" t="s">
        <v>312</v>
      </c>
      <c r="D15111" s="3" t="s">
        <v>312</v>
      </c>
      <c r="E15111" s="3">
        <v>60</v>
      </c>
      <c r="F15111" s="3">
        <v>472</v>
      </c>
      <c r="G15111" s="3">
        <v>472</v>
      </c>
      <c r="H15111" s="3">
        <v>351031215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 t="str">
        <f>B15111&amp;" | "&amp;C15111&amp;" | "&amp;D15111</f>
        <v>documentazione_amministrativa / deliberazioni | DELIB | DELIB</v>
      </c>
      <c r="Q15111" s="3" t="str">
        <f>VLOOKUP(P15111,'Classificazione UD'!A:B,2,FALSE)</f>
        <v>Amministrativo</v>
      </c>
    </row>
    <row r="15112" spans="1:17" ht="15" customHeight="1" x14ac:dyDescent="0.25">
      <c r="A15112" s="30">
        <v>2017</v>
      </c>
      <c r="B15112" s="3" t="s">
        <v>44</v>
      </c>
      <c r="C15112" s="3" t="s">
        <v>312</v>
      </c>
      <c r="D15112" s="3" t="s">
        <v>312</v>
      </c>
      <c r="E15112" s="3">
        <v>172</v>
      </c>
      <c r="F15112" s="3">
        <v>1372</v>
      </c>
      <c r="G15112" s="3">
        <v>1372</v>
      </c>
      <c r="H15112" s="3">
        <v>622800709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 t="str">
        <f>B15112&amp;" | "&amp;C15112&amp;" | "&amp;D15112</f>
        <v>documentazione_amministrativa / deliberazioni | DELIB | DELIB</v>
      </c>
      <c r="Q15112" s="3" t="str">
        <f>VLOOKUP(P15112,'Classificazione UD'!A:B,2,FALSE)</f>
        <v>Amministrativo</v>
      </c>
    </row>
    <row r="15113" spans="1:17" ht="15" customHeight="1" x14ac:dyDescent="0.25">
      <c r="A15113" s="30">
        <v>2017</v>
      </c>
      <c r="B15113" s="3" t="s">
        <v>48</v>
      </c>
      <c r="C15113" s="3" t="s">
        <v>293</v>
      </c>
      <c r="D15113" s="3" t="s">
        <v>293</v>
      </c>
      <c r="E15113" s="3">
        <v>530</v>
      </c>
      <c r="F15113" s="3">
        <v>2625</v>
      </c>
      <c r="G15113" s="3">
        <v>2625</v>
      </c>
      <c r="H15113" s="3">
        <v>784105456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 t="str">
        <f>B15113&amp;" | "&amp;C15113&amp;" | "&amp;D15113</f>
        <v>documentazione_amministrativa / determinazioni | DETERMINAZIONE_DIRIGENZIALE | DETERMINAZIONE_DIRIGENZIALE</v>
      </c>
      <c r="Q15113" s="3" t="str">
        <f>VLOOKUP(P15113,'Classificazione UD'!A:B,2,FALSE)</f>
        <v>Amministrativo</v>
      </c>
    </row>
    <row r="15114" spans="1:17" ht="15" customHeight="1" x14ac:dyDescent="0.25">
      <c r="A15114" s="30">
        <v>2017</v>
      </c>
      <c r="B15114" s="3" t="s">
        <v>48</v>
      </c>
      <c r="C15114" s="3" t="s">
        <v>293</v>
      </c>
      <c r="D15114" s="3" t="s">
        <v>293</v>
      </c>
      <c r="E15114" s="3">
        <v>211</v>
      </c>
      <c r="F15114" s="3">
        <v>783</v>
      </c>
      <c r="G15114" s="3">
        <v>783</v>
      </c>
      <c r="H15114" s="3">
        <v>249716368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 t="str">
        <f>B15114&amp;" | "&amp;C15114&amp;" | "&amp;D15114</f>
        <v>documentazione_amministrativa / determinazioni | DETERMINAZIONE_DIRIGENZIALE | DETERMINAZIONE_DIRIGENZIALE</v>
      </c>
      <c r="Q15114" s="3" t="str">
        <f>VLOOKUP(P15114,'Classificazione UD'!A:B,2,FALSE)</f>
        <v>Amministrativo</v>
      </c>
    </row>
    <row r="15115" spans="1:17" ht="15" customHeight="1" x14ac:dyDescent="0.25">
      <c r="A15115" s="30">
        <v>2017</v>
      </c>
      <c r="B15115" s="3" t="s">
        <v>17</v>
      </c>
      <c r="C15115" s="3" t="s">
        <v>302</v>
      </c>
      <c r="D15115" s="3" t="s">
        <v>302</v>
      </c>
      <c r="E15115" s="3">
        <v>2301</v>
      </c>
      <c r="F15115" s="3">
        <v>7739</v>
      </c>
      <c r="G15115" s="3">
        <v>7739</v>
      </c>
      <c r="H15115" s="3">
        <v>773133283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 t="str">
        <f>B15115&amp;" | "&amp;C15115&amp;" | "&amp;D15115</f>
        <v>documentazione_amministrativa / documentazione_contabile | FATTURA_PASSIVA | FATTURA_PASSIVA</v>
      </c>
      <c r="Q15115" s="3" t="str">
        <f>VLOOKUP(P15115,'Classificazione UD'!A:B,2,FALSE)</f>
        <v>Amministrativo</v>
      </c>
    </row>
    <row r="15116" spans="1:17" ht="15" customHeight="1" x14ac:dyDescent="0.25">
      <c r="A15116" s="30">
        <v>2017</v>
      </c>
      <c r="B15116" s="3" t="s">
        <v>36</v>
      </c>
      <c r="C15116" s="3" t="s">
        <v>295</v>
      </c>
      <c r="D15116" s="3" t="s">
        <v>295</v>
      </c>
      <c r="E15116" s="3">
        <v>16626</v>
      </c>
      <c r="F15116" s="3">
        <v>16740</v>
      </c>
      <c r="G15116" s="3">
        <v>16740</v>
      </c>
      <c r="H15116" s="3">
        <v>11774146977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 t="str">
        <f>B15116&amp;" | "&amp;C15116&amp;" | "&amp;D15116</f>
        <v>documentazione_amministrativa / documenti_protocollati | DOCUMENTO_DI_PROTOCOLLO | DOCUMENTO_DI_PROTOCOLLO</v>
      </c>
      <c r="Q15116" s="3" t="str">
        <f>VLOOKUP(P15116,'Classificazione UD'!A:B,2,FALSE)</f>
        <v>Amministrativo</v>
      </c>
    </row>
    <row r="15117" spans="1:17" ht="15" customHeight="1" x14ac:dyDescent="0.25">
      <c r="A15117" s="30">
        <v>2017</v>
      </c>
      <c r="B15117" s="3" t="s">
        <v>20</v>
      </c>
      <c r="C15117" s="3" t="s">
        <v>296</v>
      </c>
      <c r="D15117" s="3" t="s">
        <v>296</v>
      </c>
      <c r="E15117" s="3">
        <v>302</v>
      </c>
      <c r="F15117" s="3">
        <v>604</v>
      </c>
      <c r="G15117" s="3">
        <v>604</v>
      </c>
      <c r="H15117" s="3">
        <v>41471019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 t="str">
        <f>B15117&amp;" | "&amp;C15117&amp;" | "&amp;D15117</f>
        <v>documentazione_amministrativa / registri | REGISTRO_GIORNALIERO_DI_PROTOCOLLO | REGISTRO_GIORNALIERO_DI_PROTOCOLLO</v>
      </c>
      <c r="Q15117" s="3" t="str">
        <f>VLOOKUP(P15117,'Classificazione UD'!A:B,2,FALSE)</f>
        <v>Amministrativo</v>
      </c>
    </row>
    <row r="15118" spans="1:17" ht="15" customHeight="1" x14ac:dyDescent="0.25">
      <c r="A15118" s="30">
        <v>2017</v>
      </c>
      <c r="B15118" s="3" t="s">
        <v>33</v>
      </c>
      <c r="C15118" s="3" t="s">
        <v>113</v>
      </c>
      <c r="D15118" s="3" t="s">
        <v>113</v>
      </c>
      <c r="E15118" s="3">
        <v>2</v>
      </c>
      <c r="F15118" s="3">
        <v>2</v>
      </c>
      <c r="G15118" s="3">
        <v>2</v>
      </c>
      <c r="H15118" s="3">
        <v>726959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 t="str">
        <f>B15118&amp;" | "&amp;C15118&amp;" | "&amp;D15118</f>
        <v>documentazione_amministrativa / contratti_accordi | SCRITTURA PRIVATA | SCRITTURA PRIVATA</v>
      </c>
      <c r="Q15118" s="3" t="str">
        <f>VLOOKUP(P15118,'Classificazione UD'!A:B,2,FALSE)</f>
        <v>Contratto</v>
      </c>
    </row>
    <row r="15119" spans="1:17" ht="15" customHeight="1" x14ac:dyDescent="0.25">
      <c r="A15119" s="30">
        <v>2017</v>
      </c>
      <c r="B15119" s="3" t="s">
        <v>23</v>
      </c>
      <c r="C15119" s="3" t="s">
        <v>24</v>
      </c>
      <c r="D15119" s="3" t="s">
        <v>24</v>
      </c>
      <c r="E15119" s="3">
        <v>1</v>
      </c>
      <c r="F15119" s="3">
        <v>1</v>
      </c>
      <c r="G15119" s="3">
        <v>1</v>
      </c>
      <c r="H15119" s="3">
        <v>57885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 t="str">
        <f>B15119&amp;" | "&amp;C15119&amp;" | "&amp;D15119</f>
        <v>documentazione_amministrativa / altri_documenti | FOGLIO DI TRASFORMAZIONE | FOGLIO DI TRASFORMAZIONE</v>
      </c>
      <c r="Q15119" s="3" t="str">
        <f>VLOOKUP(P15119,'Classificazione UD'!A:B,2,FALSE)</f>
        <v>Tecnico</v>
      </c>
    </row>
    <row r="15120" spans="1:17" ht="15" customHeight="1" x14ac:dyDescent="0.25">
      <c r="A15120" s="30">
        <v>2017</v>
      </c>
      <c r="B15120" s="3" t="s">
        <v>20</v>
      </c>
      <c r="C15120" s="3" t="s">
        <v>21</v>
      </c>
      <c r="D15120" s="3" t="s">
        <v>21</v>
      </c>
      <c r="E15120" s="3">
        <v>290</v>
      </c>
      <c r="F15120" s="3">
        <v>290</v>
      </c>
      <c r="G15120" s="3">
        <v>290</v>
      </c>
      <c r="H15120" s="3">
        <v>9025827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 t="str">
        <f>B15120&amp;" | "&amp;C15120&amp;" | "&amp;D15120</f>
        <v>documentazione_amministrativa / registri | REGISTRO GIORNALIERO | REGISTRO GIORNALIERO</v>
      </c>
      <c r="Q15120" s="3" t="str">
        <f>VLOOKUP(P15120,'Classificazione UD'!A:B,2,FALSE)</f>
        <v>RGP</v>
      </c>
    </row>
    <row r="15121" spans="1:17" ht="15" customHeight="1" x14ac:dyDescent="0.25">
      <c r="A15121" s="30">
        <v>2017</v>
      </c>
      <c r="B15121" s="3" t="s">
        <v>44</v>
      </c>
      <c r="C15121" s="3" t="s">
        <v>46</v>
      </c>
      <c r="D15121" s="3" t="s">
        <v>46</v>
      </c>
      <c r="E15121" s="3">
        <v>96</v>
      </c>
      <c r="F15121" s="3">
        <v>897</v>
      </c>
      <c r="G15121" s="3">
        <v>897</v>
      </c>
      <c r="H15121" s="3">
        <v>387134284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 t="str">
        <f>B15121&amp;" | "&amp;C15121&amp;" | "&amp;D15121</f>
        <v>documentazione_amministrativa / deliberazioni | DELIBERA | DELIBERA</v>
      </c>
      <c r="Q15121" s="3" t="str">
        <f>VLOOKUP(P15121,'Classificazione UD'!A:B,2,FALSE)</f>
        <v>Amministrativo</v>
      </c>
    </row>
    <row r="15122" spans="1:17" ht="15" customHeight="1" x14ac:dyDescent="0.25">
      <c r="A15122" s="30">
        <v>2017</v>
      </c>
      <c r="B15122" s="3" t="s">
        <v>48</v>
      </c>
      <c r="C15122" s="3" t="s">
        <v>81</v>
      </c>
      <c r="D15122" s="3" t="s">
        <v>81</v>
      </c>
      <c r="E15122" s="3">
        <v>894</v>
      </c>
      <c r="F15122" s="3">
        <v>7138</v>
      </c>
      <c r="G15122" s="3">
        <v>7138</v>
      </c>
      <c r="H15122" s="3">
        <v>1565304636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 t="str">
        <f>B15122&amp;" | "&amp;C15122&amp;" | "&amp;D15122</f>
        <v>documentazione_amministrativa / determinazioni | DETERMINA | DETERMINA</v>
      </c>
      <c r="Q15122" s="3" t="str">
        <f>VLOOKUP(P15122,'Classificazione UD'!A:B,2,FALSE)</f>
        <v>Amministrativo</v>
      </c>
    </row>
    <row r="15123" spans="1:17" ht="15" customHeight="1" x14ac:dyDescent="0.25">
      <c r="A15123" s="30">
        <v>2017</v>
      </c>
      <c r="B15123" s="3" t="s">
        <v>20</v>
      </c>
      <c r="C15123" s="3" t="s">
        <v>21</v>
      </c>
      <c r="D15123" s="3" t="s">
        <v>21</v>
      </c>
      <c r="E15123" s="3">
        <v>337</v>
      </c>
      <c r="F15123" s="3">
        <v>517</v>
      </c>
      <c r="G15123" s="3">
        <v>517</v>
      </c>
      <c r="H15123" s="3">
        <v>125795577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 t="str">
        <f>B15123&amp;" | "&amp;C15123&amp;" | "&amp;D15123</f>
        <v>documentazione_amministrativa / registri | REGISTRO GIORNALIERO | REGISTRO GIORNALIERO</v>
      </c>
      <c r="Q15123" s="3" t="str">
        <f>VLOOKUP(P15123,'Classificazione UD'!A:B,2,FALSE)</f>
        <v>RGP</v>
      </c>
    </row>
    <row r="15124" spans="1:17" ht="15" customHeight="1" x14ac:dyDescent="0.25">
      <c r="A15124" s="30">
        <v>2017</v>
      </c>
      <c r="B15124" s="3" t="s">
        <v>20</v>
      </c>
      <c r="C15124" s="3" t="s">
        <v>21</v>
      </c>
      <c r="D15124" s="3" t="s">
        <v>21</v>
      </c>
      <c r="E15124" s="3">
        <v>258</v>
      </c>
      <c r="F15124" s="3">
        <v>258</v>
      </c>
      <c r="G15124" s="3">
        <v>258</v>
      </c>
      <c r="H15124" s="3">
        <v>3316430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3" t="str">
        <f>B15124&amp;" | "&amp;C15124&amp;" | "&amp;D15124</f>
        <v>documentazione_amministrativa / registri | REGISTRO GIORNALIERO | REGISTRO GIORNALIERO</v>
      </c>
      <c r="Q15124" s="3" t="str">
        <f>VLOOKUP(P15124,'Classificazione UD'!A:B,2,FALSE)</f>
        <v>RGP</v>
      </c>
    </row>
    <row r="15125" spans="1:17" ht="15" customHeight="1" x14ac:dyDescent="0.25">
      <c r="A15125" s="30">
        <v>2017</v>
      </c>
      <c r="B15125" s="3" t="s">
        <v>44</v>
      </c>
      <c r="C15125" s="3" t="s">
        <v>68</v>
      </c>
      <c r="D15125" s="3" t="s">
        <v>68</v>
      </c>
      <c r="E15125" s="3">
        <v>76</v>
      </c>
      <c r="F15125" s="3">
        <v>633</v>
      </c>
      <c r="G15125" s="3">
        <v>633</v>
      </c>
      <c r="H15125" s="3">
        <v>672335011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s="3">
        <v>0</v>
      </c>
      <c r="P15125" s="3" t="str">
        <f>B15125&amp;" | "&amp;C15125&amp;" | "&amp;D15125</f>
        <v>documentazione_amministrativa / deliberazioni | Delibera | Delibera</v>
      </c>
      <c r="Q15125" s="3" t="str">
        <f>VLOOKUP(P15125,'Classificazione UD'!A:B,2,FALSE)</f>
        <v>Amministrativo</v>
      </c>
    </row>
    <row r="15126" spans="1:17" ht="15" customHeight="1" x14ac:dyDescent="0.25">
      <c r="A15126" s="30">
        <v>2017</v>
      </c>
      <c r="B15126" s="3" t="s">
        <v>44</v>
      </c>
      <c r="C15126" s="3" t="s">
        <v>68</v>
      </c>
      <c r="D15126" s="3" t="s">
        <v>68</v>
      </c>
      <c r="E15126" s="3">
        <v>110</v>
      </c>
      <c r="F15126" s="3">
        <v>1039</v>
      </c>
      <c r="G15126" s="3">
        <v>1039</v>
      </c>
      <c r="H15126" s="3">
        <v>401066784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3" t="str">
        <f>B15126&amp;" | "&amp;C15126&amp;" | "&amp;D15126</f>
        <v>documentazione_amministrativa / deliberazioni | Delibera | Delibera</v>
      </c>
      <c r="Q15126" s="3" t="str">
        <f>VLOOKUP(P15126,'Classificazione UD'!A:B,2,FALSE)</f>
        <v>Amministrativo</v>
      </c>
    </row>
    <row r="15127" spans="1:17" ht="15" customHeight="1" x14ac:dyDescent="0.25">
      <c r="A15127" s="30">
        <v>2017</v>
      </c>
      <c r="B15127" s="3" t="s">
        <v>48</v>
      </c>
      <c r="C15127" s="3" t="s">
        <v>160</v>
      </c>
      <c r="D15127" s="3" t="s">
        <v>160</v>
      </c>
      <c r="E15127" s="3">
        <v>744</v>
      </c>
      <c r="F15127" s="3">
        <v>3191</v>
      </c>
      <c r="G15127" s="3">
        <v>3191</v>
      </c>
      <c r="H15127" s="3">
        <v>480990592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3" t="str">
        <f>B15127&amp;" | "&amp;C15127&amp;" | "&amp;D15127</f>
        <v>documentazione_amministrativa / determinazioni | Determinazione | Determinazione</v>
      </c>
      <c r="Q15127" s="3" t="str">
        <f>VLOOKUP(P15127,'Classificazione UD'!A:B,2,FALSE)</f>
        <v>Amministrativo</v>
      </c>
    </row>
    <row r="15128" spans="1:17" ht="15" customHeight="1" x14ac:dyDescent="0.25">
      <c r="A15128" s="30">
        <v>2017</v>
      </c>
      <c r="B15128" s="3" t="s">
        <v>36</v>
      </c>
      <c r="C15128" s="3" t="s">
        <v>50</v>
      </c>
      <c r="D15128" s="3" t="s">
        <v>50</v>
      </c>
      <c r="E15128" s="3">
        <v>2896</v>
      </c>
      <c r="F15128" s="3">
        <v>10532</v>
      </c>
      <c r="G15128" s="3">
        <v>10532</v>
      </c>
      <c r="H15128" s="3">
        <v>4977482413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 t="str">
        <f>B15128&amp;" | "&amp;C15128&amp;" | "&amp;D15128</f>
        <v>documentazione_amministrativa / documenti_protocollati | DOCUMENTO PROTOCOLLATO | DOCUMENTO PROTOCOLLATO</v>
      </c>
      <c r="Q15128" s="3" t="str">
        <f>VLOOKUP(P15128,'Classificazione UD'!A:B,2,FALSE)</f>
        <v>Protocollo</v>
      </c>
    </row>
    <row r="15129" spans="1:17" ht="15" customHeight="1" x14ac:dyDescent="0.25">
      <c r="A15129" s="30">
        <v>2017</v>
      </c>
      <c r="B15129" s="3" t="s">
        <v>44</v>
      </c>
      <c r="C15129" s="3" t="s">
        <v>46</v>
      </c>
      <c r="D15129" s="3" t="s">
        <v>46</v>
      </c>
      <c r="E15129" s="3">
        <v>22</v>
      </c>
      <c r="F15129" s="3">
        <v>44</v>
      </c>
      <c r="G15129" s="3">
        <v>44</v>
      </c>
      <c r="H15129" s="3">
        <v>146471826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 t="str">
        <f>B15129&amp;" | "&amp;C15129&amp;" | "&amp;D15129</f>
        <v>documentazione_amministrativa / deliberazioni | DELIBERA | DELIBERA</v>
      </c>
      <c r="Q15129" s="3" t="str">
        <f>VLOOKUP(P15129,'Classificazione UD'!A:B,2,FALSE)</f>
        <v>Amministrativo</v>
      </c>
    </row>
    <row r="15130" spans="1:17" ht="15" customHeight="1" x14ac:dyDescent="0.25">
      <c r="A15130" s="30">
        <v>2017</v>
      </c>
      <c r="B15130" s="3" t="s">
        <v>48</v>
      </c>
      <c r="C15130" s="3" t="s">
        <v>81</v>
      </c>
      <c r="D15130" s="3" t="s">
        <v>81</v>
      </c>
      <c r="E15130" s="3">
        <v>62</v>
      </c>
      <c r="F15130" s="3">
        <v>147</v>
      </c>
      <c r="G15130" s="3">
        <v>147</v>
      </c>
      <c r="H15130" s="3">
        <v>31353487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3" t="str">
        <f>B15130&amp;" | "&amp;C15130&amp;" | "&amp;D15130</f>
        <v>documentazione_amministrativa / determinazioni | DETERMINA | DETERMINA</v>
      </c>
      <c r="Q15130" s="3" t="str">
        <f>VLOOKUP(P15130,'Classificazione UD'!A:B,2,FALSE)</f>
        <v>Amministrativo</v>
      </c>
    </row>
    <row r="15131" spans="1:17" ht="15" customHeight="1" x14ac:dyDescent="0.25">
      <c r="A15131" s="30">
        <v>2017</v>
      </c>
      <c r="B15131" s="3" t="s">
        <v>17</v>
      </c>
      <c r="C15131" s="3" t="s">
        <v>27</v>
      </c>
      <c r="D15131" s="3" t="s">
        <v>19</v>
      </c>
      <c r="E15131" s="3">
        <v>680</v>
      </c>
      <c r="F15131" s="3">
        <v>11266</v>
      </c>
      <c r="G15131" s="3">
        <v>15936</v>
      </c>
      <c r="H15131" s="3">
        <v>120777158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 t="str">
        <f>B15131&amp;" | "&amp;C15131&amp;" | "&amp;D15131</f>
        <v>documentazione_amministrativa / documentazione_contabile | FATTURA PASSIVA | FATTURA</v>
      </c>
      <c r="Q15131" s="3" t="str">
        <f>VLOOKUP(P15131,'Classificazione UD'!A:B,2,FALSE)</f>
        <v>Fiscale</v>
      </c>
    </row>
    <row r="15132" spans="1:17" ht="15" customHeight="1" x14ac:dyDescent="0.25">
      <c r="A15132" s="30">
        <v>2017</v>
      </c>
      <c r="B15132" s="3" t="s">
        <v>44</v>
      </c>
      <c r="C15132" s="3" t="s">
        <v>46</v>
      </c>
      <c r="D15132" s="3" t="s">
        <v>46</v>
      </c>
      <c r="E15132" s="3">
        <v>98</v>
      </c>
      <c r="F15132" s="3">
        <v>197</v>
      </c>
      <c r="G15132" s="3">
        <v>197</v>
      </c>
      <c r="H15132" s="3">
        <v>203446033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 t="str">
        <f>B15132&amp;" | "&amp;C15132&amp;" | "&amp;D15132</f>
        <v>documentazione_amministrativa / deliberazioni | DELIBERA | DELIBERA</v>
      </c>
      <c r="Q15132" s="3" t="str">
        <f>VLOOKUP(P15132,'Classificazione UD'!A:B,2,FALSE)</f>
        <v>Amministrativo</v>
      </c>
    </row>
    <row r="15133" spans="1:17" ht="15" customHeight="1" x14ac:dyDescent="0.25">
      <c r="A15133" s="30">
        <v>2017</v>
      </c>
      <c r="B15133" s="3" t="s">
        <v>118</v>
      </c>
      <c r="C15133" s="3" t="s">
        <v>122</v>
      </c>
      <c r="D15133" s="3" t="s">
        <v>122</v>
      </c>
      <c r="E15133" s="3">
        <v>5</v>
      </c>
      <c r="F15133" s="3">
        <v>10</v>
      </c>
      <c r="G15133" s="3">
        <v>10</v>
      </c>
      <c r="H15133" s="3">
        <v>951620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 t="str">
        <f>B15133&amp;" | "&amp;C15133&amp;" | "&amp;D15133</f>
        <v>documentazione_amministrativa / decreti_ordinanze | ORDINANZA | ORDINANZA</v>
      </c>
      <c r="Q15133" s="3" t="str">
        <f>VLOOKUP(P15133,'Classificazione UD'!A:B,2,FALSE)</f>
        <v>Amministrativo</v>
      </c>
    </row>
    <row r="15134" spans="1:17" ht="15" customHeight="1" x14ac:dyDescent="0.25">
      <c r="A15134" s="30">
        <v>2017</v>
      </c>
      <c r="B15134" s="3" t="s">
        <v>36</v>
      </c>
      <c r="C15134" s="3" t="s">
        <v>50</v>
      </c>
      <c r="D15134" s="3" t="s">
        <v>50</v>
      </c>
      <c r="E15134" s="3">
        <v>5617</v>
      </c>
      <c r="F15134" s="3">
        <v>18526</v>
      </c>
      <c r="G15134" s="3">
        <v>18526</v>
      </c>
      <c r="H15134" s="3">
        <v>4138037595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3" t="str">
        <f>B15134&amp;" | "&amp;C15134&amp;" | "&amp;D15134</f>
        <v>documentazione_amministrativa / documenti_protocollati | DOCUMENTO PROTOCOLLATO | DOCUMENTO PROTOCOLLATO</v>
      </c>
      <c r="Q15134" s="3" t="str">
        <f>VLOOKUP(P15134,'Classificazione UD'!A:B,2,FALSE)</f>
        <v>Protocollo</v>
      </c>
    </row>
    <row r="15135" spans="1:17" ht="15" customHeight="1" x14ac:dyDescent="0.25">
      <c r="A15135" s="30">
        <v>2017</v>
      </c>
      <c r="B15135" s="3" t="s">
        <v>20</v>
      </c>
      <c r="C15135" s="3" t="s">
        <v>21</v>
      </c>
      <c r="D15135" s="3" t="s">
        <v>21</v>
      </c>
      <c r="E15135" s="3">
        <v>208</v>
      </c>
      <c r="F15135" s="3">
        <v>208</v>
      </c>
      <c r="G15135" s="3">
        <v>208</v>
      </c>
      <c r="H15135" s="3">
        <v>22035262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3" t="str">
        <f>B15135&amp;" | "&amp;C15135&amp;" | "&amp;D15135</f>
        <v>documentazione_amministrativa / registri | REGISTRO GIORNALIERO | REGISTRO GIORNALIERO</v>
      </c>
      <c r="Q15135" s="3" t="str">
        <f>VLOOKUP(P15135,'Classificazione UD'!A:B,2,FALSE)</f>
        <v>RGP</v>
      </c>
    </row>
    <row r="15136" spans="1:17" ht="15" customHeight="1" x14ac:dyDescent="0.25">
      <c r="A15136" s="30">
        <v>2017</v>
      </c>
      <c r="B15136" s="3" t="s">
        <v>17</v>
      </c>
      <c r="C15136" s="3" t="s">
        <v>27</v>
      </c>
      <c r="D15136" s="3" t="s">
        <v>19</v>
      </c>
      <c r="E15136" s="3">
        <v>612</v>
      </c>
      <c r="F15136" s="3">
        <v>1846</v>
      </c>
      <c r="G15136" s="3">
        <v>3069</v>
      </c>
      <c r="H15136" s="3">
        <v>316597219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3" t="str">
        <f>B15136&amp;" | "&amp;C15136&amp;" | "&amp;D15136</f>
        <v>documentazione_amministrativa / documentazione_contabile | FATTURA PASSIVA | FATTURA</v>
      </c>
      <c r="Q15136" s="3" t="str">
        <f>VLOOKUP(P15136,'Classificazione UD'!A:B,2,FALSE)</f>
        <v>Fiscale</v>
      </c>
    </row>
    <row r="15137" spans="1:17" ht="15" customHeight="1" x14ac:dyDescent="0.25">
      <c r="A15137" s="30">
        <v>2017</v>
      </c>
      <c r="B15137" s="3" t="s">
        <v>17</v>
      </c>
      <c r="C15137" s="3" t="s">
        <v>27</v>
      </c>
      <c r="D15137" s="3" t="s">
        <v>19</v>
      </c>
      <c r="E15137" s="3">
        <v>1148</v>
      </c>
      <c r="F15137" s="3">
        <v>2296</v>
      </c>
      <c r="G15137" s="3">
        <v>2296</v>
      </c>
      <c r="H15137" s="3">
        <v>557493639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 t="str">
        <f>B15137&amp;" | "&amp;C15137&amp;" | "&amp;D15137</f>
        <v>documentazione_amministrativa / documentazione_contabile | FATTURA PASSIVA | FATTURA</v>
      </c>
      <c r="Q15137" s="3" t="str">
        <f>VLOOKUP(P15137,'Classificazione UD'!A:B,2,FALSE)</f>
        <v>Fiscale</v>
      </c>
    </row>
    <row r="15138" spans="1:17" ht="15" customHeight="1" x14ac:dyDescent="0.25">
      <c r="A15138" s="30">
        <v>2017</v>
      </c>
      <c r="B15138" s="3" t="s">
        <v>17</v>
      </c>
      <c r="C15138" s="3" t="s">
        <v>27</v>
      </c>
      <c r="D15138" s="3" t="s">
        <v>28</v>
      </c>
      <c r="E15138" s="3">
        <v>20</v>
      </c>
      <c r="F15138" s="3">
        <v>40</v>
      </c>
      <c r="G15138" s="3">
        <v>40</v>
      </c>
      <c r="H15138" s="3">
        <v>9142743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 t="str">
        <f>B15138&amp;" | "&amp;C15138&amp;" | "&amp;D15138</f>
        <v>documentazione_amministrativa / documentazione_contabile | FATTURA PASSIVA | NOTA DI CREDITO</v>
      </c>
      <c r="Q15138" s="3" t="str">
        <f>VLOOKUP(P15138,'Classificazione UD'!A:B,2,FALSE)</f>
        <v>Fiscale</v>
      </c>
    </row>
    <row r="15139" spans="1:17" ht="15" customHeight="1" x14ac:dyDescent="0.25">
      <c r="A15139" s="30">
        <v>2017</v>
      </c>
      <c r="B15139" s="3" t="s">
        <v>17</v>
      </c>
      <c r="C15139" s="3" t="s">
        <v>27</v>
      </c>
      <c r="D15139" s="3" t="s">
        <v>86</v>
      </c>
      <c r="E15139" s="3">
        <v>1</v>
      </c>
      <c r="F15139" s="3">
        <v>2</v>
      </c>
      <c r="G15139" s="3">
        <v>2</v>
      </c>
      <c r="H15139" s="3">
        <v>4917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3" t="str">
        <f>B15139&amp;" | "&amp;C15139&amp;" | "&amp;D15139</f>
        <v>documentazione_amministrativa / documentazione_contabile | FATTURA PASSIVA | PARCELLA</v>
      </c>
      <c r="Q15139" s="3" t="str">
        <f>VLOOKUP(P15139,'Classificazione UD'!A:B,2,FALSE)</f>
        <v>Fiscale</v>
      </c>
    </row>
    <row r="15140" spans="1:17" ht="15" customHeight="1" x14ac:dyDescent="0.25">
      <c r="A15140" s="30">
        <v>2017</v>
      </c>
      <c r="B15140" s="3" t="s">
        <v>23</v>
      </c>
      <c r="C15140" s="3" t="s">
        <v>24</v>
      </c>
      <c r="D15140" s="3" t="s">
        <v>24</v>
      </c>
      <c r="E15140" s="3">
        <v>1</v>
      </c>
      <c r="F15140" s="3">
        <v>1</v>
      </c>
      <c r="G15140" s="3">
        <v>1</v>
      </c>
      <c r="H15140" s="3">
        <v>57885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3" t="str">
        <f>B15140&amp;" | "&amp;C15140&amp;" | "&amp;D15140</f>
        <v>documentazione_amministrativa / altri_documenti | FOGLIO DI TRASFORMAZIONE | FOGLIO DI TRASFORMAZIONE</v>
      </c>
      <c r="Q15140" s="3" t="str">
        <f>VLOOKUP(P15140,'Classificazione UD'!A:B,2,FALSE)</f>
        <v>Tecnico</v>
      </c>
    </row>
    <row r="15141" spans="1:17" ht="15" customHeight="1" x14ac:dyDescent="0.25">
      <c r="A15141" s="30">
        <v>2017</v>
      </c>
      <c r="B15141" s="3" t="s">
        <v>20</v>
      </c>
      <c r="C15141" s="3" t="s">
        <v>21</v>
      </c>
      <c r="D15141" s="3" t="s">
        <v>21</v>
      </c>
      <c r="E15141" s="3">
        <v>260</v>
      </c>
      <c r="F15141" s="3">
        <v>260</v>
      </c>
      <c r="G15141" s="3">
        <v>260</v>
      </c>
      <c r="H15141" s="3">
        <v>165606517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 t="str">
        <f>B15141&amp;" | "&amp;C15141&amp;" | "&amp;D15141</f>
        <v>documentazione_amministrativa / registri | REGISTRO GIORNALIERO | REGISTRO GIORNALIERO</v>
      </c>
      <c r="Q15141" s="3" t="str">
        <f>VLOOKUP(P15141,'Classificazione UD'!A:B,2,FALSE)</f>
        <v>RGP</v>
      </c>
    </row>
    <row r="15142" spans="1:17" ht="15" customHeight="1" x14ac:dyDescent="0.25">
      <c r="A15142" s="30">
        <v>2017</v>
      </c>
      <c r="B15142" s="3" t="s">
        <v>17</v>
      </c>
      <c r="C15142" s="3" t="s">
        <v>27</v>
      </c>
      <c r="D15142" s="3" t="s">
        <v>19</v>
      </c>
      <c r="E15142" s="3">
        <v>3328</v>
      </c>
      <c r="F15142" s="3">
        <v>6612</v>
      </c>
      <c r="G15142" s="3">
        <v>13204</v>
      </c>
      <c r="H15142" s="3">
        <v>835950235</v>
      </c>
      <c r="I15142" s="3">
        <v>3393</v>
      </c>
      <c r="J15142" s="3">
        <v>6786</v>
      </c>
      <c r="K15142" s="3">
        <v>1613276</v>
      </c>
      <c r="L15142" s="3">
        <v>64</v>
      </c>
      <c r="M15142" s="3">
        <v>192</v>
      </c>
      <c r="N15142" s="3">
        <v>384</v>
      </c>
      <c r="O15142" s="3">
        <v>23564345</v>
      </c>
      <c r="P15142" s="3" t="str">
        <f>B15142&amp;" | "&amp;C15142&amp;" | "&amp;D15142</f>
        <v>documentazione_amministrativa / documentazione_contabile | FATTURA PASSIVA | FATTURA</v>
      </c>
      <c r="Q15142" s="3" t="str">
        <f>VLOOKUP(P15142,'Classificazione UD'!A:B,2,FALSE)</f>
        <v>Fiscale</v>
      </c>
    </row>
    <row r="15143" spans="1:17" ht="15" customHeight="1" x14ac:dyDescent="0.25">
      <c r="A15143" s="30">
        <v>2017</v>
      </c>
      <c r="B15143" s="3" t="s">
        <v>17</v>
      </c>
      <c r="C15143" s="3" t="s">
        <v>27</v>
      </c>
      <c r="D15143" s="3" t="s">
        <v>28</v>
      </c>
      <c r="E15143" s="3">
        <v>135</v>
      </c>
      <c r="F15143" s="3">
        <v>269</v>
      </c>
      <c r="G15143" s="3">
        <v>538</v>
      </c>
      <c r="H15143" s="3">
        <v>15677616</v>
      </c>
      <c r="I15143" s="3">
        <v>136</v>
      </c>
      <c r="J15143" s="3">
        <v>272</v>
      </c>
      <c r="K15143" s="3">
        <v>63546</v>
      </c>
      <c r="L15143" s="3">
        <v>1</v>
      </c>
      <c r="M15143" s="3">
        <v>3</v>
      </c>
      <c r="N15143" s="3">
        <v>6</v>
      </c>
      <c r="O15143" s="3">
        <v>12993</v>
      </c>
      <c r="P15143" s="3" t="str">
        <f>B15143&amp;" | "&amp;C15143&amp;" | "&amp;D15143</f>
        <v>documentazione_amministrativa / documentazione_contabile | FATTURA PASSIVA | NOTA DI CREDITO</v>
      </c>
      <c r="Q15143" s="3" t="str">
        <f>VLOOKUP(P15143,'Classificazione UD'!A:B,2,FALSE)</f>
        <v>Fiscale</v>
      </c>
    </row>
    <row r="15144" spans="1:17" ht="15" customHeight="1" x14ac:dyDescent="0.25">
      <c r="A15144" s="30">
        <v>2017</v>
      </c>
      <c r="B15144" s="3" t="s">
        <v>20</v>
      </c>
      <c r="C15144" s="3" t="s">
        <v>21</v>
      </c>
      <c r="D15144" s="3" t="s">
        <v>21</v>
      </c>
      <c r="E15144" s="3">
        <v>363</v>
      </c>
      <c r="F15144" s="3">
        <v>664</v>
      </c>
      <c r="G15144" s="3">
        <v>664</v>
      </c>
      <c r="H15144" s="3">
        <v>53761854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 t="str">
        <f>B15144&amp;" | "&amp;C15144&amp;" | "&amp;D15144</f>
        <v>documentazione_amministrativa / registri | REGISTRO GIORNALIERO | REGISTRO GIORNALIERO</v>
      </c>
      <c r="Q15144" s="3" t="str">
        <f>VLOOKUP(P15144,'Classificazione UD'!A:B,2,FALSE)</f>
        <v>RGP</v>
      </c>
    </row>
    <row r="15145" spans="1:17" ht="15" customHeight="1" x14ac:dyDescent="0.25">
      <c r="A15145" s="30">
        <v>2017</v>
      </c>
      <c r="B15145" s="3" t="s">
        <v>36</v>
      </c>
      <c r="C15145" s="3" t="s">
        <v>50</v>
      </c>
      <c r="D15145" s="3" t="s">
        <v>50</v>
      </c>
      <c r="E15145" s="3">
        <v>3</v>
      </c>
      <c r="F15145" s="3">
        <v>3</v>
      </c>
      <c r="G15145" s="3">
        <v>3</v>
      </c>
      <c r="H15145" s="3">
        <v>922271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 t="str">
        <f>B15145&amp;" | "&amp;C15145&amp;" | "&amp;D15145</f>
        <v>documentazione_amministrativa / documenti_protocollati | DOCUMENTO PROTOCOLLATO | DOCUMENTO PROTOCOLLATO</v>
      </c>
      <c r="Q15145" s="3" t="str">
        <f>VLOOKUP(P15145,'Classificazione UD'!A:B,2,FALSE)</f>
        <v>Protocollo</v>
      </c>
    </row>
    <row r="15146" spans="1:17" ht="15" customHeight="1" x14ac:dyDescent="0.25">
      <c r="A15146" s="30">
        <v>2017</v>
      </c>
      <c r="B15146" s="3" t="s">
        <v>36</v>
      </c>
      <c r="C15146" s="3" t="s">
        <v>50</v>
      </c>
      <c r="D15146" s="3" t="s">
        <v>313</v>
      </c>
      <c r="E15146" s="3">
        <v>11</v>
      </c>
      <c r="F15146" s="3">
        <v>11</v>
      </c>
      <c r="G15146" s="3">
        <v>11</v>
      </c>
      <c r="H15146" s="3">
        <v>2451299</v>
      </c>
      <c r="I15146" s="3">
        <v>23</v>
      </c>
      <c r="J15146" s="3">
        <v>23</v>
      </c>
      <c r="K15146" s="3">
        <v>9510009</v>
      </c>
      <c r="L15146" s="3">
        <v>0</v>
      </c>
      <c r="M15146" s="3">
        <v>0</v>
      </c>
      <c r="N15146" s="3">
        <v>0</v>
      </c>
      <c r="O15146" s="3">
        <v>0</v>
      </c>
      <c r="P15146" s="3" t="str">
        <f>B15146&amp;" | "&amp;C15146&amp;" | "&amp;D15146</f>
        <v>documentazione_amministrativa / documenti_protocollati | DOCUMENTO PROTOCOLLATO | DOCUMENTO RISERVATO</v>
      </c>
      <c r="Q15146" s="3" t="str">
        <f>VLOOKUP(P15146,'Classificazione UD'!A:B,2,FALSE)</f>
        <v>Amministrativo</v>
      </c>
    </row>
    <row r="15147" spans="1:17" ht="15" customHeight="1" x14ac:dyDescent="0.25">
      <c r="A15147" s="30">
        <v>2017</v>
      </c>
      <c r="B15147" s="3" t="s">
        <v>23</v>
      </c>
      <c r="C15147" s="3" t="s">
        <v>311</v>
      </c>
      <c r="D15147" s="3" t="s">
        <v>311</v>
      </c>
      <c r="E15147" s="3">
        <v>42</v>
      </c>
      <c r="F15147" s="3">
        <v>42</v>
      </c>
      <c r="G15147" s="3">
        <v>42</v>
      </c>
      <c r="H15147" s="3">
        <v>1511311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 t="str">
        <f>B15147&amp;" | "&amp;C15147&amp;" | "&amp;D15147</f>
        <v>documentazione_amministrativa / altri_documenti | EMAIL PROTOCOLLO | EMAIL PROTOCOLLO</v>
      </c>
      <c r="Q15147" s="3" t="str">
        <f>VLOOKUP(P15147,'Classificazione UD'!A:B,2,FALSE)</f>
        <v>Amministrativo</v>
      </c>
    </row>
    <row r="15148" spans="1:17" ht="15" customHeight="1" x14ac:dyDescent="0.25">
      <c r="A15148" s="30">
        <v>2017</v>
      </c>
      <c r="B15148" s="3" t="s">
        <v>20</v>
      </c>
      <c r="C15148" s="3" t="s">
        <v>304</v>
      </c>
      <c r="D15148" s="3" t="s">
        <v>304</v>
      </c>
      <c r="E15148" s="3">
        <v>1</v>
      </c>
      <c r="F15148" s="3">
        <v>1</v>
      </c>
      <c r="G15148" s="3">
        <v>1</v>
      </c>
      <c r="H15148" s="3">
        <v>433588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 t="str">
        <f>B15148&amp;" | "&amp;C15148&amp;" | "&amp;D15148</f>
        <v>documentazione_amministrativa / registri | REGISTRO PROTOCOLLO | REGISTRO PROTOCOLLO</v>
      </c>
      <c r="Q15148" s="3" t="str">
        <f>VLOOKUP(P15148,'Classificazione UD'!A:B,2,FALSE)</f>
        <v>Amministrativo</v>
      </c>
    </row>
    <row r="15149" spans="1:17" ht="15" customHeight="1" x14ac:dyDescent="0.25">
      <c r="A15149" s="30">
        <v>2017</v>
      </c>
      <c r="B15149" s="3" t="s">
        <v>17</v>
      </c>
      <c r="C15149" s="3" t="s">
        <v>27</v>
      </c>
      <c r="D15149" s="3" t="s">
        <v>19</v>
      </c>
      <c r="E15149" s="3">
        <v>64</v>
      </c>
      <c r="F15149" s="3">
        <v>224</v>
      </c>
      <c r="G15149" s="3">
        <v>416</v>
      </c>
      <c r="H15149" s="3">
        <v>19804871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 t="str">
        <f>B15149&amp;" | "&amp;C15149&amp;" | "&amp;D15149</f>
        <v>documentazione_amministrativa / documentazione_contabile | FATTURA PASSIVA | FATTURA</v>
      </c>
      <c r="Q15149" s="3" t="str">
        <f>VLOOKUP(P15149,'Classificazione UD'!A:B,2,FALSE)</f>
        <v>Fiscale</v>
      </c>
    </row>
    <row r="15150" spans="1:17" ht="15" customHeight="1" x14ac:dyDescent="0.25">
      <c r="A15150" s="30">
        <v>2017</v>
      </c>
      <c r="B15150" s="3" t="s">
        <v>17</v>
      </c>
      <c r="C15150" s="3" t="s">
        <v>27</v>
      </c>
      <c r="D15150" s="3" t="s">
        <v>86</v>
      </c>
      <c r="E15150" s="3">
        <v>1</v>
      </c>
      <c r="F15150" s="3">
        <v>3</v>
      </c>
      <c r="G15150" s="3">
        <v>6</v>
      </c>
      <c r="H15150" s="3">
        <v>127174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 t="str">
        <f>B15150&amp;" | "&amp;C15150&amp;" | "&amp;D15150</f>
        <v>documentazione_amministrativa / documentazione_contabile | FATTURA PASSIVA | PARCELLA</v>
      </c>
      <c r="Q15150" s="3" t="str">
        <f>VLOOKUP(P15150,'Classificazione UD'!A:B,2,FALSE)</f>
        <v>Fiscale</v>
      </c>
    </row>
    <row r="15151" spans="1:17" ht="15" customHeight="1" x14ac:dyDescent="0.25">
      <c r="A15151" s="30">
        <v>2017</v>
      </c>
      <c r="B15151" s="3" t="s">
        <v>20</v>
      </c>
      <c r="C15151" s="3" t="s">
        <v>304</v>
      </c>
      <c r="D15151" s="3" t="s">
        <v>304</v>
      </c>
      <c r="E15151" s="3">
        <v>1</v>
      </c>
      <c r="F15151" s="3">
        <v>1</v>
      </c>
      <c r="G15151" s="3">
        <v>1</v>
      </c>
      <c r="H15151" s="3">
        <v>192799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 t="str">
        <f>B15151&amp;" | "&amp;C15151&amp;" | "&amp;D15151</f>
        <v>documentazione_amministrativa / registri | REGISTRO PROTOCOLLO | REGISTRO PROTOCOLLO</v>
      </c>
      <c r="Q15151" s="3" t="str">
        <f>VLOOKUP(P15151,'Classificazione UD'!A:B,2,FALSE)</f>
        <v>Amministrativo</v>
      </c>
    </row>
    <row r="15152" spans="1:17" ht="15" customHeight="1" x14ac:dyDescent="0.25">
      <c r="A15152" s="30">
        <v>2017</v>
      </c>
      <c r="B15152" s="3" t="s">
        <v>44</v>
      </c>
      <c r="C15152" s="3" t="s">
        <v>46</v>
      </c>
      <c r="D15152" s="3" t="s">
        <v>46</v>
      </c>
      <c r="E15152" s="3">
        <v>57</v>
      </c>
      <c r="F15152" s="3">
        <v>115</v>
      </c>
      <c r="G15152" s="3">
        <v>115</v>
      </c>
      <c r="H15152" s="3">
        <v>43187463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 t="str">
        <f>B15152&amp;" | "&amp;C15152&amp;" | "&amp;D15152</f>
        <v>documentazione_amministrativa / deliberazioni | DELIBERA | DELIBERA</v>
      </c>
      <c r="Q15152" s="3" t="str">
        <f>VLOOKUP(P15152,'Classificazione UD'!A:B,2,FALSE)</f>
        <v>Amministrativo</v>
      </c>
    </row>
    <row r="15153" spans="1:17" ht="15" customHeight="1" x14ac:dyDescent="0.25">
      <c r="A15153" s="30">
        <v>2017</v>
      </c>
      <c r="B15153" s="3" t="s">
        <v>48</v>
      </c>
      <c r="C15153" s="3" t="s">
        <v>81</v>
      </c>
      <c r="D15153" s="3" t="s">
        <v>81</v>
      </c>
      <c r="E15153" s="3">
        <v>46</v>
      </c>
      <c r="F15153" s="3">
        <v>117</v>
      </c>
      <c r="G15153" s="3">
        <v>117</v>
      </c>
      <c r="H15153" s="3">
        <v>12209800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>
        <v>0</v>
      </c>
      <c r="P15153" s="3" t="str">
        <f>B15153&amp;" | "&amp;C15153&amp;" | "&amp;D15153</f>
        <v>documentazione_amministrativa / determinazioni | DETERMINA | DETERMINA</v>
      </c>
      <c r="Q15153" s="3" t="str">
        <f>VLOOKUP(P15153,'Classificazione UD'!A:B,2,FALSE)</f>
        <v>Amministrativo</v>
      </c>
    </row>
    <row r="15154" spans="1:17" ht="15" customHeight="1" x14ac:dyDescent="0.25">
      <c r="A15154" s="30">
        <v>2017</v>
      </c>
      <c r="B15154" s="3" t="s">
        <v>48</v>
      </c>
      <c r="C15154" s="3" t="s">
        <v>81</v>
      </c>
      <c r="D15154" s="3" t="s">
        <v>81</v>
      </c>
      <c r="E15154" s="3">
        <v>13</v>
      </c>
      <c r="F15154" s="3">
        <v>34</v>
      </c>
      <c r="G15154" s="3">
        <v>34</v>
      </c>
      <c r="H15154" s="3">
        <v>4226149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 t="str">
        <f>B15154&amp;" | "&amp;C15154&amp;" | "&amp;D15154</f>
        <v>documentazione_amministrativa / determinazioni | DETERMINA | DETERMINA</v>
      </c>
      <c r="Q15154" s="3" t="str">
        <f>VLOOKUP(P15154,'Classificazione UD'!A:B,2,FALSE)</f>
        <v>Amministrativo</v>
      </c>
    </row>
    <row r="15155" spans="1:17" ht="15" customHeight="1" x14ac:dyDescent="0.25">
      <c r="A15155" s="30">
        <v>2017</v>
      </c>
      <c r="B15155" s="3" t="s">
        <v>48</v>
      </c>
      <c r="C15155" s="3" t="s">
        <v>81</v>
      </c>
      <c r="D15155" s="3" t="s">
        <v>81</v>
      </c>
      <c r="E15155" s="3">
        <v>128</v>
      </c>
      <c r="F15155" s="3">
        <v>323</v>
      </c>
      <c r="G15155" s="3">
        <v>323</v>
      </c>
      <c r="H15155" s="3">
        <v>27114326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 t="str">
        <f>B15155&amp;" | "&amp;C15155&amp;" | "&amp;D15155</f>
        <v>documentazione_amministrativa / determinazioni | DETERMINA | DETERMINA</v>
      </c>
      <c r="Q15155" s="3" t="str">
        <f>VLOOKUP(P15155,'Classificazione UD'!A:B,2,FALSE)</f>
        <v>Amministrativo</v>
      </c>
    </row>
    <row r="15156" spans="1:17" ht="15" customHeight="1" x14ac:dyDescent="0.25">
      <c r="A15156" s="30">
        <v>2017</v>
      </c>
      <c r="B15156" s="3" t="s">
        <v>48</v>
      </c>
      <c r="C15156" s="3" t="s">
        <v>81</v>
      </c>
      <c r="D15156" s="3" t="s">
        <v>81</v>
      </c>
      <c r="E15156" s="3">
        <v>1</v>
      </c>
      <c r="F15156" s="3">
        <v>2</v>
      </c>
      <c r="G15156" s="3">
        <v>2</v>
      </c>
      <c r="H15156" s="3">
        <v>172581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 t="str">
        <f>B15156&amp;" | "&amp;C15156&amp;" | "&amp;D15156</f>
        <v>documentazione_amministrativa / determinazioni | DETERMINA | DETERMINA</v>
      </c>
      <c r="Q15156" s="3" t="str">
        <f>VLOOKUP(P15156,'Classificazione UD'!A:B,2,FALSE)</f>
        <v>Amministrativo</v>
      </c>
    </row>
    <row r="15157" spans="1:17" ht="15" customHeight="1" x14ac:dyDescent="0.25">
      <c r="A15157" s="30">
        <v>2017</v>
      </c>
      <c r="B15157" s="3" t="s">
        <v>17</v>
      </c>
      <c r="C15157" s="3" t="s">
        <v>27</v>
      </c>
      <c r="D15157" s="3" t="s">
        <v>19</v>
      </c>
      <c r="E15157" s="3">
        <v>843</v>
      </c>
      <c r="F15157" s="3">
        <v>4303</v>
      </c>
      <c r="G15157" s="3">
        <v>6859</v>
      </c>
      <c r="H15157" s="3">
        <v>862577558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 t="str">
        <f>B15157&amp;" | "&amp;C15157&amp;" | "&amp;D15157</f>
        <v>documentazione_amministrativa / documentazione_contabile | FATTURA PASSIVA | FATTURA</v>
      </c>
      <c r="Q15157" s="3" t="str">
        <f>VLOOKUP(P15157,'Classificazione UD'!A:B,2,FALSE)</f>
        <v>Fiscale</v>
      </c>
    </row>
    <row r="15158" spans="1:17" ht="15" customHeight="1" x14ac:dyDescent="0.25">
      <c r="A15158" s="30">
        <v>2017</v>
      </c>
      <c r="B15158" s="3" t="s">
        <v>44</v>
      </c>
      <c r="C15158" s="3" t="s">
        <v>46</v>
      </c>
      <c r="D15158" s="3" t="s">
        <v>46</v>
      </c>
      <c r="E15158" s="3">
        <v>82</v>
      </c>
      <c r="F15158" s="3">
        <v>164</v>
      </c>
      <c r="G15158" s="3">
        <v>164</v>
      </c>
      <c r="H15158" s="3">
        <v>43483282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 t="str">
        <f>B15158&amp;" | "&amp;C15158&amp;" | "&amp;D15158</f>
        <v>documentazione_amministrativa / deliberazioni | DELIBERA | DELIBERA</v>
      </c>
      <c r="Q15158" s="3" t="str">
        <f>VLOOKUP(P15158,'Classificazione UD'!A:B,2,FALSE)</f>
        <v>Amministrativo</v>
      </c>
    </row>
    <row r="15159" spans="1:17" ht="15" customHeight="1" x14ac:dyDescent="0.25">
      <c r="A15159" s="30">
        <v>2017</v>
      </c>
      <c r="B15159" s="3" t="s">
        <v>36</v>
      </c>
      <c r="C15159" s="3" t="s">
        <v>50</v>
      </c>
      <c r="D15159" s="3" t="s">
        <v>50</v>
      </c>
      <c r="E15159" s="3">
        <v>6722</v>
      </c>
      <c r="F15159" s="3">
        <v>22133</v>
      </c>
      <c r="G15159" s="3">
        <v>22133</v>
      </c>
      <c r="H15159" s="3">
        <v>2974943094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 t="str">
        <f>B15159&amp;" | "&amp;C15159&amp;" | "&amp;D15159</f>
        <v>documentazione_amministrativa / documenti_protocollati | DOCUMENTO PROTOCOLLATO | DOCUMENTO PROTOCOLLATO</v>
      </c>
      <c r="Q15159" s="3" t="str">
        <f>VLOOKUP(P15159,'Classificazione UD'!A:B,2,FALSE)</f>
        <v>Protocollo</v>
      </c>
    </row>
    <row r="15160" spans="1:17" ht="15" customHeight="1" x14ac:dyDescent="0.25">
      <c r="A15160" s="30">
        <v>2017</v>
      </c>
      <c r="B15160" s="3" t="s">
        <v>20</v>
      </c>
      <c r="C15160" s="3" t="s">
        <v>21</v>
      </c>
      <c r="D15160" s="3" t="s">
        <v>21</v>
      </c>
      <c r="E15160" s="3">
        <v>300</v>
      </c>
      <c r="F15160" s="3">
        <v>300</v>
      </c>
      <c r="G15160" s="3">
        <v>300</v>
      </c>
      <c r="H15160" s="3">
        <v>36124318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 t="str">
        <f>B15160&amp;" | "&amp;C15160&amp;" | "&amp;D15160</f>
        <v>documentazione_amministrativa / registri | REGISTRO GIORNALIERO | REGISTRO GIORNALIERO</v>
      </c>
      <c r="Q15160" s="3" t="str">
        <f>VLOOKUP(P15160,'Classificazione UD'!A:B,2,FALSE)</f>
        <v>RGP</v>
      </c>
    </row>
    <row r="15161" spans="1:17" ht="15" customHeight="1" x14ac:dyDescent="0.25">
      <c r="A15161" s="30">
        <v>2017</v>
      </c>
      <c r="B15161" s="3" t="s">
        <v>36</v>
      </c>
      <c r="C15161" s="3" t="s">
        <v>50</v>
      </c>
      <c r="D15161" s="3" t="s">
        <v>50</v>
      </c>
      <c r="E15161" s="3">
        <v>2</v>
      </c>
      <c r="F15161" s="3">
        <v>18</v>
      </c>
      <c r="G15161" s="3">
        <v>18</v>
      </c>
      <c r="H15161" s="3">
        <v>6176311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 t="str">
        <f>B15161&amp;" | "&amp;C15161&amp;" | "&amp;D15161</f>
        <v>documentazione_amministrativa / documenti_protocollati | DOCUMENTO PROTOCOLLATO | DOCUMENTO PROTOCOLLATO</v>
      </c>
      <c r="Q15161" s="3" t="str">
        <f>VLOOKUP(P15161,'Classificazione UD'!A:B,2,FALSE)</f>
        <v>Protocollo</v>
      </c>
    </row>
    <row r="15162" spans="1:17" ht="15" customHeight="1" x14ac:dyDescent="0.25">
      <c r="A15162" s="30">
        <v>2017</v>
      </c>
      <c r="B15162" s="3" t="s">
        <v>20</v>
      </c>
      <c r="C15162" s="3" t="s">
        <v>21</v>
      </c>
      <c r="D15162" s="3" t="s">
        <v>21</v>
      </c>
      <c r="E15162" s="3">
        <v>343</v>
      </c>
      <c r="F15162" s="3">
        <v>629</v>
      </c>
      <c r="G15162" s="3">
        <v>629</v>
      </c>
      <c r="H15162" s="3">
        <v>89237232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 t="str">
        <f>B15162&amp;" | "&amp;C15162&amp;" | "&amp;D15162</f>
        <v>documentazione_amministrativa / registri | REGISTRO GIORNALIERO | REGISTRO GIORNALIERO</v>
      </c>
      <c r="Q15162" s="3" t="str">
        <f>VLOOKUP(P15162,'Classificazione UD'!A:B,2,FALSE)</f>
        <v>RGP</v>
      </c>
    </row>
    <row r="15163" spans="1:17" ht="15" customHeight="1" x14ac:dyDescent="0.25">
      <c r="A15163" s="30">
        <v>2017</v>
      </c>
      <c r="B15163" s="3" t="s">
        <v>44</v>
      </c>
      <c r="C15163" s="3" t="s">
        <v>46</v>
      </c>
      <c r="D15163" s="3" t="s">
        <v>46</v>
      </c>
      <c r="E15163" s="3">
        <v>67</v>
      </c>
      <c r="F15163" s="3">
        <v>67</v>
      </c>
      <c r="G15163" s="3">
        <v>67</v>
      </c>
      <c r="H15163" s="3">
        <v>12151218</v>
      </c>
      <c r="I15163" s="3">
        <v>302</v>
      </c>
      <c r="J15163" s="3">
        <v>302</v>
      </c>
      <c r="K15163" s="3">
        <v>51219975</v>
      </c>
      <c r="L15163" s="3">
        <v>0</v>
      </c>
      <c r="M15163" s="3">
        <v>0</v>
      </c>
      <c r="N15163" s="3">
        <v>0</v>
      </c>
      <c r="O15163" s="3">
        <v>0</v>
      </c>
      <c r="P15163" s="3" t="str">
        <f>B15163&amp;" | "&amp;C15163&amp;" | "&amp;D15163</f>
        <v>documentazione_amministrativa / deliberazioni | DELIBERA | DELIBERA</v>
      </c>
      <c r="Q15163" s="3" t="str">
        <f>VLOOKUP(P15163,'Classificazione UD'!A:B,2,FALSE)</f>
        <v>Amministrativo</v>
      </c>
    </row>
    <row r="15164" spans="1:17" ht="15" customHeight="1" x14ac:dyDescent="0.25">
      <c r="A15164" s="30">
        <v>2017</v>
      </c>
      <c r="B15164" s="3" t="s">
        <v>44</v>
      </c>
      <c r="C15164" s="3" t="s">
        <v>46</v>
      </c>
      <c r="D15164" s="3" t="s">
        <v>46</v>
      </c>
      <c r="E15164" s="3">
        <v>158</v>
      </c>
      <c r="F15164" s="3">
        <v>158</v>
      </c>
      <c r="G15164" s="3">
        <v>158</v>
      </c>
      <c r="H15164" s="3">
        <v>24108281</v>
      </c>
      <c r="I15164" s="3">
        <v>793</v>
      </c>
      <c r="J15164" s="3">
        <v>793</v>
      </c>
      <c r="K15164" s="3">
        <v>246274261</v>
      </c>
      <c r="L15164" s="3">
        <v>0</v>
      </c>
      <c r="M15164" s="3">
        <v>0</v>
      </c>
      <c r="N15164" s="3">
        <v>0</v>
      </c>
      <c r="O15164" s="3">
        <v>0</v>
      </c>
      <c r="P15164" s="3" t="str">
        <f>B15164&amp;" | "&amp;C15164&amp;" | "&amp;D15164</f>
        <v>documentazione_amministrativa / deliberazioni | DELIBERA | DELIBERA</v>
      </c>
      <c r="Q15164" s="3" t="str">
        <f>VLOOKUP(P15164,'Classificazione UD'!A:B,2,FALSE)</f>
        <v>Amministrativo</v>
      </c>
    </row>
    <row r="15165" spans="1:17" ht="15" customHeight="1" x14ac:dyDescent="0.25">
      <c r="A15165" s="30">
        <v>2017</v>
      </c>
      <c r="B15165" s="3" t="s">
        <v>48</v>
      </c>
      <c r="C15165" s="3" t="s">
        <v>81</v>
      </c>
      <c r="D15165" s="3" t="s">
        <v>81</v>
      </c>
      <c r="E15165" s="3">
        <v>669</v>
      </c>
      <c r="F15165" s="3">
        <v>669</v>
      </c>
      <c r="G15165" s="3">
        <v>669</v>
      </c>
      <c r="H15165" s="3">
        <v>120074712</v>
      </c>
      <c r="I15165" s="3">
        <v>1632</v>
      </c>
      <c r="J15165" s="3">
        <v>1632</v>
      </c>
      <c r="K15165" s="3">
        <v>260022945</v>
      </c>
      <c r="L15165" s="3">
        <v>0</v>
      </c>
      <c r="M15165" s="3">
        <v>0</v>
      </c>
      <c r="N15165" s="3">
        <v>0</v>
      </c>
      <c r="O15165" s="3">
        <v>0</v>
      </c>
      <c r="P15165" s="3" t="str">
        <f>B15165&amp;" | "&amp;C15165&amp;" | "&amp;D15165</f>
        <v>documentazione_amministrativa / determinazioni | DETERMINA | DETERMINA</v>
      </c>
      <c r="Q15165" s="3" t="str">
        <f>VLOOKUP(P15165,'Classificazione UD'!A:B,2,FALSE)</f>
        <v>Amministrativo</v>
      </c>
    </row>
    <row r="15166" spans="1:17" ht="15" customHeight="1" x14ac:dyDescent="0.25">
      <c r="A15166" s="30">
        <v>2017</v>
      </c>
      <c r="B15166" s="3" t="s">
        <v>36</v>
      </c>
      <c r="C15166" s="3" t="s">
        <v>50</v>
      </c>
      <c r="D15166" s="3" t="s">
        <v>50</v>
      </c>
      <c r="E15166" s="3">
        <v>16346</v>
      </c>
      <c r="F15166" s="3">
        <v>16346</v>
      </c>
      <c r="G15166" s="3">
        <v>16346</v>
      </c>
      <c r="H15166" s="3">
        <v>12271104498</v>
      </c>
      <c r="I15166" s="3">
        <v>21092</v>
      </c>
      <c r="J15166" s="3">
        <v>21092</v>
      </c>
      <c r="K15166" s="3">
        <v>6755755524</v>
      </c>
      <c r="L15166" s="3">
        <v>0</v>
      </c>
      <c r="M15166" s="3">
        <v>0</v>
      </c>
      <c r="N15166" s="3">
        <v>0</v>
      </c>
      <c r="O15166" s="3">
        <v>0</v>
      </c>
      <c r="P15166" s="3" t="str">
        <f>B15166&amp;" | "&amp;C15166&amp;" | "&amp;D15166</f>
        <v>documentazione_amministrativa / documenti_protocollati | DOCUMENTO PROTOCOLLATO | DOCUMENTO PROTOCOLLATO</v>
      </c>
      <c r="Q15166" s="3" t="str">
        <f>VLOOKUP(P15166,'Classificazione UD'!A:B,2,FALSE)</f>
        <v>Protocollo</v>
      </c>
    </row>
    <row r="15167" spans="1:17" ht="15" customHeight="1" x14ac:dyDescent="0.25">
      <c r="A15167" s="30">
        <v>2017</v>
      </c>
      <c r="B15167" s="3" t="s">
        <v>20</v>
      </c>
      <c r="C15167" s="3" t="s">
        <v>21</v>
      </c>
      <c r="D15167" s="3" t="s">
        <v>21</v>
      </c>
      <c r="E15167" s="3">
        <v>317</v>
      </c>
      <c r="F15167" s="3">
        <v>317</v>
      </c>
      <c r="G15167" s="3">
        <v>317</v>
      </c>
      <c r="H15167" s="3">
        <v>179787764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3" t="str">
        <f>B15167&amp;" | "&amp;C15167&amp;" | "&amp;D15167</f>
        <v>documentazione_amministrativa / registri | REGISTRO GIORNALIERO | REGISTRO GIORNALIERO</v>
      </c>
      <c r="Q15167" s="3" t="str">
        <f>VLOOKUP(P15167,'Classificazione UD'!A:B,2,FALSE)</f>
        <v>RGP</v>
      </c>
    </row>
    <row r="15168" spans="1:17" ht="15" customHeight="1" x14ac:dyDescent="0.25">
      <c r="A15168" s="30">
        <v>2017</v>
      </c>
      <c r="B15168" s="3" t="s">
        <v>20</v>
      </c>
      <c r="C15168" s="3" t="s">
        <v>112</v>
      </c>
      <c r="D15168" s="3" t="s">
        <v>112</v>
      </c>
      <c r="E15168" s="3">
        <v>270</v>
      </c>
      <c r="F15168" s="3">
        <v>270</v>
      </c>
      <c r="G15168" s="3">
        <v>270</v>
      </c>
      <c r="H15168" s="3">
        <v>35085270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 t="str">
        <f>B15168&amp;" | "&amp;C15168&amp;" | "&amp;D15168</f>
        <v>documentazione_amministrativa / registri | REGISTRO GIORNALIERO PROTOCOLLO | REGISTRO GIORNALIERO PROTOCOLLO</v>
      </c>
      <c r="Q15168" s="3" t="str">
        <f>VLOOKUP(P15168,'Classificazione UD'!A:B,2,FALSE)</f>
        <v>RGP</v>
      </c>
    </row>
    <row r="15169" spans="1:17" ht="15" customHeight="1" x14ac:dyDescent="0.25">
      <c r="A15169" s="30">
        <v>2017</v>
      </c>
      <c r="B15169" s="3" t="s">
        <v>36</v>
      </c>
      <c r="C15169" s="3" t="s">
        <v>50</v>
      </c>
      <c r="D15169" s="3" t="s">
        <v>50</v>
      </c>
      <c r="E15169" s="3">
        <v>34474</v>
      </c>
      <c r="F15169" s="3">
        <v>126634</v>
      </c>
      <c r="G15169" s="3">
        <v>126634</v>
      </c>
      <c r="H15169" s="3">
        <v>51307996040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 t="str">
        <f>B15169&amp;" | "&amp;C15169&amp;" | "&amp;D15169</f>
        <v>documentazione_amministrativa / documenti_protocollati | DOCUMENTO PROTOCOLLATO | DOCUMENTO PROTOCOLLATO</v>
      </c>
      <c r="Q15169" s="3" t="str">
        <f>VLOOKUP(P15169,'Classificazione UD'!A:B,2,FALSE)</f>
        <v>Protocollo</v>
      </c>
    </row>
    <row r="15170" spans="1:17" ht="15" customHeight="1" x14ac:dyDescent="0.25">
      <c r="A15170" s="30">
        <v>2017</v>
      </c>
      <c r="B15170" s="3" t="s">
        <v>20</v>
      </c>
      <c r="C15170" s="3" t="s">
        <v>112</v>
      </c>
      <c r="D15170" s="3" t="s">
        <v>112</v>
      </c>
      <c r="E15170" s="3">
        <v>199</v>
      </c>
      <c r="F15170" s="3">
        <v>199</v>
      </c>
      <c r="G15170" s="3">
        <v>199</v>
      </c>
      <c r="H15170" s="3">
        <v>67526585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 t="str">
        <f>B15170&amp;" | "&amp;C15170&amp;" | "&amp;D15170</f>
        <v>documentazione_amministrativa / registri | REGISTRO GIORNALIERO PROTOCOLLO | REGISTRO GIORNALIERO PROTOCOLLO</v>
      </c>
      <c r="Q15170" s="3" t="str">
        <f>VLOOKUP(P15170,'Classificazione UD'!A:B,2,FALSE)</f>
        <v>RGP</v>
      </c>
    </row>
    <row r="15171" spans="1:17" ht="15" customHeight="1" x14ac:dyDescent="0.25">
      <c r="A15171" s="30">
        <v>2017</v>
      </c>
      <c r="B15171" s="3" t="s">
        <v>20</v>
      </c>
      <c r="C15171" s="3" t="s">
        <v>21</v>
      </c>
      <c r="D15171" s="3" t="s">
        <v>21</v>
      </c>
      <c r="E15171" s="3">
        <v>171</v>
      </c>
      <c r="F15171" s="3">
        <v>292</v>
      </c>
      <c r="G15171" s="3">
        <v>292</v>
      </c>
      <c r="H15171" s="3">
        <v>26702314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 t="str">
        <f>B15171&amp;" | "&amp;C15171&amp;" | "&amp;D15171</f>
        <v>documentazione_amministrativa / registri | REGISTRO GIORNALIERO | REGISTRO GIORNALIERO</v>
      </c>
      <c r="Q15171" s="3" t="str">
        <f>VLOOKUP(P15171,'Classificazione UD'!A:B,2,FALSE)</f>
        <v>RGP</v>
      </c>
    </row>
    <row r="15172" spans="1:17" ht="15" customHeight="1" x14ac:dyDescent="0.25">
      <c r="A15172" s="30">
        <v>2017</v>
      </c>
      <c r="B15172" s="3" t="s">
        <v>44</v>
      </c>
      <c r="C15172" s="3" t="s">
        <v>46</v>
      </c>
      <c r="D15172" s="3" t="s">
        <v>46</v>
      </c>
      <c r="E15172" s="3">
        <v>16</v>
      </c>
      <c r="F15172" s="3">
        <v>240</v>
      </c>
      <c r="G15172" s="3">
        <v>240</v>
      </c>
      <c r="H15172" s="3">
        <v>207082738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 t="str">
        <f>B15172&amp;" | "&amp;C15172&amp;" | "&amp;D15172</f>
        <v>documentazione_amministrativa / deliberazioni | DELIBERA | DELIBERA</v>
      </c>
      <c r="Q15172" s="3" t="str">
        <f>VLOOKUP(P15172,'Classificazione UD'!A:B,2,FALSE)</f>
        <v>Amministrativo</v>
      </c>
    </row>
    <row r="15173" spans="1:17" ht="15" customHeight="1" x14ac:dyDescent="0.25">
      <c r="A15173" s="30">
        <v>2017</v>
      </c>
      <c r="B15173" s="3" t="s">
        <v>44</v>
      </c>
      <c r="C15173" s="3" t="s">
        <v>46</v>
      </c>
      <c r="D15173" s="3" t="s">
        <v>46</v>
      </c>
      <c r="E15173" s="3">
        <v>92</v>
      </c>
      <c r="F15173" s="3">
        <v>1320</v>
      </c>
      <c r="G15173" s="3">
        <v>1320</v>
      </c>
      <c r="H15173" s="3">
        <v>474433234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 t="str">
        <f>B15173&amp;" | "&amp;C15173&amp;" | "&amp;D15173</f>
        <v>documentazione_amministrativa / deliberazioni | DELIBERA | DELIBERA</v>
      </c>
      <c r="Q15173" s="3" t="str">
        <f>VLOOKUP(P15173,'Classificazione UD'!A:B,2,FALSE)</f>
        <v>Amministrativo</v>
      </c>
    </row>
    <row r="15174" spans="1:17" ht="15" customHeight="1" x14ac:dyDescent="0.25">
      <c r="A15174" s="30">
        <v>2017</v>
      </c>
      <c r="B15174" s="3" t="s">
        <v>48</v>
      </c>
      <c r="C15174" s="3" t="s">
        <v>81</v>
      </c>
      <c r="D15174" s="3" t="s">
        <v>81</v>
      </c>
      <c r="E15174" s="3">
        <v>439</v>
      </c>
      <c r="F15174" s="3">
        <v>5885</v>
      </c>
      <c r="G15174" s="3">
        <v>5885</v>
      </c>
      <c r="H15174" s="3">
        <v>1162044494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s="3">
        <v>0</v>
      </c>
      <c r="P15174" s="3" t="str">
        <f>B15174&amp;" | "&amp;C15174&amp;" | "&amp;D15174</f>
        <v>documentazione_amministrativa / determinazioni | DETERMINA | DETERMINA</v>
      </c>
      <c r="Q15174" s="3" t="str">
        <f>VLOOKUP(P15174,'Classificazione UD'!A:B,2,FALSE)</f>
        <v>Amministrativo</v>
      </c>
    </row>
    <row r="15175" spans="1:17" ht="15" customHeight="1" x14ac:dyDescent="0.25">
      <c r="A15175" s="30">
        <v>2017</v>
      </c>
      <c r="B15175" s="3" t="s">
        <v>17</v>
      </c>
      <c r="C15175" s="3" t="s">
        <v>27</v>
      </c>
      <c r="D15175" s="3" t="s">
        <v>19</v>
      </c>
      <c r="E15175" s="3">
        <v>370</v>
      </c>
      <c r="F15175" s="3">
        <v>740</v>
      </c>
      <c r="G15175" s="3">
        <v>1110</v>
      </c>
      <c r="H15175" s="3">
        <v>151460270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 t="str">
        <f>B15175&amp;" | "&amp;C15175&amp;" | "&amp;D15175</f>
        <v>documentazione_amministrativa / documentazione_contabile | FATTURA PASSIVA | FATTURA</v>
      </c>
      <c r="Q15175" s="3" t="str">
        <f>VLOOKUP(P15175,'Classificazione UD'!A:B,2,FALSE)</f>
        <v>Fiscale</v>
      </c>
    </row>
    <row r="15176" spans="1:17" ht="15" customHeight="1" x14ac:dyDescent="0.25">
      <c r="A15176" s="30">
        <v>2017</v>
      </c>
      <c r="B15176" s="3" t="s">
        <v>48</v>
      </c>
      <c r="C15176" s="3" t="s">
        <v>116</v>
      </c>
      <c r="D15176" s="3" t="s">
        <v>116</v>
      </c>
      <c r="E15176" s="3">
        <v>79</v>
      </c>
      <c r="F15176" s="3">
        <v>241</v>
      </c>
      <c r="G15176" s="3">
        <v>241</v>
      </c>
      <c r="H15176" s="3">
        <v>36414646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 t="str">
        <f>B15176&amp;" | "&amp;C15176&amp;" | "&amp;D15176</f>
        <v>documentazione_amministrativa / determinazioni | DETERMINAZIONE DEL DIRIGENTE | DETERMINAZIONE DEL DIRIGENTE</v>
      </c>
      <c r="Q15176" s="3" t="str">
        <f>VLOOKUP(P15176,'Classificazione UD'!A:B,2,FALSE)</f>
        <v>Amministrativo</v>
      </c>
    </row>
    <row r="15177" spans="1:17" ht="15" customHeight="1" x14ac:dyDescent="0.25">
      <c r="A15177" s="30">
        <v>2017</v>
      </c>
      <c r="B15177" s="3" t="s">
        <v>44</v>
      </c>
      <c r="C15177" s="3" t="s">
        <v>46</v>
      </c>
      <c r="D15177" s="3" t="s">
        <v>46</v>
      </c>
      <c r="E15177" s="3">
        <v>35</v>
      </c>
      <c r="F15177" s="3">
        <v>371</v>
      </c>
      <c r="G15177" s="3">
        <v>371</v>
      </c>
      <c r="H15177" s="3">
        <v>216345593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 t="str">
        <f>B15177&amp;" | "&amp;C15177&amp;" | "&amp;D15177</f>
        <v>documentazione_amministrativa / deliberazioni | DELIBERA | DELIBERA</v>
      </c>
      <c r="Q15177" s="3" t="str">
        <f>VLOOKUP(P15177,'Classificazione UD'!A:B,2,FALSE)</f>
        <v>Amministrativo</v>
      </c>
    </row>
    <row r="15178" spans="1:17" ht="15" customHeight="1" x14ac:dyDescent="0.25">
      <c r="A15178" s="30">
        <v>2017</v>
      </c>
      <c r="B15178" s="3" t="s">
        <v>44</v>
      </c>
      <c r="C15178" s="3" t="s">
        <v>46</v>
      </c>
      <c r="D15178" s="3" t="s">
        <v>46</v>
      </c>
      <c r="E15178" s="3">
        <v>154</v>
      </c>
      <c r="F15178" s="3">
        <v>1089</v>
      </c>
      <c r="G15178" s="3">
        <v>1089</v>
      </c>
      <c r="H15178" s="3">
        <v>1044043853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3" t="str">
        <f>B15178&amp;" | "&amp;C15178&amp;" | "&amp;D15178</f>
        <v>documentazione_amministrativa / deliberazioni | DELIBERA | DELIBERA</v>
      </c>
      <c r="Q15178" s="3" t="str">
        <f>VLOOKUP(P15178,'Classificazione UD'!A:B,2,FALSE)</f>
        <v>Amministrativo</v>
      </c>
    </row>
    <row r="15179" spans="1:17" ht="15" customHeight="1" x14ac:dyDescent="0.25">
      <c r="A15179" s="30">
        <v>2017</v>
      </c>
      <c r="B15179" s="3" t="s">
        <v>48</v>
      </c>
      <c r="C15179" s="3" t="s">
        <v>116</v>
      </c>
      <c r="D15179" s="3" t="s">
        <v>116</v>
      </c>
      <c r="E15179" s="3">
        <v>896</v>
      </c>
      <c r="F15179" s="3">
        <v>4150</v>
      </c>
      <c r="G15179" s="3">
        <v>4150</v>
      </c>
      <c r="H15179" s="3">
        <v>1007497812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>
        <v>0</v>
      </c>
      <c r="P15179" s="3" t="str">
        <f>B15179&amp;" | "&amp;C15179&amp;" | "&amp;D15179</f>
        <v>documentazione_amministrativa / determinazioni | DETERMINAZIONE DEL DIRIGENTE | DETERMINAZIONE DEL DIRIGENTE</v>
      </c>
      <c r="Q15179" s="3" t="str">
        <f>VLOOKUP(P15179,'Classificazione UD'!A:B,2,FALSE)</f>
        <v>Amministrativo</v>
      </c>
    </row>
    <row r="15180" spans="1:17" ht="15" customHeight="1" x14ac:dyDescent="0.25">
      <c r="A15180" s="30">
        <v>2017</v>
      </c>
      <c r="B15180" s="3" t="s">
        <v>17</v>
      </c>
      <c r="C15180" s="3" t="s">
        <v>27</v>
      </c>
      <c r="D15180" s="3" t="s">
        <v>19</v>
      </c>
      <c r="E15180" s="3">
        <v>3217</v>
      </c>
      <c r="F15180" s="3">
        <v>14391</v>
      </c>
      <c r="G15180" s="3">
        <v>14391</v>
      </c>
      <c r="H15180" s="3">
        <v>1617732646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0</v>
      </c>
      <c r="P15180" s="3" t="str">
        <f>B15180&amp;" | "&amp;C15180&amp;" | "&amp;D15180</f>
        <v>documentazione_amministrativa / documentazione_contabile | FATTURA PASSIVA | FATTURA</v>
      </c>
      <c r="Q15180" s="3" t="str">
        <f>VLOOKUP(P15180,'Classificazione UD'!A:B,2,FALSE)</f>
        <v>Fiscale</v>
      </c>
    </row>
    <row r="15181" spans="1:17" ht="15" customHeight="1" x14ac:dyDescent="0.25">
      <c r="A15181" s="30">
        <v>2017</v>
      </c>
      <c r="B15181" s="3" t="s">
        <v>23</v>
      </c>
      <c r="C15181" s="3" t="s">
        <v>117</v>
      </c>
      <c r="D15181" s="3" t="s">
        <v>117</v>
      </c>
      <c r="E15181" s="3">
        <v>25</v>
      </c>
      <c r="F15181" s="3">
        <v>29</v>
      </c>
      <c r="G15181" s="3">
        <v>29</v>
      </c>
      <c r="H15181" s="3">
        <v>9202652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 t="str">
        <f>B15181&amp;" | "&amp;C15181&amp;" | "&amp;D15181</f>
        <v>documentazione_amministrativa / altri_documenti | DOCUMENTO NON PROTOCOLLATO | DOCUMENTO NON PROTOCOLLATO</v>
      </c>
      <c r="Q15181" s="3" t="str">
        <f>VLOOKUP(P15181,'Classificazione UD'!A:B,2,FALSE)</f>
        <v>Amministrativo</v>
      </c>
    </row>
    <row r="15182" spans="1:17" ht="15" customHeight="1" x14ac:dyDescent="0.25">
      <c r="A15182" s="30">
        <v>2017</v>
      </c>
      <c r="B15182" s="3" t="s">
        <v>48</v>
      </c>
      <c r="C15182" s="3" t="s">
        <v>116</v>
      </c>
      <c r="D15182" s="3" t="s">
        <v>116</v>
      </c>
      <c r="E15182" s="3">
        <v>524</v>
      </c>
      <c r="F15182" s="3">
        <v>1468</v>
      </c>
      <c r="G15182" s="3">
        <v>1468</v>
      </c>
      <c r="H15182" s="3">
        <v>303926235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s="3">
        <v>0</v>
      </c>
      <c r="P15182" s="3" t="str">
        <f>B15182&amp;" | "&amp;C15182&amp;" | "&amp;D15182</f>
        <v>documentazione_amministrativa / determinazioni | DETERMINAZIONE DEL DIRIGENTE | DETERMINAZIONE DEL DIRIGENTE</v>
      </c>
      <c r="Q15182" s="3" t="str">
        <f>VLOOKUP(P15182,'Classificazione UD'!A:B,2,FALSE)</f>
        <v>Amministrativo</v>
      </c>
    </row>
    <row r="15183" spans="1:17" ht="15" customHeight="1" x14ac:dyDescent="0.25">
      <c r="A15183" s="30">
        <v>2017</v>
      </c>
      <c r="B15183" s="3" t="s">
        <v>48</v>
      </c>
      <c r="C15183" s="3" t="s">
        <v>116</v>
      </c>
      <c r="D15183" s="3" t="s">
        <v>116</v>
      </c>
      <c r="E15183" s="3">
        <v>20</v>
      </c>
      <c r="F15183" s="3">
        <v>53</v>
      </c>
      <c r="G15183" s="3">
        <v>53</v>
      </c>
      <c r="H15183" s="3">
        <v>12303265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 t="str">
        <f>B15183&amp;" | "&amp;C15183&amp;" | "&amp;D15183</f>
        <v>documentazione_amministrativa / determinazioni | DETERMINAZIONE DEL DIRIGENTE | DETERMINAZIONE DEL DIRIGENTE</v>
      </c>
      <c r="Q15183" s="3" t="str">
        <f>VLOOKUP(P15183,'Classificazione UD'!A:B,2,FALSE)</f>
        <v>Amministrativo</v>
      </c>
    </row>
    <row r="15184" spans="1:17" ht="15" customHeight="1" x14ac:dyDescent="0.25">
      <c r="A15184" s="30">
        <v>2017</v>
      </c>
      <c r="B15184" s="3" t="s">
        <v>36</v>
      </c>
      <c r="C15184" s="3" t="s">
        <v>50</v>
      </c>
      <c r="D15184" s="3" t="s">
        <v>50</v>
      </c>
      <c r="E15184" s="3">
        <v>72984</v>
      </c>
      <c r="F15184" s="3">
        <v>264338</v>
      </c>
      <c r="G15184" s="3">
        <v>264338</v>
      </c>
      <c r="H15184" s="3">
        <v>151594914917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 t="str">
        <f>B15184&amp;" | "&amp;C15184&amp;" | "&amp;D15184</f>
        <v>documentazione_amministrativa / documenti_protocollati | DOCUMENTO PROTOCOLLATO | DOCUMENTO PROTOCOLLATO</v>
      </c>
      <c r="Q15184" s="3" t="str">
        <f>VLOOKUP(P15184,'Classificazione UD'!A:B,2,FALSE)</f>
        <v>Protocollo</v>
      </c>
    </row>
    <row r="15185" spans="1:17" ht="15" customHeight="1" x14ac:dyDescent="0.25">
      <c r="A15185" s="30">
        <v>2017</v>
      </c>
      <c r="B15185" s="3" t="s">
        <v>48</v>
      </c>
      <c r="C15185" s="3" t="s">
        <v>116</v>
      </c>
      <c r="D15185" s="3" t="s">
        <v>116</v>
      </c>
      <c r="E15185" s="3">
        <v>1171</v>
      </c>
      <c r="F15185" s="3">
        <v>3617</v>
      </c>
      <c r="G15185" s="3">
        <v>3617</v>
      </c>
      <c r="H15185" s="3">
        <v>1171103296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 t="str">
        <f>B15185&amp;" | "&amp;C15185&amp;" | "&amp;D15185</f>
        <v>documentazione_amministrativa / determinazioni | DETERMINAZIONE DEL DIRIGENTE | DETERMINAZIONE DEL DIRIGENTE</v>
      </c>
      <c r="Q15185" s="3" t="str">
        <f>VLOOKUP(P15185,'Classificazione UD'!A:B,2,FALSE)</f>
        <v>Amministrativo</v>
      </c>
    </row>
    <row r="15186" spans="1:17" ht="15" customHeight="1" x14ac:dyDescent="0.25">
      <c r="A15186" s="30">
        <v>2017</v>
      </c>
      <c r="B15186" s="3" t="s">
        <v>23</v>
      </c>
      <c r="C15186" s="3" t="s">
        <v>34</v>
      </c>
      <c r="D15186" s="3" t="s">
        <v>34</v>
      </c>
      <c r="E15186" s="3">
        <v>19</v>
      </c>
      <c r="F15186" s="3">
        <v>49</v>
      </c>
      <c r="G15186" s="3">
        <v>49</v>
      </c>
      <c r="H15186" s="3">
        <v>22791207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 t="str">
        <f>B15186&amp;" | "&amp;C15186&amp;" | "&amp;D15186</f>
        <v>documentazione_amministrativa / altri_documenti | CONTRATTO | CONTRATTO</v>
      </c>
      <c r="Q15186" s="3" t="str">
        <f>VLOOKUP(P15186,'Classificazione UD'!A:B,2,FALSE)</f>
        <v>Contratto</v>
      </c>
    </row>
    <row r="15187" spans="1:17" ht="15" customHeight="1" x14ac:dyDescent="0.25">
      <c r="A15187" s="30">
        <v>2017</v>
      </c>
      <c r="B15187" s="3" t="s">
        <v>20</v>
      </c>
      <c r="C15187" s="3" t="s">
        <v>21</v>
      </c>
      <c r="D15187" s="3" t="s">
        <v>21</v>
      </c>
      <c r="E15187" s="3">
        <v>352</v>
      </c>
      <c r="F15187" s="3">
        <v>352</v>
      </c>
      <c r="G15187" s="3">
        <v>352</v>
      </c>
      <c r="H15187" s="3">
        <v>69553269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 t="str">
        <f>B15187&amp;" | "&amp;C15187&amp;" | "&amp;D15187</f>
        <v>documentazione_amministrativa / registri | REGISTRO GIORNALIERO | REGISTRO GIORNALIERO</v>
      </c>
      <c r="Q15187" s="3" t="str">
        <f>VLOOKUP(P15187,'Classificazione UD'!A:B,2,FALSE)</f>
        <v>RGP</v>
      </c>
    </row>
    <row r="15188" spans="1:17" ht="15" customHeight="1" x14ac:dyDescent="0.25">
      <c r="A15188" s="30">
        <v>2017</v>
      </c>
      <c r="B15188" s="3" t="s">
        <v>17</v>
      </c>
      <c r="C15188" s="3" t="s">
        <v>302</v>
      </c>
      <c r="D15188" s="3" t="s">
        <v>302</v>
      </c>
      <c r="E15188" s="3">
        <v>592</v>
      </c>
      <c r="F15188" s="3">
        <v>1862</v>
      </c>
      <c r="G15188" s="3">
        <v>1862</v>
      </c>
      <c r="H15188" s="3">
        <v>213337609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s="3">
        <v>0</v>
      </c>
      <c r="P15188" s="3" t="str">
        <f>B15188&amp;" | "&amp;C15188&amp;" | "&amp;D15188</f>
        <v>documentazione_amministrativa / documentazione_contabile | FATTURA_PASSIVA | FATTURA_PASSIVA</v>
      </c>
      <c r="Q15188" s="3" t="str">
        <f>VLOOKUP(P15188,'Classificazione UD'!A:B,2,FALSE)</f>
        <v>Amministrativo</v>
      </c>
    </row>
    <row r="15189" spans="1:17" ht="15" customHeight="1" x14ac:dyDescent="0.25">
      <c r="A15189" s="30">
        <v>2017</v>
      </c>
      <c r="B15189" s="3" t="s">
        <v>17</v>
      </c>
      <c r="C15189" s="3" t="s">
        <v>27</v>
      </c>
      <c r="D15189" s="3" t="s">
        <v>19</v>
      </c>
      <c r="E15189" s="3">
        <v>623</v>
      </c>
      <c r="F15189" s="3">
        <v>2081</v>
      </c>
      <c r="G15189" s="3">
        <v>2081</v>
      </c>
      <c r="H15189" s="3">
        <v>161738693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s="3">
        <v>0</v>
      </c>
      <c r="P15189" s="3" t="str">
        <f>B15189&amp;" | "&amp;C15189&amp;" | "&amp;D15189</f>
        <v>documentazione_amministrativa / documentazione_contabile | FATTURA PASSIVA | FATTURA</v>
      </c>
      <c r="Q15189" s="3" t="str">
        <f>VLOOKUP(P15189,'Classificazione UD'!A:B,2,FALSE)</f>
        <v>Fiscale</v>
      </c>
    </row>
    <row r="15190" spans="1:17" ht="15" customHeight="1" x14ac:dyDescent="0.25">
      <c r="A15190" s="30">
        <v>2017</v>
      </c>
      <c r="B15190" s="3" t="s">
        <v>17</v>
      </c>
      <c r="C15190" s="3" t="s">
        <v>27</v>
      </c>
      <c r="D15190" s="3" t="s">
        <v>19</v>
      </c>
      <c r="E15190" s="3">
        <v>1961</v>
      </c>
      <c r="F15190" s="3">
        <v>3918</v>
      </c>
      <c r="G15190" s="3">
        <v>3918</v>
      </c>
      <c r="H15190" s="3">
        <v>838871536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>
        <v>0</v>
      </c>
      <c r="P15190" s="3" t="str">
        <f>B15190&amp;" | "&amp;C15190&amp;" | "&amp;D15190</f>
        <v>documentazione_amministrativa / documentazione_contabile | FATTURA PASSIVA | FATTURA</v>
      </c>
      <c r="Q15190" s="3" t="str">
        <f>VLOOKUP(P15190,'Classificazione UD'!A:B,2,FALSE)</f>
        <v>Fiscale</v>
      </c>
    </row>
    <row r="15191" spans="1:17" ht="15" customHeight="1" x14ac:dyDescent="0.25">
      <c r="A15191" s="30">
        <v>2017</v>
      </c>
      <c r="B15191" s="3" t="s">
        <v>17</v>
      </c>
      <c r="C15191" s="3" t="s">
        <v>27</v>
      </c>
      <c r="D15191" s="3" t="s">
        <v>28</v>
      </c>
      <c r="E15191" s="3">
        <v>484</v>
      </c>
      <c r="F15191" s="3">
        <v>967</v>
      </c>
      <c r="G15191" s="3">
        <v>967</v>
      </c>
      <c r="H15191" s="3">
        <v>391425683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 t="str">
        <f>B15191&amp;" | "&amp;C15191&amp;" | "&amp;D15191</f>
        <v>documentazione_amministrativa / documentazione_contabile | FATTURA PASSIVA | NOTA DI CREDITO</v>
      </c>
      <c r="Q15191" s="3" t="str">
        <f>VLOOKUP(P15191,'Classificazione UD'!A:B,2,FALSE)</f>
        <v>Fiscale</v>
      </c>
    </row>
    <row r="15192" spans="1:17" ht="15" customHeight="1" x14ac:dyDescent="0.25">
      <c r="A15192" s="30">
        <v>2017</v>
      </c>
      <c r="B15192" s="3" t="s">
        <v>17</v>
      </c>
      <c r="C15192" s="3" t="s">
        <v>27</v>
      </c>
      <c r="D15192" s="3" t="s">
        <v>86</v>
      </c>
      <c r="E15192" s="3">
        <v>1</v>
      </c>
      <c r="F15192" s="3">
        <v>2</v>
      </c>
      <c r="G15192" s="3">
        <v>2</v>
      </c>
      <c r="H15192" s="3">
        <v>8869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 t="str">
        <f>B15192&amp;" | "&amp;C15192&amp;" | "&amp;D15192</f>
        <v>documentazione_amministrativa / documentazione_contabile | FATTURA PASSIVA | PARCELLA</v>
      </c>
      <c r="Q15192" s="3" t="str">
        <f>VLOOKUP(P15192,'Classificazione UD'!A:B,2,FALSE)</f>
        <v>Fiscale</v>
      </c>
    </row>
    <row r="15193" spans="1:17" ht="15" customHeight="1" x14ac:dyDescent="0.25">
      <c r="A15193" s="30">
        <v>2017</v>
      </c>
      <c r="B15193" s="3" t="s">
        <v>36</v>
      </c>
      <c r="C15193" s="3" t="s">
        <v>37</v>
      </c>
      <c r="D15193" s="3" t="s">
        <v>37</v>
      </c>
      <c r="E15193" s="3">
        <v>4937</v>
      </c>
      <c r="F15193" s="3">
        <v>4937</v>
      </c>
      <c r="G15193" s="3">
        <v>4937</v>
      </c>
      <c r="H15193" s="3">
        <v>1301321343</v>
      </c>
      <c r="I15193" s="3">
        <v>7670</v>
      </c>
      <c r="J15193" s="3">
        <v>7670</v>
      </c>
      <c r="K15193" s="3">
        <v>28141483</v>
      </c>
      <c r="L15193" s="3">
        <v>0</v>
      </c>
      <c r="M15193" s="3">
        <v>0</v>
      </c>
      <c r="N15193" s="3">
        <v>0</v>
      </c>
      <c r="O15193" s="3">
        <v>0</v>
      </c>
      <c r="P15193" s="3" t="str">
        <f>B15193&amp;" | "&amp;C15193&amp;" | "&amp;D15193</f>
        <v>documentazione_amministrativa / documenti_protocollati | Documento protocollato | Documento protocollato</v>
      </c>
      <c r="Q15193" s="3" t="str">
        <f>VLOOKUP(P15193,'Classificazione UD'!A:B,2,FALSE)</f>
        <v>Protocollo</v>
      </c>
    </row>
    <row r="15194" spans="1:17" ht="15" customHeight="1" x14ac:dyDescent="0.25">
      <c r="A15194" s="30">
        <v>2017</v>
      </c>
      <c r="B15194" s="3" t="s">
        <v>36</v>
      </c>
      <c r="C15194" s="3" t="s">
        <v>37</v>
      </c>
      <c r="D15194" s="3" t="s">
        <v>37</v>
      </c>
      <c r="E15194" s="3">
        <v>2367</v>
      </c>
      <c r="F15194" s="3">
        <v>2367</v>
      </c>
      <c r="G15194" s="3">
        <v>2367</v>
      </c>
      <c r="H15194" s="3">
        <v>1571996941</v>
      </c>
      <c r="I15194" s="3">
        <v>1733</v>
      </c>
      <c r="J15194" s="3">
        <v>1733</v>
      </c>
      <c r="K15194" s="3">
        <v>1070362755</v>
      </c>
      <c r="L15194" s="3">
        <v>0</v>
      </c>
      <c r="M15194" s="3">
        <v>0</v>
      </c>
      <c r="N15194" s="3">
        <v>0</v>
      </c>
      <c r="O15194" s="3">
        <v>0</v>
      </c>
      <c r="P15194" s="3" t="str">
        <f>B15194&amp;" | "&amp;C15194&amp;" | "&amp;D15194</f>
        <v>documentazione_amministrativa / documenti_protocollati | Documento protocollato | Documento protocollato</v>
      </c>
      <c r="Q15194" s="3" t="str">
        <f>VLOOKUP(P15194,'Classificazione UD'!A:B,2,FALSE)</f>
        <v>Protocollo</v>
      </c>
    </row>
    <row r="15195" spans="1:17" ht="15" customHeight="1" x14ac:dyDescent="0.25">
      <c r="A15195" s="30">
        <v>2017</v>
      </c>
      <c r="B15195" s="3" t="s">
        <v>20</v>
      </c>
      <c r="C15195" s="3" t="s">
        <v>21</v>
      </c>
      <c r="D15195" s="3" t="s">
        <v>21</v>
      </c>
      <c r="E15195" s="3">
        <v>231</v>
      </c>
      <c r="F15195" s="3">
        <v>231</v>
      </c>
      <c r="G15195" s="3">
        <v>231</v>
      </c>
      <c r="H15195" s="3">
        <v>27156199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 t="str">
        <f>B15195&amp;" | "&amp;C15195&amp;" | "&amp;D15195</f>
        <v>documentazione_amministrativa / registri | REGISTRO GIORNALIERO | REGISTRO GIORNALIERO</v>
      </c>
      <c r="Q15195" s="3" t="str">
        <f>VLOOKUP(P15195,'Classificazione UD'!A:B,2,FALSE)</f>
        <v>RGP</v>
      </c>
    </row>
    <row r="15196" spans="1:17" ht="15" customHeight="1" x14ac:dyDescent="0.25">
      <c r="A15196" s="30">
        <v>2017</v>
      </c>
      <c r="B15196" s="3" t="s">
        <v>20</v>
      </c>
      <c r="C15196" s="3" t="s">
        <v>21</v>
      </c>
      <c r="D15196" s="3" t="s">
        <v>21</v>
      </c>
      <c r="E15196" s="3">
        <v>70</v>
      </c>
      <c r="F15196" s="3">
        <v>70</v>
      </c>
      <c r="G15196" s="3">
        <v>70</v>
      </c>
      <c r="H15196" s="3">
        <v>9001660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>
        <v>0</v>
      </c>
      <c r="P15196" s="3" t="str">
        <f>B15196&amp;" | "&amp;C15196&amp;" | "&amp;D15196</f>
        <v>documentazione_amministrativa / registri | REGISTRO GIORNALIERO | REGISTRO GIORNALIERO</v>
      </c>
      <c r="Q15196" s="3" t="str">
        <f>VLOOKUP(P15196,'Classificazione UD'!A:B,2,FALSE)</f>
        <v>RGP</v>
      </c>
    </row>
    <row r="15197" spans="1:17" ht="15" customHeight="1" x14ac:dyDescent="0.25">
      <c r="A15197" s="30">
        <v>2017</v>
      </c>
      <c r="B15197" s="3" t="s">
        <v>20</v>
      </c>
      <c r="C15197" s="3" t="s">
        <v>21</v>
      </c>
      <c r="D15197" s="3" t="s">
        <v>21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1</v>
      </c>
      <c r="M15197" s="3">
        <v>1</v>
      </c>
      <c r="N15197" s="3">
        <v>1</v>
      </c>
      <c r="O15197" s="3">
        <v>123285</v>
      </c>
      <c r="P15197" s="3" t="str">
        <f>B15197&amp;" | "&amp;C15197&amp;" | "&amp;D15197</f>
        <v>documentazione_amministrativa / registri | REGISTRO GIORNALIERO | REGISTRO GIORNALIERO</v>
      </c>
      <c r="Q15197" s="3" t="str">
        <f>VLOOKUP(P15197,'Classificazione UD'!A:B,2,FALSE)</f>
        <v>RGP</v>
      </c>
    </row>
    <row r="15198" spans="1:17" ht="15" customHeight="1" x14ac:dyDescent="0.25">
      <c r="A15198" s="30">
        <v>2017</v>
      </c>
      <c r="B15198" s="3" t="s">
        <v>36</v>
      </c>
      <c r="C15198" s="3" t="s">
        <v>50</v>
      </c>
      <c r="D15198" s="3" t="s">
        <v>50</v>
      </c>
      <c r="E15198" s="3">
        <v>939</v>
      </c>
      <c r="F15198" s="3">
        <v>939</v>
      </c>
      <c r="G15198" s="3">
        <v>939</v>
      </c>
      <c r="H15198" s="3">
        <v>429640156</v>
      </c>
      <c r="I15198" s="3">
        <v>851</v>
      </c>
      <c r="J15198" s="3">
        <v>851</v>
      </c>
      <c r="K15198" s="3">
        <v>501670171</v>
      </c>
      <c r="L15198" s="3">
        <v>0</v>
      </c>
      <c r="M15198" s="3">
        <v>0</v>
      </c>
      <c r="N15198" s="3">
        <v>0</v>
      </c>
      <c r="O15198" s="3">
        <v>0</v>
      </c>
      <c r="P15198" s="3" t="str">
        <f>B15198&amp;" | "&amp;C15198&amp;" | "&amp;D15198</f>
        <v>documentazione_amministrativa / documenti_protocollati | DOCUMENTO PROTOCOLLATO | DOCUMENTO PROTOCOLLATO</v>
      </c>
      <c r="Q15198" s="3" t="str">
        <f>VLOOKUP(P15198,'Classificazione UD'!A:B,2,FALSE)</f>
        <v>Protocollo</v>
      </c>
    </row>
    <row r="15199" spans="1:17" ht="15" customHeight="1" x14ac:dyDescent="0.25">
      <c r="A15199" s="30">
        <v>2017</v>
      </c>
      <c r="B15199" s="3" t="s">
        <v>36</v>
      </c>
      <c r="C15199" s="3" t="s">
        <v>50</v>
      </c>
      <c r="D15199" s="3" t="s">
        <v>313</v>
      </c>
      <c r="E15199" s="3">
        <v>8536</v>
      </c>
      <c r="F15199" s="3">
        <v>8536</v>
      </c>
      <c r="G15199" s="3">
        <v>8536</v>
      </c>
      <c r="H15199" s="3">
        <v>6901227585</v>
      </c>
      <c r="I15199" s="3">
        <v>12821</v>
      </c>
      <c r="J15199" s="3">
        <v>12821</v>
      </c>
      <c r="K15199" s="3">
        <v>2830674916</v>
      </c>
      <c r="L15199" s="3">
        <v>0</v>
      </c>
      <c r="M15199" s="3">
        <v>0</v>
      </c>
      <c r="N15199" s="3">
        <v>0</v>
      </c>
      <c r="O15199" s="3">
        <v>0</v>
      </c>
      <c r="P15199" s="3" t="str">
        <f>B15199&amp;" | "&amp;C15199&amp;" | "&amp;D15199</f>
        <v>documentazione_amministrativa / documenti_protocollati | DOCUMENTO PROTOCOLLATO | DOCUMENTO RISERVATO</v>
      </c>
      <c r="Q15199" s="3" t="str">
        <f>VLOOKUP(P15199,'Classificazione UD'!A:B,2,FALSE)</f>
        <v>Amministrativo</v>
      </c>
    </row>
    <row r="15200" spans="1:17" ht="15" customHeight="1" x14ac:dyDescent="0.25">
      <c r="A15200" s="30">
        <v>2017</v>
      </c>
      <c r="B15200" s="3" t="s">
        <v>23</v>
      </c>
      <c r="C15200" s="3" t="s">
        <v>311</v>
      </c>
      <c r="D15200" s="3" t="s">
        <v>311</v>
      </c>
      <c r="E15200" s="3">
        <v>17180</v>
      </c>
      <c r="F15200" s="3">
        <v>17180</v>
      </c>
      <c r="G15200" s="3">
        <v>17180</v>
      </c>
      <c r="H15200" s="3">
        <v>7828791807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 t="str">
        <f>B15200&amp;" | "&amp;C15200&amp;" | "&amp;D15200</f>
        <v>documentazione_amministrativa / altri_documenti | EMAIL PROTOCOLLO | EMAIL PROTOCOLLO</v>
      </c>
      <c r="Q15200" s="3" t="str">
        <f>VLOOKUP(P15200,'Classificazione UD'!A:B,2,FALSE)</f>
        <v>Amministrativo</v>
      </c>
    </row>
    <row r="15201" spans="1:17" ht="15" customHeight="1" x14ac:dyDescent="0.25">
      <c r="A15201" s="30">
        <v>2017</v>
      </c>
      <c r="B15201" s="3" t="s">
        <v>23</v>
      </c>
      <c r="C15201" s="3" t="s">
        <v>316</v>
      </c>
      <c r="D15201" s="3" t="s">
        <v>317</v>
      </c>
      <c r="E15201" s="3">
        <v>30</v>
      </c>
      <c r="F15201" s="3">
        <v>30</v>
      </c>
      <c r="G15201" s="3">
        <v>30</v>
      </c>
      <c r="H15201" s="3">
        <v>5741261</v>
      </c>
      <c r="I15201" s="3">
        <v>8</v>
      </c>
      <c r="J15201" s="3">
        <v>8</v>
      </c>
      <c r="K15201" s="3">
        <v>4080291</v>
      </c>
      <c r="L15201" s="3">
        <v>0</v>
      </c>
      <c r="M15201" s="3">
        <v>0</v>
      </c>
      <c r="N15201" s="3">
        <v>0</v>
      </c>
      <c r="O15201" s="3">
        <v>0</v>
      </c>
      <c r="P15201" s="3" t="str">
        <f>B15201&amp;" | "&amp;C15201&amp;" | "&amp;D15201</f>
        <v>documentazione_amministrativa / altri_documenti | FASCICOLO | ALLEGATO FASCICOLO</v>
      </c>
      <c r="Q15201" s="3" t="str">
        <f>VLOOKUP(P15201,'Classificazione UD'!A:B,2,FALSE)</f>
        <v>Amministrativo</v>
      </c>
    </row>
    <row r="15202" spans="1:17" ht="15" customHeight="1" x14ac:dyDescent="0.25">
      <c r="A15202" s="30">
        <v>2017</v>
      </c>
      <c r="B15202" s="3" t="s">
        <v>20</v>
      </c>
      <c r="C15202" s="3" t="s">
        <v>304</v>
      </c>
      <c r="D15202" s="3" t="s">
        <v>304</v>
      </c>
      <c r="E15202" s="3">
        <v>177</v>
      </c>
      <c r="F15202" s="3">
        <v>177</v>
      </c>
      <c r="G15202" s="3">
        <v>177</v>
      </c>
      <c r="H15202" s="3">
        <v>64612945</v>
      </c>
      <c r="I15202" s="3">
        <v>24</v>
      </c>
      <c r="J15202" s="3">
        <v>24</v>
      </c>
      <c r="K15202" s="3">
        <v>7554382</v>
      </c>
      <c r="L15202" s="3">
        <v>0</v>
      </c>
      <c r="M15202" s="3">
        <v>0</v>
      </c>
      <c r="N15202" s="3">
        <v>0</v>
      </c>
      <c r="O15202" s="3">
        <v>0</v>
      </c>
      <c r="P15202" s="3" t="str">
        <f>B15202&amp;" | "&amp;C15202&amp;" | "&amp;D15202</f>
        <v>documentazione_amministrativa / registri | REGISTRO PROTOCOLLO | REGISTRO PROTOCOLLO</v>
      </c>
      <c r="Q15202" s="3" t="str">
        <f>VLOOKUP(P15202,'Classificazione UD'!A:B,2,FALSE)</f>
        <v>Amministrativo</v>
      </c>
    </row>
    <row r="15203" spans="1:17" ht="15" customHeight="1" x14ac:dyDescent="0.25">
      <c r="A15203" s="30">
        <v>2017</v>
      </c>
      <c r="B15203" s="3" t="s">
        <v>20</v>
      </c>
      <c r="C15203" s="3" t="s">
        <v>21</v>
      </c>
      <c r="D15203" s="3" t="s">
        <v>21</v>
      </c>
      <c r="E15203" s="3">
        <v>117</v>
      </c>
      <c r="F15203" s="3">
        <v>117</v>
      </c>
      <c r="G15203" s="3">
        <v>137</v>
      </c>
      <c r="H15203" s="3">
        <v>49197524</v>
      </c>
      <c r="I15203" s="3">
        <v>0</v>
      </c>
      <c r="J15203" s="3">
        <v>0</v>
      </c>
      <c r="K15203" s="3">
        <v>0</v>
      </c>
      <c r="L15203" s="3">
        <v>1</v>
      </c>
      <c r="M15203" s="3">
        <v>1</v>
      </c>
      <c r="N15203" s="3">
        <v>1</v>
      </c>
      <c r="O15203" s="3">
        <v>378004</v>
      </c>
      <c r="P15203" s="3" t="str">
        <f>B15203&amp;" | "&amp;C15203&amp;" | "&amp;D15203</f>
        <v>documentazione_amministrativa / registri | REGISTRO GIORNALIERO | REGISTRO GIORNALIERO</v>
      </c>
      <c r="Q15203" s="3" t="str">
        <f>VLOOKUP(P15203,'Classificazione UD'!A:B,2,FALSE)</f>
        <v>RGP</v>
      </c>
    </row>
    <row r="15204" spans="1:17" ht="15" customHeight="1" x14ac:dyDescent="0.25">
      <c r="A15204" s="30">
        <v>2017</v>
      </c>
      <c r="B15204" s="3" t="s">
        <v>44</v>
      </c>
      <c r="C15204" s="3" t="s">
        <v>46</v>
      </c>
      <c r="D15204" s="3" t="s">
        <v>46</v>
      </c>
      <c r="E15204" s="3">
        <v>25</v>
      </c>
      <c r="F15204" s="3">
        <v>132</v>
      </c>
      <c r="G15204" s="3">
        <v>132</v>
      </c>
      <c r="H15204" s="3">
        <v>138600982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 t="str">
        <f>B15204&amp;" | "&amp;C15204&amp;" | "&amp;D15204</f>
        <v>documentazione_amministrativa / deliberazioni | DELIBERA | DELIBERA</v>
      </c>
      <c r="Q15204" s="3" t="str">
        <f>VLOOKUP(P15204,'Classificazione UD'!A:B,2,FALSE)</f>
        <v>Amministrativo</v>
      </c>
    </row>
    <row r="15205" spans="1:17" ht="15" customHeight="1" x14ac:dyDescent="0.25">
      <c r="A15205" s="30">
        <v>2017</v>
      </c>
      <c r="B15205" s="3" t="s">
        <v>44</v>
      </c>
      <c r="C15205" s="3" t="s">
        <v>46</v>
      </c>
      <c r="D15205" s="3" t="s">
        <v>46</v>
      </c>
      <c r="E15205" s="3">
        <v>52</v>
      </c>
      <c r="F15205" s="3">
        <v>199</v>
      </c>
      <c r="G15205" s="3">
        <v>199</v>
      </c>
      <c r="H15205" s="3">
        <v>108075638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 t="str">
        <f>B15205&amp;" | "&amp;C15205&amp;" | "&amp;D15205</f>
        <v>documentazione_amministrativa / deliberazioni | DELIBERA | DELIBERA</v>
      </c>
      <c r="Q15205" s="3" t="str">
        <f>VLOOKUP(P15205,'Classificazione UD'!A:B,2,FALSE)</f>
        <v>Amministrativo</v>
      </c>
    </row>
    <row r="15206" spans="1:17" ht="15" customHeight="1" x14ac:dyDescent="0.25">
      <c r="A15206" s="30">
        <v>2017</v>
      </c>
      <c r="B15206" s="3" t="s">
        <v>17</v>
      </c>
      <c r="C15206" s="3" t="s">
        <v>27</v>
      </c>
      <c r="D15206" s="3" t="s">
        <v>19</v>
      </c>
      <c r="E15206" s="3">
        <v>650</v>
      </c>
      <c r="F15206" s="3">
        <v>2599</v>
      </c>
      <c r="G15206" s="3">
        <v>2599</v>
      </c>
      <c r="H15206" s="3">
        <v>965799679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>
        <v>0</v>
      </c>
      <c r="P15206" s="3" t="str">
        <f>B15206&amp;" | "&amp;C15206&amp;" | "&amp;D15206</f>
        <v>documentazione_amministrativa / documentazione_contabile | FATTURA PASSIVA | FATTURA</v>
      </c>
      <c r="Q15206" s="3" t="str">
        <f>VLOOKUP(P15206,'Classificazione UD'!A:B,2,FALSE)</f>
        <v>Fiscale</v>
      </c>
    </row>
    <row r="15207" spans="1:17" ht="15" customHeight="1" x14ac:dyDescent="0.25">
      <c r="A15207" s="30">
        <v>2017</v>
      </c>
      <c r="B15207" s="3" t="s">
        <v>36</v>
      </c>
      <c r="C15207" s="3" t="s">
        <v>50</v>
      </c>
      <c r="D15207" s="3" t="s">
        <v>50</v>
      </c>
      <c r="E15207" s="3">
        <v>1185</v>
      </c>
      <c r="F15207" s="3">
        <v>4613</v>
      </c>
      <c r="G15207" s="3">
        <v>4613</v>
      </c>
      <c r="H15207" s="3">
        <v>2799802016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 t="str">
        <f>B15207&amp;" | "&amp;C15207&amp;" | "&amp;D15207</f>
        <v>documentazione_amministrativa / documenti_protocollati | DOCUMENTO PROTOCOLLATO | DOCUMENTO PROTOCOLLATO</v>
      </c>
      <c r="Q15207" s="3" t="str">
        <f>VLOOKUP(P15207,'Classificazione UD'!A:B,2,FALSE)</f>
        <v>Protocollo</v>
      </c>
    </row>
    <row r="15208" spans="1:17" ht="15" customHeight="1" x14ac:dyDescent="0.25">
      <c r="A15208" s="30">
        <v>2017</v>
      </c>
      <c r="B15208" s="3" t="s">
        <v>20</v>
      </c>
      <c r="C15208" s="3" t="s">
        <v>21</v>
      </c>
      <c r="D15208" s="3" t="s">
        <v>21</v>
      </c>
      <c r="E15208" s="3">
        <v>192</v>
      </c>
      <c r="F15208" s="3">
        <v>192</v>
      </c>
      <c r="G15208" s="3">
        <v>192</v>
      </c>
      <c r="H15208" s="3">
        <v>9437397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 t="str">
        <f>B15208&amp;" | "&amp;C15208&amp;" | "&amp;D15208</f>
        <v>documentazione_amministrativa / registri | REGISTRO GIORNALIERO | REGISTRO GIORNALIERO</v>
      </c>
      <c r="Q15208" s="3" t="str">
        <f>VLOOKUP(P15208,'Classificazione UD'!A:B,2,FALSE)</f>
        <v>RGP</v>
      </c>
    </row>
    <row r="15209" spans="1:17" ht="15" customHeight="1" x14ac:dyDescent="0.25">
      <c r="A15209" s="30">
        <v>2017</v>
      </c>
      <c r="B15209" s="3" t="s">
        <v>33</v>
      </c>
      <c r="C15209" s="3" t="s">
        <v>133</v>
      </c>
      <c r="D15209" s="3" t="s">
        <v>34</v>
      </c>
      <c r="E15209" s="3">
        <v>1</v>
      </c>
      <c r="F15209" s="3">
        <v>3</v>
      </c>
      <c r="G15209" s="3">
        <v>3</v>
      </c>
      <c r="H15209" s="3">
        <v>1150442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s="3">
        <v>0</v>
      </c>
      <c r="P15209" s="3" t="str">
        <f>B15209&amp;" | "&amp;C15209&amp;" | "&amp;D15209</f>
        <v>documentazione_amministrativa / contratti_accordi | Contratto | CONTRATTO</v>
      </c>
      <c r="Q15209" s="3" t="str">
        <f>VLOOKUP(P15209,'Classificazione UD'!A:B,2,FALSE)</f>
        <v>Contratto</v>
      </c>
    </row>
    <row r="15210" spans="1:17" ht="15" customHeight="1" x14ac:dyDescent="0.25">
      <c r="A15210" s="30">
        <v>2017</v>
      </c>
      <c r="B15210" s="3" t="s">
        <v>17</v>
      </c>
      <c r="C15210" s="3" t="s">
        <v>27</v>
      </c>
      <c r="D15210" s="3" t="s">
        <v>19</v>
      </c>
      <c r="E15210" s="3">
        <v>187</v>
      </c>
      <c r="F15210" s="3">
        <v>187</v>
      </c>
      <c r="G15210" s="3">
        <v>187</v>
      </c>
      <c r="H15210" s="3">
        <v>23364176</v>
      </c>
      <c r="I15210" s="3">
        <v>372</v>
      </c>
      <c r="J15210" s="3">
        <v>372</v>
      </c>
      <c r="K15210" s="3">
        <v>198291</v>
      </c>
      <c r="L15210" s="3">
        <v>0</v>
      </c>
      <c r="M15210" s="3">
        <v>0</v>
      </c>
      <c r="N15210" s="3">
        <v>0</v>
      </c>
      <c r="O15210" s="3">
        <v>0</v>
      </c>
      <c r="P15210" s="3" t="str">
        <f>B15210&amp;" | "&amp;C15210&amp;" | "&amp;D15210</f>
        <v>documentazione_amministrativa / documentazione_contabile | FATTURA PASSIVA | FATTURA</v>
      </c>
      <c r="Q15210" s="3" t="str">
        <f>VLOOKUP(P15210,'Classificazione UD'!A:B,2,FALSE)</f>
        <v>Fiscale</v>
      </c>
    </row>
    <row r="15211" spans="1:17" ht="15" customHeight="1" x14ac:dyDescent="0.25">
      <c r="A15211" s="30">
        <v>2017</v>
      </c>
      <c r="B15211" s="3" t="s">
        <v>20</v>
      </c>
      <c r="C15211" s="3" t="s">
        <v>21</v>
      </c>
      <c r="D15211" s="3" t="s">
        <v>21</v>
      </c>
      <c r="E15211" s="3">
        <v>101</v>
      </c>
      <c r="F15211" s="3">
        <v>101</v>
      </c>
      <c r="G15211" s="3">
        <v>101</v>
      </c>
      <c r="H15211" s="3">
        <v>1545113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 t="str">
        <f>B15211&amp;" | "&amp;C15211&amp;" | "&amp;D15211</f>
        <v>documentazione_amministrativa / registri | REGISTRO GIORNALIERO | REGISTRO GIORNALIERO</v>
      </c>
      <c r="Q15211" s="3" t="str">
        <f>VLOOKUP(P15211,'Classificazione UD'!A:B,2,FALSE)</f>
        <v>RGP</v>
      </c>
    </row>
    <row r="15212" spans="1:17" ht="15" customHeight="1" x14ac:dyDescent="0.25">
      <c r="A15212" s="30">
        <v>2017</v>
      </c>
      <c r="B15212" s="3" t="s">
        <v>44</v>
      </c>
      <c r="C15212" s="3" t="s">
        <v>46</v>
      </c>
      <c r="D15212" s="3" t="s">
        <v>46</v>
      </c>
      <c r="E15212" s="3">
        <v>53</v>
      </c>
      <c r="F15212" s="3">
        <v>367</v>
      </c>
      <c r="G15212" s="3">
        <v>367</v>
      </c>
      <c r="H15212" s="3">
        <v>145727092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0</v>
      </c>
      <c r="O15212" s="3">
        <v>0</v>
      </c>
      <c r="P15212" s="3" t="str">
        <f>B15212&amp;" | "&amp;C15212&amp;" | "&amp;D15212</f>
        <v>documentazione_amministrativa / deliberazioni | DELIBERA | DELIBERA</v>
      </c>
      <c r="Q15212" s="3" t="str">
        <f>VLOOKUP(P15212,'Classificazione UD'!A:B,2,FALSE)</f>
        <v>Amministrativo</v>
      </c>
    </row>
    <row r="15213" spans="1:17" ht="15" customHeight="1" x14ac:dyDescent="0.25">
      <c r="A15213" s="30">
        <v>2017</v>
      </c>
      <c r="B15213" s="3" t="s">
        <v>44</v>
      </c>
      <c r="C15213" s="3" t="s">
        <v>46</v>
      </c>
      <c r="D15213" s="3" t="s">
        <v>46</v>
      </c>
      <c r="E15213" s="3">
        <v>123</v>
      </c>
      <c r="F15213" s="3">
        <v>431</v>
      </c>
      <c r="G15213" s="3">
        <v>431</v>
      </c>
      <c r="H15213" s="3">
        <v>121365955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 t="str">
        <f>B15213&amp;" | "&amp;C15213&amp;" | "&amp;D15213</f>
        <v>documentazione_amministrativa / deliberazioni | DELIBERA | DELIBERA</v>
      </c>
      <c r="Q15213" s="3" t="str">
        <f>VLOOKUP(P15213,'Classificazione UD'!A:B,2,FALSE)</f>
        <v>Amministrativo</v>
      </c>
    </row>
    <row r="15214" spans="1:17" ht="15" customHeight="1" x14ac:dyDescent="0.25">
      <c r="A15214" s="30">
        <v>2017</v>
      </c>
      <c r="B15214" s="3" t="s">
        <v>48</v>
      </c>
      <c r="C15214" s="3" t="s">
        <v>116</v>
      </c>
      <c r="D15214" s="3" t="s">
        <v>116</v>
      </c>
      <c r="E15214" s="3">
        <v>242</v>
      </c>
      <c r="F15214" s="3">
        <v>767</v>
      </c>
      <c r="G15214" s="3">
        <v>767</v>
      </c>
      <c r="H15214" s="3">
        <v>59735412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 t="str">
        <f>B15214&amp;" | "&amp;C15214&amp;" | "&amp;D15214</f>
        <v>documentazione_amministrativa / determinazioni | DETERMINAZIONE DEL DIRIGENTE | DETERMINAZIONE DEL DIRIGENTE</v>
      </c>
      <c r="Q15214" s="3" t="str">
        <f>VLOOKUP(P15214,'Classificazione UD'!A:B,2,FALSE)</f>
        <v>Amministrativo</v>
      </c>
    </row>
    <row r="15215" spans="1:17" ht="15" customHeight="1" x14ac:dyDescent="0.25">
      <c r="A15215" s="30">
        <v>2017</v>
      </c>
      <c r="B15215" s="3" t="s">
        <v>17</v>
      </c>
      <c r="C15215" s="3" t="s">
        <v>27</v>
      </c>
      <c r="D15215" s="3" t="s">
        <v>19</v>
      </c>
      <c r="E15215" s="3">
        <v>700</v>
      </c>
      <c r="F15215" s="3">
        <v>2805</v>
      </c>
      <c r="G15215" s="3">
        <v>2805</v>
      </c>
      <c r="H15215" s="3">
        <v>839493503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3" t="str">
        <f>B15215&amp;" | "&amp;C15215&amp;" | "&amp;D15215</f>
        <v>documentazione_amministrativa / documentazione_contabile | FATTURA PASSIVA | FATTURA</v>
      </c>
      <c r="Q15215" s="3" t="str">
        <f>VLOOKUP(P15215,'Classificazione UD'!A:B,2,FALSE)</f>
        <v>Fiscale</v>
      </c>
    </row>
    <row r="15216" spans="1:17" ht="15" customHeight="1" x14ac:dyDescent="0.25">
      <c r="A15216" s="30">
        <v>2017</v>
      </c>
      <c r="B15216" s="3" t="s">
        <v>23</v>
      </c>
      <c r="C15216" s="3" t="s">
        <v>117</v>
      </c>
      <c r="D15216" s="3" t="s">
        <v>117</v>
      </c>
      <c r="E15216" s="3">
        <v>1</v>
      </c>
      <c r="F15216" s="3">
        <v>1</v>
      </c>
      <c r="G15216" s="3">
        <v>1</v>
      </c>
      <c r="H15216" s="3">
        <v>87244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3" t="str">
        <f>B15216&amp;" | "&amp;C15216&amp;" | "&amp;D15216</f>
        <v>documentazione_amministrativa / altri_documenti | DOCUMENTO NON PROTOCOLLATO | DOCUMENTO NON PROTOCOLLATO</v>
      </c>
      <c r="Q15216" s="3" t="str">
        <f>VLOOKUP(P15216,'Classificazione UD'!A:B,2,FALSE)</f>
        <v>Amministrativo</v>
      </c>
    </row>
    <row r="15217" spans="1:17" ht="15" customHeight="1" x14ac:dyDescent="0.25">
      <c r="A15217" s="30">
        <v>2017</v>
      </c>
      <c r="B15217" s="3" t="s">
        <v>36</v>
      </c>
      <c r="C15217" s="3" t="s">
        <v>50</v>
      </c>
      <c r="D15217" s="3" t="s">
        <v>50</v>
      </c>
      <c r="E15217" s="3">
        <v>8236</v>
      </c>
      <c r="F15217" s="3">
        <v>22811</v>
      </c>
      <c r="G15217" s="3">
        <v>22811</v>
      </c>
      <c r="H15217" s="3">
        <v>17663715525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s="3">
        <v>0</v>
      </c>
      <c r="P15217" s="3" t="str">
        <f>B15217&amp;" | "&amp;C15217&amp;" | "&amp;D15217</f>
        <v>documentazione_amministrativa / documenti_protocollati | DOCUMENTO PROTOCOLLATO | DOCUMENTO PROTOCOLLATO</v>
      </c>
      <c r="Q15217" s="3" t="str">
        <f>VLOOKUP(P15217,'Classificazione UD'!A:B,2,FALSE)</f>
        <v>Protocollo</v>
      </c>
    </row>
    <row r="15218" spans="1:17" ht="15" customHeight="1" x14ac:dyDescent="0.25">
      <c r="A15218" s="30">
        <v>2017</v>
      </c>
      <c r="B15218" s="3" t="s">
        <v>20</v>
      </c>
      <c r="C15218" s="3" t="s">
        <v>21</v>
      </c>
      <c r="D15218" s="3" t="s">
        <v>21</v>
      </c>
      <c r="E15218" s="3">
        <v>358</v>
      </c>
      <c r="F15218" s="3">
        <v>358</v>
      </c>
      <c r="G15218" s="3">
        <v>358</v>
      </c>
      <c r="H15218" s="3">
        <v>21571380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3" t="str">
        <f>B15218&amp;" | "&amp;C15218&amp;" | "&amp;D15218</f>
        <v>documentazione_amministrativa / registri | REGISTRO GIORNALIERO | REGISTRO GIORNALIERO</v>
      </c>
      <c r="Q15218" s="3" t="str">
        <f>VLOOKUP(P15218,'Classificazione UD'!A:B,2,FALSE)</f>
        <v>RGP</v>
      </c>
    </row>
    <row r="15219" spans="1:17" ht="15" customHeight="1" x14ac:dyDescent="0.25">
      <c r="A15219" s="30">
        <v>2017</v>
      </c>
      <c r="B15219" s="3" t="s">
        <v>44</v>
      </c>
      <c r="C15219" s="3" t="s">
        <v>46</v>
      </c>
      <c r="D15219" s="3" t="s">
        <v>46</v>
      </c>
      <c r="E15219" s="3">
        <v>23</v>
      </c>
      <c r="F15219" s="3">
        <v>89</v>
      </c>
      <c r="G15219" s="3">
        <v>89</v>
      </c>
      <c r="H15219" s="3">
        <v>128213618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s="3">
        <v>0</v>
      </c>
      <c r="P15219" s="3" t="str">
        <f>B15219&amp;" | "&amp;C15219&amp;" | "&amp;D15219</f>
        <v>documentazione_amministrativa / deliberazioni | DELIBERA | DELIBERA</v>
      </c>
      <c r="Q15219" s="3" t="str">
        <f>VLOOKUP(P15219,'Classificazione UD'!A:B,2,FALSE)</f>
        <v>Amministrativo</v>
      </c>
    </row>
    <row r="15220" spans="1:17" ht="15" customHeight="1" x14ac:dyDescent="0.25">
      <c r="A15220" s="30">
        <v>2017</v>
      </c>
      <c r="B15220" s="3" t="s">
        <v>44</v>
      </c>
      <c r="C15220" s="3" t="s">
        <v>46</v>
      </c>
      <c r="D15220" s="3" t="s">
        <v>46</v>
      </c>
      <c r="E15220" s="3">
        <v>37</v>
      </c>
      <c r="F15220" s="3">
        <v>127</v>
      </c>
      <c r="G15220" s="3">
        <v>127</v>
      </c>
      <c r="H15220" s="3">
        <v>114881018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 t="str">
        <f>B15220&amp;" | "&amp;C15220&amp;" | "&amp;D15220</f>
        <v>documentazione_amministrativa / deliberazioni | DELIBERA | DELIBERA</v>
      </c>
      <c r="Q15220" s="3" t="str">
        <f>VLOOKUP(P15220,'Classificazione UD'!A:B,2,FALSE)</f>
        <v>Amministrativo</v>
      </c>
    </row>
    <row r="15221" spans="1:17" ht="15" customHeight="1" x14ac:dyDescent="0.25">
      <c r="A15221" s="30">
        <v>2017</v>
      </c>
      <c r="B15221" s="3" t="s">
        <v>48</v>
      </c>
      <c r="C15221" s="3" t="s">
        <v>116</v>
      </c>
      <c r="D15221" s="3" t="s">
        <v>116</v>
      </c>
      <c r="E15221" s="3">
        <v>23</v>
      </c>
      <c r="F15221" s="3">
        <v>43</v>
      </c>
      <c r="G15221" s="3">
        <v>43</v>
      </c>
      <c r="H15221" s="3">
        <v>6516937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 t="str">
        <f>B15221&amp;" | "&amp;C15221&amp;" | "&amp;D15221</f>
        <v>documentazione_amministrativa / determinazioni | DETERMINAZIONE DEL DIRIGENTE | DETERMINAZIONE DEL DIRIGENTE</v>
      </c>
      <c r="Q15221" s="3" t="str">
        <f>VLOOKUP(P15221,'Classificazione UD'!A:B,2,FALSE)</f>
        <v>Amministrativo</v>
      </c>
    </row>
    <row r="15222" spans="1:17" ht="15" customHeight="1" x14ac:dyDescent="0.25">
      <c r="A15222" s="30">
        <v>2017</v>
      </c>
      <c r="B15222" s="3" t="s">
        <v>17</v>
      </c>
      <c r="C15222" s="3" t="s">
        <v>27</v>
      </c>
      <c r="D15222" s="3" t="s">
        <v>19</v>
      </c>
      <c r="E15222" s="3">
        <v>222</v>
      </c>
      <c r="F15222" s="3">
        <v>887</v>
      </c>
      <c r="G15222" s="3">
        <v>887</v>
      </c>
      <c r="H15222" s="3">
        <v>292883581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 t="str">
        <f>B15222&amp;" | "&amp;C15222&amp;" | "&amp;D15222</f>
        <v>documentazione_amministrativa / documentazione_contabile | FATTURA PASSIVA | FATTURA</v>
      </c>
      <c r="Q15222" s="3" t="str">
        <f>VLOOKUP(P15222,'Classificazione UD'!A:B,2,FALSE)</f>
        <v>Fiscale</v>
      </c>
    </row>
    <row r="15223" spans="1:17" ht="15" customHeight="1" x14ac:dyDescent="0.25">
      <c r="A15223" s="30">
        <v>2017</v>
      </c>
      <c r="B15223" s="3" t="s">
        <v>23</v>
      </c>
      <c r="C15223" s="3" t="s">
        <v>117</v>
      </c>
      <c r="D15223" s="3" t="s">
        <v>117</v>
      </c>
      <c r="E15223" s="3">
        <v>13</v>
      </c>
      <c r="F15223" s="3">
        <v>17</v>
      </c>
      <c r="G15223" s="3">
        <v>17</v>
      </c>
      <c r="H15223" s="3">
        <v>3645330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 t="str">
        <f>B15223&amp;" | "&amp;C15223&amp;" | "&amp;D15223</f>
        <v>documentazione_amministrativa / altri_documenti | DOCUMENTO NON PROTOCOLLATO | DOCUMENTO NON PROTOCOLLATO</v>
      </c>
      <c r="Q15223" s="3" t="str">
        <f>VLOOKUP(P15223,'Classificazione UD'!A:B,2,FALSE)</f>
        <v>Amministrativo</v>
      </c>
    </row>
    <row r="15224" spans="1:17" ht="15" customHeight="1" x14ac:dyDescent="0.25">
      <c r="A15224" s="30">
        <v>2017</v>
      </c>
      <c r="B15224" s="3" t="s">
        <v>36</v>
      </c>
      <c r="C15224" s="3" t="s">
        <v>50</v>
      </c>
      <c r="D15224" s="3" t="s">
        <v>50</v>
      </c>
      <c r="E15224" s="3">
        <v>3397</v>
      </c>
      <c r="F15224" s="3">
        <v>10243</v>
      </c>
      <c r="G15224" s="3">
        <v>10243</v>
      </c>
      <c r="H15224" s="3">
        <v>6868929904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 t="str">
        <f>B15224&amp;" | "&amp;C15224&amp;" | "&amp;D15224</f>
        <v>documentazione_amministrativa / documenti_protocollati | DOCUMENTO PROTOCOLLATO | DOCUMENTO PROTOCOLLATO</v>
      </c>
      <c r="Q15224" s="3" t="str">
        <f>VLOOKUP(P15224,'Classificazione UD'!A:B,2,FALSE)</f>
        <v>Protocollo</v>
      </c>
    </row>
    <row r="15225" spans="1:17" ht="15" customHeight="1" x14ac:dyDescent="0.25">
      <c r="A15225" s="30">
        <v>2017</v>
      </c>
      <c r="B15225" s="3" t="s">
        <v>20</v>
      </c>
      <c r="C15225" s="3" t="s">
        <v>21</v>
      </c>
      <c r="D15225" s="3" t="s">
        <v>21</v>
      </c>
      <c r="E15225" s="3">
        <v>361</v>
      </c>
      <c r="F15225" s="3">
        <v>361</v>
      </c>
      <c r="G15225" s="3">
        <v>361</v>
      </c>
      <c r="H15225" s="3">
        <v>17691548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 t="str">
        <f>B15225&amp;" | "&amp;C15225&amp;" | "&amp;D15225</f>
        <v>documentazione_amministrativa / registri | REGISTRO GIORNALIERO | REGISTRO GIORNALIERO</v>
      </c>
      <c r="Q15225" s="3" t="str">
        <f>VLOOKUP(P15225,'Classificazione UD'!A:B,2,FALSE)</f>
        <v>RGP</v>
      </c>
    </row>
    <row r="15226" spans="1:17" ht="15" customHeight="1" x14ac:dyDescent="0.25">
      <c r="A15226" s="30">
        <v>2017</v>
      </c>
      <c r="B15226" s="3" t="s">
        <v>17</v>
      </c>
      <c r="C15226" s="3" t="s">
        <v>27</v>
      </c>
      <c r="D15226" s="3" t="s">
        <v>19</v>
      </c>
      <c r="E15226" s="3">
        <v>1026</v>
      </c>
      <c r="F15226" s="3">
        <v>3261</v>
      </c>
      <c r="G15226" s="3">
        <v>5312</v>
      </c>
      <c r="H15226" s="3">
        <v>311143705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 t="str">
        <f>B15226&amp;" | "&amp;C15226&amp;" | "&amp;D15226</f>
        <v>documentazione_amministrativa / documentazione_contabile | FATTURA PASSIVA | FATTURA</v>
      </c>
      <c r="Q15226" s="3" t="str">
        <f>VLOOKUP(P15226,'Classificazione UD'!A:B,2,FALSE)</f>
        <v>Fiscale</v>
      </c>
    </row>
    <row r="15227" spans="1:17" ht="15" customHeight="1" x14ac:dyDescent="0.25">
      <c r="A15227" s="30">
        <v>2017</v>
      </c>
      <c r="B15227" s="3" t="s">
        <v>17</v>
      </c>
      <c r="C15227" s="3" t="s">
        <v>27</v>
      </c>
      <c r="D15227" s="3" t="s">
        <v>307</v>
      </c>
      <c r="E15227" s="3">
        <v>556</v>
      </c>
      <c r="F15227" s="3">
        <v>556</v>
      </c>
      <c r="G15227" s="3">
        <v>556</v>
      </c>
      <c r="H15227" s="3">
        <v>275212</v>
      </c>
      <c r="I15227" s="3">
        <v>556</v>
      </c>
      <c r="J15227" s="3">
        <v>556</v>
      </c>
      <c r="K15227" s="3">
        <v>104512919</v>
      </c>
      <c r="L15227" s="3">
        <v>0</v>
      </c>
      <c r="M15227" s="3">
        <v>0</v>
      </c>
      <c r="N15227" s="3">
        <v>0</v>
      </c>
      <c r="O15227" s="3">
        <v>0</v>
      </c>
      <c r="P15227" s="3" t="str">
        <f>B15227&amp;" | "&amp;C15227&amp;" | "&amp;D15227</f>
        <v>documentazione_amministrativa / documentazione_contabile | FATTURA PASSIVA | ALLEGATO FATTURA PASSIVA</v>
      </c>
      <c r="Q15227" s="3" t="str">
        <f>VLOOKUP(P15227,'Classificazione UD'!A:B,2,FALSE)</f>
        <v>Amministrativo</v>
      </c>
    </row>
    <row r="15228" spans="1:17" ht="15" customHeight="1" x14ac:dyDescent="0.25">
      <c r="A15228" s="30">
        <v>2017</v>
      </c>
      <c r="B15228" s="3" t="s">
        <v>17</v>
      </c>
      <c r="C15228" s="3" t="s">
        <v>27</v>
      </c>
      <c r="D15228" s="3" t="s">
        <v>27</v>
      </c>
      <c r="E15228" s="3">
        <v>7</v>
      </c>
      <c r="F15228" s="3">
        <v>7</v>
      </c>
      <c r="G15228" s="3">
        <v>7</v>
      </c>
      <c r="H15228" s="3">
        <v>558315</v>
      </c>
      <c r="I15228" s="3">
        <v>2</v>
      </c>
      <c r="J15228" s="3">
        <v>2</v>
      </c>
      <c r="K15228" s="3">
        <v>992</v>
      </c>
      <c r="L15228" s="3">
        <v>0</v>
      </c>
      <c r="M15228" s="3">
        <v>0</v>
      </c>
      <c r="N15228" s="3">
        <v>0</v>
      </c>
      <c r="O15228" s="3">
        <v>0</v>
      </c>
      <c r="P15228" s="3" t="str">
        <f>B15228&amp;" | "&amp;C15228&amp;" | "&amp;D15228</f>
        <v>documentazione_amministrativa / documentazione_contabile | FATTURA PASSIVA | FATTURA PASSIVA</v>
      </c>
      <c r="Q15228" s="3" t="str">
        <f>VLOOKUP(P15228,'Classificazione UD'!A:B,2,FALSE)</f>
        <v>Fiscale</v>
      </c>
    </row>
    <row r="15229" spans="1:17" ht="15" customHeight="1" x14ac:dyDescent="0.25">
      <c r="A15229" s="30">
        <v>2017</v>
      </c>
      <c r="B15229" s="3" t="s">
        <v>36</v>
      </c>
      <c r="C15229" s="3" t="s">
        <v>37</v>
      </c>
      <c r="D15229" s="3" t="s">
        <v>37</v>
      </c>
      <c r="E15229" s="3">
        <v>10403</v>
      </c>
      <c r="F15229" s="3">
        <v>10403</v>
      </c>
      <c r="G15229" s="3">
        <v>10403</v>
      </c>
      <c r="H15229" s="3">
        <v>2334529708</v>
      </c>
      <c r="I15229" s="3">
        <v>9949</v>
      </c>
      <c r="J15229" s="3">
        <v>9949</v>
      </c>
      <c r="K15229" s="3">
        <v>1803414119</v>
      </c>
      <c r="L15229" s="3">
        <v>0</v>
      </c>
      <c r="M15229" s="3">
        <v>0</v>
      </c>
      <c r="N15229" s="3">
        <v>0</v>
      </c>
      <c r="O15229" s="3">
        <v>0</v>
      </c>
      <c r="P15229" s="3" t="str">
        <f>B15229&amp;" | "&amp;C15229&amp;" | "&amp;D15229</f>
        <v>documentazione_amministrativa / documenti_protocollati | Documento protocollato | Documento protocollato</v>
      </c>
      <c r="Q15229" s="3" t="str">
        <f>VLOOKUP(P15229,'Classificazione UD'!A:B,2,FALSE)</f>
        <v>Protocollo</v>
      </c>
    </row>
    <row r="15230" spans="1:17" ht="15" customHeight="1" x14ac:dyDescent="0.25">
      <c r="A15230" s="30">
        <v>2017</v>
      </c>
      <c r="B15230" s="3" t="s">
        <v>20</v>
      </c>
      <c r="C15230" s="3" t="s">
        <v>21</v>
      </c>
      <c r="D15230" s="3" t="s">
        <v>21</v>
      </c>
      <c r="E15230" s="3">
        <v>300</v>
      </c>
      <c r="F15230" s="3">
        <v>300</v>
      </c>
      <c r="G15230" s="3">
        <v>300</v>
      </c>
      <c r="H15230" s="3">
        <v>40133828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s="3">
        <v>0</v>
      </c>
      <c r="P15230" s="3" t="str">
        <f>B15230&amp;" | "&amp;C15230&amp;" | "&amp;D15230</f>
        <v>documentazione_amministrativa / registri | REGISTRO GIORNALIERO | REGISTRO GIORNALIERO</v>
      </c>
      <c r="Q15230" s="3" t="str">
        <f>VLOOKUP(P15230,'Classificazione UD'!A:B,2,FALSE)</f>
        <v>RGP</v>
      </c>
    </row>
    <row r="15231" spans="1:17" ht="15" customHeight="1" x14ac:dyDescent="0.25">
      <c r="A15231" s="30">
        <v>2017</v>
      </c>
      <c r="B15231" s="3" t="s">
        <v>44</v>
      </c>
      <c r="C15231" s="3" t="s">
        <v>46</v>
      </c>
      <c r="D15231" s="3" t="s">
        <v>46</v>
      </c>
      <c r="E15231" s="3">
        <v>64</v>
      </c>
      <c r="F15231" s="3">
        <v>128</v>
      </c>
      <c r="G15231" s="3">
        <v>128</v>
      </c>
      <c r="H15231" s="3">
        <v>78339635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s="3">
        <v>0</v>
      </c>
      <c r="P15231" s="3" t="str">
        <f>B15231&amp;" | "&amp;C15231&amp;" | "&amp;D15231</f>
        <v>documentazione_amministrativa / deliberazioni | DELIBERA | DELIBERA</v>
      </c>
      <c r="Q15231" s="3" t="str">
        <f>VLOOKUP(P15231,'Classificazione UD'!A:B,2,FALSE)</f>
        <v>Amministrativo</v>
      </c>
    </row>
    <row r="15232" spans="1:17" ht="15" customHeight="1" x14ac:dyDescent="0.25">
      <c r="A15232" s="30">
        <v>2017</v>
      </c>
      <c r="B15232" s="3" t="s">
        <v>118</v>
      </c>
      <c r="C15232" s="3" t="s">
        <v>119</v>
      </c>
      <c r="D15232" s="3" t="s">
        <v>119</v>
      </c>
      <c r="E15232" s="3">
        <v>14</v>
      </c>
      <c r="F15232" s="3">
        <v>24</v>
      </c>
      <c r="G15232" s="3">
        <v>24</v>
      </c>
      <c r="H15232" s="3">
        <v>749027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 t="str">
        <f>B15232&amp;" | "&amp;C15232&amp;" | "&amp;D15232</f>
        <v>documentazione_amministrativa / decreti_ordinanze | DECRETO | DECRETO</v>
      </c>
      <c r="Q15232" s="3" t="str">
        <f>VLOOKUP(P15232,'Classificazione UD'!A:B,2,FALSE)</f>
        <v>Amministrativo</v>
      </c>
    </row>
    <row r="15233" spans="1:17" ht="15" customHeight="1" x14ac:dyDescent="0.25">
      <c r="A15233" s="30">
        <v>2017</v>
      </c>
      <c r="B15233" s="3" t="s">
        <v>48</v>
      </c>
      <c r="C15233" s="3" t="s">
        <v>81</v>
      </c>
      <c r="D15233" s="3" t="s">
        <v>81</v>
      </c>
      <c r="E15233" s="3">
        <v>499</v>
      </c>
      <c r="F15233" s="3">
        <v>2169</v>
      </c>
      <c r="G15233" s="3">
        <v>2169</v>
      </c>
      <c r="H15233" s="3">
        <v>316230150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s="3">
        <v>0</v>
      </c>
      <c r="P15233" s="3" t="str">
        <f>B15233&amp;" | "&amp;C15233&amp;" | "&amp;D15233</f>
        <v>documentazione_amministrativa / determinazioni | DETERMINA | DETERMINA</v>
      </c>
      <c r="Q15233" s="3" t="str">
        <f>VLOOKUP(P15233,'Classificazione UD'!A:B,2,FALSE)</f>
        <v>Amministrativo</v>
      </c>
    </row>
    <row r="15234" spans="1:17" ht="15" customHeight="1" x14ac:dyDescent="0.25">
      <c r="A15234" s="30">
        <v>2017</v>
      </c>
      <c r="B15234" s="3" t="s">
        <v>17</v>
      </c>
      <c r="C15234" s="3" t="s">
        <v>27</v>
      </c>
      <c r="D15234" s="3" t="s">
        <v>19</v>
      </c>
      <c r="E15234" s="3">
        <v>1164</v>
      </c>
      <c r="F15234" s="3">
        <v>6045</v>
      </c>
      <c r="G15234" s="3">
        <v>9554</v>
      </c>
      <c r="H15234" s="3">
        <v>355636173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 t="str">
        <f>B15234&amp;" | "&amp;C15234&amp;" | "&amp;D15234</f>
        <v>documentazione_amministrativa / documentazione_contabile | FATTURA PASSIVA | FATTURA</v>
      </c>
      <c r="Q15234" s="3" t="str">
        <f>VLOOKUP(P15234,'Classificazione UD'!A:B,2,FALSE)</f>
        <v>Fiscale</v>
      </c>
    </row>
    <row r="15235" spans="1:17" ht="15" customHeight="1" x14ac:dyDescent="0.25">
      <c r="A15235" s="30">
        <v>2017</v>
      </c>
      <c r="B15235" s="3" t="s">
        <v>44</v>
      </c>
      <c r="C15235" s="3" t="s">
        <v>46</v>
      </c>
      <c r="D15235" s="3" t="s">
        <v>46</v>
      </c>
      <c r="E15235" s="3">
        <v>208</v>
      </c>
      <c r="F15235" s="3">
        <v>416</v>
      </c>
      <c r="G15235" s="3">
        <v>416</v>
      </c>
      <c r="H15235" s="3">
        <v>118652355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 t="str">
        <f>B15235&amp;" | "&amp;C15235&amp;" | "&amp;D15235</f>
        <v>documentazione_amministrativa / deliberazioni | DELIBERA | DELIBERA</v>
      </c>
      <c r="Q15235" s="3" t="str">
        <f>VLOOKUP(P15235,'Classificazione UD'!A:B,2,FALSE)</f>
        <v>Amministrativo</v>
      </c>
    </row>
    <row r="15236" spans="1:17" ht="15" customHeight="1" x14ac:dyDescent="0.25">
      <c r="A15236" s="30">
        <v>2017</v>
      </c>
      <c r="B15236" s="3" t="s">
        <v>118</v>
      </c>
      <c r="C15236" s="3" t="s">
        <v>122</v>
      </c>
      <c r="D15236" s="3" t="s">
        <v>122</v>
      </c>
      <c r="E15236" s="3">
        <v>25</v>
      </c>
      <c r="F15236" s="3">
        <v>50</v>
      </c>
      <c r="G15236" s="3">
        <v>50</v>
      </c>
      <c r="H15236" s="3">
        <v>1609195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s="3">
        <v>0</v>
      </c>
      <c r="P15236" s="3" t="str">
        <f>B15236&amp;" | "&amp;C15236&amp;" | "&amp;D15236</f>
        <v>documentazione_amministrativa / decreti_ordinanze | ORDINANZA | ORDINANZA</v>
      </c>
      <c r="Q15236" s="3" t="str">
        <f>VLOOKUP(P15236,'Classificazione UD'!A:B,2,FALSE)</f>
        <v>Amministrativo</v>
      </c>
    </row>
    <row r="15237" spans="1:17" ht="15" customHeight="1" x14ac:dyDescent="0.25">
      <c r="A15237" s="30">
        <v>2017</v>
      </c>
      <c r="B15237" s="3" t="s">
        <v>118</v>
      </c>
      <c r="C15237" s="3" t="s">
        <v>122</v>
      </c>
      <c r="D15237" s="3" t="s">
        <v>122</v>
      </c>
      <c r="E15237" s="3">
        <v>10</v>
      </c>
      <c r="F15237" s="3">
        <v>20</v>
      </c>
      <c r="G15237" s="3">
        <v>20</v>
      </c>
      <c r="H15237" s="3">
        <v>538812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 t="str">
        <f>B15237&amp;" | "&amp;C15237&amp;" | "&amp;D15237</f>
        <v>documentazione_amministrativa / decreti_ordinanze | ORDINANZA | ORDINANZA</v>
      </c>
      <c r="Q15237" s="3" t="str">
        <f>VLOOKUP(P15237,'Classificazione UD'!A:B,2,FALSE)</f>
        <v>Amministrativo</v>
      </c>
    </row>
    <row r="15238" spans="1:17" ht="15" customHeight="1" x14ac:dyDescent="0.25">
      <c r="A15238" s="30">
        <v>2017</v>
      </c>
      <c r="B15238" s="3" t="s">
        <v>36</v>
      </c>
      <c r="C15238" s="3" t="s">
        <v>50</v>
      </c>
      <c r="D15238" s="3" t="s">
        <v>50</v>
      </c>
      <c r="E15238" s="3">
        <v>13818</v>
      </c>
      <c r="F15238" s="3">
        <v>45580</v>
      </c>
      <c r="G15238" s="3">
        <v>45580</v>
      </c>
      <c r="H15238" s="3">
        <v>13819907643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s="3">
        <v>0</v>
      </c>
      <c r="P15238" s="3" t="str">
        <f>B15238&amp;" | "&amp;C15238&amp;" | "&amp;D15238</f>
        <v>documentazione_amministrativa / documenti_protocollati | DOCUMENTO PROTOCOLLATO | DOCUMENTO PROTOCOLLATO</v>
      </c>
      <c r="Q15238" s="3" t="str">
        <f>VLOOKUP(P15238,'Classificazione UD'!A:B,2,FALSE)</f>
        <v>Protocollo</v>
      </c>
    </row>
    <row r="15239" spans="1:17" ht="15" customHeight="1" x14ac:dyDescent="0.25">
      <c r="A15239" s="30">
        <v>2017</v>
      </c>
      <c r="B15239" s="3" t="s">
        <v>20</v>
      </c>
      <c r="C15239" s="3" t="s">
        <v>21</v>
      </c>
      <c r="D15239" s="3" t="s">
        <v>21</v>
      </c>
      <c r="E15239" s="3">
        <v>248</v>
      </c>
      <c r="F15239" s="3">
        <v>659</v>
      </c>
      <c r="G15239" s="3">
        <v>659</v>
      </c>
      <c r="H15239" s="3">
        <v>101922308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s="3">
        <v>0</v>
      </c>
      <c r="P15239" s="3" t="str">
        <f>B15239&amp;" | "&amp;C15239&amp;" | "&amp;D15239</f>
        <v>documentazione_amministrativa / registri | REGISTRO GIORNALIERO | REGISTRO GIORNALIERO</v>
      </c>
      <c r="Q15239" s="3" t="str">
        <f>VLOOKUP(P15239,'Classificazione UD'!A:B,2,FALSE)</f>
        <v>RGP</v>
      </c>
    </row>
    <row r="15240" spans="1:17" ht="15" customHeight="1" x14ac:dyDescent="0.25">
      <c r="A15240" s="30">
        <v>2017</v>
      </c>
      <c r="B15240" s="3" t="s">
        <v>36</v>
      </c>
      <c r="C15240" s="3" t="s">
        <v>50</v>
      </c>
      <c r="D15240" s="3" t="s">
        <v>50</v>
      </c>
      <c r="E15240" s="3">
        <v>10977</v>
      </c>
      <c r="F15240" s="3">
        <v>28646</v>
      </c>
      <c r="G15240" s="3">
        <v>28646</v>
      </c>
      <c r="H15240" s="3">
        <v>13233007088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 t="str">
        <f>B15240&amp;" | "&amp;C15240&amp;" | "&amp;D15240</f>
        <v>documentazione_amministrativa / documenti_protocollati | DOCUMENTO PROTOCOLLATO | DOCUMENTO PROTOCOLLATO</v>
      </c>
      <c r="Q15240" s="3" t="str">
        <f>VLOOKUP(P15240,'Classificazione UD'!A:B,2,FALSE)</f>
        <v>Protocollo</v>
      </c>
    </row>
    <row r="15241" spans="1:17" ht="15" customHeight="1" x14ac:dyDescent="0.25">
      <c r="A15241" s="30">
        <v>2017</v>
      </c>
      <c r="B15241" s="3" t="s">
        <v>48</v>
      </c>
      <c r="C15241" s="3" t="s">
        <v>116</v>
      </c>
      <c r="D15241" s="3" t="s">
        <v>116</v>
      </c>
      <c r="E15241" s="3">
        <v>48</v>
      </c>
      <c r="F15241" s="3">
        <v>106</v>
      </c>
      <c r="G15241" s="3">
        <v>106</v>
      </c>
      <c r="H15241" s="3">
        <v>27298350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 t="str">
        <f>B15241&amp;" | "&amp;C15241&amp;" | "&amp;D15241</f>
        <v>documentazione_amministrativa / determinazioni | DETERMINAZIONE DEL DIRIGENTE | DETERMINAZIONE DEL DIRIGENTE</v>
      </c>
      <c r="Q15241" s="3" t="str">
        <f>VLOOKUP(P15241,'Classificazione UD'!A:B,2,FALSE)</f>
        <v>Amministrativo</v>
      </c>
    </row>
    <row r="15242" spans="1:17" ht="15" customHeight="1" x14ac:dyDescent="0.25">
      <c r="A15242" s="30">
        <v>2017</v>
      </c>
      <c r="B15242" s="3" t="s">
        <v>48</v>
      </c>
      <c r="C15242" s="3" t="s">
        <v>116</v>
      </c>
      <c r="D15242" s="3" t="s">
        <v>116</v>
      </c>
      <c r="E15242" s="3">
        <v>53</v>
      </c>
      <c r="F15242" s="3">
        <v>53</v>
      </c>
      <c r="G15242" s="3">
        <v>53</v>
      </c>
      <c r="H15242" s="3">
        <v>10940063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 t="str">
        <f>B15242&amp;" | "&amp;C15242&amp;" | "&amp;D15242</f>
        <v>documentazione_amministrativa / determinazioni | DETERMINAZIONE DEL DIRIGENTE | DETERMINAZIONE DEL DIRIGENTE</v>
      </c>
      <c r="Q15242" s="3" t="str">
        <f>VLOOKUP(P15242,'Classificazione UD'!A:B,2,FALSE)</f>
        <v>Amministrativo</v>
      </c>
    </row>
    <row r="15243" spans="1:17" ht="15" customHeight="1" x14ac:dyDescent="0.25">
      <c r="A15243" s="30">
        <v>2017</v>
      </c>
      <c r="B15243" s="3" t="s">
        <v>48</v>
      </c>
      <c r="C15243" s="3" t="s">
        <v>116</v>
      </c>
      <c r="D15243" s="3" t="s">
        <v>116</v>
      </c>
      <c r="E15243" s="3">
        <v>24</v>
      </c>
      <c r="F15243" s="3">
        <v>56</v>
      </c>
      <c r="G15243" s="3">
        <v>56</v>
      </c>
      <c r="H15243" s="3">
        <v>11486379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 t="str">
        <f>B15243&amp;" | "&amp;C15243&amp;" | "&amp;D15243</f>
        <v>documentazione_amministrativa / determinazioni | DETERMINAZIONE DEL DIRIGENTE | DETERMINAZIONE DEL DIRIGENTE</v>
      </c>
      <c r="Q15243" s="3" t="str">
        <f>VLOOKUP(P15243,'Classificazione UD'!A:B,2,FALSE)</f>
        <v>Amministrativo</v>
      </c>
    </row>
    <row r="15244" spans="1:17" ht="15" customHeight="1" x14ac:dyDescent="0.25">
      <c r="A15244" s="30">
        <v>2017</v>
      </c>
      <c r="B15244" s="3" t="s">
        <v>48</v>
      </c>
      <c r="C15244" s="3" t="s">
        <v>116</v>
      </c>
      <c r="D15244" s="3" t="s">
        <v>116</v>
      </c>
      <c r="E15244" s="3">
        <v>205</v>
      </c>
      <c r="F15244" s="3">
        <v>666</v>
      </c>
      <c r="G15244" s="3">
        <v>666</v>
      </c>
      <c r="H15244" s="3">
        <v>234007438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 t="str">
        <f>B15244&amp;" | "&amp;C15244&amp;" | "&amp;D15244</f>
        <v>documentazione_amministrativa / determinazioni | DETERMINAZIONE DEL DIRIGENTE | DETERMINAZIONE DEL DIRIGENTE</v>
      </c>
      <c r="Q15244" s="3" t="str">
        <f>VLOOKUP(P15244,'Classificazione UD'!A:B,2,FALSE)</f>
        <v>Amministrativo</v>
      </c>
    </row>
    <row r="15245" spans="1:17" ht="15" customHeight="1" x14ac:dyDescent="0.25">
      <c r="A15245" s="30">
        <v>2017</v>
      </c>
      <c r="B15245" s="3" t="s">
        <v>48</v>
      </c>
      <c r="C15245" s="3" t="s">
        <v>116</v>
      </c>
      <c r="D15245" s="3" t="s">
        <v>116</v>
      </c>
      <c r="E15245" s="3">
        <v>10</v>
      </c>
      <c r="F15245" s="3">
        <v>26</v>
      </c>
      <c r="G15245" s="3">
        <v>26</v>
      </c>
      <c r="H15245" s="3">
        <v>4907127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 t="str">
        <f>B15245&amp;" | "&amp;C15245&amp;" | "&amp;D15245</f>
        <v>documentazione_amministrativa / determinazioni | DETERMINAZIONE DEL DIRIGENTE | DETERMINAZIONE DEL DIRIGENTE</v>
      </c>
      <c r="Q15245" s="3" t="str">
        <f>VLOOKUP(P15245,'Classificazione UD'!A:B,2,FALSE)</f>
        <v>Amministrativo</v>
      </c>
    </row>
    <row r="15246" spans="1:17" ht="15" customHeight="1" x14ac:dyDescent="0.25">
      <c r="A15246" s="30">
        <v>2017</v>
      </c>
      <c r="B15246" s="3" t="s">
        <v>48</v>
      </c>
      <c r="C15246" s="3" t="s">
        <v>116</v>
      </c>
      <c r="D15246" s="3" t="s">
        <v>116</v>
      </c>
      <c r="E15246" s="3">
        <v>40</v>
      </c>
      <c r="F15246" s="3">
        <v>117</v>
      </c>
      <c r="G15246" s="3">
        <v>117</v>
      </c>
      <c r="H15246" s="3">
        <v>34007525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 t="str">
        <f>B15246&amp;" | "&amp;C15246&amp;" | "&amp;D15246</f>
        <v>documentazione_amministrativa / determinazioni | DETERMINAZIONE DEL DIRIGENTE | DETERMINAZIONE DEL DIRIGENTE</v>
      </c>
      <c r="Q15246" s="3" t="str">
        <f>VLOOKUP(P15246,'Classificazione UD'!A:B,2,FALSE)</f>
        <v>Amministrativo</v>
      </c>
    </row>
    <row r="15247" spans="1:17" ht="15" customHeight="1" x14ac:dyDescent="0.25">
      <c r="A15247" s="30">
        <v>2017</v>
      </c>
      <c r="B15247" s="3" t="s">
        <v>48</v>
      </c>
      <c r="C15247" s="3" t="s">
        <v>116</v>
      </c>
      <c r="D15247" s="3" t="s">
        <v>116</v>
      </c>
      <c r="E15247" s="3">
        <v>29</v>
      </c>
      <c r="F15247" s="3">
        <v>90</v>
      </c>
      <c r="G15247" s="3">
        <v>90</v>
      </c>
      <c r="H15247" s="3">
        <v>51360192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 t="str">
        <f>B15247&amp;" | "&amp;C15247&amp;" | "&amp;D15247</f>
        <v>documentazione_amministrativa / determinazioni | DETERMINAZIONE DEL DIRIGENTE | DETERMINAZIONE DEL DIRIGENTE</v>
      </c>
      <c r="Q15247" s="3" t="str">
        <f>VLOOKUP(P15247,'Classificazione UD'!A:B,2,FALSE)</f>
        <v>Amministrativo</v>
      </c>
    </row>
    <row r="15248" spans="1:17" ht="15" customHeight="1" x14ac:dyDescent="0.25">
      <c r="A15248" s="30">
        <v>2017</v>
      </c>
      <c r="B15248" s="3" t="s">
        <v>48</v>
      </c>
      <c r="C15248" s="3" t="s">
        <v>116</v>
      </c>
      <c r="D15248" s="3" t="s">
        <v>116</v>
      </c>
      <c r="E15248" s="3">
        <v>39</v>
      </c>
      <c r="F15248" s="3">
        <v>129</v>
      </c>
      <c r="G15248" s="3">
        <v>129</v>
      </c>
      <c r="H15248" s="3">
        <v>40614829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 t="str">
        <f>B15248&amp;" | "&amp;C15248&amp;" | "&amp;D15248</f>
        <v>documentazione_amministrativa / determinazioni | DETERMINAZIONE DEL DIRIGENTE | DETERMINAZIONE DEL DIRIGENTE</v>
      </c>
      <c r="Q15248" s="3" t="str">
        <f>VLOOKUP(P15248,'Classificazione UD'!A:B,2,FALSE)</f>
        <v>Amministrativo</v>
      </c>
    </row>
    <row r="15249" spans="1:17" ht="15" customHeight="1" x14ac:dyDescent="0.25">
      <c r="A15249" s="30">
        <v>2017</v>
      </c>
      <c r="B15249" s="3" t="s">
        <v>48</v>
      </c>
      <c r="C15249" s="3" t="s">
        <v>116</v>
      </c>
      <c r="D15249" s="3" t="s">
        <v>116</v>
      </c>
      <c r="E15249" s="3">
        <v>100</v>
      </c>
      <c r="F15249" s="3">
        <v>243</v>
      </c>
      <c r="G15249" s="3">
        <v>243</v>
      </c>
      <c r="H15249" s="3">
        <v>82461455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s="3">
        <v>0</v>
      </c>
      <c r="P15249" s="3" t="str">
        <f>B15249&amp;" | "&amp;C15249&amp;" | "&amp;D15249</f>
        <v>documentazione_amministrativa / determinazioni | DETERMINAZIONE DEL DIRIGENTE | DETERMINAZIONE DEL DIRIGENTE</v>
      </c>
      <c r="Q15249" s="3" t="str">
        <f>VLOOKUP(P15249,'Classificazione UD'!A:B,2,FALSE)</f>
        <v>Amministrativo</v>
      </c>
    </row>
    <row r="15250" spans="1:17" ht="15" customHeight="1" x14ac:dyDescent="0.25">
      <c r="A15250" s="30">
        <v>2017</v>
      </c>
      <c r="B15250" s="3" t="s">
        <v>48</v>
      </c>
      <c r="C15250" s="3" t="s">
        <v>116</v>
      </c>
      <c r="D15250" s="3" t="s">
        <v>116</v>
      </c>
      <c r="E15250" s="3">
        <v>88</v>
      </c>
      <c r="F15250" s="3">
        <v>101</v>
      </c>
      <c r="G15250" s="3">
        <v>101</v>
      </c>
      <c r="H15250" s="3">
        <v>20365359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>
        <v>0</v>
      </c>
      <c r="P15250" s="3" t="str">
        <f>B15250&amp;" | "&amp;C15250&amp;" | "&amp;D15250</f>
        <v>documentazione_amministrativa / determinazioni | DETERMINAZIONE DEL DIRIGENTE | DETERMINAZIONE DEL DIRIGENTE</v>
      </c>
      <c r="Q15250" s="3" t="str">
        <f>VLOOKUP(P15250,'Classificazione UD'!A:B,2,FALSE)</f>
        <v>Amministrativo</v>
      </c>
    </row>
    <row r="15251" spans="1:17" ht="15" customHeight="1" x14ac:dyDescent="0.25">
      <c r="A15251" s="30">
        <v>2017</v>
      </c>
      <c r="B15251" s="3" t="s">
        <v>48</v>
      </c>
      <c r="C15251" s="3" t="s">
        <v>116</v>
      </c>
      <c r="D15251" s="3" t="s">
        <v>116</v>
      </c>
      <c r="E15251" s="3">
        <v>279</v>
      </c>
      <c r="F15251" s="3">
        <v>730</v>
      </c>
      <c r="G15251" s="3">
        <v>730</v>
      </c>
      <c r="H15251" s="3">
        <v>196336501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 t="str">
        <f>B15251&amp;" | "&amp;C15251&amp;" | "&amp;D15251</f>
        <v>documentazione_amministrativa / determinazioni | DETERMINAZIONE DEL DIRIGENTE | DETERMINAZIONE DEL DIRIGENTE</v>
      </c>
      <c r="Q15251" s="3" t="str">
        <f>VLOOKUP(P15251,'Classificazione UD'!A:B,2,FALSE)</f>
        <v>Amministrativo</v>
      </c>
    </row>
    <row r="15252" spans="1:17" ht="15" customHeight="1" x14ac:dyDescent="0.25">
      <c r="A15252" s="30">
        <v>2017</v>
      </c>
      <c r="B15252" s="3" t="s">
        <v>48</v>
      </c>
      <c r="C15252" s="3" t="s">
        <v>116</v>
      </c>
      <c r="D15252" s="3" t="s">
        <v>116</v>
      </c>
      <c r="E15252" s="3">
        <v>32</v>
      </c>
      <c r="F15252" s="3">
        <v>88</v>
      </c>
      <c r="G15252" s="3">
        <v>88</v>
      </c>
      <c r="H15252" s="3">
        <v>15922547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>
        <v>0</v>
      </c>
      <c r="P15252" s="3" t="str">
        <f>B15252&amp;" | "&amp;C15252&amp;" | "&amp;D15252</f>
        <v>documentazione_amministrativa / determinazioni | DETERMINAZIONE DEL DIRIGENTE | DETERMINAZIONE DEL DIRIGENTE</v>
      </c>
      <c r="Q15252" s="3" t="str">
        <f>VLOOKUP(P15252,'Classificazione UD'!A:B,2,FALSE)</f>
        <v>Amministrativo</v>
      </c>
    </row>
    <row r="15253" spans="1:17" ht="15" customHeight="1" x14ac:dyDescent="0.25">
      <c r="A15253" s="30">
        <v>2017</v>
      </c>
      <c r="B15253" s="3" t="s">
        <v>48</v>
      </c>
      <c r="C15253" s="3" t="s">
        <v>116</v>
      </c>
      <c r="D15253" s="3" t="s">
        <v>116</v>
      </c>
      <c r="E15253" s="3">
        <v>38</v>
      </c>
      <c r="F15253" s="3">
        <v>117</v>
      </c>
      <c r="G15253" s="3">
        <v>117</v>
      </c>
      <c r="H15253" s="3">
        <v>25773119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 t="str">
        <f>B15253&amp;" | "&amp;C15253&amp;" | "&amp;D15253</f>
        <v>documentazione_amministrativa / determinazioni | DETERMINAZIONE DEL DIRIGENTE | DETERMINAZIONE DEL DIRIGENTE</v>
      </c>
      <c r="Q15253" s="3" t="str">
        <f>VLOOKUP(P15253,'Classificazione UD'!A:B,2,FALSE)</f>
        <v>Amministrativo</v>
      </c>
    </row>
    <row r="15254" spans="1:17" ht="15" customHeight="1" x14ac:dyDescent="0.25">
      <c r="A15254" s="30">
        <v>2017</v>
      </c>
      <c r="B15254" s="3" t="s">
        <v>48</v>
      </c>
      <c r="C15254" s="3" t="s">
        <v>116</v>
      </c>
      <c r="D15254" s="3" t="s">
        <v>116</v>
      </c>
      <c r="E15254" s="3">
        <v>15</v>
      </c>
      <c r="F15254" s="3">
        <v>28</v>
      </c>
      <c r="G15254" s="3">
        <v>28</v>
      </c>
      <c r="H15254" s="3">
        <v>3361465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 t="str">
        <f>B15254&amp;" | "&amp;C15254&amp;" | "&amp;D15254</f>
        <v>documentazione_amministrativa / determinazioni | DETERMINAZIONE DEL DIRIGENTE | DETERMINAZIONE DEL DIRIGENTE</v>
      </c>
      <c r="Q15254" s="3" t="str">
        <f>VLOOKUP(P15254,'Classificazione UD'!A:B,2,FALSE)</f>
        <v>Amministrativo</v>
      </c>
    </row>
    <row r="15255" spans="1:17" ht="15" customHeight="1" x14ac:dyDescent="0.25">
      <c r="A15255" s="30">
        <v>2017</v>
      </c>
      <c r="B15255" s="3" t="s">
        <v>48</v>
      </c>
      <c r="C15255" s="3" t="s">
        <v>116</v>
      </c>
      <c r="D15255" s="3" t="s">
        <v>116</v>
      </c>
      <c r="E15255" s="3">
        <v>1</v>
      </c>
      <c r="F15255" s="3">
        <v>2</v>
      </c>
      <c r="G15255" s="3">
        <v>2</v>
      </c>
      <c r="H15255" s="3">
        <v>228253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 t="str">
        <f>B15255&amp;" | "&amp;C15255&amp;" | "&amp;D15255</f>
        <v>documentazione_amministrativa / determinazioni | DETERMINAZIONE DEL DIRIGENTE | DETERMINAZIONE DEL DIRIGENTE</v>
      </c>
      <c r="Q15255" s="3" t="str">
        <f>VLOOKUP(P15255,'Classificazione UD'!A:B,2,FALSE)</f>
        <v>Amministrativo</v>
      </c>
    </row>
    <row r="15256" spans="1:17" ht="15" customHeight="1" x14ac:dyDescent="0.25">
      <c r="A15256" s="30">
        <v>2017</v>
      </c>
      <c r="B15256" s="3" t="s">
        <v>48</v>
      </c>
      <c r="C15256" s="3" t="s">
        <v>116</v>
      </c>
      <c r="D15256" s="3" t="s">
        <v>116</v>
      </c>
      <c r="E15256" s="3">
        <v>78</v>
      </c>
      <c r="F15256" s="3">
        <v>183</v>
      </c>
      <c r="G15256" s="3">
        <v>183</v>
      </c>
      <c r="H15256" s="3">
        <v>26467330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>
        <v>0</v>
      </c>
      <c r="P15256" s="3" t="str">
        <f>B15256&amp;" | "&amp;C15256&amp;" | "&amp;D15256</f>
        <v>documentazione_amministrativa / determinazioni | DETERMINAZIONE DEL DIRIGENTE | DETERMINAZIONE DEL DIRIGENTE</v>
      </c>
      <c r="Q15256" s="3" t="str">
        <f>VLOOKUP(P15256,'Classificazione UD'!A:B,2,FALSE)</f>
        <v>Amministrativo</v>
      </c>
    </row>
    <row r="15257" spans="1:17" ht="15" customHeight="1" x14ac:dyDescent="0.25">
      <c r="A15257" s="30">
        <v>2017</v>
      </c>
      <c r="B15257" s="3" t="s">
        <v>48</v>
      </c>
      <c r="C15257" s="3" t="s">
        <v>116</v>
      </c>
      <c r="D15257" s="3" t="s">
        <v>116</v>
      </c>
      <c r="E15257" s="3">
        <v>17</v>
      </c>
      <c r="F15257" s="3">
        <v>43</v>
      </c>
      <c r="G15257" s="3">
        <v>43</v>
      </c>
      <c r="H15257" s="3">
        <v>5300508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 t="str">
        <f>B15257&amp;" | "&amp;C15257&amp;" | "&amp;D15257</f>
        <v>documentazione_amministrativa / determinazioni | DETERMINAZIONE DEL DIRIGENTE | DETERMINAZIONE DEL DIRIGENTE</v>
      </c>
      <c r="Q15257" s="3" t="str">
        <f>VLOOKUP(P15257,'Classificazione UD'!A:B,2,FALSE)</f>
        <v>Amministrativo</v>
      </c>
    </row>
    <row r="15258" spans="1:17" ht="15" customHeight="1" x14ac:dyDescent="0.25">
      <c r="A15258" s="30">
        <v>2017</v>
      </c>
      <c r="B15258" s="3" t="s">
        <v>48</v>
      </c>
      <c r="C15258" s="3" t="s">
        <v>116</v>
      </c>
      <c r="D15258" s="3" t="s">
        <v>116</v>
      </c>
      <c r="E15258" s="3">
        <v>4</v>
      </c>
      <c r="F15258" s="3">
        <v>8</v>
      </c>
      <c r="G15258" s="3">
        <v>8</v>
      </c>
      <c r="H15258" s="3">
        <v>1011277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s="3">
        <v>0</v>
      </c>
      <c r="P15258" s="3" t="str">
        <f>B15258&amp;" | "&amp;C15258&amp;" | "&amp;D15258</f>
        <v>documentazione_amministrativa / determinazioni | DETERMINAZIONE DEL DIRIGENTE | DETERMINAZIONE DEL DIRIGENTE</v>
      </c>
      <c r="Q15258" s="3" t="str">
        <f>VLOOKUP(P15258,'Classificazione UD'!A:B,2,FALSE)</f>
        <v>Amministrativo</v>
      </c>
    </row>
    <row r="15259" spans="1:17" ht="15" customHeight="1" x14ac:dyDescent="0.25">
      <c r="A15259" s="30">
        <v>2017</v>
      </c>
      <c r="B15259" s="3" t="s">
        <v>48</v>
      </c>
      <c r="C15259" s="3" t="s">
        <v>116</v>
      </c>
      <c r="D15259" s="3" t="s">
        <v>116</v>
      </c>
      <c r="E15259" s="3">
        <v>36</v>
      </c>
      <c r="F15259" s="3">
        <v>193</v>
      </c>
      <c r="G15259" s="3">
        <v>193</v>
      </c>
      <c r="H15259" s="3">
        <v>45277304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s="3">
        <v>0</v>
      </c>
      <c r="P15259" s="3" t="str">
        <f>B15259&amp;" | "&amp;C15259&amp;" | "&amp;D15259</f>
        <v>documentazione_amministrativa / determinazioni | DETERMINAZIONE DEL DIRIGENTE | DETERMINAZIONE DEL DIRIGENTE</v>
      </c>
      <c r="Q15259" s="3" t="str">
        <f>VLOOKUP(P15259,'Classificazione UD'!A:B,2,FALSE)</f>
        <v>Amministrativo</v>
      </c>
    </row>
    <row r="15260" spans="1:17" ht="15" customHeight="1" x14ac:dyDescent="0.25">
      <c r="A15260" s="30">
        <v>2017</v>
      </c>
      <c r="B15260" s="3" t="s">
        <v>48</v>
      </c>
      <c r="C15260" s="3" t="s">
        <v>116</v>
      </c>
      <c r="D15260" s="3" t="s">
        <v>116</v>
      </c>
      <c r="E15260" s="3">
        <v>32</v>
      </c>
      <c r="F15260" s="3">
        <v>108</v>
      </c>
      <c r="G15260" s="3">
        <v>108</v>
      </c>
      <c r="H15260" s="3">
        <v>25644238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 t="str">
        <f>B15260&amp;" | "&amp;C15260&amp;" | "&amp;D15260</f>
        <v>documentazione_amministrativa / determinazioni | DETERMINAZIONE DEL DIRIGENTE | DETERMINAZIONE DEL DIRIGENTE</v>
      </c>
      <c r="Q15260" s="3" t="str">
        <f>VLOOKUP(P15260,'Classificazione UD'!A:B,2,FALSE)</f>
        <v>Amministrativo</v>
      </c>
    </row>
    <row r="15261" spans="1:17" ht="15" customHeight="1" x14ac:dyDescent="0.25">
      <c r="A15261" s="30">
        <v>2017</v>
      </c>
      <c r="B15261" s="3" t="s">
        <v>48</v>
      </c>
      <c r="C15261" s="3" t="s">
        <v>116</v>
      </c>
      <c r="D15261" s="3" t="s">
        <v>116</v>
      </c>
      <c r="E15261" s="3">
        <v>13</v>
      </c>
      <c r="F15261" s="3">
        <v>30</v>
      </c>
      <c r="G15261" s="3">
        <v>30</v>
      </c>
      <c r="H15261" s="3">
        <v>12888856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 t="str">
        <f>B15261&amp;" | "&amp;C15261&amp;" | "&amp;D15261</f>
        <v>documentazione_amministrativa / determinazioni | DETERMINAZIONE DEL DIRIGENTE | DETERMINAZIONE DEL DIRIGENTE</v>
      </c>
      <c r="Q15261" s="3" t="str">
        <f>VLOOKUP(P15261,'Classificazione UD'!A:B,2,FALSE)</f>
        <v>Amministrativo</v>
      </c>
    </row>
    <row r="15262" spans="1:17" ht="15" customHeight="1" x14ac:dyDescent="0.25">
      <c r="A15262" s="30">
        <v>2017</v>
      </c>
      <c r="B15262" s="3" t="s">
        <v>48</v>
      </c>
      <c r="C15262" s="3" t="s">
        <v>116</v>
      </c>
      <c r="D15262" s="3" t="s">
        <v>116</v>
      </c>
      <c r="E15262" s="3">
        <v>74</v>
      </c>
      <c r="F15262" s="3">
        <v>191</v>
      </c>
      <c r="G15262" s="3">
        <v>191</v>
      </c>
      <c r="H15262" s="3">
        <v>48446638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 t="str">
        <f>B15262&amp;" | "&amp;C15262&amp;" | "&amp;D15262</f>
        <v>documentazione_amministrativa / determinazioni | DETERMINAZIONE DEL DIRIGENTE | DETERMINAZIONE DEL DIRIGENTE</v>
      </c>
      <c r="Q15262" s="3" t="str">
        <f>VLOOKUP(P15262,'Classificazione UD'!A:B,2,FALSE)</f>
        <v>Amministrativo</v>
      </c>
    </row>
    <row r="15263" spans="1:17" ht="15" customHeight="1" x14ac:dyDescent="0.25">
      <c r="A15263" s="30">
        <v>2017</v>
      </c>
      <c r="B15263" s="3" t="s">
        <v>48</v>
      </c>
      <c r="C15263" s="3" t="s">
        <v>116</v>
      </c>
      <c r="D15263" s="3" t="s">
        <v>116</v>
      </c>
      <c r="E15263" s="3">
        <v>9</v>
      </c>
      <c r="F15263" s="3">
        <v>29</v>
      </c>
      <c r="G15263" s="3">
        <v>29</v>
      </c>
      <c r="H15263" s="3">
        <v>7261058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 t="str">
        <f>B15263&amp;" | "&amp;C15263&amp;" | "&amp;D15263</f>
        <v>documentazione_amministrativa / determinazioni | DETERMINAZIONE DEL DIRIGENTE | DETERMINAZIONE DEL DIRIGENTE</v>
      </c>
      <c r="Q15263" s="3" t="str">
        <f>VLOOKUP(P15263,'Classificazione UD'!A:B,2,FALSE)</f>
        <v>Amministrativo</v>
      </c>
    </row>
    <row r="15264" spans="1:17" ht="15" customHeight="1" x14ac:dyDescent="0.25">
      <c r="A15264" s="30">
        <v>2017</v>
      </c>
      <c r="B15264" s="3" t="s">
        <v>48</v>
      </c>
      <c r="C15264" s="3" t="s">
        <v>116</v>
      </c>
      <c r="D15264" s="3" t="s">
        <v>116</v>
      </c>
      <c r="E15264" s="3">
        <v>92</v>
      </c>
      <c r="F15264" s="3">
        <v>150</v>
      </c>
      <c r="G15264" s="3">
        <v>150</v>
      </c>
      <c r="H15264" s="3">
        <v>53473480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 t="str">
        <f>B15264&amp;" | "&amp;C15264&amp;" | "&amp;D15264</f>
        <v>documentazione_amministrativa / determinazioni | DETERMINAZIONE DEL DIRIGENTE | DETERMINAZIONE DEL DIRIGENTE</v>
      </c>
      <c r="Q15264" s="3" t="str">
        <f>VLOOKUP(P15264,'Classificazione UD'!A:B,2,FALSE)</f>
        <v>Amministrativo</v>
      </c>
    </row>
    <row r="15265" spans="1:17" ht="15" customHeight="1" x14ac:dyDescent="0.25">
      <c r="A15265" s="30">
        <v>2017</v>
      </c>
      <c r="B15265" s="3" t="s">
        <v>48</v>
      </c>
      <c r="C15265" s="3" t="s">
        <v>116</v>
      </c>
      <c r="D15265" s="3" t="s">
        <v>116</v>
      </c>
      <c r="E15265" s="3">
        <v>118</v>
      </c>
      <c r="F15265" s="3">
        <v>364</v>
      </c>
      <c r="G15265" s="3">
        <v>364</v>
      </c>
      <c r="H15265" s="3">
        <v>145025438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  <c r="O15265" s="3">
        <v>0</v>
      </c>
      <c r="P15265" s="3" t="str">
        <f>B15265&amp;" | "&amp;C15265&amp;" | "&amp;D15265</f>
        <v>documentazione_amministrativa / determinazioni | DETERMINAZIONE DEL DIRIGENTE | DETERMINAZIONE DEL DIRIGENTE</v>
      </c>
      <c r="Q15265" s="3" t="str">
        <f>VLOOKUP(P15265,'Classificazione UD'!A:B,2,FALSE)</f>
        <v>Amministrativo</v>
      </c>
    </row>
    <row r="15266" spans="1:17" ht="15" customHeight="1" x14ac:dyDescent="0.25">
      <c r="A15266" s="30">
        <v>2017</v>
      </c>
      <c r="B15266" s="3" t="s">
        <v>48</v>
      </c>
      <c r="C15266" s="3" t="s">
        <v>116</v>
      </c>
      <c r="D15266" s="3" t="s">
        <v>116</v>
      </c>
      <c r="E15266" s="3">
        <v>6</v>
      </c>
      <c r="F15266" s="3">
        <v>12</v>
      </c>
      <c r="G15266" s="3">
        <v>12</v>
      </c>
      <c r="H15266" s="3">
        <v>1468462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 t="str">
        <f>B15266&amp;" | "&amp;C15266&amp;" | "&amp;D15266</f>
        <v>documentazione_amministrativa / determinazioni | DETERMINAZIONE DEL DIRIGENTE | DETERMINAZIONE DEL DIRIGENTE</v>
      </c>
      <c r="Q15266" s="3" t="str">
        <f>VLOOKUP(P15266,'Classificazione UD'!A:B,2,FALSE)</f>
        <v>Amministrativo</v>
      </c>
    </row>
    <row r="15267" spans="1:17" ht="15" customHeight="1" x14ac:dyDescent="0.25">
      <c r="A15267" s="30">
        <v>2017</v>
      </c>
      <c r="B15267" s="3" t="s">
        <v>48</v>
      </c>
      <c r="C15267" s="3" t="s">
        <v>116</v>
      </c>
      <c r="D15267" s="3" t="s">
        <v>116</v>
      </c>
      <c r="E15267" s="3">
        <v>26</v>
      </c>
      <c r="F15267" s="3">
        <v>81</v>
      </c>
      <c r="G15267" s="3">
        <v>81</v>
      </c>
      <c r="H15267" s="3">
        <v>14782944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 t="str">
        <f>B15267&amp;" | "&amp;C15267&amp;" | "&amp;D15267</f>
        <v>documentazione_amministrativa / determinazioni | DETERMINAZIONE DEL DIRIGENTE | DETERMINAZIONE DEL DIRIGENTE</v>
      </c>
      <c r="Q15267" s="3" t="str">
        <f>VLOOKUP(P15267,'Classificazione UD'!A:B,2,FALSE)</f>
        <v>Amministrativo</v>
      </c>
    </row>
    <row r="15268" spans="1:17" ht="15" customHeight="1" x14ac:dyDescent="0.25">
      <c r="A15268" s="30">
        <v>2017</v>
      </c>
      <c r="B15268" s="3" t="s">
        <v>48</v>
      </c>
      <c r="C15268" s="3" t="s">
        <v>116</v>
      </c>
      <c r="D15268" s="3" t="s">
        <v>116</v>
      </c>
      <c r="E15268" s="3">
        <v>16</v>
      </c>
      <c r="F15268" s="3">
        <v>35</v>
      </c>
      <c r="G15268" s="3">
        <v>35</v>
      </c>
      <c r="H15268" s="3">
        <v>5240216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 t="str">
        <f>B15268&amp;" | "&amp;C15268&amp;" | "&amp;D15268</f>
        <v>documentazione_amministrativa / determinazioni | DETERMINAZIONE DEL DIRIGENTE | DETERMINAZIONE DEL DIRIGENTE</v>
      </c>
      <c r="Q15268" s="3" t="str">
        <f>VLOOKUP(P15268,'Classificazione UD'!A:B,2,FALSE)</f>
        <v>Amministrativo</v>
      </c>
    </row>
    <row r="15269" spans="1:17" ht="15" customHeight="1" x14ac:dyDescent="0.25">
      <c r="A15269" s="30">
        <v>2017</v>
      </c>
      <c r="B15269" s="3" t="s">
        <v>48</v>
      </c>
      <c r="C15269" s="3" t="s">
        <v>116</v>
      </c>
      <c r="D15269" s="3" t="s">
        <v>116</v>
      </c>
      <c r="E15269" s="3">
        <v>6</v>
      </c>
      <c r="F15269" s="3">
        <v>18</v>
      </c>
      <c r="G15269" s="3">
        <v>18</v>
      </c>
      <c r="H15269" s="3">
        <v>8267338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s="3">
        <v>0</v>
      </c>
      <c r="P15269" s="3" t="str">
        <f>B15269&amp;" | "&amp;C15269&amp;" | "&amp;D15269</f>
        <v>documentazione_amministrativa / determinazioni | DETERMINAZIONE DEL DIRIGENTE | DETERMINAZIONE DEL DIRIGENTE</v>
      </c>
      <c r="Q15269" s="3" t="str">
        <f>VLOOKUP(P15269,'Classificazione UD'!A:B,2,FALSE)</f>
        <v>Amministrativo</v>
      </c>
    </row>
    <row r="15270" spans="1:17" ht="15" customHeight="1" x14ac:dyDescent="0.25">
      <c r="A15270" s="30">
        <v>2017</v>
      </c>
      <c r="B15270" s="3" t="s">
        <v>48</v>
      </c>
      <c r="C15270" s="3" t="s">
        <v>116</v>
      </c>
      <c r="D15270" s="3" t="s">
        <v>116</v>
      </c>
      <c r="E15270" s="3">
        <v>71</v>
      </c>
      <c r="F15270" s="3">
        <v>161</v>
      </c>
      <c r="G15270" s="3">
        <v>161</v>
      </c>
      <c r="H15270" s="3">
        <v>35349095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>
        <v>0</v>
      </c>
      <c r="P15270" s="3" t="str">
        <f>B15270&amp;" | "&amp;C15270&amp;" | "&amp;D15270</f>
        <v>documentazione_amministrativa / determinazioni | DETERMINAZIONE DEL DIRIGENTE | DETERMINAZIONE DEL DIRIGENTE</v>
      </c>
      <c r="Q15270" s="3" t="str">
        <f>VLOOKUP(P15270,'Classificazione UD'!A:B,2,FALSE)</f>
        <v>Amministrativo</v>
      </c>
    </row>
    <row r="15271" spans="1:17" ht="15" customHeight="1" x14ac:dyDescent="0.25">
      <c r="A15271" s="30">
        <v>2017</v>
      </c>
      <c r="B15271" s="3" t="s">
        <v>48</v>
      </c>
      <c r="C15271" s="3" t="s">
        <v>116</v>
      </c>
      <c r="D15271" s="3" t="s">
        <v>116</v>
      </c>
      <c r="E15271" s="3">
        <v>13</v>
      </c>
      <c r="F15271" s="3">
        <v>28</v>
      </c>
      <c r="G15271" s="3">
        <v>28</v>
      </c>
      <c r="H15271" s="3">
        <v>3518809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>
        <v>0</v>
      </c>
      <c r="P15271" s="3" t="str">
        <f>B15271&amp;" | "&amp;C15271&amp;" | "&amp;D15271</f>
        <v>documentazione_amministrativa / determinazioni | DETERMINAZIONE DEL DIRIGENTE | DETERMINAZIONE DEL DIRIGENTE</v>
      </c>
      <c r="Q15271" s="3" t="str">
        <f>VLOOKUP(P15271,'Classificazione UD'!A:B,2,FALSE)</f>
        <v>Amministrativo</v>
      </c>
    </row>
    <row r="15272" spans="1:17" ht="15" customHeight="1" x14ac:dyDescent="0.25">
      <c r="A15272" s="30">
        <v>2017</v>
      </c>
      <c r="B15272" s="3" t="s">
        <v>48</v>
      </c>
      <c r="C15272" s="3" t="s">
        <v>116</v>
      </c>
      <c r="D15272" s="3" t="s">
        <v>116</v>
      </c>
      <c r="E15272" s="3">
        <v>87</v>
      </c>
      <c r="F15272" s="3">
        <v>173</v>
      </c>
      <c r="G15272" s="3">
        <v>173</v>
      </c>
      <c r="H15272" s="3">
        <v>26857677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>
        <v>0</v>
      </c>
      <c r="P15272" s="3" t="str">
        <f>B15272&amp;" | "&amp;C15272&amp;" | "&amp;D15272</f>
        <v>documentazione_amministrativa / determinazioni | DETERMINAZIONE DEL DIRIGENTE | DETERMINAZIONE DEL DIRIGENTE</v>
      </c>
      <c r="Q15272" s="3" t="str">
        <f>VLOOKUP(P15272,'Classificazione UD'!A:B,2,FALSE)</f>
        <v>Amministrativo</v>
      </c>
    </row>
    <row r="15273" spans="1:17" ht="15" customHeight="1" x14ac:dyDescent="0.25">
      <c r="A15273" s="30">
        <v>2017</v>
      </c>
      <c r="B15273" s="3" t="s">
        <v>48</v>
      </c>
      <c r="C15273" s="3" t="s">
        <v>116</v>
      </c>
      <c r="D15273" s="3" t="s">
        <v>116</v>
      </c>
      <c r="E15273" s="3">
        <v>1</v>
      </c>
      <c r="F15273" s="3">
        <v>2</v>
      </c>
      <c r="G15273" s="3">
        <v>2</v>
      </c>
      <c r="H15273" s="3">
        <v>213965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 t="str">
        <f>B15273&amp;" | "&amp;C15273&amp;" | "&amp;D15273</f>
        <v>documentazione_amministrativa / determinazioni | DETERMINAZIONE DEL DIRIGENTE | DETERMINAZIONE DEL DIRIGENTE</v>
      </c>
      <c r="Q15273" s="3" t="str">
        <f>VLOOKUP(P15273,'Classificazione UD'!A:B,2,FALSE)</f>
        <v>Amministrativo</v>
      </c>
    </row>
    <row r="15274" spans="1:17" ht="15" customHeight="1" x14ac:dyDescent="0.25">
      <c r="A15274" s="30">
        <v>2017</v>
      </c>
      <c r="B15274" s="3" t="s">
        <v>48</v>
      </c>
      <c r="C15274" s="3" t="s">
        <v>116</v>
      </c>
      <c r="D15274" s="3" t="s">
        <v>116</v>
      </c>
      <c r="E15274" s="3">
        <v>281</v>
      </c>
      <c r="F15274" s="3">
        <v>639</v>
      </c>
      <c r="G15274" s="3">
        <v>639</v>
      </c>
      <c r="H15274" s="3">
        <v>168781985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s="3">
        <v>0</v>
      </c>
      <c r="P15274" s="3" t="str">
        <f>B15274&amp;" | "&amp;C15274&amp;" | "&amp;D15274</f>
        <v>documentazione_amministrativa / determinazioni | DETERMINAZIONE DEL DIRIGENTE | DETERMINAZIONE DEL DIRIGENTE</v>
      </c>
      <c r="Q15274" s="3" t="str">
        <f>VLOOKUP(P15274,'Classificazione UD'!A:B,2,FALSE)</f>
        <v>Amministrativo</v>
      </c>
    </row>
    <row r="15275" spans="1:17" ht="15" customHeight="1" x14ac:dyDescent="0.25">
      <c r="A15275" s="30">
        <v>2017</v>
      </c>
      <c r="B15275" s="3" t="s">
        <v>48</v>
      </c>
      <c r="C15275" s="3" t="s">
        <v>116</v>
      </c>
      <c r="D15275" s="3" t="s">
        <v>116</v>
      </c>
      <c r="E15275" s="3">
        <v>13</v>
      </c>
      <c r="F15275" s="3">
        <v>27</v>
      </c>
      <c r="G15275" s="3">
        <v>27</v>
      </c>
      <c r="H15275" s="3">
        <v>3885892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3" t="str">
        <f>B15275&amp;" | "&amp;C15275&amp;" | "&amp;D15275</f>
        <v>documentazione_amministrativa / determinazioni | DETERMINAZIONE DEL DIRIGENTE | DETERMINAZIONE DEL DIRIGENTE</v>
      </c>
      <c r="Q15275" s="3" t="str">
        <f>VLOOKUP(P15275,'Classificazione UD'!A:B,2,FALSE)</f>
        <v>Amministrativo</v>
      </c>
    </row>
    <row r="15276" spans="1:17" ht="15" customHeight="1" x14ac:dyDescent="0.25">
      <c r="A15276" s="30">
        <v>2017</v>
      </c>
      <c r="B15276" s="3" t="s">
        <v>48</v>
      </c>
      <c r="C15276" s="3" t="s">
        <v>116</v>
      </c>
      <c r="D15276" s="3" t="s">
        <v>116</v>
      </c>
      <c r="E15276" s="3">
        <v>14</v>
      </c>
      <c r="F15276" s="3">
        <v>31</v>
      </c>
      <c r="G15276" s="3">
        <v>31</v>
      </c>
      <c r="H15276" s="3">
        <v>6822151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 t="str">
        <f>B15276&amp;" | "&amp;C15276&amp;" | "&amp;D15276</f>
        <v>documentazione_amministrativa / determinazioni | DETERMINAZIONE DEL DIRIGENTE | DETERMINAZIONE DEL DIRIGENTE</v>
      </c>
      <c r="Q15276" s="3" t="str">
        <f>VLOOKUP(P15276,'Classificazione UD'!A:B,2,FALSE)</f>
        <v>Amministrativo</v>
      </c>
    </row>
    <row r="15277" spans="1:17" ht="15" customHeight="1" x14ac:dyDescent="0.25">
      <c r="A15277" s="30">
        <v>2017</v>
      </c>
      <c r="B15277" s="3" t="s">
        <v>48</v>
      </c>
      <c r="C15277" s="3" t="s">
        <v>116</v>
      </c>
      <c r="D15277" s="3" t="s">
        <v>116</v>
      </c>
      <c r="E15277" s="3">
        <v>143</v>
      </c>
      <c r="F15277" s="3">
        <v>260</v>
      </c>
      <c r="G15277" s="3">
        <v>260</v>
      </c>
      <c r="H15277" s="3">
        <v>44265446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 t="str">
        <f>B15277&amp;" | "&amp;C15277&amp;" | "&amp;D15277</f>
        <v>documentazione_amministrativa / determinazioni | DETERMINAZIONE DEL DIRIGENTE | DETERMINAZIONE DEL DIRIGENTE</v>
      </c>
      <c r="Q15277" s="3" t="str">
        <f>VLOOKUP(P15277,'Classificazione UD'!A:B,2,FALSE)</f>
        <v>Amministrativo</v>
      </c>
    </row>
    <row r="15278" spans="1:17" ht="15" customHeight="1" x14ac:dyDescent="0.25">
      <c r="A15278" s="30">
        <v>2017</v>
      </c>
      <c r="B15278" s="3" t="s">
        <v>48</v>
      </c>
      <c r="C15278" s="3" t="s">
        <v>116</v>
      </c>
      <c r="D15278" s="3" t="s">
        <v>116</v>
      </c>
      <c r="E15278" s="3">
        <v>74</v>
      </c>
      <c r="F15278" s="3">
        <v>148</v>
      </c>
      <c r="G15278" s="3">
        <v>148</v>
      </c>
      <c r="H15278" s="3">
        <v>33921025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 t="str">
        <f>B15278&amp;" | "&amp;C15278&amp;" | "&amp;D15278</f>
        <v>documentazione_amministrativa / determinazioni | DETERMINAZIONE DEL DIRIGENTE | DETERMINAZIONE DEL DIRIGENTE</v>
      </c>
      <c r="Q15278" s="3" t="str">
        <f>VLOOKUP(P15278,'Classificazione UD'!A:B,2,FALSE)</f>
        <v>Amministrativo</v>
      </c>
    </row>
    <row r="15279" spans="1:17" ht="15" customHeight="1" x14ac:dyDescent="0.25">
      <c r="A15279" s="30">
        <v>2017</v>
      </c>
      <c r="B15279" s="3" t="s">
        <v>48</v>
      </c>
      <c r="C15279" s="3" t="s">
        <v>116</v>
      </c>
      <c r="D15279" s="3" t="s">
        <v>116</v>
      </c>
      <c r="E15279" s="3">
        <v>12</v>
      </c>
      <c r="F15279" s="3">
        <v>34</v>
      </c>
      <c r="G15279" s="3">
        <v>34</v>
      </c>
      <c r="H15279" s="3">
        <v>7373722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 t="str">
        <f>B15279&amp;" | "&amp;C15279&amp;" | "&amp;D15279</f>
        <v>documentazione_amministrativa / determinazioni | DETERMINAZIONE DEL DIRIGENTE | DETERMINAZIONE DEL DIRIGENTE</v>
      </c>
      <c r="Q15279" s="3" t="str">
        <f>VLOOKUP(P15279,'Classificazione UD'!A:B,2,FALSE)</f>
        <v>Amministrativo</v>
      </c>
    </row>
    <row r="15280" spans="1:17" ht="15" customHeight="1" x14ac:dyDescent="0.25">
      <c r="A15280" s="30">
        <v>2017</v>
      </c>
      <c r="B15280" s="3" t="s">
        <v>48</v>
      </c>
      <c r="C15280" s="3" t="s">
        <v>116</v>
      </c>
      <c r="D15280" s="3" t="s">
        <v>116</v>
      </c>
      <c r="E15280" s="3">
        <v>9</v>
      </c>
      <c r="F15280" s="3">
        <v>24</v>
      </c>
      <c r="G15280" s="3">
        <v>24</v>
      </c>
      <c r="H15280" s="3">
        <v>3691129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 t="str">
        <f>B15280&amp;" | "&amp;C15280&amp;" | "&amp;D15280</f>
        <v>documentazione_amministrativa / determinazioni | DETERMINAZIONE DEL DIRIGENTE | DETERMINAZIONE DEL DIRIGENTE</v>
      </c>
      <c r="Q15280" s="3" t="str">
        <f>VLOOKUP(P15280,'Classificazione UD'!A:B,2,FALSE)</f>
        <v>Amministrativo</v>
      </c>
    </row>
    <row r="15281" spans="1:17" ht="15" customHeight="1" x14ac:dyDescent="0.25">
      <c r="A15281" s="30">
        <v>2017</v>
      </c>
      <c r="B15281" s="3" t="s">
        <v>48</v>
      </c>
      <c r="C15281" s="3" t="s">
        <v>116</v>
      </c>
      <c r="D15281" s="3" t="s">
        <v>116</v>
      </c>
      <c r="E15281" s="3">
        <v>73</v>
      </c>
      <c r="F15281" s="3">
        <v>195</v>
      </c>
      <c r="G15281" s="3">
        <v>195</v>
      </c>
      <c r="H15281" s="3">
        <v>84640339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s="3">
        <v>0</v>
      </c>
      <c r="P15281" s="3" t="str">
        <f>B15281&amp;" | "&amp;C15281&amp;" | "&amp;D15281</f>
        <v>documentazione_amministrativa / determinazioni | DETERMINAZIONE DEL DIRIGENTE | DETERMINAZIONE DEL DIRIGENTE</v>
      </c>
      <c r="Q15281" s="3" t="str">
        <f>VLOOKUP(P15281,'Classificazione UD'!A:B,2,FALSE)</f>
        <v>Amministrativo</v>
      </c>
    </row>
    <row r="15282" spans="1:17" ht="15" customHeight="1" x14ac:dyDescent="0.25">
      <c r="A15282" s="30">
        <v>2017</v>
      </c>
      <c r="B15282" s="3" t="s">
        <v>48</v>
      </c>
      <c r="C15282" s="3" t="s">
        <v>116</v>
      </c>
      <c r="D15282" s="3" t="s">
        <v>116</v>
      </c>
      <c r="E15282" s="3">
        <v>64</v>
      </c>
      <c r="F15282" s="3">
        <v>278</v>
      </c>
      <c r="G15282" s="3">
        <v>278</v>
      </c>
      <c r="H15282" s="3">
        <v>79486950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3" t="str">
        <f>B15282&amp;" | "&amp;C15282&amp;" | "&amp;D15282</f>
        <v>documentazione_amministrativa / determinazioni | DETERMINAZIONE DEL DIRIGENTE | DETERMINAZIONE DEL DIRIGENTE</v>
      </c>
      <c r="Q15282" s="3" t="str">
        <f>VLOOKUP(P15282,'Classificazione UD'!A:B,2,FALSE)</f>
        <v>Amministrativo</v>
      </c>
    </row>
    <row r="15283" spans="1:17" ht="15" customHeight="1" x14ac:dyDescent="0.25">
      <c r="A15283" s="30">
        <v>2017</v>
      </c>
      <c r="B15283" s="3" t="s">
        <v>48</v>
      </c>
      <c r="C15283" s="3" t="s">
        <v>116</v>
      </c>
      <c r="D15283" s="3" t="s">
        <v>116</v>
      </c>
      <c r="E15283" s="3">
        <v>44</v>
      </c>
      <c r="F15283" s="3">
        <v>108</v>
      </c>
      <c r="G15283" s="3">
        <v>108</v>
      </c>
      <c r="H15283" s="3">
        <v>49860240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  <c r="O15283" s="3">
        <v>0</v>
      </c>
      <c r="P15283" s="3" t="str">
        <f>B15283&amp;" | "&amp;C15283&amp;" | "&amp;D15283</f>
        <v>documentazione_amministrativa / determinazioni | DETERMINAZIONE DEL DIRIGENTE | DETERMINAZIONE DEL DIRIGENTE</v>
      </c>
      <c r="Q15283" s="3" t="str">
        <f>VLOOKUP(P15283,'Classificazione UD'!A:B,2,FALSE)</f>
        <v>Amministrativo</v>
      </c>
    </row>
    <row r="15284" spans="1:17" ht="15" customHeight="1" x14ac:dyDescent="0.25">
      <c r="A15284" s="30">
        <v>2017</v>
      </c>
      <c r="B15284" s="3" t="s">
        <v>36</v>
      </c>
      <c r="C15284" s="3" t="s">
        <v>50</v>
      </c>
      <c r="D15284" s="3" t="s">
        <v>50</v>
      </c>
      <c r="E15284" s="3">
        <v>111761</v>
      </c>
      <c r="F15284" s="3">
        <v>413029</v>
      </c>
      <c r="G15284" s="3">
        <v>413029</v>
      </c>
      <c r="H15284" s="3">
        <v>242847501550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>
        <v>0</v>
      </c>
      <c r="P15284" s="3" t="str">
        <f>B15284&amp;" | "&amp;C15284&amp;" | "&amp;D15284</f>
        <v>documentazione_amministrativa / documenti_protocollati | DOCUMENTO PROTOCOLLATO | DOCUMENTO PROTOCOLLATO</v>
      </c>
      <c r="Q15284" s="3" t="str">
        <f>VLOOKUP(P15284,'Classificazione UD'!A:B,2,FALSE)</f>
        <v>Protocollo</v>
      </c>
    </row>
    <row r="15285" spans="1:17" ht="15" customHeight="1" x14ac:dyDescent="0.25">
      <c r="A15285" s="30">
        <v>2017</v>
      </c>
      <c r="B15285" s="3" t="s">
        <v>17</v>
      </c>
      <c r="C15285" s="3" t="s">
        <v>27</v>
      </c>
      <c r="D15285" s="3" t="s">
        <v>19</v>
      </c>
      <c r="E15285" s="3">
        <v>127</v>
      </c>
      <c r="F15285" s="3">
        <v>127</v>
      </c>
      <c r="G15285" s="3">
        <v>127</v>
      </c>
      <c r="H15285" s="3">
        <v>17092438</v>
      </c>
      <c r="I15285" s="3">
        <v>255</v>
      </c>
      <c r="J15285" s="3">
        <v>255</v>
      </c>
      <c r="K15285" s="3">
        <v>481947</v>
      </c>
      <c r="L15285" s="3">
        <v>0</v>
      </c>
      <c r="M15285" s="3">
        <v>0</v>
      </c>
      <c r="N15285" s="3">
        <v>0</v>
      </c>
      <c r="O15285" s="3">
        <v>0</v>
      </c>
      <c r="P15285" s="3" t="str">
        <f>B15285&amp;" | "&amp;C15285&amp;" | "&amp;D15285</f>
        <v>documentazione_amministrativa / documentazione_contabile | FATTURA PASSIVA | FATTURA</v>
      </c>
      <c r="Q15285" s="3" t="str">
        <f>VLOOKUP(P15285,'Classificazione UD'!A:B,2,FALSE)</f>
        <v>Fiscale</v>
      </c>
    </row>
    <row r="15286" spans="1:17" ht="15" customHeight="1" x14ac:dyDescent="0.25">
      <c r="A15286" s="30">
        <v>2017</v>
      </c>
      <c r="B15286" s="3" t="s">
        <v>17</v>
      </c>
      <c r="C15286" s="3" t="s">
        <v>27</v>
      </c>
      <c r="D15286" s="3" t="s">
        <v>28</v>
      </c>
      <c r="E15286" s="3">
        <v>6</v>
      </c>
      <c r="F15286" s="3">
        <v>6</v>
      </c>
      <c r="G15286" s="3">
        <v>6</v>
      </c>
      <c r="H15286" s="3">
        <v>1901334</v>
      </c>
      <c r="I15286" s="3">
        <v>12</v>
      </c>
      <c r="J15286" s="3">
        <v>12</v>
      </c>
      <c r="K15286" s="3">
        <v>24476</v>
      </c>
      <c r="L15286" s="3">
        <v>0</v>
      </c>
      <c r="M15286" s="3">
        <v>0</v>
      </c>
      <c r="N15286" s="3">
        <v>0</v>
      </c>
      <c r="O15286" s="3">
        <v>0</v>
      </c>
      <c r="P15286" s="3" t="str">
        <f>B15286&amp;" | "&amp;C15286&amp;" | "&amp;D15286</f>
        <v>documentazione_amministrativa / documentazione_contabile | FATTURA PASSIVA | NOTA DI CREDITO</v>
      </c>
      <c r="Q15286" s="3" t="str">
        <f>VLOOKUP(P15286,'Classificazione UD'!A:B,2,FALSE)</f>
        <v>Fiscale</v>
      </c>
    </row>
    <row r="15287" spans="1:17" ht="15" customHeight="1" x14ac:dyDescent="0.25">
      <c r="A15287" s="30">
        <v>2017</v>
      </c>
      <c r="B15287" s="3" t="s">
        <v>17</v>
      </c>
      <c r="C15287" s="3" t="s">
        <v>27</v>
      </c>
      <c r="D15287" s="3" t="s">
        <v>19</v>
      </c>
      <c r="E15287" s="3">
        <v>15</v>
      </c>
      <c r="F15287" s="3">
        <v>15</v>
      </c>
      <c r="G15287" s="3">
        <v>15</v>
      </c>
      <c r="H15287" s="3">
        <v>194116</v>
      </c>
      <c r="I15287" s="3">
        <v>30</v>
      </c>
      <c r="J15287" s="3">
        <v>30</v>
      </c>
      <c r="K15287" s="3">
        <v>70464</v>
      </c>
      <c r="L15287" s="3">
        <v>0</v>
      </c>
      <c r="M15287" s="3">
        <v>0</v>
      </c>
      <c r="N15287" s="3">
        <v>0</v>
      </c>
      <c r="O15287" s="3">
        <v>0</v>
      </c>
      <c r="P15287" s="3" t="str">
        <f>B15287&amp;" | "&amp;C15287&amp;" | "&amp;D15287</f>
        <v>documentazione_amministrativa / documentazione_contabile | FATTURA PASSIVA | FATTURA</v>
      </c>
      <c r="Q15287" s="3" t="str">
        <f>VLOOKUP(P15287,'Classificazione UD'!A:B,2,FALSE)</f>
        <v>Fiscale</v>
      </c>
    </row>
    <row r="15288" spans="1:17" ht="15" customHeight="1" x14ac:dyDescent="0.25">
      <c r="A15288" s="30">
        <v>2017</v>
      </c>
      <c r="B15288" s="3" t="s">
        <v>33</v>
      </c>
      <c r="C15288" s="3" t="s">
        <v>34</v>
      </c>
      <c r="D15288" s="3" t="s">
        <v>34</v>
      </c>
      <c r="E15288" s="3">
        <v>27</v>
      </c>
      <c r="F15288" s="3">
        <v>57</v>
      </c>
      <c r="G15288" s="3">
        <v>58</v>
      </c>
      <c r="H15288" s="3">
        <v>6478764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 t="str">
        <f>B15288&amp;" | "&amp;C15288&amp;" | "&amp;D15288</f>
        <v>documentazione_amministrativa / contratti_accordi | CONTRATTO | CONTRATTO</v>
      </c>
      <c r="Q15288" s="3" t="str">
        <f>VLOOKUP(P15288,'Classificazione UD'!A:B,2,FALSE)</f>
        <v>Contratto</v>
      </c>
    </row>
    <row r="15289" spans="1:17" ht="15" customHeight="1" x14ac:dyDescent="0.25">
      <c r="A15289" s="30">
        <v>2017</v>
      </c>
      <c r="B15289" s="3" t="s">
        <v>33</v>
      </c>
      <c r="C15289" s="3" t="s">
        <v>113</v>
      </c>
      <c r="D15289" s="3" t="s">
        <v>113</v>
      </c>
      <c r="E15289" s="3">
        <v>34</v>
      </c>
      <c r="F15289" s="3">
        <v>35</v>
      </c>
      <c r="G15289" s="3">
        <v>39</v>
      </c>
      <c r="H15289" s="3">
        <v>14591120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3" t="str">
        <f>B15289&amp;" | "&amp;C15289&amp;" | "&amp;D15289</f>
        <v>documentazione_amministrativa / contratti_accordi | SCRITTURA PRIVATA | SCRITTURA PRIVATA</v>
      </c>
      <c r="Q15289" s="3" t="str">
        <f>VLOOKUP(P15289,'Classificazione UD'!A:B,2,FALSE)</f>
        <v>Contratto</v>
      </c>
    </row>
    <row r="15290" spans="1:17" ht="15" customHeight="1" x14ac:dyDescent="0.25">
      <c r="A15290" s="30">
        <v>2017</v>
      </c>
      <c r="B15290" s="3" t="s">
        <v>36</v>
      </c>
      <c r="C15290" s="3" t="s">
        <v>37</v>
      </c>
      <c r="D15290" s="3" t="s">
        <v>37</v>
      </c>
      <c r="E15290" s="3">
        <v>13200</v>
      </c>
      <c r="F15290" s="3">
        <v>13200</v>
      </c>
      <c r="G15290" s="3">
        <v>13200</v>
      </c>
      <c r="H15290" s="3">
        <v>4063521898</v>
      </c>
      <c r="I15290" s="3">
        <v>8783</v>
      </c>
      <c r="J15290" s="3">
        <v>8783</v>
      </c>
      <c r="K15290" s="3">
        <v>2302260961</v>
      </c>
      <c r="L15290" s="3">
        <v>0</v>
      </c>
      <c r="M15290" s="3">
        <v>0</v>
      </c>
      <c r="N15290" s="3">
        <v>0</v>
      </c>
      <c r="O15290" s="3">
        <v>0</v>
      </c>
      <c r="P15290" s="3" t="str">
        <f>B15290&amp;" | "&amp;C15290&amp;" | "&amp;D15290</f>
        <v>documentazione_amministrativa / documenti_protocollati | Documento protocollato | Documento protocollato</v>
      </c>
      <c r="Q15290" s="3" t="str">
        <f>VLOOKUP(P15290,'Classificazione UD'!A:B,2,FALSE)</f>
        <v>Protocollo</v>
      </c>
    </row>
    <row r="15291" spans="1:17" ht="15" customHeight="1" x14ac:dyDescent="0.25">
      <c r="A15291" s="30">
        <v>2017</v>
      </c>
      <c r="B15291" s="3" t="s">
        <v>20</v>
      </c>
      <c r="C15291" s="3" t="s">
        <v>21</v>
      </c>
      <c r="D15291" s="3" t="s">
        <v>21</v>
      </c>
      <c r="E15291" s="3">
        <v>296</v>
      </c>
      <c r="F15291" s="3">
        <v>296</v>
      </c>
      <c r="G15291" s="3">
        <v>296</v>
      </c>
      <c r="H15291" s="3">
        <v>40954025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 t="str">
        <f>B15291&amp;" | "&amp;C15291&amp;" | "&amp;D15291</f>
        <v>documentazione_amministrativa / registri | REGISTRO GIORNALIERO | REGISTRO GIORNALIERO</v>
      </c>
      <c r="Q15291" s="3" t="str">
        <f>VLOOKUP(P15291,'Classificazione UD'!A:B,2,FALSE)</f>
        <v>RGP</v>
      </c>
    </row>
    <row r="15292" spans="1:17" ht="15" customHeight="1" x14ac:dyDescent="0.25">
      <c r="A15292" s="30">
        <v>2017</v>
      </c>
      <c r="B15292" s="3" t="s">
        <v>17</v>
      </c>
      <c r="C15292" s="3" t="s">
        <v>27</v>
      </c>
      <c r="D15292" s="3" t="s">
        <v>19</v>
      </c>
      <c r="E15292" s="3">
        <v>664</v>
      </c>
      <c r="F15292" s="3">
        <v>2632</v>
      </c>
      <c r="G15292" s="3">
        <v>4628</v>
      </c>
      <c r="H15292" s="3">
        <v>505446870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 t="str">
        <f>B15292&amp;" | "&amp;C15292&amp;" | "&amp;D15292</f>
        <v>documentazione_amministrativa / documentazione_contabile | FATTURA PASSIVA | FATTURA</v>
      </c>
      <c r="Q15292" s="3" t="str">
        <f>VLOOKUP(P15292,'Classificazione UD'!A:B,2,FALSE)</f>
        <v>Fiscale</v>
      </c>
    </row>
    <row r="15293" spans="1:17" ht="15" customHeight="1" x14ac:dyDescent="0.25">
      <c r="A15293" s="30">
        <v>2017</v>
      </c>
      <c r="B15293" s="3" t="s">
        <v>17</v>
      </c>
      <c r="C15293" s="3" t="s">
        <v>27</v>
      </c>
      <c r="D15293" s="3" t="s">
        <v>28</v>
      </c>
      <c r="E15293" s="3">
        <v>26</v>
      </c>
      <c r="F15293" s="3">
        <v>104</v>
      </c>
      <c r="G15293" s="3">
        <v>182</v>
      </c>
      <c r="H15293" s="3">
        <v>46748337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 t="str">
        <f>B15293&amp;" | "&amp;C15293&amp;" | "&amp;D15293</f>
        <v>documentazione_amministrativa / documentazione_contabile | FATTURA PASSIVA | NOTA DI CREDITO</v>
      </c>
      <c r="Q15293" s="3" t="str">
        <f>VLOOKUP(P15293,'Classificazione UD'!A:B,2,FALSE)</f>
        <v>Fiscale</v>
      </c>
    </row>
    <row r="15294" spans="1:17" ht="15" customHeight="1" x14ac:dyDescent="0.25">
      <c r="A15294" s="30">
        <v>2017</v>
      </c>
      <c r="B15294" s="3" t="s">
        <v>20</v>
      </c>
      <c r="C15294" s="3" t="s">
        <v>21</v>
      </c>
      <c r="D15294" s="3" t="s">
        <v>21</v>
      </c>
      <c r="E15294" s="3">
        <v>313</v>
      </c>
      <c r="F15294" s="3">
        <v>604</v>
      </c>
      <c r="G15294" s="3">
        <v>604</v>
      </c>
      <c r="H15294" s="3">
        <v>89430071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s="3">
        <v>0</v>
      </c>
      <c r="P15294" s="3" t="str">
        <f>B15294&amp;" | "&amp;C15294&amp;" | "&amp;D15294</f>
        <v>documentazione_amministrativa / registri | REGISTRO GIORNALIERO | REGISTRO GIORNALIERO</v>
      </c>
      <c r="Q15294" s="3" t="str">
        <f>VLOOKUP(P15294,'Classificazione UD'!A:B,2,FALSE)</f>
        <v>RGP</v>
      </c>
    </row>
    <row r="15295" spans="1:17" ht="15" customHeight="1" x14ac:dyDescent="0.25">
      <c r="A15295" s="30">
        <v>2017</v>
      </c>
      <c r="B15295" s="3" t="s">
        <v>44</v>
      </c>
      <c r="C15295" s="3" t="s">
        <v>312</v>
      </c>
      <c r="D15295" s="3" t="s">
        <v>312</v>
      </c>
      <c r="E15295" s="3">
        <v>70</v>
      </c>
      <c r="F15295" s="3">
        <v>1000</v>
      </c>
      <c r="G15295" s="3">
        <v>1000</v>
      </c>
      <c r="H15295" s="3">
        <v>1111942698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 t="str">
        <f>B15295&amp;" | "&amp;C15295&amp;" | "&amp;D15295</f>
        <v>documentazione_amministrativa / deliberazioni | DELIB | DELIB</v>
      </c>
      <c r="Q15295" s="3" t="str">
        <f>VLOOKUP(P15295,'Classificazione UD'!A:B,2,FALSE)</f>
        <v>Amministrativo</v>
      </c>
    </row>
    <row r="15296" spans="1:17" ht="15" customHeight="1" x14ac:dyDescent="0.25">
      <c r="A15296" s="30">
        <v>2017</v>
      </c>
      <c r="B15296" s="3" t="s">
        <v>44</v>
      </c>
      <c r="C15296" s="3" t="s">
        <v>312</v>
      </c>
      <c r="D15296" s="3" t="s">
        <v>312</v>
      </c>
      <c r="E15296" s="3">
        <v>327</v>
      </c>
      <c r="F15296" s="3">
        <v>3991</v>
      </c>
      <c r="G15296" s="3">
        <v>3991</v>
      </c>
      <c r="H15296" s="3">
        <v>3275844947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 t="str">
        <f>B15296&amp;" | "&amp;C15296&amp;" | "&amp;D15296</f>
        <v>documentazione_amministrativa / deliberazioni | DELIB | DELIB</v>
      </c>
      <c r="Q15296" s="3" t="str">
        <f>VLOOKUP(P15296,'Classificazione UD'!A:B,2,FALSE)</f>
        <v>Amministrativo</v>
      </c>
    </row>
    <row r="15297" spans="1:17" ht="15" customHeight="1" x14ac:dyDescent="0.25">
      <c r="A15297" s="30">
        <v>2017</v>
      </c>
      <c r="B15297" s="3" t="s">
        <v>48</v>
      </c>
      <c r="C15297" s="3" t="s">
        <v>293</v>
      </c>
      <c r="D15297" s="3" t="s">
        <v>293</v>
      </c>
      <c r="E15297" s="3">
        <v>2081</v>
      </c>
      <c r="F15297" s="3">
        <v>7061</v>
      </c>
      <c r="G15297" s="3">
        <v>7061</v>
      </c>
      <c r="H15297" s="3">
        <v>3801586372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 t="str">
        <f>B15297&amp;" | "&amp;C15297&amp;" | "&amp;D15297</f>
        <v>documentazione_amministrativa / determinazioni | DETERMINAZIONE_DIRIGENZIALE | DETERMINAZIONE_DIRIGENZIALE</v>
      </c>
      <c r="Q15297" s="3" t="str">
        <f>VLOOKUP(P15297,'Classificazione UD'!A:B,2,FALSE)</f>
        <v>Amministrativo</v>
      </c>
    </row>
    <row r="15298" spans="1:17" ht="15" customHeight="1" x14ac:dyDescent="0.25">
      <c r="A15298" s="30">
        <v>2017</v>
      </c>
      <c r="B15298" s="3" t="s">
        <v>23</v>
      </c>
      <c r="C15298" s="3" t="s">
        <v>294</v>
      </c>
      <c r="D15298" s="3" t="s">
        <v>294</v>
      </c>
      <c r="E15298" s="3">
        <v>857</v>
      </c>
      <c r="F15298" s="3">
        <v>1678</v>
      </c>
      <c r="G15298" s="3">
        <v>1678</v>
      </c>
      <c r="H15298" s="3">
        <v>2653956901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 t="str">
        <f>B15298&amp;" | "&amp;C15298&amp;" | "&amp;D15298</f>
        <v>documentazione_amministrativa / altri_documenti | DOCUMENTO_NON_PROTOCOLLATO | DOCUMENTO_NON_PROTOCOLLATO</v>
      </c>
      <c r="Q15298" s="3" t="str">
        <f>VLOOKUP(P15298,'Classificazione UD'!A:B,2,FALSE)</f>
        <v>Amministrativo</v>
      </c>
    </row>
    <row r="15299" spans="1:17" ht="15" customHeight="1" x14ac:dyDescent="0.25">
      <c r="A15299" s="30">
        <v>2017</v>
      </c>
      <c r="B15299" s="3" t="s">
        <v>36</v>
      </c>
      <c r="C15299" s="3" t="s">
        <v>295</v>
      </c>
      <c r="D15299" s="3" t="s">
        <v>295</v>
      </c>
      <c r="E15299" s="3">
        <v>11906</v>
      </c>
      <c r="F15299" s="3">
        <v>23359</v>
      </c>
      <c r="G15299" s="3">
        <v>23359</v>
      </c>
      <c r="H15299" s="3">
        <v>10207273717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 t="str">
        <f>B15299&amp;" | "&amp;C15299&amp;" | "&amp;D15299</f>
        <v>documentazione_amministrativa / documenti_protocollati | DOCUMENTO_DI_PROTOCOLLO | DOCUMENTO_DI_PROTOCOLLO</v>
      </c>
      <c r="Q15299" s="3" t="str">
        <f>VLOOKUP(P15299,'Classificazione UD'!A:B,2,FALSE)</f>
        <v>Amministrativo</v>
      </c>
    </row>
    <row r="15300" spans="1:17" ht="15" customHeight="1" x14ac:dyDescent="0.25">
      <c r="A15300" s="30">
        <v>2017</v>
      </c>
      <c r="B15300" s="3" t="s">
        <v>20</v>
      </c>
      <c r="C15300" s="3" t="s">
        <v>296</v>
      </c>
      <c r="D15300" s="3" t="s">
        <v>296</v>
      </c>
      <c r="E15300" s="3">
        <v>354</v>
      </c>
      <c r="F15300" s="3">
        <v>708</v>
      </c>
      <c r="G15300" s="3">
        <v>708</v>
      </c>
      <c r="H15300" s="3">
        <v>362773923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 t="str">
        <f>B15300&amp;" | "&amp;C15300&amp;" | "&amp;D15300</f>
        <v>documentazione_amministrativa / registri | REGISTRO_GIORNALIERO_DI_PROTOCOLLO | REGISTRO_GIORNALIERO_DI_PROTOCOLLO</v>
      </c>
      <c r="Q15300" s="3" t="str">
        <f>VLOOKUP(P15300,'Classificazione UD'!A:B,2,FALSE)</f>
        <v>Amministrativo</v>
      </c>
    </row>
    <row r="15301" spans="1:17" ht="15" customHeight="1" x14ac:dyDescent="0.25">
      <c r="A15301" s="30">
        <v>2017</v>
      </c>
      <c r="B15301" s="3" t="s">
        <v>17</v>
      </c>
      <c r="C15301" s="3" t="s">
        <v>27</v>
      </c>
      <c r="D15301" s="3" t="s">
        <v>19</v>
      </c>
      <c r="E15301" s="3">
        <v>1</v>
      </c>
      <c r="F15301" s="3">
        <v>4</v>
      </c>
      <c r="G15301" s="3">
        <v>7</v>
      </c>
      <c r="H15301" s="3">
        <v>354123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 t="str">
        <f>B15301&amp;" | "&amp;C15301&amp;" | "&amp;D15301</f>
        <v>documentazione_amministrativa / documentazione_contabile | FATTURA PASSIVA | FATTURA</v>
      </c>
      <c r="Q15301" s="3" t="str">
        <f>VLOOKUP(P15301,'Classificazione UD'!A:B,2,FALSE)</f>
        <v>Fiscale</v>
      </c>
    </row>
    <row r="15302" spans="1:17" ht="15" customHeight="1" x14ac:dyDescent="0.25">
      <c r="A15302" s="30">
        <v>2017</v>
      </c>
      <c r="B15302" s="3" t="s">
        <v>118</v>
      </c>
      <c r="C15302" s="3" t="s">
        <v>119</v>
      </c>
      <c r="D15302" s="3" t="s">
        <v>119</v>
      </c>
      <c r="E15302" s="3">
        <v>15</v>
      </c>
      <c r="F15302" s="3">
        <v>30</v>
      </c>
      <c r="G15302" s="3">
        <v>30</v>
      </c>
      <c r="H15302" s="3">
        <v>1873322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 t="str">
        <f>B15302&amp;" | "&amp;C15302&amp;" | "&amp;D15302</f>
        <v>documentazione_amministrativa / decreti_ordinanze | DECRETO | DECRETO</v>
      </c>
      <c r="Q15302" s="3" t="str">
        <f>VLOOKUP(P15302,'Classificazione UD'!A:B,2,FALSE)</f>
        <v>Amministrativo</v>
      </c>
    </row>
    <row r="15303" spans="1:17" ht="15" customHeight="1" x14ac:dyDescent="0.25">
      <c r="A15303" s="30">
        <v>2017</v>
      </c>
      <c r="B15303" s="3" t="s">
        <v>44</v>
      </c>
      <c r="C15303" s="3" t="s">
        <v>135</v>
      </c>
      <c r="D15303" s="3" t="s">
        <v>135</v>
      </c>
      <c r="E15303" s="3">
        <v>43</v>
      </c>
      <c r="F15303" s="3">
        <v>293</v>
      </c>
      <c r="G15303" s="3">
        <v>293</v>
      </c>
      <c r="H15303" s="3">
        <v>48890620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 t="str">
        <f>B15303&amp;" | "&amp;C15303&amp;" | "&amp;D15303</f>
        <v>documentazione_amministrativa / deliberazioni | DELIBERA DI CONSIGLIO | DELIBERA DI CONSIGLIO</v>
      </c>
      <c r="Q15303" s="3" t="str">
        <f>VLOOKUP(P15303,'Classificazione UD'!A:B,2,FALSE)</f>
        <v>Amministrativo</v>
      </c>
    </row>
    <row r="15304" spans="1:17" ht="15" customHeight="1" x14ac:dyDescent="0.25">
      <c r="A15304" s="30">
        <v>2017</v>
      </c>
      <c r="B15304" s="3" t="s">
        <v>44</v>
      </c>
      <c r="C15304" s="3" t="s">
        <v>136</v>
      </c>
      <c r="D15304" s="3" t="s">
        <v>136</v>
      </c>
      <c r="E15304" s="3">
        <v>87</v>
      </c>
      <c r="F15304" s="3">
        <v>653</v>
      </c>
      <c r="G15304" s="3">
        <v>653</v>
      </c>
      <c r="H15304" s="3">
        <v>147044906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 t="str">
        <f>B15304&amp;" | "&amp;C15304&amp;" | "&amp;D15304</f>
        <v>documentazione_amministrativa / deliberazioni | DELIBERA DI GIUNTA | DELIBERA DI GIUNTA</v>
      </c>
      <c r="Q15304" s="3" t="str">
        <f>VLOOKUP(P15304,'Classificazione UD'!A:B,2,FALSE)</f>
        <v>Amministrativo</v>
      </c>
    </row>
    <row r="15305" spans="1:17" ht="15" customHeight="1" x14ac:dyDescent="0.25">
      <c r="A15305" s="30">
        <v>2017</v>
      </c>
      <c r="B15305" s="3" t="s">
        <v>48</v>
      </c>
      <c r="C15305" s="3" t="s">
        <v>81</v>
      </c>
      <c r="D15305" s="3" t="s">
        <v>81</v>
      </c>
      <c r="E15305" s="3">
        <v>115</v>
      </c>
      <c r="F15305" s="3">
        <v>558</v>
      </c>
      <c r="G15305" s="3">
        <v>558</v>
      </c>
      <c r="H15305" s="3">
        <v>103914690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 t="str">
        <f>B15305&amp;" | "&amp;C15305&amp;" | "&amp;D15305</f>
        <v>documentazione_amministrativa / determinazioni | DETERMINA | DETERMINA</v>
      </c>
      <c r="Q15305" s="3" t="str">
        <f>VLOOKUP(P15305,'Classificazione UD'!A:B,2,FALSE)</f>
        <v>Amministrativo</v>
      </c>
    </row>
    <row r="15306" spans="1:17" ht="15" customHeight="1" x14ac:dyDescent="0.25">
      <c r="A15306" s="30">
        <v>2017</v>
      </c>
      <c r="B15306" s="3" t="s">
        <v>17</v>
      </c>
      <c r="C15306" s="3" t="s">
        <v>27</v>
      </c>
      <c r="D15306" s="3" t="s">
        <v>19</v>
      </c>
      <c r="E15306" s="3">
        <v>17</v>
      </c>
      <c r="F15306" s="3">
        <v>52</v>
      </c>
      <c r="G15306" s="3">
        <v>52</v>
      </c>
      <c r="H15306" s="3">
        <v>4266148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s="3">
        <v>0</v>
      </c>
      <c r="P15306" s="3" t="str">
        <f>B15306&amp;" | "&amp;C15306&amp;" | "&amp;D15306</f>
        <v>documentazione_amministrativa / documentazione_contabile | FATTURA PASSIVA | FATTURA</v>
      </c>
      <c r="Q15306" s="3" t="str">
        <f>VLOOKUP(P15306,'Classificazione UD'!A:B,2,FALSE)</f>
        <v>Fiscale</v>
      </c>
    </row>
    <row r="15307" spans="1:17" ht="15" customHeight="1" x14ac:dyDescent="0.25">
      <c r="A15307" s="30">
        <v>2017</v>
      </c>
      <c r="B15307" s="3" t="s">
        <v>17</v>
      </c>
      <c r="C15307" s="3" t="s">
        <v>57</v>
      </c>
      <c r="D15307" s="3" t="s">
        <v>57</v>
      </c>
      <c r="E15307" s="3">
        <v>831</v>
      </c>
      <c r="F15307" s="3">
        <v>831</v>
      </c>
      <c r="G15307" s="3">
        <v>831</v>
      </c>
      <c r="H15307" s="3">
        <v>3719293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 t="str">
        <f>B15307&amp;" | "&amp;C15307&amp;" | "&amp;D15307</f>
        <v>documentazione_amministrativa / documentazione_contabile | FLUSSO ORDINATIVI | FLUSSO ORDINATIVI</v>
      </c>
      <c r="Q15307" s="3" t="str">
        <f>VLOOKUP(P15307,'Classificazione UD'!A:B,2,FALSE)</f>
        <v>Ordinativo</v>
      </c>
    </row>
    <row r="15308" spans="1:17" ht="15" customHeight="1" x14ac:dyDescent="0.25">
      <c r="A15308" s="30">
        <v>2017</v>
      </c>
      <c r="B15308" s="3" t="s">
        <v>17</v>
      </c>
      <c r="C15308" s="3" t="s">
        <v>137</v>
      </c>
      <c r="D15308" s="3" t="s">
        <v>137</v>
      </c>
      <c r="E15308" s="3">
        <v>216</v>
      </c>
      <c r="F15308" s="3">
        <v>344</v>
      </c>
      <c r="G15308" s="3">
        <v>344</v>
      </c>
      <c r="H15308" s="3">
        <v>48230750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0</v>
      </c>
      <c r="O15308" s="3">
        <v>0</v>
      </c>
      <c r="P15308" s="3" t="str">
        <f>B15308&amp;" | "&amp;C15308&amp;" | "&amp;D15308</f>
        <v>documentazione_amministrativa / documentazione_contabile | COMUNICAZIONE DI LIQUIDAZIONE | COMUNICAZIONE DI LIQUIDAZIONE</v>
      </c>
      <c r="Q15308" s="3" t="str">
        <f>VLOOKUP(P15308,'Classificazione UD'!A:B,2,FALSE)</f>
        <v>Ordinativo</v>
      </c>
    </row>
    <row r="15309" spans="1:17" ht="15" customHeight="1" x14ac:dyDescent="0.25">
      <c r="A15309" s="30">
        <v>2017</v>
      </c>
      <c r="B15309" s="3" t="s">
        <v>17</v>
      </c>
      <c r="C15309" s="3" t="s">
        <v>58</v>
      </c>
      <c r="D15309" s="3" t="s">
        <v>58</v>
      </c>
      <c r="E15309" s="3">
        <v>349</v>
      </c>
      <c r="F15309" s="3">
        <v>349</v>
      </c>
      <c r="G15309" s="3">
        <v>349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s="3">
        <v>0</v>
      </c>
      <c r="P15309" s="3" t="str">
        <f>B15309&amp;" | "&amp;C15309&amp;" | "&amp;D15309</f>
        <v>documentazione_amministrativa / documentazione_contabile | MANDATO | MANDATO</v>
      </c>
      <c r="Q15309" s="3" t="str">
        <f>VLOOKUP(P15309,'Classificazione UD'!A:B,2,FALSE)</f>
        <v>Ordinativo</v>
      </c>
    </row>
    <row r="15310" spans="1:17" ht="15" customHeight="1" x14ac:dyDescent="0.25">
      <c r="A15310" s="30">
        <v>2017</v>
      </c>
      <c r="B15310" s="3" t="s">
        <v>17</v>
      </c>
      <c r="C15310" s="3" t="s">
        <v>63</v>
      </c>
      <c r="D15310" s="3" t="s">
        <v>63</v>
      </c>
      <c r="E15310" s="3">
        <v>1709</v>
      </c>
      <c r="F15310" s="3">
        <v>1709</v>
      </c>
      <c r="G15310" s="3">
        <v>1709</v>
      </c>
      <c r="H15310" s="3">
        <v>4764216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 t="str">
        <f>B15310&amp;" | "&amp;C15310&amp;" | "&amp;D15310</f>
        <v>documentazione_amministrativa / documentazione_contabile | MESSAGGIO ESITO APPLICATIVO | MESSAGGIO ESITO APPLICATIVO</v>
      </c>
      <c r="Q15310" s="3" t="str">
        <f>VLOOKUP(P15310,'Classificazione UD'!A:B,2,FALSE)</f>
        <v>Ordinativo</v>
      </c>
    </row>
    <row r="15311" spans="1:17" ht="15" customHeight="1" x14ac:dyDescent="0.25">
      <c r="A15311" s="30">
        <v>2017</v>
      </c>
      <c r="B15311" s="3" t="s">
        <v>17</v>
      </c>
      <c r="C15311" s="3" t="s">
        <v>64</v>
      </c>
      <c r="D15311" s="3" t="s">
        <v>64</v>
      </c>
      <c r="E15311" s="3">
        <v>1710</v>
      </c>
      <c r="F15311" s="3">
        <v>1710</v>
      </c>
      <c r="G15311" s="3">
        <v>1710</v>
      </c>
      <c r="H15311" s="3">
        <v>4075560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3" t="str">
        <f>B15311&amp;" | "&amp;C15311&amp;" | "&amp;D15311</f>
        <v>documentazione_amministrativa / documentazione_contabile | MESSAGGIO RICEZIONE FLUSSO | MESSAGGIO RICEZIONE FLUSSO</v>
      </c>
      <c r="Q15311" s="3" t="str">
        <f>VLOOKUP(P15311,'Classificazione UD'!A:B,2,FALSE)</f>
        <v>Ordinativo</v>
      </c>
    </row>
    <row r="15312" spans="1:17" ht="15" customHeight="1" x14ac:dyDescent="0.25">
      <c r="A15312" s="30">
        <v>2017</v>
      </c>
      <c r="B15312" s="3" t="s">
        <v>118</v>
      </c>
      <c r="C15312" s="3" t="s">
        <v>139</v>
      </c>
      <c r="D15312" s="3" t="s">
        <v>139</v>
      </c>
      <c r="E15312" s="3">
        <v>4</v>
      </c>
      <c r="F15312" s="3">
        <v>8</v>
      </c>
      <c r="G15312" s="3">
        <v>8</v>
      </c>
      <c r="H15312" s="3">
        <v>841919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3" t="str">
        <f>B15312&amp;" | "&amp;C15312&amp;" | "&amp;D15312</f>
        <v>documentazione_amministrativa / decreti_ordinanze | ORDINANZA SINDACALE | ORDINANZA SINDACALE</v>
      </c>
      <c r="Q15312" s="3" t="str">
        <f>VLOOKUP(P15312,'Classificazione UD'!A:B,2,FALSE)</f>
        <v>Amministrativo</v>
      </c>
    </row>
    <row r="15313" spans="1:17" ht="15" customHeight="1" x14ac:dyDescent="0.25">
      <c r="A15313" s="30">
        <v>2017</v>
      </c>
      <c r="B15313" s="3" t="s">
        <v>36</v>
      </c>
      <c r="C15313" s="3" t="s">
        <v>50</v>
      </c>
      <c r="D15313" s="3" t="s">
        <v>50</v>
      </c>
      <c r="E15313" s="3">
        <v>3269</v>
      </c>
      <c r="F15313" s="3">
        <v>14295</v>
      </c>
      <c r="G15313" s="3">
        <v>14295</v>
      </c>
      <c r="H15313" s="3">
        <v>2657553056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s="3">
        <v>0</v>
      </c>
      <c r="P15313" s="3" t="str">
        <f>B15313&amp;" | "&amp;C15313&amp;" | "&amp;D15313</f>
        <v>documentazione_amministrativa / documenti_protocollati | DOCUMENTO PROTOCOLLATO | DOCUMENTO PROTOCOLLATO</v>
      </c>
      <c r="Q15313" s="3" t="str">
        <f>VLOOKUP(P15313,'Classificazione UD'!A:B,2,FALSE)</f>
        <v>Protocollo</v>
      </c>
    </row>
    <row r="15314" spans="1:17" ht="15" customHeight="1" x14ac:dyDescent="0.25">
      <c r="A15314" s="30">
        <v>2017</v>
      </c>
      <c r="B15314" s="3" t="s">
        <v>36</v>
      </c>
      <c r="C15314" s="3" t="s">
        <v>50</v>
      </c>
      <c r="D15314" s="3" t="s">
        <v>50</v>
      </c>
      <c r="E15314" s="3">
        <v>24</v>
      </c>
      <c r="F15314" s="3">
        <v>24</v>
      </c>
      <c r="G15314" s="3">
        <v>24</v>
      </c>
      <c r="H15314" s="3">
        <v>15545969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 t="str">
        <f>B15314&amp;" | "&amp;C15314&amp;" | "&amp;D15314</f>
        <v>documentazione_amministrativa / documenti_protocollati | DOCUMENTO PROTOCOLLATO | DOCUMENTO PROTOCOLLATO</v>
      </c>
      <c r="Q15314" s="3" t="str">
        <f>VLOOKUP(P15314,'Classificazione UD'!A:B,2,FALSE)</f>
        <v>Protocollo</v>
      </c>
    </row>
    <row r="15315" spans="1:17" ht="15" customHeight="1" x14ac:dyDescent="0.25">
      <c r="A15315" s="30">
        <v>2017</v>
      </c>
      <c r="B15315" s="3" t="s">
        <v>20</v>
      </c>
      <c r="C15315" s="3" t="s">
        <v>21</v>
      </c>
      <c r="D15315" s="3" t="s">
        <v>21</v>
      </c>
      <c r="E15315" s="3">
        <v>334</v>
      </c>
      <c r="F15315" s="3">
        <v>462</v>
      </c>
      <c r="G15315" s="3">
        <v>462</v>
      </c>
      <c r="H15315" s="3">
        <v>36167162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 t="str">
        <f>B15315&amp;" | "&amp;C15315&amp;" | "&amp;D15315</f>
        <v>documentazione_amministrativa / registri | REGISTRO GIORNALIERO | REGISTRO GIORNALIERO</v>
      </c>
      <c r="Q15315" s="3" t="str">
        <f>VLOOKUP(P15315,'Classificazione UD'!A:B,2,FALSE)</f>
        <v>RGP</v>
      </c>
    </row>
    <row r="15316" spans="1:17" ht="15" customHeight="1" x14ac:dyDescent="0.25">
      <c r="A15316" s="30">
        <v>2017</v>
      </c>
      <c r="B15316" s="3" t="s">
        <v>17</v>
      </c>
      <c r="C15316" s="3" t="s">
        <v>65</v>
      </c>
      <c r="D15316" s="3" t="s">
        <v>65</v>
      </c>
      <c r="E15316" s="3">
        <v>458</v>
      </c>
      <c r="F15316" s="3">
        <v>458</v>
      </c>
      <c r="G15316" s="3">
        <v>458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 t="str">
        <f>B15316&amp;" | "&amp;C15316&amp;" | "&amp;D15316</f>
        <v>documentazione_amministrativa / documentazione_contabile | REVERSALE | REVERSALE</v>
      </c>
      <c r="Q15316" s="3" t="str">
        <f>VLOOKUP(P15316,'Classificazione UD'!A:B,2,FALSE)</f>
        <v>Ordinativo</v>
      </c>
    </row>
    <row r="15317" spans="1:17" ht="15" customHeight="1" x14ac:dyDescent="0.25">
      <c r="A15317" s="30">
        <v>2017</v>
      </c>
      <c r="B15317" s="3" t="s">
        <v>17</v>
      </c>
      <c r="C15317" s="3" t="s">
        <v>18</v>
      </c>
      <c r="D15317" s="3" t="s">
        <v>19</v>
      </c>
      <c r="E15317" s="3">
        <v>2</v>
      </c>
      <c r="F15317" s="3">
        <v>5</v>
      </c>
      <c r="G15317" s="3">
        <v>5</v>
      </c>
      <c r="H15317" s="3">
        <v>25252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 t="str">
        <f>B15317&amp;" | "&amp;C15317&amp;" | "&amp;D15317</f>
        <v>documentazione_amministrativa / documentazione_contabile | FATTURA ATTIVA | FATTURA</v>
      </c>
      <c r="Q15317" s="3" t="str">
        <f>VLOOKUP(P15317,'Classificazione UD'!A:B,2,FALSE)</f>
        <v>Fiscale</v>
      </c>
    </row>
    <row r="15318" spans="1:17" ht="15" customHeight="1" x14ac:dyDescent="0.25">
      <c r="A15318" s="30">
        <v>2017</v>
      </c>
      <c r="B15318" s="3" t="s">
        <v>17</v>
      </c>
      <c r="C15318" s="3" t="s">
        <v>27</v>
      </c>
      <c r="D15318" s="3" t="s">
        <v>19</v>
      </c>
      <c r="E15318" s="3">
        <v>2215</v>
      </c>
      <c r="F15318" s="3">
        <v>6663</v>
      </c>
      <c r="G15318" s="3">
        <v>6663</v>
      </c>
      <c r="H15318" s="3">
        <v>664263908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 t="str">
        <f>B15318&amp;" | "&amp;C15318&amp;" | "&amp;D15318</f>
        <v>documentazione_amministrativa / documentazione_contabile | FATTURA PASSIVA | FATTURA</v>
      </c>
      <c r="Q15318" s="3" t="str">
        <f>VLOOKUP(P15318,'Classificazione UD'!A:B,2,FALSE)</f>
        <v>Fiscale</v>
      </c>
    </row>
    <row r="15319" spans="1:17" ht="15" customHeight="1" x14ac:dyDescent="0.25">
      <c r="A15319" s="30">
        <v>2017</v>
      </c>
      <c r="B15319" s="3" t="s">
        <v>20</v>
      </c>
      <c r="C15319" s="3" t="s">
        <v>21</v>
      </c>
      <c r="D15319" s="3" t="s">
        <v>21</v>
      </c>
      <c r="E15319" s="3">
        <v>5</v>
      </c>
      <c r="F15319" s="3">
        <v>5</v>
      </c>
      <c r="G15319" s="3">
        <v>5</v>
      </c>
      <c r="H15319" s="3">
        <v>848472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 t="str">
        <f>B15319&amp;" | "&amp;C15319&amp;" | "&amp;D15319</f>
        <v>documentazione_amministrativa / registri | REGISTRO GIORNALIERO | REGISTRO GIORNALIERO</v>
      </c>
      <c r="Q15319" s="3" t="str">
        <f>VLOOKUP(P15319,'Classificazione UD'!A:B,2,FALSE)</f>
        <v>RGP</v>
      </c>
    </row>
    <row r="15320" spans="1:17" ht="15" customHeight="1" x14ac:dyDescent="0.25">
      <c r="A15320" s="30">
        <v>2017</v>
      </c>
      <c r="B15320" s="3" t="s">
        <v>20</v>
      </c>
      <c r="C15320" s="3" t="s">
        <v>21</v>
      </c>
      <c r="D15320" s="3" t="s">
        <v>21</v>
      </c>
      <c r="E15320" s="3">
        <v>362</v>
      </c>
      <c r="F15320" s="3">
        <v>618</v>
      </c>
      <c r="G15320" s="3">
        <v>618</v>
      </c>
      <c r="H15320" s="3">
        <v>72514943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 t="str">
        <f>B15320&amp;" | "&amp;C15320&amp;" | "&amp;D15320</f>
        <v>documentazione_amministrativa / registri | REGISTRO GIORNALIERO | REGISTRO GIORNALIERO</v>
      </c>
      <c r="Q15320" s="3" t="str">
        <f>VLOOKUP(P15320,'Classificazione UD'!A:B,2,FALSE)</f>
        <v>RGP</v>
      </c>
    </row>
    <row r="15321" spans="1:17" ht="15" customHeight="1" x14ac:dyDescent="0.25">
      <c r="A15321" s="30">
        <v>2017</v>
      </c>
      <c r="B15321" s="3" t="s">
        <v>44</v>
      </c>
      <c r="C15321" s="3" t="s">
        <v>46</v>
      </c>
      <c r="D15321" s="3" t="s">
        <v>46</v>
      </c>
      <c r="E15321" s="3">
        <v>26</v>
      </c>
      <c r="F15321" s="3">
        <v>98</v>
      </c>
      <c r="G15321" s="3">
        <v>98</v>
      </c>
      <c r="H15321" s="3">
        <v>78167119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 t="str">
        <f>B15321&amp;" | "&amp;C15321&amp;" | "&amp;D15321</f>
        <v>documentazione_amministrativa / deliberazioni | DELIBERA | DELIBERA</v>
      </c>
      <c r="Q15321" s="3" t="str">
        <f>VLOOKUP(P15321,'Classificazione UD'!A:B,2,FALSE)</f>
        <v>Amministrativo</v>
      </c>
    </row>
    <row r="15322" spans="1:17" ht="15" customHeight="1" x14ac:dyDescent="0.25">
      <c r="A15322" s="30">
        <v>2017</v>
      </c>
      <c r="B15322" s="3" t="s">
        <v>44</v>
      </c>
      <c r="C15322" s="3" t="s">
        <v>46</v>
      </c>
      <c r="D15322" s="3" t="s">
        <v>46</v>
      </c>
      <c r="E15322" s="3">
        <v>50</v>
      </c>
      <c r="F15322" s="3">
        <v>146</v>
      </c>
      <c r="G15322" s="3">
        <v>146</v>
      </c>
      <c r="H15322" s="3">
        <v>52387754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3" t="str">
        <f>B15322&amp;" | "&amp;C15322&amp;" | "&amp;D15322</f>
        <v>documentazione_amministrativa / deliberazioni | DELIBERA | DELIBERA</v>
      </c>
      <c r="Q15322" s="3" t="str">
        <f>VLOOKUP(P15322,'Classificazione UD'!A:B,2,FALSE)</f>
        <v>Amministrativo</v>
      </c>
    </row>
    <row r="15323" spans="1:17" ht="15" customHeight="1" x14ac:dyDescent="0.25">
      <c r="A15323" s="30">
        <v>2017</v>
      </c>
      <c r="B15323" s="3" t="s">
        <v>17</v>
      </c>
      <c r="C15323" s="3" t="s">
        <v>27</v>
      </c>
      <c r="D15323" s="3" t="s">
        <v>19</v>
      </c>
      <c r="E15323" s="3">
        <v>570</v>
      </c>
      <c r="F15323" s="3">
        <v>2276</v>
      </c>
      <c r="G15323" s="3">
        <v>2276</v>
      </c>
      <c r="H15323" s="3">
        <v>436812340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 t="str">
        <f>B15323&amp;" | "&amp;C15323&amp;" | "&amp;D15323</f>
        <v>documentazione_amministrativa / documentazione_contabile | FATTURA PASSIVA | FATTURA</v>
      </c>
      <c r="Q15323" s="3" t="str">
        <f>VLOOKUP(P15323,'Classificazione UD'!A:B,2,FALSE)</f>
        <v>Fiscale</v>
      </c>
    </row>
    <row r="15324" spans="1:17" ht="15" customHeight="1" x14ac:dyDescent="0.25">
      <c r="A15324" s="30">
        <v>2017</v>
      </c>
      <c r="B15324" s="3" t="s">
        <v>23</v>
      </c>
      <c r="C15324" s="3" t="s">
        <v>117</v>
      </c>
      <c r="D15324" s="3" t="s">
        <v>117</v>
      </c>
      <c r="E15324" s="3">
        <v>84</v>
      </c>
      <c r="F15324" s="3">
        <v>92</v>
      </c>
      <c r="G15324" s="3">
        <v>92</v>
      </c>
      <c r="H15324" s="3">
        <v>6992178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 t="str">
        <f>B15324&amp;" | "&amp;C15324&amp;" | "&amp;D15324</f>
        <v>documentazione_amministrativa / altri_documenti | DOCUMENTO NON PROTOCOLLATO | DOCUMENTO NON PROTOCOLLATO</v>
      </c>
      <c r="Q15324" s="3" t="str">
        <f>VLOOKUP(P15324,'Classificazione UD'!A:B,2,FALSE)</f>
        <v>Amministrativo</v>
      </c>
    </row>
    <row r="15325" spans="1:17" ht="15" customHeight="1" x14ac:dyDescent="0.25">
      <c r="A15325" s="30">
        <v>2017</v>
      </c>
      <c r="B15325" s="3" t="s">
        <v>36</v>
      </c>
      <c r="C15325" s="3" t="s">
        <v>50</v>
      </c>
      <c r="D15325" s="3" t="s">
        <v>50</v>
      </c>
      <c r="E15325" s="3">
        <v>3427</v>
      </c>
      <c r="F15325" s="3">
        <v>9351</v>
      </c>
      <c r="G15325" s="3">
        <v>9351</v>
      </c>
      <c r="H15325" s="3">
        <v>5744639650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 t="str">
        <f>B15325&amp;" | "&amp;C15325&amp;" | "&amp;D15325</f>
        <v>documentazione_amministrativa / documenti_protocollati | DOCUMENTO PROTOCOLLATO | DOCUMENTO PROTOCOLLATO</v>
      </c>
      <c r="Q15325" s="3" t="str">
        <f>VLOOKUP(P15325,'Classificazione UD'!A:B,2,FALSE)</f>
        <v>Protocollo</v>
      </c>
    </row>
    <row r="15326" spans="1:17" ht="15" customHeight="1" x14ac:dyDescent="0.25">
      <c r="A15326" s="30">
        <v>2017</v>
      </c>
      <c r="B15326" s="3" t="s">
        <v>20</v>
      </c>
      <c r="C15326" s="3" t="s">
        <v>21</v>
      </c>
      <c r="D15326" s="3" t="s">
        <v>21</v>
      </c>
      <c r="E15326" s="3">
        <v>191</v>
      </c>
      <c r="F15326" s="3">
        <v>191</v>
      </c>
      <c r="G15326" s="3">
        <v>191</v>
      </c>
      <c r="H15326" s="3">
        <v>9066759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 t="str">
        <f>B15326&amp;" | "&amp;C15326&amp;" | "&amp;D15326</f>
        <v>documentazione_amministrativa / registri | REGISTRO GIORNALIERO | REGISTRO GIORNALIERO</v>
      </c>
      <c r="Q15326" s="3" t="str">
        <f>VLOOKUP(P15326,'Classificazione UD'!A:B,2,FALSE)</f>
        <v>RGP</v>
      </c>
    </row>
    <row r="15327" spans="1:17" ht="15" customHeight="1" x14ac:dyDescent="0.25">
      <c r="A15327" s="30">
        <v>2017</v>
      </c>
      <c r="B15327" s="3" t="s">
        <v>36</v>
      </c>
      <c r="C15327" s="3" t="s">
        <v>37</v>
      </c>
      <c r="D15327" s="3" t="s">
        <v>37</v>
      </c>
      <c r="E15327" s="3">
        <v>6221</v>
      </c>
      <c r="F15327" s="3">
        <v>6221</v>
      </c>
      <c r="G15327" s="3">
        <v>6221</v>
      </c>
      <c r="H15327" s="3">
        <v>1858762596</v>
      </c>
      <c r="I15327" s="3">
        <v>7569</v>
      </c>
      <c r="J15327" s="3">
        <v>7569</v>
      </c>
      <c r="K15327" s="3">
        <v>1357241103</v>
      </c>
      <c r="L15327" s="3">
        <v>0</v>
      </c>
      <c r="M15327" s="3">
        <v>0</v>
      </c>
      <c r="N15327" s="3">
        <v>0</v>
      </c>
      <c r="O15327" s="3">
        <v>0</v>
      </c>
      <c r="P15327" s="3" t="str">
        <f>B15327&amp;" | "&amp;C15327&amp;" | "&amp;D15327</f>
        <v>documentazione_amministrativa / documenti_protocollati | Documento protocollato | Documento protocollato</v>
      </c>
      <c r="Q15327" s="3" t="str">
        <f>VLOOKUP(P15327,'Classificazione UD'!A:B,2,FALSE)</f>
        <v>Protocollo</v>
      </c>
    </row>
    <row r="15328" spans="1:17" ht="15" customHeight="1" x14ac:dyDescent="0.25">
      <c r="A15328" s="30">
        <v>2017</v>
      </c>
      <c r="B15328" s="3" t="s">
        <v>20</v>
      </c>
      <c r="C15328" s="3" t="s">
        <v>21</v>
      </c>
      <c r="D15328" s="3" t="s">
        <v>21</v>
      </c>
      <c r="E15328" s="3">
        <v>299</v>
      </c>
      <c r="F15328" s="3">
        <v>299</v>
      </c>
      <c r="G15328" s="3">
        <v>299</v>
      </c>
      <c r="H15328" s="3">
        <v>37321885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 t="str">
        <f>B15328&amp;" | "&amp;C15328&amp;" | "&amp;D15328</f>
        <v>documentazione_amministrativa / registri | REGISTRO GIORNALIERO | REGISTRO GIORNALIERO</v>
      </c>
      <c r="Q15328" s="3" t="str">
        <f>VLOOKUP(P15328,'Classificazione UD'!A:B,2,FALSE)</f>
        <v>RGP</v>
      </c>
    </row>
    <row r="15329" spans="1:17" ht="15" customHeight="1" x14ac:dyDescent="0.25">
      <c r="A15329" s="30">
        <v>2017</v>
      </c>
      <c r="B15329" s="3" t="s">
        <v>20</v>
      </c>
      <c r="C15329" s="3" t="s">
        <v>304</v>
      </c>
      <c r="D15329" s="3" t="s">
        <v>304</v>
      </c>
      <c r="E15329" s="3">
        <v>3</v>
      </c>
      <c r="F15329" s="3">
        <v>3</v>
      </c>
      <c r="G15329" s="3">
        <v>3</v>
      </c>
      <c r="H15329" s="3">
        <v>748326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s="3">
        <v>0</v>
      </c>
      <c r="P15329" s="3" t="str">
        <f>B15329&amp;" | "&amp;C15329&amp;" | "&amp;D15329</f>
        <v>documentazione_amministrativa / registri | REGISTRO PROTOCOLLO | REGISTRO PROTOCOLLO</v>
      </c>
      <c r="Q15329" s="3" t="str">
        <f>VLOOKUP(P15329,'Classificazione UD'!A:B,2,FALSE)</f>
        <v>Amministrativo</v>
      </c>
    </row>
    <row r="15330" spans="1:17" ht="15" customHeight="1" x14ac:dyDescent="0.25">
      <c r="A15330" s="30">
        <v>2017</v>
      </c>
      <c r="B15330" s="3" t="s">
        <v>48</v>
      </c>
      <c r="C15330" s="3" t="s">
        <v>81</v>
      </c>
      <c r="D15330" s="3" t="s">
        <v>81</v>
      </c>
      <c r="E15330" s="3">
        <v>270</v>
      </c>
      <c r="F15330" s="3">
        <v>203</v>
      </c>
      <c r="G15330" s="3">
        <v>203</v>
      </c>
      <c r="H15330" s="3">
        <v>32330133</v>
      </c>
      <c r="I15330" s="3">
        <v>704</v>
      </c>
      <c r="J15330" s="3">
        <v>704</v>
      </c>
      <c r="K15330" s="3">
        <v>138002877</v>
      </c>
      <c r="L15330" s="3">
        <v>29</v>
      </c>
      <c r="M15330" s="3">
        <v>96</v>
      </c>
      <c r="N15330" s="3">
        <v>96</v>
      </c>
      <c r="O15330" s="3">
        <v>14497524</v>
      </c>
      <c r="P15330" s="3" t="str">
        <f>B15330&amp;" | "&amp;C15330&amp;" | "&amp;D15330</f>
        <v>documentazione_amministrativa / determinazioni | DETERMINA | DETERMINA</v>
      </c>
      <c r="Q15330" s="3" t="str">
        <f>VLOOKUP(P15330,'Classificazione UD'!A:B,2,FALSE)</f>
        <v>Amministrativo</v>
      </c>
    </row>
    <row r="15331" spans="1:17" ht="15" customHeight="1" x14ac:dyDescent="0.25">
      <c r="A15331" s="30">
        <v>2017</v>
      </c>
      <c r="B15331" s="3" t="s">
        <v>36</v>
      </c>
      <c r="C15331" s="3" t="s">
        <v>50</v>
      </c>
      <c r="D15331" s="3" t="s">
        <v>50</v>
      </c>
      <c r="E15331" s="3">
        <v>24</v>
      </c>
      <c r="F15331" s="3">
        <v>24</v>
      </c>
      <c r="G15331" s="3">
        <v>24</v>
      </c>
      <c r="H15331" s="3">
        <v>4311543</v>
      </c>
      <c r="I15331" s="3">
        <v>21</v>
      </c>
      <c r="J15331" s="3">
        <v>21</v>
      </c>
      <c r="K15331" s="3">
        <v>2362479</v>
      </c>
      <c r="L15331" s="3">
        <v>0</v>
      </c>
      <c r="M15331" s="3">
        <v>0</v>
      </c>
      <c r="N15331" s="3">
        <v>0</v>
      </c>
      <c r="O15331" s="3">
        <v>0</v>
      </c>
      <c r="P15331" s="3" t="str">
        <f>B15331&amp;" | "&amp;C15331&amp;" | "&amp;D15331</f>
        <v>documentazione_amministrativa / documenti_protocollati | DOCUMENTO PROTOCOLLATO | DOCUMENTO PROTOCOLLATO</v>
      </c>
      <c r="Q15331" s="3" t="str">
        <f>VLOOKUP(P15331,'Classificazione UD'!A:B,2,FALSE)</f>
        <v>Protocollo</v>
      </c>
    </row>
    <row r="15332" spans="1:17" ht="15" customHeight="1" x14ac:dyDescent="0.25">
      <c r="A15332" s="30">
        <v>2017</v>
      </c>
      <c r="B15332" s="3" t="s">
        <v>20</v>
      </c>
      <c r="C15332" s="3" t="s">
        <v>21</v>
      </c>
      <c r="D15332" s="3" t="s">
        <v>21</v>
      </c>
      <c r="E15332" s="3">
        <v>263</v>
      </c>
      <c r="F15332" s="3">
        <v>263</v>
      </c>
      <c r="G15332" s="3">
        <v>263</v>
      </c>
      <c r="H15332" s="3">
        <v>135696869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 t="str">
        <f>B15332&amp;" | "&amp;C15332&amp;" | "&amp;D15332</f>
        <v>documentazione_amministrativa / registri | REGISTRO GIORNALIERO | REGISTRO GIORNALIERO</v>
      </c>
      <c r="Q15332" s="3" t="str">
        <f>VLOOKUP(P15332,'Classificazione UD'!A:B,2,FALSE)</f>
        <v>RGP</v>
      </c>
    </row>
    <row r="15333" spans="1:17" ht="15" customHeight="1" x14ac:dyDescent="0.25">
      <c r="A15333" s="30">
        <v>2017</v>
      </c>
      <c r="B15333" s="3" t="s">
        <v>17</v>
      </c>
      <c r="C15333" s="3" t="s">
        <v>27</v>
      </c>
      <c r="D15333" s="3" t="s">
        <v>19</v>
      </c>
      <c r="E15333" s="3">
        <v>983</v>
      </c>
      <c r="F15333" s="3">
        <v>3306</v>
      </c>
      <c r="G15333" s="3">
        <v>3306</v>
      </c>
      <c r="H15333" s="3">
        <v>437968740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 t="str">
        <f>B15333&amp;" | "&amp;C15333&amp;" | "&amp;D15333</f>
        <v>documentazione_amministrativa / documentazione_contabile | FATTURA PASSIVA | FATTURA</v>
      </c>
      <c r="Q15333" s="3" t="str">
        <f>VLOOKUP(P15333,'Classificazione UD'!A:B,2,FALSE)</f>
        <v>Fiscale</v>
      </c>
    </row>
    <row r="15334" spans="1:17" ht="15" customHeight="1" x14ac:dyDescent="0.25">
      <c r="A15334" s="30">
        <v>2017</v>
      </c>
      <c r="B15334" s="3" t="s">
        <v>44</v>
      </c>
      <c r="C15334" s="3" t="s">
        <v>46</v>
      </c>
      <c r="D15334" s="3" t="s">
        <v>46</v>
      </c>
      <c r="E15334" s="3">
        <v>61</v>
      </c>
      <c r="F15334" s="3">
        <v>191</v>
      </c>
      <c r="G15334" s="3">
        <v>191</v>
      </c>
      <c r="H15334" s="3">
        <v>190681304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 t="str">
        <f>B15334&amp;" | "&amp;C15334&amp;" | "&amp;D15334</f>
        <v>documentazione_amministrativa / deliberazioni | DELIBERA | DELIBERA</v>
      </c>
      <c r="Q15334" s="3" t="str">
        <f>VLOOKUP(P15334,'Classificazione UD'!A:B,2,FALSE)</f>
        <v>Amministrativo</v>
      </c>
    </row>
    <row r="15335" spans="1:17" ht="15" customHeight="1" x14ac:dyDescent="0.25">
      <c r="A15335" s="30">
        <v>2017</v>
      </c>
      <c r="B15335" s="3" t="s">
        <v>118</v>
      </c>
      <c r="C15335" s="3" t="s">
        <v>119</v>
      </c>
      <c r="D15335" s="3" t="s">
        <v>119</v>
      </c>
      <c r="E15335" s="3">
        <v>14</v>
      </c>
      <c r="F15335" s="3">
        <v>35</v>
      </c>
      <c r="G15335" s="3">
        <v>35</v>
      </c>
      <c r="H15335" s="3">
        <v>2025083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>
        <v>0</v>
      </c>
      <c r="P15335" s="3" t="str">
        <f>B15335&amp;" | "&amp;C15335&amp;" | "&amp;D15335</f>
        <v>documentazione_amministrativa / decreti_ordinanze | DECRETO | DECRETO</v>
      </c>
      <c r="Q15335" s="3" t="str">
        <f>VLOOKUP(P15335,'Classificazione UD'!A:B,2,FALSE)</f>
        <v>Amministrativo</v>
      </c>
    </row>
    <row r="15336" spans="1:17" ht="15" customHeight="1" x14ac:dyDescent="0.25">
      <c r="A15336" s="30">
        <v>2017</v>
      </c>
      <c r="B15336" s="3" t="s">
        <v>48</v>
      </c>
      <c r="C15336" s="3" t="s">
        <v>81</v>
      </c>
      <c r="D15336" s="3" t="s">
        <v>81</v>
      </c>
      <c r="E15336" s="3">
        <v>470</v>
      </c>
      <c r="F15336" s="3">
        <v>1988</v>
      </c>
      <c r="G15336" s="3">
        <v>1988</v>
      </c>
      <c r="H15336" s="3">
        <v>170862215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 t="str">
        <f>B15336&amp;" | "&amp;C15336&amp;" | "&amp;D15336</f>
        <v>documentazione_amministrativa / determinazioni | DETERMINA | DETERMINA</v>
      </c>
      <c r="Q15336" s="3" t="str">
        <f>VLOOKUP(P15336,'Classificazione UD'!A:B,2,FALSE)</f>
        <v>Amministrativo</v>
      </c>
    </row>
    <row r="15337" spans="1:17" ht="15" customHeight="1" x14ac:dyDescent="0.25">
      <c r="A15337" s="30">
        <v>2017</v>
      </c>
      <c r="B15337" s="3" t="s">
        <v>17</v>
      </c>
      <c r="C15337" s="3" t="s">
        <v>27</v>
      </c>
      <c r="D15337" s="3" t="s">
        <v>19</v>
      </c>
      <c r="E15337" s="3">
        <v>1409</v>
      </c>
      <c r="F15337" s="3">
        <v>6873</v>
      </c>
      <c r="G15337" s="3">
        <v>11100</v>
      </c>
      <c r="H15337" s="3">
        <v>1088980847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 t="str">
        <f>B15337&amp;" | "&amp;C15337&amp;" | "&amp;D15337</f>
        <v>documentazione_amministrativa / documentazione_contabile | FATTURA PASSIVA | FATTURA</v>
      </c>
      <c r="Q15337" s="3" t="str">
        <f>VLOOKUP(P15337,'Classificazione UD'!A:B,2,FALSE)</f>
        <v>Fiscale</v>
      </c>
    </row>
    <row r="15338" spans="1:17" ht="15" customHeight="1" x14ac:dyDescent="0.25">
      <c r="A15338" s="30">
        <v>2017</v>
      </c>
      <c r="B15338" s="3" t="s">
        <v>44</v>
      </c>
      <c r="C15338" s="3" t="s">
        <v>46</v>
      </c>
      <c r="D15338" s="3" t="s">
        <v>46</v>
      </c>
      <c r="E15338" s="3">
        <v>143</v>
      </c>
      <c r="F15338" s="3">
        <v>450</v>
      </c>
      <c r="G15338" s="3">
        <v>450</v>
      </c>
      <c r="H15338" s="3">
        <v>122655773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3" t="str">
        <f>B15338&amp;" | "&amp;C15338&amp;" | "&amp;D15338</f>
        <v>documentazione_amministrativa / deliberazioni | DELIBERA | DELIBERA</v>
      </c>
      <c r="Q15338" s="3" t="str">
        <f>VLOOKUP(P15338,'Classificazione UD'!A:B,2,FALSE)</f>
        <v>Amministrativo</v>
      </c>
    </row>
    <row r="15339" spans="1:17" ht="15" customHeight="1" x14ac:dyDescent="0.25">
      <c r="A15339" s="30">
        <v>2017</v>
      </c>
      <c r="B15339" s="3" t="s">
        <v>118</v>
      </c>
      <c r="C15339" s="3" t="s">
        <v>122</v>
      </c>
      <c r="D15339" s="3" t="s">
        <v>122</v>
      </c>
      <c r="E15339" s="3">
        <v>18</v>
      </c>
      <c r="F15339" s="3">
        <v>40</v>
      </c>
      <c r="G15339" s="3">
        <v>40</v>
      </c>
      <c r="H15339" s="3">
        <v>5541287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 t="str">
        <f>B15339&amp;" | "&amp;C15339&amp;" | "&amp;D15339</f>
        <v>documentazione_amministrativa / decreti_ordinanze | ORDINANZA | ORDINANZA</v>
      </c>
      <c r="Q15339" s="3" t="str">
        <f>VLOOKUP(P15339,'Classificazione UD'!A:B,2,FALSE)</f>
        <v>Amministrativo</v>
      </c>
    </row>
    <row r="15340" spans="1:17" ht="15" customHeight="1" x14ac:dyDescent="0.25">
      <c r="A15340" s="30">
        <v>2017</v>
      </c>
      <c r="B15340" s="3" t="s">
        <v>36</v>
      </c>
      <c r="C15340" s="3" t="s">
        <v>50</v>
      </c>
      <c r="D15340" s="3" t="s">
        <v>50</v>
      </c>
      <c r="E15340" s="3">
        <v>16183</v>
      </c>
      <c r="F15340" s="3">
        <v>57372</v>
      </c>
      <c r="G15340" s="3">
        <v>57372</v>
      </c>
      <c r="H15340" s="3">
        <v>20294702790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 t="str">
        <f>B15340&amp;" | "&amp;C15340&amp;" | "&amp;D15340</f>
        <v>documentazione_amministrativa / documenti_protocollati | DOCUMENTO PROTOCOLLATO | DOCUMENTO PROTOCOLLATO</v>
      </c>
      <c r="Q15340" s="3" t="str">
        <f>VLOOKUP(P15340,'Classificazione UD'!A:B,2,FALSE)</f>
        <v>Protocollo</v>
      </c>
    </row>
    <row r="15341" spans="1:17" ht="15" customHeight="1" x14ac:dyDescent="0.25">
      <c r="A15341" s="30">
        <v>2017</v>
      </c>
      <c r="B15341" s="3" t="s">
        <v>20</v>
      </c>
      <c r="C15341" s="3" t="s">
        <v>21</v>
      </c>
      <c r="D15341" s="3" t="s">
        <v>21</v>
      </c>
      <c r="E15341" s="3">
        <v>284</v>
      </c>
      <c r="F15341" s="3">
        <v>284</v>
      </c>
      <c r="G15341" s="3">
        <v>284</v>
      </c>
      <c r="H15341" s="3">
        <v>41232359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 t="str">
        <f>B15341&amp;" | "&amp;C15341&amp;" | "&amp;D15341</f>
        <v>documentazione_amministrativa / registri | REGISTRO GIORNALIERO | REGISTRO GIORNALIERO</v>
      </c>
      <c r="Q15341" s="3" t="str">
        <f>VLOOKUP(P15341,'Classificazione UD'!A:B,2,FALSE)</f>
        <v>RGP</v>
      </c>
    </row>
    <row r="15342" spans="1:17" ht="15" customHeight="1" x14ac:dyDescent="0.25">
      <c r="A15342" s="30">
        <v>2017</v>
      </c>
      <c r="B15342" s="3" t="s">
        <v>17</v>
      </c>
      <c r="C15342" s="3" t="s">
        <v>27</v>
      </c>
      <c r="D15342" s="3" t="s">
        <v>19</v>
      </c>
      <c r="E15342" s="3">
        <v>1238</v>
      </c>
      <c r="F15342" s="3">
        <v>2708</v>
      </c>
      <c r="G15342" s="3">
        <v>5184</v>
      </c>
      <c r="H15342" s="3">
        <v>359074937</v>
      </c>
      <c r="I15342" s="3">
        <v>1573</v>
      </c>
      <c r="J15342" s="3">
        <v>3146</v>
      </c>
      <c r="K15342" s="3">
        <v>2007005</v>
      </c>
      <c r="L15342" s="3">
        <v>0</v>
      </c>
      <c r="M15342" s="3">
        <v>0</v>
      </c>
      <c r="N15342" s="3">
        <v>0</v>
      </c>
      <c r="O15342" s="3">
        <v>0</v>
      </c>
      <c r="P15342" s="3" t="str">
        <f>B15342&amp;" | "&amp;C15342&amp;" | "&amp;D15342</f>
        <v>documentazione_amministrativa / documentazione_contabile | FATTURA PASSIVA | FATTURA</v>
      </c>
      <c r="Q15342" s="3" t="str">
        <f>VLOOKUP(P15342,'Classificazione UD'!A:B,2,FALSE)</f>
        <v>Fiscale</v>
      </c>
    </row>
    <row r="15343" spans="1:17" ht="15" customHeight="1" x14ac:dyDescent="0.25">
      <c r="A15343" s="30">
        <v>2017</v>
      </c>
      <c r="B15343" s="3" t="s">
        <v>17</v>
      </c>
      <c r="C15343" s="3" t="s">
        <v>27</v>
      </c>
      <c r="D15343" s="3" t="s">
        <v>28</v>
      </c>
      <c r="E15343" s="3">
        <v>31</v>
      </c>
      <c r="F15343" s="3">
        <v>63</v>
      </c>
      <c r="G15343" s="3">
        <v>125</v>
      </c>
      <c r="H15343" s="3">
        <v>5367289</v>
      </c>
      <c r="I15343" s="3">
        <v>37</v>
      </c>
      <c r="J15343" s="3">
        <v>74</v>
      </c>
      <c r="K15343" s="3">
        <v>40312</v>
      </c>
      <c r="L15343" s="3">
        <v>0</v>
      </c>
      <c r="M15343" s="3">
        <v>0</v>
      </c>
      <c r="N15343" s="3">
        <v>0</v>
      </c>
      <c r="O15343" s="3">
        <v>0</v>
      </c>
      <c r="P15343" s="3" t="str">
        <f>B15343&amp;" | "&amp;C15343&amp;" | "&amp;D15343</f>
        <v>documentazione_amministrativa / documentazione_contabile | FATTURA PASSIVA | NOTA DI CREDITO</v>
      </c>
      <c r="Q15343" s="3" t="str">
        <f>VLOOKUP(P15343,'Classificazione UD'!A:B,2,FALSE)</f>
        <v>Fiscale</v>
      </c>
    </row>
    <row r="15344" spans="1:17" ht="15" customHeight="1" x14ac:dyDescent="0.25">
      <c r="A15344" s="30">
        <v>2017</v>
      </c>
      <c r="B15344" s="3" t="s">
        <v>23</v>
      </c>
      <c r="C15344" s="3" t="s">
        <v>24</v>
      </c>
      <c r="D15344" s="3" t="s">
        <v>24</v>
      </c>
      <c r="E15344" s="3">
        <v>1</v>
      </c>
      <c r="F15344" s="3">
        <v>1</v>
      </c>
      <c r="G15344" s="3">
        <v>1</v>
      </c>
      <c r="H15344" s="3">
        <v>57885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 t="str">
        <f>B15344&amp;" | "&amp;C15344&amp;" | "&amp;D15344</f>
        <v>documentazione_amministrativa / altri_documenti | FOGLIO DI TRASFORMAZIONE | FOGLIO DI TRASFORMAZIONE</v>
      </c>
      <c r="Q15344" s="3" t="str">
        <f>VLOOKUP(P15344,'Classificazione UD'!A:B,2,FALSE)</f>
        <v>Tecnico</v>
      </c>
    </row>
    <row r="15345" spans="1:17" ht="15" customHeight="1" x14ac:dyDescent="0.25">
      <c r="A15345" s="30">
        <v>2017</v>
      </c>
      <c r="B15345" s="3" t="s">
        <v>20</v>
      </c>
      <c r="C15345" s="3" t="s">
        <v>21</v>
      </c>
      <c r="D15345" s="3" t="s">
        <v>21</v>
      </c>
      <c r="E15345" s="3">
        <v>121</v>
      </c>
      <c r="F15345" s="3">
        <v>121</v>
      </c>
      <c r="G15345" s="3">
        <v>121</v>
      </c>
      <c r="H15345" s="3">
        <v>6183257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 t="str">
        <f>B15345&amp;" | "&amp;C15345&amp;" | "&amp;D15345</f>
        <v>documentazione_amministrativa / registri | REGISTRO GIORNALIERO | REGISTRO GIORNALIERO</v>
      </c>
      <c r="Q15345" s="3" t="str">
        <f>VLOOKUP(P15345,'Classificazione UD'!A:B,2,FALSE)</f>
        <v>RGP</v>
      </c>
    </row>
    <row r="15346" spans="1:17" ht="15" customHeight="1" x14ac:dyDescent="0.25">
      <c r="A15346" s="30">
        <v>2017</v>
      </c>
      <c r="B15346" s="3" t="s">
        <v>44</v>
      </c>
      <c r="C15346" s="3" t="s">
        <v>46</v>
      </c>
      <c r="D15346" s="3" t="s">
        <v>46</v>
      </c>
      <c r="E15346" s="3">
        <v>43</v>
      </c>
      <c r="F15346" s="3">
        <v>318</v>
      </c>
      <c r="G15346" s="3">
        <v>318</v>
      </c>
      <c r="H15346" s="3">
        <v>168682692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 t="str">
        <f>B15346&amp;" | "&amp;C15346&amp;" | "&amp;D15346</f>
        <v>documentazione_amministrativa / deliberazioni | DELIBERA | DELIBERA</v>
      </c>
      <c r="Q15346" s="3" t="str">
        <f>VLOOKUP(P15346,'Classificazione UD'!A:B,2,FALSE)</f>
        <v>Amministrativo</v>
      </c>
    </row>
    <row r="15347" spans="1:17" ht="15" customHeight="1" x14ac:dyDescent="0.25">
      <c r="A15347" s="30">
        <v>2017</v>
      </c>
      <c r="B15347" s="3" t="s">
        <v>44</v>
      </c>
      <c r="C15347" s="3" t="s">
        <v>46</v>
      </c>
      <c r="D15347" s="3" t="s">
        <v>46</v>
      </c>
      <c r="E15347" s="3">
        <v>168</v>
      </c>
      <c r="F15347" s="3">
        <v>1422</v>
      </c>
      <c r="G15347" s="3">
        <v>1422</v>
      </c>
      <c r="H15347" s="3">
        <v>835312333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 t="str">
        <f>B15347&amp;" | "&amp;C15347&amp;" | "&amp;D15347</f>
        <v>documentazione_amministrativa / deliberazioni | DELIBERA | DELIBERA</v>
      </c>
      <c r="Q15347" s="3" t="str">
        <f>VLOOKUP(P15347,'Classificazione UD'!A:B,2,FALSE)</f>
        <v>Amministrativo</v>
      </c>
    </row>
    <row r="15348" spans="1:17" ht="15" customHeight="1" x14ac:dyDescent="0.25">
      <c r="A15348" s="30">
        <v>2017</v>
      </c>
      <c r="B15348" s="3" t="s">
        <v>48</v>
      </c>
      <c r="C15348" s="3" t="s">
        <v>175</v>
      </c>
      <c r="D15348" s="3" t="s">
        <v>175</v>
      </c>
      <c r="E15348" s="3">
        <v>624</v>
      </c>
      <c r="F15348" s="3">
        <v>3238</v>
      </c>
      <c r="G15348" s="3">
        <v>3238</v>
      </c>
      <c r="H15348" s="3">
        <v>841250306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 t="str">
        <f>B15348&amp;" | "&amp;C15348&amp;" | "&amp;D15348</f>
        <v>documentazione_amministrativa / determinazioni | DETERMINAZIONE | DETERMINAZIONE</v>
      </c>
      <c r="Q15348" s="3" t="str">
        <f>VLOOKUP(P15348,'Classificazione UD'!A:B,2,FALSE)</f>
        <v>Amministrativo</v>
      </c>
    </row>
    <row r="15349" spans="1:17" ht="15" customHeight="1" x14ac:dyDescent="0.25">
      <c r="A15349" s="30">
        <v>2017</v>
      </c>
      <c r="B15349" s="3" t="s">
        <v>36</v>
      </c>
      <c r="C15349" s="3" t="s">
        <v>50</v>
      </c>
      <c r="D15349" s="3" t="s">
        <v>50</v>
      </c>
      <c r="E15349" s="3">
        <v>16275</v>
      </c>
      <c r="F15349" s="3">
        <v>36349</v>
      </c>
      <c r="G15349" s="3">
        <v>36349</v>
      </c>
      <c r="H15349" s="3">
        <v>22223318190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 t="str">
        <f>B15349&amp;" | "&amp;C15349&amp;" | "&amp;D15349</f>
        <v>documentazione_amministrativa / documenti_protocollati | DOCUMENTO PROTOCOLLATO | DOCUMENTO PROTOCOLLATO</v>
      </c>
      <c r="Q15349" s="3" t="str">
        <f>VLOOKUP(P15349,'Classificazione UD'!A:B,2,FALSE)</f>
        <v>Protocollo</v>
      </c>
    </row>
    <row r="15350" spans="1:17" ht="15" customHeight="1" x14ac:dyDescent="0.25">
      <c r="A15350" s="30">
        <v>2017</v>
      </c>
      <c r="B15350" s="3" t="s">
        <v>33</v>
      </c>
      <c r="C15350" s="3" t="s">
        <v>34</v>
      </c>
      <c r="D15350" s="3" t="s">
        <v>34</v>
      </c>
      <c r="E15350" s="3">
        <v>17</v>
      </c>
      <c r="F15350" s="3">
        <v>40</v>
      </c>
      <c r="G15350" s="3">
        <v>40</v>
      </c>
      <c r="H15350" s="3">
        <v>22846947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>
        <v>0</v>
      </c>
      <c r="P15350" s="3" t="str">
        <f>B15350&amp;" | "&amp;C15350&amp;" | "&amp;D15350</f>
        <v>documentazione_amministrativa / contratti_accordi | CONTRATTO | CONTRATTO</v>
      </c>
      <c r="Q15350" s="3" t="str">
        <f>VLOOKUP(P15350,'Classificazione UD'!A:B,2,FALSE)</f>
        <v>Contratto</v>
      </c>
    </row>
    <row r="15351" spans="1:17" ht="15" customHeight="1" x14ac:dyDescent="0.25">
      <c r="A15351" s="30">
        <v>2017</v>
      </c>
      <c r="B15351" s="3" t="s">
        <v>20</v>
      </c>
      <c r="C15351" s="3" t="s">
        <v>21</v>
      </c>
      <c r="D15351" s="3" t="s">
        <v>21</v>
      </c>
      <c r="E15351" s="3">
        <v>363</v>
      </c>
      <c r="F15351" s="3">
        <v>660</v>
      </c>
      <c r="G15351" s="3">
        <v>660</v>
      </c>
      <c r="H15351" s="3">
        <v>61109654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 t="str">
        <f>B15351&amp;" | "&amp;C15351&amp;" | "&amp;D15351</f>
        <v>documentazione_amministrativa / registri | REGISTRO GIORNALIERO | REGISTRO GIORNALIERO</v>
      </c>
      <c r="Q15351" s="3" t="str">
        <f>VLOOKUP(P15351,'Classificazione UD'!A:B,2,FALSE)</f>
        <v>RGP</v>
      </c>
    </row>
    <row r="15352" spans="1:17" ht="15" customHeight="1" x14ac:dyDescent="0.25">
      <c r="A15352" s="30">
        <v>2017</v>
      </c>
      <c r="B15352" s="3" t="s">
        <v>44</v>
      </c>
      <c r="C15352" s="3" t="s">
        <v>312</v>
      </c>
      <c r="D15352" s="3" t="s">
        <v>312</v>
      </c>
      <c r="E15352" s="3">
        <v>33</v>
      </c>
      <c r="F15352" s="3">
        <v>234</v>
      </c>
      <c r="G15352" s="3">
        <v>234</v>
      </c>
      <c r="H15352" s="3">
        <v>75784284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3" t="str">
        <f>B15352&amp;" | "&amp;C15352&amp;" | "&amp;D15352</f>
        <v>documentazione_amministrativa / deliberazioni | DELIB | DELIB</v>
      </c>
      <c r="Q15352" s="3" t="str">
        <f>VLOOKUP(P15352,'Classificazione UD'!A:B,2,FALSE)</f>
        <v>Amministrativo</v>
      </c>
    </row>
    <row r="15353" spans="1:17" ht="15" customHeight="1" x14ac:dyDescent="0.25">
      <c r="A15353" s="30">
        <v>2017</v>
      </c>
      <c r="B15353" s="3" t="s">
        <v>44</v>
      </c>
      <c r="C15353" s="3" t="s">
        <v>312</v>
      </c>
      <c r="D15353" s="3" t="s">
        <v>312</v>
      </c>
      <c r="E15353" s="3">
        <v>110</v>
      </c>
      <c r="F15353" s="3">
        <v>832</v>
      </c>
      <c r="G15353" s="3">
        <v>832</v>
      </c>
      <c r="H15353" s="3">
        <v>415010701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 t="str">
        <f>B15353&amp;" | "&amp;C15353&amp;" | "&amp;D15353</f>
        <v>documentazione_amministrativa / deliberazioni | DELIB | DELIB</v>
      </c>
      <c r="Q15353" s="3" t="str">
        <f>VLOOKUP(P15353,'Classificazione UD'!A:B,2,FALSE)</f>
        <v>Amministrativo</v>
      </c>
    </row>
    <row r="15354" spans="1:17" ht="15" customHeight="1" x14ac:dyDescent="0.25">
      <c r="A15354" s="30">
        <v>2017</v>
      </c>
      <c r="B15354" s="3" t="s">
        <v>48</v>
      </c>
      <c r="C15354" s="3" t="s">
        <v>293</v>
      </c>
      <c r="D15354" s="3" t="s">
        <v>293</v>
      </c>
      <c r="E15354" s="3">
        <v>587</v>
      </c>
      <c r="F15354" s="3">
        <v>1904</v>
      </c>
      <c r="G15354" s="3">
        <v>1904</v>
      </c>
      <c r="H15354" s="3">
        <v>339317746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 t="str">
        <f>B15354&amp;" | "&amp;C15354&amp;" | "&amp;D15354</f>
        <v>documentazione_amministrativa / determinazioni | DETERMINAZIONE_DIRIGENZIALE | DETERMINAZIONE_DIRIGENZIALE</v>
      </c>
      <c r="Q15354" s="3" t="str">
        <f>VLOOKUP(P15354,'Classificazione UD'!A:B,2,FALSE)</f>
        <v>Amministrativo</v>
      </c>
    </row>
    <row r="15355" spans="1:17" ht="15" customHeight="1" x14ac:dyDescent="0.25">
      <c r="A15355" s="30">
        <v>2017</v>
      </c>
      <c r="B15355" s="3" t="s">
        <v>20</v>
      </c>
      <c r="C15355" s="3" t="s">
        <v>296</v>
      </c>
      <c r="D15355" s="3" t="s">
        <v>296</v>
      </c>
      <c r="E15355" s="3">
        <v>100</v>
      </c>
      <c r="F15355" s="3">
        <v>300</v>
      </c>
      <c r="G15355" s="3">
        <v>300</v>
      </c>
      <c r="H15355" s="3">
        <v>31716240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 t="str">
        <f>B15355&amp;" | "&amp;C15355&amp;" | "&amp;D15355</f>
        <v>documentazione_amministrativa / registri | REGISTRO_GIORNALIERO_DI_PROTOCOLLO | REGISTRO_GIORNALIERO_DI_PROTOCOLLO</v>
      </c>
      <c r="Q15355" s="3" t="str">
        <f>VLOOKUP(P15355,'Classificazione UD'!A:B,2,FALSE)</f>
        <v>Amministrativo</v>
      </c>
    </row>
    <row r="15356" spans="1:17" ht="15" customHeight="1" x14ac:dyDescent="0.25">
      <c r="A15356" s="30">
        <v>2017</v>
      </c>
      <c r="B15356" s="3" t="s">
        <v>44</v>
      </c>
      <c r="C15356" s="3" t="s">
        <v>46</v>
      </c>
      <c r="D15356" s="3" t="s">
        <v>46</v>
      </c>
      <c r="E15356" s="3">
        <v>28</v>
      </c>
      <c r="F15356" s="3">
        <v>209</v>
      </c>
      <c r="G15356" s="3">
        <v>209</v>
      </c>
      <c r="H15356" s="3">
        <v>93489887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 t="str">
        <f>B15356&amp;" | "&amp;C15356&amp;" | "&amp;D15356</f>
        <v>documentazione_amministrativa / deliberazioni | DELIBERA | DELIBERA</v>
      </c>
      <c r="Q15356" s="3" t="str">
        <f>VLOOKUP(P15356,'Classificazione UD'!A:B,2,FALSE)</f>
        <v>Amministrativo</v>
      </c>
    </row>
    <row r="15357" spans="1:17" ht="15" customHeight="1" x14ac:dyDescent="0.25">
      <c r="A15357" s="30">
        <v>2017</v>
      </c>
      <c r="B15357" s="3" t="s">
        <v>44</v>
      </c>
      <c r="C15357" s="3" t="s">
        <v>46</v>
      </c>
      <c r="D15357" s="3" t="s">
        <v>46</v>
      </c>
      <c r="E15357" s="3">
        <v>55</v>
      </c>
      <c r="F15357" s="3">
        <v>457</v>
      </c>
      <c r="G15357" s="3">
        <v>457</v>
      </c>
      <c r="H15357" s="3">
        <v>133590249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 t="str">
        <f>B15357&amp;" | "&amp;C15357&amp;" | "&amp;D15357</f>
        <v>documentazione_amministrativa / deliberazioni | DELIBERA | DELIBERA</v>
      </c>
      <c r="Q15357" s="3" t="str">
        <f>VLOOKUP(P15357,'Classificazione UD'!A:B,2,FALSE)</f>
        <v>Amministrativo</v>
      </c>
    </row>
    <row r="15358" spans="1:17" ht="15" customHeight="1" x14ac:dyDescent="0.25">
      <c r="A15358" s="30">
        <v>2017</v>
      </c>
      <c r="B15358" s="3" t="s">
        <v>48</v>
      </c>
      <c r="C15358" s="3" t="s">
        <v>116</v>
      </c>
      <c r="D15358" s="3" t="s">
        <v>116</v>
      </c>
      <c r="E15358" s="3">
        <v>335</v>
      </c>
      <c r="F15358" s="3">
        <v>1479</v>
      </c>
      <c r="G15358" s="3">
        <v>1479</v>
      </c>
      <c r="H15358" s="3">
        <v>415178120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 t="str">
        <f>B15358&amp;" | "&amp;C15358&amp;" | "&amp;D15358</f>
        <v>documentazione_amministrativa / determinazioni | DETERMINAZIONE DEL DIRIGENTE | DETERMINAZIONE DEL DIRIGENTE</v>
      </c>
      <c r="Q15358" s="3" t="str">
        <f>VLOOKUP(P15358,'Classificazione UD'!A:B,2,FALSE)</f>
        <v>Amministrativo</v>
      </c>
    </row>
    <row r="15359" spans="1:17" ht="15" customHeight="1" x14ac:dyDescent="0.25">
      <c r="A15359" s="30">
        <v>2017</v>
      </c>
      <c r="B15359" s="3" t="s">
        <v>17</v>
      </c>
      <c r="C15359" s="3" t="s">
        <v>27</v>
      </c>
      <c r="D15359" s="3" t="s">
        <v>19</v>
      </c>
      <c r="E15359" s="3">
        <v>1275</v>
      </c>
      <c r="F15359" s="3">
        <v>6255</v>
      </c>
      <c r="G15359" s="3">
        <v>6255</v>
      </c>
      <c r="H15359" s="3">
        <v>725795857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3" t="str">
        <f>B15359&amp;" | "&amp;C15359&amp;" | "&amp;D15359</f>
        <v>documentazione_amministrativa / documentazione_contabile | FATTURA PASSIVA | FATTURA</v>
      </c>
      <c r="Q15359" s="3" t="str">
        <f>VLOOKUP(P15359,'Classificazione UD'!A:B,2,FALSE)</f>
        <v>Fiscale</v>
      </c>
    </row>
    <row r="15360" spans="1:17" ht="15" customHeight="1" x14ac:dyDescent="0.25">
      <c r="A15360" s="30">
        <v>2017</v>
      </c>
      <c r="B15360" s="3" t="s">
        <v>36</v>
      </c>
      <c r="C15360" s="3" t="s">
        <v>50</v>
      </c>
      <c r="D15360" s="3" t="s">
        <v>50</v>
      </c>
      <c r="E15360" s="3">
        <v>9001</v>
      </c>
      <c r="F15360" s="3">
        <v>22047</v>
      </c>
      <c r="G15360" s="3">
        <v>22047</v>
      </c>
      <c r="H15360" s="3">
        <v>9676952427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 t="str">
        <f>B15360&amp;" | "&amp;C15360&amp;" | "&amp;D15360</f>
        <v>documentazione_amministrativa / documenti_protocollati | DOCUMENTO PROTOCOLLATO | DOCUMENTO PROTOCOLLATO</v>
      </c>
      <c r="Q15360" s="3" t="str">
        <f>VLOOKUP(P15360,'Classificazione UD'!A:B,2,FALSE)</f>
        <v>Protocollo</v>
      </c>
    </row>
    <row r="15361" spans="1:17" ht="15" customHeight="1" x14ac:dyDescent="0.25">
      <c r="A15361" s="30">
        <v>2017</v>
      </c>
      <c r="B15361" s="3" t="s">
        <v>20</v>
      </c>
      <c r="C15361" s="3" t="s">
        <v>21</v>
      </c>
      <c r="D15361" s="3" t="s">
        <v>21</v>
      </c>
      <c r="E15361" s="3">
        <v>345</v>
      </c>
      <c r="F15361" s="3">
        <v>345</v>
      </c>
      <c r="G15361" s="3">
        <v>345</v>
      </c>
      <c r="H15361" s="3">
        <v>24300016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 t="str">
        <f>B15361&amp;" | "&amp;C15361&amp;" | "&amp;D15361</f>
        <v>documentazione_amministrativa / registri | REGISTRO GIORNALIERO | REGISTRO GIORNALIERO</v>
      </c>
      <c r="Q15361" s="3" t="str">
        <f>VLOOKUP(P15361,'Classificazione UD'!A:B,2,FALSE)</f>
        <v>RGP</v>
      </c>
    </row>
    <row r="15362" spans="1:17" ht="15" customHeight="1" x14ac:dyDescent="0.25">
      <c r="A15362" s="30">
        <v>2017</v>
      </c>
      <c r="B15362" s="3" t="s">
        <v>48</v>
      </c>
      <c r="C15362" s="3" t="s">
        <v>145</v>
      </c>
      <c r="D15362" s="3" t="s">
        <v>145</v>
      </c>
      <c r="E15362" s="3">
        <v>185</v>
      </c>
      <c r="F15362" s="3">
        <v>607</v>
      </c>
      <c r="G15362" s="3">
        <v>607</v>
      </c>
      <c r="H15362" s="3">
        <v>51204785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 t="str">
        <f>B15362&amp;" | "&amp;C15362&amp;" | "&amp;D15362</f>
        <v>documentazione_amministrativa / determinazioni | DETERMINAZIONE DIRIGENZIALE | DETERMINAZIONE DIRIGENZIALE</v>
      </c>
      <c r="Q15362" s="3" t="str">
        <f>VLOOKUP(P15362,'Classificazione UD'!A:B,2,FALSE)</f>
        <v>Amministrativo</v>
      </c>
    </row>
    <row r="15363" spans="1:17" ht="15" customHeight="1" x14ac:dyDescent="0.25">
      <c r="A15363" s="30">
        <v>2017</v>
      </c>
      <c r="B15363" s="3" t="s">
        <v>48</v>
      </c>
      <c r="C15363" s="3" t="s">
        <v>145</v>
      </c>
      <c r="D15363" s="3" t="s">
        <v>145</v>
      </c>
      <c r="E15363" s="3">
        <v>68</v>
      </c>
      <c r="F15363" s="3">
        <v>223</v>
      </c>
      <c r="G15363" s="3">
        <v>223</v>
      </c>
      <c r="H15363" s="3">
        <v>22064312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 t="str">
        <f>B15363&amp;" | "&amp;C15363&amp;" | "&amp;D15363</f>
        <v>documentazione_amministrativa / determinazioni | DETERMINAZIONE DIRIGENZIALE | DETERMINAZIONE DIRIGENZIALE</v>
      </c>
      <c r="Q15363" s="3" t="str">
        <f>VLOOKUP(P15363,'Classificazione UD'!A:B,2,FALSE)</f>
        <v>Amministrativo</v>
      </c>
    </row>
    <row r="15364" spans="1:17" ht="15" customHeight="1" x14ac:dyDescent="0.25">
      <c r="A15364" s="30">
        <v>2017</v>
      </c>
      <c r="B15364" s="3" t="s">
        <v>48</v>
      </c>
      <c r="C15364" s="3" t="s">
        <v>145</v>
      </c>
      <c r="D15364" s="3" t="s">
        <v>145</v>
      </c>
      <c r="E15364" s="3">
        <v>320</v>
      </c>
      <c r="F15364" s="3">
        <v>1106</v>
      </c>
      <c r="G15364" s="3">
        <v>1106</v>
      </c>
      <c r="H15364" s="3">
        <v>133305091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3" t="str">
        <f>B15364&amp;" | "&amp;C15364&amp;" | "&amp;D15364</f>
        <v>documentazione_amministrativa / determinazioni | DETERMINAZIONE DIRIGENZIALE | DETERMINAZIONE DIRIGENZIALE</v>
      </c>
      <c r="Q15364" s="3" t="str">
        <f>VLOOKUP(P15364,'Classificazione UD'!A:B,2,FALSE)</f>
        <v>Amministrativo</v>
      </c>
    </row>
    <row r="15365" spans="1:17" ht="15" customHeight="1" x14ac:dyDescent="0.25">
      <c r="A15365" s="30">
        <v>2017</v>
      </c>
      <c r="B15365" s="3" t="s">
        <v>44</v>
      </c>
      <c r="C15365" s="3" t="s">
        <v>46</v>
      </c>
      <c r="D15365" s="3" t="s">
        <v>46</v>
      </c>
      <c r="E15365" s="3">
        <v>39</v>
      </c>
      <c r="F15365" s="3">
        <v>259</v>
      </c>
      <c r="G15365" s="3">
        <v>259</v>
      </c>
      <c r="H15365" s="3">
        <v>132879640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3" t="str">
        <f>B15365&amp;" | "&amp;C15365&amp;" | "&amp;D15365</f>
        <v>documentazione_amministrativa / deliberazioni | DELIBERA | DELIBERA</v>
      </c>
      <c r="Q15365" s="3" t="str">
        <f>VLOOKUP(P15365,'Classificazione UD'!A:B,2,FALSE)</f>
        <v>Amministrativo</v>
      </c>
    </row>
    <row r="15366" spans="1:17" ht="15" customHeight="1" x14ac:dyDescent="0.25">
      <c r="A15366" s="30">
        <v>2017</v>
      </c>
      <c r="B15366" s="3" t="s">
        <v>33</v>
      </c>
      <c r="C15366" s="3" t="s">
        <v>34</v>
      </c>
      <c r="D15366" s="3" t="s">
        <v>34</v>
      </c>
      <c r="E15366" s="3">
        <v>3</v>
      </c>
      <c r="F15366" s="3">
        <v>9</v>
      </c>
      <c r="G15366" s="3">
        <v>9</v>
      </c>
      <c r="H15366" s="3">
        <v>1810473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s="3">
        <v>0</v>
      </c>
      <c r="P15366" s="3" t="str">
        <f>B15366&amp;" | "&amp;C15366&amp;" | "&amp;D15366</f>
        <v>documentazione_amministrativa / contratti_accordi | CONTRATTO | CONTRATTO</v>
      </c>
      <c r="Q15366" s="3" t="str">
        <f>VLOOKUP(P15366,'Classificazione UD'!A:B,2,FALSE)</f>
        <v>Contratto</v>
      </c>
    </row>
    <row r="15367" spans="1:17" ht="15" customHeight="1" x14ac:dyDescent="0.25">
      <c r="A15367" s="30">
        <v>2017</v>
      </c>
      <c r="B15367" s="3" t="s">
        <v>17</v>
      </c>
      <c r="C15367" s="3" t="s">
        <v>18</v>
      </c>
      <c r="D15367" s="3" t="s">
        <v>19</v>
      </c>
      <c r="E15367" s="3">
        <v>1</v>
      </c>
      <c r="F15367" s="3">
        <v>3</v>
      </c>
      <c r="G15367" s="3">
        <v>3</v>
      </c>
      <c r="H15367" s="3">
        <v>13934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3" t="str">
        <f>B15367&amp;" | "&amp;C15367&amp;" | "&amp;D15367</f>
        <v>documentazione_amministrativa / documentazione_contabile | FATTURA ATTIVA | FATTURA</v>
      </c>
      <c r="Q15367" s="3" t="str">
        <f>VLOOKUP(P15367,'Classificazione UD'!A:B,2,FALSE)</f>
        <v>Fiscale</v>
      </c>
    </row>
    <row r="15368" spans="1:17" ht="15" customHeight="1" x14ac:dyDescent="0.25">
      <c r="A15368" s="30">
        <v>2017</v>
      </c>
      <c r="B15368" s="3" t="s">
        <v>17</v>
      </c>
      <c r="C15368" s="3" t="s">
        <v>27</v>
      </c>
      <c r="D15368" s="3" t="s">
        <v>111</v>
      </c>
      <c r="E15368" s="3">
        <v>6</v>
      </c>
      <c r="F15368" s="3">
        <v>18</v>
      </c>
      <c r="G15368" s="3">
        <v>18</v>
      </c>
      <c r="H15368" s="3">
        <v>2566172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 t="str">
        <f>B15368&amp;" | "&amp;C15368&amp;" | "&amp;D15368</f>
        <v>documentazione_amministrativa / documentazione_contabile | FATTURA PASSIVA | ACCONTO/ANTICIPO SU FATTURA</v>
      </c>
      <c r="Q15368" s="3" t="str">
        <f>VLOOKUP(P15368,'Classificazione UD'!A:B,2,FALSE)</f>
        <v>Fiscale</v>
      </c>
    </row>
    <row r="15369" spans="1:17" ht="15" customHeight="1" x14ac:dyDescent="0.25">
      <c r="A15369" s="30">
        <v>2017</v>
      </c>
      <c r="B15369" s="3" t="s">
        <v>17</v>
      </c>
      <c r="C15369" s="3" t="s">
        <v>27</v>
      </c>
      <c r="D15369" s="3" t="s">
        <v>19</v>
      </c>
      <c r="E15369" s="3">
        <v>3231</v>
      </c>
      <c r="F15369" s="3">
        <v>9923</v>
      </c>
      <c r="G15369" s="3">
        <v>9923</v>
      </c>
      <c r="H15369" s="3">
        <v>361126877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 t="str">
        <f>B15369&amp;" | "&amp;C15369&amp;" | "&amp;D15369</f>
        <v>documentazione_amministrativa / documentazione_contabile | FATTURA PASSIVA | FATTURA</v>
      </c>
      <c r="Q15369" s="3" t="str">
        <f>VLOOKUP(P15369,'Classificazione UD'!A:B,2,FALSE)</f>
        <v>Fiscale</v>
      </c>
    </row>
    <row r="15370" spans="1:17" ht="15" customHeight="1" x14ac:dyDescent="0.25">
      <c r="A15370" s="30">
        <v>2017</v>
      </c>
      <c r="B15370" s="3" t="s">
        <v>17</v>
      </c>
      <c r="C15370" s="3" t="s">
        <v>27</v>
      </c>
      <c r="D15370" s="3" t="s">
        <v>28</v>
      </c>
      <c r="E15370" s="3">
        <v>129</v>
      </c>
      <c r="F15370" s="3">
        <v>397</v>
      </c>
      <c r="G15370" s="3">
        <v>397</v>
      </c>
      <c r="H15370" s="3">
        <v>27778435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0</v>
      </c>
      <c r="P15370" s="3" t="str">
        <f>B15370&amp;" | "&amp;C15370&amp;" | "&amp;D15370</f>
        <v>documentazione_amministrativa / documentazione_contabile | FATTURA PASSIVA | NOTA DI CREDITO</v>
      </c>
      <c r="Q15370" s="3" t="str">
        <f>VLOOKUP(P15370,'Classificazione UD'!A:B,2,FALSE)</f>
        <v>Fiscale</v>
      </c>
    </row>
    <row r="15371" spans="1:17" ht="15" customHeight="1" x14ac:dyDescent="0.25">
      <c r="A15371" s="30">
        <v>2017</v>
      </c>
      <c r="B15371" s="3" t="s">
        <v>17</v>
      </c>
      <c r="C15371" s="3" t="s">
        <v>27</v>
      </c>
      <c r="D15371" s="3" t="s">
        <v>32</v>
      </c>
      <c r="E15371" s="3">
        <v>10</v>
      </c>
      <c r="F15371" s="3">
        <v>30</v>
      </c>
      <c r="G15371" s="3">
        <v>30</v>
      </c>
      <c r="H15371" s="3">
        <v>123391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 t="str">
        <f>B15371&amp;" | "&amp;C15371&amp;" | "&amp;D15371</f>
        <v>documentazione_amministrativa / documentazione_contabile | FATTURA PASSIVA | NOTA DI DEBITO</v>
      </c>
      <c r="Q15371" s="3" t="str">
        <f>VLOOKUP(P15371,'Classificazione UD'!A:B,2,FALSE)</f>
        <v>Fiscale</v>
      </c>
    </row>
    <row r="15372" spans="1:17" ht="15" customHeight="1" x14ac:dyDescent="0.25">
      <c r="A15372" s="30">
        <v>2017</v>
      </c>
      <c r="B15372" s="3" t="s">
        <v>17</v>
      </c>
      <c r="C15372" s="3" t="s">
        <v>27</v>
      </c>
      <c r="D15372" s="3" t="s">
        <v>86</v>
      </c>
      <c r="E15372" s="3">
        <v>16</v>
      </c>
      <c r="F15372" s="3">
        <v>48</v>
      </c>
      <c r="G15372" s="3">
        <v>48</v>
      </c>
      <c r="H15372" s="3">
        <v>578336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 t="str">
        <f>B15372&amp;" | "&amp;C15372&amp;" | "&amp;D15372</f>
        <v>documentazione_amministrativa / documentazione_contabile | FATTURA PASSIVA | PARCELLA</v>
      </c>
      <c r="Q15372" s="3" t="str">
        <f>VLOOKUP(P15372,'Classificazione UD'!A:B,2,FALSE)</f>
        <v>Fiscale</v>
      </c>
    </row>
    <row r="15373" spans="1:17" ht="15" customHeight="1" x14ac:dyDescent="0.25">
      <c r="A15373" s="30">
        <v>2017</v>
      </c>
      <c r="B15373" s="3" t="s">
        <v>44</v>
      </c>
      <c r="C15373" s="3" t="s">
        <v>46</v>
      </c>
      <c r="D15373" s="3" t="s">
        <v>46</v>
      </c>
      <c r="E15373" s="3">
        <v>187</v>
      </c>
      <c r="F15373" s="3">
        <v>1074</v>
      </c>
      <c r="G15373" s="3">
        <v>1074</v>
      </c>
      <c r="H15373" s="3">
        <v>456843003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3" t="str">
        <f>B15373&amp;" | "&amp;C15373&amp;" | "&amp;D15373</f>
        <v>documentazione_amministrativa / deliberazioni | DELIBERA | DELIBERA</v>
      </c>
      <c r="Q15373" s="3" t="str">
        <f>VLOOKUP(P15373,'Classificazione UD'!A:B,2,FALSE)</f>
        <v>Amministrativo</v>
      </c>
    </row>
    <row r="15374" spans="1:17" ht="15" customHeight="1" x14ac:dyDescent="0.25">
      <c r="A15374" s="30">
        <v>2017</v>
      </c>
      <c r="B15374" s="3" t="s">
        <v>36</v>
      </c>
      <c r="C15374" s="3" t="s">
        <v>50</v>
      </c>
      <c r="D15374" s="3" t="s">
        <v>50</v>
      </c>
      <c r="E15374" s="3">
        <v>14</v>
      </c>
      <c r="F15374" s="3">
        <v>14</v>
      </c>
      <c r="G15374" s="3">
        <v>14</v>
      </c>
      <c r="H15374" s="3">
        <v>55022090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  <c r="P15374" s="3" t="str">
        <f>B15374&amp;" | "&amp;C15374&amp;" | "&amp;D15374</f>
        <v>documentazione_amministrativa / documenti_protocollati | DOCUMENTO PROTOCOLLATO | DOCUMENTO PROTOCOLLATO</v>
      </c>
      <c r="Q15374" s="3" t="str">
        <f>VLOOKUP(P15374,'Classificazione UD'!A:B,2,FALSE)</f>
        <v>Protocollo</v>
      </c>
    </row>
    <row r="15375" spans="1:17" ht="15" customHeight="1" x14ac:dyDescent="0.25">
      <c r="A15375" s="30">
        <v>2017</v>
      </c>
      <c r="B15375" s="3" t="s">
        <v>20</v>
      </c>
      <c r="C15375" s="3" t="s">
        <v>21</v>
      </c>
      <c r="D15375" s="3" t="s">
        <v>21</v>
      </c>
      <c r="E15375" s="3">
        <v>336</v>
      </c>
      <c r="F15375" s="3">
        <v>597</v>
      </c>
      <c r="G15375" s="3">
        <v>597</v>
      </c>
      <c r="H15375" s="3">
        <v>57355872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0</v>
      </c>
      <c r="P15375" s="3" t="str">
        <f>B15375&amp;" | "&amp;C15375&amp;" | "&amp;D15375</f>
        <v>documentazione_amministrativa / registri | REGISTRO GIORNALIERO | REGISTRO GIORNALIERO</v>
      </c>
      <c r="Q15375" s="3" t="str">
        <f>VLOOKUP(P15375,'Classificazione UD'!A:B,2,FALSE)</f>
        <v>RGP</v>
      </c>
    </row>
    <row r="15376" spans="1:17" ht="15" customHeight="1" x14ac:dyDescent="0.25">
      <c r="A15376" s="30">
        <v>2017</v>
      </c>
      <c r="B15376" s="3" t="s">
        <v>48</v>
      </c>
      <c r="C15376" s="3" t="s">
        <v>146</v>
      </c>
      <c r="D15376" s="3" t="s">
        <v>146</v>
      </c>
      <c r="E15376" s="3">
        <v>187</v>
      </c>
      <c r="F15376" s="3">
        <v>517</v>
      </c>
      <c r="G15376" s="3">
        <v>517</v>
      </c>
      <c r="H15376" s="3">
        <v>37779468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3" t="str">
        <f>B15376&amp;" | "&amp;C15376&amp;" | "&amp;D15376</f>
        <v>documentazione_amministrativa / determinazioni | ATTO DI LIQUIDAZIONE | ATTO DI LIQUIDAZIONE</v>
      </c>
      <c r="Q15376" s="3" t="str">
        <f>VLOOKUP(P15376,'Classificazione UD'!A:B,2,FALSE)</f>
        <v>Amministrativo</v>
      </c>
    </row>
    <row r="15377" spans="1:17" ht="15" customHeight="1" x14ac:dyDescent="0.25">
      <c r="A15377" s="30">
        <v>2017</v>
      </c>
      <c r="B15377" s="3" t="s">
        <v>48</v>
      </c>
      <c r="C15377" s="3" t="s">
        <v>146</v>
      </c>
      <c r="D15377" s="3" t="s">
        <v>146</v>
      </c>
      <c r="E15377" s="3">
        <v>381</v>
      </c>
      <c r="F15377" s="3">
        <v>1152</v>
      </c>
      <c r="G15377" s="3">
        <v>1152</v>
      </c>
      <c r="H15377" s="3">
        <v>74743208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 t="str">
        <f>B15377&amp;" | "&amp;C15377&amp;" | "&amp;D15377</f>
        <v>documentazione_amministrativa / determinazioni | ATTO DI LIQUIDAZIONE | ATTO DI LIQUIDAZIONE</v>
      </c>
      <c r="Q15377" s="3" t="str">
        <f>VLOOKUP(P15377,'Classificazione UD'!A:B,2,FALSE)</f>
        <v>Amministrativo</v>
      </c>
    </row>
    <row r="15378" spans="1:17" ht="15" customHeight="1" x14ac:dyDescent="0.25">
      <c r="A15378" s="30">
        <v>2017</v>
      </c>
      <c r="B15378" s="3" t="s">
        <v>48</v>
      </c>
      <c r="C15378" s="3" t="s">
        <v>146</v>
      </c>
      <c r="D15378" s="3" t="s">
        <v>146</v>
      </c>
      <c r="E15378" s="3">
        <v>87</v>
      </c>
      <c r="F15378" s="3">
        <v>192</v>
      </c>
      <c r="G15378" s="3">
        <v>192</v>
      </c>
      <c r="H15378" s="3">
        <v>10882979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  <c r="P15378" s="3" t="str">
        <f>B15378&amp;" | "&amp;C15378&amp;" | "&amp;D15378</f>
        <v>documentazione_amministrativa / determinazioni | ATTO DI LIQUIDAZIONE | ATTO DI LIQUIDAZIONE</v>
      </c>
      <c r="Q15378" s="3" t="str">
        <f>VLOOKUP(P15378,'Classificazione UD'!A:B,2,FALSE)</f>
        <v>Amministrativo</v>
      </c>
    </row>
    <row r="15379" spans="1:17" ht="15" customHeight="1" x14ac:dyDescent="0.25">
      <c r="A15379" s="30">
        <v>2017</v>
      </c>
      <c r="B15379" s="3" t="s">
        <v>48</v>
      </c>
      <c r="C15379" s="3" t="s">
        <v>146</v>
      </c>
      <c r="D15379" s="3" t="s">
        <v>146</v>
      </c>
      <c r="E15379" s="3">
        <v>304</v>
      </c>
      <c r="F15379" s="3">
        <v>825</v>
      </c>
      <c r="G15379" s="3">
        <v>825</v>
      </c>
      <c r="H15379" s="3">
        <v>54138964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  <c r="P15379" s="3" t="str">
        <f>B15379&amp;" | "&amp;C15379&amp;" | "&amp;D15379</f>
        <v>documentazione_amministrativa / determinazioni | ATTO DI LIQUIDAZIONE | ATTO DI LIQUIDAZIONE</v>
      </c>
      <c r="Q15379" s="3" t="str">
        <f>VLOOKUP(P15379,'Classificazione UD'!A:B,2,FALSE)</f>
        <v>Amministrativo</v>
      </c>
    </row>
    <row r="15380" spans="1:17" ht="15" customHeight="1" x14ac:dyDescent="0.25">
      <c r="A15380" s="30">
        <v>2017</v>
      </c>
      <c r="B15380" s="3" t="s">
        <v>48</v>
      </c>
      <c r="C15380" s="3" t="s">
        <v>146</v>
      </c>
      <c r="D15380" s="3" t="s">
        <v>146</v>
      </c>
      <c r="E15380" s="3">
        <v>442</v>
      </c>
      <c r="F15380" s="3">
        <v>1384</v>
      </c>
      <c r="G15380" s="3">
        <v>1384</v>
      </c>
      <c r="H15380" s="3">
        <v>89468342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 t="str">
        <f>B15380&amp;" | "&amp;C15380&amp;" | "&amp;D15380</f>
        <v>documentazione_amministrativa / determinazioni | ATTO DI LIQUIDAZIONE | ATTO DI LIQUIDAZIONE</v>
      </c>
      <c r="Q15380" s="3" t="str">
        <f>VLOOKUP(P15380,'Classificazione UD'!A:B,2,FALSE)</f>
        <v>Amministrativo</v>
      </c>
    </row>
    <row r="15381" spans="1:17" ht="15" customHeight="1" x14ac:dyDescent="0.25">
      <c r="A15381" s="30">
        <v>2017</v>
      </c>
      <c r="B15381" s="3" t="s">
        <v>118</v>
      </c>
      <c r="C15381" s="3" t="s">
        <v>138</v>
      </c>
      <c r="D15381" s="3" t="s">
        <v>138</v>
      </c>
      <c r="E15381" s="3">
        <v>62</v>
      </c>
      <c r="F15381" s="3">
        <v>64</v>
      </c>
      <c r="G15381" s="3">
        <v>64</v>
      </c>
      <c r="H15381" s="3">
        <v>8527353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>
        <v>0</v>
      </c>
      <c r="P15381" s="3" t="str">
        <f>B15381&amp;" | "&amp;C15381&amp;" | "&amp;D15381</f>
        <v>documentazione_amministrativa / decreti_ordinanze | ORDINANZA DIRIGENZIALE | ORDINANZA DIRIGENZIALE</v>
      </c>
      <c r="Q15381" s="3" t="str">
        <f>VLOOKUP(P15381,'Classificazione UD'!A:B,2,FALSE)</f>
        <v>Amministrativo</v>
      </c>
    </row>
    <row r="15382" spans="1:17" ht="15" customHeight="1" x14ac:dyDescent="0.25">
      <c r="A15382" s="30">
        <v>2017</v>
      </c>
      <c r="B15382" s="3" t="s">
        <v>118</v>
      </c>
      <c r="C15382" s="3" t="s">
        <v>139</v>
      </c>
      <c r="D15382" s="3" t="s">
        <v>139</v>
      </c>
      <c r="E15382" s="3">
        <v>23</v>
      </c>
      <c r="F15382" s="3">
        <v>38</v>
      </c>
      <c r="G15382" s="3">
        <v>38</v>
      </c>
      <c r="H15382" s="3">
        <v>9594160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 t="str">
        <f>B15382&amp;" | "&amp;C15382&amp;" | "&amp;D15382</f>
        <v>documentazione_amministrativa / decreti_ordinanze | ORDINANZA SINDACALE | ORDINANZA SINDACALE</v>
      </c>
      <c r="Q15382" s="3" t="str">
        <f>VLOOKUP(P15382,'Classificazione UD'!A:B,2,FALSE)</f>
        <v>Amministrativo</v>
      </c>
    </row>
    <row r="15383" spans="1:17" ht="15" customHeight="1" x14ac:dyDescent="0.25">
      <c r="A15383" s="30">
        <v>2017</v>
      </c>
      <c r="B15383" s="3" t="s">
        <v>36</v>
      </c>
      <c r="C15383" s="3" t="s">
        <v>50</v>
      </c>
      <c r="D15383" s="3" t="s">
        <v>50</v>
      </c>
      <c r="E15383" s="3">
        <v>27141</v>
      </c>
      <c r="F15383" s="3">
        <v>71749</v>
      </c>
      <c r="G15383" s="3">
        <v>71749</v>
      </c>
      <c r="H15383" s="3">
        <v>22100604033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3" t="str">
        <f>B15383&amp;" | "&amp;C15383&amp;" | "&amp;D15383</f>
        <v>documentazione_amministrativa / documenti_protocollati | DOCUMENTO PROTOCOLLATO | DOCUMENTO PROTOCOLLATO</v>
      </c>
      <c r="Q15383" s="3" t="str">
        <f>VLOOKUP(P15383,'Classificazione UD'!A:B,2,FALSE)</f>
        <v>Protocollo</v>
      </c>
    </row>
    <row r="15384" spans="1:17" ht="15" customHeight="1" x14ac:dyDescent="0.25">
      <c r="A15384" s="30">
        <v>2017</v>
      </c>
      <c r="B15384" s="3" t="s">
        <v>118</v>
      </c>
      <c r="C15384" s="3" t="s">
        <v>177</v>
      </c>
      <c r="D15384" s="3" t="s">
        <v>177</v>
      </c>
      <c r="E15384" s="3">
        <v>75</v>
      </c>
      <c r="F15384" s="3">
        <v>81</v>
      </c>
      <c r="G15384" s="3">
        <v>81</v>
      </c>
      <c r="H15384" s="3">
        <v>8267001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s="3">
        <v>0</v>
      </c>
      <c r="P15384" s="3" t="str">
        <f>B15384&amp;" | "&amp;C15384&amp;" | "&amp;D15384</f>
        <v>documentazione_amministrativa / decreti_ordinanze | PROVVEDIMENTO DIRIGENZIALE | PROVVEDIMENTO DIRIGENZIALE</v>
      </c>
      <c r="Q15384" s="3" t="str">
        <f>VLOOKUP(P15384,'Classificazione UD'!A:B,2,FALSE)</f>
        <v>Amministrativo</v>
      </c>
    </row>
    <row r="15385" spans="1:17" ht="15" customHeight="1" x14ac:dyDescent="0.25">
      <c r="A15385" s="30">
        <v>2017</v>
      </c>
      <c r="B15385" s="3" t="s">
        <v>118</v>
      </c>
      <c r="C15385" s="3" t="s">
        <v>177</v>
      </c>
      <c r="D15385" s="3" t="s">
        <v>177</v>
      </c>
      <c r="E15385" s="3">
        <v>40</v>
      </c>
      <c r="F15385" s="3">
        <v>40</v>
      </c>
      <c r="G15385" s="3">
        <v>40</v>
      </c>
      <c r="H15385" s="3">
        <v>4232782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  <c r="P15385" s="3" t="str">
        <f>B15385&amp;" | "&amp;C15385&amp;" | "&amp;D15385</f>
        <v>documentazione_amministrativa / decreti_ordinanze | PROVVEDIMENTO DIRIGENZIALE | PROVVEDIMENTO DIRIGENZIALE</v>
      </c>
      <c r="Q15385" s="3" t="str">
        <f>VLOOKUP(P15385,'Classificazione UD'!A:B,2,FALSE)</f>
        <v>Amministrativo</v>
      </c>
    </row>
    <row r="15386" spans="1:17" ht="15" customHeight="1" x14ac:dyDescent="0.25">
      <c r="A15386" s="30">
        <v>2017</v>
      </c>
      <c r="B15386" s="3" t="s">
        <v>118</v>
      </c>
      <c r="C15386" s="3" t="s">
        <v>177</v>
      </c>
      <c r="D15386" s="3" t="s">
        <v>177</v>
      </c>
      <c r="E15386" s="3">
        <v>77</v>
      </c>
      <c r="F15386" s="3">
        <v>80</v>
      </c>
      <c r="G15386" s="3">
        <v>80</v>
      </c>
      <c r="H15386" s="3">
        <v>8355816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s="3">
        <v>0</v>
      </c>
      <c r="P15386" s="3" t="str">
        <f>B15386&amp;" | "&amp;C15386&amp;" | "&amp;D15386</f>
        <v>documentazione_amministrativa / decreti_ordinanze | PROVVEDIMENTO DIRIGENZIALE | PROVVEDIMENTO DIRIGENZIALE</v>
      </c>
      <c r="Q15386" s="3" t="str">
        <f>VLOOKUP(P15386,'Classificazione UD'!A:B,2,FALSE)</f>
        <v>Amministrativo</v>
      </c>
    </row>
    <row r="15387" spans="1:17" ht="15" customHeight="1" x14ac:dyDescent="0.25">
      <c r="A15387" s="30">
        <v>2017</v>
      </c>
      <c r="B15387" s="3" t="s">
        <v>118</v>
      </c>
      <c r="C15387" s="3" t="s">
        <v>177</v>
      </c>
      <c r="D15387" s="3" t="s">
        <v>177</v>
      </c>
      <c r="E15387" s="3">
        <v>43</v>
      </c>
      <c r="F15387" s="3">
        <v>71</v>
      </c>
      <c r="G15387" s="3">
        <v>71</v>
      </c>
      <c r="H15387" s="3">
        <v>10084162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  <c r="P15387" s="3" t="str">
        <f>B15387&amp;" | "&amp;C15387&amp;" | "&amp;D15387</f>
        <v>documentazione_amministrativa / decreti_ordinanze | PROVVEDIMENTO DIRIGENZIALE | PROVVEDIMENTO DIRIGENZIALE</v>
      </c>
      <c r="Q15387" s="3" t="str">
        <f>VLOOKUP(P15387,'Classificazione UD'!A:B,2,FALSE)</f>
        <v>Amministrativo</v>
      </c>
    </row>
    <row r="15388" spans="1:17" ht="15" customHeight="1" x14ac:dyDescent="0.25">
      <c r="A15388" s="30">
        <v>2017</v>
      </c>
      <c r="B15388" s="3" t="s">
        <v>118</v>
      </c>
      <c r="C15388" s="3" t="s">
        <v>177</v>
      </c>
      <c r="D15388" s="3" t="s">
        <v>177</v>
      </c>
      <c r="E15388" s="3">
        <v>11</v>
      </c>
      <c r="F15388" s="3">
        <v>11</v>
      </c>
      <c r="G15388" s="3">
        <v>11</v>
      </c>
      <c r="H15388" s="3">
        <v>1283320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P15388" s="3" t="str">
        <f>B15388&amp;" | "&amp;C15388&amp;" | "&amp;D15388</f>
        <v>documentazione_amministrativa / decreti_ordinanze | PROVVEDIMENTO DIRIGENZIALE | PROVVEDIMENTO DIRIGENZIALE</v>
      </c>
      <c r="Q15388" s="3" t="str">
        <f>VLOOKUP(P15388,'Classificazione UD'!A:B,2,FALSE)</f>
        <v>Amministrativo</v>
      </c>
    </row>
    <row r="15389" spans="1:17" ht="15" customHeight="1" x14ac:dyDescent="0.25">
      <c r="A15389" s="30">
        <v>2017</v>
      </c>
      <c r="B15389" s="3" t="s">
        <v>48</v>
      </c>
      <c r="C15389" s="3" t="s">
        <v>323</v>
      </c>
      <c r="D15389" s="3" t="s">
        <v>323</v>
      </c>
      <c r="E15389" s="3">
        <v>15</v>
      </c>
      <c r="F15389" s="3">
        <v>15</v>
      </c>
      <c r="G15389" s="3">
        <v>15</v>
      </c>
      <c r="H15389" s="3">
        <v>1689937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  <c r="P15389" s="3" t="str">
        <f>B15389&amp;" | "&amp;C15389&amp;" | "&amp;D15389</f>
        <v>documentazione_amministrativa / determinazioni | VERBALE UFFICIO SANZIONATORIO | VERBALE UFFICIO SANZIONATORIO</v>
      </c>
      <c r="Q15389" s="3" t="str">
        <f>VLOOKUP(P15389,'Classificazione UD'!A:B,2,FALSE)</f>
        <v>Amministrativo</v>
      </c>
    </row>
    <row r="15390" spans="1:17" ht="15" customHeight="1" x14ac:dyDescent="0.25">
      <c r="A15390" s="30">
        <v>2017</v>
      </c>
      <c r="B15390" s="3" t="s">
        <v>118</v>
      </c>
      <c r="C15390" s="3" t="s">
        <v>178</v>
      </c>
      <c r="D15390" s="3" t="s">
        <v>178</v>
      </c>
      <c r="E15390" s="3">
        <v>91</v>
      </c>
      <c r="F15390" s="3">
        <v>95</v>
      </c>
      <c r="G15390" s="3">
        <v>95</v>
      </c>
      <c r="H15390" s="3">
        <v>10597989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 t="str">
        <f>B15390&amp;" | "&amp;C15390&amp;" | "&amp;D15390</f>
        <v>documentazione_amministrativa / decreti_ordinanze | PROVVEDIMENTO DEL SINDACO | PROVVEDIMENTO DEL SINDACO</v>
      </c>
      <c r="Q15390" s="3" t="str">
        <f>VLOOKUP(P15390,'Classificazione UD'!A:B,2,FALSE)</f>
        <v>Amministrativo</v>
      </c>
    </row>
    <row r="15391" spans="1:17" ht="15" customHeight="1" x14ac:dyDescent="0.25">
      <c r="A15391" s="30">
        <v>2017</v>
      </c>
      <c r="B15391" s="3" t="s">
        <v>48</v>
      </c>
      <c r="C15391" s="3" t="s">
        <v>145</v>
      </c>
      <c r="D15391" s="3" t="s">
        <v>145</v>
      </c>
      <c r="E15391" s="3">
        <v>250</v>
      </c>
      <c r="F15391" s="3">
        <v>713</v>
      </c>
      <c r="G15391" s="3">
        <v>713</v>
      </c>
      <c r="H15391" s="3">
        <v>76324557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 t="str">
        <f>B15391&amp;" | "&amp;C15391&amp;" | "&amp;D15391</f>
        <v>documentazione_amministrativa / determinazioni | DETERMINAZIONE DIRIGENZIALE | DETERMINAZIONE DIRIGENZIALE</v>
      </c>
      <c r="Q15391" s="3" t="str">
        <f>VLOOKUP(P15391,'Classificazione UD'!A:B,2,FALSE)</f>
        <v>Amministrativo</v>
      </c>
    </row>
    <row r="15392" spans="1:17" ht="15" customHeight="1" x14ac:dyDescent="0.25">
      <c r="A15392" s="30">
        <v>2017</v>
      </c>
      <c r="B15392" s="3" t="s">
        <v>48</v>
      </c>
      <c r="C15392" s="3" t="s">
        <v>145</v>
      </c>
      <c r="D15392" s="3" t="s">
        <v>145</v>
      </c>
      <c r="E15392" s="3">
        <v>466</v>
      </c>
      <c r="F15392" s="3">
        <v>1982</v>
      </c>
      <c r="G15392" s="3">
        <v>1982</v>
      </c>
      <c r="H15392" s="3">
        <v>857523911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 t="str">
        <f>B15392&amp;" | "&amp;C15392&amp;" | "&amp;D15392</f>
        <v>documentazione_amministrativa / determinazioni | DETERMINAZIONE DIRIGENZIALE | DETERMINAZIONE DIRIGENZIALE</v>
      </c>
      <c r="Q15392" s="3" t="str">
        <f>VLOOKUP(P15392,'Classificazione UD'!A:B,2,FALSE)</f>
        <v>Amministrativo</v>
      </c>
    </row>
    <row r="15393" spans="1:17" ht="15" customHeight="1" x14ac:dyDescent="0.25">
      <c r="A15393" s="30">
        <v>2017</v>
      </c>
      <c r="B15393" s="3" t="s">
        <v>17</v>
      </c>
      <c r="C15393" s="3" t="s">
        <v>27</v>
      </c>
      <c r="D15393" s="3" t="s">
        <v>19</v>
      </c>
      <c r="E15393" s="3">
        <v>73</v>
      </c>
      <c r="F15393" s="3">
        <v>261</v>
      </c>
      <c r="G15393" s="3">
        <v>482</v>
      </c>
      <c r="H15393" s="3">
        <v>29966914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 t="str">
        <f>B15393&amp;" | "&amp;C15393&amp;" | "&amp;D15393</f>
        <v>documentazione_amministrativa / documentazione_contabile | FATTURA PASSIVA | FATTURA</v>
      </c>
      <c r="Q15393" s="3" t="str">
        <f>VLOOKUP(P15393,'Classificazione UD'!A:B,2,FALSE)</f>
        <v>Fiscale</v>
      </c>
    </row>
    <row r="15394" spans="1:17" ht="15" customHeight="1" x14ac:dyDescent="0.25">
      <c r="A15394" s="30">
        <v>2017</v>
      </c>
      <c r="B15394" s="3" t="s">
        <v>17</v>
      </c>
      <c r="C15394" s="3" t="s">
        <v>27</v>
      </c>
      <c r="D15394" s="3" t="s">
        <v>28</v>
      </c>
      <c r="E15394" s="3">
        <v>1</v>
      </c>
      <c r="F15394" s="3">
        <v>3</v>
      </c>
      <c r="G15394" s="3">
        <v>6</v>
      </c>
      <c r="H15394" s="3">
        <v>124106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 t="str">
        <f>B15394&amp;" | "&amp;C15394&amp;" | "&amp;D15394</f>
        <v>documentazione_amministrativa / documentazione_contabile | FATTURA PASSIVA | NOTA DI CREDITO</v>
      </c>
      <c r="Q15394" s="3" t="str">
        <f>VLOOKUP(P15394,'Classificazione UD'!A:B,2,FALSE)</f>
        <v>Fiscale</v>
      </c>
    </row>
    <row r="15395" spans="1:17" ht="15" customHeight="1" x14ac:dyDescent="0.25">
      <c r="A15395" s="30">
        <v>2017</v>
      </c>
      <c r="B15395" s="3" t="s">
        <v>17</v>
      </c>
      <c r="C15395" s="3" t="s">
        <v>27</v>
      </c>
      <c r="D15395" s="3" t="s">
        <v>86</v>
      </c>
      <c r="E15395" s="3">
        <v>1</v>
      </c>
      <c r="F15395" s="3">
        <v>3</v>
      </c>
      <c r="G15395" s="3">
        <v>6</v>
      </c>
      <c r="H15395" s="3">
        <v>124052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 t="str">
        <f>B15395&amp;" | "&amp;C15395&amp;" | "&amp;D15395</f>
        <v>documentazione_amministrativa / documentazione_contabile | FATTURA PASSIVA | PARCELLA</v>
      </c>
      <c r="Q15395" s="3" t="str">
        <f>VLOOKUP(P15395,'Classificazione UD'!A:B,2,FALSE)</f>
        <v>Fiscale</v>
      </c>
    </row>
    <row r="15396" spans="1:17" ht="15" customHeight="1" x14ac:dyDescent="0.25">
      <c r="A15396" s="30">
        <v>2017</v>
      </c>
      <c r="B15396" s="3" t="s">
        <v>20</v>
      </c>
      <c r="C15396" s="3" t="s">
        <v>112</v>
      </c>
      <c r="D15396" s="3" t="s">
        <v>112</v>
      </c>
      <c r="E15396" s="3">
        <v>252</v>
      </c>
      <c r="F15396" s="3">
        <v>252</v>
      </c>
      <c r="G15396" s="3">
        <v>252</v>
      </c>
      <c r="H15396" s="3">
        <v>38880123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 t="str">
        <f>B15396&amp;" | "&amp;C15396&amp;" | "&amp;D15396</f>
        <v>documentazione_amministrativa / registri | REGISTRO GIORNALIERO PROTOCOLLO | REGISTRO GIORNALIERO PROTOCOLLO</v>
      </c>
      <c r="Q15396" s="3" t="str">
        <f>VLOOKUP(P15396,'Classificazione UD'!A:B,2,FALSE)</f>
        <v>RGP</v>
      </c>
    </row>
    <row r="15397" spans="1:17" ht="15" customHeight="1" x14ac:dyDescent="0.25">
      <c r="A15397" s="30">
        <v>2017</v>
      </c>
      <c r="B15397" s="3" t="s">
        <v>17</v>
      </c>
      <c r="C15397" s="3" t="s">
        <v>302</v>
      </c>
      <c r="D15397" s="3" t="s">
        <v>302</v>
      </c>
      <c r="E15397" s="3">
        <v>397</v>
      </c>
      <c r="F15397" s="3">
        <v>1191</v>
      </c>
      <c r="G15397" s="3">
        <v>1191</v>
      </c>
      <c r="H15397" s="3">
        <v>172377789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3" t="str">
        <f>B15397&amp;" | "&amp;C15397&amp;" | "&amp;D15397</f>
        <v>documentazione_amministrativa / documentazione_contabile | FATTURA_PASSIVA | FATTURA_PASSIVA</v>
      </c>
      <c r="Q15397" s="3" t="str">
        <f>VLOOKUP(P15397,'Classificazione UD'!A:B,2,FALSE)</f>
        <v>Amministrativo</v>
      </c>
    </row>
    <row r="15398" spans="1:17" ht="15" customHeight="1" x14ac:dyDescent="0.25">
      <c r="A15398" s="30">
        <v>2017</v>
      </c>
      <c r="B15398" s="3" t="s">
        <v>33</v>
      </c>
      <c r="C15398" s="3" t="s">
        <v>34</v>
      </c>
      <c r="D15398" s="3" t="s">
        <v>34</v>
      </c>
      <c r="E15398" s="3">
        <v>7</v>
      </c>
      <c r="F15398" s="3">
        <v>28</v>
      </c>
      <c r="G15398" s="3">
        <v>28</v>
      </c>
      <c r="H15398" s="3">
        <v>11686452</v>
      </c>
      <c r="I15398" s="3">
        <v>0</v>
      </c>
      <c r="J15398" s="3">
        <v>0</v>
      </c>
      <c r="K15398" s="3">
        <v>0</v>
      </c>
      <c r="L15398" s="3">
        <v>1</v>
      </c>
      <c r="M15398" s="3">
        <v>4</v>
      </c>
      <c r="N15398" s="3">
        <v>4</v>
      </c>
      <c r="O15398" s="3">
        <v>288627</v>
      </c>
      <c r="P15398" s="3" t="str">
        <f>B15398&amp;" | "&amp;C15398&amp;" | "&amp;D15398</f>
        <v>documentazione_amministrativa / contratti_accordi | CONTRATTO | CONTRATTO</v>
      </c>
      <c r="Q15398" s="3" t="str">
        <f>VLOOKUP(P15398,'Classificazione UD'!A:B,2,FALSE)</f>
        <v>Contratto</v>
      </c>
    </row>
    <row r="15399" spans="1:17" ht="15" customHeight="1" x14ac:dyDescent="0.25">
      <c r="A15399" s="30">
        <v>2017</v>
      </c>
      <c r="B15399" s="3" t="s">
        <v>36</v>
      </c>
      <c r="C15399" s="3" t="s">
        <v>50</v>
      </c>
      <c r="D15399" s="3" t="s">
        <v>50</v>
      </c>
      <c r="E15399" s="3">
        <v>54</v>
      </c>
      <c r="F15399" s="3">
        <v>279</v>
      </c>
      <c r="G15399" s="3">
        <v>279</v>
      </c>
      <c r="H15399" s="3">
        <v>110941310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s="3">
        <v>0</v>
      </c>
      <c r="P15399" s="3" t="str">
        <f>B15399&amp;" | "&amp;C15399&amp;" | "&amp;D15399</f>
        <v>documentazione_amministrativa / documenti_protocollati | DOCUMENTO PROTOCOLLATO | DOCUMENTO PROTOCOLLATO</v>
      </c>
      <c r="Q15399" s="3" t="str">
        <f>VLOOKUP(P15399,'Classificazione UD'!A:B,2,FALSE)</f>
        <v>Protocollo</v>
      </c>
    </row>
    <row r="15400" spans="1:17" ht="15" customHeight="1" x14ac:dyDescent="0.25">
      <c r="A15400" s="30">
        <v>2017</v>
      </c>
      <c r="B15400" s="3" t="s">
        <v>20</v>
      </c>
      <c r="C15400" s="3" t="s">
        <v>21</v>
      </c>
      <c r="D15400" s="3" t="s">
        <v>21</v>
      </c>
      <c r="E15400" s="3">
        <v>283</v>
      </c>
      <c r="F15400" s="3">
        <v>283</v>
      </c>
      <c r="G15400" s="3">
        <v>283</v>
      </c>
      <c r="H15400" s="3">
        <v>27628609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3" t="str">
        <f>B15400&amp;" | "&amp;C15400&amp;" | "&amp;D15400</f>
        <v>documentazione_amministrativa / registri | REGISTRO GIORNALIERO | REGISTRO GIORNALIERO</v>
      </c>
      <c r="Q15400" s="3" t="str">
        <f>VLOOKUP(P15400,'Classificazione UD'!A:B,2,FALSE)</f>
        <v>RGP</v>
      </c>
    </row>
    <row r="15401" spans="1:17" ht="15" customHeight="1" x14ac:dyDescent="0.25">
      <c r="A15401" s="30">
        <v>2017</v>
      </c>
      <c r="B15401" s="3" t="s">
        <v>44</v>
      </c>
      <c r="C15401" s="3" t="s">
        <v>179</v>
      </c>
      <c r="D15401" s="3" t="s">
        <v>179</v>
      </c>
      <c r="E15401" s="3">
        <v>72</v>
      </c>
      <c r="F15401" s="3">
        <v>379</v>
      </c>
      <c r="G15401" s="3">
        <v>379</v>
      </c>
      <c r="H15401" s="3">
        <v>651857850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 t="str">
        <f>B15401&amp;" | "&amp;C15401&amp;" | "&amp;D15401</f>
        <v>documentazione_amministrativa / deliberazioni | DELIBERAZIONE | DELIBERAZIONE</v>
      </c>
      <c r="Q15401" s="3" t="str">
        <f>VLOOKUP(P15401,'Classificazione UD'!A:B,2,FALSE)</f>
        <v>Amministrativo</v>
      </c>
    </row>
    <row r="15402" spans="1:17" ht="15" customHeight="1" x14ac:dyDescent="0.25">
      <c r="A15402" s="30">
        <v>2017</v>
      </c>
      <c r="B15402" s="3" t="s">
        <v>118</v>
      </c>
      <c r="C15402" s="3" t="s">
        <v>119</v>
      </c>
      <c r="D15402" s="3" t="s">
        <v>119</v>
      </c>
      <c r="E15402" s="3">
        <v>19</v>
      </c>
      <c r="F15402" s="3">
        <v>36</v>
      </c>
      <c r="G15402" s="3">
        <v>36</v>
      </c>
      <c r="H15402" s="3">
        <v>2054107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 t="str">
        <f>B15402&amp;" | "&amp;C15402&amp;" | "&amp;D15402</f>
        <v>documentazione_amministrativa / decreti_ordinanze | DECRETO | DECRETO</v>
      </c>
      <c r="Q15402" s="3" t="str">
        <f>VLOOKUP(P15402,'Classificazione UD'!A:B,2,FALSE)</f>
        <v>Amministrativo</v>
      </c>
    </row>
    <row r="15403" spans="1:17" ht="15" customHeight="1" x14ac:dyDescent="0.25">
      <c r="A15403" s="30">
        <v>2017</v>
      </c>
      <c r="B15403" s="3" t="s">
        <v>48</v>
      </c>
      <c r="C15403" s="3" t="s">
        <v>81</v>
      </c>
      <c r="D15403" s="3" t="s">
        <v>81</v>
      </c>
      <c r="E15403" s="3">
        <v>895</v>
      </c>
      <c r="F15403" s="3">
        <v>4016</v>
      </c>
      <c r="G15403" s="3">
        <v>4016</v>
      </c>
      <c r="H15403" s="3">
        <v>634330893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 t="str">
        <f>B15403&amp;" | "&amp;C15403&amp;" | "&amp;D15403</f>
        <v>documentazione_amministrativa / determinazioni | DETERMINA | DETERMINA</v>
      </c>
      <c r="Q15403" s="3" t="str">
        <f>VLOOKUP(P15403,'Classificazione UD'!A:B,2,FALSE)</f>
        <v>Amministrativo</v>
      </c>
    </row>
    <row r="15404" spans="1:17" ht="15" customHeight="1" x14ac:dyDescent="0.25">
      <c r="A15404" s="30">
        <v>2017</v>
      </c>
      <c r="B15404" s="3" t="s">
        <v>17</v>
      </c>
      <c r="C15404" s="3" t="s">
        <v>27</v>
      </c>
      <c r="D15404" s="3" t="s">
        <v>19</v>
      </c>
      <c r="E15404" s="3">
        <v>3399</v>
      </c>
      <c r="F15404" s="3">
        <v>18936</v>
      </c>
      <c r="G15404" s="3">
        <v>29207</v>
      </c>
      <c r="H15404" s="3">
        <v>2008405274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 t="str">
        <f>B15404&amp;" | "&amp;C15404&amp;" | "&amp;D15404</f>
        <v>documentazione_amministrativa / documentazione_contabile | FATTURA PASSIVA | FATTURA</v>
      </c>
      <c r="Q15404" s="3" t="str">
        <f>VLOOKUP(P15404,'Classificazione UD'!A:B,2,FALSE)</f>
        <v>Fiscale</v>
      </c>
    </row>
    <row r="15405" spans="1:17" ht="15" customHeight="1" x14ac:dyDescent="0.25">
      <c r="A15405" s="30">
        <v>2017</v>
      </c>
      <c r="B15405" s="3" t="s">
        <v>44</v>
      </c>
      <c r="C15405" s="3" t="s">
        <v>179</v>
      </c>
      <c r="D15405" s="3" t="s">
        <v>179</v>
      </c>
      <c r="E15405" s="3">
        <v>150</v>
      </c>
      <c r="F15405" s="3">
        <v>866</v>
      </c>
      <c r="G15405" s="3">
        <v>866</v>
      </c>
      <c r="H15405" s="3">
        <v>601203332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 t="str">
        <f>B15405&amp;" | "&amp;C15405&amp;" | "&amp;D15405</f>
        <v>documentazione_amministrativa / deliberazioni | DELIBERAZIONE | DELIBERAZIONE</v>
      </c>
      <c r="Q15405" s="3" t="str">
        <f>VLOOKUP(P15405,'Classificazione UD'!A:B,2,FALSE)</f>
        <v>Amministrativo</v>
      </c>
    </row>
    <row r="15406" spans="1:17" ht="15" customHeight="1" x14ac:dyDescent="0.25">
      <c r="A15406" s="30">
        <v>2017</v>
      </c>
      <c r="B15406" s="3" t="s">
        <v>23</v>
      </c>
      <c r="C15406" s="3" t="s">
        <v>121</v>
      </c>
      <c r="D15406" s="3" t="s">
        <v>121</v>
      </c>
      <c r="E15406" s="3">
        <v>36</v>
      </c>
      <c r="F15406" s="3">
        <v>37</v>
      </c>
      <c r="G15406" s="3">
        <v>37</v>
      </c>
      <c r="H15406" s="3">
        <v>2173504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 t="str">
        <f>B15406&amp;" | "&amp;C15406&amp;" | "&amp;D15406</f>
        <v>documentazione_amministrativa / altri_documenti | NOTIFICA | NOTIFICA</v>
      </c>
      <c r="Q15406" s="3" t="str">
        <f>VLOOKUP(P15406,'Classificazione UD'!A:B,2,FALSE)</f>
        <v>Amministrativo</v>
      </c>
    </row>
    <row r="15407" spans="1:17" ht="15" customHeight="1" x14ac:dyDescent="0.25">
      <c r="A15407" s="30">
        <v>2017</v>
      </c>
      <c r="B15407" s="3" t="s">
        <v>118</v>
      </c>
      <c r="C15407" s="3" t="s">
        <v>122</v>
      </c>
      <c r="D15407" s="3" t="s">
        <v>122</v>
      </c>
      <c r="E15407" s="3">
        <v>112</v>
      </c>
      <c r="F15407" s="3">
        <v>227</v>
      </c>
      <c r="G15407" s="3">
        <v>227</v>
      </c>
      <c r="H15407" s="3">
        <v>16236476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 t="str">
        <f>B15407&amp;" | "&amp;C15407&amp;" | "&amp;D15407</f>
        <v>documentazione_amministrativa / decreti_ordinanze | ORDINANZA | ORDINANZA</v>
      </c>
      <c r="Q15407" s="3" t="str">
        <f>VLOOKUP(P15407,'Classificazione UD'!A:B,2,FALSE)</f>
        <v>Amministrativo</v>
      </c>
    </row>
    <row r="15408" spans="1:17" ht="15" customHeight="1" x14ac:dyDescent="0.25">
      <c r="A15408" s="30">
        <v>2017</v>
      </c>
      <c r="B15408" s="3" t="s">
        <v>118</v>
      </c>
      <c r="C15408" s="3" t="s">
        <v>122</v>
      </c>
      <c r="D15408" s="3" t="s">
        <v>122</v>
      </c>
      <c r="E15408" s="3">
        <v>65</v>
      </c>
      <c r="F15408" s="3">
        <v>145</v>
      </c>
      <c r="G15408" s="3">
        <v>145</v>
      </c>
      <c r="H15408" s="3">
        <v>11556398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 t="str">
        <f>B15408&amp;" | "&amp;C15408&amp;" | "&amp;D15408</f>
        <v>documentazione_amministrativa / decreti_ordinanze | ORDINANZA | ORDINANZA</v>
      </c>
      <c r="Q15408" s="3" t="str">
        <f>VLOOKUP(P15408,'Classificazione UD'!A:B,2,FALSE)</f>
        <v>Amministrativo</v>
      </c>
    </row>
    <row r="15409" spans="1:17" ht="15" customHeight="1" x14ac:dyDescent="0.25">
      <c r="A15409" s="30">
        <v>2017</v>
      </c>
      <c r="B15409" s="3" t="s">
        <v>36</v>
      </c>
      <c r="C15409" s="3" t="s">
        <v>180</v>
      </c>
      <c r="D15409" s="3" t="s">
        <v>180</v>
      </c>
      <c r="E15409" s="3">
        <v>45249</v>
      </c>
      <c r="F15409" s="3">
        <v>121866</v>
      </c>
      <c r="G15409" s="3">
        <v>121866</v>
      </c>
      <c r="H15409" s="3">
        <v>41792128745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 t="str">
        <f>B15409&amp;" | "&amp;C15409&amp;" | "&amp;D15409</f>
        <v>documentazione_amministrativa / documenti_protocollati | DOCUMENTO_PROTOCOLLATO | DOCUMENTO_PROTOCOLLATO</v>
      </c>
      <c r="Q15409" s="3" t="str">
        <f>VLOOKUP(P15409,'Classificazione UD'!A:B,2,FALSE)</f>
        <v>Protocollo</v>
      </c>
    </row>
    <row r="15410" spans="1:17" ht="15" customHeight="1" x14ac:dyDescent="0.25">
      <c r="A15410" s="30">
        <v>2017</v>
      </c>
      <c r="B15410" s="3" t="s">
        <v>20</v>
      </c>
      <c r="C15410" s="3" t="s">
        <v>21</v>
      </c>
      <c r="D15410" s="3" t="s">
        <v>21</v>
      </c>
      <c r="E15410" s="3">
        <v>263</v>
      </c>
      <c r="F15410" s="3">
        <v>263</v>
      </c>
      <c r="G15410" s="3">
        <v>263</v>
      </c>
      <c r="H15410" s="3">
        <v>74675775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 t="str">
        <f>B15410&amp;" | "&amp;C15410&amp;" | "&amp;D15410</f>
        <v>documentazione_amministrativa / registri | REGISTRO GIORNALIERO | REGISTRO GIORNALIERO</v>
      </c>
      <c r="Q15410" s="3" t="str">
        <f>VLOOKUP(P15410,'Classificazione UD'!A:B,2,FALSE)</f>
        <v>RGP</v>
      </c>
    </row>
    <row r="15411" spans="1:17" ht="15" customHeight="1" x14ac:dyDescent="0.25">
      <c r="A15411" s="30">
        <v>2017</v>
      </c>
      <c r="B15411" s="3" t="s">
        <v>118</v>
      </c>
      <c r="C15411" s="3" t="s">
        <v>324</v>
      </c>
      <c r="D15411" s="3" t="s">
        <v>324</v>
      </c>
      <c r="E15411" s="3">
        <v>20</v>
      </c>
      <c r="F15411" s="3">
        <v>46</v>
      </c>
      <c r="G15411" s="3">
        <v>46</v>
      </c>
      <c r="H15411" s="3">
        <v>9407530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 t="str">
        <f>B15411&amp;" | "&amp;C15411&amp;" | "&amp;D15411</f>
        <v>documentazione_amministrativa / decreti_ordinanze | ATTO DEL SINDACO | ATTO DEL SINDACO</v>
      </c>
      <c r="Q15411" s="3" t="str">
        <f>VLOOKUP(P15411,'Classificazione UD'!A:B,2,FALSE)</f>
        <v>Amministrativo</v>
      </c>
    </row>
    <row r="15412" spans="1:17" ht="15" customHeight="1" x14ac:dyDescent="0.25">
      <c r="A15412" s="30">
        <v>2017</v>
      </c>
      <c r="B15412" s="3" t="s">
        <v>44</v>
      </c>
      <c r="C15412" s="3" t="s">
        <v>135</v>
      </c>
      <c r="D15412" s="3" t="s">
        <v>135</v>
      </c>
      <c r="E15412" s="3">
        <v>22</v>
      </c>
      <c r="F15412" s="3">
        <v>251</v>
      </c>
      <c r="G15412" s="3">
        <v>251</v>
      </c>
      <c r="H15412" s="3">
        <v>1567196917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 t="str">
        <f>B15412&amp;" | "&amp;C15412&amp;" | "&amp;D15412</f>
        <v>documentazione_amministrativa / deliberazioni | DELIBERA DI CONSIGLIO | DELIBERA DI CONSIGLIO</v>
      </c>
      <c r="Q15412" s="3" t="str">
        <f>VLOOKUP(P15412,'Classificazione UD'!A:B,2,FALSE)</f>
        <v>Amministrativo</v>
      </c>
    </row>
    <row r="15413" spans="1:17" ht="15" customHeight="1" x14ac:dyDescent="0.25">
      <c r="A15413" s="30">
        <v>2017</v>
      </c>
      <c r="B15413" s="3" t="s">
        <v>44</v>
      </c>
      <c r="C15413" s="3" t="s">
        <v>136</v>
      </c>
      <c r="D15413" s="3" t="s">
        <v>136</v>
      </c>
      <c r="E15413" s="3">
        <v>153</v>
      </c>
      <c r="F15413" s="3">
        <v>874</v>
      </c>
      <c r="G15413" s="3">
        <v>874</v>
      </c>
      <c r="H15413" s="3">
        <v>549232295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0</v>
      </c>
      <c r="O15413" s="3">
        <v>0</v>
      </c>
      <c r="P15413" s="3" t="str">
        <f>B15413&amp;" | "&amp;C15413&amp;" | "&amp;D15413</f>
        <v>documentazione_amministrativa / deliberazioni | DELIBERA DI GIUNTA | DELIBERA DI GIUNTA</v>
      </c>
      <c r="Q15413" s="3" t="str">
        <f>VLOOKUP(P15413,'Classificazione UD'!A:B,2,FALSE)</f>
        <v>Amministrativo</v>
      </c>
    </row>
    <row r="15414" spans="1:17" ht="15" customHeight="1" x14ac:dyDescent="0.25">
      <c r="A15414" s="30">
        <v>2017</v>
      </c>
      <c r="B15414" s="3" t="s">
        <v>48</v>
      </c>
      <c r="C15414" s="3" t="s">
        <v>145</v>
      </c>
      <c r="D15414" s="3" t="s">
        <v>145</v>
      </c>
      <c r="E15414" s="3">
        <v>644</v>
      </c>
      <c r="F15414" s="3">
        <v>2214</v>
      </c>
      <c r="G15414" s="3">
        <v>2214</v>
      </c>
      <c r="H15414" s="3">
        <v>525281022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 t="str">
        <f>B15414&amp;" | "&amp;C15414&amp;" | "&amp;D15414</f>
        <v>documentazione_amministrativa / determinazioni | DETERMINAZIONE DIRIGENZIALE | DETERMINAZIONE DIRIGENZIALE</v>
      </c>
      <c r="Q15414" s="3" t="str">
        <f>VLOOKUP(P15414,'Classificazione UD'!A:B,2,FALSE)</f>
        <v>Amministrativo</v>
      </c>
    </row>
    <row r="15415" spans="1:17" ht="15" customHeight="1" x14ac:dyDescent="0.25">
      <c r="A15415" s="30">
        <v>2017</v>
      </c>
      <c r="B15415" s="3" t="s">
        <v>17</v>
      </c>
      <c r="C15415" s="3" t="s">
        <v>27</v>
      </c>
      <c r="D15415" s="3" t="s">
        <v>19</v>
      </c>
      <c r="E15415" s="3">
        <v>1785</v>
      </c>
      <c r="F15415" s="3">
        <v>5359</v>
      </c>
      <c r="G15415" s="3">
        <v>5359</v>
      </c>
      <c r="H15415" s="3">
        <v>261289551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 t="str">
        <f>B15415&amp;" | "&amp;C15415&amp;" | "&amp;D15415</f>
        <v>documentazione_amministrativa / documentazione_contabile | FATTURA PASSIVA | FATTURA</v>
      </c>
      <c r="Q15415" s="3" t="str">
        <f>VLOOKUP(P15415,'Classificazione UD'!A:B,2,FALSE)</f>
        <v>Fiscale</v>
      </c>
    </row>
    <row r="15416" spans="1:17" ht="15" customHeight="1" x14ac:dyDescent="0.25">
      <c r="A15416" s="30">
        <v>2017</v>
      </c>
      <c r="B15416" s="3" t="s">
        <v>17</v>
      </c>
      <c r="C15416" s="3" t="s">
        <v>27</v>
      </c>
      <c r="D15416" s="3" t="s">
        <v>28</v>
      </c>
      <c r="E15416" s="3">
        <v>79</v>
      </c>
      <c r="F15416" s="3">
        <v>237</v>
      </c>
      <c r="G15416" s="3">
        <v>237</v>
      </c>
      <c r="H15416" s="3">
        <v>36382254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 t="str">
        <f>B15416&amp;" | "&amp;C15416&amp;" | "&amp;D15416</f>
        <v>documentazione_amministrativa / documentazione_contabile | FATTURA PASSIVA | NOTA DI CREDITO</v>
      </c>
      <c r="Q15416" s="3" t="str">
        <f>VLOOKUP(P15416,'Classificazione UD'!A:B,2,FALSE)</f>
        <v>Fiscale</v>
      </c>
    </row>
    <row r="15417" spans="1:17" ht="15" customHeight="1" x14ac:dyDescent="0.25">
      <c r="A15417" s="30">
        <v>2017</v>
      </c>
      <c r="B15417" s="3" t="s">
        <v>17</v>
      </c>
      <c r="C15417" s="3" t="s">
        <v>27</v>
      </c>
      <c r="D15417" s="3" t="s">
        <v>86</v>
      </c>
      <c r="E15417" s="3">
        <v>6</v>
      </c>
      <c r="F15417" s="3">
        <v>18</v>
      </c>
      <c r="G15417" s="3">
        <v>18</v>
      </c>
      <c r="H15417" s="3">
        <v>872157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 t="str">
        <f>B15417&amp;" | "&amp;C15417&amp;" | "&amp;D15417</f>
        <v>documentazione_amministrativa / documentazione_contabile | FATTURA PASSIVA | PARCELLA</v>
      </c>
      <c r="Q15417" s="3" t="str">
        <f>VLOOKUP(P15417,'Classificazione UD'!A:B,2,FALSE)</f>
        <v>Fiscale</v>
      </c>
    </row>
    <row r="15418" spans="1:17" ht="15" customHeight="1" x14ac:dyDescent="0.25">
      <c r="A15418" s="30">
        <v>2017</v>
      </c>
      <c r="B15418" s="3" t="s">
        <v>118</v>
      </c>
      <c r="C15418" s="3" t="s">
        <v>138</v>
      </c>
      <c r="D15418" s="3" t="s">
        <v>138</v>
      </c>
      <c r="E15418" s="3">
        <v>124</v>
      </c>
      <c r="F15418" s="3">
        <v>249</v>
      </c>
      <c r="G15418" s="3">
        <v>249</v>
      </c>
      <c r="H15418" s="3">
        <v>61263033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 t="str">
        <f>B15418&amp;" | "&amp;C15418&amp;" | "&amp;D15418</f>
        <v>documentazione_amministrativa / decreti_ordinanze | ORDINANZA DIRIGENZIALE | ORDINANZA DIRIGENZIALE</v>
      </c>
      <c r="Q15418" s="3" t="str">
        <f>VLOOKUP(P15418,'Classificazione UD'!A:B,2,FALSE)</f>
        <v>Amministrativo</v>
      </c>
    </row>
    <row r="15419" spans="1:17" ht="15" customHeight="1" x14ac:dyDescent="0.25">
      <c r="A15419" s="30">
        <v>2017</v>
      </c>
      <c r="B15419" s="3" t="s">
        <v>36</v>
      </c>
      <c r="C15419" s="3" t="s">
        <v>50</v>
      </c>
      <c r="D15419" s="3" t="s">
        <v>50</v>
      </c>
      <c r="E15419" s="3">
        <v>156</v>
      </c>
      <c r="F15419" s="3">
        <v>371</v>
      </c>
      <c r="G15419" s="3">
        <v>371</v>
      </c>
      <c r="H15419" s="3">
        <v>64893229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 t="str">
        <f>B15419&amp;" | "&amp;C15419&amp;" | "&amp;D15419</f>
        <v>documentazione_amministrativa / documenti_protocollati | DOCUMENTO PROTOCOLLATO | DOCUMENTO PROTOCOLLATO</v>
      </c>
      <c r="Q15419" s="3" t="str">
        <f>VLOOKUP(P15419,'Classificazione UD'!A:B,2,FALSE)</f>
        <v>Protocollo</v>
      </c>
    </row>
    <row r="15420" spans="1:17" ht="15" customHeight="1" x14ac:dyDescent="0.25">
      <c r="A15420" s="30">
        <v>2017</v>
      </c>
      <c r="B15420" s="3" t="s">
        <v>20</v>
      </c>
      <c r="C15420" s="3" t="s">
        <v>21</v>
      </c>
      <c r="D15420" s="3" t="s">
        <v>21</v>
      </c>
      <c r="E15420" s="3">
        <v>358</v>
      </c>
      <c r="F15420" s="3">
        <v>639</v>
      </c>
      <c r="G15420" s="3">
        <v>639</v>
      </c>
      <c r="H15420" s="3">
        <v>51204639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3" t="str">
        <f>B15420&amp;" | "&amp;C15420&amp;" | "&amp;D15420</f>
        <v>documentazione_amministrativa / registri | REGISTRO GIORNALIERO | REGISTRO GIORNALIERO</v>
      </c>
      <c r="Q15420" s="3" t="str">
        <f>VLOOKUP(P15420,'Classificazione UD'!A:B,2,FALSE)</f>
        <v>RGP</v>
      </c>
    </row>
    <row r="15421" spans="1:17" ht="15" customHeight="1" x14ac:dyDescent="0.25">
      <c r="A15421" s="30">
        <v>2017</v>
      </c>
      <c r="B15421" s="3" t="s">
        <v>44</v>
      </c>
      <c r="C15421" s="3" t="s">
        <v>136</v>
      </c>
      <c r="D15421" s="3" t="s">
        <v>136</v>
      </c>
      <c r="E15421" s="3">
        <v>25</v>
      </c>
      <c r="F15421" s="3">
        <v>157</v>
      </c>
      <c r="G15421" s="3">
        <v>157</v>
      </c>
      <c r="H15421" s="3">
        <v>73633119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s="3">
        <v>0</v>
      </c>
      <c r="P15421" s="3" t="str">
        <f>B15421&amp;" | "&amp;C15421&amp;" | "&amp;D15421</f>
        <v>documentazione_amministrativa / deliberazioni | DELIBERA DI GIUNTA | DELIBERA DI GIUNTA</v>
      </c>
      <c r="Q15421" s="3" t="str">
        <f>VLOOKUP(P15421,'Classificazione UD'!A:B,2,FALSE)</f>
        <v>Amministrativo</v>
      </c>
    </row>
    <row r="15422" spans="1:17" ht="15" customHeight="1" x14ac:dyDescent="0.25">
      <c r="A15422" s="30">
        <v>2017</v>
      </c>
      <c r="B15422" s="3" t="s">
        <v>48</v>
      </c>
      <c r="C15422" s="3" t="s">
        <v>175</v>
      </c>
      <c r="D15422" s="3" t="s">
        <v>175</v>
      </c>
      <c r="E15422" s="3">
        <v>2</v>
      </c>
      <c r="F15422" s="3">
        <v>4</v>
      </c>
      <c r="G15422" s="3">
        <v>4</v>
      </c>
      <c r="H15422" s="3">
        <v>326855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s="3">
        <v>0</v>
      </c>
      <c r="P15422" s="3" t="str">
        <f>B15422&amp;" | "&amp;C15422&amp;" | "&amp;D15422</f>
        <v>documentazione_amministrativa / determinazioni | DETERMINAZIONE | DETERMINAZIONE</v>
      </c>
      <c r="Q15422" s="3" t="str">
        <f>VLOOKUP(P15422,'Classificazione UD'!A:B,2,FALSE)</f>
        <v>Amministrativo</v>
      </c>
    </row>
    <row r="15423" spans="1:17" ht="15" customHeight="1" x14ac:dyDescent="0.25">
      <c r="A15423" s="30">
        <v>2017</v>
      </c>
      <c r="B15423" s="3" t="s">
        <v>36</v>
      </c>
      <c r="C15423" s="3" t="s">
        <v>37</v>
      </c>
      <c r="D15423" s="3" t="s">
        <v>37</v>
      </c>
      <c r="E15423" s="3">
        <v>3203</v>
      </c>
      <c r="F15423" s="3">
        <v>10922</v>
      </c>
      <c r="G15423" s="3">
        <v>10922</v>
      </c>
      <c r="H15423" s="3">
        <v>5194595780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3" t="str">
        <f>B15423&amp;" | "&amp;C15423&amp;" | "&amp;D15423</f>
        <v>documentazione_amministrativa / documenti_protocollati | Documento protocollato | Documento protocollato</v>
      </c>
      <c r="Q15423" s="3" t="str">
        <f>VLOOKUP(P15423,'Classificazione UD'!A:B,2,FALSE)</f>
        <v>Protocollo</v>
      </c>
    </row>
    <row r="15424" spans="1:17" ht="15" customHeight="1" x14ac:dyDescent="0.25">
      <c r="A15424" s="30">
        <v>2017</v>
      </c>
      <c r="B15424" s="3" t="s">
        <v>20</v>
      </c>
      <c r="C15424" s="3" t="s">
        <v>21</v>
      </c>
      <c r="D15424" s="3" t="s">
        <v>21</v>
      </c>
      <c r="E15424" s="3">
        <v>290</v>
      </c>
      <c r="F15424" s="3">
        <v>535</v>
      </c>
      <c r="G15424" s="3">
        <v>535</v>
      </c>
      <c r="H15424" s="3">
        <v>64985700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s="3">
        <v>0</v>
      </c>
      <c r="P15424" s="3" t="str">
        <f>B15424&amp;" | "&amp;C15424&amp;" | "&amp;D15424</f>
        <v>documentazione_amministrativa / registri | REGISTRO GIORNALIERO | REGISTRO GIORNALIERO</v>
      </c>
      <c r="Q15424" s="3" t="str">
        <f>VLOOKUP(P15424,'Classificazione UD'!A:B,2,FALSE)</f>
        <v>RGP</v>
      </c>
    </row>
    <row r="15425" spans="1:17" ht="15" customHeight="1" x14ac:dyDescent="0.25">
      <c r="A15425" s="30">
        <v>2017</v>
      </c>
      <c r="B15425" s="3" t="s">
        <v>20</v>
      </c>
      <c r="C15425" s="3" t="s">
        <v>112</v>
      </c>
      <c r="D15425" s="3" t="s">
        <v>112</v>
      </c>
      <c r="E15425" s="3">
        <v>245</v>
      </c>
      <c r="F15425" s="3">
        <v>245</v>
      </c>
      <c r="G15425" s="3">
        <v>245</v>
      </c>
      <c r="H15425" s="3">
        <v>49797921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 t="str">
        <f>B15425&amp;" | "&amp;C15425&amp;" | "&amp;D15425</f>
        <v>documentazione_amministrativa / registri | REGISTRO GIORNALIERO PROTOCOLLO | REGISTRO GIORNALIERO PROTOCOLLO</v>
      </c>
      <c r="Q15425" s="3" t="str">
        <f>VLOOKUP(P15425,'Classificazione UD'!A:B,2,FALSE)</f>
        <v>RGP</v>
      </c>
    </row>
    <row r="15426" spans="1:17" ht="15" customHeight="1" x14ac:dyDescent="0.25">
      <c r="A15426" s="30">
        <v>2017</v>
      </c>
      <c r="B15426" s="3" t="s">
        <v>44</v>
      </c>
      <c r="C15426" s="3" t="s">
        <v>312</v>
      </c>
      <c r="D15426" s="3" t="s">
        <v>312</v>
      </c>
      <c r="E15426" s="3">
        <v>39</v>
      </c>
      <c r="F15426" s="3">
        <v>211</v>
      </c>
      <c r="G15426" s="3">
        <v>211</v>
      </c>
      <c r="H15426" s="3">
        <v>103121447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3" t="str">
        <f>B15426&amp;" | "&amp;C15426&amp;" | "&amp;D15426</f>
        <v>documentazione_amministrativa / deliberazioni | DELIB | DELIB</v>
      </c>
      <c r="Q15426" s="3" t="str">
        <f>VLOOKUP(P15426,'Classificazione UD'!A:B,2,FALSE)</f>
        <v>Amministrativo</v>
      </c>
    </row>
    <row r="15427" spans="1:17" ht="15" customHeight="1" x14ac:dyDescent="0.25">
      <c r="A15427" s="30">
        <v>2017</v>
      </c>
      <c r="B15427" s="3" t="s">
        <v>44</v>
      </c>
      <c r="C15427" s="3" t="s">
        <v>312</v>
      </c>
      <c r="D15427" s="3" t="s">
        <v>312</v>
      </c>
      <c r="E15427" s="3">
        <v>74</v>
      </c>
      <c r="F15427" s="3">
        <v>381</v>
      </c>
      <c r="G15427" s="3">
        <v>381</v>
      </c>
      <c r="H15427" s="3">
        <v>180092580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 t="str">
        <f>B15427&amp;" | "&amp;C15427&amp;" | "&amp;D15427</f>
        <v>documentazione_amministrativa / deliberazioni | DELIB | DELIB</v>
      </c>
      <c r="Q15427" s="3" t="str">
        <f>VLOOKUP(P15427,'Classificazione UD'!A:B,2,FALSE)</f>
        <v>Amministrativo</v>
      </c>
    </row>
    <row r="15428" spans="1:17" ht="15" customHeight="1" x14ac:dyDescent="0.25">
      <c r="A15428" s="30">
        <v>2017</v>
      </c>
      <c r="B15428" s="3" t="s">
        <v>48</v>
      </c>
      <c r="C15428" s="3" t="s">
        <v>293</v>
      </c>
      <c r="D15428" s="3" t="s">
        <v>293</v>
      </c>
      <c r="E15428" s="3">
        <v>382</v>
      </c>
      <c r="F15428" s="3">
        <v>864</v>
      </c>
      <c r="G15428" s="3">
        <v>864</v>
      </c>
      <c r="H15428" s="3">
        <v>380346799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 t="str">
        <f>B15428&amp;" | "&amp;C15428&amp;" | "&amp;D15428</f>
        <v>documentazione_amministrativa / determinazioni | DETERMINAZIONE_DIRIGENZIALE | DETERMINAZIONE_DIRIGENZIALE</v>
      </c>
      <c r="Q15428" s="3" t="str">
        <f>VLOOKUP(P15428,'Classificazione UD'!A:B,2,FALSE)</f>
        <v>Amministrativo</v>
      </c>
    </row>
    <row r="15429" spans="1:17" ht="15" customHeight="1" x14ac:dyDescent="0.25">
      <c r="A15429" s="30">
        <v>2017</v>
      </c>
      <c r="B15429" s="3" t="s">
        <v>17</v>
      </c>
      <c r="C15429" s="3" t="s">
        <v>302</v>
      </c>
      <c r="D15429" s="3" t="s">
        <v>302</v>
      </c>
      <c r="E15429" s="3">
        <v>1065</v>
      </c>
      <c r="F15429" s="3">
        <v>3278</v>
      </c>
      <c r="G15429" s="3">
        <v>3278</v>
      </c>
      <c r="H15429" s="3">
        <v>496841631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 t="str">
        <f>B15429&amp;" | "&amp;C15429&amp;" | "&amp;D15429</f>
        <v>documentazione_amministrativa / documentazione_contabile | FATTURA_PASSIVA | FATTURA_PASSIVA</v>
      </c>
      <c r="Q15429" s="3" t="str">
        <f>VLOOKUP(P15429,'Classificazione UD'!A:B,2,FALSE)</f>
        <v>Amministrativo</v>
      </c>
    </row>
    <row r="15430" spans="1:17" ht="15" customHeight="1" x14ac:dyDescent="0.25">
      <c r="A15430" s="30">
        <v>2017</v>
      </c>
      <c r="B15430" s="3" t="s">
        <v>36</v>
      </c>
      <c r="C15430" s="3" t="s">
        <v>295</v>
      </c>
      <c r="D15430" s="3" t="s">
        <v>295</v>
      </c>
      <c r="E15430" s="3">
        <v>6930</v>
      </c>
      <c r="F15430" s="3">
        <v>13755</v>
      </c>
      <c r="G15430" s="3">
        <v>13755</v>
      </c>
      <c r="H15430" s="3">
        <v>4713053382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 t="str">
        <f>B15430&amp;" | "&amp;C15430&amp;" | "&amp;D15430</f>
        <v>documentazione_amministrativa / documenti_protocollati | DOCUMENTO_DI_PROTOCOLLO | DOCUMENTO_DI_PROTOCOLLO</v>
      </c>
      <c r="Q15430" s="3" t="str">
        <f>VLOOKUP(P15430,'Classificazione UD'!A:B,2,FALSE)</f>
        <v>Amministrativo</v>
      </c>
    </row>
    <row r="15431" spans="1:17" ht="15" customHeight="1" x14ac:dyDescent="0.25">
      <c r="A15431" s="30">
        <v>2017</v>
      </c>
      <c r="B15431" s="3" t="s">
        <v>20</v>
      </c>
      <c r="C15431" s="3" t="s">
        <v>296</v>
      </c>
      <c r="D15431" s="3" t="s">
        <v>296</v>
      </c>
      <c r="E15431" s="3">
        <v>77</v>
      </c>
      <c r="F15431" s="3">
        <v>154</v>
      </c>
      <c r="G15431" s="3">
        <v>154</v>
      </c>
      <c r="H15431" s="3">
        <v>6198604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 t="str">
        <f>B15431&amp;" | "&amp;C15431&amp;" | "&amp;D15431</f>
        <v>documentazione_amministrativa / registri | REGISTRO_GIORNALIERO_DI_PROTOCOLLO | REGISTRO_GIORNALIERO_DI_PROTOCOLLO</v>
      </c>
      <c r="Q15431" s="3" t="str">
        <f>VLOOKUP(P15431,'Classificazione UD'!A:B,2,FALSE)</f>
        <v>Amministrativo</v>
      </c>
    </row>
    <row r="15432" spans="1:17" ht="15" customHeight="1" x14ac:dyDescent="0.25">
      <c r="A15432" s="30">
        <v>2017</v>
      </c>
      <c r="B15432" s="3" t="s">
        <v>17</v>
      </c>
      <c r="C15432" s="3" t="s">
        <v>27</v>
      </c>
      <c r="D15432" s="3" t="s">
        <v>19</v>
      </c>
      <c r="E15432" s="3">
        <v>37</v>
      </c>
      <c r="F15432" s="3">
        <v>134</v>
      </c>
      <c r="G15432" s="3">
        <v>258</v>
      </c>
      <c r="H15432" s="3">
        <v>11639865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 t="str">
        <f>B15432&amp;" | "&amp;C15432&amp;" | "&amp;D15432</f>
        <v>documentazione_amministrativa / documentazione_contabile | FATTURA PASSIVA | FATTURA</v>
      </c>
      <c r="Q15432" s="3" t="str">
        <f>VLOOKUP(P15432,'Classificazione UD'!A:B,2,FALSE)</f>
        <v>Fiscale</v>
      </c>
    </row>
    <row r="15433" spans="1:17" ht="15" customHeight="1" x14ac:dyDescent="0.25">
      <c r="A15433" s="30">
        <v>2017</v>
      </c>
      <c r="B15433" s="3" t="s">
        <v>17</v>
      </c>
      <c r="C15433" s="3" t="s">
        <v>27</v>
      </c>
      <c r="D15433" s="3" t="s">
        <v>28</v>
      </c>
      <c r="E15433" s="3">
        <v>6</v>
      </c>
      <c r="F15433" s="3">
        <v>18</v>
      </c>
      <c r="G15433" s="3">
        <v>36</v>
      </c>
      <c r="H15433" s="3">
        <v>763392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 t="str">
        <f>B15433&amp;" | "&amp;C15433&amp;" | "&amp;D15433</f>
        <v>documentazione_amministrativa / documentazione_contabile | FATTURA PASSIVA | NOTA DI CREDITO</v>
      </c>
      <c r="Q15433" s="3" t="str">
        <f>VLOOKUP(P15433,'Classificazione UD'!A:B,2,FALSE)</f>
        <v>Fiscale</v>
      </c>
    </row>
    <row r="15434" spans="1:17" ht="15" customHeight="1" x14ac:dyDescent="0.25">
      <c r="A15434" s="30">
        <v>2017</v>
      </c>
      <c r="B15434" s="3" t="s">
        <v>17</v>
      </c>
      <c r="C15434" s="3" t="s">
        <v>27</v>
      </c>
      <c r="D15434" s="3" t="s">
        <v>32</v>
      </c>
      <c r="E15434" s="3">
        <v>1</v>
      </c>
      <c r="F15434" s="3">
        <v>4</v>
      </c>
      <c r="G15434" s="3">
        <v>7</v>
      </c>
      <c r="H15434" s="3">
        <v>134016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s="3">
        <v>0</v>
      </c>
      <c r="P15434" s="3" t="str">
        <f>B15434&amp;" | "&amp;C15434&amp;" | "&amp;D15434</f>
        <v>documentazione_amministrativa / documentazione_contabile | FATTURA PASSIVA | NOTA DI DEBITO</v>
      </c>
      <c r="Q15434" s="3" t="str">
        <f>VLOOKUP(P15434,'Classificazione UD'!A:B,2,FALSE)</f>
        <v>Fiscale</v>
      </c>
    </row>
    <row r="15435" spans="1:17" ht="15" customHeight="1" x14ac:dyDescent="0.25">
      <c r="A15435" s="30">
        <v>2017</v>
      </c>
      <c r="B15435" s="3" t="s">
        <v>33</v>
      </c>
      <c r="C15435" s="3" t="s">
        <v>34</v>
      </c>
      <c r="D15435" s="3" t="s">
        <v>34</v>
      </c>
      <c r="E15435" s="3">
        <v>1</v>
      </c>
      <c r="F15435" s="3">
        <v>1</v>
      </c>
      <c r="G15435" s="3">
        <v>1</v>
      </c>
      <c r="H15435" s="3">
        <v>568389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3" t="str">
        <f>B15435&amp;" | "&amp;C15435&amp;" | "&amp;D15435</f>
        <v>documentazione_amministrativa / contratti_accordi | CONTRATTO | CONTRATTO</v>
      </c>
      <c r="Q15435" s="3" t="str">
        <f>VLOOKUP(P15435,'Classificazione UD'!A:B,2,FALSE)</f>
        <v>Contratto</v>
      </c>
    </row>
    <row r="15436" spans="1:17" ht="15" customHeight="1" x14ac:dyDescent="0.25">
      <c r="A15436" s="30">
        <v>2017</v>
      </c>
      <c r="B15436" s="3" t="s">
        <v>20</v>
      </c>
      <c r="C15436" s="3" t="s">
        <v>21</v>
      </c>
      <c r="D15436" s="3" t="s">
        <v>21</v>
      </c>
      <c r="E15436" s="3">
        <v>298</v>
      </c>
      <c r="F15436" s="3">
        <v>298</v>
      </c>
      <c r="G15436" s="3">
        <v>301</v>
      </c>
      <c r="H15436" s="3">
        <v>88282518</v>
      </c>
      <c r="I15436" s="3">
        <v>0</v>
      </c>
      <c r="J15436" s="3">
        <v>0</v>
      </c>
      <c r="K15436" s="3">
        <v>0</v>
      </c>
      <c r="L15436" s="3">
        <v>2</v>
      </c>
      <c r="M15436" s="3">
        <v>2</v>
      </c>
      <c r="N15436" s="3">
        <v>2</v>
      </c>
      <c r="O15436" s="3">
        <v>617916</v>
      </c>
      <c r="P15436" s="3" t="str">
        <f>B15436&amp;" | "&amp;C15436&amp;" | "&amp;D15436</f>
        <v>documentazione_amministrativa / registri | REGISTRO GIORNALIERO | REGISTRO GIORNALIERO</v>
      </c>
      <c r="Q15436" s="3" t="str">
        <f>VLOOKUP(P15436,'Classificazione UD'!A:B,2,FALSE)</f>
        <v>RGP</v>
      </c>
    </row>
    <row r="15437" spans="1:17" ht="15" customHeight="1" x14ac:dyDescent="0.25">
      <c r="A15437" s="30">
        <v>2017</v>
      </c>
      <c r="B15437" s="3" t="s">
        <v>44</v>
      </c>
      <c r="C15437" s="3" t="s">
        <v>46</v>
      </c>
      <c r="D15437" s="3" t="s">
        <v>46</v>
      </c>
      <c r="E15437" s="3">
        <v>19</v>
      </c>
      <c r="F15437" s="3">
        <v>137</v>
      </c>
      <c r="G15437" s="3">
        <v>137</v>
      </c>
      <c r="H15437" s="3">
        <v>81528154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 t="str">
        <f>B15437&amp;" | "&amp;C15437&amp;" | "&amp;D15437</f>
        <v>documentazione_amministrativa / deliberazioni | DELIBERA | DELIBERA</v>
      </c>
      <c r="Q15437" s="3" t="str">
        <f>VLOOKUP(P15437,'Classificazione UD'!A:B,2,FALSE)</f>
        <v>Amministrativo</v>
      </c>
    </row>
    <row r="15438" spans="1:17" ht="15" customHeight="1" x14ac:dyDescent="0.25">
      <c r="A15438" s="30">
        <v>2017</v>
      </c>
      <c r="B15438" s="3" t="s">
        <v>44</v>
      </c>
      <c r="C15438" s="3" t="s">
        <v>46</v>
      </c>
      <c r="D15438" s="3" t="s">
        <v>46</v>
      </c>
      <c r="E15438" s="3">
        <v>33</v>
      </c>
      <c r="F15438" s="3">
        <v>238</v>
      </c>
      <c r="G15438" s="3">
        <v>238</v>
      </c>
      <c r="H15438" s="3">
        <v>99706220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 t="str">
        <f>B15438&amp;" | "&amp;C15438&amp;" | "&amp;D15438</f>
        <v>documentazione_amministrativa / deliberazioni | DELIBERA | DELIBERA</v>
      </c>
      <c r="Q15438" s="3" t="str">
        <f>VLOOKUP(P15438,'Classificazione UD'!A:B,2,FALSE)</f>
        <v>Amministrativo</v>
      </c>
    </row>
    <row r="15439" spans="1:17" ht="15" customHeight="1" x14ac:dyDescent="0.25">
      <c r="A15439" s="30">
        <v>2017</v>
      </c>
      <c r="B15439" s="3" t="s">
        <v>48</v>
      </c>
      <c r="C15439" s="3" t="s">
        <v>116</v>
      </c>
      <c r="D15439" s="3" t="s">
        <v>116</v>
      </c>
      <c r="E15439" s="3">
        <v>73</v>
      </c>
      <c r="F15439" s="3">
        <v>229</v>
      </c>
      <c r="G15439" s="3">
        <v>229</v>
      </c>
      <c r="H15439" s="3">
        <v>49061260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3" t="str">
        <f>B15439&amp;" | "&amp;C15439&amp;" | "&amp;D15439</f>
        <v>documentazione_amministrativa / determinazioni | DETERMINAZIONE DEL DIRIGENTE | DETERMINAZIONE DEL DIRIGENTE</v>
      </c>
      <c r="Q15439" s="3" t="str">
        <f>VLOOKUP(P15439,'Classificazione UD'!A:B,2,FALSE)</f>
        <v>Amministrativo</v>
      </c>
    </row>
    <row r="15440" spans="1:17" ht="15" customHeight="1" x14ac:dyDescent="0.25">
      <c r="A15440" s="30">
        <v>2017</v>
      </c>
      <c r="B15440" s="3" t="s">
        <v>17</v>
      </c>
      <c r="C15440" s="3" t="s">
        <v>27</v>
      </c>
      <c r="D15440" s="3" t="s">
        <v>19</v>
      </c>
      <c r="E15440" s="3">
        <v>287</v>
      </c>
      <c r="F15440" s="3">
        <v>1149</v>
      </c>
      <c r="G15440" s="3">
        <v>1149</v>
      </c>
      <c r="H15440" s="3">
        <v>140093035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 t="str">
        <f>B15440&amp;" | "&amp;C15440&amp;" | "&amp;D15440</f>
        <v>documentazione_amministrativa / documentazione_contabile | FATTURA PASSIVA | FATTURA</v>
      </c>
      <c r="Q15440" s="3" t="str">
        <f>VLOOKUP(P15440,'Classificazione UD'!A:B,2,FALSE)</f>
        <v>Fiscale</v>
      </c>
    </row>
    <row r="15441" spans="1:17" ht="15" customHeight="1" x14ac:dyDescent="0.25">
      <c r="A15441" s="30">
        <v>2017</v>
      </c>
      <c r="B15441" s="3" t="s">
        <v>23</v>
      </c>
      <c r="C15441" s="3" t="s">
        <v>117</v>
      </c>
      <c r="D15441" s="3" t="s">
        <v>117</v>
      </c>
      <c r="E15441" s="3">
        <v>1548</v>
      </c>
      <c r="F15441" s="3">
        <v>3161</v>
      </c>
      <c r="G15441" s="3">
        <v>3161</v>
      </c>
      <c r="H15441" s="3">
        <v>960362747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 t="str">
        <f>B15441&amp;" | "&amp;C15441&amp;" | "&amp;D15441</f>
        <v>documentazione_amministrativa / altri_documenti | DOCUMENTO NON PROTOCOLLATO | DOCUMENTO NON PROTOCOLLATO</v>
      </c>
      <c r="Q15441" s="3" t="str">
        <f>VLOOKUP(P15441,'Classificazione UD'!A:B,2,FALSE)</f>
        <v>Amministrativo</v>
      </c>
    </row>
    <row r="15442" spans="1:17" ht="15" customHeight="1" x14ac:dyDescent="0.25">
      <c r="A15442" s="30">
        <v>2017</v>
      </c>
      <c r="B15442" s="3" t="s">
        <v>36</v>
      </c>
      <c r="C15442" s="3" t="s">
        <v>50</v>
      </c>
      <c r="D15442" s="3" t="s">
        <v>50</v>
      </c>
      <c r="E15442" s="3">
        <v>1761</v>
      </c>
      <c r="F15442" s="3">
        <v>4908</v>
      </c>
      <c r="G15442" s="3">
        <v>4908</v>
      </c>
      <c r="H15442" s="3">
        <v>1820167364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 t="str">
        <f>B15442&amp;" | "&amp;C15442&amp;" | "&amp;D15442</f>
        <v>documentazione_amministrativa / documenti_protocollati | DOCUMENTO PROTOCOLLATO | DOCUMENTO PROTOCOLLATO</v>
      </c>
      <c r="Q15442" s="3" t="str">
        <f>VLOOKUP(P15442,'Classificazione UD'!A:B,2,FALSE)</f>
        <v>Protocollo</v>
      </c>
    </row>
    <row r="15443" spans="1:17" ht="15" customHeight="1" x14ac:dyDescent="0.25">
      <c r="A15443" s="30">
        <v>2017</v>
      </c>
      <c r="B15443" s="3" t="s">
        <v>44</v>
      </c>
      <c r="C15443" s="3" t="s">
        <v>46</v>
      </c>
      <c r="D15443" s="3" t="s">
        <v>46</v>
      </c>
      <c r="E15443" s="3">
        <v>35</v>
      </c>
      <c r="F15443" s="3">
        <v>109</v>
      </c>
      <c r="G15443" s="3">
        <v>109</v>
      </c>
      <c r="H15443" s="3">
        <v>40033697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 t="str">
        <f>B15443&amp;" | "&amp;C15443&amp;" | "&amp;D15443</f>
        <v>documentazione_amministrativa / deliberazioni | DELIBERA | DELIBERA</v>
      </c>
      <c r="Q15443" s="3" t="str">
        <f>VLOOKUP(P15443,'Classificazione UD'!A:B,2,FALSE)</f>
        <v>Amministrativo</v>
      </c>
    </row>
    <row r="15444" spans="1:17" ht="15" customHeight="1" x14ac:dyDescent="0.25">
      <c r="A15444" s="30">
        <v>2017</v>
      </c>
      <c r="B15444" s="3" t="s">
        <v>44</v>
      </c>
      <c r="C15444" s="3" t="s">
        <v>46</v>
      </c>
      <c r="D15444" s="3" t="s">
        <v>46</v>
      </c>
      <c r="E15444" s="3">
        <v>54</v>
      </c>
      <c r="F15444" s="3">
        <v>148</v>
      </c>
      <c r="G15444" s="3">
        <v>148</v>
      </c>
      <c r="H15444" s="3">
        <v>111228399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 t="str">
        <f>B15444&amp;" | "&amp;C15444&amp;" | "&amp;D15444</f>
        <v>documentazione_amministrativa / deliberazioni | DELIBERA | DELIBERA</v>
      </c>
      <c r="Q15444" s="3" t="str">
        <f>VLOOKUP(P15444,'Classificazione UD'!A:B,2,FALSE)</f>
        <v>Amministrativo</v>
      </c>
    </row>
    <row r="15445" spans="1:17" ht="15" customHeight="1" x14ac:dyDescent="0.25">
      <c r="A15445" s="30">
        <v>2017</v>
      </c>
      <c r="B15445" s="3" t="s">
        <v>48</v>
      </c>
      <c r="C15445" s="3" t="s">
        <v>116</v>
      </c>
      <c r="D15445" s="3" t="s">
        <v>116</v>
      </c>
      <c r="E15445" s="3">
        <v>127</v>
      </c>
      <c r="F15445" s="3">
        <v>237</v>
      </c>
      <c r="G15445" s="3">
        <v>237</v>
      </c>
      <c r="H15445" s="3">
        <v>40092804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>
        <v>0</v>
      </c>
      <c r="P15445" s="3" t="str">
        <f>B15445&amp;" | "&amp;C15445&amp;" | "&amp;D15445</f>
        <v>documentazione_amministrativa / determinazioni | DETERMINAZIONE DEL DIRIGENTE | DETERMINAZIONE DEL DIRIGENTE</v>
      </c>
      <c r="Q15445" s="3" t="str">
        <f>VLOOKUP(P15445,'Classificazione UD'!A:B,2,FALSE)</f>
        <v>Amministrativo</v>
      </c>
    </row>
    <row r="15446" spans="1:17" ht="15" customHeight="1" x14ac:dyDescent="0.25">
      <c r="A15446" s="30">
        <v>2017</v>
      </c>
      <c r="B15446" s="3" t="s">
        <v>17</v>
      </c>
      <c r="C15446" s="3" t="s">
        <v>27</v>
      </c>
      <c r="D15446" s="3" t="s">
        <v>19</v>
      </c>
      <c r="E15446" s="3">
        <v>837</v>
      </c>
      <c r="F15446" s="3">
        <v>3335</v>
      </c>
      <c r="G15446" s="3">
        <v>3335</v>
      </c>
      <c r="H15446" s="3">
        <v>1043429312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 t="str">
        <f>B15446&amp;" | "&amp;C15446&amp;" | "&amp;D15446</f>
        <v>documentazione_amministrativa / documentazione_contabile | FATTURA PASSIVA | FATTURA</v>
      </c>
      <c r="Q15446" s="3" t="str">
        <f>VLOOKUP(P15446,'Classificazione UD'!A:B,2,FALSE)</f>
        <v>Fiscale</v>
      </c>
    </row>
    <row r="15447" spans="1:17" ht="15" customHeight="1" x14ac:dyDescent="0.25">
      <c r="A15447" s="30">
        <v>2017</v>
      </c>
      <c r="B15447" s="3" t="s">
        <v>23</v>
      </c>
      <c r="C15447" s="3" t="s">
        <v>117</v>
      </c>
      <c r="D15447" s="3" t="s">
        <v>117</v>
      </c>
      <c r="E15447" s="3">
        <v>50</v>
      </c>
      <c r="F15447" s="3">
        <v>66</v>
      </c>
      <c r="G15447" s="3">
        <v>66</v>
      </c>
      <c r="H15447" s="3">
        <v>24763446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 t="str">
        <f>B15447&amp;" | "&amp;C15447&amp;" | "&amp;D15447</f>
        <v>documentazione_amministrativa / altri_documenti | DOCUMENTO NON PROTOCOLLATO | DOCUMENTO NON PROTOCOLLATO</v>
      </c>
      <c r="Q15447" s="3" t="str">
        <f>VLOOKUP(P15447,'Classificazione UD'!A:B,2,FALSE)</f>
        <v>Amministrativo</v>
      </c>
    </row>
    <row r="15448" spans="1:17" ht="15" customHeight="1" x14ac:dyDescent="0.25">
      <c r="A15448" s="30">
        <v>2017</v>
      </c>
      <c r="B15448" s="3" t="s">
        <v>36</v>
      </c>
      <c r="C15448" s="3" t="s">
        <v>50</v>
      </c>
      <c r="D15448" s="3" t="s">
        <v>50</v>
      </c>
      <c r="E15448" s="3">
        <v>7399</v>
      </c>
      <c r="F15448" s="3">
        <v>22722</v>
      </c>
      <c r="G15448" s="3">
        <v>22722</v>
      </c>
      <c r="H15448" s="3">
        <v>14397325957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3" t="str">
        <f>B15448&amp;" | "&amp;C15448&amp;" | "&amp;D15448</f>
        <v>documentazione_amministrativa / documenti_protocollati | DOCUMENTO PROTOCOLLATO | DOCUMENTO PROTOCOLLATO</v>
      </c>
      <c r="Q15448" s="3" t="str">
        <f>VLOOKUP(P15448,'Classificazione UD'!A:B,2,FALSE)</f>
        <v>Protocollo</v>
      </c>
    </row>
    <row r="15449" spans="1:17" ht="15" customHeight="1" x14ac:dyDescent="0.25">
      <c r="A15449" s="30">
        <v>2017</v>
      </c>
      <c r="B15449" s="3" t="s">
        <v>20</v>
      </c>
      <c r="C15449" s="3" t="s">
        <v>21</v>
      </c>
      <c r="D15449" s="3" t="s">
        <v>21</v>
      </c>
      <c r="E15449" s="3">
        <v>261</v>
      </c>
      <c r="F15449" s="3">
        <v>261</v>
      </c>
      <c r="G15449" s="3">
        <v>261</v>
      </c>
      <c r="H15449" s="3">
        <v>14919547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 t="str">
        <f>B15449&amp;" | "&amp;C15449&amp;" | "&amp;D15449</f>
        <v>documentazione_amministrativa / registri | REGISTRO GIORNALIERO | REGISTRO GIORNALIERO</v>
      </c>
      <c r="Q15449" s="3" t="str">
        <f>VLOOKUP(P15449,'Classificazione UD'!A:B,2,FALSE)</f>
        <v>RGP</v>
      </c>
    </row>
    <row r="15450" spans="1:17" ht="15" customHeight="1" x14ac:dyDescent="0.25">
      <c r="A15450" s="30">
        <v>2017</v>
      </c>
      <c r="B15450" s="3" t="s">
        <v>44</v>
      </c>
      <c r="C15450" s="3" t="s">
        <v>46</v>
      </c>
      <c r="D15450" s="3" t="s">
        <v>46</v>
      </c>
      <c r="E15450" s="3">
        <v>48</v>
      </c>
      <c r="F15450" s="3">
        <v>246</v>
      </c>
      <c r="G15450" s="3">
        <v>246</v>
      </c>
      <c r="H15450" s="3">
        <v>192594171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0</v>
      </c>
      <c r="P15450" s="3" t="str">
        <f>B15450&amp;" | "&amp;C15450&amp;" | "&amp;D15450</f>
        <v>documentazione_amministrativa / deliberazioni | DELIBERA | DELIBERA</v>
      </c>
      <c r="Q15450" s="3" t="str">
        <f>VLOOKUP(P15450,'Classificazione UD'!A:B,2,FALSE)</f>
        <v>Amministrativo</v>
      </c>
    </row>
    <row r="15451" spans="1:17" ht="15" customHeight="1" x14ac:dyDescent="0.25">
      <c r="A15451" s="30">
        <v>2017</v>
      </c>
      <c r="B15451" s="3" t="s">
        <v>118</v>
      </c>
      <c r="C15451" s="3" t="s">
        <v>119</v>
      </c>
      <c r="D15451" s="3" t="s">
        <v>119</v>
      </c>
      <c r="E15451" s="3">
        <v>23</v>
      </c>
      <c r="F15451" s="3">
        <v>55</v>
      </c>
      <c r="G15451" s="3">
        <v>55</v>
      </c>
      <c r="H15451" s="3">
        <v>3927175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 t="str">
        <f>B15451&amp;" | "&amp;C15451&amp;" | "&amp;D15451</f>
        <v>documentazione_amministrativa / decreti_ordinanze | DECRETO | DECRETO</v>
      </c>
      <c r="Q15451" s="3" t="str">
        <f>VLOOKUP(P15451,'Classificazione UD'!A:B,2,FALSE)</f>
        <v>Amministrativo</v>
      </c>
    </row>
    <row r="15452" spans="1:17" ht="15" customHeight="1" x14ac:dyDescent="0.25">
      <c r="A15452" s="30">
        <v>2017</v>
      </c>
      <c r="B15452" s="3" t="s">
        <v>48</v>
      </c>
      <c r="C15452" s="3" t="s">
        <v>81</v>
      </c>
      <c r="D15452" s="3" t="s">
        <v>81</v>
      </c>
      <c r="E15452" s="3">
        <v>439</v>
      </c>
      <c r="F15452" s="3">
        <v>1248</v>
      </c>
      <c r="G15452" s="3">
        <v>1248</v>
      </c>
      <c r="H15452" s="3">
        <v>169526010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 t="str">
        <f>B15452&amp;" | "&amp;C15452&amp;" | "&amp;D15452</f>
        <v>documentazione_amministrativa / determinazioni | DETERMINA | DETERMINA</v>
      </c>
      <c r="Q15452" s="3" t="str">
        <f>VLOOKUP(P15452,'Classificazione UD'!A:B,2,FALSE)</f>
        <v>Amministrativo</v>
      </c>
    </row>
    <row r="15453" spans="1:17" ht="15" customHeight="1" x14ac:dyDescent="0.25">
      <c r="A15453" s="30">
        <v>2017</v>
      </c>
      <c r="B15453" s="3" t="s">
        <v>17</v>
      </c>
      <c r="C15453" s="3" t="s">
        <v>18</v>
      </c>
      <c r="D15453" s="3" t="s">
        <v>19</v>
      </c>
      <c r="E15453" s="3">
        <v>3</v>
      </c>
      <c r="F15453" s="3">
        <v>18</v>
      </c>
      <c r="G15453" s="3">
        <v>24</v>
      </c>
      <c r="H15453" s="3">
        <v>151973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 t="str">
        <f>B15453&amp;" | "&amp;C15453&amp;" | "&amp;D15453</f>
        <v>documentazione_amministrativa / documentazione_contabile | FATTURA ATTIVA | FATTURA</v>
      </c>
      <c r="Q15453" s="3" t="str">
        <f>VLOOKUP(P15453,'Classificazione UD'!A:B,2,FALSE)</f>
        <v>Fiscale</v>
      </c>
    </row>
    <row r="15454" spans="1:17" ht="15" customHeight="1" x14ac:dyDescent="0.25">
      <c r="A15454" s="30">
        <v>2017</v>
      </c>
      <c r="B15454" s="3" t="s">
        <v>17</v>
      </c>
      <c r="C15454" s="3" t="s">
        <v>27</v>
      </c>
      <c r="D15454" s="3" t="s">
        <v>19</v>
      </c>
      <c r="E15454" s="3">
        <v>1356</v>
      </c>
      <c r="F15454" s="3">
        <v>7576</v>
      </c>
      <c r="G15454" s="3">
        <v>11644</v>
      </c>
      <c r="H15454" s="3">
        <v>765496369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 t="str">
        <f>B15454&amp;" | "&amp;C15454&amp;" | "&amp;D15454</f>
        <v>documentazione_amministrativa / documentazione_contabile | FATTURA PASSIVA | FATTURA</v>
      </c>
      <c r="Q15454" s="3" t="str">
        <f>VLOOKUP(P15454,'Classificazione UD'!A:B,2,FALSE)</f>
        <v>Fiscale</v>
      </c>
    </row>
    <row r="15455" spans="1:17" ht="15" customHeight="1" x14ac:dyDescent="0.25">
      <c r="A15455" s="30">
        <v>2017</v>
      </c>
      <c r="B15455" s="3" t="s">
        <v>44</v>
      </c>
      <c r="C15455" s="3" t="s">
        <v>46</v>
      </c>
      <c r="D15455" s="3" t="s">
        <v>46</v>
      </c>
      <c r="E15455" s="3">
        <v>150</v>
      </c>
      <c r="F15455" s="3">
        <v>812</v>
      </c>
      <c r="G15455" s="3">
        <v>812</v>
      </c>
      <c r="H15455" s="3">
        <v>215689716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 t="str">
        <f>B15455&amp;" | "&amp;C15455&amp;" | "&amp;D15455</f>
        <v>documentazione_amministrativa / deliberazioni | DELIBERA | DELIBERA</v>
      </c>
      <c r="Q15455" s="3" t="str">
        <f>VLOOKUP(P15455,'Classificazione UD'!A:B,2,FALSE)</f>
        <v>Amministrativo</v>
      </c>
    </row>
    <row r="15456" spans="1:17" ht="15" customHeight="1" x14ac:dyDescent="0.25">
      <c r="A15456" s="30">
        <v>2017</v>
      </c>
      <c r="B15456" s="3" t="s">
        <v>118</v>
      </c>
      <c r="C15456" s="3" t="s">
        <v>122</v>
      </c>
      <c r="D15456" s="3" t="s">
        <v>122</v>
      </c>
      <c r="E15456" s="3">
        <v>11</v>
      </c>
      <c r="F15456" s="3">
        <v>25</v>
      </c>
      <c r="G15456" s="3">
        <v>25</v>
      </c>
      <c r="H15456" s="3">
        <v>5692771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 t="str">
        <f>B15456&amp;" | "&amp;C15456&amp;" | "&amp;D15456</f>
        <v>documentazione_amministrativa / decreti_ordinanze | ORDINANZA | ORDINANZA</v>
      </c>
      <c r="Q15456" s="3" t="str">
        <f>VLOOKUP(P15456,'Classificazione UD'!A:B,2,FALSE)</f>
        <v>Amministrativo</v>
      </c>
    </row>
    <row r="15457" spans="1:17" ht="15" customHeight="1" x14ac:dyDescent="0.25">
      <c r="A15457" s="30">
        <v>2017</v>
      </c>
      <c r="B15457" s="3" t="s">
        <v>36</v>
      </c>
      <c r="C15457" s="3" t="s">
        <v>50</v>
      </c>
      <c r="D15457" s="3" t="s">
        <v>50</v>
      </c>
      <c r="E15457" s="3">
        <v>16590</v>
      </c>
      <c r="F15457" s="3">
        <v>67482</v>
      </c>
      <c r="G15457" s="3">
        <v>67482</v>
      </c>
      <c r="H15457" s="3">
        <v>15569059668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s="3">
        <v>0</v>
      </c>
      <c r="P15457" s="3" t="str">
        <f>B15457&amp;" | "&amp;C15457&amp;" | "&amp;D15457</f>
        <v>documentazione_amministrativa / documenti_protocollati | DOCUMENTO PROTOCOLLATO | DOCUMENTO PROTOCOLLATO</v>
      </c>
      <c r="Q15457" s="3" t="str">
        <f>VLOOKUP(P15457,'Classificazione UD'!A:B,2,FALSE)</f>
        <v>Protocollo</v>
      </c>
    </row>
    <row r="15458" spans="1:17" ht="15" customHeight="1" x14ac:dyDescent="0.25">
      <c r="A15458" s="30">
        <v>2017</v>
      </c>
      <c r="B15458" s="3" t="s">
        <v>20</v>
      </c>
      <c r="C15458" s="3" t="s">
        <v>158</v>
      </c>
      <c r="D15458" s="3" t="s">
        <v>158</v>
      </c>
      <c r="E15458" s="3">
        <v>1</v>
      </c>
      <c r="F15458" s="3">
        <v>1</v>
      </c>
      <c r="G15458" s="3">
        <v>1</v>
      </c>
      <c r="H15458" s="3">
        <v>97132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3" t="str">
        <f>B15458&amp;" | "&amp;C15458&amp;" | "&amp;D15458</f>
        <v>documentazione_amministrativa / registri | REGISTRO ANNUALE | REGISTRO ANNUALE</v>
      </c>
      <c r="Q15458" s="3" t="str">
        <f>VLOOKUP(P15458,'Classificazione UD'!A:B,2,FALSE)</f>
        <v>Fiscale</v>
      </c>
    </row>
    <row r="15459" spans="1:17" ht="15" customHeight="1" x14ac:dyDescent="0.25">
      <c r="A15459" s="30">
        <v>2017</v>
      </c>
      <c r="B15459" s="3" t="s">
        <v>20</v>
      </c>
      <c r="C15459" s="3" t="s">
        <v>21</v>
      </c>
      <c r="D15459" s="3" t="s">
        <v>21</v>
      </c>
      <c r="E15459" s="3">
        <v>302</v>
      </c>
      <c r="F15459" s="3">
        <v>302</v>
      </c>
      <c r="G15459" s="3">
        <v>302</v>
      </c>
      <c r="H15459" s="3">
        <v>46558497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 t="str">
        <f>B15459&amp;" | "&amp;C15459&amp;" | "&amp;D15459</f>
        <v>documentazione_amministrativa / registri | REGISTRO GIORNALIERO | REGISTRO GIORNALIERO</v>
      </c>
      <c r="Q15459" s="3" t="str">
        <f>VLOOKUP(P15459,'Classificazione UD'!A:B,2,FALSE)</f>
        <v>RGP</v>
      </c>
    </row>
    <row r="15460" spans="1:17" ht="15" customHeight="1" x14ac:dyDescent="0.25">
      <c r="A15460" s="30">
        <v>2017</v>
      </c>
      <c r="B15460" s="3" t="s">
        <v>36</v>
      </c>
      <c r="C15460" s="3" t="s">
        <v>37</v>
      </c>
      <c r="D15460" s="3" t="s">
        <v>37</v>
      </c>
      <c r="E15460" s="3">
        <v>21272</v>
      </c>
      <c r="F15460" s="3">
        <v>21272</v>
      </c>
      <c r="G15460" s="3">
        <v>21272</v>
      </c>
      <c r="H15460" s="3">
        <v>9214119621</v>
      </c>
      <c r="I15460" s="3">
        <v>14494</v>
      </c>
      <c r="J15460" s="3">
        <v>14494</v>
      </c>
      <c r="K15460" s="3">
        <v>3244142146</v>
      </c>
      <c r="L15460" s="3">
        <v>0</v>
      </c>
      <c r="M15460" s="3">
        <v>0</v>
      </c>
      <c r="N15460" s="3">
        <v>0</v>
      </c>
      <c r="O15460" s="3">
        <v>0</v>
      </c>
      <c r="P15460" s="3" t="str">
        <f>B15460&amp;" | "&amp;C15460&amp;" | "&amp;D15460</f>
        <v>documentazione_amministrativa / documenti_protocollati | Documento protocollato | Documento protocollato</v>
      </c>
      <c r="Q15460" s="3" t="str">
        <f>VLOOKUP(P15460,'Classificazione UD'!A:B,2,FALSE)</f>
        <v>Protocollo</v>
      </c>
    </row>
    <row r="15461" spans="1:17" ht="15" customHeight="1" x14ac:dyDescent="0.25">
      <c r="A15461" s="30">
        <v>2017</v>
      </c>
      <c r="B15461" s="3" t="s">
        <v>20</v>
      </c>
      <c r="C15461" s="3" t="s">
        <v>21</v>
      </c>
      <c r="D15461" s="3" t="s">
        <v>21</v>
      </c>
      <c r="E15461" s="3">
        <v>308</v>
      </c>
      <c r="F15461" s="3">
        <v>308</v>
      </c>
      <c r="G15461" s="3">
        <v>308</v>
      </c>
      <c r="H15461" s="3">
        <v>45760619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  <c r="O15461" s="3">
        <v>0</v>
      </c>
      <c r="P15461" s="3" t="str">
        <f>B15461&amp;" | "&amp;C15461&amp;" | "&amp;D15461</f>
        <v>documentazione_amministrativa / registri | REGISTRO GIORNALIERO | REGISTRO GIORNALIERO</v>
      </c>
      <c r="Q15461" s="3" t="str">
        <f>VLOOKUP(P15461,'Classificazione UD'!A:B,2,FALSE)</f>
        <v>RGP</v>
      </c>
    </row>
    <row r="15462" spans="1:17" ht="15" customHeight="1" x14ac:dyDescent="0.25">
      <c r="A15462" s="30">
        <v>2017</v>
      </c>
      <c r="B15462" s="3" t="s">
        <v>44</v>
      </c>
      <c r="C15462" s="3" t="s">
        <v>46</v>
      </c>
      <c r="D15462" s="3" t="s">
        <v>46</v>
      </c>
      <c r="E15462" s="3">
        <v>5</v>
      </c>
      <c r="F15462" s="3">
        <v>57</v>
      </c>
      <c r="G15462" s="3">
        <v>57</v>
      </c>
      <c r="H15462" s="3">
        <v>66493742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3" t="str">
        <f>B15462&amp;" | "&amp;C15462&amp;" | "&amp;D15462</f>
        <v>documentazione_amministrativa / deliberazioni | DELIBERA | DELIBERA</v>
      </c>
      <c r="Q15462" s="3" t="str">
        <f>VLOOKUP(P15462,'Classificazione UD'!A:B,2,FALSE)</f>
        <v>Amministrativo</v>
      </c>
    </row>
    <row r="15463" spans="1:17" ht="15" customHeight="1" x14ac:dyDescent="0.25">
      <c r="A15463" s="30">
        <v>2017</v>
      </c>
      <c r="B15463" s="3" t="s">
        <v>44</v>
      </c>
      <c r="C15463" s="3" t="s">
        <v>46</v>
      </c>
      <c r="D15463" s="3" t="s">
        <v>46</v>
      </c>
      <c r="E15463" s="3">
        <v>44</v>
      </c>
      <c r="F15463" s="3">
        <v>516</v>
      </c>
      <c r="G15463" s="3">
        <v>516</v>
      </c>
      <c r="H15463" s="3">
        <v>130009699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 t="str">
        <f>B15463&amp;" | "&amp;C15463&amp;" | "&amp;D15463</f>
        <v>documentazione_amministrativa / deliberazioni | DELIBERA | DELIBERA</v>
      </c>
      <c r="Q15463" s="3" t="str">
        <f>VLOOKUP(P15463,'Classificazione UD'!A:B,2,FALSE)</f>
        <v>Amministrativo</v>
      </c>
    </row>
    <row r="15464" spans="1:17" ht="15" customHeight="1" x14ac:dyDescent="0.25">
      <c r="A15464" s="30">
        <v>2017</v>
      </c>
      <c r="B15464" s="3" t="s">
        <v>48</v>
      </c>
      <c r="C15464" s="3" t="s">
        <v>81</v>
      </c>
      <c r="D15464" s="3" t="s">
        <v>81</v>
      </c>
      <c r="E15464" s="3">
        <v>278</v>
      </c>
      <c r="F15464" s="3">
        <v>1564</v>
      </c>
      <c r="G15464" s="3">
        <v>1564</v>
      </c>
      <c r="H15464" s="3">
        <v>325398390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 t="str">
        <f>B15464&amp;" | "&amp;C15464&amp;" | "&amp;D15464</f>
        <v>documentazione_amministrativa / determinazioni | DETERMINA | DETERMINA</v>
      </c>
      <c r="Q15464" s="3" t="str">
        <f>VLOOKUP(P15464,'Classificazione UD'!A:B,2,FALSE)</f>
        <v>Amministrativo</v>
      </c>
    </row>
    <row r="15465" spans="1:17" ht="15" customHeight="1" x14ac:dyDescent="0.25">
      <c r="A15465" s="30">
        <v>2017</v>
      </c>
      <c r="B15465" s="3" t="s">
        <v>17</v>
      </c>
      <c r="C15465" s="3" t="s">
        <v>27</v>
      </c>
      <c r="D15465" s="3" t="s">
        <v>19</v>
      </c>
      <c r="E15465" s="3">
        <v>1914</v>
      </c>
      <c r="F15465" s="3">
        <v>5985</v>
      </c>
      <c r="G15465" s="3">
        <v>5985</v>
      </c>
      <c r="H15465" s="3">
        <v>713659783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 t="str">
        <f>B15465&amp;" | "&amp;C15465&amp;" | "&amp;D15465</f>
        <v>documentazione_amministrativa / documentazione_contabile | FATTURA PASSIVA | FATTURA</v>
      </c>
      <c r="Q15465" s="3" t="str">
        <f>VLOOKUP(P15465,'Classificazione UD'!A:B,2,FALSE)</f>
        <v>Fiscale</v>
      </c>
    </row>
    <row r="15466" spans="1:17" ht="15" customHeight="1" x14ac:dyDescent="0.25">
      <c r="A15466" s="30">
        <v>2017</v>
      </c>
      <c r="B15466" s="3" t="s">
        <v>17</v>
      </c>
      <c r="C15466" s="3" t="s">
        <v>27</v>
      </c>
      <c r="D15466" s="3" t="s">
        <v>28</v>
      </c>
      <c r="E15466" s="3">
        <v>71</v>
      </c>
      <c r="F15466" s="3">
        <v>215</v>
      </c>
      <c r="G15466" s="3">
        <v>215</v>
      </c>
      <c r="H15466" s="3">
        <v>42784034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  <c r="O15466" s="3">
        <v>0</v>
      </c>
      <c r="P15466" s="3" t="str">
        <f>B15466&amp;" | "&amp;C15466&amp;" | "&amp;D15466</f>
        <v>documentazione_amministrativa / documentazione_contabile | FATTURA PASSIVA | NOTA DI CREDITO</v>
      </c>
      <c r="Q15466" s="3" t="str">
        <f>VLOOKUP(P15466,'Classificazione UD'!A:B,2,FALSE)</f>
        <v>Fiscale</v>
      </c>
    </row>
    <row r="15467" spans="1:17" ht="15" customHeight="1" x14ac:dyDescent="0.25">
      <c r="A15467" s="30">
        <v>2017</v>
      </c>
      <c r="B15467" s="3" t="s">
        <v>17</v>
      </c>
      <c r="C15467" s="3" t="s">
        <v>27</v>
      </c>
      <c r="D15467" s="3" t="s">
        <v>86</v>
      </c>
      <c r="E15467" s="3">
        <v>4</v>
      </c>
      <c r="F15467" s="3">
        <v>14</v>
      </c>
      <c r="G15467" s="3">
        <v>14</v>
      </c>
      <c r="H15467" s="3">
        <v>370519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 t="str">
        <f>B15467&amp;" | "&amp;C15467&amp;" | "&amp;D15467</f>
        <v>documentazione_amministrativa / documentazione_contabile | FATTURA PASSIVA | PARCELLA</v>
      </c>
      <c r="Q15467" s="3" t="str">
        <f>VLOOKUP(P15467,'Classificazione UD'!A:B,2,FALSE)</f>
        <v>Fiscale</v>
      </c>
    </row>
    <row r="15468" spans="1:17" ht="15" customHeight="1" x14ac:dyDescent="0.25">
      <c r="A15468" s="30">
        <v>2017</v>
      </c>
      <c r="B15468" s="3" t="s">
        <v>20</v>
      </c>
      <c r="C15468" s="3" t="s">
        <v>21</v>
      </c>
      <c r="D15468" s="3" t="s">
        <v>21</v>
      </c>
      <c r="E15468" s="3">
        <v>158</v>
      </c>
      <c r="F15468" s="3">
        <v>171</v>
      </c>
      <c r="G15468" s="3">
        <v>171</v>
      </c>
      <c r="H15468" s="3">
        <v>17527931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 t="str">
        <f>B15468&amp;" | "&amp;C15468&amp;" | "&amp;D15468</f>
        <v>documentazione_amministrativa / registri | REGISTRO GIORNALIERO | REGISTRO GIORNALIERO</v>
      </c>
      <c r="Q15468" s="3" t="str">
        <f>VLOOKUP(P15468,'Classificazione UD'!A:B,2,FALSE)</f>
        <v>RGP</v>
      </c>
    </row>
    <row r="15469" spans="1:17" ht="15" customHeight="1" x14ac:dyDescent="0.25">
      <c r="A15469" s="30">
        <v>2017</v>
      </c>
      <c r="B15469" s="3" t="s">
        <v>44</v>
      </c>
      <c r="C15469" s="3" t="s">
        <v>46</v>
      </c>
      <c r="D15469" s="3" t="s">
        <v>46</v>
      </c>
      <c r="E15469" s="3">
        <v>31</v>
      </c>
      <c r="F15469" s="3">
        <v>109</v>
      </c>
      <c r="G15469" s="3">
        <v>109</v>
      </c>
      <c r="H15469" s="3">
        <v>21591918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 t="str">
        <f>B15469&amp;" | "&amp;C15469&amp;" | "&amp;D15469</f>
        <v>documentazione_amministrativa / deliberazioni | DELIBERA | DELIBERA</v>
      </c>
      <c r="Q15469" s="3" t="str">
        <f>VLOOKUP(P15469,'Classificazione UD'!A:B,2,FALSE)</f>
        <v>Amministrativo</v>
      </c>
    </row>
    <row r="15470" spans="1:17" ht="15" customHeight="1" x14ac:dyDescent="0.25">
      <c r="A15470" s="30">
        <v>2017</v>
      </c>
      <c r="B15470" s="3" t="s">
        <v>44</v>
      </c>
      <c r="C15470" s="3" t="s">
        <v>46</v>
      </c>
      <c r="D15470" s="3" t="s">
        <v>46</v>
      </c>
      <c r="E15470" s="3">
        <v>60</v>
      </c>
      <c r="F15470" s="3">
        <v>160</v>
      </c>
      <c r="G15470" s="3">
        <v>160</v>
      </c>
      <c r="H15470" s="3">
        <v>70287699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3" t="str">
        <f>B15470&amp;" | "&amp;C15470&amp;" | "&amp;D15470</f>
        <v>documentazione_amministrativa / deliberazioni | DELIBERA | DELIBERA</v>
      </c>
      <c r="Q15470" s="3" t="str">
        <f>VLOOKUP(P15470,'Classificazione UD'!A:B,2,FALSE)</f>
        <v>Amministrativo</v>
      </c>
    </row>
    <row r="15471" spans="1:17" ht="15" customHeight="1" x14ac:dyDescent="0.25">
      <c r="A15471" s="30">
        <v>2017</v>
      </c>
      <c r="B15471" s="3" t="s">
        <v>48</v>
      </c>
      <c r="C15471" s="3" t="s">
        <v>116</v>
      </c>
      <c r="D15471" s="3" t="s">
        <v>116</v>
      </c>
      <c r="E15471" s="3">
        <v>200</v>
      </c>
      <c r="F15471" s="3">
        <v>570</v>
      </c>
      <c r="G15471" s="3">
        <v>570</v>
      </c>
      <c r="H15471" s="3">
        <v>95283173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 t="str">
        <f>B15471&amp;" | "&amp;C15471&amp;" | "&amp;D15471</f>
        <v>documentazione_amministrativa / determinazioni | DETERMINAZIONE DEL DIRIGENTE | DETERMINAZIONE DEL DIRIGENTE</v>
      </c>
      <c r="Q15471" s="3" t="str">
        <f>VLOOKUP(P15471,'Classificazione UD'!A:B,2,FALSE)</f>
        <v>Amministrativo</v>
      </c>
    </row>
    <row r="15472" spans="1:17" ht="15" customHeight="1" x14ac:dyDescent="0.25">
      <c r="A15472" s="30">
        <v>2017</v>
      </c>
      <c r="B15472" s="3" t="s">
        <v>17</v>
      </c>
      <c r="C15472" s="3" t="s">
        <v>27</v>
      </c>
      <c r="D15472" s="3" t="s">
        <v>19</v>
      </c>
      <c r="E15472" s="3">
        <v>739</v>
      </c>
      <c r="F15472" s="3">
        <v>2951</v>
      </c>
      <c r="G15472" s="3">
        <v>2951</v>
      </c>
      <c r="H15472" s="3">
        <v>462052003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  <c r="O15472" s="3">
        <v>0</v>
      </c>
      <c r="P15472" s="3" t="str">
        <f>B15472&amp;" | "&amp;C15472&amp;" | "&amp;D15472</f>
        <v>documentazione_amministrativa / documentazione_contabile | FATTURA PASSIVA | FATTURA</v>
      </c>
      <c r="Q15472" s="3" t="str">
        <f>VLOOKUP(P15472,'Classificazione UD'!A:B,2,FALSE)</f>
        <v>Fiscale</v>
      </c>
    </row>
    <row r="15473" spans="1:17" ht="15" customHeight="1" x14ac:dyDescent="0.25">
      <c r="A15473" s="30">
        <v>2017</v>
      </c>
      <c r="B15473" s="3" t="s">
        <v>23</v>
      </c>
      <c r="C15473" s="3" t="s">
        <v>117</v>
      </c>
      <c r="D15473" s="3" t="s">
        <v>117</v>
      </c>
      <c r="E15473" s="3">
        <v>7</v>
      </c>
      <c r="F15473" s="3">
        <v>25</v>
      </c>
      <c r="G15473" s="3">
        <v>25</v>
      </c>
      <c r="H15473" s="3">
        <v>10836623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3" t="str">
        <f>B15473&amp;" | "&amp;C15473&amp;" | "&amp;D15473</f>
        <v>documentazione_amministrativa / altri_documenti | DOCUMENTO NON PROTOCOLLATO | DOCUMENTO NON PROTOCOLLATO</v>
      </c>
      <c r="Q15473" s="3" t="str">
        <f>VLOOKUP(P15473,'Classificazione UD'!A:B,2,FALSE)</f>
        <v>Amministrativo</v>
      </c>
    </row>
    <row r="15474" spans="1:17" ht="15" customHeight="1" x14ac:dyDescent="0.25">
      <c r="A15474" s="30">
        <v>2017</v>
      </c>
      <c r="B15474" s="3" t="s">
        <v>36</v>
      </c>
      <c r="C15474" s="3" t="s">
        <v>50</v>
      </c>
      <c r="D15474" s="3" t="s">
        <v>50</v>
      </c>
      <c r="E15474" s="3">
        <v>4316</v>
      </c>
      <c r="F15474" s="3">
        <v>10448</v>
      </c>
      <c r="G15474" s="3">
        <v>10448</v>
      </c>
      <c r="H15474" s="3">
        <v>5698022141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s="3">
        <v>0</v>
      </c>
      <c r="P15474" s="3" t="str">
        <f>B15474&amp;" | "&amp;C15474&amp;" | "&amp;D15474</f>
        <v>documentazione_amministrativa / documenti_protocollati | DOCUMENTO PROTOCOLLATO | DOCUMENTO PROTOCOLLATO</v>
      </c>
      <c r="Q15474" s="3" t="str">
        <f>VLOOKUP(P15474,'Classificazione UD'!A:B,2,FALSE)</f>
        <v>Protocollo</v>
      </c>
    </row>
    <row r="15475" spans="1:17" ht="15" customHeight="1" x14ac:dyDescent="0.25">
      <c r="A15475" s="30">
        <v>2017</v>
      </c>
      <c r="B15475" s="3" t="s">
        <v>20</v>
      </c>
      <c r="C15475" s="3" t="s">
        <v>21</v>
      </c>
      <c r="D15475" s="3" t="s">
        <v>21</v>
      </c>
      <c r="E15475" s="3">
        <v>292</v>
      </c>
      <c r="F15475" s="3">
        <v>292</v>
      </c>
      <c r="G15475" s="3">
        <v>292</v>
      </c>
      <c r="H15475" s="3">
        <v>17665236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3" t="str">
        <f>B15475&amp;" | "&amp;C15475&amp;" | "&amp;D15475</f>
        <v>documentazione_amministrativa / registri | REGISTRO GIORNALIERO | REGISTRO GIORNALIERO</v>
      </c>
      <c r="Q15475" s="3" t="str">
        <f>VLOOKUP(P15475,'Classificazione UD'!A:B,2,FALSE)</f>
        <v>RGP</v>
      </c>
    </row>
    <row r="15476" spans="1:17" ht="15" customHeight="1" x14ac:dyDescent="0.25">
      <c r="A15476" s="30">
        <v>2017</v>
      </c>
      <c r="B15476" s="3" t="s">
        <v>36</v>
      </c>
      <c r="C15476" s="3" t="s">
        <v>50</v>
      </c>
      <c r="D15476" s="3" t="s">
        <v>50</v>
      </c>
      <c r="E15476" s="3">
        <v>5016</v>
      </c>
      <c r="F15476" s="3">
        <v>23086</v>
      </c>
      <c r="G15476" s="3">
        <v>23086</v>
      </c>
      <c r="H15476" s="3">
        <v>9887915649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 t="str">
        <f>B15476&amp;" | "&amp;C15476&amp;" | "&amp;D15476</f>
        <v>documentazione_amministrativa / documenti_protocollati | DOCUMENTO PROTOCOLLATO | DOCUMENTO PROTOCOLLATO</v>
      </c>
      <c r="Q15476" s="3" t="str">
        <f>VLOOKUP(P15476,'Classificazione UD'!A:B,2,FALSE)</f>
        <v>Protocollo</v>
      </c>
    </row>
    <row r="15477" spans="1:17" ht="15" customHeight="1" x14ac:dyDescent="0.25">
      <c r="A15477" s="30">
        <v>2017</v>
      </c>
      <c r="B15477" s="3" t="s">
        <v>17</v>
      </c>
      <c r="C15477" s="3" t="s">
        <v>57</v>
      </c>
      <c r="D15477" s="3" t="s">
        <v>57</v>
      </c>
      <c r="E15477" s="3">
        <v>1672</v>
      </c>
      <c r="F15477" s="3">
        <v>1672</v>
      </c>
      <c r="G15477" s="3">
        <v>1672</v>
      </c>
      <c r="H15477" s="3">
        <v>9875862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 t="str">
        <f>B15477&amp;" | "&amp;C15477&amp;" | "&amp;D15477</f>
        <v>documentazione_amministrativa / documentazione_contabile | FLUSSO ORDINATIVI | FLUSSO ORDINATIVI</v>
      </c>
      <c r="Q15477" s="3" t="str">
        <f>VLOOKUP(P15477,'Classificazione UD'!A:B,2,FALSE)</f>
        <v>Ordinativo</v>
      </c>
    </row>
    <row r="15478" spans="1:17" ht="15" customHeight="1" x14ac:dyDescent="0.25">
      <c r="A15478" s="30">
        <v>2017</v>
      </c>
      <c r="B15478" s="3" t="s">
        <v>17</v>
      </c>
      <c r="C15478" s="3" t="s">
        <v>58</v>
      </c>
      <c r="D15478" s="3" t="s">
        <v>58</v>
      </c>
      <c r="E15478" s="3">
        <v>915</v>
      </c>
      <c r="F15478" s="3">
        <v>915</v>
      </c>
      <c r="G15478" s="3">
        <v>915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0</v>
      </c>
      <c r="P15478" s="3" t="str">
        <f>B15478&amp;" | "&amp;C15478&amp;" | "&amp;D15478</f>
        <v>documentazione_amministrativa / documentazione_contabile | MANDATO | MANDATO</v>
      </c>
      <c r="Q15478" s="3" t="str">
        <f>VLOOKUP(P15478,'Classificazione UD'!A:B,2,FALSE)</f>
        <v>Ordinativo</v>
      </c>
    </row>
    <row r="15479" spans="1:17" ht="15" customHeight="1" x14ac:dyDescent="0.25">
      <c r="A15479" s="30">
        <v>2017</v>
      </c>
      <c r="B15479" s="3" t="s">
        <v>17</v>
      </c>
      <c r="C15479" s="3" t="s">
        <v>63</v>
      </c>
      <c r="D15479" s="3" t="s">
        <v>63</v>
      </c>
      <c r="E15479" s="3">
        <v>3317</v>
      </c>
      <c r="F15479" s="3">
        <v>3317</v>
      </c>
      <c r="G15479" s="3">
        <v>3317</v>
      </c>
      <c r="H15479" s="3">
        <v>9508421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s="3">
        <v>0</v>
      </c>
      <c r="P15479" s="3" t="str">
        <f>B15479&amp;" | "&amp;C15479&amp;" | "&amp;D15479</f>
        <v>documentazione_amministrativa / documentazione_contabile | MESSAGGIO ESITO APPLICATIVO | MESSAGGIO ESITO APPLICATIVO</v>
      </c>
      <c r="Q15479" s="3" t="str">
        <f>VLOOKUP(P15479,'Classificazione UD'!A:B,2,FALSE)</f>
        <v>Ordinativo</v>
      </c>
    </row>
    <row r="15480" spans="1:17" ht="15" customHeight="1" x14ac:dyDescent="0.25">
      <c r="A15480" s="30">
        <v>2017</v>
      </c>
      <c r="B15480" s="3" t="s">
        <v>17</v>
      </c>
      <c r="C15480" s="3" t="s">
        <v>64</v>
      </c>
      <c r="D15480" s="3" t="s">
        <v>64</v>
      </c>
      <c r="E15480" s="3">
        <v>3324</v>
      </c>
      <c r="F15480" s="3">
        <v>3324</v>
      </c>
      <c r="G15480" s="3">
        <v>3324</v>
      </c>
      <c r="H15480" s="3">
        <v>8145838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s="3">
        <v>0</v>
      </c>
      <c r="P15480" s="3" t="str">
        <f>B15480&amp;" | "&amp;C15480&amp;" | "&amp;D15480</f>
        <v>documentazione_amministrativa / documentazione_contabile | MESSAGGIO RICEZIONE FLUSSO | MESSAGGIO RICEZIONE FLUSSO</v>
      </c>
      <c r="Q15480" s="3" t="str">
        <f>VLOOKUP(P15480,'Classificazione UD'!A:B,2,FALSE)</f>
        <v>Ordinativo</v>
      </c>
    </row>
    <row r="15481" spans="1:17" ht="15" customHeight="1" x14ac:dyDescent="0.25">
      <c r="A15481" s="30">
        <v>2017</v>
      </c>
      <c r="B15481" s="3" t="s">
        <v>17</v>
      </c>
      <c r="C15481" s="3" t="s">
        <v>65</v>
      </c>
      <c r="D15481" s="3" t="s">
        <v>65</v>
      </c>
      <c r="E15481" s="3">
        <v>701</v>
      </c>
      <c r="F15481" s="3">
        <v>701</v>
      </c>
      <c r="G15481" s="3">
        <v>701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 t="str">
        <f>B15481&amp;" | "&amp;C15481&amp;" | "&amp;D15481</f>
        <v>documentazione_amministrativa / documentazione_contabile | REVERSALE | REVERSALE</v>
      </c>
      <c r="Q15481" s="3" t="str">
        <f>VLOOKUP(P15481,'Classificazione UD'!A:B,2,FALSE)</f>
        <v>Ordinativo</v>
      </c>
    </row>
    <row r="15482" spans="1:17" ht="15" customHeight="1" x14ac:dyDescent="0.25">
      <c r="A15482" s="30">
        <v>2017</v>
      </c>
      <c r="B15482" s="3" t="s">
        <v>20</v>
      </c>
      <c r="C15482" s="3" t="s">
        <v>21</v>
      </c>
      <c r="D15482" s="3" t="s">
        <v>21</v>
      </c>
      <c r="E15482" s="3">
        <v>368</v>
      </c>
      <c r="F15482" s="3">
        <v>368</v>
      </c>
      <c r="G15482" s="3">
        <v>368</v>
      </c>
      <c r="H15482" s="3">
        <v>31024827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  <c r="O15482" s="3">
        <v>0</v>
      </c>
      <c r="P15482" s="3" t="str">
        <f>B15482&amp;" | "&amp;C15482&amp;" | "&amp;D15482</f>
        <v>documentazione_amministrativa / registri | REGISTRO GIORNALIERO | REGISTRO GIORNALIERO</v>
      </c>
      <c r="Q15482" s="3" t="str">
        <f>VLOOKUP(P15482,'Classificazione UD'!A:B,2,FALSE)</f>
        <v>RGP</v>
      </c>
    </row>
    <row r="15483" spans="1:17" ht="15" customHeight="1" x14ac:dyDescent="0.25">
      <c r="A15483" s="30">
        <v>2017</v>
      </c>
      <c r="B15483" s="3" t="s">
        <v>48</v>
      </c>
      <c r="C15483" s="3" t="s">
        <v>175</v>
      </c>
      <c r="D15483" s="3" t="s">
        <v>175</v>
      </c>
      <c r="E15483" s="3">
        <v>4</v>
      </c>
      <c r="F15483" s="3">
        <v>6</v>
      </c>
      <c r="G15483" s="3">
        <v>6</v>
      </c>
      <c r="H15483" s="3">
        <v>785369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 t="str">
        <f>B15483&amp;" | "&amp;C15483&amp;" | "&amp;D15483</f>
        <v>documentazione_amministrativa / determinazioni | DETERMINAZIONE | DETERMINAZIONE</v>
      </c>
      <c r="Q15483" s="3" t="str">
        <f>VLOOKUP(P15483,'Classificazione UD'!A:B,2,FALSE)</f>
        <v>Amministrativo</v>
      </c>
    </row>
    <row r="15484" spans="1:17" ht="15" customHeight="1" x14ac:dyDescent="0.25">
      <c r="A15484" s="30">
        <v>2017</v>
      </c>
      <c r="B15484" s="3" t="s">
        <v>48</v>
      </c>
      <c r="C15484" s="3" t="s">
        <v>138</v>
      </c>
      <c r="D15484" s="3" t="s">
        <v>138</v>
      </c>
      <c r="E15484" s="3">
        <v>2</v>
      </c>
      <c r="F15484" s="3">
        <v>3</v>
      </c>
      <c r="G15484" s="3">
        <v>3</v>
      </c>
      <c r="H15484" s="3">
        <v>581844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 t="str">
        <f>B15484&amp;" | "&amp;C15484&amp;" | "&amp;D15484</f>
        <v>documentazione_amministrativa / determinazioni | ORDINANZA DIRIGENZIALE | ORDINANZA DIRIGENZIALE</v>
      </c>
      <c r="Q15484" s="3" t="str">
        <f>VLOOKUP(P15484,'Classificazione UD'!A:B,2,FALSE)</f>
        <v>Amministrativo</v>
      </c>
    </row>
    <row r="15485" spans="1:17" ht="15" customHeight="1" x14ac:dyDescent="0.25">
      <c r="A15485" s="30">
        <v>2017</v>
      </c>
      <c r="B15485" s="3" t="s">
        <v>33</v>
      </c>
      <c r="C15485" s="3" t="s">
        <v>34</v>
      </c>
      <c r="D15485" s="3" t="s">
        <v>34</v>
      </c>
      <c r="E15485" s="3">
        <v>13</v>
      </c>
      <c r="F15485" s="3">
        <v>161</v>
      </c>
      <c r="G15485" s="3">
        <v>163</v>
      </c>
      <c r="H15485" s="3">
        <v>828933423</v>
      </c>
      <c r="I15485" s="3">
        <v>0</v>
      </c>
      <c r="J15485" s="3">
        <v>0</v>
      </c>
      <c r="K15485" s="3">
        <v>0</v>
      </c>
      <c r="L15485" s="3">
        <v>1</v>
      </c>
      <c r="M15485" s="3">
        <v>7</v>
      </c>
      <c r="N15485" s="3">
        <v>7</v>
      </c>
      <c r="O15485" s="3">
        <v>69693834</v>
      </c>
      <c r="P15485" s="3" t="str">
        <f>B15485&amp;" | "&amp;C15485&amp;" | "&amp;D15485</f>
        <v>documentazione_amministrativa / contratti_accordi | CONTRATTO | CONTRATTO</v>
      </c>
      <c r="Q15485" s="3" t="str">
        <f>VLOOKUP(P15485,'Classificazione UD'!A:B,2,FALSE)</f>
        <v>Contratto</v>
      </c>
    </row>
    <row r="15486" spans="1:17" ht="15" customHeight="1" x14ac:dyDescent="0.25">
      <c r="A15486" s="30">
        <v>2017</v>
      </c>
      <c r="B15486" s="3" t="s">
        <v>20</v>
      </c>
      <c r="C15486" s="3" t="s">
        <v>21</v>
      </c>
      <c r="D15486" s="3" t="s">
        <v>21</v>
      </c>
      <c r="E15486" s="3">
        <v>365</v>
      </c>
      <c r="F15486" s="3">
        <v>661</v>
      </c>
      <c r="G15486" s="3">
        <v>661</v>
      </c>
      <c r="H15486" s="3">
        <v>100608123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3" t="str">
        <f>B15486&amp;" | "&amp;C15486&amp;" | "&amp;D15486</f>
        <v>documentazione_amministrativa / registri | REGISTRO GIORNALIERO | REGISTRO GIORNALIERO</v>
      </c>
      <c r="Q15486" s="3" t="str">
        <f>VLOOKUP(P15486,'Classificazione UD'!A:B,2,FALSE)</f>
        <v>RGP</v>
      </c>
    </row>
    <row r="15487" spans="1:17" ht="15" customHeight="1" x14ac:dyDescent="0.25">
      <c r="A15487" s="30">
        <v>2017</v>
      </c>
      <c r="B15487" s="3" t="s">
        <v>17</v>
      </c>
      <c r="C15487" s="3" t="s">
        <v>27</v>
      </c>
      <c r="D15487" s="3" t="s">
        <v>111</v>
      </c>
      <c r="E15487" s="3">
        <v>34</v>
      </c>
      <c r="F15487" s="3">
        <v>136</v>
      </c>
      <c r="G15487" s="3">
        <v>238</v>
      </c>
      <c r="H15487" s="3">
        <v>17738856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 t="str">
        <f>B15487&amp;" | "&amp;C15487&amp;" | "&amp;D15487</f>
        <v>documentazione_amministrativa / documentazione_contabile | FATTURA PASSIVA | ACCONTO/ANTICIPO SU FATTURA</v>
      </c>
      <c r="Q15487" s="3" t="str">
        <f>VLOOKUP(P15487,'Classificazione UD'!A:B,2,FALSE)</f>
        <v>Fiscale</v>
      </c>
    </row>
    <row r="15488" spans="1:17" ht="15" customHeight="1" x14ac:dyDescent="0.25">
      <c r="A15488" s="30">
        <v>2017</v>
      </c>
      <c r="B15488" s="3" t="s">
        <v>17</v>
      </c>
      <c r="C15488" s="3" t="s">
        <v>27</v>
      </c>
      <c r="D15488" s="3" t="s">
        <v>19</v>
      </c>
      <c r="E15488" s="3">
        <v>174</v>
      </c>
      <c r="F15488" s="3">
        <v>659</v>
      </c>
      <c r="G15488" s="3">
        <v>1181</v>
      </c>
      <c r="H15488" s="3">
        <v>88715656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s="3">
        <v>0</v>
      </c>
      <c r="P15488" s="3" t="str">
        <f>B15488&amp;" | "&amp;C15488&amp;" | "&amp;D15488</f>
        <v>documentazione_amministrativa / documentazione_contabile | FATTURA PASSIVA | FATTURA</v>
      </c>
      <c r="Q15488" s="3" t="str">
        <f>VLOOKUP(P15488,'Classificazione UD'!A:B,2,FALSE)</f>
        <v>Fiscale</v>
      </c>
    </row>
    <row r="15489" spans="1:17" ht="15" customHeight="1" x14ac:dyDescent="0.25">
      <c r="A15489" s="30">
        <v>2017</v>
      </c>
      <c r="B15489" s="3" t="s">
        <v>17</v>
      </c>
      <c r="C15489" s="3" t="s">
        <v>27</v>
      </c>
      <c r="D15489" s="3" t="s">
        <v>86</v>
      </c>
      <c r="E15489" s="3">
        <v>1</v>
      </c>
      <c r="F15489" s="3">
        <v>4</v>
      </c>
      <c r="G15489" s="3">
        <v>7</v>
      </c>
      <c r="H15489" s="3">
        <v>137460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0</v>
      </c>
      <c r="O15489" s="3">
        <v>0</v>
      </c>
      <c r="P15489" s="3" t="str">
        <f>B15489&amp;" | "&amp;C15489&amp;" | "&amp;D15489</f>
        <v>documentazione_amministrativa / documentazione_contabile | FATTURA PASSIVA | PARCELLA</v>
      </c>
      <c r="Q15489" s="3" t="str">
        <f>VLOOKUP(P15489,'Classificazione UD'!A:B,2,FALSE)</f>
        <v>Fiscale</v>
      </c>
    </row>
    <row r="15490" spans="1:17" ht="15" customHeight="1" x14ac:dyDescent="0.25">
      <c r="A15490" s="30">
        <v>2017</v>
      </c>
      <c r="B15490" s="3" t="s">
        <v>33</v>
      </c>
      <c r="C15490" s="3" t="s">
        <v>34</v>
      </c>
      <c r="D15490" s="3" t="s">
        <v>34</v>
      </c>
      <c r="E15490" s="3">
        <v>3</v>
      </c>
      <c r="F15490" s="3">
        <v>13</v>
      </c>
      <c r="G15490" s="3">
        <v>13</v>
      </c>
      <c r="H15490" s="3">
        <v>11090326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  <c r="O15490" s="3">
        <v>0</v>
      </c>
      <c r="P15490" s="3" t="str">
        <f>B15490&amp;" | "&amp;C15490&amp;" | "&amp;D15490</f>
        <v>documentazione_amministrativa / contratti_accordi | CONTRATTO | CONTRATTO</v>
      </c>
      <c r="Q15490" s="3" t="str">
        <f>VLOOKUP(P15490,'Classificazione UD'!A:B,2,FALSE)</f>
        <v>Contratto</v>
      </c>
    </row>
    <row r="15491" spans="1:17" ht="15" customHeight="1" x14ac:dyDescent="0.25">
      <c r="A15491" s="30">
        <v>2017</v>
      </c>
      <c r="B15491" s="3" t="s">
        <v>44</v>
      </c>
      <c r="C15491" s="3" t="s">
        <v>312</v>
      </c>
      <c r="D15491" s="3" t="s">
        <v>312</v>
      </c>
      <c r="E15491" s="3">
        <v>63</v>
      </c>
      <c r="F15491" s="3">
        <v>604</v>
      </c>
      <c r="G15491" s="3">
        <v>604</v>
      </c>
      <c r="H15491" s="3">
        <v>1281304379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 t="str">
        <f>B15491&amp;" | "&amp;C15491&amp;" | "&amp;D15491</f>
        <v>documentazione_amministrativa / deliberazioni | DELIB | DELIB</v>
      </c>
      <c r="Q15491" s="3" t="str">
        <f>VLOOKUP(P15491,'Classificazione UD'!A:B,2,FALSE)</f>
        <v>Amministrativo</v>
      </c>
    </row>
    <row r="15492" spans="1:17" ht="15" customHeight="1" x14ac:dyDescent="0.25">
      <c r="A15492" s="30">
        <v>2017</v>
      </c>
      <c r="B15492" s="3" t="s">
        <v>44</v>
      </c>
      <c r="C15492" s="3" t="s">
        <v>312</v>
      </c>
      <c r="D15492" s="3" t="s">
        <v>312</v>
      </c>
      <c r="E15492" s="3">
        <v>183</v>
      </c>
      <c r="F15492" s="3">
        <v>1019</v>
      </c>
      <c r="G15492" s="3">
        <v>1019</v>
      </c>
      <c r="H15492" s="3">
        <v>281672166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 t="str">
        <f>B15492&amp;" | "&amp;C15492&amp;" | "&amp;D15492</f>
        <v>documentazione_amministrativa / deliberazioni | DELIB | DELIB</v>
      </c>
      <c r="Q15492" s="3" t="str">
        <f>VLOOKUP(P15492,'Classificazione UD'!A:B,2,FALSE)</f>
        <v>Amministrativo</v>
      </c>
    </row>
    <row r="15493" spans="1:17" ht="15" customHeight="1" x14ac:dyDescent="0.25">
      <c r="A15493" s="30">
        <v>2017</v>
      </c>
      <c r="B15493" s="3" t="s">
        <v>48</v>
      </c>
      <c r="C15493" s="3" t="s">
        <v>293</v>
      </c>
      <c r="D15493" s="3" t="s">
        <v>293</v>
      </c>
      <c r="E15493" s="3">
        <v>549</v>
      </c>
      <c r="F15493" s="3">
        <v>1671</v>
      </c>
      <c r="G15493" s="3">
        <v>1671</v>
      </c>
      <c r="H15493" s="3">
        <v>395612304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s="3">
        <v>0</v>
      </c>
      <c r="P15493" s="3" t="str">
        <f>B15493&amp;" | "&amp;C15493&amp;" | "&amp;D15493</f>
        <v>documentazione_amministrativa / determinazioni | DETERMINAZIONE_DIRIGENZIALE | DETERMINAZIONE_DIRIGENZIALE</v>
      </c>
      <c r="Q15493" s="3" t="str">
        <f>VLOOKUP(P15493,'Classificazione UD'!A:B,2,FALSE)</f>
        <v>Amministrativo</v>
      </c>
    </row>
    <row r="15494" spans="1:17" ht="15" customHeight="1" x14ac:dyDescent="0.25">
      <c r="A15494" s="30">
        <v>2017</v>
      </c>
      <c r="B15494" s="3" t="s">
        <v>36</v>
      </c>
      <c r="C15494" s="3" t="s">
        <v>295</v>
      </c>
      <c r="D15494" s="3" t="s">
        <v>295</v>
      </c>
      <c r="E15494" s="3">
        <v>1978</v>
      </c>
      <c r="F15494" s="3">
        <v>6600</v>
      </c>
      <c r="G15494" s="3">
        <v>6600</v>
      </c>
      <c r="H15494" s="3">
        <v>3473232606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0</v>
      </c>
      <c r="P15494" s="3" t="str">
        <f>B15494&amp;" | "&amp;C15494&amp;" | "&amp;D15494</f>
        <v>documentazione_amministrativa / documenti_protocollati | DOCUMENTO_DI_PROTOCOLLO | DOCUMENTO_DI_PROTOCOLLO</v>
      </c>
      <c r="Q15494" s="3" t="str">
        <f>VLOOKUP(P15494,'Classificazione UD'!A:B,2,FALSE)</f>
        <v>Amministrativo</v>
      </c>
    </row>
    <row r="15495" spans="1:17" ht="15" customHeight="1" x14ac:dyDescent="0.25">
      <c r="A15495" s="30">
        <v>2017</v>
      </c>
      <c r="B15495" s="3" t="s">
        <v>20</v>
      </c>
      <c r="C15495" s="3" t="s">
        <v>21</v>
      </c>
      <c r="D15495" s="3" t="s">
        <v>21</v>
      </c>
      <c r="E15495" s="3">
        <v>211</v>
      </c>
      <c r="F15495" s="3">
        <v>422</v>
      </c>
      <c r="G15495" s="3">
        <v>422</v>
      </c>
      <c r="H15495" s="3">
        <v>19821151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 t="str">
        <f>B15495&amp;" | "&amp;C15495&amp;" | "&amp;D15495</f>
        <v>documentazione_amministrativa / registri | REGISTRO GIORNALIERO | REGISTRO GIORNALIERO</v>
      </c>
      <c r="Q15495" s="3" t="str">
        <f>VLOOKUP(P15495,'Classificazione UD'!A:B,2,FALSE)</f>
        <v>RGP</v>
      </c>
    </row>
    <row r="15496" spans="1:17" ht="15" customHeight="1" x14ac:dyDescent="0.25">
      <c r="A15496" s="30">
        <v>2017</v>
      </c>
      <c r="B15496" s="3" t="s">
        <v>17</v>
      </c>
      <c r="C15496" s="3" t="s">
        <v>27</v>
      </c>
      <c r="D15496" s="3" t="s">
        <v>19</v>
      </c>
      <c r="E15496" s="3">
        <v>1583</v>
      </c>
      <c r="F15496" s="3">
        <v>6324</v>
      </c>
      <c r="G15496" s="3">
        <v>11155</v>
      </c>
      <c r="H15496" s="3">
        <v>255379353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s="3">
        <v>0</v>
      </c>
      <c r="P15496" s="3" t="str">
        <f>B15496&amp;" | "&amp;C15496&amp;" | "&amp;D15496</f>
        <v>documentazione_amministrativa / documentazione_contabile | FATTURA PASSIVA | FATTURA</v>
      </c>
      <c r="Q15496" s="3" t="str">
        <f>VLOOKUP(P15496,'Classificazione UD'!A:B,2,FALSE)</f>
        <v>Fiscale</v>
      </c>
    </row>
    <row r="15497" spans="1:17" ht="15" customHeight="1" x14ac:dyDescent="0.25">
      <c r="A15497" s="30">
        <v>2017</v>
      </c>
      <c r="B15497" s="3" t="s">
        <v>36</v>
      </c>
      <c r="C15497" s="3" t="s">
        <v>50</v>
      </c>
      <c r="D15497" s="3" t="s">
        <v>50</v>
      </c>
      <c r="E15497" s="3">
        <v>19227</v>
      </c>
      <c r="F15497" s="3">
        <v>45225</v>
      </c>
      <c r="G15497" s="3">
        <v>45225</v>
      </c>
      <c r="H15497" s="3">
        <v>10884986096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0</v>
      </c>
      <c r="O15497" s="3">
        <v>0</v>
      </c>
      <c r="P15497" s="3" t="str">
        <f>B15497&amp;" | "&amp;C15497&amp;" | "&amp;D15497</f>
        <v>documentazione_amministrativa / documenti_protocollati | DOCUMENTO PROTOCOLLATO | DOCUMENTO PROTOCOLLATO</v>
      </c>
      <c r="Q15497" s="3" t="str">
        <f>VLOOKUP(P15497,'Classificazione UD'!A:B,2,FALSE)</f>
        <v>Protocollo</v>
      </c>
    </row>
    <row r="15498" spans="1:17" ht="15" customHeight="1" x14ac:dyDescent="0.25">
      <c r="A15498" s="30">
        <v>2017</v>
      </c>
      <c r="B15498" s="3" t="s">
        <v>20</v>
      </c>
      <c r="C15498" s="3" t="s">
        <v>21</v>
      </c>
      <c r="D15498" s="3" t="s">
        <v>21</v>
      </c>
      <c r="E15498" s="3">
        <v>255</v>
      </c>
      <c r="F15498" s="3">
        <v>255</v>
      </c>
      <c r="G15498" s="3">
        <v>255</v>
      </c>
      <c r="H15498" s="3">
        <v>64460831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3" t="str">
        <f>B15498&amp;" | "&amp;C15498&amp;" | "&amp;D15498</f>
        <v>documentazione_amministrativa / registri | REGISTRO GIORNALIERO | REGISTRO GIORNALIERO</v>
      </c>
      <c r="Q15498" s="3" t="str">
        <f>VLOOKUP(P15498,'Classificazione UD'!A:B,2,FALSE)</f>
        <v>RGP</v>
      </c>
    </row>
    <row r="15499" spans="1:17" ht="15" customHeight="1" x14ac:dyDescent="0.25">
      <c r="A15499" s="30">
        <v>2017</v>
      </c>
      <c r="B15499" s="3" t="s">
        <v>44</v>
      </c>
      <c r="C15499" s="3" t="s">
        <v>46</v>
      </c>
      <c r="D15499" s="3" t="s">
        <v>46</v>
      </c>
      <c r="E15499" s="3">
        <v>51</v>
      </c>
      <c r="F15499" s="3">
        <v>276</v>
      </c>
      <c r="G15499" s="3">
        <v>276</v>
      </c>
      <c r="H15499" s="3">
        <v>380561221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3" t="str">
        <f>B15499&amp;" | "&amp;C15499&amp;" | "&amp;D15499</f>
        <v>documentazione_amministrativa / deliberazioni | DELIBERA | DELIBERA</v>
      </c>
      <c r="Q15499" s="3" t="str">
        <f>VLOOKUP(P15499,'Classificazione UD'!A:B,2,FALSE)</f>
        <v>Amministrativo</v>
      </c>
    </row>
    <row r="15500" spans="1:17" ht="15" customHeight="1" x14ac:dyDescent="0.25">
      <c r="A15500" s="30">
        <v>2017</v>
      </c>
      <c r="B15500" s="3" t="s">
        <v>118</v>
      </c>
      <c r="C15500" s="3" t="s">
        <v>119</v>
      </c>
      <c r="D15500" s="3" t="s">
        <v>119</v>
      </c>
      <c r="E15500" s="3">
        <v>17</v>
      </c>
      <c r="F15500" s="3">
        <v>34</v>
      </c>
      <c r="G15500" s="3">
        <v>34</v>
      </c>
      <c r="H15500" s="3">
        <v>2528101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s="3">
        <v>0</v>
      </c>
      <c r="P15500" s="3" t="str">
        <f>B15500&amp;" | "&amp;C15500&amp;" | "&amp;D15500</f>
        <v>documentazione_amministrativa / decreti_ordinanze | DECRETO | DECRETO</v>
      </c>
      <c r="Q15500" s="3" t="str">
        <f>VLOOKUP(P15500,'Classificazione UD'!A:B,2,FALSE)</f>
        <v>Amministrativo</v>
      </c>
    </row>
    <row r="15501" spans="1:17" ht="15" customHeight="1" x14ac:dyDescent="0.25">
      <c r="A15501" s="30">
        <v>2017</v>
      </c>
      <c r="B15501" s="3" t="s">
        <v>48</v>
      </c>
      <c r="C15501" s="3" t="s">
        <v>81</v>
      </c>
      <c r="D15501" s="3" t="s">
        <v>81</v>
      </c>
      <c r="E15501" s="3">
        <v>1010</v>
      </c>
      <c r="F15501" s="3">
        <v>4330</v>
      </c>
      <c r="G15501" s="3">
        <v>4330</v>
      </c>
      <c r="H15501" s="3">
        <v>369577391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 t="str">
        <f>B15501&amp;" | "&amp;C15501&amp;" | "&amp;D15501</f>
        <v>documentazione_amministrativa / determinazioni | DETERMINA | DETERMINA</v>
      </c>
      <c r="Q15501" s="3" t="str">
        <f>VLOOKUP(P15501,'Classificazione UD'!A:B,2,FALSE)</f>
        <v>Amministrativo</v>
      </c>
    </row>
    <row r="15502" spans="1:17" ht="15" customHeight="1" x14ac:dyDescent="0.25">
      <c r="A15502" s="30">
        <v>2017</v>
      </c>
      <c r="B15502" s="3" t="s">
        <v>17</v>
      </c>
      <c r="C15502" s="3" t="s">
        <v>18</v>
      </c>
      <c r="D15502" s="3" t="s">
        <v>19</v>
      </c>
      <c r="E15502" s="3">
        <v>3</v>
      </c>
      <c r="F15502" s="3">
        <v>18</v>
      </c>
      <c r="G15502" s="3">
        <v>24</v>
      </c>
      <c r="H15502" s="3">
        <v>136388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s="3">
        <v>0</v>
      </c>
      <c r="P15502" s="3" t="str">
        <f>B15502&amp;" | "&amp;C15502&amp;" | "&amp;D15502</f>
        <v>documentazione_amministrativa / documentazione_contabile | FATTURA ATTIVA | FATTURA</v>
      </c>
      <c r="Q15502" s="3" t="str">
        <f>VLOOKUP(P15502,'Classificazione UD'!A:B,2,FALSE)</f>
        <v>Fiscale</v>
      </c>
    </row>
    <row r="15503" spans="1:17" ht="15" customHeight="1" x14ac:dyDescent="0.25">
      <c r="A15503" s="30">
        <v>2017</v>
      </c>
      <c r="B15503" s="3" t="s">
        <v>17</v>
      </c>
      <c r="C15503" s="3" t="s">
        <v>27</v>
      </c>
      <c r="D15503" s="3" t="s">
        <v>19</v>
      </c>
      <c r="E15503" s="3">
        <v>3575</v>
      </c>
      <c r="F15503" s="3">
        <v>18837</v>
      </c>
      <c r="G15503" s="3">
        <v>29857</v>
      </c>
      <c r="H15503" s="3">
        <v>2336855460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 t="str">
        <f>B15503&amp;" | "&amp;C15503&amp;" | "&amp;D15503</f>
        <v>documentazione_amministrativa / documentazione_contabile | FATTURA PASSIVA | FATTURA</v>
      </c>
      <c r="Q15503" s="3" t="str">
        <f>VLOOKUP(P15503,'Classificazione UD'!A:B,2,FALSE)</f>
        <v>Fiscale</v>
      </c>
    </row>
    <row r="15504" spans="1:17" ht="15" customHeight="1" x14ac:dyDescent="0.25">
      <c r="A15504" s="30">
        <v>2017</v>
      </c>
      <c r="B15504" s="3" t="s">
        <v>44</v>
      </c>
      <c r="C15504" s="3" t="s">
        <v>46</v>
      </c>
      <c r="D15504" s="3" t="s">
        <v>46</v>
      </c>
      <c r="E15504" s="3">
        <v>195</v>
      </c>
      <c r="F15504" s="3">
        <v>1110</v>
      </c>
      <c r="G15504" s="3">
        <v>1110</v>
      </c>
      <c r="H15504" s="3">
        <v>167564939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  <c r="O15504" s="3">
        <v>0</v>
      </c>
      <c r="P15504" s="3" t="str">
        <f>B15504&amp;" | "&amp;C15504&amp;" | "&amp;D15504</f>
        <v>documentazione_amministrativa / deliberazioni | DELIBERA | DELIBERA</v>
      </c>
      <c r="Q15504" s="3" t="str">
        <f>VLOOKUP(P15504,'Classificazione UD'!A:B,2,FALSE)</f>
        <v>Amministrativo</v>
      </c>
    </row>
    <row r="15505" spans="1:17" ht="15" customHeight="1" x14ac:dyDescent="0.25">
      <c r="A15505" s="30">
        <v>2017</v>
      </c>
      <c r="B15505" s="3" t="s">
        <v>23</v>
      </c>
      <c r="C15505" s="3" t="s">
        <v>121</v>
      </c>
      <c r="D15505" s="3" t="s">
        <v>121</v>
      </c>
      <c r="E15505" s="3">
        <v>1858</v>
      </c>
      <c r="F15505" s="3">
        <v>1860</v>
      </c>
      <c r="G15505" s="3">
        <v>1860</v>
      </c>
      <c r="H15505" s="3">
        <v>468088211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 t="str">
        <f>B15505&amp;" | "&amp;C15505&amp;" | "&amp;D15505</f>
        <v>documentazione_amministrativa / altri_documenti | NOTIFICA | NOTIFICA</v>
      </c>
      <c r="Q15505" s="3" t="str">
        <f>VLOOKUP(P15505,'Classificazione UD'!A:B,2,FALSE)</f>
        <v>Amministrativo</v>
      </c>
    </row>
    <row r="15506" spans="1:17" ht="15" customHeight="1" x14ac:dyDescent="0.25">
      <c r="A15506" s="30">
        <v>2017</v>
      </c>
      <c r="B15506" s="3" t="s">
        <v>118</v>
      </c>
      <c r="C15506" s="3" t="s">
        <v>122</v>
      </c>
      <c r="D15506" s="3" t="s">
        <v>122</v>
      </c>
      <c r="E15506" s="3">
        <v>115</v>
      </c>
      <c r="F15506" s="3">
        <v>230</v>
      </c>
      <c r="G15506" s="3">
        <v>230</v>
      </c>
      <c r="H15506" s="3">
        <v>31392882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 t="str">
        <f>B15506&amp;" | "&amp;C15506&amp;" | "&amp;D15506</f>
        <v>documentazione_amministrativa / decreti_ordinanze | ORDINANZA | ORDINANZA</v>
      </c>
      <c r="Q15506" s="3" t="str">
        <f>VLOOKUP(P15506,'Classificazione UD'!A:B,2,FALSE)</f>
        <v>Amministrativo</v>
      </c>
    </row>
    <row r="15507" spans="1:17" ht="15" customHeight="1" x14ac:dyDescent="0.25">
      <c r="A15507" s="30">
        <v>2017</v>
      </c>
      <c r="B15507" s="3" t="s">
        <v>36</v>
      </c>
      <c r="C15507" s="3" t="s">
        <v>50</v>
      </c>
      <c r="D15507" s="3" t="s">
        <v>50</v>
      </c>
      <c r="E15507" s="3">
        <v>47747</v>
      </c>
      <c r="F15507" s="3">
        <v>159961</v>
      </c>
      <c r="G15507" s="3">
        <v>159961</v>
      </c>
      <c r="H15507" s="3">
        <v>32028980956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 t="str">
        <f>B15507&amp;" | "&amp;C15507&amp;" | "&amp;D15507</f>
        <v>documentazione_amministrativa / documenti_protocollati | DOCUMENTO PROTOCOLLATO | DOCUMENTO PROTOCOLLATO</v>
      </c>
      <c r="Q15507" s="3" t="str">
        <f>VLOOKUP(P15507,'Classificazione UD'!A:B,2,FALSE)</f>
        <v>Protocollo</v>
      </c>
    </row>
    <row r="15508" spans="1:17" ht="15" customHeight="1" x14ac:dyDescent="0.25">
      <c r="A15508" s="30">
        <v>2017</v>
      </c>
      <c r="B15508" s="3" t="s">
        <v>20</v>
      </c>
      <c r="C15508" s="3" t="s">
        <v>21</v>
      </c>
      <c r="D15508" s="3" t="s">
        <v>21</v>
      </c>
      <c r="E15508" s="3">
        <v>302</v>
      </c>
      <c r="F15508" s="3">
        <v>302</v>
      </c>
      <c r="G15508" s="3">
        <v>302</v>
      </c>
      <c r="H15508" s="3">
        <v>87337705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0</v>
      </c>
      <c r="P15508" s="3" t="str">
        <f>B15508&amp;" | "&amp;C15508&amp;" | "&amp;D15508</f>
        <v>documentazione_amministrativa / registri | REGISTRO GIORNALIERO | REGISTRO GIORNALIERO</v>
      </c>
      <c r="Q15508" s="3" t="str">
        <f>VLOOKUP(P15508,'Classificazione UD'!A:B,2,FALSE)</f>
        <v>RGP</v>
      </c>
    </row>
    <row r="15509" spans="1:17" ht="15" customHeight="1" x14ac:dyDescent="0.25">
      <c r="A15509" s="30">
        <v>2017</v>
      </c>
      <c r="B15509" s="3" t="s">
        <v>44</v>
      </c>
      <c r="C15509" s="3" t="s">
        <v>46</v>
      </c>
      <c r="D15509" s="3" t="s">
        <v>46</v>
      </c>
      <c r="E15509" s="3">
        <v>27</v>
      </c>
      <c r="F15509" s="3">
        <v>54</v>
      </c>
      <c r="G15509" s="3">
        <v>54</v>
      </c>
      <c r="H15509" s="3">
        <v>54065564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0</v>
      </c>
      <c r="O15509" s="3">
        <v>0</v>
      </c>
      <c r="P15509" s="3" t="str">
        <f>B15509&amp;" | "&amp;C15509&amp;" | "&amp;D15509</f>
        <v>documentazione_amministrativa / deliberazioni | DELIBERA | DELIBERA</v>
      </c>
      <c r="Q15509" s="3" t="str">
        <f>VLOOKUP(P15509,'Classificazione UD'!A:B,2,FALSE)</f>
        <v>Amministrativo</v>
      </c>
    </row>
    <row r="15510" spans="1:17" ht="15" customHeight="1" x14ac:dyDescent="0.25">
      <c r="A15510" s="30">
        <v>2017</v>
      </c>
      <c r="B15510" s="3" t="s">
        <v>48</v>
      </c>
      <c r="C15510" s="3" t="s">
        <v>81</v>
      </c>
      <c r="D15510" s="3" t="s">
        <v>81</v>
      </c>
      <c r="E15510" s="3">
        <v>367</v>
      </c>
      <c r="F15510" s="3">
        <v>735</v>
      </c>
      <c r="G15510" s="3">
        <v>735</v>
      </c>
      <c r="H15510" s="3">
        <v>102640765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 t="str">
        <f>B15510&amp;" | "&amp;C15510&amp;" | "&amp;D15510</f>
        <v>documentazione_amministrativa / determinazioni | DETERMINA | DETERMINA</v>
      </c>
      <c r="Q15510" s="3" t="str">
        <f>VLOOKUP(P15510,'Classificazione UD'!A:B,2,FALSE)</f>
        <v>Amministrativo</v>
      </c>
    </row>
    <row r="15511" spans="1:17" ht="15" customHeight="1" x14ac:dyDescent="0.25">
      <c r="A15511" s="30">
        <v>2017</v>
      </c>
      <c r="B15511" s="3" t="s">
        <v>44</v>
      </c>
      <c r="C15511" s="3" t="s">
        <v>46</v>
      </c>
      <c r="D15511" s="3" t="s">
        <v>46</v>
      </c>
      <c r="E15511" s="3">
        <v>135</v>
      </c>
      <c r="F15511" s="3">
        <v>271</v>
      </c>
      <c r="G15511" s="3">
        <v>271</v>
      </c>
      <c r="H15511" s="3">
        <v>107081368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 t="str">
        <f>B15511&amp;" | "&amp;C15511&amp;" | "&amp;D15511</f>
        <v>documentazione_amministrativa / deliberazioni | DELIBERA | DELIBERA</v>
      </c>
      <c r="Q15511" s="3" t="str">
        <f>VLOOKUP(P15511,'Classificazione UD'!A:B,2,FALSE)</f>
        <v>Amministrativo</v>
      </c>
    </row>
    <row r="15512" spans="1:17" ht="15" customHeight="1" x14ac:dyDescent="0.25">
      <c r="A15512" s="30">
        <v>2017</v>
      </c>
      <c r="B15512" s="3" t="s">
        <v>36</v>
      </c>
      <c r="C15512" s="3" t="s">
        <v>50</v>
      </c>
      <c r="D15512" s="3" t="s">
        <v>50</v>
      </c>
      <c r="E15512" s="3">
        <v>15537</v>
      </c>
      <c r="F15512" s="3">
        <v>59162</v>
      </c>
      <c r="G15512" s="3">
        <v>59162</v>
      </c>
      <c r="H15512" s="3">
        <v>24194510522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0</v>
      </c>
      <c r="O15512" s="3">
        <v>0</v>
      </c>
      <c r="P15512" s="3" t="str">
        <f>B15512&amp;" | "&amp;C15512&amp;" | "&amp;D15512</f>
        <v>documentazione_amministrativa / documenti_protocollati | DOCUMENTO PROTOCOLLATO | DOCUMENTO PROTOCOLLATO</v>
      </c>
      <c r="Q15512" s="3" t="str">
        <f>VLOOKUP(P15512,'Classificazione UD'!A:B,2,FALSE)</f>
        <v>Protocollo</v>
      </c>
    </row>
    <row r="15513" spans="1:17" ht="15" customHeight="1" x14ac:dyDescent="0.25">
      <c r="A15513" s="30">
        <v>2017</v>
      </c>
      <c r="B15513" s="3" t="s">
        <v>20</v>
      </c>
      <c r="C15513" s="3" t="s">
        <v>21</v>
      </c>
      <c r="D15513" s="3" t="s">
        <v>21</v>
      </c>
      <c r="E15513" s="3">
        <v>299</v>
      </c>
      <c r="F15513" s="3">
        <v>299</v>
      </c>
      <c r="G15513" s="3">
        <v>299</v>
      </c>
      <c r="H15513" s="3">
        <v>39382657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 t="str">
        <f>B15513&amp;" | "&amp;C15513&amp;" | "&amp;D15513</f>
        <v>documentazione_amministrativa / registri | REGISTRO GIORNALIERO | REGISTRO GIORNALIERO</v>
      </c>
      <c r="Q15513" s="3" t="str">
        <f>VLOOKUP(P15513,'Classificazione UD'!A:B,2,FALSE)</f>
        <v>RGP</v>
      </c>
    </row>
    <row r="15514" spans="1:17" ht="15" customHeight="1" x14ac:dyDescent="0.25">
      <c r="A15514" s="30">
        <v>2017</v>
      </c>
      <c r="B15514" s="3" t="s">
        <v>44</v>
      </c>
      <c r="C15514" s="3" t="s">
        <v>46</v>
      </c>
      <c r="D15514" s="3" t="s">
        <v>46</v>
      </c>
      <c r="E15514" s="3">
        <v>38</v>
      </c>
      <c r="F15514" s="3">
        <v>38</v>
      </c>
      <c r="G15514" s="3">
        <v>38</v>
      </c>
      <c r="H15514" s="3">
        <v>4154518</v>
      </c>
      <c r="I15514" s="3">
        <v>87</v>
      </c>
      <c r="J15514" s="3">
        <v>87</v>
      </c>
      <c r="K15514" s="3">
        <v>17003944</v>
      </c>
      <c r="L15514" s="3">
        <v>0</v>
      </c>
      <c r="M15514" s="3">
        <v>0</v>
      </c>
      <c r="N15514" s="3">
        <v>0</v>
      </c>
      <c r="O15514" s="3">
        <v>0</v>
      </c>
      <c r="P15514" s="3" t="str">
        <f>B15514&amp;" | "&amp;C15514&amp;" | "&amp;D15514</f>
        <v>documentazione_amministrativa / deliberazioni | DELIBERA | DELIBERA</v>
      </c>
      <c r="Q15514" s="3" t="str">
        <f>VLOOKUP(P15514,'Classificazione UD'!A:B,2,FALSE)</f>
        <v>Amministrativo</v>
      </c>
    </row>
    <row r="15515" spans="1:17" ht="15" customHeight="1" x14ac:dyDescent="0.25">
      <c r="A15515" s="30">
        <v>2017</v>
      </c>
      <c r="B15515" s="3" t="s">
        <v>44</v>
      </c>
      <c r="C15515" s="3" t="s">
        <v>46</v>
      </c>
      <c r="D15515" s="3" t="s">
        <v>46</v>
      </c>
      <c r="E15515" s="3">
        <v>127</v>
      </c>
      <c r="F15515" s="3">
        <v>127</v>
      </c>
      <c r="G15515" s="3">
        <v>127</v>
      </c>
      <c r="H15515" s="3">
        <v>12720348</v>
      </c>
      <c r="I15515" s="3">
        <v>245</v>
      </c>
      <c r="J15515" s="3">
        <v>245</v>
      </c>
      <c r="K15515" s="3">
        <v>49763295</v>
      </c>
      <c r="L15515" s="3">
        <v>0</v>
      </c>
      <c r="M15515" s="3">
        <v>0</v>
      </c>
      <c r="N15515" s="3">
        <v>0</v>
      </c>
      <c r="O15515" s="3">
        <v>0</v>
      </c>
      <c r="P15515" s="3" t="str">
        <f>B15515&amp;" | "&amp;C15515&amp;" | "&amp;D15515</f>
        <v>documentazione_amministrativa / deliberazioni | DELIBERA | DELIBERA</v>
      </c>
      <c r="Q15515" s="3" t="str">
        <f>VLOOKUP(P15515,'Classificazione UD'!A:B,2,FALSE)</f>
        <v>Amministrativo</v>
      </c>
    </row>
    <row r="15516" spans="1:17" ht="15" customHeight="1" x14ac:dyDescent="0.25">
      <c r="A15516" s="30">
        <v>2017</v>
      </c>
      <c r="B15516" s="3" t="s">
        <v>48</v>
      </c>
      <c r="C15516" s="3" t="s">
        <v>81</v>
      </c>
      <c r="D15516" s="3" t="s">
        <v>81</v>
      </c>
      <c r="E15516" s="3">
        <v>313</v>
      </c>
      <c r="F15516" s="3">
        <v>313</v>
      </c>
      <c r="G15516" s="3">
        <v>313</v>
      </c>
      <c r="H15516" s="3">
        <v>65813098</v>
      </c>
      <c r="I15516" s="3">
        <v>442</v>
      </c>
      <c r="J15516" s="3">
        <v>442</v>
      </c>
      <c r="K15516" s="3">
        <v>47814654</v>
      </c>
      <c r="L15516" s="3">
        <v>0</v>
      </c>
      <c r="M15516" s="3">
        <v>0</v>
      </c>
      <c r="N15516" s="3">
        <v>0</v>
      </c>
      <c r="O15516" s="3">
        <v>0</v>
      </c>
      <c r="P15516" s="3" t="str">
        <f>B15516&amp;" | "&amp;C15516&amp;" | "&amp;D15516</f>
        <v>documentazione_amministrativa / determinazioni | DETERMINA | DETERMINA</v>
      </c>
      <c r="Q15516" s="3" t="str">
        <f>VLOOKUP(P15516,'Classificazione UD'!A:B,2,FALSE)</f>
        <v>Amministrativo</v>
      </c>
    </row>
    <row r="15517" spans="1:17" ht="15" customHeight="1" x14ac:dyDescent="0.25">
      <c r="A15517" s="30">
        <v>2017</v>
      </c>
      <c r="B15517" s="3" t="s">
        <v>17</v>
      </c>
      <c r="C15517" s="3" t="s">
        <v>27</v>
      </c>
      <c r="D15517" s="3" t="s">
        <v>19</v>
      </c>
      <c r="E15517" s="3">
        <v>1998</v>
      </c>
      <c r="F15517" s="3">
        <v>3993</v>
      </c>
      <c r="G15517" s="3">
        <v>3993</v>
      </c>
      <c r="H15517" s="3">
        <v>675956274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3" t="str">
        <f>B15517&amp;" | "&amp;C15517&amp;" | "&amp;D15517</f>
        <v>documentazione_amministrativa / documentazione_contabile | FATTURA PASSIVA | FATTURA</v>
      </c>
      <c r="Q15517" s="3" t="str">
        <f>VLOOKUP(P15517,'Classificazione UD'!A:B,2,FALSE)</f>
        <v>Fiscale</v>
      </c>
    </row>
    <row r="15518" spans="1:17" ht="15" customHeight="1" x14ac:dyDescent="0.25">
      <c r="A15518" s="30">
        <v>2017</v>
      </c>
      <c r="B15518" s="3" t="s">
        <v>17</v>
      </c>
      <c r="C15518" s="3" t="s">
        <v>27</v>
      </c>
      <c r="D15518" s="3" t="s">
        <v>28</v>
      </c>
      <c r="E15518" s="3">
        <v>112</v>
      </c>
      <c r="F15518" s="3">
        <v>224</v>
      </c>
      <c r="G15518" s="3">
        <v>224</v>
      </c>
      <c r="H15518" s="3">
        <v>41777675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 t="str">
        <f>B15518&amp;" | "&amp;C15518&amp;" | "&amp;D15518</f>
        <v>documentazione_amministrativa / documentazione_contabile | FATTURA PASSIVA | NOTA DI CREDITO</v>
      </c>
      <c r="Q15518" s="3" t="str">
        <f>VLOOKUP(P15518,'Classificazione UD'!A:B,2,FALSE)</f>
        <v>Fiscale</v>
      </c>
    </row>
    <row r="15519" spans="1:17" ht="15" customHeight="1" x14ac:dyDescent="0.25">
      <c r="A15519" s="30">
        <v>2017</v>
      </c>
      <c r="B15519" s="3" t="s">
        <v>17</v>
      </c>
      <c r="C15519" s="3" t="s">
        <v>27</v>
      </c>
      <c r="D15519" s="3" t="s">
        <v>32</v>
      </c>
      <c r="E15519" s="3">
        <v>1</v>
      </c>
      <c r="F15519" s="3">
        <v>2</v>
      </c>
      <c r="G15519" s="3">
        <v>2</v>
      </c>
      <c r="H15519" s="3">
        <v>5873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 t="str">
        <f>B15519&amp;" | "&amp;C15519&amp;" | "&amp;D15519</f>
        <v>documentazione_amministrativa / documentazione_contabile | FATTURA PASSIVA | NOTA DI DEBITO</v>
      </c>
      <c r="Q15519" s="3" t="str">
        <f>VLOOKUP(P15519,'Classificazione UD'!A:B,2,FALSE)</f>
        <v>Fiscale</v>
      </c>
    </row>
    <row r="15520" spans="1:17" ht="15" customHeight="1" x14ac:dyDescent="0.25">
      <c r="A15520" s="30">
        <v>2017</v>
      </c>
      <c r="B15520" s="3" t="s">
        <v>17</v>
      </c>
      <c r="C15520" s="3" t="s">
        <v>27</v>
      </c>
      <c r="D15520" s="3" t="s">
        <v>86</v>
      </c>
      <c r="E15520" s="3">
        <v>1</v>
      </c>
      <c r="F15520" s="3">
        <v>2</v>
      </c>
      <c r="G15520" s="3">
        <v>2</v>
      </c>
      <c r="H15520" s="3">
        <v>14946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3" t="str">
        <f>B15520&amp;" | "&amp;C15520&amp;" | "&amp;D15520</f>
        <v>documentazione_amministrativa / documentazione_contabile | FATTURA PASSIVA | PARCELLA</v>
      </c>
      <c r="Q15520" s="3" t="str">
        <f>VLOOKUP(P15520,'Classificazione UD'!A:B,2,FALSE)</f>
        <v>Fiscale</v>
      </c>
    </row>
    <row r="15521" spans="1:17" ht="15" customHeight="1" x14ac:dyDescent="0.25">
      <c r="A15521" s="30">
        <v>2017</v>
      </c>
      <c r="B15521" s="3" t="s">
        <v>36</v>
      </c>
      <c r="C15521" s="3" t="s">
        <v>37</v>
      </c>
      <c r="D15521" s="3" t="s">
        <v>37</v>
      </c>
      <c r="E15521" s="3">
        <v>7373</v>
      </c>
      <c r="F15521" s="3">
        <v>7373</v>
      </c>
      <c r="G15521" s="3">
        <v>7373</v>
      </c>
      <c r="H15521" s="3">
        <v>2152787417</v>
      </c>
      <c r="I15521" s="3">
        <v>9581</v>
      </c>
      <c r="J15521" s="3">
        <v>9581</v>
      </c>
      <c r="K15521" s="3">
        <v>1705461793</v>
      </c>
      <c r="L15521" s="3">
        <v>0</v>
      </c>
      <c r="M15521" s="3">
        <v>0</v>
      </c>
      <c r="N15521" s="3">
        <v>0</v>
      </c>
      <c r="O15521" s="3">
        <v>0</v>
      </c>
      <c r="P15521" s="3" t="str">
        <f>B15521&amp;" | "&amp;C15521&amp;" | "&amp;D15521</f>
        <v>documentazione_amministrativa / documenti_protocollati | Documento protocollato | Documento protocollato</v>
      </c>
      <c r="Q15521" s="3" t="str">
        <f>VLOOKUP(P15521,'Classificazione UD'!A:B,2,FALSE)</f>
        <v>Protocollo</v>
      </c>
    </row>
    <row r="15522" spans="1:17" ht="15" customHeight="1" x14ac:dyDescent="0.25">
      <c r="A15522" s="30">
        <v>2017</v>
      </c>
      <c r="B15522" s="3" t="s">
        <v>20</v>
      </c>
      <c r="C15522" s="3" t="s">
        <v>21</v>
      </c>
      <c r="D15522" s="3" t="s">
        <v>21</v>
      </c>
      <c r="E15522" s="3">
        <v>297</v>
      </c>
      <c r="F15522" s="3">
        <v>297</v>
      </c>
      <c r="G15522" s="3">
        <v>297</v>
      </c>
      <c r="H15522" s="3">
        <v>32422449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 t="str">
        <f>B15522&amp;" | "&amp;C15522&amp;" | "&amp;D15522</f>
        <v>documentazione_amministrativa / registri | REGISTRO GIORNALIERO | REGISTRO GIORNALIERO</v>
      </c>
      <c r="Q15522" s="3" t="str">
        <f>VLOOKUP(P15522,'Classificazione UD'!A:B,2,FALSE)</f>
        <v>RGP</v>
      </c>
    </row>
    <row r="15523" spans="1:17" ht="15" customHeight="1" x14ac:dyDescent="0.25">
      <c r="A15523" s="30">
        <v>2017</v>
      </c>
      <c r="B15523" s="3" t="s">
        <v>44</v>
      </c>
      <c r="C15523" s="3" t="s">
        <v>312</v>
      </c>
      <c r="D15523" s="3" t="s">
        <v>312</v>
      </c>
      <c r="E15523" s="3">
        <v>49</v>
      </c>
      <c r="F15523" s="3">
        <v>422</v>
      </c>
      <c r="G15523" s="3">
        <v>422</v>
      </c>
      <c r="H15523" s="3">
        <v>561764247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 t="str">
        <f>B15523&amp;" | "&amp;C15523&amp;" | "&amp;D15523</f>
        <v>documentazione_amministrativa / deliberazioni | DELIB | DELIB</v>
      </c>
      <c r="Q15523" s="3" t="str">
        <f>VLOOKUP(P15523,'Classificazione UD'!A:B,2,FALSE)</f>
        <v>Amministrativo</v>
      </c>
    </row>
    <row r="15524" spans="1:17" ht="15" customHeight="1" x14ac:dyDescent="0.25">
      <c r="A15524" s="30">
        <v>2017</v>
      </c>
      <c r="B15524" s="3" t="s">
        <v>44</v>
      </c>
      <c r="C15524" s="3" t="s">
        <v>312</v>
      </c>
      <c r="D15524" s="3" t="s">
        <v>312</v>
      </c>
      <c r="E15524" s="3">
        <v>126</v>
      </c>
      <c r="F15524" s="3">
        <v>779</v>
      </c>
      <c r="G15524" s="3">
        <v>779</v>
      </c>
      <c r="H15524" s="3">
        <v>232165379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3" t="str">
        <f>B15524&amp;" | "&amp;C15524&amp;" | "&amp;D15524</f>
        <v>documentazione_amministrativa / deliberazioni | DELIB | DELIB</v>
      </c>
      <c r="Q15524" s="3" t="str">
        <f>VLOOKUP(P15524,'Classificazione UD'!A:B,2,FALSE)</f>
        <v>Amministrativo</v>
      </c>
    </row>
    <row r="15525" spans="1:17" ht="15" customHeight="1" x14ac:dyDescent="0.25">
      <c r="A15525" s="30">
        <v>2017</v>
      </c>
      <c r="B15525" s="3" t="s">
        <v>48</v>
      </c>
      <c r="C15525" s="3" t="s">
        <v>293</v>
      </c>
      <c r="D15525" s="3" t="s">
        <v>293</v>
      </c>
      <c r="E15525" s="3">
        <v>463</v>
      </c>
      <c r="F15525" s="3">
        <v>1608</v>
      </c>
      <c r="G15525" s="3">
        <v>1608</v>
      </c>
      <c r="H15525" s="3">
        <v>389710637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s="3">
        <v>0</v>
      </c>
      <c r="P15525" s="3" t="str">
        <f>B15525&amp;" | "&amp;C15525&amp;" | "&amp;D15525</f>
        <v>documentazione_amministrativa / determinazioni | DETERMINAZIONE_DIRIGENZIALE | DETERMINAZIONE_DIRIGENZIALE</v>
      </c>
      <c r="Q15525" s="3" t="str">
        <f>VLOOKUP(P15525,'Classificazione UD'!A:B,2,FALSE)</f>
        <v>Amministrativo</v>
      </c>
    </row>
    <row r="15526" spans="1:17" ht="15" customHeight="1" x14ac:dyDescent="0.25">
      <c r="A15526" s="30">
        <v>2017</v>
      </c>
      <c r="B15526" s="3" t="s">
        <v>17</v>
      </c>
      <c r="C15526" s="3" t="s">
        <v>27</v>
      </c>
      <c r="D15526" s="3" t="s">
        <v>19</v>
      </c>
      <c r="E15526" s="3">
        <v>1534</v>
      </c>
      <c r="F15526" s="3">
        <v>3068</v>
      </c>
      <c r="G15526" s="3">
        <v>3068</v>
      </c>
      <c r="H15526" s="3">
        <v>333313498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 t="str">
        <f>B15526&amp;" | "&amp;C15526&amp;" | "&amp;D15526</f>
        <v>documentazione_amministrativa / documentazione_contabile | FATTURA PASSIVA | FATTURA</v>
      </c>
      <c r="Q15526" s="3" t="str">
        <f>VLOOKUP(P15526,'Classificazione UD'!A:B,2,FALSE)</f>
        <v>Fiscale</v>
      </c>
    </row>
    <row r="15527" spans="1:17" ht="15" customHeight="1" x14ac:dyDescent="0.25">
      <c r="A15527" s="30">
        <v>2017</v>
      </c>
      <c r="B15527" s="3" t="s">
        <v>17</v>
      </c>
      <c r="C15527" s="3" t="s">
        <v>27</v>
      </c>
      <c r="D15527" s="3" t="s">
        <v>28</v>
      </c>
      <c r="E15527" s="3">
        <v>43</v>
      </c>
      <c r="F15527" s="3">
        <v>86</v>
      </c>
      <c r="G15527" s="3">
        <v>86</v>
      </c>
      <c r="H15527" s="3">
        <v>7460951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 t="str">
        <f>B15527&amp;" | "&amp;C15527&amp;" | "&amp;D15527</f>
        <v>documentazione_amministrativa / documentazione_contabile | FATTURA PASSIVA | NOTA DI CREDITO</v>
      </c>
      <c r="Q15527" s="3" t="str">
        <f>VLOOKUP(P15527,'Classificazione UD'!A:B,2,FALSE)</f>
        <v>Fiscale</v>
      </c>
    </row>
    <row r="15528" spans="1:17" ht="15" customHeight="1" x14ac:dyDescent="0.25">
      <c r="A15528" s="30">
        <v>2017</v>
      </c>
      <c r="B15528" s="3" t="s">
        <v>17</v>
      </c>
      <c r="C15528" s="3" t="s">
        <v>27</v>
      </c>
      <c r="D15528" s="3" t="s">
        <v>86</v>
      </c>
      <c r="E15528" s="3">
        <v>11</v>
      </c>
      <c r="F15528" s="3">
        <v>22</v>
      </c>
      <c r="G15528" s="3">
        <v>22</v>
      </c>
      <c r="H15528" s="3">
        <v>65611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 t="str">
        <f>B15528&amp;" | "&amp;C15528&amp;" | "&amp;D15528</f>
        <v>documentazione_amministrativa / documentazione_contabile | FATTURA PASSIVA | PARCELLA</v>
      </c>
      <c r="Q15528" s="3" t="str">
        <f>VLOOKUP(P15528,'Classificazione UD'!A:B,2,FALSE)</f>
        <v>Fiscale</v>
      </c>
    </row>
    <row r="15529" spans="1:17" ht="15" customHeight="1" x14ac:dyDescent="0.25">
      <c r="A15529" s="30">
        <v>2017</v>
      </c>
      <c r="B15529" s="3" t="s">
        <v>36</v>
      </c>
      <c r="C15529" s="3" t="s">
        <v>295</v>
      </c>
      <c r="D15529" s="3" t="s">
        <v>295</v>
      </c>
      <c r="E15529" s="3">
        <v>7931</v>
      </c>
      <c r="F15529" s="3">
        <v>15254</v>
      </c>
      <c r="G15529" s="3">
        <v>15254</v>
      </c>
      <c r="H15529" s="3">
        <v>6424241805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 t="str">
        <f>B15529&amp;" | "&amp;C15529&amp;" | "&amp;D15529</f>
        <v>documentazione_amministrativa / documenti_protocollati | DOCUMENTO_DI_PROTOCOLLO | DOCUMENTO_DI_PROTOCOLLO</v>
      </c>
      <c r="Q15529" s="3" t="str">
        <f>VLOOKUP(P15529,'Classificazione UD'!A:B,2,FALSE)</f>
        <v>Amministrativo</v>
      </c>
    </row>
    <row r="15530" spans="1:17" ht="15" customHeight="1" x14ac:dyDescent="0.25">
      <c r="A15530" s="30">
        <v>2017</v>
      </c>
      <c r="B15530" s="3" t="s">
        <v>20</v>
      </c>
      <c r="C15530" s="3" t="s">
        <v>296</v>
      </c>
      <c r="D15530" s="3" t="s">
        <v>296</v>
      </c>
      <c r="E15530" s="3">
        <v>140</v>
      </c>
      <c r="F15530" s="3">
        <v>280</v>
      </c>
      <c r="G15530" s="3">
        <v>280</v>
      </c>
      <c r="H15530" s="3">
        <v>13346002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 t="str">
        <f>B15530&amp;" | "&amp;C15530&amp;" | "&amp;D15530</f>
        <v>documentazione_amministrativa / registri | REGISTRO_GIORNALIERO_DI_PROTOCOLLO | REGISTRO_GIORNALIERO_DI_PROTOCOLLO</v>
      </c>
      <c r="Q15530" s="3" t="str">
        <f>VLOOKUP(P15530,'Classificazione UD'!A:B,2,FALSE)</f>
        <v>Amministrativo</v>
      </c>
    </row>
    <row r="15531" spans="1:17" ht="15" customHeight="1" x14ac:dyDescent="0.25">
      <c r="A15531" s="30">
        <v>2017</v>
      </c>
      <c r="B15531" s="3" t="s">
        <v>17</v>
      </c>
      <c r="C15531" s="3" t="s">
        <v>27</v>
      </c>
      <c r="D15531" s="3" t="s">
        <v>19</v>
      </c>
      <c r="E15531" s="3">
        <v>1531</v>
      </c>
      <c r="F15531" s="3">
        <v>4622</v>
      </c>
      <c r="G15531" s="3">
        <v>4622</v>
      </c>
      <c r="H15531" s="3">
        <v>715970355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>
        <v>0</v>
      </c>
      <c r="P15531" s="3" t="str">
        <f>B15531&amp;" | "&amp;C15531&amp;" | "&amp;D15531</f>
        <v>documentazione_amministrativa / documentazione_contabile | FATTURA PASSIVA | FATTURA</v>
      </c>
      <c r="Q15531" s="3" t="str">
        <f>VLOOKUP(P15531,'Classificazione UD'!A:B,2,FALSE)</f>
        <v>Fiscale</v>
      </c>
    </row>
    <row r="15532" spans="1:17" ht="15" customHeight="1" x14ac:dyDescent="0.25">
      <c r="A15532" s="30">
        <v>2017</v>
      </c>
      <c r="B15532" s="3" t="s">
        <v>17</v>
      </c>
      <c r="C15532" s="3" t="s">
        <v>27</v>
      </c>
      <c r="D15532" s="3" t="s">
        <v>28</v>
      </c>
      <c r="E15532" s="3">
        <v>95</v>
      </c>
      <c r="F15532" s="3">
        <v>285</v>
      </c>
      <c r="G15532" s="3">
        <v>285</v>
      </c>
      <c r="H15532" s="3">
        <v>36246473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 t="str">
        <f>B15532&amp;" | "&amp;C15532&amp;" | "&amp;D15532</f>
        <v>documentazione_amministrativa / documentazione_contabile | FATTURA PASSIVA | NOTA DI CREDITO</v>
      </c>
      <c r="Q15532" s="3" t="str">
        <f>VLOOKUP(P15532,'Classificazione UD'!A:B,2,FALSE)</f>
        <v>Fiscale</v>
      </c>
    </row>
    <row r="15533" spans="1:17" ht="15" customHeight="1" x14ac:dyDescent="0.25">
      <c r="A15533" s="30">
        <v>2017</v>
      </c>
      <c r="B15533" s="3" t="s">
        <v>17</v>
      </c>
      <c r="C15533" s="3" t="s">
        <v>27</v>
      </c>
      <c r="D15533" s="3" t="s">
        <v>86</v>
      </c>
      <c r="E15533" s="3">
        <v>5</v>
      </c>
      <c r="F15533" s="3">
        <v>15</v>
      </c>
      <c r="G15533" s="3">
        <v>15</v>
      </c>
      <c r="H15533" s="3">
        <v>99320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 t="str">
        <f>B15533&amp;" | "&amp;C15533&amp;" | "&amp;D15533</f>
        <v>documentazione_amministrativa / documentazione_contabile | FATTURA PASSIVA | PARCELLA</v>
      </c>
      <c r="Q15533" s="3" t="str">
        <f>VLOOKUP(P15533,'Classificazione UD'!A:B,2,FALSE)</f>
        <v>Fiscale</v>
      </c>
    </row>
    <row r="15534" spans="1:17" ht="15" customHeight="1" x14ac:dyDescent="0.25">
      <c r="A15534" s="30">
        <v>2017</v>
      </c>
      <c r="B15534" s="3" t="s">
        <v>17</v>
      </c>
      <c r="C15534" s="3" t="s">
        <v>57</v>
      </c>
      <c r="D15534" s="3" t="s">
        <v>57</v>
      </c>
      <c r="E15534" s="3">
        <v>4216</v>
      </c>
      <c r="F15534" s="3">
        <v>4216</v>
      </c>
      <c r="G15534" s="3">
        <v>4216</v>
      </c>
      <c r="H15534" s="3">
        <v>21704874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3" t="str">
        <f>B15534&amp;" | "&amp;C15534&amp;" | "&amp;D15534</f>
        <v>documentazione_amministrativa / documentazione_contabile | FLUSSO ORDINATIVI | FLUSSO ORDINATIVI</v>
      </c>
      <c r="Q15534" s="3" t="str">
        <f>VLOOKUP(P15534,'Classificazione UD'!A:B,2,FALSE)</f>
        <v>Ordinativo</v>
      </c>
    </row>
    <row r="15535" spans="1:17" ht="15" customHeight="1" x14ac:dyDescent="0.25">
      <c r="A15535" s="30">
        <v>2017</v>
      </c>
      <c r="B15535" s="3" t="s">
        <v>17</v>
      </c>
      <c r="C15535" s="3" t="s">
        <v>58</v>
      </c>
      <c r="D15535" s="3" t="s">
        <v>58</v>
      </c>
      <c r="E15535" s="3">
        <v>2208</v>
      </c>
      <c r="F15535" s="3">
        <v>2208</v>
      </c>
      <c r="G15535" s="3">
        <v>2208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 t="str">
        <f>B15535&amp;" | "&amp;C15535&amp;" | "&amp;D15535</f>
        <v>documentazione_amministrativa / documentazione_contabile | MANDATO | MANDATO</v>
      </c>
      <c r="Q15535" s="3" t="str">
        <f>VLOOKUP(P15535,'Classificazione UD'!A:B,2,FALSE)</f>
        <v>Ordinativo</v>
      </c>
    </row>
    <row r="15536" spans="1:17" ht="15" customHeight="1" x14ac:dyDescent="0.25">
      <c r="A15536" s="30">
        <v>2017</v>
      </c>
      <c r="B15536" s="3" t="s">
        <v>17</v>
      </c>
      <c r="C15536" s="3" t="s">
        <v>63</v>
      </c>
      <c r="D15536" s="3" t="s">
        <v>63</v>
      </c>
      <c r="E15536" s="3">
        <v>9695</v>
      </c>
      <c r="F15536" s="3">
        <v>9695</v>
      </c>
      <c r="G15536" s="3">
        <v>9695</v>
      </c>
      <c r="H15536" s="3">
        <v>32882277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 t="str">
        <f>B15536&amp;" | "&amp;C15536&amp;" | "&amp;D15536</f>
        <v>documentazione_amministrativa / documentazione_contabile | MESSAGGIO ESITO APPLICATIVO | MESSAGGIO ESITO APPLICATIVO</v>
      </c>
      <c r="Q15536" s="3" t="str">
        <f>VLOOKUP(P15536,'Classificazione UD'!A:B,2,FALSE)</f>
        <v>Ordinativo</v>
      </c>
    </row>
    <row r="15537" spans="1:17" ht="15" customHeight="1" x14ac:dyDescent="0.25">
      <c r="A15537" s="30">
        <v>2017</v>
      </c>
      <c r="B15537" s="3" t="s">
        <v>17</v>
      </c>
      <c r="C15537" s="3" t="s">
        <v>64</v>
      </c>
      <c r="D15537" s="3" t="s">
        <v>64</v>
      </c>
      <c r="E15537" s="3">
        <v>10010</v>
      </c>
      <c r="F15537" s="3">
        <v>10010</v>
      </c>
      <c r="G15537" s="3">
        <v>10010</v>
      </c>
      <c r="H15537" s="3">
        <v>29638432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>
        <v>0</v>
      </c>
      <c r="O15537" s="3">
        <v>0</v>
      </c>
      <c r="P15537" s="3" t="str">
        <f>B15537&amp;" | "&amp;C15537&amp;" | "&amp;D15537</f>
        <v>documentazione_amministrativa / documentazione_contabile | MESSAGGIO RICEZIONE FLUSSO | MESSAGGIO RICEZIONE FLUSSO</v>
      </c>
      <c r="Q15537" s="3" t="str">
        <f>VLOOKUP(P15537,'Classificazione UD'!A:B,2,FALSE)</f>
        <v>Ordinativo</v>
      </c>
    </row>
    <row r="15538" spans="1:17" ht="15" customHeight="1" x14ac:dyDescent="0.25">
      <c r="A15538" s="30">
        <v>2017</v>
      </c>
      <c r="B15538" s="3" t="s">
        <v>33</v>
      </c>
      <c r="C15538" s="3" t="s">
        <v>34</v>
      </c>
      <c r="D15538" s="3" t="s">
        <v>34</v>
      </c>
      <c r="E15538" s="3">
        <v>6</v>
      </c>
      <c r="F15538" s="3">
        <v>18</v>
      </c>
      <c r="G15538" s="3">
        <v>18</v>
      </c>
      <c r="H15538" s="3">
        <v>1189008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0</v>
      </c>
      <c r="O15538" s="3">
        <v>0</v>
      </c>
      <c r="P15538" s="3" t="str">
        <f>B15538&amp;" | "&amp;C15538&amp;" | "&amp;D15538</f>
        <v>documentazione_amministrativa / contratti_accordi | CONTRATTO | CONTRATTO</v>
      </c>
      <c r="Q15538" s="3" t="str">
        <f>VLOOKUP(P15538,'Classificazione UD'!A:B,2,FALSE)</f>
        <v>Contratto</v>
      </c>
    </row>
    <row r="15539" spans="1:17" ht="15" customHeight="1" x14ac:dyDescent="0.25">
      <c r="A15539" s="30">
        <v>2017</v>
      </c>
      <c r="B15539" s="3" t="s">
        <v>17</v>
      </c>
      <c r="C15539" s="3" t="s">
        <v>65</v>
      </c>
      <c r="D15539" s="3" t="s">
        <v>65</v>
      </c>
      <c r="E15539" s="3">
        <v>957</v>
      </c>
      <c r="F15539" s="3">
        <v>957</v>
      </c>
      <c r="G15539" s="3">
        <v>957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3" t="str">
        <f>B15539&amp;" | "&amp;C15539&amp;" | "&amp;D15539</f>
        <v>documentazione_amministrativa / documentazione_contabile | REVERSALE | REVERSALE</v>
      </c>
      <c r="Q15539" s="3" t="str">
        <f>VLOOKUP(P15539,'Classificazione UD'!A:B,2,FALSE)</f>
        <v>Ordinativo</v>
      </c>
    </row>
    <row r="15540" spans="1:17" ht="15" customHeight="1" x14ac:dyDescent="0.25">
      <c r="A15540" s="30">
        <v>2017</v>
      </c>
      <c r="B15540" s="3" t="s">
        <v>20</v>
      </c>
      <c r="C15540" s="3" t="s">
        <v>21</v>
      </c>
      <c r="D15540" s="3" t="s">
        <v>21</v>
      </c>
      <c r="E15540" s="3">
        <v>345</v>
      </c>
      <c r="F15540" s="3">
        <v>625</v>
      </c>
      <c r="G15540" s="3">
        <v>625</v>
      </c>
      <c r="H15540" s="3">
        <v>45812688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0</v>
      </c>
      <c r="O15540" s="3">
        <v>0</v>
      </c>
      <c r="P15540" s="3" t="str">
        <f>B15540&amp;" | "&amp;C15540&amp;" | "&amp;D15540</f>
        <v>documentazione_amministrativa / registri | REGISTRO GIORNALIERO | REGISTRO GIORNALIERO</v>
      </c>
      <c r="Q15540" s="3" t="str">
        <f>VLOOKUP(P15540,'Classificazione UD'!A:B,2,FALSE)</f>
        <v>RGP</v>
      </c>
    </row>
    <row r="15541" spans="1:17" ht="15" customHeight="1" x14ac:dyDescent="0.25">
      <c r="A15541" s="30">
        <v>2017</v>
      </c>
      <c r="B15541" s="3" t="s">
        <v>118</v>
      </c>
      <c r="C15541" s="3" t="s">
        <v>119</v>
      </c>
      <c r="D15541" s="3" t="s">
        <v>119</v>
      </c>
      <c r="E15541" s="3">
        <v>10</v>
      </c>
      <c r="F15541" s="3">
        <v>20</v>
      </c>
      <c r="G15541" s="3">
        <v>20</v>
      </c>
      <c r="H15541" s="3">
        <v>1323563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 t="str">
        <f>B15541&amp;" | "&amp;C15541&amp;" | "&amp;D15541</f>
        <v>documentazione_amministrativa / decreti_ordinanze | DECRETO | DECRETO</v>
      </c>
      <c r="Q15541" s="3" t="str">
        <f>VLOOKUP(P15541,'Classificazione UD'!A:B,2,FALSE)</f>
        <v>Amministrativo</v>
      </c>
    </row>
    <row r="15542" spans="1:17" ht="15" customHeight="1" x14ac:dyDescent="0.25">
      <c r="A15542" s="30">
        <v>2017</v>
      </c>
      <c r="B15542" s="3" t="s">
        <v>44</v>
      </c>
      <c r="C15542" s="3" t="s">
        <v>135</v>
      </c>
      <c r="D15542" s="3" t="s">
        <v>135</v>
      </c>
      <c r="E15542" s="3">
        <v>47</v>
      </c>
      <c r="F15542" s="3">
        <v>346</v>
      </c>
      <c r="G15542" s="3">
        <v>346</v>
      </c>
      <c r="H15542" s="3">
        <v>66816852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 t="str">
        <f>B15542&amp;" | "&amp;C15542&amp;" | "&amp;D15542</f>
        <v>documentazione_amministrativa / deliberazioni | DELIBERA DI CONSIGLIO | DELIBERA DI CONSIGLIO</v>
      </c>
      <c r="Q15542" s="3" t="str">
        <f>VLOOKUP(P15542,'Classificazione UD'!A:B,2,FALSE)</f>
        <v>Amministrativo</v>
      </c>
    </row>
    <row r="15543" spans="1:17" ht="15" customHeight="1" x14ac:dyDescent="0.25">
      <c r="A15543" s="30">
        <v>2017</v>
      </c>
      <c r="B15543" s="3" t="s">
        <v>44</v>
      </c>
      <c r="C15543" s="3" t="s">
        <v>136</v>
      </c>
      <c r="D15543" s="3" t="s">
        <v>136</v>
      </c>
      <c r="E15543" s="3">
        <v>58</v>
      </c>
      <c r="F15543" s="3">
        <v>497</v>
      </c>
      <c r="G15543" s="3">
        <v>497</v>
      </c>
      <c r="H15543" s="3">
        <v>81062542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 t="str">
        <f>B15543&amp;" | "&amp;C15543&amp;" | "&amp;D15543</f>
        <v>documentazione_amministrativa / deliberazioni | DELIBERA DI GIUNTA | DELIBERA DI GIUNTA</v>
      </c>
      <c r="Q15543" s="3" t="str">
        <f>VLOOKUP(P15543,'Classificazione UD'!A:B,2,FALSE)</f>
        <v>Amministrativo</v>
      </c>
    </row>
    <row r="15544" spans="1:17" ht="15" customHeight="1" x14ac:dyDescent="0.25">
      <c r="A15544" s="30">
        <v>2017</v>
      </c>
      <c r="B15544" s="3" t="s">
        <v>48</v>
      </c>
      <c r="C15544" s="3" t="s">
        <v>81</v>
      </c>
      <c r="D15544" s="3" t="s">
        <v>81</v>
      </c>
      <c r="E15544" s="3">
        <v>106</v>
      </c>
      <c r="F15544" s="3">
        <v>402</v>
      </c>
      <c r="G15544" s="3">
        <v>402</v>
      </c>
      <c r="H15544" s="3">
        <v>45018290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>
        <v>0</v>
      </c>
      <c r="P15544" s="3" t="str">
        <f>B15544&amp;" | "&amp;C15544&amp;" | "&amp;D15544</f>
        <v>documentazione_amministrativa / determinazioni | DETERMINA | DETERMINA</v>
      </c>
      <c r="Q15544" s="3" t="str">
        <f>VLOOKUP(P15544,'Classificazione UD'!A:B,2,FALSE)</f>
        <v>Amministrativo</v>
      </c>
    </row>
    <row r="15545" spans="1:17" ht="15" customHeight="1" x14ac:dyDescent="0.25">
      <c r="A15545" s="30">
        <v>2017</v>
      </c>
      <c r="B15545" s="3" t="s">
        <v>17</v>
      </c>
      <c r="C15545" s="3" t="s">
        <v>137</v>
      </c>
      <c r="D15545" s="3" t="s">
        <v>137</v>
      </c>
      <c r="E15545" s="3">
        <v>176</v>
      </c>
      <c r="F15545" s="3">
        <v>212</v>
      </c>
      <c r="G15545" s="3">
        <v>212</v>
      </c>
      <c r="H15545" s="3">
        <v>28655433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0</v>
      </c>
      <c r="O15545" s="3">
        <v>0</v>
      </c>
      <c r="P15545" s="3" t="str">
        <f>B15545&amp;" | "&amp;C15545&amp;" | "&amp;D15545</f>
        <v>documentazione_amministrativa / documentazione_contabile | COMUNICAZIONE DI LIQUIDAZIONE | COMUNICAZIONE DI LIQUIDAZIONE</v>
      </c>
      <c r="Q15545" s="3" t="str">
        <f>VLOOKUP(P15545,'Classificazione UD'!A:B,2,FALSE)</f>
        <v>Ordinativo</v>
      </c>
    </row>
    <row r="15546" spans="1:17" ht="15" customHeight="1" x14ac:dyDescent="0.25">
      <c r="A15546" s="30">
        <v>2017</v>
      </c>
      <c r="B15546" s="3" t="s">
        <v>17</v>
      </c>
      <c r="C15546" s="3" t="s">
        <v>58</v>
      </c>
      <c r="D15546" s="3" t="s">
        <v>58</v>
      </c>
      <c r="E15546" s="3">
        <v>396</v>
      </c>
      <c r="F15546" s="3">
        <v>396</v>
      </c>
      <c r="G15546" s="3">
        <v>396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 t="str">
        <f>B15546&amp;" | "&amp;C15546&amp;" | "&amp;D15546</f>
        <v>documentazione_amministrativa / documentazione_contabile | MANDATO | MANDATO</v>
      </c>
      <c r="Q15546" s="3" t="str">
        <f>VLOOKUP(P15546,'Classificazione UD'!A:B,2,FALSE)</f>
        <v>Ordinativo</v>
      </c>
    </row>
    <row r="15547" spans="1:17" ht="15" customHeight="1" x14ac:dyDescent="0.25">
      <c r="A15547" s="30">
        <v>2017</v>
      </c>
      <c r="B15547" s="3" t="s">
        <v>17</v>
      </c>
      <c r="C15547" s="3" t="s">
        <v>63</v>
      </c>
      <c r="D15547" s="3" t="s">
        <v>63</v>
      </c>
      <c r="E15547" s="3">
        <v>1723</v>
      </c>
      <c r="F15547" s="3">
        <v>1723</v>
      </c>
      <c r="G15547" s="3">
        <v>1723</v>
      </c>
      <c r="H15547" s="3">
        <v>4826526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s="3">
        <v>0</v>
      </c>
      <c r="P15547" s="3" t="str">
        <f>B15547&amp;" | "&amp;C15547&amp;" | "&amp;D15547</f>
        <v>documentazione_amministrativa / documentazione_contabile | MESSAGGIO ESITO APPLICATIVO | MESSAGGIO ESITO APPLICATIVO</v>
      </c>
      <c r="Q15547" s="3" t="str">
        <f>VLOOKUP(P15547,'Classificazione UD'!A:B,2,FALSE)</f>
        <v>Ordinativo</v>
      </c>
    </row>
    <row r="15548" spans="1:17" ht="15" customHeight="1" x14ac:dyDescent="0.25">
      <c r="A15548" s="30">
        <v>2017</v>
      </c>
      <c r="B15548" s="3" t="s">
        <v>17</v>
      </c>
      <c r="C15548" s="3" t="s">
        <v>64</v>
      </c>
      <c r="D15548" s="3" t="s">
        <v>64</v>
      </c>
      <c r="E15548" s="3">
        <v>1754</v>
      </c>
      <c r="F15548" s="3">
        <v>1754</v>
      </c>
      <c r="G15548" s="3">
        <v>1754</v>
      </c>
      <c r="H15548" s="3">
        <v>4169960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 t="str">
        <f>B15548&amp;" | "&amp;C15548&amp;" | "&amp;D15548</f>
        <v>documentazione_amministrativa / documentazione_contabile | MESSAGGIO RICEZIONE FLUSSO | MESSAGGIO RICEZIONE FLUSSO</v>
      </c>
      <c r="Q15548" s="3" t="str">
        <f>VLOOKUP(P15548,'Classificazione UD'!A:B,2,FALSE)</f>
        <v>Ordinativo</v>
      </c>
    </row>
    <row r="15549" spans="1:17" ht="15" customHeight="1" x14ac:dyDescent="0.25">
      <c r="A15549" s="30">
        <v>2017</v>
      </c>
      <c r="B15549" s="3" t="s">
        <v>118</v>
      </c>
      <c r="C15549" s="3" t="s">
        <v>138</v>
      </c>
      <c r="D15549" s="3" t="s">
        <v>138</v>
      </c>
      <c r="E15549" s="3">
        <v>1</v>
      </c>
      <c r="F15549" s="3">
        <v>2</v>
      </c>
      <c r="G15549" s="3">
        <v>2</v>
      </c>
      <c r="H15549" s="3">
        <v>196596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3" t="str">
        <f>B15549&amp;" | "&amp;C15549&amp;" | "&amp;D15549</f>
        <v>documentazione_amministrativa / decreti_ordinanze | ORDINANZA DIRIGENZIALE | ORDINANZA DIRIGENZIALE</v>
      </c>
      <c r="Q15549" s="3" t="str">
        <f>VLOOKUP(P15549,'Classificazione UD'!A:B,2,FALSE)</f>
        <v>Amministrativo</v>
      </c>
    </row>
    <row r="15550" spans="1:17" ht="15" customHeight="1" x14ac:dyDescent="0.25">
      <c r="A15550" s="30">
        <v>2017</v>
      </c>
      <c r="B15550" s="3" t="s">
        <v>118</v>
      </c>
      <c r="C15550" s="3" t="s">
        <v>139</v>
      </c>
      <c r="D15550" s="3" t="s">
        <v>139</v>
      </c>
      <c r="E15550" s="3">
        <v>2</v>
      </c>
      <c r="F15550" s="3">
        <v>4</v>
      </c>
      <c r="G15550" s="3">
        <v>4</v>
      </c>
      <c r="H15550" s="3">
        <v>403523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 t="str">
        <f>B15550&amp;" | "&amp;C15550&amp;" | "&amp;D15550</f>
        <v>documentazione_amministrativa / decreti_ordinanze | ORDINANZA SINDACALE | ORDINANZA SINDACALE</v>
      </c>
      <c r="Q15550" s="3" t="str">
        <f>VLOOKUP(P15550,'Classificazione UD'!A:B,2,FALSE)</f>
        <v>Amministrativo</v>
      </c>
    </row>
    <row r="15551" spans="1:17" ht="15" customHeight="1" x14ac:dyDescent="0.25">
      <c r="A15551" s="30">
        <v>2017</v>
      </c>
      <c r="B15551" s="3" t="s">
        <v>36</v>
      </c>
      <c r="C15551" s="3" t="s">
        <v>50</v>
      </c>
      <c r="D15551" s="3" t="s">
        <v>50</v>
      </c>
      <c r="E15551" s="3">
        <v>2663</v>
      </c>
      <c r="F15551" s="3">
        <v>9065</v>
      </c>
      <c r="G15551" s="3">
        <v>9065</v>
      </c>
      <c r="H15551" s="3">
        <v>1815843208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 t="str">
        <f>B15551&amp;" | "&amp;C15551&amp;" | "&amp;D15551</f>
        <v>documentazione_amministrativa / documenti_protocollati | DOCUMENTO PROTOCOLLATO | DOCUMENTO PROTOCOLLATO</v>
      </c>
      <c r="Q15551" s="3" t="str">
        <f>VLOOKUP(P15551,'Classificazione UD'!A:B,2,FALSE)</f>
        <v>Protocollo</v>
      </c>
    </row>
    <row r="15552" spans="1:17" ht="15" customHeight="1" x14ac:dyDescent="0.25">
      <c r="A15552" s="30">
        <v>2017</v>
      </c>
      <c r="B15552" s="3" t="s">
        <v>36</v>
      </c>
      <c r="C15552" s="3" t="s">
        <v>50</v>
      </c>
      <c r="D15552" s="3" t="s">
        <v>50</v>
      </c>
      <c r="E15552" s="3">
        <v>6</v>
      </c>
      <c r="F15552" s="3">
        <v>6</v>
      </c>
      <c r="G15552" s="3">
        <v>6</v>
      </c>
      <c r="H15552" s="3">
        <v>596204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0</v>
      </c>
      <c r="O15552" s="3">
        <v>0</v>
      </c>
      <c r="P15552" s="3" t="str">
        <f>B15552&amp;" | "&amp;C15552&amp;" | "&amp;D15552</f>
        <v>documentazione_amministrativa / documenti_protocollati | DOCUMENTO PROTOCOLLATO | DOCUMENTO PROTOCOLLATO</v>
      </c>
      <c r="Q15552" s="3" t="str">
        <f>VLOOKUP(P15552,'Classificazione UD'!A:B,2,FALSE)</f>
        <v>Protocollo</v>
      </c>
    </row>
    <row r="15553" spans="1:17" ht="15" customHeight="1" x14ac:dyDescent="0.25">
      <c r="A15553" s="30">
        <v>2017</v>
      </c>
      <c r="B15553" s="3" t="s">
        <v>20</v>
      </c>
      <c r="C15553" s="3" t="s">
        <v>21</v>
      </c>
      <c r="D15553" s="3" t="s">
        <v>21</v>
      </c>
      <c r="E15553" s="3">
        <v>333</v>
      </c>
      <c r="F15553" s="3">
        <v>534</v>
      </c>
      <c r="G15553" s="3">
        <v>534</v>
      </c>
      <c r="H15553" s="3">
        <v>36496769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3" t="str">
        <f>B15553&amp;" | "&amp;C15553&amp;" | "&amp;D15553</f>
        <v>documentazione_amministrativa / registri | REGISTRO GIORNALIERO | REGISTRO GIORNALIERO</v>
      </c>
      <c r="Q15553" s="3" t="str">
        <f>VLOOKUP(P15553,'Classificazione UD'!A:B,2,FALSE)</f>
        <v>RGP</v>
      </c>
    </row>
    <row r="15554" spans="1:17" ht="15" customHeight="1" x14ac:dyDescent="0.25">
      <c r="A15554" s="30">
        <v>2017</v>
      </c>
      <c r="B15554" s="3" t="s">
        <v>17</v>
      </c>
      <c r="C15554" s="3" t="s">
        <v>65</v>
      </c>
      <c r="D15554" s="3" t="s">
        <v>65</v>
      </c>
      <c r="E15554" s="3">
        <v>405</v>
      </c>
      <c r="F15554" s="3">
        <v>405</v>
      </c>
      <c r="G15554" s="3">
        <v>405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 t="str">
        <f>B15554&amp;" | "&amp;C15554&amp;" | "&amp;D15554</f>
        <v>documentazione_amministrativa / documentazione_contabile | REVERSALE | REVERSALE</v>
      </c>
      <c r="Q15554" s="3" t="str">
        <f>VLOOKUP(P15554,'Classificazione UD'!A:B,2,FALSE)</f>
        <v>Ordinativo</v>
      </c>
    </row>
    <row r="15555" spans="1:17" ht="15" customHeight="1" x14ac:dyDescent="0.25">
      <c r="A15555" s="30">
        <v>2017</v>
      </c>
      <c r="B15555" s="3" t="s">
        <v>23</v>
      </c>
      <c r="C15555" s="3" t="s">
        <v>24</v>
      </c>
      <c r="D15555" s="3" t="s">
        <v>24</v>
      </c>
      <c r="E15555" s="3">
        <v>1</v>
      </c>
      <c r="F15555" s="3">
        <v>1</v>
      </c>
      <c r="G15555" s="3">
        <v>1</v>
      </c>
      <c r="H15555" s="3">
        <v>57885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s="3">
        <v>0</v>
      </c>
      <c r="P15555" s="3" t="str">
        <f>B15555&amp;" | "&amp;C15555&amp;" | "&amp;D15555</f>
        <v>documentazione_amministrativa / altri_documenti | FOGLIO DI TRASFORMAZIONE | FOGLIO DI TRASFORMAZIONE</v>
      </c>
      <c r="Q15555" s="3" t="str">
        <f>VLOOKUP(P15555,'Classificazione UD'!A:B,2,FALSE)</f>
        <v>Tecnico</v>
      </c>
    </row>
    <row r="15556" spans="1:17" ht="15" customHeight="1" x14ac:dyDescent="0.25">
      <c r="A15556" s="30">
        <v>2017</v>
      </c>
      <c r="B15556" s="3" t="s">
        <v>17</v>
      </c>
      <c r="C15556" s="3" t="s">
        <v>27</v>
      </c>
      <c r="D15556" s="3" t="s">
        <v>19</v>
      </c>
      <c r="E15556" s="3">
        <v>2</v>
      </c>
      <c r="F15556" s="3">
        <v>4</v>
      </c>
      <c r="G15556" s="3">
        <v>8</v>
      </c>
      <c r="H15556" s="3">
        <v>1586637</v>
      </c>
      <c r="I15556" s="3">
        <v>4</v>
      </c>
      <c r="J15556" s="3">
        <v>8</v>
      </c>
      <c r="K15556" s="3">
        <v>1766</v>
      </c>
      <c r="L15556" s="3">
        <v>0</v>
      </c>
      <c r="M15556" s="3">
        <v>0</v>
      </c>
      <c r="N15556" s="3">
        <v>0</v>
      </c>
      <c r="O15556" s="3">
        <v>0</v>
      </c>
      <c r="P15556" s="3" t="str">
        <f>B15556&amp;" | "&amp;C15556&amp;" | "&amp;D15556</f>
        <v>documentazione_amministrativa / documentazione_contabile | FATTURA PASSIVA | FATTURA</v>
      </c>
      <c r="Q15556" s="3" t="str">
        <f>VLOOKUP(P15556,'Classificazione UD'!A:B,2,FALSE)</f>
        <v>Fiscale</v>
      </c>
    </row>
    <row r="15557" spans="1:17" ht="15" customHeight="1" x14ac:dyDescent="0.25">
      <c r="A15557" s="30">
        <v>2017</v>
      </c>
      <c r="B15557" s="3" t="s">
        <v>17</v>
      </c>
      <c r="C15557" s="3" t="s">
        <v>27</v>
      </c>
      <c r="D15557" s="3" t="s">
        <v>28</v>
      </c>
      <c r="E15557" s="3">
        <v>3</v>
      </c>
      <c r="F15557" s="3">
        <v>6</v>
      </c>
      <c r="G15557" s="3">
        <v>12</v>
      </c>
      <c r="H15557" s="3">
        <v>59716</v>
      </c>
      <c r="I15557" s="3">
        <v>6</v>
      </c>
      <c r="J15557" s="3">
        <v>12</v>
      </c>
      <c r="K15557" s="3">
        <v>2640</v>
      </c>
      <c r="L15557" s="3">
        <v>0</v>
      </c>
      <c r="M15557" s="3">
        <v>0</v>
      </c>
      <c r="N15557" s="3">
        <v>0</v>
      </c>
      <c r="O15557" s="3">
        <v>0</v>
      </c>
      <c r="P15557" s="3" t="str">
        <f>B15557&amp;" | "&amp;C15557&amp;" | "&amp;D15557</f>
        <v>documentazione_amministrativa / documentazione_contabile | FATTURA PASSIVA | NOTA DI CREDITO</v>
      </c>
      <c r="Q15557" s="3" t="str">
        <f>VLOOKUP(P15557,'Classificazione UD'!A:B,2,FALSE)</f>
        <v>Fiscale</v>
      </c>
    </row>
    <row r="15558" spans="1:17" ht="15" customHeight="1" x14ac:dyDescent="0.25">
      <c r="A15558" s="30">
        <v>2017</v>
      </c>
      <c r="B15558" s="3" t="s">
        <v>20</v>
      </c>
      <c r="C15558" s="3" t="s">
        <v>21</v>
      </c>
      <c r="D15558" s="3" t="s">
        <v>21</v>
      </c>
      <c r="E15558" s="3">
        <v>292</v>
      </c>
      <c r="F15558" s="3">
        <v>292</v>
      </c>
      <c r="G15558" s="3">
        <v>292</v>
      </c>
      <c r="H15558" s="3">
        <v>9778256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3" t="str">
        <f>B15558&amp;" | "&amp;C15558&amp;" | "&amp;D15558</f>
        <v>documentazione_amministrativa / registri | REGISTRO GIORNALIERO | REGISTRO GIORNALIERO</v>
      </c>
      <c r="Q15558" s="3" t="str">
        <f>VLOOKUP(P15558,'Classificazione UD'!A:B,2,FALSE)</f>
        <v>RGP</v>
      </c>
    </row>
    <row r="15559" spans="1:17" ht="15" customHeight="1" x14ac:dyDescent="0.25">
      <c r="A15559" s="30">
        <v>2017</v>
      </c>
      <c r="B15559" s="3" t="s">
        <v>17</v>
      </c>
      <c r="C15559" s="3" t="s">
        <v>18</v>
      </c>
      <c r="D15559" s="3" t="s">
        <v>19</v>
      </c>
      <c r="E15559" s="3">
        <v>17</v>
      </c>
      <c r="F15559" s="3">
        <v>17</v>
      </c>
      <c r="G15559" s="3">
        <v>34</v>
      </c>
      <c r="H15559" s="3">
        <v>2344441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 t="str">
        <f>B15559&amp;" | "&amp;C15559&amp;" | "&amp;D15559</f>
        <v>documentazione_amministrativa / documentazione_contabile | FATTURA ATTIVA | FATTURA</v>
      </c>
      <c r="Q15559" s="3" t="str">
        <f>VLOOKUP(P15559,'Classificazione UD'!A:B,2,FALSE)</f>
        <v>Fiscale</v>
      </c>
    </row>
    <row r="15560" spans="1:17" ht="15" customHeight="1" x14ac:dyDescent="0.25">
      <c r="A15560" s="30">
        <v>2017</v>
      </c>
      <c r="B15560" s="3" t="s">
        <v>17</v>
      </c>
      <c r="C15560" s="3" t="s">
        <v>27</v>
      </c>
      <c r="D15560" s="3" t="s">
        <v>19</v>
      </c>
      <c r="E15560" s="3">
        <v>2449</v>
      </c>
      <c r="F15560" s="3">
        <v>4898</v>
      </c>
      <c r="G15560" s="3">
        <v>7347</v>
      </c>
      <c r="H15560" s="3">
        <v>530837301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 t="str">
        <f>B15560&amp;" | "&amp;C15560&amp;" | "&amp;D15560</f>
        <v>documentazione_amministrativa / documentazione_contabile | FATTURA PASSIVA | FATTURA</v>
      </c>
      <c r="Q15560" s="3" t="str">
        <f>VLOOKUP(P15560,'Classificazione UD'!A:B,2,FALSE)</f>
        <v>Fiscale</v>
      </c>
    </row>
    <row r="15561" spans="1:17" ht="15" customHeight="1" x14ac:dyDescent="0.25">
      <c r="A15561" s="30">
        <v>2017</v>
      </c>
      <c r="B15561" s="3" t="s">
        <v>20</v>
      </c>
      <c r="C15561" s="3" t="s">
        <v>21</v>
      </c>
      <c r="D15561" s="3" t="s">
        <v>21</v>
      </c>
      <c r="E15561" s="3">
        <v>309</v>
      </c>
      <c r="F15561" s="3">
        <v>309</v>
      </c>
      <c r="G15561" s="3">
        <v>309</v>
      </c>
      <c r="H15561" s="3">
        <v>48839605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 t="str">
        <f>B15561&amp;" | "&amp;C15561&amp;" | "&amp;D15561</f>
        <v>documentazione_amministrativa / registri | REGISTRO GIORNALIERO | REGISTRO GIORNALIERO</v>
      </c>
      <c r="Q15561" s="3" t="str">
        <f>VLOOKUP(P15561,'Classificazione UD'!A:B,2,FALSE)</f>
        <v>RGP</v>
      </c>
    </row>
    <row r="15562" spans="1:17" ht="15" customHeight="1" x14ac:dyDescent="0.25">
      <c r="A15562" s="30">
        <v>2017</v>
      </c>
      <c r="B15562" s="3" t="s">
        <v>17</v>
      </c>
      <c r="C15562" s="3" t="s">
        <v>27</v>
      </c>
      <c r="D15562" s="3" t="s">
        <v>19</v>
      </c>
      <c r="E15562" s="3">
        <v>99</v>
      </c>
      <c r="F15562" s="3">
        <v>301</v>
      </c>
      <c r="G15562" s="3">
        <v>301</v>
      </c>
      <c r="H15562" s="3">
        <v>20083151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 t="str">
        <f>B15562&amp;" | "&amp;C15562&amp;" | "&amp;D15562</f>
        <v>documentazione_amministrativa / documentazione_contabile | FATTURA PASSIVA | FATTURA</v>
      </c>
      <c r="Q15562" s="3" t="str">
        <f>VLOOKUP(P15562,'Classificazione UD'!A:B,2,FALSE)</f>
        <v>Fiscale</v>
      </c>
    </row>
    <row r="15563" spans="1:17" ht="15" customHeight="1" x14ac:dyDescent="0.25">
      <c r="A15563" s="30">
        <v>2017</v>
      </c>
      <c r="B15563" s="3" t="s">
        <v>17</v>
      </c>
      <c r="C15563" s="3" t="s">
        <v>27</v>
      </c>
      <c r="D15563" s="3" t="s">
        <v>28</v>
      </c>
      <c r="E15563" s="3">
        <v>5</v>
      </c>
      <c r="F15563" s="3">
        <v>15</v>
      </c>
      <c r="G15563" s="3">
        <v>15</v>
      </c>
      <c r="H15563" s="3">
        <v>2494351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 t="str">
        <f>B15563&amp;" | "&amp;C15563&amp;" | "&amp;D15563</f>
        <v>documentazione_amministrativa / documentazione_contabile | FATTURA PASSIVA | NOTA DI CREDITO</v>
      </c>
      <c r="Q15563" s="3" t="str">
        <f>VLOOKUP(P15563,'Classificazione UD'!A:B,2,FALSE)</f>
        <v>Fiscale</v>
      </c>
    </row>
    <row r="15564" spans="1:17" ht="15" customHeight="1" x14ac:dyDescent="0.25">
      <c r="A15564" s="30">
        <v>2017</v>
      </c>
      <c r="B15564" s="3" t="s">
        <v>17</v>
      </c>
      <c r="C15564" s="3" t="s">
        <v>27</v>
      </c>
      <c r="D15564" s="3" t="s">
        <v>32</v>
      </c>
      <c r="E15564" s="3">
        <v>1</v>
      </c>
      <c r="F15564" s="3">
        <v>3</v>
      </c>
      <c r="G15564" s="3">
        <v>3</v>
      </c>
      <c r="H15564" s="3">
        <v>29804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 t="str">
        <f>B15564&amp;" | "&amp;C15564&amp;" | "&amp;D15564</f>
        <v>documentazione_amministrativa / documentazione_contabile | FATTURA PASSIVA | NOTA DI DEBITO</v>
      </c>
      <c r="Q15564" s="3" t="str">
        <f>VLOOKUP(P15564,'Classificazione UD'!A:B,2,FALSE)</f>
        <v>Fiscale</v>
      </c>
    </row>
    <row r="15565" spans="1:17" ht="15" customHeight="1" x14ac:dyDescent="0.25">
      <c r="A15565" s="30">
        <v>2017</v>
      </c>
      <c r="B15565" s="3" t="s">
        <v>17</v>
      </c>
      <c r="C15565" s="3" t="s">
        <v>27</v>
      </c>
      <c r="D15565" s="3" t="s">
        <v>86</v>
      </c>
      <c r="E15565" s="3">
        <v>5</v>
      </c>
      <c r="F15565" s="3">
        <v>15</v>
      </c>
      <c r="G15565" s="3">
        <v>15</v>
      </c>
      <c r="H15565" s="3">
        <v>47887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s="3">
        <v>0</v>
      </c>
      <c r="P15565" s="3" t="str">
        <f>B15565&amp;" | "&amp;C15565&amp;" | "&amp;D15565</f>
        <v>documentazione_amministrativa / documentazione_contabile | FATTURA PASSIVA | PARCELLA</v>
      </c>
      <c r="Q15565" s="3" t="str">
        <f>VLOOKUP(P15565,'Classificazione UD'!A:B,2,FALSE)</f>
        <v>Fiscale</v>
      </c>
    </row>
    <row r="15566" spans="1:17" ht="15" customHeight="1" x14ac:dyDescent="0.25">
      <c r="A15566" s="30">
        <v>2017</v>
      </c>
      <c r="B15566" s="3" t="s">
        <v>17</v>
      </c>
      <c r="C15566" s="3" t="s">
        <v>27</v>
      </c>
      <c r="D15566" s="3" t="s">
        <v>307</v>
      </c>
      <c r="E15566" s="3">
        <v>139</v>
      </c>
      <c r="F15566" s="3">
        <v>139</v>
      </c>
      <c r="G15566" s="3">
        <v>139</v>
      </c>
      <c r="H15566" s="3">
        <v>68886</v>
      </c>
      <c r="I15566" s="3">
        <v>223</v>
      </c>
      <c r="J15566" s="3">
        <v>223</v>
      </c>
      <c r="K15566" s="3">
        <v>23754131</v>
      </c>
      <c r="L15566" s="3">
        <v>0</v>
      </c>
      <c r="M15566" s="3">
        <v>0</v>
      </c>
      <c r="N15566" s="3">
        <v>0</v>
      </c>
      <c r="O15566" s="3">
        <v>0</v>
      </c>
      <c r="P15566" s="3" t="str">
        <f>B15566&amp;" | "&amp;C15566&amp;" | "&amp;D15566</f>
        <v>documentazione_amministrativa / documentazione_contabile | FATTURA PASSIVA | ALLEGATO FATTURA PASSIVA</v>
      </c>
      <c r="Q15566" s="3" t="str">
        <f>VLOOKUP(P15566,'Classificazione UD'!A:B,2,FALSE)</f>
        <v>Amministrativo</v>
      </c>
    </row>
    <row r="15567" spans="1:17" ht="15" customHeight="1" x14ac:dyDescent="0.25">
      <c r="A15567" s="30">
        <v>2017</v>
      </c>
      <c r="B15567" s="3" t="s">
        <v>17</v>
      </c>
      <c r="C15567" s="3" t="s">
        <v>27</v>
      </c>
      <c r="D15567" s="3" t="s">
        <v>27</v>
      </c>
      <c r="E15567" s="3">
        <v>24</v>
      </c>
      <c r="F15567" s="3">
        <v>24</v>
      </c>
      <c r="G15567" s="3">
        <v>24</v>
      </c>
      <c r="H15567" s="3">
        <v>10892859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 t="str">
        <f>B15567&amp;" | "&amp;C15567&amp;" | "&amp;D15567</f>
        <v>documentazione_amministrativa / documentazione_contabile | FATTURA PASSIVA | FATTURA PASSIVA</v>
      </c>
      <c r="Q15567" s="3" t="str">
        <f>VLOOKUP(P15567,'Classificazione UD'!A:B,2,FALSE)</f>
        <v>Fiscale</v>
      </c>
    </row>
    <row r="15568" spans="1:17" ht="15" customHeight="1" x14ac:dyDescent="0.25">
      <c r="A15568" s="30">
        <v>2017</v>
      </c>
      <c r="B15568" s="3" t="s">
        <v>20</v>
      </c>
      <c r="C15568" s="3" t="s">
        <v>304</v>
      </c>
      <c r="D15568" s="3" t="s">
        <v>304</v>
      </c>
      <c r="E15568" s="3">
        <v>65</v>
      </c>
      <c r="F15568" s="3">
        <v>65</v>
      </c>
      <c r="G15568" s="3">
        <v>65</v>
      </c>
      <c r="H15568" s="3">
        <v>5880333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s="3">
        <v>0</v>
      </c>
      <c r="P15568" s="3" t="str">
        <f>B15568&amp;" | "&amp;C15568&amp;" | "&amp;D15568</f>
        <v>documentazione_amministrativa / registri | REGISTRO PROTOCOLLO | REGISTRO PROTOCOLLO</v>
      </c>
      <c r="Q15568" s="3" t="str">
        <f>VLOOKUP(P15568,'Classificazione UD'!A:B,2,FALSE)</f>
        <v>Amministrativo</v>
      </c>
    </row>
    <row r="15569" spans="1:17" ht="15" customHeight="1" x14ac:dyDescent="0.25">
      <c r="A15569" s="30">
        <v>2017</v>
      </c>
      <c r="B15569" s="3" t="s">
        <v>44</v>
      </c>
      <c r="C15569" s="3" t="s">
        <v>46</v>
      </c>
      <c r="D15569" s="3" t="s">
        <v>46</v>
      </c>
      <c r="E15569" s="3">
        <v>91</v>
      </c>
      <c r="F15569" s="3">
        <v>410</v>
      </c>
      <c r="G15569" s="3">
        <v>410</v>
      </c>
      <c r="H15569" s="3">
        <v>210191301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s="3">
        <v>0</v>
      </c>
      <c r="P15569" s="3" t="str">
        <f>B15569&amp;" | "&amp;C15569&amp;" | "&amp;D15569</f>
        <v>documentazione_amministrativa / deliberazioni | DELIBERA | DELIBERA</v>
      </c>
      <c r="Q15569" s="3" t="str">
        <f>VLOOKUP(P15569,'Classificazione UD'!A:B,2,FALSE)</f>
        <v>Amministrativo</v>
      </c>
    </row>
    <row r="15570" spans="1:17" ht="15" customHeight="1" x14ac:dyDescent="0.25">
      <c r="A15570" s="30">
        <v>2017</v>
      </c>
      <c r="B15570" s="3" t="s">
        <v>48</v>
      </c>
      <c r="C15570" s="3" t="s">
        <v>81</v>
      </c>
      <c r="D15570" s="3" t="s">
        <v>81</v>
      </c>
      <c r="E15570" s="3">
        <v>383</v>
      </c>
      <c r="F15570" s="3">
        <v>1449</v>
      </c>
      <c r="G15570" s="3">
        <v>1449</v>
      </c>
      <c r="H15570" s="3">
        <v>386120215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 t="str">
        <f>B15570&amp;" | "&amp;C15570&amp;" | "&amp;D15570</f>
        <v>documentazione_amministrativa / determinazioni | DETERMINA | DETERMINA</v>
      </c>
      <c r="Q15570" s="3" t="str">
        <f>VLOOKUP(P15570,'Classificazione UD'!A:B,2,FALSE)</f>
        <v>Amministrativo</v>
      </c>
    </row>
    <row r="15571" spans="1:17" ht="15" customHeight="1" x14ac:dyDescent="0.25">
      <c r="A15571" s="30">
        <v>2017</v>
      </c>
      <c r="B15571" s="3" t="s">
        <v>17</v>
      </c>
      <c r="C15571" s="3" t="s">
        <v>18</v>
      </c>
      <c r="D15571" s="3" t="s">
        <v>19</v>
      </c>
      <c r="E15571" s="3">
        <v>1</v>
      </c>
      <c r="F15571" s="3">
        <v>6</v>
      </c>
      <c r="G15571" s="3">
        <v>8</v>
      </c>
      <c r="H15571" s="3">
        <v>40148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s="3">
        <v>0</v>
      </c>
      <c r="P15571" s="3" t="str">
        <f>B15571&amp;" | "&amp;C15571&amp;" | "&amp;D15571</f>
        <v>documentazione_amministrativa / documentazione_contabile | FATTURA ATTIVA | FATTURA</v>
      </c>
      <c r="Q15571" s="3" t="str">
        <f>VLOOKUP(P15571,'Classificazione UD'!A:B,2,FALSE)</f>
        <v>Fiscale</v>
      </c>
    </row>
    <row r="15572" spans="1:17" ht="15" customHeight="1" x14ac:dyDescent="0.25">
      <c r="A15572" s="30">
        <v>2017</v>
      </c>
      <c r="B15572" s="3" t="s">
        <v>17</v>
      </c>
      <c r="C15572" s="3" t="s">
        <v>27</v>
      </c>
      <c r="D15572" s="3" t="s">
        <v>19</v>
      </c>
      <c r="E15572" s="3">
        <v>2614</v>
      </c>
      <c r="F15572" s="3">
        <v>12874</v>
      </c>
      <c r="G15572" s="3">
        <v>20725</v>
      </c>
      <c r="H15572" s="3">
        <v>1137554941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>
        <v>0</v>
      </c>
      <c r="P15572" s="3" t="str">
        <f>B15572&amp;" | "&amp;C15572&amp;" | "&amp;D15572</f>
        <v>documentazione_amministrativa / documentazione_contabile | FATTURA PASSIVA | FATTURA</v>
      </c>
      <c r="Q15572" s="3" t="str">
        <f>VLOOKUP(P15572,'Classificazione UD'!A:B,2,FALSE)</f>
        <v>Fiscale</v>
      </c>
    </row>
    <row r="15573" spans="1:17" ht="15" customHeight="1" x14ac:dyDescent="0.25">
      <c r="A15573" s="30">
        <v>2017</v>
      </c>
      <c r="B15573" s="3" t="s">
        <v>44</v>
      </c>
      <c r="C15573" s="3" t="s">
        <v>46</v>
      </c>
      <c r="D15573" s="3" t="s">
        <v>46</v>
      </c>
      <c r="E15573" s="3">
        <v>86</v>
      </c>
      <c r="F15573" s="3">
        <v>490</v>
      </c>
      <c r="G15573" s="3">
        <v>490</v>
      </c>
      <c r="H15573" s="3">
        <v>269284649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s="3">
        <v>0</v>
      </c>
      <c r="P15573" s="3" t="str">
        <f>B15573&amp;" | "&amp;C15573&amp;" | "&amp;D15573</f>
        <v>documentazione_amministrativa / deliberazioni | DELIBERA | DELIBERA</v>
      </c>
      <c r="Q15573" s="3" t="str">
        <f>VLOOKUP(P15573,'Classificazione UD'!A:B,2,FALSE)</f>
        <v>Amministrativo</v>
      </c>
    </row>
    <row r="15574" spans="1:17" ht="15" customHeight="1" x14ac:dyDescent="0.25">
      <c r="A15574" s="30">
        <v>2017</v>
      </c>
      <c r="B15574" s="3" t="s">
        <v>23</v>
      </c>
      <c r="C15574" s="3" t="s">
        <v>121</v>
      </c>
      <c r="D15574" s="3" t="s">
        <v>121</v>
      </c>
      <c r="E15574" s="3">
        <v>637</v>
      </c>
      <c r="F15574" s="3">
        <v>650</v>
      </c>
      <c r="G15574" s="3">
        <v>650</v>
      </c>
      <c r="H15574" s="3">
        <v>121861936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0</v>
      </c>
      <c r="O15574" s="3">
        <v>0</v>
      </c>
      <c r="P15574" s="3" t="str">
        <f>B15574&amp;" | "&amp;C15574&amp;" | "&amp;D15574</f>
        <v>documentazione_amministrativa / altri_documenti | NOTIFICA | NOTIFICA</v>
      </c>
      <c r="Q15574" s="3" t="str">
        <f>VLOOKUP(P15574,'Classificazione UD'!A:B,2,FALSE)</f>
        <v>Amministrativo</v>
      </c>
    </row>
    <row r="15575" spans="1:17" ht="15" customHeight="1" x14ac:dyDescent="0.25">
      <c r="A15575" s="30">
        <v>2017</v>
      </c>
      <c r="B15575" s="3" t="s">
        <v>118</v>
      </c>
      <c r="C15575" s="3" t="s">
        <v>122</v>
      </c>
      <c r="D15575" s="3" t="s">
        <v>122</v>
      </c>
      <c r="E15575" s="3">
        <v>142</v>
      </c>
      <c r="F15575" s="3">
        <v>284</v>
      </c>
      <c r="G15575" s="3">
        <v>284</v>
      </c>
      <c r="H15575" s="3">
        <v>49145820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0</v>
      </c>
      <c r="O15575" s="3">
        <v>0</v>
      </c>
      <c r="P15575" s="3" t="str">
        <f>B15575&amp;" | "&amp;C15575&amp;" | "&amp;D15575</f>
        <v>documentazione_amministrativa / decreti_ordinanze | ORDINANZA | ORDINANZA</v>
      </c>
      <c r="Q15575" s="3" t="str">
        <f>VLOOKUP(P15575,'Classificazione UD'!A:B,2,FALSE)</f>
        <v>Amministrativo</v>
      </c>
    </row>
    <row r="15576" spans="1:17" ht="15" customHeight="1" x14ac:dyDescent="0.25">
      <c r="A15576" s="30">
        <v>2017</v>
      </c>
      <c r="B15576" s="3" t="s">
        <v>36</v>
      </c>
      <c r="C15576" s="3" t="s">
        <v>50</v>
      </c>
      <c r="D15576" s="3" t="s">
        <v>50</v>
      </c>
      <c r="E15576" s="3">
        <v>22814</v>
      </c>
      <c r="F15576" s="3">
        <v>79583</v>
      </c>
      <c r="G15576" s="3">
        <v>79583</v>
      </c>
      <c r="H15576" s="3">
        <v>23182546404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 t="str">
        <f>B15576&amp;" | "&amp;C15576&amp;" | "&amp;D15576</f>
        <v>documentazione_amministrativa / documenti_protocollati | DOCUMENTO PROTOCOLLATO | DOCUMENTO PROTOCOLLATO</v>
      </c>
      <c r="Q15576" s="3" t="str">
        <f>VLOOKUP(P15576,'Classificazione UD'!A:B,2,FALSE)</f>
        <v>Protocollo</v>
      </c>
    </row>
    <row r="15577" spans="1:17" ht="15" customHeight="1" x14ac:dyDescent="0.25">
      <c r="A15577" s="30">
        <v>2017</v>
      </c>
      <c r="B15577" s="3" t="s">
        <v>20</v>
      </c>
      <c r="C15577" s="3" t="s">
        <v>21</v>
      </c>
      <c r="D15577" s="3" t="s">
        <v>21</v>
      </c>
      <c r="E15577" s="3">
        <v>247</v>
      </c>
      <c r="F15577" s="3">
        <v>247</v>
      </c>
      <c r="G15577" s="3">
        <v>247</v>
      </c>
      <c r="H15577" s="3">
        <v>45586819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 t="str">
        <f>B15577&amp;" | "&amp;C15577&amp;" | "&amp;D15577</f>
        <v>documentazione_amministrativa / registri | REGISTRO GIORNALIERO | REGISTRO GIORNALIERO</v>
      </c>
      <c r="Q15577" s="3" t="str">
        <f>VLOOKUP(P15577,'Classificazione UD'!A:B,2,FALSE)</f>
        <v>RGP</v>
      </c>
    </row>
    <row r="15578" spans="1:17" ht="15" customHeight="1" x14ac:dyDescent="0.25">
      <c r="A15578" s="30">
        <v>2017</v>
      </c>
      <c r="B15578" s="3" t="s">
        <v>20</v>
      </c>
      <c r="C15578" s="3" t="s">
        <v>304</v>
      </c>
      <c r="D15578" s="3" t="s">
        <v>304</v>
      </c>
      <c r="E15578" s="3">
        <v>244</v>
      </c>
      <c r="F15578" s="3">
        <v>244</v>
      </c>
      <c r="G15578" s="3">
        <v>244</v>
      </c>
      <c r="H15578" s="3">
        <v>186211761</v>
      </c>
      <c r="I15578" s="3">
        <v>12</v>
      </c>
      <c r="J15578" s="3">
        <v>12</v>
      </c>
      <c r="K15578" s="3">
        <v>10269481</v>
      </c>
      <c r="L15578" s="3">
        <v>1</v>
      </c>
      <c r="M15578" s="3">
        <v>1</v>
      </c>
      <c r="N15578" s="3">
        <v>1</v>
      </c>
      <c r="O15578" s="3">
        <v>823851</v>
      </c>
      <c r="P15578" s="3" t="str">
        <f>B15578&amp;" | "&amp;C15578&amp;" | "&amp;D15578</f>
        <v>documentazione_amministrativa / registri | REGISTRO PROTOCOLLO | REGISTRO PROTOCOLLO</v>
      </c>
      <c r="Q15578" s="3" t="str">
        <f>VLOOKUP(P15578,'Classificazione UD'!A:B,2,FALSE)</f>
        <v>Amministrativo</v>
      </c>
    </row>
    <row r="15579" spans="1:17" ht="15" customHeight="1" x14ac:dyDescent="0.25">
      <c r="A15579" s="30">
        <v>2017</v>
      </c>
      <c r="B15579" s="3" t="s">
        <v>44</v>
      </c>
      <c r="C15579" s="3" t="s">
        <v>46</v>
      </c>
      <c r="D15579" s="3" t="s">
        <v>46</v>
      </c>
      <c r="E15579" s="3">
        <v>47</v>
      </c>
      <c r="F15579" s="3">
        <v>94</v>
      </c>
      <c r="G15579" s="3">
        <v>94</v>
      </c>
      <c r="H15579" s="3">
        <v>41430400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 t="str">
        <f>B15579&amp;" | "&amp;C15579&amp;" | "&amp;D15579</f>
        <v>documentazione_amministrativa / deliberazioni | DELIBERA | DELIBERA</v>
      </c>
      <c r="Q15579" s="3" t="str">
        <f>VLOOKUP(P15579,'Classificazione UD'!A:B,2,FALSE)</f>
        <v>Amministrativo</v>
      </c>
    </row>
    <row r="15580" spans="1:17" ht="15" customHeight="1" x14ac:dyDescent="0.25">
      <c r="A15580" s="30">
        <v>2017</v>
      </c>
      <c r="B15580" s="3" t="s">
        <v>48</v>
      </c>
      <c r="C15580" s="3" t="s">
        <v>81</v>
      </c>
      <c r="D15580" s="3" t="s">
        <v>81</v>
      </c>
      <c r="E15580" s="3">
        <v>106</v>
      </c>
      <c r="F15580" s="3">
        <v>213</v>
      </c>
      <c r="G15580" s="3">
        <v>213</v>
      </c>
      <c r="H15580" s="3">
        <v>32069546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 t="str">
        <f>B15580&amp;" | "&amp;C15580&amp;" | "&amp;D15580</f>
        <v>documentazione_amministrativa / determinazioni | DETERMINA | DETERMINA</v>
      </c>
      <c r="Q15580" s="3" t="str">
        <f>VLOOKUP(P15580,'Classificazione UD'!A:B,2,FALSE)</f>
        <v>Amministrativo</v>
      </c>
    </row>
    <row r="15581" spans="1:17" ht="15" customHeight="1" x14ac:dyDescent="0.25">
      <c r="A15581" s="30">
        <v>2017</v>
      </c>
      <c r="B15581" s="3" t="s">
        <v>48</v>
      </c>
      <c r="C15581" s="3" t="s">
        <v>81</v>
      </c>
      <c r="D15581" s="3" t="s">
        <v>81</v>
      </c>
      <c r="E15581" s="3">
        <v>8</v>
      </c>
      <c r="F15581" s="3">
        <v>16</v>
      </c>
      <c r="G15581" s="3">
        <v>16</v>
      </c>
      <c r="H15581" s="3">
        <v>1811310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 t="str">
        <f>B15581&amp;" | "&amp;C15581&amp;" | "&amp;D15581</f>
        <v>documentazione_amministrativa / determinazioni | DETERMINA | DETERMINA</v>
      </c>
      <c r="Q15581" s="3" t="str">
        <f>VLOOKUP(P15581,'Classificazione UD'!A:B,2,FALSE)</f>
        <v>Amministrativo</v>
      </c>
    </row>
    <row r="15582" spans="1:17" ht="15" customHeight="1" x14ac:dyDescent="0.25">
      <c r="A15582" s="30">
        <v>2017</v>
      </c>
      <c r="B15582" s="3" t="s">
        <v>48</v>
      </c>
      <c r="C15582" s="3" t="s">
        <v>81</v>
      </c>
      <c r="D15582" s="3" t="s">
        <v>81</v>
      </c>
      <c r="E15582" s="3">
        <v>157</v>
      </c>
      <c r="F15582" s="3">
        <v>314</v>
      </c>
      <c r="G15582" s="3">
        <v>314</v>
      </c>
      <c r="H15582" s="3">
        <v>98294363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 t="str">
        <f>B15582&amp;" | "&amp;C15582&amp;" | "&amp;D15582</f>
        <v>documentazione_amministrativa / determinazioni | DETERMINA | DETERMINA</v>
      </c>
      <c r="Q15582" s="3" t="str">
        <f>VLOOKUP(P15582,'Classificazione UD'!A:B,2,FALSE)</f>
        <v>Amministrativo</v>
      </c>
    </row>
    <row r="15583" spans="1:17" ht="15" customHeight="1" x14ac:dyDescent="0.25">
      <c r="A15583" s="30">
        <v>2017</v>
      </c>
      <c r="B15583" s="3" t="s">
        <v>17</v>
      </c>
      <c r="C15583" s="3" t="s">
        <v>27</v>
      </c>
      <c r="D15583" s="3" t="s">
        <v>19</v>
      </c>
      <c r="E15583" s="3">
        <v>763</v>
      </c>
      <c r="F15583" s="3">
        <v>3807</v>
      </c>
      <c r="G15583" s="3">
        <v>6106</v>
      </c>
      <c r="H15583" s="3">
        <v>490400455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 t="str">
        <f>B15583&amp;" | "&amp;C15583&amp;" | "&amp;D15583</f>
        <v>documentazione_amministrativa / documentazione_contabile | FATTURA PASSIVA | FATTURA</v>
      </c>
      <c r="Q15583" s="3" t="str">
        <f>VLOOKUP(P15583,'Classificazione UD'!A:B,2,FALSE)</f>
        <v>Fiscale</v>
      </c>
    </row>
    <row r="15584" spans="1:17" ht="15" customHeight="1" x14ac:dyDescent="0.25">
      <c r="A15584" s="30">
        <v>2017</v>
      </c>
      <c r="B15584" s="3" t="s">
        <v>44</v>
      </c>
      <c r="C15584" s="3" t="s">
        <v>46</v>
      </c>
      <c r="D15584" s="3" t="s">
        <v>46</v>
      </c>
      <c r="E15584" s="3">
        <v>58</v>
      </c>
      <c r="F15584" s="3">
        <v>116</v>
      </c>
      <c r="G15584" s="3">
        <v>116</v>
      </c>
      <c r="H15584" s="3">
        <v>43183459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0</v>
      </c>
      <c r="O15584" s="3">
        <v>0</v>
      </c>
      <c r="P15584" s="3" t="str">
        <f>B15584&amp;" | "&amp;C15584&amp;" | "&amp;D15584</f>
        <v>documentazione_amministrativa / deliberazioni | DELIBERA | DELIBERA</v>
      </c>
      <c r="Q15584" s="3" t="str">
        <f>VLOOKUP(P15584,'Classificazione UD'!A:B,2,FALSE)</f>
        <v>Amministrativo</v>
      </c>
    </row>
    <row r="15585" spans="1:17" ht="15" customHeight="1" x14ac:dyDescent="0.25">
      <c r="A15585" s="30">
        <v>2017</v>
      </c>
      <c r="B15585" s="3" t="s">
        <v>36</v>
      </c>
      <c r="C15585" s="3" t="s">
        <v>50</v>
      </c>
      <c r="D15585" s="3" t="s">
        <v>50</v>
      </c>
      <c r="E15585" s="3">
        <v>4490</v>
      </c>
      <c r="F15585" s="3">
        <v>12591</v>
      </c>
      <c r="G15585" s="3">
        <v>12591</v>
      </c>
      <c r="H15585" s="3">
        <v>2660282433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3" t="str">
        <f>B15585&amp;" | "&amp;C15585&amp;" | "&amp;D15585</f>
        <v>documentazione_amministrativa / documenti_protocollati | DOCUMENTO PROTOCOLLATO | DOCUMENTO PROTOCOLLATO</v>
      </c>
      <c r="Q15585" s="3" t="str">
        <f>VLOOKUP(P15585,'Classificazione UD'!A:B,2,FALSE)</f>
        <v>Protocollo</v>
      </c>
    </row>
    <row r="15586" spans="1:17" ht="15" customHeight="1" x14ac:dyDescent="0.25">
      <c r="A15586" s="30">
        <v>2017</v>
      </c>
      <c r="B15586" s="3" t="s">
        <v>20</v>
      </c>
      <c r="C15586" s="3" t="s">
        <v>21</v>
      </c>
      <c r="D15586" s="3" t="s">
        <v>21</v>
      </c>
      <c r="E15586" s="3">
        <v>289</v>
      </c>
      <c r="F15586" s="3">
        <v>289</v>
      </c>
      <c r="G15586" s="3">
        <v>289</v>
      </c>
      <c r="H15586" s="3">
        <v>24377356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3" t="str">
        <f>B15586&amp;" | "&amp;C15586&amp;" | "&amp;D15586</f>
        <v>documentazione_amministrativa / registri | REGISTRO GIORNALIERO | REGISTRO GIORNALIERO</v>
      </c>
      <c r="Q15586" s="3" t="str">
        <f>VLOOKUP(P15586,'Classificazione UD'!A:B,2,FALSE)</f>
        <v>RGP</v>
      </c>
    </row>
    <row r="15587" spans="1:17" ht="15" customHeight="1" x14ac:dyDescent="0.25">
      <c r="A15587" s="30">
        <v>2017</v>
      </c>
      <c r="B15587" s="3" t="s">
        <v>17</v>
      </c>
      <c r="C15587" s="3" t="s">
        <v>27</v>
      </c>
      <c r="D15587" s="3" t="s">
        <v>19</v>
      </c>
      <c r="E15587" s="3">
        <v>640</v>
      </c>
      <c r="F15587" s="3">
        <v>1280</v>
      </c>
      <c r="G15587" s="3">
        <v>1280</v>
      </c>
      <c r="H15587" s="3">
        <v>73234943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s="3">
        <v>0</v>
      </c>
      <c r="P15587" s="3" t="str">
        <f>B15587&amp;" | "&amp;C15587&amp;" | "&amp;D15587</f>
        <v>documentazione_amministrativa / documentazione_contabile | FATTURA PASSIVA | FATTURA</v>
      </c>
      <c r="Q15587" s="3" t="str">
        <f>VLOOKUP(P15587,'Classificazione UD'!A:B,2,FALSE)</f>
        <v>Fiscale</v>
      </c>
    </row>
    <row r="15588" spans="1:17" ht="15" customHeight="1" x14ac:dyDescent="0.25">
      <c r="A15588" s="30">
        <v>2017</v>
      </c>
      <c r="B15588" s="3" t="s">
        <v>17</v>
      </c>
      <c r="C15588" s="3" t="s">
        <v>27</v>
      </c>
      <c r="D15588" s="3" t="s">
        <v>28</v>
      </c>
      <c r="E15588" s="3">
        <v>15</v>
      </c>
      <c r="F15588" s="3">
        <v>30</v>
      </c>
      <c r="G15588" s="3">
        <v>30</v>
      </c>
      <c r="H15588" s="3">
        <v>1412523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 t="str">
        <f>B15588&amp;" | "&amp;C15588&amp;" | "&amp;D15588</f>
        <v>documentazione_amministrativa / documentazione_contabile | FATTURA PASSIVA | NOTA DI CREDITO</v>
      </c>
      <c r="Q15588" s="3" t="str">
        <f>VLOOKUP(P15588,'Classificazione UD'!A:B,2,FALSE)</f>
        <v>Fiscale</v>
      </c>
    </row>
    <row r="15589" spans="1:17" ht="15" customHeight="1" x14ac:dyDescent="0.25">
      <c r="A15589" s="30">
        <v>2017</v>
      </c>
      <c r="B15589" s="3" t="s">
        <v>17</v>
      </c>
      <c r="C15589" s="3" t="s">
        <v>27</v>
      </c>
      <c r="D15589" s="3" t="s">
        <v>86</v>
      </c>
      <c r="E15589" s="3">
        <v>6</v>
      </c>
      <c r="F15589" s="3">
        <v>12</v>
      </c>
      <c r="G15589" s="3">
        <v>12</v>
      </c>
      <c r="H15589" s="3">
        <v>46138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 t="str">
        <f>B15589&amp;" | "&amp;C15589&amp;" | "&amp;D15589</f>
        <v>documentazione_amministrativa / documentazione_contabile | FATTURA PASSIVA | PARCELLA</v>
      </c>
      <c r="Q15589" s="3" t="str">
        <f>VLOOKUP(P15589,'Classificazione UD'!A:B,2,FALSE)</f>
        <v>Fiscale</v>
      </c>
    </row>
    <row r="15590" spans="1:17" ht="15" customHeight="1" x14ac:dyDescent="0.25">
      <c r="A15590" s="30">
        <v>2017</v>
      </c>
      <c r="B15590" s="3" t="s">
        <v>36</v>
      </c>
      <c r="C15590" s="3" t="s">
        <v>37</v>
      </c>
      <c r="D15590" s="3" t="s">
        <v>37</v>
      </c>
      <c r="E15590" s="3">
        <v>7022</v>
      </c>
      <c r="F15590" s="3">
        <v>7022</v>
      </c>
      <c r="G15590" s="3">
        <v>7022</v>
      </c>
      <c r="H15590" s="3">
        <v>2168873988</v>
      </c>
      <c r="I15590" s="3">
        <v>4461</v>
      </c>
      <c r="J15590" s="3">
        <v>4461</v>
      </c>
      <c r="K15590" s="3">
        <v>1177276428</v>
      </c>
      <c r="L15590" s="3">
        <v>0</v>
      </c>
      <c r="M15590" s="3">
        <v>0</v>
      </c>
      <c r="N15590" s="3">
        <v>0</v>
      </c>
      <c r="O15590" s="3">
        <v>0</v>
      </c>
      <c r="P15590" s="3" t="str">
        <f>B15590&amp;" | "&amp;C15590&amp;" | "&amp;D15590</f>
        <v>documentazione_amministrativa / documenti_protocollati | Documento protocollato | Documento protocollato</v>
      </c>
      <c r="Q15590" s="3" t="str">
        <f>VLOOKUP(P15590,'Classificazione UD'!A:B,2,FALSE)</f>
        <v>Protocollo</v>
      </c>
    </row>
    <row r="15591" spans="1:17" ht="15" customHeight="1" x14ac:dyDescent="0.25">
      <c r="A15591" s="30">
        <v>2017</v>
      </c>
      <c r="B15591" s="3" t="s">
        <v>20</v>
      </c>
      <c r="C15591" s="3" t="s">
        <v>21</v>
      </c>
      <c r="D15591" s="3" t="s">
        <v>21</v>
      </c>
      <c r="E15591" s="3">
        <v>301</v>
      </c>
      <c r="F15591" s="3">
        <v>301</v>
      </c>
      <c r="G15591" s="3">
        <v>301</v>
      </c>
      <c r="H15591" s="3">
        <v>37035497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 t="str">
        <f>B15591&amp;" | "&amp;C15591&amp;" | "&amp;D15591</f>
        <v>documentazione_amministrativa / registri | REGISTRO GIORNALIERO | REGISTRO GIORNALIERO</v>
      </c>
      <c r="Q15591" s="3" t="str">
        <f>VLOOKUP(P15591,'Classificazione UD'!A:B,2,FALSE)</f>
        <v>RGP</v>
      </c>
    </row>
    <row r="15592" spans="1:17" ht="15" customHeight="1" x14ac:dyDescent="0.25">
      <c r="A15592" s="30">
        <v>2017</v>
      </c>
      <c r="B15592" s="3" t="s">
        <v>44</v>
      </c>
      <c r="C15592" s="3" t="s">
        <v>46</v>
      </c>
      <c r="D15592" s="3" t="s">
        <v>46</v>
      </c>
      <c r="E15592" s="3">
        <v>54</v>
      </c>
      <c r="F15592" s="3">
        <v>113</v>
      </c>
      <c r="G15592" s="3">
        <v>113</v>
      </c>
      <c r="H15592" s="3">
        <v>71153368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3" t="str">
        <f>B15592&amp;" | "&amp;C15592&amp;" | "&amp;D15592</f>
        <v>documentazione_amministrativa / deliberazioni | DELIBERA | DELIBERA</v>
      </c>
      <c r="Q15592" s="3" t="str">
        <f>VLOOKUP(P15592,'Classificazione UD'!A:B,2,FALSE)</f>
        <v>Amministrativo</v>
      </c>
    </row>
    <row r="15593" spans="1:17" ht="15" customHeight="1" x14ac:dyDescent="0.25">
      <c r="A15593" s="30">
        <v>2017</v>
      </c>
      <c r="B15593" s="3" t="s">
        <v>48</v>
      </c>
      <c r="C15593" s="3" t="s">
        <v>81</v>
      </c>
      <c r="D15593" s="3" t="s">
        <v>81</v>
      </c>
      <c r="E15593" s="3">
        <v>507</v>
      </c>
      <c r="F15593" s="3">
        <v>1013</v>
      </c>
      <c r="G15593" s="3">
        <v>1013</v>
      </c>
      <c r="H15593" s="3">
        <v>249327367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 t="str">
        <f>B15593&amp;" | "&amp;C15593&amp;" | "&amp;D15593</f>
        <v>documentazione_amministrativa / determinazioni | DETERMINA | DETERMINA</v>
      </c>
      <c r="Q15593" s="3" t="str">
        <f>VLOOKUP(P15593,'Classificazione UD'!A:B,2,FALSE)</f>
        <v>Amministrativo</v>
      </c>
    </row>
    <row r="15594" spans="1:17" ht="15" customHeight="1" x14ac:dyDescent="0.25">
      <c r="A15594" s="30">
        <v>2017</v>
      </c>
      <c r="B15594" s="3" t="s">
        <v>17</v>
      </c>
      <c r="C15594" s="3" t="s">
        <v>27</v>
      </c>
      <c r="D15594" s="3" t="s">
        <v>19</v>
      </c>
      <c r="E15594" s="3">
        <v>1968</v>
      </c>
      <c r="F15594" s="3">
        <v>7344</v>
      </c>
      <c r="G15594" s="3">
        <v>13250</v>
      </c>
      <c r="H15594" s="3">
        <v>1394128535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3" t="str">
        <f>B15594&amp;" | "&amp;C15594&amp;" | "&amp;D15594</f>
        <v>documentazione_amministrativa / documentazione_contabile | FATTURA PASSIVA | FATTURA</v>
      </c>
      <c r="Q15594" s="3" t="str">
        <f>VLOOKUP(P15594,'Classificazione UD'!A:B,2,FALSE)</f>
        <v>Fiscale</v>
      </c>
    </row>
    <row r="15595" spans="1:17" ht="15" customHeight="1" x14ac:dyDescent="0.25">
      <c r="A15595" s="30">
        <v>2017</v>
      </c>
      <c r="B15595" s="3" t="s">
        <v>44</v>
      </c>
      <c r="C15595" s="3" t="s">
        <v>46</v>
      </c>
      <c r="D15595" s="3" t="s">
        <v>46</v>
      </c>
      <c r="E15595" s="3">
        <v>170</v>
      </c>
      <c r="F15595" s="3">
        <v>343</v>
      </c>
      <c r="G15595" s="3">
        <v>343</v>
      </c>
      <c r="H15595" s="3">
        <v>139454906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s="3">
        <v>0</v>
      </c>
      <c r="P15595" s="3" t="str">
        <f>B15595&amp;" | "&amp;C15595&amp;" | "&amp;D15595</f>
        <v>documentazione_amministrativa / deliberazioni | DELIBERA | DELIBERA</v>
      </c>
      <c r="Q15595" s="3" t="str">
        <f>VLOOKUP(P15595,'Classificazione UD'!A:B,2,FALSE)</f>
        <v>Amministrativo</v>
      </c>
    </row>
    <row r="15596" spans="1:17" ht="15" customHeight="1" x14ac:dyDescent="0.25">
      <c r="A15596" s="30">
        <v>2017</v>
      </c>
      <c r="B15596" s="3" t="s">
        <v>36</v>
      </c>
      <c r="C15596" s="3" t="s">
        <v>50</v>
      </c>
      <c r="D15596" s="3" t="s">
        <v>50</v>
      </c>
      <c r="E15596" s="3">
        <v>8899</v>
      </c>
      <c r="F15596" s="3">
        <v>23628</v>
      </c>
      <c r="G15596" s="3">
        <v>23628</v>
      </c>
      <c r="H15596" s="3">
        <v>5168414519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 t="str">
        <f>B15596&amp;" | "&amp;C15596&amp;" | "&amp;D15596</f>
        <v>documentazione_amministrativa / documenti_protocollati | DOCUMENTO PROTOCOLLATO | DOCUMENTO PROTOCOLLATO</v>
      </c>
      <c r="Q15596" s="3" t="str">
        <f>VLOOKUP(P15596,'Classificazione UD'!A:B,2,FALSE)</f>
        <v>Protocollo</v>
      </c>
    </row>
    <row r="15597" spans="1:17" ht="15" customHeight="1" x14ac:dyDescent="0.25">
      <c r="A15597" s="30">
        <v>2017</v>
      </c>
      <c r="B15597" s="3" t="s">
        <v>20</v>
      </c>
      <c r="C15597" s="3" t="s">
        <v>21</v>
      </c>
      <c r="D15597" s="3" t="s">
        <v>21</v>
      </c>
      <c r="E15597" s="3">
        <v>249</v>
      </c>
      <c r="F15597" s="3">
        <v>249</v>
      </c>
      <c r="G15597" s="3">
        <v>249</v>
      </c>
      <c r="H15597" s="3">
        <v>46125616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3" t="str">
        <f>B15597&amp;" | "&amp;C15597&amp;" | "&amp;D15597</f>
        <v>documentazione_amministrativa / registri | REGISTRO GIORNALIERO | REGISTRO GIORNALIERO</v>
      </c>
      <c r="Q15597" s="3" t="str">
        <f>VLOOKUP(P15597,'Classificazione UD'!A:B,2,FALSE)</f>
        <v>RGP</v>
      </c>
    </row>
    <row r="15598" spans="1:17" ht="15" customHeight="1" x14ac:dyDescent="0.25">
      <c r="A15598" s="30">
        <v>2017</v>
      </c>
      <c r="B15598" s="3" t="s">
        <v>17</v>
      </c>
      <c r="C15598" s="3" t="s">
        <v>27</v>
      </c>
      <c r="D15598" s="3" t="s">
        <v>19</v>
      </c>
      <c r="E15598" s="3">
        <v>1021</v>
      </c>
      <c r="F15598" s="3">
        <v>3213</v>
      </c>
      <c r="G15598" s="3">
        <v>3213</v>
      </c>
      <c r="H15598" s="3">
        <v>452205810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 t="str">
        <f>B15598&amp;" | "&amp;C15598&amp;" | "&amp;D15598</f>
        <v>documentazione_amministrativa / documentazione_contabile | FATTURA PASSIVA | FATTURA</v>
      </c>
      <c r="Q15598" s="3" t="str">
        <f>VLOOKUP(P15598,'Classificazione UD'!A:B,2,FALSE)</f>
        <v>Fiscale</v>
      </c>
    </row>
    <row r="15599" spans="1:17" ht="15" customHeight="1" x14ac:dyDescent="0.25">
      <c r="A15599" s="30">
        <v>2017</v>
      </c>
      <c r="B15599" s="3" t="s">
        <v>17</v>
      </c>
      <c r="C15599" s="3" t="s">
        <v>27</v>
      </c>
      <c r="D15599" s="3" t="s">
        <v>19</v>
      </c>
      <c r="E15599" s="3">
        <v>413</v>
      </c>
      <c r="F15599" s="3">
        <v>1652</v>
      </c>
      <c r="G15599" s="3">
        <v>1652</v>
      </c>
      <c r="H15599" s="3">
        <v>381686457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3" t="str">
        <f>B15599&amp;" | "&amp;C15599&amp;" | "&amp;D15599</f>
        <v>documentazione_amministrativa / documentazione_contabile | FATTURA PASSIVA | FATTURA</v>
      </c>
      <c r="Q15599" s="3" t="str">
        <f>VLOOKUP(P15599,'Classificazione UD'!A:B,2,FALSE)</f>
        <v>Fiscale</v>
      </c>
    </row>
    <row r="15600" spans="1:17" ht="15" customHeight="1" x14ac:dyDescent="0.25">
      <c r="A15600" s="30">
        <v>2017</v>
      </c>
      <c r="B15600" s="3" t="s">
        <v>23</v>
      </c>
      <c r="C15600" s="3" t="s">
        <v>117</v>
      </c>
      <c r="D15600" s="3" t="s">
        <v>117</v>
      </c>
      <c r="E15600" s="3">
        <v>81</v>
      </c>
      <c r="F15600" s="3">
        <v>242</v>
      </c>
      <c r="G15600" s="3">
        <v>242</v>
      </c>
      <c r="H15600" s="3">
        <v>185026420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 t="str">
        <f>B15600&amp;" | "&amp;C15600&amp;" | "&amp;D15600</f>
        <v>documentazione_amministrativa / altri_documenti | DOCUMENTO NON PROTOCOLLATO | DOCUMENTO NON PROTOCOLLATO</v>
      </c>
      <c r="Q15600" s="3" t="str">
        <f>VLOOKUP(P15600,'Classificazione UD'!A:B,2,FALSE)</f>
        <v>Amministrativo</v>
      </c>
    </row>
    <row r="15601" spans="1:17" ht="15" customHeight="1" x14ac:dyDescent="0.25">
      <c r="A15601" s="30">
        <v>2017</v>
      </c>
      <c r="B15601" s="3" t="s">
        <v>36</v>
      </c>
      <c r="C15601" s="3" t="s">
        <v>50</v>
      </c>
      <c r="D15601" s="3" t="s">
        <v>50</v>
      </c>
      <c r="E15601" s="3">
        <v>2775</v>
      </c>
      <c r="F15601" s="3">
        <v>8481</v>
      </c>
      <c r="G15601" s="3">
        <v>8481</v>
      </c>
      <c r="H15601" s="3">
        <v>6153414542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 t="str">
        <f>B15601&amp;" | "&amp;C15601&amp;" | "&amp;D15601</f>
        <v>documentazione_amministrativa / documenti_protocollati | DOCUMENTO PROTOCOLLATO | DOCUMENTO PROTOCOLLATO</v>
      </c>
      <c r="Q15601" s="3" t="str">
        <f>VLOOKUP(P15601,'Classificazione UD'!A:B,2,FALSE)</f>
        <v>Protocollo</v>
      </c>
    </row>
    <row r="15602" spans="1:17" ht="15" customHeight="1" x14ac:dyDescent="0.25">
      <c r="A15602" s="30">
        <v>2017</v>
      </c>
      <c r="B15602" s="3" t="s">
        <v>20</v>
      </c>
      <c r="C15602" s="3" t="s">
        <v>21</v>
      </c>
      <c r="D15602" s="3" t="s">
        <v>21</v>
      </c>
      <c r="E15602" s="3">
        <v>192</v>
      </c>
      <c r="F15602" s="3">
        <v>192</v>
      </c>
      <c r="G15602" s="3">
        <v>192</v>
      </c>
      <c r="H15602" s="3">
        <v>9201655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 t="str">
        <f>B15602&amp;" | "&amp;C15602&amp;" | "&amp;D15602</f>
        <v>documentazione_amministrativa / registri | REGISTRO GIORNALIERO | REGISTRO GIORNALIERO</v>
      </c>
      <c r="Q15602" s="3" t="str">
        <f>VLOOKUP(P15602,'Classificazione UD'!A:B,2,FALSE)</f>
        <v>RGP</v>
      </c>
    </row>
    <row r="15603" spans="1:17" ht="15" customHeight="1" x14ac:dyDescent="0.25">
      <c r="A15603" s="30">
        <v>2017</v>
      </c>
      <c r="B15603" s="3" t="s">
        <v>20</v>
      </c>
      <c r="C15603" s="3" t="s">
        <v>21</v>
      </c>
      <c r="D15603" s="3" t="s">
        <v>21</v>
      </c>
      <c r="E15603" s="3">
        <v>324</v>
      </c>
      <c r="F15603" s="3">
        <v>324</v>
      </c>
      <c r="G15603" s="3">
        <v>324</v>
      </c>
      <c r="H15603" s="3">
        <v>73937475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 t="str">
        <f>B15603&amp;" | "&amp;C15603&amp;" | "&amp;D15603</f>
        <v>documentazione_amministrativa / registri | REGISTRO GIORNALIERO | REGISTRO GIORNALIERO</v>
      </c>
      <c r="Q15603" s="3" t="str">
        <f>VLOOKUP(P15603,'Classificazione UD'!A:B,2,FALSE)</f>
        <v>RGP</v>
      </c>
    </row>
    <row r="15604" spans="1:17" ht="15" customHeight="1" x14ac:dyDescent="0.25">
      <c r="A15604" s="30">
        <v>2017</v>
      </c>
      <c r="B15604" s="3" t="s">
        <v>17</v>
      </c>
      <c r="C15604" s="3" t="s">
        <v>27</v>
      </c>
      <c r="D15604" s="3" t="s">
        <v>19</v>
      </c>
      <c r="E15604" s="3">
        <v>924</v>
      </c>
      <c r="F15604" s="3">
        <v>1848</v>
      </c>
      <c r="G15604" s="3">
        <v>1848</v>
      </c>
      <c r="H15604" s="3">
        <v>134309094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 t="str">
        <f>B15604&amp;" | "&amp;C15604&amp;" | "&amp;D15604</f>
        <v>documentazione_amministrativa / documentazione_contabile | FATTURA PASSIVA | FATTURA</v>
      </c>
      <c r="Q15604" s="3" t="str">
        <f>VLOOKUP(P15604,'Classificazione UD'!A:B,2,FALSE)</f>
        <v>Fiscale</v>
      </c>
    </row>
    <row r="15605" spans="1:17" ht="15" customHeight="1" x14ac:dyDescent="0.25">
      <c r="A15605" s="30">
        <v>2017</v>
      </c>
      <c r="B15605" s="3" t="s">
        <v>17</v>
      </c>
      <c r="C15605" s="3" t="s">
        <v>27</v>
      </c>
      <c r="D15605" s="3" t="s">
        <v>28</v>
      </c>
      <c r="E15605" s="3">
        <v>29</v>
      </c>
      <c r="F15605" s="3">
        <v>58</v>
      </c>
      <c r="G15605" s="3">
        <v>58</v>
      </c>
      <c r="H15605" s="3">
        <v>6738768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s="3">
        <v>0</v>
      </c>
      <c r="P15605" s="3" t="str">
        <f>B15605&amp;" | "&amp;C15605&amp;" | "&amp;D15605</f>
        <v>documentazione_amministrativa / documentazione_contabile | FATTURA PASSIVA | NOTA DI CREDITO</v>
      </c>
      <c r="Q15605" s="3" t="str">
        <f>VLOOKUP(P15605,'Classificazione UD'!A:B,2,FALSE)</f>
        <v>Fiscale</v>
      </c>
    </row>
    <row r="15606" spans="1:17" ht="15" customHeight="1" x14ac:dyDescent="0.25">
      <c r="A15606" s="30">
        <v>2017</v>
      </c>
      <c r="B15606" s="3" t="s">
        <v>17</v>
      </c>
      <c r="C15606" s="3" t="s">
        <v>27</v>
      </c>
      <c r="D15606" s="3" t="s">
        <v>86</v>
      </c>
      <c r="E15606" s="3">
        <v>2</v>
      </c>
      <c r="F15606" s="3">
        <v>4</v>
      </c>
      <c r="G15606" s="3">
        <v>4</v>
      </c>
      <c r="H15606" s="3">
        <v>20298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3" t="str">
        <f>B15606&amp;" | "&amp;C15606&amp;" | "&amp;D15606</f>
        <v>documentazione_amministrativa / documentazione_contabile | FATTURA PASSIVA | PARCELLA</v>
      </c>
      <c r="Q15606" s="3" t="str">
        <f>VLOOKUP(P15606,'Classificazione UD'!A:B,2,FALSE)</f>
        <v>Fiscale</v>
      </c>
    </row>
    <row r="15607" spans="1:17" ht="15" customHeight="1" x14ac:dyDescent="0.25">
      <c r="A15607" s="30">
        <v>2017</v>
      </c>
      <c r="B15607" s="3" t="s">
        <v>36</v>
      </c>
      <c r="C15607" s="3" t="s">
        <v>37</v>
      </c>
      <c r="D15607" s="3" t="s">
        <v>37</v>
      </c>
      <c r="E15607" s="3">
        <v>8192</v>
      </c>
      <c r="F15607" s="3">
        <v>8192</v>
      </c>
      <c r="G15607" s="3">
        <v>8192</v>
      </c>
      <c r="H15607" s="3">
        <v>2911586610</v>
      </c>
      <c r="I15607" s="3">
        <v>7286</v>
      </c>
      <c r="J15607" s="3">
        <v>7286</v>
      </c>
      <c r="K15607" s="3">
        <v>5261793283</v>
      </c>
      <c r="L15607" s="3">
        <v>0</v>
      </c>
      <c r="M15607" s="3">
        <v>0</v>
      </c>
      <c r="N15607" s="3">
        <v>0</v>
      </c>
      <c r="O15607" s="3">
        <v>0</v>
      </c>
      <c r="P15607" s="3" t="str">
        <f>B15607&amp;" | "&amp;C15607&amp;" | "&amp;D15607</f>
        <v>documentazione_amministrativa / documenti_protocollati | Documento protocollato | Documento protocollato</v>
      </c>
      <c r="Q15607" s="3" t="str">
        <f>VLOOKUP(P15607,'Classificazione UD'!A:B,2,FALSE)</f>
        <v>Protocollo</v>
      </c>
    </row>
    <row r="15608" spans="1:17" ht="15" customHeight="1" x14ac:dyDescent="0.25">
      <c r="A15608" s="30">
        <v>2017</v>
      </c>
      <c r="B15608" s="3" t="s">
        <v>20</v>
      </c>
      <c r="C15608" s="3" t="s">
        <v>21</v>
      </c>
      <c r="D15608" s="3" t="s">
        <v>21</v>
      </c>
      <c r="E15608" s="3">
        <v>285</v>
      </c>
      <c r="F15608" s="3">
        <v>285</v>
      </c>
      <c r="G15608" s="3">
        <v>285</v>
      </c>
      <c r="H15608" s="3">
        <v>16129040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s="3">
        <v>0</v>
      </c>
      <c r="P15608" s="3" t="str">
        <f>B15608&amp;" | "&amp;C15608&amp;" | "&amp;D15608</f>
        <v>documentazione_amministrativa / registri | REGISTRO GIORNALIERO | REGISTRO GIORNALIERO</v>
      </c>
      <c r="Q15608" s="3" t="str">
        <f>VLOOKUP(P15608,'Classificazione UD'!A:B,2,FALSE)</f>
        <v>RGP</v>
      </c>
    </row>
    <row r="15609" spans="1:17" ht="15" customHeight="1" x14ac:dyDescent="0.25">
      <c r="A15609" s="30">
        <v>2017</v>
      </c>
      <c r="B15609" s="3" t="s">
        <v>17</v>
      </c>
      <c r="C15609" s="3" t="s">
        <v>27</v>
      </c>
      <c r="D15609" s="3" t="s">
        <v>307</v>
      </c>
      <c r="E15609" s="3">
        <v>248</v>
      </c>
      <c r="F15609" s="3">
        <v>248</v>
      </c>
      <c r="G15609" s="3">
        <v>248</v>
      </c>
      <c r="H15609" s="3">
        <v>616336</v>
      </c>
      <c r="I15609" s="3">
        <v>602</v>
      </c>
      <c r="J15609" s="3">
        <v>602</v>
      </c>
      <c r="K15609" s="3">
        <v>33549094</v>
      </c>
      <c r="L15609" s="3">
        <v>0</v>
      </c>
      <c r="M15609" s="3">
        <v>0</v>
      </c>
      <c r="N15609" s="3">
        <v>0</v>
      </c>
      <c r="O15609" s="3">
        <v>0</v>
      </c>
      <c r="P15609" s="3" t="str">
        <f>B15609&amp;" | "&amp;C15609&amp;" | "&amp;D15609</f>
        <v>documentazione_amministrativa / documentazione_contabile | FATTURA PASSIVA | ALLEGATO FATTURA PASSIVA</v>
      </c>
      <c r="Q15609" s="3" t="str">
        <f>VLOOKUP(P15609,'Classificazione UD'!A:B,2,FALSE)</f>
        <v>Amministrativo</v>
      </c>
    </row>
    <row r="15610" spans="1:17" ht="15" customHeight="1" x14ac:dyDescent="0.25">
      <c r="A15610" s="30">
        <v>2017</v>
      </c>
      <c r="B15610" s="3" t="s">
        <v>17</v>
      </c>
      <c r="C15610" s="3" t="s">
        <v>27</v>
      </c>
      <c r="D15610" s="3" t="s">
        <v>27</v>
      </c>
      <c r="E15610" s="3">
        <v>86</v>
      </c>
      <c r="F15610" s="3">
        <v>86</v>
      </c>
      <c r="G15610" s="3">
        <v>86</v>
      </c>
      <c r="H15610" s="3">
        <v>7792667</v>
      </c>
      <c r="I15610" s="3">
        <v>197</v>
      </c>
      <c r="J15610" s="3">
        <v>197</v>
      </c>
      <c r="K15610" s="3">
        <v>581284</v>
      </c>
      <c r="L15610" s="3">
        <v>0</v>
      </c>
      <c r="M15610" s="3">
        <v>0</v>
      </c>
      <c r="N15610" s="3">
        <v>0</v>
      </c>
      <c r="O15610" s="3">
        <v>0</v>
      </c>
      <c r="P15610" s="3" t="str">
        <f>B15610&amp;" | "&amp;C15610&amp;" | "&amp;D15610</f>
        <v>documentazione_amministrativa / documentazione_contabile | FATTURA PASSIVA | FATTURA PASSIVA</v>
      </c>
      <c r="Q15610" s="3" t="str">
        <f>VLOOKUP(P15610,'Classificazione UD'!A:B,2,FALSE)</f>
        <v>Fiscale</v>
      </c>
    </row>
    <row r="15611" spans="1:17" ht="15" customHeight="1" x14ac:dyDescent="0.25">
      <c r="A15611" s="30">
        <v>2017</v>
      </c>
      <c r="B15611" s="3" t="s">
        <v>17</v>
      </c>
      <c r="C15611" s="3" t="s">
        <v>27</v>
      </c>
      <c r="D15611" s="3" t="s">
        <v>307</v>
      </c>
      <c r="E15611" s="3">
        <v>9</v>
      </c>
      <c r="F15611" s="3">
        <v>9</v>
      </c>
      <c r="G15611" s="3">
        <v>9</v>
      </c>
      <c r="H15611" s="3">
        <v>9030</v>
      </c>
      <c r="I15611" s="3">
        <v>32</v>
      </c>
      <c r="J15611" s="3">
        <v>32</v>
      </c>
      <c r="K15611" s="3">
        <v>5513080</v>
      </c>
      <c r="L15611" s="3">
        <v>0</v>
      </c>
      <c r="M15611" s="3">
        <v>0</v>
      </c>
      <c r="N15611" s="3">
        <v>0</v>
      </c>
      <c r="O15611" s="3">
        <v>0</v>
      </c>
      <c r="P15611" s="3" t="str">
        <f>B15611&amp;" | "&amp;C15611&amp;" | "&amp;D15611</f>
        <v>documentazione_amministrativa / documentazione_contabile | FATTURA PASSIVA | ALLEGATO FATTURA PASSIVA</v>
      </c>
      <c r="Q15611" s="3" t="str">
        <f>VLOOKUP(P15611,'Classificazione UD'!A:B,2,FALSE)</f>
        <v>Amministrativo</v>
      </c>
    </row>
    <row r="15612" spans="1:17" ht="15" customHeight="1" x14ac:dyDescent="0.25">
      <c r="A15612" s="30">
        <v>2017</v>
      </c>
      <c r="B15612" s="3" t="s">
        <v>20</v>
      </c>
      <c r="C15612" s="3" t="s">
        <v>21</v>
      </c>
      <c r="D15612" s="3" t="s">
        <v>21</v>
      </c>
      <c r="E15612" s="3">
        <v>293</v>
      </c>
      <c r="F15612" s="3">
        <v>293</v>
      </c>
      <c r="G15612" s="3">
        <v>293</v>
      </c>
      <c r="H15612" s="3">
        <v>64483265</v>
      </c>
      <c r="I15612" s="3">
        <v>0</v>
      </c>
      <c r="J15612" s="3">
        <v>0</v>
      </c>
      <c r="K15612" s="3">
        <v>0</v>
      </c>
      <c r="L15612" s="3">
        <v>1</v>
      </c>
      <c r="M15612" s="3">
        <v>1</v>
      </c>
      <c r="N15612" s="3">
        <v>1</v>
      </c>
      <c r="O15612" s="3">
        <v>191931</v>
      </c>
      <c r="P15612" s="3" t="str">
        <f>B15612&amp;" | "&amp;C15612&amp;" | "&amp;D15612</f>
        <v>documentazione_amministrativa / registri | REGISTRO GIORNALIERO | REGISTRO GIORNALIERO</v>
      </c>
      <c r="Q15612" s="3" t="str">
        <f>VLOOKUP(P15612,'Classificazione UD'!A:B,2,FALSE)</f>
        <v>RGP</v>
      </c>
    </row>
    <row r="15613" spans="1:17" ht="15" customHeight="1" x14ac:dyDescent="0.25">
      <c r="A15613" s="30">
        <v>2017</v>
      </c>
      <c r="B15613" s="3" t="s">
        <v>17</v>
      </c>
      <c r="C15613" s="3" t="s">
        <v>18</v>
      </c>
      <c r="D15613" s="3" t="s">
        <v>19</v>
      </c>
      <c r="E15613" s="3">
        <v>1</v>
      </c>
      <c r="F15613" s="3">
        <v>1</v>
      </c>
      <c r="G15613" s="3">
        <v>1</v>
      </c>
      <c r="H15613" s="3">
        <v>243802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 t="str">
        <f>B15613&amp;" | "&amp;C15613&amp;" | "&amp;D15613</f>
        <v>documentazione_amministrativa / documentazione_contabile | FATTURA ATTIVA | FATTURA</v>
      </c>
      <c r="Q15613" s="3" t="str">
        <f>VLOOKUP(P15613,'Classificazione UD'!A:B,2,FALSE)</f>
        <v>Fiscale</v>
      </c>
    </row>
    <row r="15614" spans="1:17" ht="15" customHeight="1" x14ac:dyDescent="0.25">
      <c r="A15614" s="30">
        <v>2017</v>
      </c>
      <c r="B15614" s="3" t="s">
        <v>17</v>
      </c>
      <c r="C15614" s="3" t="s">
        <v>27</v>
      </c>
      <c r="D15614" s="3" t="s">
        <v>19</v>
      </c>
      <c r="E15614" s="3">
        <v>5169</v>
      </c>
      <c r="F15614" s="3">
        <v>10330</v>
      </c>
      <c r="G15614" s="3">
        <v>10330</v>
      </c>
      <c r="H15614" s="3">
        <v>3212910388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3" t="str">
        <f>B15614&amp;" | "&amp;C15614&amp;" | "&amp;D15614</f>
        <v>documentazione_amministrativa / documentazione_contabile | FATTURA PASSIVA | FATTURA</v>
      </c>
      <c r="Q15614" s="3" t="str">
        <f>VLOOKUP(P15614,'Classificazione UD'!A:B,2,FALSE)</f>
        <v>Fiscale</v>
      </c>
    </row>
    <row r="15615" spans="1:17" ht="15" customHeight="1" x14ac:dyDescent="0.25">
      <c r="A15615" s="30">
        <v>2017</v>
      </c>
      <c r="B15615" s="3" t="s">
        <v>17</v>
      </c>
      <c r="C15615" s="3" t="s">
        <v>27</v>
      </c>
      <c r="D15615" s="3" t="s">
        <v>28</v>
      </c>
      <c r="E15615" s="3">
        <v>578</v>
      </c>
      <c r="F15615" s="3">
        <v>1156</v>
      </c>
      <c r="G15615" s="3">
        <v>1156</v>
      </c>
      <c r="H15615" s="3">
        <v>280694727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s="3">
        <v>0</v>
      </c>
      <c r="P15615" s="3" t="str">
        <f>B15615&amp;" | "&amp;C15615&amp;" | "&amp;D15615</f>
        <v>documentazione_amministrativa / documentazione_contabile | FATTURA PASSIVA | NOTA DI CREDITO</v>
      </c>
      <c r="Q15615" s="3" t="str">
        <f>VLOOKUP(P15615,'Classificazione UD'!A:B,2,FALSE)</f>
        <v>Fiscale</v>
      </c>
    </row>
    <row r="15616" spans="1:17" ht="15" customHeight="1" x14ac:dyDescent="0.25">
      <c r="A15616" s="30">
        <v>2017</v>
      </c>
      <c r="B15616" s="3" t="s">
        <v>17</v>
      </c>
      <c r="C15616" s="3" t="s">
        <v>27</v>
      </c>
      <c r="D15616" s="3" t="s">
        <v>32</v>
      </c>
      <c r="E15616" s="3">
        <v>2</v>
      </c>
      <c r="F15616" s="3">
        <v>4</v>
      </c>
      <c r="G15616" s="3">
        <v>4</v>
      </c>
      <c r="H15616" s="3">
        <v>50460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3" t="str">
        <f>B15616&amp;" | "&amp;C15616&amp;" | "&amp;D15616</f>
        <v>documentazione_amministrativa / documentazione_contabile | FATTURA PASSIVA | NOTA DI DEBITO</v>
      </c>
      <c r="Q15616" s="3" t="str">
        <f>VLOOKUP(P15616,'Classificazione UD'!A:B,2,FALSE)</f>
        <v>Fiscale</v>
      </c>
    </row>
    <row r="15617" spans="1:17" ht="15" customHeight="1" x14ac:dyDescent="0.25">
      <c r="A15617" s="30">
        <v>2017</v>
      </c>
      <c r="B15617" s="3" t="s">
        <v>17</v>
      </c>
      <c r="C15617" s="3" t="s">
        <v>27</v>
      </c>
      <c r="D15617" s="3" t="s">
        <v>86</v>
      </c>
      <c r="E15617" s="3">
        <v>5</v>
      </c>
      <c r="F15617" s="3">
        <v>10</v>
      </c>
      <c r="G15617" s="3">
        <v>10</v>
      </c>
      <c r="H15617" s="3">
        <v>40433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 t="str">
        <f>B15617&amp;" | "&amp;C15617&amp;" | "&amp;D15617</f>
        <v>documentazione_amministrativa / documentazione_contabile | FATTURA PASSIVA | PARCELLA</v>
      </c>
      <c r="Q15617" s="3" t="str">
        <f>VLOOKUP(P15617,'Classificazione UD'!A:B,2,FALSE)</f>
        <v>Fiscale</v>
      </c>
    </row>
    <row r="15618" spans="1:17" ht="15" customHeight="1" x14ac:dyDescent="0.25">
      <c r="A15618" s="30">
        <v>2017</v>
      </c>
      <c r="B15618" s="3" t="s">
        <v>36</v>
      </c>
      <c r="C15618" s="3" t="s">
        <v>37</v>
      </c>
      <c r="D15618" s="3" t="s">
        <v>37</v>
      </c>
      <c r="E15618" s="3">
        <v>21283</v>
      </c>
      <c r="F15618" s="3">
        <v>21283</v>
      </c>
      <c r="G15618" s="3">
        <v>21283</v>
      </c>
      <c r="H15618" s="3">
        <v>6996897896</v>
      </c>
      <c r="I15618" s="3">
        <v>22141</v>
      </c>
      <c r="J15618" s="3">
        <v>22141</v>
      </c>
      <c r="K15618" s="3">
        <v>3241268996</v>
      </c>
      <c r="L15618" s="3">
        <v>0</v>
      </c>
      <c r="M15618" s="3">
        <v>0</v>
      </c>
      <c r="N15618" s="3">
        <v>0</v>
      </c>
      <c r="O15618" s="3">
        <v>0</v>
      </c>
      <c r="P15618" s="3" t="str">
        <f>B15618&amp;" | "&amp;C15618&amp;" | "&amp;D15618</f>
        <v>documentazione_amministrativa / documenti_protocollati | Documento protocollato | Documento protocollato</v>
      </c>
      <c r="Q15618" s="3" t="str">
        <f>VLOOKUP(P15618,'Classificazione UD'!A:B,2,FALSE)</f>
        <v>Protocollo</v>
      </c>
    </row>
    <row r="15619" spans="1:17" ht="15" customHeight="1" x14ac:dyDescent="0.25">
      <c r="A15619" s="30">
        <v>2017</v>
      </c>
      <c r="B15619" s="3" t="s">
        <v>20</v>
      </c>
      <c r="C15619" s="3" t="s">
        <v>21</v>
      </c>
      <c r="D15619" s="3" t="s">
        <v>21</v>
      </c>
      <c r="E15619" s="3">
        <v>299</v>
      </c>
      <c r="F15619" s="3">
        <v>299</v>
      </c>
      <c r="G15619" s="3">
        <v>299</v>
      </c>
      <c r="H15619" s="3">
        <v>38931275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3" t="str">
        <f>B15619&amp;" | "&amp;C15619&amp;" | "&amp;D15619</f>
        <v>documentazione_amministrativa / registri | REGISTRO GIORNALIERO | REGISTRO GIORNALIERO</v>
      </c>
      <c r="Q15619" s="3" t="str">
        <f>VLOOKUP(P15619,'Classificazione UD'!A:B,2,FALSE)</f>
        <v>RGP</v>
      </c>
    </row>
    <row r="15620" spans="1:17" ht="15" customHeight="1" x14ac:dyDescent="0.25">
      <c r="A15620" s="30">
        <v>2017</v>
      </c>
      <c r="B15620" s="3" t="s">
        <v>36</v>
      </c>
      <c r="C15620" s="3" t="s">
        <v>50</v>
      </c>
      <c r="D15620" s="3" t="s">
        <v>50</v>
      </c>
      <c r="E15620" s="3">
        <v>10052</v>
      </c>
      <c r="F15620" s="3">
        <v>47896</v>
      </c>
      <c r="G15620" s="3">
        <v>47896</v>
      </c>
      <c r="H15620" s="3">
        <v>8538468075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 t="str">
        <f>B15620&amp;" | "&amp;C15620&amp;" | "&amp;D15620</f>
        <v>documentazione_amministrativa / documenti_protocollati | DOCUMENTO PROTOCOLLATO | DOCUMENTO PROTOCOLLATO</v>
      </c>
      <c r="Q15620" s="3" t="str">
        <f>VLOOKUP(P15620,'Classificazione UD'!A:B,2,FALSE)</f>
        <v>Protocollo</v>
      </c>
    </row>
    <row r="15621" spans="1:17" ht="15" customHeight="1" x14ac:dyDescent="0.25">
      <c r="A15621" s="30">
        <v>2017</v>
      </c>
      <c r="B15621" s="3" t="s">
        <v>20</v>
      </c>
      <c r="C15621" s="3" t="s">
        <v>21</v>
      </c>
      <c r="D15621" s="3" t="s">
        <v>21</v>
      </c>
      <c r="E15621" s="3">
        <v>285</v>
      </c>
      <c r="F15621" s="3">
        <v>285</v>
      </c>
      <c r="G15621" s="3">
        <v>285</v>
      </c>
      <c r="H15621" s="3">
        <v>32562146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 t="str">
        <f>B15621&amp;" | "&amp;C15621&amp;" | "&amp;D15621</f>
        <v>documentazione_amministrativa / registri | REGISTRO GIORNALIERO | REGISTRO GIORNALIERO</v>
      </c>
      <c r="Q15621" s="3" t="str">
        <f>VLOOKUP(P15621,'Classificazione UD'!A:B,2,FALSE)</f>
        <v>RGP</v>
      </c>
    </row>
    <row r="15622" spans="1:17" ht="15" customHeight="1" x14ac:dyDescent="0.25">
      <c r="A15622" s="30">
        <v>2017</v>
      </c>
      <c r="B15622" s="3" t="s">
        <v>44</v>
      </c>
      <c r="C15622" s="3" t="s">
        <v>46</v>
      </c>
      <c r="D15622" s="3" t="s">
        <v>46</v>
      </c>
      <c r="E15622" s="3">
        <v>22</v>
      </c>
      <c r="F15622" s="3">
        <v>72</v>
      </c>
      <c r="G15622" s="3">
        <v>72</v>
      </c>
      <c r="H15622" s="3">
        <v>24915452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0</v>
      </c>
      <c r="O15622" s="3">
        <v>0</v>
      </c>
      <c r="P15622" s="3" t="str">
        <f>B15622&amp;" | "&amp;C15622&amp;" | "&amp;D15622</f>
        <v>documentazione_amministrativa / deliberazioni | DELIBERA | DELIBERA</v>
      </c>
      <c r="Q15622" s="3" t="str">
        <f>VLOOKUP(P15622,'Classificazione UD'!A:B,2,FALSE)</f>
        <v>Amministrativo</v>
      </c>
    </row>
    <row r="15623" spans="1:17" ht="15" customHeight="1" x14ac:dyDescent="0.25">
      <c r="A15623" s="30">
        <v>2017</v>
      </c>
      <c r="B15623" s="3" t="s">
        <v>44</v>
      </c>
      <c r="C15623" s="3" t="s">
        <v>46</v>
      </c>
      <c r="D15623" s="3" t="s">
        <v>46</v>
      </c>
      <c r="E15623" s="3">
        <v>33</v>
      </c>
      <c r="F15623" s="3">
        <v>98</v>
      </c>
      <c r="G15623" s="3">
        <v>98</v>
      </c>
      <c r="H15623" s="3">
        <v>27826487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3" t="str">
        <f>B15623&amp;" | "&amp;C15623&amp;" | "&amp;D15623</f>
        <v>documentazione_amministrativa / deliberazioni | DELIBERA | DELIBERA</v>
      </c>
      <c r="Q15623" s="3" t="str">
        <f>VLOOKUP(P15623,'Classificazione UD'!A:B,2,FALSE)</f>
        <v>Amministrativo</v>
      </c>
    </row>
    <row r="15624" spans="1:17" ht="15" customHeight="1" x14ac:dyDescent="0.25">
      <c r="A15624" s="30">
        <v>2017</v>
      </c>
      <c r="B15624" s="3" t="s">
        <v>48</v>
      </c>
      <c r="C15624" s="3" t="s">
        <v>116</v>
      </c>
      <c r="D15624" s="3" t="s">
        <v>116</v>
      </c>
      <c r="E15624" s="3">
        <v>40</v>
      </c>
      <c r="F15624" s="3">
        <v>125</v>
      </c>
      <c r="G15624" s="3">
        <v>125</v>
      </c>
      <c r="H15624" s="3">
        <v>19239865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3" t="str">
        <f>B15624&amp;" | "&amp;C15624&amp;" | "&amp;D15624</f>
        <v>documentazione_amministrativa / determinazioni | DETERMINAZIONE DEL DIRIGENTE | DETERMINAZIONE DEL DIRIGENTE</v>
      </c>
      <c r="Q15624" s="3" t="str">
        <f>VLOOKUP(P15624,'Classificazione UD'!A:B,2,FALSE)</f>
        <v>Amministrativo</v>
      </c>
    </row>
    <row r="15625" spans="1:17" ht="15" customHeight="1" x14ac:dyDescent="0.25">
      <c r="A15625" s="30">
        <v>2017</v>
      </c>
      <c r="B15625" s="3" t="s">
        <v>17</v>
      </c>
      <c r="C15625" s="3" t="s">
        <v>27</v>
      </c>
      <c r="D15625" s="3" t="s">
        <v>19</v>
      </c>
      <c r="E15625" s="3">
        <v>261</v>
      </c>
      <c r="F15625" s="3">
        <v>1043</v>
      </c>
      <c r="G15625" s="3">
        <v>1043</v>
      </c>
      <c r="H15625" s="3">
        <v>342446124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 t="str">
        <f>B15625&amp;" | "&amp;C15625&amp;" | "&amp;D15625</f>
        <v>documentazione_amministrativa / documentazione_contabile | FATTURA PASSIVA | FATTURA</v>
      </c>
      <c r="Q15625" s="3" t="str">
        <f>VLOOKUP(P15625,'Classificazione UD'!A:B,2,FALSE)</f>
        <v>Fiscale</v>
      </c>
    </row>
    <row r="15626" spans="1:17" ht="15" customHeight="1" x14ac:dyDescent="0.25">
      <c r="A15626" s="30">
        <v>2017</v>
      </c>
      <c r="B15626" s="3" t="s">
        <v>23</v>
      </c>
      <c r="C15626" s="3" t="s">
        <v>117</v>
      </c>
      <c r="D15626" s="3" t="s">
        <v>117</v>
      </c>
      <c r="E15626" s="3">
        <v>45</v>
      </c>
      <c r="F15626" s="3">
        <v>45</v>
      </c>
      <c r="G15626" s="3">
        <v>45</v>
      </c>
      <c r="H15626" s="3">
        <v>15350720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3" t="str">
        <f>B15626&amp;" | "&amp;C15626&amp;" | "&amp;D15626</f>
        <v>documentazione_amministrativa / altri_documenti | DOCUMENTO NON PROTOCOLLATO | DOCUMENTO NON PROTOCOLLATO</v>
      </c>
      <c r="Q15626" s="3" t="str">
        <f>VLOOKUP(P15626,'Classificazione UD'!A:B,2,FALSE)</f>
        <v>Amministrativo</v>
      </c>
    </row>
    <row r="15627" spans="1:17" ht="15" customHeight="1" x14ac:dyDescent="0.25">
      <c r="A15627" s="30">
        <v>2017</v>
      </c>
      <c r="B15627" s="3" t="s">
        <v>36</v>
      </c>
      <c r="C15627" s="3" t="s">
        <v>50</v>
      </c>
      <c r="D15627" s="3" t="s">
        <v>50</v>
      </c>
      <c r="E15627" s="3">
        <v>2401</v>
      </c>
      <c r="F15627" s="3">
        <v>7164</v>
      </c>
      <c r="G15627" s="3">
        <v>7164</v>
      </c>
      <c r="H15627" s="3">
        <v>3609120196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 t="str">
        <f>B15627&amp;" | "&amp;C15627&amp;" | "&amp;D15627</f>
        <v>documentazione_amministrativa / documenti_protocollati | DOCUMENTO PROTOCOLLATO | DOCUMENTO PROTOCOLLATO</v>
      </c>
      <c r="Q15627" s="3" t="str">
        <f>VLOOKUP(P15627,'Classificazione UD'!A:B,2,FALSE)</f>
        <v>Protocollo</v>
      </c>
    </row>
    <row r="15628" spans="1:17" ht="15" customHeight="1" x14ac:dyDescent="0.25">
      <c r="A15628" s="30">
        <v>2017</v>
      </c>
      <c r="B15628" s="3" t="s">
        <v>20</v>
      </c>
      <c r="C15628" s="3" t="s">
        <v>21</v>
      </c>
      <c r="D15628" s="3" t="s">
        <v>21</v>
      </c>
      <c r="E15628" s="3">
        <v>155</v>
      </c>
      <c r="F15628" s="3">
        <v>155</v>
      </c>
      <c r="G15628" s="3">
        <v>155</v>
      </c>
      <c r="H15628" s="3">
        <v>4009290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 t="str">
        <f>B15628&amp;" | "&amp;C15628&amp;" | "&amp;D15628</f>
        <v>documentazione_amministrativa / registri | REGISTRO GIORNALIERO | REGISTRO GIORNALIERO</v>
      </c>
      <c r="Q15628" s="3" t="str">
        <f>VLOOKUP(P15628,'Classificazione UD'!A:B,2,FALSE)</f>
        <v>RGP</v>
      </c>
    </row>
    <row r="15629" spans="1:17" ht="15" customHeight="1" x14ac:dyDescent="0.25">
      <c r="A15629" s="30">
        <v>2017</v>
      </c>
      <c r="B15629" s="3" t="s">
        <v>17</v>
      </c>
      <c r="C15629" s="3" t="s">
        <v>27</v>
      </c>
      <c r="D15629" s="3" t="s">
        <v>19</v>
      </c>
      <c r="E15629" s="3">
        <v>864</v>
      </c>
      <c r="F15629" s="3">
        <v>1728</v>
      </c>
      <c r="G15629" s="3">
        <v>1728</v>
      </c>
      <c r="H15629" s="3">
        <v>376367699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s="3">
        <v>0</v>
      </c>
      <c r="P15629" s="3" t="str">
        <f>B15629&amp;" | "&amp;C15629&amp;" | "&amp;D15629</f>
        <v>documentazione_amministrativa / documentazione_contabile | FATTURA PASSIVA | FATTURA</v>
      </c>
      <c r="Q15629" s="3" t="str">
        <f>VLOOKUP(P15629,'Classificazione UD'!A:B,2,FALSE)</f>
        <v>Fiscale</v>
      </c>
    </row>
    <row r="15630" spans="1:17" ht="15" customHeight="1" x14ac:dyDescent="0.25">
      <c r="A15630" s="30">
        <v>2017</v>
      </c>
      <c r="B15630" s="3" t="s">
        <v>17</v>
      </c>
      <c r="C15630" s="3" t="s">
        <v>27</v>
      </c>
      <c r="D15630" s="3" t="s">
        <v>28</v>
      </c>
      <c r="E15630" s="3">
        <v>31</v>
      </c>
      <c r="F15630" s="3">
        <v>62</v>
      </c>
      <c r="G15630" s="3">
        <v>62</v>
      </c>
      <c r="H15630" s="3">
        <v>7184729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0</v>
      </c>
      <c r="O15630" s="3">
        <v>0</v>
      </c>
      <c r="P15630" s="3" t="str">
        <f>B15630&amp;" | "&amp;C15630&amp;" | "&amp;D15630</f>
        <v>documentazione_amministrativa / documentazione_contabile | FATTURA PASSIVA | NOTA DI CREDITO</v>
      </c>
      <c r="Q15630" s="3" t="str">
        <f>VLOOKUP(P15630,'Classificazione UD'!A:B,2,FALSE)</f>
        <v>Fiscale</v>
      </c>
    </row>
    <row r="15631" spans="1:17" ht="15" customHeight="1" x14ac:dyDescent="0.25">
      <c r="A15631" s="30">
        <v>2017</v>
      </c>
      <c r="B15631" s="3" t="s">
        <v>17</v>
      </c>
      <c r="C15631" s="3" t="s">
        <v>27</v>
      </c>
      <c r="D15631" s="3" t="s">
        <v>86</v>
      </c>
      <c r="E15631" s="3">
        <v>1</v>
      </c>
      <c r="F15631" s="3">
        <v>2</v>
      </c>
      <c r="G15631" s="3">
        <v>2</v>
      </c>
      <c r="H15631" s="3">
        <v>8861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3" t="str">
        <f>B15631&amp;" | "&amp;C15631&amp;" | "&amp;D15631</f>
        <v>documentazione_amministrativa / documentazione_contabile | FATTURA PASSIVA | PARCELLA</v>
      </c>
      <c r="Q15631" s="3" t="str">
        <f>VLOOKUP(P15631,'Classificazione UD'!A:B,2,FALSE)</f>
        <v>Fiscale</v>
      </c>
    </row>
    <row r="15632" spans="1:17" ht="15" customHeight="1" x14ac:dyDescent="0.25">
      <c r="A15632" s="30">
        <v>2017</v>
      </c>
      <c r="B15632" s="3" t="s">
        <v>36</v>
      </c>
      <c r="C15632" s="3" t="s">
        <v>37</v>
      </c>
      <c r="D15632" s="3" t="s">
        <v>37</v>
      </c>
      <c r="E15632" s="3">
        <v>1800</v>
      </c>
      <c r="F15632" s="3">
        <v>1800</v>
      </c>
      <c r="G15632" s="3">
        <v>1800</v>
      </c>
      <c r="H15632" s="3">
        <v>471536385</v>
      </c>
      <c r="I15632" s="3">
        <v>2686</v>
      </c>
      <c r="J15632" s="3">
        <v>2686</v>
      </c>
      <c r="K15632" s="3">
        <v>58168487</v>
      </c>
      <c r="L15632" s="3">
        <v>0</v>
      </c>
      <c r="M15632" s="3">
        <v>0</v>
      </c>
      <c r="N15632" s="3">
        <v>0</v>
      </c>
      <c r="O15632" s="3">
        <v>0</v>
      </c>
      <c r="P15632" s="3" t="str">
        <f>B15632&amp;" | "&amp;C15632&amp;" | "&amp;D15632</f>
        <v>documentazione_amministrativa / documenti_protocollati | Documento protocollato | Documento protocollato</v>
      </c>
      <c r="Q15632" s="3" t="str">
        <f>VLOOKUP(P15632,'Classificazione UD'!A:B,2,FALSE)</f>
        <v>Protocollo</v>
      </c>
    </row>
    <row r="15633" spans="1:17" ht="15" customHeight="1" x14ac:dyDescent="0.25">
      <c r="A15633" s="30">
        <v>2017</v>
      </c>
      <c r="B15633" s="3" t="s">
        <v>20</v>
      </c>
      <c r="C15633" s="3" t="s">
        <v>21</v>
      </c>
      <c r="D15633" s="3" t="s">
        <v>21</v>
      </c>
      <c r="E15633" s="3">
        <v>267</v>
      </c>
      <c r="F15633" s="3">
        <v>267</v>
      </c>
      <c r="G15633" s="3">
        <v>267</v>
      </c>
      <c r="H15633" s="3">
        <v>17913165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0</v>
      </c>
      <c r="O15633" s="3">
        <v>0</v>
      </c>
      <c r="P15633" s="3" t="str">
        <f>B15633&amp;" | "&amp;C15633&amp;" | "&amp;D15633</f>
        <v>documentazione_amministrativa / registri | REGISTRO GIORNALIERO | REGISTRO GIORNALIERO</v>
      </c>
      <c r="Q15633" s="3" t="str">
        <f>VLOOKUP(P15633,'Classificazione UD'!A:B,2,FALSE)</f>
        <v>RGP</v>
      </c>
    </row>
    <row r="15634" spans="1:17" ht="15" customHeight="1" x14ac:dyDescent="0.25">
      <c r="A15634" s="30">
        <v>2017</v>
      </c>
      <c r="B15634" s="3" t="s">
        <v>44</v>
      </c>
      <c r="C15634" s="3" t="s">
        <v>46</v>
      </c>
      <c r="D15634" s="3" t="s">
        <v>46</v>
      </c>
      <c r="E15634" s="3">
        <v>47</v>
      </c>
      <c r="F15634" s="3">
        <v>205</v>
      </c>
      <c r="G15634" s="3">
        <v>205</v>
      </c>
      <c r="H15634" s="3">
        <v>92806772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 t="str">
        <f>B15634&amp;" | "&amp;C15634&amp;" | "&amp;D15634</f>
        <v>documentazione_amministrativa / deliberazioni | DELIBERA | DELIBERA</v>
      </c>
      <c r="Q15634" s="3" t="str">
        <f>VLOOKUP(P15634,'Classificazione UD'!A:B,2,FALSE)</f>
        <v>Amministrativo</v>
      </c>
    </row>
    <row r="15635" spans="1:17" ht="15" customHeight="1" x14ac:dyDescent="0.25">
      <c r="A15635" s="30">
        <v>2017</v>
      </c>
      <c r="B15635" s="3" t="s">
        <v>48</v>
      </c>
      <c r="C15635" s="3" t="s">
        <v>81</v>
      </c>
      <c r="D15635" s="3" t="s">
        <v>81</v>
      </c>
      <c r="E15635" s="3">
        <v>282</v>
      </c>
      <c r="F15635" s="3">
        <v>937</v>
      </c>
      <c r="G15635" s="3">
        <v>937</v>
      </c>
      <c r="H15635" s="3">
        <v>151573070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3" t="str">
        <f>B15635&amp;" | "&amp;C15635&amp;" | "&amp;D15635</f>
        <v>documentazione_amministrativa / determinazioni | DETERMINA | DETERMINA</v>
      </c>
      <c r="Q15635" s="3" t="str">
        <f>VLOOKUP(P15635,'Classificazione UD'!A:B,2,FALSE)</f>
        <v>Amministrativo</v>
      </c>
    </row>
    <row r="15636" spans="1:17" ht="15" customHeight="1" x14ac:dyDescent="0.25">
      <c r="A15636" s="30">
        <v>2017</v>
      </c>
      <c r="B15636" s="3" t="s">
        <v>17</v>
      </c>
      <c r="C15636" s="3" t="s">
        <v>27</v>
      </c>
      <c r="D15636" s="3" t="s">
        <v>19</v>
      </c>
      <c r="E15636" s="3">
        <v>865</v>
      </c>
      <c r="F15636" s="3">
        <v>4705</v>
      </c>
      <c r="G15636" s="3">
        <v>7304</v>
      </c>
      <c r="H15636" s="3">
        <v>390288085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3" t="str">
        <f>B15636&amp;" | "&amp;C15636&amp;" | "&amp;D15636</f>
        <v>documentazione_amministrativa / documentazione_contabile | FATTURA PASSIVA | FATTURA</v>
      </c>
      <c r="Q15636" s="3" t="str">
        <f>VLOOKUP(P15636,'Classificazione UD'!A:B,2,FALSE)</f>
        <v>Fiscale</v>
      </c>
    </row>
    <row r="15637" spans="1:17" ht="15" customHeight="1" x14ac:dyDescent="0.25">
      <c r="A15637" s="30">
        <v>2017</v>
      </c>
      <c r="B15637" s="3" t="s">
        <v>44</v>
      </c>
      <c r="C15637" s="3" t="s">
        <v>46</v>
      </c>
      <c r="D15637" s="3" t="s">
        <v>46</v>
      </c>
      <c r="E15637" s="3">
        <v>105</v>
      </c>
      <c r="F15637" s="3">
        <v>478</v>
      </c>
      <c r="G15637" s="3">
        <v>478</v>
      </c>
      <c r="H15637" s="3">
        <v>238733578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3" t="str">
        <f>B15637&amp;" | "&amp;C15637&amp;" | "&amp;D15637</f>
        <v>documentazione_amministrativa / deliberazioni | DELIBERA | DELIBERA</v>
      </c>
      <c r="Q15637" s="3" t="str">
        <f>VLOOKUP(P15637,'Classificazione UD'!A:B,2,FALSE)</f>
        <v>Amministrativo</v>
      </c>
    </row>
    <row r="15638" spans="1:17" ht="15" customHeight="1" x14ac:dyDescent="0.25">
      <c r="A15638" s="30">
        <v>2017</v>
      </c>
      <c r="B15638" s="3" t="s">
        <v>36</v>
      </c>
      <c r="C15638" s="3" t="s">
        <v>50</v>
      </c>
      <c r="D15638" s="3" t="s">
        <v>50</v>
      </c>
      <c r="E15638" s="3">
        <v>9310</v>
      </c>
      <c r="F15638" s="3">
        <v>28666</v>
      </c>
      <c r="G15638" s="3">
        <v>28666</v>
      </c>
      <c r="H15638" s="3">
        <v>8287312785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>
        <v>0</v>
      </c>
      <c r="P15638" s="3" t="str">
        <f>B15638&amp;" | "&amp;C15638&amp;" | "&amp;D15638</f>
        <v>documentazione_amministrativa / documenti_protocollati | DOCUMENTO PROTOCOLLATO | DOCUMENTO PROTOCOLLATO</v>
      </c>
      <c r="Q15638" s="3" t="str">
        <f>VLOOKUP(P15638,'Classificazione UD'!A:B,2,FALSE)</f>
        <v>Protocollo</v>
      </c>
    </row>
    <row r="15639" spans="1:17" ht="15" customHeight="1" x14ac:dyDescent="0.25">
      <c r="A15639" s="30">
        <v>2017</v>
      </c>
      <c r="B15639" s="3" t="s">
        <v>20</v>
      </c>
      <c r="C15639" s="3" t="s">
        <v>21</v>
      </c>
      <c r="D15639" s="3" t="s">
        <v>21</v>
      </c>
      <c r="E15639" s="3">
        <v>300</v>
      </c>
      <c r="F15639" s="3">
        <v>300</v>
      </c>
      <c r="G15639" s="3">
        <v>300</v>
      </c>
      <c r="H15639" s="3">
        <v>31584511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 t="str">
        <f>B15639&amp;" | "&amp;C15639&amp;" | "&amp;D15639</f>
        <v>documentazione_amministrativa / registri | REGISTRO GIORNALIERO | REGISTRO GIORNALIERO</v>
      </c>
      <c r="Q15639" s="3" t="str">
        <f>VLOOKUP(P15639,'Classificazione UD'!A:B,2,FALSE)</f>
        <v>RGP</v>
      </c>
    </row>
    <row r="15640" spans="1:17" ht="15" customHeight="1" x14ac:dyDescent="0.25">
      <c r="A15640" s="30">
        <v>2017</v>
      </c>
      <c r="B15640" s="3" t="s">
        <v>44</v>
      </c>
      <c r="C15640" s="3" t="s">
        <v>46</v>
      </c>
      <c r="D15640" s="3" t="s">
        <v>46</v>
      </c>
      <c r="E15640" s="3">
        <v>25</v>
      </c>
      <c r="F15640" s="3">
        <v>25</v>
      </c>
      <c r="G15640" s="3">
        <v>25</v>
      </c>
      <c r="H15640" s="3">
        <v>8983367</v>
      </c>
      <c r="I15640" s="3">
        <v>21</v>
      </c>
      <c r="J15640" s="3">
        <v>21</v>
      </c>
      <c r="K15640" s="3">
        <v>5966176</v>
      </c>
      <c r="L15640" s="3">
        <v>0</v>
      </c>
      <c r="M15640" s="3">
        <v>0</v>
      </c>
      <c r="N15640" s="3">
        <v>0</v>
      </c>
      <c r="O15640" s="3">
        <v>0</v>
      </c>
      <c r="P15640" s="3" t="str">
        <f>B15640&amp;" | "&amp;C15640&amp;" | "&amp;D15640</f>
        <v>documentazione_amministrativa / deliberazioni | DELIBERA | DELIBERA</v>
      </c>
      <c r="Q15640" s="3" t="str">
        <f>VLOOKUP(P15640,'Classificazione UD'!A:B,2,FALSE)</f>
        <v>Amministrativo</v>
      </c>
    </row>
    <row r="15641" spans="1:17" ht="15" customHeight="1" x14ac:dyDescent="0.25">
      <c r="A15641" s="30">
        <v>2017</v>
      </c>
      <c r="B15641" s="3" t="s">
        <v>44</v>
      </c>
      <c r="C15641" s="3" t="s">
        <v>46</v>
      </c>
      <c r="D15641" s="3" t="s">
        <v>46</v>
      </c>
      <c r="E15641" s="3">
        <v>45</v>
      </c>
      <c r="F15641" s="3">
        <v>45</v>
      </c>
      <c r="G15641" s="3">
        <v>45</v>
      </c>
      <c r="H15641" s="3">
        <v>5765932</v>
      </c>
      <c r="I15641" s="3">
        <v>66</v>
      </c>
      <c r="J15641" s="3">
        <v>66</v>
      </c>
      <c r="K15641" s="3">
        <v>171958795</v>
      </c>
      <c r="L15641" s="3">
        <v>0</v>
      </c>
      <c r="M15641" s="3">
        <v>0</v>
      </c>
      <c r="N15641" s="3">
        <v>0</v>
      </c>
      <c r="O15641" s="3">
        <v>0</v>
      </c>
      <c r="P15641" s="3" t="str">
        <f>B15641&amp;" | "&amp;C15641&amp;" | "&amp;D15641</f>
        <v>documentazione_amministrativa / deliberazioni | DELIBERA | DELIBERA</v>
      </c>
      <c r="Q15641" s="3" t="str">
        <f>VLOOKUP(P15641,'Classificazione UD'!A:B,2,FALSE)</f>
        <v>Amministrativo</v>
      </c>
    </row>
    <row r="15642" spans="1:17" ht="15" customHeight="1" x14ac:dyDescent="0.25">
      <c r="A15642" s="30">
        <v>2017</v>
      </c>
      <c r="B15642" s="3" t="s">
        <v>48</v>
      </c>
      <c r="C15642" s="3" t="s">
        <v>81</v>
      </c>
      <c r="D15642" s="3" t="s">
        <v>81</v>
      </c>
      <c r="E15642" s="3">
        <v>142</v>
      </c>
      <c r="F15642" s="3">
        <v>142</v>
      </c>
      <c r="G15642" s="3">
        <v>142</v>
      </c>
      <c r="H15642" s="3">
        <v>12043952</v>
      </c>
      <c r="I15642" s="3">
        <v>1</v>
      </c>
      <c r="J15642" s="3">
        <v>1</v>
      </c>
      <c r="K15642" s="3">
        <v>368047</v>
      </c>
      <c r="L15642" s="3">
        <v>0</v>
      </c>
      <c r="M15642" s="3">
        <v>0</v>
      </c>
      <c r="N15642" s="3">
        <v>0</v>
      </c>
      <c r="O15642" s="3">
        <v>0</v>
      </c>
      <c r="P15642" s="3" t="str">
        <f>B15642&amp;" | "&amp;C15642&amp;" | "&amp;D15642</f>
        <v>documentazione_amministrativa / determinazioni | DETERMINA | DETERMINA</v>
      </c>
      <c r="Q15642" s="3" t="str">
        <f>VLOOKUP(P15642,'Classificazione UD'!A:B,2,FALSE)</f>
        <v>Amministrativo</v>
      </c>
    </row>
    <row r="15643" spans="1:17" ht="15" customHeight="1" x14ac:dyDescent="0.25">
      <c r="A15643" s="30">
        <v>2017</v>
      </c>
      <c r="B15643" s="3" t="s">
        <v>17</v>
      </c>
      <c r="C15643" s="3" t="s">
        <v>27</v>
      </c>
      <c r="D15643" s="3" t="s">
        <v>19</v>
      </c>
      <c r="E15643" s="3">
        <v>635</v>
      </c>
      <c r="F15643" s="3">
        <v>1270</v>
      </c>
      <c r="G15643" s="3">
        <v>1270</v>
      </c>
      <c r="H15643" s="3">
        <v>445148803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3" t="str">
        <f>B15643&amp;" | "&amp;C15643&amp;" | "&amp;D15643</f>
        <v>documentazione_amministrativa / documentazione_contabile | FATTURA PASSIVA | FATTURA</v>
      </c>
      <c r="Q15643" s="3" t="str">
        <f>VLOOKUP(P15643,'Classificazione UD'!A:B,2,FALSE)</f>
        <v>Fiscale</v>
      </c>
    </row>
    <row r="15644" spans="1:17" ht="15" customHeight="1" x14ac:dyDescent="0.25">
      <c r="A15644" s="30">
        <v>2017</v>
      </c>
      <c r="B15644" s="3" t="s">
        <v>17</v>
      </c>
      <c r="C15644" s="3" t="s">
        <v>27</v>
      </c>
      <c r="D15644" s="3" t="s">
        <v>28</v>
      </c>
      <c r="E15644" s="3">
        <v>43</v>
      </c>
      <c r="F15644" s="3">
        <v>86</v>
      </c>
      <c r="G15644" s="3">
        <v>86</v>
      </c>
      <c r="H15644" s="3">
        <v>27684429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 t="str">
        <f>B15644&amp;" | "&amp;C15644&amp;" | "&amp;D15644</f>
        <v>documentazione_amministrativa / documentazione_contabile | FATTURA PASSIVA | NOTA DI CREDITO</v>
      </c>
      <c r="Q15644" s="3" t="str">
        <f>VLOOKUP(P15644,'Classificazione UD'!A:B,2,FALSE)</f>
        <v>Fiscale</v>
      </c>
    </row>
    <row r="15645" spans="1:17" ht="15" customHeight="1" x14ac:dyDescent="0.25">
      <c r="A15645" s="30">
        <v>2017</v>
      </c>
      <c r="B15645" s="3" t="s">
        <v>17</v>
      </c>
      <c r="C15645" s="3" t="s">
        <v>27</v>
      </c>
      <c r="D15645" s="3" t="s">
        <v>86</v>
      </c>
      <c r="E15645" s="3">
        <v>2</v>
      </c>
      <c r="F15645" s="3">
        <v>4</v>
      </c>
      <c r="G15645" s="3">
        <v>4</v>
      </c>
      <c r="H15645" s="3">
        <v>14572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s="3">
        <v>0</v>
      </c>
      <c r="P15645" s="3" t="str">
        <f>B15645&amp;" | "&amp;C15645&amp;" | "&amp;D15645</f>
        <v>documentazione_amministrativa / documentazione_contabile | FATTURA PASSIVA | PARCELLA</v>
      </c>
      <c r="Q15645" s="3" t="str">
        <f>VLOOKUP(P15645,'Classificazione UD'!A:B,2,FALSE)</f>
        <v>Fiscale</v>
      </c>
    </row>
    <row r="15646" spans="1:17" ht="15" customHeight="1" x14ac:dyDescent="0.25">
      <c r="A15646" s="30">
        <v>2017</v>
      </c>
      <c r="B15646" s="3" t="s">
        <v>36</v>
      </c>
      <c r="C15646" s="3" t="s">
        <v>37</v>
      </c>
      <c r="D15646" s="3" t="s">
        <v>37</v>
      </c>
      <c r="E15646" s="3">
        <v>3978</v>
      </c>
      <c r="F15646" s="3">
        <v>3978</v>
      </c>
      <c r="G15646" s="3">
        <v>3978</v>
      </c>
      <c r="H15646" s="3">
        <v>2012414922</v>
      </c>
      <c r="I15646" s="3">
        <v>3322</v>
      </c>
      <c r="J15646" s="3">
        <v>3322</v>
      </c>
      <c r="K15646" s="3">
        <v>697355535</v>
      </c>
      <c r="L15646" s="3">
        <v>0</v>
      </c>
      <c r="M15646" s="3">
        <v>0</v>
      </c>
      <c r="N15646" s="3">
        <v>0</v>
      </c>
      <c r="O15646" s="3">
        <v>0</v>
      </c>
      <c r="P15646" s="3" t="str">
        <f>B15646&amp;" | "&amp;C15646&amp;" | "&amp;D15646</f>
        <v>documentazione_amministrativa / documenti_protocollati | Documento protocollato | Documento protocollato</v>
      </c>
      <c r="Q15646" s="3" t="str">
        <f>VLOOKUP(P15646,'Classificazione UD'!A:B,2,FALSE)</f>
        <v>Protocollo</v>
      </c>
    </row>
    <row r="15647" spans="1:17" ht="15" customHeight="1" x14ac:dyDescent="0.25">
      <c r="A15647" s="30">
        <v>2017</v>
      </c>
      <c r="B15647" s="3" t="s">
        <v>20</v>
      </c>
      <c r="C15647" s="3" t="s">
        <v>21</v>
      </c>
      <c r="D15647" s="3" t="s">
        <v>21</v>
      </c>
      <c r="E15647" s="3">
        <v>300</v>
      </c>
      <c r="F15647" s="3">
        <v>300</v>
      </c>
      <c r="G15647" s="3">
        <v>300</v>
      </c>
      <c r="H15647" s="3">
        <v>38177796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s="3">
        <v>0</v>
      </c>
      <c r="P15647" s="3" t="str">
        <f>B15647&amp;" | "&amp;C15647&amp;" | "&amp;D15647</f>
        <v>documentazione_amministrativa / registri | REGISTRO GIORNALIERO | REGISTRO GIORNALIERO</v>
      </c>
      <c r="Q15647" s="3" t="str">
        <f>VLOOKUP(P15647,'Classificazione UD'!A:B,2,FALSE)</f>
        <v>RGP</v>
      </c>
    </row>
    <row r="15648" spans="1:17" ht="15" customHeight="1" x14ac:dyDescent="0.25">
      <c r="A15648" s="30">
        <v>2017</v>
      </c>
      <c r="B15648" s="3" t="s">
        <v>118</v>
      </c>
      <c r="C15648" s="3" t="s">
        <v>325</v>
      </c>
      <c r="D15648" s="3" t="s">
        <v>325</v>
      </c>
      <c r="E15648" s="3">
        <v>6</v>
      </c>
      <c r="F15648" s="3">
        <v>12</v>
      </c>
      <c r="G15648" s="3">
        <v>12</v>
      </c>
      <c r="H15648" s="3">
        <v>1011389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 t="str">
        <f>B15648&amp;" | "&amp;C15648&amp;" | "&amp;D15648</f>
        <v>documentazione_amministrativa / decreti_ordinanze | DECRETO SINDACALE | DECRETO SINDACALE</v>
      </c>
      <c r="Q15648" s="3" t="str">
        <f>VLOOKUP(P15648,'Classificazione UD'!A:B,2,FALSE)</f>
        <v>Amministrativo</v>
      </c>
    </row>
    <row r="15649" spans="1:17" ht="15" customHeight="1" x14ac:dyDescent="0.25">
      <c r="A15649" s="30">
        <v>2017</v>
      </c>
      <c r="B15649" s="3" t="s">
        <v>44</v>
      </c>
      <c r="C15649" s="3" t="s">
        <v>136</v>
      </c>
      <c r="D15649" s="3" t="s">
        <v>136</v>
      </c>
      <c r="E15649" s="3">
        <v>17</v>
      </c>
      <c r="F15649" s="3">
        <v>92</v>
      </c>
      <c r="G15649" s="3">
        <v>92</v>
      </c>
      <c r="H15649" s="3">
        <v>12203917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 t="str">
        <f>B15649&amp;" | "&amp;C15649&amp;" | "&amp;D15649</f>
        <v>documentazione_amministrativa / deliberazioni | DELIBERA DI GIUNTA | DELIBERA DI GIUNTA</v>
      </c>
      <c r="Q15649" s="3" t="str">
        <f>VLOOKUP(P15649,'Classificazione UD'!A:B,2,FALSE)</f>
        <v>Amministrativo</v>
      </c>
    </row>
    <row r="15650" spans="1:17" ht="15" customHeight="1" x14ac:dyDescent="0.25">
      <c r="A15650" s="30">
        <v>2017</v>
      </c>
      <c r="B15650" s="3" t="s">
        <v>48</v>
      </c>
      <c r="C15650" s="3" t="s">
        <v>175</v>
      </c>
      <c r="D15650" s="3" t="s">
        <v>175</v>
      </c>
      <c r="E15650" s="3">
        <v>35</v>
      </c>
      <c r="F15650" s="3">
        <v>135</v>
      </c>
      <c r="G15650" s="3">
        <v>135</v>
      </c>
      <c r="H15650" s="3">
        <v>16998934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s="3">
        <v>0</v>
      </c>
      <c r="P15650" s="3" t="str">
        <f>B15650&amp;" | "&amp;C15650&amp;" | "&amp;D15650</f>
        <v>documentazione_amministrativa / determinazioni | DETERMINAZIONE | DETERMINAZIONE</v>
      </c>
      <c r="Q15650" s="3" t="str">
        <f>VLOOKUP(P15650,'Classificazione UD'!A:B,2,FALSE)</f>
        <v>Amministrativo</v>
      </c>
    </row>
    <row r="15651" spans="1:17" ht="15" customHeight="1" x14ac:dyDescent="0.25">
      <c r="A15651" s="30">
        <v>2017</v>
      </c>
      <c r="B15651" s="3" t="s">
        <v>17</v>
      </c>
      <c r="C15651" s="3" t="s">
        <v>18</v>
      </c>
      <c r="D15651" s="3" t="s">
        <v>19</v>
      </c>
      <c r="E15651" s="3">
        <v>29</v>
      </c>
      <c r="F15651" s="3">
        <v>83</v>
      </c>
      <c r="G15651" s="3">
        <v>83</v>
      </c>
      <c r="H15651" s="3">
        <v>612937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 t="str">
        <f>B15651&amp;" | "&amp;C15651&amp;" | "&amp;D15651</f>
        <v>documentazione_amministrativa / documentazione_contabile | FATTURA ATTIVA | FATTURA</v>
      </c>
      <c r="Q15651" s="3" t="str">
        <f>VLOOKUP(P15651,'Classificazione UD'!A:B,2,FALSE)</f>
        <v>Fiscale</v>
      </c>
    </row>
    <row r="15652" spans="1:17" ht="15" customHeight="1" x14ac:dyDescent="0.25">
      <c r="A15652" s="30">
        <v>2017</v>
      </c>
      <c r="B15652" s="3" t="s">
        <v>17</v>
      </c>
      <c r="C15652" s="3" t="s">
        <v>27</v>
      </c>
      <c r="D15652" s="3" t="s">
        <v>111</v>
      </c>
      <c r="E15652" s="3">
        <v>356</v>
      </c>
      <c r="F15652" s="3">
        <v>1068</v>
      </c>
      <c r="G15652" s="3">
        <v>1068</v>
      </c>
      <c r="H15652" s="3">
        <v>873164919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3" t="str">
        <f>B15652&amp;" | "&amp;C15652&amp;" | "&amp;D15652</f>
        <v>documentazione_amministrativa / documentazione_contabile | FATTURA PASSIVA | ACCONTO/ANTICIPO SU FATTURA</v>
      </c>
      <c r="Q15652" s="3" t="str">
        <f>VLOOKUP(P15652,'Classificazione UD'!A:B,2,FALSE)</f>
        <v>Fiscale</v>
      </c>
    </row>
    <row r="15653" spans="1:17" ht="15" customHeight="1" x14ac:dyDescent="0.25">
      <c r="A15653" s="30">
        <v>2017</v>
      </c>
      <c r="B15653" s="3" t="s">
        <v>17</v>
      </c>
      <c r="C15653" s="3" t="s">
        <v>27</v>
      </c>
      <c r="D15653" s="3" t="s">
        <v>19</v>
      </c>
      <c r="E15653" s="3">
        <v>5987</v>
      </c>
      <c r="F15653" s="3">
        <v>17964</v>
      </c>
      <c r="G15653" s="3">
        <v>17964</v>
      </c>
      <c r="H15653" s="3">
        <v>2658527359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 t="str">
        <f>B15653&amp;" | "&amp;C15653&amp;" | "&amp;D15653</f>
        <v>documentazione_amministrativa / documentazione_contabile | FATTURA PASSIVA | FATTURA</v>
      </c>
      <c r="Q15653" s="3" t="str">
        <f>VLOOKUP(P15653,'Classificazione UD'!A:B,2,FALSE)</f>
        <v>Fiscale</v>
      </c>
    </row>
    <row r="15654" spans="1:17" ht="15" customHeight="1" x14ac:dyDescent="0.25">
      <c r="A15654" s="30">
        <v>2017</v>
      </c>
      <c r="B15654" s="3" t="s">
        <v>17</v>
      </c>
      <c r="C15654" s="3" t="s">
        <v>27</v>
      </c>
      <c r="D15654" s="3" t="s">
        <v>28</v>
      </c>
      <c r="E15654" s="3">
        <v>106</v>
      </c>
      <c r="F15654" s="3">
        <v>319</v>
      </c>
      <c r="G15654" s="3">
        <v>319</v>
      </c>
      <c r="H15654" s="3">
        <v>19861274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 t="str">
        <f>B15654&amp;" | "&amp;C15654&amp;" | "&amp;D15654</f>
        <v>documentazione_amministrativa / documentazione_contabile | FATTURA PASSIVA | NOTA DI CREDITO</v>
      </c>
      <c r="Q15654" s="3" t="str">
        <f>VLOOKUP(P15654,'Classificazione UD'!A:B,2,FALSE)</f>
        <v>Fiscale</v>
      </c>
    </row>
    <row r="15655" spans="1:17" ht="15" customHeight="1" x14ac:dyDescent="0.25">
      <c r="A15655" s="30">
        <v>2017</v>
      </c>
      <c r="B15655" s="3" t="s">
        <v>17</v>
      </c>
      <c r="C15655" s="3" t="s">
        <v>27</v>
      </c>
      <c r="D15655" s="3" t="s">
        <v>32</v>
      </c>
      <c r="E15655" s="3">
        <v>9</v>
      </c>
      <c r="F15655" s="3">
        <v>27</v>
      </c>
      <c r="G15655" s="3">
        <v>27</v>
      </c>
      <c r="H15655" s="3">
        <v>397858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3" t="str">
        <f>B15655&amp;" | "&amp;C15655&amp;" | "&amp;D15655</f>
        <v>documentazione_amministrativa / documentazione_contabile | FATTURA PASSIVA | NOTA DI DEBITO</v>
      </c>
      <c r="Q15655" s="3" t="str">
        <f>VLOOKUP(P15655,'Classificazione UD'!A:B,2,FALSE)</f>
        <v>Fiscale</v>
      </c>
    </row>
    <row r="15656" spans="1:17" ht="15" customHeight="1" x14ac:dyDescent="0.25">
      <c r="A15656" s="30">
        <v>2017</v>
      </c>
      <c r="B15656" s="3" t="s">
        <v>17</v>
      </c>
      <c r="C15656" s="3" t="s">
        <v>27</v>
      </c>
      <c r="D15656" s="3" t="s">
        <v>86</v>
      </c>
      <c r="E15656" s="3">
        <v>25</v>
      </c>
      <c r="F15656" s="3">
        <v>77</v>
      </c>
      <c r="G15656" s="3">
        <v>77</v>
      </c>
      <c r="H15656" s="3">
        <v>246520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 t="str">
        <f>B15656&amp;" | "&amp;C15656&amp;" | "&amp;D15656</f>
        <v>documentazione_amministrativa / documentazione_contabile | FATTURA PASSIVA | PARCELLA</v>
      </c>
      <c r="Q15656" s="3" t="str">
        <f>VLOOKUP(P15656,'Classificazione UD'!A:B,2,FALSE)</f>
        <v>Fiscale</v>
      </c>
    </row>
    <row r="15657" spans="1:17" ht="15" customHeight="1" x14ac:dyDescent="0.25">
      <c r="A15657" s="30">
        <v>2017</v>
      </c>
      <c r="B15657" s="3" t="s">
        <v>118</v>
      </c>
      <c r="C15657" s="3" t="s">
        <v>139</v>
      </c>
      <c r="D15657" s="3" t="s">
        <v>139</v>
      </c>
      <c r="E15657" s="3">
        <v>7</v>
      </c>
      <c r="F15657" s="3">
        <v>12</v>
      </c>
      <c r="G15657" s="3">
        <v>12</v>
      </c>
      <c r="H15657" s="3">
        <v>1423872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3" t="str">
        <f>B15657&amp;" | "&amp;C15657&amp;" | "&amp;D15657</f>
        <v>documentazione_amministrativa / decreti_ordinanze | ORDINANZA SINDACALE | ORDINANZA SINDACALE</v>
      </c>
      <c r="Q15657" s="3" t="str">
        <f>VLOOKUP(P15657,'Classificazione UD'!A:B,2,FALSE)</f>
        <v>Amministrativo</v>
      </c>
    </row>
    <row r="15658" spans="1:17" ht="15" customHeight="1" x14ac:dyDescent="0.25">
      <c r="A15658" s="30">
        <v>2017</v>
      </c>
      <c r="B15658" s="3" t="s">
        <v>118</v>
      </c>
      <c r="C15658" s="3" t="s">
        <v>138</v>
      </c>
      <c r="D15658" s="3" t="s">
        <v>138</v>
      </c>
      <c r="E15658" s="3">
        <v>6</v>
      </c>
      <c r="F15658" s="3">
        <v>7</v>
      </c>
      <c r="G15658" s="3">
        <v>7</v>
      </c>
      <c r="H15658" s="3">
        <v>766297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0</v>
      </c>
      <c r="O15658" s="3">
        <v>0</v>
      </c>
      <c r="P15658" s="3" t="str">
        <f>B15658&amp;" | "&amp;C15658&amp;" | "&amp;D15658</f>
        <v>documentazione_amministrativa / decreti_ordinanze | ORDINANZA DIRIGENZIALE | ORDINANZA DIRIGENZIALE</v>
      </c>
      <c r="Q15658" s="3" t="str">
        <f>VLOOKUP(P15658,'Classificazione UD'!A:B,2,FALSE)</f>
        <v>Amministrativo</v>
      </c>
    </row>
    <row r="15659" spans="1:17" ht="15" customHeight="1" x14ac:dyDescent="0.25">
      <c r="A15659" s="30">
        <v>2017</v>
      </c>
      <c r="B15659" s="3" t="s">
        <v>36</v>
      </c>
      <c r="C15659" s="3" t="s">
        <v>50</v>
      </c>
      <c r="D15659" s="3" t="s">
        <v>50</v>
      </c>
      <c r="E15659" s="3">
        <v>48948</v>
      </c>
      <c r="F15659" s="3">
        <v>208178</v>
      </c>
      <c r="G15659" s="3">
        <v>208178</v>
      </c>
      <c r="H15659" s="3">
        <v>96382080835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3" t="str">
        <f>B15659&amp;" | "&amp;C15659&amp;" | "&amp;D15659</f>
        <v>documentazione_amministrativa / documenti_protocollati | DOCUMENTO PROTOCOLLATO | DOCUMENTO PROTOCOLLATO</v>
      </c>
      <c r="Q15659" s="3" t="str">
        <f>VLOOKUP(P15659,'Classificazione UD'!A:B,2,FALSE)</f>
        <v>Protocollo</v>
      </c>
    </row>
    <row r="15660" spans="1:17" ht="15" customHeight="1" x14ac:dyDescent="0.25">
      <c r="A15660" s="30">
        <v>2017</v>
      </c>
      <c r="B15660" s="3" t="s">
        <v>20</v>
      </c>
      <c r="C15660" s="3" t="s">
        <v>21</v>
      </c>
      <c r="D15660" s="3" t="s">
        <v>21</v>
      </c>
      <c r="E15660" s="3">
        <v>1</v>
      </c>
      <c r="F15660" s="3">
        <v>2</v>
      </c>
      <c r="G15660" s="3">
        <v>2</v>
      </c>
      <c r="H15660" s="3">
        <v>254475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 t="str">
        <f>B15660&amp;" | "&amp;C15660&amp;" | "&amp;D15660</f>
        <v>documentazione_amministrativa / registri | REGISTRO GIORNALIERO | REGISTRO GIORNALIERO</v>
      </c>
      <c r="Q15660" s="3" t="str">
        <f>VLOOKUP(P15660,'Classificazione UD'!A:B,2,FALSE)</f>
        <v>RGP</v>
      </c>
    </row>
    <row r="15661" spans="1:17" ht="15" customHeight="1" x14ac:dyDescent="0.25">
      <c r="A15661" s="30">
        <v>2017</v>
      </c>
      <c r="B15661" s="3" t="s">
        <v>17</v>
      </c>
      <c r="C15661" s="3" t="s">
        <v>302</v>
      </c>
      <c r="D15661" s="3" t="s">
        <v>302</v>
      </c>
      <c r="E15661" s="3">
        <v>573</v>
      </c>
      <c r="F15661" s="3">
        <v>2043</v>
      </c>
      <c r="G15661" s="3">
        <v>2043</v>
      </c>
      <c r="H15661" s="3">
        <v>329761853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s="3">
        <v>0</v>
      </c>
      <c r="P15661" s="3" t="str">
        <f>B15661&amp;" | "&amp;C15661&amp;" | "&amp;D15661</f>
        <v>documentazione_amministrativa / documentazione_contabile | FATTURA_PASSIVA | FATTURA_PASSIVA</v>
      </c>
      <c r="Q15661" s="3" t="str">
        <f>VLOOKUP(P15661,'Classificazione UD'!A:B,2,FALSE)</f>
        <v>Amministrativo</v>
      </c>
    </row>
    <row r="15662" spans="1:17" ht="15" customHeight="1" x14ac:dyDescent="0.25">
      <c r="A15662" s="30">
        <v>2017</v>
      </c>
      <c r="B15662" s="3" t="s">
        <v>17</v>
      </c>
      <c r="C15662" s="3" t="s">
        <v>27</v>
      </c>
      <c r="D15662" s="3" t="s">
        <v>19</v>
      </c>
      <c r="E15662" s="3">
        <v>639</v>
      </c>
      <c r="F15662" s="3">
        <v>1277</v>
      </c>
      <c r="G15662" s="3">
        <v>1277</v>
      </c>
      <c r="H15662" s="3">
        <v>134216826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s="3">
        <v>0</v>
      </c>
      <c r="P15662" s="3" t="str">
        <f>B15662&amp;" | "&amp;C15662&amp;" | "&amp;D15662</f>
        <v>documentazione_amministrativa / documentazione_contabile | FATTURA PASSIVA | FATTURA</v>
      </c>
      <c r="Q15662" s="3" t="str">
        <f>VLOOKUP(P15662,'Classificazione UD'!A:B,2,FALSE)</f>
        <v>Fiscale</v>
      </c>
    </row>
    <row r="15663" spans="1:17" ht="15" customHeight="1" x14ac:dyDescent="0.25">
      <c r="A15663" s="30">
        <v>2017</v>
      </c>
      <c r="B15663" s="3" t="s">
        <v>17</v>
      </c>
      <c r="C15663" s="3" t="s">
        <v>27</v>
      </c>
      <c r="D15663" s="3" t="s">
        <v>28</v>
      </c>
      <c r="E15663" s="3">
        <v>8</v>
      </c>
      <c r="F15663" s="3">
        <v>16</v>
      </c>
      <c r="G15663" s="3">
        <v>16</v>
      </c>
      <c r="H15663" s="3">
        <v>487741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 t="str">
        <f>B15663&amp;" | "&amp;C15663&amp;" | "&amp;D15663</f>
        <v>documentazione_amministrativa / documentazione_contabile | FATTURA PASSIVA | NOTA DI CREDITO</v>
      </c>
      <c r="Q15663" s="3" t="str">
        <f>VLOOKUP(P15663,'Classificazione UD'!A:B,2,FALSE)</f>
        <v>Fiscale</v>
      </c>
    </row>
    <row r="15664" spans="1:17" ht="15" customHeight="1" x14ac:dyDescent="0.25">
      <c r="A15664" s="30">
        <v>2017</v>
      </c>
      <c r="B15664" s="3" t="s">
        <v>17</v>
      </c>
      <c r="C15664" s="3" t="s">
        <v>27</v>
      </c>
      <c r="D15664" s="3" t="s">
        <v>86</v>
      </c>
      <c r="E15664" s="3">
        <v>5</v>
      </c>
      <c r="F15664" s="3">
        <v>10</v>
      </c>
      <c r="G15664" s="3">
        <v>10</v>
      </c>
      <c r="H15664" s="3">
        <v>38485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 t="str">
        <f>B15664&amp;" | "&amp;C15664&amp;" | "&amp;D15664</f>
        <v>documentazione_amministrativa / documentazione_contabile | FATTURA PASSIVA | PARCELLA</v>
      </c>
      <c r="Q15664" s="3" t="str">
        <f>VLOOKUP(P15664,'Classificazione UD'!A:B,2,FALSE)</f>
        <v>Fiscale</v>
      </c>
    </row>
    <row r="15665" spans="1:17" ht="15" customHeight="1" x14ac:dyDescent="0.25">
      <c r="A15665" s="30">
        <v>2017</v>
      </c>
      <c r="B15665" s="3" t="s">
        <v>36</v>
      </c>
      <c r="C15665" s="3" t="s">
        <v>37</v>
      </c>
      <c r="D15665" s="3" t="s">
        <v>37</v>
      </c>
      <c r="E15665" s="3">
        <v>4281</v>
      </c>
      <c r="F15665" s="3">
        <v>4281</v>
      </c>
      <c r="G15665" s="3">
        <v>4281</v>
      </c>
      <c r="H15665" s="3">
        <v>722857206</v>
      </c>
      <c r="I15665" s="3">
        <v>3550</v>
      </c>
      <c r="J15665" s="3">
        <v>3550</v>
      </c>
      <c r="K15665" s="3">
        <v>608208105</v>
      </c>
      <c r="L15665" s="3">
        <v>0</v>
      </c>
      <c r="M15665" s="3">
        <v>0</v>
      </c>
      <c r="N15665" s="3">
        <v>0</v>
      </c>
      <c r="O15665" s="3">
        <v>0</v>
      </c>
      <c r="P15665" s="3" t="str">
        <f>B15665&amp;" | "&amp;C15665&amp;" | "&amp;D15665</f>
        <v>documentazione_amministrativa / documenti_protocollati | Documento protocollato | Documento protocollato</v>
      </c>
      <c r="Q15665" s="3" t="str">
        <f>VLOOKUP(P15665,'Classificazione UD'!A:B,2,FALSE)</f>
        <v>Protocollo</v>
      </c>
    </row>
    <row r="15666" spans="1:17" ht="15" customHeight="1" x14ac:dyDescent="0.25">
      <c r="A15666" s="30">
        <v>2017</v>
      </c>
      <c r="B15666" s="3" t="s">
        <v>20</v>
      </c>
      <c r="C15666" s="3" t="s">
        <v>21</v>
      </c>
      <c r="D15666" s="3" t="s">
        <v>21</v>
      </c>
      <c r="E15666" s="3">
        <v>292</v>
      </c>
      <c r="F15666" s="3">
        <v>292</v>
      </c>
      <c r="G15666" s="3">
        <v>292</v>
      </c>
      <c r="H15666" s="3">
        <v>32914000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3" t="str">
        <f>B15666&amp;" | "&amp;C15666&amp;" | "&amp;D15666</f>
        <v>documentazione_amministrativa / registri | REGISTRO GIORNALIERO | REGISTRO GIORNALIERO</v>
      </c>
      <c r="Q15666" s="3" t="str">
        <f>VLOOKUP(P15666,'Classificazione UD'!A:B,2,FALSE)</f>
        <v>RGP</v>
      </c>
    </row>
    <row r="15667" spans="1:17" ht="15" customHeight="1" x14ac:dyDescent="0.25">
      <c r="A15667" s="30">
        <v>2017</v>
      </c>
      <c r="B15667" s="3" t="s">
        <v>17</v>
      </c>
      <c r="C15667" s="3" t="s">
        <v>27</v>
      </c>
      <c r="D15667" s="3" t="s">
        <v>19</v>
      </c>
      <c r="E15667" s="3">
        <v>505</v>
      </c>
      <c r="F15667" s="3">
        <v>1009</v>
      </c>
      <c r="G15667" s="3">
        <v>1009</v>
      </c>
      <c r="H15667" s="3">
        <v>57044300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3" t="str">
        <f>B15667&amp;" | "&amp;C15667&amp;" | "&amp;D15667</f>
        <v>documentazione_amministrativa / documentazione_contabile | FATTURA PASSIVA | FATTURA</v>
      </c>
      <c r="Q15667" s="3" t="str">
        <f>VLOOKUP(P15667,'Classificazione UD'!A:B,2,FALSE)</f>
        <v>Fiscale</v>
      </c>
    </row>
    <row r="15668" spans="1:17" ht="15" customHeight="1" x14ac:dyDescent="0.25">
      <c r="A15668" s="30">
        <v>2017</v>
      </c>
      <c r="B15668" s="3" t="s">
        <v>17</v>
      </c>
      <c r="C15668" s="3" t="s">
        <v>27</v>
      </c>
      <c r="D15668" s="3" t="s">
        <v>28</v>
      </c>
      <c r="E15668" s="3">
        <v>14</v>
      </c>
      <c r="F15668" s="3">
        <v>28</v>
      </c>
      <c r="G15668" s="3">
        <v>28</v>
      </c>
      <c r="H15668" s="3">
        <v>1170429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 t="str">
        <f>B15668&amp;" | "&amp;C15668&amp;" | "&amp;D15668</f>
        <v>documentazione_amministrativa / documentazione_contabile | FATTURA PASSIVA | NOTA DI CREDITO</v>
      </c>
      <c r="Q15668" s="3" t="str">
        <f>VLOOKUP(P15668,'Classificazione UD'!A:B,2,FALSE)</f>
        <v>Fiscale</v>
      </c>
    </row>
    <row r="15669" spans="1:17" ht="15" customHeight="1" x14ac:dyDescent="0.25">
      <c r="A15669" s="30">
        <v>2017</v>
      </c>
      <c r="B15669" s="3" t="s">
        <v>44</v>
      </c>
      <c r="C15669" s="3" t="s">
        <v>312</v>
      </c>
      <c r="D15669" s="3" t="s">
        <v>312</v>
      </c>
      <c r="E15669" s="3">
        <v>6</v>
      </c>
      <c r="F15669" s="3">
        <v>28</v>
      </c>
      <c r="G15669" s="3">
        <v>28</v>
      </c>
      <c r="H15669" s="3">
        <v>25797135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s="3">
        <v>0</v>
      </c>
      <c r="P15669" s="3" t="str">
        <f>B15669&amp;" | "&amp;C15669&amp;" | "&amp;D15669</f>
        <v>documentazione_amministrativa / deliberazioni | DELIB | DELIB</v>
      </c>
      <c r="Q15669" s="3" t="str">
        <f>VLOOKUP(P15669,'Classificazione UD'!A:B,2,FALSE)</f>
        <v>Amministrativo</v>
      </c>
    </row>
    <row r="15670" spans="1:17" ht="15" customHeight="1" x14ac:dyDescent="0.25">
      <c r="A15670" s="30">
        <v>2017</v>
      </c>
      <c r="B15670" s="3" t="s">
        <v>44</v>
      </c>
      <c r="C15670" s="3" t="s">
        <v>312</v>
      </c>
      <c r="D15670" s="3" t="s">
        <v>312</v>
      </c>
      <c r="E15670" s="3">
        <v>7</v>
      </c>
      <c r="F15670" s="3">
        <v>48</v>
      </c>
      <c r="G15670" s="3">
        <v>48</v>
      </c>
      <c r="H15670" s="3">
        <v>5123989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 t="str">
        <f>B15670&amp;" | "&amp;C15670&amp;" | "&amp;D15670</f>
        <v>documentazione_amministrativa / deliberazioni | DELIB | DELIB</v>
      </c>
      <c r="Q15670" s="3" t="str">
        <f>VLOOKUP(P15670,'Classificazione UD'!A:B,2,FALSE)</f>
        <v>Amministrativo</v>
      </c>
    </row>
    <row r="15671" spans="1:17" ht="15" customHeight="1" x14ac:dyDescent="0.25">
      <c r="A15671" s="30">
        <v>2017</v>
      </c>
      <c r="B15671" s="3" t="s">
        <v>48</v>
      </c>
      <c r="C15671" s="3" t="s">
        <v>293</v>
      </c>
      <c r="D15671" s="3" t="s">
        <v>293</v>
      </c>
      <c r="E15671" s="3">
        <v>5</v>
      </c>
      <c r="F15671" s="3">
        <v>6</v>
      </c>
      <c r="G15671" s="3">
        <v>6</v>
      </c>
      <c r="H15671" s="3">
        <v>1178161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 t="str">
        <f>B15671&amp;" | "&amp;C15671&amp;" | "&amp;D15671</f>
        <v>documentazione_amministrativa / determinazioni | DETERMINAZIONE_DIRIGENZIALE | DETERMINAZIONE_DIRIGENZIALE</v>
      </c>
      <c r="Q15671" s="3" t="str">
        <f>VLOOKUP(P15671,'Classificazione UD'!A:B,2,FALSE)</f>
        <v>Amministrativo</v>
      </c>
    </row>
    <row r="15672" spans="1:17" ht="15" customHeight="1" x14ac:dyDescent="0.25">
      <c r="A15672" s="30">
        <v>2017</v>
      </c>
      <c r="B15672" s="3" t="s">
        <v>36</v>
      </c>
      <c r="C15672" s="3" t="s">
        <v>295</v>
      </c>
      <c r="D15672" s="3" t="s">
        <v>295</v>
      </c>
      <c r="E15672" s="3">
        <v>4</v>
      </c>
      <c r="F15672" s="3">
        <v>4</v>
      </c>
      <c r="G15672" s="3">
        <v>4</v>
      </c>
      <c r="H15672" s="3">
        <v>237363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0</v>
      </c>
      <c r="O15672" s="3">
        <v>0</v>
      </c>
      <c r="P15672" s="3" t="str">
        <f>B15672&amp;" | "&amp;C15672&amp;" | "&amp;D15672</f>
        <v>documentazione_amministrativa / documenti_protocollati | DOCUMENTO_DI_PROTOCOLLO | DOCUMENTO_DI_PROTOCOLLO</v>
      </c>
      <c r="Q15672" s="3" t="str">
        <f>VLOOKUP(P15672,'Classificazione UD'!A:B,2,FALSE)</f>
        <v>Amministrativo</v>
      </c>
    </row>
    <row r="15673" spans="1:17" ht="15" customHeight="1" x14ac:dyDescent="0.25">
      <c r="A15673" s="30">
        <v>2017</v>
      </c>
      <c r="B15673" s="3" t="s">
        <v>20</v>
      </c>
      <c r="C15673" s="3" t="s">
        <v>296</v>
      </c>
      <c r="D15673" s="3" t="s">
        <v>296</v>
      </c>
      <c r="E15673" s="3">
        <v>3</v>
      </c>
      <c r="F15673" s="3">
        <v>6</v>
      </c>
      <c r="G15673" s="3">
        <v>6</v>
      </c>
      <c r="H15673" s="3">
        <v>403521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3" t="str">
        <f>B15673&amp;" | "&amp;C15673&amp;" | "&amp;D15673</f>
        <v>documentazione_amministrativa / registri | REGISTRO_GIORNALIERO_DI_PROTOCOLLO | REGISTRO_GIORNALIERO_DI_PROTOCOLLO</v>
      </c>
      <c r="Q15673" s="3" t="str">
        <f>VLOOKUP(P15673,'Classificazione UD'!A:B,2,FALSE)</f>
        <v>Amministrativo</v>
      </c>
    </row>
    <row r="15674" spans="1:17" ht="15" customHeight="1" x14ac:dyDescent="0.25">
      <c r="A15674" s="30">
        <v>2017</v>
      </c>
      <c r="B15674" s="3" t="s">
        <v>17</v>
      </c>
      <c r="C15674" s="3" t="s">
        <v>18</v>
      </c>
      <c r="D15674" s="3" t="s">
        <v>111</v>
      </c>
      <c r="E15674" s="3">
        <v>2</v>
      </c>
      <c r="F15674" s="3">
        <v>2</v>
      </c>
      <c r="G15674" s="3">
        <v>2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3" t="str">
        <f>B15674&amp;" | "&amp;C15674&amp;" | "&amp;D15674</f>
        <v>documentazione_amministrativa / documentazione_contabile | FATTURA ATTIVA | ACCONTO/ANTICIPO SU FATTURA</v>
      </c>
      <c r="Q15674" s="3" t="str">
        <f>VLOOKUP(P15674,'Classificazione UD'!A:B,2,FALSE)</f>
        <v>Amministrativo</v>
      </c>
    </row>
    <row r="15675" spans="1:17" ht="15" customHeight="1" x14ac:dyDescent="0.25">
      <c r="A15675" s="30">
        <v>2017</v>
      </c>
      <c r="B15675" s="3" t="s">
        <v>17</v>
      </c>
      <c r="C15675" s="3" t="s">
        <v>18</v>
      </c>
      <c r="D15675" s="3" t="s">
        <v>134</v>
      </c>
      <c r="E15675" s="3">
        <v>2</v>
      </c>
      <c r="F15675" s="3">
        <v>2</v>
      </c>
      <c r="G15675" s="3">
        <v>2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 t="str">
        <f>B15675&amp;" | "&amp;C15675&amp;" | "&amp;D15675</f>
        <v>documentazione_amministrativa / documentazione_contabile | FATTURA ATTIVA | ACCONTO/ANTICIPO SU PARCELLA</v>
      </c>
      <c r="Q15675" s="3" t="str">
        <f>VLOOKUP(P15675,'Classificazione UD'!A:B,2,FALSE)</f>
        <v>Amministrativo</v>
      </c>
    </row>
    <row r="15676" spans="1:17" ht="15" customHeight="1" x14ac:dyDescent="0.25">
      <c r="A15676" s="30">
        <v>2017</v>
      </c>
      <c r="B15676" s="3" t="s">
        <v>17</v>
      </c>
      <c r="C15676" s="3" t="s">
        <v>18</v>
      </c>
      <c r="D15676" s="3" t="s">
        <v>19</v>
      </c>
      <c r="E15676" s="3">
        <v>8705</v>
      </c>
      <c r="F15676" s="3">
        <v>8705</v>
      </c>
      <c r="G15676" s="3">
        <v>8705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 t="str">
        <f>B15676&amp;" | "&amp;C15676&amp;" | "&amp;D15676</f>
        <v>documentazione_amministrativa / documentazione_contabile | FATTURA ATTIVA | FATTURA</v>
      </c>
      <c r="Q15676" s="3" t="str">
        <f>VLOOKUP(P15676,'Classificazione UD'!A:B,2,FALSE)</f>
        <v>Fiscale</v>
      </c>
    </row>
    <row r="15677" spans="1:17" ht="15" customHeight="1" x14ac:dyDescent="0.25">
      <c r="A15677" s="30">
        <v>2017</v>
      </c>
      <c r="B15677" s="3" t="s">
        <v>17</v>
      </c>
      <c r="C15677" s="3" t="s">
        <v>18</v>
      </c>
      <c r="D15677" s="3" t="s">
        <v>28</v>
      </c>
      <c r="E15677" s="3">
        <v>241</v>
      </c>
      <c r="F15677" s="3">
        <v>241</v>
      </c>
      <c r="G15677" s="3">
        <v>241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 t="str">
        <f>B15677&amp;" | "&amp;C15677&amp;" | "&amp;D15677</f>
        <v>documentazione_amministrativa / documentazione_contabile | FATTURA ATTIVA | NOTA DI CREDITO</v>
      </c>
      <c r="Q15677" s="3" t="str">
        <f>VLOOKUP(P15677,'Classificazione UD'!A:B,2,FALSE)</f>
        <v>Fiscale</v>
      </c>
    </row>
    <row r="15678" spans="1:17" ht="15" customHeight="1" x14ac:dyDescent="0.25">
      <c r="A15678" s="30">
        <v>2017</v>
      </c>
      <c r="B15678" s="3" t="s">
        <v>17</v>
      </c>
      <c r="C15678" s="3" t="s">
        <v>18</v>
      </c>
      <c r="D15678" s="3" t="s">
        <v>32</v>
      </c>
      <c r="E15678" s="3">
        <v>2</v>
      </c>
      <c r="F15678" s="3">
        <v>2</v>
      </c>
      <c r="G15678" s="3">
        <v>2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0</v>
      </c>
      <c r="O15678" s="3">
        <v>0</v>
      </c>
      <c r="P15678" s="3" t="str">
        <f>B15678&amp;" | "&amp;C15678&amp;" | "&amp;D15678</f>
        <v>documentazione_amministrativa / documentazione_contabile | FATTURA ATTIVA | NOTA DI DEBITO</v>
      </c>
      <c r="Q15678" s="3" t="str">
        <f>VLOOKUP(P15678,'Classificazione UD'!A:B,2,FALSE)</f>
        <v>Fiscale</v>
      </c>
    </row>
    <row r="15679" spans="1:17" ht="15" customHeight="1" x14ac:dyDescent="0.25">
      <c r="A15679" s="30">
        <v>2017</v>
      </c>
      <c r="B15679" s="3" t="s">
        <v>17</v>
      </c>
      <c r="C15679" s="3" t="s">
        <v>18</v>
      </c>
      <c r="D15679" s="3" t="s">
        <v>86</v>
      </c>
      <c r="E15679" s="3">
        <v>1</v>
      </c>
      <c r="F15679" s="3">
        <v>1</v>
      </c>
      <c r="G15679" s="3">
        <v>1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3" t="str">
        <f>B15679&amp;" | "&amp;C15679&amp;" | "&amp;D15679</f>
        <v>documentazione_amministrativa / documentazione_contabile | FATTURA ATTIVA | PARCELLA</v>
      </c>
      <c r="Q15679" s="3" t="str">
        <f>VLOOKUP(P15679,'Classificazione UD'!A:B,2,FALSE)</f>
        <v>Amministrativo</v>
      </c>
    </row>
    <row r="15680" spans="1:17" ht="15" customHeight="1" x14ac:dyDescent="0.25">
      <c r="A15680" s="30">
        <v>2017</v>
      </c>
      <c r="B15680" s="3" t="s">
        <v>23</v>
      </c>
      <c r="C15680" s="3" t="s">
        <v>24</v>
      </c>
      <c r="D15680" s="3" t="s">
        <v>326</v>
      </c>
      <c r="E15680" s="3">
        <v>1</v>
      </c>
      <c r="F15680" s="3">
        <v>1</v>
      </c>
      <c r="G15680" s="3">
        <v>1</v>
      </c>
      <c r="H15680" s="3">
        <v>8048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s="3">
        <v>0</v>
      </c>
      <c r="P15680" s="3" t="str">
        <f>B15680&amp;" | "&amp;C15680&amp;" | "&amp;D15680</f>
        <v>documentazione_amministrativa / altri_documenti | FOGLIO DI TRASFORMAZIONE | FOGLIO DI TRASFORMAZIONE PER ATTESTAZIONE IMPOSSIBILITA DI RECAPITO</v>
      </c>
      <c r="Q15680" s="3" t="str">
        <f>VLOOKUP(P15680,'Classificazione UD'!A:B,2,FALSE)</f>
        <v>Amministrativo</v>
      </c>
    </row>
    <row r="15681" spans="1:17" ht="15" customHeight="1" x14ac:dyDescent="0.25">
      <c r="A15681" s="30">
        <v>2017</v>
      </c>
      <c r="B15681" s="3" t="s">
        <v>23</v>
      </c>
      <c r="C15681" s="3" t="s">
        <v>24</v>
      </c>
      <c r="D15681" s="3" t="s">
        <v>327</v>
      </c>
      <c r="E15681" s="3">
        <v>4</v>
      </c>
      <c r="F15681" s="3">
        <v>4</v>
      </c>
      <c r="G15681" s="3">
        <v>4</v>
      </c>
      <c r="H15681" s="3">
        <v>32192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s="3">
        <v>0</v>
      </c>
      <c r="P15681" s="3" t="str">
        <f>B15681&amp;" | "&amp;C15681&amp;" | "&amp;D15681</f>
        <v>documentazione_amministrativa / altri_documenti | FOGLIO DI TRASFORMAZIONE | FOGLIO DI TRASFORMAZIONE PER LOTTO DI FATTURE</v>
      </c>
      <c r="Q15681" s="3" t="str">
        <f>VLOOKUP(P15681,'Classificazione UD'!A:B,2,FALSE)</f>
        <v>Amministrativo</v>
      </c>
    </row>
    <row r="15682" spans="1:17" ht="15" customHeight="1" x14ac:dyDescent="0.25">
      <c r="A15682" s="30">
        <v>2017</v>
      </c>
      <c r="B15682" s="3" t="s">
        <v>23</v>
      </c>
      <c r="C15682" s="3" t="s">
        <v>24</v>
      </c>
      <c r="D15682" s="3" t="s">
        <v>328</v>
      </c>
      <c r="E15682" s="3">
        <v>1</v>
      </c>
      <c r="F15682" s="3">
        <v>1</v>
      </c>
      <c r="G15682" s="3">
        <v>1</v>
      </c>
      <c r="H15682" s="3">
        <v>8048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 t="str">
        <f>B15682&amp;" | "&amp;C15682&amp;" | "&amp;D15682</f>
        <v>documentazione_amministrativa / altri_documenti | FOGLIO DI TRASFORMAZIONE | FOGLIO DI TRASFORMAZIONE PER NOTIFICA DI DECORRENZA DEI TERMINI</v>
      </c>
      <c r="Q15682" s="3" t="str">
        <f>VLOOKUP(P15682,'Classificazione UD'!A:B,2,FALSE)</f>
        <v>Amministrativo</v>
      </c>
    </row>
    <row r="15683" spans="1:17" ht="15" customHeight="1" x14ac:dyDescent="0.25">
      <c r="A15683" s="30">
        <v>2017</v>
      </c>
      <c r="B15683" s="3" t="s">
        <v>23</v>
      </c>
      <c r="C15683" s="3" t="s">
        <v>24</v>
      </c>
      <c r="D15683" s="3" t="s">
        <v>329</v>
      </c>
      <c r="E15683" s="3">
        <v>1</v>
      </c>
      <c r="F15683" s="3">
        <v>1</v>
      </c>
      <c r="G15683" s="3">
        <v>1</v>
      </c>
      <c r="H15683" s="3">
        <v>8048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 t="str">
        <f>B15683&amp;" | "&amp;C15683&amp;" | "&amp;D15683</f>
        <v>documentazione_amministrativa / altri_documenti | FOGLIO DI TRASFORMAZIONE | FOGLIO DI TRASFORMAZIONE PER NOTIFICA DI ESITO</v>
      </c>
      <c r="Q15683" s="3" t="str">
        <f>VLOOKUP(P15683,'Classificazione UD'!A:B,2,FALSE)</f>
        <v>Amministrativo</v>
      </c>
    </row>
    <row r="15684" spans="1:17" ht="15" customHeight="1" x14ac:dyDescent="0.25">
      <c r="A15684" s="30">
        <v>2017</v>
      </c>
      <c r="B15684" s="3" t="s">
        <v>23</v>
      </c>
      <c r="C15684" s="3" t="s">
        <v>24</v>
      </c>
      <c r="D15684" s="3" t="s">
        <v>330</v>
      </c>
      <c r="E15684" s="3">
        <v>1</v>
      </c>
      <c r="F15684" s="3">
        <v>1</v>
      </c>
      <c r="G15684" s="3">
        <v>1</v>
      </c>
      <c r="H15684" s="3">
        <v>8048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 t="str">
        <f>B15684&amp;" | "&amp;C15684&amp;" | "&amp;D15684</f>
        <v>documentazione_amministrativa / altri_documenti | FOGLIO DI TRASFORMAZIONE | FOGLIO DI TRASFORMAZIONE PER NOTIFICA DI MANCATA CONSEGNA</v>
      </c>
      <c r="Q15684" s="3" t="str">
        <f>VLOOKUP(P15684,'Classificazione UD'!A:B,2,FALSE)</f>
        <v>Amministrativo</v>
      </c>
    </row>
    <row r="15685" spans="1:17" ht="15" customHeight="1" x14ac:dyDescent="0.25">
      <c r="A15685" s="30">
        <v>2017</v>
      </c>
      <c r="B15685" s="3" t="s">
        <v>23</v>
      </c>
      <c r="C15685" s="3" t="s">
        <v>24</v>
      </c>
      <c r="D15685" s="3" t="s">
        <v>331</v>
      </c>
      <c r="E15685" s="3">
        <v>1</v>
      </c>
      <c r="F15685" s="3">
        <v>1</v>
      </c>
      <c r="G15685" s="3">
        <v>1</v>
      </c>
      <c r="H15685" s="3">
        <v>8048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s="3">
        <v>0</v>
      </c>
      <c r="P15685" s="3" t="str">
        <f>B15685&amp;" | "&amp;C15685&amp;" | "&amp;D15685</f>
        <v>documentazione_amministrativa / altri_documenti | FOGLIO DI TRASFORMAZIONE | FOGLIO DI TRASFORMAZIONE PER RICEVUTA DI CONSEGNA</v>
      </c>
      <c r="Q15685" s="3" t="str">
        <f>VLOOKUP(P15685,'Classificazione UD'!A:B,2,FALSE)</f>
        <v>Amministrativo</v>
      </c>
    </row>
    <row r="15686" spans="1:17" ht="15" customHeight="1" x14ac:dyDescent="0.25">
      <c r="A15686" s="30">
        <v>2017</v>
      </c>
      <c r="B15686" s="3" t="s">
        <v>17</v>
      </c>
      <c r="C15686" s="3" t="s">
        <v>152</v>
      </c>
      <c r="D15686" s="3" t="s">
        <v>152</v>
      </c>
      <c r="E15686" s="3">
        <v>8572</v>
      </c>
      <c r="F15686" s="3">
        <v>8572</v>
      </c>
      <c r="G15686" s="3">
        <v>17144</v>
      </c>
      <c r="H15686" s="3">
        <v>1321157208</v>
      </c>
      <c r="I15686" s="3">
        <v>17466</v>
      </c>
      <c r="J15686" s="3">
        <v>34932</v>
      </c>
      <c r="K15686" s="3">
        <v>73170716</v>
      </c>
      <c r="L15686" s="3">
        <v>0</v>
      </c>
      <c r="M15686" s="3">
        <v>0</v>
      </c>
      <c r="N15686" s="3">
        <v>0</v>
      </c>
      <c r="O15686" s="3">
        <v>0</v>
      </c>
      <c r="P15686" s="3" t="str">
        <f>B15686&amp;" | "&amp;C15686&amp;" | "&amp;D15686</f>
        <v>documentazione_amministrativa / documentazione_contabile | LOTTO DI FATTURE | LOTTO DI FATTURE</v>
      </c>
      <c r="Q15686" s="3" t="str">
        <f>VLOOKUP(P15686,'Classificazione UD'!A:B,2,FALSE)</f>
        <v>Fiscale</v>
      </c>
    </row>
    <row r="15687" spans="1:17" ht="15" customHeight="1" x14ac:dyDescent="0.25">
      <c r="A15687" s="30">
        <v>2017</v>
      </c>
      <c r="B15687" s="3" t="s">
        <v>20</v>
      </c>
      <c r="C15687" s="3" t="s">
        <v>21</v>
      </c>
      <c r="D15687" s="3" t="s">
        <v>21</v>
      </c>
      <c r="E15687" s="3">
        <v>26</v>
      </c>
      <c r="F15687" s="3">
        <v>26</v>
      </c>
      <c r="G15687" s="3">
        <v>26</v>
      </c>
      <c r="H15687" s="3">
        <v>565992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0</v>
      </c>
      <c r="O15687" s="3">
        <v>0</v>
      </c>
      <c r="P15687" s="3" t="str">
        <f>B15687&amp;" | "&amp;C15687&amp;" | "&amp;D15687</f>
        <v>documentazione_amministrativa / registri | REGISTRO GIORNALIERO | REGISTRO GIORNALIERO</v>
      </c>
      <c r="Q15687" s="3" t="str">
        <f>VLOOKUP(P15687,'Classificazione UD'!A:B,2,FALSE)</f>
        <v>RGP</v>
      </c>
    </row>
    <row r="15688" spans="1:17" ht="15" customHeight="1" x14ac:dyDescent="0.25">
      <c r="A15688" s="30">
        <v>2017</v>
      </c>
      <c r="B15688" s="3" t="s">
        <v>44</v>
      </c>
      <c r="C15688" s="3" t="s">
        <v>46</v>
      </c>
      <c r="D15688" s="3" t="s">
        <v>46</v>
      </c>
      <c r="E15688" s="3">
        <v>5</v>
      </c>
      <c r="F15688" s="3">
        <v>10</v>
      </c>
      <c r="G15688" s="3">
        <v>10</v>
      </c>
      <c r="H15688" s="3">
        <v>5147823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s="3">
        <v>0</v>
      </c>
      <c r="P15688" s="3" t="str">
        <f>B15688&amp;" | "&amp;C15688&amp;" | "&amp;D15688</f>
        <v>documentazione_amministrativa / deliberazioni | DELIBERA | DELIBERA</v>
      </c>
      <c r="Q15688" s="3" t="str">
        <f>VLOOKUP(P15688,'Classificazione UD'!A:B,2,FALSE)</f>
        <v>Amministrativo</v>
      </c>
    </row>
    <row r="15689" spans="1:17" ht="15" customHeight="1" x14ac:dyDescent="0.25">
      <c r="A15689" s="30">
        <v>2017</v>
      </c>
      <c r="B15689" s="3" t="s">
        <v>118</v>
      </c>
      <c r="C15689" s="3" t="s">
        <v>122</v>
      </c>
      <c r="D15689" s="3" t="s">
        <v>122</v>
      </c>
      <c r="E15689" s="3">
        <v>4</v>
      </c>
      <c r="F15689" s="3">
        <v>8</v>
      </c>
      <c r="G15689" s="3">
        <v>8</v>
      </c>
      <c r="H15689" s="3">
        <v>807473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0</v>
      </c>
      <c r="O15689" s="3">
        <v>0</v>
      </c>
      <c r="P15689" s="3" t="str">
        <f>B15689&amp;" | "&amp;C15689&amp;" | "&amp;D15689</f>
        <v>documentazione_amministrativa / decreti_ordinanze | ORDINANZA | ORDINANZA</v>
      </c>
      <c r="Q15689" s="3" t="str">
        <f>VLOOKUP(P15689,'Classificazione UD'!A:B,2,FALSE)</f>
        <v>Amministrativo</v>
      </c>
    </row>
    <row r="15690" spans="1:17" ht="15" customHeight="1" x14ac:dyDescent="0.25">
      <c r="A15690" s="30">
        <v>2017</v>
      </c>
      <c r="B15690" s="3" t="s">
        <v>44</v>
      </c>
      <c r="C15690" s="3" t="s">
        <v>46</v>
      </c>
      <c r="D15690" s="3" t="s">
        <v>46</v>
      </c>
      <c r="E15690" s="3">
        <v>33</v>
      </c>
      <c r="F15690" s="3">
        <v>66</v>
      </c>
      <c r="G15690" s="3">
        <v>66</v>
      </c>
      <c r="H15690" s="3">
        <v>16772616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3" t="str">
        <f>B15690&amp;" | "&amp;C15690&amp;" | "&amp;D15690</f>
        <v>documentazione_amministrativa / deliberazioni | DELIBERA | DELIBERA</v>
      </c>
      <c r="Q15690" s="3" t="str">
        <f>VLOOKUP(P15690,'Classificazione UD'!A:B,2,FALSE)</f>
        <v>Amministrativo</v>
      </c>
    </row>
    <row r="15691" spans="1:17" ht="15" customHeight="1" x14ac:dyDescent="0.25">
      <c r="A15691" s="30">
        <v>2017</v>
      </c>
      <c r="B15691" s="3" t="s">
        <v>48</v>
      </c>
      <c r="C15691" s="3" t="s">
        <v>81</v>
      </c>
      <c r="D15691" s="3" t="s">
        <v>81</v>
      </c>
      <c r="E15691" s="3">
        <v>161</v>
      </c>
      <c r="F15691" s="3">
        <v>334</v>
      </c>
      <c r="G15691" s="3">
        <v>334</v>
      </c>
      <c r="H15691" s="3">
        <v>67517511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3" t="str">
        <f>B15691&amp;" | "&amp;C15691&amp;" | "&amp;D15691</f>
        <v>documentazione_amministrativa / determinazioni | DETERMINA | DETERMINA</v>
      </c>
      <c r="Q15691" s="3" t="str">
        <f>VLOOKUP(P15691,'Classificazione UD'!A:B,2,FALSE)</f>
        <v>Amministrativo</v>
      </c>
    </row>
    <row r="15692" spans="1:17" ht="15" customHeight="1" x14ac:dyDescent="0.25">
      <c r="A15692" s="30">
        <v>2017</v>
      </c>
      <c r="B15692" s="3" t="s">
        <v>36</v>
      </c>
      <c r="C15692" s="3" t="s">
        <v>50</v>
      </c>
      <c r="D15692" s="3" t="s">
        <v>50</v>
      </c>
      <c r="E15692" s="3">
        <v>467</v>
      </c>
      <c r="F15692" s="3">
        <v>1258</v>
      </c>
      <c r="G15692" s="3">
        <v>1258</v>
      </c>
      <c r="H15692" s="3">
        <v>783233792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 t="str">
        <f>B15692&amp;" | "&amp;C15692&amp;" | "&amp;D15692</f>
        <v>documentazione_amministrativa / documenti_protocollati | DOCUMENTO PROTOCOLLATO | DOCUMENTO PROTOCOLLATO</v>
      </c>
      <c r="Q15692" s="3" t="str">
        <f>VLOOKUP(P15692,'Classificazione UD'!A:B,2,FALSE)</f>
        <v>Protocollo</v>
      </c>
    </row>
    <row r="15693" spans="1:17" ht="15" customHeight="1" x14ac:dyDescent="0.25">
      <c r="A15693" s="30">
        <v>2017</v>
      </c>
      <c r="B15693" s="3" t="s">
        <v>20</v>
      </c>
      <c r="C15693" s="3" t="s">
        <v>21</v>
      </c>
      <c r="D15693" s="3" t="s">
        <v>21</v>
      </c>
      <c r="E15693" s="3">
        <v>230</v>
      </c>
      <c r="F15693" s="3">
        <v>230</v>
      </c>
      <c r="G15693" s="3">
        <v>230</v>
      </c>
      <c r="H15693" s="3">
        <v>24021432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0</v>
      </c>
      <c r="O15693" s="3">
        <v>0</v>
      </c>
      <c r="P15693" s="3" t="str">
        <f>B15693&amp;" | "&amp;C15693&amp;" | "&amp;D15693</f>
        <v>documentazione_amministrativa / registri | REGISTRO GIORNALIERO | REGISTRO GIORNALIERO</v>
      </c>
      <c r="Q15693" s="3" t="str">
        <f>VLOOKUP(P15693,'Classificazione UD'!A:B,2,FALSE)</f>
        <v>RGP</v>
      </c>
    </row>
    <row r="15694" spans="1:17" ht="15" customHeight="1" x14ac:dyDescent="0.25">
      <c r="A15694" s="30">
        <v>2017</v>
      </c>
      <c r="B15694" s="3" t="s">
        <v>36</v>
      </c>
      <c r="C15694" s="3" t="s">
        <v>50</v>
      </c>
      <c r="D15694" s="3" t="s">
        <v>50</v>
      </c>
      <c r="E15694" s="3">
        <v>5706</v>
      </c>
      <c r="F15694" s="3">
        <v>18313</v>
      </c>
      <c r="G15694" s="3">
        <v>18313</v>
      </c>
      <c r="H15694" s="3">
        <v>13371629901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3" t="str">
        <f>B15694&amp;" | "&amp;C15694&amp;" | "&amp;D15694</f>
        <v>documentazione_amministrativa / documenti_protocollati | DOCUMENTO PROTOCOLLATO | DOCUMENTO PROTOCOLLATO</v>
      </c>
      <c r="Q15694" s="3" t="str">
        <f>VLOOKUP(P15694,'Classificazione UD'!A:B,2,FALSE)</f>
        <v>Protocollo</v>
      </c>
    </row>
    <row r="15695" spans="1:17" ht="15" customHeight="1" x14ac:dyDescent="0.25">
      <c r="A15695" s="30">
        <v>2017</v>
      </c>
      <c r="B15695" s="3" t="s">
        <v>20</v>
      </c>
      <c r="C15695" s="3" t="s">
        <v>21</v>
      </c>
      <c r="D15695" s="3" t="s">
        <v>21</v>
      </c>
      <c r="E15695" s="3">
        <v>217</v>
      </c>
      <c r="F15695" s="3">
        <v>217</v>
      </c>
      <c r="G15695" s="3">
        <v>217</v>
      </c>
      <c r="H15695" s="3">
        <v>40005280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 t="str">
        <f>B15695&amp;" | "&amp;C15695&amp;" | "&amp;D15695</f>
        <v>documentazione_amministrativa / registri | REGISTRO GIORNALIERO | REGISTRO GIORNALIERO</v>
      </c>
      <c r="Q15695" s="3" t="str">
        <f>VLOOKUP(P15695,'Classificazione UD'!A:B,2,FALSE)</f>
        <v>RGP</v>
      </c>
    </row>
    <row r="15696" spans="1:17" ht="15" customHeight="1" x14ac:dyDescent="0.25">
      <c r="A15696" s="30">
        <v>2017</v>
      </c>
      <c r="B15696" s="3" t="s">
        <v>20</v>
      </c>
      <c r="C15696" s="3" t="s">
        <v>21</v>
      </c>
      <c r="D15696" s="3" t="s">
        <v>21</v>
      </c>
      <c r="E15696" s="3">
        <v>38</v>
      </c>
      <c r="F15696" s="3">
        <v>38</v>
      </c>
      <c r="G15696" s="3">
        <v>38</v>
      </c>
      <c r="H15696" s="3">
        <v>7189538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 t="str">
        <f>B15696&amp;" | "&amp;C15696&amp;" | "&amp;D15696</f>
        <v>documentazione_amministrativa / registri | REGISTRO GIORNALIERO | REGISTRO GIORNALIERO</v>
      </c>
      <c r="Q15696" s="3" t="str">
        <f>VLOOKUP(P15696,'Classificazione UD'!A:B,2,FALSE)</f>
        <v>RGP</v>
      </c>
    </row>
    <row r="15697" spans="1:17" ht="15" customHeight="1" x14ac:dyDescent="0.25">
      <c r="A15697" s="30">
        <v>2017</v>
      </c>
      <c r="B15697" s="3" t="s">
        <v>23</v>
      </c>
      <c r="C15697" s="3" t="s">
        <v>24</v>
      </c>
      <c r="D15697" s="3" t="s">
        <v>24</v>
      </c>
      <c r="E15697" s="3">
        <v>1</v>
      </c>
      <c r="F15697" s="3">
        <v>1</v>
      </c>
      <c r="G15697" s="3">
        <v>1</v>
      </c>
      <c r="H15697" s="3">
        <v>57885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 t="str">
        <f>B15697&amp;" | "&amp;C15697&amp;" | "&amp;D15697</f>
        <v>documentazione_amministrativa / altri_documenti | FOGLIO DI TRASFORMAZIONE | FOGLIO DI TRASFORMAZIONE</v>
      </c>
      <c r="Q15697" s="3" t="str">
        <f>VLOOKUP(P15697,'Classificazione UD'!A:B,2,FALSE)</f>
        <v>Tecnico</v>
      </c>
    </row>
    <row r="15698" spans="1:17" ht="15" customHeight="1" x14ac:dyDescent="0.25">
      <c r="A15698" s="30">
        <v>2017</v>
      </c>
      <c r="B15698" s="3" t="s">
        <v>17</v>
      </c>
      <c r="C15698" s="3" t="s">
        <v>27</v>
      </c>
      <c r="D15698" s="3" t="s">
        <v>19</v>
      </c>
      <c r="E15698" s="3">
        <v>105</v>
      </c>
      <c r="F15698" s="3">
        <v>207</v>
      </c>
      <c r="G15698" s="3">
        <v>414</v>
      </c>
      <c r="H15698" s="3">
        <v>27045504</v>
      </c>
      <c r="I15698" s="3">
        <v>226</v>
      </c>
      <c r="J15698" s="3">
        <v>452</v>
      </c>
      <c r="K15698" s="3">
        <v>156505</v>
      </c>
      <c r="L15698" s="3">
        <v>1</v>
      </c>
      <c r="M15698" s="3">
        <v>5</v>
      </c>
      <c r="N15698" s="3">
        <v>10</v>
      </c>
      <c r="O15698" s="3">
        <v>948798</v>
      </c>
      <c r="P15698" s="3" t="str">
        <f>B15698&amp;" | "&amp;C15698&amp;" | "&amp;D15698</f>
        <v>documentazione_amministrativa / documentazione_contabile | FATTURA PASSIVA | FATTURA</v>
      </c>
      <c r="Q15698" s="3" t="str">
        <f>VLOOKUP(P15698,'Classificazione UD'!A:B,2,FALSE)</f>
        <v>Fiscale</v>
      </c>
    </row>
    <row r="15699" spans="1:17" ht="15" customHeight="1" x14ac:dyDescent="0.25">
      <c r="A15699" s="30">
        <v>2017</v>
      </c>
      <c r="B15699" s="3" t="s">
        <v>23</v>
      </c>
      <c r="C15699" s="3" t="s">
        <v>24</v>
      </c>
      <c r="D15699" s="3" t="s">
        <v>24</v>
      </c>
      <c r="E15699" s="3">
        <v>1</v>
      </c>
      <c r="F15699" s="3">
        <v>1</v>
      </c>
      <c r="G15699" s="3">
        <v>1</v>
      </c>
      <c r="H15699" s="3">
        <v>57885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0</v>
      </c>
      <c r="O15699" s="3">
        <v>0</v>
      </c>
      <c r="P15699" s="3" t="str">
        <f>B15699&amp;" | "&amp;C15699&amp;" | "&amp;D15699</f>
        <v>documentazione_amministrativa / altri_documenti | FOGLIO DI TRASFORMAZIONE | FOGLIO DI TRASFORMAZIONE</v>
      </c>
      <c r="Q15699" s="3" t="str">
        <f>VLOOKUP(P15699,'Classificazione UD'!A:B,2,FALSE)</f>
        <v>Tecnico</v>
      </c>
    </row>
    <row r="15700" spans="1:17" ht="15" customHeight="1" x14ac:dyDescent="0.25">
      <c r="A15700" s="30">
        <v>2017</v>
      </c>
      <c r="B15700" s="3" t="s">
        <v>17</v>
      </c>
      <c r="C15700" s="3" t="s">
        <v>27</v>
      </c>
      <c r="D15700" s="3" t="s">
        <v>19</v>
      </c>
      <c r="E15700" s="3">
        <v>74</v>
      </c>
      <c r="F15700" s="3">
        <v>148</v>
      </c>
      <c r="G15700" s="3">
        <v>296</v>
      </c>
      <c r="H15700" s="3">
        <v>16070440</v>
      </c>
      <c r="I15700" s="3">
        <v>148</v>
      </c>
      <c r="J15700" s="3">
        <v>296</v>
      </c>
      <c r="K15700" s="3">
        <v>350199</v>
      </c>
      <c r="L15700" s="3">
        <v>0</v>
      </c>
      <c r="M15700" s="3">
        <v>0</v>
      </c>
      <c r="N15700" s="3">
        <v>0</v>
      </c>
      <c r="O15700" s="3">
        <v>0</v>
      </c>
      <c r="P15700" s="3" t="str">
        <f>B15700&amp;" | "&amp;C15700&amp;" | "&amp;D15700</f>
        <v>documentazione_amministrativa / documentazione_contabile | FATTURA PASSIVA | FATTURA</v>
      </c>
      <c r="Q15700" s="3" t="str">
        <f>VLOOKUP(P15700,'Classificazione UD'!A:B,2,FALSE)</f>
        <v>Fiscale</v>
      </c>
    </row>
    <row r="15701" spans="1:17" ht="15" customHeight="1" x14ac:dyDescent="0.25">
      <c r="A15701" s="30">
        <v>2017</v>
      </c>
      <c r="B15701" s="3" t="s">
        <v>23</v>
      </c>
      <c r="C15701" s="3" t="s">
        <v>24</v>
      </c>
      <c r="D15701" s="3" t="s">
        <v>24</v>
      </c>
      <c r="E15701" s="3">
        <v>1</v>
      </c>
      <c r="F15701" s="3">
        <v>1</v>
      </c>
      <c r="G15701" s="3">
        <v>1</v>
      </c>
      <c r="H15701" s="3">
        <v>57885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3" t="str">
        <f>B15701&amp;" | "&amp;C15701&amp;" | "&amp;D15701</f>
        <v>documentazione_amministrativa / altri_documenti | FOGLIO DI TRASFORMAZIONE | FOGLIO DI TRASFORMAZIONE</v>
      </c>
      <c r="Q15701" s="3" t="str">
        <f>VLOOKUP(P15701,'Classificazione UD'!A:B,2,FALSE)</f>
        <v>Tecnico</v>
      </c>
    </row>
    <row r="15702" spans="1:17" ht="15" customHeight="1" x14ac:dyDescent="0.25">
      <c r="A15702" s="30">
        <v>2017</v>
      </c>
      <c r="B15702" s="3" t="s">
        <v>17</v>
      </c>
      <c r="C15702" s="3" t="s">
        <v>27</v>
      </c>
      <c r="D15702" s="3" t="s">
        <v>19</v>
      </c>
      <c r="E15702" s="3">
        <v>63</v>
      </c>
      <c r="F15702" s="3">
        <v>126</v>
      </c>
      <c r="G15702" s="3">
        <v>252</v>
      </c>
      <c r="H15702" s="3">
        <v>15247190</v>
      </c>
      <c r="I15702" s="3">
        <v>126</v>
      </c>
      <c r="J15702" s="3">
        <v>252</v>
      </c>
      <c r="K15702" s="3">
        <v>59618</v>
      </c>
      <c r="L15702" s="3">
        <v>0</v>
      </c>
      <c r="M15702" s="3">
        <v>0</v>
      </c>
      <c r="N15702" s="3">
        <v>0</v>
      </c>
      <c r="O15702" s="3">
        <v>0</v>
      </c>
      <c r="P15702" s="3" t="str">
        <f>B15702&amp;" | "&amp;C15702&amp;" | "&amp;D15702</f>
        <v>documentazione_amministrativa / documentazione_contabile | FATTURA PASSIVA | FATTURA</v>
      </c>
      <c r="Q15702" s="3" t="str">
        <f>VLOOKUP(P15702,'Classificazione UD'!A:B,2,FALSE)</f>
        <v>Fiscale</v>
      </c>
    </row>
    <row r="15703" spans="1:17" ht="15" customHeight="1" x14ac:dyDescent="0.25">
      <c r="A15703" s="30">
        <v>2017</v>
      </c>
      <c r="B15703" s="3" t="s">
        <v>17</v>
      </c>
      <c r="C15703" s="3" t="s">
        <v>27</v>
      </c>
      <c r="D15703" s="3" t="s">
        <v>19</v>
      </c>
      <c r="E15703" s="3">
        <v>128</v>
      </c>
      <c r="F15703" s="3">
        <v>256</v>
      </c>
      <c r="G15703" s="3">
        <v>512</v>
      </c>
      <c r="H15703" s="3">
        <v>25689411</v>
      </c>
      <c r="I15703" s="3">
        <v>256</v>
      </c>
      <c r="J15703" s="3">
        <v>512</v>
      </c>
      <c r="K15703" s="3">
        <v>491862</v>
      </c>
      <c r="L15703" s="3">
        <v>0</v>
      </c>
      <c r="M15703" s="3">
        <v>0</v>
      </c>
      <c r="N15703" s="3">
        <v>0</v>
      </c>
      <c r="O15703" s="3">
        <v>0</v>
      </c>
      <c r="P15703" s="3" t="str">
        <f>B15703&amp;" | "&amp;C15703&amp;" | "&amp;D15703</f>
        <v>documentazione_amministrativa / documentazione_contabile | FATTURA PASSIVA | FATTURA</v>
      </c>
      <c r="Q15703" s="3" t="str">
        <f>VLOOKUP(P15703,'Classificazione UD'!A:B,2,FALSE)</f>
        <v>Fiscale</v>
      </c>
    </row>
    <row r="15704" spans="1:17" ht="15" customHeight="1" x14ac:dyDescent="0.25">
      <c r="A15704" s="30">
        <v>2017</v>
      </c>
      <c r="B15704" s="3" t="s">
        <v>17</v>
      </c>
      <c r="C15704" s="3" t="s">
        <v>27</v>
      </c>
      <c r="D15704" s="3" t="s">
        <v>28</v>
      </c>
      <c r="E15704" s="3">
        <v>2</v>
      </c>
      <c r="F15704" s="3">
        <v>4</v>
      </c>
      <c r="G15704" s="3">
        <v>8</v>
      </c>
      <c r="H15704" s="3">
        <v>912131</v>
      </c>
      <c r="I15704" s="3">
        <v>4</v>
      </c>
      <c r="J15704" s="3">
        <v>8</v>
      </c>
      <c r="K15704" s="3">
        <v>9687</v>
      </c>
      <c r="L15704" s="3">
        <v>0</v>
      </c>
      <c r="M15704" s="3">
        <v>0</v>
      </c>
      <c r="N15704" s="3">
        <v>0</v>
      </c>
      <c r="O15704" s="3">
        <v>0</v>
      </c>
      <c r="P15704" s="3" t="str">
        <f>B15704&amp;" | "&amp;C15704&amp;" | "&amp;D15704</f>
        <v>documentazione_amministrativa / documentazione_contabile | FATTURA PASSIVA | NOTA DI CREDITO</v>
      </c>
      <c r="Q15704" s="3" t="str">
        <f>VLOOKUP(P15704,'Classificazione UD'!A:B,2,FALSE)</f>
        <v>Fiscale</v>
      </c>
    </row>
    <row r="15705" spans="1:17" ht="15" customHeight="1" x14ac:dyDescent="0.25">
      <c r="A15705" s="30">
        <v>2017</v>
      </c>
      <c r="B15705" s="3" t="s">
        <v>23</v>
      </c>
      <c r="C15705" s="3" t="s">
        <v>24</v>
      </c>
      <c r="D15705" s="3" t="s">
        <v>24</v>
      </c>
      <c r="E15705" s="3">
        <v>1</v>
      </c>
      <c r="F15705" s="3">
        <v>1</v>
      </c>
      <c r="G15705" s="3">
        <v>1</v>
      </c>
      <c r="H15705" s="3">
        <v>57885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3" t="str">
        <f>B15705&amp;" | "&amp;C15705&amp;" | "&amp;D15705</f>
        <v>documentazione_amministrativa / altri_documenti | FOGLIO DI TRASFORMAZIONE | FOGLIO DI TRASFORMAZIONE</v>
      </c>
      <c r="Q15705" s="3" t="str">
        <f>VLOOKUP(P15705,'Classificazione UD'!A:B,2,FALSE)</f>
        <v>Tecnico</v>
      </c>
    </row>
    <row r="15706" spans="1:17" ht="15" customHeight="1" x14ac:dyDescent="0.25">
      <c r="A15706" s="30">
        <v>2017</v>
      </c>
      <c r="B15706" s="3" t="s">
        <v>20</v>
      </c>
      <c r="C15706" s="3" t="s">
        <v>157</v>
      </c>
      <c r="D15706" s="3" t="s">
        <v>157</v>
      </c>
      <c r="E15706" s="3">
        <v>151</v>
      </c>
      <c r="F15706" s="3">
        <v>151</v>
      </c>
      <c r="G15706" s="3">
        <v>151</v>
      </c>
      <c r="H15706" s="3">
        <v>5071807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0</v>
      </c>
      <c r="O15706" s="3">
        <v>0</v>
      </c>
      <c r="P15706" s="3" t="str">
        <f>B15706&amp;" | "&amp;C15706&amp;" | "&amp;D15706</f>
        <v>documentazione_amministrativa / registri | REGISTRO GIORNALIERO DI PROTOCOLLO | REGISTRO GIORNALIERO DI PROTOCOLLO</v>
      </c>
      <c r="Q15706" s="3" t="str">
        <f>VLOOKUP(P15706,'Classificazione UD'!A:B,2,FALSE)</f>
        <v>RGP</v>
      </c>
    </row>
    <row r="15707" spans="1:17" ht="15" customHeight="1" x14ac:dyDescent="0.25">
      <c r="A15707" s="30">
        <v>2017</v>
      </c>
      <c r="B15707" s="3" t="s">
        <v>17</v>
      </c>
      <c r="C15707" s="3" t="s">
        <v>27</v>
      </c>
      <c r="D15707" s="3" t="s">
        <v>111</v>
      </c>
      <c r="E15707" s="3">
        <v>9</v>
      </c>
      <c r="F15707" s="3">
        <v>54</v>
      </c>
      <c r="G15707" s="3">
        <v>63</v>
      </c>
      <c r="H15707" s="3">
        <v>12182512</v>
      </c>
      <c r="I15707" s="3">
        <v>9</v>
      </c>
      <c r="J15707" s="3">
        <v>9</v>
      </c>
      <c r="K15707" s="3">
        <v>4464</v>
      </c>
      <c r="L15707" s="3">
        <v>0</v>
      </c>
      <c r="M15707" s="3">
        <v>0</v>
      </c>
      <c r="N15707" s="3">
        <v>0</v>
      </c>
      <c r="O15707" s="3">
        <v>0</v>
      </c>
      <c r="P15707" s="3" t="str">
        <f>B15707&amp;" | "&amp;C15707&amp;" | "&amp;D15707</f>
        <v>documentazione_amministrativa / documentazione_contabile | FATTURA PASSIVA | ACCONTO/ANTICIPO SU FATTURA</v>
      </c>
      <c r="Q15707" s="3" t="str">
        <f>VLOOKUP(P15707,'Classificazione UD'!A:B,2,FALSE)</f>
        <v>Fiscale</v>
      </c>
    </row>
    <row r="15708" spans="1:17" ht="15" customHeight="1" x14ac:dyDescent="0.25">
      <c r="A15708" s="30">
        <v>2017</v>
      </c>
      <c r="B15708" s="3" t="s">
        <v>17</v>
      </c>
      <c r="C15708" s="3" t="s">
        <v>27</v>
      </c>
      <c r="D15708" s="3" t="s">
        <v>19</v>
      </c>
      <c r="E15708" s="3">
        <v>1123</v>
      </c>
      <c r="F15708" s="3">
        <v>6020</v>
      </c>
      <c r="G15708" s="3">
        <v>7143</v>
      </c>
      <c r="H15708" s="3">
        <v>472535098</v>
      </c>
      <c r="I15708" s="3">
        <v>1130</v>
      </c>
      <c r="J15708" s="3">
        <v>1137</v>
      </c>
      <c r="K15708" s="3">
        <v>1301531</v>
      </c>
      <c r="L15708" s="3">
        <v>0</v>
      </c>
      <c r="M15708" s="3">
        <v>0</v>
      </c>
      <c r="N15708" s="3">
        <v>0</v>
      </c>
      <c r="O15708" s="3">
        <v>0</v>
      </c>
      <c r="P15708" s="3" t="str">
        <f>B15708&amp;" | "&amp;C15708&amp;" | "&amp;D15708</f>
        <v>documentazione_amministrativa / documentazione_contabile | FATTURA PASSIVA | FATTURA</v>
      </c>
      <c r="Q15708" s="3" t="str">
        <f>VLOOKUP(P15708,'Classificazione UD'!A:B,2,FALSE)</f>
        <v>Fiscale</v>
      </c>
    </row>
    <row r="15709" spans="1:17" ht="15" customHeight="1" x14ac:dyDescent="0.25">
      <c r="A15709" s="30">
        <v>2017</v>
      </c>
      <c r="B15709" s="3" t="s">
        <v>17</v>
      </c>
      <c r="C15709" s="3" t="s">
        <v>27</v>
      </c>
      <c r="D15709" s="3" t="s">
        <v>28</v>
      </c>
      <c r="E15709" s="3">
        <v>44</v>
      </c>
      <c r="F15709" s="3">
        <v>243</v>
      </c>
      <c r="G15709" s="3">
        <v>287</v>
      </c>
      <c r="H15709" s="3">
        <v>24005467</v>
      </c>
      <c r="I15709" s="3">
        <v>44</v>
      </c>
      <c r="J15709" s="3">
        <v>44</v>
      </c>
      <c r="K15709" s="3">
        <v>21783</v>
      </c>
      <c r="L15709" s="3">
        <v>0</v>
      </c>
      <c r="M15709" s="3">
        <v>0</v>
      </c>
      <c r="N15709" s="3">
        <v>0</v>
      </c>
      <c r="O15709" s="3">
        <v>0</v>
      </c>
      <c r="P15709" s="3" t="str">
        <f>B15709&amp;" | "&amp;C15709&amp;" | "&amp;D15709</f>
        <v>documentazione_amministrativa / documentazione_contabile | FATTURA PASSIVA | NOTA DI CREDITO</v>
      </c>
      <c r="Q15709" s="3" t="str">
        <f>VLOOKUP(P15709,'Classificazione UD'!A:B,2,FALSE)</f>
        <v>Fiscale</v>
      </c>
    </row>
    <row r="15710" spans="1:17" ht="15" customHeight="1" x14ac:dyDescent="0.25">
      <c r="A15710" s="30">
        <v>2017</v>
      </c>
      <c r="B15710" s="3" t="s">
        <v>17</v>
      </c>
      <c r="C15710" s="3" t="s">
        <v>27</v>
      </c>
      <c r="D15710" s="3" t="s">
        <v>86</v>
      </c>
      <c r="E15710" s="3">
        <v>20</v>
      </c>
      <c r="F15710" s="3">
        <v>104</v>
      </c>
      <c r="G15710" s="3">
        <v>124</v>
      </c>
      <c r="H15710" s="3">
        <v>3106849</v>
      </c>
      <c r="I15710" s="3">
        <v>20</v>
      </c>
      <c r="J15710" s="3">
        <v>20</v>
      </c>
      <c r="K15710" s="3">
        <v>9920</v>
      </c>
      <c r="L15710" s="3">
        <v>0</v>
      </c>
      <c r="M15710" s="3">
        <v>0</v>
      </c>
      <c r="N15710" s="3">
        <v>0</v>
      </c>
      <c r="O15710" s="3">
        <v>0</v>
      </c>
      <c r="P15710" s="3" t="str">
        <f>B15710&amp;" | "&amp;C15710&amp;" | "&amp;D15710</f>
        <v>documentazione_amministrativa / documentazione_contabile | FATTURA PASSIVA | PARCELLA</v>
      </c>
      <c r="Q15710" s="3" t="str">
        <f>VLOOKUP(P15710,'Classificazione UD'!A:B,2,FALSE)</f>
        <v>Fiscale</v>
      </c>
    </row>
    <row r="15711" spans="1:17" ht="15" customHeight="1" x14ac:dyDescent="0.25">
      <c r="A15711" s="30">
        <v>2017</v>
      </c>
      <c r="B15711" s="3" t="s">
        <v>17</v>
      </c>
      <c r="C15711" s="3" t="s">
        <v>27</v>
      </c>
      <c r="D15711" s="3" t="s">
        <v>19</v>
      </c>
      <c r="E15711" s="3">
        <v>890</v>
      </c>
      <c r="F15711" s="3">
        <v>1780</v>
      </c>
      <c r="G15711" s="3">
        <v>3560</v>
      </c>
      <c r="H15711" s="3">
        <v>215347765</v>
      </c>
      <c r="I15711" s="3">
        <v>1780</v>
      </c>
      <c r="J15711" s="3">
        <v>3560</v>
      </c>
      <c r="K15711" s="3">
        <v>4218764</v>
      </c>
      <c r="L15711" s="3">
        <v>0</v>
      </c>
      <c r="M15711" s="3">
        <v>0</v>
      </c>
      <c r="N15711" s="3">
        <v>0</v>
      </c>
      <c r="O15711" s="3">
        <v>0</v>
      </c>
      <c r="P15711" s="3" t="str">
        <f>B15711&amp;" | "&amp;C15711&amp;" | "&amp;D15711</f>
        <v>documentazione_amministrativa / documentazione_contabile | FATTURA PASSIVA | FATTURA</v>
      </c>
      <c r="Q15711" s="3" t="str">
        <f>VLOOKUP(P15711,'Classificazione UD'!A:B,2,FALSE)</f>
        <v>Fiscale</v>
      </c>
    </row>
    <row r="15712" spans="1:17" ht="15" customHeight="1" x14ac:dyDescent="0.25">
      <c r="A15712" s="30">
        <v>2017</v>
      </c>
      <c r="B15712" s="3" t="s">
        <v>17</v>
      </c>
      <c r="C15712" s="3" t="s">
        <v>27</v>
      </c>
      <c r="D15712" s="3" t="s">
        <v>28</v>
      </c>
      <c r="E15712" s="3">
        <v>39</v>
      </c>
      <c r="F15712" s="3">
        <v>78</v>
      </c>
      <c r="G15712" s="3">
        <v>156</v>
      </c>
      <c r="H15712" s="3">
        <v>6211472</v>
      </c>
      <c r="I15712" s="3">
        <v>78</v>
      </c>
      <c r="J15712" s="3">
        <v>156</v>
      </c>
      <c r="K15712" s="3">
        <v>184645</v>
      </c>
      <c r="L15712" s="3">
        <v>0</v>
      </c>
      <c r="M15712" s="3">
        <v>0</v>
      </c>
      <c r="N15712" s="3">
        <v>0</v>
      </c>
      <c r="O15712" s="3">
        <v>0</v>
      </c>
      <c r="P15712" s="3" t="str">
        <f>B15712&amp;" | "&amp;C15712&amp;" | "&amp;D15712</f>
        <v>documentazione_amministrativa / documentazione_contabile | FATTURA PASSIVA | NOTA DI CREDITO</v>
      </c>
      <c r="Q15712" s="3" t="str">
        <f>VLOOKUP(P15712,'Classificazione UD'!A:B,2,FALSE)</f>
        <v>Fiscale</v>
      </c>
    </row>
    <row r="15713" spans="1:17" ht="15" customHeight="1" x14ac:dyDescent="0.25">
      <c r="A15713" s="30">
        <v>2017</v>
      </c>
      <c r="B15713" s="3" t="s">
        <v>23</v>
      </c>
      <c r="C15713" s="3" t="s">
        <v>24</v>
      </c>
      <c r="D15713" s="3" t="s">
        <v>24</v>
      </c>
      <c r="E15713" s="3">
        <v>1</v>
      </c>
      <c r="F15713" s="3">
        <v>1</v>
      </c>
      <c r="G15713" s="3">
        <v>1</v>
      </c>
      <c r="H15713" s="3">
        <v>57885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0</v>
      </c>
      <c r="O15713" s="3">
        <v>0</v>
      </c>
      <c r="P15713" s="3" t="str">
        <f>B15713&amp;" | "&amp;C15713&amp;" | "&amp;D15713</f>
        <v>documentazione_amministrativa / altri_documenti | FOGLIO DI TRASFORMAZIONE | FOGLIO DI TRASFORMAZIONE</v>
      </c>
      <c r="Q15713" s="3" t="str">
        <f>VLOOKUP(P15713,'Classificazione UD'!A:B,2,FALSE)</f>
        <v>Tecnico</v>
      </c>
    </row>
    <row r="15714" spans="1:17" ht="15" customHeight="1" x14ac:dyDescent="0.25">
      <c r="A15714" s="30">
        <v>2017</v>
      </c>
      <c r="B15714" s="3" t="s">
        <v>17</v>
      </c>
      <c r="C15714" s="3" t="s">
        <v>18</v>
      </c>
      <c r="D15714" s="3" t="s">
        <v>19</v>
      </c>
      <c r="E15714" s="3">
        <v>421</v>
      </c>
      <c r="F15714" s="3">
        <v>842</v>
      </c>
      <c r="G15714" s="3">
        <v>1684</v>
      </c>
      <c r="H15714" s="3">
        <v>67321953</v>
      </c>
      <c r="I15714" s="3">
        <v>842</v>
      </c>
      <c r="J15714" s="3">
        <v>1684</v>
      </c>
      <c r="K15714" s="3">
        <v>3548934</v>
      </c>
      <c r="L15714" s="3">
        <v>0</v>
      </c>
      <c r="M15714" s="3">
        <v>0</v>
      </c>
      <c r="N15714" s="3">
        <v>0</v>
      </c>
      <c r="O15714" s="3">
        <v>0</v>
      </c>
      <c r="P15714" s="3" t="str">
        <f>B15714&amp;" | "&amp;C15714&amp;" | "&amp;D15714</f>
        <v>documentazione_amministrativa / documentazione_contabile | FATTURA ATTIVA | FATTURA</v>
      </c>
      <c r="Q15714" s="3" t="str">
        <f>VLOOKUP(P15714,'Classificazione UD'!A:B,2,FALSE)</f>
        <v>Fiscale</v>
      </c>
    </row>
    <row r="15715" spans="1:17" ht="15" customHeight="1" x14ac:dyDescent="0.25">
      <c r="A15715" s="30">
        <v>2017</v>
      </c>
      <c r="B15715" s="3" t="s">
        <v>17</v>
      </c>
      <c r="C15715" s="3" t="s">
        <v>18</v>
      </c>
      <c r="D15715" s="3" t="s">
        <v>28</v>
      </c>
      <c r="E15715" s="3">
        <v>46</v>
      </c>
      <c r="F15715" s="3">
        <v>92</v>
      </c>
      <c r="G15715" s="3">
        <v>184</v>
      </c>
      <c r="H15715" s="3">
        <v>49089727</v>
      </c>
      <c r="I15715" s="3">
        <v>92</v>
      </c>
      <c r="J15715" s="3">
        <v>184</v>
      </c>
      <c r="K15715" s="3">
        <v>385931</v>
      </c>
      <c r="L15715" s="3">
        <v>0</v>
      </c>
      <c r="M15715" s="3">
        <v>0</v>
      </c>
      <c r="N15715" s="3">
        <v>0</v>
      </c>
      <c r="O15715" s="3">
        <v>0</v>
      </c>
      <c r="P15715" s="3" t="str">
        <f>B15715&amp;" | "&amp;C15715&amp;" | "&amp;D15715</f>
        <v>documentazione_amministrativa / documentazione_contabile | FATTURA ATTIVA | NOTA DI CREDITO</v>
      </c>
      <c r="Q15715" s="3" t="str">
        <f>VLOOKUP(P15715,'Classificazione UD'!A:B,2,FALSE)</f>
        <v>Fiscale</v>
      </c>
    </row>
    <row r="15716" spans="1:17" ht="15" customHeight="1" x14ac:dyDescent="0.25">
      <c r="A15716" s="30">
        <v>2017</v>
      </c>
      <c r="B15716" s="3" t="s">
        <v>20</v>
      </c>
      <c r="C15716" s="3" t="s">
        <v>21</v>
      </c>
      <c r="D15716" s="3" t="s">
        <v>21</v>
      </c>
      <c r="E15716" s="3">
        <v>105</v>
      </c>
      <c r="F15716" s="3">
        <v>105</v>
      </c>
      <c r="G15716" s="3">
        <v>105</v>
      </c>
      <c r="H15716" s="3">
        <v>4947758</v>
      </c>
      <c r="I15716" s="3">
        <v>0</v>
      </c>
      <c r="J15716" s="3">
        <v>0</v>
      </c>
      <c r="K15716" s="3">
        <v>0</v>
      </c>
      <c r="L15716" s="3">
        <v>192</v>
      </c>
      <c r="M15716" s="3">
        <v>192</v>
      </c>
      <c r="N15716" s="3">
        <v>192</v>
      </c>
      <c r="O15716" s="3">
        <v>14451978</v>
      </c>
      <c r="P15716" s="3" t="str">
        <f>B15716&amp;" | "&amp;C15716&amp;" | "&amp;D15716</f>
        <v>documentazione_amministrativa / registri | REGISTRO GIORNALIERO | REGISTRO GIORNALIERO</v>
      </c>
      <c r="Q15716" s="3" t="str">
        <f>VLOOKUP(P15716,'Classificazione UD'!A:B,2,FALSE)</f>
        <v>RGP</v>
      </c>
    </row>
    <row r="15717" spans="1:17" ht="15" customHeight="1" x14ac:dyDescent="0.25">
      <c r="A15717" s="30">
        <v>2017</v>
      </c>
      <c r="B15717" s="3" t="s">
        <v>20</v>
      </c>
      <c r="C15717" s="3" t="s">
        <v>21</v>
      </c>
      <c r="D15717" s="3" t="s">
        <v>21</v>
      </c>
      <c r="E15717" s="3">
        <v>105</v>
      </c>
      <c r="F15717" s="3">
        <v>105</v>
      </c>
      <c r="G15717" s="3">
        <v>105</v>
      </c>
      <c r="H15717" s="3">
        <v>5000622</v>
      </c>
      <c r="I15717" s="3">
        <v>0</v>
      </c>
      <c r="J15717" s="3">
        <v>0</v>
      </c>
      <c r="K15717" s="3">
        <v>0</v>
      </c>
      <c r="L15717" s="3">
        <v>192</v>
      </c>
      <c r="M15717" s="3">
        <v>192</v>
      </c>
      <c r="N15717" s="3">
        <v>192</v>
      </c>
      <c r="O15717" s="3">
        <v>14578251</v>
      </c>
      <c r="P15717" s="3" t="str">
        <f>B15717&amp;" | "&amp;C15717&amp;" | "&amp;D15717</f>
        <v>documentazione_amministrativa / registri | REGISTRO GIORNALIERO | REGISTRO GIORNALIERO</v>
      </c>
      <c r="Q15717" s="3" t="str">
        <f>VLOOKUP(P15717,'Classificazione UD'!A:B,2,FALSE)</f>
        <v>RGP</v>
      </c>
    </row>
    <row r="15718" spans="1:17" ht="15" customHeight="1" x14ac:dyDescent="0.25">
      <c r="A15718" s="30">
        <v>2017</v>
      </c>
      <c r="B15718" s="3" t="s">
        <v>20</v>
      </c>
      <c r="C15718" s="3" t="s">
        <v>21</v>
      </c>
      <c r="D15718" s="3" t="s">
        <v>21</v>
      </c>
      <c r="E15718" s="3">
        <v>105</v>
      </c>
      <c r="F15718" s="3">
        <v>105</v>
      </c>
      <c r="G15718" s="3">
        <v>105</v>
      </c>
      <c r="H15718" s="3">
        <v>5409180</v>
      </c>
      <c r="I15718" s="3">
        <v>0</v>
      </c>
      <c r="J15718" s="3">
        <v>0</v>
      </c>
      <c r="K15718" s="3">
        <v>0</v>
      </c>
      <c r="L15718" s="3">
        <v>197</v>
      </c>
      <c r="M15718" s="3">
        <v>197</v>
      </c>
      <c r="N15718" s="3">
        <v>197</v>
      </c>
      <c r="O15718" s="3">
        <v>16107072</v>
      </c>
      <c r="P15718" s="3" t="str">
        <f>B15718&amp;" | "&amp;C15718&amp;" | "&amp;D15718</f>
        <v>documentazione_amministrativa / registri | REGISTRO GIORNALIERO | REGISTRO GIORNALIERO</v>
      </c>
      <c r="Q15718" s="3" t="str">
        <f>VLOOKUP(P15718,'Classificazione UD'!A:B,2,FALSE)</f>
        <v>RGP</v>
      </c>
    </row>
    <row r="15719" spans="1:17" ht="15" customHeight="1" x14ac:dyDescent="0.25">
      <c r="A15719" s="30">
        <v>2017</v>
      </c>
      <c r="B15719" s="3" t="s">
        <v>20</v>
      </c>
      <c r="C15719" s="3" t="s">
        <v>21</v>
      </c>
      <c r="D15719" s="3" t="s">
        <v>21</v>
      </c>
      <c r="E15719" s="3">
        <v>105</v>
      </c>
      <c r="F15719" s="3">
        <v>105</v>
      </c>
      <c r="G15719" s="3">
        <v>105</v>
      </c>
      <c r="H15719" s="3">
        <v>5245800</v>
      </c>
      <c r="I15719" s="3">
        <v>0</v>
      </c>
      <c r="J15719" s="3">
        <v>0</v>
      </c>
      <c r="K15719" s="3">
        <v>0</v>
      </c>
      <c r="L15719" s="3">
        <v>196</v>
      </c>
      <c r="M15719" s="3">
        <v>196</v>
      </c>
      <c r="N15719" s="3">
        <v>196</v>
      </c>
      <c r="O15719" s="3">
        <v>15469201</v>
      </c>
      <c r="P15719" s="3" t="str">
        <f>B15719&amp;" | "&amp;C15719&amp;" | "&amp;D15719</f>
        <v>documentazione_amministrativa / registri | REGISTRO GIORNALIERO | REGISTRO GIORNALIERO</v>
      </c>
      <c r="Q15719" s="3" t="str">
        <f>VLOOKUP(P15719,'Classificazione UD'!A:B,2,FALSE)</f>
        <v>RGP</v>
      </c>
    </row>
    <row r="15720" spans="1:17" ht="15" customHeight="1" x14ac:dyDescent="0.25">
      <c r="A15720" s="30">
        <v>2017</v>
      </c>
      <c r="B15720" s="3" t="s">
        <v>20</v>
      </c>
      <c r="C15720" s="3" t="s">
        <v>21</v>
      </c>
      <c r="D15720" s="3" t="s">
        <v>21</v>
      </c>
      <c r="E15720" s="3">
        <v>105</v>
      </c>
      <c r="F15720" s="3">
        <v>105</v>
      </c>
      <c r="G15720" s="3">
        <v>105</v>
      </c>
      <c r="H15720" s="3">
        <v>5718628</v>
      </c>
      <c r="I15720" s="3">
        <v>0</v>
      </c>
      <c r="J15720" s="3">
        <v>0</v>
      </c>
      <c r="K15720" s="3">
        <v>0</v>
      </c>
      <c r="L15720" s="3">
        <v>197</v>
      </c>
      <c r="M15720" s="3">
        <v>197</v>
      </c>
      <c r="N15720" s="3">
        <v>197</v>
      </c>
      <c r="O15720" s="3">
        <v>12155818</v>
      </c>
      <c r="P15720" s="3" t="str">
        <f>B15720&amp;" | "&amp;C15720&amp;" | "&amp;D15720</f>
        <v>documentazione_amministrativa / registri | REGISTRO GIORNALIERO | REGISTRO GIORNALIERO</v>
      </c>
      <c r="Q15720" s="3" t="str">
        <f>VLOOKUP(P15720,'Classificazione UD'!A:B,2,FALSE)</f>
        <v>RGP</v>
      </c>
    </row>
    <row r="15721" spans="1:17" ht="15" customHeight="1" x14ac:dyDescent="0.25">
      <c r="A15721" s="30">
        <v>2017</v>
      </c>
      <c r="B15721" s="3" t="s">
        <v>20</v>
      </c>
      <c r="C15721" s="3" t="s">
        <v>21</v>
      </c>
      <c r="D15721" s="3" t="s">
        <v>21</v>
      </c>
      <c r="E15721" s="3">
        <v>105</v>
      </c>
      <c r="F15721" s="3">
        <v>105</v>
      </c>
      <c r="G15721" s="3">
        <v>105</v>
      </c>
      <c r="H15721" s="3">
        <v>4917799</v>
      </c>
      <c r="I15721" s="3">
        <v>0</v>
      </c>
      <c r="J15721" s="3">
        <v>0</v>
      </c>
      <c r="K15721" s="3">
        <v>0</v>
      </c>
      <c r="L15721" s="3">
        <v>197</v>
      </c>
      <c r="M15721" s="3">
        <v>197</v>
      </c>
      <c r="N15721" s="3">
        <v>197</v>
      </c>
      <c r="O15721" s="3">
        <v>11029321</v>
      </c>
      <c r="P15721" s="3" t="str">
        <f>B15721&amp;" | "&amp;C15721&amp;" | "&amp;D15721</f>
        <v>documentazione_amministrativa / registri | REGISTRO GIORNALIERO | REGISTRO GIORNALIERO</v>
      </c>
      <c r="Q15721" s="3" t="str">
        <f>VLOOKUP(P15721,'Classificazione UD'!A:B,2,FALSE)</f>
        <v>RGP</v>
      </c>
    </row>
    <row r="15722" spans="1:17" ht="15" customHeight="1" x14ac:dyDescent="0.25">
      <c r="A15722" s="30">
        <v>2017</v>
      </c>
      <c r="B15722" s="3" t="s">
        <v>20</v>
      </c>
      <c r="C15722" s="3" t="s">
        <v>21</v>
      </c>
      <c r="D15722" s="3" t="s">
        <v>21</v>
      </c>
      <c r="E15722" s="3">
        <v>105</v>
      </c>
      <c r="F15722" s="3">
        <v>105</v>
      </c>
      <c r="G15722" s="3">
        <v>105</v>
      </c>
      <c r="H15722" s="3">
        <v>4701441</v>
      </c>
      <c r="I15722" s="3">
        <v>0</v>
      </c>
      <c r="J15722" s="3">
        <v>0</v>
      </c>
      <c r="K15722" s="3">
        <v>0</v>
      </c>
      <c r="L15722" s="3">
        <v>192</v>
      </c>
      <c r="M15722" s="3">
        <v>192</v>
      </c>
      <c r="N15722" s="3">
        <v>192</v>
      </c>
      <c r="O15722" s="3">
        <v>14270563</v>
      </c>
      <c r="P15722" s="3" t="str">
        <f>B15722&amp;" | "&amp;C15722&amp;" | "&amp;D15722</f>
        <v>documentazione_amministrativa / registri | REGISTRO GIORNALIERO | REGISTRO GIORNALIERO</v>
      </c>
      <c r="Q15722" s="3" t="str">
        <f>VLOOKUP(P15722,'Classificazione UD'!A:B,2,FALSE)</f>
        <v>RGP</v>
      </c>
    </row>
    <row r="15723" spans="1:17" ht="15" customHeight="1" x14ac:dyDescent="0.25">
      <c r="A15723" s="30">
        <v>2017</v>
      </c>
      <c r="B15723" s="3" t="s">
        <v>20</v>
      </c>
      <c r="C15723" s="3" t="s">
        <v>21</v>
      </c>
      <c r="D15723" s="3" t="s">
        <v>21</v>
      </c>
      <c r="E15723" s="3">
        <v>105</v>
      </c>
      <c r="F15723" s="3">
        <v>105</v>
      </c>
      <c r="G15723" s="3">
        <v>105</v>
      </c>
      <c r="H15723" s="3">
        <v>5561245</v>
      </c>
      <c r="I15723" s="3">
        <v>0</v>
      </c>
      <c r="J15723" s="3">
        <v>0</v>
      </c>
      <c r="K15723" s="3">
        <v>0</v>
      </c>
      <c r="L15723" s="3">
        <v>197</v>
      </c>
      <c r="M15723" s="3">
        <v>197</v>
      </c>
      <c r="N15723" s="3">
        <v>197</v>
      </c>
      <c r="O15723" s="3">
        <v>15976005</v>
      </c>
      <c r="P15723" s="3" t="str">
        <f>B15723&amp;" | "&amp;C15723&amp;" | "&amp;D15723</f>
        <v>documentazione_amministrativa / registri | REGISTRO GIORNALIERO | REGISTRO GIORNALIERO</v>
      </c>
      <c r="Q15723" s="3" t="str">
        <f>VLOOKUP(P15723,'Classificazione UD'!A:B,2,FALSE)</f>
        <v>RGP</v>
      </c>
    </row>
    <row r="15724" spans="1:17" ht="15" customHeight="1" x14ac:dyDescent="0.25">
      <c r="A15724" s="30">
        <v>2017</v>
      </c>
      <c r="B15724" s="3" t="s">
        <v>20</v>
      </c>
      <c r="C15724" s="3" t="s">
        <v>21</v>
      </c>
      <c r="D15724" s="3" t="s">
        <v>21</v>
      </c>
      <c r="E15724" s="3">
        <v>105</v>
      </c>
      <c r="F15724" s="3">
        <v>105</v>
      </c>
      <c r="G15724" s="3">
        <v>105</v>
      </c>
      <c r="H15724" s="3">
        <v>4887282</v>
      </c>
      <c r="I15724" s="3">
        <v>0</v>
      </c>
      <c r="J15724" s="3">
        <v>0</v>
      </c>
      <c r="K15724" s="3">
        <v>0</v>
      </c>
      <c r="L15724" s="3">
        <v>197</v>
      </c>
      <c r="M15724" s="3">
        <v>197</v>
      </c>
      <c r="N15724" s="3">
        <v>197</v>
      </c>
      <c r="O15724" s="3">
        <v>11026456</v>
      </c>
      <c r="P15724" s="3" t="str">
        <f>B15724&amp;" | "&amp;C15724&amp;" | "&amp;D15724</f>
        <v>documentazione_amministrativa / registri | REGISTRO GIORNALIERO | REGISTRO GIORNALIERO</v>
      </c>
      <c r="Q15724" s="3" t="str">
        <f>VLOOKUP(P15724,'Classificazione UD'!A:B,2,FALSE)</f>
        <v>RGP</v>
      </c>
    </row>
    <row r="15725" spans="1:17" ht="15" customHeight="1" x14ac:dyDescent="0.25">
      <c r="A15725" s="30">
        <v>2017</v>
      </c>
      <c r="B15725" s="3" t="s">
        <v>20</v>
      </c>
      <c r="C15725" s="3" t="s">
        <v>21</v>
      </c>
      <c r="D15725" s="3" t="s">
        <v>21</v>
      </c>
      <c r="E15725" s="3">
        <v>105</v>
      </c>
      <c r="F15725" s="3">
        <v>105</v>
      </c>
      <c r="G15725" s="3">
        <v>105</v>
      </c>
      <c r="H15725" s="3">
        <v>6016281</v>
      </c>
      <c r="I15725" s="3">
        <v>0</v>
      </c>
      <c r="J15725" s="3">
        <v>0</v>
      </c>
      <c r="K15725" s="3">
        <v>0</v>
      </c>
      <c r="L15725" s="3">
        <v>190</v>
      </c>
      <c r="M15725" s="3">
        <v>190</v>
      </c>
      <c r="N15725" s="3">
        <v>190</v>
      </c>
      <c r="O15725" s="3">
        <v>12355018</v>
      </c>
      <c r="P15725" s="3" t="str">
        <f>B15725&amp;" | "&amp;C15725&amp;" | "&amp;D15725</f>
        <v>documentazione_amministrativa / registri | REGISTRO GIORNALIERO | REGISTRO GIORNALIERO</v>
      </c>
      <c r="Q15725" s="3" t="str">
        <f>VLOOKUP(P15725,'Classificazione UD'!A:B,2,FALSE)</f>
        <v>RGP</v>
      </c>
    </row>
    <row r="15726" spans="1:17" ht="15" customHeight="1" x14ac:dyDescent="0.25">
      <c r="A15726" s="30">
        <v>2017</v>
      </c>
      <c r="B15726" s="3" t="s">
        <v>20</v>
      </c>
      <c r="C15726" s="3" t="s">
        <v>21</v>
      </c>
      <c r="D15726" s="3" t="s">
        <v>21</v>
      </c>
      <c r="E15726" s="3">
        <v>106</v>
      </c>
      <c r="F15726" s="3">
        <v>106</v>
      </c>
      <c r="G15726" s="3">
        <v>106</v>
      </c>
      <c r="H15726" s="3">
        <v>8379365</v>
      </c>
      <c r="I15726" s="3">
        <v>0</v>
      </c>
      <c r="J15726" s="3">
        <v>0</v>
      </c>
      <c r="K15726" s="3">
        <v>0</v>
      </c>
      <c r="L15726" s="3">
        <v>192</v>
      </c>
      <c r="M15726" s="3">
        <v>192</v>
      </c>
      <c r="N15726" s="3">
        <v>192</v>
      </c>
      <c r="O15726" s="3">
        <v>19568955</v>
      </c>
      <c r="P15726" s="3" t="str">
        <f>B15726&amp;" | "&amp;C15726&amp;" | "&amp;D15726</f>
        <v>documentazione_amministrativa / registri | REGISTRO GIORNALIERO | REGISTRO GIORNALIERO</v>
      </c>
      <c r="Q15726" s="3" t="str">
        <f>VLOOKUP(P15726,'Classificazione UD'!A:B,2,FALSE)</f>
        <v>RGP</v>
      </c>
    </row>
    <row r="15727" spans="1:17" ht="15" customHeight="1" x14ac:dyDescent="0.25">
      <c r="A15727" s="30">
        <v>2017</v>
      </c>
      <c r="B15727" s="3" t="s">
        <v>20</v>
      </c>
      <c r="C15727" s="3" t="s">
        <v>21</v>
      </c>
      <c r="D15727" s="3" t="s">
        <v>21</v>
      </c>
      <c r="E15727" s="3">
        <v>105</v>
      </c>
      <c r="F15727" s="3">
        <v>105</v>
      </c>
      <c r="G15727" s="3">
        <v>105</v>
      </c>
      <c r="H15727" s="3">
        <v>5774079</v>
      </c>
      <c r="I15727" s="3">
        <v>0</v>
      </c>
      <c r="J15727" s="3">
        <v>0</v>
      </c>
      <c r="K15727" s="3">
        <v>0</v>
      </c>
      <c r="L15727" s="3">
        <v>197</v>
      </c>
      <c r="M15727" s="3">
        <v>197</v>
      </c>
      <c r="N15727" s="3">
        <v>197</v>
      </c>
      <c r="O15727" s="3">
        <v>12354812</v>
      </c>
      <c r="P15727" s="3" t="str">
        <f>B15727&amp;" | "&amp;C15727&amp;" | "&amp;D15727</f>
        <v>documentazione_amministrativa / registri | REGISTRO GIORNALIERO | REGISTRO GIORNALIERO</v>
      </c>
      <c r="Q15727" s="3" t="str">
        <f>VLOOKUP(P15727,'Classificazione UD'!A:B,2,FALSE)</f>
        <v>RGP</v>
      </c>
    </row>
    <row r="15728" spans="1:17" ht="15" customHeight="1" x14ac:dyDescent="0.25">
      <c r="A15728" s="30">
        <v>2017</v>
      </c>
      <c r="B15728" s="3" t="s">
        <v>20</v>
      </c>
      <c r="C15728" s="3" t="s">
        <v>21</v>
      </c>
      <c r="D15728" s="3" t="s">
        <v>21</v>
      </c>
      <c r="E15728" s="3">
        <v>107</v>
      </c>
      <c r="F15728" s="3">
        <v>107</v>
      </c>
      <c r="G15728" s="3">
        <v>107</v>
      </c>
      <c r="H15728" s="3">
        <v>5348620</v>
      </c>
      <c r="I15728" s="3">
        <v>0</v>
      </c>
      <c r="J15728" s="3">
        <v>0</v>
      </c>
      <c r="K15728" s="3">
        <v>0</v>
      </c>
      <c r="L15728" s="3">
        <v>196</v>
      </c>
      <c r="M15728" s="3">
        <v>196</v>
      </c>
      <c r="N15728" s="3">
        <v>196</v>
      </c>
      <c r="O15728" s="3">
        <v>13105384</v>
      </c>
      <c r="P15728" s="3" t="str">
        <f>B15728&amp;" | "&amp;C15728&amp;" | "&amp;D15728</f>
        <v>documentazione_amministrativa / registri | REGISTRO GIORNALIERO | REGISTRO GIORNALIERO</v>
      </c>
      <c r="Q15728" s="3" t="str">
        <f>VLOOKUP(P15728,'Classificazione UD'!A:B,2,FALSE)</f>
        <v>RGP</v>
      </c>
    </row>
    <row r="15729" spans="1:17" ht="15" customHeight="1" x14ac:dyDescent="0.25">
      <c r="A15729" s="30">
        <v>2017</v>
      </c>
      <c r="B15729" s="3" t="s">
        <v>20</v>
      </c>
      <c r="C15729" s="3" t="s">
        <v>21</v>
      </c>
      <c r="D15729" s="3" t="s">
        <v>21</v>
      </c>
      <c r="E15729" s="3">
        <v>105</v>
      </c>
      <c r="F15729" s="3">
        <v>105</v>
      </c>
      <c r="G15729" s="3">
        <v>105</v>
      </c>
      <c r="H15729" s="3">
        <v>4620304</v>
      </c>
      <c r="I15729" s="3">
        <v>0</v>
      </c>
      <c r="J15729" s="3">
        <v>0</v>
      </c>
      <c r="K15729" s="3">
        <v>0</v>
      </c>
      <c r="L15729" s="3">
        <v>197</v>
      </c>
      <c r="M15729" s="3">
        <v>197</v>
      </c>
      <c r="N15729" s="3">
        <v>197</v>
      </c>
      <c r="O15729" s="3">
        <v>10448375</v>
      </c>
      <c r="P15729" s="3" t="str">
        <f>B15729&amp;" | "&amp;C15729&amp;" | "&amp;D15729</f>
        <v>documentazione_amministrativa / registri | REGISTRO GIORNALIERO | REGISTRO GIORNALIERO</v>
      </c>
      <c r="Q15729" s="3" t="str">
        <f>VLOOKUP(P15729,'Classificazione UD'!A:B,2,FALSE)</f>
        <v>RGP</v>
      </c>
    </row>
    <row r="15730" spans="1:17" ht="15" customHeight="1" x14ac:dyDescent="0.25">
      <c r="A15730" s="30">
        <v>2017</v>
      </c>
      <c r="B15730" s="3" t="s">
        <v>20</v>
      </c>
      <c r="C15730" s="3" t="s">
        <v>21</v>
      </c>
      <c r="D15730" s="3" t="s">
        <v>21</v>
      </c>
      <c r="E15730" s="3">
        <v>116</v>
      </c>
      <c r="F15730" s="3">
        <v>116</v>
      </c>
      <c r="G15730" s="3">
        <v>116</v>
      </c>
      <c r="H15730" s="3">
        <v>9852515</v>
      </c>
      <c r="I15730" s="3">
        <v>0</v>
      </c>
      <c r="J15730" s="3">
        <v>0</v>
      </c>
      <c r="K15730" s="3">
        <v>0</v>
      </c>
      <c r="L15730" s="3">
        <v>197</v>
      </c>
      <c r="M15730" s="3">
        <v>197</v>
      </c>
      <c r="N15730" s="3">
        <v>197</v>
      </c>
      <c r="O15730" s="3">
        <v>21846323</v>
      </c>
      <c r="P15730" s="3" t="str">
        <f>B15730&amp;" | "&amp;C15730&amp;" | "&amp;D15730</f>
        <v>documentazione_amministrativa / registri | REGISTRO GIORNALIERO | REGISTRO GIORNALIERO</v>
      </c>
      <c r="Q15730" s="3" t="str">
        <f>VLOOKUP(P15730,'Classificazione UD'!A:B,2,FALSE)</f>
        <v>RGP</v>
      </c>
    </row>
    <row r="15731" spans="1:17" ht="15" customHeight="1" x14ac:dyDescent="0.25">
      <c r="A15731" s="30">
        <v>2017</v>
      </c>
      <c r="B15731" s="3" t="s">
        <v>20</v>
      </c>
      <c r="C15731" s="3" t="s">
        <v>21</v>
      </c>
      <c r="D15731" s="3" t="s">
        <v>21</v>
      </c>
      <c r="E15731" s="3">
        <v>105</v>
      </c>
      <c r="F15731" s="3">
        <v>105</v>
      </c>
      <c r="G15731" s="3">
        <v>105</v>
      </c>
      <c r="H15731" s="3">
        <v>4799817</v>
      </c>
      <c r="I15731" s="3">
        <v>0</v>
      </c>
      <c r="J15731" s="3">
        <v>0</v>
      </c>
      <c r="K15731" s="3">
        <v>0</v>
      </c>
      <c r="L15731" s="3">
        <v>195</v>
      </c>
      <c r="M15731" s="3">
        <v>195</v>
      </c>
      <c r="N15731" s="3">
        <v>195</v>
      </c>
      <c r="O15731" s="3">
        <v>14772646</v>
      </c>
      <c r="P15731" s="3" t="str">
        <f>B15731&amp;" | "&amp;C15731&amp;" | "&amp;D15731</f>
        <v>documentazione_amministrativa / registri | REGISTRO GIORNALIERO | REGISTRO GIORNALIERO</v>
      </c>
      <c r="Q15731" s="3" t="str">
        <f>VLOOKUP(P15731,'Classificazione UD'!A:B,2,FALSE)</f>
        <v>RGP</v>
      </c>
    </row>
    <row r="15732" spans="1:17" ht="15" customHeight="1" x14ac:dyDescent="0.25">
      <c r="A15732" s="30">
        <v>2017</v>
      </c>
      <c r="B15732" s="3" t="s">
        <v>20</v>
      </c>
      <c r="C15732" s="3" t="s">
        <v>21</v>
      </c>
      <c r="D15732" s="3" t="s">
        <v>21</v>
      </c>
      <c r="E15732" s="3">
        <v>105</v>
      </c>
      <c r="F15732" s="3">
        <v>105</v>
      </c>
      <c r="G15732" s="3">
        <v>105</v>
      </c>
      <c r="H15732" s="3">
        <v>5947046</v>
      </c>
      <c r="I15732" s="3">
        <v>0</v>
      </c>
      <c r="J15732" s="3">
        <v>0</v>
      </c>
      <c r="K15732" s="3">
        <v>0</v>
      </c>
      <c r="L15732" s="3">
        <v>197</v>
      </c>
      <c r="M15732" s="3">
        <v>197</v>
      </c>
      <c r="N15732" s="3">
        <v>197</v>
      </c>
      <c r="O15732" s="3">
        <v>14014805</v>
      </c>
      <c r="P15732" s="3" t="str">
        <f>B15732&amp;" | "&amp;C15732&amp;" | "&amp;D15732</f>
        <v>documentazione_amministrativa / registri | REGISTRO GIORNALIERO | REGISTRO GIORNALIERO</v>
      </c>
      <c r="Q15732" s="3" t="str">
        <f>VLOOKUP(P15732,'Classificazione UD'!A:B,2,FALSE)</f>
        <v>RGP</v>
      </c>
    </row>
    <row r="15733" spans="1:17" ht="15" customHeight="1" x14ac:dyDescent="0.25">
      <c r="A15733" s="30">
        <v>2017</v>
      </c>
      <c r="B15733" s="3" t="s">
        <v>20</v>
      </c>
      <c r="C15733" s="3" t="s">
        <v>21</v>
      </c>
      <c r="D15733" s="3" t="s">
        <v>21</v>
      </c>
      <c r="E15733" s="3">
        <v>105</v>
      </c>
      <c r="F15733" s="3">
        <v>105</v>
      </c>
      <c r="G15733" s="3">
        <v>105</v>
      </c>
      <c r="H15733" s="3">
        <v>4957115</v>
      </c>
      <c r="I15733" s="3">
        <v>0</v>
      </c>
      <c r="J15733" s="3">
        <v>0</v>
      </c>
      <c r="K15733" s="3">
        <v>0</v>
      </c>
      <c r="L15733" s="3">
        <v>197</v>
      </c>
      <c r="M15733" s="3">
        <v>197</v>
      </c>
      <c r="N15733" s="3">
        <v>197</v>
      </c>
      <c r="O15733" s="3">
        <v>14870175</v>
      </c>
      <c r="P15733" s="3" t="str">
        <f>B15733&amp;" | "&amp;C15733&amp;" | "&amp;D15733</f>
        <v>documentazione_amministrativa / registri | REGISTRO GIORNALIERO | REGISTRO GIORNALIERO</v>
      </c>
      <c r="Q15733" s="3" t="str">
        <f>VLOOKUP(P15733,'Classificazione UD'!A:B,2,FALSE)</f>
        <v>RGP</v>
      </c>
    </row>
    <row r="15734" spans="1:17" ht="15" customHeight="1" x14ac:dyDescent="0.25">
      <c r="A15734" s="30">
        <v>2017</v>
      </c>
      <c r="B15734" s="3" t="s">
        <v>20</v>
      </c>
      <c r="C15734" s="3" t="s">
        <v>21</v>
      </c>
      <c r="D15734" s="3" t="s">
        <v>21</v>
      </c>
      <c r="E15734" s="3">
        <v>105</v>
      </c>
      <c r="F15734" s="3">
        <v>105</v>
      </c>
      <c r="G15734" s="3">
        <v>105</v>
      </c>
      <c r="H15734" s="3">
        <v>5134438</v>
      </c>
      <c r="I15734" s="3">
        <v>0</v>
      </c>
      <c r="J15734" s="3">
        <v>0</v>
      </c>
      <c r="K15734" s="3">
        <v>0</v>
      </c>
      <c r="L15734" s="3">
        <v>177</v>
      </c>
      <c r="M15734" s="3">
        <v>177</v>
      </c>
      <c r="N15734" s="3">
        <v>177</v>
      </c>
      <c r="O15734" s="3">
        <v>14334892</v>
      </c>
      <c r="P15734" s="3" t="str">
        <f>B15734&amp;" | "&amp;C15734&amp;" | "&amp;D15734</f>
        <v>documentazione_amministrativa / registri | REGISTRO GIORNALIERO | REGISTRO GIORNALIERO</v>
      </c>
      <c r="Q15734" s="3" t="str">
        <f>VLOOKUP(P15734,'Classificazione UD'!A:B,2,FALSE)</f>
        <v>RGP</v>
      </c>
    </row>
    <row r="15735" spans="1:17" ht="15" customHeight="1" x14ac:dyDescent="0.25">
      <c r="A15735" s="30">
        <v>2017</v>
      </c>
      <c r="B15735" s="3" t="s">
        <v>20</v>
      </c>
      <c r="C15735" s="3" t="s">
        <v>21</v>
      </c>
      <c r="D15735" s="3" t="s">
        <v>21</v>
      </c>
      <c r="E15735" s="3">
        <v>105</v>
      </c>
      <c r="F15735" s="3">
        <v>105</v>
      </c>
      <c r="G15735" s="3">
        <v>105</v>
      </c>
      <c r="H15735" s="3">
        <v>39678369</v>
      </c>
      <c r="I15735" s="3">
        <v>0</v>
      </c>
      <c r="J15735" s="3">
        <v>0</v>
      </c>
      <c r="K15735" s="3">
        <v>0</v>
      </c>
      <c r="L15735" s="3">
        <v>197</v>
      </c>
      <c r="M15735" s="3">
        <v>197</v>
      </c>
      <c r="N15735" s="3">
        <v>197</v>
      </c>
      <c r="O15735" s="3">
        <v>74184515</v>
      </c>
      <c r="P15735" s="3" t="str">
        <f>B15735&amp;" | "&amp;C15735&amp;" | "&amp;D15735</f>
        <v>documentazione_amministrativa / registri | REGISTRO GIORNALIERO | REGISTRO GIORNALIERO</v>
      </c>
      <c r="Q15735" s="3" t="str">
        <f>VLOOKUP(P15735,'Classificazione UD'!A:B,2,FALSE)</f>
        <v>RGP</v>
      </c>
    </row>
    <row r="15736" spans="1:17" ht="15" customHeight="1" x14ac:dyDescent="0.25">
      <c r="A15736" s="30">
        <v>2017</v>
      </c>
      <c r="B15736" s="3" t="s">
        <v>20</v>
      </c>
      <c r="C15736" s="3" t="s">
        <v>21</v>
      </c>
      <c r="D15736" s="3" t="s">
        <v>21</v>
      </c>
      <c r="E15736" s="3">
        <v>105</v>
      </c>
      <c r="F15736" s="3">
        <v>105</v>
      </c>
      <c r="G15736" s="3">
        <v>105</v>
      </c>
      <c r="H15736" s="3">
        <v>13308692</v>
      </c>
      <c r="I15736" s="3">
        <v>0</v>
      </c>
      <c r="J15736" s="3">
        <v>0</v>
      </c>
      <c r="K15736" s="3">
        <v>0</v>
      </c>
      <c r="L15736" s="3">
        <v>188</v>
      </c>
      <c r="M15736" s="3">
        <v>188</v>
      </c>
      <c r="N15736" s="3">
        <v>188</v>
      </c>
      <c r="O15736" s="3">
        <v>25603603</v>
      </c>
      <c r="P15736" s="3" t="str">
        <f>B15736&amp;" | "&amp;C15736&amp;" | "&amp;D15736</f>
        <v>documentazione_amministrativa / registri | REGISTRO GIORNALIERO | REGISTRO GIORNALIERO</v>
      </c>
      <c r="Q15736" s="3" t="str">
        <f>VLOOKUP(P15736,'Classificazione UD'!A:B,2,FALSE)</f>
        <v>RGP</v>
      </c>
    </row>
    <row r="15737" spans="1:17" ht="15" customHeight="1" x14ac:dyDescent="0.25">
      <c r="A15737" s="30">
        <v>2017</v>
      </c>
      <c r="B15737" s="3" t="s">
        <v>20</v>
      </c>
      <c r="C15737" s="3" t="s">
        <v>21</v>
      </c>
      <c r="D15737" s="3" t="s">
        <v>21</v>
      </c>
      <c r="E15737" s="3">
        <v>105</v>
      </c>
      <c r="F15737" s="3">
        <v>105</v>
      </c>
      <c r="G15737" s="3">
        <v>105</v>
      </c>
      <c r="H15737" s="3">
        <v>35661899</v>
      </c>
      <c r="I15737" s="3">
        <v>0</v>
      </c>
      <c r="J15737" s="3">
        <v>0</v>
      </c>
      <c r="K15737" s="3">
        <v>0</v>
      </c>
      <c r="L15737" s="3">
        <v>186</v>
      </c>
      <c r="M15737" s="3">
        <v>186</v>
      </c>
      <c r="N15737" s="3">
        <v>186</v>
      </c>
      <c r="O15737" s="3">
        <v>65231508</v>
      </c>
      <c r="P15737" s="3" t="str">
        <f>B15737&amp;" | "&amp;C15737&amp;" | "&amp;D15737</f>
        <v>documentazione_amministrativa / registri | REGISTRO GIORNALIERO | REGISTRO GIORNALIERO</v>
      </c>
      <c r="Q15737" s="3" t="str">
        <f>VLOOKUP(P15737,'Classificazione UD'!A:B,2,FALSE)</f>
        <v>RGP</v>
      </c>
    </row>
    <row r="15738" spans="1:17" ht="15" customHeight="1" x14ac:dyDescent="0.25">
      <c r="A15738" s="30">
        <v>2017</v>
      </c>
      <c r="B15738" s="3" t="s">
        <v>17</v>
      </c>
      <c r="C15738" s="3" t="s">
        <v>18</v>
      </c>
      <c r="D15738" s="3" t="s">
        <v>19</v>
      </c>
      <c r="E15738" s="3">
        <v>2128</v>
      </c>
      <c r="F15738" s="3">
        <v>6384</v>
      </c>
      <c r="G15738" s="3">
        <v>6384</v>
      </c>
      <c r="H15738" s="3">
        <v>659079453</v>
      </c>
      <c r="I15738" s="3">
        <v>0</v>
      </c>
      <c r="J15738" s="3">
        <v>0</v>
      </c>
      <c r="K15738" s="3">
        <v>0</v>
      </c>
      <c r="L15738" s="3">
        <v>1</v>
      </c>
      <c r="M15738" s="3">
        <v>3</v>
      </c>
      <c r="N15738" s="3">
        <v>3</v>
      </c>
      <c r="O15738" s="3">
        <v>320841</v>
      </c>
      <c r="P15738" s="3" t="str">
        <f>B15738&amp;" | "&amp;C15738&amp;" | "&amp;D15738</f>
        <v>documentazione_amministrativa / documentazione_contabile | FATTURA ATTIVA | FATTURA</v>
      </c>
      <c r="Q15738" s="3" t="str">
        <f>VLOOKUP(P15738,'Classificazione UD'!A:B,2,FALSE)</f>
        <v>Fiscale</v>
      </c>
    </row>
    <row r="15739" spans="1:17" ht="15" customHeight="1" x14ac:dyDescent="0.25">
      <c r="A15739" s="30">
        <v>2017</v>
      </c>
      <c r="B15739" s="3" t="s">
        <v>17</v>
      </c>
      <c r="C15739" s="3" t="s">
        <v>18</v>
      </c>
      <c r="D15739" s="3" t="s">
        <v>28</v>
      </c>
      <c r="E15739" s="3">
        <v>230</v>
      </c>
      <c r="F15739" s="3">
        <v>690</v>
      </c>
      <c r="G15739" s="3">
        <v>690</v>
      </c>
      <c r="H15739" s="3">
        <v>71643730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 t="str">
        <f>B15739&amp;" | "&amp;C15739&amp;" | "&amp;D15739</f>
        <v>documentazione_amministrativa / documentazione_contabile | FATTURA ATTIVA | NOTA DI CREDITO</v>
      </c>
      <c r="Q15739" s="3" t="str">
        <f>VLOOKUP(P15739,'Classificazione UD'!A:B,2,FALSE)</f>
        <v>Fiscale</v>
      </c>
    </row>
    <row r="15740" spans="1:17" ht="15" customHeight="1" x14ac:dyDescent="0.25">
      <c r="A15740" s="30">
        <v>2017</v>
      </c>
      <c r="B15740" s="3" t="s">
        <v>20</v>
      </c>
      <c r="C15740" s="3" t="s">
        <v>112</v>
      </c>
      <c r="D15740" s="3" t="s">
        <v>112</v>
      </c>
      <c r="E15740" s="3">
        <v>81</v>
      </c>
      <c r="F15740" s="3">
        <v>81</v>
      </c>
      <c r="G15740" s="3">
        <v>81</v>
      </c>
      <c r="H15740" s="3">
        <v>46179414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3" t="str">
        <f>B15740&amp;" | "&amp;C15740&amp;" | "&amp;D15740</f>
        <v>documentazione_amministrativa / registri | REGISTRO GIORNALIERO PROTOCOLLO | REGISTRO GIORNALIERO PROTOCOLLO</v>
      </c>
      <c r="Q15740" s="3" t="str">
        <f>VLOOKUP(P15740,'Classificazione UD'!A:B,2,FALSE)</f>
        <v>RGP</v>
      </c>
    </row>
    <row r="15741" spans="1:17" ht="15" customHeight="1" x14ac:dyDescent="0.25">
      <c r="A15741" s="30">
        <v>2017</v>
      </c>
      <c r="B15741" s="3" t="s">
        <v>20</v>
      </c>
      <c r="C15741" s="3" t="s">
        <v>112</v>
      </c>
      <c r="D15741" s="3" t="s">
        <v>112</v>
      </c>
      <c r="E15741" s="3">
        <v>9</v>
      </c>
      <c r="F15741" s="3">
        <v>9</v>
      </c>
      <c r="G15741" s="3">
        <v>9</v>
      </c>
      <c r="H15741" s="3">
        <v>26646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 t="str">
        <f>B15741&amp;" | "&amp;C15741&amp;" | "&amp;D15741</f>
        <v>documentazione_amministrativa / registri | REGISTRO GIORNALIERO PROTOCOLLO | REGISTRO GIORNALIERO PROTOCOLLO</v>
      </c>
      <c r="Q15741" s="3" t="str">
        <f>VLOOKUP(P15741,'Classificazione UD'!A:B,2,FALSE)</f>
        <v>RGP</v>
      </c>
    </row>
    <row r="15742" spans="1:17" ht="15" customHeight="1" x14ac:dyDescent="0.25">
      <c r="A15742" s="30">
        <v>2017</v>
      </c>
      <c r="B15742" s="3" t="s">
        <v>33</v>
      </c>
      <c r="C15742" s="3" t="s">
        <v>34</v>
      </c>
      <c r="D15742" s="3" t="s">
        <v>34</v>
      </c>
      <c r="E15742" s="3">
        <v>3</v>
      </c>
      <c r="F15742" s="3">
        <v>7</v>
      </c>
      <c r="G15742" s="3">
        <v>7</v>
      </c>
      <c r="H15742" s="3">
        <v>10678189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 t="str">
        <f>B15742&amp;" | "&amp;C15742&amp;" | "&amp;D15742</f>
        <v>documentazione_amministrativa / contratti_accordi | CONTRATTO | CONTRATTO</v>
      </c>
      <c r="Q15742" s="3" t="str">
        <f>VLOOKUP(P15742,'Classificazione UD'!A:B,2,FALSE)</f>
        <v>Contratto</v>
      </c>
    </row>
    <row r="15743" spans="1:17" ht="15" customHeight="1" x14ac:dyDescent="0.25">
      <c r="A15743" s="30">
        <v>2017</v>
      </c>
      <c r="B15743" s="3" t="s">
        <v>118</v>
      </c>
      <c r="C15743" s="3" t="s">
        <v>184</v>
      </c>
      <c r="D15743" s="3" t="s">
        <v>184</v>
      </c>
      <c r="E15743" s="3">
        <v>1</v>
      </c>
      <c r="F15743" s="3">
        <v>2</v>
      </c>
      <c r="G15743" s="3">
        <v>2</v>
      </c>
      <c r="H15743" s="3">
        <v>239051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 t="str">
        <f>B15743&amp;" | "&amp;C15743&amp;" | "&amp;D15743</f>
        <v>documentazione_amministrativa / decreti_ordinanze | DECRETO DEL PRESIDENTE | DECRETO DEL PRESIDENTE</v>
      </c>
      <c r="Q15743" s="3" t="str">
        <f>VLOOKUP(P15743,'Classificazione UD'!A:B,2,FALSE)</f>
        <v>Amministrativo</v>
      </c>
    </row>
    <row r="15744" spans="1:17" ht="15" customHeight="1" x14ac:dyDescent="0.25">
      <c r="A15744" s="30">
        <v>2017</v>
      </c>
      <c r="B15744" s="3" t="s">
        <v>48</v>
      </c>
      <c r="C15744" s="3" t="s">
        <v>145</v>
      </c>
      <c r="D15744" s="3" t="s">
        <v>145</v>
      </c>
      <c r="E15744" s="3">
        <v>85</v>
      </c>
      <c r="F15744" s="3">
        <v>523</v>
      </c>
      <c r="G15744" s="3">
        <v>523</v>
      </c>
      <c r="H15744" s="3">
        <v>133161786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 t="str">
        <f>B15744&amp;" | "&amp;C15744&amp;" | "&amp;D15744</f>
        <v>documentazione_amministrativa / determinazioni | DETERMINAZIONE DIRIGENZIALE | DETERMINAZIONE DIRIGENZIALE</v>
      </c>
      <c r="Q15744" s="3" t="str">
        <f>VLOOKUP(P15744,'Classificazione UD'!A:B,2,FALSE)</f>
        <v>Amministrativo</v>
      </c>
    </row>
    <row r="15745" spans="1:17" ht="15" customHeight="1" x14ac:dyDescent="0.25">
      <c r="A15745" s="30">
        <v>2017</v>
      </c>
      <c r="B15745" s="3" t="s">
        <v>36</v>
      </c>
      <c r="C15745" s="3" t="s">
        <v>50</v>
      </c>
      <c r="D15745" s="3" t="s">
        <v>50</v>
      </c>
      <c r="E15745" s="3">
        <v>2373</v>
      </c>
      <c r="F15745" s="3">
        <v>7890</v>
      </c>
      <c r="G15745" s="3">
        <v>7890</v>
      </c>
      <c r="H15745" s="3">
        <v>4898522395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 t="str">
        <f>B15745&amp;" | "&amp;C15745&amp;" | "&amp;D15745</f>
        <v>documentazione_amministrativa / documenti_protocollati | DOCUMENTO PROTOCOLLATO | DOCUMENTO PROTOCOLLATO</v>
      </c>
      <c r="Q15745" s="3" t="str">
        <f>VLOOKUP(P15745,'Classificazione UD'!A:B,2,FALSE)</f>
        <v>Protocollo</v>
      </c>
    </row>
    <row r="15746" spans="1:17" ht="15" customHeight="1" x14ac:dyDescent="0.25">
      <c r="A15746" s="30">
        <v>2017</v>
      </c>
      <c r="B15746" s="3" t="s">
        <v>17</v>
      </c>
      <c r="C15746" s="3" t="s">
        <v>27</v>
      </c>
      <c r="D15746" s="3" t="s">
        <v>19</v>
      </c>
      <c r="E15746" s="3">
        <v>886</v>
      </c>
      <c r="F15746" s="3">
        <v>3573</v>
      </c>
      <c r="G15746" s="3">
        <v>3573</v>
      </c>
      <c r="H15746" s="3">
        <v>589247927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 t="str">
        <f>B15746&amp;" | "&amp;C15746&amp;" | "&amp;D15746</f>
        <v>documentazione_amministrativa / documentazione_contabile | FATTURA PASSIVA | FATTURA</v>
      </c>
      <c r="Q15746" s="3" t="str">
        <f>VLOOKUP(P15746,'Classificazione UD'!A:B,2,FALSE)</f>
        <v>Fiscale</v>
      </c>
    </row>
    <row r="15747" spans="1:17" ht="15" customHeight="1" x14ac:dyDescent="0.25">
      <c r="A15747" s="30">
        <v>2017</v>
      </c>
      <c r="B15747" s="3" t="s">
        <v>36</v>
      </c>
      <c r="C15747" s="3" t="s">
        <v>50</v>
      </c>
      <c r="D15747" s="3" t="s">
        <v>50</v>
      </c>
      <c r="E15747" s="3">
        <v>3464</v>
      </c>
      <c r="F15747" s="3">
        <v>12238</v>
      </c>
      <c r="G15747" s="3">
        <v>12238</v>
      </c>
      <c r="H15747" s="3">
        <v>10484000864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 t="str">
        <f>B15747&amp;" | "&amp;C15747&amp;" | "&amp;D15747</f>
        <v>documentazione_amministrativa / documenti_protocollati | DOCUMENTO PROTOCOLLATO | DOCUMENTO PROTOCOLLATO</v>
      </c>
      <c r="Q15747" s="3" t="str">
        <f>VLOOKUP(P15747,'Classificazione UD'!A:B,2,FALSE)</f>
        <v>Protocollo</v>
      </c>
    </row>
    <row r="15748" spans="1:17" ht="15" customHeight="1" x14ac:dyDescent="0.25">
      <c r="A15748" s="30">
        <v>2017</v>
      </c>
      <c r="B15748" s="3" t="s">
        <v>20</v>
      </c>
      <c r="C15748" s="3" t="s">
        <v>21</v>
      </c>
      <c r="D15748" s="3" t="s">
        <v>21</v>
      </c>
      <c r="E15748" s="3">
        <v>258</v>
      </c>
      <c r="F15748" s="3">
        <v>259</v>
      </c>
      <c r="G15748" s="3">
        <v>259</v>
      </c>
      <c r="H15748" s="3">
        <v>15630449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3" t="str">
        <f>B15748&amp;" | "&amp;C15748&amp;" | "&amp;D15748</f>
        <v>documentazione_amministrativa / registri | REGISTRO GIORNALIERO | REGISTRO GIORNALIERO</v>
      </c>
      <c r="Q15748" s="3" t="str">
        <f>VLOOKUP(P15748,'Classificazione UD'!A:B,2,FALSE)</f>
        <v>RGP</v>
      </c>
    </row>
    <row r="15749" spans="1:17" ht="15" customHeight="1" x14ac:dyDescent="0.25">
      <c r="A15749" s="30">
        <v>2017</v>
      </c>
      <c r="B15749" s="3" t="s">
        <v>44</v>
      </c>
      <c r="C15749" s="3" t="s">
        <v>185</v>
      </c>
      <c r="D15749" s="3" t="s">
        <v>46</v>
      </c>
      <c r="E15749" s="3">
        <v>87</v>
      </c>
      <c r="F15749" s="3">
        <v>261</v>
      </c>
      <c r="G15749" s="3">
        <v>261</v>
      </c>
      <c r="H15749" s="3">
        <v>244391006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 t="str">
        <f>B15749&amp;" | "&amp;C15749&amp;" | "&amp;D15749</f>
        <v>documentazione_amministrativa / deliberazioni | DELIBERAZIONI DEL COMITATO ESECUTIVO | DELIBERA</v>
      </c>
      <c r="Q15749" s="3" t="str">
        <f>VLOOKUP(P15749,'Classificazione UD'!A:B,2,FALSE)</f>
        <v>Amministrativo</v>
      </c>
    </row>
    <row r="15750" spans="1:17" ht="15" customHeight="1" x14ac:dyDescent="0.25">
      <c r="A15750" s="30">
        <v>2017</v>
      </c>
      <c r="B15750" s="3" t="s">
        <v>48</v>
      </c>
      <c r="C15750" s="3" t="s">
        <v>186</v>
      </c>
      <c r="D15750" s="3" t="s">
        <v>81</v>
      </c>
      <c r="E15750" s="3">
        <v>382</v>
      </c>
      <c r="F15750" s="3">
        <v>1435</v>
      </c>
      <c r="G15750" s="3">
        <v>1435</v>
      </c>
      <c r="H15750" s="3">
        <v>582420840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 t="str">
        <f>B15750&amp;" | "&amp;C15750&amp;" | "&amp;D15750</f>
        <v>documentazione_amministrativa / determinazioni | DETERMINAZIONI DIRIGENZIALI | DETERMINA</v>
      </c>
      <c r="Q15750" s="3" t="str">
        <f>VLOOKUP(P15750,'Classificazione UD'!A:B,2,FALSE)</f>
        <v>Amministrativo</v>
      </c>
    </row>
    <row r="15751" spans="1:17" ht="15" customHeight="1" x14ac:dyDescent="0.25">
      <c r="A15751" s="30">
        <v>2017</v>
      </c>
      <c r="B15751" s="3" t="s">
        <v>17</v>
      </c>
      <c r="C15751" s="3" t="s">
        <v>27</v>
      </c>
      <c r="D15751" s="3" t="s">
        <v>19</v>
      </c>
      <c r="E15751" s="3">
        <v>785</v>
      </c>
      <c r="F15751" s="3">
        <v>4330</v>
      </c>
      <c r="G15751" s="3">
        <v>6687</v>
      </c>
      <c r="H15751" s="3">
        <v>221404051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 t="str">
        <f>B15751&amp;" | "&amp;C15751&amp;" | "&amp;D15751</f>
        <v>documentazione_amministrativa / documentazione_contabile | FATTURA PASSIVA | FATTURA</v>
      </c>
      <c r="Q15751" s="3" t="str">
        <f>VLOOKUP(P15751,'Classificazione UD'!A:B,2,FALSE)</f>
        <v>Fiscale</v>
      </c>
    </row>
    <row r="15752" spans="1:17" ht="15" customHeight="1" x14ac:dyDescent="0.25">
      <c r="A15752" s="30">
        <v>2017</v>
      </c>
      <c r="B15752" s="3" t="s">
        <v>118</v>
      </c>
      <c r="C15752" s="3" t="s">
        <v>187</v>
      </c>
      <c r="D15752" s="3" t="s">
        <v>187</v>
      </c>
      <c r="E15752" s="3">
        <v>207</v>
      </c>
      <c r="F15752" s="3">
        <v>414</v>
      </c>
      <c r="G15752" s="3">
        <v>414</v>
      </c>
      <c r="H15752" s="3">
        <v>90823270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 t="str">
        <f>B15752&amp;" | "&amp;C15752&amp;" | "&amp;D15752</f>
        <v>documentazione_amministrativa / decreti_ordinanze | NULLA OSTA | NULLA OSTA</v>
      </c>
      <c r="Q15752" s="3" t="str">
        <f>VLOOKUP(P15752,'Classificazione UD'!A:B,2,FALSE)</f>
        <v>Amministrativo</v>
      </c>
    </row>
    <row r="15753" spans="1:17" ht="15" customHeight="1" x14ac:dyDescent="0.25">
      <c r="A15753" s="30">
        <v>2017</v>
      </c>
      <c r="B15753" s="3" t="s">
        <v>36</v>
      </c>
      <c r="C15753" s="3" t="s">
        <v>188</v>
      </c>
      <c r="D15753" s="3" t="s">
        <v>50</v>
      </c>
      <c r="E15753" s="3">
        <v>4581</v>
      </c>
      <c r="F15753" s="3">
        <v>16780</v>
      </c>
      <c r="G15753" s="3">
        <v>16780</v>
      </c>
      <c r="H15753" s="3">
        <v>6952553600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 t="str">
        <f>B15753&amp;" | "&amp;C15753&amp;" | "&amp;D15753</f>
        <v>documentazione_amministrativa / documenti_protocollati | REGISTRAZIONE DI PROTOCOLLO | DOCUMENTO PROTOCOLLATO</v>
      </c>
      <c r="Q15753" s="3" t="str">
        <f>VLOOKUP(P15753,'Classificazione UD'!A:B,2,FALSE)</f>
        <v>Protocollo</v>
      </c>
    </row>
    <row r="15754" spans="1:17" ht="15" customHeight="1" x14ac:dyDescent="0.25">
      <c r="A15754" s="30">
        <v>2017</v>
      </c>
      <c r="B15754" s="3" t="s">
        <v>20</v>
      </c>
      <c r="C15754" s="3" t="s">
        <v>21</v>
      </c>
      <c r="D15754" s="3" t="s">
        <v>21</v>
      </c>
      <c r="E15754" s="3">
        <v>248</v>
      </c>
      <c r="F15754" s="3">
        <v>248</v>
      </c>
      <c r="G15754" s="3">
        <v>248</v>
      </c>
      <c r="H15754" s="3">
        <v>24349142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3" t="str">
        <f>B15754&amp;" | "&amp;C15754&amp;" | "&amp;D15754</f>
        <v>documentazione_amministrativa / registri | REGISTRO GIORNALIERO | REGISTRO GIORNALIERO</v>
      </c>
      <c r="Q15754" s="3" t="str">
        <f>VLOOKUP(P15754,'Classificazione UD'!A:B,2,FALSE)</f>
        <v>RGP</v>
      </c>
    </row>
    <row r="15755" spans="1:17" ht="15" customHeight="1" x14ac:dyDescent="0.25">
      <c r="A15755" s="30">
        <v>2017</v>
      </c>
      <c r="B15755" s="3" t="s">
        <v>44</v>
      </c>
      <c r="C15755" s="3" t="s">
        <v>189</v>
      </c>
      <c r="D15755" s="3" t="s">
        <v>189</v>
      </c>
      <c r="E15755" s="3">
        <v>30</v>
      </c>
      <c r="F15755" s="3">
        <v>237</v>
      </c>
      <c r="G15755" s="3">
        <v>237</v>
      </c>
      <c r="H15755" s="3">
        <v>55911400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3" t="str">
        <f>B15755&amp;" | "&amp;C15755&amp;" | "&amp;D15755</f>
        <v>documentazione_amministrativa / deliberazioni | DELIBERAZIONE DEL COMITATO ESECUTIVO | DELIBERAZIONE DEL COMITATO ESECUTIVO</v>
      </c>
      <c r="Q15755" s="3" t="str">
        <f>VLOOKUP(P15755,'Classificazione UD'!A:B,2,FALSE)</f>
        <v>Amministrativo</v>
      </c>
    </row>
    <row r="15756" spans="1:17" ht="15" customHeight="1" x14ac:dyDescent="0.25">
      <c r="A15756" s="30">
        <v>2017</v>
      </c>
      <c r="B15756" s="3" t="s">
        <v>48</v>
      </c>
      <c r="C15756" s="3" t="s">
        <v>145</v>
      </c>
      <c r="D15756" s="3" t="s">
        <v>145</v>
      </c>
      <c r="E15756" s="3">
        <v>67</v>
      </c>
      <c r="F15756" s="3">
        <v>293</v>
      </c>
      <c r="G15756" s="3">
        <v>293</v>
      </c>
      <c r="H15756" s="3">
        <v>72892959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 t="str">
        <f>B15756&amp;" | "&amp;C15756&amp;" | "&amp;D15756</f>
        <v>documentazione_amministrativa / determinazioni | DETERMINAZIONE DIRIGENZIALE | DETERMINAZIONE DIRIGENZIALE</v>
      </c>
      <c r="Q15756" s="3" t="str">
        <f>VLOOKUP(P15756,'Classificazione UD'!A:B,2,FALSE)</f>
        <v>Amministrativo</v>
      </c>
    </row>
    <row r="15757" spans="1:17" ht="15" customHeight="1" x14ac:dyDescent="0.25">
      <c r="A15757" s="30">
        <v>2017</v>
      </c>
      <c r="B15757" s="3" t="s">
        <v>17</v>
      </c>
      <c r="C15757" s="3" t="s">
        <v>57</v>
      </c>
      <c r="D15757" s="3" t="s">
        <v>57</v>
      </c>
      <c r="E15757" s="3">
        <v>58</v>
      </c>
      <c r="F15757" s="3">
        <v>58</v>
      </c>
      <c r="G15757" s="3">
        <v>58</v>
      </c>
      <c r="H15757" s="3">
        <v>276477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s="3">
        <v>0</v>
      </c>
      <c r="P15757" s="3" t="str">
        <f>B15757&amp;" | "&amp;C15757&amp;" | "&amp;D15757</f>
        <v>documentazione_amministrativa / documentazione_contabile | FLUSSO ORDINATIVI | FLUSSO ORDINATIVI</v>
      </c>
      <c r="Q15757" s="3" t="str">
        <f>VLOOKUP(P15757,'Classificazione UD'!A:B,2,FALSE)</f>
        <v>Ordinativo</v>
      </c>
    </row>
    <row r="15758" spans="1:17" ht="15" customHeight="1" x14ac:dyDescent="0.25">
      <c r="A15758" s="30">
        <v>2017</v>
      </c>
      <c r="B15758" s="3" t="s">
        <v>17</v>
      </c>
      <c r="C15758" s="3" t="s">
        <v>146</v>
      </c>
      <c r="D15758" s="3" t="s">
        <v>146</v>
      </c>
      <c r="E15758" s="3">
        <v>56</v>
      </c>
      <c r="F15758" s="3">
        <v>112</v>
      </c>
      <c r="G15758" s="3">
        <v>112</v>
      </c>
      <c r="H15758" s="3">
        <v>20507986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 t="str">
        <f>B15758&amp;" | "&amp;C15758&amp;" | "&amp;D15758</f>
        <v>documentazione_amministrativa / documentazione_contabile | ATTO DI LIQUIDAZIONE | ATTO DI LIQUIDAZIONE</v>
      </c>
      <c r="Q15758" s="3" t="str">
        <f>VLOOKUP(P15758,'Classificazione UD'!A:B,2,FALSE)</f>
        <v>Ordinativo</v>
      </c>
    </row>
    <row r="15759" spans="1:17" ht="15" customHeight="1" x14ac:dyDescent="0.25">
      <c r="A15759" s="30">
        <v>2017</v>
      </c>
      <c r="B15759" s="3" t="s">
        <v>17</v>
      </c>
      <c r="C15759" s="3" t="s">
        <v>58</v>
      </c>
      <c r="D15759" s="3" t="s">
        <v>58</v>
      </c>
      <c r="E15759" s="3">
        <v>46</v>
      </c>
      <c r="F15759" s="3">
        <v>46</v>
      </c>
      <c r="G15759" s="3">
        <v>46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s="3">
        <v>0</v>
      </c>
      <c r="P15759" s="3" t="str">
        <f>B15759&amp;" | "&amp;C15759&amp;" | "&amp;D15759</f>
        <v>documentazione_amministrativa / documentazione_contabile | MANDATO | MANDATO</v>
      </c>
      <c r="Q15759" s="3" t="str">
        <f>VLOOKUP(P15759,'Classificazione UD'!A:B,2,FALSE)</f>
        <v>Ordinativo</v>
      </c>
    </row>
    <row r="15760" spans="1:17" ht="15" customHeight="1" x14ac:dyDescent="0.25">
      <c r="A15760" s="30">
        <v>2017</v>
      </c>
      <c r="B15760" s="3" t="s">
        <v>17</v>
      </c>
      <c r="C15760" s="3" t="s">
        <v>63</v>
      </c>
      <c r="D15760" s="3" t="s">
        <v>63</v>
      </c>
      <c r="E15760" s="3">
        <v>104</v>
      </c>
      <c r="F15760" s="3">
        <v>104</v>
      </c>
      <c r="G15760" s="3">
        <v>104</v>
      </c>
      <c r="H15760" s="3">
        <v>305986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 t="str">
        <f>B15760&amp;" | "&amp;C15760&amp;" | "&amp;D15760</f>
        <v>documentazione_amministrativa / documentazione_contabile | MESSAGGIO ESITO APPLICATIVO | MESSAGGIO ESITO APPLICATIVO</v>
      </c>
      <c r="Q15760" s="3" t="str">
        <f>VLOOKUP(P15760,'Classificazione UD'!A:B,2,FALSE)</f>
        <v>Ordinativo</v>
      </c>
    </row>
    <row r="15761" spans="1:17" ht="15" customHeight="1" x14ac:dyDescent="0.25">
      <c r="A15761" s="30">
        <v>2017</v>
      </c>
      <c r="B15761" s="3" t="s">
        <v>17</v>
      </c>
      <c r="C15761" s="3" t="s">
        <v>64</v>
      </c>
      <c r="D15761" s="3" t="s">
        <v>64</v>
      </c>
      <c r="E15761" s="3">
        <v>118</v>
      </c>
      <c r="F15761" s="3">
        <v>118</v>
      </c>
      <c r="G15761" s="3">
        <v>118</v>
      </c>
      <c r="H15761" s="3">
        <v>291088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 t="str">
        <f>B15761&amp;" | "&amp;C15761&amp;" | "&amp;D15761</f>
        <v>documentazione_amministrativa / documentazione_contabile | MESSAGGIO RICEZIONE FLUSSO | MESSAGGIO RICEZIONE FLUSSO</v>
      </c>
      <c r="Q15761" s="3" t="str">
        <f>VLOOKUP(P15761,'Classificazione UD'!A:B,2,FALSE)</f>
        <v>Ordinativo</v>
      </c>
    </row>
    <row r="15762" spans="1:17" ht="15" customHeight="1" x14ac:dyDescent="0.25">
      <c r="A15762" s="30">
        <v>2017</v>
      </c>
      <c r="B15762" s="3" t="s">
        <v>36</v>
      </c>
      <c r="C15762" s="3" t="s">
        <v>50</v>
      </c>
      <c r="D15762" s="3" t="s">
        <v>50</v>
      </c>
      <c r="E15762" s="3">
        <v>767</v>
      </c>
      <c r="F15762" s="3">
        <v>3621</v>
      </c>
      <c r="G15762" s="3">
        <v>3621</v>
      </c>
      <c r="H15762" s="3">
        <v>3223161072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s="3">
        <v>0</v>
      </c>
      <c r="P15762" s="3" t="str">
        <f>B15762&amp;" | "&amp;C15762&amp;" | "&amp;D15762</f>
        <v>documentazione_amministrativa / documenti_protocollati | DOCUMENTO PROTOCOLLATO | DOCUMENTO PROTOCOLLATO</v>
      </c>
      <c r="Q15762" s="3" t="str">
        <f>VLOOKUP(P15762,'Classificazione UD'!A:B,2,FALSE)</f>
        <v>Protocollo</v>
      </c>
    </row>
    <row r="15763" spans="1:17" ht="15" customHeight="1" x14ac:dyDescent="0.25">
      <c r="A15763" s="30">
        <v>2017</v>
      </c>
      <c r="B15763" s="3" t="s">
        <v>36</v>
      </c>
      <c r="C15763" s="3" t="s">
        <v>50</v>
      </c>
      <c r="D15763" s="3" t="s">
        <v>50</v>
      </c>
      <c r="E15763" s="3">
        <v>24</v>
      </c>
      <c r="F15763" s="3">
        <v>24</v>
      </c>
      <c r="G15763" s="3">
        <v>24</v>
      </c>
      <c r="H15763" s="3">
        <v>16349854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3" t="str">
        <f>B15763&amp;" | "&amp;C15763&amp;" | "&amp;D15763</f>
        <v>documentazione_amministrativa / documenti_protocollati | DOCUMENTO PROTOCOLLATO | DOCUMENTO PROTOCOLLATO</v>
      </c>
      <c r="Q15763" s="3" t="str">
        <f>VLOOKUP(P15763,'Classificazione UD'!A:B,2,FALSE)</f>
        <v>Protocollo</v>
      </c>
    </row>
    <row r="15764" spans="1:17" ht="15" customHeight="1" x14ac:dyDescent="0.25">
      <c r="A15764" s="30">
        <v>2017</v>
      </c>
      <c r="B15764" s="3" t="s">
        <v>20</v>
      </c>
      <c r="C15764" s="3" t="s">
        <v>21</v>
      </c>
      <c r="D15764" s="3" t="s">
        <v>21</v>
      </c>
      <c r="E15764" s="3">
        <v>333</v>
      </c>
      <c r="F15764" s="3">
        <v>417</v>
      </c>
      <c r="G15764" s="3">
        <v>417</v>
      </c>
      <c r="H15764" s="3">
        <v>27524196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3" t="str">
        <f>B15764&amp;" | "&amp;C15764&amp;" | "&amp;D15764</f>
        <v>documentazione_amministrativa / registri | REGISTRO GIORNALIERO | REGISTRO GIORNALIERO</v>
      </c>
      <c r="Q15764" s="3" t="str">
        <f>VLOOKUP(P15764,'Classificazione UD'!A:B,2,FALSE)</f>
        <v>RGP</v>
      </c>
    </row>
    <row r="15765" spans="1:17" ht="15" customHeight="1" x14ac:dyDescent="0.25">
      <c r="A15765" s="30">
        <v>2017</v>
      </c>
      <c r="B15765" s="3" t="s">
        <v>17</v>
      </c>
      <c r="C15765" s="3" t="s">
        <v>65</v>
      </c>
      <c r="D15765" s="3" t="s">
        <v>65</v>
      </c>
      <c r="E15765" s="3">
        <v>3</v>
      </c>
      <c r="F15765" s="3">
        <v>3</v>
      </c>
      <c r="G15765" s="3">
        <v>3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 t="str">
        <f>B15765&amp;" | "&amp;C15765&amp;" | "&amp;D15765</f>
        <v>documentazione_amministrativa / documentazione_contabile | REVERSALE | REVERSALE</v>
      </c>
      <c r="Q15765" s="3" t="str">
        <f>VLOOKUP(P15765,'Classificazione UD'!A:B,2,FALSE)</f>
        <v>Ordinativo</v>
      </c>
    </row>
    <row r="15766" spans="1:17" ht="15" customHeight="1" x14ac:dyDescent="0.25">
      <c r="A15766" s="30">
        <v>2017</v>
      </c>
      <c r="B15766" s="3" t="s">
        <v>23</v>
      </c>
      <c r="C15766" s="3" t="s">
        <v>24</v>
      </c>
      <c r="D15766" s="3" t="s">
        <v>24</v>
      </c>
      <c r="E15766" s="3">
        <v>1</v>
      </c>
      <c r="F15766" s="3">
        <v>1</v>
      </c>
      <c r="G15766" s="3">
        <v>1</v>
      </c>
      <c r="H15766" s="3">
        <v>57885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 t="str">
        <f>B15766&amp;" | "&amp;C15766&amp;" | "&amp;D15766</f>
        <v>documentazione_amministrativa / altri_documenti | FOGLIO DI TRASFORMAZIONE | FOGLIO DI TRASFORMAZIONE</v>
      </c>
      <c r="Q15766" s="3" t="str">
        <f>VLOOKUP(P15766,'Classificazione UD'!A:B,2,FALSE)</f>
        <v>Tecnico</v>
      </c>
    </row>
    <row r="15767" spans="1:17" ht="15" customHeight="1" x14ac:dyDescent="0.25">
      <c r="A15767" s="30">
        <v>2017</v>
      </c>
      <c r="B15767" s="3" t="s">
        <v>23</v>
      </c>
      <c r="C15767" s="3" t="s">
        <v>24</v>
      </c>
      <c r="D15767" s="3" t="s">
        <v>24</v>
      </c>
      <c r="E15767" s="3">
        <v>1</v>
      </c>
      <c r="F15767" s="3">
        <v>1</v>
      </c>
      <c r="G15767" s="3">
        <v>1</v>
      </c>
      <c r="H15767" s="3">
        <v>57885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 t="str">
        <f>B15767&amp;" | "&amp;C15767&amp;" | "&amp;D15767</f>
        <v>documentazione_amministrativa / altri_documenti | FOGLIO DI TRASFORMAZIONE | FOGLIO DI TRASFORMAZIONE</v>
      </c>
      <c r="Q15767" s="3" t="str">
        <f>VLOOKUP(P15767,'Classificazione UD'!A:B,2,FALSE)</f>
        <v>Tecnico</v>
      </c>
    </row>
    <row r="15768" spans="1:17" ht="15" customHeight="1" x14ac:dyDescent="0.25">
      <c r="A15768" s="30">
        <v>2017</v>
      </c>
      <c r="B15768" s="3" t="s">
        <v>17</v>
      </c>
      <c r="C15768" s="3" t="s">
        <v>18</v>
      </c>
      <c r="D15768" s="3" t="s">
        <v>19</v>
      </c>
      <c r="E15768" s="3">
        <v>12</v>
      </c>
      <c r="F15768" s="3">
        <v>24</v>
      </c>
      <c r="G15768" s="3">
        <v>48</v>
      </c>
      <c r="H15768" s="3">
        <v>967513</v>
      </c>
      <c r="I15768" s="3">
        <v>25</v>
      </c>
      <c r="J15768" s="3">
        <v>50</v>
      </c>
      <c r="K15768" s="3">
        <v>104553</v>
      </c>
      <c r="L15768" s="3">
        <v>0</v>
      </c>
      <c r="M15768" s="3">
        <v>0</v>
      </c>
      <c r="N15768" s="3">
        <v>0</v>
      </c>
      <c r="O15768" s="3">
        <v>0</v>
      </c>
      <c r="P15768" s="3" t="str">
        <f>B15768&amp;" | "&amp;C15768&amp;" | "&amp;D15768</f>
        <v>documentazione_amministrativa / documentazione_contabile | FATTURA ATTIVA | FATTURA</v>
      </c>
      <c r="Q15768" s="3" t="str">
        <f>VLOOKUP(P15768,'Classificazione UD'!A:B,2,FALSE)</f>
        <v>Fiscale</v>
      </c>
    </row>
    <row r="15769" spans="1:17" ht="15" customHeight="1" x14ac:dyDescent="0.25">
      <c r="A15769" s="30">
        <v>2017</v>
      </c>
      <c r="B15769" s="3" t="s">
        <v>20</v>
      </c>
      <c r="C15769" s="3" t="s">
        <v>112</v>
      </c>
      <c r="D15769" s="3" t="s">
        <v>112</v>
      </c>
      <c r="E15769" s="3">
        <v>6276</v>
      </c>
      <c r="F15769" s="3">
        <v>6276</v>
      </c>
      <c r="G15769" s="3">
        <v>6276</v>
      </c>
      <c r="H15769" s="3">
        <v>253676370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 t="str">
        <f>B15769&amp;" | "&amp;C15769&amp;" | "&amp;D15769</f>
        <v>documentazione_amministrativa / registri | REGISTRO GIORNALIERO PROTOCOLLO | REGISTRO GIORNALIERO PROTOCOLLO</v>
      </c>
      <c r="Q15769" s="3" t="str">
        <f>VLOOKUP(P15769,'Classificazione UD'!A:B,2,FALSE)</f>
        <v>RGP</v>
      </c>
    </row>
    <row r="15770" spans="1:17" ht="15" customHeight="1" x14ac:dyDescent="0.25">
      <c r="A15770" s="30">
        <v>2017</v>
      </c>
      <c r="B15770" s="3" t="s">
        <v>17</v>
      </c>
      <c r="C15770" s="3" t="s">
        <v>106</v>
      </c>
      <c r="D15770" s="3" t="s">
        <v>105</v>
      </c>
      <c r="E15770" s="3">
        <v>3837</v>
      </c>
      <c r="F15770" s="3">
        <v>3837</v>
      </c>
      <c r="G15770" s="3">
        <v>7674</v>
      </c>
      <c r="H15770" s="3">
        <v>25492803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 t="str">
        <f>B15770&amp;" | "&amp;C15770&amp;" | "&amp;D15770</f>
        <v>documentazione_amministrativa / documentazione_contabile | DOCUMENTO DI TRASPORTO PASSIVO | DOCUMENTO DI TRASPORTO</v>
      </c>
      <c r="Q15770" s="3" t="str">
        <f>VLOOKUP(P15770,'Classificazione UD'!A:B,2,FALSE)</f>
        <v>Fiscale</v>
      </c>
    </row>
    <row r="15771" spans="1:17" ht="15" customHeight="1" x14ac:dyDescent="0.25">
      <c r="A15771" s="30">
        <v>2017</v>
      </c>
      <c r="B15771" s="3" t="s">
        <v>44</v>
      </c>
      <c r="C15771" s="3" t="s">
        <v>179</v>
      </c>
      <c r="D15771" s="3" t="s">
        <v>179</v>
      </c>
      <c r="E15771" s="3">
        <v>217</v>
      </c>
      <c r="F15771" s="3">
        <v>1418</v>
      </c>
      <c r="G15771" s="3">
        <v>1418</v>
      </c>
      <c r="H15771" s="3">
        <v>521405316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3" t="str">
        <f>B15771&amp;" | "&amp;C15771&amp;" | "&amp;D15771</f>
        <v>documentazione_amministrativa / deliberazioni | DELIBERAZIONE | DELIBERAZIONE</v>
      </c>
      <c r="Q15771" s="3" t="str">
        <f>VLOOKUP(P15771,'Classificazione UD'!A:B,2,FALSE)</f>
        <v>Amministrativo</v>
      </c>
    </row>
    <row r="15772" spans="1:17" ht="15" customHeight="1" x14ac:dyDescent="0.25">
      <c r="A15772" s="30">
        <v>2017</v>
      </c>
      <c r="B15772" s="3" t="s">
        <v>48</v>
      </c>
      <c r="C15772" s="3" t="s">
        <v>81</v>
      </c>
      <c r="D15772" s="3" t="s">
        <v>81</v>
      </c>
      <c r="E15772" s="3">
        <v>207</v>
      </c>
      <c r="F15772" s="3">
        <v>1351</v>
      </c>
      <c r="G15772" s="3">
        <v>1351</v>
      </c>
      <c r="H15772" s="3">
        <v>377883017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3" t="str">
        <f>B15772&amp;" | "&amp;C15772&amp;" | "&amp;D15772</f>
        <v>documentazione_amministrativa / determinazioni | DETERMINA | DETERMINA</v>
      </c>
      <c r="Q15772" s="3" t="str">
        <f>VLOOKUP(P15772,'Classificazione UD'!A:B,2,FALSE)</f>
        <v>Amministrativo</v>
      </c>
    </row>
    <row r="15773" spans="1:17" ht="15" customHeight="1" x14ac:dyDescent="0.25">
      <c r="A15773" s="30">
        <v>2017</v>
      </c>
      <c r="B15773" s="3" t="s">
        <v>23</v>
      </c>
      <c r="C15773" s="3" t="s">
        <v>24</v>
      </c>
      <c r="D15773" s="3" t="s">
        <v>24</v>
      </c>
      <c r="E15773" s="3">
        <v>3</v>
      </c>
      <c r="F15773" s="3">
        <v>3</v>
      </c>
      <c r="G15773" s="3">
        <v>3</v>
      </c>
      <c r="H15773" s="3">
        <v>234074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s="3">
        <v>0</v>
      </c>
      <c r="P15773" s="3" t="str">
        <f>B15773&amp;" | "&amp;C15773&amp;" | "&amp;D15773</f>
        <v>documentazione_amministrativa / altri_documenti | FOGLIO DI TRASFORMAZIONE | FOGLIO DI TRASFORMAZIONE</v>
      </c>
      <c r="Q15773" s="3" t="str">
        <f>VLOOKUP(P15773,'Classificazione UD'!A:B,2,FALSE)</f>
        <v>Tecnico</v>
      </c>
    </row>
    <row r="15774" spans="1:17" ht="15" customHeight="1" x14ac:dyDescent="0.25">
      <c r="A15774" s="30">
        <v>2017</v>
      </c>
      <c r="B15774" s="3" t="s">
        <v>17</v>
      </c>
      <c r="C15774" s="3" t="s">
        <v>109</v>
      </c>
      <c r="D15774" s="3" t="s">
        <v>110</v>
      </c>
      <c r="E15774" s="3">
        <v>4714</v>
      </c>
      <c r="F15774" s="3">
        <v>4714</v>
      </c>
      <c r="G15774" s="3">
        <v>9428</v>
      </c>
      <c r="H15774" s="3">
        <v>55053646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s="3">
        <v>0</v>
      </c>
      <c r="P15774" s="3" t="str">
        <f>B15774&amp;" | "&amp;C15774&amp;" | "&amp;D15774</f>
        <v>documentazione_amministrativa / documentazione_contabile | ORDINE ATTIVO | ORDINE</v>
      </c>
      <c r="Q15774" s="3" t="str">
        <f>VLOOKUP(P15774,'Classificazione UD'!A:B,2,FALSE)</f>
        <v>Fiscale</v>
      </c>
    </row>
    <row r="15775" spans="1:17" ht="15" customHeight="1" x14ac:dyDescent="0.25">
      <c r="A15775" s="30">
        <v>2017</v>
      </c>
      <c r="B15775" s="3" t="s">
        <v>36</v>
      </c>
      <c r="C15775" s="3" t="s">
        <v>82</v>
      </c>
      <c r="D15775" s="3" t="s">
        <v>37</v>
      </c>
      <c r="E15775" s="3">
        <v>3093</v>
      </c>
      <c r="F15775" s="3">
        <v>15952</v>
      </c>
      <c r="G15775" s="3">
        <v>15952</v>
      </c>
      <c r="H15775" s="3">
        <v>6304563387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 t="str">
        <f>B15775&amp;" | "&amp;C15775&amp;" | "&amp;D15775</f>
        <v>documentazione_amministrativa / documenti_protocollati | DOCUMENTO PROTOCOLLATO IN ENTRATA | Documento protocollato</v>
      </c>
      <c r="Q15775" s="3" t="str">
        <f>VLOOKUP(P15775,'Classificazione UD'!A:B,2,FALSE)</f>
        <v>Protocollo</v>
      </c>
    </row>
    <row r="15776" spans="1:17" ht="15" customHeight="1" x14ac:dyDescent="0.25">
      <c r="A15776" s="30">
        <v>2017</v>
      </c>
      <c r="B15776" s="3" t="s">
        <v>36</v>
      </c>
      <c r="C15776" s="3" t="s">
        <v>83</v>
      </c>
      <c r="D15776" s="3" t="s">
        <v>37</v>
      </c>
      <c r="E15776" s="3">
        <v>2710</v>
      </c>
      <c r="F15776" s="3">
        <v>16325</v>
      </c>
      <c r="G15776" s="3">
        <v>16325</v>
      </c>
      <c r="H15776" s="3">
        <v>6215157994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3" t="str">
        <f>B15776&amp;" | "&amp;C15776&amp;" | "&amp;D15776</f>
        <v>documentazione_amministrativa / documenti_protocollati | DOCUMENTO PROTOCOLLATO IN USCITA | Documento protocollato</v>
      </c>
      <c r="Q15776" s="3" t="str">
        <f>VLOOKUP(P15776,'Classificazione UD'!A:B,2,FALSE)</f>
        <v>Protocollo</v>
      </c>
    </row>
    <row r="15777" spans="1:17" ht="15" customHeight="1" x14ac:dyDescent="0.25">
      <c r="A15777" s="30">
        <v>2017</v>
      </c>
      <c r="B15777" s="3" t="s">
        <v>20</v>
      </c>
      <c r="C15777" s="3" t="s">
        <v>158</v>
      </c>
      <c r="D15777" s="3" t="s">
        <v>158</v>
      </c>
      <c r="E15777" s="3">
        <v>1</v>
      </c>
      <c r="F15777" s="3">
        <v>2</v>
      </c>
      <c r="G15777" s="3">
        <v>2</v>
      </c>
      <c r="H15777" s="3">
        <v>7011998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 t="str">
        <f>B15777&amp;" | "&amp;C15777&amp;" | "&amp;D15777</f>
        <v>documentazione_amministrativa / registri | REGISTRO ANNUALE | REGISTRO ANNUALE</v>
      </c>
      <c r="Q15777" s="3" t="str">
        <f>VLOOKUP(P15777,'Classificazione UD'!A:B,2,FALSE)</f>
        <v>Fiscale</v>
      </c>
    </row>
    <row r="15778" spans="1:17" ht="15" customHeight="1" x14ac:dyDescent="0.25">
      <c r="A15778" s="30">
        <v>2017</v>
      </c>
      <c r="B15778" s="3" t="s">
        <v>20</v>
      </c>
      <c r="C15778" s="3" t="s">
        <v>21</v>
      </c>
      <c r="D15778" s="3" t="s">
        <v>21</v>
      </c>
      <c r="E15778" s="3">
        <v>272</v>
      </c>
      <c r="F15778" s="3">
        <v>272</v>
      </c>
      <c r="G15778" s="3">
        <v>272</v>
      </c>
      <c r="H15778" s="3">
        <v>85793181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 t="str">
        <f>B15778&amp;" | "&amp;C15778&amp;" | "&amp;D15778</f>
        <v>documentazione_amministrativa / registri | REGISTRO GIORNALIERO | REGISTRO GIORNALIERO</v>
      </c>
      <c r="Q15778" s="3" t="str">
        <f>VLOOKUP(P15778,'Classificazione UD'!A:B,2,FALSE)</f>
        <v>RGP</v>
      </c>
    </row>
    <row r="15779" spans="1:17" ht="15" customHeight="1" x14ac:dyDescent="0.25">
      <c r="A15779" s="30">
        <v>2017</v>
      </c>
      <c r="B15779" s="3" t="s">
        <v>17</v>
      </c>
      <c r="C15779" s="3" t="s">
        <v>18</v>
      </c>
      <c r="D15779" s="3" t="s">
        <v>19</v>
      </c>
      <c r="E15779" s="3">
        <v>191</v>
      </c>
      <c r="F15779" s="3">
        <v>382</v>
      </c>
      <c r="G15779" s="3">
        <v>764</v>
      </c>
      <c r="H15779" s="3">
        <v>140352438</v>
      </c>
      <c r="I15779" s="3">
        <v>381</v>
      </c>
      <c r="J15779" s="3">
        <v>762</v>
      </c>
      <c r="K15779" s="3">
        <v>1628756</v>
      </c>
      <c r="L15779" s="3">
        <v>0</v>
      </c>
      <c r="M15779" s="3">
        <v>0</v>
      </c>
      <c r="N15779" s="3">
        <v>0</v>
      </c>
      <c r="O15779" s="3">
        <v>0</v>
      </c>
      <c r="P15779" s="3" t="str">
        <f>B15779&amp;" | "&amp;C15779&amp;" | "&amp;D15779</f>
        <v>documentazione_amministrativa / documentazione_contabile | FATTURA ATTIVA | FATTURA</v>
      </c>
      <c r="Q15779" s="3" t="str">
        <f>VLOOKUP(P15779,'Classificazione UD'!A:B,2,FALSE)</f>
        <v>Fiscale</v>
      </c>
    </row>
    <row r="15780" spans="1:17" ht="15" customHeight="1" x14ac:dyDescent="0.25">
      <c r="A15780" s="30">
        <v>2017</v>
      </c>
      <c r="B15780" s="3" t="s">
        <v>17</v>
      </c>
      <c r="C15780" s="3" t="s">
        <v>18</v>
      </c>
      <c r="D15780" s="3" t="s">
        <v>28</v>
      </c>
      <c r="E15780" s="3">
        <v>13</v>
      </c>
      <c r="F15780" s="3">
        <v>26</v>
      </c>
      <c r="G15780" s="3">
        <v>52</v>
      </c>
      <c r="H15780" s="3">
        <v>168876</v>
      </c>
      <c r="I15780" s="3">
        <v>26</v>
      </c>
      <c r="J15780" s="3">
        <v>52</v>
      </c>
      <c r="K15780" s="3">
        <v>111899</v>
      </c>
      <c r="L15780" s="3">
        <v>0</v>
      </c>
      <c r="M15780" s="3">
        <v>0</v>
      </c>
      <c r="N15780" s="3">
        <v>0</v>
      </c>
      <c r="O15780" s="3">
        <v>0</v>
      </c>
      <c r="P15780" s="3" t="str">
        <f>B15780&amp;" | "&amp;C15780&amp;" | "&amp;D15780</f>
        <v>documentazione_amministrativa / documentazione_contabile | FATTURA ATTIVA | NOTA DI CREDITO</v>
      </c>
      <c r="Q15780" s="3" t="str">
        <f>VLOOKUP(P15780,'Classificazione UD'!A:B,2,FALSE)</f>
        <v>Fiscale</v>
      </c>
    </row>
    <row r="15781" spans="1:17" ht="15" customHeight="1" x14ac:dyDescent="0.25">
      <c r="A15781" s="30">
        <v>2017</v>
      </c>
      <c r="B15781" s="3" t="s">
        <v>17</v>
      </c>
      <c r="C15781" s="3" t="s">
        <v>18</v>
      </c>
      <c r="D15781" s="3" t="s">
        <v>19</v>
      </c>
      <c r="E15781" s="3">
        <v>6</v>
      </c>
      <c r="F15781" s="3">
        <v>12</v>
      </c>
      <c r="G15781" s="3">
        <v>24</v>
      </c>
      <c r="H15781" s="3">
        <v>98649</v>
      </c>
      <c r="I15781" s="3">
        <v>12</v>
      </c>
      <c r="J15781" s="3">
        <v>24</v>
      </c>
      <c r="K15781" s="3">
        <v>50514</v>
      </c>
      <c r="L15781" s="3">
        <v>0</v>
      </c>
      <c r="M15781" s="3">
        <v>0</v>
      </c>
      <c r="N15781" s="3">
        <v>0</v>
      </c>
      <c r="O15781" s="3">
        <v>0</v>
      </c>
      <c r="P15781" s="3" t="str">
        <f>B15781&amp;" | "&amp;C15781&amp;" | "&amp;D15781</f>
        <v>documentazione_amministrativa / documentazione_contabile | FATTURA ATTIVA | FATTURA</v>
      </c>
      <c r="Q15781" s="3" t="str">
        <f>VLOOKUP(P15781,'Classificazione UD'!A:B,2,FALSE)</f>
        <v>Fiscale</v>
      </c>
    </row>
    <row r="15782" spans="1:17" ht="15" customHeight="1" x14ac:dyDescent="0.25">
      <c r="A15782" s="30">
        <v>2017</v>
      </c>
      <c r="B15782" s="3" t="s">
        <v>17</v>
      </c>
      <c r="C15782" s="3" t="s">
        <v>18</v>
      </c>
      <c r="D15782" s="3" t="s">
        <v>19</v>
      </c>
      <c r="E15782" s="3">
        <v>11</v>
      </c>
      <c r="F15782" s="3">
        <v>22</v>
      </c>
      <c r="G15782" s="3">
        <v>44</v>
      </c>
      <c r="H15782" s="3">
        <v>3648319</v>
      </c>
      <c r="I15782" s="3">
        <v>22</v>
      </c>
      <c r="J15782" s="3">
        <v>44</v>
      </c>
      <c r="K15782" s="3">
        <v>94205</v>
      </c>
      <c r="L15782" s="3">
        <v>0</v>
      </c>
      <c r="M15782" s="3">
        <v>0</v>
      </c>
      <c r="N15782" s="3">
        <v>0</v>
      </c>
      <c r="O15782" s="3">
        <v>0</v>
      </c>
      <c r="P15782" s="3" t="str">
        <f>B15782&amp;" | "&amp;C15782&amp;" | "&amp;D15782</f>
        <v>documentazione_amministrativa / documentazione_contabile | FATTURA ATTIVA | FATTURA</v>
      </c>
      <c r="Q15782" s="3" t="str">
        <f>VLOOKUP(P15782,'Classificazione UD'!A:B,2,FALSE)</f>
        <v>Fiscale</v>
      </c>
    </row>
    <row r="15783" spans="1:17" ht="15" customHeight="1" x14ac:dyDescent="0.25">
      <c r="A15783" s="30">
        <v>2017</v>
      </c>
      <c r="B15783" s="3" t="s">
        <v>17</v>
      </c>
      <c r="C15783" s="3" t="s">
        <v>18</v>
      </c>
      <c r="D15783" s="3" t="s">
        <v>28</v>
      </c>
      <c r="E15783" s="3">
        <v>1</v>
      </c>
      <c r="F15783" s="3">
        <v>2</v>
      </c>
      <c r="G15783" s="3">
        <v>4</v>
      </c>
      <c r="H15783" s="3">
        <v>13594</v>
      </c>
      <c r="I15783" s="3">
        <v>2</v>
      </c>
      <c r="J15783" s="3">
        <v>4</v>
      </c>
      <c r="K15783" s="3">
        <v>8499</v>
      </c>
      <c r="L15783" s="3">
        <v>0</v>
      </c>
      <c r="M15783" s="3">
        <v>0</v>
      </c>
      <c r="N15783" s="3">
        <v>0</v>
      </c>
      <c r="O15783" s="3">
        <v>0</v>
      </c>
      <c r="P15783" s="3" t="str">
        <f>B15783&amp;" | "&amp;C15783&amp;" | "&amp;D15783</f>
        <v>documentazione_amministrativa / documentazione_contabile | FATTURA ATTIVA | NOTA DI CREDITO</v>
      </c>
      <c r="Q15783" s="3" t="str">
        <f>VLOOKUP(P15783,'Classificazione UD'!A:B,2,FALSE)</f>
        <v>Fiscale</v>
      </c>
    </row>
    <row r="15784" spans="1:17" ht="15" customHeight="1" x14ac:dyDescent="0.25">
      <c r="A15784" s="30">
        <v>2017</v>
      </c>
      <c r="B15784" s="3" t="s">
        <v>17</v>
      </c>
      <c r="C15784" s="3" t="s">
        <v>18</v>
      </c>
      <c r="D15784" s="3" t="s">
        <v>19</v>
      </c>
      <c r="E15784" s="3">
        <v>424</v>
      </c>
      <c r="F15784" s="3">
        <v>848</v>
      </c>
      <c r="G15784" s="3">
        <v>1696</v>
      </c>
      <c r="H15784" s="3">
        <v>7881878</v>
      </c>
      <c r="I15784" s="3">
        <v>837</v>
      </c>
      <c r="J15784" s="3">
        <v>1674</v>
      </c>
      <c r="K15784" s="3">
        <v>3582560</v>
      </c>
      <c r="L15784" s="3">
        <v>0</v>
      </c>
      <c r="M15784" s="3">
        <v>0</v>
      </c>
      <c r="N15784" s="3">
        <v>0</v>
      </c>
      <c r="O15784" s="3">
        <v>0</v>
      </c>
      <c r="P15784" s="3" t="str">
        <f>B15784&amp;" | "&amp;C15784&amp;" | "&amp;D15784</f>
        <v>documentazione_amministrativa / documentazione_contabile | FATTURA ATTIVA | FATTURA</v>
      </c>
      <c r="Q15784" s="3" t="str">
        <f>VLOOKUP(P15784,'Classificazione UD'!A:B,2,FALSE)</f>
        <v>Fiscale</v>
      </c>
    </row>
    <row r="15785" spans="1:17" ht="15" customHeight="1" x14ac:dyDescent="0.25">
      <c r="A15785" s="30">
        <v>2017</v>
      </c>
      <c r="B15785" s="3" t="s">
        <v>17</v>
      </c>
      <c r="C15785" s="3" t="s">
        <v>18</v>
      </c>
      <c r="D15785" s="3" t="s">
        <v>28</v>
      </c>
      <c r="E15785" s="3">
        <v>6</v>
      </c>
      <c r="F15785" s="3">
        <v>12</v>
      </c>
      <c r="G15785" s="3">
        <v>24</v>
      </c>
      <c r="H15785" s="3">
        <v>101550</v>
      </c>
      <c r="I15785" s="3">
        <v>12</v>
      </c>
      <c r="J15785" s="3">
        <v>24</v>
      </c>
      <c r="K15785" s="3">
        <v>51100</v>
      </c>
      <c r="L15785" s="3">
        <v>0</v>
      </c>
      <c r="M15785" s="3">
        <v>0</v>
      </c>
      <c r="N15785" s="3">
        <v>0</v>
      </c>
      <c r="O15785" s="3">
        <v>0</v>
      </c>
      <c r="P15785" s="3" t="str">
        <f>B15785&amp;" | "&amp;C15785&amp;" | "&amp;D15785</f>
        <v>documentazione_amministrativa / documentazione_contabile | FATTURA ATTIVA | NOTA DI CREDITO</v>
      </c>
      <c r="Q15785" s="3" t="str">
        <f>VLOOKUP(P15785,'Classificazione UD'!A:B,2,FALSE)</f>
        <v>Fiscale</v>
      </c>
    </row>
    <row r="15786" spans="1:17" ht="15" customHeight="1" x14ac:dyDescent="0.25">
      <c r="A15786" s="30">
        <v>2017</v>
      </c>
      <c r="B15786" s="3" t="s">
        <v>17</v>
      </c>
      <c r="C15786" s="3" t="s">
        <v>18</v>
      </c>
      <c r="D15786" s="3" t="s">
        <v>19</v>
      </c>
      <c r="E15786" s="3">
        <v>89</v>
      </c>
      <c r="F15786" s="3">
        <v>178</v>
      </c>
      <c r="G15786" s="3">
        <v>356</v>
      </c>
      <c r="H15786" s="3">
        <v>1582309</v>
      </c>
      <c r="I15786" s="3">
        <v>179</v>
      </c>
      <c r="J15786" s="3">
        <v>358</v>
      </c>
      <c r="K15786" s="3">
        <v>767482</v>
      </c>
      <c r="L15786" s="3">
        <v>0</v>
      </c>
      <c r="M15786" s="3">
        <v>0</v>
      </c>
      <c r="N15786" s="3">
        <v>0</v>
      </c>
      <c r="O15786" s="3">
        <v>0</v>
      </c>
      <c r="P15786" s="3" t="str">
        <f>B15786&amp;" | "&amp;C15786&amp;" | "&amp;D15786</f>
        <v>documentazione_amministrativa / documentazione_contabile | FATTURA ATTIVA | FATTURA</v>
      </c>
      <c r="Q15786" s="3" t="str">
        <f>VLOOKUP(P15786,'Classificazione UD'!A:B,2,FALSE)</f>
        <v>Fiscale</v>
      </c>
    </row>
    <row r="15787" spans="1:17" ht="15" customHeight="1" x14ac:dyDescent="0.25">
      <c r="A15787" s="30">
        <v>2017</v>
      </c>
      <c r="B15787" s="3" t="s">
        <v>17</v>
      </c>
      <c r="C15787" s="3" t="s">
        <v>18</v>
      </c>
      <c r="D15787" s="3" t="s">
        <v>28</v>
      </c>
      <c r="E15787" s="3">
        <v>1</v>
      </c>
      <c r="F15787" s="3">
        <v>2</v>
      </c>
      <c r="G15787" s="3">
        <v>4</v>
      </c>
      <c r="H15787" s="3">
        <v>12947</v>
      </c>
      <c r="I15787" s="3">
        <v>2</v>
      </c>
      <c r="J15787" s="3">
        <v>4</v>
      </c>
      <c r="K15787" s="3">
        <v>8820</v>
      </c>
      <c r="L15787" s="3">
        <v>0</v>
      </c>
      <c r="M15787" s="3">
        <v>0</v>
      </c>
      <c r="N15787" s="3">
        <v>0</v>
      </c>
      <c r="O15787" s="3">
        <v>0</v>
      </c>
      <c r="P15787" s="3" t="str">
        <f>B15787&amp;" | "&amp;C15787&amp;" | "&amp;D15787</f>
        <v>documentazione_amministrativa / documentazione_contabile | FATTURA ATTIVA | NOTA DI CREDITO</v>
      </c>
      <c r="Q15787" s="3" t="str">
        <f>VLOOKUP(P15787,'Classificazione UD'!A:B,2,FALSE)</f>
        <v>Fiscale</v>
      </c>
    </row>
    <row r="15788" spans="1:17" ht="15" customHeight="1" x14ac:dyDescent="0.25">
      <c r="A15788" s="30">
        <v>2017</v>
      </c>
      <c r="B15788" s="3" t="s">
        <v>17</v>
      </c>
      <c r="C15788" s="3" t="s">
        <v>18</v>
      </c>
      <c r="D15788" s="3" t="s">
        <v>19</v>
      </c>
      <c r="E15788" s="3">
        <v>52</v>
      </c>
      <c r="F15788" s="3">
        <v>104</v>
      </c>
      <c r="G15788" s="3">
        <v>208</v>
      </c>
      <c r="H15788" s="3">
        <v>1211999</v>
      </c>
      <c r="I15788" s="3">
        <v>104</v>
      </c>
      <c r="J15788" s="3">
        <v>208</v>
      </c>
      <c r="K15788" s="3">
        <v>451493</v>
      </c>
      <c r="L15788" s="3">
        <v>0</v>
      </c>
      <c r="M15788" s="3">
        <v>0</v>
      </c>
      <c r="N15788" s="3">
        <v>0</v>
      </c>
      <c r="O15788" s="3">
        <v>0</v>
      </c>
      <c r="P15788" s="3" t="str">
        <f>B15788&amp;" | "&amp;C15788&amp;" | "&amp;D15788</f>
        <v>documentazione_amministrativa / documentazione_contabile | FATTURA ATTIVA | FATTURA</v>
      </c>
      <c r="Q15788" s="3" t="str">
        <f>VLOOKUP(P15788,'Classificazione UD'!A:B,2,FALSE)</f>
        <v>Fiscale</v>
      </c>
    </row>
    <row r="15789" spans="1:17" ht="15" customHeight="1" x14ac:dyDescent="0.25">
      <c r="A15789" s="30">
        <v>2017</v>
      </c>
      <c r="B15789" s="3" t="s">
        <v>29</v>
      </c>
      <c r="C15789" s="3" t="s">
        <v>30</v>
      </c>
      <c r="D15789" s="3" t="s">
        <v>31</v>
      </c>
      <c r="E15789" s="3">
        <v>27693</v>
      </c>
      <c r="F15789" s="3">
        <v>27693</v>
      </c>
      <c r="G15789" s="3">
        <v>27693</v>
      </c>
      <c r="H15789" s="3">
        <v>980810737168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 t="str">
        <f>B15789&amp;" | "&amp;C15789&amp;" | "&amp;D15789</f>
        <v>documentazione_sanitaria / immagini diagnostiche | IMMAGINI_DIAGNOSTICHE | STUDIO_DICOM</v>
      </c>
      <c r="Q15789" s="3" t="str">
        <f>VLOOKUP(P15789,'Classificazione UD'!A:B,2,FALSE)</f>
        <v>DICOM</v>
      </c>
    </row>
    <row r="15790" spans="1:17" ht="15" customHeight="1" x14ac:dyDescent="0.25">
      <c r="A15790" s="30">
        <v>2017</v>
      </c>
      <c r="B15790" s="3" t="s">
        <v>38</v>
      </c>
      <c r="C15790" s="3" t="s">
        <v>39</v>
      </c>
      <c r="D15790" s="3" t="s">
        <v>84</v>
      </c>
      <c r="E15790" s="3">
        <v>75375</v>
      </c>
      <c r="F15790" s="3">
        <v>75375</v>
      </c>
      <c r="G15790" s="3">
        <v>75375</v>
      </c>
      <c r="H15790" s="3">
        <v>8185094869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3" t="str">
        <f>B15790&amp;" | "&amp;C15790&amp;" | "&amp;D15790</f>
        <v>documentazione_sanitaria / referti | REFERTO | REFERTO_DIAGNOSTICA_PER_IMMAGINI_TRATTAMENTI_CON_RADIAZIONI</v>
      </c>
      <c r="Q15790" s="3" t="str">
        <f>VLOOKUP(P15790,'Classificazione UD'!A:B,2,FALSE)</f>
        <v>Referto</v>
      </c>
    </row>
    <row r="15791" spans="1:17" ht="15" customHeight="1" x14ac:dyDescent="0.25">
      <c r="A15791" s="30">
        <v>2017</v>
      </c>
      <c r="B15791" s="3" t="s">
        <v>23</v>
      </c>
      <c r="C15791" s="3" t="s">
        <v>24</v>
      </c>
      <c r="D15791" s="3" t="s">
        <v>24</v>
      </c>
      <c r="E15791" s="3">
        <v>1</v>
      </c>
      <c r="F15791" s="3">
        <v>1</v>
      </c>
      <c r="G15791" s="3">
        <v>1</v>
      </c>
      <c r="H15791" s="3">
        <v>57885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 t="str">
        <f>B15791&amp;" | "&amp;C15791&amp;" | "&amp;D15791</f>
        <v>documentazione_amministrativa / altri_documenti | FOGLIO DI TRASFORMAZIONE | FOGLIO DI TRASFORMAZIONE</v>
      </c>
      <c r="Q15791" s="3" t="str">
        <f>VLOOKUP(P15791,'Classificazione UD'!A:B,2,FALSE)</f>
        <v>Tecnico</v>
      </c>
    </row>
    <row r="15792" spans="1:17" ht="15" customHeight="1" x14ac:dyDescent="0.25">
      <c r="A15792" s="30">
        <v>2017</v>
      </c>
      <c r="B15792" s="3" t="s">
        <v>23</v>
      </c>
      <c r="C15792" s="3" t="s">
        <v>294</v>
      </c>
      <c r="D15792" s="3" t="s">
        <v>294</v>
      </c>
      <c r="E15792" s="3">
        <v>7</v>
      </c>
      <c r="F15792" s="3">
        <v>7</v>
      </c>
      <c r="G15792" s="3">
        <v>7</v>
      </c>
      <c r="H15792" s="3">
        <v>4832610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 t="str">
        <f>B15792&amp;" | "&amp;C15792&amp;" | "&amp;D15792</f>
        <v>documentazione_amministrativa / altri_documenti | DOCUMENTO_NON_PROTOCOLLATO | DOCUMENTO_NON_PROTOCOLLATO</v>
      </c>
      <c r="Q15792" s="3" t="str">
        <f>VLOOKUP(P15792,'Classificazione UD'!A:B,2,FALSE)</f>
        <v>Amministrativo</v>
      </c>
    </row>
    <row r="15793" spans="1:17" ht="15" customHeight="1" x14ac:dyDescent="0.25">
      <c r="A15793" s="30">
        <v>2017</v>
      </c>
      <c r="B15793" s="3" t="s">
        <v>36</v>
      </c>
      <c r="C15793" s="3" t="s">
        <v>50</v>
      </c>
      <c r="D15793" s="3" t="s">
        <v>50</v>
      </c>
      <c r="E15793" s="3">
        <v>3622</v>
      </c>
      <c r="F15793" s="3">
        <v>5123</v>
      </c>
      <c r="G15793" s="3">
        <v>5123</v>
      </c>
      <c r="H15793" s="3">
        <v>2688510944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s="3">
        <v>0</v>
      </c>
      <c r="P15793" s="3" t="str">
        <f>B15793&amp;" | "&amp;C15793&amp;" | "&amp;D15793</f>
        <v>documentazione_amministrativa / documenti_protocollati | DOCUMENTO PROTOCOLLATO | DOCUMENTO PROTOCOLLATO</v>
      </c>
      <c r="Q15793" s="3" t="str">
        <f>VLOOKUP(P15793,'Classificazione UD'!A:B,2,FALSE)</f>
        <v>Protocollo</v>
      </c>
    </row>
    <row r="15794" spans="1:17" ht="15" customHeight="1" x14ac:dyDescent="0.25">
      <c r="A15794" s="30">
        <v>2017</v>
      </c>
      <c r="B15794" s="3" t="s">
        <v>20</v>
      </c>
      <c r="C15794" s="3" t="s">
        <v>21</v>
      </c>
      <c r="D15794" s="3" t="s">
        <v>21</v>
      </c>
      <c r="E15794" s="3">
        <v>246</v>
      </c>
      <c r="F15794" s="3">
        <v>492</v>
      </c>
      <c r="G15794" s="3">
        <v>492</v>
      </c>
      <c r="H15794" s="3">
        <v>16273752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3" t="str">
        <f>B15794&amp;" | "&amp;C15794&amp;" | "&amp;D15794</f>
        <v>documentazione_amministrativa / registri | REGISTRO GIORNALIERO | REGISTRO GIORNALIERO</v>
      </c>
      <c r="Q15794" s="3" t="str">
        <f>VLOOKUP(P15794,'Classificazione UD'!A:B,2,FALSE)</f>
        <v>RGP</v>
      </c>
    </row>
    <row r="15795" spans="1:17" ht="15" customHeight="1" x14ac:dyDescent="0.25">
      <c r="A15795" s="30">
        <v>2017</v>
      </c>
      <c r="B15795" s="3" t="s">
        <v>17</v>
      </c>
      <c r="C15795" s="3" t="s">
        <v>18</v>
      </c>
      <c r="D15795" s="3" t="s">
        <v>19</v>
      </c>
      <c r="E15795" s="3">
        <v>34</v>
      </c>
      <c r="F15795" s="3">
        <v>68</v>
      </c>
      <c r="G15795" s="3">
        <v>136</v>
      </c>
      <c r="H15795" s="3">
        <v>605641</v>
      </c>
      <c r="I15795" s="3">
        <v>68</v>
      </c>
      <c r="J15795" s="3">
        <v>136</v>
      </c>
      <c r="K15795" s="3">
        <v>291944</v>
      </c>
      <c r="L15795" s="3">
        <v>0</v>
      </c>
      <c r="M15795" s="3">
        <v>0</v>
      </c>
      <c r="N15795" s="3">
        <v>0</v>
      </c>
      <c r="O15795" s="3">
        <v>0</v>
      </c>
      <c r="P15795" s="3" t="str">
        <f>B15795&amp;" | "&amp;C15795&amp;" | "&amp;D15795</f>
        <v>documentazione_amministrativa / documentazione_contabile | FATTURA ATTIVA | FATTURA</v>
      </c>
      <c r="Q15795" s="3" t="str">
        <f>VLOOKUP(P15795,'Classificazione UD'!A:B,2,FALSE)</f>
        <v>Fiscale</v>
      </c>
    </row>
    <row r="15796" spans="1:17" ht="15" customHeight="1" x14ac:dyDescent="0.25">
      <c r="A15796" s="30">
        <v>2017</v>
      </c>
      <c r="B15796" s="3" t="s">
        <v>17</v>
      </c>
      <c r="C15796" s="3" t="s">
        <v>18</v>
      </c>
      <c r="D15796" s="3" t="s">
        <v>28</v>
      </c>
      <c r="E15796" s="3">
        <v>1</v>
      </c>
      <c r="F15796" s="3">
        <v>2</v>
      </c>
      <c r="G15796" s="3">
        <v>4</v>
      </c>
      <c r="H15796" s="3">
        <v>19745</v>
      </c>
      <c r="I15796" s="3">
        <v>2</v>
      </c>
      <c r="J15796" s="3">
        <v>4</v>
      </c>
      <c r="K15796" s="3">
        <v>8441</v>
      </c>
      <c r="L15796" s="3">
        <v>0</v>
      </c>
      <c r="M15796" s="3">
        <v>0</v>
      </c>
      <c r="N15796" s="3">
        <v>0</v>
      </c>
      <c r="O15796" s="3">
        <v>0</v>
      </c>
      <c r="P15796" s="3" t="str">
        <f>B15796&amp;" | "&amp;C15796&amp;" | "&amp;D15796</f>
        <v>documentazione_amministrativa / documentazione_contabile | FATTURA ATTIVA | NOTA DI CREDITO</v>
      </c>
      <c r="Q15796" s="3" t="str">
        <f>VLOOKUP(P15796,'Classificazione UD'!A:B,2,FALSE)</f>
        <v>Fiscale</v>
      </c>
    </row>
    <row r="15797" spans="1:17" ht="15" customHeight="1" x14ac:dyDescent="0.25">
      <c r="A15797" s="30">
        <v>2017</v>
      </c>
      <c r="B15797" s="3" t="s">
        <v>17</v>
      </c>
      <c r="C15797" s="3" t="s">
        <v>18</v>
      </c>
      <c r="D15797" s="3" t="s">
        <v>19</v>
      </c>
      <c r="E15797" s="3">
        <v>14</v>
      </c>
      <c r="F15797" s="3">
        <v>28</v>
      </c>
      <c r="G15797" s="3">
        <v>56</v>
      </c>
      <c r="H15797" s="3">
        <v>930981</v>
      </c>
      <c r="I15797" s="3">
        <v>28</v>
      </c>
      <c r="J15797" s="3">
        <v>56</v>
      </c>
      <c r="K15797" s="3">
        <v>120176</v>
      </c>
      <c r="L15797" s="3">
        <v>0</v>
      </c>
      <c r="M15797" s="3">
        <v>0</v>
      </c>
      <c r="N15797" s="3">
        <v>0</v>
      </c>
      <c r="O15797" s="3">
        <v>0</v>
      </c>
      <c r="P15797" s="3" t="str">
        <f>B15797&amp;" | "&amp;C15797&amp;" | "&amp;D15797</f>
        <v>documentazione_amministrativa / documentazione_contabile | FATTURA ATTIVA | FATTURA</v>
      </c>
      <c r="Q15797" s="3" t="str">
        <f>VLOOKUP(P15797,'Classificazione UD'!A:B,2,FALSE)</f>
        <v>Fiscale</v>
      </c>
    </row>
    <row r="15798" spans="1:17" ht="15" customHeight="1" x14ac:dyDescent="0.25">
      <c r="A15798" s="30">
        <v>2017</v>
      </c>
      <c r="B15798" s="3" t="s">
        <v>17</v>
      </c>
      <c r="C15798" s="3" t="s">
        <v>18</v>
      </c>
      <c r="D15798" s="3" t="s">
        <v>28</v>
      </c>
      <c r="E15798" s="3">
        <v>1</v>
      </c>
      <c r="F15798" s="3">
        <v>2</v>
      </c>
      <c r="G15798" s="3">
        <v>4</v>
      </c>
      <c r="H15798" s="3">
        <v>17066</v>
      </c>
      <c r="I15798" s="3">
        <v>2</v>
      </c>
      <c r="J15798" s="3">
        <v>4</v>
      </c>
      <c r="K15798" s="3">
        <v>8351</v>
      </c>
      <c r="L15798" s="3">
        <v>0</v>
      </c>
      <c r="M15798" s="3">
        <v>0</v>
      </c>
      <c r="N15798" s="3">
        <v>0</v>
      </c>
      <c r="O15798" s="3">
        <v>0</v>
      </c>
      <c r="P15798" s="3" t="str">
        <f>B15798&amp;" | "&amp;C15798&amp;" | "&amp;D15798</f>
        <v>documentazione_amministrativa / documentazione_contabile | FATTURA ATTIVA | NOTA DI CREDITO</v>
      </c>
      <c r="Q15798" s="3" t="str">
        <f>VLOOKUP(P15798,'Classificazione UD'!A:B,2,FALSE)</f>
        <v>Fiscale</v>
      </c>
    </row>
    <row r="15799" spans="1:17" ht="15" customHeight="1" x14ac:dyDescent="0.25">
      <c r="A15799" s="30">
        <v>2017</v>
      </c>
      <c r="B15799" s="3" t="s">
        <v>17</v>
      </c>
      <c r="C15799" s="3" t="s">
        <v>18</v>
      </c>
      <c r="D15799" s="3" t="s">
        <v>19</v>
      </c>
      <c r="E15799" s="3">
        <v>5</v>
      </c>
      <c r="F15799" s="3">
        <v>10</v>
      </c>
      <c r="G15799" s="3">
        <v>20</v>
      </c>
      <c r="H15799" s="3">
        <v>91146</v>
      </c>
      <c r="I15799" s="3">
        <v>10</v>
      </c>
      <c r="J15799" s="3">
        <v>20</v>
      </c>
      <c r="K15799" s="3">
        <v>42007</v>
      </c>
      <c r="L15799" s="3">
        <v>0</v>
      </c>
      <c r="M15799" s="3">
        <v>0</v>
      </c>
      <c r="N15799" s="3">
        <v>0</v>
      </c>
      <c r="O15799" s="3">
        <v>0</v>
      </c>
      <c r="P15799" s="3" t="str">
        <f>B15799&amp;" | "&amp;C15799&amp;" | "&amp;D15799</f>
        <v>documentazione_amministrativa / documentazione_contabile | FATTURA ATTIVA | FATTURA</v>
      </c>
      <c r="Q15799" s="3" t="str">
        <f>VLOOKUP(P15799,'Classificazione UD'!A:B,2,FALSE)</f>
        <v>Fiscale</v>
      </c>
    </row>
    <row r="15800" spans="1:17" ht="15" customHeight="1" x14ac:dyDescent="0.25">
      <c r="A15800" s="30">
        <v>2017</v>
      </c>
      <c r="B15800" s="3" t="s">
        <v>17</v>
      </c>
      <c r="C15800" s="3" t="s">
        <v>18</v>
      </c>
      <c r="D15800" s="3" t="s">
        <v>28</v>
      </c>
      <c r="E15800" s="3">
        <v>2</v>
      </c>
      <c r="F15800" s="3">
        <v>4</v>
      </c>
      <c r="G15800" s="3">
        <v>8</v>
      </c>
      <c r="H15800" s="3">
        <v>31224</v>
      </c>
      <c r="I15800" s="3">
        <v>4</v>
      </c>
      <c r="J15800" s="3">
        <v>8</v>
      </c>
      <c r="K15800" s="3">
        <v>16709</v>
      </c>
      <c r="L15800" s="3">
        <v>0</v>
      </c>
      <c r="M15800" s="3">
        <v>0</v>
      </c>
      <c r="N15800" s="3">
        <v>0</v>
      </c>
      <c r="O15800" s="3">
        <v>0</v>
      </c>
      <c r="P15800" s="3" t="str">
        <f>B15800&amp;" | "&amp;C15800&amp;" | "&amp;D15800</f>
        <v>documentazione_amministrativa / documentazione_contabile | FATTURA ATTIVA | NOTA DI CREDITO</v>
      </c>
      <c r="Q15800" s="3" t="str">
        <f>VLOOKUP(P15800,'Classificazione UD'!A:B,2,FALSE)</f>
        <v>Fiscale</v>
      </c>
    </row>
    <row r="15801" spans="1:17" ht="15" customHeight="1" x14ac:dyDescent="0.25">
      <c r="A15801" s="30">
        <v>2017</v>
      </c>
      <c r="B15801" s="3" t="s">
        <v>23</v>
      </c>
      <c r="C15801" s="3" t="s">
        <v>24</v>
      </c>
      <c r="D15801" s="3" t="s">
        <v>24</v>
      </c>
      <c r="E15801" s="3">
        <v>1</v>
      </c>
      <c r="F15801" s="3">
        <v>1</v>
      </c>
      <c r="G15801" s="3">
        <v>1</v>
      </c>
      <c r="H15801" s="3">
        <v>57885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 t="str">
        <f>B15801&amp;" | "&amp;C15801&amp;" | "&amp;D15801</f>
        <v>documentazione_amministrativa / altri_documenti | FOGLIO DI TRASFORMAZIONE | FOGLIO DI TRASFORMAZIONE</v>
      </c>
      <c r="Q15801" s="3" t="str">
        <f>VLOOKUP(P15801,'Classificazione UD'!A:B,2,FALSE)</f>
        <v>Tecnico</v>
      </c>
    </row>
    <row r="15802" spans="1:17" ht="15" customHeight="1" x14ac:dyDescent="0.25">
      <c r="A15802" s="30">
        <v>2017</v>
      </c>
      <c r="B15802" s="3" t="s">
        <v>17</v>
      </c>
      <c r="C15802" s="3" t="s">
        <v>18</v>
      </c>
      <c r="D15802" s="3" t="s">
        <v>19</v>
      </c>
      <c r="E15802" s="3">
        <v>83</v>
      </c>
      <c r="F15802" s="3">
        <v>166</v>
      </c>
      <c r="G15802" s="3">
        <v>332</v>
      </c>
      <c r="H15802" s="3">
        <v>1476715</v>
      </c>
      <c r="I15802" s="3">
        <v>166</v>
      </c>
      <c r="J15802" s="3">
        <v>332</v>
      </c>
      <c r="K15802" s="3">
        <v>693464</v>
      </c>
      <c r="L15802" s="3">
        <v>0</v>
      </c>
      <c r="M15802" s="3">
        <v>0</v>
      </c>
      <c r="N15802" s="3">
        <v>0</v>
      </c>
      <c r="O15802" s="3">
        <v>0</v>
      </c>
      <c r="P15802" s="3" t="str">
        <f>B15802&amp;" | "&amp;C15802&amp;" | "&amp;D15802</f>
        <v>documentazione_amministrativa / documentazione_contabile | FATTURA ATTIVA | FATTURA</v>
      </c>
      <c r="Q15802" s="3" t="str">
        <f>VLOOKUP(P15802,'Classificazione UD'!A:B,2,FALSE)</f>
        <v>Fiscale</v>
      </c>
    </row>
    <row r="15803" spans="1:17" ht="15" customHeight="1" x14ac:dyDescent="0.25">
      <c r="A15803" s="30">
        <v>2017</v>
      </c>
      <c r="B15803" s="3" t="s">
        <v>17</v>
      </c>
      <c r="C15803" s="3" t="s">
        <v>18</v>
      </c>
      <c r="D15803" s="3" t="s">
        <v>28</v>
      </c>
      <c r="E15803" s="3">
        <v>7</v>
      </c>
      <c r="F15803" s="3">
        <v>14</v>
      </c>
      <c r="G15803" s="3">
        <v>28</v>
      </c>
      <c r="H15803" s="3">
        <v>95751</v>
      </c>
      <c r="I15803" s="3">
        <v>14</v>
      </c>
      <c r="J15803" s="3">
        <v>28</v>
      </c>
      <c r="K15803" s="3">
        <v>58728</v>
      </c>
      <c r="L15803" s="3">
        <v>0</v>
      </c>
      <c r="M15803" s="3">
        <v>0</v>
      </c>
      <c r="N15803" s="3">
        <v>0</v>
      </c>
      <c r="O15803" s="3">
        <v>0</v>
      </c>
      <c r="P15803" s="3" t="str">
        <f>B15803&amp;" | "&amp;C15803&amp;" | "&amp;D15803</f>
        <v>documentazione_amministrativa / documentazione_contabile | FATTURA ATTIVA | NOTA DI CREDITO</v>
      </c>
      <c r="Q15803" s="3" t="str">
        <f>VLOOKUP(P15803,'Classificazione UD'!A:B,2,FALSE)</f>
        <v>Fiscale</v>
      </c>
    </row>
    <row r="15804" spans="1:17" ht="15" customHeight="1" x14ac:dyDescent="0.25">
      <c r="A15804" s="30">
        <v>2017</v>
      </c>
      <c r="B15804" s="3" t="s">
        <v>38</v>
      </c>
      <c r="C15804" s="3" t="s">
        <v>39</v>
      </c>
      <c r="D15804" s="3" t="s">
        <v>70</v>
      </c>
      <c r="E15804" s="3">
        <v>994</v>
      </c>
      <c r="F15804" s="3">
        <v>994</v>
      </c>
      <c r="G15804" s="3">
        <v>994</v>
      </c>
      <c r="H15804" s="3">
        <v>53636821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3" t="str">
        <f>B15804&amp;" | "&amp;C15804&amp;" | "&amp;D15804</f>
        <v>documentazione_sanitaria / referti | REFERTO | REFERTO_ANATOMIA_PATOLOGICA</v>
      </c>
      <c r="Q15804" s="3" t="str">
        <f>VLOOKUP(P15804,'Classificazione UD'!A:B,2,FALSE)</f>
        <v>Referto</v>
      </c>
    </row>
    <row r="15805" spans="1:17" ht="15" customHeight="1" x14ac:dyDescent="0.25">
      <c r="A15805" s="30">
        <v>2017</v>
      </c>
      <c r="B15805" s="3" t="s">
        <v>38</v>
      </c>
      <c r="C15805" s="3" t="s">
        <v>39</v>
      </c>
      <c r="D15805" s="3" t="s">
        <v>93</v>
      </c>
      <c r="E15805" s="3">
        <v>41564</v>
      </c>
      <c r="F15805" s="3">
        <v>41564</v>
      </c>
      <c r="G15805" s="3">
        <v>41564</v>
      </c>
      <c r="H15805" s="3">
        <v>1202135320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 t="str">
        <f>B15805&amp;" | "&amp;C15805&amp;" | "&amp;D15805</f>
        <v>documentazione_sanitaria / referti | REFERTO | REFERTO_DIAGNOSTICA_PER_IMMAGINI</v>
      </c>
      <c r="Q15805" s="3" t="str">
        <f>VLOOKUP(P15805,'Classificazione UD'!A:B,2,FALSE)</f>
        <v>Referto</v>
      </c>
    </row>
    <row r="15806" spans="1:17" ht="15" customHeight="1" x14ac:dyDescent="0.25">
      <c r="A15806" s="30">
        <v>2017</v>
      </c>
      <c r="B15806" s="3" t="s">
        <v>38</v>
      </c>
      <c r="C15806" s="3" t="s">
        <v>39</v>
      </c>
      <c r="D15806" s="3" t="s">
        <v>40</v>
      </c>
      <c r="E15806" s="3">
        <v>283524</v>
      </c>
      <c r="F15806" s="3">
        <v>283524</v>
      </c>
      <c r="G15806" s="3">
        <v>283524</v>
      </c>
      <c r="H15806" s="3">
        <v>16381330601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 t="str">
        <f>B15806&amp;" | "&amp;C15806&amp;" | "&amp;D15806</f>
        <v>documentazione_sanitaria / referti | REFERTO | REFERTO_LABORATORIO</v>
      </c>
      <c r="Q15806" s="3" t="str">
        <f>VLOOKUP(P15806,'Classificazione UD'!A:B,2,FALSE)</f>
        <v>Referto</v>
      </c>
    </row>
    <row r="15807" spans="1:17" ht="15" customHeight="1" x14ac:dyDescent="0.25">
      <c r="A15807" s="30">
        <v>2017</v>
      </c>
      <c r="B15807" s="3" t="s">
        <v>23</v>
      </c>
      <c r="C15807" s="3" t="s">
        <v>24</v>
      </c>
      <c r="D15807" s="3" t="s">
        <v>24</v>
      </c>
      <c r="E15807" s="3">
        <v>1</v>
      </c>
      <c r="F15807" s="3">
        <v>1</v>
      </c>
      <c r="G15807" s="3">
        <v>1</v>
      </c>
      <c r="H15807" s="3">
        <v>57885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 t="str">
        <f>B15807&amp;" | "&amp;C15807&amp;" | "&amp;D15807</f>
        <v>documentazione_amministrativa / altri_documenti | FOGLIO DI TRASFORMAZIONE | FOGLIO DI TRASFORMAZIONE</v>
      </c>
      <c r="Q15807" s="3" t="str">
        <f>VLOOKUP(P15807,'Classificazione UD'!A:B,2,FALSE)</f>
        <v>Tecnico</v>
      </c>
    </row>
    <row r="15808" spans="1:17" ht="15" customHeight="1" x14ac:dyDescent="0.25">
      <c r="A15808" s="30">
        <v>2017</v>
      </c>
      <c r="B15808" s="3" t="s">
        <v>17</v>
      </c>
      <c r="C15808" s="3" t="s">
        <v>27</v>
      </c>
      <c r="D15808" s="3" t="s">
        <v>19</v>
      </c>
      <c r="E15808" s="3">
        <v>126</v>
      </c>
      <c r="F15808" s="3">
        <v>252</v>
      </c>
      <c r="G15808" s="3">
        <v>504</v>
      </c>
      <c r="H15808" s="3">
        <v>20285126</v>
      </c>
      <c r="I15808" s="3">
        <v>126</v>
      </c>
      <c r="J15808" s="3">
        <v>252</v>
      </c>
      <c r="K15808" s="3">
        <v>59270</v>
      </c>
      <c r="L15808" s="3">
        <v>0</v>
      </c>
      <c r="M15808" s="3">
        <v>0</v>
      </c>
      <c r="N15808" s="3">
        <v>0</v>
      </c>
      <c r="O15808" s="3">
        <v>0</v>
      </c>
      <c r="P15808" s="3" t="str">
        <f>B15808&amp;" | "&amp;C15808&amp;" | "&amp;D15808</f>
        <v>documentazione_amministrativa / documentazione_contabile | FATTURA PASSIVA | FATTURA</v>
      </c>
      <c r="Q15808" s="3" t="str">
        <f>VLOOKUP(P15808,'Classificazione UD'!A:B,2,FALSE)</f>
        <v>Fiscale</v>
      </c>
    </row>
    <row r="15809" spans="1:17" ht="15" customHeight="1" x14ac:dyDescent="0.25">
      <c r="A15809" s="30">
        <v>2017</v>
      </c>
      <c r="B15809" s="3" t="s">
        <v>20</v>
      </c>
      <c r="C15809" s="3" t="s">
        <v>21</v>
      </c>
      <c r="D15809" s="3" t="s">
        <v>21</v>
      </c>
      <c r="E15809" s="3">
        <v>258</v>
      </c>
      <c r="F15809" s="3">
        <v>258</v>
      </c>
      <c r="G15809" s="3">
        <v>258</v>
      </c>
      <c r="H15809" s="3">
        <v>10902166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 t="str">
        <f>B15809&amp;" | "&amp;C15809&amp;" | "&amp;D15809</f>
        <v>documentazione_amministrativa / registri | REGISTRO GIORNALIERO | REGISTRO GIORNALIERO</v>
      </c>
      <c r="Q15809" s="3" t="str">
        <f>VLOOKUP(P15809,'Classificazione UD'!A:B,2,FALSE)</f>
        <v>RGP</v>
      </c>
    </row>
    <row r="15810" spans="1:17" ht="15" customHeight="1" x14ac:dyDescent="0.25">
      <c r="A15810" s="30">
        <v>2017</v>
      </c>
      <c r="B15810" s="3" t="s">
        <v>33</v>
      </c>
      <c r="C15810" s="3" t="s">
        <v>34</v>
      </c>
      <c r="D15810" s="3" t="s">
        <v>34</v>
      </c>
      <c r="E15810" s="3">
        <v>24</v>
      </c>
      <c r="F15810" s="3">
        <v>30</v>
      </c>
      <c r="G15810" s="3">
        <v>30</v>
      </c>
      <c r="H15810" s="3">
        <v>18772845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s="3">
        <v>0</v>
      </c>
      <c r="P15810" s="3" t="str">
        <f>B15810&amp;" | "&amp;C15810&amp;" | "&amp;D15810</f>
        <v>documentazione_amministrativa / contratti_accordi | CONTRATTO | CONTRATTO</v>
      </c>
      <c r="Q15810" s="3" t="str">
        <f>VLOOKUP(P15810,'Classificazione UD'!A:B,2,FALSE)</f>
        <v>Contratto</v>
      </c>
    </row>
    <row r="15811" spans="1:17" ht="15" customHeight="1" x14ac:dyDescent="0.25">
      <c r="A15811" s="30">
        <v>2017</v>
      </c>
      <c r="B15811" s="3" t="s">
        <v>118</v>
      </c>
      <c r="C15811" s="3" t="s">
        <v>190</v>
      </c>
      <c r="D15811" s="3" t="s">
        <v>190</v>
      </c>
      <c r="E15811" s="3">
        <v>486</v>
      </c>
      <c r="F15811" s="3">
        <v>2317</v>
      </c>
      <c r="G15811" s="3">
        <v>2317</v>
      </c>
      <c r="H15811" s="3">
        <v>555624538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0</v>
      </c>
      <c r="O15811" s="3">
        <v>0</v>
      </c>
      <c r="P15811" s="3" t="str">
        <f>B15811&amp;" | "&amp;C15811&amp;" | "&amp;D15811</f>
        <v>documentazione_amministrativa / decreti_ordinanze | DECRETO DIRETTORE GENERALE | DECRETO DIRETTORE GENERALE</v>
      </c>
      <c r="Q15811" s="3" t="str">
        <f>VLOOKUP(P15811,'Classificazione UD'!A:B,2,FALSE)</f>
        <v>Amministrativo</v>
      </c>
    </row>
    <row r="15812" spans="1:17" ht="15" customHeight="1" x14ac:dyDescent="0.25">
      <c r="A15812" s="30">
        <v>2017</v>
      </c>
      <c r="B15812" s="3" t="s">
        <v>44</v>
      </c>
      <c r="C15812" s="3" t="s">
        <v>192</v>
      </c>
      <c r="D15812" s="3" t="s">
        <v>192</v>
      </c>
      <c r="E15812" s="3">
        <v>14</v>
      </c>
      <c r="F15812" s="3">
        <v>105</v>
      </c>
      <c r="G15812" s="3">
        <v>105</v>
      </c>
      <c r="H15812" s="3">
        <v>55290254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0</v>
      </c>
      <c r="P15812" s="3" t="str">
        <f>B15812&amp;" | "&amp;C15812&amp;" | "&amp;D15812</f>
        <v>documentazione_amministrativa / deliberazioni | DELIBERAZIONE CDA | DELIBERAZIONE CDA</v>
      </c>
      <c r="Q15812" s="3" t="str">
        <f>VLOOKUP(P15812,'Classificazione UD'!A:B,2,FALSE)</f>
        <v>Amministrativo</v>
      </c>
    </row>
    <row r="15813" spans="1:17" ht="15" customHeight="1" x14ac:dyDescent="0.25">
      <c r="A15813" s="30">
        <v>2017</v>
      </c>
      <c r="B15813" s="3" t="s">
        <v>48</v>
      </c>
      <c r="C15813" s="3" t="s">
        <v>145</v>
      </c>
      <c r="D15813" s="3" t="s">
        <v>145</v>
      </c>
      <c r="E15813" s="3">
        <v>604</v>
      </c>
      <c r="F15813" s="3">
        <v>2199</v>
      </c>
      <c r="G15813" s="3">
        <v>2199</v>
      </c>
      <c r="H15813" s="3">
        <v>300949921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 t="str">
        <f>B15813&amp;" | "&amp;C15813&amp;" | "&amp;D15813</f>
        <v>documentazione_amministrativa / determinazioni | DETERMINAZIONE DIRIGENZIALE | DETERMINAZIONE DIRIGENZIALE</v>
      </c>
      <c r="Q15813" s="3" t="str">
        <f>VLOOKUP(P15813,'Classificazione UD'!A:B,2,FALSE)</f>
        <v>Amministrativo</v>
      </c>
    </row>
    <row r="15814" spans="1:17" ht="15" customHeight="1" x14ac:dyDescent="0.25">
      <c r="A15814" s="30">
        <v>2017</v>
      </c>
      <c r="B15814" s="3" t="s">
        <v>20</v>
      </c>
      <c r="C15814" s="3" t="s">
        <v>21</v>
      </c>
      <c r="D15814" s="3" t="s">
        <v>21</v>
      </c>
      <c r="E15814" s="3">
        <v>265</v>
      </c>
      <c r="F15814" s="3">
        <v>265</v>
      </c>
      <c r="G15814" s="3">
        <v>265</v>
      </c>
      <c r="H15814" s="3">
        <v>15938499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 t="str">
        <f>B15814&amp;" | "&amp;C15814&amp;" | "&amp;D15814</f>
        <v>documentazione_amministrativa / registri | REGISTRO GIORNALIERO | REGISTRO GIORNALIERO</v>
      </c>
      <c r="Q15814" s="3" t="str">
        <f>VLOOKUP(P15814,'Classificazione UD'!A:B,2,FALSE)</f>
        <v>RGP</v>
      </c>
    </row>
    <row r="15815" spans="1:17" ht="15" customHeight="1" x14ac:dyDescent="0.25">
      <c r="A15815" s="30">
        <v>2017</v>
      </c>
      <c r="B15815" s="3" t="s">
        <v>44</v>
      </c>
      <c r="C15815" s="3" t="s">
        <v>195</v>
      </c>
      <c r="D15815" s="3" t="s">
        <v>195</v>
      </c>
      <c r="E15815" s="3">
        <v>13</v>
      </c>
      <c r="F15815" s="3">
        <v>13</v>
      </c>
      <c r="G15815" s="3">
        <v>13</v>
      </c>
      <c r="H15815" s="3">
        <v>7888348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 t="str">
        <f>B15815&amp;" | "&amp;C15815&amp;" | "&amp;D15815</f>
        <v>documentazione_amministrativa / deliberazioni | VERBALE DELIBERAZIONI CONSIGLIO DI AMMINISTRAZIONE | VERBALE DELIBERAZIONI CONSIGLIO DI AMMINISTRAZIONE</v>
      </c>
      <c r="Q15815" s="3" t="str">
        <f>VLOOKUP(P15815,'Classificazione UD'!A:B,2,FALSE)</f>
        <v>Amministrativo</v>
      </c>
    </row>
    <row r="15816" spans="1:17" ht="15" customHeight="1" x14ac:dyDescent="0.25">
      <c r="A15816" s="30">
        <v>2017</v>
      </c>
      <c r="B15816" s="3" t="s">
        <v>23</v>
      </c>
      <c r="C15816" s="3" t="s">
        <v>196</v>
      </c>
      <c r="D15816" s="3" t="s">
        <v>196</v>
      </c>
      <c r="E15816" s="3">
        <v>5</v>
      </c>
      <c r="F15816" s="3">
        <v>5</v>
      </c>
      <c r="G15816" s="3">
        <v>5</v>
      </c>
      <c r="H15816" s="3">
        <v>1585741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3" t="str">
        <f>B15816&amp;" | "&amp;C15816&amp;" | "&amp;D15816</f>
        <v>documentazione_amministrativa / altri_documenti | VERBALE DI CHIUSURA | VERBALE DI CHIUSURA</v>
      </c>
      <c r="Q15816" s="3" t="str">
        <f>VLOOKUP(P15816,'Classificazione UD'!A:B,2,FALSE)</f>
        <v>Amministrativo</v>
      </c>
    </row>
    <row r="15817" spans="1:17" ht="15" customHeight="1" x14ac:dyDescent="0.25">
      <c r="A15817" s="30">
        <v>2017</v>
      </c>
      <c r="B15817" s="3" t="s">
        <v>23</v>
      </c>
      <c r="C15817" s="3" t="s">
        <v>197</v>
      </c>
      <c r="D15817" s="3" t="s">
        <v>197</v>
      </c>
      <c r="E15817" s="3">
        <v>38</v>
      </c>
      <c r="F15817" s="3">
        <v>38</v>
      </c>
      <c r="G15817" s="3">
        <v>38</v>
      </c>
      <c r="H15817" s="3">
        <v>3133656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0</v>
      </c>
      <c r="P15817" s="3" t="str">
        <f>B15817&amp;" | "&amp;C15817&amp;" | "&amp;D15817</f>
        <v>documentazione_amministrativa / altri_documenti | VERBALE DECRETI DIRETTORE GENERALE | VERBALE DECRETI DIRETTORE GENERALE</v>
      </c>
      <c r="Q15817" s="3" t="str">
        <f>VLOOKUP(P15817,'Classificazione UD'!A:B,2,FALSE)</f>
        <v>Amministrativo</v>
      </c>
    </row>
    <row r="15818" spans="1:17" ht="15" customHeight="1" x14ac:dyDescent="0.25">
      <c r="A15818" s="30">
        <v>2017</v>
      </c>
      <c r="B15818" s="3" t="s">
        <v>38</v>
      </c>
      <c r="C15818" s="3" t="s">
        <v>199</v>
      </c>
      <c r="D15818" s="3" t="s">
        <v>199</v>
      </c>
      <c r="E15818" s="3">
        <v>550833</v>
      </c>
      <c r="F15818" s="3">
        <v>550833</v>
      </c>
      <c r="G15818" s="3">
        <v>550833</v>
      </c>
      <c r="H15818" s="3">
        <v>35586025524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0</v>
      </c>
      <c r="P15818" s="3" t="str">
        <f>B15818&amp;" | "&amp;C15818&amp;" | "&amp;D15818</f>
        <v>documentazione_sanitaria / referti | RAPPORTO DI PROVA | RAPPORTO DI PROVA</v>
      </c>
      <c r="Q15818" s="3" t="str">
        <f>VLOOKUP(P15818,'Classificazione UD'!A:B,2,FALSE)</f>
        <v>Tecnico</v>
      </c>
    </row>
    <row r="15819" spans="1:17" ht="15" customHeight="1" x14ac:dyDescent="0.25">
      <c r="A15819" s="30">
        <v>2017</v>
      </c>
      <c r="B15819" s="3" t="s">
        <v>23</v>
      </c>
      <c r="C15819" s="3" t="s">
        <v>24</v>
      </c>
      <c r="D15819" s="3" t="s">
        <v>24</v>
      </c>
      <c r="E15819" s="3">
        <v>2</v>
      </c>
      <c r="F15819" s="3">
        <v>2</v>
      </c>
      <c r="G15819" s="3">
        <v>2</v>
      </c>
      <c r="H15819" s="3">
        <v>174419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s="3">
        <v>0</v>
      </c>
      <c r="P15819" s="3" t="str">
        <f>B15819&amp;" | "&amp;C15819&amp;" | "&amp;D15819</f>
        <v>documentazione_amministrativa / altri_documenti | FOGLIO DI TRASFORMAZIONE | FOGLIO DI TRASFORMAZIONE</v>
      </c>
      <c r="Q15819" s="3" t="str">
        <f>VLOOKUP(P15819,'Classificazione UD'!A:B,2,FALSE)</f>
        <v>Tecnico</v>
      </c>
    </row>
    <row r="15820" spans="1:17" ht="15" customHeight="1" x14ac:dyDescent="0.25">
      <c r="A15820" s="30">
        <v>2017</v>
      </c>
      <c r="B15820" s="3" t="s">
        <v>17</v>
      </c>
      <c r="C15820" s="3" t="s">
        <v>18</v>
      </c>
      <c r="D15820" s="3" t="s">
        <v>19</v>
      </c>
      <c r="E15820" s="3">
        <v>631</v>
      </c>
      <c r="F15820" s="3">
        <v>1262</v>
      </c>
      <c r="G15820" s="3">
        <v>2524</v>
      </c>
      <c r="H15820" s="3">
        <v>14936150</v>
      </c>
      <c r="I15820" s="3">
        <v>1219</v>
      </c>
      <c r="J15820" s="3">
        <v>2438</v>
      </c>
      <c r="K15820" s="3">
        <v>5231857</v>
      </c>
      <c r="L15820" s="3">
        <v>0</v>
      </c>
      <c r="M15820" s="3">
        <v>0</v>
      </c>
      <c r="N15820" s="3">
        <v>0</v>
      </c>
      <c r="O15820" s="3">
        <v>0</v>
      </c>
      <c r="P15820" s="3" t="str">
        <f>B15820&amp;" | "&amp;C15820&amp;" | "&amp;D15820</f>
        <v>documentazione_amministrativa / documentazione_contabile | FATTURA ATTIVA | FATTURA</v>
      </c>
      <c r="Q15820" s="3" t="str">
        <f>VLOOKUP(P15820,'Classificazione UD'!A:B,2,FALSE)</f>
        <v>Fiscale</v>
      </c>
    </row>
    <row r="15821" spans="1:17" ht="15" customHeight="1" x14ac:dyDescent="0.25">
      <c r="A15821" s="30">
        <v>2017</v>
      </c>
      <c r="B15821" s="3" t="s">
        <v>17</v>
      </c>
      <c r="C15821" s="3" t="s">
        <v>18</v>
      </c>
      <c r="D15821" s="3" t="s">
        <v>28</v>
      </c>
      <c r="E15821" s="3">
        <v>11</v>
      </c>
      <c r="F15821" s="3">
        <v>22</v>
      </c>
      <c r="G15821" s="3">
        <v>44</v>
      </c>
      <c r="H15821" s="3">
        <v>344826</v>
      </c>
      <c r="I15821" s="3">
        <v>21</v>
      </c>
      <c r="J15821" s="3">
        <v>42</v>
      </c>
      <c r="K15821" s="3">
        <v>92031</v>
      </c>
      <c r="L15821" s="3">
        <v>0</v>
      </c>
      <c r="M15821" s="3">
        <v>0</v>
      </c>
      <c r="N15821" s="3">
        <v>0</v>
      </c>
      <c r="O15821" s="3">
        <v>0</v>
      </c>
      <c r="P15821" s="3" t="str">
        <f>B15821&amp;" | "&amp;C15821&amp;" | "&amp;D15821</f>
        <v>documentazione_amministrativa / documentazione_contabile | FATTURA ATTIVA | NOTA DI CREDITO</v>
      </c>
      <c r="Q15821" s="3" t="str">
        <f>VLOOKUP(P15821,'Classificazione UD'!A:B,2,FALSE)</f>
        <v>Fiscale</v>
      </c>
    </row>
    <row r="15822" spans="1:17" ht="15" customHeight="1" x14ac:dyDescent="0.25">
      <c r="A15822" s="30">
        <v>2017</v>
      </c>
      <c r="B15822" s="3" t="s">
        <v>20</v>
      </c>
      <c r="C15822" s="3" t="s">
        <v>157</v>
      </c>
      <c r="D15822" s="3" t="s">
        <v>112</v>
      </c>
      <c r="E15822" s="3">
        <v>211</v>
      </c>
      <c r="F15822" s="3">
        <v>211</v>
      </c>
      <c r="G15822" s="3">
        <v>234</v>
      </c>
      <c r="H15822" s="3">
        <v>10962014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 t="str">
        <f>B15822&amp;" | "&amp;C15822&amp;" | "&amp;D15822</f>
        <v>documentazione_amministrativa / registri | REGISTRO GIORNALIERO DI PROTOCOLLO | REGISTRO GIORNALIERO PROTOCOLLO</v>
      </c>
      <c r="Q15822" s="3" t="str">
        <f>VLOOKUP(P15822,'Classificazione UD'!A:B,2,FALSE)</f>
        <v>RGP</v>
      </c>
    </row>
    <row r="15823" spans="1:17" ht="15" customHeight="1" x14ac:dyDescent="0.25">
      <c r="A15823" s="30">
        <v>2017</v>
      </c>
      <c r="B15823" s="3" t="s">
        <v>20</v>
      </c>
      <c r="C15823" s="3" t="s">
        <v>157</v>
      </c>
      <c r="D15823" s="3" t="s">
        <v>112</v>
      </c>
      <c r="E15823" s="3">
        <v>206</v>
      </c>
      <c r="F15823" s="3">
        <v>206</v>
      </c>
      <c r="G15823" s="3">
        <v>206</v>
      </c>
      <c r="H15823" s="3">
        <v>5441893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 t="str">
        <f>B15823&amp;" | "&amp;C15823&amp;" | "&amp;D15823</f>
        <v>documentazione_amministrativa / registri | REGISTRO GIORNALIERO DI PROTOCOLLO | REGISTRO GIORNALIERO PROTOCOLLO</v>
      </c>
      <c r="Q15823" s="3" t="str">
        <f>VLOOKUP(P15823,'Classificazione UD'!A:B,2,FALSE)</f>
        <v>RGP</v>
      </c>
    </row>
    <row r="15824" spans="1:17" ht="15" customHeight="1" x14ac:dyDescent="0.25">
      <c r="A15824" s="30">
        <v>2017</v>
      </c>
      <c r="B15824" s="3" t="s">
        <v>20</v>
      </c>
      <c r="C15824" s="3" t="s">
        <v>157</v>
      </c>
      <c r="D15824" s="3" t="s">
        <v>112</v>
      </c>
      <c r="E15824" s="3">
        <v>231</v>
      </c>
      <c r="F15824" s="3">
        <v>231</v>
      </c>
      <c r="G15824" s="3">
        <v>233</v>
      </c>
      <c r="H15824" s="3">
        <v>5221036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 t="str">
        <f>B15824&amp;" | "&amp;C15824&amp;" | "&amp;D15824</f>
        <v>documentazione_amministrativa / registri | REGISTRO GIORNALIERO DI PROTOCOLLO | REGISTRO GIORNALIERO PROTOCOLLO</v>
      </c>
      <c r="Q15824" s="3" t="str">
        <f>VLOOKUP(P15824,'Classificazione UD'!A:B,2,FALSE)</f>
        <v>RGP</v>
      </c>
    </row>
    <row r="15825" spans="1:17" ht="15" customHeight="1" x14ac:dyDescent="0.25">
      <c r="A15825" s="30">
        <v>2017</v>
      </c>
      <c r="B15825" s="3" t="s">
        <v>20</v>
      </c>
      <c r="C15825" s="3" t="s">
        <v>157</v>
      </c>
      <c r="D15825" s="3" t="s">
        <v>112</v>
      </c>
      <c r="E15825" s="3">
        <v>56</v>
      </c>
      <c r="F15825" s="3">
        <v>56</v>
      </c>
      <c r="G15825" s="3">
        <v>56</v>
      </c>
      <c r="H15825" s="3">
        <v>961456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 t="str">
        <f>B15825&amp;" | "&amp;C15825&amp;" | "&amp;D15825</f>
        <v>documentazione_amministrativa / registri | REGISTRO GIORNALIERO DI PROTOCOLLO | REGISTRO GIORNALIERO PROTOCOLLO</v>
      </c>
      <c r="Q15825" s="3" t="str">
        <f>VLOOKUP(P15825,'Classificazione UD'!A:B,2,FALSE)</f>
        <v>RGP</v>
      </c>
    </row>
    <row r="15826" spans="1:17" ht="15" customHeight="1" x14ac:dyDescent="0.25">
      <c r="A15826" s="30">
        <v>2017</v>
      </c>
      <c r="B15826" s="3" t="s">
        <v>20</v>
      </c>
      <c r="C15826" s="3" t="s">
        <v>157</v>
      </c>
      <c r="D15826" s="3" t="s">
        <v>112</v>
      </c>
      <c r="E15826" s="3">
        <v>279</v>
      </c>
      <c r="F15826" s="3">
        <v>279</v>
      </c>
      <c r="G15826" s="3">
        <v>281</v>
      </c>
      <c r="H15826" s="3">
        <v>9608643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 t="str">
        <f>B15826&amp;" | "&amp;C15826&amp;" | "&amp;D15826</f>
        <v>documentazione_amministrativa / registri | REGISTRO GIORNALIERO DI PROTOCOLLO | REGISTRO GIORNALIERO PROTOCOLLO</v>
      </c>
      <c r="Q15826" s="3" t="str">
        <f>VLOOKUP(P15826,'Classificazione UD'!A:B,2,FALSE)</f>
        <v>RGP</v>
      </c>
    </row>
    <row r="15827" spans="1:17" ht="15" customHeight="1" x14ac:dyDescent="0.25">
      <c r="A15827" s="30">
        <v>2017</v>
      </c>
      <c r="B15827" s="3" t="s">
        <v>20</v>
      </c>
      <c r="C15827" s="3" t="s">
        <v>157</v>
      </c>
      <c r="D15827" s="3" t="s">
        <v>112</v>
      </c>
      <c r="E15827" s="3">
        <v>298</v>
      </c>
      <c r="F15827" s="3">
        <v>298</v>
      </c>
      <c r="G15827" s="3">
        <v>304</v>
      </c>
      <c r="H15827" s="3">
        <v>11876860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 t="str">
        <f>B15827&amp;" | "&amp;C15827&amp;" | "&amp;D15827</f>
        <v>documentazione_amministrativa / registri | REGISTRO GIORNALIERO DI PROTOCOLLO | REGISTRO GIORNALIERO PROTOCOLLO</v>
      </c>
      <c r="Q15827" s="3" t="str">
        <f>VLOOKUP(P15827,'Classificazione UD'!A:B,2,FALSE)</f>
        <v>RGP</v>
      </c>
    </row>
    <row r="15828" spans="1:17" ht="15" customHeight="1" x14ac:dyDescent="0.25">
      <c r="A15828" s="30">
        <v>2017</v>
      </c>
      <c r="B15828" s="3" t="s">
        <v>20</v>
      </c>
      <c r="C15828" s="3" t="s">
        <v>157</v>
      </c>
      <c r="D15828" s="3" t="s">
        <v>112</v>
      </c>
      <c r="E15828" s="3">
        <v>219</v>
      </c>
      <c r="F15828" s="3">
        <v>219</v>
      </c>
      <c r="G15828" s="3">
        <v>219</v>
      </c>
      <c r="H15828" s="3">
        <v>3039813</v>
      </c>
      <c r="I15828" s="3">
        <v>0</v>
      </c>
      <c r="J15828" s="3">
        <v>0</v>
      </c>
      <c r="K15828" s="3">
        <v>0</v>
      </c>
      <c r="L15828" s="3">
        <v>2</v>
      </c>
      <c r="M15828" s="3">
        <v>2</v>
      </c>
      <c r="N15828" s="3">
        <v>2</v>
      </c>
      <c r="O15828" s="3">
        <v>9133</v>
      </c>
      <c r="P15828" s="3" t="str">
        <f>B15828&amp;" | "&amp;C15828&amp;" | "&amp;D15828</f>
        <v>documentazione_amministrativa / registri | REGISTRO GIORNALIERO DI PROTOCOLLO | REGISTRO GIORNALIERO PROTOCOLLO</v>
      </c>
      <c r="Q15828" s="3" t="str">
        <f>VLOOKUP(P15828,'Classificazione UD'!A:B,2,FALSE)</f>
        <v>RGP</v>
      </c>
    </row>
    <row r="15829" spans="1:17" ht="15" customHeight="1" x14ac:dyDescent="0.25">
      <c r="A15829" s="30">
        <v>2017</v>
      </c>
      <c r="B15829" s="3" t="s">
        <v>20</v>
      </c>
      <c r="C15829" s="3" t="s">
        <v>157</v>
      </c>
      <c r="D15829" s="3" t="s">
        <v>112</v>
      </c>
      <c r="E15829" s="3">
        <v>67</v>
      </c>
      <c r="F15829" s="3">
        <v>67</v>
      </c>
      <c r="G15829" s="3">
        <v>67</v>
      </c>
      <c r="H15829" s="3">
        <v>1861464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3" t="str">
        <f>B15829&amp;" | "&amp;C15829&amp;" | "&amp;D15829</f>
        <v>documentazione_amministrativa / registri | REGISTRO GIORNALIERO DI PROTOCOLLO | REGISTRO GIORNALIERO PROTOCOLLO</v>
      </c>
      <c r="Q15829" s="3" t="str">
        <f>VLOOKUP(P15829,'Classificazione UD'!A:B,2,FALSE)</f>
        <v>RGP</v>
      </c>
    </row>
    <row r="15830" spans="1:17" ht="15" customHeight="1" x14ac:dyDescent="0.25">
      <c r="A15830" s="30">
        <v>2017</v>
      </c>
      <c r="B15830" s="3" t="s">
        <v>20</v>
      </c>
      <c r="C15830" s="3" t="s">
        <v>157</v>
      </c>
      <c r="D15830" s="3" t="s">
        <v>112</v>
      </c>
      <c r="E15830" s="3">
        <v>242</v>
      </c>
      <c r="F15830" s="3">
        <v>242</v>
      </c>
      <c r="G15830" s="3">
        <v>250</v>
      </c>
      <c r="H15830" s="3">
        <v>17044189</v>
      </c>
      <c r="I15830" s="3">
        <v>0</v>
      </c>
      <c r="J15830" s="3">
        <v>0</v>
      </c>
      <c r="K15830" s="3">
        <v>0</v>
      </c>
      <c r="L15830" s="3">
        <v>2</v>
      </c>
      <c r="M15830" s="3">
        <v>2</v>
      </c>
      <c r="N15830" s="3">
        <v>2</v>
      </c>
      <c r="O15830" s="3">
        <v>85107</v>
      </c>
      <c r="P15830" s="3" t="str">
        <f>B15830&amp;" | "&amp;C15830&amp;" | "&amp;D15830</f>
        <v>documentazione_amministrativa / registri | REGISTRO GIORNALIERO DI PROTOCOLLO | REGISTRO GIORNALIERO PROTOCOLLO</v>
      </c>
      <c r="Q15830" s="3" t="str">
        <f>VLOOKUP(P15830,'Classificazione UD'!A:B,2,FALSE)</f>
        <v>RGP</v>
      </c>
    </row>
    <row r="15831" spans="1:17" ht="15" customHeight="1" x14ac:dyDescent="0.25">
      <c r="A15831" s="30">
        <v>2017</v>
      </c>
      <c r="B15831" s="3" t="s">
        <v>20</v>
      </c>
      <c r="C15831" s="3" t="s">
        <v>157</v>
      </c>
      <c r="D15831" s="3" t="s">
        <v>112</v>
      </c>
      <c r="E15831" s="3">
        <v>231</v>
      </c>
      <c r="F15831" s="3">
        <v>231</v>
      </c>
      <c r="G15831" s="3">
        <v>237</v>
      </c>
      <c r="H15831" s="3">
        <v>6111569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 t="str">
        <f>B15831&amp;" | "&amp;C15831&amp;" | "&amp;D15831</f>
        <v>documentazione_amministrativa / registri | REGISTRO GIORNALIERO DI PROTOCOLLO | REGISTRO GIORNALIERO PROTOCOLLO</v>
      </c>
      <c r="Q15831" s="3" t="str">
        <f>VLOOKUP(P15831,'Classificazione UD'!A:B,2,FALSE)</f>
        <v>RGP</v>
      </c>
    </row>
    <row r="15832" spans="1:17" ht="15" customHeight="1" x14ac:dyDescent="0.25">
      <c r="A15832" s="30">
        <v>2017</v>
      </c>
      <c r="B15832" s="3" t="s">
        <v>20</v>
      </c>
      <c r="C15832" s="3" t="s">
        <v>157</v>
      </c>
      <c r="D15832" s="3" t="s">
        <v>112</v>
      </c>
      <c r="E15832" s="3">
        <v>226</v>
      </c>
      <c r="F15832" s="3">
        <v>226</v>
      </c>
      <c r="G15832" s="3">
        <v>230</v>
      </c>
      <c r="H15832" s="3">
        <v>3798800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3" t="str">
        <f>B15832&amp;" | "&amp;C15832&amp;" | "&amp;D15832</f>
        <v>documentazione_amministrativa / registri | REGISTRO GIORNALIERO DI PROTOCOLLO | REGISTRO GIORNALIERO PROTOCOLLO</v>
      </c>
      <c r="Q15832" s="3" t="str">
        <f>VLOOKUP(P15832,'Classificazione UD'!A:B,2,FALSE)</f>
        <v>RGP</v>
      </c>
    </row>
    <row r="15833" spans="1:17" ht="15" customHeight="1" x14ac:dyDescent="0.25">
      <c r="A15833" s="30">
        <v>2017</v>
      </c>
      <c r="B15833" s="3" t="s">
        <v>20</v>
      </c>
      <c r="C15833" s="3" t="s">
        <v>157</v>
      </c>
      <c r="D15833" s="3" t="s">
        <v>112</v>
      </c>
      <c r="E15833" s="3">
        <v>243</v>
      </c>
      <c r="F15833" s="3">
        <v>243</v>
      </c>
      <c r="G15833" s="3">
        <v>243</v>
      </c>
      <c r="H15833" s="3">
        <v>6805810</v>
      </c>
      <c r="I15833" s="3">
        <v>0</v>
      </c>
      <c r="J15833" s="3">
        <v>0</v>
      </c>
      <c r="K15833" s="3">
        <v>0</v>
      </c>
      <c r="L15833" s="3">
        <v>1</v>
      </c>
      <c r="M15833" s="3">
        <v>1</v>
      </c>
      <c r="N15833" s="3">
        <v>1</v>
      </c>
      <c r="O15833" s="3">
        <v>10657</v>
      </c>
      <c r="P15833" s="3" t="str">
        <f>B15833&amp;" | "&amp;C15833&amp;" | "&amp;D15833</f>
        <v>documentazione_amministrativa / registri | REGISTRO GIORNALIERO DI PROTOCOLLO | REGISTRO GIORNALIERO PROTOCOLLO</v>
      </c>
      <c r="Q15833" s="3" t="str">
        <f>VLOOKUP(P15833,'Classificazione UD'!A:B,2,FALSE)</f>
        <v>RGP</v>
      </c>
    </row>
    <row r="15834" spans="1:17" ht="15" customHeight="1" x14ac:dyDescent="0.25">
      <c r="A15834" s="30">
        <v>2017</v>
      </c>
      <c r="B15834" s="3" t="s">
        <v>20</v>
      </c>
      <c r="C15834" s="3" t="s">
        <v>157</v>
      </c>
      <c r="D15834" s="3" t="s">
        <v>112</v>
      </c>
      <c r="E15834" s="3">
        <v>220</v>
      </c>
      <c r="F15834" s="3">
        <v>220</v>
      </c>
      <c r="G15834" s="3">
        <v>221</v>
      </c>
      <c r="H15834" s="3">
        <v>5089975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0</v>
      </c>
      <c r="P15834" s="3" t="str">
        <f>B15834&amp;" | "&amp;C15834&amp;" | "&amp;D15834</f>
        <v>documentazione_amministrativa / registri | REGISTRO GIORNALIERO DI PROTOCOLLO | REGISTRO GIORNALIERO PROTOCOLLO</v>
      </c>
      <c r="Q15834" s="3" t="str">
        <f>VLOOKUP(P15834,'Classificazione UD'!A:B,2,FALSE)</f>
        <v>RGP</v>
      </c>
    </row>
    <row r="15835" spans="1:17" ht="15" customHeight="1" x14ac:dyDescent="0.25">
      <c r="A15835" s="30">
        <v>2017</v>
      </c>
      <c r="B15835" s="3" t="s">
        <v>20</v>
      </c>
      <c r="C15835" s="3" t="s">
        <v>157</v>
      </c>
      <c r="D15835" s="3" t="s">
        <v>112</v>
      </c>
      <c r="E15835" s="3">
        <v>247</v>
      </c>
      <c r="F15835" s="3">
        <v>247</v>
      </c>
      <c r="G15835" s="3">
        <v>247</v>
      </c>
      <c r="H15835" s="3">
        <v>8691738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s="3">
        <v>0</v>
      </c>
      <c r="P15835" s="3" t="str">
        <f>B15835&amp;" | "&amp;C15835&amp;" | "&amp;D15835</f>
        <v>documentazione_amministrativa / registri | REGISTRO GIORNALIERO DI PROTOCOLLO | REGISTRO GIORNALIERO PROTOCOLLO</v>
      </c>
      <c r="Q15835" s="3" t="str">
        <f>VLOOKUP(P15835,'Classificazione UD'!A:B,2,FALSE)</f>
        <v>RGP</v>
      </c>
    </row>
    <row r="15836" spans="1:17" ht="15" customHeight="1" x14ac:dyDescent="0.25">
      <c r="A15836" s="30">
        <v>2017</v>
      </c>
      <c r="B15836" s="3" t="s">
        <v>20</v>
      </c>
      <c r="C15836" s="3" t="s">
        <v>157</v>
      </c>
      <c r="D15836" s="3" t="s">
        <v>112</v>
      </c>
      <c r="E15836" s="3">
        <v>270</v>
      </c>
      <c r="F15836" s="3">
        <v>270</v>
      </c>
      <c r="G15836" s="3">
        <v>276</v>
      </c>
      <c r="H15836" s="3">
        <v>12185760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3" t="str">
        <f>B15836&amp;" | "&amp;C15836&amp;" | "&amp;D15836</f>
        <v>documentazione_amministrativa / registri | REGISTRO GIORNALIERO DI PROTOCOLLO | REGISTRO GIORNALIERO PROTOCOLLO</v>
      </c>
      <c r="Q15836" s="3" t="str">
        <f>VLOOKUP(P15836,'Classificazione UD'!A:B,2,FALSE)</f>
        <v>RGP</v>
      </c>
    </row>
    <row r="15837" spans="1:17" ht="15" customHeight="1" x14ac:dyDescent="0.25">
      <c r="A15837" s="30">
        <v>2017</v>
      </c>
      <c r="B15837" s="3" t="s">
        <v>20</v>
      </c>
      <c r="C15837" s="3" t="s">
        <v>157</v>
      </c>
      <c r="D15837" s="3" t="s">
        <v>112</v>
      </c>
      <c r="E15837" s="3">
        <v>225</v>
      </c>
      <c r="F15837" s="3">
        <v>225</v>
      </c>
      <c r="G15837" s="3">
        <v>228</v>
      </c>
      <c r="H15837" s="3">
        <v>5507939</v>
      </c>
      <c r="I15837" s="3">
        <v>0</v>
      </c>
      <c r="J15837" s="3">
        <v>0</v>
      </c>
      <c r="K15837" s="3">
        <v>0</v>
      </c>
      <c r="L15837" s="3">
        <v>4</v>
      </c>
      <c r="M15837" s="3">
        <v>4</v>
      </c>
      <c r="N15837" s="3">
        <v>4</v>
      </c>
      <c r="O15837" s="3">
        <v>125035</v>
      </c>
      <c r="P15837" s="3" t="str">
        <f>B15837&amp;" | "&amp;C15837&amp;" | "&amp;D15837</f>
        <v>documentazione_amministrativa / registri | REGISTRO GIORNALIERO DI PROTOCOLLO | REGISTRO GIORNALIERO PROTOCOLLO</v>
      </c>
      <c r="Q15837" s="3" t="str">
        <f>VLOOKUP(P15837,'Classificazione UD'!A:B,2,FALSE)</f>
        <v>RGP</v>
      </c>
    </row>
    <row r="15838" spans="1:17" ht="15" customHeight="1" x14ac:dyDescent="0.25">
      <c r="A15838" s="30">
        <v>2017</v>
      </c>
      <c r="B15838" s="3" t="s">
        <v>20</v>
      </c>
      <c r="C15838" s="3" t="s">
        <v>157</v>
      </c>
      <c r="D15838" s="3" t="s">
        <v>112</v>
      </c>
      <c r="E15838" s="3">
        <v>220</v>
      </c>
      <c r="F15838" s="3">
        <v>220</v>
      </c>
      <c r="G15838" s="3">
        <v>224</v>
      </c>
      <c r="H15838" s="3">
        <v>3455499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 t="str">
        <f>B15838&amp;" | "&amp;C15838&amp;" | "&amp;D15838</f>
        <v>documentazione_amministrativa / registri | REGISTRO GIORNALIERO DI PROTOCOLLO | REGISTRO GIORNALIERO PROTOCOLLO</v>
      </c>
      <c r="Q15838" s="3" t="str">
        <f>VLOOKUP(P15838,'Classificazione UD'!A:B,2,FALSE)</f>
        <v>RGP</v>
      </c>
    </row>
    <row r="15839" spans="1:17" ht="15" customHeight="1" x14ac:dyDescent="0.25">
      <c r="A15839" s="30">
        <v>2017</v>
      </c>
      <c r="B15839" s="3" t="s">
        <v>20</v>
      </c>
      <c r="C15839" s="3" t="s">
        <v>157</v>
      </c>
      <c r="D15839" s="3" t="s">
        <v>112</v>
      </c>
      <c r="E15839" s="3">
        <v>234</v>
      </c>
      <c r="F15839" s="3">
        <v>234</v>
      </c>
      <c r="G15839" s="3">
        <v>240</v>
      </c>
      <c r="H15839" s="3">
        <v>8604940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 t="str">
        <f>B15839&amp;" | "&amp;C15839&amp;" | "&amp;D15839</f>
        <v>documentazione_amministrativa / registri | REGISTRO GIORNALIERO DI PROTOCOLLO | REGISTRO GIORNALIERO PROTOCOLLO</v>
      </c>
      <c r="Q15839" s="3" t="str">
        <f>VLOOKUP(P15839,'Classificazione UD'!A:B,2,FALSE)</f>
        <v>RGP</v>
      </c>
    </row>
    <row r="15840" spans="1:17" ht="15" customHeight="1" x14ac:dyDescent="0.25">
      <c r="A15840" s="30">
        <v>2017</v>
      </c>
      <c r="B15840" s="3" t="s">
        <v>20</v>
      </c>
      <c r="C15840" s="3" t="s">
        <v>157</v>
      </c>
      <c r="D15840" s="3" t="s">
        <v>112</v>
      </c>
      <c r="E15840" s="3">
        <v>218</v>
      </c>
      <c r="F15840" s="3">
        <v>218</v>
      </c>
      <c r="G15840" s="3">
        <v>218</v>
      </c>
      <c r="H15840" s="3">
        <v>2711992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 t="str">
        <f>B15840&amp;" | "&amp;C15840&amp;" | "&amp;D15840</f>
        <v>documentazione_amministrativa / registri | REGISTRO GIORNALIERO DI PROTOCOLLO | REGISTRO GIORNALIERO PROTOCOLLO</v>
      </c>
      <c r="Q15840" s="3" t="str">
        <f>VLOOKUP(P15840,'Classificazione UD'!A:B,2,FALSE)</f>
        <v>RGP</v>
      </c>
    </row>
    <row r="15841" spans="1:17" ht="15" customHeight="1" x14ac:dyDescent="0.25">
      <c r="A15841" s="30">
        <v>2017</v>
      </c>
      <c r="B15841" s="3" t="s">
        <v>20</v>
      </c>
      <c r="C15841" s="3" t="s">
        <v>157</v>
      </c>
      <c r="D15841" s="3" t="s">
        <v>112</v>
      </c>
      <c r="E15841" s="3">
        <v>219</v>
      </c>
      <c r="F15841" s="3">
        <v>219</v>
      </c>
      <c r="G15841" s="3">
        <v>228</v>
      </c>
      <c r="H15841" s="3">
        <v>7865689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 t="str">
        <f>B15841&amp;" | "&amp;C15841&amp;" | "&amp;D15841</f>
        <v>documentazione_amministrativa / registri | REGISTRO GIORNALIERO DI PROTOCOLLO | REGISTRO GIORNALIERO PROTOCOLLO</v>
      </c>
      <c r="Q15841" s="3" t="str">
        <f>VLOOKUP(P15841,'Classificazione UD'!A:B,2,FALSE)</f>
        <v>RGP</v>
      </c>
    </row>
    <row r="15842" spans="1:17" ht="15" customHeight="1" x14ac:dyDescent="0.25">
      <c r="A15842" s="30">
        <v>2017</v>
      </c>
      <c r="B15842" s="3" t="s">
        <v>20</v>
      </c>
      <c r="C15842" s="3" t="s">
        <v>157</v>
      </c>
      <c r="D15842" s="3" t="s">
        <v>112</v>
      </c>
      <c r="E15842" s="3">
        <v>288</v>
      </c>
      <c r="F15842" s="3">
        <v>288</v>
      </c>
      <c r="G15842" s="3">
        <v>288</v>
      </c>
      <c r="H15842" s="3">
        <v>5085540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 t="str">
        <f>B15842&amp;" | "&amp;C15842&amp;" | "&amp;D15842</f>
        <v>documentazione_amministrativa / registri | REGISTRO GIORNALIERO DI PROTOCOLLO | REGISTRO GIORNALIERO PROTOCOLLO</v>
      </c>
      <c r="Q15842" s="3" t="str">
        <f>VLOOKUP(P15842,'Classificazione UD'!A:B,2,FALSE)</f>
        <v>RGP</v>
      </c>
    </row>
    <row r="15843" spans="1:17" ht="15" customHeight="1" x14ac:dyDescent="0.25">
      <c r="A15843" s="30">
        <v>2017</v>
      </c>
      <c r="B15843" s="3" t="s">
        <v>20</v>
      </c>
      <c r="C15843" s="3" t="s">
        <v>157</v>
      </c>
      <c r="D15843" s="3" t="s">
        <v>112</v>
      </c>
      <c r="E15843" s="3">
        <v>296</v>
      </c>
      <c r="F15843" s="3">
        <v>296</v>
      </c>
      <c r="G15843" s="3">
        <v>302</v>
      </c>
      <c r="H15843" s="3">
        <v>5734259</v>
      </c>
      <c r="I15843" s="3">
        <v>0</v>
      </c>
      <c r="J15843" s="3">
        <v>0</v>
      </c>
      <c r="K15843" s="3">
        <v>0</v>
      </c>
      <c r="L15843" s="3">
        <v>1</v>
      </c>
      <c r="M15843" s="3">
        <v>1</v>
      </c>
      <c r="N15843" s="3">
        <v>1</v>
      </c>
      <c r="O15843" s="3">
        <v>4765</v>
      </c>
      <c r="P15843" s="3" t="str">
        <f>B15843&amp;" | "&amp;C15843&amp;" | "&amp;D15843</f>
        <v>documentazione_amministrativa / registri | REGISTRO GIORNALIERO DI PROTOCOLLO | REGISTRO GIORNALIERO PROTOCOLLO</v>
      </c>
      <c r="Q15843" s="3" t="str">
        <f>VLOOKUP(P15843,'Classificazione UD'!A:B,2,FALSE)</f>
        <v>RGP</v>
      </c>
    </row>
    <row r="15844" spans="1:17" ht="15" customHeight="1" x14ac:dyDescent="0.25">
      <c r="A15844" s="30">
        <v>2017</v>
      </c>
      <c r="B15844" s="3" t="s">
        <v>20</v>
      </c>
      <c r="C15844" s="3" t="s">
        <v>157</v>
      </c>
      <c r="D15844" s="3" t="s">
        <v>112</v>
      </c>
      <c r="E15844" s="3">
        <v>225</v>
      </c>
      <c r="F15844" s="3">
        <v>225</v>
      </c>
      <c r="G15844" s="3">
        <v>230</v>
      </c>
      <c r="H15844" s="3">
        <v>4592881</v>
      </c>
      <c r="I15844" s="3">
        <v>0</v>
      </c>
      <c r="J15844" s="3">
        <v>0</v>
      </c>
      <c r="K15844" s="3">
        <v>0</v>
      </c>
      <c r="L15844" s="3">
        <v>1</v>
      </c>
      <c r="M15844" s="3">
        <v>1</v>
      </c>
      <c r="N15844" s="3">
        <v>1</v>
      </c>
      <c r="O15844" s="3">
        <v>31882</v>
      </c>
      <c r="P15844" s="3" t="str">
        <f>B15844&amp;" | "&amp;C15844&amp;" | "&amp;D15844</f>
        <v>documentazione_amministrativa / registri | REGISTRO GIORNALIERO DI PROTOCOLLO | REGISTRO GIORNALIERO PROTOCOLLO</v>
      </c>
      <c r="Q15844" s="3" t="str">
        <f>VLOOKUP(P15844,'Classificazione UD'!A:B,2,FALSE)</f>
        <v>RGP</v>
      </c>
    </row>
    <row r="15845" spans="1:17" ht="15" customHeight="1" x14ac:dyDescent="0.25">
      <c r="A15845" s="30">
        <v>2017</v>
      </c>
      <c r="B15845" s="3" t="s">
        <v>20</v>
      </c>
      <c r="C15845" s="3" t="s">
        <v>157</v>
      </c>
      <c r="D15845" s="3" t="s">
        <v>112</v>
      </c>
      <c r="E15845" s="3">
        <v>240</v>
      </c>
      <c r="F15845" s="3">
        <v>240</v>
      </c>
      <c r="G15845" s="3">
        <v>251</v>
      </c>
      <c r="H15845" s="3">
        <v>6094459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 t="str">
        <f>B15845&amp;" | "&amp;C15845&amp;" | "&amp;D15845</f>
        <v>documentazione_amministrativa / registri | REGISTRO GIORNALIERO DI PROTOCOLLO | REGISTRO GIORNALIERO PROTOCOLLO</v>
      </c>
      <c r="Q15845" s="3" t="str">
        <f>VLOOKUP(P15845,'Classificazione UD'!A:B,2,FALSE)</f>
        <v>RGP</v>
      </c>
    </row>
    <row r="15846" spans="1:17" ht="15" customHeight="1" x14ac:dyDescent="0.25">
      <c r="A15846" s="30">
        <v>2017</v>
      </c>
      <c r="B15846" s="3" t="s">
        <v>20</v>
      </c>
      <c r="C15846" s="3" t="s">
        <v>157</v>
      </c>
      <c r="D15846" s="3" t="s">
        <v>112</v>
      </c>
      <c r="E15846" s="3">
        <v>244</v>
      </c>
      <c r="F15846" s="3">
        <v>244</v>
      </c>
      <c r="G15846" s="3">
        <v>244</v>
      </c>
      <c r="H15846" s="3">
        <v>8691186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0</v>
      </c>
      <c r="O15846" s="3">
        <v>0</v>
      </c>
      <c r="P15846" s="3" t="str">
        <f>B15846&amp;" | "&amp;C15846&amp;" | "&amp;D15846</f>
        <v>documentazione_amministrativa / registri | REGISTRO GIORNALIERO DI PROTOCOLLO | REGISTRO GIORNALIERO PROTOCOLLO</v>
      </c>
      <c r="Q15846" s="3" t="str">
        <f>VLOOKUP(P15846,'Classificazione UD'!A:B,2,FALSE)</f>
        <v>RGP</v>
      </c>
    </row>
    <row r="15847" spans="1:17" ht="15" customHeight="1" x14ac:dyDescent="0.25">
      <c r="A15847" s="30">
        <v>2017</v>
      </c>
      <c r="B15847" s="3" t="s">
        <v>20</v>
      </c>
      <c r="C15847" s="3" t="s">
        <v>157</v>
      </c>
      <c r="D15847" s="3" t="s">
        <v>112</v>
      </c>
      <c r="E15847" s="3">
        <v>221</v>
      </c>
      <c r="F15847" s="3">
        <v>221</v>
      </c>
      <c r="G15847" s="3">
        <v>230</v>
      </c>
      <c r="H15847" s="3">
        <v>7596754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 t="str">
        <f>B15847&amp;" | "&amp;C15847&amp;" | "&amp;D15847</f>
        <v>documentazione_amministrativa / registri | REGISTRO GIORNALIERO DI PROTOCOLLO | REGISTRO GIORNALIERO PROTOCOLLO</v>
      </c>
      <c r="Q15847" s="3" t="str">
        <f>VLOOKUP(P15847,'Classificazione UD'!A:B,2,FALSE)</f>
        <v>RGP</v>
      </c>
    </row>
    <row r="15848" spans="1:17" ht="15" customHeight="1" x14ac:dyDescent="0.25">
      <c r="A15848" s="30">
        <v>2017</v>
      </c>
      <c r="B15848" s="3" t="s">
        <v>20</v>
      </c>
      <c r="C15848" s="3" t="s">
        <v>157</v>
      </c>
      <c r="D15848" s="3" t="s">
        <v>112</v>
      </c>
      <c r="E15848" s="3">
        <v>204</v>
      </c>
      <c r="F15848" s="3">
        <v>204</v>
      </c>
      <c r="G15848" s="3">
        <v>208</v>
      </c>
      <c r="H15848" s="3">
        <v>5113565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>
        <v>0</v>
      </c>
      <c r="P15848" s="3" t="str">
        <f>B15848&amp;" | "&amp;C15848&amp;" | "&amp;D15848</f>
        <v>documentazione_amministrativa / registri | REGISTRO GIORNALIERO DI PROTOCOLLO | REGISTRO GIORNALIERO PROTOCOLLO</v>
      </c>
      <c r="Q15848" s="3" t="str">
        <f>VLOOKUP(P15848,'Classificazione UD'!A:B,2,FALSE)</f>
        <v>RGP</v>
      </c>
    </row>
    <row r="15849" spans="1:17" ht="15" customHeight="1" x14ac:dyDescent="0.25">
      <c r="A15849" s="30">
        <v>2017</v>
      </c>
      <c r="B15849" s="3" t="s">
        <v>20</v>
      </c>
      <c r="C15849" s="3" t="s">
        <v>157</v>
      </c>
      <c r="D15849" s="3" t="s">
        <v>112</v>
      </c>
      <c r="E15849" s="3">
        <v>229</v>
      </c>
      <c r="F15849" s="3">
        <v>229</v>
      </c>
      <c r="G15849" s="3">
        <v>230</v>
      </c>
      <c r="H15849" s="3">
        <v>3577974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 t="str">
        <f>B15849&amp;" | "&amp;C15849&amp;" | "&amp;D15849</f>
        <v>documentazione_amministrativa / registri | REGISTRO GIORNALIERO DI PROTOCOLLO | REGISTRO GIORNALIERO PROTOCOLLO</v>
      </c>
      <c r="Q15849" s="3" t="str">
        <f>VLOOKUP(P15849,'Classificazione UD'!A:B,2,FALSE)</f>
        <v>RGP</v>
      </c>
    </row>
    <row r="15850" spans="1:17" ht="15" customHeight="1" x14ac:dyDescent="0.25">
      <c r="A15850" s="30">
        <v>2017</v>
      </c>
      <c r="B15850" s="3" t="s">
        <v>20</v>
      </c>
      <c r="C15850" s="3" t="s">
        <v>157</v>
      </c>
      <c r="D15850" s="3" t="s">
        <v>112</v>
      </c>
      <c r="E15850" s="3">
        <v>6</v>
      </c>
      <c r="F15850" s="3">
        <v>6</v>
      </c>
      <c r="G15850" s="3">
        <v>6</v>
      </c>
      <c r="H15850" s="3">
        <v>2720389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s="3">
        <v>0</v>
      </c>
      <c r="P15850" s="3" t="str">
        <f>B15850&amp;" | "&amp;C15850&amp;" | "&amp;D15850</f>
        <v>documentazione_amministrativa / registri | REGISTRO GIORNALIERO DI PROTOCOLLO | REGISTRO GIORNALIERO PROTOCOLLO</v>
      </c>
      <c r="Q15850" s="3" t="str">
        <f>VLOOKUP(P15850,'Classificazione UD'!A:B,2,FALSE)</f>
        <v>RGP</v>
      </c>
    </row>
    <row r="15851" spans="1:17" ht="15" customHeight="1" x14ac:dyDescent="0.25">
      <c r="A15851" s="30">
        <v>2017</v>
      </c>
      <c r="B15851" s="3" t="s">
        <v>20</v>
      </c>
      <c r="C15851" s="3" t="s">
        <v>157</v>
      </c>
      <c r="D15851" s="3" t="s">
        <v>112</v>
      </c>
      <c r="E15851" s="3">
        <v>73</v>
      </c>
      <c r="F15851" s="3">
        <v>73</v>
      </c>
      <c r="G15851" s="3">
        <v>76</v>
      </c>
      <c r="H15851" s="3">
        <v>10593653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 t="str">
        <f>B15851&amp;" | "&amp;C15851&amp;" | "&amp;D15851</f>
        <v>documentazione_amministrativa / registri | REGISTRO GIORNALIERO DI PROTOCOLLO | REGISTRO GIORNALIERO PROTOCOLLO</v>
      </c>
      <c r="Q15851" s="3" t="str">
        <f>VLOOKUP(P15851,'Classificazione UD'!A:B,2,FALSE)</f>
        <v>RGP</v>
      </c>
    </row>
    <row r="15852" spans="1:17" ht="15" customHeight="1" x14ac:dyDescent="0.25">
      <c r="A15852" s="30">
        <v>2017</v>
      </c>
      <c r="B15852" s="3" t="s">
        <v>20</v>
      </c>
      <c r="C15852" s="3" t="s">
        <v>157</v>
      </c>
      <c r="D15852" s="3" t="s">
        <v>112</v>
      </c>
      <c r="E15852" s="3">
        <v>257</v>
      </c>
      <c r="F15852" s="3">
        <v>257</v>
      </c>
      <c r="G15852" s="3">
        <v>257</v>
      </c>
      <c r="H15852" s="3">
        <v>9435534</v>
      </c>
      <c r="I15852" s="3">
        <v>0</v>
      </c>
      <c r="J15852" s="3">
        <v>0</v>
      </c>
      <c r="K15852" s="3">
        <v>0</v>
      </c>
      <c r="L15852" s="3">
        <v>1</v>
      </c>
      <c r="M15852" s="3">
        <v>1</v>
      </c>
      <c r="N15852" s="3">
        <v>1</v>
      </c>
      <c r="O15852" s="3">
        <v>55402</v>
      </c>
      <c r="P15852" s="3" t="str">
        <f>B15852&amp;" | "&amp;C15852&amp;" | "&amp;D15852</f>
        <v>documentazione_amministrativa / registri | REGISTRO GIORNALIERO DI PROTOCOLLO | REGISTRO GIORNALIERO PROTOCOLLO</v>
      </c>
      <c r="Q15852" s="3" t="str">
        <f>VLOOKUP(P15852,'Classificazione UD'!A:B,2,FALSE)</f>
        <v>RGP</v>
      </c>
    </row>
    <row r="15853" spans="1:17" ht="15" customHeight="1" x14ac:dyDescent="0.25">
      <c r="A15853" s="30">
        <v>2017</v>
      </c>
      <c r="B15853" s="3" t="s">
        <v>20</v>
      </c>
      <c r="C15853" s="3" t="s">
        <v>157</v>
      </c>
      <c r="D15853" s="3" t="s">
        <v>112</v>
      </c>
      <c r="E15853" s="3">
        <v>242</v>
      </c>
      <c r="F15853" s="3">
        <v>242</v>
      </c>
      <c r="G15853" s="3">
        <v>258</v>
      </c>
      <c r="H15853" s="3">
        <v>8344659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 t="str">
        <f>B15853&amp;" | "&amp;C15853&amp;" | "&amp;D15853</f>
        <v>documentazione_amministrativa / registri | REGISTRO GIORNALIERO DI PROTOCOLLO | REGISTRO GIORNALIERO PROTOCOLLO</v>
      </c>
      <c r="Q15853" s="3" t="str">
        <f>VLOOKUP(P15853,'Classificazione UD'!A:B,2,FALSE)</f>
        <v>RGP</v>
      </c>
    </row>
    <row r="15854" spans="1:17" ht="15" customHeight="1" x14ac:dyDescent="0.25">
      <c r="A15854" s="30">
        <v>2017</v>
      </c>
      <c r="B15854" s="3" t="s">
        <v>20</v>
      </c>
      <c r="C15854" s="3" t="s">
        <v>157</v>
      </c>
      <c r="D15854" s="3" t="s">
        <v>112</v>
      </c>
      <c r="E15854" s="3">
        <v>244</v>
      </c>
      <c r="F15854" s="3">
        <v>244</v>
      </c>
      <c r="G15854" s="3">
        <v>254</v>
      </c>
      <c r="H15854" s="3">
        <v>6646014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 t="str">
        <f>B15854&amp;" | "&amp;C15854&amp;" | "&amp;D15854</f>
        <v>documentazione_amministrativa / registri | REGISTRO GIORNALIERO DI PROTOCOLLO | REGISTRO GIORNALIERO PROTOCOLLO</v>
      </c>
      <c r="Q15854" s="3" t="str">
        <f>VLOOKUP(P15854,'Classificazione UD'!A:B,2,FALSE)</f>
        <v>RGP</v>
      </c>
    </row>
    <row r="15855" spans="1:17" ht="15" customHeight="1" x14ac:dyDescent="0.25">
      <c r="A15855" s="30">
        <v>2017</v>
      </c>
      <c r="B15855" s="3" t="s">
        <v>20</v>
      </c>
      <c r="C15855" s="3" t="s">
        <v>157</v>
      </c>
      <c r="D15855" s="3" t="s">
        <v>112</v>
      </c>
      <c r="E15855" s="3">
        <v>160</v>
      </c>
      <c r="F15855" s="3">
        <v>160</v>
      </c>
      <c r="G15855" s="3">
        <v>161</v>
      </c>
      <c r="H15855" s="3">
        <v>2484454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s="3">
        <v>0</v>
      </c>
      <c r="P15855" s="3" t="str">
        <f>B15855&amp;" | "&amp;C15855&amp;" | "&amp;D15855</f>
        <v>documentazione_amministrativa / registri | REGISTRO GIORNALIERO DI PROTOCOLLO | REGISTRO GIORNALIERO PROTOCOLLO</v>
      </c>
      <c r="Q15855" s="3" t="str">
        <f>VLOOKUP(P15855,'Classificazione UD'!A:B,2,FALSE)</f>
        <v>RGP</v>
      </c>
    </row>
    <row r="15856" spans="1:17" ht="15" customHeight="1" x14ac:dyDescent="0.25">
      <c r="A15856" s="30">
        <v>2017</v>
      </c>
      <c r="B15856" s="3" t="s">
        <v>20</v>
      </c>
      <c r="C15856" s="3" t="s">
        <v>157</v>
      </c>
      <c r="D15856" s="3" t="s">
        <v>112</v>
      </c>
      <c r="E15856" s="3">
        <v>44</v>
      </c>
      <c r="F15856" s="3">
        <v>44</v>
      </c>
      <c r="G15856" s="3">
        <v>46</v>
      </c>
      <c r="H15856" s="3">
        <v>7997759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s="3">
        <v>0</v>
      </c>
      <c r="P15856" s="3" t="str">
        <f>B15856&amp;" | "&amp;C15856&amp;" | "&amp;D15856</f>
        <v>documentazione_amministrativa / registri | REGISTRO GIORNALIERO DI PROTOCOLLO | REGISTRO GIORNALIERO PROTOCOLLO</v>
      </c>
      <c r="Q15856" s="3" t="str">
        <f>VLOOKUP(P15856,'Classificazione UD'!A:B,2,FALSE)</f>
        <v>RGP</v>
      </c>
    </row>
    <row r="15857" spans="1:17" ht="15" customHeight="1" x14ac:dyDescent="0.25">
      <c r="A15857" s="30">
        <v>2017</v>
      </c>
      <c r="B15857" s="3" t="s">
        <v>20</v>
      </c>
      <c r="C15857" s="3" t="s">
        <v>157</v>
      </c>
      <c r="D15857" s="3" t="s">
        <v>112</v>
      </c>
      <c r="E15857" s="3">
        <v>156</v>
      </c>
      <c r="F15857" s="3">
        <v>156</v>
      </c>
      <c r="G15857" s="3">
        <v>167</v>
      </c>
      <c r="H15857" s="3">
        <v>2072041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3" t="str">
        <f>B15857&amp;" | "&amp;C15857&amp;" | "&amp;D15857</f>
        <v>documentazione_amministrativa / registri | REGISTRO GIORNALIERO DI PROTOCOLLO | REGISTRO GIORNALIERO PROTOCOLLO</v>
      </c>
      <c r="Q15857" s="3" t="str">
        <f>VLOOKUP(P15857,'Classificazione UD'!A:B,2,FALSE)</f>
        <v>RGP</v>
      </c>
    </row>
    <row r="15858" spans="1:17" ht="15" customHeight="1" x14ac:dyDescent="0.25">
      <c r="A15858" s="30">
        <v>2017</v>
      </c>
      <c r="B15858" s="3" t="s">
        <v>20</v>
      </c>
      <c r="C15858" s="3" t="s">
        <v>157</v>
      </c>
      <c r="D15858" s="3" t="s">
        <v>112</v>
      </c>
      <c r="E15858" s="3">
        <v>213</v>
      </c>
      <c r="F15858" s="3">
        <v>213</v>
      </c>
      <c r="G15858" s="3">
        <v>215</v>
      </c>
      <c r="H15858" s="3">
        <v>3013288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 t="str">
        <f>B15858&amp;" | "&amp;C15858&amp;" | "&amp;D15858</f>
        <v>documentazione_amministrativa / registri | REGISTRO GIORNALIERO DI PROTOCOLLO | REGISTRO GIORNALIERO PROTOCOLLO</v>
      </c>
      <c r="Q15858" s="3" t="str">
        <f>VLOOKUP(P15858,'Classificazione UD'!A:B,2,FALSE)</f>
        <v>RGP</v>
      </c>
    </row>
    <row r="15859" spans="1:17" ht="15" customHeight="1" x14ac:dyDescent="0.25">
      <c r="A15859" s="30">
        <v>2017</v>
      </c>
      <c r="B15859" s="3" t="s">
        <v>20</v>
      </c>
      <c r="C15859" s="3" t="s">
        <v>157</v>
      </c>
      <c r="D15859" s="3" t="s">
        <v>112</v>
      </c>
      <c r="E15859" s="3">
        <v>217</v>
      </c>
      <c r="F15859" s="3">
        <v>217</v>
      </c>
      <c r="G15859" s="3">
        <v>217</v>
      </c>
      <c r="H15859" s="3">
        <v>2856060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 t="str">
        <f>B15859&amp;" | "&amp;C15859&amp;" | "&amp;D15859</f>
        <v>documentazione_amministrativa / registri | REGISTRO GIORNALIERO DI PROTOCOLLO | REGISTRO GIORNALIERO PROTOCOLLO</v>
      </c>
      <c r="Q15859" s="3" t="str">
        <f>VLOOKUP(P15859,'Classificazione UD'!A:B,2,FALSE)</f>
        <v>RGP</v>
      </c>
    </row>
    <row r="15860" spans="1:17" ht="15" customHeight="1" x14ac:dyDescent="0.25">
      <c r="A15860" s="30">
        <v>2017</v>
      </c>
      <c r="B15860" s="3" t="s">
        <v>20</v>
      </c>
      <c r="C15860" s="3" t="s">
        <v>157</v>
      </c>
      <c r="D15860" s="3" t="s">
        <v>112</v>
      </c>
      <c r="E15860" s="3">
        <v>249</v>
      </c>
      <c r="F15860" s="3">
        <v>249</v>
      </c>
      <c r="G15860" s="3">
        <v>249</v>
      </c>
      <c r="H15860" s="3">
        <v>2282458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3" t="str">
        <f>B15860&amp;" | "&amp;C15860&amp;" | "&amp;D15860</f>
        <v>documentazione_amministrativa / registri | REGISTRO GIORNALIERO DI PROTOCOLLO | REGISTRO GIORNALIERO PROTOCOLLO</v>
      </c>
      <c r="Q15860" s="3" t="str">
        <f>VLOOKUP(P15860,'Classificazione UD'!A:B,2,FALSE)</f>
        <v>RGP</v>
      </c>
    </row>
    <row r="15861" spans="1:17" ht="15" customHeight="1" x14ac:dyDescent="0.25">
      <c r="A15861" s="30">
        <v>2017</v>
      </c>
      <c r="B15861" s="3" t="s">
        <v>20</v>
      </c>
      <c r="C15861" s="3" t="s">
        <v>157</v>
      </c>
      <c r="D15861" s="3" t="s">
        <v>112</v>
      </c>
      <c r="E15861" s="3">
        <v>224</v>
      </c>
      <c r="F15861" s="3">
        <v>224</v>
      </c>
      <c r="G15861" s="3">
        <v>227</v>
      </c>
      <c r="H15861" s="3">
        <v>7756547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0</v>
      </c>
      <c r="P15861" s="3" t="str">
        <f>B15861&amp;" | "&amp;C15861&amp;" | "&amp;D15861</f>
        <v>documentazione_amministrativa / registri | REGISTRO GIORNALIERO DI PROTOCOLLO | REGISTRO GIORNALIERO PROTOCOLLO</v>
      </c>
      <c r="Q15861" s="3" t="str">
        <f>VLOOKUP(P15861,'Classificazione UD'!A:B,2,FALSE)</f>
        <v>RGP</v>
      </c>
    </row>
    <row r="15862" spans="1:17" ht="15" customHeight="1" x14ac:dyDescent="0.25">
      <c r="A15862" s="30">
        <v>2017</v>
      </c>
      <c r="B15862" s="3" t="s">
        <v>20</v>
      </c>
      <c r="C15862" s="3" t="s">
        <v>157</v>
      </c>
      <c r="D15862" s="3" t="s">
        <v>112</v>
      </c>
      <c r="E15862" s="3">
        <v>41</v>
      </c>
      <c r="F15862" s="3">
        <v>41</v>
      </c>
      <c r="G15862" s="3">
        <v>43</v>
      </c>
      <c r="H15862" s="3">
        <v>227842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 t="str">
        <f>B15862&amp;" | "&amp;C15862&amp;" | "&amp;D15862</f>
        <v>documentazione_amministrativa / registri | REGISTRO GIORNALIERO DI PROTOCOLLO | REGISTRO GIORNALIERO PROTOCOLLO</v>
      </c>
      <c r="Q15862" s="3" t="str">
        <f>VLOOKUP(P15862,'Classificazione UD'!A:B,2,FALSE)</f>
        <v>RGP</v>
      </c>
    </row>
    <row r="15863" spans="1:17" ht="15" customHeight="1" x14ac:dyDescent="0.25">
      <c r="A15863" s="30">
        <v>2017</v>
      </c>
      <c r="B15863" s="3" t="s">
        <v>20</v>
      </c>
      <c r="C15863" s="3" t="s">
        <v>157</v>
      </c>
      <c r="D15863" s="3" t="s">
        <v>112</v>
      </c>
      <c r="E15863" s="3">
        <v>108</v>
      </c>
      <c r="F15863" s="3">
        <v>108</v>
      </c>
      <c r="G15863" s="3">
        <v>108</v>
      </c>
      <c r="H15863" s="3">
        <v>1624461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 t="str">
        <f>B15863&amp;" | "&amp;C15863&amp;" | "&amp;D15863</f>
        <v>documentazione_amministrativa / registri | REGISTRO GIORNALIERO DI PROTOCOLLO | REGISTRO GIORNALIERO PROTOCOLLO</v>
      </c>
      <c r="Q15863" s="3" t="str">
        <f>VLOOKUP(P15863,'Classificazione UD'!A:B,2,FALSE)</f>
        <v>RGP</v>
      </c>
    </row>
    <row r="15864" spans="1:17" ht="15" customHeight="1" x14ac:dyDescent="0.25">
      <c r="A15864" s="30">
        <v>2017</v>
      </c>
      <c r="B15864" s="3" t="s">
        <v>20</v>
      </c>
      <c r="C15864" s="3" t="s">
        <v>157</v>
      </c>
      <c r="D15864" s="3" t="s">
        <v>112</v>
      </c>
      <c r="E15864" s="3">
        <v>41</v>
      </c>
      <c r="F15864" s="3">
        <v>41</v>
      </c>
      <c r="G15864" s="3">
        <v>41</v>
      </c>
      <c r="H15864" s="3">
        <v>168691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 t="str">
        <f>B15864&amp;" | "&amp;C15864&amp;" | "&amp;D15864</f>
        <v>documentazione_amministrativa / registri | REGISTRO GIORNALIERO DI PROTOCOLLO | REGISTRO GIORNALIERO PROTOCOLLO</v>
      </c>
      <c r="Q15864" s="3" t="str">
        <f>VLOOKUP(P15864,'Classificazione UD'!A:B,2,FALSE)</f>
        <v>RGP</v>
      </c>
    </row>
    <row r="15865" spans="1:17" ht="15" customHeight="1" x14ac:dyDescent="0.25">
      <c r="A15865" s="30">
        <v>2017</v>
      </c>
      <c r="B15865" s="3" t="s">
        <v>20</v>
      </c>
      <c r="C15865" s="3" t="s">
        <v>157</v>
      </c>
      <c r="D15865" s="3" t="s">
        <v>112</v>
      </c>
      <c r="E15865" s="3">
        <v>242</v>
      </c>
      <c r="F15865" s="3">
        <v>242</v>
      </c>
      <c r="G15865" s="3">
        <v>252</v>
      </c>
      <c r="H15865" s="3">
        <v>11087360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3" t="str">
        <f>B15865&amp;" | "&amp;C15865&amp;" | "&amp;D15865</f>
        <v>documentazione_amministrativa / registri | REGISTRO GIORNALIERO DI PROTOCOLLO | REGISTRO GIORNALIERO PROTOCOLLO</v>
      </c>
      <c r="Q15865" s="3" t="str">
        <f>VLOOKUP(P15865,'Classificazione UD'!A:B,2,FALSE)</f>
        <v>RGP</v>
      </c>
    </row>
    <row r="15866" spans="1:17" ht="15" customHeight="1" x14ac:dyDescent="0.25">
      <c r="A15866" s="30">
        <v>2017</v>
      </c>
      <c r="B15866" s="3" t="s">
        <v>20</v>
      </c>
      <c r="C15866" s="3" t="s">
        <v>157</v>
      </c>
      <c r="D15866" s="3" t="s">
        <v>112</v>
      </c>
      <c r="E15866" s="3">
        <v>251</v>
      </c>
      <c r="F15866" s="3">
        <v>251</v>
      </c>
      <c r="G15866" s="3">
        <v>251</v>
      </c>
      <c r="H15866" s="3">
        <v>15779848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0</v>
      </c>
      <c r="P15866" s="3" t="str">
        <f>B15866&amp;" | "&amp;C15866&amp;" | "&amp;D15866</f>
        <v>documentazione_amministrativa / registri | REGISTRO GIORNALIERO DI PROTOCOLLO | REGISTRO GIORNALIERO PROTOCOLLO</v>
      </c>
      <c r="Q15866" s="3" t="str">
        <f>VLOOKUP(P15866,'Classificazione UD'!A:B,2,FALSE)</f>
        <v>RGP</v>
      </c>
    </row>
    <row r="15867" spans="1:17" ht="15" customHeight="1" x14ac:dyDescent="0.25">
      <c r="A15867" s="30">
        <v>2017</v>
      </c>
      <c r="B15867" s="3" t="s">
        <v>20</v>
      </c>
      <c r="C15867" s="3" t="s">
        <v>157</v>
      </c>
      <c r="D15867" s="3" t="s">
        <v>112</v>
      </c>
      <c r="E15867" s="3">
        <v>248</v>
      </c>
      <c r="F15867" s="3">
        <v>248</v>
      </c>
      <c r="G15867" s="3">
        <v>250</v>
      </c>
      <c r="H15867" s="3">
        <v>8992533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0</v>
      </c>
      <c r="O15867" s="3">
        <v>0</v>
      </c>
      <c r="P15867" s="3" t="str">
        <f>B15867&amp;" | "&amp;C15867&amp;" | "&amp;D15867</f>
        <v>documentazione_amministrativa / registri | REGISTRO GIORNALIERO DI PROTOCOLLO | REGISTRO GIORNALIERO PROTOCOLLO</v>
      </c>
      <c r="Q15867" s="3" t="str">
        <f>VLOOKUP(P15867,'Classificazione UD'!A:B,2,FALSE)</f>
        <v>RGP</v>
      </c>
    </row>
    <row r="15868" spans="1:17" ht="15" customHeight="1" x14ac:dyDescent="0.25">
      <c r="A15868" s="30">
        <v>2017</v>
      </c>
      <c r="B15868" s="3" t="s">
        <v>20</v>
      </c>
      <c r="C15868" s="3" t="s">
        <v>157</v>
      </c>
      <c r="D15868" s="3" t="s">
        <v>112</v>
      </c>
      <c r="E15868" s="3">
        <v>231</v>
      </c>
      <c r="F15868" s="3">
        <v>231</v>
      </c>
      <c r="G15868" s="3">
        <v>236</v>
      </c>
      <c r="H15868" s="3">
        <v>3902299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 t="str">
        <f>B15868&amp;" | "&amp;C15868&amp;" | "&amp;D15868</f>
        <v>documentazione_amministrativa / registri | REGISTRO GIORNALIERO DI PROTOCOLLO | REGISTRO GIORNALIERO PROTOCOLLO</v>
      </c>
      <c r="Q15868" s="3" t="str">
        <f>VLOOKUP(P15868,'Classificazione UD'!A:B,2,FALSE)</f>
        <v>RGP</v>
      </c>
    </row>
    <row r="15869" spans="1:17" ht="15" customHeight="1" x14ac:dyDescent="0.25">
      <c r="A15869" s="30">
        <v>2017</v>
      </c>
      <c r="B15869" s="3" t="s">
        <v>20</v>
      </c>
      <c r="C15869" s="3" t="s">
        <v>157</v>
      </c>
      <c r="D15869" s="3" t="s">
        <v>112</v>
      </c>
      <c r="E15869" s="3">
        <v>152</v>
      </c>
      <c r="F15869" s="3">
        <v>152</v>
      </c>
      <c r="G15869" s="3">
        <v>153</v>
      </c>
      <c r="H15869" s="3">
        <v>1123620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s="3">
        <v>0</v>
      </c>
      <c r="P15869" s="3" t="str">
        <f>B15869&amp;" | "&amp;C15869&amp;" | "&amp;D15869</f>
        <v>documentazione_amministrativa / registri | REGISTRO GIORNALIERO DI PROTOCOLLO | REGISTRO GIORNALIERO PROTOCOLLO</v>
      </c>
      <c r="Q15869" s="3" t="str">
        <f>VLOOKUP(P15869,'Classificazione UD'!A:B,2,FALSE)</f>
        <v>RGP</v>
      </c>
    </row>
    <row r="15870" spans="1:17" ht="15" customHeight="1" x14ac:dyDescent="0.25">
      <c r="A15870" s="30">
        <v>2017</v>
      </c>
      <c r="B15870" s="3" t="s">
        <v>20</v>
      </c>
      <c r="C15870" s="3" t="s">
        <v>157</v>
      </c>
      <c r="D15870" s="3" t="s">
        <v>112</v>
      </c>
      <c r="E15870" s="3">
        <v>248</v>
      </c>
      <c r="F15870" s="3">
        <v>248</v>
      </c>
      <c r="G15870" s="3">
        <v>251</v>
      </c>
      <c r="H15870" s="3">
        <v>6414760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 t="str">
        <f>B15870&amp;" | "&amp;C15870&amp;" | "&amp;D15870</f>
        <v>documentazione_amministrativa / registri | REGISTRO GIORNALIERO DI PROTOCOLLO | REGISTRO GIORNALIERO PROTOCOLLO</v>
      </c>
      <c r="Q15870" s="3" t="str">
        <f>VLOOKUP(P15870,'Classificazione UD'!A:B,2,FALSE)</f>
        <v>RGP</v>
      </c>
    </row>
    <row r="15871" spans="1:17" ht="15" customHeight="1" x14ac:dyDescent="0.25">
      <c r="A15871" s="30">
        <v>2017</v>
      </c>
      <c r="B15871" s="3" t="s">
        <v>20</v>
      </c>
      <c r="C15871" s="3" t="s">
        <v>157</v>
      </c>
      <c r="D15871" s="3" t="s">
        <v>112</v>
      </c>
      <c r="E15871" s="3">
        <v>149</v>
      </c>
      <c r="F15871" s="3">
        <v>149</v>
      </c>
      <c r="G15871" s="3">
        <v>149</v>
      </c>
      <c r="H15871" s="3">
        <v>1135426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 t="str">
        <f>B15871&amp;" | "&amp;C15871&amp;" | "&amp;D15871</f>
        <v>documentazione_amministrativa / registri | REGISTRO GIORNALIERO DI PROTOCOLLO | REGISTRO GIORNALIERO PROTOCOLLO</v>
      </c>
      <c r="Q15871" s="3" t="str">
        <f>VLOOKUP(P15871,'Classificazione UD'!A:B,2,FALSE)</f>
        <v>RGP</v>
      </c>
    </row>
    <row r="15872" spans="1:17" ht="15" customHeight="1" x14ac:dyDescent="0.25">
      <c r="A15872" s="30">
        <v>2017</v>
      </c>
      <c r="B15872" s="3" t="s">
        <v>20</v>
      </c>
      <c r="C15872" s="3" t="s">
        <v>157</v>
      </c>
      <c r="D15872" s="3" t="s">
        <v>112</v>
      </c>
      <c r="E15872" s="3">
        <v>249</v>
      </c>
      <c r="F15872" s="3">
        <v>249</v>
      </c>
      <c r="G15872" s="3">
        <v>249</v>
      </c>
      <c r="H15872" s="3">
        <v>4705162</v>
      </c>
      <c r="I15872" s="3">
        <v>0</v>
      </c>
      <c r="J15872" s="3">
        <v>0</v>
      </c>
      <c r="K15872" s="3">
        <v>0</v>
      </c>
      <c r="L15872" s="3">
        <v>1</v>
      </c>
      <c r="M15872" s="3">
        <v>1</v>
      </c>
      <c r="N15872" s="3">
        <v>1</v>
      </c>
      <c r="O15872" s="3">
        <v>24896</v>
      </c>
      <c r="P15872" s="3" t="str">
        <f>B15872&amp;" | "&amp;C15872&amp;" | "&amp;D15872</f>
        <v>documentazione_amministrativa / registri | REGISTRO GIORNALIERO DI PROTOCOLLO | REGISTRO GIORNALIERO PROTOCOLLO</v>
      </c>
      <c r="Q15872" s="3" t="str">
        <f>VLOOKUP(P15872,'Classificazione UD'!A:B,2,FALSE)</f>
        <v>RGP</v>
      </c>
    </row>
    <row r="15873" spans="1:17" ht="15" customHeight="1" x14ac:dyDescent="0.25">
      <c r="A15873" s="30">
        <v>2017</v>
      </c>
      <c r="B15873" s="3" t="s">
        <v>20</v>
      </c>
      <c r="C15873" s="3" t="s">
        <v>157</v>
      </c>
      <c r="D15873" s="3" t="s">
        <v>112</v>
      </c>
      <c r="E15873" s="3">
        <v>241</v>
      </c>
      <c r="F15873" s="3">
        <v>241</v>
      </c>
      <c r="G15873" s="3">
        <v>241</v>
      </c>
      <c r="H15873" s="3">
        <v>3262134</v>
      </c>
      <c r="I15873" s="3">
        <v>0</v>
      </c>
      <c r="J15873" s="3">
        <v>0</v>
      </c>
      <c r="K15873" s="3">
        <v>0</v>
      </c>
      <c r="L15873" s="3">
        <v>2</v>
      </c>
      <c r="M15873" s="3">
        <v>2</v>
      </c>
      <c r="N15873" s="3">
        <v>2</v>
      </c>
      <c r="O15873" s="3">
        <v>28722</v>
      </c>
      <c r="P15873" s="3" t="str">
        <f>B15873&amp;" | "&amp;C15873&amp;" | "&amp;D15873</f>
        <v>documentazione_amministrativa / registri | REGISTRO GIORNALIERO DI PROTOCOLLO | REGISTRO GIORNALIERO PROTOCOLLO</v>
      </c>
      <c r="Q15873" s="3" t="str">
        <f>VLOOKUP(P15873,'Classificazione UD'!A:B,2,FALSE)</f>
        <v>RGP</v>
      </c>
    </row>
    <row r="15874" spans="1:17" ht="15" customHeight="1" x14ac:dyDescent="0.25">
      <c r="A15874" s="30">
        <v>2017</v>
      </c>
      <c r="B15874" s="3" t="s">
        <v>20</v>
      </c>
      <c r="C15874" s="3" t="s">
        <v>157</v>
      </c>
      <c r="D15874" s="3" t="s">
        <v>112</v>
      </c>
      <c r="E15874" s="3">
        <v>225</v>
      </c>
      <c r="F15874" s="3">
        <v>225</v>
      </c>
      <c r="G15874" s="3">
        <v>225</v>
      </c>
      <c r="H15874" s="3">
        <v>3461232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0</v>
      </c>
      <c r="O15874" s="3">
        <v>0</v>
      </c>
      <c r="P15874" s="3" t="str">
        <f>B15874&amp;" | "&amp;C15874&amp;" | "&amp;D15874</f>
        <v>documentazione_amministrativa / registri | REGISTRO GIORNALIERO DI PROTOCOLLO | REGISTRO GIORNALIERO PROTOCOLLO</v>
      </c>
      <c r="Q15874" s="3" t="str">
        <f>VLOOKUP(P15874,'Classificazione UD'!A:B,2,FALSE)</f>
        <v>RGP</v>
      </c>
    </row>
    <row r="15875" spans="1:17" ht="15" customHeight="1" x14ac:dyDescent="0.25">
      <c r="A15875" s="30">
        <v>2017</v>
      </c>
      <c r="B15875" s="3" t="s">
        <v>20</v>
      </c>
      <c r="C15875" s="3" t="s">
        <v>157</v>
      </c>
      <c r="D15875" s="3" t="s">
        <v>112</v>
      </c>
      <c r="E15875" s="3">
        <v>213</v>
      </c>
      <c r="F15875" s="3">
        <v>213</v>
      </c>
      <c r="G15875" s="3">
        <v>213</v>
      </c>
      <c r="H15875" s="3">
        <v>3281673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3" t="str">
        <f>B15875&amp;" | "&amp;C15875&amp;" | "&amp;D15875</f>
        <v>documentazione_amministrativa / registri | REGISTRO GIORNALIERO DI PROTOCOLLO | REGISTRO GIORNALIERO PROTOCOLLO</v>
      </c>
      <c r="Q15875" s="3" t="str">
        <f>VLOOKUP(P15875,'Classificazione UD'!A:B,2,FALSE)</f>
        <v>RGP</v>
      </c>
    </row>
    <row r="15876" spans="1:17" ht="15" customHeight="1" x14ac:dyDescent="0.25">
      <c r="A15876" s="30">
        <v>2017</v>
      </c>
      <c r="B15876" s="3" t="s">
        <v>20</v>
      </c>
      <c r="C15876" s="3" t="s">
        <v>157</v>
      </c>
      <c r="D15876" s="3" t="s">
        <v>112</v>
      </c>
      <c r="E15876" s="3">
        <v>268</v>
      </c>
      <c r="F15876" s="3">
        <v>268</v>
      </c>
      <c r="G15876" s="3">
        <v>305</v>
      </c>
      <c r="H15876" s="3">
        <v>9738563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3" t="str">
        <f>B15876&amp;" | "&amp;C15876&amp;" | "&amp;D15876</f>
        <v>documentazione_amministrativa / registri | REGISTRO GIORNALIERO DI PROTOCOLLO | REGISTRO GIORNALIERO PROTOCOLLO</v>
      </c>
      <c r="Q15876" s="3" t="str">
        <f>VLOOKUP(P15876,'Classificazione UD'!A:B,2,FALSE)</f>
        <v>RGP</v>
      </c>
    </row>
    <row r="15877" spans="1:17" ht="15" customHeight="1" x14ac:dyDescent="0.25">
      <c r="A15877" s="30">
        <v>2017</v>
      </c>
      <c r="B15877" s="3" t="s">
        <v>20</v>
      </c>
      <c r="C15877" s="3" t="s">
        <v>157</v>
      </c>
      <c r="D15877" s="3" t="s">
        <v>112</v>
      </c>
      <c r="E15877" s="3">
        <v>199</v>
      </c>
      <c r="F15877" s="3">
        <v>199</v>
      </c>
      <c r="G15877" s="3">
        <v>199</v>
      </c>
      <c r="H15877" s="3">
        <v>2369444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 t="str">
        <f>B15877&amp;" | "&amp;C15877&amp;" | "&amp;D15877</f>
        <v>documentazione_amministrativa / registri | REGISTRO GIORNALIERO DI PROTOCOLLO | REGISTRO GIORNALIERO PROTOCOLLO</v>
      </c>
      <c r="Q15877" s="3" t="str">
        <f>VLOOKUP(P15877,'Classificazione UD'!A:B,2,FALSE)</f>
        <v>RGP</v>
      </c>
    </row>
    <row r="15878" spans="1:17" ht="15" customHeight="1" x14ac:dyDescent="0.25">
      <c r="A15878" s="30">
        <v>2017</v>
      </c>
      <c r="B15878" s="3" t="s">
        <v>20</v>
      </c>
      <c r="C15878" s="3" t="s">
        <v>157</v>
      </c>
      <c r="D15878" s="3" t="s">
        <v>112</v>
      </c>
      <c r="E15878" s="3">
        <v>239</v>
      </c>
      <c r="F15878" s="3">
        <v>239</v>
      </c>
      <c r="G15878" s="3">
        <v>239</v>
      </c>
      <c r="H15878" s="3">
        <v>53300183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3" t="str">
        <f>B15878&amp;" | "&amp;C15878&amp;" | "&amp;D15878</f>
        <v>documentazione_amministrativa / registri | REGISTRO GIORNALIERO DI PROTOCOLLO | REGISTRO GIORNALIERO PROTOCOLLO</v>
      </c>
      <c r="Q15878" s="3" t="str">
        <f>VLOOKUP(P15878,'Classificazione UD'!A:B,2,FALSE)</f>
        <v>RGP</v>
      </c>
    </row>
    <row r="15879" spans="1:17" ht="15" customHeight="1" x14ac:dyDescent="0.25">
      <c r="A15879" s="30">
        <v>2017</v>
      </c>
      <c r="B15879" s="3" t="s">
        <v>20</v>
      </c>
      <c r="C15879" s="3" t="s">
        <v>157</v>
      </c>
      <c r="D15879" s="3" t="s">
        <v>112</v>
      </c>
      <c r="E15879" s="3">
        <v>4</v>
      </c>
      <c r="F15879" s="3">
        <v>4</v>
      </c>
      <c r="G15879" s="3">
        <v>4</v>
      </c>
      <c r="H15879" s="3">
        <v>2988493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 t="str">
        <f>B15879&amp;" | "&amp;C15879&amp;" | "&amp;D15879</f>
        <v>documentazione_amministrativa / registri | REGISTRO GIORNALIERO DI PROTOCOLLO | REGISTRO GIORNALIERO PROTOCOLLO</v>
      </c>
      <c r="Q15879" s="3" t="str">
        <f>VLOOKUP(P15879,'Classificazione UD'!A:B,2,FALSE)</f>
        <v>RGP</v>
      </c>
    </row>
    <row r="15880" spans="1:17" ht="15" customHeight="1" x14ac:dyDescent="0.25">
      <c r="A15880" s="30">
        <v>2017</v>
      </c>
      <c r="B15880" s="3" t="s">
        <v>20</v>
      </c>
      <c r="C15880" s="3" t="s">
        <v>157</v>
      </c>
      <c r="D15880" s="3" t="s">
        <v>112</v>
      </c>
      <c r="E15880" s="3">
        <v>235</v>
      </c>
      <c r="F15880" s="3">
        <v>235</v>
      </c>
      <c r="G15880" s="3">
        <v>237</v>
      </c>
      <c r="H15880" s="3">
        <v>87404217</v>
      </c>
      <c r="I15880" s="3">
        <v>0</v>
      </c>
      <c r="J15880" s="3">
        <v>0</v>
      </c>
      <c r="K15880" s="3">
        <v>0</v>
      </c>
      <c r="L15880" s="3">
        <v>6</v>
      </c>
      <c r="M15880" s="3">
        <v>6</v>
      </c>
      <c r="N15880" s="3">
        <v>6</v>
      </c>
      <c r="O15880" s="3">
        <v>2160085</v>
      </c>
      <c r="P15880" s="3" t="str">
        <f>B15880&amp;" | "&amp;C15880&amp;" | "&amp;D15880</f>
        <v>documentazione_amministrativa / registri | REGISTRO GIORNALIERO DI PROTOCOLLO | REGISTRO GIORNALIERO PROTOCOLLO</v>
      </c>
      <c r="Q15880" s="3" t="str">
        <f>VLOOKUP(P15880,'Classificazione UD'!A:B,2,FALSE)</f>
        <v>RGP</v>
      </c>
    </row>
    <row r="15881" spans="1:17" ht="15" customHeight="1" x14ac:dyDescent="0.25">
      <c r="A15881" s="30">
        <v>2017</v>
      </c>
      <c r="B15881" s="3" t="s">
        <v>20</v>
      </c>
      <c r="C15881" s="3" t="s">
        <v>157</v>
      </c>
      <c r="D15881" s="3" t="s">
        <v>112</v>
      </c>
      <c r="E15881" s="3">
        <v>209</v>
      </c>
      <c r="F15881" s="3">
        <v>209</v>
      </c>
      <c r="G15881" s="3">
        <v>209</v>
      </c>
      <c r="H15881" s="3">
        <v>37122742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 t="str">
        <f>B15881&amp;" | "&amp;C15881&amp;" | "&amp;D15881</f>
        <v>documentazione_amministrativa / registri | REGISTRO GIORNALIERO DI PROTOCOLLO | REGISTRO GIORNALIERO PROTOCOLLO</v>
      </c>
      <c r="Q15881" s="3" t="str">
        <f>VLOOKUP(P15881,'Classificazione UD'!A:B,2,FALSE)</f>
        <v>RGP</v>
      </c>
    </row>
    <row r="15882" spans="1:17" ht="15" customHeight="1" x14ac:dyDescent="0.25">
      <c r="A15882" s="30">
        <v>2017</v>
      </c>
      <c r="B15882" s="3" t="s">
        <v>20</v>
      </c>
      <c r="C15882" s="3" t="s">
        <v>157</v>
      </c>
      <c r="D15882" s="3" t="s">
        <v>112</v>
      </c>
      <c r="E15882" s="3">
        <v>245</v>
      </c>
      <c r="F15882" s="3">
        <v>245</v>
      </c>
      <c r="G15882" s="3">
        <v>245</v>
      </c>
      <c r="H15882" s="3">
        <v>6931570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s="3">
        <v>0</v>
      </c>
      <c r="P15882" s="3" t="str">
        <f>B15882&amp;" | "&amp;C15882&amp;" | "&amp;D15882</f>
        <v>documentazione_amministrativa / registri | REGISTRO GIORNALIERO DI PROTOCOLLO | REGISTRO GIORNALIERO PROTOCOLLO</v>
      </c>
      <c r="Q15882" s="3" t="str">
        <f>VLOOKUP(P15882,'Classificazione UD'!A:B,2,FALSE)</f>
        <v>RGP</v>
      </c>
    </row>
    <row r="15883" spans="1:17" ht="15" customHeight="1" x14ac:dyDescent="0.25">
      <c r="A15883" s="30">
        <v>2017</v>
      </c>
      <c r="B15883" s="3" t="s">
        <v>20</v>
      </c>
      <c r="C15883" s="3" t="s">
        <v>157</v>
      </c>
      <c r="D15883" s="3" t="s">
        <v>112</v>
      </c>
      <c r="E15883" s="3">
        <v>237</v>
      </c>
      <c r="F15883" s="3">
        <v>237</v>
      </c>
      <c r="G15883" s="3">
        <v>238</v>
      </c>
      <c r="H15883" s="3">
        <v>11199733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 t="str">
        <f>B15883&amp;" | "&amp;C15883&amp;" | "&amp;D15883</f>
        <v>documentazione_amministrativa / registri | REGISTRO GIORNALIERO DI PROTOCOLLO | REGISTRO GIORNALIERO PROTOCOLLO</v>
      </c>
      <c r="Q15883" s="3" t="str">
        <f>VLOOKUP(P15883,'Classificazione UD'!A:B,2,FALSE)</f>
        <v>RGP</v>
      </c>
    </row>
    <row r="15884" spans="1:17" ht="15" customHeight="1" x14ac:dyDescent="0.25">
      <c r="A15884" s="30">
        <v>2017</v>
      </c>
      <c r="B15884" s="3" t="s">
        <v>20</v>
      </c>
      <c r="C15884" s="3" t="s">
        <v>157</v>
      </c>
      <c r="D15884" s="3" t="s">
        <v>112</v>
      </c>
      <c r="E15884" s="3">
        <v>193</v>
      </c>
      <c r="F15884" s="3">
        <v>193</v>
      </c>
      <c r="G15884" s="3">
        <v>193</v>
      </c>
      <c r="H15884" s="3">
        <v>3211508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 t="str">
        <f>B15884&amp;" | "&amp;C15884&amp;" | "&amp;D15884</f>
        <v>documentazione_amministrativa / registri | REGISTRO GIORNALIERO DI PROTOCOLLO | REGISTRO GIORNALIERO PROTOCOLLO</v>
      </c>
      <c r="Q15884" s="3" t="str">
        <f>VLOOKUP(P15884,'Classificazione UD'!A:B,2,FALSE)</f>
        <v>RGP</v>
      </c>
    </row>
    <row r="15885" spans="1:17" ht="15" customHeight="1" x14ac:dyDescent="0.25">
      <c r="A15885" s="30">
        <v>2017</v>
      </c>
      <c r="B15885" s="3" t="s">
        <v>20</v>
      </c>
      <c r="C15885" s="3" t="s">
        <v>157</v>
      </c>
      <c r="D15885" s="3" t="s">
        <v>112</v>
      </c>
      <c r="E15885" s="3">
        <v>12</v>
      </c>
      <c r="F15885" s="3">
        <v>12</v>
      </c>
      <c r="G15885" s="3">
        <v>12</v>
      </c>
      <c r="H15885" s="3">
        <v>2595215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 t="str">
        <f>B15885&amp;" | "&amp;C15885&amp;" | "&amp;D15885</f>
        <v>documentazione_amministrativa / registri | REGISTRO GIORNALIERO DI PROTOCOLLO | REGISTRO GIORNALIERO PROTOCOLLO</v>
      </c>
      <c r="Q15885" s="3" t="str">
        <f>VLOOKUP(P15885,'Classificazione UD'!A:B,2,FALSE)</f>
        <v>RGP</v>
      </c>
    </row>
    <row r="15886" spans="1:17" ht="15" customHeight="1" x14ac:dyDescent="0.25">
      <c r="A15886" s="30">
        <v>2017</v>
      </c>
      <c r="B15886" s="3" t="s">
        <v>20</v>
      </c>
      <c r="C15886" s="3" t="s">
        <v>157</v>
      </c>
      <c r="D15886" s="3" t="s">
        <v>112</v>
      </c>
      <c r="E15886" s="3">
        <v>227</v>
      </c>
      <c r="F15886" s="3">
        <v>228</v>
      </c>
      <c r="G15886" s="3">
        <v>230</v>
      </c>
      <c r="H15886" s="3">
        <v>6614297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 t="str">
        <f>B15886&amp;" | "&amp;C15886&amp;" | "&amp;D15886</f>
        <v>documentazione_amministrativa / registri | REGISTRO GIORNALIERO DI PROTOCOLLO | REGISTRO GIORNALIERO PROTOCOLLO</v>
      </c>
      <c r="Q15886" s="3" t="str">
        <f>VLOOKUP(P15886,'Classificazione UD'!A:B,2,FALSE)</f>
        <v>RGP</v>
      </c>
    </row>
    <row r="15887" spans="1:17" ht="15" customHeight="1" x14ac:dyDescent="0.25">
      <c r="A15887" s="30">
        <v>2017</v>
      </c>
      <c r="B15887" s="3" t="s">
        <v>20</v>
      </c>
      <c r="C15887" s="3" t="s">
        <v>157</v>
      </c>
      <c r="D15887" s="3" t="s">
        <v>112</v>
      </c>
      <c r="E15887" s="3">
        <v>245</v>
      </c>
      <c r="F15887" s="3">
        <v>245</v>
      </c>
      <c r="G15887" s="3">
        <v>245</v>
      </c>
      <c r="H15887" s="3">
        <v>20619668</v>
      </c>
      <c r="I15887" s="3">
        <v>0</v>
      </c>
      <c r="J15887" s="3">
        <v>0</v>
      </c>
      <c r="K15887" s="3">
        <v>0</v>
      </c>
      <c r="L15887" s="3">
        <v>3</v>
      </c>
      <c r="M15887" s="3">
        <v>3</v>
      </c>
      <c r="N15887" s="3">
        <v>3</v>
      </c>
      <c r="O15887" s="3">
        <v>216452</v>
      </c>
      <c r="P15887" s="3" t="str">
        <f>B15887&amp;" | "&amp;C15887&amp;" | "&amp;D15887</f>
        <v>documentazione_amministrativa / registri | REGISTRO GIORNALIERO DI PROTOCOLLO | REGISTRO GIORNALIERO PROTOCOLLO</v>
      </c>
      <c r="Q15887" s="3" t="str">
        <f>VLOOKUP(P15887,'Classificazione UD'!A:B,2,FALSE)</f>
        <v>RGP</v>
      </c>
    </row>
    <row r="15888" spans="1:17" ht="15" customHeight="1" x14ac:dyDescent="0.25">
      <c r="A15888" s="30">
        <v>2017</v>
      </c>
      <c r="B15888" s="3" t="s">
        <v>20</v>
      </c>
      <c r="C15888" s="3" t="s">
        <v>157</v>
      </c>
      <c r="D15888" s="3" t="s">
        <v>112</v>
      </c>
      <c r="E15888" s="3">
        <v>247</v>
      </c>
      <c r="F15888" s="3">
        <v>247</v>
      </c>
      <c r="G15888" s="3">
        <v>247</v>
      </c>
      <c r="H15888" s="3">
        <v>18414726</v>
      </c>
      <c r="I15888" s="3">
        <v>0</v>
      </c>
      <c r="J15888" s="3">
        <v>0</v>
      </c>
      <c r="K15888" s="3">
        <v>0</v>
      </c>
      <c r="L15888" s="3">
        <v>1</v>
      </c>
      <c r="M15888" s="3">
        <v>1</v>
      </c>
      <c r="N15888" s="3">
        <v>1</v>
      </c>
      <c r="O15888" s="3">
        <v>101519</v>
      </c>
      <c r="P15888" s="3" t="str">
        <f>B15888&amp;" | "&amp;C15888&amp;" | "&amp;D15888</f>
        <v>documentazione_amministrativa / registri | REGISTRO GIORNALIERO DI PROTOCOLLO | REGISTRO GIORNALIERO PROTOCOLLO</v>
      </c>
      <c r="Q15888" s="3" t="str">
        <f>VLOOKUP(P15888,'Classificazione UD'!A:B,2,FALSE)</f>
        <v>RGP</v>
      </c>
    </row>
    <row r="15889" spans="1:17" ht="15" customHeight="1" x14ac:dyDescent="0.25">
      <c r="A15889" s="30">
        <v>2017</v>
      </c>
      <c r="B15889" s="3" t="s">
        <v>20</v>
      </c>
      <c r="C15889" s="3" t="s">
        <v>157</v>
      </c>
      <c r="D15889" s="3" t="s">
        <v>112</v>
      </c>
      <c r="E15889" s="3">
        <v>224</v>
      </c>
      <c r="F15889" s="3">
        <v>224</v>
      </c>
      <c r="G15889" s="3">
        <v>224</v>
      </c>
      <c r="H15889" s="3">
        <v>5663038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0</v>
      </c>
      <c r="O15889" s="3">
        <v>0</v>
      </c>
      <c r="P15889" s="3" t="str">
        <f>B15889&amp;" | "&amp;C15889&amp;" | "&amp;D15889</f>
        <v>documentazione_amministrativa / registri | REGISTRO GIORNALIERO DI PROTOCOLLO | REGISTRO GIORNALIERO PROTOCOLLO</v>
      </c>
      <c r="Q15889" s="3" t="str">
        <f>VLOOKUP(P15889,'Classificazione UD'!A:B,2,FALSE)</f>
        <v>RGP</v>
      </c>
    </row>
    <row r="15890" spans="1:17" ht="15" customHeight="1" x14ac:dyDescent="0.25">
      <c r="A15890" s="30">
        <v>2017</v>
      </c>
      <c r="B15890" s="3" t="s">
        <v>20</v>
      </c>
      <c r="C15890" s="3" t="s">
        <v>157</v>
      </c>
      <c r="D15890" s="3" t="s">
        <v>112</v>
      </c>
      <c r="E15890" s="3">
        <v>236</v>
      </c>
      <c r="F15890" s="3">
        <v>236</v>
      </c>
      <c r="G15890" s="3">
        <v>239</v>
      </c>
      <c r="H15890" s="3">
        <v>17889868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 t="str">
        <f>B15890&amp;" | "&amp;C15890&amp;" | "&amp;D15890</f>
        <v>documentazione_amministrativa / registri | REGISTRO GIORNALIERO DI PROTOCOLLO | REGISTRO GIORNALIERO PROTOCOLLO</v>
      </c>
      <c r="Q15890" s="3" t="str">
        <f>VLOOKUP(P15890,'Classificazione UD'!A:B,2,FALSE)</f>
        <v>RGP</v>
      </c>
    </row>
    <row r="15891" spans="1:17" ht="15" customHeight="1" x14ac:dyDescent="0.25">
      <c r="A15891" s="30">
        <v>2017</v>
      </c>
      <c r="B15891" s="3" t="s">
        <v>20</v>
      </c>
      <c r="C15891" s="3" t="s">
        <v>157</v>
      </c>
      <c r="D15891" s="3" t="s">
        <v>112</v>
      </c>
      <c r="E15891" s="3">
        <v>7</v>
      </c>
      <c r="F15891" s="3">
        <v>7</v>
      </c>
      <c r="G15891" s="3">
        <v>7</v>
      </c>
      <c r="H15891" s="3">
        <v>6953746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 t="str">
        <f>B15891&amp;" | "&amp;C15891&amp;" | "&amp;D15891</f>
        <v>documentazione_amministrativa / registri | REGISTRO GIORNALIERO DI PROTOCOLLO | REGISTRO GIORNALIERO PROTOCOLLO</v>
      </c>
      <c r="Q15891" s="3" t="str">
        <f>VLOOKUP(P15891,'Classificazione UD'!A:B,2,FALSE)</f>
        <v>RGP</v>
      </c>
    </row>
    <row r="15892" spans="1:17" ht="15" customHeight="1" x14ac:dyDescent="0.25">
      <c r="A15892" s="30">
        <v>2017</v>
      </c>
      <c r="B15892" s="3" t="s">
        <v>20</v>
      </c>
      <c r="C15892" s="3" t="s">
        <v>157</v>
      </c>
      <c r="D15892" s="3" t="s">
        <v>112</v>
      </c>
      <c r="E15892" s="3">
        <v>237</v>
      </c>
      <c r="F15892" s="3">
        <v>237</v>
      </c>
      <c r="G15892" s="3">
        <v>237</v>
      </c>
      <c r="H15892" s="3">
        <v>16209231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s="3">
        <v>0</v>
      </c>
      <c r="P15892" s="3" t="str">
        <f>B15892&amp;" | "&amp;C15892&amp;" | "&amp;D15892</f>
        <v>documentazione_amministrativa / registri | REGISTRO GIORNALIERO DI PROTOCOLLO | REGISTRO GIORNALIERO PROTOCOLLO</v>
      </c>
      <c r="Q15892" s="3" t="str">
        <f>VLOOKUP(P15892,'Classificazione UD'!A:B,2,FALSE)</f>
        <v>RGP</v>
      </c>
    </row>
    <row r="15893" spans="1:17" ht="15" customHeight="1" x14ac:dyDescent="0.25">
      <c r="A15893" s="30">
        <v>2017</v>
      </c>
      <c r="B15893" s="3" t="s">
        <v>20</v>
      </c>
      <c r="C15893" s="3" t="s">
        <v>157</v>
      </c>
      <c r="D15893" s="3" t="s">
        <v>112</v>
      </c>
      <c r="E15893" s="3">
        <v>245</v>
      </c>
      <c r="F15893" s="3">
        <v>245</v>
      </c>
      <c r="G15893" s="3">
        <v>245</v>
      </c>
      <c r="H15893" s="3">
        <v>10193146</v>
      </c>
      <c r="I15893" s="3">
        <v>0</v>
      </c>
      <c r="J15893" s="3">
        <v>0</v>
      </c>
      <c r="K15893" s="3">
        <v>0</v>
      </c>
      <c r="L15893" s="3">
        <v>2</v>
      </c>
      <c r="M15893" s="3">
        <v>2</v>
      </c>
      <c r="N15893" s="3">
        <v>2</v>
      </c>
      <c r="O15893" s="3">
        <v>109145</v>
      </c>
      <c r="P15893" s="3" t="str">
        <f>B15893&amp;" | "&amp;C15893&amp;" | "&amp;D15893</f>
        <v>documentazione_amministrativa / registri | REGISTRO GIORNALIERO DI PROTOCOLLO | REGISTRO GIORNALIERO PROTOCOLLO</v>
      </c>
      <c r="Q15893" s="3" t="str">
        <f>VLOOKUP(P15893,'Classificazione UD'!A:B,2,FALSE)</f>
        <v>RGP</v>
      </c>
    </row>
    <row r="15894" spans="1:17" ht="15" customHeight="1" x14ac:dyDescent="0.25">
      <c r="A15894" s="30">
        <v>2017</v>
      </c>
      <c r="B15894" s="3" t="s">
        <v>20</v>
      </c>
      <c r="C15894" s="3" t="s">
        <v>157</v>
      </c>
      <c r="D15894" s="3" t="s">
        <v>112</v>
      </c>
      <c r="E15894" s="3">
        <v>248</v>
      </c>
      <c r="F15894" s="3">
        <v>248</v>
      </c>
      <c r="G15894" s="3">
        <v>252</v>
      </c>
      <c r="H15894" s="3">
        <v>43743040</v>
      </c>
      <c r="I15894" s="3">
        <v>0</v>
      </c>
      <c r="J15894" s="3">
        <v>0</v>
      </c>
      <c r="K15894" s="3">
        <v>0</v>
      </c>
      <c r="L15894" s="3">
        <v>4</v>
      </c>
      <c r="M15894" s="3">
        <v>4</v>
      </c>
      <c r="N15894" s="3">
        <v>4</v>
      </c>
      <c r="O15894" s="3">
        <v>902603</v>
      </c>
      <c r="P15894" s="3" t="str">
        <f>B15894&amp;" | "&amp;C15894&amp;" | "&amp;D15894</f>
        <v>documentazione_amministrativa / registri | REGISTRO GIORNALIERO DI PROTOCOLLO | REGISTRO GIORNALIERO PROTOCOLLO</v>
      </c>
      <c r="Q15894" s="3" t="str">
        <f>VLOOKUP(P15894,'Classificazione UD'!A:B,2,FALSE)</f>
        <v>RGP</v>
      </c>
    </row>
    <row r="15895" spans="1:17" ht="15" customHeight="1" x14ac:dyDescent="0.25">
      <c r="A15895" s="30">
        <v>2017</v>
      </c>
      <c r="B15895" s="3" t="s">
        <v>20</v>
      </c>
      <c r="C15895" s="3" t="s">
        <v>157</v>
      </c>
      <c r="D15895" s="3" t="s">
        <v>112</v>
      </c>
      <c r="E15895" s="3">
        <v>13</v>
      </c>
      <c r="F15895" s="3">
        <v>13</v>
      </c>
      <c r="G15895" s="3">
        <v>13</v>
      </c>
      <c r="H15895" s="3">
        <v>1732054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0</v>
      </c>
      <c r="O15895" s="3">
        <v>0</v>
      </c>
      <c r="P15895" s="3" t="str">
        <f>B15895&amp;" | "&amp;C15895&amp;" | "&amp;D15895</f>
        <v>documentazione_amministrativa / registri | REGISTRO GIORNALIERO DI PROTOCOLLO | REGISTRO GIORNALIERO PROTOCOLLO</v>
      </c>
      <c r="Q15895" s="3" t="str">
        <f>VLOOKUP(P15895,'Classificazione UD'!A:B,2,FALSE)</f>
        <v>RGP</v>
      </c>
    </row>
    <row r="15896" spans="1:17" ht="15" customHeight="1" x14ac:dyDescent="0.25">
      <c r="A15896" s="30">
        <v>2017</v>
      </c>
      <c r="B15896" s="3" t="s">
        <v>20</v>
      </c>
      <c r="C15896" s="3" t="s">
        <v>157</v>
      </c>
      <c r="D15896" s="3" t="s">
        <v>112</v>
      </c>
      <c r="E15896" s="3">
        <v>247</v>
      </c>
      <c r="F15896" s="3">
        <v>247</v>
      </c>
      <c r="G15896" s="3">
        <v>283</v>
      </c>
      <c r="H15896" s="3">
        <v>83096449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 t="str">
        <f>B15896&amp;" | "&amp;C15896&amp;" | "&amp;D15896</f>
        <v>documentazione_amministrativa / registri | REGISTRO GIORNALIERO DI PROTOCOLLO | REGISTRO GIORNALIERO PROTOCOLLO</v>
      </c>
      <c r="Q15896" s="3" t="str">
        <f>VLOOKUP(P15896,'Classificazione UD'!A:B,2,FALSE)</f>
        <v>RGP</v>
      </c>
    </row>
    <row r="15897" spans="1:17" ht="15" customHeight="1" x14ac:dyDescent="0.25">
      <c r="A15897" s="30">
        <v>2017</v>
      </c>
      <c r="B15897" s="3" t="s">
        <v>20</v>
      </c>
      <c r="C15897" s="3" t="s">
        <v>157</v>
      </c>
      <c r="D15897" s="3" t="s">
        <v>112</v>
      </c>
      <c r="E15897" s="3">
        <v>248</v>
      </c>
      <c r="F15897" s="3">
        <v>248</v>
      </c>
      <c r="G15897" s="3">
        <v>248</v>
      </c>
      <c r="H15897" s="3">
        <v>58316574</v>
      </c>
      <c r="I15897" s="3">
        <v>0</v>
      </c>
      <c r="J15897" s="3">
        <v>0</v>
      </c>
      <c r="K15897" s="3">
        <v>0</v>
      </c>
      <c r="L15897" s="3">
        <v>1</v>
      </c>
      <c r="M15897" s="3">
        <v>1</v>
      </c>
      <c r="N15897" s="3">
        <v>1</v>
      </c>
      <c r="O15897" s="3">
        <v>234126</v>
      </c>
      <c r="P15897" s="3" t="str">
        <f>B15897&amp;" | "&amp;C15897&amp;" | "&amp;D15897</f>
        <v>documentazione_amministrativa / registri | REGISTRO GIORNALIERO DI PROTOCOLLO | REGISTRO GIORNALIERO PROTOCOLLO</v>
      </c>
      <c r="Q15897" s="3" t="str">
        <f>VLOOKUP(P15897,'Classificazione UD'!A:B,2,FALSE)</f>
        <v>RGP</v>
      </c>
    </row>
    <row r="15898" spans="1:17" ht="15" customHeight="1" x14ac:dyDescent="0.25">
      <c r="A15898" s="30">
        <v>2017</v>
      </c>
      <c r="B15898" s="3" t="s">
        <v>20</v>
      </c>
      <c r="C15898" s="3" t="s">
        <v>157</v>
      </c>
      <c r="D15898" s="3" t="s">
        <v>112</v>
      </c>
      <c r="E15898" s="3">
        <v>9</v>
      </c>
      <c r="F15898" s="3">
        <v>9</v>
      </c>
      <c r="G15898" s="3">
        <v>9</v>
      </c>
      <c r="H15898" s="3">
        <v>20217876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 t="str">
        <f>B15898&amp;" | "&amp;C15898&amp;" | "&amp;D15898</f>
        <v>documentazione_amministrativa / registri | REGISTRO GIORNALIERO DI PROTOCOLLO | REGISTRO GIORNALIERO PROTOCOLLO</v>
      </c>
      <c r="Q15898" s="3" t="str">
        <f>VLOOKUP(P15898,'Classificazione UD'!A:B,2,FALSE)</f>
        <v>RGP</v>
      </c>
    </row>
    <row r="15899" spans="1:17" ht="15" customHeight="1" x14ac:dyDescent="0.25">
      <c r="A15899" s="30">
        <v>2017</v>
      </c>
      <c r="B15899" s="3" t="s">
        <v>20</v>
      </c>
      <c r="C15899" s="3" t="s">
        <v>157</v>
      </c>
      <c r="D15899" s="3" t="s">
        <v>112</v>
      </c>
      <c r="E15899" s="3">
        <v>209</v>
      </c>
      <c r="F15899" s="3">
        <v>209</v>
      </c>
      <c r="G15899" s="3">
        <v>212</v>
      </c>
      <c r="H15899" s="3">
        <v>83266010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3" t="str">
        <f>B15899&amp;" | "&amp;C15899&amp;" | "&amp;D15899</f>
        <v>documentazione_amministrativa / registri | REGISTRO GIORNALIERO DI PROTOCOLLO | REGISTRO GIORNALIERO PROTOCOLLO</v>
      </c>
      <c r="Q15899" s="3" t="str">
        <f>VLOOKUP(P15899,'Classificazione UD'!A:B,2,FALSE)</f>
        <v>RGP</v>
      </c>
    </row>
    <row r="15900" spans="1:17" ht="15" customHeight="1" x14ac:dyDescent="0.25">
      <c r="A15900" s="30">
        <v>2017</v>
      </c>
      <c r="B15900" s="3" t="s">
        <v>20</v>
      </c>
      <c r="C15900" s="3" t="s">
        <v>157</v>
      </c>
      <c r="D15900" s="3" t="s">
        <v>112</v>
      </c>
      <c r="E15900" s="3">
        <v>243</v>
      </c>
      <c r="F15900" s="3">
        <v>243</v>
      </c>
      <c r="G15900" s="3">
        <v>243</v>
      </c>
      <c r="H15900" s="3">
        <v>52305979</v>
      </c>
      <c r="I15900" s="3">
        <v>0</v>
      </c>
      <c r="J15900" s="3">
        <v>0</v>
      </c>
      <c r="K15900" s="3">
        <v>0</v>
      </c>
      <c r="L15900" s="3">
        <v>2</v>
      </c>
      <c r="M15900" s="3">
        <v>2</v>
      </c>
      <c r="N15900" s="3">
        <v>2</v>
      </c>
      <c r="O15900" s="3">
        <v>299622</v>
      </c>
      <c r="P15900" s="3" t="str">
        <f>B15900&amp;" | "&amp;C15900&amp;" | "&amp;D15900</f>
        <v>documentazione_amministrativa / registri | REGISTRO GIORNALIERO DI PROTOCOLLO | REGISTRO GIORNALIERO PROTOCOLLO</v>
      </c>
      <c r="Q15900" s="3" t="str">
        <f>VLOOKUP(P15900,'Classificazione UD'!A:B,2,FALSE)</f>
        <v>RGP</v>
      </c>
    </row>
    <row r="15901" spans="1:17" ht="15" customHeight="1" x14ac:dyDescent="0.25">
      <c r="A15901" s="30">
        <v>2017</v>
      </c>
      <c r="B15901" s="3" t="s">
        <v>20</v>
      </c>
      <c r="C15901" s="3" t="s">
        <v>157</v>
      </c>
      <c r="D15901" s="3" t="s">
        <v>112</v>
      </c>
      <c r="E15901" s="3">
        <v>86</v>
      </c>
      <c r="F15901" s="3">
        <v>86</v>
      </c>
      <c r="G15901" s="3">
        <v>88</v>
      </c>
      <c r="H15901" s="3">
        <v>2821635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 t="str">
        <f>B15901&amp;" | "&amp;C15901&amp;" | "&amp;D15901</f>
        <v>documentazione_amministrativa / registri | REGISTRO GIORNALIERO DI PROTOCOLLO | REGISTRO GIORNALIERO PROTOCOLLO</v>
      </c>
      <c r="Q15901" s="3" t="str">
        <f>VLOOKUP(P15901,'Classificazione UD'!A:B,2,FALSE)</f>
        <v>RGP</v>
      </c>
    </row>
    <row r="15902" spans="1:17" ht="15" customHeight="1" x14ac:dyDescent="0.25">
      <c r="A15902" s="30">
        <v>2017</v>
      </c>
      <c r="B15902" s="3" t="s">
        <v>20</v>
      </c>
      <c r="C15902" s="3" t="s">
        <v>157</v>
      </c>
      <c r="D15902" s="3" t="s">
        <v>112</v>
      </c>
      <c r="E15902" s="3">
        <v>229</v>
      </c>
      <c r="F15902" s="3">
        <v>229</v>
      </c>
      <c r="G15902" s="3">
        <v>234</v>
      </c>
      <c r="H15902" s="3">
        <v>11138468</v>
      </c>
      <c r="I15902" s="3">
        <v>0</v>
      </c>
      <c r="J15902" s="3">
        <v>0</v>
      </c>
      <c r="K15902" s="3">
        <v>0</v>
      </c>
      <c r="L15902" s="3">
        <v>2</v>
      </c>
      <c r="M15902" s="3">
        <v>2</v>
      </c>
      <c r="N15902" s="3">
        <v>3</v>
      </c>
      <c r="O15902" s="3">
        <v>123569</v>
      </c>
      <c r="P15902" s="3" t="str">
        <f>B15902&amp;" | "&amp;C15902&amp;" | "&amp;D15902</f>
        <v>documentazione_amministrativa / registri | REGISTRO GIORNALIERO DI PROTOCOLLO | REGISTRO GIORNALIERO PROTOCOLLO</v>
      </c>
      <c r="Q15902" s="3" t="str">
        <f>VLOOKUP(P15902,'Classificazione UD'!A:B,2,FALSE)</f>
        <v>RGP</v>
      </c>
    </row>
    <row r="15903" spans="1:17" ht="15" customHeight="1" x14ac:dyDescent="0.25">
      <c r="A15903" s="30">
        <v>2017</v>
      </c>
      <c r="B15903" s="3" t="s">
        <v>20</v>
      </c>
      <c r="C15903" s="3" t="s">
        <v>157</v>
      </c>
      <c r="D15903" s="3" t="s">
        <v>112</v>
      </c>
      <c r="E15903" s="3">
        <v>241</v>
      </c>
      <c r="F15903" s="3">
        <v>243</v>
      </c>
      <c r="G15903" s="3">
        <v>243</v>
      </c>
      <c r="H15903" s="3">
        <v>8462166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0</v>
      </c>
      <c r="O15903" s="3">
        <v>0</v>
      </c>
      <c r="P15903" s="3" t="str">
        <f>B15903&amp;" | "&amp;C15903&amp;" | "&amp;D15903</f>
        <v>documentazione_amministrativa / registri | REGISTRO GIORNALIERO DI PROTOCOLLO | REGISTRO GIORNALIERO PROTOCOLLO</v>
      </c>
      <c r="Q15903" s="3" t="str">
        <f>VLOOKUP(P15903,'Classificazione UD'!A:B,2,FALSE)</f>
        <v>RGP</v>
      </c>
    </row>
    <row r="15904" spans="1:17" ht="15" customHeight="1" x14ac:dyDescent="0.25">
      <c r="A15904" s="30">
        <v>2017</v>
      </c>
      <c r="B15904" s="3" t="s">
        <v>20</v>
      </c>
      <c r="C15904" s="3" t="s">
        <v>157</v>
      </c>
      <c r="D15904" s="3" t="s">
        <v>112</v>
      </c>
      <c r="E15904" s="3">
        <v>241</v>
      </c>
      <c r="F15904" s="3">
        <v>241</v>
      </c>
      <c r="G15904" s="3">
        <v>241</v>
      </c>
      <c r="H15904" s="3">
        <v>4368560</v>
      </c>
      <c r="I15904" s="3">
        <v>0</v>
      </c>
      <c r="J15904" s="3">
        <v>0</v>
      </c>
      <c r="K15904" s="3">
        <v>0</v>
      </c>
      <c r="L15904" s="3">
        <v>5</v>
      </c>
      <c r="M15904" s="3">
        <v>5</v>
      </c>
      <c r="N15904" s="3">
        <v>5</v>
      </c>
      <c r="O15904" s="3">
        <v>108283</v>
      </c>
      <c r="P15904" s="3" t="str">
        <f>B15904&amp;" | "&amp;C15904&amp;" | "&amp;D15904</f>
        <v>documentazione_amministrativa / registri | REGISTRO GIORNALIERO DI PROTOCOLLO | REGISTRO GIORNALIERO PROTOCOLLO</v>
      </c>
      <c r="Q15904" s="3" t="str">
        <f>VLOOKUP(P15904,'Classificazione UD'!A:B,2,FALSE)</f>
        <v>RGP</v>
      </c>
    </row>
    <row r="15905" spans="1:17" ht="15" customHeight="1" x14ac:dyDescent="0.25">
      <c r="A15905" s="30">
        <v>2017</v>
      </c>
      <c r="B15905" s="3" t="s">
        <v>20</v>
      </c>
      <c r="C15905" s="3" t="s">
        <v>157</v>
      </c>
      <c r="D15905" s="3" t="s">
        <v>112</v>
      </c>
      <c r="E15905" s="3">
        <v>12</v>
      </c>
      <c r="F15905" s="3">
        <v>12</v>
      </c>
      <c r="G15905" s="3">
        <v>12</v>
      </c>
      <c r="H15905" s="3">
        <v>13177412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0</v>
      </c>
      <c r="O15905" s="3">
        <v>0</v>
      </c>
      <c r="P15905" s="3" t="str">
        <f>B15905&amp;" | "&amp;C15905&amp;" | "&amp;D15905</f>
        <v>documentazione_amministrativa / registri | REGISTRO GIORNALIERO DI PROTOCOLLO | REGISTRO GIORNALIERO PROTOCOLLO</v>
      </c>
      <c r="Q15905" s="3" t="str">
        <f>VLOOKUP(P15905,'Classificazione UD'!A:B,2,FALSE)</f>
        <v>RGP</v>
      </c>
    </row>
    <row r="15906" spans="1:17" ht="15" customHeight="1" x14ac:dyDescent="0.25">
      <c r="A15906" s="30">
        <v>2017</v>
      </c>
      <c r="B15906" s="3" t="s">
        <v>20</v>
      </c>
      <c r="C15906" s="3" t="s">
        <v>157</v>
      </c>
      <c r="D15906" s="3" t="s">
        <v>112</v>
      </c>
      <c r="E15906" s="3">
        <v>156</v>
      </c>
      <c r="F15906" s="3">
        <v>156</v>
      </c>
      <c r="G15906" s="3">
        <v>156</v>
      </c>
      <c r="H15906" s="3">
        <v>5814243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s="3">
        <v>0</v>
      </c>
      <c r="P15906" s="3" t="str">
        <f>B15906&amp;" | "&amp;C15906&amp;" | "&amp;D15906</f>
        <v>documentazione_amministrativa / registri | REGISTRO GIORNALIERO DI PROTOCOLLO | REGISTRO GIORNALIERO PROTOCOLLO</v>
      </c>
      <c r="Q15906" s="3" t="str">
        <f>VLOOKUP(P15906,'Classificazione UD'!A:B,2,FALSE)</f>
        <v>RGP</v>
      </c>
    </row>
    <row r="15907" spans="1:17" ht="15" customHeight="1" x14ac:dyDescent="0.25">
      <c r="A15907" s="30">
        <v>2017</v>
      </c>
      <c r="B15907" s="3" t="s">
        <v>20</v>
      </c>
      <c r="C15907" s="3" t="s">
        <v>157</v>
      </c>
      <c r="D15907" s="3" t="s">
        <v>112</v>
      </c>
      <c r="E15907" s="3">
        <v>73</v>
      </c>
      <c r="F15907" s="3">
        <v>73</v>
      </c>
      <c r="G15907" s="3">
        <v>73</v>
      </c>
      <c r="H15907" s="3">
        <v>4688989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3" t="str">
        <f>B15907&amp;" | "&amp;C15907&amp;" | "&amp;D15907</f>
        <v>documentazione_amministrativa / registri | REGISTRO GIORNALIERO DI PROTOCOLLO | REGISTRO GIORNALIERO PROTOCOLLO</v>
      </c>
      <c r="Q15907" s="3" t="str">
        <f>VLOOKUP(P15907,'Classificazione UD'!A:B,2,FALSE)</f>
        <v>RGP</v>
      </c>
    </row>
    <row r="15908" spans="1:17" ht="15" customHeight="1" x14ac:dyDescent="0.25">
      <c r="A15908" s="30">
        <v>2017</v>
      </c>
      <c r="B15908" s="3" t="s">
        <v>20</v>
      </c>
      <c r="C15908" s="3" t="s">
        <v>157</v>
      </c>
      <c r="D15908" s="3" t="s">
        <v>112</v>
      </c>
      <c r="E15908" s="3">
        <v>237</v>
      </c>
      <c r="F15908" s="3">
        <v>237</v>
      </c>
      <c r="G15908" s="3">
        <v>238</v>
      </c>
      <c r="H15908" s="3">
        <v>3928692</v>
      </c>
      <c r="I15908" s="3">
        <v>0</v>
      </c>
      <c r="J15908" s="3">
        <v>0</v>
      </c>
      <c r="K15908" s="3">
        <v>0</v>
      </c>
      <c r="L15908" s="3">
        <v>1</v>
      </c>
      <c r="M15908" s="3">
        <v>1</v>
      </c>
      <c r="N15908" s="3">
        <v>1</v>
      </c>
      <c r="O15908" s="3">
        <v>7693</v>
      </c>
      <c r="P15908" s="3" t="str">
        <f>B15908&amp;" | "&amp;C15908&amp;" | "&amp;D15908</f>
        <v>documentazione_amministrativa / registri | REGISTRO GIORNALIERO DI PROTOCOLLO | REGISTRO GIORNALIERO PROTOCOLLO</v>
      </c>
      <c r="Q15908" s="3" t="str">
        <f>VLOOKUP(P15908,'Classificazione UD'!A:B,2,FALSE)</f>
        <v>RGP</v>
      </c>
    </row>
    <row r="15909" spans="1:17" ht="15" customHeight="1" x14ac:dyDescent="0.25">
      <c r="A15909" s="30">
        <v>2017</v>
      </c>
      <c r="B15909" s="3" t="s">
        <v>20</v>
      </c>
      <c r="C15909" s="3" t="s">
        <v>157</v>
      </c>
      <c r="D15909" s="3" t="s">
        <v>112</v>
      </c>
      <c r="E15909" s="3">
        <v>246</v>
      </c>
      <c r="F15909" s="3">
        <v>246</v>
      </c>
      <c r="G15909" s="3">
        <v>246</v>
      </c>
      <c r="H15909" s="3">
        <v>11929124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s="3">
        <v>0</v>
      </c>
      <c r="P15909" s="3" t="str">
        <f>B15909&amp;" | "&amp;C15909&amp;" | "&amp;D15909</f>
        <v>documentazione_amministrativa / registri | REGISTRO GIORNALIERO DI PROTOCOLLO | REGISTRO GIORNALIERO PROTOCOLLO</v>
      </c>
      <c r="Q15909" s="3" t="str">
        <f>VLOOKUP(P15909,'Classificazione UD'!A:B,2,FALSE)</f>
        <v>RGP</v>
      </c>
    </row>
    <row r="15910" spans="1:17" ht="15" customHeight="1" x14ac:dyDescent="0.25">
      <c r="A15910" s="30">
        <v>2017</v>
      </c>
      <c r="B15910" s="3" t="s">
        <v>20</v>
      </c>
      <c r="C15910" s="3" t="s">
        <v>157</v>
      </c>
      <c r="D15910" s="3" t="s">
        <v>112</v>
      </c>
      <c r="E15910" s="3">
        <v>246</v>
      </c>
      <c r="F15910" s="3">
        <v>246</v>
      </c>
      <c r="G15910" s="3">
        <v>263</v>
      </c>
      <c r="H15910" s="3">
        <v>31763312</v>
      </c>
      <c r="I15910" s="3">
        <v>0</v>
      </c>
      <c r="J15910" s="3">
        <v>0</v>
      </c>
      <c r="K15910" s="3">
        <v>0</v>
      </c>
      <c r="L15910" s="3">
        <v>1</v>
      </c>
      <c r="M15910" s="3">
        <v>1</v>
      </c>
      <c r="N15910" s="3">
        <v>1</v>
      </c>
      <c r="O15910" s="3">
        <v>196595</v>
      </c>
      <c r="P15910" s="3" t="str">
        <f>B15910&amp;" | "&amp;C15910&amp;" | "&amp;D15910</f>
        <v>documentazione_amministrativa / registri | REGISTRO GIORNALIERO DI PROTOCOLLO | REGISTRO GIORNALIERO PROTOCOLLO</v>
      </c>
      <c r="Q15910" s="3" t="str">
        <f>VLOOKUP(P15910,'Classificazione UD'!A:B,2,FALSE)</f>
        <v>RGP</v>
      </c>
    </row>
    <row r="15911" spans="1:17" ht="15" customHeight="1" x14ac:dyDescent="0.25">
      <c r="A15911" s="30">
        <v>2017</v>
      </c>
      <c r="B15911" s="3" t="s">
        <v>20</v>
      </c>
      <c r="C15911" s="3" t="s">
        <v>157</v>
      </c>
      <c r="D15911" s="3" t="s">
        <v>112</v>
      </c>
      <c r="E15911" s="3">
        <v>21</v>
      </c>
      <c r="F15911" s="3">
        <v>21</v>
      </c>
      <c r="G15911" s="3">
        <v>23</v>
      </c>
      <c r="H15911" s="3">
        <v>1046505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 t="str">
        <f>B15911&amp;" | "&amp;C15911&amp;" | "&amp;D15911</f>
        <v>documentazione_amministrativa / registri | REGISTRO GIORNALIERO DI PROTOCOLLO | REGISTRO GIORNALIERO PROTOCOLLO</v>
      </c>
      <c r="Q15911" s="3" t="str">
        <f>VLOOKUP(P15911,'Classificazione UD'!A:B,2,FALSE)</f>
        <v>RGP</v>
      </c>
    </row>
    <row r="15912" spans="1:17" ht="15" customHeight="1" x14ac:dyDescent="0.25">
      <c r="A15912" s="30">
        <v>2017</v>
      </c>
      <c r="B15912" s="3" t="s">
        <v>20</v>
      </c>
      <c r="C15912" s="3" t="s">
        <v>157</v>
      </c>
      <c r="D15912" s="3" t="s">
        <v>112</v>
      </c>
      <c r="E15912" s="3">
        <v>64</v>
      </c>
      <c r="F15912" s="3">
        <v>64</v>
      </c>
      <c r="G15912" s="3">
        <v>64</v>
      </c>
      <c r="H15912" s="3">
        <v>46884480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s="3">
        <v>0</v>
      </c>
      <c r="P15912" s="3" t="str">
        <f>B15912&amp;" | "&amp;C15912&amp;" | "&amp;D15912</f>
        <v>documentazione_amministrativa / registri | REGISTRO GIORNALIERO DI PROTOCOLLO | REGISTRO GIORNALIERO PROTOCOLLO</v>
      </c>
      <c r="Q15912" s="3" t="str">
        <f>VLOOKUP(P15912,'Classificazione UD'!A:B,2,FALSE)</f>
        <v>RGP</v>
      </c>
    </row>
    <row r="15913" spans="1:17" ht="15" customHeight="1" x14ac:dyDescent="0.25">
      <c r="A15913" s="30">
        <v>2017</v>
      </c>
      <c r="B15913" s="3" t="s">
        <v>20</v>
      </c>
      <c r="C15913" s="3" t="s">
        <v>157</v>
      </c>
      <c r="D15913" s="3" t="s">
        <v>112</v>
      </c>
      <c r="E15913" s="3">
        <v>248</v>
      </c>
      <c r="F15913" s="3">
        <v>248</v>
      </c>
      <c r="G15913" s="3">
        <v>249</v>
      </c>
      <c r="H15913" s="3">
        <v>8637875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 t="str">
        <f>B15913&amp;" | "&amp;C15913&amp;" | "&amp;D15913</f>
        <v>documentazione_amministrativa / registri | REGISTRO GIORNALIERO DI PROTOCOLLO | REGISTRO GIORNALIERO PROTOCOLLO</v>
      </c>
      <c r="Q15913" s="3" t="str">
        <f>VLOOKUP(P15913,'Classificazione UD'!A:B,2,FALSE)</f>
        <v>RGP</v>
      </c>
    </row>
    <row r="15914" spans="1:17" ht="15" customHeight="1" x14ac:dyDescent="0.25">
      <c r="A15914" s="30">
        <v>2017</v>
      </c>
      <c r="B15914" s="3" t="s">
        <v>20</v>
      </c>
      <c r="C15914" s="3" t="s">
        <v>157</v>
      </c>
      <c r="D15914" s="3" t="s">
        <v>112</v>
      </c>
      <c r="E15914" s="3">
        <v>235</v>
      </c>
      <c r="F15914" s="3">
        <v>235</v>
      </c>
      <c r="G15914" s="3">
        <v>236</v>
      </c>
      <c r="H15914" s="3">
        <v>24876127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s="3">
        <v>0</v>
      </c>
      <c r="P15914" s="3" t="str">
        <f>B15914&amp;" | "&amp;C15914&amp;" | "&amp;D15914</f>
        <v>documentazione_amministrativa / registri | REGISTRO GIORNALIERO DI PROTOCOLLO | REGISTRO GIORNALIERO PROTOCOLLO</v>
      </c>
      <c r="Q15914" s="3" t="str">
        <f>VLOOKUP(P15914,'Classificazione UD'!A:B,2,FALSE)</f>
        <v>RGP</v>
      </c>
    </row>
    <row r="15915" spans="1:17" ht="15" customHeight="1" x14ac:dyDescent="0.25">
      <c r="A15915" s="30">
        <v>2017</v>
      </c>
      <c r="B15915" s="3" t="s">
        <v>20</v>
      </c>
      <c r="C15915" s="3" t="s">
        <v>157</v>
      </c>
      <c r="D15915" s="3" t="s">
        <v>112</v>
      </c>
      <c r="E15915" s="3">
        <v>248</v>
      </c>
      <c r="F15915" s="3">
        <v>248</v>
      </c>
      <c r="G15915" s="3">
        <v>248</v>
      </c>
      <c r="H15915" s="3">
        <v>26348871</v>
      </c>
      <c r="I15915" s="3">
        <v>0</v>
      </c>
      <c r="J15915" s="3">
        <v>0</v>
      </c>
      <c r="K15915" s="3">
        <v>0</v>
      </c>
      <c r="L15915" s="3">
        <v>1</v>
      </c>
      <c r="M15915" s="3">
        <v>1</v>
      </c>
      <c r="N15915" s="3">
        <v>1</v>
      </c>
      <c r="O15915" s="3">
        <v>75432</v>
      </c>
      <c r="P15915" s="3" t="str">
        <f>B15915&amp;" | "&amp;C15915&amp;" | "&amp;D15915</f>
        <v>documentazione_amministrativa / registri | REGISTRO GIORNALIERO DI PROTOCOLLO | REGISTRO GIORNALIERO PROTOCOLLO</v>
      </c>
      <c r="Q15915" s="3" t="str">
        <f>VLOOKUP(P15915,'Classificazione UD'!A:B,2,FALSE)</f>
        <v>RGP</v>
      </c>
    </row>
    <row r="15916" spans="1:17" ht="15" customHeight="1" x14ac:dyDescent="0.25">
      <c r="A15916" s="30">
        <v>2017</v>
      </c>
      <c r="B15916" s="3" t="s">
        <v>20</v>
      </c>
      <c r="C15916" s="3" t="s">
        <v>157</v>
      </c>
      <c r="D15916" s="3" t="s">
        <v>112</v>
      </c>
      <c r="E15916" s="3">
        <v>247</v>
      </c>
      <c r="F15916" s="3">
        <v>247</v>
      </c>
      <c r="G15916" s="3">
        <v>252</v>
      </c>
      <c r="H15916" s="3">
        <v>17733786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 t="str">
        <f>B15916&amp;" | "&amp;C15916&amp;" | "&amp;D15916</f>
        <v>documentazione_amministrativa / registri | REGISTRO GIORNALIERO DI PROTOCOLLO | REGISTRO GIORNALIERO PROTOCOLLO</v>
      </c>
      <c r="Q15916" s="3" t="str">
        <f>VLOOKUP(P15916,'Classificazione UD'!A:B,2,FALSE)</f>
        <v>RGP</v>
      </c>
    </row>
    <row r="15917" spans="1:17" ht="15" customHeight="1" x14ac:dyDescent="0.25">
      <c r="A15917" s="30">
        <v>2017</v>
      </c>
      <c r="B15917" s="3" t="s">
        <v>20</v>
      </c>
      <c r="C15917" s="3" t="s">
        <v>157</v>
      </c>
      <c r="D15917" s="3" t="s">
        <v>112</v>
      </c>
      <c r="E15917" s="3">
        <v>247</v>
      </c>
      <c r="F15917" s="3">
        <v>247</v>
      </c>
      <c r="G15917" s="3">
        <v>253</v>
      </c>
      <c r="H15917" s="3">
        <v>17616620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s="3">
        <v>0</v>
      </c>
      <c r="P15917" s="3" t="str">
        <f>B15917&amp;" | "&amp;C15917&amp;" | "&amp;D15917</f>
        <v>documentazione_amministrativa / registri | REGISTRO GIORNALIERO DI PROTOCOLLO | REGISTRO GIORNALIERO PROTOCOLLO</v>
      </c>
      <c r="Q15917" s="3" t="str">
        <f>VLOOKUP(P15917,'Classificazione UD'!A:B,2,FALSE)</f>
        <v>RGP</v>
      </c>
    </row>
    <row r="15918" spans="1:17" ht="15" customHeight="1" x14ac:dyDescent="0.25">
      <c r="A15918" s="30">
        <v>2017</v>
      </c>
      <c r="B15918" s="3" t="s">
        <v>20</v>
      </c>
      <c r="C15918" s="3" t="s">
        <v>157</v>
      </c>
      <c r="D15918" s="3" t="s">
        <v>112</v>
      </c>
      <c r="E15918" s="3">
        <v>248</v>
      </c>
      <c r="F15918" s="3">
        <v>248</v>
      </c>
      <c r="G15918" s="3">
        <v>249</v>
      </c>
      <c r="H15918" s="3">
        <v>37462110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 t="str">
        <f>B15918&amp;" | "&amp;C15918&amp;" | "&amp;D15918</f>
        <v>documentazione_amministrativa / registri | REGISTRO GIORNALIERO DI PROTOCOLLO | REGISTRO GIORNALIERO PROTOCOLLO</v>
      </c>
      <c r="Q15918" s="3" t="str">
        <f>VLOOKUP(P15918,'Classificazione UD'!A:B,2,FALSE)</f>
        <v>RGP</v>
      </c>
    </row>
    <row r="15919" spans="1:17" ht="15" customHeight="1" x14ac:dyDescent="0.25">
      <c r="A15919" s="30">
        <v>2017</v>
      </c>
      <c r="B15919" s="3" t="s">
        <v>20</v>
      </c>
      <c r="C15919" s="3" t="s">
        <v>157</v>
      </c>
      <c r="D15919" s="3" t="s">
        <v>112</v>
      </c>
      <c r="E15919" s="3">
        <v>247</v>
      </c>
      <c r="F15919" s="3">
        <v>247</v>
      </c>
      <c r="G15919" s="3">
        <v>247</v>
      </c>
      <c r="H15919" s="3">
        <v>19403714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 t="str">
        <f>B15919&amp;" | "&amp;C15919&amp;" | "&amp;D15919</f>
        <v>documentazione_amministrativa / registri | REGISTRO GIORNALIERO DI PROTOCOLLO | REGISTRO GIORNALIERO PROTOCOLLO</v>
      </c>
      <c r="Q15919" s="3" t="str">
        <f>VLOOKUP(P15919,'Classificazione UD'!A:B,2,FALSE)</f>
        <v>RGP</v>
      </c>
    </row>
    <row r="15920" spans="1:17" ht="15" customHeight="1" x14ac:dyDescent="0.25">
      <c r="A15920" s="30">
        <v>2017</v>
      </c>
      <c r="B15920" s="3" t="s">
        <v>20</v>
      </c>
      <c r="C15920" s="3" t="s">
        <v>157</v>
      </c>
      <c r="D15920" s="3" t="s">
        <v>112</v>
      </c>
      <c r="E15920" s="3">
        <v>228</v>
      </c>
      <c r="F15920" s="3">
        <v>228</v>
      </c>
      <c r="G15920" s="3">
        <v>235</v>
      </c>
      <c r="H15920" s="3">
        <v>35934109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3" t="str">
        <f>B15920&amp;" | "&amp;C15920&amp;" | "&amp;D15920</f>
        <v>documentazione_amministrativa / registri | REGISTRO GIORNALIERO DI PROTOCOLLO | REGISTRO GIORNALIERO PROTOCOLLO</v>
      </c>
      <c r="Q15920" s="3" t="str">
        <f>VLOOKUP(P15920,'Classificazione UD'!A:B,2,FALSE)</f>
        <v>RGP</v>
      </c>
    </row>
    <row r="15921" spans="1:17" ht="15" customHeight="1" x14ac:dyDescent="0.25">
      <c r="A15921" s="30">
        <v>2017</v>
      </c>
      <c r="B15921" s="3" t="s">
        <v>20</v>
      </c>
      <c r="C15921" s="3" t="s">
        <v>157</v>
      </c>
      <c r="D15921" s="3" t="s">
        <v>112</v>
      </c>
      <c r="E15921" s="3">
        <v>6</v>
      </c>
      <c r="F15921" s="3">
        <v>6</v>
      </c>
      <c r="G15921" s="3">
        <v>6</v>
      </c>
      <c r="H15921" s="3">
        <v>2123793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 t="str">
        <f>B15921&amp;" | "&amp;C15921&amp;" | "&amp;D15921</f>
        <v>documentazione_amministrativa / registri | REGISTRO GIORNALIERO DI PROTOCOLLO | REGISTRO GIORNALIERO PROTOCOLLO</v>
      </c>
      <c r="Q15921" s="3" t="str">
        <f>VLOOKUP(P15921,'Classificazione UD'!A:B,2,FALSE)</f>
        <v>RGP</v>
      </c>
    </row>
    <row r="15922" spans="1:17" ht="15" customHeight="1" x14ac:dyDescent="0.25">
      <c r="A15922" s="30">
        <v>2017</v>
      </c>
      <c r="B15922" s="3" t="s">
        <v>20</v>
      </c>
      <c r="C15922" s="3" t="s">
        <v>157</v>
      </c>
      <c r="D15922" s="3" t="s">
        <v>112</v>
      </c>
      <c r="E15922" s="3">
        <v>158</v>
      </c>
      <c r="F15922" s="3">
        <v>158</v>
      </c>
      <c r="G15922" s="3">
        <v>160</v>
      </c>
      <c r="H15922" s="3">
        <v>95699099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0</v>
      </c>
      <c r="O15922" s="3">
        <v>0</v>
      </c>
      <c r="P15922" s="3" t="str">
        <f>B15922&amp;" | "&amp;C15922&amp;" | "&amp;D15922</f>
        <v>documentazione_amministrativa / registri | REGISTRO GIORNALIERO DI PROTOCOLLO | REGISTRO GIORNALIERO PROTOCOLLO</v>
      </c>
      <c r="Q15922" s="3" t="str">
        <f>VLOOKUP(P15922,'Classificazione UD'!A:B,2,FALSE)</f>
        <v>RGP</v>
      </c>
    </row>
    <row r="15923" spans="1:17" ht="15" customHeight="1" x14ac:dyDescent="0.25">
      <c r="A15923" s="30">
        <v>2017</v>
      </c>
      <c r="B15923" s="3" t="s">
        <v>20</v>
      </c>
      <c r="C15923" s="3" t="s">
        <v>157</v>
      </c>
      <c r="D15923" s="3" t="s">
        <v>112</v>
      </c>
      <c r="E15923" s="3">
        <v>248</v>
      </c>
      <c r="F15923" s="3">
        <v>248</v>
      </c>
      <c r="G15923" s="3">
        <v>248</v>
      </c>
      <c r="H15923" s="3">
        <v>103582720</v>
      </c>
      <c r="I15923" s="3">
        <v>0</v>
      </c>
      <c r="J15923" s="3">
        <v>0</v>
      </c>
      <c r="K15923" s="3">
        <v>0</v>
      </c>
      <c r="L15923" s="3">
        <v>2</v>
      </c>
      <c r="M15923" s="3">
        <v>2</v>
      </c>
      <c r="N15923" s="3">
        <v>2</v>
      </c>
      <c r="O15923" s="3">
        <v>762863</v>
      </c>
      <c r="P15923" s="3" t="str">
        <f>B15923&amp;" | "&amp;C15923&amp;" | "&amp;D15923</f>
        <v>documentazione_amministrativa / registri | REGISTRO GIORNALIERO DI PROTOCOLLO | REGISTRO GIORNALIERO PROTOCOLLO</v>
      </c>
      <c r="Q15923" s="3" t="str">
        <f>VLOOKUP(P15923,'Classificazione UD'!A:B,2,FALSE)</f>
        <v>RGP</v>
      </c>
    </row>
    <row r="15924" spans="1:17" ht="15" customHeight="1" x14ac:dyDescent="0.25">
      <c r="A15924" s="30">
        <v>2017</v>
      </c>
      <c r="B15924" s="3" t="s">
        <v>44</v>
      </c>
      <c r="C15924" s="3" t="s">
        <v>312</v>
      </c>
      <c r="D15924" s="3" t="s">
        <v>312</v>
      </c>
      <c r="E15924" s="3">
        <v>36</v>
      </c>
      <c r="F15924" s="3">
        <v>230</v>
      </c>
      <c r="G15924" s="3">
        <v>230</v>
      </c>
      <c r="H15924" s="3">
        <v>93319207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0</v>
      </c>
      <c r="O15924" s="3">
        <v>0</v>
      </c>
      <c r="P15924" s="3" t="str">
        <f>B15924&amp;" | "&amp;C15924&amp;" | "&amp;D15924</f>
        <v>documentazione_amministrativa / deliberazioni | DELIB | DELIB</v>
      </c>
      <c r="Q15924" s="3" t="str">
        <f>VLOOKUP(P15924,'Classificazione UD'!A:B,2,FALSE)</f>
        <v>Amministrativo</v>
      </c>
    </row>
    <row r="15925" spans="1:17" ht="15" customHeight="1" x14ac:dyDescent="0.25">
      <c r="A15925" s="30">
        <v>2017</v>
      </c>
      <c r="B15925" s="3" t="s">
        <v>44</v>
      </c>
      <c r="C15925" s="3" t="s">
        <v>312</v>
      </c>
      <c r="D15925" s="3" t="s">
        <v>312</v>
      </c>
      <c r="E15925" s="3">
        <v>3</v>
      </c>
      <c r="F15925" s="3">
        <v>10</v>
      </c>
      <c r="G15925" s="3">
        <v>10</v>
      </c>
      <c r="H15925" s="3">
        <v>6186254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 t="str">
        <f>B15925&amp;" | "&amp;C15925&amp;" | "&amp;D15925</f>
        <v>documentazione_amministrativa / deliberazioni | DELIB | DELIB</v>
      </c>
      <c r="Q15925" s="3" t="str">
        <f>VLOOKUP(P15925,'Classificazione UD'!A:B,2,FALSE)</f>
        <v>Amministrativo</v>
      </c>
    </row>
    <row r="15926" spans="1:17" ht="15" customHeight="1" x14ac:dyDescent="0.25">
      <c r="A15926" s="30">
        <v>2017</v>
      </c>
      <c r="B15926" s="3" t="s">
        <v>44</v>
      </c>
      <c r="C15926" s="3" t="s">
        <v>312</v>
      </c>
      <c r="D15926" s="3" t="s">
        <v>312</v>
      </c>
      <c r="E15926" s="3">
        <v>42</v>
      </c>
      <c r="F15926" s="3">
        <v>290</v>
      </c>
      <c r="G15926" s="3">
        <v>290</v>
      </c>
      <c r="H15926" s="3">
        <v>1018160310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 t="str">
        <f>B15926&amp;" | "&amp;C15926&amp;" | "&amp;D15926</f>
        <v>documentazione_amministrativa / deliberazioni | DELIB | DELIB</v>
      </c>
      <c r="Q15926" s="3" t="str">
        <f>VLOOKUP(P15926,'Classificazione UD'!A:B,2,FALSE)</f>
        <v>Amministrativo</v>
      </c>
    </row>
    <row r="15927" spans="1:17" ht="15" customHeight="1" x14ac:dyDescent="0.25">
      <c r="A15927" s="30">
        <v>2017</v>
      </c>
      <c r="B15927" s="3" t="s">
        <v>48</v>
      </c>
      <c r="C15927" s="3" t="s">
        <v>293</v>
      </c>
      <c r="D15927" s="3" t="s">
        <v>293</v>
      </c>
      <c r="E15927" s="3">
        <v>287</v>
      </c>
      <c r="F15927" s="3">
        <v>784</v>
      </c>
      <c r="G15927" s="3">
        <v>784</v>
      </c>
      <c r="H15927" s="3">
        <v>279486539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 t="str">
        <f>B15927&amp;" | "&amp;C15927&amp;" | "&amp;D15927</f>
        <v>documentazione_amministrativa / determinazioni | DETERMINAZIONE_DIRIGENZIALE | DETERMINAZIONE_DIRIGENZIALE</v>
      </c>
      <c r="Q15927" s="3" t="str">
        <f>VLOOKUP(P15927,'Classificazione UD'!A:B,2,FALSE)</f>
        <v>Amministrativo</v>
      </c>
    </row>
    <row r="15928" spans="1:17" ht="15" customHeight="1" x14ac:dyDescent="0.25">
      <c r="A15928" s="30">
        <v>2017</v>
      </c>
      <c r="B15928" s="3" t="s">
        <v>17</v>
      </c>
      <c r="C15928" s="3" t="s">
        <v>57</v>
      </c>
      <c r="D15928" s="3" t="s">
        <v>57</v>
      </c>
      <c r="E15928" s="3">
        <v>1089</v>
      </c>
      <c r="F15928" s="3">
        <v>1089</v>
      </c>
      <c r="G15928" s="3">
        <v>1089</v>
      </c>
      <c r="H15928" s="3">
        <v>5743104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3" t="str">
        <f>B15928&amp;" | "&amp;C15928&amp;" | "&amp;D15928</f>
        <v>documentazione_amministrativa / documentazione_contabile | FLUSSO ORDINATIVI | FLUSSO ORDINATIVI</v>
      </c>
      <c r="Q15928" s="3" t="str">
        <f>VLOOKUP(P15928,'Classificazione UD'!A:B,2,FALSE)</f>
        <v>Ordinativo</v>
      </c>
    </row>
    <row r="15929" spans="1:17" ht="15" customHeight="1" x14ac:dyDescent="0.25">
      <c r="A15929" s="30">
        <v>2017</v>
      </c>
      <c r="B15929" s="3" t="s">
        <v>17</v>
      </c>
      <c r="C15929" s="3" t="s">
        <v>58</v>
      </c>
      <c r="D15929" s="3" t="s">
        <v>58</v>
      </c>
      <c r="E15929" s="3">
        <v>596</v>
      </c>
      <c r="F15929" s="3">
        <v>596</v>
      </c>
      <c r="G15929" s="3">
        <v>596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s="3">
        <v>0</v>
      </c>
      <c r="P15929" s="3" t="str">
        <f>B15929&amp;" | "&amp;C15929&amp;" | "&amp;D15929</f>
        <v>documentazione_amministrativa / documentazione_contabile | MANDATO | MANDATO</v>
      </c>
      <c r="Q15929" s="3" t="str">
        <f>VLOOKUP(P15929,'Classificazione UD'!A:B,2,FALSE)</f>
        <v>Ordinativo</v>
      </c>
    </row>
    <row r="15930" spans="1:17" ht="15" customHeight="1" x14ac:dyDescent="0.25">
      <c r="A15930" s="30">
        <v>2017</v>
      </c>
      <c r="B15930" s="3" t="s">
        <v>17</v>
      </c>
      <c r="C15930" s="3" t="s">
        <v>63</v>
      </c>
      <c r="D15930" s="3" t="s">
        <v>63</v>
      </c>
      <c r="E15930" s="3">
        <v>2090</v>
      </c>
      <c r="F15930" s="3">
        <v>2090</v>
      </c>
      <c r="G15930" s="3">
        <v>2090</v>
      </c>
      <c r="H15930" s="3">
        <v>5960418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 t="str">
        <f>B15930&amp;" | "&amp;C15930&amp;" | "&amp;D15930</f>
        <v>documentazione_amministrativa / documentazione_contabile | MESSAGGIO ESITO APPLICATIVO | MESSAGGIO ESITO APPLICATIVO</v>
      </c>
      <c r="Q15930" s="3" t="str">
        <f>VLOOKUP(P15930,'Classificazione UD'!A:B,2,FALSE)</f>
        <v>Ordinativo</v>
      </c>
    </row>
    <row r="15931" spans="1:17" ht="15" customHeight="1" x14ac:dyDescent="0.25">
      <c r="A15931" s="30">
        <v>2017</v>
      </c>
      <c r="B15931" s="3" t="s">
        <v>17</v>
      </c>
      <c r="C15931" s="3" t="s">
        <v>64</v>
      </c>
      <c r="D15931" s="3" t="s">
        <v>64</v>
      </c>
      <c r="E15931" s="3">
        <v>2176</v>
      </c>
      <c r="F15931" s="3">
        <v>2176</v>
      </c>
      <c r="G15931" s="3">
        <v>2176</v>
      </c>
      <c r="H15931" s="3">
        <v>5241220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 t="str">
        <f>B15931&amp;" | "&amp;C15931&amp;" | "&amp;D15931</f>
        <v>documentazione_amministrativa / documentazione_contabile | MESSAGGIO RICEZIONE FLUSSO | MESSAGGIO RICEZIONE FLUSSO</v>
      </c>
      <c r="Q15931" s="3" t="str">
        <f>VLOOKUP(P15931,'Classificazione UD'!A:B,2,FALSE)</f>
        <v>Ordinativo</v>
      </c>
    </row>
    <row r="15932" spans="1:17" ht="15" customHeight="1" x14ac:dyDescent="0.25">
      <c r="A15932" s="30">
        <v>2017</v>
      </c>
      <c r="B15932" s="3" t="s">
        <v>17</v>
      </c>
      <c r="C15932" s="3" t="s">
        <v>90</v>
      </c>
      <c r="D15932" s="3" t="s">
        <v>90</v>
      </c>
      <c r="E15932" s="3">
        <v>2</v>
      </c>
      <c r="F15932" s="3">
        <v>2</v>
      </c>
      <c r="G15932" s="3">
        <v>2</v>
      </c>
      <c r="H15932" s="3">
        <v>5978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3" t="str">
        <f>B15932&amp;" | "&amp;C15932&amp;" | "&amp;D15932</f>
        <v>documentazione_amministrativa / documentazione_contabile | MESSAGGIO RIFIUTO FLUSSO | MESSAGGIO RIFIUTO FLUSSO</v>
      </c>
      <c r="Q15932" s="3" t="str">
        <f>VLOOKUP(P15932,'Classificazione UD'!A:B,2,FALSE)</f>
        <v>Ordinativo</v>
      </c>
    </row>
    <row r="15933" spans="1:17" ht="15" customHeight="1" x14ac:dyDescent="0.25">
      <c r="A15933" s="30">
        <v>2017</v>
      </c>
      <c r="B15933" s="3" t="s">
        <v>36</v>
      </c>
      <c r="C15933" s="3" t="s">
        <v>295</v>
      </c>
      <c r="D15933" s="3" t="s">
        <v>295</v>
      </c>
      <c r="E15933" s="3">
        <v>1533</v>
      </c>
      <c r="F15933" s="3">
        <v>3933</v>
      </c>
      <c r="G15933" s="3">
        <v>3933</v>
      </c>
      <c r="H15933" s="3">
        <v>2416410794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s="3">
        <v>0</v>
      </c>
      <c r="P15933" s="3" t="str">
        <f>B15933&amp;" | "&amp;C15933&amp;" | "&amp;D15933</f>
        <v>documentazione_amministrativa / documenti_protocollati | DOCUMENTO_DI_PROTOCOLLO | DOCUMENTO_DI_PROTOCOLLO</v>
      </c>
      <c r="Q15933" s="3" t="str">
        <f>VLOOKUP(P15933,'Classificazione UD'!A:B,2,FALSE)</f>
        <v>Amministrativo</v>
      </c>
    </row>
    <row r="15934" spans="1:17" ht="15" customHeight="1" x14ac:dyDescent="0.25">
      <c r="A15934" s="30">
        <v>2017</v>
      </c>
      <c r="B15934" s="3" t="s">
        <v>20</v>
      </c>
      <c r="C15934" s="3" t="s">
        <v>21</v>
      </c>
      <c r="D15934" s="3" t="s">
        <v>21</v>
      </c>
      <c r="E15934" s="3">
        <v>293</v>
      </c>
      <c r="F15934" s="3">
        <v>586</v>
      </c>
      <c r="G15934" s="3">
        <v>586</v>
      </c>
      <c r="H15934" s="3">
        <v>29896164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3" t="str">
        <f>B15934&amp;" | "&amp;C15934&amp;" | "&amp;D15934</f>
        <v>documentazione_amministrativa / registri | REGISTRO GIORNALIERO | REGISTRO GIORNALIERO</v>
      </c>
      <c r="Q15934" s="3" t="str">
        <f>VLOOKUP(P15934,'Classificazione UD'!A:B,2,FALSE)</f>
        <v>RGP</v>
      </c>
    </row>
    <row r="15935" spans="1:17" ht="15" customHeight="1" x14ac:dyDescent="0.25">
      <c r="A15935" s="30">
        <v>2017</v>
      </c>
      <c r="B15935" s="3" t="s">
        <v>17</v>
      </c>
      <c r="C15935" s="3" t="s">
        <v>65</v>
      </c>
      <c r="D15935" s="3" t="s">
        <v>65</v>
      </c>
      <c r="E15935" s="3">
        <v>397</v>
      </c>
      <c r="F15935" s="3">
        <v>397</v>
      </c>
      <c r="G15935" s="3">
        <v>397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0</v>
      </c>
      <c r="O15935" s="3">
        <v>0</v>
      </c>
      <c r="P15935" s="3" t="str">
        <f>B15935&amp;" | "&amp;C15935&amp;" | "&amp;D15935</f>
        <v>documentazione_amministrativa / documentazione_contabile | REVERSALE | REVERSALE</v>
      </c>
      <c r="Q15935" s="3" t="str">
        <f>VLOOKUP(P15935,'Classificazione UD'!A:B,2,FALSE)</f>
        <v>Ordinativo</v>
      </c>
    </row>
    <row r="15936" spans="1:17" ht="15" customHeight="1" x14ac:dyDescent="0.25">
      <c r="A15936" s="30">
        <v>2017</v>
      </c>
      <c r="B15936" s="3" t="s">
        <v>20</v>
      </c>
      <c r="C15936" s="3" t="s">
        <v>21</v>
      </c>
      <c r="D15936" s="3" t="s">
        <v>21</v>
      </c>
      <c r="E15936" s="3">
        <v>158</v>
      </c>
      <c r="F15936" s="3">
        <v>158</v>
      </c>
      <c r="G15936" s="3">
        <v>158</v>
      </c>
      <c r="H15936" s="3">
        <v>1668326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 t="str">
        <f>B15936&amp;" | "&amp;C15936&amp;" | "&amp;D15936</f>
        <v>documentazione_amministrativa / registri | REGISTRO GIORNALIERO | REGISTRO GIORNALIERO</v>
      </c>
      <c r="Q15936" s="3" t="str">
        <f>VLOOKUP(P15936,'Classificazione UD'!A:B,2,FALSE)</f>
        <v>RGP</v>
      </c>
    </row>
    <row r="15937" spans="1:17" ht="15" customHeight="1" x14ac:dyDescent="0.25">
      <c r="A15937" s="30">
        <v>2017</v>
      </c>
      <c r="B15937" s="3" t="s">
        <v>17</v>
      </c>
      <c r="C15937" s="3" t="s">
        <v>27</v>
      </c>
      <c r="D15937" s="3" t="s">
        <v>19</v>
      </c>
      <c r="E15937" s="3">
        <v>12</v>
      </c>
      <c r="F15937" s="3">
        <v>12</v>
      </c>
      <c r="G15937" s="3">
        <v>24</v>
      </c>
      <c r="H15937" s="3">
        <v>22130748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 t="str">
        <f>B15937&amp;" | "&amp;C15937&amp;" | "&amp;D15937</f>
        <v>documentazione_amministrativa / documentazione_contabile | FATTURA PASSIVA | FATTURA</v>
      </c>
      <c r="Q15937" s="3" t="str">
        <f>VLOOKUP(P15937,'Classificazione UD'!A:B,2,FALSE)</f>
        <v>Fiscale</v>
      </c>
    </row>
    <row r="15938" spans="1:17" ht="15" customHeight="1" x14ac:dyDescent="0.25">
      <c r="A15938" s="30">
        <v>2017</v>
      </c>
      <c r="B15938" s="3" t="s">
        <v>17</v>
      </c>
      <c r="C15938" s="3" t="s">
        <v>27</v>
      </c>
      <c r="D15938" s="3" t="s">
        <v>28</v>
      </c>
      <c r="E15938" s="3">
        <v>3</v>
      </c>
      <c r="F15938" s="3">
        <v>3</v>
      </c>
      <c r="G15938" s="3">
        <v>6</v>
      </c>
      <c r="H15938" s="3">
        <v>24807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 t="str">
        <f>B15938&amp;" | "&amp;C15938&amp;" | "&amp;D15938</f>
        <v>documentazione_amministrativa / documentazione_contabile | FATTURA PASSIVA | NOTA DI CREDITO</v>
      </c>
      <c r="Q15938" s="3" t="str">
        <f>VLOOKUP(P15938,'Classificazione UD'!A:B,2,FALSE)</f>
        <v>Fiscale</v>
      </c>
    </row>
    <row r="15939" spans="1:17" ht="15" customHeight="1" x14ac:dyDescent="0.25">
      <c r="A15939" s="30">
        <v>2017</v>
      </c>
      <c r="B15939" s="3" t="s">
        <v>23</v>
      </c>
      <c r="C15939" s="3" t="s">
        <v>24</v>
      </c>
      <c r="D15939" s="3" t="s">
        <v>24</v>
      </c>
      <c r="E15939" s="3">
        <v>1</v>
      </c>
      <c r="F15939" s="3">
        <v>1</v>
      </c>
      <c r="G15939" s="3">
        <v>1</v>
      </c>
      <c r="H15939" s="3">
        <v>57885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s="3">
        <v>0</v>
      </c>
      <c r="P15939" s="3" t="str">
        <f>B15939&amp;" | "&amp;C15939&amp;" | "&amp;D15939</f>
        <v>documentazione_amministrativa / altri_documenti | FOGLIO DI TRASFORMAZIONE | FOGLIO DI TRASFORMAZIONE</v>
      </c>
      <c r="Q15939" s="3" t="str">
        <f>VLOOKUP(P15939,'Classificazione UD'!A:B,2,FALSE)</f>
        <v>Tecnico</v>
      </c>
    </row>
    <row r="15940" spans="1:17" ht="15" customHeight="1" x14ac:dyDescent="0.25">
      <c r="A15940" s="30">
        <v>2017</v>
      </c>
      <c r="B15940" s="3" t="s">
        <v>17</v>
      </c>
      <c r="C15940" s="3" t="s">
        <v>18</v>
      </c>
      <c r="D15940" s="3" t="s">
        <v>19</v>
      </c>
      <c r="E15940" s="3">
        <v>88</v>
      </c>
      <c r="F15940" s="3">
        <v>176</v>
      </c>
      <c r="G15940" s="3">
        <v>352</v>
      </c>
      <c r="H15940" s="3">
        <v>75555155</v>
      </c>
      <c r="I15940" s="3">
        <v>176</v>
      </c>
      <c r="J15940" s="3">
        <v>352</v>
      </c>
      <c r="K15940" s="3">
        <v>760347</v>
      </c>
      <c r="L15940" s="3">
        <v>0</v>
      </c>
      <c r="M15940" s="3">
        <v>0</v>
      </c>
      <c r="N15940" s="3">
        <v>0</v>
      </c>
      <c r="O15940" s="3">
        <v>0</v>
      </c>
      <c r="P15940" s="3" t="str">
        <f>B15940&amp;" | "&amp;C15940&amp;" | "&amp;D15940</f>
        <v>documentazione_amministrativa / documentazione_contabile | FATTURA ATTIVA | FATTURA</v>
      </c>
      <c r="Q15940" s="3" t="str">
        <f>VLOOKUP(P15940,'Classificazione UD'!A:B,2,FALSE)</f>
        <v>Fiscale</v>
      </c>
    </row>
    <row r="15941" spans="1:17" ht="15" customHeight="1" x14ac:dyDescent="0.25">
      <c r="A15941" s="30">
        <v>2017</v>
      </c>
      <c r="B15941" s="3" t="s">
        <v>17</v>
      </c>
      <c r="C15941" s="3" t="s">
        <v>18</v>
      </c>
      <c r="D15941" s="3" t="s">
        <v>28</v>
      </c>
      <c r="E15941" s="3">
        <v>20</v>
      </c>
      <c r="F15941" s="3">
        <v>40</v>
      </c>
      <c r="G15941" s="3">
        <v>80</v>
      </c>
      <c r="H15941" s="3">
        <v>356940</v>
      </c>
      <c r="I15941" s="3">
        <v>40</v>
      </c>
      <c r="J15941" s="3">
        <v>80</v>
      </c>
      <c r="K15941" s="3">
        <v>173453</v>
      </c>
      <c r="L15941" s="3">
        <v>0</v>
      </c>
      <c r="M15941" s="3">
        <v>0</v>
      </c>
      <c r="N15941" s="3">
        <v>0</v>
      </c>
      <c r="O15941" s="3">
        <v>0</v>
      </c>
      <c r="P15941" s="3" t="str">
        <f>B15941&amp;" | "&amp;C15941&amp;" | "&amp;D15941</f>
        <v>documentazione_amministrativa / documentazione_contabile | FATTURA ATTIVA | NOTA DI CREDITO</v>
      </c>
      <c r="Q15941" s="3" t="str">
        <f>VLOOKUP(P15941,'Classificazione UD'!A:B,2,FALSE)</f>
        <v>Fiscale</v>
      </c>
    </row>
    <row r="15942" spans="1:17" ht="15" customHeight="1" x14ac:dyDescent="0.25">
      <c r="A15942" s="30">
        <v>2017</v>
      </c>
      <c r="B15942" s="3" t="s">
        <v>17</v>
      </c>
      <c r="C15942" s="3" t="s">
        <v>27</v>
      </c>
      <c r="D15942" s="3" t="s">
        <v>111</v>
      </c>
      <c r="E15942" s="3">
        <v>6</v>
      </c>
      <c r="F15942" s="3">
        <v>18</v>
      </c>
      <c r="G15942" s="3">
        <v>18</v>
      </c>
      <c r="H15942" s="3">
        <v>4654753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 t="str">
        <f>B15942&amp;" | "&amp;C15942&amp;" | "&amp;D15942</f>
        <v>documentazione_amministrativa / documentazione_contabile | FATTURA PASSIVA | ACCONTO/ANTICIPO SU FATTURA</v>
      </c>
      <c r="Q15942" s="3" t="str">
        <f>VLOOKUP(P15942,'Classificazione UD'!A:B,2,FALSE)</f>
        <v>Fiscale</v>
      </c>
    </row>
    <row r="15943" spans="1:17" ht="15" customHeight="1" x14ac:dyDescent="0.25">
      <c r="A15943" s="30">
        <v>2017</v>
      </c>
      <c r="B15943" s="3" t="s">
        <v>17</v>
      </c>
      <c r="C15943" s="3" t="s">
        <v>27</v>
      </c>
      <c r="D15943" s="3" t="s">
        <v>19</v>
      </c>
      <c r="E15943" s="3">
        <v>863</v>
      </c>
      <c r="F15943" s="3">
        <v>2592</v>
      </c>
      <c r="G15943" s="3">
        <v>2592</v>
      </c>
      <c r="H15943" s="3">
        <v>200078606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 t="str">
        <f>B15943&amp;" | "&amp;C15943&amp;" | "&amp;D15943</f>
        <v>documentazione_amministrativa / documentazione_contabile | FATTURA PASSIVA | FATTURA</v>
      </c>
      <c r="Q15943" s="3" t="str">
        <f>VLOOKUP(P15943,'Classificazione UD'!A:B,2,FALSE)</f>
        <v>Fiscale</v>
      </c>
    </row>
    <row r="15944" spans="1:17" ht="15" customHeight="1" x14ac:dyDescent="0.25">
      <c r="A15944" s="30">
        <v>2017</v>
      </c>
      <c r="B15944" s="3" t="s">
        <v>17</v>
      </c>
      <c r="C15944" s="3" t="s">
        <v>27</v>
      </c>
      <c r="D15944" s="3" t="s">
        <v>28</v>
      </c>
      <c r="E15944" s="3">
        <v>37</v>
      </c>
      <c r="F15944" s="3">
        <v>111</v>
      </c>
      <c r="G15944" s="3">
        <v>111</v>
      </c>
      <c r="H15944" s="3">
        <v>646516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0</v>
      </c>
      <c r="O15944" s="3">
        <v>0</v>
      </c>
      <c r="P15944" s="3" t="str">
        <f>B15944&amp;" | "&amp;C15944&amp;" | "&amp;D15944</f>
        <v>documentazione_amministrativa / documentazione_contabile | FATTURA PASSIVA | NOTA DI CREDITO</v>
      </c>
      <c r="Q15944" s="3" t="str">
        <f>VLOOKUP(P15944,'Classificazione UD'!A:B,2,FALSE)</f>
        <v>Fiscale</v>
      </c>
    </row>
    <row r="15945" spans="1:17" ht="15" customHeight="1" x14ac:dyDescent="0.25">
      <c r="A15945" s="30">
        <v>2017</v>
      </c>
      <c r="B15945" s="3" t="s">
        <v>17</v>
      </c>
      <c r="C15945" s="3" t="s">
        <v>27</v>
      </c>
      <c r="D15945" s="3" t="s">
        <v>86</v>
      </c>
      <c r="E15945" s="3">
        <v>19</v>
      </c>
      <c r="F15945" s="3">
        <v>57</v>
      </c>
      <c r="G15945" s="3">
        <v>57</v>
      </c>
      <c r="H15945" s="3">
        <v>1775546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3" t="str">
        <f>B15945&amp;" | "&amp;C15945&amp;" | "&amp;D15945</f>
        <v>documentazione_amministrativa / documentazione_contabile | FATTURA PASSIVA | PARCELLA</v>
      </c>
      <c r="Q15945" s="3" t="str">
        <f>VLOOKUP(P15945,'Classificazione UD'!A:B,2,FALSE)</f>
        <v>Fiscale</v>
      </c>
    </row>
    <row r="15946" spans="1:17" ht="15" customHeight="1" x14ac:dyDescent="0.25">
      <c r="A15946" s="30">
        <v>2017</v>
      </c>
      <c r="B15946" s="3" t="s">
        <v>36</v>
      </c>
      <c r="C15946" s="3" t="s">
        <v>50</v>
      </c>
      <c r="D15946" s="3" t="s">
        <v>50</v>
      </c>
      <c r="E15946" s="3">
        <v>17155</v>
      </c>
      <c r="F15946" s="3">
        <v>38243</v>
      </c>
      <c r="G15946" s="3">
        <v>38243</v>
      </c>
      <c r="H15946" s="3">
        <v>13123775825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0</v>
      </c>
      <c r="O15946" s="3">
        <v>0</v>
      </c>
      <c r="P15946" s="3" t="str">
        <f>B15946&amp;" | "&amp;C15946&amp;" | "&amp;D15946</f>
        <v>documentazione_amministrativa / documenti_protocollati | DOCUMENTO PROTOCOLLATO | DOCUMENTO PROTOCOLLATO</v>
      </c>
      <c r="Q15946" s="3" t="str">
        <f>VLOOKUP(P15946,'Classificazione UD'!A:B,2,FALSE)</f>
        <v>Protocollo</v>
      </c>
    </row>
    <row r="15947" spans="1:17" ht="15" customHeight="1" x14ac:dyDescent="0.25">
      <c r="A15947" s="30">
        <v>2017</v>
      </c>
      <c r="B15947" s="3" t="s">
        <v>118</v>
      </c>
      <c r="C15947" s="3" t="s">
        <v>119</v>
      </c>
      <c r="D15947" s="3" t="s">
        <v>119</v>
      </c>
      <c r="E15947" s="3">
        <v>126</v>
      </c>
      <c r="F15947" s="3">
        <v>471</v>
      </c>
      <c r="G15947" s="3">
        <v>471</v>
      </c>
      <c r="H15947" s="3">
        <v>32352754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3" t="str">
        <f>B15947&amp;" | "&amp;C15947&amp;" | "&amp;D15947</f>
        <v>documentazione_amministrativa / decreti_ordinanze | DECRETO | DECRETO</v>
      </c>
      <c r="Q15947" s="3" t="str">
        <f>VLOOKUP(P15947,'Classificazione UD'!A:B,2,FALSE)</f>
        <v>Amministrativo</v>
      </c>
    </row>
    <row r="15948" spans="1:17" ht="15" customHeight="1" x14ac:dyDescent="0.25">
      <c r="A15948" s="30">
        <v>2017</v>
      </c>
      <c r="B15948" s="3" t="s">
        <v>44</v>
      </c>
      <c r="C15948" s="3" t="s">
        <v>46</v>
      </c>
      <c r="D15948" s="3" t="s">
        <v>46</v>
      </c>
      <c r="E15948" s="3">
        <v>42</v>
      </c>
      <c r="F15948" s="3">
        <v>630</v>
      </c>
      <c r="G15948" s="3">
        <v>630</v>
      </c>
      <c r="H15948" s="3">
        <v>174601119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 t="str">
        <f>B15948&amp;" | "&amp;C15948&amp;" | "&amp;D15948</f>
        <v>documentazione_amministrativa / deliberazioni | DELIBERA | DELIBERA</v>
      </c>
      <c r="Q15948" s="3" t="str">
        <f>VLOOKUP(P15948,'Classificazione UD'!A:B,2,FALSE)</f>
        <v>Amministrativo</v>
      </c>
    </row>
    <row r="15949" spans="1:17" ht="15" customHeight="1" x14ac:dyDescent="0.25">
      <c r="A15949" s="30">
        <v>2017</v>
      </c>
      <c r="B15949" s="3" t="s">
        <v>48</v>
      </c>
      <c r="C15949" s="3" t="s">
        <v>81</v>
      </c>
      <c r="D15949" s="3" t="s">
        <v>81</v>
      </c>
      <c r="E15949" s="3">
        <v>627</v>
      </c>
      <c r="F15949" s="3">
        <v>5376</v>
      </c>
      <c r="G15949" s="3">
        <v>5376</v>
      </c>
      <c r="H15949" s="3">
        <v>621953808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0</v>
      </c>
      <c r="O15949" s="3">
        <v>0</v>
      </c>
      <c r="P15949" s="3" t="str">
        <f>B15949&amp;" | "&amp;C15949&amp;" | "&amp;D15949</f>
        <v>documentazione_amministrativa / determinazioni | DETERMINA | DETERMINA</v>
      </c>
      <c r="Q15949" s="3" t="str">
        <f>VLOOKUP(P15949,'Classificazione UD'!A:B,2,FALSE)</f>
        <v>Amministrativo</v>
      </c>
    </row>
    <row r="15950" spans="1:17" ht="15" customHeight="1" x14ac:dyDescent="0.25">
      <c r="A15950" s="30">
        <v>2017</v>
      </c>
      <c r="B15950" s="3" t="s">
        <v>36</v>
      </c>
      <c r="C15950" s="3" t="s">
        <v>50</v>
      </c>
      <c r="D15950" s="3" t="s">
        <v>50</v>
      </c>
      <c r="E15950" s="3">
        <v>43326</v>
      </c>
      <c r="F15950" s="3">
        <v>169019</v>
      </c>
      <c r="G15950" s="3">
        <v>169019</v>
      </c>
      <c r="H15950" s="3">
        <v>116336309522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0</v>
      </c>
      <c r="P15950" s="3" t="str">
        <f>B15950&amp;" | "&amp;C15950&amp;" | "&amp;D15950</f>
        <v>documentazione_amministrativa / documenti_protocollati | DOCUMENTO PROTOCOLLATO | DOCUMENTO PROTOCOLLATO</v>
      </c>
      <c r="Q15950" s="3" t="str">
        <f>VLOOKUP(P15950,'Classificazione UD'!A:B,2,FALSE)</f>
        <v>Protocollo</v>
      </c>
    </row>
    <row r="15951" spans="1:17" ht="15" customHeight="1" x14ac:dyDescent="0.25">
      <c r="A15951" s="30">
        <v>2017</v>
      </c>
      <c r="B15951" s="3" t="s">
        <v>118</v>
      </c>
      <c r="C15951" s="3" t="s">
        <v>119</v>
      </c>
      <c r="D15951" s="3" t="s">
        <v>119</v>
      </c>
      <c r="E15951" s="3">
        <v>148</v>
      </c>
      <c r="F15951" s="3">
        <v>590</v>
      </c>
      <c r="G15951" s="3">
        <v>590</v>
      </c>
      <c r="H15951" s="3">
        <v>89570739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0</v>
      </c>
      <c r="O15951" s="3">
        <v>0</v>
      </c>
      <c r="P15951" s="3" t="str">
        <f>B15951&amp;" | "&amp;C15951&amp;" | "&amp;D15951</f>
        <v>documentazione_amministrativa / decreti_ordinanze | DECRETO | DECRETO</v>
      </c>
      <c r="Q15951" s="3" t="str">
        <f>VLOOKUP(P15951,'Classificazione UD'!A:B,2,FALSE)</f>
        <v>Amministrativo</v>
      </c>
    </row>
    <row r="15952" spans="1:17" ht="15" customHeight="1" x14ac:dyDescent="0.25">
      <c r="A15952" s="30">
        <v>2017</v>
      </c>
      <c r="B15952" s="3" t="s">
        <v>44</v>
      </c>
      <c r="C15952" s="3" t="s">
        <v>46</v>
      </c>
      <c r="D15952" s="3" t="s">
        <v>46</v>
      </c>
      <c r="E15952" s="3">
        <v>193</v>
      </c>
      <c r="F15952" s="3">
        <v>2146</v>
      </c>
      <c r="G15952" s="3">
        <v>2146</v>
      </c>
      <c r="H15952" s="3">
        <v>300010647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0</v>
      </c>
      <c r="P15952" s="3" t="str">
        <f>B15952&amp;" | "&amp;C15952&amp;" | "&amp;D15952</f>
        <v>documentazione_amministrativa / deliberazioni | DELIBERA | DELIBERA</v>
      </c>
      <c r="Q15952" s="3" t="str">
        <f>VLOOKUP(P15952,'Classificazione UD'!A:B,2,FALSE)</f>
        <v>Amministrativo</v>
      </c>
    </row>
    <row r="15953" spans="1:17" ht="15" customHeight="1" x14ac:dyDescent="0.25">
      <c r="A15953" s="30">
        <v>2017</v>
      </c>
      <c r="B15953" s="3" t="s">
        <v>20</v>
      </c>
      <c r="C15953" s="3" t="s">
        <v>21</v>
      </c>
      <c r="D15953" s="3" t="s">
        <v>21</v>
      </c>
      <c r="E15953" s="3">
        <v>256</v>
      </c>
      <c r="F15953" s="3">
        <v>256</v>
      </c>
      <c r="G15953" s="3">
        <v>256</v>
      </c>
      <c r="H15953" s="3">
        <v>59382707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s="3">
        <v>0</v>
      </c>
      <c r="P15953" s="3" t="str">
        <f>B15953&amp;" | "&amp;C15953&amp;" | "&amp;D15953</f>
        <v>documentazione_amministrativa / registri | REGISTRO GIORNALIERO | REGISTRO GIORNALIERO</v>
      </c>
      <c r="Q15953" s="3" t="str">
        <f>VLOOKUP(P15953,'Classificazione UD'!A:B,2,FALSE)</f>
        <v>RGP</v>
      </c>
    </row>
    <row r="15954" spans="1:17" ht="15" customHeight="1" x14ac:dyDescent="0.25">
      <c r="A15954" s="30">
        <v>2017</v>
      </c>
      <c r="B15954" s="3" t="s">
        <v>118</v>
      </c>
      <c r="C15954" s="3" t="s">
        <v>119</v>
      </c>
      <c r="D15954" s="3" t="s">
        <v>119</v>
      </c>
      <c r="E15954" s="3">
        <v>6</v>
      </c>
      <c r="F15954" s="3">
        <v>33</v>
      </c>
      <c r="G15954" s="3">
        <v>33</v>
      </c>
      <c r="H15954" s="3">
        <v>3383358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0</v>
      </c>
      <c r="O15954" s="3">
        <v>0</v>
      </c>
      <c r="P15954" s="3" t="str">
        <f>B15954&amp;" | "&amp;C15954&amp;" | "&amp;D15954</f>
        <v>documentazione_amministrativa / decreti_ordinanze | DECRETO | DECRETO</v>
      </c>
      <c r="Q15954" s="3" t="str">
        <f>VLOOKUP(P15954,'Classificazione UD'!A:B,2,FALSE)</f>
        <v>Amministrativo</v>
      </c>
    </row>
    <row r="15955" spans="1:17" ht="15" customHeight="1" x14ac:dyDescent="0.25">
      <c r="A15955" s="30">
        <v>2017</v>
      </c>
      <c r="B15955" s="3" t="s">
        <v>118</v>
      </c>
      <c r="C15955" s="3" t="s">
        <v>119</v>
      </c>
      <c r="D15955" s="3" t="s">
        <v>119</v>
      </c>
      <c r="E15955" s="3">
        <v>71</v>
      </c>
      <c r="F15955" s="3">
        <v>311</v>
      </c>
      <c r="G15955" s="3">
        <v>311</v>
      </c>
      <c r="H15955" s="3">
        <v>36234000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 t="str">
        <f>B15955&amp;" | "&amp;C15955&amp;" | "&amp;D15955</f>
        <v>documentazione_amministrativa / decreti_ordinanze | DECRETO | DECRETO</v>
      </c>
      <c r="Q15955" s="3" t="str">
        <f>VLOOKUP(P15955,'Classificazione UD'!A:B,2,FALSE)</f>
        <v>Amministrativo</v>
      </c>
    </row>
    <row r="15956" spans="1:17" ht="15" customHeight="1" x14ac:dyDescent="0.25">
      <c r="A15956" s="30">
        <v>2017</v>
      </c>
      <c r="B15956" s="3" t="s">
        <v>118</v>
      </c>
      <c r="C15956" s="3" t="s">
        <v>119</v>
      </c>
      <c r="D15956" s="3" t="s">
        <v>119</v>
      </c>
      <c r="E15956" s="3">
        <v>54</v>
      </c>
      <c r="F15956" s="3">
        <v>213</v>
      </c>
      <c r="G15956" s="3">
        <v>213</v>
      </c>
      <c r="H15956" s="3">
        <v>14153925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 t="str">
        <f>B15956&amp;" | "&amp;C15956&amp;" | "&amp;D15956</f>
        <v>documentazione_amministrativa / decreti_ordinanze | DECRETO | DECRETO</v>
      </c>
      <c r="Q15956" s="3" t="str">
        <f>VLOOKUP(P15956,'Classificazione UD'!A:B,2,FALSE)</f>
        <v>Amministrativo</v>
      </c>
    </row>
    <row r="15957" spans="1:17" ht="15" customHeight="1" x14ac:dyDescent="0.25">
      <c r="A15957" s="30">
        <v>2017</v>
      </c>
      <c r="B15957" s="3" t="s">
        <v>118</v>
      </c>
      <c r="C15957" s="3" t="s">
        <v>119</v>
      </c>
      <c r="D15957" s="3" t="s">
        <v>119</v>
      </c>
      <c r="E15957" s="3">
        <v>85</v>
      </c>
      <c r="F15957" s="3">
        <v>370</v>
      </c>
      <c r="G15957" s="3">
        <v>370</v>
      </c>
      <c r="H15957" s="3">
        <v>25650801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3" t="str">
        <f>B15957&amp;" | "&amp;C15957&amp;" | "&amp;D15957</f>
        <v>documentazione_amministrativa / decreti_ordinanze | DECRETO | DECRETO</v>
      </c>
      <c r="Q15957" s="3" t="str">
        <f>VLOOKUP(P15957,'Classificazione UD'!A:B,2,FALSE)</f>
        <v>Amministrativo</v>
      </c>
    </row>
    <row r="15958" spans="1:17" ht="15" customHeight="1" x14ac:dyDescent="0.25">
      <c r="A15958" s="30">
        <v>2017</v>
      </c>
      <c r="B15958" s="3" t="s">
        <v>118</v>
      </c>
      <c r="C15958" s="3" t="s">
        <v>119</v>
      </c>
      <c r="D15958" s="3" t="s">
        <v>119</v>
      </c>
      <c r="E15958" s="3">
        <v>554</v>
      </c>
      <c r="F15958" s="3">
        <v>2508</v>
      </c>
      <c r="G15958" s="3">
        <v>2508</v>
      </c>
      <c r="H15958" s="3">
        <v>471649032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0</v>
      </c>
      <c r="O15958" s="3">
        <v>0</v>
      </c>
      <c r="P15958" s="3" t="str">
        <f>B15958&amp;" | "&amp;C15958&amp;" | "&amp;D15958</f>
        <v>documentazione_amministrativa / decreti_ordinanze | DECRETO | DECRETO</v>
      </c>
      <c r="Q15958" s="3" t="str">
        <f>VLOOKUP(P15958,'Classificazione UD'!A:B,2,FALSE)</f>
        <v>Amministrativo</v>
      </c>
    </row>
    <row r="15959" spans="1:17" ht="15" customHeight="1" x14ac:dyDescent="0.25">
      <c r="A15959" s="30">
        <v>2017</v>
      </c>
      <c r="B15959" s="3" t="s">
        <v>118</v>
      </c>
      <c r="C15959" s="3" t="s">
        <v>119</v>
      </c>
      <c r="D15959" s="3" t="s">
        <v>119</v>
      </c>
      <c r="E15959" s="3">
        <v>193</v>
      </c>
      <c r="F15959" s="3">
        <v>788</v>
      </c>
      <c r="G15959" s="3">
        <v>788</v>
      </c>
      <c r="H15959" s="3">
        <v>91785237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0</v>
      </c>
      <c r="O15959" s="3">
        <v>0</v>
      </c>
      <c r="P15959" s="3" t="str">
        <f>B15959&amp;" | "&amp;C15959&amp;" | "&amp;D15959</f>
        <v>documentazione_amministrativa / decreti_ordinanze | DECRETO | DECRETO</v>
      </c>
      <c r="Q15959" s="3" t="str">
        <f>VLOOKUP(P15959,'Classificazione UD'!A:B,2,FALSE)</f>
        <v>Amministrativo</v>
      </c>
    </row>
    <row r="15960" spans="1:17" ht="15" customHeight="1" x14ac:dyDescent="0.25">
      <c r="A15960" s="30">
        <v>2017</v>
      </c>
      <c r="B15960" s="3" t="s">
        <v>118</v>
      </c>
      <c r="C15960" s="3" t="s">
        <v>119</v>
      </c>
      <c r="D15960" s="3" t="s">
        <v>119</v>
      </c>
      <c r="E15960" s="3">
        <v>49</v>
      </c>
      <c r="F15960" s="3">
        <v>186</v>
      </c>
      <c r="G15960" s="3">
        <v>186</v>
      </c>
      <c r="H15960" s="3">
        <v>10748188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0</v>
      </c>
      <c r="O15960" s="3">
        <v>0</v>
      </c>
      <c r="P15960" s="3" t="str">
        <f>B15960&amp;" | "&amp;C15960&amp;" | "&amp;D15960</f>
        <v>documentazione_amministrativa / decreti_ordinanze | DECRETO | DECRETO</v>
      </c>
      <c r="Q15960" s="3" t="str">
        <f>VLOOKUP(P15960,'Classificazione UD'!A:B,2,FALSE)</f>
        <v>Amministrativo</v>
      </c>
    </row>
    <row r="15961" spans="1:17" ht="15" customHeight="1" x14ac:dyDescent="0.25">
      <c r="A15961" s="30">
        <v>2017</v>
      </c>
      <c r="B15961" s="3" t="s">
        <v>118</v>
      </c>
      <c r="C15961" s="3" t="s">
        <v>119</v>
      </c>
      <c r="D15961" s="3" t="s">
        <v>119</v>
      </c>
      <c r="E15961" s="3">
        <v>617</v>
      </c>
      <c r="F15961" s="3">
        <v>2729</v>
      </c>
      <c r="G15961" s="3">
        <v>2729</v>
      </c>
      <c r="H15961" s="3">
        <v>822426594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0</v>
      </c>
      <c r="O15961" s="3">
        <v>0</v>
      </c>
      <c r="P15961" s="3" t="str">
        <f>B15961&amp;" | "&amp;C15961&amp;" | "&amp;D15961</f>
        <v>documentazione_amministrativa / decreti_ordinanze | DECRETO | DECRETO</v>
      </c>
      <c r="Q15961" s="3" t="str">
        <f>VLOOKUP(P15961,'Classificazione UD'!A:B,2,FALSE)</f>
        <v>Amministrativo</v>
      </c>
    </row>
    <row r="15962" spans="1:17" ht="15" customHeight="1" x14ac:dyDescent="0.25">
      <c r="A15962" s="30">
        <v>2017</v>
      </c>
      <c r="B15962" s="3" t="s">
        <v>118</v>
      </c>
      <c r="C15962" s="3" t="s">
        <v>119</v>
      </c>
      <c r="D15962" s="3" t="s">
        <v>119</v>
      </c>
      <c r="E15962" s="3">
        <v>78</v>
      </c>
      <c r="F15962" s="3">
        <v>305</v>
      </c>
      <c r="G15962" s="3">
        <v>305</v>
      </c>
      <c r="H15962" s="3">
        <v>33721241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s="3">
        <v>0</v>
      </c>
      <c r="P15962" s="3" t="str">
        <f>B15962&amp;" | "&amp;C15962&amp;" | "&amp;D15962</f>
        <v>documentazione_amministrativa / decreti_ordinanze | DECRETO | DECRETO</v>
      </c>
      <c r="Q15962" s="3" t="str">
        <f>VLOOKUP(P15962,'Classificazione UD'!A:B,2,FALSE)</f>
        <v>Amministrativo</v>
      </c>
    </row>
    <row r="15963" spans="1:17" ht="15" customHeight="1" x14ac:dyDescent="0.25">
      <c r="A15963" s="30">
        <v>2017</v>
      </c>
      <c r="B15963" s="3" t="s">
        <v>48</v>
      </c>
      <c r="C15963" s="3" t="s">
        <v>145</v>
      </c>
      <c r="D15963" s="3" t="s">
        <v>145</v>
      </c>
      <c r="E15963" s="3">
        <v>2</v>
      </c>
      <c r="F15963" s="3">
        <v>4</v>
      </c>
      <c r="G15963" s="3">
        <v>4</v>
      </c>
      <c r="H15963" s="3">
        <v>1922964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 t="str">
        <f>B15963&amp;" | "&amp;C15963&amp;" | "&amp;D15963</f>
        <v>documentazione_amministrativa / determinazioni | DETERMINAZIONE DIRIGENZIALE | DETERMINAZIONE DIRIGENZIALE</v>
      </c>
      <c r="Q15963" s="3" t="str">
        <f>VLOOKUP(P15963,'Classificazione UD'!A:B,2,FALSE)</f>
        <v>Amministrativo</v>
      </c>
    </row>
    <row r="15964" spans="1:17" ht="15" customHeight="1" x14ac:dyDescent="0.25">
      <c r="A15964" s="30">
        <v>2017</v>
      </c>
      <c r="B15964" s="3" t="s">
        <v>17</v>
      </c>
      <c r="C15964" s="3" t="s">
        <v>302</v>
      </c>
      <c r="D15964" s="3" t="s">
        <v>302</v>
      </c>
      <c r="E15964" s="3">
        <v>101</v>
      </c>
      <c r="F15964" s="3">
        <v>303</v>
      </c>
      <c r="G15964" s="3">
        <v>303</v>
      </c>
      <c r="H15964" s="3">
        <v>83751749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0</v>
      </c>
      <c r="O15964" s="3">
        <v>0</v>
      </c>
      <c r="P15964" s="3" t="str">
        <f>B15964&amp;" | "&amp;C15964&amp;" | "&amp;D15964</f>
        <v>documentazione_amministrativa / documentazione_contabile | FATTURA_PASSIVA | FATTURA_PASSIVA</v>
      </c>
      <c r="Q15964" s="3" t="str">
        <f>VLOOKUP(P15964,'Classificazione UD'!A:B,2,FALSE)</f>
        <v>Amministrativo</v>
      </c>
    </row>
    <row r="15965" spans="1:17" ht="15" customHeight="1" x14ac:dyDescent="0.25">
      <c r="A15965" s="30">
        <v>2017</v>
      </c>
      <c r="B15965" s="3" t="s">
        <v>36</v>
      </c>
      <c r="C15965" s="3" t="s">
        <v>50</v>
      </c>
      <c r="D15965" s="3" t="s">
        <v>50</v>
      </c>
      <c r="E15965" s="3">
        <v>19886</v>
      </c>
      <c r="F15965" s="3">
        <v>78053</v>
      </c>
      <c r="G15965" s="3">
        <v>78053</v>
      </c>
      <c r="H15965" s="3">
        <v>30544941743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3" t="str">
        <f>B15965&amp;" | "&amp;C15965&amp;" | "&amp;D15965</f>
        <v>documentazione_amministrativa / documenti_protocollati | DOCUMENTO PROTOCOLLATO | DOCUMENTO PROTOCOLLATO</v>
      </c>
      <c r="Q15965" s="3" t="str">
        <f>VLOOKUP(P15965,'Classificazione UD'!A:B,2,FALSE)</f>
        <v>Protocollo</v>
      </c>
    </row>
    <row r="15966" spans="1:17" ht="15" customHeight="1" x14ac:dyDescent="0.25">
      <c r="A15966" s="30">
        <v>2017</v>
      </c>
      <c r="B15966" s="3" t="s">
        <v>20</v>
      </c>
      <c r="C15966" s="3" t="s">
        <v>21</v>
      </c>
      <c r="D15966" s="3" t="s">
        <v>21</v>
      </c>
      <c r="E15966" s="3">
        <v>12</v>
      </c>
      <c r="F15966" s="3">
        <v>20</v>
      </c>
      <c r="G15966" s="3">
        <v>20</v>
      </c>
      <c r="H15966" s="3">
        <v>1338853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0</v>
      </c>
      <c r="O15966" s="3">
        <v>0</v>
      </c>
      <c r="P15966" s="3" t="str">
        <f>B15966&amp;" | "&amp;C15966&amp;" | "&amp;D15966</f>
        <v>documentazione_amministrativa / registri | REGISTRO GIORNALIERO | REGISTRO GIORNALIERO</v>
      </c>
      <c r="Q15966" s="3" t="str">
        <f>VLOOKUP(P15966,'Classificazione UD'!A:B,2,FALSE)</f>
        <v>RGP</v>
      </c>
    </row>
    <row r="15967" spans="1:17" ht="15" customHeight="1" x14ac:dyDescent="0.25">
      <c r="A15967" s="30">
        <v>2017</v>
      </c>
      <c r="B15967" s="3" t="s">
        <v>20</v>
      </c>
      <c r="C15967" s="3" t="s">
        <v>21</v>
      </c>
      <c r="D15967" s="3" t="s">
        <v>21</v>
      </c>
      <c r="E15967" s="3">
        <v>349</v>
      </c>
      <c r="F15967" s="3">
        <v>595</v>
      </c>
      <c r="G15967" s="3">
        <v>595</v>
      </c>
      <c r="H15967" s="3">
        <v>47506078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0</v>
      </c>
      <c r="O15967" s="3">
        <v>0</v>
      </c>
      <c r="P15967" s="3" t="str">
        <f>B15967&amp;" | "&amp;C15967&amp;" | "&amp;D15967</f>
        <v>documentazione_amministrativa / registri | REGISTRO GIORNALIERO | REGISTRO GIORNALIERO</v>
      </c>
      <c r="Q15967" s="3" t="str">
        <f>VLOOKUP(P15967,'Classificazione UD'!A:B,2,FALSE)</f>
        <v>RGP</v>
      </c>
    </row>
    <row r="15968" spans="1:17" ht="15" customHeight="1" x14ac:dyDescent="0.25">
      <c r="A15968" s="30">
        <v>2017</v>
      </c>
      <c r="B15968" s="3" t="s">
        <v>44</v>
      </c>
      <c r="C15968" s="3" t="s">
        <v>46</v>
      </c>
      <c r="D15968" s="3" t="s">
        <v>46</v>
      </c>
      <c r="E15968" s="3">
        <v>24</v>
      </c>
      <c r="F15968" s="3">
        <v>45</v>
      </c>
      <c r="G15968" s="3">
        <v>45</v>
      </c>
      <c r="H15968" s="3">
        <v>1802618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0</v>
      </c>
      <c r="O15968" s="3">
        <v>0</v>
      </c>
      <c r="P15968" s="3" t="str">
        <f>B15968&amp;" | "&amp;C15968&amp;" | "&amp;D15968</f>
        <v>documentazione_amministrativa / deliberazioni | DELIBERA | DELIBERA</v>
      </c>
      <c r="Q15968" s="3" t="str">
        <f>VLOOKUP(P15968,'Classificazione UD'!A:B,2,FALSE)</f>
        <v>Amministrativo</v>
      </c>
    </row>
    <row r="15969" spans="1:17" ht="15" customHeight="1" x14ac:dyDescent="0.25">
      <c r="A15969" s="30">
        <v>2017</v>
      </c>
      <c r="B15969" s="3" t="s">
        <v>48</v>
      </c>
      <c r="C15969" s="3" t="s">
        <v>205</v>
      </c>
      <c r="D15969" s="3" t="s">
        <v>205</v>
      </c>
      <c r="E15969" s="3">
        <v>803</v>
      </c>
      <c r="F15969" s="3">
        <v>2236</v>
      </c>
      <c r="G15969" s="3">
        <v>2236</v>
      </c>
      <c r="H15969" s="3">
        <v>361299225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 t="str">
        <f>B15969&amp;" | "&amp;C15969&amp;" | "&amp;D15969</f>
        <v>documentazione_amministrativa / determinazioni | DETERMINA DIRIGENZIALE | DETERMINA DIRIGENZIALE</v>
      </c>
      <c r="Q15969" s="3" t="str">
        <f>VLOOKUP(P15969,'Classificazione UD'!A:B,2,FALSE)</f>
        <v>Amministrativo</v>
      </c>
    </row>
    <row r="15970" spans="1:17" ht="15" customHeight="1" x14ac:dyDescent="0.25">
      <c r="A15970" s="30">
        <v>2017</v>
      </c>
      <c r="B15970" s="3" t="s">
        <v>17</v>
      </c>
      <c r="C15970" s="3" t="s">
        <v>27</v>
      </c>
      <c r="D15970" s="3" t="s">
        <v>19</v>
      </c>
      <c r="E15970" s="3">
        <v>1624</v>
      </c>
      <c r="F15970" s="3">
        <v>9478</v>
      </c>
      <c r="G15970" s="3">
        <v>9478</v>
      </c>
      <c r="H15970" s="3">
        <v>1708170205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>
        <v>0</v>
      </c>
      <c r="P15970" s="3" t="str">
        <f>B15970&amp;" | "&amp;C15970&amp;" | "&amp;D15970</f>
        <v>documentazione_amministrativa / documentazione_contabile | FATTURA PASSIVA | FATTURA</v>
      </c>
      <c r="Q15970" s="3" t="str">
        <f>VLOOKUP(P15970,'Classificazione UD'!A:B,2,FALSE)</f>
        <v>Fiscale</v>
      </c>
    </row>
    <row r="15971" spans="1:17" ht="15" customHeight="1" x14ac:dyDescent="0.25">
      <c r="A15971" s="30">
        <v>2017</v>
      </c>
      <c r="B15971" s="3" t="s">
        <v>36</v>
      </c>
      <c r="C15971" s="3" t="s">
        <v>50</v>
      </c>
      <c r="D15971" s="3" t="s">
        <v>50</v>
      </c>
      <c r="E15971" s="3">
        <v>19366</v>
      </c>
      <c r="F15971" s="3">
        <v>53472</v>
      </c>
      <c r="G15971" s="3">
        <v>53472</v>
      </c>
      <c r="H15971" s="3">
        <v>29715015796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3" t="str">
        <f>B15971&amp;" | "&amp;C15971&amp;" | "&amp;D15971</f>
        <v>documentazione_amministrativa / documenti_protocollati | DOCUMENTO PROTOCOLLATO | DOCUMENTO PROTOCOLLATO</v>
      </c>
      <c r="Q15971" s="3" t="str">
        <f>VLOOKUP(P15971,'Classificazione UD'!A:B,2,FALSE)</f>
        <v>Protocollo</v>
      </c>
    </row>
    <row r="15972" spans="1:17" ht="15" customHeight="1" x14ac:dyDescent="0.25">
      <c r="A15972" s="30">
        <v>2017</v>
      </c>
      <c r="B15972" s="3" t="s">
        <v>20</v>
      </c>
      <c r="C15972" s="3" t="s">
        <v>21</v>
      </c>
      <c r="D15972" s="3" t="s">
        <v>21</v>
      </c>
      <c r="E15972" s="3">
        <v>326</v>
      </c>
      <c r="F15972" s="3">
        <v>326</v>
      </c>
      <c r="G15972" s="3">
        <v>326</v>
      </c>
      <c r="H15972" s="3">
        <v>32441254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3" t="str">
        <f>B15972&amp;" | "&amp;C15972&amp;" | "&amp;D15972</f>
        <v>documentazione_amministrativa / registri | REGISTRO GIORNALIERO | REGISTRO GIORNALIERO</v>
      </c>
      <c r="Q15972" s="3" t="str">
        <f>VLOOKUP(P15972,'Classificazione UD'!A:B,2,FALSE)</f>
        <v>RGP</v>
      </c>
    </row>
    <row r="15973" spans="1:17" ht="15" customHeight="1" x14ac:dyDescent="0.25">
      <c r="A15973" s="30">
        <v>2017</v>
      </c>
      <c r="B15973" s="3" t="s">
        <v>17</v>
      </c>
      <c r="C15973" s="3" t="s">
        <v>18</v>
      </c>
      <c r="D15973" s="3" t="s">
        <v>19</v>
      </c>
      <c r="E15973" s="3">
        <v>6</v>
      </c>
      <c r="F15973" s="3">
        <v>18</v>
      </c>
      <c r="G15973" s="3">
        <v>18</v>
      </c>
      <c r="H15973" s="3">
        <v>94753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3" t="str">
        <f>B15973&amp;" | "&amp;C15973&amp;" | "&amp;D15973</f>
        <v>documentazione_amministrativa / documentazione_contabile | FATTURA ATTIVA | FATTURA</v>
      </c>
      <c r="Q15973" s="3" t="str">
        <f>VLOOKUP(P15973,'Classificazione UD'!A:B,2,FALSE)</f>
        <v>Fiscale</v>
      </c>
    </row>
    <row r="15974" spans="1:17" ht="15" customHeight="1" x14ac:dyDescent="0.25">
      <c r="A15974" s="30">
        <v>2017</v>
      </c>
      <c r="B15974" s="3" t="s">
        <v>17</v>
      </c>
      <c r="C15974" s="3" t="s">
        <v>27</v>
      </c>
      <c r="D15974" s="3" t="s">
        <v>111</v>
      </c>
      <c r="E15974" s="3">
        <v>14</v>
      </c>
      <c r="F15974" s="3">
        <v>42</v>
      </c>
      <c r="G15974" s="3">
        <v>42</v>
      </c>
      <c r="H15974" s="3">
        <v>4546536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 t="str">
        <f>B15974&amp;" | "&amp;C15974&amp;" | "&amp;D15974</f>
        <v>documentazione_amministrativa / documentazione_contabile | FATTURA PASSIVA | ACCONTO/ANTICIPO SU FATTURA</v>
      </c>
      <c r="Q15974" s="3" t="str">
        <f>VLOOKUP(P15974,'Classificazione UD'!A:B,2,FALSE)</f>
        <v>Fiscale</v>
      </c>
    </row>
    <row r="15975" spans="1:17" ht="15" customHeight="1" x14ac:dyDescent="0.25">
      <c r="A15975" s="30">
        <v>2017</v>
      </c>
      <c r="B15975" s="3" t="s">
        <v>17</v>
      </c>
      <c r="C15975" s="3" t="s">
        <v>27</v>
      </c>
      <c r="D15975" s="3" t="s">
        <v>19</v>
      </c>
      <c r="E15975" s="3">
        <v>2629</v>
      </c>
      <c r="F15975" s="3">
        <v>7901</v>
      </c>
      <c r="G15975" s="3">
        <v>7901</v>
      </c>
      <c r="H15975" s="3">
        <v>1142706381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 t="str">
        <f>B15975&amp;" | "&amp;C15975&amp;" | "&amp;D15975</f>
        <v>documentazione_amministrativa / documentazione_contabile | FATTURA PASSIVA | FATTURA</v>
      </c>
      <c r="Q15975" s="3" t="str">
        <f>VLOOKUP(P15975,'Classificazione UD'!A:B,2,FALSE)</f>
        <v>Fiscale</v>
      </c>
    </row>
    <row r="15976" spans="1:17" ht="15" customHeight="1" x14ac:dyDescent="0.25">
      <c r="A15976" s="30">
        <v>2017</v>
      </c>
      <c r="B15976" s="3" t="s">
        <v>17</v>
      </c>
      <c r="C15976" s="3" t="s">
        <v>27</v>
      </c>
      <c r="D15976" s="3" t="s">
        <v>28</v>
      </c>
      <c r="E15976" s="3">
        <v>100</v>
      </c>
      <c r="F15976" s="3">
        <v>300</v>
      </c>
      <c r="G15976" s="3">
        <v>300</v>
      </c>
      <c r="H15976" s="3">
        <v>43342802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 t="str">
        <f>B15976&amp;" | "&amp;C15976&amp;" | "&amp;D15976</f>
        <v>documentazione_amministrativa / documentazione_contabile | FATTURA PASSIVA | NOTA DI CREDITO</v>
      </c>
      <c r="Q15976" s="3" t="str">
        <f>VLOOKUP(P15976,'Classificazione UD'!A:B,2,FALSE)</f>
        <v>Fiscale</v>
      </c>
    </row>
    <row r="15977" spans="1:17" ht="15" customHeight="1" x14ac:dyDescent="0.25">
      <c r="A15977" s="30">
        <v>2017</v>
      </c>
      <c r="B15977" s="3" t="s">
        <v>17</v>
      </c>
      <c r="C15977" s="3" t="s">
        <v>27</v>
      </c>
      <c r="D15977" s="3" t="s">
        <v>86</v>
      </c>
      <c r="E15977" s="3">
        <v>8</v>
      </c>
      <c r="F15977" s="3">
        <v>24</v>
      </c>
      <c r="G15977" s="3">
        <v>24</v>
      </c>
      <c r="H15977" s="3">
        <v>85955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3" t="str">
        <f>B15977&amp;" | "&amp;C15977&amp;" | "&amp;D15977</f>
        <v>documentazione_amministrativa / documentazione_contabile | FATTURA PASSIVA | PARCELLA</v>
      </c>
      <c r="Q15977" s="3" t="str">
        <f>VLOOKUP(P15977,'Classificazione UD'!A:B,2,FALSE)</f>
        <v>Fiscale</v>
      </c>
    </row>
    <row r="15978" spans="1:17" ht="15" customHeight="1" x14ac:dyDescent="0.25">
      <c r="A15978" s="30">
        <v>2017</v>
      </c>
      <c r="B15978" s="3" t="s">
        <v>20</v>
      </c>
      <c r="C15978" s="3" t="s">
        <v>21</v>
      </c>
      <c r="D15978" s="3" t="s">
        <v>21</v>
      </c>
      <c r="E15978" s="3">
        <v>361</v>
      </c>
      <c r="F15978" s="3">
        <v>605</v>
      </c>
      <c r="G15978" s="3">
        <v>605</v>
      </c>
      <c r="H15978" s="3">
        <v>61615465</v>
      </c>
      <c r="I15978" s="3">
        <v>0</v>
      </c>
      <c r="J15978" s="3">
        <v>0</v>
      </c>
      <c r="K15978" s="3">
        <v>0</v>
      </c>
      <c r="L15978" s="3">
        <v>1</v>
      </c>
      <c r="M15978" s="3">
        <v>1</v>
      </c>
      <c r="N15978" s="3">
        <v>1</v>
      </c>
      <c r="O15978" s="3">
        <v>425896</v>
      </c>
      <c r="P15978" s="3" t="str">
        <f>B15978&amp;" | "&amp;C15978&amp;" | "&amp;D15978</f>
        <v>documentazione_amministrativa / registri | REGISTRO GIORNALIERO | REGISTRO GIORNALIERO</v>
      </c>
      <c r="Q15978" s="3" t="str">
        <f>VLOOKUP(P15978,'Classificazione UD'!A:B,2,FALSE)</f>
        <v>RGP</v>
      </c>
    </row>
    <row r="15979" spans="1:17" ht="15" customHeight="1" x14ac:dyDescent="0.25">
      <c r="A15979" s="30">
        <v>2017</v>
      </c>
      <c r="B15979" s="3" t="s">
        <v>44</v>
      </c>
      <c r="C15979" s="3" t="s">
        <v>208</v>
      </c>
      <c r="D15979" s="3" t="s">
        <v>208</v>
      </c>
      <c r="E15979" s="3">
        <v>3</v>
      </c>
      <c r="F15979" s="3">
        <v>14</v>
      </c>
      <c r="G15979" s="3">
        <v>14</v>
      </c>
      <c r="H15979" s="3">
        <v>5180965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 t="str">
        <f>B15979&amp;" | "&amp;C15979&amp;" | "&amp;D15979</f>
        <v>documentazione_amministrativa / deliberazioni | Delibere di Assemblea | Delibere di Assemblea</v>
      </c>
      <c r="Q15979" s="3" t="str">
        <f>VLOOKUP(P15979,'Classificazione UD'!A:B,2,FALSE)</f>
        <v>Amministrativo</v>
      </c>
    </row>
    <row r="15980" spans="1:17" ht="15" customHeight="1" x14ac:dyDescent="0.25">
      <c r="A15980" s="30">
        <v>2017</v>
      </c>
      <c r="B15980" s="3" t="s">
        <v>33</v>
      </c>
      <c r="C15980" s="3" t="s">
        <v>34</v>
      </c>
      <c r="D15980" s="3" t="s">
        <v>34</v>
      </c>
      <c r="E15980" s="3">
        <v>13</v>
      </c>
      <c r="F15980" s="3">
        <v>50</v>
      </c>
      <c r="G15980" s="3">
        <v>50</v>
      </c>
      <c r="H15980" s="3">
        <v>21075419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s="3">
        <v>0</v>
      </c>
      <c r="P15980" s="3" t="str">
        <f>B15980&amp;" | "&amp;C15980&amp;" | "&amp;D15980</f>
        <v>documentazione_amministrativa / contratti_accordi | CONTRATTO | CONTRATTO</v>
      </c>
      <c r="Q15980" s="3" t="str">
        <f>VLOOKUP(P15980,'Classificazione UD'!A:B,2,FALSE)</f>
        <v>Contratto</v>
      </c>
    </row>
    <row r="15981" spans="1:17" ht="15" customHeight="1" x14ac:dyDescent="0.25">
      <c r="A15981" s="30">
        <v>2017</v>
      </c>
      <c r="B15981" s="3" t="s">
        <v>44</v>
      </c>
      <c r="C15981" s="3" t="s">
        <v>209</v>
      </c>
      <c r="D15981" s="3" t="s">
        <v>209</v>
      </c>
      <c r="E15981" s="3">
        <v>43</v>
      </c>
      <c r="F15981" s="3">
        <v>210</v>
      </c>
      <c r="G15981" s="3">
        <v>210</v>
      </c>
      <c r="H15981" s="3">
        <v>73936226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3" t="str">
        <f>B15981&amp;" | "&amp;C15981&amp;" | "&amp;D15981</f>
        <v>documentazione_amministrativa / deliberazioni | Delibere di Consiglio | Delibere di Consiglio</v>
      </c>
      <c r="Q15981" s="3" t="str">
        <f>VLOOKUP(P15981,'Classificazione UD'!A:B,2,FALSE)</f>
        <v>Amministrativo</v>
      </c>
    </row>
    <row r="15982" spans="1:17" ht="15" customHeight="1" x14ac:dyDescent="0.25">
      <c r="A15982" s="30">
        <v>2017</v>
      </c>
      <c r="B15982" s="3" t="s">
        <v>48</v>
      </c>
      <c r="C15982" s="3" t="s">
        <v>211</v>
      </c>
      <c r="D15982" s="3" t="s">
        <v>211</v>
      </c>
      <c r="E15982" s="3">
        <v>970</v>
      </c>
      <c r="F15982" s="3">
        <v>2853</v>
      </c>
      <c r="G15982" s="3">
        <v>2853</v>
      </c>
      <c r="H15982" s="3">
        <v>445543371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0</v>
      </c>
      <c r="P15982" s="3" t="str">
        <f>B15982&amp;" | "&amp;C15982&amp;" | "&amp;D15982</f>
        <v>documentazione_amministrativa / determinazioni | Determine dirigenziali | Determine dirigenziali</v>
      </c>
      <c r="Q15982" s="3" t="str">
        <f>VLOOKUP(P15982,'Classificazione UD'!A:B,2,FALSE)</f>
        <v>Amministrativo</v>
      </c>
    </row>
    <row r="15983" spans="1:17" ht="15" customHeight="1" x14ac:dyDescent="0.25">
      <c r="A15983" s="30">
        <v>2017</v>
      </c>
      <c r="B15983" s="3" t="s">
        <v>17</v>
      </c>
      <c r="C15983" s="3" t="s">
        <v>27</v>
      </c>
      <c r="D15983" s="3" t="s">
        <v>111</v>
      </c>
      <c r="E15983" s="3">
        <v>1</v>
      </c>
      <c r="F15983" s="3">
        <v>3</v>
      </c>
      <c r="G15983" s="3">
        <v>3</v>
      </c>
      <c r="H15983" s="3">
        <v>12566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3" t="str">
        <f>B15983&amp;" | "&amp;C15983&amp;" | "&amp;D15983</f>
        <v>documentazione_amministrativa / documentazione_contabile | FATTURA PASSIVA | ACCONTO/ANTICIPO SU FATTURA</v>
      </c>
      <c r="Q15983" s="3" t="str">
        <f>VLOOKUP(P15983,'Classificazione UD'!A:B,2,FALSE)</f>
        <v>Fiscale</v>
      </c>
    </row>
    <row r="15984" spans="1:17" ht="15" customHeight="1" x14ac:dyDescent="0.25">
      <c r="A15984" s="30">
        <v>2017</v>
      </c>
      <c r="B15984" s="3" t="s">
        <v>17</v>
      </c>
      <c r="C15984" s="3" t="s">
        <v>27</v>
      </c>
      <c r="D15984" s="3" t="s">
        <v>19</v>
      </c>
      <c r="E15984" s="3">
        <v>1813</v>
      </c>
      <c r="F15984" s="3">
        <v>5447</v>
      </c>
      <c r="G15984" s="3">
        <v>5447</v>
      </c>
      <c r="H15984" s="3">
        <v>271848242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3" t="str">
        <f>B15984&amp;" | "&amp;C15984&amp;" | "&amp;D15984</f>
        <v>documentazione_amministrativa / documentazione_contabile | FATTURA PASSIVA | FATTURA</v>
      </c>
      <c r="Q15984" s="3" t="str">
        <f>VLOOKUP(P15984,'Classificazione UD'!A:B,2,FALSE)</f>
        <v>Fiscale</v>
      </c>
    </row>
    <row r="15985" spans="1:17" ht="15" customHeight="1" x14ac:dyDescent="0.25">
      <c r="A15985" s="30">
        <v>2017</v>
      </c>
      <c r="B15985" s="3" t="s">
        <v>17</v>
      </c>
      <c r="C15985" s="3" t="s">
        <v>27</v>
      </c>
      <c r="D15985" s="3" t="s">
        <v>28</v>
      </c>
      <c r="E15985" s="3">
        <v>38</v>
      </c>
      <c r="F15985" s="3">
        <v>114</v>
      </c>
      <c r="G15985" s="3">
        <v>114</v>
      </c>
      <c r="H15985" s="3">
        <v>7468246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3" t="str">
        <f>B15985&amp;" | "&amp;C15985&amp;" | "&amp;D15985</f>
        <v>documentazione_amministrativa / documentazione_contabile | FATTURA PASSIVA | NOTA DI CREDITO</v>
      </c>
      <c r="Q15985" s="3" t="str">
        <f>VLOOKUP(P15985,'Classificazione UD'!A:B,2,FALSE)</f>
        <v>Fiscale</v>
      </c>
    </row>
    <row r="15986" spans="1:17" ht="15" customHeight="1" x14ac:dyDescent="0.25">
      <c r="A15986" s="30">
        <v>2017</v>
      </c>
      <c r="B15986" s="3" t="s">
        <v>17</v>
      </c>
      <c r="C15986" s="3" t="s">
        <v>27</v>
      </c>
      <c r="D15986" s="3" t="s">
        <v>86</v>
      </c>
      <c r="E15986" s="3">
        <v>6</v>
      </c>
      <c r="F15986" s="3">
        <v>18</v>
      </c>
      <c r="G15986" s="3">
        <v>18</v>
      </c>
      <c r="H15986" s="3">
        <v>51626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 t="str">
        <f>B15986&amp;" | "&amp;C15986&amp;" | "&amp;D15986</f>
        <v>documentazione_amministrativa / documentazione_contabile | FATTURA PASSIVA | PARCELLA</v>
      </c>
      <c r="Q15986" s="3" t="str">
        <f>VLOOKUP(P15986,'Classificazione UD'!A:B,2,FALSE)</f>
        <v>Fiscale</v>
      </c>
    </row>
    <row r="15987" spans="1:17" ht="15" customHeight="1" x14ac:dyDescent="0.25">
      <c r="A15987" s="30">
        <v>2017</v>
      </c>
      <c r="B15987" s="3" t="s">
        <v>118</v>
      </c>
      <c r="C15987" s="3" t="s">
        <v>212</v>
      </c>
      <c r="D15987" s="3" t="s">
        <v>212</v>
      </c>
      <c r="E15987" s="3">
        <v>175</v>
      </c>
      <c r="F15987" s="3">
        <v>667</v>
      </c>
      <c r="G15987" s="3">
        <v>667</v>
      </c>
      <c r="H15987" s="3">
        <v>141923598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0</v>
      </c>
      <c r="O15987" s="3">
        <v>0</v>
      </c>
      <c r="P15987" s="3" t="str">
        <f>B15987&amp;" | "&amp;C15987&amp;" | "&amp;D15987</f>
        <v>documentazione_amministrativa / decreti_ordinanze | Decreti del Presidente | Decreti del Presidente</v>
      </c>
      <c r="Q15987" s="3" t="str">
        <f>VLOOKUP(P15987,'Classificazione UD'!A:B,2,FALSE)</f>
        <v>Amministrativo</v>
      </c>
    </row>
    <row r="15988" spans="1:17" ht="15" customHeight="1" x14ac:dyDescent="0.25">
      <c r="A15988" s="30">
        <v>2017</v>
      </c>
      <c r="B15988" s="3" t="s">
        <v>36</v>
      </c>
      <c r="C15988" s="3" t="s">
        <v>213</v>
      </c>
      <c r="D15988" s="3" t="s">
        <v>213</v>
      </c>
      <c r="E15988" s="3">
        <v>21133</v>
      </c>
      <c r="F15988" s="3">
        <v>88054</v>
      </c>
      <c r="G15988" s="3">
        <v>88054</v>
      </c>
      <c r="H15988" s="3">
        <v>31971680559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3" t="str">
        <f>B15988&amp;" | "&amp;C15988&amp;" | "&amp;D15988</f>
        <v>documentazione_amministrativa / documenti_protocollati | Documenti Protocollati | Documenti Protocollati</v>
      </c>
      <c r="Q15988" s="3" t="str">
        <f>VLOOKUP(P15988,'Classificazione UD'!A:B,2,FALSE)</f>
        <v>Protocollo</v>
      </c>
    </row>
    <row r="15989" spans="1:17" ht="15" customHeight="1" x14ac:dyDescent="0.25">
      <c r="A15989" s="30">
        <v>2017</v>
      </c>
      <c r="B15989" s="3" t="s">
        <v>44</v>
      </c>
      <c r="C15989" s="3" t="s">
        <v>215</v>
      </c>
      <c r="D15989" s="3" t="s">
        <v>215</v>
      </c>
      <c r="E15989" s="3">
        <v>19</v>
      </c>
      <c r="F15989" s="3">
        <v>94</v>
      </c>
      <c r="G15989" s="3">
        <v>94</v>
      </c>
      <c r="H15989" s="3">
        <v>19498947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3" t="str">
        <f>B15989&amp;" | "&amp;C15989&amp;" | "&amp;D15989</f>
        <v>documentazione_amministrativa / deliberazioni | DELIBERA CONSIGLIO PROVINCIALE | DELIBERA CONSIGLIO PROVINCIALE</v>
      </c>
      <c r="Q15989" s="3" t="str">
        <f>VLOOKUP(P15989,'Classificazione UD'!A:B,2,FALSE)</f>
        <v>Amministrativo</v>
      </c>
    </row>
    <row r="15990" spans="1:17" ht="15" customHeight="1" x14ac:dyDescent="0.25">
      <c r="A15990" s="30">
        <v>2017</v>
      </c>
      <c r="B15990" s="3" t="s">
        <v>48</v>
      </c>
      <c r="C15990" s="3" t="s">
        <v>219</v>
      </c>
      <c r="D15990" s="3" t="s">
        <v>219</v>
      </c>
      <c r="E15990" s="3">
        <v>106</v>
      </c>
      <c r="F15990" s="3">
        <v>599</v>
      </c>
      <c r="G15990" s="3">
        <v>599</v>
      </c>
      <c r="H15990" s="3">
        <v>145380992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 t="str">
        <f>B15990&amp;" | "&amp;C15990&amp;" | "&amp;D15990</f>
        <v>documentazione_amministrativa / determinazioni | PROVVEDIMENTO DEL PRESIDENTE | PROVVEDIMENTO DEL PRESIDENTE</v>
      </c>
      <c r="Q15990" s="3" t="str">
        <f>VLOOKUP(P15990,'Classificazione UD'!A:B,2,FALSE)</f>
        <v>Amministrativo</v>
      </c>
    </row>
    <row r="15991" spans="1:17" ht="15" customHeight="1" x14ac:dyDescent="0.25">
      <c r="A15991" s="30">
        <v>2017</v>
      </c>
      <c r="B15991" s="3" t="s">
        <v>118</v>
      </c>
      <c r="C15991" s="3" t="s">
        <v>220</v>
      </c>
      <c r="D15991" s="3" t="s">
        <v>220</v>
      </c>
      <c r="E15991" s="3">
        <v>27</v>
      </c>
      <c r="F15991" s="3">
        <v>82</v>
      </c>
      <c r="G15991" s="3">
        <v>82</v>
      </c>
      <c r="H15991" s="3">
        <v>20592096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P15991" s="3" t="str">
        <f>B15991&amp;" | "&amp;C15991&amp;" | "&amp;D15991</f>
        <v>documentazione_amministrativa / decreti_ordinanze | Decreti presidenziali | Decreti presidenziali</v>
      </c>
      <c r="Q15991" s="3" t="str">
        <f>VLOOKUP(P15991,'Classificazione UD'!A:B,2,FALSE)</f>
        <v>Amministrativo</v>
      </c>
    </row>
    <row r="15992" spans="1:17" ht="15" customHeight="1" x14ac:dyDescent="0.25">
      <c r="A15992" s="30">
        <v>2017</v>
      </c>
      <c r="B15992" s="3" t="s">
        <v>48</v>
      </c>
      <c r="C15992" s="3" t="s">
        <v>186</v>
      </c>
      <c r="D15992" s="3" t="s">
        <v>186</v>
      </c>
      <c r="E15992" s="3">
        <v>1080</v>
      </c>
      <c r="F15992" s="3">
        <v>4231</v>
      </c>
      <c r="G15992" s="3">
        <v>4231</v>
      </c>
      <c r="H15992" s="3">
        <v>1098320897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 t="str">
        <f>B15992&amp;" | "&amp;C15992&amp;" | "&amp;D15992</f>
        <v>documentazione_amministrativa / determinazioni | DETERMINAZIONI DIRIGENZIALI | DETERMINAZIONI DIRIGENZIALI</v>
      </c>
      <c r="Q15992" s="3" t="str">
        <f>VLOOKUP(P15992,'Classificazione UD'!A:B,2,FALSE)</f>
        <v>Amministrativo</v>
      </c>
    </row>
    <row r="15993" spans="1:17" ht="15" customHeight="1" x14ac:dyDescent="0.25">
      <c r="A15993" s="30">
        <v>2017</v>
      </c>
      <c r="B15993" s="3" t="s">
        <v>36</v>
      </c>
      <c r="C15993" s="3" t="s">
        <v>223</v>
      </c>
      <c r="D15993" s="3" t="s">
        <v>223</v>
      </c>
      <c r="E15993" s="3">
        <v>24274</v>
      </c>
      <c r="F15993" s="3">
        <v>90464</v>
      </c>
      <c r="G15993" s="3">
        <v>90464</v>
      </c>
      <c r="H15993" s="3">
        <v>31303352107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 t="str">
        <f>B15993&amp;" | "&amp;C15993&amp;" | "&amp;D15993</f>
        <v>documentazione_amministrativa / documenti_protocollati | Documenti informatici registrati al Protocollo Generale | Documenti informatici registrati al Protocollo Generale</v>
      </c>
      <c r="Q15993" s="3" t="str">
        <f>VLOOKUP(P15993,'Classificazione UD'!A:B,2,FALSE)</f>
        <v>Protocollo</v>
      </c>
    </row>
    <row r="15994" spans="1:17" ht="15" customHeight="1" x14ac:dyDescent="0.25">
      <c r="A15994" s="30">
        <v>2017</v>
      </c>
      <c r="B15994" s="3" t="s">
        <v>20</v>
      </c>
      <c r="C15994" s="3" t="s">
        <v>21</v>
      </c>
      <c r="D15994" s="3" t="s">
        <v>21</v>
      </c>
      <c r="E15994" s="3">
        <v>302</v>
      </c>
      <c r="F15994" s="3">
        <v>504</v>
      </c>
      <c r="G15994" s="3">
        <v>504</v>
      </c>
      <c r="H15994" s="3">
        <v>48260943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 t="str">
        <f>B15994&amp;" | "&amp;C15994&amp;" | "&amp;D15994</f>
        <v>documentazione_amministrativa / registri | REGISTRO GIORNALIERO | REGISTRO GIORNALIERO</v>
      </c>
      <c r="Q15994" s="3" t="str">
        <f>VLOOKUP(P15994,'Classificazione UD'!A:B,2,FALSE)</f>
        <v>RGP</v>
      </c>
    </row>
    <row r="15995" spans="1:17" ht="15" customHeight="1" x14ac:dyDescent="0.25">
      <c r="A15995" s="30">
        <v>2017</v>
      </c>
      <c r="B15995" s="3" t="s">
        <v>44</v>
      </c>
      <c r="C15995" s="3" t="s">
        <v>332</v>
      </c>
      <c r="D15995" s="3" t="s">
        <v>332</v>
      </c>
      <c r="E15995" s="3">
        <v>95</v>
      </c>
      <c r="F15995" s="3">
        <v>813</v>
      </c>
      <c r="G15995" s="3">
        <v>813</v>
      </c>
      <c r="H15995" s="3">
        <v>642773491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 t="str">
        <f>B15995&amp;" | "&amp;C15995&amp;" | "&amp;D15995</f>
        <v>documentazione_amministrativa / deliberazioni | ATTO DEL PRESIDENTE | ATTO DEL PRESIDENTE</v>
      </c>
      <c r="Q15995" s="3" t="str">
        <f>VLOOKUP(P15995,'Classificazione UD'!A:B,2,FALSE)</f>
        <v>Amministrativo</v>
      </c>
    </row>
    <row r="15996" spans="1:17" ht="15" customHeight="1" x14ac:dyDescent="0.25">
      <c r="A15996" s="30">
        <v>2017</v>
      </c>
      <c r="B15996" s="3" t="s">
        <v>23</v>
      </c>
      <c r="C15996" s="3" t="s">
        <v>333</v>
      </c>
      <c r="D15996" s="3" t="s">
        <v>333</v>
      </c>
      <c r="E15996" s="3">
        <v>1</v>
      </c>
      <c r="F15996" s="3">
        <v>2</v>
      </c>
      <c r="G15996" s="3">
        <v>2</v>
      </c>
      <c r="H15996" s="3">
        <v>782351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3" t="str">
        <f>B15996&amp;" | "&amp;C15996&amp;" | "&amp;D15996</f>
        <v>documentazione_amministrativa / altri_documenti | ESITI CONSIGLIO PROVINCIALE | ESITI CONSIGLIO PROVINCIALE</v>
      </c>
      <c r="Q15996" s="3" t="str">
        <f>VLOOKUP(P15996,'Classificazione UD'!A:B,2,FALSE)</f>
        <v>Amministrativo</v>
      </c>
    </row>
    <row r="15997" spans="1:17" ht="15" customHeight="1" x14ac:dyDescent="0.25">
      <c r="A15997" s="30">
        <v>2017</v>
      </c>
      <c r="B15997" s="3" t="s">
        <v>44</v>
      </c>
      <c r="C15997" s="3" t="s">
        <v>334</v>
      </c>
      <c r="D15997" s="3" t="s">
        <v>334</v>
      </c>
      <c r="E15997" s="3">
        <v>5</v>
      </c>
      <c r="F15997" s="3">
        <v>31</v>
      </c>
      <c r="G15997" s="3">
        <v>31</v>
      </c>
      <c r="H15997" s="3">
        <v>19571109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0</v>
      </c>
      <c r="O15997" s="3">
        <v>0</v>
      </c>
      <c r="P15997" s="3" t="str">
        <f>B15997&amp;" | "&amp;C15997&amp;" | "&amp;D15997</f>
        <v>documentazione_amministrativa / deliberazioni | DELIBERA ASSEMBLEA SINDACI | DELIBERA ASSEMBLEA SINDACI</v>
      </c>
      <c r="Q15997" s="3" t="str">
        <f>VLOOKUP(P15997,'Classificazione UD'!A:B,2,FALSE)</f>
        <v>Amministrativo</v>
      </c>
    </row>
    <row r="15998" spans="1:17" ht="15" customHeight="1" x14ac:dyDescent="0.25">
      <c r="A15998" s="30">
        <v>2017</v>
      </c>
      <c r="B15998" s="3" t="s">
        <v>44</v>
      </c>
      <c r="C15998" s="3" t="s">
        <v>135</v>
      </c>
      <c r="D15998" s="3" t="s">
        <v>135</v>
      </c>
      <c r="E15998" s="3">
        <v>37</v>
      </c>
      <c r="F15998" s="3">
        <v>339</v>
      </c>
      <c r="G15998" s="3">
        <v>339</v>
      </c>
      <c r="H15998" s="3">
        <v>387033486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 t="str">
        <f>B15998&amp;" | "&amp;C15998&amp;" | "&amp;D15998</f>
        <v>documentazione_amministrativa / deliberazioni | DELIBERA DI CONSIGLIO | DELIBERA DI CONSIGLIO</v>
      </c>
      <c r="Q15998" s="3" t="str">
        <f>VLOOKUP(P15998,'Classificazione UD'!A:B,2,FALSE)</f>
        <v>Amministrativo</v>
      </c>
    </row>
    <row r="15999" spans="1:17" ht="15" customHeight="1" x14ac:dyDescent="0.25">
      <c r="A15999" s="30">
        <v>2017</v>
      </c>
      <c r="B15999" s="3" t="s">
        <v>48</v>
      </c>
      <c r="C15999" s="3" t="s">
        <v>175</v>
      </c>
      <c r="D15999" s="3" t="s">
        <v>175</v>
      </c>
      <c r="E15999" s="3">
        <v>783</v>
      </c>
      <c r="F15999" s="3">
        <v>1564</v>
      </c>
      <c r="G15999" s="3">
        <v>1564</v>
      </c>
      <c r="H15999" s="3">
        <v>1365108552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3" t="str">
        <f>B15999&amp;" | "&amp;C15999&amp;" | "&amp;D15999</f>
        <v>documentazione_amministrativa / determinazioni | DETERMINAZIONE | DETERMINAZIONE</v>
      </c>
      <c r="Q15999" s="3" t="str">
        <f>VLOOKUP(P15999,'Classificazione UD'!A:B,2,FALSE)</f>
        <v>Amministrativo</v>
      </c>
    </row>
    <row r="16000" spans="1:17" ht="15" customHeight="1" x14ac:dyDescent="0.25">
      <c r="A16000" s="30">
        <v>2017</v>
      </c>
      <c r="B16000" s="3" t="s">
        <v>48</v>
      </c>
      <c r="C16000" s="3" t="s">
        <v>335</v>
      </c>
      <c r="D16000" s="3" t="s">
        <v>335</v>
      </c>
      <c r="E16000" s="3">
        <v>49</v>
      </c>
      <c r="F16000" s="3">
        <v>146</v>
      </c>
      <c r="G16000" s="3">
        <v>146</v>
      </c>
      <c r="H16000" s="3">
        <v>95480787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 t="str">
        <f>B16000&amp;" | "&amp;C16000&amp;" | "&amp;D16000</f>
        <v>documentazione_amministrativa / determinazioni | PROVVEDIMENTO | PROVVEDIMENTO</v>
      </c>
      <c r="Q16000" s="3" t="str">
        <f>VLOOKUP(P16000,'Classificazione UD'!A:B,2,FALSE)</f>
        <v>Amministrativo</v>
      </c>
    </row>
    <row r="16001" spans="1:17" ht="15" customHeight="1" x14ac:dyDescent="0.25">
      <c r="A16001" s="30">
        <v>2017</v>
      </c>
      <c r="B16001" s="3" t="s">
        <v>17</v>
      </c>
      <c r="C16001" s="3" t="s">
        <v>27</v>
      </c>
      <c r="D16001" s="3" t="s">
        <v>19</v>
      </c>
      <c r="E16001" s="3">
        <v>2625</v>
      </c>
      <c r="F16001" s="3">
        <v>7981</v>
      </c>
      <c r="G16001" s="3">
        <v>7981</v>
      </c>
      <c r="H16001" s="3">
        <v>1211329361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 t="str">
        <f>B16001&amp;" | "&amp;C16001&amp;" | "&amp;D16001</f>
        <v>documentazione_amministrativa / documentazione_contabile | FATTURA PASSIVA | FATTURA</v>
      </c>
      <c r="Q16001" s="3" t="str">
        <f>VLOOKUP(P16001,'Classificazione UD'!A:B,2,FALSE)</f>
        <v>Fiscale</v>
      </c>
    </row>
    <row r="16002" spans="1:17" ht="15" customHeight="1" x14ac:dyDescent="0.25">
      <c r="A16002" s="30">
        <v>2017</v>
      </c>
      <c r="B16002" s="3" t="s">
        <v>17</v>
      </c>
      <c r="C16002" s="3" t="s">
        <v>27</v>
      </c>
      <c r="D16002" s="3" t="s">
        <v>28</v>
      </c>
      <c r="E16002" s="3">
        <v>139</v>
      </c>
      <c r="F16002" s="3">
        <v>420</v>
      </c>
      <c r="G16002" s="3">
        <v>420</v>
      </c>
      <c r="H16002" s="3">
        <v>47302457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 t="str">
        <f>B16002&amp;" | "&amp;C16002&amp;" | "&amp;D16002</f>
        <v>documentazione_amministrativa / documentazione_contabile | FATTURA PASSIVA | NOTA DI CREDITO</v>
      </c>
      <c r="Q16002" s="3" t="str">
        <f>VLOOKUP(P16002,'Classificazione UD'!A:B,2,FALSE)</f>
        <v>Fiscale</v>
      </c>
    </row>
    <row r="16003" spans="1:17" ht="15" customHeight="1" x14ac:dyDescent="0.25">
      <c r="A16003" s="30">
        <v>2017</v>
      </c>
      <c r="B16003" s="3" t="s">
        <v>17</v>
      </c>
      <c r="C16003" s="3" t="s">
        <v>27</v>
      </c>
      <c r="D16003" s="3" t="s">
        <v>86</v>
      </c>
      <c r="E16003" s="3">
        <v>4</v>
      </c>
      <c r="F16003" s="3">
        <v>12</v>
      </c>
      <c r="G16003" s="3">
        <v>12</v>
      </c>
      <c r="H16003" s="3">
        <v>90204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3" t="str">
        <f>B16003&amp;" | "&amp;C16003&amp;" | "&amp;D16003</f>
        <v>documentazione_amministrativa / documentazione_contabile | FATTURA PASSIVA | PARCELLA</v>
      </c>
      <c r="Q16003" s="3" t="str">
        <f>VLOOKUP(P16003,'Classificazione UD'!A:B,2,FALSE)</f>
        <v>Fiscale</v>
      </c>
    </row>
    <row r="16004" spans="1:17" ht="15" customHeight="1" x14ac:dyDescent="0.25">
      <c r="A16004" s="30">
        <v>2017</v>
      </c>
      <c r="B16004" s="3" t="s">
        <v>36</v>
      </c>
      <c r="C16004" s="3" t="s">
        <v>50</v>
      </c>
      <c r="D16004" s="3" t="s">
        <v>50</v>
      </c>
      <c r="E16004" s="3">
        <v>19631</v>
      </c>
      <c r="F16004" s="3">
        <v>91303</v>
      </c>
      <c r="G16004" s="3">
        <v>91303</v>
      </c>
      <c r="H16004" s="3">
        <v>55579064002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0</v>
      </c>
      <c r="O16004" s="3">
        <v>0</v>
      </c>
      <c r="P16004" s="3" t="str">
        <f>B16004&amp;" | "&amp;C16004&amp;" | "&amp;D16004</f>
        <v>documentazione_amministrativa / documenti_protocollati | DOCUMENTO PROTOCOLLATO | DOCUMENTO PROTOCOLLATO</v>
      </c>
      <c r="Q16004" s="3" t="str">
        <f>VLOOKUP(P16004,'Classificazione UD'!A:B,2,FALSE)</f>
        <v>Protocollo</v>
      </c>
    </row>
    <row r="16005" spans="1:17" ht="15" customHeight="1" x14ac:dyDescent="0.25">
      <c r="A16005" s="30">
        <v>2017</v>
      </c>
      <c r="B16005" s="3" t="s">
        <v>20</v>
      </c>
      <c r="C16005" s="3" t="s">
        <v>21</v>
      </c>
      <c r="D16005" s="3" t="s">
        <v>21</v>
      </c>
      <c r="E16005" s="3">
        <v>51</v>
      </c>
      <c r="F16005" s="3">
        <v>51</v>
      </c>
      <c r="G16005" s="3">
        <v>51</v>
      </c>
      <c r="H16005" s="3">
        <v>4933262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>
        <v>0</v>
      </c>
      <c r="O16005" s="3">
        <v>0</v>
      </c>
      <c r="P16005" s="3" t="str">
        <f>B16005&amp;" | "&amp;C16005&amp;" | "&amp;D16005</f>
        <v>documentazione_amministrativa / registri | REGISTRO GIORNALIERO | REGISTRO GIORNALIERO</v>
      </c>
      <c r="Q16005" s="3" t="str">
        <f>VLOOKUP(P16005,'Classificazione UD'!A:B,2,FALSE)</f>
        <v>RGP</v>
      </c>
    </row>
    <row r="16006" spans="1:17" ht="15" customHeight="1" x14ac:dyDescent="0.25">
      <c r="A16006" s="30">
        <v>2017</v>
      </c>
      <c r="B16006" s="3" t="s">
        <v>20</v>
      </c>
      <c r="C16006" s="3" t="s">
        <v>21</v>
      </c>
      <c r="D16006" s="3" t="s">
        <v>21</v>
      </c>
      <c r="E16006" s="3">
        <v>305</v>
      </c>
      <c r="F16006" s="3">
        <v>505</v>
      </c>
      <c r="G16006" s="3">
        <v>505</v>
      </c>
      <c r="H16006" s="3">
        <v>39616179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s="3">
        <v>0</v>
      </c>
      <c r="P16006" s="3" t="str">
        <f>B16006&amp;" | "&amp;C16006&amp;" | "&amp;D16006</f>
        <v>documentazione_amministrativa / registri | REGISTRO GIORNALIERO | REGISTRO GIORNALIERO</v>
      </c>
      <c r="Q16006" s="3" t="str">
        <f>VLOOKUP(P16006,'Classificazione UD'!A:B,2,FALSE)</f>
        <v>RGP</v>
      </c>
    </row>
    <row r="16007" spans="1:17" ht="15" customHeight="1" x14ac:dyDescent="0.25">
      <c r="A16007" s="30">
        <v>2017</v>
      </c>
      <c r="B16007" s="3" t="s">
        <v>23</v>
      </c>
      <c r="C16007" s="3" t="s">
        <v>336</v>
      </c>
      <c r="D16007" s="3" t="s">
        <v>336</v>
      </c>
      <c r="E16007" s="3">
        <v>1</v>
      </c>
      <c r="F16007" s="3">
        <v>2</v>
      </c>
      <c r="G16007" s="3">
        <v>2</v>
      </c>
      <c r="H16007" s="3">
        <v>103911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3" t="str">
        <f>B16007&amp;" | "&amp;C16007&amp;" | "&amp;D16007</f>
        <v>documentazione_amministrativa / altri_documenti | ATTO AMMINISTRATIVO | ATTO AMMINISTRATIVO</v>
      </c>
      <c r="Q16007" s="3" t="str">
        <f>VLOOKUP(P16007,'Classificazione UD'!A:B,2,FALSE)</f>
        <v>Amministrativo</v>
      </c>
    </row>
    <row r="16008" spans="1:17" ht="15" customHeight="1" x14ac:dyDescent="0.25">
      <c r="A16008" s="30">
        <v>2017</v>
      </c>
      <c r="B16008" s="3" t="s">
        <v>36</v>
      </c>
      <c r="C16008" s="3" t="s">
        <v>337</v>
      </c>
      <c r="D16008" s="3" t="s">
        <v>337</v>
      </c>
      <c r="E16008" s="3">
        <v>4</v>
      </c>
      <c r="F16008" s="3">
        <v>4</v>
      </c>
      <c r="G16008" s="3">
        <v>4</v>
      </c>
      <c r="H16008" s="3">
        <v>381982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3" t="str">
        <f>B16008&amp;" | "&amp;C16008&amp;" | "&amp;D16008</f>
        <v>documentazione_amministrativa / documenti_protocollati | ATTO DEL PERSONALE | ATTO DEL PERSONALE</v>
      </c>
      <c r="Q16008" s="3" t="str">
        <f>VLOOKUP(P16008,'Classificazione UD'!A:B,2,FALSE)</f>
        <v>Amministrativo</v>
      </c>
    </row>
    <row r="16009" spans="1:17" ht="15" customHeight="1" x14ac:dyDescent="0.25">
      <c r="A16009" s="30">
        <v>2017</v>
      </c>
      <c r="B16009" s="3" t="s">
        <v>44</v>
      </c>
      <c r="C16009" s="3" t="s">
        <v>338</v>
      </c>
      <c r="D16009" s="3" t="s">
        <v>338</v>
      </c>
      <c r="E16009" s="3">
        <v>2</v>
      </c>
      <c r="F16009" s="3">
        <v>9</v>
      </c>
      <c r="G16009" s="3">
        <v>9</v>
      </c>
      <c r="H16009" s="3">
        <v>900448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 t="str">
        <f>B16009&amp;" | "&amp;C16009&amp;" | "&amp;D16009</f>
        <v>documentazione_amministrativa / deliberazioni | DELIBERA CONSIGLIO | DELIBERA CONSIGLIO</v>
      </c>
      <c r="Q16009" s="3" t="str">
        <f>VLOOKUP(P16009,'Classificazione UD'!A:B,2,FALSE)</f>
        <v>Amministrativo</v>
      </c>
    </row>
    <row r="16010" spans="1:17" ht="15" customHeight="1" x14ac:dyDescent="0.25">
      <c r="A16010" s="30">
        <v>2017</v>
      </c>
      <c r="B16010" s="3" t="s">
        <v>48</v>
      </c>
      <c r="C16010" s="3" t="s">
        <v>175</v>
      </c>
      <c r="D16010" s="3" t="s">
        <v>175</v>
      </c>
      <c r="E16010" s="3">
        <v>2</v>
      </c>
      <c r="F16010" s="3">
        <v>4</v>
      </c>
      <c r="G16010" s="3">
        <v>4</v>
      </c>
      <c r="H16010" s="3">
        <v>355079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 t="str">
        <f>B16010&amp;" | "&amp;C16010&amp;" | "&amp;D16010</f>
        <v>documentazione_amministrativa / determinazioni | DETERMINAZIONE | DETERMINAZIONE</v>
      </c>
      <c r="Q16010" s="3" t="str">
        <f>VLOOKUP(P16010,'Classificazione UD'!A:B,2,FALSE)</f>
        <v>Amministrativo</v>
      </c>
    </row>
    <row r="16011" spans="1:17" ht="15" customHeight="1" x14ac:dyDescent="0.25">
      <c r="A16011" s="30">
        <v>2017</v>
      </c>
      <c r="B16011" s="3" t="s">
        <v>17</v>
      </c>
      <c r="C16011" s="3" t="s">
        <v>27</v>
      </c>
      <c r="D16011" s="3" t="s">
        <v>19</v>
      </c>
      <c r="E16011" s="3">
        <v>3594</v>
      </c>
      <c r="F16011" s="3">
        <v>10852</v>
      </c>
      <c r="G16011" s="3">
        <v>10852</v>
      </c>
      <c r="H16011" s="3">
        <v>999609240</v>
      </c>
      <c r="I16011" s="3">
        <v>0</v>
      </c>
      <c r="J16011" s="3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3" t="str">
        <f>B16011&amp;" | "&amp;C16011&amp;" | "&amp;D16011</f>
        <v>documentazione_amministrativa / documentazione_contabile | FATTURA PASSIVA | FATTURA</v>
      </c>
      <c r="Q16011" s="3" t="str">
        <f>VLOOKUP(P16011,'Classificazione UD'!A:B,2,FALSE)</f>
        <v>Fiscale</v>
      </c>
    </row>
    <row r="16012" spans="1:17" ht="15" customHeight="1" x14ac:dyDescent="0.25">
      <c r="A16012" s="30">
        <v>2017</v>
      </c>
      <c r="B16012" s="3" t="s">
        <v>17</v>
      </c>
      <c r="C16012" s="3" t="s">
        <v>27</v>
      </c>
      <c r="D16012" s="3" t="s">
        <v>28</v>
      </c>
      <c r="E16012" s="3">
        <v>143</v>
      </c>
      <c r="F16012" s="3">
        <v>431</v>
      </c>
      <c r="G16012" s="3">
        <v>431</v>
      </c>
      <c r="H16012" s="3">
        <v>20269162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3" t="str">
        <f>B16012&amp;" | "&amp;C16012&amp;" | "&amp;D16012</f>
        <v>documentazione_amministrativa / documentazione_contabile | FATTURA PASSIVA | NOTA DI CREDITO</v>
      </c>
      <c r="Q16012" s="3" t="str">
        <f>VLOOKUP(P16012,'Classificazione UD'!A:B,2,FALSE)</f>
        <v>Fiscale</v>
      </c>
    </row>
    <row r="16013" spans="1:17" ht="15" customHeight="1" x14ac:dyDescent="0.25">
      <c r="A16013" s="30">
        <v>2017</v>
      </c>
      <c r="B16013" s="3" t="s">
        <v>17</v>
      </c>
      <c r="C16013" s="3" t="s">
        <v>27</v>
      </c>
      <c r="D16013" s="3" t="s">
        <v>32</v>
      </c>
      <c r="E16013" s="3">
        <v>2</v>
      </c>
      <c r="F16013" s="3">
        <v>6</v>
      </c>
      <c r="G16013" s="3">
        <v>6</v>
      </c>
      <c r="H16013" s="3">
        <v>23817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s="3">
        <v>0</v>
      </c>
      <c r="P16013" s="3" t="str">
        <f>B16013&amp;" | "&amp;C16013&amp;" | "&amp;D16013</f>
        <v>documentazione_amministrativa / documentazione_contabile | FATTURA PASSIVA | NOTA DI DEBITO</v>
      </c>
      <c r="Q16013" s="3" t="str">
        <f>VLOOKUP(P16013,'Classificazione UD'!A:B,2,FALSE)</f>
        <v>Fiscale</v>
      </c>
    </row>
    <row r="16014" spans="1:17" ht="15" customHeight="1" x14ac:dyDescent="0.25">
      <c r="A16014" s="30">
        <v>2017</v>
      </c>
      <c r="B16014" s="3" t="s">
        <v>17</v>
      </c>
      <c r="C16014" s="3" t="s">
        <v>27</v>
      </c>
      <c r="D16014" s="3" t="s">
        <v>86</v>
      </c>
      <c r="E16014" s="3">
        <v>12</v>
      </c>
      <c r="F16014" s="3">
        <v>36</v>
      </c>
      <c r="G16014" s="3">
        <v>36</v>
      </c>
      <c r="H16014" s="3">
        <v>104888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s="3">
        <v>0</v>
      </c>
      <c r="P16014" s="3" t="str">
        <f>B16014&amp;" | "&amp;C16014&amp;" | "&amp;D16014</f>
        <v>documentazione_amministrativa / documentazione_contabile | FATTURA PASSIVA | PARCELLA</v>
      </c>
      <c r="Q16014" s="3" t="str">
        <f>VLOOKUP(P16014,'Classificazione UD'!A:B,2,FALSE)</f>
        <v>Fiscale</v>
      </c>
    </row>
    <row r="16015" spans="1:17" ht="15" customHeight="1" x14ac:dyDescent="0.25">
      <c r="A16015" s="30">
        <v>2017</v>
      </c>
      <c r="B16015" s="3" t="s">
        <v>36</v>
      </c>
      <c r="C16015" s="3" t="s">
        <v>339</v>
      </c>
      <c r="D16015" s="3" t="s">
        <v>339</v>
      </c>
      <c r="E16015" s="3">
        <v>2</v>
      </c>
      <c r="F16015" s="3">
        <v>6</v>
      </c>
      <c r="G16015" s="3">
        <v>6</v>
      </c>
      <c r="H16015" s="3">
        <v>427410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>
        <v>0</v>
      </c>
      <c r="O16015" s="3">
        <v>0</v>
      </c>
      <c r="P16015" s="3" t="str">
        <f>B16015&amp;" | "&amp;C16015&amp;" | "&amp;D16015</f>
        <v>documentazione_amministrativa / documenti_protocollati | DECRETO PRESIDENTE DELLA PROVINCIA | DECRETO PRESIDENTE DELLA PROVINCIA</v>
      </c>
      <c r="Q16015" s="3" t="str">
        <f>VLOOKUP(P16015,'Classificazione UD'!A:B,2,FALSE)</f>
        <v>Amministrativo</v>
      </c>
    </row>
    <row r="16016" spans="1:17" ht="15" customHeight="1" x14ac:dyDescent="0.25">
      <c r="A16016" s="30">
        <v>2017</v>
      </c>
      <c r="B16016" s="3" t="s">
        <v>36</v>
      </c>
      <c r="C16016" s="3" t="s">
        <v>50</v>
      </c>
      <c r="D16016" s="3" t="s">
        <v>50</v>
      </c>
      <c r="E16016" s="3">
        <v>5583</v>
      </c>
      <c r="F16016" s="3">
        <v>32972</v>
      </c>
      <c r="G16016" s="3">
        <v>32972</v>
      </c>
      <c r="H16016" s="3">
        <v>10475442105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3" t="str">
        <f>B16016&amp;" | "&amp;C16016&amp;" | "&amp;D16016</f>
        <v>documentazione_amministrativa / documenti_protocollati | DOCUMENTO PROTOCOLLATO | DOCUMENTO PROTOCOLLATO</v>
      </c>
      <c r="Q16016" s="3" t="str">
        <f>VLOOKUP(P16016,'Classificazione UD'!A:B,2,FALSE)</f>
        <v>Protocollo</v>
      </c>
    </row>
    <row r="16017" spans="1:17" ht="15" customHeight="1" x14ac:dyDescent="0.25">
      <c r="A16017" s="30">
        <v>2017</v>
      </c>
      <c r="B16017" s="3" t="s">
        <v>20</v>
      </c>
      <c r="C16017" s="3" t="s">
        <v>21</v>
      </c>
      <c r="D16017" s="3" t="s">
        <v>21</v>
      </c>
      <c r="E16017" s="3">
        <v>364</v>
      </c>
      <c r="F16017" s="3">
        <v>600</v>
      </c>
      <c r="G16017" s="3">
        <v>600</v>
      </c>
      <c r="H16017" s="3">
        <v>47486528</v>
      </c>
      <c r="I16017" s="3">
        <v>0</v>
      </c>
      <c r="J16017" s="3">
        <v>0</v>
      </c>
      <c r="K16017" s="3">
        <v>0</v>
      </c>
      <c r="L16017" s="3">
        <v>1</v>
      </c>
      <c r="M16017" s="3">
        <v>1</v>
      </c>
      <c r="N16017" s="3">
        <v>1</v>
      </c>
      <c r="O16017" s="3">
        <v>430299</v>
      </c>
      <c r="P16017" s="3" t="str">
        <f>B16017&amp;" | "&amp;C16017&amp;" | "&amp;D16017</f>
        <v>documentazione_amministrativa / registri | REGISTRO GIORNALIERO | REGISTRO GIORNALIERO</v>
      </c>
      <c r="Q16017" s="3" t="str">
        <f>VLOOKUP(P16017,'Classificazione UD'!A:B,2,FALSE)</f>
        <v>RGP</v>
      </c>
    </row>
    <row r="16018" spans="1:17" ht="15" customHeight="1" x14ac:dyDescent="0.25">
      <c r="A16018" s="30">
        <v>2017</v>
      </c>
      <c r="B16018" s="3" t="s">
        <v>36</v>
      </c>
      <c r="C16018" s="3" t="s">
        <v>50</v>
      </c>
      <c r="D16018" s="3" t="s">
        <v>50</v>
      </c>
      <c r="E16018" s="3">
        <v>6589</v>
      </c>
      <c r="F16018" s="3">
        <v>24865</v>
      </c>
      <c r="G16018" s="3">
        <v>24865</v>
      </c>
      <c r="H16018" s="3">
        <v>12257558446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s="3">
        <v>0</v>
      </c>
      <c r="P16018" s="3" t="str">
        <f>B16018&amp;" | "&amp;C16018&amp;" | "&amp;D16018</f>
        <v>documentazione_amministrativa / documenti_protocollati | DOCUMENTO PROTOCOLLATO | DOCUMENTO PROTOCOLLATO</v>
      </c>
      <c r="Q16018" s="3" t="str">
        <f>VLOOKUP(P16018,'Classificazione UD'!A:B,2,FALSE)</f>
        <v>Protocollo</v>
      </c>
    </row>
    <row r="16019" spans="1:17" ht="15" customHeight="1" x14ac:dyDescent="0.25">
      <c r="A16019" s="30">
        <v>2017</v>
      </c>
      <c r="B16019" s="3" t="s">
        <v>36</v>
      </c>
      <c r="C16019" s="3" t="s">
        <v>50</v>
      </c>
      <c r="D16019" s="3" t="s">
        <v>50</v>
      </c>
      <c r="E16019" s="3">
        <v>538</v>
      </c>
      <c r="F16019" s="3">
        <v>829</v>
      </c>
      <c r="G16019" s="3">
        <v>829</v>
      </c>
      <c r="H16019" s="3">
        <v>44687843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0</v>
      </c>
      <c r="O16019" s="3">
        <v>0</v>
      </c>
      <c r="P16019" s="3" t="str">
        <f>B16019&amp;" | "&amp;C16019&amp;" | "&amp;D16019</f>
        <v>documentazione_amministrativa / documenti_protocollati | DOCUMENTO PROTOCOLLATO | DOCUMENTO PROTOCOLLATO</v>
      </c>
      <c r="Q16019" s="3" t="str">
        <f>VLOOKUP(P16019,'Classificazione UD'!A:B,2,FALSE)</f>
        <v>Protocollo</v>
      </c>
    </row>
    <row r="16020" spans="1:17" ht="15" customHeight="1" x14ac:dyDescent="0.25">
      <c r="A16020" s="30">
        <v>2017</v>
      </c>
      <c r="B16020" s="3" t="s">
        <v>48</v>
      </c>
      <c r="C16020" s="3" t="s">
        <v>340</v>
      </c>
      <c r="D16020" s="3" t="s">
        <v>340</v>
      </c>
      <c r="E16020" s="3">
        <v>360</v>
      </c>
      <c r="F16020" s="3">
        <v>549</v>
      </c>
      <c r="G16020" s="3">
        <v>549</v>
      </c>
      <c r="H16020" s="3">
        <v>85383524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3" t="str">
        <f>B16020&amp;" | "&amp;C16020&amp;" | "&amp;D16020</f>
        <v>documentazione_amministrativa / determinazioni | ATTO FIRMATO | ATTO FIRMATO</v>
      </c>
      <c r="Q16020" s="3" t="str">
        <f>VLOOKUP(P16020,'Classificazione UD'!A:B,2,FALSE)</f>
        <v>Amministrativo</v>
      </c>
    </row>
    <row r="16021" spans="1:17" ht="15" customHeight="1" x14ac:dyDescent="0.25">
      <c r="A16021" s="30">
        <v>2017</v>
      </c>
      <c r="B16021" s="3" t="s">
        <v>48</v>
      </c>
      <c r="C16021" s="3" t="s">
        <v>146</v>
      </c>
      <c r="D16021" s="3" t="s">
        <v>146</v>
      </c>
      <c r="E16021" s="3">
        <v>385</v>
      </c>
      <c r="F16021" s="3">
        <v>917</v>
      </c>
      <c r="G16021" s="3">
        <v>917</v>
      </c>
      <c r="H16021" s="3">
        <v>42763264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0</v>
      </c>
      <c r="O16021" s="3">
        <v>0</v>
      </c>
      <c r="P16021" s="3" t="str">
        <f>B16021&amp;" | "&amp;C16021&amp;" | "&amp;D16021</f>
        <v>documentazione_amministrativa / determinazioni | ATTO DI LIQUIDAZIONE | ATTO DI LIQUIDAZIONE</v>
      </c>
      <c r="Q16021" s="3" t="str">
        <f>VLOOKUP(P16021,'Classificazione UD'!A:B,2,FALSE)</f>
        <v>Amministrativo</v>
      </c>
    </row>
    <row r="16022" spans="1:17" ht="15" customHeight="1" x14ac:dyDescent="0.25">
      <c r="A16022" s="30">
        <v>2017</v>
      </c>
      <c r="B16022" s="3" t="s">
        <v>44</v>
      </c>
      <c r="C16022" s="3" t="s">
        <v>227</v>
      </c>
      <c r="D16022" s="3" t="s">
        <v>227</v>
      </c>
      <c r="E16022" s="3">
        <v>31</v>
      </c>
      <c r="F16022" s="3">
        <v>240</v>
      </c>
      <c r="G16022" s="3">
        <v>240</v>
      </c>
      <c r="H16022" s="3">
        <v>155992320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0</v>
      </c>
      <c r="O16022" s="3">
        <v>0</v>
      </c>
      <c r="P16022" s="3" t="str">
        <f>B16022&amp;" | "&amp;C16022&amp;" | "&amp;D16022</f>
        <v>documentazione_amministrativa / deliberazioni | Deliberazione di Consiglio Provinciale | Deliberazione di Consiglio Provinciale</v>
      </c>
      <c r="Q16022" s="3" t="str">
        <f>VLOOKUP(P16022,'Classificazione UD'!A:B,2,FALSE)</f>
        <v>Amministrativo</v>
      </c>
    </row>
    <row r="16023" spans="1:17" ht="15" customHeight="1" x14ac:dyDescent="0.25">
      <c r="A16023" s="30">
        <v>2017</v>
      </c>
      <c r="B16023" s="3" t="s">
        <v>118</v>
      </c>
      <c r="C16023" s="3" t="s">
        <v>184</v>
      </c>
      <c r="D16023" s="3" t="s">
        <v>184</v>
      </c>
      <c r="E16023" s="3">
        <v>17</v>
      </c>
      <c r="F16023" s="3">
        <v>34</v>
      </c>
      <c r="G16023" s="3">
        <v>34</v>
      </c>
      <c r="H16023" s="3">
        <v>1974737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s="3">
        <v>0</v>
      </c>
      <c r="P16023" s="3" t="str">
        <f>B16023&amp;" | "&amp;C16023&amp;" | "&amp;D16023</f>
        <v>documentazione_amministrativa / decreti_ordinanze | DECRETO DEL PRESIDENTE | DECRETO DEL PRESIDENTE</v>
      </c>
      <c r="Q16023" s="3" t="str">
        <f>VLOOKUP(P16023,'Classificazione UD'!A:B,2,FALSE)</f>
        <v>Amministrativo</v>
      </c>
    </row>
    <row r="16024" spans="1:17" ht="15" customHeight="1" x14ac:dyDescent="0.25">
      <c r="A16024" s="30">
        <v>2017</v>
      </c>
      <c r="B16024" s="3" t="s">
        <v>44</v>
      </c>
      <c r="C16024" s="3" t="s">
        <v>218</v>
      </c>
      <c r="D16024" s="3" t="s">
        <v>218</v>
      </c>
      <c r="E16024" s="3">
        <v>113</v>
      </c>
      <c r="F16024" s="3">
        <v>691</v>
      </c>
      <c r="G16024" s="3">
        <v>691</v>
      </c>
      <c r="H16024" s="3">
        <v>107558242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s="3">
        <v>0</v>
      </c>
      <c r="P16024" s="3" t="str">
        <f>B16024&amp;" | "&amp;C16024&amp;" | "&amp;D16024</f>
        <v>documentazione_amministrativa / deliberazioni | DELIBERAZIONE DEL PRESIDENTE | DELIBERAZIONE DEL PRESIDENTE</v>
      </c>
      <c r="Q16024" s="3" t="str">
        <f>VLOOKUP(P16024,'Classificazione UD'!A:B,2,FALSE)</f>
        <v>Amministrativo</v>
      </c>
    </row>
    <row r="16025" spans="1:17" ht="15" customHeight="1" x14ac:dyDescent="0.25">
      <c r="A16025" s="30">
        <v>2017</v>
      </c>
      <c r="B16025" s="3" t="s">
        <v>48</v>
      </c>
      <c r="C16025" s="3" t="s">
        <v>228</v>
      </c>
      <c r="D16025" s="3" t="s">
        <v>228</v>
      </c>
      <c r="E16025" s="3">
        <v>1154</v>
      </c>
      <c r="F16025" s="3">
        <v>3529</v>
      </c>
      <c r="G16025" s="3">
        <v>3529</v>
      </c>
      <c r="H16025" s="3">
        <v>293417577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>
        <v>0</v>
      </c>
      <c r="O16025" s="3">
        <v>0</v>
      </c>
      <c r="P16025" s="3" t="str">
        <f>B16025&amp;" | "&amp;C16025&amp;" | "&amp;D16025</f>
        <v>documentazione_amministrativa / determinazioni | Determinazione Dirigenziale | Determinazione Dirigenziale</v>
      </c>
      <c r="Q16025" s="3" t="str">
        <f>VLOOKUP(P16025,'Classificazione UD'!A:B,2,FALSE)</f>
        <v>Amministrativo</v>
      </c>
    </row>
    <row r="16026" spans="1:17" ht="15" customHeight="1" x14ac:dyDescent="0.25">
      <c r="A16026" s="30">
        <v>2017</v>
      </c>
      <c r="B16026" s="3" t="s">
        <v>17</v>
      </c>
      <c r="C16026" s="3" t="s">
        <v>27</v>
      </c>
      <c r="D16026" s="3" t="s">
        <v>134</v>
      </c>
      <c r="E16026" s="3">
        <v>1</v>
      </c>
      <c r="F16026" s="3">
        <v>3</v>
      </c>
      <c r="G16026" s="3">
        <v>3</v>
      </c>
      <c r="H16026" s="3">
        <v>7596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s="3">
        <v>0</v>
      </c>
      <c r="P16026" s="3" t="str">
        <f>B16026&amp;" | "&amp;C16026&amp;" | "&amp;D16026</f>
        <v>documentazione_amministrativa / documentazione_contabile | FATTURA PASSIVA | ACCONTO/ANTICIPO SU PARCELLA</v>
      </c>
      <c r="Q16026" s="3" t="str">
        <f>VLOOKUP(P16026,'Classificazione UD'!A:B,2,FALSE)</f>
        <v>Fiscale</v>
      </c>
    </row>
    <row r="16027" spans="1:17" ht="15" customHeight="1" x14ac:dyDescent="0.25">
      <c r="A16027" s="30">
        <v>2017</v>
      </c>
      <c r="B16027" s="3" t="s">
        <v>17</v>
      </c>
      <c r="C16027" s="3" t="s">
        <v>27</v>
      </c>
      <c r="D16027" s="3" t="s">
        <v>19</v>
      </c>
      <c r="E16027" s="3">
        <v>2249</v>
      </c>
      <c r="F16027" s="3">
        <v>6765</v>
      </c>
      <c r="G16027" s="3">
        <v>6765</v>
      </c>
      <c r="H16027" s="3">
        <v>545904261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s="3">
        <v>0</v>
      </c>
      <c r="P16027" s="3" t="str">
        <f>B16027&amp;" | "&amp;C16027&amp;" | "&amp;D16027</f>
        <v>documentazione_amministrativa / documentazione_contabile | FATTURA PASSIVA | FATTURA</v>
      </c>
      <c r="Q16027" s="3" t="str">
        <f>VLOOKUP(P16027,'Classificazione UD'!A:B,2,FALSE)</f>
        <v>Fiscale</v>
      </c>
    </row>
    <row r="16028" spans="1:17" ht="15" customHeight="1" x14ac:dyDescent="0.25">
      <c r="A16028" s="30">
        <v>2017</v>
      </c>
      <c r="B16028" s="3" t="s">
        <v>17</v>
      </c>
      <c r="C16028" s="3" t="s">
        <v>27</v>
      </c>
      <c r="D16028" s="3" t="s">
        <v>28</v>
      </c>
      <c r="E16028" s="3">
        <v>37</v>
      </c>
      <c r="F16028" s="3">
        <v>111</v>
      </c>
      <c r="G16028" s="3">
        <v>111</v>
      </c>
      <c r="H16028" s="3">
        <v>5118195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 t="str">
        <f>B16028&amp;" | "&amp;C16028&amp;" | "&amp;D16028</f>
        <v>documentazione_amministrativa / documentazione_contabile | FATTURA PASSIVA | NOTA DI CREDITO</v>
      </c>
      <c r="Q16028" s="3" t="str">
        <f>VLOOKUP(P16028,'Classificazione UD'!A:B,2,FALSE)</f>
        <v>Fiscale</v>
      </c>
    </row>
    <row r="16029" spans="1:17" ht="15" customHeight="1" x14ac:dyDescent="0.25">
      <c r="A16029" s="30">
        <v>2017</v>
      </c>
      <c r="B16029" s="3" t="s">
        <v>17</v>
      </c>
      <c r="C16029" s="3" t="s">
        <v>27</v>
      </c>
      <c r="D16029" s="3" t="s">
        <v>86</v>
      </c>
      <c r="E16029" s="3">
        <v>35</v>
      </c>
      <c r="F16029" s="3">
        <v>107</v>
      </c>
      <c r="G16029" s="3">
        <v>107</v>
      </c>
      <c r="H16029" s="3">
        <v>819281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 t="str">
        <f>B16029&amp;" | "&amp;C16029&amp;" | "&amp;D16029</f>
        <v>documentazione_amministrativa / documentazione_contabile | FATTURA PASSIVA | PARCELLA</v>
      </c>
      <c r="Q16029" s="3" t="str">
        <f>VLOOKUP(P16029,'Classificazione UD'!A:B,2,FALSE)</f>
        <v>Fiscale</v>
      </c>
    </row>
    <row r="16030" spans="1:17" ht="15" customHeight="1" x14ac:dyDescent="0.25">
      <c r="A16030" s="30">
        <v>2017</v>
      </c>
      <c r="B16030" s="3" t="s">
        <v>48</v>
      </c>
      <c r="C16030" s="3" t="s">
        <v>341</v>
      </c>
      <c r="D16030" s="3" t="s">
        <v>341</v>
      </c>
      <c r="E16030" s="3">
        <v>87</v>
      </c>
      <c r="F16030" s="3">
        <v>87</v>
      </c>
      <c r="G16030" s="3">
        <v>87</v>
      </c>
      <c r="H16030" s="3">
        <v>5769667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3" t="str">
        <f>B16030&amp;" | "&amp;C16030&amp;" | "&amp;D16030</f>
        <v>documentazione_amministrativa / determinazioni | ORDINANZA DIRIGENZIALE STRADE | ORDINANZA DIRIGENZIALE STRADE</v>
      </c>
      <c r="Q16030" s="3" t="str">
        <f>VLOOKUP(P16030,'Classificazione UD'!A:B,2,FALSE)</f>
        <v>Amministrativo</v>
      </c>
    </row>
    <row r="16031" spans="1:17" ht="15" customHeight="1" x14ac:dyDescent="0.25">
      <c r="A16031" s="30">
        <v>2017</v>
      </c>
      <c r="B16031" s="3" t="s">
        <v>48</v>
      </c>
      <c r="C16031" s="3" t="s">
        <v>342</v>
      </c>
      <c r="D16031" s="3" t="s">
        <v>342</v>
      </c>
      <c r="E16031" s="3">
        <v>10</v>
      </c>
      <c r="F16031" s="3">
        <v>10</v>
      </c>
      <c r="G16031" s="3">
        <v>10</v>
      </c>
      <c r="H16031" s="3">
        <v>758350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3" t="str">
        <f>B16031&amp;" | "&amp;C16031&amp;" | "&amp;D16031</f>
        <v>documentazione_amministrativa / determinazioni | ORDINANZA INGIUNZIONE | ORDINANZA INGIUNZIONE</v>
      </c>
      <c r="Q16031" s="3" t="str">
        <f>VLOOKUP(P16031,'Classificazione UD'!A:B,2,FALSE)</f>
        <v>Amministrativo</v>
      </c>
    </row>
    <row r="16032" spans="1:17" ht="15" customHeight="1" x14ac:dyDescent="0.25">
      <c r="A16032" s="30">
        <v>2017</v>
      </c>
      <c r="B16032" s="3" t="s">
        <v>36</v>
      </c>
      <c r="C16032" s="3" t="s">
        <v>37</v>
      </c>
      <c r="D16032" s="3" t="s">
        <v>37</v>
      </c>
      <c r="E16032" s="3">
        <v>30687</v>
      </c>
      <c r="F16032" s="3">
        <v>117159</v>
      </c>
      <c r="G16032" s="3">
        <v>117159</v>
      </c>
      <c r="H16032" s="3">
        <v>29152159773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 t="str">
        <f>B16032&amp;" | "&amp;C16032&amp;" | "&amp;D16032</f>
        <v>documentazione_amministrativa / documenti_protocollati | Documento protocollato | Documento protocollato</v>
      </c>
      <c r="Q16032" s="3" t="str">
        <f>VLOOKUP(P16032,'Classificazione UD'!A:B,2,FALSE)</f>
        <v>Protocollo</v>
      </c>
    </row>
    <row r="16033" spans="1:17" ht="15" customHeight="1" x14ac:dyDescent="0.25">
      <c r="A16033" s="30">
        <v>2017</v>
      </c>
      <c r="B16033" s="3" t="s">
        <v>20</v>
      </c>
      <c r="C16033" s="3" t="s">
        <v>21</v>
      </c>
      <c r="D16033" s="3" t="s">
        <v>21</v>
      </c>
      <c r="E16033" s="3">
        <v>365</v>
      </c>
      <c r="F16033" s="3">
        <v>625</v>
      </c>
      <c r="G16033" s="3">
        <v>625</v>
      </c>
      <c r="H16033" s="3">
        <v>174421933</v>
      </c>
      <c r="I16033" s="3">
        <v>0</v>
      </c>
      <c r="J16033" s="3">
        <v>0</v>
      </c>
      <c r="K16033" s="3">
        <v>0</v>
      </c>
      <c r="L16033" s="3">
        <v>1</v>
      </c>
      <c r="M16033" s="3">
        <v>1</v>
      </c>
      <c r="N16033" s="3">
        <v>1</v>
      </c>
      <c r="O16033" s="3">
        <v>614314</v>
      </c>
      <c r="P16033" s="3" t="str">
        <f>B16033&amp;" | "&amp;C16033&amp;" | "&amp;D16033</f>
        <v>documentazione_amministrativa / registri | REGISTRO GIORNALIERO | REGISTRO GIORNALIERO</v>
      </c>
      <c r="Q16033" s="3" t="str">
        <f>VLOOKUP(P16033,'Classificazione UD'!A:B,2,FALSE)</f>
        <v>RGP</v>
      </c>
    </row>
    <row r="16034" spans="1:17" ht="15" customHeight="1" x14ac:dyDescent="0.25">
      <c r="A16034" s="30">
        <v>2017</v>
      </c>
      <c r="B16034" s="3" t="s">
        <v>17</v>
      </c>
      <c r="C16034" s="3" t="s">
        <v>27</v>
      </c>
      <c r="D16034" s="3" t="s">
        <v>19</v>
      </c>
      <c r="E16034" s="3">
        <v>80</v>
      </c>
      <c r="F16034" s="3">
        <v>240</v>
      </c>
      <c r="G16034" s="3">
        <v>240</v>
      </c>
      <c r="H16034" s="3">
        <v>9681668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s="3">
        <v>0</v>
      </c>
      <c r="P16034" s="3" t="str">
        <f>B16034&amp;" | "&amp;C16034&amp;" | "&amp;D16034</f>
        <v>documentazione_amministrativa / documentazione_contabile | FATTURA PASSIVA | FATTURA</v>
      </c>
      <c r="Q16034" s="3" t="str">
        <f>VLOOKUP(P16034,'Classificazione UD'!A:B,2,FALSE)</f>
        <v>Fiscale</v>
      </c>
    </row>
    <row r="16035" spans="1:17" ht="15" customHeight="1" x14ac:dyDescent="0.25">
      <c r="A16035" s="30">
        <v>2017</v>
      </c>
      <c r="B16035" s="3" t="s">
        <v>17</v>
      </c>
      <c r="C16035" s="3" t="s">
        <v>27</v>
      </c>
      <c r="D16035" s="3" t="s">
        <v>28</v>
      </c>
      <c r="E16035" s="3">
        <v>4</v>
      </c>
      <c r="F16035" s="3">
        <v>12</v>
      </c>
      <c r="G16035" s="3">
        <v>12</v>
      </c>
      <c r="H16035" s="3">
        <v>347723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0</v>
      </c>
      <c r="O16035" s="3">
        <v>0</v>
      </c>
      <c r="P16035" s="3" t="str">
        <f>B16035&amp;" | "&amp;C16035&amp;" | "&amp;D16035</f>
        <v>documentazione_amministrativa / documentazione_contabile | FATTURA PASSIVA | NOTA DI CREDITO</v>
      </c>
      <c r="Q16035" s="3" t="str">
        <f>VLOOKUP(P16035,'Classificazione UD'!A:B,2,FALSE)</f>
        <v>Fiscale</v>
      </c>
    </row>
    <row r="16036" spans="1:17" ht="15" customHeight="1" x14ac:dyDescent="0.25">
      <c r="A16036" s="30">
        <v>2017</v>
      </c>
      <c r="B16036" s="3" t="s">
        <v>17</v>
      </c>
      <c r="C16036" s="3" t="s">
        <v>27</v>
      </c>
      <c r="D16036" s="3" t="s">
        <v>86</v>
      </c>
      <c r="E16036" s="3">
        <v>2</v>
      </c>
      <c r="F16036" s="3">
        <v>6</v>
      </c>
      <c r="G16036" s="3">
        <v>6</v>
      </c>
      <c r="H16036" s="3">
        <v>16569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>
        <v>0</v>
      </c>
      <c r="O16036" s="3">
        <v>0</v>
      </c>
      <c r="P16036" s="3" t="str">
        <f>B16036&amp;" | "&amp;C16036&amp;" | "&amp;D16036</f>
        <v>documentazione_amministrativa / documentazione_contabile | FATTURA PASSIVA | PARCELLA</v>
      </c>
      <c r="Q16036" s="3" t="str">
        <f>VLOOKUP(P16036,'Classificazione UD'!A:B,2,FALSE)</f>
        <v>Fiscale</v>
      </c>
    </row>
    <row r="16037" spans="1:17" ht="15" customHeight="1" x14ac:dyDescent="0.25">
      <c r="A16037" s="30">
        <v>2017</v>
      </c>
      <c r="B16037" s="3" t="s">
        <v>36</v>
      </c>
      <c r="C16037" s="3" t="s">
        <v>50</v>
      </c>
      <c r="D16037" s="3" t="s">
        <v>50</v>
      </c>
      <c r="E16037" s="3">
        <v>8778</v>
      </c>
      <c r="F16037" s="3">
        <v>48147</v>
      </c>
      <c r="G16037" s="3">
        <v>48147</v>
      </c>
      <c r="H16037" s="3">
        <v>14990581749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3" t="str">
        <f>B16037&amp;" | "&amp;C16037&amp;" | "&amp;D16037</f>
        <v>documentazione_amministrativa / documenti_protocollati | DOCUMENTO PROTOCOLLATO | DOCUMENTO PROTOCOLLATO</v>
      </c>
      <c r="Q16037" s="3" t="str">
        <f>VLOOKUP(P16037,'Classificazione UD'!A:B,2,FALSE)</f>
        <v>Protocollo</v>
      </c>
    </row>
    <row r="16038" spans="1:17" ht="15" customHeight="1" x14ac:dyDescent="0.25">
      <c r="A16038" s="30">
        <v>2017</v>
      </c>
      <c r="B16038" s="3" t="s">
        <v>33</v>
      </c>
      <c r="C16038" s="3" t="s">
        <v>113</v>
      </c>
      <c r="D16038" s="3" t="s">
        <v>113</v>
      </c>
      <c r="E16038" s="3">
        <v>576</v>
      </c>
      <c r="F16038" s="3">
        <v>2740</v>
      </c>
      <c r="G16038" s="3">
        <v>2740</v>
      </c>
      <c r="H16038" s="3">
        <v>3088794447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s="3">
        <v>0</v>
      </c>
      <c r="P16038" s="3" t="str">
        <f>B16038&amp;" | "&amp;C16038&amp;" | "&amp;D16038</f>
        <v>documentazione_amministrativa / contratti_accordi | SCRITTURA PRIVATA | SCRITTURA PRIVATA</v>
      </c>
      <c r="Q16038" s="3" t="str">
        <f>VLOOKUP(P16038,'Classificazione UD'!A:B,2,FALSE)</f>
        <v>Contratto</v>
      </c>
    </row>
    <row r="16039" spans="1:17" ht="15" customHeight="1" x14ac:dyDescent="0.25">
      <c r="A16039" s="30">
        <v>2017</v>
      </c>
      <c r="B16039" s="3" t="s">
        <v>238</v>
      </c>
      <c r="C16039" s="3" t="s">
        <v>239</v>
      </c>
      <c r="D16039" s="3" t="s">
        <v>239</v>
      </c>
      <c r="E16039" s="3">
        <v>131</v>
      </c>
      <c r="F16039" s="3">
        <v>131</v>
      </c>
      <c r="G16039" s="3">
        <v>131</v>
      </c>
      <c r="H16039" s="3">
        <v>153180108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s="3">
        <v>0</v>
      </c>
      <c r="P16039" s="3" t="str">
        <f>B16039&amp;" | "&amp;C16039&amp;" | "&amp;D16039</f>
        <v>documentazione_amministrativa / bollettino_ufficiale | BOLLETTINO UFFICIALE | BOLLETTINO UFFICIALE</v>
      </c>
      <c r="Q16039" s="3" t="str">
        <f>VLOOKUP(P16039,'Classificazione UD'!A:B,2,FALSE)</f>
        <v>BUR</v>
      </c>
    </row>
    <row r="16040" spans="1:17" ht="15" customHeight="1" x14ac:dyDescent="0.25">
      <c r="A16040" s="30">
        <v>2017</v>
      </c>
      <c r="B16040" s="3" t="s">
        <v>23</v>
      </c>
      <c r="C16040" s="3" t="s">
        <v>230</v>
      </c>
      <c r="D16040" s="3" t="s">
        <v>230</v>
      </c>
      <c r="E16040" s="3">
        <v>1335</v>
      </c>
      <c r="F16040" s="3">
        <v>1784</v>
      </c>
      <c r="G16040" s="3">
        <v>1784</v>
      </c>
      <c r="H16040" s="3">
        <v>4318894540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3" t="str">
        <f>B16040&amp;" | "&amp;C16040&amp;" | "&amp;D16040</f>
        <v>documentazione_amministrativa / altri_documenti | COMUNICAZIONE INTERNA | COMUNICAZIONE INTERNA</v>
      </c>
      <c r="Q16040" s="3" t="str">
        <f>VLOOKUP(P16040,'Classificazione UD'!A:B,2,FALSE)</f>
        <v>Amministrativo</v>
      </c>
    </row>
    <row r="16041" spans="1:17" ht="15" customHeight="1" x14ac:dyDescent="0.25">
      <c r="A16041" s="30">
        <v>2017</v>
      </c>
      <c r="B16041" s="3" t="s">
        <v>23</v>
      </c>
      <c r="C16041" s="3" t="s">
        <v>117</v>
      </c>
      <c r="D16041" s="3" t="s">
        <v>117</v>
      </c>
      <c r="E16041" s="3">
        <v>1192</v>
      </c>
      <c r="F16041" s="3">
        <v>1906</v>
      </c>
      <c r="G16041" s="3">
        <v>1906</v>
      </c>
      <c r="H16041" s="3">
        <v>2355061808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 t="str">
        <f>B16041&amp;" | "&amp;C16041&amp;" | "&amp;D16041</f>
        <v>documentazione_amministrativa / altri_documenti | DOCUMENTO NON PROTOCOLLATO | DOCUMENTO NON PROTOCOLLATO</v>
      </c>
      <c r="Q16041" s="3" t="str">
        <f>VLOOKUP(P16041,'Classificazione UD'!A:B,2,FALSE)</f>
        <v>Amministrativo</v>
      </c>
    </row>
    <row r="16042" spans="1:17" ht="15" customHeight="1" x14ac:dyDescent="0.25">
      <c r="A16042" s="30">
        <v>2017</v>
      </c>
      <c r="B16042" s="3" t="s">
        <v>36</v>
      </c>
      <c r="C16042" s="3" t="s">
        <v>50</v>
      </c>
      <c r="D16042" s="3" t="s">
        <v>50</v>
      </c>
      <c r="E16042" s="3">
        <v>312021</v>
      </c>
      <c r="F16042" s="3">
        <v>838647</v>
      </c>
      <c r="G16042" s="3">
        <v>838647</v>
      </c>
      <c r="H16042" s="3">
        <v>442311074581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 t="str">
        <f>B16042&amp;" | "&amp;C16042&amp;" | "&amp;D16042</f>
        <v>documentazione_amministrativa / documenti_protocollati | DOCUMENTO PROTOCOLLATO | DOCUMENTO PROTOCOLLATO</v>
      </c>
      <c r="Q16042" s="3" t="str">
        <f>VLOOKUP(P16042,'Classificazione UD'!A:B,2,FALSE)</f>
        <v>Protocollo</v>
      </c>
    </row>
    <row r="16043" spans="1:17" ht="15" customHeight="1" x14ac:dyDescent="0.25">
      <c r="A16043" s="30">
        <v>2017</v>
      </c>
      <c r="B16043" s="3" t="s">
        <v>33</v>
      </c>
      <c r="C16043" s="3" t="s">
        <v>34</v>
      </c>
      <c r="D16043" s="3" t="s">
        <v>34</v>
      </c>
      <c r="E16043" s="3">
        <v>5</v>
      </c>
      <c r="F16043" s="3">
        <v>14</v>
      </c>
      <c r="G16043" s="3">
        <v>15</v>
      </c>
      <c r="H16043" s="3">
        <v>38819369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 t="str">
        <f>B16043&amp;" | "&amp;C16043&amp;" | "&amp;D16043</f>
        <v>documentazione_amministrativa / contratti_accordi | CONTRATTO | CONTRATTO</v>
      </c>
      <c r="Q16043" s="3" t="str">
        <f>VLOOKUP(P16043,'Classificazione UD'!A:B,2,FALSE)</f>
        <v>Contratto</v>
      </c>
    </row>
    <row r="16044" spans="1:17" ht="15" customHeight="1" x14ac:dyDescent="0.25">
      <c r="A16044" s="30">
        <v>2017</v>
      </c>
      <c r="B16044" s="3" t="s">
        <v>20</v>
      </c>
      <c r="C16044" s="3" t="s">
        <v>21</v>
      </c>
      <c r="D16044" s="3" t="s">
        <v>21</v>
      </c>
      <c r="E16044" s="3">
        <v>382</v>
      </c>
      <c r="F16044" s="3">
        <v>382</v>
      </c>
      <c r="G16044" s="3">
        <v>382</v>
      </c>
      <c r="H16044" s="3">
        <v>336136559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0</v>
      </c>
      <c r="O16044" s="3">
        <v>0</v>
      </c>
      <c r="P16044" s="3" t="str">
        <f>B16044&amp;" | "&amp;C16044&amp;" | "&amp;D16044</f>
        <v>documentazione_amministrativa / registri | REGISTRO GIORNALIERO | REGISTRO GIORNALIERO</v>
      </c>
      <c r="Q16044" s="3" t="str">
        <f>VLOOKUP(P16044,'Classificazione UD'!A:B,2,FALSE)</f>
        <v>RGP</v>
      </c>
    </row>
    <row r="16045" spans="1:17" ht="15" customHeight="1" x14ac:dyDescent="0.25">
      <c r="A16045" s="30">
        <v>2017</v>
      </c>
      <c r="B16045" s="3" t="s">
        <v>23</v>
      </c>
      <c r="C16045" s="3" t="s">
        <v>24</v>
      </c>
      <c r="D16045" s="3" t="s">
        <v>24</v>
      </c>
      <c r="E16045" s="3">
        <v>3</v>
      </c>
      <c r="F16045" s="3">
        <v>3</v>
      </c>
      <c r="G16045" s="3">
        <v>3</v>
      </c>
      <c r="H16045" s="3">
        <v>232375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0</v>
      </c>
      <c r="O16045" s="3">
        <v>0</v>
      </c>
      <c r="P16045" s="3" t="str">
        <f>B16045&amp;" | "&amp;C16045&amp;" | "&amp;D16045</f>
        <v>documentazione_amministrativa / altri_documenti | FOGLIO DI TRASFORMAZIONE | FOGLIO DI TRASFORMAZIONE</v>
      </c>
      <c r="Q16045" s="3" t="str">
        <f>VLOOKUP(P16045,'Classificazione UD'!A:B,2,FALSE)</f>
        <v>Tecnico</v>
      </c>
    </row>
    <row r="16046" spans="1:17" ht="15" customHeight="1" x14ac:dyDescent="0.25">
      <c r="A16046" s="30">
        <v>2017</v>
      </c>
      <c r="B16046" s="3" t="s">
        <v>17</v>
      </c>
      <c r="C16046" s="3" t="s">
        <v>27</v>
      </c>
      <c r="D16046" s="3" t="s">
        <v>19</v>
      </c>
      <c r="E16046" s="3">
        <v>1</v>
      </c>
      <c r="F16046" s="3">
        <v>2</v>
      </c>
      <c r="G16046" s="3">
        <v>4</v>
      </c>
      <c r="H16046" s="3">
        <v>206273</v>
      </c>
      <c r="I16046" s="3">
        <v>2</v>
      </c>
      <c r="J16046" s="3">
        <v>4</v>
      </c>
      <c r="K16046" s="3">
        <v>4861</v>
      </c>
      <c r="L16046" s="3">
        <v>0</v>
      </c>
      <c r="M16046" s="3">
        <v>0</v>
      </c>
      <c r="N16046" s="3">
        <v>0</v>
      </c>
      <c r="O16046" s="3">
        <v>0</v>
      </c>
      <c r="P16046" s="3" t="str">
        <f>B16046&amp;" | "&amp;C16046&amp;" | "&amp;D16046</f>
        <v>documentazione_amministrativa / documentazione_contabile | FATTURA PASSIVA | FATTURA</v>
      </c>
      <c r="Q16046" s="3" t="str">
        <f>VLOOKUP(P16046,'Classificazione UD'!A:B,2,FALSE)</f>
        <v>Fiscale</v>
      </c>
    </row>
    <row r="16047" spans="1:17" ht="15" customHeight="1" x14ac:dyDescent="0.25">
      <c r="A16047" s="30">
        <v>2017</v>
      </c>
      <c r="B16047" s="3" t="s">
        <v>20</v>
      </c>
      <c r="C16047" s="3" t="s">
        <v>21</v>
      </c>
      <c r="D16047" s="3" t="s">
        <v>21</v>
      </c>
      <c r="E16047" s="3">
        <v>516</v>
      </c>
      <c r="F16047" s="3">
        <v>516</v>
      </c>
      <c r="G16047" s="3">
        <v>516</v>
      </c>
      <c r="H16047" s="3">
        <v>135642578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3" t="str">
        <f>B16047&amp;" | "&amp;C16047&amp;" | "&amp;D16047</f>
        <v>documentazione_amministrativa / registri | REGISTRO GIORNALIERO | REGISTRO GIORNALIERO</v>
      </c>
      <c r="Q16047" s="3" t="str">
        <f>VLOOKUP(P16047,'Classificazione UD'!A:B,2,FALSE)</f>
        <v>RGP</v>
      </c>
    </row>
    <row r="16048" spans="1:17" ht="15" customHeight="1" x14ac:dyDescent="0.25">
      <c r="A16048" s="30">
        <v>2017</v>
      </c>
      <c r="B16048" s="3" t="s">
        <v>36</v>
      </c>
      <c r="C16048" s="3" t="s">
        <v>88</v>
      </c>
      <c r="D16048" s="3" t="s">
        <v>88</v>
      </c>
      <c r="E16048" s="3">
        <v>8614</v>
      </c>
      <c r="F16048" s="3">
        <v>28780</v>
      </c>
      <c r="G16048" s="3">
        <v>28780</v>
      </c>
      <c r="H16048" s="3">
        <v>11870126729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0</v>
      </c>
      <c r="P16048" s="3" t="str">
        <f>B16048&amp;" | "&amp;C16048&amp;" | "&amp;D16048</f>
        <v>documentazione_amministrativa / documenti_protocollati | PROTOCOLLO GENERALE | PROTOCOLLO GENERALE</v>
      </c>
      <c r="Q16048" s="3" t="str">
        <f>VLOOKUP(P16048,'Classificazione UD'!A:B,2,FALSE)</f>
        <v>Protocollo</v>
      </c>
    </row>
    <row r="16049" spans="1:17" ht="15" customHeight="1" x14ac:dyDescent="0.25">
      <c r="A16049" s="30">
        <v>2017</v>
      </c>
      <c r="B16049" s="3" t="s">
        <v>33</v>
      </c>
      <c r="C16049" s="3" t="s">
        <v>231</v>
      </c>
      <c r="D16049" s="3" t="s">
        <v>231</v>
      </c>
      <c r="E16049" s="3">
        <v>7</v>
      </c>
      <c r="F16049" s="3">
        <v>15</v>
      </c>
      <c r="G16049" s="3">
        <v>15</v>
      </c>
      <c r="H16049" s="3">
        <v>15809309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 t="str">
        <f>B16049&amp;" | "&amp;C16049&amp;" | "&amp;D16049</f>
        <v>documentazione_amministrativa / contratti_accordi | CONVENZIONE | CONVENZIONE</v>
      </c>
      <c r="Q16049" s="3" t="str">
        <f>VLOOKUP(P16049,'Classificazione UD'!A:B,2,FALSE)</f>
        <v>Contratto</v>
      </c>
    </row>
    <row r="16050" spans="1:17" ht="15" customHeight="1" x14ac:dyDescent="0.25">
      <c r="A16050" s="30">
        <v>2017</v>
      </c>
      <c r="B16050" s="3" t="s">
        <v>48</v>
      </c>
      <c r="C16050" s="3" t="s">
        <v>232</v>
      </c>
      <c r="D16050" s="3" t="s">
        <v>232</v>
      </c>
      <c r="E16050" s="3">
        <v>1021</v>
      </c>
      <c r="F16050" s="3">
        <v>1194</v>
      </c>
      <c r="G16050" s="3">
        <v>1194</v>
      </c>
      <c r="H16050" s="3">
        <v>505981720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s="3">
        <v>0</v>
      </c>
      <c r="P16050" s="3" t="str">
        <f>B16050&amp;" | "&amp;C16050&amp;" | "&amp;D16050</f>
        <v>documentazione_amministrativa / determinazioni | ATTO DEL DIRIGENTE | ATTO DEL DIRIGENTE</v>
      </c>
      <c r="Q16050" s="3" t="str">
        <f>VLOOKUP(P16050,'Classificazione UD'!A:B,2,FALSE)</f>
        <v>Amministrativo</v>
      </c>
    </row>
    <row r="16051" spans="1:17" ht="15" customHeight="1" x14ac:dyDescent="0.25">
      <c r="A16051" s="30">
        <v>2017</v>
      </c>
      <c r="B16051" s="3" t="s">
        <v>23</v>
      </c>
      <c r="C16051" s="3" t="s">
        <v>24</v>
      </c>
      <c r="D16051" s="3" t="s">
        <v>24</v>
      </c>
      <c r="E16051" s="3">
        <v>1</v>
      </c>
      <c r="F16051" s="3">
        <v>1</v>
      </c>
      <c r="G16051" s="3">
        <v>1</v>
      </c>
      <c r="H16051" s="3">
        <v>57885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3" t="str">
        <f>B16051&amp;" | "&amp;C16051&amp;" | "&amp;D16051</f>
        <v>documentazione_amministrativa / altri_documenti | FOGLIO DI TRASFORMAZIONE | FOGLIO DI TRASFORMAZIONE</v>
      </c>
      <c r="Q16051" s="3" t="str">
        <f>VLOOKUP(P16051,'Classificazione UD'!A:B,2,FALSE)</f>
        <v>Tecnico</v>
      </c>
    </row>
    <row r="16052" spans="1:17" ht="15" customHeight="1" x14ac:dyDescent="0.25">
      <c r="A16052" s="30">
        <v>2017</v>
      </c>
      <c r="B16052" s="3" t="s">
        <v>17</v>
      </c>
      <c r="C16052" s="3" t="s">
        <v>27</v>
      </c>
      <c r="D16052" s="3" t="s">
        <v>19</v>
      </c>
      <c r="E16052" s="3">
        <v>85</v>
      </c>
      <c r="F16052" s="3">
        <v>176</v>
      </c>
      <c r="G16052" s="3">
        <v>346</v>
      </c>
      <c r="H16052" s="3">
        <v>5761989</v>
      </c>
      <c r="I16052" s="3">
        <v>85</v>
      </c>
      <c r="J16052" s="3">
        <v>170</v>
      </c>
      <c r="K16052" s="3">
        <v>39739</v>
      </c>
      <c r="L16052" s="3">
        <v>0</v>
      </c>
      <c r="M16052" s="3">
        <v>0</v>
      </c>
      <c r="N16052" s="3">
        <v>0</v>
      </c>
      <c r="O16052" s="3">
        <v>0</v>
      </c>
      <c r="P16052" s="3" t="str">
        <f>B16052&amp;" | "&amp;C16052&amp;" | "&amp;D16052</f>
        <v>documentazione_amministrativa / documentazione_contabile | FATTURA PASSIVA | FATTURA</v>
      </c>
      <c r="Q16052" s="3" t="str">
        <f>VLOOKUP(P16052,'Classificazione UD'!A:B,2,FALSE)</f>
        <v>Fiscale</v>
      </c>
    </row>
    <row r="16053" spans="1:17" ht="15" customHeight="1" x14ac:dyDescent="0.25">
      <c r="A16053" s="30">
        <v>2017</v>
      </c>
      <c r="B16053" s="3" t="s">
        <v>20</v>
      </c>
      <c r="C16053" s="3" t="s">
        <v>21</v>
      </c>
      <c r="D16053" s="3" t="s">
        <v>21</v>
      </c>
      <c r="E16053" s="3">
        <v>363</v>
      </c>
      <c r="F16053" s="3">
        <v>363</v>
      </c>
      <c r="G16053" s="3">
        <v>363</v>
      </c>
      <c r="H16053" s="3">
        <v>80205865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 t="str">
        <f>B16053&amp;" | "&amp;C16053&amp;" | "&amp;D16053</f>
        <v>documentazione_amministrativa / registri | REGISTRO GIORNALIERO | REGISTRO GIORNALIERO</v>
      </c>
      <c r="Q16053" s="3" t="str">
        <f>VLOOKUP(P16053,'Classificazione UD'!A:B,2,FALSE)</f>
        <v>RGP</v>
      </c>
    </row>
    <row r="16054" spans="1:17" ht="15" customHeight="1" x14ac:dyDescent="0.25">
      <c r="A16054" s="30">
        <v>2017</v>
      </c>
      <c r="B16054" s="3" t="s">
        <v>38</v>
      </c>
      <c r="C16054" s="3" t="s">
        <v>235</v>
      </c>
      <c r="D16054" s="3" t="s">
        <v>236</v>
      </c>
      <c r="E16054" s="3">
        <v>3081608</v>
      </c>
      <c r="F16054" s="3">
        <v>12326432</v>
      </c>
      <c r="G16054" s="3">
        <v>12326432</v>
      </c>
      <c r="H16054" s="3">
        <v>37556510239</v>
      </c>
      <c r="I16054" s="3">
        <v>67831</v>
      </c>
      <c r="J16054" s="3">
        <v>135662</v>
      </c>
      <c r="K16054" s="3">
        <v>80010302</v>
      </c>
      <c r="L16054" s="3">
        <v>0</v>
      </c>
      <c r="M16054" s="3">
        <v>0</v>
      </c>
      <c r="N16054" s="3">
        <v>0</v>
      </c>
      <c r="O16054" s="3">
        <v>0</v>
      </c>
      <c r="P16054" s="3" t="str">
        <f>B16054&amp;" | "&amp;C16054&amp;" | "&amp;D16054</f>
        <v>documentazione_sanitaria / referti | RICETTA ELETTRONICA | RICHIESTA A SAC PER GENERAZIONE RICETTA</v>
      </c>
      <c r="Q16054" s="3" t="str">
        <f>VLOOKUP(P16054,'Classificazione UD'!A:B,2,FALSE)</f>
        <v>Richieste sanitarie</v>
      </c>
    </row>
    <row r="16055" spans="1:17" ht="15" customHeight="1" x14ac:dyDescent="0.25">
      <c r="A16055" s="30">
        <v>2017</v>
      </c>
      <c r="B16055" s="3" t="s">
        <v>38</v>
      </c>
      <c r="C16055" s="3" t="s">
        <v>235</v>
      </c>
      <c r="D16055" s="3" t="s">
        <v>236</v>
      </c>
      <c r="E16055" s="3">
        <v>4554461</v>
      </c>
      <c r="F16055" s="3">
        <v>18217844</v>
      </c>
      <c r="G16055" s="3">
        <v>18217844</v>
      </c>
      <c r="H16055" s="3">
        <v>56691430318</v>
      </c>
      <c r="I16055" s="3">
        <v>87537</v>
      </c>
      <c r="J16055" s="3">
        <v>175074</v>
      </c>
      <c r="K16055" s="3">
        <v>103368225</v>
      </c>
      <c r="L16055" s="3">
        <v>0</v>
      </c>
      <c r="M16055" s="3">
        <v>0</v>
      </c>
      <c r="N16055" s="3">
        <v>0</v>
      </c>
      <c r="O16055" s="3">
        <v>0</v>
      </c>
      <c r="P16055" s="3" t="str">
        <f>B16055&amp;" | "&amp;C16055&amp;" | "&amp;D16055</f>
        <v>documentazione_sanitaria / referti | RICETTA ELETTRONICA | RICHIESTA A SAC PER GENERAZIONE RICETTA</v>
      </c>
      <c r="Q16055" s="3" t="str">
        <f>VLOOKUP(P16055,'Classificazione UD'!A:B,2,FALSE)</f>
        <v>Richieste sanitarie</v>
      </c>
    </row>
    <row r="16056" spans="1:17" ht="15" customHeight="1" x14ac:dyDescent="0.25">
      <c r="A16056" s="30">
        <v>2017</v>
      </c>
      <c r="B16056" s="3" t="s">
        <v>38</v>
      </c>
      <c r="C16056" s="3" t="s">
        <v>235</v>
      </c>
      <c r="D16056" s="3" t="s">
        <v>236</v>
      </c>
      <c r="E16056" s="3">
        <v>5803151</v>
      </c>
      <c r="F16056" s="3">
        <v>23212604</v>
      </c>
      <c r="G16056" s="3">
        <v>23212604</v>
      </c>
      <c r="H16056" s="3">
        <v>74535342550</v>
      </c>
      <c r="I16056" s="3">
        <v>128468</v>
      </c>
      <c r="J16056" s="3">
        <v>256936</v>
      </c>
      <c r="K16056" s="3">
        <v>151834129</v>
      </c>
      <c r="L16056" s="3">
        <v>0</v>
      </c>
      <c r="M16056" s="3">
        <v>0</v>
      </c>
      <c r="N16056" s="3">
        <v>0</v>
      </c>
      <c r="O16056" s="3">
        <v>0</v>
      </c>
      <c r="P16056" s="3" t="str">
        <f>B16056&amp;" | "&amp;C16056&amp;" | "&amp;D16056</f>
        <v>documentazione_sanitaria / referti | RICETTA ELETTRONICA | RICHIESTA A SAC PER GENERAZIONE RICETTA</v>
      </c>
      <c r="Q16056" s="3" t="str">
        <f>VLOOKUP(P16056,'Classificazione UD'!A:B,2,FALSE)</f>
        <v>Richieste sanitarie</v>
      </c>
    </row>
    <row r="16057" spans="1:17" ht="15" customHeight="1" x14ac:dyDescent="0.25">
      <c r="A16057" s="30">
        <v>2017</v>
      </c>
      <c r="B16057" s="3" t="s">
        <v>38</v>
      </c>
      <c r="C16057" s="3" t="s">
        <v>235</v>
      </c>
      <c r="D16057" s="3" t="s">
        <v>236</v>
      </c>
      <c r="E16057" s="3">
        <v>8098248</v>
      </c>
      <c r="F16057" s="3">
        <v>32392992</v>
      </c>
      <c r="G16057" s="3">
        <v>32392992</v>
      </c>
      <c r="H16057" s="3">
        <v>98164511706</v>
      </c>
      <c r="I16057" s="3">
        <v>138560</v>
      </c>
      <c r="J16057" s="3">
        <v>277120</v>
      </c>
      <c r="K16057" s="3">
        <v>163582255</v>
      </c>
      <c r="L16057" s="3">
        <v>0</v>
      </c>
      <c r="M16057" s="3">
        <v>0</v>
      </c>
      <c r="N16057" s="3">
        <v>0</v>
      </c>
      <c r="O16057" s="3">
        <v>0</v>
      </c>
      <c r="P16057" s="3" t="str">
        <f>B16057&amp;" | "&amp;C16057&amp;" | "&amp;D16057</f>
        <v>documentazione_sanitaria / referti | RICETTA ELETTRONICA | RICHIESTA A SAC PER GENERAZIONE RICETTA</v>
      </c>
      <c r="Q16057" s="3" t="str">
        <f>VLOOKUP(P16057,'Classificazione UD'!A:B,2,FALSE)</f>
        <v>Richieste sanitarie</v>
      </c>
    </row>
    <row r="16058" spans="1:17" ht="15" customHeight="1" x14ac:dyDescent="0.25">
      <c r="A16058" s="30">
        <v>2017</v>
      </c>
      <c r="B16058" s="3" t="s">
        <v>38</v>
      </c>
      <c r="C16058" s="3" t="s">
        <v>235</v>
      </c>
      <c r="D16058" s="3" t="s">
        <v>236</v>
      </c>
      <c r="E16058" s="3">
        <v>10103595</v>
      </c>
      <c r="F16058" s="3">
        <v>40414380</v>
      </c>
      <c r="G16058" s="3">
        <v>40414380</v>
      </c>
      <c r="H16058" s="3">
        <v>124958109443</v>
      </c>
      <c r="I16058" s="3">
        <v>181017</v>
      </c>
      <c r="J16058" s="3">
        <v>362034</v>
      </c>
      <c r="K16058" s="3">
        <v>213699850</v>
      </c>
      <c r="L16058" s="3">
        <v>0</v>
      </c>
      <c r="M16058" s="3">
        <v>0</v>
      </c>
      <c r="N16058" s="3">
        <v>0</v>
      </c>
      <c r="O16058" s="3">
        <v>0</v>
      </c>
      <c r="P16058" s="3" t="str">
        <f>B16058&amp;" | "&amp;C16058&amp;" | "&amp;D16058</f>
        <v>documentazione_sanitaria / referti | RICETTA ELETTRONICA | RICHIESTA A SAC PER GENERAZIONE RICETTA</v>
      </c>
      <c r="Q16058" s="3" t="str">
        <f>VLOOKUP(P16058,'Classificazione UD'!A:B,2,FALSE)</f>
        <v>Richieste sanitarie</v>
      </c>
    </row>
    <row r="16059" spans="1:17" ht="15" customHeight="1" x14ac:dyDescent="0.25">
      <c r="A16059" s="30">
        <v>2017</v>
      </c>
      <c r="B16059" s="3" t="s">
        <v>38</v>
      </c>
      <c r="C16059" s="3" t="s">
        <v>235</v>
      </c>
      <c r="D16059" s="3" t="s">
        <v>236</v>
      </c>
      <c r="E16059" s="3">
        <v>1530722</v>
      </c>
      <c r="F16059" s="3">
        <v>6122888</v>
      </c>
      <c r="G16059" s="3">
        <v>6122888</v>
      </c>
      <c r="H16059" s="3">
        <v>18251094869</v>
      </c>
      <c r="I16059" s="3">
        <v>28037</v>
      </c>
      <c r="J16059" s="3">
        <v>56074</v>
      </c>
      <c r="K16059" s="3">
        <v>33152410</v>
      </c>
      <c r="L16059" s="3">
        <v>0</v>
      </c>
      <c r="M16059" s="3">
        <v>0</v>
      </c>
      <c r="N16059" s="3">
        <v>0</v>
      </c>
      <c r="O16059" s="3">
        <v>0</v>
      </c>
      <c r="P16059" s="3" t="str">
        <f>B16059&amp;" | "&amp;C16059&amp;" | "&amp;D16059</f>
        <v>documentazione_sanitaria / referti | RICETTA ELETTRONICA | RICHIESTA A SAC PER GENERAZIONE RICETTA</v>
      </c>
      <c r="Q16059" s="3" t="str">
        <f>VLOOKUP(P16059,'Classificazione UD'!A:B,2,FALSE)</f>
        <v>Richieste sanitarie</v>
      </c>
    </row>
    <row r="16060" spans="1:17" ht="15" customHeight="1" x14ac:dyDescent="0.25">
      <c r="A16060" s="30">
        <v>2017</v>
      </c>
      <c r="B16060" s="3" t="s">
        <v>38</v>
      </c>
      <c r="C16060" s="3" t="s">
        <v>235</v>
      </c>
      <c r="D16060" s="3" t="s">
        <v>236</v>
      </c>
      <c r="E16060" s="3">
        <v>4614979</v>
      </c>
      <c r="F16060" s="3">
        <v>18459916</v>
      </c>
      <c r="G16060" s="3">
        <v>18459916</v>
      </c>
      <c r="H16060" s="3">
        <v>57861266957</v>
      </c>
      <c r="I16060" s="3">
        <v>68870</v>
      </c>
      <c r="J16060" s="3">
        <v>137740</v>
      </c>
      <c r="K16060" s="3">
        <v>81542547</v>
      </c>
      <c r="L16060" s="3">
        <v>0</v>
      </c>
      <c r="M16060" s="3">
        <v>0</v>
      </c>
      <c r="N16060" s="3">
        <v>0</v>
      </c>
      <c r="O16060" s="3">
        <v>0</v>
      </c>
      <c r="P16060" s="3" t="str">
        <f>B16060&amp;" | "&amp;C16060&amp;" | "&amp;D16060</f>
        <v>documentazione_sanitaria / referti | RICETTA ELETTRONICA | RICHIESTA A SAC PER GENERAZIONE RICETTA</v>
      </c>
      <c r="Q16060" s="3" t="str">
        <f>VLOOKUP(P16060,'Classificazione UD'!A:B,2,FALSE)</f>
        <v>Richieste sanitarie</v>
      </c>
    </row>
    <row r="16061" spans="1:17" ht="15" customHeight="1" x14ac:dyDescent="0.25">
      <c r="A16061" s="30">
        <v>2017</v>
      </c>
      <c r="B16061" s="3" t="s">
        <v>38</v>
      </c>
      <c r="C16061" s="3" t="s">
        <v>235</v>
      </c>
      <c r="D16061" s="3" t="s">
        <v>236</v>
      </c>
      <c r="E16061" s="3">
        <v>15</v>
      </c>
      <c r="F16061" s="3">
        <v>60</v>
      </c>
      <c r="G16061" s="3">
        <v>60</v>
      </c>
      <c r="H16061" s="3">
        <v>198963</v>
      </c>
      <c r="I16061" s="3">
        <v>1</v>
      </c>
      <c r="J16061" s="3">
        <v>2</v>
      </c>
      <c r="K16061" s="3">
        <v>1178</v>
      </c>
      <c r="L16061" s="3">
        <v>0</v>
      </c>
      <c r="M16061" s="3">
        <v>0</v>
      </c>
      <c r="N16061" s="3">
        <v>0</v>
      </c>
      <c r="O16061" s="3">
        <v>0</v>
      </c>
      <c r="P16061" s="3" t="str">
        <f>B16061&amp;" | "&amp;C16061&amp;" | "&amp;D16061</f>
        <v>documentazione_sanitaria / referti | RICETTA ELETTRONICA | RICHIESTA A SAC PER GENERAZIONE RICETTA</v>
      </c>
      <c r="Q16061" s="3" t="str">
        <f>VLOOKUP(P16061,'Classificazione UD'!A:B,2,FALSE)</f>
        <v>Richieste sanitarie</v>
      </c>
    </row>
    <row r="16062" spans="1:17" ht="15" customHeight="1" x14ac:dyDescent="0.25">
      <c r="A16062" s="30">
        <v>2017</v>
      </c>
      <c r="B16062" s="3" t="s">
        <v>38</v>
      </c>
      <c r="C16062" s="3" t="s">
        <v>235</v>
      </c>
      <c r="D16062" s="3" t="s">
        <v>236</v>
      </c>
      <c r="E16062" s="3">
        <v>11569720</v>
      </c>
      <c r="F16062" s="3">
        <v>46278880</v>
      </c>
      <c r="G16062" s="3">
        <v>46278880</v>
      </c>
      <c r="H16062" s="3">
        <v>140855778493</v>
      </c>
      <c r="I16062" s="3">
        <v>202251</v>
      </c>
      <c r="J16062" s="3">
        <v>404502</v>
      </c>
      <c r="K16062" s="3">
        <v>239286894</v>
      </c>
      <c r="L16062" s="3">
        <v>0</v>
      </c>
      <c r="M16062" s="3">
        <v>0</v>
      </c>
      <c r="N16062" s="3">
        <v>0</v>
      </c>
      <c r="O16062" s="3">
        <v>0</v>
      </c>
      <c r="P16062" s="3" t="str">
        <f>B16062&amp;" | "&amp;C16062&amp;" | "&amp;D16062</f>
        <v>documentazione_sanitaria / referti | RICETTA ELETTRONICA | RICHIESTA A SAC PER GENERAZIONE RICETTA</v>
      </c>
      <c r="Q16062" s="3" t="str">
        <f>VLOOKUP(P16062,'Classificazione UD'!A:B,2,FALSE)</f>
        <v>Richieste sanitarie</v>
      </c>
    </row>
    <row r="16063" spans="1:17" ht="15" customHeight="1" x14ac:dyDescent="0.25">
      <c r="A16063" s="30">
        <v>2017</v>
      </c>
      <c r="B16063" s="3" t="s">
        <v>38</v>
      </c>
      <c r="C16063" s="3" t="s">
        <v>235</v>
      </c>
      <c r="D16063" s="3" t="s">
        <v>236</v>
      </c>
      <c r="E16063" s="3">
        <v>531758</v>
      </c>
      <c r="F16063" s="3">
        <v>2127032</v>
      </c>
      <c r="G16063" s="3">
        <v>2127032</v>
      </c>
      <c r="H16063" s="3">
        <v>6721137623</v>
      </c>
      <c r="I16063" s="3">
        <v>12149</v>
      </c>
      <c r="J16063" s="3">
        <v>24298</v>
      </c>
      <c r="K16063" s="3">
        <v>14471284</v>
      </c>
      <c r="L16063" s="3">
        <v>0</v>
      </c>
      <c r="M16063" s="3">
        <v>0</v>
      </c>
      <c r="N16063" s="3">
        <v>0</v>
      </c>
      <c r="O16063" s="3">
        <v>0</v>
      </c>
      <c r="P16063" s="3" t="str">
        <f>B16063&amp;" | "&amp;C16063&amp;" | "&amp;D16063</f>
        <v>documentazione_sanitaria / referti | RICETTA ELETTRONICA | RICHIESTA A SAC PER GENERAZIONE RICETTA</v>
      </c>
      <c r="Q16063" s="3" t="str">
        <f>VLOOKUP(P16063,'Classificazione UD'!A:B,2,FALSE)</f>
        <v>Richieste sanitarie</v>
      </c>
    </row>
    <row r="16064" spans="1:17" ht="15" customHeight="1" x14ac:dyDescent="0.25">
      <c r="A16064" s="30">
        <v>2017</v>
      </c>
      <c r="B16064" s="3" t="s">
        <v>38</v>
      </c>
      <c r="C16064" s="3" t="s">
        <v>235</v>
      </c>
      <c r="D16064" s="3" t="s">
        <v>236</v>
      </c>
      <c r="E16064" s="3">
        <v>184781</v>
      </c>
      <c r="F16064" s="3">
        <v>739124</v>
      </c>
      <c r="G16064" s="3">
        <v>739124</v>
      </c>
      <c r="H16064" s="3">
        <v>2270698288</v>
      </c>
      <c r="I16064" s="3">
        <v>4520</v>
      </c>
      <c r="J16064" s="3">
        <v>9040</v>
      </c>
      <c r="K16064" s="3">
        <v>5358198</v>
      </c>
      <c r="L16064" s="3">
        <v>0</v>
      </c>
      <c r="M16064" s="3">
        <v>0</v>
      </c>
      <c r="N16064" s="3">
        <v>0</v>
      </c>
      <c r="O16064" s="3">
        <v>0</v>
      </c>
      <c r="P16064" s="3" t="str">
        <f>B16064&amp;" | "&amp;C16064&amp;" | "&amp;D16064</f>
        <v>documentazione_sanitaria / referti | RICETTA ELETTRONICA | RICHIESTA A SAC PER GENERAZIONE RICETTA</v>
      </c>
      <c r="Q16064" s="3" t="str">
        <f>VLOOKUP(P16064,'Classificazione UD'!A:B,2,FALSE)</f>
        <v>Richieste sanitarie</v>
      </c>
    </row>
    <row r="16065" spans="1:17" ht="15" customHeight="1" x14ac:dyDescent="0.25">
      <c r="A16065" s="30">
        <v>2017</v>
      </c>
      <c r="B16065" s="3" t="s">
        <v>38</v>
      </c>
      <c r="C16065" s="3" t="s">
        <v>235</v>
      </c>
      <c r="D16065" s="3" t="s">
        <v>236</v>
      </c>
      <c r="E16065" s="3">
        <v>310136</v>
      </c>
      <c r="F16065" s="3">
        <v>1240544</v>
      </c>
      <c r="G16065" s="3">
        <v>1240544</v>
      </c>
      <c r="H16065" s="3">
        <v>4072554776</v>
      </c>
      <c r="I16065" s="3">
        <v>2306</v>
      </c>
      <c r="J16065" s="3">
        <v>4612</v>
      </c>
      <c r="K16065" s="3">
        <v>2720009</v>
      </c>
      <c r="L16065" s="3">
        <v>0</v>
      </c>
      <c r="M16065" s="3">
        <v>0</v>
      </c>
      <c r="N16065" s="3">
        <v>0</v>
      </c>
      <c r="O16065" s="3">
        <v>0</v>
      </c>
      <c r="P16065" s="3" t="str">
        <f>B16065&amp;" | "&amp;C16065&amp;" | "&amp;D16065</f>
        <v>documentazione_sanitaria / referti | RICETTA ELETTRONICA | RICHIESTA A SAC PER GENERAZIONE RICETTA</v>
      </c>
      <c r="Q16065" s="3" t="str">
        <f>VLOOKUP(P16065,'Classificazione UD'!A:B,2,FALSE)</f>
        <v>Richieste sanitarie</v>
      </c>
    </row>
    <row r="16066" spans="1:17" ht="15" customHeight="1" x14ac:dyDescent="0.25">
      <c r="A16066" s="30">
        <v>2017</v>
      </c>
      <c r="B16066" s="3" t="s">
        <v>38</v>
      </c>
      <c r="C16066" s="3" t="s">
        <v>235</v>
      </c>
      <c r="D16066" s="3" t="s">
        <v>236</v>
      </c>
      <c r="E16066" s="3">
        <v>330053</v>
      </c>
      <c r="F16066" s="3">
        <v>1320212</v>
      </c>
      <c r="G16066" s="3">
        <v>1320212</v>
      </c>
      <c r="H16066" s="3">
        <v>5631103173</v>
      </c>
      <c r="I16066" s="3">
        <v>7109</v>
      </c>
      <c r="J16066" s="3">
        <v>14218</v>
      </c>
      <c r="K16066" s="3">
        <v>9207815</v>
      </c>
      <c r="L16066" s="3">
        <v>0</v>
      </c>
      <c r="M16066" s="3">
        <v>0</v>
      </c>
      <c r="N16066" s="3">
        <v>0</v>
      </c>
      <c r="O16066" s="3">
        <v>0</v>
      </c>
      <c r="P16066" s="3" t="str">
        <f>B16066&amp;" | "&amp;C16066&amp;" | "&amp;D16066</f>
        <v>documentazione_sanitaria / referti | RICETTA ELETTRONICA | RICHIESTA A SAC PER GENERAZIONE RICETTA</v>
      </c>
      <c r="Q16066" s="3" t="str">
        <f>VLOOKUP(P16066,'Classificazione UD'!A:B,2,FALSE)</f>
        <v>Richieste sanitarie</v>
      </c>
    </row>
    <row r="16067" spans="1:17" ht="15" customHeight="1" x14ac:dyDescent="0.25">
      <c r="A16067" s="30">
        <v>2017</v>
      </c>
      <c r="B16067" s="3" t="s">
        <v>38</v>
      </c>
      <c r="C16067" s="3" t="s">
        <v>235</v>
      </c>
      <c r="D16067" s="3" t="s">
        <v>236</v>
      </c>
      <c r="E16067" s="3">
        <v>282760</v>
      </c>
      <c r="F16067" s="3">
        <v>1131040</v>
      </c>
      <c r="G16067" s="3">
        <v>1131040</v>
      </c>
      <c r="H16067" s="3">
        <v>3356091738</v>
      </c>
      <c r="I16067" s="3">
        <v>3434</v>
      </c>
      <c r="J16067" s="3">
        <v>6868</v>
      </c>
      <c r="K16067" s="3">
        <v>4124094</v>
      </c>
      <c r="L16067" s="3">
        <v>0</v>
      </c>
      <c r="M16067" s="3">
        <v>0</v>
      </c>
      <c r="N16067" s="3">
        <v>0</v>
      </c>
      <c r="O16067" s="3">
        <v>0</v>
      </c>
      <c r="P16067" s="3" t="str">
        <f>B16067&amp;" | "&amp;C16067&amp;" | "&amp;D16067</f>
        <v>documentazione_sanitaria / referti | RICETTA ELETTRONICA | RICHIESTA A SAC PER GENERAZIONE RICETTA</v>
      </c>
      <c r="Q16067" s="3" t="str">
        <f>VLOOKUP(P16067,'Classificazione UD'!A:B,2,FALSE)</f>
        <v>Richieste sanitarie</v>
      </c>
    </row>
    <row r="16068" spans="1:17" ht="15" customHeight="1" x14ac:dyDescent="0.25">
      <c r="A16068" s="30">
        <v>2017</v>
      </c>
      <c r="B16068" s="3" t="s">
        <v>38</v>
      </c>
      <c r="C16068" s="3" t="s">
        <v>235</v>
      </c>
      <c r="D16068" s="3" t="s">
        <v>236</v>
      </c>
      <c r="E16068" s="3">
        <v>82787</v>
      </c>
      <c r="F16068" s="3">
        <v>331148</v>
      </c>
      <c r="G16068" s="3">
        <v>331148</v>
      </c>
      <c r="H16068" s="3">
        <v>945887294</v>
      </c>
      <c r="I16068" s="3">
        <v>199</v>
      </c>
      <c r="J16068" s="3">
        <v>398</v>
      </c>
      <c r="K16068" s="3">
        <v>235325</v>
      </c>
      <c r="L16068" s="3">
        <v>0</v>
      </c>
      <c r="M16068" s="3">
        <v>0</v>
      </c>
      <c r="N16068" s="3">
        <v>0</v>
      </c>
      <c r="O16068" s="3">
        <v>0</v>
      </c>
      <c r="P16068" s="3" t="str">
        <f>B16068&amp;" | "&amp;C16068&amp;" | "&amp;D16068</f>
        <v>documentazione_sanitaria / referti | RICETTA ELETTRONICA | RICHIESTA A SAC PER GENERAZIONE RICETTA</v>
      </c>
      <c r="Q16068" s="3" t="str">
        <f>VLOOKUP(P16068,'Classificazione UD'!A:B,2,FALSE)</f>
        <v>Richieste sanitarie</v>
      </c>
    </row>
    <row r="16069" spans="1:17" ht="15" customHeight="1" x14ac:dyDescent="0.25">
      <c r="A16069" s="30">
        <v>2017</v>
      </c>
      <c r="B16069" s="3" t="s">
        <v>36</v>
      </c>
      <c r="C16069" s="3" t="s">
        <v>50</v>
      </c>
      <c r="D16069" s="3" t="s">
        <v>50</v>
      </c>
      <c r="E16069" s="3">
        <v>53455</v>
      </c>
      <c r="F16069" s="3">
        <v>80585</v>
      </c>
      <c r="G16069" s="3">
        <v>80585</v>
      </c>
      <c r="H16069" s="3">
        <v>45750146729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 t="str">
        <f>B16069&amp;" | "&amp;C16069&amp;" | "&amp;D16069</f>
        <v>documentazione_amministrativa / documenti_protocollati | DOCUMENTO PROTOCOLLATO | DOCUMENTO PROTOCOLLATO</v>
      </c>
      <c r="Q16069" s="3" t="str">
        <f>VLOOKUP(P16069,'Classificazione UD'!A:B,2,FALSE)</f>
        <v>Protocollo</v>
      </c>
    </row>
    <row r="16070" spans="1:17" ht="15" customHeight="1" x14ac:dyDescent="0.25">
      <c r="A16070" s="30">
        <v>2017</v>
      </c>
      <c r="B16070" s="3" t="s">
        <v>48</v>
      </c>
      <c r="C16070" s="3" t="s">
        <v>232</v>
      </c>
      <c r="D16070" s="3" t="s">
        <v>232</v>
      </c>
      <c r="E16070" s="3">
        <v>854</v>
      </c>
      <c r="F16070" s="3">
        <v>1601</v>
      </c>
      <c r="G16070" s="3">
        <v>1601</v>
      </c>
      <c r="H16070" s="3">
        <v>261308070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>
        <v>0</v>
      </c>
      <c r="O16070" s="3">
        <v>0</v>
      </c>
      <c r="P16070" s="3" t="str">
        <f>B16070&amp;" | "&amp;C16070&amp;" | "&amp;D16070</f>
        <v>documentazione_amministrativa / determinazioni | ATTO DEL DIRIGENTE | ATTO DEL DIRIGENTE</v>
      </c>
      <c r="Q16070" s="3" t="str">
        <f>VLOOKUP(P16070,'Classificazione UD'!A:B,2,FALSE)</f>
        <v>Amministrativo</v>
      </c>
    </row>
    <row r="16071" spans="1:17" ht="15" customHeight="1" x14ac:dyDescent="0.25">
      <c r="A16071" s="30">
        <v>2017</v>
      </c>
      <c r="B16071" s="3" t="s">
        <v>23</v>
      </c>
      <c r="C16071" s="3" t="s">
        <v>24</v>
      </c>
      <c r="D16071" s="3" t="s">
        <v>24</v>
      </c>
      <c r="E16071" s="3">
        <v>1</v>
      </c>
      <c r="F16071" s="3">
        <v>1</v>
      </c>
      <c r="G16071" s="3">
        <v>1</v>
      </c>
      <c r="H16071" s="3">
        <v>57885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 t="str">
        <f>B16071&amp;" | "&amp;C16071&amp;" | "&amp;D16071</f>
        <v>documentazione_amministrativa / altri_documenti | FOGLIO DI TRASFORMAZIONE | FOGLIO DI TRASFORMAZIONE</v>
      </c>
      <c r="Q16071" s="3" t="str">
        <f>VLOOKUP(P16071,'Classificazione UD'!A:B,2,FALSE)</f>
        <v>Tecnico</v>
      </c>
    </row>
    <row r="16072" spans="1:17" ht="15" customHeight="1" x14ac:dyDescent="0.25">
      <c r="A16072" s="30">
        <v>2017</v>
      </c>
      <c r="B16072" s="3" t="s">
        <v>17</v>
      </c>
      <c r="C16072" s="3" t="s">
        <v>27</v>
      </c>
      <c r="D16072" s="3" t="s">
        <v>19</v>
      </c>
      <c r="E16072" s="3">
        <v>323</v>
      </c>
      <c r="F16072" s="3">
        <v>646</v>
      </c>
      <c r="G16072" s="3">
        <v>1292</v>
      </c>
      <c r="H16072" s="3">
        <v>75334575</v>
      </c>
      <c r="I16072" s="3">
        <v>358</v>
      </c>
      <c r="J16072" s="3">
        <v>716</v>
      </c>
      <c r="K16072" s="3">
        <v>301098</v>
      </c>
      <c r="L16072" s="3">
        <v>0</v>
      </c>
      <c r="M16072" s="3">
        <v>0</v>
      </c>
      <c r="N16072" s="3">
        <v>0</v>
      </c>
      <c r="O16072" s="3">
        <v>0</v>
      </c>
      <c r="P16072" s="3" t="str">
        <f>B16072&amp;" | "&amp;C16072&amp;" | "&amp;D16072</f>
        <v>documentazione_amministrativa / documentazione_contabile | FATTURA PASSIVA | FATTURA</v>
      </c>
      <c r="Q16072" s="3" t="str">
        <f>VLOOKUP(P16072,'Classificazione UD'!A:B,2,FALSE)</f>
        <v>Fiscale</v>
      </c>
    </row>
    <row r="16073" spans="1:17" ht="15" customHeight="1" x14ac:dyDescent="0.25">
      <c r="A16073" s="30">
        <v>2017</v>
      </c>
      <c r="B16073" s="3" t="s">
        <v>17</v>
      </c>
      <c r="C16073" s="3" t="s">
        <v>27</v>
      </c>
      <c r="D16073" s="3" t="s">
        <v>28</v>
      </c>
      <c r="E16073" s="3">
        <v>17</v>
      </c>
      <c r="F16073" s="3">
        <v>34</v>
      </c>
      <c r="G16073" s="3">
        <v>68</v>
      </c>
      <c r="H16073" s="3">
        <v>1650318</v>
      </c>
      <c r="I16073" s="3">
        <v>25</v>
      </c>
      <c r="J16073" s="3">
        <v>50</v>
      </c>
      <c r="K16073" s="3">
        <v>41826</v>
      </c>
      <c r="L16073" s="3">
        <v>0</v>
      </c>
      <c r="M16073" s="3">
        <v>0</v>
      </c>
      <c r="N16073" s="3">
        <v>0</v>
      </c>
      <c r="O16073" s="3">
        <v>0</v>
      </c>
      <c r="P16073" s="3" t="str">
        <f>B16073&amp;" | "&amp;C16073&amp;" | "&amp;D16073</f>
        <v>documentazione_amministrativa / documentazione_contabile | FATTURA PASSIVA | NOTA DI CREDITO</v>
      </c>
      <c r="Q16073" s="3" t="str">
        <f>VLOOKUP(P16073,'Classificazione UD'!A:B,2,FALSE)</f>
        <v>Fiscale</v>
      </c>
    </row>
    <row r="16074" spans="1:17" ht="15" customHeight="1" x14ac:dyDescent="0.25">
      <c r="A16074" s="30">
        <v>2017</v>
      </c>
      <c r="B16074" s="3" t="s">
        <v>17</v>
      </c>
      <c r="C16074" s="3" t="s">
        <v>343</v>
      </c>
      <c r="D16074" s="3" t="s">
        <v>343</v>
      </c>
      <c r="E16074" s="3">
        <v>90</v>
      </c>
      <c r="F16074" s="3">
        <v>90</v>
      </c>
      <c r="G16074" s="3">
        <v>90</v>
      </c>
      <c r="H16074" s="3">
        <v>22230959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 t="str">
        <f>B16074&amp;" | "&amp;C16074&amp;" | "&amp;D16074</f>
        <v>documentazione_amministrativa / documentazione_contabile | CU | CU</v>
      </c>
      <c r="Q16074" s="3" t="str">
        <f>VLOOKUP(P16074,'Classificazione UD'!A:B,2,FALSE)</f>
        <v>Amministrativo</v>
      </c>
    </row>
    <row r="16075" spans="1:17" ht="15" customHeight="1" x14ac:dyDescent="0.25">
      <c r="A16075" s="30">
        <v>2017</v>
      </c>
      <c r="B16075" s="3" t="s">
        <v>20</v>
      </c>
      <c r="C16075" s="3" t="s">
        <v>21</v>
      </c>
      <c r="D16075" s="3" t="s">
        <v>21</v>
      </c>
      <c r="E16075" s="3">
        <v>361</v>
      </c>
      <c r="F16075" s="3">
        <v>361</v>
      </c>
      <c r="G16075" s="3">
        <v>361</v>
      </c>
      <c r="H16075" s="3">
        <v>212673920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 t="str">
        <f>B16075&amp;" | "&amp;C16075&amp;" | "&amp;D16075</f>
        <v>documentazione_amministrativa / registri | REGISTRO GIORNALIERO | REGISTRO GIORNALIERO</v>
      </c>
      <c r="Q16075" s="3" t="str">
        <f>VLOOKUP(P16075,'Classificazione UD'!A:B,2,FALSE)</f>
        <v>RGP</v>
      </c>
    </row>
    <row r="16076" spans="1:17" ht="15" customHeight="1" x14ac:dyDescent="0.25">
      <c r="A16076" s="30">
        <v>2017</v>
      </c>
      <c r="B16076" s="3" t="s">
        <v>44</v>
      </c>
      <c r="C16076" s="3" t="s">
        <v>344</v>
      </c>
      <c r="D16076" s="3" t="s">
        <v>344</v>
      </c>
      <c r="E16076" s="3">
        <v>78</v>
      </c>
      <c r="F16076" s="3">
        <v>165</v>
      </c>
      <c r="G16076" s="3">
        <v>165</v>
      </c>
      <c r="H16076" s="3">
        <v>44156099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 t="str">
        <f>B16076&amp;" | "&amp;C16076&amp;" | "&amp;D16076</f>
        <v>documentazione_amministrativa / deliberazioni | DELIBERA UFFICIO PRESIDENZA | DELIBERA UFFICIO PRESIDENZA</v>
      </c>
      <c r="Q16076" s="3" t="str">
        <f>VLOOKUP(P16076,'Classificazione UD'!A:B,2,FALSE)</f>
        <v>Amministrativo</v>
      </c>
    </row>
    <row r="16077" spans="1:17" ht="15" customHeight="1" x14ac:dyDescent="0.25">
      <c r="A16077" s="30">
        <v>2017</v>
      </c>
      <c r="B16077" s="3" t="s">
        <v>345</v>
      </c>
      <c r="C16077" s="3" t="s">
        <v>346</v>
      </c>
      <c r="D16077" s="3" t="s">
        <v>346</v>
      </c>
      <c r="E16077" s="3">
        <v>1</v>
      </c>
      <c r="F16077" s="3">
        <v>2</v>
      </c>
      <c r="G16077" s="3">
        <v>2</v>
      </c>
      <c r="H16077" s="3">
        <v>138466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 t="str">
        <f>B16077&amp;" | "&amp;C16077&amp;" | "&amp;D16077</f>
        <v>documentazione_amministrativa / atti_monocratici | ATTI ASSESSORE | ATTI ASSESSORE</v>
      </c>
      <c r="Q16077" s="3" t="str">
        <f>VLOOKUP(P16077,'Classificazione UD'!A:B,2,FALSE)</f>
        <v>Amministrativo</v>
      </c>
    </row>
    <row r="16078" spans="1:17" ht="15" customHeight="1" x14ac:dyDescent="0.25">
      <c r="A16078" s="30">
        <v>2017</v>
      </c>
      <c r="B16078" s="3" t="s">
        <v>238</v>
      </c>
      <c r="C16078" s="3" t="s">
        <v>239</v>
      </c>
      <c r="D16078" s="3" t="s">
        <v>239</v>
      </c>
      <c r="E16078" s="3">
        <v>352</v>
      </c>
      <c r="F16078" s="3">
        <v>352</v>
      </c>
      <c r="G16078" s="3">
        <v>352</v>
      </c>
      <c r="H16078" s="3">
        <v>761216272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3" t="str">
        <f>B16078&amp;" | "&amp;C16078&amp;" | "&amp;D16078</f>
        <v>documentazione_amministrativa / bollettino_ufficiale | BOLLETTINO UFFICIALE | BOLLETTINO UFFICIALE</v>
      </c>
      <c r="Q16078" s="3" t="str">
        <f>VLOOKUP(P16078,'Classificazione UD'!A:B,2,FALSE)</f>
        <v>BUR</v>
      </c>
    </row>
    <row r="16079" spans="1:17" ht="15" customHeight="1" x14ac:dyDescent="0.25">
      <c r="A16079" s="30">
        <v>2017</v>
      </c>
      <c r="B16079" s="3" t="s">
        <v>238</v>
      </c>
      <c r="C16079" s="3" t="s">
        <v>240</v>
      </c>
      <c r="D16079" s="3" t="s">
        <v>240</v>
      </c>
      <c r="E16079" s="3">
        <v>65</v>
      </c>
      <c r="F16079" s="3">
        <v>65</v>
      </c>
      <c r="G16079" s="3">
        <v>65</v>
      </c>
      <c r="H16079" s="3">
        <v>41541997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 t="str">
        <f>B16079&amp;" | "&amp;C16079&amp;" | "&amp;D16079</f>
        <v>documentazione_amministrativa / bollettino_ufficiale | SUPPLEMENTO SPECIALE DEL BOLLETTINO UFFICIALE | SUPPLEMENTO SPECIALE DEL BOLLETTINO UFFICIALE</v>
      </c>
      <c r="Q16079" s="3" t="str">
        <f>VLOOKUP(P16079,'Classificazione UD'!A:B,2,FALSE)</f>
        <v>BUR</v>
      </c>
    </row>
    <row r="16080" spans="1:17" ht="15" customHeight="1" x14ac:dyDescent="0.25">
      <c r="A16080" s="30">
        <v>2017</v>
      </c>
      <c r="B16080" s="3" t="s">
        <v>48</v>
      </c>
      <c r="C16080" s="3" t="s">
        <v>241</v>
      </c>
      <c r="D16080" s="3" t="s">
        <v>241</v>
      </c>
      <c r="E16080" s="3">
        <v>20296</v>
      </c>
      <c r="F16080" s="3">
        <v>25206</v>
      </c>
      <c r="G16080" s="3">
        <v>25206</v>
      </c>
      <c r="H16080" s="3">
        <v>5300332433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s="3">
        <v>0</v>
      </c>
      <c r="P16080" s="3" t="str">
        <f>B16080&amp;" | "&amp;C16080&amp;" | "&amp;D16080</f>
        <v>documentazione_amministrativa / determinazioni | ATTI DEL DIRIGENTE | ATTI DEL DIRIGENTE</v>
      </c>
      <c r="Q16080" s="3" t="str">
        <f>VLOOKUP(P16080,'Classificazione UD'!A:B,2,FALSE)</f>
        <v>Amministrativo</v>
      </c>
    </row>
    <row r="16081" spans="1:17" ht="15" customHeight="1" x14ac:dyDescent="0.25">
      <c r="A16081" s="30">
        <v>2017</v>
      </c>
      <c r="B16081" s="3" t="s">
        <v>23</v>
      </c>
      <c r="C16081" s="3" t="s">
        <v>24</v>
      </c>
      <c r="D16081" s="3" t="s">
        <v>24</v>
      </c>
      <c r="E16081" s="3">
        <v>1</v>
      </c>
      <c r="F16081" s="3">
        <v>1</v>
      </c>
      <c r="G16081" s="3">
        <v>1</v>
      </c>
      <c r="H16081" s="3">
        <v>57885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 t="str">
        <f>B16081&amp;" | "&amp;C16081&amp;" | "&amp;D16081</f>
        <v>documentazione_amministrativa / altri_documenti | FOGLIO DI TRASFORMAZIONE | FOGLIO DI TRASFORMAZIONE</v>
      </c>
      <c r="Q16081" s="3" t="str">
        <f>VLOOKUP(P16081,'Classificazione UD'!A:B,2,FALSE)</f>
        <v>Tecnico</v>
      </c>
    </row>
    <row r="16082" spans="1:17" ht="15" customHeight="1" x14ac:dyDescent="0.25">
      <c r="A16082" s="30">
        <v>2017</v>
      </c>
      <c r="B16082" s="3" t="s">
        <v>17</v>
      </c>
      <c r="C16082" s="3" t="s">
        <v>27</v>
      </c>
      <c r="D16082" s="3" t="s">
        <v>19</v>
      </c>
      <c r="E16082" s="3">
        <v>2556</v>
      </c>
      <c r="F16082" s="3">
        <v>4913</v>
      </c>
      <c r="G16082" s="3">
        <v>9817</v>
      </c>
      <c r="H16082" s="3">
        <v>584927332</v>
      </c>
      <c r="I16082" s="3">
        <v>3068</v>
      </c>
      <c r="J16082" s="3">
        <v>6136</v>
      </c>
      <c r="K16082" s="3">
        <v>2849744</v>
      </c>
      <c r="L16082" s="3">
        <v>70</v>
      </c>
      <c r="M16082" s="3">
        <v>348</v>
      </c>
      <c r="N16082" s="3">
        <v>696</v>
      </c>
      <c r="O16082" s="3">
        <v>14967694</v>
      </c>
      <c r="P16082" s="3" t="str">
        <f>B16082&amp;" | "&amp;C16082&amp;" | "&amp;D16082</f>
        <v>documentazione_amministrativa / documentazione_contabile | FATTURA PASSIVA | FATTURA</v>
      </c>
      <c r="Q16082" s="3" t="str">
        <f>VLOOKUP(P16082,'Classificazione UD'!A:B,2,FALSE)</f>
        <v>Fiscale</v>
      </c>
    </row>
    <row r="16083" spans="1:17" ht="15" customHeight="1" x14ac:dyDescent="0.25">
      <c r="A16083" s="30">
        <v>2017</v>
      </c>
      <c r="B16083" s="3" t="s">
        <v>17</v>
      </c>
      <c r="C16083" s="3" t="s">
        <v>27</v>
      </c>
      <c r="D16083" s="3" t="s">
        <v>28</v>
      </c>
      <c r="E16083" s="3">
        <v>283</v>
      </c>
      <c r="F16083" s="3">
        <v>566</v>
      </c>
      <c r="G16083" s="3">
        <v>1132</v>
      </c>
      <c r="H16083" s="3">
        <v>33695004</v>
      </c>
      <c r="I16083" s="3">
        <v>354</v>
      </c>
      <c r="J16083" s="3">
        <v>708</v>
      </c>
      <c r="K16083" s="3">
        <v>438778</v>
      </c>
      <c r="L16083" s="3">
        <v>0</v>
      </c>
      <c r="M16083" s="3">
        <v>0</v>
      </c>
      <c r="N16083" s="3">
        <v>0</v>
      </c>
      <c r="O16083" s="3">
        <v>0</v>
      </c>
      <c r="P16083" s="3" t="str">
        <f>B16083&amp;" | "&amp;C16083&amp;" | "&amp;D16083</f>
        <v>documentazione_amministrativa / documentazione_contabile | FATTURA PASSIVA | NOTA DI CREDITO</v>
      </c>
      <c r="Q16083" s="3" t="str">
        <f>VLOOKUP(P16083,'Classificazione UD'!A:B,2,FALSE)</f>
        <v>Fiscale</v>
      </c>
    </row>
    <row r="16084" spans="1:17" ht="15" customHeight="1" x14ac:dyDescent="0.25">
      <c r="A16084" s="30">
        <v>2017</v>
      </c>
      <c r="B16084" s="3" t="s">
        <v>17</v>
      </c>
      <c r="C16084" s="3" t="s">
        <v>27</v>
      </c>
      <c r="D16084" s="3" t="s">
        <v>19</v>
      </c>
      <c r="E16084" s="3">
        <v>243</v>
      </c>
      <c r="F16084" s="3">
        <v>486</v>
      </c>
      <c r="G16084" s="3">
        <v>972</v>
      </c>
      <c r="H16084" s="3">
        <v>42150675</v>
      </c>
      <c r="I16084" s="3">
        <v>342</v>
      </c>
      <c r="J16084" s="3">
        <v>684</v>
      </c>
      <c r="K16084" s="3">
        <v>537053</v>
      </c>
      <c r="L16084" s="3">
        <v>0</v>
      </c>
      <c r="M16084" s="3">
        <v>0</v>
      </c>
      <c r="N16084" s="3">
        <v>0</v>
      </c>
      <c r="O16084" s="3">
        <v>0</v>
      </c>
      <c r="P16084" s="3" t="str">
        <f>B16084&amp;" | "&amp;C16084&amp;" | "&amp;D16084</f>
        <v>documentazione_amministrativa / documentazione_contabile | FATTURA PASSIVA | FATTURA</v>
      </c>
      <c r="Q16084" s="3" t="str">
        <f>VLOOKUP(P16084,'Classificazione UD'!A:B,2,FALSE)</f>
        <v>Fiscale</v>
      </c>
    </row>
    <row r="16085" spans="1:17" ht="15" customHeight="1" x14ac:dyDescent="0.25">
      <c r="A16085" s="30">
        <v>2017</v>
      </c>
      <c r="B16085" s="3" t="s">
        <v>17</v>
      </c>
      <c r="C16085" s="3" t="s">
        <v>27</v>
      </c>
      <c r="D16085" s="3" t="s">
        <v>28</v>
      </c>
      <c r="E16085" s="3">
        <v>13</v>
      </c>
      <c r="F16085" s="3">
        <v>26</v>
      </c>
      <c r="G16085" s="3">
        <v>52</v>
      </c>
      <c r="H16085" s="3">
        <v>511327</v>
      </c>
      <c r="I16085" s="3">
        <v>19</v>
      </c>
      <c r="J16085" s="3">
        <v>38</v>
      </c>
      <c r="K16085" s="3">
        <v>31713</v>
      </c>
      <c r="L16085" s="3">
        <v>0</v>
      </c>
      <c r="M16085" s="3">
        <v>0</v>
      </c>
      <c r="N16085" s="3">
        <v>0</v>
      </c>
      <c r="O16085" s="3">
        <v>0</v>
      </c>
      <c r="P16085" s="3" t="str">
        <f>B16085&amp;" | "&amp;C16085&amp;" | "&amp;D16085</f>
        <v>documentazione_amministrativa / documentazione_contabile | FATTURA PASSIVA | NOTA DI CREDITO</v>
      </c>
      <c r="Q16085" s="3" t="str">
        <f>VLOOKUP(P16085,'Classificazione UD'!A:B,2,FALSE)</f>
        <v>Fiscale</v>
      </c>
    </row>
    <row r="16086" spans="1:17" ht="15" customHeight="1" x14ac:dyDescent="0.25">
      <c r="A16086" s="30">
        <v>2017</v>
      </c>
      <c r="B16086" s="3" t="s">
        <v>17</v>
      </c>
      <c r="C16086" s="3" t="s">
        <v>27</v>
      </c>
      <c r="D16086" s="3" t="s">
        <v>19</v>
      </c>
      <c r="E16086" s="3">
        <v>5</v>
      </c>
      <c r="F16086" s="3">
        <v>10</v>
      </c>
      <c r="G16086" s="3">
        <v>20</v>
      </c>
      <c r="H16086" s="3">
        <v>101831</v>
      </c>
      <c r="I16086" s="3">
        <v>7</v>
      </c>
      <c r="J16086" s="3">
        <v>14</v>
      </c>
      <c r="K16086" s="3">
        <v>11100</v>
      </c>
      <c r="L16086" s="3">
        <v>0</v>
      </c>
      <c r="M16086" s="3">
        <v>0</v>
      </c>
      <c r="N16086" s="3">
        <v>0</v>
      </c>
      <c r="O16086" s="3">
        <v>0</v>
      </c>
      <c r="P16086" s="3" t="str">
        <f>B16086&amp;" | "&amp;C16086&amp;" | "&amp;D16086</f>
        <v>documentazione_amministrativa / documentazione_contabile | FATTURA PASSIVA | FATTURA</v>
      </c>
      <c r="Q16086" s="3" t="str">
        <f>VLOOKUP(P16086,'Classificazione UD'!A:B,2,FALSE)</f>
        <v>Fiscale</v>
      </c>
    </row>
    <row r="16087" spans="1:17" ht="15" customHeight="1" x14ac:dyDescent="0.25">
      <c r="A16087" s="30">
        <v>2017</v>
      </c>
      <c r="B16087" s="3" t="s">
        <v>44</v>
      </c>
      <c r="C16087" s="3" t="s">
        <v>347</v>
      </c>
      <c r="D16087" s="3" t="s">
        <v>347</v>
      </c>
      <c r="E16087" s="3">
        <v>2112</v>
      </c>
      <c r="F16087" s="3">
        <v>4921</v>
      </c>
      <c r="G16087" s="3">
        <v>4921</v>
      </c>
      <c r="H16087" s="3">
        <v>1418701730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s="3">
        <v>0</v>
      </c>
      <c r="P16087" s="3" t="str">
        <f>B16087&amp;" | "&amp;C16087&amp;" | "&amp;D16087</f>
        <v>documentazione_amministrativa / deliberazioni | DELIBERE GIUNTA | DELIBERE GIUNTA</v>
      </c>
      <c r="Q16087" s="3" t="str">
        <f>VLOOKUP(P16087,'Classificazione UD'!A:B,2,FALSE)</f>
        <v>Amministrativo</v>
      </c>
    </row>
    <row r="16088" spans="1:17" ht="15" customHeight="1" x14ac:dyDescent="0.25">
      <c r="A16088" s="30">
        <v>2017</v>
      </c>
      <c r="B16088" s="3" t="s">
        <v>23</v>
      </c>
      <c r="C16088" s="3" t="s">
        <v>242</v>
      </c>
      <c r="D16088" s="3" t="s">
        <v>242</v>
      </c>
      <c r="E16088" s="3">
        <v>8542</v>
      </c>
      <c r="F16088" s="3">
        <v>15490</v>
      </c>
      <c r="G16088" s="3">
        <v>15490</v>
      </c>
      <c r="H16088" s="3">
        <v>6711157518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3" t="str">
        <f>B16088&amp;" | "&amp;C16088&amp;" | "&amp;D16088</f>
        <v>documentazione_amministrativa / altri_documenti | NON PROTOCOLLATI | NON PROTOCOLLATI</v>
      </c>
      <c r="Q16088" s="3" t="str">
        <f>VLOOKUP(P16088,'Classificazione UD'!A:B,2,FALSE)</f>
        <v>Amministrativo</v>
      </c>
    </row>
    <row r="16089" spans="1:17" ht="15" customHeight="1" x14ac:dyDescent="0.25">
      <c r="A16089" s="30">
        <v>2017</v>
      </c>
      <c r="B16089" s="3" t="s">
        <v>36</v>
      </c>
      <c r="C16089" s="3" t="s">
        <v>88</v>
      </c>
      <c r="D16089" s="3" t="s">
        <v>88</v>
      </c>
      <c r="E16089" s="3">
        <v>330723</v>
      </c>
      <c r="F16089" s="3">
        <v>710862</v>
      </c>
      <c r="G16089" s="3">
        <v>710862</v>
      </c>
      <c r="H16089" s="3">
        <v>398271744589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0</v>
      </c>
      <c r="O16089" s="3">
        <v>0</v>
      </c>
      <c r="P16089" s="3" t="str">
        <f>B16089&amp;" | "&amp;C16089&amp;" | "&amp;D16089</f>
        <v>documentazione_amministrativa / documenti_protocollati | PROTOCOLLO GENERALE | PROTOCOLLO GENERALE</v>
      </c>
      <c r="Q16089" s="3" t="str">
        <f>VLOOKUP(P16089,'Classificazione UD'!A:B,2,FALSE)</f>
        <v>Protocollo</v>
      </c>
    </row>
    <row r="16090" spans="1:17" ht="15" customHeight="1" x14ac:dyDescent="0.25">
      <c r="A16090" s="30">
        <v>2017</v>
      </c>
      <c r="B16090" s="3" t="s">
        <v>345</v>
      </c>
      <c r="C16090" s="3" t="s">
        <v>348</v>
      </c>
      <c r="D16090" s="3" t="s">
        <v>348</v>
      </c>
      <c r="E16090" s="3">
        <v>161</v>
      </c>
      <c r="F16090" s="3">
        <v>323</v>
      </c>
      <c r="G16090" s="3">
        <v>323</v>
      </c>
      <c r="H16090" s="3">
        <v>35952264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s="3">
        <v>0</v>
      </c>
      <c r="P16090" s="3" t="str">
        <f>B16090&amp;" | "&amp;C16090&amp;" | "&amp;D16090</f>
        <v>documentazione_amministrativa / atti_monocratici | ATTI PRESIDENTE | ATTI PRESIDENTE</v>
      </c>
      <c r="Q16090" s="3" t="str">
        <f>VLOOKUP(P16090,'Classificazione UD'!A:B,2,FALSE)</f>
        <v>Amministrativo</v>
      </c>
    </row>
    <row r="16091" spans="1:17" ht="15" customHeight="1" x14ac:dyDescent="0.25">
      <c r="A16091" s="30">
        <v>2017</v>
      </c>
      <c r="B16091" s="3" t="s">
        <v>244</v>
      </c>
      <c r="C16091" s="3" t="s">
        <v>245</v>
      </c>
      <c r="D16091" s="3" t="s">
        <v>245</v>
      </c>
      <c r="E16091" s="3">
        <v>192</v>
      </c>
      <c r="F16091" s="3">
        <v>3920</v>
      </c>
      <c r="G16091" s="3">
        <v>3920</v>
      </c>
      <c r="H16091" s="3">
        <v>23455537005</v>
      </c>
      <c r="I16091" s="3">
        <v>0</v>
      </c>
      <c r="J16091" s="3">
        <v>0</v>
      </c>
      <c r="K16091" s="3">
        <v>0</v>
      </c>
      <c r="L16091" s="3">
        <v>185</v>
      </c>
      <c r="M16091" s="3">
        <v>185</v>
      </c>
      <c r="N16091" s="3">
        <v>185</v>
      </c>
      <c r="O16091" s="3">
        <v>37203714</v>
      </c>
      <c r="P16091" s="3" t="str">
        <f>B16091&amp;" | "&amp;C16091&amp;" | "&amp;D16091</f>
        <v>documentazione_amministrativa / strumenti_urbanistici | Strumenti Urbanistici | Strumenti Urbanistici</v>
      </c>
      <c r="Q16091" s="3" t="str">
        <f>VLOOKUP(P16091,'Classificazione UD'!A:B,2,FALSE)</f>
        <v>PUC</v>
      </c>
    </row>
    <row r="16092" spans="1:17" ht="15" customHeight="1" x14ac:dyDescent="0.25">
      <c r="A16092" s="30">
        <v>2017</v>
      </c>
      <c r="B16092" s="3" t="s">
        <v>17</v>
      </c>
      <c r="C16092" s="3" t="s">
        <v>343</v>
      </c>
      <c r="D16092" s="3" t="s">
        <v>343</v>
      </c>
      <c r="E16092" s="3">
        <v>45404</v>
      </c>
      <c r="F16092" s="3">
        <v>45404</v>
      </c>
      <c r="G16092" s="3">
        <v>45404</v>
      </c>
      <c r="H16092" s="3">
        <v>10146596606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 t="str">
        <f>B16092&amp;" | "&amp;C16092&amp;" | "&amp;D16092</f>
        <v>documentazione_amministrativa / documentazione_contabile | CU | CU</v>
      </c>
      <c r="Q16092" s="3" t="str">
        <f>VLOOKUP(P16092,'Classificazione UD'!A:B,2,FALSE)</f>
        <v>Amministrativo</v>
      </c>
    </row>
    <row r="16093" spans="1:17" ht="15" customHeight="1" x14ac:dyDescent="0.25">
      <c r="A16093" s="30">
        <v>2017</v>
      </c>
      <c r="B16093" s="3" t="s">
        <v>20</v>
      </c>
      <c r="C16093" s="3" t="s">
        <v>21</v>
      </c>
      <c r="D16093" s="3" t="s">
        <v>21</v>
      </c>
      <c r="E16093" s="3">
        <v>362</v>
      </c>
      <c r="F16093" s="3">
        <v>362</v>
      </c>
      <c r="G16093" s="3">
        <v>362</v>
      </c>
      <c r="H16093" s="3">
        <v>2287473434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s="3">
        <v>0</v>
      </c>
      <c r="P16093" s="3" t="str">
        <f>B16093&amp;" | "&amp;C16093&amp;" | "&amp;D16093</f>
        <v>documentazione_amministrativa / registri | REGISTRO GIORNALIERO | REGISTRO GIORNALIERO</v>
      </c>
      <c r="Q16093" s="3" t="str">
        <f>VLOOKUP(P16093,'Classificazione UD'!A:B,2,FALSE)</f>
        <v>RGP</v>
      </c>
    </row>
    <row r="16094" spans="1:17" ht="15" customHeight="1" x14ac:dyDescent="0.25">
      <c r="A16094" s="30">
        <v>2017</v>
      </c>
      <c r="B16094" s="3" t="s">
        <v>33</v>
      </c>
      <c r="C16094" s="3" t="s">
        <v>246</v>
      </c>
      <c r="D16094" s="3" t="s">
        <v>246</v>
      </c>
      <c r="E16094" s="3">
        <v>411</v>
      </c>
      <c r="F16094" s="3">
        <v>483</v>
      </c>
      <c r="G16094" s="3">
        <v>483</v>
      </c>
      <c r="H16094" s="3">
        <v>511534113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 t="str">
        <f>B16094&amp;" | "&amp;C16094&amp;" | "&amp;D16094</f>
        <v>documentazione_amministrativa / contratti_accordi | PROTOCOLLI DI INTESA | PROTOCOLLI DI INTESA</v>
      </c>
      <c r="Q16094" s="3" t="str">
        <f>VLOOKUP(P16094,'Classificazione UD'!A:B,2,FALSE)</f>
        <v>Contratto</v>
      </c>
    </row>
    <row r="16095" spans="1:17" ht="15" customHeight="1" x14ac:dyDescent="0.25">
      <c r="A16095" s="30">
        <v>2017</v>
      </c>
      <c r="B16095" s="3" t="s">
        <v>44</v>
      </c>
      <c r="C16095" s="3" t="s">
        <v>349</v>
      </c>
      <c r="D16095" s="3" t="s">
        <v>349</v>
      </c>
      <c r="E16095" s="3">
        <v>76</v>
      </c>
      <c r="F16095" s="3">
        <v>190</v>
      </c>
      <c r="G16095" s="3">
        <v>190</v>
      </c>
      <c r="H16095" s="3">
        <v>52827063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>
        <v>0</v>
      </c>
      <c r="O16095" s="3">
        <v>0</v>
      </c>
      <c r="P16095" s="3" t="str">
        <f>B16095&amp;" | "&amp;C16095&amp;" | "&amp;D16095</f>
        <v>documentazione_amministrativa / deliberazioni | DELIBERE CONSIGLIO DIRETTIVO | DELIBERE CONSIGLIO DIRETTIVO</v>
      </c>
      <c r="Q16095" s="3" t="str">
        <f>VLOOKUP(P16095,'Classificazione UD'!A:B,2,FALSE)</f>
        <v>Amministrativo</v>
      </c>
    </row>
    <row r="16096" spans="1:17" ht="15" customHeight="1" x14ac:dyDescent="0.25">
      <c r="A16096" s="30">
        <v>2017</v>
      </c>
      <c r="B16096" s="3" t="s">
        <v>48</v>
      </c>
      <c r="C16096" s="3" t="s">
        <v>241</v>
      </c>
      <c r="D16096" s="3" t="s">
        <v>241</v>
      </c>
      <c r="E16096" s="3">
        <v>327</v>
      </c>
      <c r="F16096" s="3">
        <v>531</v>
      </c>
      <c r="G16096" s="3">
        <v>531</v>
      </c>
      <c r="H16096" s="3">
        <v>71236149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0</v>
      </c>
      <c r="O16096" s="3">
        <v>0</v>
      </c>
      <c r="P16096" s="3" t="str">
        <f>B16096&amp;" | "&amp;C16096&amp;" | "&amp;D16096</f>
        <v>documentazione_amministrativa / determinazioni | ATTI DEL DIRIGENTE | ATTI DEL DIRIGENTE</v>
      </c>
      <c r="Q16096" s="3" t="str">
        <f>VLOOKUP(P16096,'Classificazione UD'!A:B,2,FALSE)</f>
        <v>Amministrativo</v>
      </c>
    </row>
    <row r="16097" spans="1:17" ht="15" customHeight="1" x14ac:dyDescent="0.25">
      <c r="A16097" s="30">
        <v>2017</v>
      </c>
      <c r="B16097" s="3" t="s">
        <v>17</v>
      </c>
      <c r="C16097" s="3" t="s">
        <v>18</v>
      </c>
      <c r="D16097" s="3" t="s">
        <v>19</v>
      </c>
      <c r="E16097" s="3">
        <v>21</v>
      </c>
      <c r="F16097" s="3">
        <v>42</v>
      </c>
      <c r="G16097" s="3">
        <v>84</v>
      </c>
      <c r="H16097" s="3">
        <v>317409</v>
      </c>
      <c r="I16097" s="3">
        <v>42</v>
      </c>
      <c r="J16097" s="3">
        <v>84</v>
      </c>
      <c r="K16097" s="3">
        <v>175387</v>
      </c>
      <c r="L16097" s="3">
        <v>0</v>
      </c>
      <c r="M16097" s="3">
        <v>0</v>
      </c>
      <c r="N16097" s="3">
        <v>0</v>
      </c>
      <c r="O16097" s="3">
        <v>0</v>
      </c>
      <c r="P16097" s="3" t="str">
        <f>B16097&amp;" | "&amp;C16097&amp;" | "&amp;D16097</f>
        <v>documentazione_amministrativa / documentazione_contabile | FATTURA ATTIVA | FATTURA</v>
      </c>
      <c r="Q16097" s="3" t="str">
        <f>VLOOKUP(P16097,'Classificazione UD'!A:B,2,FALSE)</f>
        <v>Fiscale</v>
      </c>
    </row>
    <row r="16098" spans="1:17" ht="15" customHeight="1" x14ac:dyDescent="0.25">
      <c r="A16098" s="30">
        <v>2017</v>
      </c>
      <c r="B16098" s="3" t="s">
        <v>17</v>
      </c>
      <c r="C16098" s="3" t="s">
        <v>18</v>
      </c>
      <c r="D16098" s="3" t="s">
        <v>28</v>
      </c>
      <c r="E16098" s="3">
        <v>2</v>
      </c>
      <c r="F16098" s="3">
        <v>4</v>
      </c>
      <c r="G16098" s="3">
        <v>8</v>
      </c>
      <c r="H16098" s="3">
        <v>28416</v>
      </c>
      <c r="I16098" s="3">
        <v>4</v>
      </c>
      <c r="J16098" s="3">
        <v>8</v>
      </c>
      <c r="K16098" s="3">
        <v>16906</v>
      </c>
      <c r="L16098" s="3">
        <v>0</v>
      </c>
      <c r="M16098" s="3">
        <v>0</v>
      </c>
      <c r="N16098" s="3">
        <v>0</v>
      </c>
      <c r="O16098" s="3">
        <v>0</v>
      </c>
      <c r="P16098" s="3" t="str">
        <f>B16098&amp;" | "&amp;C16098&amp;" | "&amp;D16098</f>
        <v>documentazione_amministrativa / documentazione_contabile | FATTURA ATTIVA | NOTA DI CREDITO</v>
      </c>
      <c r="Q16098" s="3" t="str">
        <f>VLOOKUP(P16098,'Classificazione UD'!A:B,2,FALSE)</f>
        <v>Fiscale</v>
      </c>
    </row>
    <row r="16099" spans="1:17" ht="15" customHeight="1" x14ac:dyDescent="0.25">
      <c r="A16099" s="30">
        <v>2017</v>
      </c>
      <c r="B16099" s="3" t="s">
        <v>23</v>
      </c>
      <c r="C16099" s="3" t="s">
        <v>24</v>
      </c>
      <c r="D16099" s="3" t="s">
        <v>24</v>
      </c>
      <c r="E16099" s="3">
        <v>1</v>
      </c>
      <c r="F16099" s="3">
        <v>1</v>
      </c>
      <c r="G16099" s="3">
        <v>1</v>
      </c>
      <c r="H16099" s="3">
        <v>57885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s="3">
        <v>0</v>
      </c>
      <c r="P16099" s="3" t="str">
        <f>B16099&amp;" | "&amp;C16099&amp;" | "&amp;D16099</f>
        <v>documentazione_amministrativa / altri_documenti | FOGLIO DI TRASFORMAZIONE | FOGLIO DI TRASFORMAZIONE</v>
      </c>
      <c r="Q16099" s="3" t="str">
        <f>VLOOKUP(P16099,'Classificazione UD'!A:B,2,FALSE)</f>
        <v>Tecnico</v>
      </c>
    </row>
    <row r="16100" spans="1:17" ht="15" customHeight="1" x14ac:dyDescent="0.25">
      <c r="A16100" s="30">
        <v>2017</v>
      </c>
      <c r="B16100" s="3" t="s">
        <v>17</v>
      </c>
      <c r="C16100" s="3" t="s">
        <v>27</v>
      </c>
      <c r="D16100" s="3" t="s">
        <v>19</v>
      </c>
      <c r="E16100" s="3">
        <v>98</v>
      </c>
      <c r="F16100" s="3">
        <v>196</v>
      </c>
      <c r="G16100" s="3">
        <v>392</v>
      </c>
      <c r="H16100" s="3">
        <v>19761057</v>
      </c>
      <c r="I16100" s="3">
        <v>113</v>
      </c>
      <c r="J16100" s="3">
        <v>226</v>
      </c>
      <c r="K16100" s="3">
        <v>110201</v>
      </c>
      <c r="L16100" s="3">
        <v>0</v>
      </c>
      <c r="M16100" s="3">
        <v>0</v>
      </c>
      <c r="N16100" s="3">
        <v>0</v>
      </c>
      <c r="O16100" s="3">
        <v>0</v>
      </c>
      <c r="P16100" s="3" t="str">
        <f>B16100&amp;" | "&amp;C16100&amp;" | "&amp;D16100</f>
        <v>documentazione_amministrativa / documentazione_contabile | FATTURA PASSIVA | FATTURA</v>
      </c>
      <c r="Q16100" s="3" t="str">
        <f>VLOOKUP(P16100,'Classificazione UD'!A:B,2,FALSE)</f>
        <v>Fiscale</v>
      </c>
    </row>
    <row r="16101" spans="1:17" ht="15" customHeight="1" x14ac:dyDescent="0.25">
      <c r="A16101" s="30">
        <v>2017</v>
      </c>
      <c r="B16101" s="3" t="s">
        <v>17</v>
      </c>
      <c r="C16101" s="3" t="s">
        <v>27</v>
      </c>
      <c r="D16101" s="3" t="s">
        <v>28</v>
      </c>
      <c r="E16101" s="3">
        <v>6</v>
      </c>
      <c r="F16101" s="3">
        <v>12</v>
      </c>
      <c r="G16101" s="3">
        <v>24</v>
      </c>
      <c r="H16101" s="3">
        <v>76501</v>
      </c>
      <c r="I16101" s="3">
        <v>10</v>
      </c>
      <c r="J16101" s="3">
        <v>20</v>
      </c>
      <c r="K16101" s="3">
        <v>19652</v>
      </c>
      <c r="L16101" s="3">
        <v>0</v>
      </c>
      <c r="M16101" s="3">
        <v>0</v>
      </c>
      <c r="N16101" s="3">
        <v>0</v>
      </c>
      <c r="O16101" s="3">
        <v>0</v>
      </c>
      <c r="P16101" s="3" t="str">
        <f>B16101&amp;" | "&amp;C16101&amp;" | "&amp;D16101</f>
        <v>documentazione_amministrativa / documentazione_contabile | FATTURA PASSIVA | NOTA DI CREDITO</v>
      </c>
      <c r="Q16101" s="3" t="str">
        <f>VLOOKUP(P16101,'Classificazione UD'!A:B,2,FALSE)</f>
        <v>Fiscale</v>
      </c>
    </row>
    <row r="16102" spans="1:17" ht="15" customHeight="1" x14ac:dyDescent="0.25">
      <c r="A16102" s="30">
        <v>2017</v>
      </c>
      <c r="B16102" s="3" t="s">
        <v>36</v>
      </c>
      <c r="C16102" s="3" t="s">
        <v>88</v>
      </c>
      <c r="D16102" s="3" t="s">
        <v>88</v>
      </c>
      <c r="E16102" s="3">
        <v>3684</v>
      </c>
      <c r="F16102" s="3">
        <v>8542</v>
      </c>
      <c r="G16102" s="3">
        <v>8542</v>
      </c>
      <c r="H16102" s="3">
        <v>2998305713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s="3">
        <v>0</v>
      </c>
      <c r="P16102" s="3" t="str">
        <f>B16102&amp;" | "&amp;C16102&amp;" | "&amp;D16102</f>
        <v>documentazione_amministrativa / documenti_protocollati | PROTOCOLLO GENERALE | PROTOCOLLO GENERALE</v>
      </c>
      <c r="Q16102" s="3" t="str">
        <f>VLOOKUP(P16102,'Classificazione UD'!A:B,2,FALSE)</f>
        <v>Protocollo</v>
      </c>
    </row>
    <row r="16103" spans="1:17" ht="15" customHeight="1" x14ac:dyDescent="0.25">
      <c r="A16103" s="30">
        <v>2017</v>
      </c>
      <c r="B16103" s="3" t="s">
        <v>23</v>
      </c>
      <c r="C16103" s="3" t="s">
        <v>242</v>
      </c>
      <c r="D16103" s="3" t="s">
        <v>242</v>
      </c>
      <c r="E16103" s="3">
        <v>4</v>
      </c>
      <c r="F16103" s="3">
        <v>5</v>
      </c>
      <c r="G16103" s="3">
        <v>5</v>
      </c>
      <c r="H16103" s="3">
        <v>6710542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3" t="str">
        <f>B16103&amp;" | "&amp;C16103&amp;" | "&amp;D16103</f>
        <v>documentazione_amministrativa / altri_documenti | NON PROTOCOLLATI | NON PROTOCOLLATI</v>
      </c>
      <c r="Q16103" s="3" t="str">
        <f>VLOOKUP(P16103,'Classificazione UD'!A:B,2,FALSE)</f>
        <v>Amministrativo</v>
      </c>
    </row>
    <row r="16104" spans="1:17" ht="15" customHeight="1" x14ac:dyDescent="0.25">
      <c r="A16104" s="30">
        <v>2017</v>
      </c>
      <c r="B16104" s="3" t="s">
        <v>20</v>
      </c>
      <c r="C16104" s="3" t="s">
        <v>21</v>
      </c>
      <c r="D16104" s="3" t="s">
        <v>21</v>
      </c>
      <c r="E16104" s="3">
        <v>361</v>
      </c>
      <c r="F16104" s="3">
        <v>361</v>
      </c>
      <c r="G16104" s="3">
        <v>361</v>
      </c>
      <c r="H16104" s="3">
        <v>36023014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 t="str">
        <f>B16104&amp;" | "&amp;C16104&amp;" | "&amp;D16104</f>
        <v>documentazione_amministrativa / registri | REGISTRO GIORNALIERO | REGISTRO GIORNALIERO</v>
      </c>
      <c r="Q16104" s="3" t="str">
        <f>VLOOKUP(P16104,'Classificazione UD'!A:B,2,FALSE)</f>
        <v>RGP</v>
      </c>
    </row>
    <row r="16105" spans="1:17" ht="15" customHeight="1" x14ac:dyDescent="0.25">
      <c r="A16105" s="30">
        <v>2017</v>
      </c>
      <c r="B16105" s="3" t="s">
        <v>33</v>
      </c>
      <c r="C16105" s="3" t="s">
        <v>246</v>
      </c>
      <c r="D16105" s="3" t="s">
        <v>246</v>
      </c>
      <c r="E16105" s="3">
        <v>40</v>
      </c>
      <c r="F16105" s="3">
        <v>51</v>
      </c>
      <c r="G16105" s="3">
        <v>51</v>
      </c>
      <c r="H16105" s="3">
        <v>16755978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3" t="str">
        <f>B16105&amp;" | "&amp;C16105&amp;" | "&amp;D16105</f>
        <v>documentazione_amministrativa / contratti_accordi | PROTOCOLLI DI INTESA | PROTOCOLLI DI INTESA</v>
      </c>
      <c r="Q16105" s="3" t="str">
        <f>VLOOKUP(P16105,'Classificazione UD'!A:B,2,FALSE)</f>
        <v>Contratto</v>
      </c>
    </row>
    <row r="16106" spans="1:17" ht="15" customHeight="1" x14ac:dyDescent="0.25">
      <c r="A16106" s="30">
        <v>2017</v>
      </c>
      <c r="B16106" s="3" t="s">
        <v>48</v>
      </c>
      <c r="C16106" s="3" t="s">
        <v>232</v>
      </c>
      <c r="D16106" s="3" t="s">
        <v>232</v>
      </c>
      <c r="E16106" s="3">
        <v>407</v>
      </c>
      <c r="F16106" s="3">
        <v>835</v>
      </c>
      <c r="G16106" s="3">
        <v>835</v>
      </c>
      <c r="H16106" s="3">
        <v>317844343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3">
        <v>0</v>
      </c>
      <c r="P16106" s="3" t="str">
        <f>B16106&amp;" | "&amp;C16106&amp;" | "&amp;D16106</f>
        <v>documentazione_amministrativa / determinazioni | ATTO DEL DIRIGENTE | ATTO DEL DIRIGENTE</v>
      </c>
      <c r="Q16106" s="3" t="str">
        <f>VLOOKUP(P16106,'Classificazione UD'!A:B,2,FALSE)</f>
        <v>Amministrativo</v>
      </c>
    </row>
    <row r="16107" spans="1:17" ht="15" customHeight="1" x14ac:dyDescent="0.25">
      <c r="A16107" s="30">
        <v>2017</v>
      </c>
      <c r="B16107" s="3" t="s">
        <v>23</v>
      </c>
      <c r="C16107" s="3" t="s">
        <v>24</v>
      </c>
      <c r="D16107" s="3" t="s">
        <v>24</v>
      </c>
      <c r="E16107" s="3">
        <v>1</v>
      </c>
      <c r="F16107" s="3">
        <v>1</v>
      </c>
      <c r="G16107" s="3">
        <v>1</v>
      </c>
      <c r="H16107" s="3">
        <v>57885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0</v>
      </c>
      <c r="O16107" s="3">
        <v>0</v>
      </c>
      <c r="P16107" s="3" t="str">
        <f>B16107&amp;" | "&amp;C16107&amp;" | "&amp;D16107</f>
        <v>documentazione_amministrativa / altri_documenti | FOGLIO DI TRASFORMAZIONE | FOGLIO DI TRASFORMAZIONE</v>
      </c>
      <c r="Q16107" s="3" t="str">
        <f>VLOOKUP(P16107,'Classificazione UD'!A:B,2,FALSE)</f>
        <v>Tecnico</v>
      </c>
    </row>
    <row r="16108" spans="1:17" ht="15" customHeight="1" x14ac:dyDescent="0.25">
      <c r="A16108" s="30">
        <v>2017</v>
      </c>
      <c r="B16108" s="3" t="s">
        <v>17</v>
      </c>
      <c r="C16108" s="3" t="s">
        <v>27</v>
      </c>
      <c r="D16108" s="3" t="s">
        <v>19</v>
      </c>
      <c r="E16108" s="3">
        <v>94</v>
      </c>
      <c r="F16108" s="3">
        <v>188</v>
      </c>
      <c r="G16108" s="3">
        <v>376</v>
      </c>
      <c r="H16108" s="3">
        <v>4255983</v>
      </c>
      <c r="I16108" s="3">
        <v>106</v>
      </c>
      <c r="J16108" s="3">
        <v>212</v>
      </c>
      <c r="K16108" s="3">
        <v>94563</v>
      </c>
      <c r="L16108" s="3">
        <v>0</v>
      </c>
      <c r="M16108" s="3">
        <v>0</v>
      </c>
      <c r="N16108" s="3">
        <v>0</v>
      </c>
      <c r="O16108" s="3">
        <v>0</v>
      </c>
      <c r="P16108" s="3" t="str">
        <f>B16108&amp;" | "&amp;C16108&amp;" | "&amp;D16108</f>
        <v>documentazione_amministrativa / documentazione_contabile | FATTURA PASSIVA | FATTURA</v>
      </c>
      <c r="Q16108" s="3" t="str">
        <f>VLOOKUP(P16108,'Classificazione UD'!A:B,2,FALSE)</f>
        <v>Fiscale</v>
      </c>
    </row>
    <row r="16109" spans="1:17" ht="15" customHeight="1" x14ac:dyDescent="0.25">
      <c r="A16109" s="30">
        <v>2017</v>
      </c>
      <c r="B16109" s="3" t="s">
        <v>36</v>
      </c>
      <c r="C16109" s="3" t="s">
        <v>88</v>
      </c>
      <c r="D16109" s="3" t="s">
        <v>88</v>
      </c>
      <c r="E16109" s="3">
        <v>27505</v>
      </c>
      <c r="F16109" s="3">
        <v>46906</v>
      </c>
      <c r="G16109" s="3">
        <v>46906</v>
      </c>
      <c r="H16109" s="3">
        <v>17043624080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0</v>
      </c>
      <c r="O16109" s="3">
        <v>0</v>
      </c>
      <c r="P16109" s="3" t="str">
        <f>B16109&amp;" | "&amp;C16109&amp;" | "&amp;D16109</f>
        <v>documentazione_amministrativa / documenti_protocollati | PROTOCOLLO GENERALE | PROTOCOLLO GENERALE</v>
      </c>
      <c r="Q16109" s="3" t="str">
        <f>VLOOKUP(P16109,'Classificazione UD'!A:B,2,FALSE)</f>
        <v>Protocollo</v>
      </c>
    </row>
    <row r="16110" spans="1:17" ht="15" customHeight="1" x14ac:dyDescent="0.25">
      <c r="A16110" s="30">
        <v>2017</v>
      </c>
      <c r="B16110" s="3" t="s">
        <v>23</v>
      </c>
      <c r="C16110" s="3" t="s">
        <v>73</v>
      </c>
      <c r="D16110" s="3" t="s">
        <v>73</v>
      </c>
      <c r="E16110" s="3">
        <v>358</v>
      </c>
      <c r="F16110" s="3">
        <v>358</v>
      </c>
      <c r="G16110" s="3">
        <v>358</v>
      </c>
      <c r="H16110" s="3">
        <v>464868400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0</v>
      </c>
      <c r="O16110" s="3">
        <v>0</v>
      </c>
      <c r="P16110" s="3" t="str">
        <f>B16110&amp;" | "&amp;C16110&amp;" | "&amp;D16110</f>
        <v>documentazione_amministrativa / altri_documenti | LOG | LOG</v>
      </c>
      <c r="Q16110" s="3" t="str">
        <f>VLOOKUP(P16110,'Classificazione UD'!A:B,2,FALSE)</f>
        <v>LOG</v>
      </c>
    </row>
    <row r="16111" spans="1:17" ht="15" customHeight="1" x14ac:dyDescent="0.25">
      <c r="A16111" s="30">
        <v>2017</v>
      </c>
      <c r="B16111" s="3" t="s">
        <v>20</v>
      </c>
      <c r="C16111" s="3" t="s">
        <v>21</v>
      </c>
      <c r="D16111" s="3" t="s">
        <v>21</v>
      </c>
      <c r="E16111" s="3">
        <v>361</v>
      </c>
      <c r="F16111" s="3">
        <v>361</v>
      </c>
      <c r="G16111" s="3">
        <v>361</v>
      </c>
      <c r="H16111" s="3">
        <v>116069337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 t="str">
        <f>B16111&amp;" | "&amp;C16111&amp;" | "&amp;D16111</f>
        <v>documentazione_amministrativa / registri | REGISTRO GIORNALIERO | REGISTRO GIORNALIERO</v>
      </c>
      <c r="Q16111" s="3" t="str">
        <f>VLOOKUP(P16111,'Classificazione UD'!A:B,2,FALSE)</f>
        <v>RGP</v>
      </c>
    </row>
    <row r="16112" spans="1:17" ht="15" customHeight="1" x14ac:dyDescent="0.25">
      <c r="A16112" s="30">
        <v>2017</v>
      </c>
      <c r="B16112" s="3" t="s">
        <v>23</v>
      </c>
      <c r="C16112" s="3" t="s">
        <v>24</v>
      </c>
      <c r="D16112" s="3" t="s">
        <v>24</v>
      </c>
      <c r="E16112" s="3">
        <v>1</v>
      </c>
      <c r="F16112" s="3">
        <v>1</v>
      </c>
      <c r="G16112" s="3">
        <v>1</v>
      </c>
      <c r="H16112" s="3">
        <v>57885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0</v>
      </c>
      <c r="O16112" s="3">
        <v>0</v>
      </c>
      <c r="P16112" s="3" t="str">
        <f>B16112&amp;" | "&amp;C16112&amp;" | "&amp;D16112</f>
        <v>documentazione_amministrativa / altri_documenti | FOGLIO DI TRASFORMAZIONE | FOGLIO DI TRASFORMAZIONE</v>
      </c>
      <c r="Q16112" s="3" t="str">
        <f>VLOOKUP(P16112,'Classificazione UD'!A:B,2,FALSE)</f>
        <v>Tecnico</v>
      </c>
    </row>
    <row r="16113" spans="1:17" ht="15" customHeight="1" x14ac:dyDescent="0.25">
      <c r="A16113" s="30">
        <v>2017</v>
      </c>
      <c r="B16113" s="3" t="s">
        <v>17</v>
      </c>
      <c r="C16113" s="3" t="s">
        <v>27</v>
      </c>
      <c r="D16113" s="3" t="s">
        <v>19</v>
      </c>
      <c r="E16113" s="3">
        <v>97</v>
      </c>
      <c r="F16113" s="3">
        <v>194</v>
      </c>
      <c r="G16113" s="3">
        <v>388</v>
      </c>
      <c r="H16113" s="3">
        <v>8135200</v>
      </c>
      <c r="I16113" s="3">
        <v>101</v>
      </c>
      <c r="J16113" s="3">
        <v>202</v>
      </c>
      <c r="K16113" s="3">
        <v>58926</v>
      </c>
      <c r="L16113" s="3">
        <v>0</v>
      </c>
      <c r="M16113" s="3">
        <v>0</v>
      </c>
      <c r="N16113" s="3">
        <v>0</v>
      </c>
      <c r="O16113" s="3">
        <v>0</v>
      </c>
      <c r="P16113" s="3" t="str">
        <f>B16113&amp;" | "&amp;C16113&amp;" | "&amp;D16113</f>
        <v>documentazione_amministrativa / documentazione_contabile | FATTURA PASSIVA | FATTURA</v>
      </c>
      <c r="Q16113" s="3" t="str">
        <f>VLOOKUP(P16113,'Classificazione UD'!A:B,2,FALSE)</f>
        <v>Fiscale</v>
      </c>
    </row>
    <row r="16114" spans="1:17" ht="15" customHeight="1" x14ac:dyDescent="0.25">
      <c r="A16114" s="30">
        <v>2017</v>
      </c>
      <c r="B16114" s="3" t="s">
        <v>17</v>
      </c>
      <c r="C16114" s="3" t="s">
        <v>27</v>
      </c>
      <c r="D16114" s="3" t="s">
        <v>28</v>
      </c>
      <c r="E16114" s="3">
        <v>9</v>
      </c>
      <c r="F16114" s="3">
        <v>18</v>
      </c>
      <c r="G16114" s="3">
        <v>36</v>
      </c>
      <c r="H16114" s="3">
        <v>244177</v>
      </c>
      <c r="I16114" s="3">
        <v>9</v>
      </c>
      <c r="J16114" s="3">
        <v>18</v>
      </c>
      <c r="K16114" s="3">
        <v>4207</v>
      </c>
      <c r="L16114" s="3">
        <v>0</v>
      </c>
      <c r="M16114" s="3">
        <v>0</v>
      </c>
      <c r="N16114" s="3">
        <v>0</v>
      </c>
      <c r="O16114" s="3">
        <v>0</v>
      </c>
      <c r="P16114" s="3" t="str">
        <f>B16114&amp;" | "&amp;C16114&amp;" | "&amp;D16114</f>
        <v>documentazione_amministrativa / documentazione_contabile | FATTURA PASSIVA | NOTA DI CREDITO</v>
      </c>
      <c r="Q16114" s="3" t="str">
        <f>VLOOKUP(P16114,'Classificazione UD'!A:B,2,FALSE)</f>
        <v>Fiscale</v>
      </c>
    </row>
    <row r="16115" spans="1:17" ht="15" customHeight="1" x14ac:dyDescent="0.25">
      <c r="A16115" s="30">
        <v>2017</v>
      </c>
      <c r="B16115" s="3" t="s">
        <v>20</v>
      </c>
      <c r="C16115" s="3" t="s">
        <v>21</v>
      </c>
      <c r="D16115" s="3" t="s">
        <v>21</v>
      </c>
      <c r="E16115" s="3">
        <v>361</v>
      </c>
      <c r="F16115" s="3">
        <v>361</v>
      </c>
      <c r="G16115" s="3">
        <v>361</v>
      </c>
      <c r="H16115" s="3">
        <v>230986316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0</v>
      </c>
      <c r="O16115" s="3">
        <v>0</v>
      </c>
      <c r="P16115" s="3" t="str">
        <f>B16115&amp;" | "&amp;C16115&amp;" | "&amp;D16115</f>
        <v>documentazione_amministrativa / registri | REGISTRO GIORNALIERO | REGISTRO GIORNALIERO</v>
      </c>
      <c r="Q16115" s="3" t="str">
        <f>VLOOKUP(P16115,'Classificazione UD'!A:B,2,FALSE)</f>
        <v>RGP</v>
      </c>
    </row>
    <row r="16116" spans="1:17" ht="15" customHeight="1" x14ac:dyDescent="0.25">
      <c r="A16116" s="30">
        <v>2017</v>
      </c>
      <c r="B16116" s="3" t="s">
        <v>23</v>
      </c>
      <c r="C16116" s="3" t="s">
        <v>249</v>
      </c>
      <c r="D16116" s="3" t="s">
        <v>249</v>
      </c>
      <c r="E16116" s="3">
        <v>37775</v>
      </c>
      <c r="F16116" s="3">
        <v>373991</v>
      </c>
      <c r="G16116" s="3">
        <v>373991</v>
      </c>
      <c r="H16116" s="3">
        <v>10003784751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3" t="str">
        <f>B16116&amp;" | "&amp;C16116&amp;" | "&amp;D16116</f>
        <v>documentazione_amministrativa / altri_documenti | INTEGRAZIONE NOTIFICA | INTEGRAZIONE NOTIFICA</v>
      </c>
      <c r="Q16116" s="3" t="str">
        <f>VLOOKUP(P16116,'Classificazione UD'!A:B,2,FALSE)</f>
        <v>Amministrativo</v>
      </c>
    </row>
    <row r="16117" spans="1:17" ht="15" customHeight="1" x14ac:dyDescent="0.25">
      <c r="A16117" s="30">
        <v>2017</v>
      </c>
      <c r="B16117" s="3" t="s">
        <v>23</v>
      </c>
      <c r="C16117" s="3" t="s">
        <v>250</v>
      </c>
      <c r="D16117" s="3" t="s">
        <v>250</v>
      </c>
      <c r="E16117" s="3">
        <v>31197</v>
      </c>
      <c r="F16117" s="3">
        <v>308834</v>
      </c>
      <c r="G16117" s="3">
        <v>308834</v>
      </c>
      <c r="H16117" s="3">
        <v>7986055931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>
        <v>0</v>
      </c>
      <c r="O16117" s="3">
        <v>0</v>
      </c>
      <c r="P16117" s="3" t="str">
        <f>B16117&amp;" | "&amp;C16117&amp;" | "&amp;D16117</f>
        <v>documentazione_amministrativa / altri_documenti | NOTIFICA PRELIMINARE | NOTIFICA PRELIMINARE</v>
      </c>
      <c r="Q16117" s="3" t="str">
        <f>VLOOKUP(P16117,'Classificazione UD'!A:B,2,FALSE)</f>
        <v>Amministrativo</v>
      </c>
    </row>
    <row r="16118" spans="1:17" ht="15" customHeight="1" x14ac:dyDescent="0.25">
      <c r="A16118" s="30">
        <v>2017</v>
      </c>
      <c r="B16118" s="3" t="s">
        <v>17</v>
      </c>
      <c r="C16118" s="3" t="s">
        <v>18</v>
      </c>
      <c r="D16118" s="3" t="s">
        <v>19</v>
      </c>
      <c r="E16118" s="3">
        <v>31</v>
      </c>
      <c r="F16118" s="3">
        <v>87</v>
      </c>
      <c r="G16118" s="3">
        <v>87</v>
      </c>
      <c r="H16118" s="3">
        <v>1257154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0</v>
      </c>
      <c r="O16118" s="3">
        <v>0</v>
      </c>
      <c r="P16118" s="3" t="str">
        <f>B16118&amp;" | "&amp;C16118&amp;" | "&amp;D16118</f>
        <v>documentazione_amministrativa / documentazione_contabile | FATTURA ATTIVA | FATTURA</v>
      </c>
      <c r="Q16118" s="3" t="str">
        <f>VLOOKUP(P16118,'Classificazione UD'!A:B,2,FALSE)</f>
        <v>Fiscale</v>
      </c>
    </row>
    <row r="16119" spans="1:17" ht="15" customHeight="1" x14ac:dyDescent="0.25">
      <c r="A16119" s="30">
        <v>2017</v>
      </c>
      <c r="B16119" s="3" t="s">
        <v>17</v>
      </c>
      <c r="C16119" s="3" t="s">
        <v>18</v>
      </c>
      <c r="D16119" s="3" t="s">
        <v>28</v>
      </c>
      <c r="E16119" s="3">
        <v>5</v>
      </c>
      <c r="F16119" s="3">
        <v>15</v>
      </c>
      <c r="G16119" s="3">
        <v>15</v>
      </c>
      <c r="H16119" s="3">
        <v>180241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>
        <v>0</v>
      </c>
      <c r="O16119" s="3">
        <v>0</v>
      </c>
      <c r="P16119" s="3" t="str">
        <f>B16119&amp;" | "&amp;C16119&amp;" | "&amp;D16119</f>
        <v>documentazione_amministrativa / documentazione_contabile | FATTURA ATTIVA | NOTA DI CREDITO</v>
      </c>
      <c r="Q16119" s="3" t="str">
        <f>VLOOKUP(P16119,'Classificazione UD'!A:B,2,FALSE)</f>
        <v>Fiscale</v>
      </c>
    </row>
    <row r="16120" spans="1:17" ht="15" customHeight="1" x14ac:dyDescent="0.25">
      <c r="A16120" s="30">
        <v>2017</v>
      </c>
      <c r="B16120" s="3" t="s">
        <v>23</v>
      </c>
      <c r="C16120" s="3" t="s">
        <v>24</v>
      </c>
      <c r="D16120" s="3" t="s">
        <v>24</v>
      </c>
      <c r="E16120" s="3">
        <v>1</v>
      </c>
      <c r="F16120" s="3">
        <v>1</v>
      </c>
      <c r="G16120" s="3">
        <v>1</v>
      </c>
      <c r="H16120" s="3">
        <v>57885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s="3">
        <v>0</v>
      </c>
      <c r="P16120" s="3" t="str">
        <f>B16120&amp;" | "&amp;C16120&amp;" | "&amp;D16120</f>
        <v>documentazione_amministrativa / altri_documenti | FOGLIO DI TRASFORMAZIONE | FOGLIO DI TRASFORMAZIONE</v>
      </c>
      <c r="Q16120" s="3" t="str">
        <f>VLOOKUP(P16120,'Classificazione UD'!A:B,2,FALSE)</f>
        <v>Tecnico</v>
      </c>
    </row>
    <row r="16121" spans="1:17" ht="15" customHeight="1" x14ac:dyDescent="0.25">
      <c r="A16121" s="30">
        <v>2017</v>
      </c>
      <c r="B16121" s="3" t="s">
        <v>17</v>
      </c>
      <c r="C16121" s="3" t="s">
        <v>27</v>
      </c>
      <c r="D16121" s="3" t="s">
        <v>19</v>
      </c>
      <c r="E16121" s="3">
        <v>1</v>
      </c>
      <c r="F16121" s="3">
        <v>2</v>
      </c>
      <c r="G16121" s="3">
        <v>4</v>
      </c>
      <c r="H16121" s="3">
        <v>20711</v>
      </c>
      <c r="I16121" s="3">
        <v>2</v>
      </c>
      <c r="J16121" s="3">
        <v>4</v>
      </c>
      <c r="K16121" s="3">
        <v>4679</v>
      </c>
      <c r="L16121" s="3">
        <v>0</v>
      </c>
      <c r="M16121" s="3">
        <v>0</v>
      </c>
      <c r="N16121" s="3">
        <v>0</v>
      </c>
      <c r="O16121" s="3">
        <v>0</v>
      </c>
      <c r="P16121" s="3" t="str">
        <f>B16121&amp;" | "&amp;C16121&amp;" | "&amp;D16121</f>
        <v>documentazione_amministrativa / documentazione_contabile | FATTURA PASSIVA | FATTURA</v>
      </c>
      <c r="Q16121" s="3" t="str">
        <f>VLOOKUP(P16121,'Classificazione UD'!A:B,2,FALSE)</f>
        <v>Fiscale</v>
      </c>
    </row>
    <row r="16122" spans="1:17" ht="15" customHeight="1" x14ac:dyDescent="0.25">
      <c r="A16122" s="30">
        <v>2017</v>
      </c>
      <c r="B16122" s="3" t="s">
        <v>251</v>
      </c>
      <c r="C16122" s="3" t="s">
        <v>252</v>
      </c>
      <c r="D16122" s="3" t="s">
        <v>252</v>
      </c>
      <c r="E16122" s="3">
        <v>139</v>
      </c>
      <c r="F16122" s="3">
        <v>139</v>
      </c>
      <c r="G16122" s="3">
        <v>139</v>
      </c>
      <c r="H16122" s="3">
        <v>2241499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s="3">
        <v>0</v>
      </c>
      <c r="P16122" s="3" t="str">
        <f>B16122&amp;" | "&amp;C16122&amp;" | "&amp;D16122</f>
        <v>documentazione_universitaria / lezioni | CONSUNTIVO | CONSUNTIVO</v>
      </c>
      <c r="Q16122" s="3" t="str">
        <f>VLOOKUP(P16122,'Classificazione UD'!A:B,2,FALSE)</f>
        <v>Università</v>
      </c>
    </row>
    <row r="16123" spans="1:17" ht="15" customHeight="1" x14ac:dyDescent="0.25">
      <c r="A16123" s="30">
        <v>2017</v>
      </c>
      <c r="B16123" s="3" t="s">
        <v>251</v>
      </c>
      <c r="C16123" s="3" t="s">
        <v>255</v>
      </c>
      <c r="D16123" s="3" t="s">
        <v>255</v>
      </c>
      <c r="E16123" s="3">
        <v>748</v>
      </c>
      <c r="F16123" s="3">
        <v>748</v>
      </c>
      <c r="G16123" s="3">
        <v>748</v>
      </c>
      <c r="H16123" s="3">
        <v>16731087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 t="str">
        <f>B16123&amp;" | "&amp;C16123&amp;" | "&amp;D16123</f>
        <v>documentazione_universitaria / lezioni | REGISTRO DELLE LEZIONI | REGISTRO DELLE LEZIONI</v>
      </c>
      <c r="Q16123" s="3" t="str">
        <f>VLOOKUP(P16123,'Classificazione UD'!A:B,2,FALSE)</f>
        <v>Università</v>
      </c>
    </row>
    <row r="16124" spans="1:17" ht="15" customHeight="1" x14ac:dyDescent="0.25">
      <c r="A16124" s="30">
        <v>2017</v>
      </c>
      <c r="B16124" s="3" t="s">
        <v>253</v>
      </c>
      <c r="C16124" s="3" t="s">
        <v>258</v>
      </c>
      <c r="D16124" s="3" t="s">
        <v>258</v>
      </c>
      <c r="E16124" s="3">
        <v>422226</v>
      </c>
      <c r="F16124" s="3">
        <v>422226</v>
      </c>
      <c r="G16124" s="3">
        <v>422226</v>
      </c>
      <c r="H16124" s="3">
        <v>1602195087</v>
      </c>
      <c r="I16124" s="3">
        <v>2117</v>
      </c>
      <c r="J16124" s="3">
        <v>2117</v>
      </c>
      <c r="K16124" s="3">
        <v>6562465</v>
      </c>
      <c r="L16124" s="3">
        <v>0</v>
      </c>
      <c r="M16124" s="3">
        <v>0</v>
      </c>
      <c r="N16124" s="3">
        <v>0</v>
      </c>
      <c r="O16124" s="3">
        <v>0</v>
      </c>
      <c r="P16124" s="3" t="str">
        <f>B16124&amp;" | "&amp;C16124&amp;" | "&amp;D16124</f>
        <v>documentazione_universitaria / verbalizzazione_esami | VERBALE DI ESAME | VERBALE DI ESAME</v>
      </c>
      <c r="Q16124" s="3" t="str">
        <f>VLOOKUP(P16124,'Classificazione UD'!A:B,2,FALSE)</f>
        <v>Università</v>
      </c>
    </row>
    <row r="16125" spans="1:17" ht="15" customHeight="1" x14ac:dyDescent="0.25">
      <c r="A16125" s="30">
        <v>2017</v>
      </c>
      <c r="B16125" s="3" t="s">
        <v>17</v>
      </c>
      <c r="C16125" s="3" t="s">
        <v>27</v>
      </c>
      <c r="D16125" s="3" t="s">
        <v>19</v>
      </c>
      <c r="E16125" s="3">
        <v>1</v>
      </c>
      <c r="F16125" s="3">
        <v>3</v>
      </c>
      <c r="G16125" s="3">
        <v>4</v>
      </c>
      <c r="H16125" s="3">
        <v>116040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 t="str">
        <f>B16125&amp;" | "&amp;C16125&amp;" | "&amp;D16125</f>
        <v>documentazione_amministrativa / documentazione_contabile | FATTURA PASSIVA | FATTURA</v>
      </c>
      <c r="Q16125" s="3" t="str">
        <f>VLOOKUP(P16125,'Classificazione UD'!A:B,2,FALSE)</f>
        <v>Fiscale</v>
      </c>
    </row>
    <row r="16126" spans="1:17" ht="15" customHeight="1" x14ac:dyDescent="0.25">
      <c r="A16126" s="30">
        <v>2017</v>
      </c>
      <c r="B16126" s="3" t="s">
        <v>20</v>
      </c>
      <c r="C16126" s="3" t="s">
        <v>21</v>
      </c>
      <c r="D16126" s="3" t="s">
        <v>21</v>
      </c>
      <c r="E16126" s="3">
        <v>364</v>
      </c>
      <c r="F16126" s="3">
        <v>364</v>
      </c>
      <c r="G16126" s="3">
        <v>728</v>
      </c>
      <c r="H16126" s="3">
        <v>6109093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3" t="str">
        <f>B16126&amp;" | "&amp;C16126&amp;" | "&amp;D16126</f>
        <v>documentazione_amministrativa / registri | REGISTRO GIORNALIERO | REGISTRO GIORNALIERO</v>
      </c>
      <c r="Q16126" s="3" t="str">
        <f>VLOOKUP(P16126,'Classificazione UD'!A:B,2,FALSE)</f>
        <v>RGP</v>
      </c>
    </row>
    <row r="16127" spans="1:17" ht="15" customHeight="1" x14ac:dyDescent="0.25">
      <c r="A16127" s="30">
        <v>2017</v>
      </c>
      <c r="B16127" s="3" t="s">
        <v>20</v>
      </c>
      <c r="C16127" s="3" t="s">
        <v>21</v>
      </c>
      <c r="D16127" s="3" t="s">
        <v>21</v>
      </c>
      <c r="E16127" s="3">
        <v>364</v>
      </c>
      <c r="F16127" s="3">
        <v>364</v>
      </c>
      <c r="G16127" s="3">
        <v>728</v>
      </c>
      <c r="H16127" s="3">
        <v>10463431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P16127" s="3" t="str">
        <f>B16127&amp;" | "&amp;C16127&amp;" | "&amp;D16127</f>
        <v>documentazione_amministrativa / registri | REGISTRO GIORNALIERO | REGISTRO GIORNALIERO</v>
      </c>
      <c r="Q16127" s="3" t="str">
        <f>VLOOKUP(P16127,'Classificazione UD'!A:B,2,FALSE)</f>
        <v>RGP</v>
      </c>
    </row>
    <row r="16128" spans="1:17" ht="15" customHeight="1" x14ac:dyDescent="0.25">
      <c r="A16128" s="30">
        <v>2017</v>
      </c>
      <c r="B16128" s="3" t="s">
        <v>20</v>
      </c>
      <c r="C16128" s="3" t="s">
        <v>21</v>
      </c>
      <c r="D16128" s="3" t="s">
        <v>21</v>
      </c>
      <c r="E16128" s="3">
        <v>364</v>
      </c>
      <c r="F16128" s="3">
        <v>364</v>
      </c>
      <c r="G16128" s="3">
        <v>728</v>
      </c>
      <c r="H16128" s="3">
        <v>9712252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0</v>
      </c>
      <c r="O16128" s="3">
        <v>0</v>
      </c>
      <c r="P16128" s="3" t="str">
        <f>B16128&amp;" | "&amp;C16128&amp;" | "&amp;D16128</f>
        <v>documentazione_amministrativa / registri | REGISTRO GIORNALIERO | REGISTRO GIORNALIERO</v>
      </c>
      <c r="Q16128" s="3" t="str">
        <f>VLOOKUP(P16128,'Classificazione UD'!A:B,2,FALSE)</f>
        <v>RGP</v>
      </c>
    </row>
    <row r="16129" spans="1:17" ht="15" customHeight="1" x14ac:dyDescent="0.25">
      <c r="A16129" s="30">
        <v>2017</v>
      </c>
      <c r="B16129" s="3" t="s">
        <v>17</v>
      </c>
      <c r="C16129" s="3" t="s">
        <v>27</v>
      </c>
      <c r="D16129" s="3" t="s">
        <v>19</v>
      </c>
      <c r="E16129" s="3">
        <v>1</v>
      </c>
      <c r="F16129" s="3">
        <v>3</v>
      </c>
      <c r="G16129" s="3">
        <v>4</v>
      </c>
      <c r="H16129" s="3">
        <v>135261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 t="str">
        <f>B16129&amp;" | "&amp;C16129&amp;" | "&amp;D16129</f>
        <v>documentazione_amministrativa / documentazione_contabile | FATTURA PASSIVA | FATTURA</v>
      </c>
      <c r="Q16129" s="3" t="str">
        <f>VLOOKUP(P16129,'Classificazione UD'!A:B,2,FALSE)</f>
        <v>Fiscale</v>
      </c>
    </row>
    <row r="16130" spans="1:17" ht="15" customHeight="1" x14ac:dyDescent="0.25">
      <c r="A16130" s="30">
        <v>2017</v>
      </c>
      <c r="B16130" s="3" t="s">
        <v>20</v>
      </c>
      <c r="C16130" s="3" t="s">
        <v>21</v>
      </c>
      <c r="D16130" s="3" t="s">
        <v>21</v>
      </c>
      <c r="E16130" s="3">
        <v>364</v>
      </c>
      <c r="F16130" s="3">
        <v>364</v>
      </c>
      <c r="G16130" s="3">
        <v>728</v>
      </c>
      <c r="H16130" s="3">
        <v>7024054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 t="str">
        <f>B16130&amp;" | "&amp;C16130&amp;" | "&amp;D16130</f>
        <v>documentazione_amministrativa / registri | REGISTRO GIORNALIERO | REGISTRO GIORNALIERO</v>
      </c>
      <c r="Q16130" s="3" t="str">
        <f>VLOOKUP(P16130,'Classificazione UD'!A:B,2,FALSE)</f>
        <v>RGP</v>
      </c>
    </row>
    <row r="16131" spans="1:17" ht="15" customHeight="1" x14ac:dyDescent="0.25">
      <c r="A16131" s="30">
        <v>2017</v>
      </c>
      <c r="B16131" s="3" t="s">
        <v>20</v>
      </c>
      <c r="C16131" s="3" t="s">
        <v>21</v>
      </c>
      <c r="D16131" s="3" t="s">
        <v>21</v>
      </c>
      <c r="E16131" s="3">
        <v>364</v>
      </c>
      <c r="F16131" s="3">
        <v>364</v>
      </c>
      <c r="G16131" s="3">
        <v>728</v>
      </c>
      <c r="H16131" s="3">
        <v>10928107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3" t="str">
        <f>B16131&amp;" | "&amp;C16131&amp;" | "&amp;D16131</f>
        <v>documentazione_amministrativa / registri | REGISTRO GIORNALIERO | REGISTRO GIORNALIERO</v>
      </c>
      <c r="Q16131" s="3" t="str">
        <f>VLOOKUP(P16131,'Classificazione UD'!A:B,2,FALSE)</f>
        <v>RGP</v>
      </c>
    </row>
    <row r="16132" spans="1:17" ht="15" customHeight="1" x14ac:dyDescent="0.25">
      <c r="A16132" s="30">
        <v>2017</v>
      </c>
      <c r="B16132" s="3" t="s">
        <v>20</v>
      </c>
      <c r="C16132" s="3" t="s">
        <v>21</v>
      </c>
      <c r="D16132" s="3" t="s">
        <v>21</v>
      </c>
      <c r="E16132" s="3">
        <v>364</v>
      </c>
      <c r="F16132" s="3">
        <v>364</v>
      </c>
      <c r="G16132" s="3">
        <v>728</v>
      </c>
      <c r="H16132" s="3">
        <v>9666062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s="3">
        <v>0</v>
      </c>
      <c r="P16132" s="3" t="str">
        <f>B16132&amp;" | "&amp;C16132&amp;" | "&amp;D16132</f>
        <v>documentazione_amministrativa / registri | REGISTRO GIORNALIERO | REGISTRO GIORNALIERO</v>
      </c>
      <c r="Q16132" s="3" t="str">
        <f>VLOOKUP(P16132,'Classificazione UD'!A:B,2,FALSE)</f>
        <v>RGP</v>
      </c>
    </row>
    <row r="16133" spans="1:17" ht="15" customHeight="1" x14ac:dyDescent="0.25">
      <c r="A16133" s="30">
        <v>2017</v>
      </c>
      <c r="B16133" s="3" t="s">
        <v>17</v>
      </c>
      <c r="C16133" s="3" t="s">
        <v>27</v>
      </c>
      <c r="D16133" s="3" t="s">
        <v>19</v>
      </c>
      <c r="E16133" s="3">
        <v>12</v>
      </c>
      <c r="F16133" s="3">
        <v>43</v>
      </c>
      <c r="G16133" s="3">
        <v>55</v>
      </c>
      <c r="H16133" s="3">
        <v>1447496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3" t="str">
        <f>B16133&amp;" | "&amp;C16133&amp;" | "&amp;D16133</f>
        <v>documentazione_amministrativa / documentazione_contabile | FATTURA PASSIVA | FATTURA</v>
      </c>
      <c r="Q16133" s="3" t="str">
        <f>VLOOKUP(P16133,'Classificazione UD'!A:B,2,FALSE)</f>
        <v>Fiscale</v>
      </c>
    </row>
    <row r="16134" spans="1:17" ht="15" customHeight="1" x14ac:dyDescent="0.25">
      <c r="A16134" s="30">
        <v>2017</v>
      </c>
      <c r="B16134" s="3" t="s">
        <v>20</v>
      </c>
      <c r="C16134" s="3" t="s">
        <v>21</v>
      </c>
      <c r="D16134" s="3" t="s">
        <v>21</v>
      </c>
      <c r="E16134" s="3">
        <v>364</v>
      </c>
      <c r="F16134" s="3">
        <v>364</v>
      </c>
      <c r="G16134" s="3">
        <v>728</v>
      </c>
      <c r="H16134" s="3">
        <v>7080601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3" t="str">
        <f>B16134&amp;" | "&amp;C16134&amp;" | "&amp;D16134</f>
        <v>documentazione_amministrativa / registri | REGISTRO GIORNALIERO | REGISTRO GIORNALIERO</v>
      </c>
      <c r="Q16134" s="3" t="str">
        <f>VLOOKUP(P16134,'Classificazione UD'!A:B,2,FALSE)</f>
        <v>RGP</v>
      </c>
    </row>
    <row r="16135" spans="1:17" ht="15" customHeight="1" x14ac:dyDescent="0.25">
      <c r="A16135" s="30">
        <v>2017</v>
      </c>
      <c r="B16135" s="3" t="s">
        <v>20</v>
      </c>
      <c r="C16135" s="3" t="s">
        <v>21</v>
      </c>
      <c r="D16135" s="3" t="s">
        <v>21</v>
      </c>
      <c r="E16135" s="3">
        <v>364</v>
      </c>
      <c r="F16135" s="3">
        <v>364</v>
      </c>
      <c r="G16135" s="3">
        <v>728</v>
      </c>
      <c r="H16135" s="3">
        <v>6292972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0</v>
      </c>
      <c r="O16135" s="3">
        <v>0</v>
      </c>
      <c r="P16135" s="3" t="str">
        <f>B16135&amp;" | "&amp;C16135&amp;" | "&amp;D16135</f>
        <v>documentazione_amministrativa / registri | REGISTRO GIORNALIERO | REGISTRO GIORNALIERO</v>
      </c>
      <c r="Q16135" s="3" t="str">
        <f>VLOOKUP(P16135,'Classificazione UD'!A:B,2,FALSE)</f>
        <v>RGP</v>
      </c>
    </row>
    <row r="16136" spans="1:17" ht="15" customHeight="1" x14ac:dyDescent="0.25">
      <c r="A16136" s="30">
        <v>2017</v>
      </c>
      <c r="B16136" s="3" t="s">
        <v>17</v>
      </c>
      <c r="C16136" s="3" t="s">
        <v>27</v>
      </c>
      <c r="D16136" s="3" t="s">
        <v>19</v>
      </c>
      <c r="E16136" s="3">
        <v>1</v>
      </c>
      <c r="F16136" s="3">
        <v>3</v>
      </c>
      <c r="G16136" s="3">
        <v>4</v>
      </c>
      <c r="H16136" s="3">
        <v>116913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s="3">
        <v>0</v>
      </c>
      <c r="P16136" s="3" t="str">
        <f>B16136&amp;" | "&amp;C16136&amp;" | "&amp;D16136</f>
        <v>documentazione_amministrativa / documentazione_contabile | FATTURA PASSIVA | FATTURA</v>
      </c>
      <c r="Q16136" s="3" t="str">
        <f>VLOOKUP(P16136,'Classificazione UD'!A:B,2,FALSE)</f>
        <v>Fiscale</v>
      </c>
    </row>
    <row r="16137" spans="1:17" ht="15" customHeight="1" x14ac:dyDescent="0.25">
      <c r="A16137" s="30">
        <v>2017</v>
      </c>
      <c r="B16137" s="3" t="s">
        <v>20</v>
      </c>
      <c r="C16137" s="3" t="s">
        <v>21</v>
      </c>
      <c r="D16137" s="3" t="s">
        <v>21</v>
      </c>
      <c r="E16137" s="3">
        <v>364</v>
      </c>
      <c r="F16137" s="3">
        <v>364</v>
      </c>
      <c r="G16137" s="3">
        <v>728</v>
      </c>
      <c r="H16137" s="3">
        <v>5504706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s="3">
        <v>0</v>
      </c>
      <c r="P16137" s="3" t="str">
        <f>B16137&amp;" | "&amp;C16137&amp;" | "&amp;D16137</f>
        <v>documentazione_amministrativa / registri | REGISTRO GIORNALIERO | REGISTRO GIORNALIERO</v>
      </c>
      <c r="Q16137" s="3" t="str">
        <f>VLOOKUP(P16137,'Classificazione UD'!A:B,2,FALSE)</f>
        <v>RGP</v>
      </c>
    </row>
    <row r="16138" spans="1:17" ht="15" customHeight="1" x14ac:dyDescent="0.25">
      <c r="A16138" s="30">
        <v>2017</v>
      </c>
      <c r="B16138" s="3" t="s">
        <v>20</v>
      </c>
      <c r="C16138" s="3" t="s">
        <v>21</v>
      </c>
      <c r="D16138" s="3" t="s">
        <v>21</v>
      </c>
      <c r="E16138" s="3">
        <v>364</v>
      </c>
      <c r="F16138" s="3">
        <v>364</v>
      </c>
      <c r="G16138" s="3">
        <v>728</v>
      </c>
      <c r="H16138" s="3">
        <v>7292863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0</v>
      </c>
      <c r="O16138" s="3">
        <v>0</v>
      </c>
      <c r="P16138" s="3" t="str">
        <f>B16138&amp;" | "&amp;C16138&amp;" | "&amp;D16138</f>
        <v>documentazione_amministrativa / registri | REGISTRO GIORNALIERO | REGISTRO GIORNALIERO</v>
      </c>
      <c r="Q16138" s="3" t="str">
        <f>VLOOKUP(P16138,'Classificazione UD'!A:B,2,FALSE)</f>
        <v>RGP</v>
      </c>
    </row>
    <row r="16139" spans="1:17" ht="15" customHeight="1" x14ac:dyDescent="0.25">
      <c r="A16139" s="30">
        <v>2017</v>
      </c>
      <c r="B16139" s="3" t="s">
        <v>20</v>
      </c>
      <c r="C16139" s="3" t="s">
        <v>21</v>
      </c>
      <c r="D16139" s="3" t="s">
        <v>21</v>
      </c>
      <c r="E16139" s="3">
        <v>364</v>
      </c>
      <c r="F16139" s="3">
        <v>364</v>
      </c>
      <c r="G16139" s="3">
        <v>728</v>
      </c>
      <c r="H16139" s="3">
        <v>5827059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s="3">
        <v>0</v>
      </c>
      <c r="P16139" s="3" t="str">
        <f>B16139&amp;" | "&amp;C16139&amp;" | "&amp;D16139</f>
        <v>documentazione_amministrativa / registri | REGISTRO GIORNALIERO | REGISTRO GIORNALIERO</v>
      </c>
      <c r="Q16139" s="3" t="str">
        <f>VLOOKUP(P16139,'Classificazione UD'!A:B,2,FALSE)</f>
        <v>RGP</v>
      </c>
    </row>
    <row r="16140" spans="1:17" ht="15" customHeight="1" x14ac:dyDescent="0.25">
      <c r="A16140" s="30">
        <v>2017</v>
      </c>
      <c r="B16140" s="3" t="s">
        <v>17</v>
      </c>
      <c r="C16140" s="3" t="s">
        <v>27</v>
      </c>
      <c r="D16140" s="3" t="s">
        <v>19</v>
      </c>
      <c r="E16140" s="3">
        <v>1</v>
      </c>
      <c r="F16140" s="3">
        <v>4</v>
      </c>
      <c r="G16140" s="3">
        <v>5</v>
      </c>
      <c r="H16140" s="3">
        <v>347272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0</v>
      </c>
      <c r="O16140" s="3">
        <v>0</v>
      </c>
      <c r="P16140" s="3" t="str">
        <f>B16140&amp;" | "&amp;C16140&amp;" | "&amp;D16140</f>
        <v>documentazione_amministrativa / documentazione_contabile | FATTURA PASSIVA | FATTURA</v>
      </c>
      <c r="Q16140" s="3" t="str">
        <f>VLOOKUP(P16140,'Classificazione UD'!A:B,2,FALSE)</f>
        <v>Fiscale</v>
      </c>
    </row>
    <row r="16141" spans="1:17" ht="15" customHeight="1" x14ac:dyDescent="0.25">
      <c r="A16141" s="30">
        <v>2017</v>
      </c>
      <c r="B16141" s="3" t="s">
        <v>20</v>
      </c>
      <c r="C16141" s="3" t="s">
        <v>21</v>
      </c>
      <c r="D16141" s="3" t="s">
        <v>21</v>
      </c>
      <c r="E16141" s="3">
        <v>364</v>
      </c>
      <c r="F16141" s="3">
        <v>364</v>
      </c>
      <c r="G16141" s="3">
        <v>728</v>
      </c>
      <c r="H16141" s="3">
        <v>6278820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3" t="str">
        <f>B16141&amp;" | "&amp;C16141&amp;" | "&amp;D16141</f>
        <v>documentazione_amministrativa / registri | REGISTRO GIORNALIERO | REGISTRO GIORNALIERO</v>
      </c>
      <c r="Q16141" s="3" t="str">
        <f>VLOOKUP(P16141,'Classificazione UD'!A:B,2,FALSE)</f>
        <v>RGP</v>
      </c>
    </row>
    <row r="16142" spans="1:17" ht="15" customHeight="1" x14ac:dyDescent="0.25">
      <c r="A16142" s="30">
        <v>2017</v>
      </c>
      <c r="B16142" s="3" t="s">
        <v>20</v>
      </c>
      <c r="C16142" s="3" t="s">
        <v>21</v>
      </c>
      <c r="D16142" s="3" t="s">
        <v>21</v>
      </c>
      <c r="E16142" s="3">
        <v>364</v>
      </c>
      <c r="F16142" s="3">
        <v>364</v>
      </c>
      <c r="G16142" s="3">
        <v>728</v>
      </c>
      <c r="H16142" s="3">
        <v>5849230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 t="str">
        <f>B16142&amp;" | "&amp;C16142&amp;" | "&amp;D16142</f>
        <v>documentazione_amministrativa / registri | REGISTRO GIORNALIERO | REGISTRO GIORNALIERO</v>
      </c>
      <c r="Q16142" s="3" t="str">
        <f>VLOOKUP(P16142,'Classificazione UD'!A:B,2,FALSE)</f>
        <v>RGP</v>
      </c>
    </row>
    <row r="16143" spans="1:17" ht="15" customHeight="1" x14ac:dyDescent="0.25">
      <c r="A16143" s="30">
        <v>2017</v>
      </c>
      <c r="B16143" s="3" t="s">
        <v>20</v>
      </c>
      <c r="C16143" s="3" t="s">
        <v>21</v>
      </c>
      <c r="D16143" s="3" t="s">
        <v>21</v>
      </c>
      <c r="E16143" s="3">
        <v>364</v>
      </c>
      <c r="F16143" s="3">
        <v>364</v>
      </c>
      <c r="G16143" s="3">
        <v>728</v>
      </c>
      <c r="H16143" s="3">
        <v>7422053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 t="str">
        <f>B16143&amp;" | "&amp;C16143&amp;" | "&amp;D16143</f>
        <v>documentazione_amministrativa / registri | REGISTRO GIORNALIERO | REGISTRO GIORNALIERO</v>
      </c>
      <c r="Q16143" s="3" t="str">
        <f>VLOOKUP(P16143,'Classificazione UD'!A:B,2,FALSE)</f>
        <v>RGP</v>
      </c>
    </row>
    <row r="16144" spans="1:17" ht="15" customHeight="1" x14ac:dyDescent="0.25">
      <c r="A16144" s="30">
        <v>2017</v>
      </c>
      <c r="B16144" s="3" t="s">
        <v>20</v>
      </c>
      <c r="C16144" s="3" t="s">
        <v>21</v>
      </c>
      <c r="D16144" s="3" t="s">
        <v>21</v>
      </c>
      <c r="E16144" s="3">
        <v>364</v>
      </c>
      <c r="F16144" s="3">
        <v>364</v>
      </c>
      <c r="G16144" s="3">
        <v>728</v>
      </c>
      <c r="H16144" s="3">
        <v>5974098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3" t="str">
        <f>B16144&amp;" | "&amp;C16144&amp;" | "&amp;D16144</f>
        <v>documentazione_amministrativa / registri | REGISTRO GIORNALIERO | REGISTRO GIORNALIERO</v>
      </c>
      <c r="Q16144" s="3" t="str">
        <f>VLOOKUP(P16144,'Classificazione UD'!A:B,2,FALSE)</f>
        <v>RGP</v>
      </c>
    </row>
    <row r="16145" spans="1:17" ht="15" customHeight="1" x14ac:dyDescent="0.25">
      <c r="A16145" s="30">
        <v>2017</v>
      </c>
      <c r="B16145" s="3" t="s">
        <v>17</v>
      </c>
      <c r="C16145" s="3" t="s">
        <v>27</v>
      </c>
      <c r="D16145" s="3" t="s">
        <v>19</v>
      </c>
      <c r="E16145" s="3">
        <v>3</v>
      </c>
      <c r="F16145" s="3">
        <v>9</v>
      </c>
      <c r="G16145" s="3">
        <v>12</v>
      </c>
      <c r="H16145" s="3">
        <v>351280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0</v>
      </c>
      <c r="O16145" s="3">
        <v>0</v>
      </c>
      <c r="P16145" s="3" t="str">
        <f>B16145&amp;" | "&amp;C16145&amp;" | "&amp;D16145</f>
        <v>documentazione_amministrativa / documentazione_contabile | FATTURA PASSIVA | FATTURA</v>
      </c>
      <c r="Q16145" s="3" t="str">
        <f>VLOOKUP(P16145,'Classificazione UD'!A:B,2,FALSE)</f>
        <v>Fiscale</v>
      </c>
    </row>
    <row r="16146" spans="1:17" ht="15" customHeight="1" x14ac:dyDescent="0.25">
      <c r="A16146" s="30">
        <v>2017</v>
      </c>
      <c r="B16146" s="3" t="s">
        <v>20</v>
      </c>
      <c r="C16146" s="3" t="s">
        <v>21</v>
      </c>
      <c r="D16146" s="3" t="s">
        <v>21</v>
      </c>
      <c r="E16146" s="3">
        <v>364</v>
      </c>
      <c r="F16146" s="3">
        <v>364</v>
      </c>
      <c r="G16146" s="3">
        <v>728</v>
      </c>
      <c r="H16146" s="3">
        <v>6084682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3" t="str">
        <f>B16146&amp;" | "&amp;C16146&amp;" | "&amp;D16146</f>
        <v>documentazione_amministrativa / registri | REGISTRO GIORNALIERO | REGISTRO GIORNALIERO</v>
      </c>
      <c r="Q16146" s="3" t="str">
        <f>VLOOKUP(P16146,'Classificazione UD'!A:B,2,FALSE)</f>
        <v>RGP</v>
      </c>
    </row>
    <row r="16147" spans="1:17" ht="15" customHeight="1" x14ac:dyDescent="0.25">
      <c r="A16147" s="30">
        <v>2017</v>
      </c>
      <c r="B16147" s="3" t="s">
        <v>17</v>
      </c>
      <c r="C16147" s="3" t="s">
        <v>27</v>
      </c>
      <c r="D16147" s="3" t="s">
        <v>19</v>
      </c>
      <c r="E16147" s="3">
        <v>1</v>
      </c>
      <c r="F16147" s="3">
        <v>3</v>
      </c>
      <c r="G16147" s="3">
        <v>4</v>
      </c>
      <c r="H16147" s="3">
        <v>114870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3" t="str">
        <f>B16147&amp;" | "&amp;C16147&amp;" | "&amp;D16147</f>
        <v>documentazione_amministrativa / documentazione_contabile | FATTURA PASSIVA | FATTURA</v>
      </c>
      <c r="Q16147" s="3" t="str">
        <f>VLOOKUP(P16147,'Classificazione UD'!A:B,2,FALSE)</f>
        <v>Fiscale</v>
      </c>
    </row>
    <row r="16148" spans="1:17" ht="15" customHeight="1" x14ac:dyDescent="0.25">
      <c r="A16148" s="30">
        <v>2017</v>
      </c>
      <c r="B16148" s="3" t="s">
        <v>20</v>
      </c>
      <c r="C16148" s="3" t="s">
        <v>21</v>
      </c>
      <c r="D16148" s="3" t="s">
        <v>21</v>
      </c>
      <c r="E16148" s="3">
        <v>364</v>
      </c>
      <c r="F16148" s="3">
        <v>364</v>
      </c>
      <c r="G16148" s="3">
        <v>728</v>
      </c>
      <c r="H16148" s="3">
        <v>6758613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s="3">
        <v>0</v>
      </c>
      <c r="P16148" s="3" t="str">
        <f>B16148&amp;" | "&amp;C16148&amp;" | "&amp;D16148</f>
        <v>documentazione_amministrativa / registri | REGISTRO GIORNALIERO | REGISTRO GIORNALIERO</v>
      </c>
      <c r="Q16148" s="3" t="str">
        <f>VLOOKUP(P16148,'Classificazione UD'!A:B,2,FALSE)</f>
        <v>RGP</v>
      </c>
    </row>
    <row r="16149" spans="1:17" ht="15" customHeight="1" x14ac:dyDescent="0.25">
      <c r="A16149" s="30">
        <v>2017</v>
      </c>
      <c r="B16149" s="3" t="s">
        <v>17</v>
      </c>
      <c r="C16149" s="3" t="s">
        <v>27</v>
      </c>
      <c r="D16149" s="3" t="s">
        <v>19</v>
      </c>
      <c r="E16149" s="3">
        <v>93</v>
      </c>
      <c r="F16149" s="3">
        <v>296</v>
      </c>
      <c r="G16149" s="3">
        <v>389</v>
      </c>
      <c r="H16149" s="3">
        <v>18159493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0</v>
      </c>
      <c r="O16149" s="3">
        <v>0</v>
      </c>
      <c r="P16149" s="3" t="str">
        <f>B16149&amp;" | "&amp;C16149&amp;" | "&amp;D16149</f>
        <v>documentazione_amministrativa / documentazione_contabile | FATTURA PASSIVA | FATTURA</v>
      </c>
      <c r="Q16149" s="3" t="str">
        <f>VLOOKUP(P16149,'Classificazione UD'!A:B,2,FALSE)</f>
        <v>Fiscale</v>
      </c>
    </row>
    <row r="16150" spans="1:17" ht="15" customHeight="1" x14ac:dyDescent="0.25">
      <c r="A16150" s="30">
        <v>2017</v>
      </c>
      <c r="B16150" s="3" t="s">
        <v>17</v>
      </c>
      <c r="C16150" s="3" t="s">
        <v>27</v>
      </c>
      <c r="D16150" s="3" t="s">
        <v>28</v>
      </c>
      <c r="E16150" s="3">
        <v>12</v>
      </c>
      <c r="F16150" s="3">
        <v>46</v>
      </c>
      <c r="G16150" s="3">
        <v>58</v>
      </c>
      <c r="H16150" s="3">
        <v>8171272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0</v>
      </c>
      <c r="O16150" s="3">
        <v>0</v>
      </c>
      <c r="P16150" s="3" t="str">
        <f>B16150&amp;" | "&amp;C16150&amp;" | "&amp;D16150</f>
        <v>documentazione_amministrativa / documentazione_contabile | FATTURA PASSIVA | NOTA DI CREDITO</v>
      </c>
      <c r="Q16150" s="3" t="str">
        <f>VLOOKUP(P16150,'Classificazione UD'!A:B,2,FALSE)</f>
        <v>Fiscale</v>
      </c>
    </row>
    <row r="16151" spans="1:17" ht="15" customHeight="1" x14ac:dyDescent="0.25">
      <c r="A16151" s="30">
        <v>2017</v>
      </c>
      <c r="B16151" s="3" t="s">
        <v>17</v>
      </c>
      <c r="C16151" s="3" t="s">
        <v>152</v>
      </c>
      <c r="D16151" s="3" t="s">
        <v>152</v>
      </c>
      <c r="E16151" s="3">
        <v>1</v>
      </c>
      <c r="F16151" s="3">
        <v>5</v>
      </c>
      <c r="G16151" s="3">
        <v>6</v>
      </c>
      <c r="H16151" s="3">
        <v>127105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 t="str">
        <f>B16151&amp;" | "&amp;C16151&amp;" | "&amp;D16151</f>
        <v>documentazione_amministrativa / documentazione_contabile | LOTTO DI FATTURE | LOTTO DI FATTURE</v>
      </c>
      <c r="Q16151" s="3" t="str">
        <f>VLOOKUP(P16151,'Classificazione UD'!A:B,2,FALSE)</f>
        <v>Fiscale</v>
      </c>
    </row>
    <row r="16152" spans="1:17" ht="15" customHeight="1" x14ac:dyDescent="0.25">
      <c r="A16152" s="30">
        <v>2017</v>
      </c>
      <c r="B16152" s="3" t="s">
        <v>20</v>
      </c>
      <c r="C16152" s="3" t="s">
        <v>21</v>
      </c>
      <c r="D16152" s="3" t="s">
        <v>21</v>
      </c>
      <c r="E16152" s="3">
        <v>363</v>
      </c>
      <c r="F16152" s="3">
        <v>363</v>
      </c>
      <c r="G16152" s="3">
        <v>726</v>
      </c>
      <c r="H16152" s="3">
        <v>299497790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0</v>
      </c>
      <c r="O16152" s="3">
        <v>0</v>
      </c>
      <c r="P16152" s="3" t="str">
        <f>B16152&amp;" | "&amp;C16152&amp;" | "&amp;D16152</f>
        <v>documentazione_amministrativa / registri | REGISTRO GIORNALIERO | REGISTRO GIORNALIERO</v>
      </c>
      <c r="Q16152" s="3" t="str">
        <f>VLOOKUP(P16152,'Classificazione UD'!A:B,2,FALSE)</f>
        <v>RGP</v>
      </c>
    </row>
    <row r="16153" spans="1:17" ht="15" customHeight="1" x14ac:dyDescent="0.25">
      <c r="A16153" s="30">
        <v>2017</v>
      </c>
      <c r="B16153" s="3" t="s">
        <v>20</v>
      </c>
      <c r="C16153" s="3" t="s">
        <v>21</v>
      </c>
      <c r="D16153" s="3" t="s">
        <v>21</v>
      </c>
      <c r="E16153" s="3">
        <v>364</v>
      </c>
      <c r="F16153" s="3">
        <v>364</v>
      </c>
      <c r="G16153" s="3">
        <v>728</v>
      </c>
      <c r="H16153" s="3">
        <v>7632132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 t="str">
        <f>B16153&amp;" | "&amp;C16153&amp;" | "&amp;D16153</f>
        <v>documentazione_amministrativa / registri | REGISTRO GIORNALIERO | REGISTRO GIORNALIERO</v>
      </c>
      <c r="Q16153" s="3" t="str">
        <f>VLOOKUP(P16153,'Classificazione UD'!A:B,2,FALSE)</f>
        <v>RGP</v>
      </c>
    </row>
    <row r="16154" spans="1:17" ht="15" customHeight="1" x14ac:dyDescent="0.25">
      <c r="A16154" s="30">
        <v>2017</v>
      </c>
      <c r="B16154" s="3" t="s">
        <v>17</v>
      </c>
      <c r="C16154" s="3" t="s">
        <v>27</v>
      </c>
      <c r="D16154" s="3" t="s">
        <v>19</v>
      </c>
      <c r="E16154" s="3">
        <v>7</v>
      </c>
      <c r="F16154" s="3">
        <v>21</v>
      </c>
      <c r="G16154" s="3">
        <v>28</v>
      </c>
      <c r="H16154" s="3">
        <v>807135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P16154" s="3" t="str">
        <f>B16154&amp;" | "&amp;C16154&amp;" | "&amp;D16154</f>
        <v>documentazione_amministrativa / documentazione_contabile | FATTURA PASSIVA | FATTURA</v>
      </c>
      <c r="Q16154" s="3" t="str">
        <f>VLOOKUP(P16154,'Classificazione UD'!A:B,2,FALSE)</f>
        <v>Fiscale</v>
      </c>
    </row>
    <row r="16155" spans="1:17" ht="15" customHeight="1" x14ac:dyDescent="0.25">
      <c r="A16155" s="30">
        <v>2017</v>
      </c>
      <c r="B16155" s="3" t="s">
        <v>20</v>
      </c>
      <c r="C16155" s="3" t="s">
        <v>21</v>
      </c>
      <c r="D16155" s="3" t="s">
        <v>21</v>
      </c>
      <c r="E16155" s="3">
        <v>364</v>
      </c>
      <c r="F16155" s="3">
        <v>364</v>
      </c>
      <c r="G16155" s="3">
        <v>728</v>
      </c>
      <c r="H16155" s="3">
        <v>7410628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s="3">
        <v>0</v>
      </c>
      <c r="P16155" s="3" t="str">
        <f>B16155&amp;" | "&amp;C16155&amp;" | "&amp;D16155</f>
        <v>documentazione_amministrativa / registri | REGISTRO GIORNALIERO | REGISTRO GIORNALIERO</v>
      </c>
      <c r="Q16155" s="3" t="str">
        <f>VLOOKUP(P16155,'Classificazione UD'!A:B,2,FALSE)</f>
        <v>RGP</v>
      </c>
    </row>
    <row r="16156" spans="1:17" ht="15" customHeight="1" x14ac:dyDescent="0.25">
      <c r="A16156" s="30">
        <v>2017</v>
      </c>
      <c r="B16156" s="3" t="s">
        <v>20</v>
      </c>
      <c r="C16156" s="3" t="s">
        <v>21</v>
      </c>
      <c r="D16156" s="3" t="s">
        <v>21</v>
      </c>
      <c r="E16156" s="3">
        <v>364</v>
      </c>
      <c r="F16156" s="3">
        <v>364</v>
      </c>
      <c r="G16156" s="3">
        <v>728</v>
      </c>
      <c r="H16156" s="3">
        <v>8569958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0</v>
      </c>
      <c r="O16156" s="3">
        <v>0</v>
      </c>
      <c r="P16156" s="3" t="str">
        <f>B16156&amp;" | "&amp;C16156&amp;" | "&amp;D16156</f>
        <v>documentazione_amministrativa / registri | REGISTRO GIORNALIERO | REGISTRO GIORNALIERO</v>
      </c>
      <c r="Q16156" s="3" t="str">
        <f>VLOOKUP(P16156,'Classificazione UD'!A:B,2,FALSE)</f>
        <v>RGP</v>
      </c>
    </row>
    <row r="16157" spans="1:17" ht="15" customHeight="1" x14ac:dyDescent="0.25">
      <c r="A16157" s="30">
        <v>2017</v>
      </c>
      <c r="B16157" s="3" t="s">
        <v>20</v>
      </c>
      <c r="C16157" s="3" t="s">
        <v>21</v>
      </c>
      <c r="D16157" s="3" t="s">
        <v>21</v>
      </c>
      <c r="E16157" s="3">
        <v>364</v>
      </c>
      <c r="F16157" s="3">
        <v>364</v>
      </c>
      <c r="G16157" s="3">
        <v>728</v>
      </c>
      <c r="H16157" s="3">
        <v>7978058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0</v>
      </c>
      <c r="O16157" s="3">
        <v>0</v>
      </c>
      <c r="P16157" s="3" t="str">
        <f>B16157&amp;" | "&amp;C16157&amp;" | "&amp;D16157</f>
        <v>documentazione_amministrativa / registri | REGISTRO GIORNALIERO | REGISTRO GIORNALIERO</v>
      </c>
      <c r="Q16157" s="3" t="str">
        <f>VLOOKUP(P16157,'Classificazione UD'!A:B,2,FALSE)</f>
        <v>RGP</v>
      </c>
    </row>
    <row r="16158" spans="1:17" ht="15" customHeight="1" x14ac:dyDescent="0.25">
      <c r="A16158" s="30">
        <v>2017</v>
      </c>
      <c r="B16158" s="3" t="s">
        <v>17</v>
      </c>
      <c r="C16158" s="3" t="s">
        <v>27</v>
      </c>
      <c r="D16158" s="3" t="s">
        <v>19</v>
      </c>
      <c r="E16158" s="3">
        <v>2</v>
      </c>
      <c r="F16158" s="3">
        <v>6</v>
      </c>
      <c r="G16158" s="3">
        <v>8</v>
      </c>
      <c r="H16158" s="3">
        <v>232998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3" t="str">
        <f>B16158&amp;" | "&amp;C16158&amp;" | "&amp;D16158</f>
        <v>documentazione_amministrativa / documentazione_contabile | FATTURA PASSIVA | FATTURA</v>
      </c>
      <c r="Q16158" s="3" t="str">
        <f>VLOOKUP(P16158,'Classificazione UD'!A:B,2,FALSE)</f>
        <v>Fiscale</v>
      </c>
    </row>
    <row r="16159" spans="1:17" ht="15" customHeight="1" x14ac:dyDescent="0.25">
      <c r="A16159" s="30">
        <v>2017</v>
      </c>
      <c r="B16159" s="3" t="s">
        <v>20</v>
      </c>
      <c r="C16159" s="3" t="s">
        <v>21</v>
      </c>
      <c r="D16159" s="3" t="s">
        <v>21</v>
      </c>
      <c r="E16159" s="3">
        <v>364</v>
      </c>
      <c r="F16159" s="3">
        <v>364</v>
      </c>
      <c r="G16159" s="3">
        <v>728</v>
      </c>
      <c r="H16159" s="3">
        <v>11957147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 t="str">
        <f>B16159&amp;" | "&amp;C16159&amp;" | "&amp;D16159</f>
        <v>documentazione_amministrativa / registri | REGISTRO GIORNALIERO | REGISTRO GIORNALIERO</v>
      </c>
      <c r="Q16159" s="3" t="str">
        <f>VLOOKUP(P16159,'Classificazione UD'!A:B,2,FALSE)</f>
        <v>RGP</v>
      </c>
    </row>
    <row r="16160" spans="1:17" ht="15" customHeight="1" x14ac:dyDescent="0.25">
      <c r="A16160" s="30">
        <v>2017</v>
      </c>
      <c r="B16160" s="3" t="s">
        <v>17</v>
      </c>
      <c r="C16160" s="3" t="s">
        <v>27</v>
      </c>
      <c r="D16160" s="3" t="s">
        <v>19</v>
      </c>
      <c r="E16160" s="3">
        <v>1</v>
      </c>
      <c r="F16160" s="3">
        <v>4</v>
      </c>
      <c r="G16160" s="3">
        <v>5</v>
      </c>
      <c r="H16160" s="3">
        <v>1553122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3" t="str">
        <f>B16160&amp;" | "&amp;C16160&amp;" | "&amp;D16160</f>
        <v>documentazione_amministrativa / documentazione_contabile | FATTURA PASSIVA | FATTURA</v>
      </c>
      <c r="Q16160" s="3" t="str">
        <f>VLOOKUP(P16160,'Classificazione UD'!A:B,2,FALSE)</f>
        <v>Fiscale</v>
      </c>
    </row>
    <row r="16161" spans="1:17" ht="15" customHeight="1" x14ac:dyDescent="0.25">
      <c r="A16161" s="30">
        <v>2017</v>
      </c>
      <c r="B16161" s="3" t="s">
        <v>20</v>
      </c>
      <c r="C16161" s="3" t="s">
        <v>21</v>
      </c>
      <c r="D16161" s="3" t="s">
        <v>21</v>
      </c>
      <c r="E16161" s="3">
        <v>364</v>
      </c>
      <c r="F16161" s="3">
        <v>364</v>
      </c>
      <c r="G16161" s="3">
        <v>728</v>
      </c>
      <c r="H16161" s="3">
        <v>21484741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0</v>
      </c>
      <c r="O16161" s="3">
        <v>0</v>
      </c>
      <c r="P16161" s="3" t="str">
        <f>B16161&amp;" | "&amp;C16161&amp;" | "&amp;D16161</f>
        <v>documentazione_amministrativa / registri | REGISTRO GIORNALIERO | REGISTRO GIORNALIERO</v>
      </c>
      <c r="Q16161" s="3" t="str">
        <f>VLOOKUP(P16161,'Classificazione UD'!A:B,2,FALSE)</f>
        <v>RGP</v>
      </c>
    </row>
    <row r="16162" spans="1:17" ht="15" customHeight="1" x14ac:dyDescent="0.25">
      <c r="A16162" s="30">
        <v>2017</v>
      </c>
      <c r="B16162" s="3" t="s">
        <v>20</v>
      </c>
      <c r="C16162" s="3" t="s">
        <v>21</v>
      </c>
      <c r="D16162" s="3" t="s">
        <v>21</v>
      </c>
      <c r="E16162" s="3">
        <v>364</v>
      </c>
      <c r="F16162" s="3">
        <v>364</v>
      </c>
      <c r="G16162" s="3">
        <v>728</v>
      </c>
      <c r="H16162" s="3">
        <v>13976250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0</v>
      </c>
      <c r="P16162" s="3" t="str">
        <f>B16162&amp;" | "&amp;C16162&amp;" | "&amp;D16162</f>
        <v>documentazione_amministrativa / registri | REGISTRO GIORNALIERO | REGISTRO GIORNALIERO</v>
      </c>
      <c r="Q16162" s="3" t="str">
        <f>VLOOKUP(P16162,'Classificazione UD'!A:B,2,FALSE)</f>
        <v>RGP</v>
      </c>
    </row>
    <row r="16163" spans="1:17" ht="15" customHeight="1" x14ac:dyDescent="0.25">
      <c r="A16163" s="30">
        <v>2017</v>
      </c>
      <c r="B16163" s="3" t="s">
        <v>20</v>
      </c>
      <c r="C16163" s="3" t="s">
        <v>21</v>
      </c>
      <c r="D16163" s="3" t="s">
        <v>21</v>
      </c>
      <c r="E16163" s="3">
        <v>364</v>
      </c>
      <c r="F16163" s="3">
        <v>364</v>
      </c>
      <c r="G16163" s="3">
        <v>728</v>
      </c>
      <c r="H16163" s="3">
        <v>9216917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 t="str">
        <f>B16163&amp;" | "&amp;C16163&amp;" | "&amp;D16163</f>
        <v>documentazione_amministrativa / registri | REGISTRO GIORNALIERO | REGISTRO GIORNALIERO</v>
      </c>
      <c r="Q16163" s="3" t="str">
        <f>VLOOKUP(P16163,'Classificazione UD'!A:B,2,FALSE)</f>
        <v>RGP</v>
      </c>
    </row>
    <row r="16164" spans="1:17" ht="15" customHeight="1" x14ac:dyDescent="0.25">
      <c r="A16164" s="30">
        <v>2017</v>
      </c>
      <c r="B16164" s="3" t="s">
        <v>17</v>
      </c>
      <c r="C16164" s="3" t="s">
        <v>27</v>
      </c>
      <c r="D16164" s="3" t="s">
        <v>19</v>
      </c>
      <c r="E16164" s="3">
        <v>1</v>
      </c>
      <c r="F16164" s="3">
        <v>3</v>
      </c>
      <c r="G16164" s="3">
        <v>4</v>
      </c>
      <c r="H16164" s="3">
        <v>116076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 t="str">
        <f>B16164&amp;" | "&amp;C16164&amp;" | "&amp;D16164</f>
        <v>documentazione_amministrativa / documentazione_contabile | FATTURA PASSIVA | FATTURA</v>
      </c>
      <c r="Q16164" s="3" t="str">
        <f>VLOOKUP(P16164,'Classificazione UD'!A:B,2,FALSE)</f>
        <v>Fiscale</v>
      </c>
    </row>
    <row r="16165" spans="1:17" ht="15" customHeight="1" x14ac:dyDescent="0.25">
      <c r="A16165" s="30">
        <v>2017</v>
      </c>
      <c r="B16165" s="3" t="s">
        <v>20</v>
      </c>
      <c r="C16165" s="3" t="s">
        <v>21</v>
      </c>
      <c r="D16165" s="3" t="s">
        <v>21</v>
      </c>
      <c r="E16165" s="3">
        <v>364</v>
      </c>
      <c r="F16165" s="3">
        <v>364</v>
      </c>
      <c r="G16165" s="3">
        <v>728</v>
      </c>
      <c r="H16165" s="3">
        <v>12495622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 t="str">
        <f>B16165&amp;" | "&amp;C16165&amp;" | "&amp;D16165</f>
        <v>documentazione_amministrativa / registri | REGISTRO GIORNALIERO | REGISTRO GIORNALIERO</v>
      </c>
      <c r="Q16165" s="3" t="str">
        <f>VLOOKUP(P16165,'Classificazione UD'!A:B,2,FALSE)</f>
        <v>RGP</v>
      </c>
    </row>
    <row r="16166" spans="1:17" ht="15" customHeight="1" x14ac:dyDescent="0.25">
      <c r="A16166" s="30">
        <v>2017</v>
      </c>
      <c r="B16166" s="3" t="s">
        <v>20</v>
      </c>
      <c r="C16166" s="3" t="s">
        <v>21</v>
      </c>
      <c r="D16166" s="3" t="s">
        <v>21</v>
      </c>
      <c r="E16166" s="3">
        <v>364</v>
      </c>
      <c r="F16166" s="3">
        <v>364</v>
      </c>
      <c r="G16166" s="3">
        <v>728</v>
      </c>
      <c r="H16166" s="3">
        <v>17849779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 t="str">
        <f>B16166&amp;" | "&amp;C16166&amp;" | "&amp;D16166</f>
        <v>documentazione_amministrativa / registri | REGISTRO GIORNALIERO | REGISTRO GIORNALIERO</v>
      </c>
      <c r="Q16166" s="3" t="str">
        <f>VLOOKUP(P16166,'Classificazione UD'!A:B,2,FALSE)</f>
        <v>RGP</v>
      </c>
    </row>
    <row r="16167" spans="1:17" ht="15" customHeight="1" x14ac:dyDescent="0.25">
      <c r="A16167" s="30">
        <v>2017</v>
      </c>
      <c r="B16167" s="3" t="s">
        <v>17</v>
      </c>
      <c r="C16167" s="3" t="s">
        <v>27</v>
      </c>
      <c r="D16167" s="3" t="s">
        <v>19</v>
      </c>
      <c r="E16167" s="3">
        <v>1</v>
      </c>
      <c r="F16167" s="3">
        <v>3</v>
      </c>
      <c r="G16167" s="3">
        <v>4</v>
      </c>
      <c r="H16167" s="3">
        <v>116746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 t="str">
        <f>B16167&amp;" | "&amp;C16167&amp;" | "&amp;D16167</f>
        <v>documentazione_amministrativa / documentazione_contabile | FATTURA PASSIVA | FATTURA</v>
      </c>
      <c r="Q16167" s="3" t="str">
        <f>VLOOKUP(P16167,'Classificazione UD'!A:B,2,FALSE)</f>
        <v>Fiscale</v>
      </c>
    </row>
    <row r="16168" spans="1:17" ht="15" customHeight="1" x14ac:dyDescent="0.25">
      <c r="A16168" s="30">
        <v>2017</v>
      </c>
      <c r="B16168" s="3" t="s">
        <v>20</v>
      </c>
      <c r="C16168" s="3" t="s">
        <v>21</v>
      </c>
      <c r="D16168" s="3" t="s">
        <v>21</v>
      </c>
      <c r="E16168" s="3">
        <v>364</v>
      </c>
      <c r="F16168" s="3">
        <v>364</v>
      </c>
      <c r="G16168" s="3">
        <v>728</v>
      </c>
      <c r="H16168" s="3">
        <v>20506407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 t="str">
        <f>B16168&amp;" | "&amp;C16168&amp;" | "&amp;D16168</f>
        <v>documentazione_amministrativa / registri | REGISTRO GIORNALIERO | REGISTRO GIORNALIERO</v>
      </c>
      <c r="Q16168" s="3" t="str">
        <f>VLOOKUP(P16168,'Classificazione UD'!A:B,2,FALSE)</f>
        <v>RGP</v>
      </c>
    </row>
    <row r="16169" spans="1:17" ht="15" customHeight="1" x14ac:dyDescent="0.25">
      <c r="A16169" s="30">
        <v>2017</v>
      </c>
      <c r="B16169" s="3" t="s">
        <v>17</v>
      </c>
      <c r="C16169" s="3" t="s">
        <v>27</v>
      </c>
      <c r="D16169" s="3" t="s">
        <v>19</v>
      </c>
      <c r="E16169" s="3">
        <v>4</v>
      </c>
      <c r="F16169" s="3">
        <v>12</v>
      </c>
      <c r="G16169" s="3">
        <v>16</v>
      </c>
      <c r="H16169" s="3">
        <v>471805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0</v>
      </c>
      <c r="O16169" s="3">
        <v>0</v>
      </c>
      <c r="P16169" s="3" t="str">
        <f>B16169&amp;" | "&amp;C16169&amp;" | "&amp;D16169</f>
        <v>documentazione_amministrativa / documentazione_contabile | FATTURA PASSIVA | FATTURA</v>
      </c>
      <c r="Q16169" s="3" t="str">
        <f>VLOOKUP(P16169,'Classificazione UD'!A:B,2,FALSE)</f>
        <v>Fiscale</v>
      </c>
    </row>
    <row r="16170" spans="1:17" ht="15" customHeight="1" x14ac:dyDescent="0.25">
      <c r="A16170" s="30">
        <v>2017</v>
      </c>
      <c r="B16170" s="3" t="s">
        <v>20</v>
      </c>
      <c r="C16170" s="3" t="s">
        <v>21</v>
      </c>
      <c r="D16170" s="3" t="s">
        <v>21</v>
      </c>
      <c r="E16170" s="3">
        <v>364</v>
      </c>
      <c r="F16170" s="3">
        <v>364</v>
      </c>
      <c r="G16170" s="3">
        <v>728</v>
      </c>
      <c r="H16170" s="3">
        <v>10197344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>
        <v>0</v>
      </c>
      <c r="O16170" s="3">
        <v>0</v>
      </c>
      <c r="P16170" s="3" t="str">
        <f>B16170&amp;" | "&amp;C16170&amp;" | "&amp;D16170</f>
        <v>documentazione_amministrativa / registri | REGISTRO GIORNALIERO | REGISTRO GIORNALIERO</v>
      </c>
      <c r="Q16170" s="3" t="str">
        <f>VLOOKUP(P16170,'Classificazione UD'!A:B,2,FALSE)</f>
        <v>RGP</v>
      </c>
    </row>
    <row r="16171" spans="1:17" ht="15" customHeight="1" x14ac:dyDescent="0.25">
      <c r="A16171" s="30">
        <v>2017</v>
      </c>
      <c r="B16171" s="3" t="s">
        <v>17</v>
      </c>
      <c r="C16171" s="3" t="s">
        <v>27</v>
      </c>
      <c r="D16171" s="3" t="s">
        <v>19</v>
      </c>
      <c r="E16171" s="3">
        <v>2</v>
      </c>
      <c r="F16171" s="3">
        <v>10</v>
      </c>
      <c r="G16171" s="3">
        <v>12</v>
      </c>
      <c r="H16171" s="3">
        <v>313957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s="3">
        <v>0</v>
      </c>
      <c r="P16171" s="3" t="str">
        <f>B16171&amp;" | "&amp;C16171&amp;" | "&amp;D16171</f>
        <v>documentazione_amministrativa / documentazione_contabile | FATTURA PASSIVA | FATTURA</v>
      </c>
      <c r="Q16171" s="3" t="str">
        <f>VLOOKUP(P16171,'Classificazione UD'!A:B,2,FALSE)</f>
        <v>Fiscale</v>
      </c>
    </row>
    <row r="16172" spans="1:17" ht="15" customHeight="1" x14ac:dyDescent="0.25">
      <c r="A16172" s="30">
        <v>2017</v>
      </c>
      <c r="B16172" s="3" t="s">
        <v>20</v>
      </c>
      <c r="C16172" s="3" t="s">
        <v>21</v>
      </c>
      <c r="D16172" s="3" t="s">
        <v>21</v>
      </c>
      <c r="E16172" s="3">
        <v>364</v>
      </c>
      <c r="F16172" s="3">
        <v>364</v>
      </c>
      <c r="G16172" s="3">
        <v>728</v>
      </c>
      <c r="H16172" s="3">
        <v>17481110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3" t="str">
        <f>B16172&amp;" | "&amp;C16172&amp;" | "&amp;D16172</f>
        <v>documentazione_amministrativa / registri | REGISTRO GIORNALIERO | REGISTRO GIORNALIERO</v>
      </c>
      <c r="Q16172" s="3" t="str">
        <f>VLOOKUP(P16172,'Classificazione UD'!A:B,2,FALSE)</f>
        <v>RGP</v>
      </c>
    </row>
    <row r="16173" spans="1:17" ht="15" customHeight="1" x14ac:dyDescent="0.25">
      <c r="A16173" s="30">
        <v>2017</v>
      </c>
      <c r="B16173" s="3" t="s">
        <v>17</v>
      </c>
      <c r="C16173" s="3" t="s">
        <v>27</v>
      </c>
      <c r="D16173" s="3" t="s">
        <v>19</v>
      </c>
      <c r="E16173" s="3">
        <v>1</v>
      </c>
      <c r="F16173" s="3">
        <v>4</v>
      </c>
      <c r="G16173" s="3">
        <v>5</v>
      </c>
      <c r="H16173" s="3">
        <v>122172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s="3">
        <v>0</v>
      </c>
      <c r="P16173" s="3" t="str">
        <f>B16173&amp;" | "&amp;C16173&amp;" | "&amp;D16173</f>
        <v>documentazione_amministrativa / documentazione_contabile | FATTURA PASSIVA | FATTURA</v>
      </c>
      <c r="Q16173" s="3" t="str">
        <f>VLOOKUP(P16173,'Classificazione UD'!A:B,2,FALSE)</f>
        <v>Fiscale</v>
      </c>
    </row>
    <row r="16174" spans="1:17" ht="15" customHeight="1" x14ac:dyDescent="0.25">
      <c r="A16174" s="30">
        <v>2017</v>
      </c>
      <c r="B16174" s="3" t="s">
        <v>20</v>
      </c>
      <c r="C16174" s="3" t="s">
        <v>21</v>
      </c>
      <c r="D16174" s="3" t="s">
        <v>21</v>
      </c>
      <c r="E16174" s="3">
        <v>364</v>
      </c>
      <c r="F16174" s="3">
        <v>364</v>
      </c>
      <c r="G16174" s="3">
        <v>728</v>
      </c>
      <c r="H16174" s="3">
        <v>7012570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s="3">
        <v>0</v>
      </c>
      <c r="P16174" s="3" t="str">
        <f>B16174&amp;" | "&amp;C16174&amp;" | "&amp;D16174</f>
        <v>documentazione_amministrativa / registri | REGISTRO GIORNALIERO | REGISTRO GIORNALIERO</v>
      </c>
      <c r="Q16174" s="3" t="str">
        <f>VLOOKUP(P16174,'Classificazione UD'!A:B,2,FALSE)</f>
        <v>RGP</v>
      </c>
    </row>
    <row r="16175" spans="1:17" ht="15" customHeight="1" x14ac:dyDescent="0.25">
      <c r="A16175" s="30">
        <v>2017</v>
      </c>
      <c r="B16175" s="3" t="s">
        <v>17</v>
      </c>
      <c r="C16175" s="3" t="s">
        <v>27</v>
      </c>
      <c r="D16175" s="3" t="s">
        <v>19</v>
      </c>
      <c r="E16175" s="3">
        <v>1</v>
      </c>
      <c r="F16175" s="3">
        <v>6</v>
      </c>
      <c r="G16175" s="3">
        <v>7</v>
      </c>
      <c r="H16175" s="3">
        <v>620965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0</v>
      </c>
      <c r="O16175" s="3">
        <v>0</v>
      </c>
      <c r="P16175" s="3" t="str">
        <f>B16175&amp;" | "&amp;C16175&amp;" | "&amp;D16175</f>
        <v>documentazione_amministrativa / documentazione_contabile | FATTURA PASSIVA | FATTURA</v>
      </c>
      <c r="Q16175" s="3" t="str">
        <f>VLOOKUP(P16175,'Classificazione UD'!A:B,2,FALSE)</f>
        <v>Fiscale</v>
      </c>
    </row>
    <row r="16176" spans="1:17" ht="15" customHeight="1" x14ac:dyDescent="0.25">
      <c r="A16176" s="30">
        <v>2017</v>
      </c>
      <c r="B16176" s="3" t="s">
        <v>20</v>
      </c>
      <c r="C16176" s="3" t="s">
        <v>21</v>
      </c>
      <c r="D16176" s="3" t="s">
        <v>21</v>
      </c>
      <c r="E16176" s="3">
        <v>364</v>
      </c>
      <c r="F16176" s="3">
        <v>364</v>
      </c>
      <c r="G16176" s="3">
        <v>728</v>
      </c>
      <c r="H16176" s="3">
        <v>11246576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3" t="str">
        <f>B16176&amp;" | "&amp;C16176&amp;" | "&amp;D16176</f>
        <v>documentazione_amministrativa / registri | REGISTRO GIORNALIERO | REGISTRO GIORNALIERO</v>
      </c>
      <c r="Q16176" s="3" t="str">
        <f>VLOOKUP(P16176,'Classificazione UD'!A:B,2,FALSE)</f>
        <v>RGP</v>
      </c>
    </row>
    <row r="16177" spans="1:17" ht="15" customHeight="1" x14ac:dyDescent="0.25">
      <c r="A16177" s="30">
        <v>2017</v>
      </c>
      <c r="B16177" s="3" t="s">
        <v>17</v>
      </c>
      <c r="C16177" s="3" t="s">
        <v>27</v>
      </c>
      <c r="D16177" s="3" t="s">
        <v>19</v>
      </c>
      <c r="E16177" s="3">
        <v>1</v>
      </c>
      <c r="F16177" s="3">
        <v>6</v>
      </c>
      <c r="G16177" s="3">
        <v>7</v>
      </c>
      <c r="H16177" s="3">
        <v>619299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3" t="str">
        <f>B16177&amp;" | "&amp;C16177&amp;" | "&amp;D16177</f>
        <v>documentazione_amministrativa / documentazione_contabile | FATTURA PASSIVA | FATTURA</v>
      </c>
      <c r="Q16177" s="3" t="str">
        <f>VLOOKUP(P16177,'Classificazione UD'!A:B,2,FALSE)</f>
        <v>Fiscale</v>
      </c>
    </row>
    <row r="16178" spans="1:17" ht="15" customHeight="1" x14ac:dyDescent="0.25">
      <c r="A16178" s="30">
        <v>2017</v>
      </c>
      <c r="B16178" s="3" t="s">
        <v>20</v>
      </c>
      <c r="C16178" s="3" t="s">
        <v>21</v>
      </c>
      <c r="D16178" s="3" t="s">
        <v>21</v>
      </c>
      <c r="E16178" s="3">
        <v>364</v>
      </c>
      <c r="F16178" s="3">
        <v>364</v>
      </c>
      <c r="G16178" s="3">
        <v>728</v>
      </c>
      <c r="H16178" s="3">
        <v>6521810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s="3">
        <v>0</v>
      </c>
      <c r="P16178" s="3" t="str">
        <f>B16178&amp;" | "&amp;C16178&amp;" | "&amp;D16178</f>
        <v>documentazione_amministrativa / registri | REGISTRO GIORNALIERO | REGISTRO GIORNALIERO</v>
      </c>
      <c r="Q16178" s="3" t="str">
        <f>VLOOKUP(P16178,'Classificazione UD'!A:B,2,FALSE)</f>
        <v>RGP</v>
      </c>
    </row>
    <row r="16179" spans="1:17" ht="15" customHeight="1" x14ac:dyDescent="0.25">
      <c r="A16179" s="30">
        <v>2017</v>
      </c>
      <c r="B16179" s="3" t="s">
        <v>17</v>
      </c>
      <c r="C16179" s="3" t="s">
        <v>27</v>
      </c>
      <c r="D16179" s="3" t="s">
        <v>19</v>
      </c>
      <c r="E16179" s="3">
        <v>2</v>
      </c>
      <c r="F16179" s="3">
        <v>6</v>
      </c>
      <c r="G16179" s="3">
        <v>8</v>
      </c>
      <c r="H16179" s="3">
        <v>236391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 t="str">
        <f>B16179&amp;" | "&amp;C16179&amp;" | "&amp;D16179</f>
        <v>documentazione_amministrativa / documentazione_contabile | FATTURA PASSIVA | FATTURA</v>
      </c>
      <c r="Q16179" s="3" t="str">
        <f>VLOOKUP(P16179,'Classificazione UD'!A:B,2,FALSE)</f>
        <v>Fiscale</v>
      </c>
    </row>
    <row r="16180" spans="1:17" ht="15" customHeight="1" x14ac:dyDescent="0.25">
      <c r="A16180" s="30">
        <v>2017</v>
      </c>
      <c r="B16180" s="3" t="s">
        <v>20</v>
      </c>
      <c r="C16180" s="3" t="s">
        <v>21</v>
      </c>
      <c r="D16180" s="3" t="s">
        <v>21</v>
      </c>
      <c r="E16180" s="3">
        <v>364</v>
      </c>
      <c r="F16180" s="3">
        <v>364</v>
      </c>
      <c r="G16180" s="3">
        <v>728</v>
      </c>
      <c r="H16180" s="3">
        <v>11802502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3" t="str">
        <f>B16180&amp;" | "&amp;C16180&amp;" | "&amp;D16180</f>
        <v>documentazione_amministrativa / registri | REGISTRO GIORNALIERO | REGISTRO GIORNALIERO</v>
      </c>
      <c r="Q16180" s="3" t="str">
        <f>VLOOKUP(P16180,'Classificazione UD'!A:B,2,FALSE)</f>
        <v>RGP</v>
      </c>
    </row>
    <row r="16181" spans="1:17" ht="15" customHeight="1" x14ac:dyDescent="0.25">
      <c r="A16181" s="30">
        <v>2017</v>
      </c>
      <c r="B16181" s="3" t="s">
        <v>20</v>
      </c>
      <c r="C16181" s="3" t="s">
        <v>21</v>
      </c>
      <c r="D16181" s="3" t="s">
        <v>21</v>
      </c>
      <c r="E16181" s="3">
        <v>364</v>
      </c>
      <c r="F16181" s="3">
        <v>364</v>
      </c>
      <c r="G16181" s="3">
        <v>728</v>
      </c>
      <c r="H16181" s="3">
        <v>6645795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3" t="str">
        <f>B16181&amp;" | "&amp;C16181&amp;" | "&amp;D16181</f>
        <v>documentazione_amministrativa / registri | REGISTRO GIORNALIERO | REGISTRO GIORNALIERO</v>
      </c>
      <c r="Q16181" s="3" t="str">
        <f>VLOOKUP(P16181,'Classificazione UD'!A:B,2,FALSE)</f>
        <v>RGP</v>
      </c>
    </row>
    <row r="16182" spans="1:17" ht="15" customHeight="1" x14ac:dyDescent="0.25">
      <c r="A16182" s="30">
        <v>2017</v>
      </c>
      <c r="B16182" s="3" t="s">
        <v>17</v>
      </c>
      <c r="C16182" s="3" t="s">
        <v>27</v>
      </c>
      <c r="D16182" s="3" t="s">
        <v>19</v>
      </c>
      <c r="E16182" s="3">
        <v>5</v>
      </c>
      <c r="F16182" s="3">
        <v>15</v>
      </c>
      <c r="G16182" s="3">
        <v>20</v>
      </c>
      <c r="H16182" s="3">
        <v>580361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0</v>
      </c>
      <c r="O16182" s="3">
        <v>0</v>
      </c>
      <c r="P16182" s="3" t="str">
        <f>B16182&amp;" | "&amp;C16182&amp;" | "&amp;D16182</f>
        <v>documentazione_amministrativa / documentazione_contabile | FATTURA PASSIVA | FATTURA</v>
      </c>
      <c r="Q16182" s="3" t="str">
        <f>VLOOKUP(P16182,'Classificazione UD'!A:B,2,FALSE)</f>
        <v>Fiscale</v>
      </c>
    </row>
    <row r="16183" spans="1:17" ht="15" customHeight="1" x14ac:dyDescent="0.25">
      <c r="A16183" s="30">
        <v>2017</v>
      </c>
      <c r="B16183" s="3" t="s">
        <v>20</v>
      </c>
      <c r="C16183" s="3" t="s">
        <v>21</v>
      </c>
      <c r="D16183" s="3" t="s">
        <v>21</v>
      </c>
      <c r="E16183" s="3">
        <v>364</v>
      </c>
      <c r="F16183" s="3">
        <v>364</v>
      </c>
      <c r="G16183" s="3">
        <v>728</v>
      </c>
      <c r="H16183" s="3">
        <v>8014129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 t="str">
        <f>B16183&amp;" | "&amp;C16183&amp;" | "&amp;D16183</f>
        <v>documentazione_amministrativa / registri | REGISTRO GIORNALIERO | REGISTRO GIORNALIERO</v>
      </c>
      <c r="Q16183" s="3" t="str">
        <f>VLOOKUP(P16183,'Classificazione UD'!A:B,2,FALSE)</f>
        <v>RGP</v>
      </c>
    </row>
    <row r="16184" spans="1:17" ht="15" customHeight="1" x14ac:dyDescent="0.25">
      <c r="A16184" s="30">
        <v>2017</v>
      </c>
      <c r="B16184" s="3" t="s">
        <v>17</v>
      </c>
      <c r="C16184" s="3" t="s">
        <v>27</v>
      </c>
      <c r="D16184" s="3" t="s">
        <v>28</v>
      </c>
      <c r="E16184" s="3">
        <v>1</v>
      </c>
      <c r="F16184" s="3">
        <v>4</v>
      </c>
      <c r="G16184" s="3">
        <v>5</v>
      </c>
      <c r="H16184" s="3">
        <v>118815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0</v>
      </c>
      <c r="O16184" s="3">
        <v>0</v>
      </c>
      <c r="P16184" s="3" t="str">
        <f>B16184&amp;" | "&amp;C16184&amp;" | "&amp;D16184</f>
        <v>documentazione_amministrativa / documentazione_contabile | FATTURA PASSIVA | NOTA DI CREDITO</v>
      </c>
      <c r="Q16184" s="3" t="str">
        <f>VLOOKUP(P16184,'Classificazione UD'!A:B,2,FALSE)</f>
        <v>Fiscale</v>
      </c>
    </row>
    <row r="16185" spans="1:17" ht="15" customHeight="1" x14ac:dyDescent="0.25">
      <c r="A16185" s="30">
        <v>2017</v>
      </c>
      <c r="B16185" s="3" t="s">
        <v>20</v>
      </c>
      <c r="C16185" s="3" t="s">
        <v>21</v>
      </c>
      <c r="D16185" s="3" t="s">
        <v>21</v>
      </c>
      <c r="E16185" s="3">
        <v>364</v>
      </c>
      <c r="F16185" s="3">
        <v>364</v>
      </c>
      <c r="G16185" s="3">
        <v>728</v>
      </c>
      <c r="H16185" s="3">
        <v>9037466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0</v>
      </c>
      <c r="O16185" s="3">
        <v>0</v>
      </c>
      <c r="P16185" s="3" t="str">
        <f>B16185&amp;" | "&amp;C16185&amp;" | "&amp;D16185</f>
        <v>documentazione_amministrativa / registri | REGISTRO GIORNALIERO | REGISTRO GIORNALIERO</v>
      </c>
      <c r="Q16185" s="3" t="str">
        <f>VLOOKUP(P16185,'Classificazione UD'!A:B,2,FALSE)</f>
        <v>RGP</v>
      </c>
    </row>
    <row r="16186" spans="1:17" ht="15" customHeight="1" x14ac:dyDescent="0.25">
      <c r="A16186" s="30">
        <v>2017</v>
      </c>
      <c r="B16186" s="3" t="s">
        <v>17</v>
      </c>
      <c r="C16186" s="3" t="s">
        <v>27</v>
      </c>
      <c r="D16186" s="3" t="s">
        <v>19</v>
      </c>
      <c r="E16186" s="3">
        <v>2</v>
      </c>
      <c r="F16186" s="3">
        <v>6</v>
      </c>
      <c r="G16186" s="3">
        <v>8</v>
      </c>
      <c r="H16186" s="3">
        <v>236536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0</v>
      </c>
      <c r="O16186" s="3">
        <v>0</v>
      </c>
      <c r="P16186" s="3" t="str">
        <f>B16186&amp;" | "&amp;C16186&amp;" | "&amp;D16186</f>
        <v>documentazione_amministrativa / documentazione_contabile | FATTURA PASSIVA | FATTURA</v>
      </c>
      <c r="Q16186" s="3" t="str">
        <f>VLOOKUP(P16186,'Classificazione UD'!A:B,2,FALSE)</f>
        <v>Fiscale</v>
      </c>
    </row>
    <row r="16187" spans="1:17" ht="15" customHeight="1" x14ac:dyDescent="0.25">
      <c r="A16187" s="30">
        <v>2017</v>
      </c>
      <c r="B16187" s="3" t="s">
        <v>20</v>
      </c>
      <c r="C16187" s="3" t="s">
        <v>21</v>
      </c>
      <c r="D16187" s="3" t="s">
        <v>21</v>
      </c>
      <c r="E16187" s="3">
        <v>364</v>
      </c>
      <c r="F16187" s="3">
        <v>364</v>
      </c>
      <c r="G16187" s="3">
        <v>728</v>
      </c>
      <c r="H16187" s="3">
        <v>8646904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 t="str">
        <f>B16187&amp;" | "&amp;C16187&amp;" | "&amp;D16187</f>
        <v>documentazione_amministrativa / registri | REGISTRO GIORNALIERO | REGISTRO GIORNALIERO</v>
      </c>
      <c r="Q16187" s="3" t="str">
        <f>VLOOKUP(P16187,'Classificazione UD'!A:B,2,FALSE)</f>
        <v>RGP</v>
      </c>
    </row>
    <row r="16188" spans="1:17" ht="15" customHeight="1" x14ac:dyDescent="0.25">
      <c r="A16188" s="30">
        <v>2017</v>
      </c>
      <c r="B16188" s="3" t="s">
        <v>20</v>
      </c>
      <c r="C16188" s="3" t="s">
        <v>21</v>
      </c>
      <c r="D16188" s="3" t="s">
        <v>21</v>
      </c>
      <c r="E16188" s="3">
        <v>364</v>
      </c>
      <c r="F16188" s="3">
        <v>364</v>
      </c>
      <c r="G16188" s="3">
        <v>728</v>
      </c>
      <c r="H16188" s="3">
        <v>15537106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0</v>
      </c>
      <c r="P16188" s="3" t="str">
        <f>B16188&amp;" | "&amp;C16188&amp;" | "&amp;D16188</f>
        <v>documentazione_amministrativa / registri | REGISTRO GIORNALIERO | REGISTRO GIORNALIERO</v>
      </c>
      <c r="Q16188" s="3" t="str">
        <f>VLOOKUP(P16188,'Classificazione UD'!A:B,2,FALSE)</f>
        <v>RGP</v>
      </c>
    </row>
    <row r="16189" spans="1:17" ht="15" customHeight="1" x14ac:dyDescent="0.25">
      <c r="A16189" s="30">
        <v>2017</v>
      </c>
      <c r="B16189" s="3" t="s">
        <v>20</v>
      </c>
      <c r="C16189" s="3" t="s">
        <v>21</v>
      </c>
      <c r="D16189" s="3" t="s">
        <v>21</v>
      </c>
      <c r="E16189" s="3">
        <v>364</v>
      </c>
      <c r="F16189" s="3">
        <v>364</v>
      </c>
      <c r="G16189" s="3">
        <v>728</v>
      </c>
      <c r="H16189" s="3">
        <v>7226131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0</v>
      </c>
      <c r="O16189" s="3">
        <v>0</v>
      </c>
      <c r="P16189" s="3" t="str">
        <f>B16189&amp;" | "&amp;C16189&amp;" | "&amp;D16189</f>
        <v>documentazione_amministrativa / registri | REGISTRO GIORNALIERO | REGISTRO GIORNALIERO</v>
      </c>
      <c r="Q16189" s="3" t="str">
        <f>VLOOKUP(P16189,'Classificazione UD'!A:B,2,FALSE)</f>
        <v>RGP</v>
      </c>
    </row>
    <row r="16190" spans="1:17" ht="15" customHeight="1" x14ac:dyDescent="0.25">
      <c r="A16190" s="30">
        <v>2017</v>
      </c>
      <c r="B16190" s="3" t="s">
        <v>20</v>
      </c>
      <c r="C16190" s="3" t="s">
        <v>21</v>
      </c>
      <c r="D16190" s="3" t="s">
        <v>21</v>
      </c>
      <c r="E16190" s="3">
        <v>364</v>
      </c>
      <c r="F16190" s="3">
        <v>364</v>
      </c>
      <c r="G16190" s="3">
        <v>728</v>
      </c>
      <c r="H16190" s="3">
        <v>7770286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3" t="str">
        <f>B16190&amp;" | "&amp;C16190&amp;" | "&amp;D16190</f>
        <v>documentazione_amministrativa / registri | REGISTRO GIORNALIERO | REGISTRO GIORNALIERO</v>
      </c>
      <c r="Q16190" s="3" t="str">
        <f>VLOOKUP(P16190,'Classificazione UD'!A:B,2,FALSE)</f>
        <v>RGP</v>
      </c>
    </row>
    <row r="16191" spans="1:17" ht="15" customHeight="1" x14ac:dyDescent="0.25">
      <c r="A16191" s="30">
        <v>2017</v>
      </c>
      <c r="B16191" s="3" t="s">
        <v>17</v>
      </c>
      <c r="C16191" s="3" t="s">
        <v>27</v>
      </c>
      <c r="D16191" s="3" t="s">
        <v>28</v>
      </c>
      <c r="E16191" s="3">
        <v>2</v>
      </c>
      <c r="F16191" s="3">
        <v>7</v>
      </c>
      <c r="G16191" s="3">
        <v>9</v>
      </c>
      <c r="H16191" s="3">
        <v>237763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3" t="str">
        <f>B16191&amp;" | "&amp;C16191&amp;" | "&amp;D16191</f>
        <v>documentazione_amministrativa / documentazione_contabile | FATTURA PASSIVA | NOTA DI CREDITO</v>
      </c>
      <c r="Q16191" s="3" t="str">
        <f>VLOOKUP(P16191,'Classificazione UD'!A:B,2,FALSE)</f>
        <v>Fiscale</v>
      </c>
    </row>
    <row r="16192" spans="1:17" ht="15" customHeight="1" x14ac:dyDescent="0.25">
      <c r="A16192" s="30">
        <v>2017</v>
      </c>
      <c r="B16192" s="3" t="s">
        <v>20</v>
      </c>
      <c r="C16192" s="3" t="s">
        <v>21</v>
      </c>
      <c r="D16192" s="3" t="s">
        <v>21</v>
      </c>
      <c r="E16192" s="3">
        <v>364</v>
      </c>
      <c r="F16192" s="3">
        <v>364</v>
      </c>
      <c r="G16192" s="3">
        <v>728</v>
      </c>
      <c r="H16192" s="3">
        <v>8668622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3" t="str">
        <f>B16192&amp;" | "&amp;C16192&amp;" | "&amp;D16192</f>
        <v>documentazione_amministrativa / registri | REGISTRO GIORNALIERO | REGISTRO GIORNALIERO</v>
      </c>
      <c r="Q16192" s="3" t="str">
        <f>VLOOKUP(P16192,'Classificazione UD'!A:B,2,FALSE)</f>
        <v>RGP</v>
      </c>
    </row>
    <row r="16193" spans="1:17" ht="15" customHeight="1" x14ac:dyDescent="0.25">
      <c r="A16193" s="30">
        <v>2017</v>
      </c>
      <c r="B16193" s="3" t="s">
        <v>20</v>
      </c>
      <c r="C16193" s="3" t="s">
        <v>21</v>
      </c>
      <c r="D16193" s="3" t="s">
        <v>21</v>
      </c>
      <c r="E16193" s="3">
        <v>364</v>
      </c>
      <c r="F16193" s="3">
        <v>364</v>
      </c>
      <c r="G16193" s="3">
        <v>728</v>
      </c>
      <c r="H16193" s="3">
        <v>7197818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0</v>
      </c>
      <c r="P16193" s="3" t="str">
        <f>B16193&amp;" | "&amp;C16193&amp;" | "&amp;D16193</f>
        <v>documentazione_amministrativa / registri | REGISTRO GIORNALIERO | REGISTRO GIORNALIERO</v>
      </c>
      <c r="Q16193" s="3" t="str">
        <f>VLOOKUP(P16193,'Classificazione UD'!A:B,2,FALSE)</f>
        <v>RGP</v>
      </c>
    </row>
    <row r="16194" spans="1:17" ht="15" customHeight="1" x14ac:dyDescent="0.25">
      <c r="A16194" s="30">
        <v>2017</v>
      </c>
      <c r="B16194" s="3" t="s">
        <v>20</v>
      </c>
      <c r="C16194" s="3" t="s">
        <v>21</v>
      </c>
      <c r="D16194" s="3" t="s">
        <v>21</v>
      </c>
      <c r="E16194" s="3">
        <v>364</v>
      </c>
      <c r="F16194" s="3">
        <v>364</v>
      </c>
      <c r="G16194" s="3">
        <v>728</v>
      </c>
      <c r="H16194" s="3">
        <v>8707943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0</v>
      </c>
      <c r="O16194" s="3">
        <v>0</v>
      </c>
      <c r="P16194" s="3" t="str">
        <f>B16194&amp;" | "&amp;C16194&amp;" | "&amp;D16194</f>
        <v>documentazione_amministrativa / registri | REGISTRO GIORNALIERO | REGISTRO GIORNALIERO</v>
      </c>
      <c r="Q16194" s="3" t="str">
        <f>VLOOKUP(P16194,'Classificazione UD'!A:B,2,FALSE)</f>
        <v>RGP</v>
      </c>
    </row>
    <row r="16195" spans="1:17" ht="15" customHeight="1" x14ac:dyDescent="0.25">
      <c r="A16195" s="30">
        <v>2017</v>
      </c>
      <c r="B16195" s="3" t="s">
        <v>17</v>
      </c>
      <c r="C16195" s="3" t="s">
        <v>27</v>
      </c>
      <c r="D16195" s="3" t="s">
        <v>19</v>
      </c>
      <c r="E16195" s="3">
        <v>2</v>
      </c>
      <c r="F16195" s="3">
        <v>6</v>
      </c>
      <c r="G16195" s="3">
        <v>8</v>
      </c>
      <c r="H16195" s="3">
        <v>236031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0</v>
      </c>
      <c r="P16195" s="3" t="str">
        <f>B16195&amp;" | "&amp;C16195&amp;" | "&amp;D16195</f>
        <v>documentazione_amministrativa / documentazione_contabile | FATTURA PASSIVA | FATTURA</v>
      </c>
      <c r="Q16195" s="3" t="str">
        <f>VLOOKUP(P16195,'Classificazione UD'!A:B,2,FALSE)</f>
        <v>Fiscale</v>
      </c>
    </row>
    <row r="16196" spans="1:17" ht="15" customHeight="1" x14ac:dyDescent="0.25">
      <c r="A16196" s="30">
        <v>2017</v>
      </c>
      <c r="B16196" s="3" t="s">
        <v>20</v>
      </c>
      <c r="C16196" s="3" t="s">
        <v>21</v>
      </c>
      <c r="D16196" s="3" t="s">
        <v>21</v>
      </c>
      <c r="E16196" s="3">
        <v>364</v>
      </c>
      <c r="F16196" s="3">
        <v>364</v>
      </c>
      <c r="G16196" s="3">
        <v>728</v>
      </c>
      <c r="H16196" s="3">
        <v>7482651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3" t="str">
        <f>B16196&amp;" | "&amp;C16196&amp;" | "&amp;D16196</f>
        <v>documentazione_amministrativa / registri | REGISTRO GIORNALIERO | REGISTRO GIORNALIERO</v>
      </c>
      <c r="Q16196" s="3" t="str">
        <f>VLOOKUP(P16196,'Classificazione UD'!A:B,2,FALSE)</f>
        <v>RGP</v>
      </c>
    </row>
    <row r="16197" spans="1:17" ht="15" customHeight="1" x14ac:dyDescent="0.25">
      <c r="A16197" s="30">
        <v>2017</v>
      </c>
      <c r="B16197" s="3" t="s">
        <v>20</v>
      </c>
      <c r="C16197" s="3" t="s">
        <v>21</v>
      </c>
      <c r="D16197" s="3" t="s">
        <v>21</v>
      </c>
      <c r="E16197" s="3">
        <v>364</v>
      </c>
      <c r="F16197" s="3">
        <v>364</v>
      </c>
      <c r="G16197" s="3">
        <v>728</v>
      </c>
      <c r="H16197" s="3">
        <v>7227465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3" t="str">
        <f>B16197&amp;" | "&amp;C16197&amp;" | "&amp;D16197</f>
        <v>documentazione_amministrativa / registri | REGISTRO GIORNALIERO | REGISTRO GIORNALIERO</v>
      </c>
      <c r="Q16197" s="3" t="str">
        <f>VLOOKUP(P16197,'Classificazione UD'!A:B,2,FALSE)</f>
        <v>RGP</v>
      </c>
    </row>
    <row r="16198" spans="1:17" ht="15" customHeight="1" x14ac:dyDescent="0.25">
      <c r="A16198" s="30">
        <v>2017</v>
      </c>
      <c r="B16198" s="3" t="s">
        <v>20</v>
      </c>
      <c r="C16198" s="3" t="s">
        <v>21</v>
      </c>
      <c r="D16198" s="3" t="s">
        <v>21</v>
      </c>
      <c r="E16198" s="3">
        <v>364</v>
      </c>
      <c r="F16198" s="3">
        <v>364</v>
      </c>
      <c r="G16198" s="3">
        <v>728</v>
      </c>
      <c r="H16198" s="3">
        <v>7685949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0</v>
      </c>
      <c r="P16198" s="3" t="str">
        <f>B16198&amp;" | "&amp;C16198&amp;" | "&amp;D16198</f>
        <v>documentazione_amministrativa / registri | REGISTRO GIORNALIERO | REGISTRO GIORNALIERO</v>
      </c>
      <c r="Q16198" s="3" t="str">
        <f>VLOOKUP(P16198,'Classificazione UD'!A:B,2,FALSE)</f>
        <v>RGP</v>
      </c>
    </row>
    <row r="16199" spans="1:17" ht="15" customHeight="1" x14ac:dyDescent="0.25">
      <c r="A16199" s="30">
        <v>2017</v>
      </c>
      <c r="B16199" s="3" t="s">
        <v>17</v>
      </c>
      <c r="C16199" s="3" t="s">
        <v>27</v>
      </c>
      <c r="D16199" s="3" t="s">
        <v>19</v>
      </c>
      <c r="E16199" s="3">
        <v>10</v>
      </c>
      <c r="F16199" s="3">
        <v>35</v>
      </c>
      <c r="G16199" s="3">
        <v>45</v>
      </c>
      <c r="H16199" s="3">
        <v>1450227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3" t="str">
        <f>B16199&amp;" | "&amp;C16199&amp;" | "&amp;D16199</f>
        <v>documentazione_amministrativa / documentazione_contabile | FATTURA PASSIVA | FATTURA</v>
      </c>
      <c r="Q16199" s="3" t="str">
        <f>VLOOKUP(P16199,'Classificazione UD'!A:B,2,FALSE)</f>
        <v>Fiscale</v>
      </c>
    </row>
    <row r="16200" spans="1:17" ht="15" customHeight="1" x14ac:dyDescent="0.25">
      <c r="A16200" s="30">
        <v>2017</v>
      </c>
      <c r="B16200" s="3" t="s">
        <v>20</v>
      </c>
      <c r="C16200" s="3" t="s">
        <v>21</v>
      </c>
      <c r="D16200" s="3" t="s">
        <v>21</v>
      </c>
      <c r="E16200" s="3">
        <v>364</v>
      </c>
      <c r="F16200" s="3">
        <v>364</v>
      </c>
      <c r="G16200" s="3">
        <v>728</v>
      </c>
      <c r="H16200" s="3">
        <v>11551002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3" t="str">
        <f>B16200&amp;" | "&amp;C16200&amp;" | "&amp;D16200</f>
        <v>documentazione_amministrativa / registri | REGISTRO GIORNALIERO | REGISTRO GIORNALIERO</v>
      </c>
      <c r="Q16200" s="3" t="str">
        <f>VLOOKUP(P16200,'Classificazione UD'!A:B,2,FALSE)</f>
        <v>RGP</v>
      </c>
    </row>
    <row r="16201" spans="1:17" ht="15" customHeight="1" x14ac:dyDescent="0.25">
      <c r="A16201" s="30">
        <v>2017</v>
      </c>
      <c r="B16201" s="3" t="s">
        <v>17</v>
      </c>
      <c r="C16201" s="3" t="s">
        <v>27</v>
      </c>
      <c r="D16201" s="3" t="s">
        <v>19</v>
      </c>
      <c r="E16201" s="3">
        <v>3</v>
      </c>
      <c r="F16201" s="3">
        <v>9</v>
      </c>
      <c r="G16201" s="3">
        <v>12</v>
      </c>
      <c r="H16201" s="3">
        <v>353006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0</v>
      </c>
      <c r="P16201" s="3" t="str">
        <f>B16201&amp;" | "&amp;C16201&amp;" | "&amp;D16201</f>
        <v>documentazione_amministrativa / documentazione_contabile | FATTURA PASSIVA | FATTURA</v>
      </c>
      <c r="Q16201" s="3" t="str">
        <f>VLOOKUP(P16201,'Classificazione UD'!A:B,2,FALSE)</f>
        <v>Fiscale</v>
      </c>
    </row>
    <row r="16202" spans="1:17" ht="15" customHeight="1" x14ac:dyDescent="0.25">
      <c r="A16202" s="30">
        <v>2017</v>
      </c>
      <c r="B16202" s="3" t="s">
        <v>17</v>
      </c>
      <c r="C16202" s="3" t="s">
        <v>27</v>
      </c>
      <c r="D16202" s="3" t="s">
        <v>28</v>
      </c>
      <c r="E16202" s="3">
        <v>1</v>
      </c>
      <c r="F16202" s="3">
        <v>3</v>
      </c>
      <c r="G16202" s="3">
        <v>4</v>
      </c>
      <c r="H16202" s="3">
        <v>118732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0</v>
      </c>
      <c r="P16202" s="3" t="str">
        <f>B16202&amp;" | "&amp;C16202&amp;" | "&amp;D16202</f>
        <v>documentazione_amministrativa / documentazione_contabile | FATTURA PASSIVA | NOTA DI CREDITO</v>
      </c>
      <c r="Q16202" s="3" t="str">
        <f>VLOOKUP(P16202,'Classificazione UD'!A:B,2,FALSE)</f>
        <v>Fiscale</v>
      </c>
    </row>
    <row r="16203" spans="1:17" ht="15" customHeight="1" x14ac:dyDescent="0.25">
      <c r="A16203" s="30">
        <v>2017</v>
      </c>
      <c r="B16203" s="3" t="s">
        <v>20</v>
      </c>
      <c r="C16203" s="3" t="s">
        <v>21</v>
      </c>
      <c r="D16203" s="3" t="s">
        <v>21</v>
      </c>
      <c r="E16203" s="3">
        <v>364</v>
      </c>
      <c r="F16203" s="3">
        <v>364</v>
      </c>
      <c r="G16203" s="3">
        <v>728</v>
      </c>
      <c r="H16203" s="3">
        <v>8593502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 t="str">
        <f>B16203&amp;" | "&amp;C16203&amp;" | "&amp;D16203</f>
        <v>documentazione_amministrativa / registri | REGISTRO GIORNALIERO | REGISTRO GIORNALIERO</v>
      </c>
      <c r="Q16203" s="3" t="str">
        <f>VLOOKUP(P16203,'Classificazione UD'!A:B,2,FALSE)</f>
        <v>RGP</v>
      </c>
    </row>
    <row r="16204" spans="1:17" ht="15" customHeight="1" x14ac:dyDescent="0.25">
      <c r="A16204" s="30">
        <v>2017</v>
      </c>
      <c r="B16204" s="3" t="s">
        <v>17</v>
      </c>
      <c r="C16204" s="3" t="s">
        <v>27</v>
      </c>
      <c r="D16204" s="3" t="s">
        <v>19</v>
      </c>
      <c r="E16204" s="3">
        <v>1</v>
      </c>
      <c r="F16204" s="3">
        <v>3</v>
      </c>
      <c r="G16204" s="3">
        <v>4</v>
      </c>
      <c r="H16204" s="3">
        <v>117085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 t="str">
        <f>B16204&amp;" | "&amp;C16204&amp;" | "&amp;D16204</f>
        <v>documentazione_amministrativa / documentazione_contabile | FATTURA PASSIVA | FATTURA</v>
      </c>
      <c r="Q16204" s="3" t="str">
        <f>VLOOKUP(P16204,'Classificazione UD'!A:B,2,FALSE)</f>
        <v>Fiscale</v>
      </c>
    </row>
    <row r="16205" spans="1:17" ht="15" customHeight="1" x14ac:dyDescent="0.25">
      <c r="A16205" s="30">
        <v>2017</v>
      </c>
      <c r="B16205" s="3" t="s">
        <v>20</v>
      </c>
      <c r="C16205" s="3" t="s">
        <v>21</v>
      </c>
      <c r="D16205" s="3" t="s">
        <v>21</v>
      </c>
      <c r="E16205" s="3">
        <v>364</v>
      </c>
      <c r="F16205" s="3">
        <v>364</v>
      </c>
      <c r="G16205" s="3">
        <v>728</v>
      </c>
      <c r="H16205" s="3">
        <v>7536946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 t="str">
        <f>B16205&amp;" | "&amp;C16205&amp;" | "&amp;D16205</f>
        <v>documentazione_amministrativa / registri | REGISTRO GIORNALIERO | REGISTRO GIORNALIERO</v>
      </c>
      <c r="Q16205" s="3" t="str">
        <f>VLOOKUP(P16205,'Classificazione UD'!A:B,2,FALSE)</f>
        <v>RGP</v>
      </c>
    </row>
    <row r="16206" spans="1:17" ht="15" customHeight="1" x14ac:dyDescent="0.25">
      <c r="A16206" s="30">
        <v>2017</v>
      </c>
      <c r="B16206" s="3" t="s">
        <v>20</v>
      </c>
      <c r="C16206" s="3" t="s">
        <v>21</v>
      </c>
      <c r="D16206" s="3" t="s">
        <v>21</v>
      </c>
      <c r="E16206" s="3">
        <v>364</v>
      </c>
      <c r="F16206" s="3">
        <v>364</v>
      </c>
      <c r="G16206" s="3">
        <v>728</v>
      </c>
      <c r="H16206" s="3">
        <v>8634281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0</v>
      </c>
      <c r="P16206" s="3" t="str">
        <f>B16206&amp;" | "&amp;C16206&amp;" | "&amp;D16206</f>
        <v>documentazione_amministrativa / registri | REGISTRO GIORNALIERO | REGISTRO GIORNALIERO</v>
      </c>
      <c r="Q16206" s="3" t="str">
        <f>VLOOKUP(P16206,'Classificazione UD'!A:B,2,FALSE)</f>
        <v>RGP</v>
      </c>
    </row>
    <row r="16207" spans="1:17" ht="15" customHeight="1" x14ac:dyDescent="0.25">
      <c r="A16207" s="30">
        <v>2017</v>
      </c>
      <c r="B16207" s="3" t="s">
        <v>20</v>
      </c>
      <c r="C16207" s="3" t="s">
        <v>21</v>
      </c>
      <c r="D16207" s="3" t="s">
        <v>21</v>
      </c>
      <c r="E16207" s="3">
        <v>364</v>
      </c>
      <c r="F16207" s="3">
        <v>364</v>
      </c>
      <c r="G16207" s="3">
        <v>728</v>
      </c>
      <c r="H16207" s="3">
        <v>8847116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0</v>
      </c>
      <c r="O16207" s="3">
        <v>0</v>
      </c>
      <c r="P16207" s="3" t="str">
        <f>B16207&amp;" | "&amp;C16207&amp;" | "&amp;D16207</f>
        <v>documentazione_amministrativa / registri | REGISTRO GIORNALIERO | REGISTRO GIORNALIERO</v>
      </c>
      <c r="Q16207" s="3" t="str">
        <f>VLOOKUP(P16207,'Classificazione UD'!A:B,2,FALSE)</f>
        <v>RGP</v>
      </c>
    </row>
    <row r="16208" spans="1:17" ht="15" customHeight="1" x14ac:dyDescent="0.25">
      <c r="A16208" s="30">
        <v>2017</v>
      </c>
      <c r="B16208" s="3" t="s">
        <v>20</v>
      </c>
      <c r="C16208" s="3" t="s">
        <v>21</v>
      </c>
      <c r="D16208" s="3" t="s">
        <v>21</v>
      </c>
      <c r="E16208" s="3">
        <v>364</v>
      </c>
      <c r="F16208" s="3">
        <v>364</v>
      </c>
      <c r="G16208" s="3">
        <v>728</v>
      </c>
      <c r="H16208" s="3">
        <v>7345948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3" t="str">
        <f>B16208&amp;" | "&amp;C16208&amp;" | "&amp;D16208</f>
        <v>documentazione_amministrativa / registri | REGISTRO GIORNALIERO | REGISTRO GIORNALIERO</v>
      </c>
      <c r="Q16208" s="3" t="str">
        <f>VLOOKUP(P16208,'Classificazione UD'!A:B,2,FALSE)</f>
        <v>RGP</v>
      </c>
    </row>
    <row r="16209" spans="1:17" ht="15" customHeight="1" x14ac:dyDescent="0.25">
      <c r="A16209" s="30">
        <v>2017</v>
      </c>
      <c r="B16209" s="3" t="s">
        <v>20</v>
      </c>
      <c r="C16209" s="3" t="s">
        <v>21</v>
      </c>
      <c r="D16209" s="3" t="s">
        <v>21</v>
      </c>
      <c r="E16209" s="3">
        <v>364</v>
      </c>
      <c r="F16209" s="3">
        <v>364</v>
      </c>
      <c r="G16209" s="3">
        <v>728</v>
      </c>
      <c r="H16209" s="3">
        <v>7286826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 t="str">
        <f>B16209&amp;" | "&amp;C16209&amp;" | "&amp;D16209</f>
        <v>documentazione_amministrativa / registri | REGISTRO GIORNALIERO | REGISTRO GIORNALIERO</v>
      </c>
      <c r="Q16209" s="3" t="str">
        <f>VLOOKUP(P16209,'Classificazione UD'!A:B,2,FALSE)</f>
        <v>RGP</v>
      </c>
    </row>
    <row r="16210" spans="1:17" ht="15" customHeight="1" x14ac:dyDescent="0.25">
      <c r="A16210" s="30">
        <v>2017</v>
      </c>
      <c r="B16210" s="3" t="s">
        <v>20</v>
      </c>
      <c r="C16210" s="3" t="s">
        <v>21</v>
      </c>
      <c r="D16210" s="3" t="s">
        <v>21</v>
      </c>
      <c r="E16210" s="3">
        <v>364</v>
      </c>
      <c r="F16210" s="3">
        <v>364</v>
      </c>
      <c r="G16210" s="3">
        <v>728</v>
      </c>
      <c r="H16210" s="3">
        <v>6818952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 t="str">
        <f>B16210&amp;" | "&amp;C16210&amp;" | "&amp;D16210</f>
        <v>documentazione_amministrativa / registri | REGISTRO GIORNALIERO | REGISTRO GIORNALIERO</v>
      </c>
      <c r="Q16210" s="3" t="str">
        <f>VLOOKUP(P16210,'Classificazione UD'!A:B,2,FALSE)</f>
        <v>RGP</v>
      </c>
    </row>
    <row r="16211" spans="1:17" ht="15" customHeight="1" x14ac:dyDescent="0.25">
      <c r="A16211" s="30">
        <v>2017</v>
      </c>
      <c r="B16211" s="3" t="s">
        <v>20</v>
      </c>
      <c r="C16211" s="3" t="s">
        <v>21</v>
      </c>
      <c r="D16211" s="3" t="s">
        <v>21</v>
      </c>
      <c r="E16211" s="3">
        <v>364</v>
      </c>
      <c r="F16211" s="3">
        <v>364</v>
      </c>
      <c r="G16211" s="3">
        <v>728</v>
      </c>
      <c r="H16211" s="3">
        <v>8086690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 t="str">
        <f>B16211&amp;" | "&amp;C16211&amp;" | "&amp;D16211</f>
        <v>documentazione_amministrativa / registri | REGISTRO GIORNALIERO | REGISTRO GIORNALIERO</v>
      </c>
      <c r="Q16211" s="3" t="str">
        <f>VLOOKUP(P16211,'Classificazione UD'!A:B,2,FALSE)</f>
        <v>RGP</v>
      </c>
    </row>
    <row r="16212" spans="1:17" ht="15" customHeight="1" x14ac:dyDescent="0.25">
      <c r="A16212" s="30">
        <v>2017</v>
      </c>
      <c r="B16212" s="3" t="s">
        <v>20</v>
      </c>
      <c r="C16212" s="3" t="s">
        <v>21</v>
      </c>
      <c r="D16212" s="3" t="s">
        <v>21</v>
      </c>
      <c r="E16212" s="3">
        <v>364</v>
      </c>
      <c r="F16212" s="3">
        <v>364</v>
      </c>
      <c r="G16212" s="3">
        <v>728</v>
      </c>
      <c r="H16212" s="3">
        <v>7071649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 t="str">
        <f>B16212&amp;" | "&amp;C16212&amp;" | "&amp;D16212</f>
        <v>documentazione_amministrativa / registri | REGISTRO GIORNALIERO | REGISTRO GIORNALIERO</v>
      </c>
      <c r="Q16212" s="3" t="str">
        <f>VLOOKUP(P16212,'Classificazione UD'!A:B,2,FALSE)</f>
        <v>RGP</v>
      </c>
    </row>
    <row r="16213" spans="1:17" ht="15" customHeight="1" x14ac:dyDescent="0.25">
      <c r="A16213" s="30">
        <v>2017</v>
      </c>
      <c r="B16213" s="3" t="s">
        <v>20</v>
      </c>
      <c r="C16213" s="3" t="s">
        <v>21</v>
      </c>
      <c r="D16213" s="3" t="s">
        <v>21</v>
      </c>
      <c r="E16213" s="3">
        <v>364</v>
      </c>
      <c r="F16213" s="3">
        <v>364</v>
      </c>
      <c r="G16213" s="3">
        <v>728</v>
      </c>
      <c r="H16213" s="3">
        <v>6499344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 t="str">
        <f>B16213&amp;" | "&amp;C16213&amp;" | "&amp;D16213</f>
        <v>documentazione_amministrativa / registri | REGISTRO GIORNALIERO | REGISTRO GIORNALIERO</v>
      </c>
      <c r="Q16213" s="3" t="str">
        <f>VLOOKUP(P16213,'Classificazione UD'!A:B,2,FALSE)</f>
        <v>RGP</v>
      </c>
    </row>
    <row r="16214" spans="1:17" ht="15" customHeight="1" x14ac:dyDescent="0.25">
      <c r="A16214" s="30">
        <v>2017</v>
      </c>
      <c r="B16214" s="3" t="s">
        <v>20</v>
      </c>
      <c r="C16214" s="3" t="s">
        <v>21</v>
      </c>
      <c r="D16214" s="3" t="s">
        <v>21</v>
      </c>
      <c r="E16214" s="3">
        <v>364</v>
      </c>
      <c r="F16214" s="3">
        <v>364</v>
      </c>
      <c r="G16214" s="3">
        <v>728</v>
      </c>
      <c r="H16214" s="3">
        <v>7720611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3" t="str">
        <f>B16214&amp;" | "&amp;C16214&amp;" | "&amp;D16214</f>
        <v>documentazione_amministrativa / registri | REGISTRO GIORNALIERO | REGISTRO GIORNALIERO</v>
      </c>
      <c r="Q16214" s="3" t="str">
        <f>VLOOKUP(P16214,'Classificazione UD'!A:B,2,FALSE)</f>
        <v>RGP</v>
      </c>
    </row>
    <row r="16215" spans="1:17" ht="15" customHeight="1" x14ac:dyDescent="0.25">
      <c r="A16215" s="30">
        <v>2017</v>
      </c>
      <c r="B16215" s="3" t="s">
        <v>20</v>
      </c>
      <c r="C16215" s="3" t="s">
        <v>21</v>
      </c>
      <c r="D16215" s="3" t="s">
        <v>21</v>
      </c>
      <c r="E16215" s="3">
        <v>364</v>
      </c>
      <c r="F16215" s="3">
        <v>364</v>
      </c>
      <c r="G16215" s="3">
        <v>728</v>
      </c>
      <c r="H16215" s="3">
        <v>6939637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s="3">
        <v>0</v>
      </c>
      <c r="P16215" s="3" t="str">
        <f>B16215&amp;" | "&amp;C16215&amp;" | "&amp;D16215</f>
        <v>documentazione_amministrativa / registri | REGISTRO GIORNALIERO | REGISTRO GIORNALIERO</v>
      </c>
      <c r="Q16215" s="3" t="str">
        <f>VLOOKUP(P16215,'Classificazione UD'!A:B,2,FALSE)</f>
        <v>RGP</v>
      </c>
    </row>
    <row r="16216" spans="1:17" ht="15" customHeight="1" x14ac:dyDescent="0.25">
      <c r="A16216" s="30">
        <v>2017</v>
      </c>
      <c r="B16216" s="3" t="s">
        <v>48</v>
      </c>
      <c r="C16216" s="3" t="s">
        <v>81</v>
      </c>
      <c r="D16216" s="3" t="s">
        <v>81</v>
      </c>
      <c r="E16216" s="3">
        <v>355</v>
      </c>
      <c r="F16216" s="3">
        <v>892</v>
      </c>
      <c r="G16216" s="3">
        <v>892</v>
      </c>
      <c r="H16216" s="3">
        <v>89677498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0</v>
      </c>
      <c r="O16216" s="3">
        <v>0</v>
      </c>
      <c r="P16216" s="3" t="str">
        <f>B16216&amp;" | "&amp;C16216&amp;" | "&amp;D16216</f>
        <v>documentazione_amministrativa / determinazioni | DETERMINA | DETERMINA</v>
      </c>
      <c r="Q16216" s="3" t="str">
        <f>VLOOKUP(P16216,'Classificazione UD'!A:B,2,FALSE)</f>
        <v>Amministrativo</v>
      </c>
    </row>
    <row r="16217" spans="1:17" ht="15" customHeight="1" x14ac:dyDescent="0.25">
      <c r="A16217" s="30">
        <v>2017</v>
      </c>
      <c r="B16217" s="3" t="s">
        <v>17</v>
      </c>
      <c r="C16217" s="3" t="s">
        <v>18</v>
      </c>
      <c r="D16217" s="3" t="s">
        <v>19</v>
      </c>
      <c r="E16217" s="3">
        <v>82</v>
      </c>
      <c r="F16217" s="3">
        <v>492</v>
      </c>
      <c r="G16217" s="3">
        <v>656</v>
      </c>
      <c r="H16217" s="3">
        <v>11497872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s="3">
        <v>0</v>
      </c>
      <c r="P16217" s="3" t="str">
        <f>B16217&amp;" | "&amp;C16217&amp;" | "&amp;D16217</f>
        <v>documentazione_amministrativa / documentazione_contabile | FATTURA ATTIVA | FATTURA</v>
      </c>
      <c r="Q16217" s="3" t="str">
        <f>VLOOKUP(P16217,'Classificazione UD'!A:B,2,FALSE)</f>
        <v>Fiscale</v>
      </c>
    </row>
    <row r="16218" spans="1:17" ht="15" customHeight="1" x14ac:dyDescent="0.25">
      <c r="A16218" s="30">
        <v>2017</v>
      </c>
      <c r="B16218" s="3" t="s">
        <v>17</v>
      </c>
      <c r="C16218" s="3" t="s">
        <v>18</v>
      </c>
      <c r="D16218" s="3" t="s">
        <v>28</v>
      </c>
      <c r="E16218" s="3">
        <v>2</v>
      </c>
      <c r="F16218" s="3">
        <v>13</v>
      </c>
      <c r="G16218" s="3">
        <v>15</v>
      </c>
      <c r="H16218" s="3">
        <v>97352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3" t="str">
        <f>B16218&amp;" | "&amp;C16218&amp;" | "&amp;D16218</f>
        <v>documentazione_amministrativa / documentazione_contabile | FATTURA ATTIVA | NOTA DI CREDITO</v>
      </c>
      <c r="Q16218" s="3" t="str">
        <f>VLOOKUP(P16218,'Classificazione UD'!A:B,2,FALSE)</f>
        <v>Fiscale</v>
      </c>
    </row>
    <row r="16219" spans="1:17" ht="15" customHeight="1" x14ac:dyDescent="0.25">
      <c r="A16219" s="30">
        <v>2017</v>
      </c>
      <c r="B16219" s="3" t="s">
        <v>17</v>
      </c>
      <c r="C16219" s="3" t="s">
        <v>27</v>
      </c>
      <c r="D16219" s="3" t="s">
        <v>19</v>
      </c>
      <c r="E16219" s="3">
        <v>1705</v>
      </c>
      <c r="F16219" s="3">
        <v>7423</v>
      </c>
      <c r="G16219" s="3">
        <v>12567</v>
      </c>
      <c r="H16219" s="3">
        <v>256933589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 t="str">
        <f>B16219&amp;" | "&amp;C16219&amp;" | "&amp;D16219</f>
        <v>documentazione_amministrativa / documentazione_contabile | FATTURA PASSIVA | FATTURA</v>
      </c>
      <c r="Q16219" s="3" t="str">
        <f>VLOOKUP(P16219,'Classificazione UD'!A:B,2,FALSE)</f>
        <v>Fiscale</v>
      </c>
    </row>
    <row r="16220" spans="1:17" ht="15" customHeight="1" x14ac:dyDescent="0.25">
      <c r="A16220" s="30">
        <v>2017</v>
      </c>
      <c r="B16220" s="3" t="s">
        <v>17</v>
      </c>
      <c r="C16220" s="3" t="s">
        <v>24</v>
      </c>
      <c r="D16220" s="3" t="s">
        <v>24</v>
      </c>
      <c r="E16220" s="3">
        <v>10</v>
      </c>
      <c r="F16220" s="3">
        <v>10</v>
      </c>
      <c r="G16220" s="3">
        <v>10</v>
      </c>
      <c r="H16220" s="3">
        <v>152871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 t="str">
        <f>B16220&amp;" | "&amp;C16220&amp;" | "&amp;D16220</f>
        <v>documentazione_amministrativa / documentazione_contabile | FOGLIO DI TRASFORMAZIONE | FOGLIO DI TRASFORMAZIONE</v>
      </c>
      <c r="Q16220" s="3" t="str">
        <f>VLOOKUP(P16220,'Classificazione UD'!A:B,2,FALSE)</f>
        <v>Tecnico</v>
      </c>
    </row>
    <row r="16221" spans="1:17" ht="15" customHeight="1" x14ac:dyDescent="0.25">
      <c r="A16221" s="30">
        <v>2017</v>
      </c>
      <c r="B16221" s="3" t="s">
        <v>44</v>
      </c>
      <c r="C16221" s="3" t="s">
        <v>46</v>
      </c>
      <c r="D16221" s="3" t="s">
        <v>46</v>
      </c>
      <c r="E16221" s="3">
        <v>20</v>
      </c>
      <c r="F16221" s="3">
        <v>91</v>
      </c>
      <c r="G16221" s="3">
        <v>91</v>
      </c>
      <c r="H16221" s="3">
        <v>13469898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0</v>
      </c>
      <c r="O16221" s="3">
        <v>0</v>
      </c>
      <c r="P16221" s="3" t="str">
        <f>B16221&amp;" | "&amp;C16221&amp;" | "&amp;D16221</f>
        <v>documentazione_amministrativa / deliberazioni | DELIBERA | DELIBERA</v>
      </c>
      <c r="Q16221" s="3" t="str">
        <f>VLOOKUP(P16221,'Classificazione UD'!A:B,2,FALSE)</f>
        <v>Amministrativo</v>
      </c>
    </row>
    <row r="16222" spans="1:17" ht="15" customHeight="1" x14ac:dyDescent="0.25">
      <c r="A16222" s="30">
        <v>2017</v>
      </c>
      <c r="B16222" s="3" t="s">
        <v>36</v>
      </c>
      <c r="C16222" s="3" t="s">
        <v>50</v>
      </c>
      <c r="D16222" s="3" t="s">
        <v>50</v>
      </c>
      <c r="E16222" s="3">
        <v>2447</v>
      </c>
      <c r="F16222" s="3">
        <v>9229</v>
      </c>
      <c r="G16222" s="3">
        <v>9229</v>
      </c>
      <c r="H16222" s="3">
        <v>1395583831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s="3">
        <v>0</v>
      </c>
      <c r="P16222" s="3" t="str">
        <f>B16222&amp;" | "&amp;C16222&amp;" | "&amp;D16222</f>
        <v>documentazione_amministrativa / documenti_protocollati | DOCUMENTO PROTOCOLLATO | DOCUMENTO PROTOCOLLATO</v>
      </c>
      <c r="Q16222" s="3" t="str">
        <f>VLOOKUP(P16222,'Classificazione UD'!A:B,2,FALSE)</f>
        <v>Protocollo</v>
      </c>
    </row>
    <row r="16223" spans="1:17" ht="15" customHeight="1" x14ac:dyDescent="0.25">
      <c r="A16223" s="30">
        <v>2017</v>
      </c>
      <c r="B16223" s="3" t="s">
        <v>20</v>
      </c>
      <c r="C16223" s="3" t="s">
        <v>21</v>
      </c>
      <c r="D16223" s="3" t="s">
        <v>21</v>
      </c>
      <c r="E16223" s="3">
        <v>250</v>
      </c>
      <c r="F16223" s="3">
        <v>250</v>
      </c>
      <c r="G16223" s="3">
        <v>250</v>
      </c>
      <c r="H16223" s="3">
        <v>25258997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 t="str">
        <f>B16223&amp;" | "&amp;C16223&amp;" | "&amp;D16223</f>
        <v>documentazione_amministrativa / registri | REGISTRO GIORNALIERO | REGISTRO GIORNALIERO</v>
      </c>
      <c r="Q16223" s="3" t="str">
        <f>VLOOKUP(P16223,'Classificazione UD'!A:B,2,FALSE)</f>
        <v>RGP</v>
      </c>
    </row>
    <row r="16224" spans="1:17" ht="15" customHeight="1" x14ac:dyDescent="0.25">
      <c r="A16224" s="30">
        <v>2017</v>
      </c>
      <c r="B16224" s="3" t="s">
        <v>44</v>
      </c>
      <c r="C16224" s="3" t="s">
        <v>46</v>
      </c>
      <c r="D16224" s="3" t="s">
        <v>46</v>
      </c>
      <c r="E16224" s="3">
        <v>44</v>
      </c>
      <c r="F16224" s="3">
        <v>230</v>
      </c>
      <c r="G16224" s="3">
        <v>230</v>
      </c>
      <c r="H16224" s="3">
        <v>47470890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3" t="str">
        <f>B16224&amp;" | "&amp;C16224&amp;" | "&amp;D16224</f>
        <v>documentazione_amministrativa / deliberazioni | DELIBERA | DELIBERA</v>
      </c>
      <c r="Q16224" s="3" t="str">
        <f>VLOOKUP(P16224,'Classificazione UD'!A:B,2,FALSE)</f>
        <v>Amministrativo</v>
      </c>
    </row>
    <row r="16225" spans="1:17" ht="15" customHeight="1" x14ac:dyDescent="0.25">
      <c r="A16225" s="30">
        <v>2017</v>
      </c>
      <c r="B16225" s="3" t="s">
        <v>48</v>
      </c>
      <c r="C16225" s="3" t="s">
        <v>81</v>
      </c>
      <c r="D16225" s="3" t="s">
        <v>81</v>
      </c>
      <c r="E16225" s="3">
        <v>721</v>
      </c>
      <c r="F16225" s="3">
        <v>2057</v>
      </c>
      <c r="G16225" s="3">
        <v>2057</v>
      </c>
      <c r="H16225" s="3">
        <v>389591977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 t="str">
        <f>B16225&amp;" | "&amp;C16225&amp;" | "&amp;D16225</f>
        <v>documentazione_amministrativa / determinazioni | DETERMINA | DETERMINA</v>
      </c>
      <c r="Q16225" s="3" t="str">
        <f>VLOOKUP(P16225,'Classificazione UD'!A:B,2,FALSE)</f>
        <v>Amministrativo</v>
      </c>
    </row>
    <row r="16226" spans="1:17" ht="15" customHeight="1" x14ac:dyDescent="0.25">
      <c r="A16226" s="30">
        <v>2017</v>
      </c>
      <c r="B16226" s="3" t="s">
        <v>17</v>
      </c>
      <c r="C16226" s="3" t="s">
        <v>27</v>
      </c>
      <c r="D16226" s="3" t="s">
        <v>19</v>
      </c>
      <c r="E16226" s="3">
        <v>556</v>
      </c>
      <c r="F16226" s="3">
        <v>2120</v>
      </c>
      <c r="G16226" s="3">
        <v>3812</v>
      </c>
      <c r="H16226" s="3">
        <v>183303415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3" t="str">
        <f>B16226&amp;" | "&amp;C16226&amp;" | "&amp;D16226</f>
        <v>documentazione_amministrativa / documentazione_contabile | FATTURA PASSIVA | FATTURA</v>
      </c>
      <c r="Q16226" s="3" t="str">
        <f>VLOOKUP(P16226,'Classificazione UD'!A:B,2,FALSE)</f>
        <v>Fiscale</v>
      </c>
    </row>
    <row r="16227" spans="1:17" ht="15" customHeight="1" x14ac:dyDescent="0.25">
      <c r="A16227" s="30">
        <v>2017</v>
      </c>
      <c r="B16227" s="3" t="s">
        <v>44</v>
      </c>
      <c r="C16227" s="3" t="s">
        <v>46</v>
      </c>
      <c r="D16227" s="3" t="s">
        <v>46</v>
      </c>
      <c r="E16227" s="3">
        <v>60</v>
      </c>
      <c r="F16227" s="3">
        <v>338</v>
      </c>
      <c r="G16227" s="3">
        <v>338</v>
      </c>
      <c r="H16227" s="3">
        <v>41109889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3" t="str">
        <f>B16227&amp;" | "&amp;C16227&amp;" | "&amp;D16227</f>
        <v>documentazione_amministrativa / deliberazioni | DELIBERA | DELIBERA</v>
      </c>
      <c r="Q16227" s="3" t="str">
        <f>VLOOKUP(P16227,'Classificazione UD'!A:B,2,FALSE)</f>
        <v>Amministrativo</v>
      </c>
    </row>
    <row r="16228" spans="1:17" ht="15" customHeight="1" x14ac:dyDescent="0.25">
      <c r="A16228" s="30">
        <v>2017</v>
      </c>
      <c r="B16228" s="3" t="s">
        <v>23</v>
      </c>
      <c r="C16228" s="3" t="s">
        <v>121</v>
      </c>
      <c r="D16228" s="3" t="s">
        <v>121</v>
      </c>
      <c r="E16228" s="3">
        <v>525</v>
      </c>
      <c r="F16228" s="3">
        <v>525</v>
      </c>
      <c r="G16228" s="3">
        <v>525</v>
      </c>
      <c r="H16228" s="3">
        <v>435760652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0</v>
      </c>
      <c r="O16228" s="3">
        <v>0</v>
      </c>
      <c r="P16228" s="3" t="str">
        <f>B16228&amp;" | "&amp;C16228&amp;" | "&amp;D16228</f>
        <v>documentazione_amministrativa / altri_documenti | NOTIFICA | NOTIFICA</v>
      </c>
      <c r="Q16228" s="3" t="str">
        <f>VLOOKUP(P16228,'Classificazione UD'!A:B,2,FALSE)</f>
        <v>Amministrativo</v>
      </c>
    </row>
    <row r="16229" spans="1:17" ht="15" customHeight="1" x14ac:dyDescent="0.25">
      <c r="A16229" s="30">
        <v>2017</v>
      </c>
      <c r="B16229" s="3" t="s">
        <v>118</v>
      </c>
      <c r="C16229" s="3" t="s">
        <v>122</v>
      </c>
      <c r="D16229" s="3" t="s">
        <v>122</v>
      </c>
      <c r="E16229" s="3">
        <v>165</v>
      </c>
      <c r="F16229" s="3">
        <v>482</v>
      </c>
      <c r="G16229" s="3">
        <v>482</v>
      </c>
      <c r="H16229" s="3">
        <v>34762830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0</v>
      </c>
      <c r="O16229" s="3">
        <v>0</v>
      </c>
      <c r="P16229" s="3" t="str">
        <f>B16229&amp;" | "&amp;C16229&amp;" | "&amp;D16229</f>
        <v>documentazione_amministrativa / decreti_ordinanze | ORDINANZA | ORDINANZA</v>
      </c>
      <c r="Q16229" s="3" t="str">
        <f>VLOOKUP(P16229,'Classificazione UD'!A:B,2,FALSE)</f>
        <v>Amministrativo</v>
      </c>
    </row>
    <row r="16230" spans="1:17" ht="15" customHeight="1" x14ac:dyDescent="0.25">
      <c r="A16230" s="30">
        <v>2017</v>
      </c>
      <c r="B16230" s="3" t="s">
        <v>36</v>
      </c>
      <c r="C16230" s="3" t="s">
        <v>50</v>
      </c>
      <c r="D16230" s="3" t="s">
        <v>50</v>
      </c>
      <c r="E16230" s="3">
        <v>12448</v>
      </c>
      <c r="F16230" s="3">
        <v>80285</v>
      </c>
      <c r="G16230" s="3">
        <v>80285</v>
      </c>
      <c r="H16230" s="3">
        <v>29853558989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s="3">
        <v>0</v>
      </c>
      <c r="P16230" s="3" t="str">
        <f>B16230&amp;" | "&amp;C16230&amp;" | "&amp;D16230</f>
        <v>documentazione_amministrativa / documenti_protocollati | DOCUMENTO PROTOCOLLATO | DOCUMENTO PROTOCOLLATO</v>
      </c>
      <c r="Q16230" s="3" t="str">
        <f>VLOOKUP(P16230,'Classificazione UD'!A:B,2,FALSE)</f>
        <v>Protocollo</v>
      </c>
    </row>
    <row r="16231" spans="1:17" ht="15" customHeight="1" x14ac:dyDescent="0.25">
      <c r="A16231" s="30">
        <v>2017</v>
      </c>
      <c r="B16231" s="3" t="s">
        <v>20</v>
      </c>
      <c r="C16231" s="3" t="s">
        <v>21</v>
      </c>
      <c r="D16231" s="3" t="s">
        <v>21</v>
      </c>
      <c r="E16231" s="3">
        <v>232</v>
      </c>
      <c r="F16231" s="3">
        <v>232</v>
      </c>
      <c r="G16231" s="3">
        <v>232</v>
      </c>
      <c r="H16231" s="3">
        <v>41602381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3" t="str">
        <f>B16231&amp;" | "&amp;C16231&amp;" | "&amp;D16231</f>
        <v>documentazione_amministrativa / registri | REGISTRO GIORNALIERO | REGISTRO GIORNALIERO</v>
      </c>
      <c r="Q16231" s="3" t="str">
        <f>VLOOKUP(P16231,'Classificazione UD'!A:B,2,FALSE)</f>
        <v>RGP</v>
      </c>
    </row>
    <row r="16232" spans="1:17" ht="15" customHeight="1" x14ac:dyDescent="0.25">
      <c r="A16232" s="30">
        <v>2017</v>
      </c>
      <c r="B16232" s="3" t="s">
        <v>17</v>
      </c>
      <c r="C16232" s="3" t="s">
        <v>27</v>
      </c>
      <c r="D16232" s="3" t="s">
        <v>307</v>
      </c>
      <c r="E16232" s="3">
        <v>680</v>
      </c>
      <c r="F16232" s="3">
        <v>680</v>
      </c>
      <c r="G16232" s="3">
        <v>680</v>
      </c>
      <c r="H16232" s="3">
        <v>352754</v>
      </c>
      <c r="I16232" s="3">
        <v>1090</v>
      </c>
      <c r="J16232" s="3">
        <v>1090</v>
      </c>
      <c r="K16232" s="3">
        <v>127299131</v>
      </c>
      <c r="L16232" s="3">
        <v>0</v>
      </c>
      <c r="M16232" s="3">
        <v>0</v>
      </c>
      <c r="N16232" s="3">
        <v>0</v>
      </c>
      <c r="O16232" s="3">
        <v>0</v>
      </c>
      <c r="P16232" s="3" t="str">
        <f>B16232&amp;" | "&amp;C16232&amp;" | "&amp;D16232</f>
        <v>documentazione_amministrativa / documentazione_contabile | FATTURA PASSIVA | ALLEGATO FATTURA PASSIVA</v>
      </c>
      <c r="Q16232" s="3" t="str">
        <f>VLOOKUP(P16232,'Classificazione UD'!A:B,2,FALSE)</f>
        <v>Amministrativo</v>
      </c>
    </row>
    <row r="16233" spans="1:17" ht="15" customHeight="1" x14ac:dyDescent="0.25">
      <c r="A16233" s="30">
        <v>2017</v>
      </c>
      <c r="B16233" s="3" t="s">
        <v>17</v>
      </c>
      <c r="C16233" s="3" t="s">
        <v>27</v>
      </c>
      <c r="D16233" s="3" t="s">
        <v>27</v>
      </c>
      <c r="E16233" s="3">
        <v>40</v>
      </c>
      <c r="F16233" s="3">
        <v>40</v>
      </c>
      <c r="G16233" s="3">
        <v>40</v>
      </c>
      <c r="H16233" s="3">
        <v>3805848</v>
      </c>
      <c r="I16233" s="3">
        <v>2</v>
      </c>
      <c r="J16233" s="3">
        <v>2</v>
      </c>
      <c r="K16233" s="3">
        <v>992</v>
      </c>
      <c r="L16233" s="3">
        <v>0</v>
      </c>
      <c r="M16233" s="3">
        <v>0</v>
      </c>
      <c r="N16233" s="3">
        <v>0</v>
      </c>
      <c r="O16233" s="3">
        <v>0</v>
      </c>
      <c r="P16233" s="3" t="str">
        <f>B16233&amp;" | "&amp;C16233&amp;" | "&amp;D16233</f>
        <v>documentazione_amministrativa / documentazione_contabile | FATTURA PASSIVA | FATTURA PASSIVA</v>
      </c>
      <c r="Q16233" s="3" t="str">
        <f>VLOOKUP(P16233,'Classificazione UD'!A:B,2,FALSE)</f>
        <v>Fiscale</v>
      </c>
    </row>
    <row r="16234" spans="1:17" ht="15" customHeight="1" x14ac:dyDescent="0.25">
      <c r="A16234" s="30">
        <v>2017</v>
      </c>
      <c r="B16234" s="3" t="s">
        <v>20</v>
      </c>
      <c r="C16234" s="3" t="s">
        <v>304</v>
      </c>
      <c r="D16234" s="3" t="s">
        <v>304</v>
      </c>
      <c r="E16234" s="3">
        <v>105</v>
      </c>
      <c r="F16234" s="3">
        <v>105</v>
      </c>
      <c r="G16234" s="3">
        <v>105</v>
      </c>
      <c r="H16234" s="3">
        <v>13041241</v>
      </c>
      <c r="I16234" s="3">
        <v>5</v>
      </c>
      <c r="J16234" s="3">
        <v>5</v>
      </c>
      <c r="K16234" s="3">
        <v>500969</v>
      </c>
      <c r="L16234" s="3">
        <v>0</v>
      </c>
      <c r="M16234" s="3">
        <v>0</v>
      </c>
      <c r="N16234" s="3">
        <v>0</v>
      </c>
      <c r="O16234" s="3">
        <v>0</v>
      </c>
      <c r="P16234" s="3" t="str">
        <f>B16234&amp;" | "&amp;C16234&amp;" | "&amp;D16234</f>
        <v>documentazione_amministrativa / registri | REGISTRO PROTOCOLLO | REGISTRO PROTOCOLLO</v>
      </c>
      <c r="Q16234" s="3" t="str">
        <f>VLOOKUP(P16234,'Classificazione UD'!A:B,2,FALSE)</f>
        <v>Amministrativo</v>
      </c>
    </row>
    <row r="16235" spans="1:17" ht="15" customHeight="1" x14ac:dyDescent="0.25">
      <c r="A16235" s="30">
        <v>2017</v>
      </c>
      <c r="B16235" s="3" t="s">
        <v>36</v>
      </c>
      <c r="C16235" s="3" t="s">
        <v>295</v>
      </c>
      <c r="D16235" s="3" t="s">
        <v>295</v>
      </c>
      <c r="E16235" s="3">
        <v>6831</v>
      </c>
      <c r="F16235" s="3">
        <v>21102</v>
      </c>
      <c r="G16235" s="3">
        <v>21102</v>
      </c>
      <c r="H16235" s="3">
        <v>8014998181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0</v>
      </c>
      <c r="P16235" s="3" t="str">
        <f>B16235&amp;" | "&amp;C16235&amp;" | "&amp;D16235</f>
        <v>documentazione_amministrativa / documenti_protocollati | DOCUMENTO_DI_PROTOCOLLO | DOCUMENTO_DI_PROTOCOLLO</v>
      </c>
      <c r="Q16235" s="3" t="str">
        <f>VLOOKUP(P16235,'Classificazione UD'!A:B,2,FALSE)</f>
        <v>Amministrativo</v>
      </c>
    </row>
    <row r="16236" spans="1:17" ht="15" customHeight="1" x14ac:dyDescent="0.25">
      <c r="A16236" s="30">
        <v>2017</v>
      </c>
      <c r="B16236" s="3" t="s">
        <v>20</v>
      </c>
      <c r="C16236" s="3" t="s">
        <v>296</v>
      </c>
      <c r="D16236" s="3" t="s">
        <v>296</v>
      </c>
      <c r="E16236" s="3">
        <v>294</v>
      </c>
      <c r="F16236" s="3">
        <v>588</v>
      </c>
      <c r="G16236" s="3">
        <v>588</v>
      </c>
      <c r="H16236" s="3">
        <v>20330200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3" t="str">
        <f>B16236&amp;" | "&amp;C16236&amp;" | "&amp;D16236</f>
        <v>documentazione_amministrativa / registri | REGISTRO_GIORNALIERO_DI_PROTOCOLLO | REGISTRO_GIORNALIERO_DI_PROTOCOLLO</v>
      </c>
      <c r="Q16236" s="3" t="str">
        <f>VLOOKUP(P16236,'Classificazione UD'!A:B,2,FALSE)</f>
        <v>Amministrativo</v>
      </c>
    </row>
    <row r="16237" spans="1:17" ht="15" customHeight="1" x14ac:dyDescent="0.25">
      <c r="A16237" s="30">
        <v>2017</v>
      </c>
      <c r="B16237" s="3" t="s">
        <v>44</v>
      </c>
      <c r="C16237" s="3" t="s">
        <v>312</v>
      </c>
      <c r="D16237" s="3" t="s">
        <v>312</v>
      </c>
      <c r="E16237" s="3">
        <v>7</v>
      </c>
      <c r="F16237" s="3">
        <v>55</v>
      </c>
      <c r="G16237" s="3">
        <v>55</v>
      </c>
      <c r="H16237" s="3">
        <v>23669251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 t="str">
        <f>B16237&amp;" | "&amp;C16237&amp;" | "&amp;D16237</f>
        <v>documentazione_amministrativa / deliberazioni | DELIB | DELIB</v>
      </c>
      <c r="Q16237" s="3" t="str">
        <f>VLOOKUP(P16237,'Classificazione UD'!A:B,2,FALSE)</f>
        <v>Amministrativo</v>
      </c>
    </row>
    <row r="16238" spans="1:17" ht="15" customHeight="1" x14ac:dyDescent="0.25">
      <c r="A16238" s="30">
        <v>2017</v>
      </c>
      <c r="B16238" s="3" t="s">
        <v>44</v>
      </c>
      <c r="C16238" s="3" t="s">
        <v>312</v>
      </c>
      <c r="D16238" s="3" t="s">
        <v>312</v>
      </c>
      <c r="E16238" s="3">
        <v>92</v>
      </c>
      <c r="F16238" s="3">
        <v>636</v>
      </c>
      <c r="G16238" s="3">
        <v>636</v>
      </c>
      <c r="H16238" s="3">
        <v>235852842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 t="str">
        <f>B16238&amp;" | "&amp;C16238&amp;" | "&amp;D16238</f>
        <v>documentazione_amministrativa / deliberazioni | DELIB | DELIB</v>
      </c>
      <c r="Q16238" s="3" t="str">
        <f>VLOOKUP(P16238,'Classificazione UD'!A:B,2,FALSE)</f>
        <v>Amministrativo</v>
      </c>
    </row>
    <row r="16239" spans="1:17" ht="15" customHeight="1" x14ac:dyDescent="0.25">
      <c r="A16239" s="30">
        <v>2017</v>
      </c>
      <c r="B16239" s="3" t="s">
        <v>48</v>
      </c>
      <c r="C16239" s="3" t="s">
        <v>293</v>
      </c>
      <c r="D16239" s="3" t="s">
        <v>293</v>
      </c>
      <c r="E16239" s="3">
        <v>458</v>
      </c>
      <c r="F16239" s="3">
        <v>2336</v>
      </c>
      <c r="G16239" s="3">
        <v>2336</v>
      </c>
      <c r="H16239" s="3">
        <v>744174598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3" t="str">
        <f>B16239&amp;" | "&amp;C16239&amp;" | "&amp;D16239</f>
        <v>documentazione_amministrativa / determinazioni | DETERMINAZIONE_DIRIGENZIALE | DETERMINAZIONE_DIRIGENZIALE</v>
      </c>
      <c r="Q16239" s="3" t="str">
        <f>VLOOKUP(P16239,'Classificazione UD'!A:B,2,FALSE)</f>
        <v>Amministrativo</v>
      </c>
    </row>
    <row r="16240" spans="1:17" ht="15" customHeight="1" x14ac:dyDescent="0.25">
      <c r="A16240" s="30">
        <v>2017</v>
      </c>
      <c r="B16240" s="3" t="s">
        <v>17</v>
      </c>
      <c r="C16240" s="3" t="s">
        <v>302</v>
      </c>
      <c r="D16240" s="3" t="s">
        <v>302</v>
      </c>
      <c r="E16240" s="3">
        <v>1100</v>
      </c>
      <c r="F16240" s="3">
        <v>3426</v>
      </c>
      <c r="G16240" s="3">
        <v>3426</v>
      </c>
      <c r="H16240" s="3">
        <v>238193436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3" t="str">
        <f>B16240&amp;" | "&amp;C16240&amp;" | "&amp;D16240</f>
        <v>documentazione_amministrativa / documentazione_contabile | FATTURA_PASSIVA | FATTURA_PASSIVA</v>
      </c>
      <c r="Q16240" s="3" t="str">
        <f>VLOOKUP(P16240,'Classificazione UD'!A:B,2,FALSE)</f>
        <v>Amministrativo</v>
      </c>
    </row>
    <row r="16241" spans="1:17" ht="15" customHeight="1" x14ac:dyDescent="0.25">
      <c r="A16241" s="30">
        <v>2017</v>
      </c>
      <c r="B16241" s="3" t="s">
        <v>36</v>
      </c>
      <c r="C16241" s="3" t="s">
        <v>295</v>
      </c>
      <c r="D16241" s="3" t="s">
        <v>295</v>
      </c>
      <c r="E16241" s="3">
        <v>10412</v>
      </c>
      <c r="F16241" s="3">
        <v>16477</v>
      </c>
      <c r="G16241" s="3">
        <v>16477</v>
      </c>
      <c r="H16241" s="3">
        <v>6861409432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 t="str">
        <f>B16241&amp;" | "&amp;C16241&amp;" | "&amp;D16241</f>
        <v>documentazione_amministrativa / documenti_protocollati | DOCUMENTO_DI_PROTOCOLLO | DOCUMENTO_DI_PROTOCOLLO</v>
      </c>
      <c r="Q16241" s="3" t="str">
        <f>VLOOKUP(P16241,'Classificazione UD'!A:B,2,FALSE)</f>
        <v>Amministrativo</v>
      </c>
    </row>
    <row r="16242" spans="1:17" ht="15" customHeight="1" x14ac:dyDescent="0.25">
      <c r="A16242" s="30">
        <v>2017</v>
      </c>
      <c r="B16242" s="3" t="s">
        <v>20</v>
      </c>
      <c r="C16242" s="3" t="s">
        <v>296</v>
      </c>
      <c r="D16242" s="3" t="s">
        <v>296</v>
      </c>
      <c r="E16242" s="3">
        <v>331</v>
      </c>
      <c r="F16242" s="3">
        <v>662</v>
      </c>
      <c r="G16242" s="3">
        <v>662</v>
      </c>
      <c r="H16242" s="3">
        <v>33643911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 t="str">
        <f>B16242&amp;" | "&amp;C16242&amp;" | "&amp;D16242</f>
        <v>documentazione_amministrativa / registri | REGISTRO_GIORNALIERO_DI_PROTOCOLLO | REGISTRO_GIORNALIERO_DI_PROTOCOLLO</v>
      </c>
      <c r="Q16242" s="3" t="str">
        <f>VLOOKUP(P16242,'Classificazione UD'!A:B,2,FALSE)</f>
        <v>Amministrativo</v>
      </c>
    </row>
    <row r="16243" spans="1:17" ht="15" customHeight="1" x14ac:dyDescent="0.25">
      <c r="A16243" s="30">
        <v>2017</v>
      </c>
      <c r="B16243" s="3" t="s">
        <v>33</v>
      </c>
      <c r="C16243" s="3" t="s">
        <v>34</v>
      </c>
      <c r="D16243" s="3" t="s">
        <v>34</v>
      </c>
      <c r="E16243" s="3">
        <v>17</v>
      </c>
      <c r="F16243" s="3">
        <v>21</v>
      </c>
      <c r="G16243" s="3">
        <v>21</v>
      </c>
      <c r="H16243" s="3">
        <v>6270941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3" t="str">
        <f>B16243&amp;" | "&amp;C16243&amp;" | "&amp;D16243</f>
        <v>documentazione_amministrativa / contratti_accordi | CONTRATTO | CONTRATTO</v>
      </c>
      <c r="Q16243" s="3" t="str">
        <f>VLOOKUP(P16243,'Classificazione UD'!A:B,2,FALSE)</f>
        <v>Contratto</v>
      </c>
    </row>
    <row r="16244" spans="1:17" ht="15" customHeight="1" x14ac:dyDescent="0.25">
      <c r="A16244" s="30">
        <v>2017</v>
      </c>
      <c r="B16244" s="3" t="s">
        <v>44</v>
      </c>
      <c r="C16244" s="3" t="s">
        <v>46</v>
      </c>
      <c r="D16244" s="3" t="s">
        <v>46</v>
      </c>
      <c r="E16244" s="3">
        <v>37</v>
      </c>
      <c r="F16244" s="3">
        <v>198</v>
      </c>
      <c r="G16244" s="3">
        <v>198</v>
      </c>
      <c r="H16244" s="3">
        <v>226404163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3" t="str">
        <f>B16244&amp;" | "&amp;C16244&amp;" | "&amp;D16244</f>
        <v>documentazione_amministrativa / deliberazioni | DELIBERA | DELIBERA</v>
      </c>
      <c r="Q16244" s="3" t="str">
        <f>VLOOKUP(P16244,'Classificazione UD'!A:B,2,FALSE)</f>
        <v>Amministrativo</v>
      </c>
    </row>
    <row r="16245" spans="1:17" ht="15" customHeight="1" x14ac:dyDescent="0.25">
      <c r="A16245" s="30">
        <v>2017</v>
      </c>
      <c r="B16245" s="3" t="s">
        <v>44</v>
      </c>
      <c r="C16245" s="3" t="s">
        <v>46</v>
      </c>
      <c r="D16245" s="3" t="s">
        <v>46</v>
      </c>
      <c r="E16245" s="3">
        <v>89</v>
      </c>
      <c r="F16245" s="3">
        <v>546</v>
      </c>
      <c r="G16245" s="3">
        <v>546</v>
      </c>
      <c r="H16245" s="3">
        <v>224252696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 t="str">
        <f>B16245&amp;" | "&amp;C16245&amp;" | "&amp;D16245</f>
        <v>documentazione_amministrativa / deliberazioni | DELIBERA | DELIBERA</v>
      </c>
      <c r="Q16245" s="3" t="str">
        <f>VLOOKUP(P16245,'Classificazione UD'!A:B,2,FALSE)</f>
        <v>Amministrativo</v>
      </c>
    </row>
    <row r="16246" spans="1:17" ht="15" customHeight="1" x14ac:dyDescent="0.25">
      <c r="A16246" s="30">
        <v>2017</v>
      </c>
      <c r="B16246" s="3" t="s">
        <v>48</v>
      </c>
      <c r="C16246" s="3" t="s">
        <v>116</v>
      </c>
      <c r="D16246" s="3" t="s">
        <v>116</v>
      </c>
      <c r="E16246" s="3">
        <v>682</v>
      </c>
      <c r="F16246" s="3">
        <v>2878</v>
      </c>
      <c r="G16246" s="3">
        <v>2878</v>
      </c>
      <c r="H16246" s="3">
        <v>561047327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3" t="str">
        <f>B16246&amp;" | "&amp;C16246&amp;" | "&amp;D16246</f>
        <v>documentazione_amministrativa / determinazioni | DETERMINAZIONE DEL DIRIGENTE | DETERMINAZIONE DEL DIRIGENTE</v>
      </c>
      <c r="Q16246" s="3" t="str">
        <f>VLOOKUP(P16246,'Classificazione UD'!A:B,2,FALSE)</f>
        <v>Amministrativo</v>
      </c>
    </row>
    <row r="16247" spans="1:17" ht="15" customHeight="1" x14ac:dyDescent="0.25">
      <c r="A16247" s="30">
        <v>2017</v>
      </c>
      <c r="B16247" s="3" t="s">
        <v>17</v>
      </c>
      <c r="C16247" s="3" t="s">
        <v>27</v>
      </c>
      <c r="D16247" s="3" t="s">
        <v>19</v>
      </c>
      <c r="E16247" s="3">
        <v>1957</v>
      </c>
      <c r="F16247" s="3">
        <v>7829</v>
      </c>
      <c r="G16247" s="3">
        <v>7829</v>
      </c>
      <c r="H16247" s="3">
        <v>346155772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 t="str">
        <f>B16247&amp;" | "&amp;C16247&amp;" | "&amp;D16247</f>
        <v>documentazione_amministrativa / documentazione_contabile | FATTURA PASSIVA | FATTURA</v>
      </c>
      <c r="Q16247" s="3" t="str">
        <f>VLOOKUP(P16247,'Classificazione UD'!A:B,2,FALSE)</f>
        <v>Fiscale</v>
      </c>
    </row>
    <row r="16248" spans="1:17" ht="15" customHeight="1" x14ac:dyDescent="0.25">
      <c r="A16248" s="30">
        <v>2017</v>
      </c>
      <c r="B16248" s="3" t="s">
        <v>23</v>
      </c>
      <c r="C16248" s="3" t="s">
        <v>117</v>
      </c>
      <c r="D16248" s="3" t="s">
        <v>117</v>
      </c>
      <c r="E16248" s="3">
        <v>9992</v>
      </c>
      <c r="F16248" s="3">
        <v>12445</v>
      </c>
      <c r="G16248" s="3">
        <v>12445</v>
      </c>
      <c r="H16248" s="3">
        <v>2931924859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0</v>
      </c>
      <c r="O16248" s="3">
        <v>0</v>
      </c>
      <c r="P16248" s="3" t="str">
        <f>B16248&amp;" | "&amp;C16248&amp;" | "&amp;D16248</f>
        <v>documentazione_amministrativa / altri_documenti | DOCUMENTO NON PROTOCOLLATO | DOCUMENTO NON PROTOCOLLATO</v>
      </c>
      <c r="Q16248" s="3" t="str">
        <f>VLOOKUP(P16248,'Classificazione UD'!A:B,2,FALSE)</f>
        <v>Amministrativo</v>
      </c>
    </row>
    <row r="16249" spans="1:17" ht="15" customHeight="1" x14ac:dyDescent="0.25">
      <c r="A16249" s="30">
        <v>2017</v>
      </c>
      <c r="B16249" s="3" t="s">
        <v>36</v>
      </c>
      <c r="C16249" s="3" t="s">
        <v>50</v>
      </c>
      <c r="D16249" s="3" t="s">
        <v>50</v>
      </c>
      <c r="E16249" s="3">
        <v>24259</v>
      </c>
      <c r="F16249" s="3">
        <v>75964</v>
      </c>
      <c r="G16249" s="3">
        <v>75964</v>
      </c>
      <c r="H16249" s="3">
        <v>38797173667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s="3">
        <v>0</v>
      </c>
      <c r="P16249" s="3" t="str">
        <f>B16249&amp;" | "&amp;C16249&amp;" | "&amp;D16249</f>
        <v>documentazione_amministrativa / documenti_protocollati | DOCUMENTO PROTOCOLLATO | DOCUMENTO PROTOCOLLATO</v>
      </c>
      <c r="Q16249" s="3" t="str">
        <f>VLOOKUP(P16249,'Classificazione UD'!A:B,2,FALSE)</f>
        <v>Protocollo</v>
      </c>
    </row>
    <row r="16250" spans="1:17" ht="15" customHeight="1" x14ac:dyDescent="0.25">
      <c r="A16250" s="30">
        <v>2017</v>
      </c>
      <c r="B16250" s="3" t="s">
        <v>17</v>
      </c>
      <c r="C16250" s="3" t="s">
        <v>27</v>
      </c>
      <c r="D16250" s="3" t="s">
        <v>307</v>
      </c>
      <c r="E16250" s="3">
        <v>1</v>
      </c>
      <c r="F16250" s="3">
        <v>1</v>
      </c>
      <c r="G16250" s="3">
        <v>1</v>
      </c>
      <c r="H16250" s="3">
        <v>495</v>
      </c>
      <c r="I16250" s="3">
        <v>1</v>
      </c>
      <c r="J16250" s="3">
        <v>1</v>
      </c>
      <c r="K16250" s="3">
        <v>590054</v>
      </c>
      <c r="L16250" s="3">
        <v>0</v>
      </c>
      <c r="M16250" s="3">
        <v>0</v>
      </c>
      <c r="N16250" s="3">
        <v>0</v>
      </c>
      <c r="O16250" s="3">
        <v>0</v>
      </c>
      <c r="P16250" s="3" t="str">
        <f>B16250&amp;" | "&amp;C16250&amp;" | "&amp;D16250</f>
        <v>documentazione_amministrativa / documentazione_contabile | FATTURA PASSIVA | ALLEGATO FATTURA PASSIVA</v>
      </c>
      <c r="Q16250" s="3" t="str">
        <f>VLOOKUP(P16250,'Classificazione UD'!A:B,2,FALSE)</f>
        <v>Amministrativo</v>
      </c>
    </row>
    <row r="16251" spans="1:17" ht="15" customHeight="1" x14ac:dyDescent="0.25">
      <c r="A16251" s="30">
        <v>2017</v>
      </c>
      <c r="B16251" s="3" t="s">
        <v>36</v>
      </c>
      <c r="C16251" s="3" t="s">
        <v>37</v>
      </c>
      <c r="D16251" s="3" t="s">
        <v>37</v>
      </c>
      <c r="E16251" s="3">
        <v>5161</v>
      </c>
      <c r="F16251" s="3">
        <v>5161</v>
      </c>
      <c r="G16251" s="3">
        <v>5161</v>
      </c>
      <c r="H16251" s="3">
        <v>2057505274</v>
      </c>
      <c r="I16251" s="3">
        <v>4789</v>
      </c>
      <c r="J16251" s="3">
        <v>4789</v>
      </c>
      <c r="K16251" s="3">
        <v>799519257</v>
      </c>
      <c r="L16251" s="3">
        <v>0</v>
      </c>
      <c r="M16251" s="3">
        <v>0</v>
      </c>
      <c r="N16251" s="3">
        <v>0</v>
      </c>
      <c r="O16251" s="3">
        <v>0</v>
      </c>
      <c r="P16251" s="3" t="str">
        <f>B16251&amp;" | "&amp;C16251&amp;" | "&amp;D16251</f>
        <v>documentazione_amministrativa / documenti_protocollati | Documento protocollato | Documento protocollato</v>
      </c>
      <c r="Q16251" s="3" t="str">
        <f>VLOOKUP(P16251,'Classificazione UD'!A:B,2,FALSE)</f>
        <v>Protocollo</v>
      </c>
    </row>
    <row r="16252" spans="1:17" ht="15" customHeight="1" x14ac:dyDescent="0.25">
      <c r="A16252" s="30">
        <v>2017</v>
      </c>
      <c r="B16252" s="3" t="s">
        <v>20</v>
      </c>
      <c r="C16252" s="3" t="s">
        <v>21</v>
      </c>
      <c r="D16252" s="3" t="s">
        <v>21</v>
      </c>
      <c r="E16252" s="3">
        <v>306</v>
      </c>
      <c r="F16252" s="3">
        <v>306</v>
      </c>
      <c r="G16252" s="3">
        <v>306</v>
      </c>
      <c r="H16252" s="3">
        <v>36430583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 t="str">
        <f>B16252&amp;" | "&amp;C16252&amp;" | "&amp;D16252</f>
        <v>documentazione_amministrativa / registri | REGISTRO GIORNALIERO | REGISTRO GIORNALIERO</v>
      </c>
      <c r="Q16252" s="3" t="str">
        <f>VLOOKUP(P16252,'Classificazione UD'!A:B,2,FALSE)</f>
        <v>RGP</v>
      </c>
    </row>
    <row r="16253" spans="1:17" ht="15" customHeight="1" x14ac:dyDescent="0.25">
      <c r="A16253" s="30">
        <v>2017</v>
      </c>
      <c r="B16253" s="3" t="s">
        <v>17</v>
      </c>
      <c r="C16253" s="3" t="s">
        <v>27</v>
      </c>
      <c r="D16253" s="3" t="s">
        <v>19</v>
      </c>
      <c r="E16253" s="3">
        <v>179</v>
      </c>
      <c r="F16253" s="3">
        <v>797</v>
      </c>
      <c r="G16253" s="3">
        <v>797</v>
      </c>
      <c r="H16253" s="3">
        <v>71353760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3" t="str">
        <f>B16253&amp;" | "&amp;C16253&amp;" | "&amp;D16253</f>
        <v>documentazione_amministrativa / documentazione_contabile | FATTURA PASSIVA | FATTURA</v>
      </c>
      <c r="Q16253" s="3" t="str">
        <f>VLOOKUP(P16253,'Classificazione UD'!A:B,2,FALSE)</f>
        <v>Fiscale</v>
      </c>
    </row>
    <row r="16254" spans="1:17" ht="15" customHeight="1" x14ac:dyDescent="0.25">
      <c r="A16254" s="30">
        <v>2017</v>
      </c>
      <c r="B16254" s="3" t="s">
        <v>20</v>
      </c>
      <c r="C16254" s="3" t="s">
        <v>21</v>
      </c>
      <c r="D16254" s="3" t="s">
        <v>21</v>
      </c>
      <c r="E16254" s="3">
        <v>111</v>
      </c>
      <c r="F16254" s="3">
        <v>111</v>
      </c>
      <c r="G16254" s="3">
        <v>111</v>
      </c>
      <c r="H16254" s="3">
        <v>10479670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0</v>
      </c>
      <c r="O16254" s="3">
        <v>0</v>
      </c>
      <c r="P16254" s="3" t="str">
        <f>B16254&amp;" | "&amp;C16254&amp;" | "&amp;D16254</f>
        <v>documentazione_amministrativa / registri | REGISTRO GIORNALIERO | REGISTRO GIORNALIERO</v>
      </c>
      <c r="Q16254" s="3" t="str">
        <f>VLOOKUP(P16254,'Classificazione UD'!A:B,2,FALSE)</f>
        <v>RGP</v>
      </c>
    </row>
    <row r="16255" spans="1:17" ht="15" customHeight="1" x14ac:dyDescent="0.25">
      <c r="A16255" s="30">
        <v>2017</v>
      </c>
      <c r="B16255" s="3" t="s">
        <v>36</v>
      </c>
      <c r="C16255" s="3" t="s">
        <v>50</v>
      </c>
      <c r="D16255" s="3" t="s">
        <v>50</v>
      </c>
      <c r="E16255" s="3">
        <v>11754</v>
      </c>
      <c r="F16255" s="3">
        <v>31760</v>
      </c>
      <c r="G16255" s="3">
        <v>31760</v>
      </c>
      <c r="H16255" s="3">
        <v>24167970794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0</v>
      </c>
      <c r="O16255" s="3">
        <v>0</v>
      </c>
      <c r="P16255" s="3" t="str">
        <f>B16255&amp;" | "&amp;C16255&amp;" | "&amp;D16255</f>
        <v>documentazione_amministrativa / documenti_protocollati | DOCUMENTO PROTOCOLLATO | DOCUMENTO PROTOCOLLATO</v>
      </c>
      <c r="Q16255" s="3" t="str">
        <f>VLOOKUP(P16255,'Classificazione UD'!A:B,2,FALSE)</f>
        <v>Protocollo</v>
      </c>
    </row>
    <row r="16256" spans="1:17" ht="15" customHeight="1" x14ac:dyDescent="0.25">
      <c r="A16256" s="30">
        <v>2017</v>
      </c>
      <c r="B16256" s="3" t="s">
        <v>44</v>
      </c>
      <c r="C16256" s="3" t="s">
        <v>46</v>
      </c>
      <c r="D16256" s="3" t="s">
        <v>46</v>
      </c>
      <c r="E16256" s="3">
        <v>16</v>
      </c>
      <c r="F16256" s="3">
        <v>69</v>
      </c>
      <c r="G16256" s="3">
        <v>69</v>
      </c>
      <c r="H16256" s="3">
        <v>75963445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0</v>
      </c>
      <c r="O16256" s="3">
        <v>0</v>
      </c>
      <c r="P16256" s="3" t="str">
        <f>B16256&amp;" | "&amp;C16256&amp;" | "&amp;D16256</f>
        <v>documentazione_amministrativa / deliberazioni | DELIBERA | DELIBERA</v>
      </c>
      <c r="Q16256" s="3" t="str">
        <f>VLOOKUP(P16256,'Classificazione UD'!A:B,2,FALSE)</f>
        <v>Amministrativo</v>
      </c>
    </row>
    <row r="16257" spans="1:17" ht="15" customHeight="1" x14ac:dyDescent="0.25">
      <c r="A16257" s="30">
        <v>2017</v>
      </c>
      <c r="B16257" s="3" t="s">
        <v>44</v>
      </c>
      <c r="C16257" s="3" t="s">
        <v>46</v>
      </c>
      <c r="D16257" s="3" t="s">
        <v>46</v>
      </c>
      <c r="E16257" s="3">
        <v>35</v>
      </c>
      <c r="F16257" s="3">
        <v>115</v>
      </c>
      <c r="G16257" s="3">
        <v>115</v>
      </c>
      <c r="H16257" s="3">
        <v>80490133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3" t="str">
        <f>B16257&amp;" | "&amp;C16257&amp;" | "&amp;D16257</f>
        <v>documentazione_amministrativa / deliberazioni | DELIBERA | DELIBERA</v>
      </c>
      <c r="Q16257" s="3" t="str">
        <f>VLOOKUP(P16257,'Classificazione UD'!A:B,2,FALSE)</f>
        <v>Amministrativo</v>
      </c>
    </row>
    <row r="16258" spans="1:17" ht="15" customHeight="1" x14ac:dyDescent="0.25">
      <c r="A16258" s="30">
        <v>2017</v>
      </c>
      <c r="B16258" s="3" t="s">
        <v>48</v>
      </c>
      <c r="C16258" s="3" t="s">
        <v>116</v>
      </c>
      <c r="D16258" s="3" t="s">
        <v>116</v>
      </c>
      <c r="E16258" s="3">
        <v>418</v>
      </c>
      <c r="F16258" s="3">
        <v>1246</v>
      </c>
      <c r="G16258" s="3">
        <v>1246</v>
      </c>
      <c r="H16258" s="3">
        <v>201561970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s="3">
        <v>0</v>
      </c>
      <c r="P16258" s="3" t="str">
        <f>B16258&amp;" | "&amp;C16258&amp;" | "&amp;D16258</f>
        <v>documentazione_amministrativa / determinazioni | DETERMINAZIONE DEL DIRIGENTE | DETERMINAZIONE DEL DIRIGENTE</v>
      </c>
      <c r="Q16258" s="3" t="str">
        <f>VLOOKUP(P16258,'Classificazione UD'!A:B,2,FALSE)</f>
        <v>Amministrativo</v>
      </c>
    </row>
    <row r="16259" spans="1:17" ht="15" customHeight="1" x14ac:dyDescent="0.25">
      <c r="A16259" s="30">
        <v>2017</v>
      </c>
      <c r="B16259" s="3" t="s">
        <v>17</v>
      </c>
      <c r="C16259" s="3" t="s">
        <v>27</v>
      </c>
      <c r="D16259" s="3" t="s">
        <v>19</v>
      </c>
      <c r="E16259" s="3">
        <v>1252</v>
      </c>
      <c r="F16259" s="3">
        <v>3768</v>
      </c>
      <c r="G16259" s="3">
        <v>3768</v>
      </c>
      <c r="H16259" s="3">
        <v>567091622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3" t="str">
        <f>B16259&amp;" | "&amp;C16259&amp;" | "&amp;D16259</f>
        <v>documentazione_amministrativa / documentazione_contabile | FATTURA PASSIVA | FATTURA</v>
      </c>
      <c r="Q16259" s="3" t="str">
        <f>VLOOKUP(P16259,'Classificazione UD'!A:B,2,FALSE)</f>
        <v>Fiscale</v>
      </c>
    </row>
    <row r="16260" spans="1:17" ht="15" customHeight="1" x14ac:dyDescent="0.25">
      <c r="A16260" s="30">
        <v>2017</v>
      </c>
      <c r="B16260" s="3" t="s">
        <v>23</v>
      </c>
      <c r="C16260" s="3" t="s">
        <v>117</v>
      </c>
      <c r="D16260" s="3" t="s">
        <v>117</v>
      </c>
      <c r="E16260" s="3">
        <v>3908</v>
      </c>
      <c r="F16260" s="3">
        <v>3930</v>
      </c>
      <c r="G16260" s="3">
        <v>3930</v>
      </c>
      <c r="H16260" s="3">
        <v>454800618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0</v>
      </c>
      <c r="P16260" s="3" t="str">
        <f>B16260&amp;" | "&amp;C16260&amp;" | "&amp;D16260</f>
        <v>documentazione_amministrativa / altri_documenti | DOCUMENTO NON PROTOCOLLATO | DOCUMENTO NON PROTOCOLLATO</v>
      </c>
      <c r="Q16260" s="3" t="str">
        <f>VLOOKUP(P16260,'Classificazione UD'!A:B,2,FALSE)</f>
        <v>Amministrativo</v>
      </c>
    </row>
    <row r="16261" spans="1:17" ht="15" customHeight="1" x14ac:dyDescent="0.25">
      <c r="A16261" s="30">
        <v>2017</v>
      </c>
      <c r="B16261" s="3" t="s">
        <v>36</v>
      </c>
      <c r="C16261" s="3" t="s">
        <v>50</v>
      </c>
      <c r="D16261" s="3" t="s">
        <v>50</v>
      </c>
      <c r="E16261" s="3">
        <v>26078</v>
      </c>
      <c r="F16261" s="3">
        <v>85394</v>
      </c>
      <c r="G16261" s="3">
        <v>85394</v>
      </c>
      <c r="H16261" s="3">
        <v>62099873428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3" t="str">
        <f>B16261&amp;" | "&amp;C16261&amp;" | "&amp;D16261</f>
        <v>documentazione_amministrativa / documenti_protocollati | DOCUMENTO PROTOCOLLATO | DOCUMENTO PROTOCOLLATO</v>
      </c>
      <c r="Q16261" s="3" t="str">
        <f>VLOOKUP(P16261,'Classificazione UD'!A:B,2,FALSE)</f>
        <v>Protocollo</v>
      </c>
    </row>
    <row r="16262" spans="1:17" ht="15" customHeight="1" x14ac:dyDescent="0.25">
      <c r="A16262" s="30">
        <v>2017</v>
      </c>
      <c r="B16262" s="3" t="s">
        <v>20</v>
      </c>
      <c r="C16262" s="3" t="s">
        <v>21</v>
      </c>
      <c r="D16262" s="3" t="s">
        <v>21</v>
      </c>
      <c r="E16262" s="3">
        <v>384</v>
      </c>
      <c r="F16262" s="3">
        <v>384</v>
      </c>
      <c r="G16262" s="3">
        <v>384</v>
      </c>
      <c r="H16262" s="3">
        <v>53926979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 t="str">
        <f>B16262&amp;" | "&amp;C16262&amp;" | "&amp;D16262</f>
        <v>documentazione_amministrativa / registri | REGISTRO GIORNALIERO | REGISTRO GIORNALIERO</v>
      </c>
      <c r="Q16262" s="3" t="str">
        <f>VLOOKUP(P16262,'Classificazione UD'!A:B,2,FALSE)</f>
        <v>RGP</v>
      </c>
    </row>
    <row r="16263" spans="1:17" ht="15" customHeight="1" x14ac:dyDescent="0.25">
      <c r="A16263" s="30">
        <v>2017</v>
      </c>
      <c r="B16263" s="3" t="s">
        <v>36</v>
      </c>
      <c r="C16263" s="3" t="s">
        <v>37</v>
      </c>
      <c r="D16263" s="3" t="s">
        <v>37</v>
      </c>
      <c r="E16263" s="3">
        <v>6212</v>
      </c>
      <c r="F16263" s="3">
        <v>6212</v>
      </c>
      <c r="G16263" s="3">
        <v>6212</v>
      </c>
      <c r="H16263" s="3">
        <v>4182609531</v>
      </c>
      <c r="I16263" s="3">
        <v>4772</v>
      </c>
      <c r="J16263" s="3">
        <v>4772</v>
      </c>
      <c r="K16263" s="3">
        <v>4028392638</v>
      </c>
      <c r="L16263" s="3">
        <v>0</v>
      </c>
      <c r="M16263" s="3">
        <v>0</v>
      </c>
      <c r="N16263" s="3">
        <v>0</v>
      </c>
      <c r="O16263" s="3">
        <v>0</v>
      </c>
      <c r="P16263" s="3" t="str">
        <f>B16263&amp;" | "&amp;C16263&amp;" | "&amp;D16263</f>
        <v>documentazione_amministrativa / documenti_protocollati | Documento protocollato | Documento protocollato</v>
      </c>
      <c r="Q16263" s="3" t="str">
        <f>VLOOKUP(P16263,'Classificazione UD'!A:B,2,FALSE)</f>
        <v>Protocollo</v>
      </c>
    </row>
    <row r="16264" spans="1:17" ht="15" customHeight="1" x14ac:dyDescent="0.25">
      <c r="A16264" s="30">
        <v>2017</v>
      </c>
      <c r="B16264" s="3" t="s">
        <v>20</v>
      </c>
      <c r="C16264" s="3" t="s">
        <v>21</v>
      </c>
      <c r="D16264" s="3" t="s">
        <v>21</v>
      </c>
      <c r="E16264" s="3">
        <v>262</v>
      </c>
      <c r="F16264" s="3">
        <v>262</v>
      </c>
      <c r="G16264" s="3">
        <v>262</v>
      </c>
      <c r="H16264" s="3">
        <v>4946446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 t="str">
        <f>B16264&amp;" | "&amp;C16264&amp;" | "&amp;D16264</f>
        <v>documentazione_amministrativa / registri | REGISTRO GIORNALIERO | REGISTRO GIORNALIERO</v>
      </c>
      <c r="Q16264" s="3" t="str">
        <f>VLOOKUP(P16264,'Classificazione UD'!A:B,2,FALSE)</f>
        <v>RGP</v>
      </c>
    </row>
    <row r="16265" spans="1:17" ht="15" customHeight="1" x14ac:dyDescent="0.25">
      <c r="A16265" s="30">
        <v>2017</v>
      </c>
      <c r="B16265" s="3" t="s">
        <v>17</v>
      </c>
      <c r="C16265" s="3" t="s">
        <v>27</v>
      </c>
      <c r="D16265" s="3" t="s">
        <v>19</v>
      </c>
      <c r="E16265" s="3">
        <v>1</v>
      </c>
      <c r="F16265" s="3">
        <v>4</v>
      </c>
      <c r="G16265" s="3">
        <v>7</v>
      </c>
      <c r="H16265" s="3">
        <v>589048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 t="str">
        <f>B16265&amp;" | "&amp;C16265&amp;" | "&amp;D16265</f>
        <v>documentazione_amministrativa / documentazione_contabile | FATTURA PASSIVA | FATTURA</v>
      </c>
      <c r="Q16265" s="3" t="str">
        <f>VLOOKUP(P16265,'Classificazione UD'!A:B,2,FALSE)</f>
        <v>Fiscale</v>
      </c>
    </row>
    <row r="16266" spans="1:17" ht="15" customHeight="1" x14ac:dyDescent="0.25">
      <c r="A16266" s="30">
        <v>2017</v>
      </c>
      <c r="B16266" s="3" t="s">
        <v>44</v>
      </c>
      <c r="C16266" s="3" t="s">
        <v>46</v>
      </c>
      <c r="D16266" s="3" t="s">
        <v>46</v>
      </c>
      <c r="E16266" s="3">
        <v>29</v>
      </c>
      <c r="F16266" s="3">
        <v>115</v>
      </c>
      <c r="G16266" s="3">
        <v>115</v>
      </c>
      <c r="H16266" s="3">
        <v>51901411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s="3">
        <v>0</v>
      </c>
      <c r="P16266" s="3" t="str">
        <f>B16266&amp;" | "&amp;C16266&amp;" | "&amp;D16266</f>
        <v>documentazione_amministrativa / deliberazioni | DELIBERA | DELIBERA</v>
      </c>
      <c r="Q16266" s="3" t="str">
        <f>VLOOKUP(P16266,'Classificazione UD'!A:B,2,FALSE)</f>
        <v>Amministrativo</v>
      </c>
    </row>
    <row r="16267" spans="1:17" ht="15" customHeight="1" x14ac:dyDescent="0.25">
      <c r="A16267" s="30">
        <v>2017</v>
      </c>
      <c r="B16267" s="3" t="s">
        <v>44</v>
      </c>
      <c r="C16267" s="3" t="s">
        <v>46</v>
      </c>
      <c r="D16267" s="3" t="s">
        <v>46</v>
      </c>
      <c r="E16267" s="3">
        <v>72</v>
      </c>
      <c r="F16267" s="3">
        <v>378</v>
      </c>
      <c r="G16267" s="3">
        <v>378</v>
      </c>
      <c r="H16267" s="3">
        <v>86089262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0</v>
      </c>
      <c r="O16267" s="3">
        <v>0</v>
      </c>
      <c r="P16267" s="3" t="str">
        <f>B16267&amp;" | "&amp;C16267&amp;" | "&amp;D16267</f>
        <v>documentazione_amministrativa / deliberazioni | DELIBERA | DELIBERA</v>
      </c>
      <c r="Q16267" s="3" t="str">
        <f>VLOOKUP(P16267,'Classificazione UD'!A:B,2,FALSE)</f>
        <v>Amministrativo</v>
      </c>
    </row>
    <row r="16268" spans="1:17" ht="15" customHeight="1" x14ac:dyDescent="0.25">
      <c r="A16268" s="30">
        <v>2017</v>
      </c>
      <c r="B16268" s="3" t="s">
        <v>48</v>
      </c>
      <c r="C16268" s="3" t="s">
        <v>116</v>
      </c>
      <c r="D16268" s="3" t="s">
        <v>116</v>
      </c>
      <c r="E16268" s="3">
        <v>111</v>
      </c>
      <c r="F16268" s="3">
        <v>326</v>
      </c>
      <c r="G16268" s="3">
        <v>326</v>
      </c>
      <c r="H16268" s="3">
        <v>34179400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0</v>
      </c>
      <c r="O16268" s="3">
        <v>0</v>
      </c>
      <c r="P16268" s="3" t="str">
        <f>B16268&amp;" | "&amp;C16268&amp;" | "&amp;D16268</f>
        <v>documentazione_amministrativa / determinazioni | DETERMINAZIONE DEL DIRIGENTE | DETERMINAZIONE DEL DIRIGENTE</v>
      </c>
      <c r="Q16268" s="3" t="str">
        <f>VLOOKUP(P16268,'Classificazione UD'!A:B,2,FALSE)</f>
        <v>Amministrativo</v>
      </c>
    </row>
    <row r="16269" spans="1:17" ht="15" customHeight="1" x14ac:dyDescent="0.25">
      <c r="A16269" s="30">
        <v>2017</v>
      </c>
      <c r="B16269" s="3" t="s">
        <v>48</v>
      </c>
      <c r="C16269" s="3" t="s">
        <v>116</v>
      </c>
      <c r="D16269" s="3" t="s">
        <v>116</v>
      </c>
      <c r="E16269" s="3">
        <v>89</v>
      </c>
      <c r="F16269" s="3">
        <v>301</v>
      </c>
      <c r="G16269" s="3">
        <v>301</v>
      </c>
      <c r="H16269" s="3">
        <v>38255286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3" t="str">
        <f>B16269&amp;" | "&amp;C16269&amp;" | "&amp;D16269</f>
        <v>documentazione_amministrativa / determinazioni | DETERMINAZIONE DEL DIRIGENTE | DETERMINAZIONE DEL DIRIGENTE</v>
      </c>
      <c r="Q16269" s="3" t="str">
        <f>VLOOKUP(P16269,'Classificazione UD'!A:B,2,FALSE)</f>
        <v>Amministrativo</v>
      </c>
    </row>
    <row r="16270" spans="1:17" ht="15" customHeight="1" x14ac:dyDescent="0.25">
      <c r="A16270" s="30">
        <v>2017</v>
      </c>
      <c r="B16270" s="3" t="s">
        <v>48</v>
      </c>
      <c r="C16270" s="3" t="s">
        <v>116</v>
      </c>
      <c r="D16270" s="3" t="s">
        <v>116</v>
      </c>
      <c r="E16270" s="3">
        <v>466</v>
      </c>
      <c r="F16270" s="3">
        <v>1308</v>
      </c>
      <c r="G16270" s="3">
        <v>1308</v>
      </c>
      <c r="H16270" s="3">
        <v>174158976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0</v>
      </c>
      <c r="O16270" s="3">
        <v>0</v>
      </c>
      <c r="P16270" s="3" t="str">
        <f>B16270&amp;" | "&amp;C16270&amp;" | "&amp;D16270</f>
        <v>documentazione_amministrativa / determinazioni | DETERMINAZIONE DEL DIRIGENTE | DETERMINAZIONE DEL DIRIGENTE</v>
      </c>
      <c r="Q16270" s="3" t="str">
        <f>VLOOKUP(P16270,'Classificazione UD'!A:B,2,FALSE)</f>
        <v>Amministrativo</v>
      </c>
    </row>
    <row r="16271" spans="1:17" ht="15" customHeight="1" x14ac:dyDescent="0.25">
      <c r="A16271" s="30">
        <v>2017</v>
      </c>
      <c r="B16271" s="3" t="s">
        <v>48</v>
      </c>
      <c r="C16271" s="3" t="s">
        <v>116</v>
      </c>
      <c r="D16271" s="3" t="s">
        <v>116</v>
      </c>
      <c r="E16271" s="3">
        <v>474</v>
      </c>
      <c r="F16271" s="3">
        <v>1433</v>
      </c>
      <c r="G16271" s="3">
        <v>1433</v>
      </c>
      <c r="H16271" s="3">
        <v>189064616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0</v>
      </c>
      <c r="O16271" s="3">
        <v>0</v>
      </c>
      <c r="P16271" s="3" t="str">
        <f>B16271&amp;" | "&amp;C16271&amp;" | "&amp;D16271</f>
        <v>documentazione_amministrativa / determinazioni | DETERMINAZIONE DEL DIRIGENTE | DETERMINAZIONE DEL DIRIGENTE</v>
      </c>
      <c r="Q16271" s="3" t="str">
        <f>VLOOKUP(P16271,'Classificazione UD'!A:B,2,FALSE)</f>
        <v>Amministrativo</v>
      </c>
    </row>
    <row r="16272" spans="1:17" ht="15" customHeight="1" x14ac:dyDescent="0.25">
      <c r="A16272" s="30">
        <v>2017</v>
      </c>
      <c r="B16272" s="3" t="s">
        <v>48</v>
      </c>
      <c r="C16272" s="3" t="s">
        <v>116</v>
      </c>
      <c r="D16272" s="3" t="s">
        <v>116</v>
      </c>
      <c r="E16272" s="3">
        <v>7</v>
      </c>
      <c r="F16272" s="3">
        <v>24</v>
      </c>
      <c r="G16272" s="3">
        <v>24</v>
      </c>
      <c r="H16272" s="3">
        <v>7317618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3" t="str">
        <f>B16272&amp;" | "&amp;C16272&amp;" | "&amp;D16272</f>
        <v>documentazione_amministrativa / determinazioni | DETERMINAZIONE DEL DIRIGENTE | DETERMINAZIONE DEL DIRIGENTE</v>
      </c>
      <c r="Q16272" s="3" t="str">
        <f>VLOOKUP(P16272,'Classificazione UD'!A:B,2,FALSE)</f>
        <v>Amministrativo</v>
      </c>
    </row>
    <row r="16273" spans="1:17" ht="15" customHeight="1" x14ac:dyDescent="0.25">
      <c r="A16273" s="30">
        <v>2017</v>
      </c>
      <c r="B16273" s="3" t="s">
        <v>17</v>
      </c>
      <c r="C16273" s="3" t="s">
        <v>57</v>
      </c>
      <c r="D16273" s="3" t="s">
        <v>57</v>
      </c>
      <c r="E16273" s="3">
        <v>3420</v>
      </c>
      <c r="F16273" s="3">
        <v>3420</v>
      </c>
      <c r="G16273" s="3">
        <v>3420</v>
      </c>
      <c r="H16273" s="3">
        <v>20387654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3" t="str">
        <f>B16273&amp;" | "&amp;C16273&amp;" | "&amp;D16273</f>
        <v>documentazione_amministrativa / documentazione_contabile | FLUSSO ORDINATIVI | FLUSSO ORDINATIVI</v>
      </c>
      <c r="Q16273" s="3" t="str">
        <f>VLOOKUP(P16273,'Classificazione UD'!A:B,2,FALSE)</f>
        <v>Ordinativo</v>
      </c>
    </row>
    <row r="16274" spans="1:17" ht="15" customHeight="1" x14ac:dyDescent="0.25">
      <c r="A16274" s="30">
        <v>2017</v>
      </c>
      <c r="B16274" s="3" t="s">
        <v>17</v>
      </c>
      <c r="C16274" s="3" t="s">
        <v>58</v>
      </c>
      <c r="D16274" s="3" t="s">
        <v>58</v>
      </c>
      <c r="E16274" s="3">
        <v>2164</v>
      </c>
      <c r="F16274" s="3">
        <v>2164</v>
      </c>
      <c r="G16274" s="3">
        <v>2164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 t="str">
        <f>B16274&amp;" | "&amp;C16274&amp;" | "&amp;D16274</f>
        <v>documentazione_amministrativa / documentazione_contabile | MANDATO | MANDATO</v>
      </c>
      <c r="Q16274" s="3" t="str">
        <f>VLOOKUP(P16274,'Classificazione UD'!A:B,2,FALSE)</f>
        <v>Ordinativo</v>
      </c>
    </row>
    <row r="16275" spans="1:17" ht="15" customHeight="1" x14ac:dyDescent="0.25">
      <c r="A16275" s="30">
        <v>2017</v>
      </c>
      <c r="B16275" s="3" t="s">
        <v>17</v>
      </c>
      <c r="C16275" s="3" t="s">
        <v>63</v>
      </c>
      <c r="D16275" s="3" t="s">
        <v>63</v>
      </c>
      <c r="E16275" s="3">
        <v>6899</v>
      </c>
      <c r="F16275" s="3">
        <v>6899</v>
      </c>
      <c r="G16275" s="3">
        <v>6899</v>
      </c>
      <c r="H16275" s="3">
        <v>19540238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0</v>
      </c>
      <c r="O16275" s="3">
        <v>0</v>
      </c>
      <c r="P16275" s="3" t="str">
        <f>B16275&amp;" | "&amp;C16275&amp;" | "&amp;D16275</f>
        <v>documentazione_amministrativa / documentazione_contabile | MESSAGGIO ESITO APPLICATIVO | MESSAGGIO ESITO APPLICATIVO</v>
      </c>
      <c r="Q16275" s="3" t="str">
        <f>VLOOKUP(P16275,'Classificazione UD'!A:B,2,FALSE)</f>
        <v>Ordinativo</v>
      </c>
    </row>
    <row r="16276" spans="1:17" ht="15" customHeight="1" x14ac:dyDescent="0.25">
      <c r="A16276" s="30">
        <v>2017</v>
      </c>
      <c r="B16276" s="3" t="s">
        <v>17</v>
      </c>
      <c r="C16276" s="3" t="s">
        <v>64</v>
      </c>
      <c r="D16276" s="3" t="s">
        <v>64</v>
      </c>
      <c r="E16276" s="3">
        <v>6784</v>
      </c>
      <c r="F16276" s="3">
        <v>6784</v>
      </c>
      <c r="G16276" s="3">
        <v>6784</v>
      </c>
      <c r="H16276" s="3">
        <v>16223176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 t="str">
        <f>B16276&amp;" | "&amp;C16276&amp;" | "&amp;D16276</f>
        <v>documentazione_amministrativa / documentazione_contabile | MESSAGGIO RICEZIONE FLUSSO | MESSAGGIO RICEZIONE FLUSSO</v>
      </c>
      <c r="Q16276" s="3" t="str">
        <f>VLOOKUP(P16276,'Classificazione UD'!A:B,2,FALSE)</f>
        <v>Ordinativo</v>
      </c>
    </row>
    <row r="16277" spans="1:17" ht="15" customHeight="1" x14ac:dyDescent="0.25">
      <c r="A16277" s="30">
        <v>2017</v>
      </c>
      <c r="B16277" s="3" t="s">
        <v>36</v>
      </c>
      <c r="C16277" s="3" t="s">
        <v>50</v>
      </c>
      <c r="D16277" s="3" t="s">
        <v>50</v>
      </c>
      <c r="E16277" s="3">
        <v>30098</v>
      </c>
      <c r="F16277" s="3">
        <v>68806</v>
      </c>
      <c r="G16277" s="3">
        <v>68806</v>
      </c>
      <c r="H16277" s="3">
        <v>67387884086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s="3">
        <v>0</v>
      </c>
      <c r="P16277" s="3" t="str">
        <f>B16277&amp;" | "&amp;C16277&amp;" | "&amp;D16277</f>
        <v>documentazione_amministrativa / documenti_protocollati | DOCUMENTO PROTOCOLLATO | DOCUMENTO PROTOCOLLATO</v>
      </c>
      <c r="Q16277" s="3" t="str">
        <f>VLOOKUP(P16277,'Classificazione UD'!A:B,2,FALSE)</f>
        <v>Protocollo</v>
      </c>
    </row>
    <row r="16278" spans="1:17" ht="15" customHeight="1" x14ac:dyDescent="0.25">
      <c r="A16278" s="30">
        <v>2017</v>
      </c>
      <c r="B16278" s="3" t="s">
        <v>17</v>
      </c>
      <c r="C16278" s="3" t="s">
        <v>65</v>
      </c>
      <c r="D16278" s="3" t="s">
        <v>65</v>
      </c>
      <c r="E16278" s="3">
        <v>1047</v>
      </c>
      <c r="F16278" s="3">
        <v>1047</v>
      </c>
      <c r="G16278" s="3">
        <v>1047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0</v>
      </c>
      <c r="O16278" s="3">
        <v>0</v>
      </c>
      <c r="P16278" s="3" t="str">
        <f>B16278&amp;" | "&amp;C16278&amp;" | "&amp;D16278</f>
        <v>documentazione_amministrativa / documentazione_contabile | REVERSALE | REVERSALE</v>
      </c>
      <c r="Q16278" s="3" t="str">
        <f>VLOOKUP(P16278,'Classificazione UD'!A:B,2,FALSE)</f>
        <v>Ordinativo</v>
      </c>
    </row>
    <row r="16279" spans="1:17" ht="15" customHeight="1" x14ac:dyDescent="0.25">
      <c r="A16279" s="30">
        <v>2017</v>
      </c>
      <c r="B16279" s="3" t="s">
        <v>20</v>
      </c>
      <c r="C16279" s="3" t="s">
        <v>21</v>
      </c>
      <c r="D16279" s="3" t="s">
        <v>21</v>
      </c>
      <c r="E16279" s="3">
        <v>383</v>
      </c>
      <c r="F16279" s="3">
        <v>383</v>
      </c>
      <c r="G16279" s="3">
        <v>383</v>
      </c>
      <c r="H16279" s="3">
        <v>34579042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0</v>
      </c>
      <c r="P16279" s="3" t="str">
        <f>B16279&amp;" | "&amp;C16279&amp;" | "&amp;D16279</f>
        <v>documentazione_amministrativa / registri | REGISTRO GIORNALIERO | REGISTRO GIORNALIERO</v>
      </c>
      <c r="Q16279" s="3" t="str">
        <f>VLOOKUP(P16279,'Classificazione UD'!A:B,2,FALSE)</f>
        <v>RGP</v>
      </c>
    </row>
    <row r="16280" spans="1:17" ht="15" customHeight="1" x14ac:dyDescent="0.25">
      <c r="A16280" s="30">
        <v>2017</v>
      </c>
      <c r="B16280" s="3" t="s">
        <v>17</v>
      </c>
      <c r="C16280" s="3" t="s">
        <v>27</v>
      </c>
      <c r="D16280" s="3" t="s">
        <v>19</v>
      </c>
      <c r="E16280" s="3">
        <v>104</v>
      </c>
      <c r="F16280" s="3">
        <v>208</v>
      </c>
      <c r="G16280" s="3">
        <v>208</v>
      </c>
      <c r="H16280" s="3">
        <v>2648760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 t="str">
        <f>B16280&amp;" | "&amp;C16280&amp;" | "&amp;D16280</f>
        <v>documentazione_amministrativa / documentazione_contabile | FATTURA PASSIVA | FATTURA</v>
      </c>
      <c r="Q16280" s="3" t="str">
        <f>VLOOKUP(P16280,'Classificazione UD'!A:B,2,FALSE)</f>
        <v>Fiscale</v>
      </c>
    </row>
    <row r="16281" spans="1:17" ht="15" customHeight="1" x14ac:dyDescent="0.25">
      <c r="A16281" s="30">
        <v>2017</v>
      </c>
      <c r="B16281" s="3" t="s">
        <v>17</v>
      </c>
      <c r="C16281" s="3" t="s">
        <v>27</v>
      </c>
      <c r="D16281" s="3" t="s">
        <v>28</v>
      </c>
      <c r="E16281" s="3">
        <v>7</v>
      </c>
      <c r="F16281" s="3">
        <v>14</v>
      </c>
      <c r="G16281" s="3">
        <v>14</v>
      </c>
      <c r="H16281" s="3">
        <v>49516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3" t="str">
        <f>B16281&amp;" | "&amp;C16281&amp;" | "&amp;D16281</f>
        <v>documentazione_amministrativa / documentazione_contabile | FATTURA PASSIVA | NOTA DI CREDITO</v>
      </c>
      <c r="Q16281" s="3" t="str">
        <f>VLOOKUP(P16281,'Classificazione UD'!A:B,2,FALSE)</f>
        <v>Fiscale</v>
      </c>
    </row>
    <row r="16282" spans="1:17" ht="15" customHeight="1" x14ac:dyDescent="0.25">
      <c r="A16282" s="30">
        <v>2017</v>
      </c>
      <c r="B16282" s="3" t="s">
        <v>17</v>
      </c>
      <c r="C16282" s="3" t="s">
        <v>27</v>
      </c>
      <c r="D16282" s="3" t="s">
        <v>19</v>
      </c>
      <c r="E16282" s="3">
        <v>317</v>
      </c>
      <c r="F16282" s="3">
        <v>1268</v>
      </c>
      <c r="G16282" s="3">
        <v>1268</v>
      </c>
      <c r="H16282" s="3">
        <v>85799579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3" t="str">
        <f>B16282&amp;" | "&amp;C16282&amp;" | "&amp;D16282</f>
        <v>documentazione_amministrativa / documentazione_contabile | FATTURA PASSIVA | FATTURA</v>
      </c>
      <c r="Q16282" s="3" t="str">
        <f>VLOOKUP(P16282,'Classificazione UD'!A:B,2,FALSE)</f>
        <v>Fiscale</v>
      </c>
    </row>
    <row r="16283" spans="1:17" ht="15" customHeight="1" x14ac:dyDescent="0.25">
      <c r="A16283" s="30">
        <v>2017</v>
      </c>
      <c r="B16283" s="3" t="s">
        <v>36</v>
      </c>
      <c r="C16283" s="3" t="s">
        <v>50</v>
      </c>
      <c r="D16283" s="3" t="s">
        <v>50</v>
      </c>
      <c r="E16283" s="3">
        <v>369</v>
      </c>
      <c r="F16283" s="3">
        <v>909</v>
      </c>
      <c r="G16283" s="3">
        <v>909</v>
      </c>
      <c r="H16283" s="3">
        <v>1027442948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 t="str">
        <f>B16283&amp;" | "&amp;C16283&amp;" | "&amp;D16283</f>
        <v>documentazione_amministrativa / documenti_protocollati | DOCUMENTO PROTOCOLLATO | DOCUMENTO PROTOCOLLATO</v>
      </c>
      <c r="Q16283" s="3" t="str">
        <f>VLOOKUP(P16283,'Classificazione UD'!A:B,2,FALSE)</f>
        <v>Protocollo</v>
      </c>
    </row>
    <row r="16284" spans="1:17" ht="15" customHeight="1" x14ac:dyDescent="0.25">
      <c r="A16284" s="30">
        <v>2017</v>
      </c>
      <c r="B16284" s="3" t="s">
        <v>36</v>
      </c>
      <c r="C16284" s="3" t="s">
        <v>295</v>
      </c>
      <c r="D16284" s="3" t="s">
        <v>295</v>
      </c>
      <c r="E16284" s="3">
        <v>985</v>
      </c>
      <c r="F16284" s="3">
        <v>1779</v>
      </c>
      <c r="G16284" s="3">
        <v>1779</v>
      </c>
      <c r="H16284" s="3">
        <v>1513180158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3" t="str">
        <f>B16284&amp;" | "&amp;C16284&amp;" | "&amp;D16284</f>
        <v>documentazione_amministrativa / documenti_protocollati | DOCUMENTO_DI_PROTOCOLLO | DOCUMENTO_DI_PROTOCOLLO</v>
      </c>
      <c r="Q16284" s="3" t="str">
        <f>VLOOKUP(P16284,'Classificazione UD'!A:B,2,FALSE)</f>
        <v>Amministrativo</v>
      </c>
    </row>
    <row r="16285" spans="1:17" ht="15" customHeight="1" x14ac:dyDescent="0.25">
      <c r="A16285" s="30">
        <v>2017</v>
      </c>
      <c r="B16285" s="3" t="s">
        <v>20</v>
      </c>
      <c r="C16285" s="3" t="s">
        <v>296</v>
      </c>
      <c r="D16285" s="3" t="s">
        <v>296</v>
      </c>
      <c r="E16285" s="3">
        <v>212</v>
      </c>
      <c r="F16285" s="3">
        <v>424</v>
      </c>
      <c r="G16285" s="3">
        <v>424</v>
      </c>
      <c r="H16285" s="3">
        <v>43546984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 t="str">
        <f>B16285&amp;" | "&amp;C16285&amp;" | "&amp;D16285</f>
        <v>documentazione_amministrativa / registri | REGISTRO_GIORNALIERO_DI_PROTOCOLLO | REGISTRO_GIORNALIERO_DI_PROTOCOLLO</v>
      </c>
      <c r="Q16285" s="3" t="str">
        <f>VLOOKUP(P16285,'Classificazione UD'!A:B,2,FALSE)</f>
        <v>Amministrativo</v>
      </c>
    </row>
    <row r="16286" spans="1:17" ht="15" customHeight="1" x14ac:dyDescent="0.25">
      <c r="A16286" s="30">
        <v>2017</v>
      </c>
      <c r="B16286" s="3" t="s">
        <v>20</v>
      </c>
      <c r="C16286" s="3" t="s">
        <v>21</v>
      </c>
      <c r="D16286" s="3" t="s">
        <v>21</v>
      </c>
      <c r="E16286" s="3">
        <v>127</v>
      </c>
      <c r="F16286" s="3">
        <v>127</v>
      </c>
      <c r="G16286" s="3">
        <v>127</v>
      </c>
      <c r="H16286" s="3">
        <v>14865776</v>
      </c>
      <c r="I16286" s="3">
        <v>0</v>
      </c>
      <c r="J16286" s="3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3" t="str">
        <f>B16286&amp;" | "&amp;C16286&amp;" | "&amp;D16286</f>
        <v>documentazione_amministrativa / registri | REGISTRO GIORNALIERO | REGISTRO GIORNALIERO</v>
      </c>
      <c r="Q16286" s="3" t="str">
        <f>VLOOKUP(P16286,'Classificazione UD'!A:B,2,FALSE)</f>
        <v>RGP</v>
      </c>
    </row>
    <row r="16287" spans="1:17" ht="15" customHeight="1" x14ac:dyDescent="0.25">
      <c r="A16287" s="30">
        <v>2017</v>
      </c>
      <c r="B16287" s="3" t="s">
        <v>17</v>
      </c>
      <c r="C16287" s="3" t="s">
        <v>27</v>
      </c>
      <c r="D16287" s="3" t="s">
        <v>19</v>
      </c>
      <c r="E16287" s="3">
        <v>617</v>
      </c>
      <c r="F16287" s="3">
        <v>1233</v>
      </c>
      <c r="G16287" s="3">
        <v>1233</v>
      </c>
      <c r="H16287" s="3">
        <v>45840324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0</v>
      </c>
      <c r="O16287" s="3">
        <v>0</v>
      </c>
      <c r="P16287" s="3" t="str">
        <f>B16287&amp;" | "&amp;C16287&amp;" | "&amp;D16287</f>
        <v>documentazione_amministrativa / documentazione_contabile | FATTURA PASSIVA | FATTURA</v>
      </c>
      <c r="Q16287" s="3" t="str">
        <f>VLOOKUP(P16287,'Classificazione UD'!A:B,2,FALSE)</f>
        <v>Fiscale</v>
      </c>
    </row>
    <row r="16288" spans="1:17" ht="15" customHeight="1" x14ac:dyDescent="0.25">
      <c r="A16288" s="30">
        <v>2017</v>
      </c>
      <c r="B16288" s="3" t="s">
        <v>17</v>
      </c>
      <c r="C16288" s="3" t="s">
        <v>27</v>
      </c>
      <c r="D16288" s="3" t="s">
        <v>28</v>
      </c>
      <c r="E16288" s="3">
        <v>19</v>
      </c>
      <c r="F16288" s="3">
        <v>38</v>
      </c>
      <c r="G16288" s="3">
        <v>38</v>
      </c>
      <c r="H16288" s="3">
        <v>1731606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0</v>
      </c>
      <c r="O16288" s="3">
        <v>0</v>
      </c>
      <c r="P16288" s="3" t="str">
        <f>B16288&amp;" | "&amp;C16288&amp;" | "&amp;D16288</f>
        <v>documentazione_amministrativa / documentazione_contabile | FATTURA PASSIVA | NOTA DI CREDITO</v>
      </c>
      <c r="Q16288" s="3" t="str">
        <f>VLOOKUP(P16288,'Classificazione UD'!A:B,2,FALSE)</f>
        <v>Fiscale</v>
      </c>
    </row>
    <row r="16289" spans="1:17" ht="15" customHeight="1" x14ac:dyDescent="0.25">
      <c r="A16289" s="30">
        <v>2017</v>
      </c>
      <c r="B16289" s="3" t="s">
        <v>17</v>
      </c>
      <c r="C16289" s="3" t="s">
        <v>27</v>
      </c>
      <c r="D16289" s="3" t="s">
        <v>86</v>
      </c>
      <c r="E16289" s="3">
        <v>9</v>
      </c>
      <c r="F16289" s="3">
        <v>18</v>
      </c>
      <c r="G16289" s="3">
        <v>18</v>
      </c>
      <c r="H16289" s="3">
        <v>177299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0</v>
      </c>
      <c r="O16289" s="3">
        <v>0</v>
      </c>
      <c r="P16289" s="3" t="str">
        <f>B16289&amp;" | "&amp;C16289&amp;" | "&amp;D16289</f>
        <v>documentazione_amministrativa / documentazione_contabile | FATTURA PASSIVA | PARCELLA</v>
      </c>
      <c r="Q16289" s="3" t="str">
        <f>VLOOKUP(P16289,'Classificazione UD'!A:B,2,FALSE)</f>
        <v>Fiscale</v>
      </c>
    </row>
    <row r="16290" spans="1:17" ht="15" customHeight="1" x14ac:dyDescent="0.25">
      <c r="A16290" s="30">
        <v>2017</v>
      </c>
      <c r="B16290" s="3" t="s">
        <v>36</v>
      </c>
      <c r="C16290" s="3" t="s">
        <v>37</v>
      </c>
      <c r="D16290" s="3" t="s">
        <v>37</v>
      </c>
      <c r="E16290" s="3">
        <v>7140</v>
      </c>
      <c r="F16290" s="3">
        <v>7140</v>
      </c>
      <c r="G16290" s="3">
        <v>7140</v>
      </c>
      <c r="H16290" s="3">
        <v>5055707240</v>
      </c>
      <c r="I16290" s="3">
        <v>4515</v>
      </c>
      <c r="J16290" s="3">
        <v>4515</v>
      </c>
      <c r="K16290" s="3">
        <v>2956887331</v>
      </c>
      <c r="L16290" s="3">
        <v>0</v>
      </c>
      <c r="M16290" s="3">
        <v>0</v>
      </c>
      <c r="N16290" s="3">
        <v>0</v>
      </c>
      <c r="O16290" s="3">
        <v>0</v>
      </c>
      <c r="P16290" s="3" t="str">
        <f>B16290&amp;" | "&amp;C16290&amp;" | "&amp;D16290</f>
        <v>documentazione_amministrativa / documenti_protocollati | Documento protocollato | Documento protocollato</v>
      </c>
      <c r="Q16290" s="3" t="str">
        <f>VLOOKUP(P16290,'Classificazione UD'!A:B,2,FALSE)</f>
        <v>Protocollo</v>
      </c>
    </row>
    <row r="16291" spans="1:17" ht="15" customHeight="1" x14ac:dyDescent="0.25">
      <c r="A16291" s="30">
        <v>2017</v>
      </c>
      <c r="B16291" s="3" t="s">
        <v>20</v>
      </c>
      <c r="C16291" s="3" t="s">
        <v>21</v>
      </c>
      <c r="D16291" s="3" t="s">
        <v>21</v>
      </c>
      <c r="E16291" s="3">
        <v>267</v>
      </c>
      <c r="F16291" s="3">
        <v>267</v>
      </c>
      <c r="G16291" s="3">
        <v>267</v>
      </c>
      <c r="H16291" s="3">
        <v>28161541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3" t="str">
        <f>B16291&amp;" | "&amp;C16291&amp;" | "&amp;D16291</f>
        <v>documentazione_amministrativa / registri | REGISTRO GIORNALIERO | REGISTRO GIORNALIERO</v>
      </c>
      <c r="Q16291" s="3" t="str">
        <f>VLOOKUP(P16291,'Classificazione UD'!A:B,2,FALSE)</f>
        <v>RGP</v>
      </c>
    </row>
    <row r="16292" spans="1:17" ht="15" customHeight="1" x14ac:dyDescent="0.25">
      <c r="A16292" s="30">
        <v>2017</v>
      </c>
      <c r="B16292" s="3" t="s">
        <v>17</v>
      </c>
      <c r="C16292" s="3" t="s">
        <v>27</v>
      </c>
      <c r="D16292" s="3" t="s">
        <v>307</v>
      </c>
      <c r="E16292" s="3">
        <v>104</v>
      </c>
      <c r="F16292" s="3">
        <v>104</v>
      </c>
      <c r="G16292" s="3">
        <v>104</v>
      </c>
      <c r="H16292" s="3">
        <v>64825</v>
      </c>
      <c r="I16292" s="3">
        <v>208</v>
      </c>
      <c r="J16292" s="3">
        <v>208</v>
      </c>
      <c r="K16292" s="3">
        <v>7414646</v>
      </c>
      <c r="L16292" s="3">
        <v>0</v>
      </c>
      <c r="M16292" s="3">
        <v>0</v>
      </c>
      <c r="N16292" s="3">
        <v>0</v>
      </c>
      <c r="O16292" s="3">
        <v>0</v>
      </c>
      <c r="P16292" s="3" t="str">
        <f>B16292&amp;" | "&amp;C16292&amp;" | "&amp;D16292</f>
        <v>documentazione_amministrativa / documentazione_contabile | FATTURA PASSIVA | ALLEGATO FATTURA PASSIVA</v>
      </c>
      <c r="Q16292" s="3" t="str">
        <f>VLOOKUP(P16292,'Classificazione UD'!A:B,2,FALSE)</f>
        <v>Amministrativo</v>
      </c>
    </row>
    <row r="16293" spans="1:17" ht="15" customHeight="1" x14ac:dyDescent="0.25">
      <c r="A16293" s="30">
        <v>2017</v>
      </c>
      <c r="B16293" s="3" t="s">
        <v>20</v>
      </c>
      <c r="C16293" s="3" t="s">
        <v>304</v>
      </c>
      <c r="D16293" s="3" t="s">
        <v>304</v>
      </c>
      <c r="E16293" s="3">
        <v>15</v>
      </c>
      <c r="F16293" s="3">
        <v>15</v>
      </c>
      <c r="G16293" s="3">
        <v>15</v>
      </c>
      <c r="H16293" s="3">
        <v>4225217</v>
      </c>
      <c r="I16293" s="3">
        <v>2</v>
      </c>
      <c r="J16293" s="3">
        <v>2</v>
      </c>
      <c r="K16293" s="3">
        <v>630707</v>
      </c>
      <c r="L16293" s="3">
        <v>0</v>
      </c>
      <c r="M16293" s="3">
        <v>0</v>
      </c>
      <c r="N16293" s="3">
        <v>0</v>
      </c>
      <c r="O16293" s="3">
        <v>0</v>
      </c>
      <c r="P16293" s="3" t="str">
        <f>B16293&amp;" | "&amp;C16293&amp;" | "&amp;D16293</f>
        <v>documentazione_amministrativa / registri | REGISTRO PROTOCOLLO | REGISTRO PROTOCOLLO</v>
      </c>
      <c r="Q16293" s="3" t="str">
        <f>VLOOKUP(P16293,'Classificazione UD'!A:B,2,FALSE)</f>
        <v>Amministrativo</v>
      </c>
    </row>
    <row r="16294" spans="1:17" ht="15" customHeight="1" x14ac:dyDescent="0.25">
      <c r="A16294" s="30">
        <v>2017</v>
      </c>
      <c r="B16294" s="3" t="s">
        <v>17</v>
      </c>
      <c r="C16294" s="3" t="s">
        <v>27</v>
      </c>
      <c r="D16294" s="3" t="s">
        <v>19</v>
      </c>
      <c r="E16294" s="3">
        <v>578</v>
      </c>
      <c r="F16294" s="3">
        <v>1798</v>
      </c>
      <c r="G16294" s="3">
        <v>1798</v>
      </c>
      <c r="H16294" s="3">
        <v>81324597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s="3">
        <v>0</v>
      </c>
      <c r="P16294" s="3" t="str">
        <f>B16294&amp;" | "&amp;C16294&amp;" | "&amp;D16294</f>
        <v>documentazione_amministrativa / documentazione_contabile | FATTURA PASSIVA | FATTURA</v>
      </c>
      <c r="Q16294" s="3" t="str">
        <f>VLOOKUP(P16294,'Classificazione UD'!A:B,2,FALSE)</f>
        <v>Fiscale</v>
      </c>
    </row>
    <row r="16295" spans="1:17" ht="15" customHeight="1" x14ac:dyDescent="0.25">
      <c r="A16295" s="30">
        <v>2017</v>
      </c>
      <c r="B16295" s="3" t="s">
        <v>20</v>
      </c>
      <c r="C16295" s="3" t="s">
        <v>112</v>
      </c>
      <c r="D16295" s="3" t="s">
        <v>112</v>
      </c>
      <c r="E16295" s="3">
        <v>272</v>
      </c>
      <c r="F16295" s="3">
        <v>272</v>
      </c>
      <c r="G16295" s="3">
        <v>272</v>
      </c>
      <c r="H16295" s="3">
        <v>114716262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0</v>
      </c>
      <c r="P16295" s="3" t="str">
        <f>B16295&amp;" | "&amp;C16295&amp;" | "&amp;D16295</f>
        <v>documentazione_amministrativa / registri | REGISTRO GIORNALIERO PROTOCOLLO | REGISTRO GIORNALIERO PROTOCOLLO</v>
      </c>
      <c r="Q16295" s="3" t="str">
        <f>VLOOKUP(P16295,'Classificazione UD'!A:B,2,FALSE)</f>
        <v>RGP</v>
      </c>
    </row>
    <row r="16296" spans="1:17" ht="15" customHeight="1" x14ac:dyDescent="0.25">
      <c r="A16296" s="30">
        <v>2017</v>
      </c>
      <c r="B16296" s="3" t="s">
        <v>118</v>
      </c>
      <c r="C16296" s="3" t="s">
        <v>184</v>
      </c>
      <c r="D16296" s="3" t="s">
        <v>184</v>
      </c>
      <c r="E16296" s="3">
        <v>10</v>
      </c>
      <c r="F16296" s="3">
        <v>20</v>
      </c>
      <c r="G16296" s="3">
        <v>20</v>
      </c>
      <c r="H16296" s="3">
        <v>1328056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0</v>
      </c>
      <c r="O16296" s="3">
        <v>0</v>
      </c>
      <c r="P16296" s="3" t="str">
        <f>B16296&amp;" | "&amp;C16296&amp;" | "&amp;D16296</f>
        <v>documentazione_amministrativa / decreti_ordinanze | DECRETO DEL PRESIDENTE | DECRETO DEL PRESIDENTE</v>
      </c>
      <c r="Q16296" s="3" t="str">
        <f>VLOOKUP(P16296,'Classificazione UD'!A:B,2,FALSE)</f>
        <v>Amministrativo</v>
      </c>
    </row>
    <row r="16297" spans="1:17" ht="15" customHeight="1" x14ac:dyDescent="0.25">
      <c r="A16297" s="30">
        <v>2017</v>
      </c>
      <c r="B16297" s="3" t="s">
        <v>48</v>
      </c>
      <c r="C16297" s="3" t="s">
        <v>145</v>
      </c>
      <c r="D16297" s="3" t="s">
        <v>145</v>
      </c>
      <c r="E16297" s="3">
        <v>446</v>
      </c>
      <c r="F16297" s="3">
        <v>1991</v>
      </c>
      <c r="G16297" s="3">
        <v>1991</v>
      </c>
      <c r="H16297" s="3">
        <v>361065091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s="3">
        <v>0</v>
      </c>
      <c r="P16297" s="3" t="str">
        <f>B16297&amp;" | "&amp;C16297&amp;" | "&amp;D16297</f>
        <v>documentazione_amministrativa / determinazioni | DETERMINAZIONE DIRIGENZIALE | DETERMINAZIONE DIRIGENZIALE</v>
      </c>
      <c r="Q16297" s="3" t="str">
        <f>VLOOKUP(P16297,'Classificazione UD'!A:B,2,FALSE)</f>
        <v>Amministrativo</v>
      </c>
    </row>
    <row r="16298" spans="1:17" ht="15" customHeight="1" x14ac:dyDescent="0.25">
      <c r="A16298" s="30">
        <v>2017</v>
      </c>
      <c r="B16298" s="3" t="s">
        <v>17</v>
      </c>
      <c r="C16298" s="3" t="s">
        <v>27</v>
      </c>
      <c r="D16298" s="3" t="s">
        <v>19</v>
      </c>
      <c r="E16298" s="3">
        <v>29</v>
      </c>
      <c r="F16298" s="3">
        <v>89</v>
      </c>
      <c r="G16298" s="3">
        <v>89</v>
      </c>
      <c r="H16298" s="3">
        <v>9316386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 t="str">
        <f>B16298&amp;" | "&amp;C16298&amp;" | "&amp;D16298</f>
        <v>documentazione_amministrativa / documentazione_contabile | FATTURA PASSIVA | FATTURA</v>
      </c>
      <c r="Q16298" s="3" t="str">
        <f>VLOOKUP(P16298,'Classificazione UD'!A:B,2,FALSE)</f>
        <v>Fiscale</v>
      </c>
    </row>
    <row r="16299" spans="1:17" ht="15" customHeight="1" x14ac:dyDescent="0.25">
      <c r="A16299" s="30">
        <v>2017</v>
      </c>
      <c r="B16299" s="3" t="s">
        <v>17</v>
      </c>
      <c r="C16299" s="3" t="s">
        <v>27</v>
      </c>
      <c r="D16299" s="3" t="s">
        <v>32</v>
      </c>
      <c r="E16299" s="3">
        <v>1</v>
      </c>
      <c r="F16299" s="3">
        <v>3</v>
      </c>
      <c r="G16299" s="3">
        <v>3</v>
      </c>
      <c r="H16299" s="3">
        <v>12317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3" t="str">
        <f>B16299&amp;" | "&amp;C16299&amp;" | "&amp;D16299</f>
        <v>documentazione_amministrativa / documentazione_contabile | FATTURA PASSIVA | NOTA DI DEBITO</v>
      </c>
      <c r="Q16299" s="3" t="str">
        <f>VLOOKUP(P16299,'Classificazione UD'!A:B,2,FALSE)</f>
        <v>Fiscale</v>
      </c>
    </row>
    <row r="16300" spans="1:17" ht="15" customHeight="1" x14ac:dyDescent="0.25">
      <c r="A16300" s="30">
        <v>2017</v>
      </c>
      <c r="B16300" s="3" t="s">
        <v>17</v>
      </c>
      <c r="C16300" s="3" t="s">
        <v>57</v>
      </c>
      <c r="D16300" s="3" t="s">
        <v>57</v>
      </c>
      <c r="E16300" s="3">
        <v>3309</v>
      </c>
      <c r="F16300" s="3">
        <v>3309</v>
      </c>
      <c r="G16300" s="3">
        <v>3309</v>
      </c>
      <c r="H16300" s="3">
        <v>19658931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s="3">
        <v>0</v>
      </c>
      <c r="P16300" s="3" t="str">
        <f>B16300&amp;" | "&amp;C16300&amp;" | "&amp;D16300</f>
        <v>documentazione_amministrativa / documentazione_contabile | FLUSSO ORDINATIVI | FLUSSO ORDINATIVI</v>
      </c>
      <c r="Q16300" s="3" t="str">
        <f>VLOOKUP(P16300,'Classificazione UD'!A:B,2,FALSE)</f>
        <v>Ordinativo</v>
      </c>
    </row>
    <row r="16301" spans="1:17" ht="15" customHeight="1" x14ac:dyDescent="0.25">
      <c r="A16301" s="30">
        <v>2017</v>
      </c>
      <c r="B16301" s="3" t="s">
        <v>17</v>
      </c>
      <c r="C16301" s="3" t="s">
        <v>137</v>
      </c>
      <c r="D16301" s="3" t="s">
        <v>137</v>
      </c>
      <c r="E16301" s="3">
        <v>312</v>
      </c>
      <c r="F16301" s="3">
        <v>714</v>
      </c>
      <c r="G16301" s="3">
        <v>714</v>
      </c>
      <c r="H16301" s="3">
        <v>89938127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0</v>
      </c>
      <c r="O16301" s="3">
        <v>0</v>
      </c>
      <c r="P16301" s="3" t="str">
        <f>B16301&amp;" | "&amp;C16301&amp;" | "&amp;D16301</f>
        <v>documentazione_amministrativa / documentazione_contabile | COMUNICAZIONE DI LIQUIDAZIONE | COMUNICAZIONE DI LIQUIDAZIONE</v>
      </c>
      <c r="Q16301" s="3" t="str">
        <f>VLOOKUP(P16301,'Classificazione UD'!A:B,2,FALSE)</f>
        <v>Ordinativo</v>
      </c>
    </row>
    <row r="16302" spans="1:17" ht="15" customHeight="1" x14ac:dyDescent="0.25">
      <c r="A16302" s="30">
        <v>2017</v>
      </c>
      <c r="B16302" s="3" t="s">
        <v>17</v>
      </c>
      <c r="C16302" s="3" t="s">
        <v>58</v>
      </c>
      <c r="D16302" s="3" t="s">
        <v>58</v>
      </c>
      <c r="E16302" s="3">
        <v>2820</v>
      </c>
      <c r="F16302" s="3">
        <v>2820</v>
      </c>
      <c r="G16302" s="3">
        <v>2820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0</v>
      </c>
      <c r="O16302" s="3">
        <v>0</v>
      </c>
      <c r="P16302" s="3" t="str">
        <f>B16302&amp;" | "&amp;C16302&amp;" | "&amp;D16302</f>
        <v>documentazione_amministrativa / documentazione_contabile | MANDATO | MANDATO</v>
      </c>
      <c r="Q16302" s="3" t="str">
        <f>VLOOKUP(P16302,'Classificazione UD'!A:B,2,FALSE)</f>
        <v>Ordinativo</v>
      </c>
    </row>
    <row r="16303" spans="1:17" ht="15" customHeight="1" x14ac:dyDescent="0.25">
      <c r="A16303" s="30">
        <v>2017</v>
      </c>
      <c r="B16303" s="3" t="s">
        <v>17</v>
      </c>
      <c r="C16303" s="3" t="s">
        <v>63</v>
      </c>
      <c r="D16303" s="3" t="s">
        <v>63</v>
      </c>
      <c r="E16303" s="3">
        <v>8167</v>
      </c>
      <c r="F16303" s="3">
        <v>8167</v>
      </c>
      <c r="G16303" s="3">
        <v>8167</v>
      </c>
      <c r="H16303" s="3">
        <v>23615950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 t="str">
        <f>B16303&amp;" | "&amp;C16303&amp;" | "&amp;D16303</f>
        <v>documentazione_amministrativa / documentazione_contabile | MESSAGGIO ESITO APPLICATIVO | MESSAGGIO ESITO APPLICATIVO</v>
      </c>
      <c r="Q16303" s="3" t="str">
        <f>VLOOKUP(P16303,'Classificazione UD'!A:B,2,FALSE)</f>
        <v>Ordinativo</v>
      </c>
    </row>
    <row r="16304" spans="1:17" ht="15" customHeight="1" x14ac:dyDescent="0.25">
      <c r="A16304" s="30">
        <v>2017</v>
      </c>
      <c r="B16304" s="3" t="s">
        <v>17</v>
      </c>
      <c r="C16304" s="3" t="s">
        <v>64</v>
      </c>
      <c r="D16304" s="3" t="s">
        <v>64</v>
      </c>
      <c r="E16304" s="3">
        <v>7764</v>
      </c>
      <c r="F16304" s="3">
        <v>7764</v>
      </c>
      <c r="G16304" s="3">
        <v>7764</v>
      </c>
      <c r="H16304" s="3">
        <v>19257148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3" t="str">
        <f>B16304&amp;" | "&amp;C16304&amp;" | "&amp;D16304</f>
        <v>documentazione_amministrativa / documentazione_contabile | MESSAGGIO RICEZIONE FLUSSO | MESSAGGIO RICEZIONE FLUSSO</v>
      </c>
      <c r="Q16304" s="3" t="str">
        <f>VLOOKUP(P16304,'Classificazione UD'!A:B,2,FALSE)</f>
        <v>Ordinativo</v>
      </c>
    </row>
    <row r="16305" spans="1:17" ht="15" customHeight="1" x14ac:dyDescent="0.25">
      <c r="A16305" s="30">
        <v>2017</v>
      </c>
      <c r="B16305" s="3" t="s">
        <v>118</v>
      </c>
      <c r="C16305" s="3" t="s">
        <v>138</v>
      </c>
      <c r="D16305" s="3" t="s">
        <v>138</v>
      </c>
      <c r="E16305" s="3">
        <v>55</v>
      </c>
      <c r="F16305" s="3">
        <v>101</v>
      </c>
      <c r="G16305" s="3">
        <v>101</v>
      </c>
      <c r="H16305" s="3">
        <v>8560406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0</v>
      </c>
      <c r="O16305" s="3">
        <v>0</v>
      </c>
      <c r="P16305" s="3" t="str">
        <f>B16305&amp;" | "&amp;C16305&amp;" | "&amp;D16305</f>
        <v>documentazione_amministrativa / decreti_ordinanze | ORDINANZA DIRIGENZIALE | ORDINANZA DIRIGENZIALE</v>
      </c>
      <c r="Q16305" s="3" t="str">
        <f>VLOOKUP(P16305,'Classificazione UD'!A:B,2,FALSE)</f>
        <v>Amministrativo</v>
      </c>
    </row>
    <row r="16306" spans="1:17" ht="15" customHeight="1" x14ac:dyDescent="0.25">
      <c r="A16306" s="30">
        <v>2017</v>
      </c>
      <c r="B16306" s="3" t="s">
        <v>48</v>
      </c>
      <c r="C16306" s="3" t="s">
        <v>350</v>
      </c>
      <c r="D16306" s="3" t="s">
        <v>350</v>
      </c>
      <c r="E16306" s="3">
        <v>45</v>
      </c>
      <c r="F16306" s="3">
        <v>190</v>
      </c>
      <c r="G16306" s="3">
        <v>190</v>
      </c>
      <c r="H16306" s="3">
        <v>231305927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 t="str">
        <f>B16306&amp;" | "&amp;C16306&amp;" | "&amp;D16306</f>
        <v>documentazione_amministrativa / determinazioni | PERMESSO DI COSTRUIRE | PERMESSO DI COSTRUIRE</v>
      </c>
      <c r="Q16306" s="3" t="str">
        <f>VLOOKUP(P16306,'Classificazione UD'!A:B,2,FALSE)</f>
        <v>Amministrativo</v>
      </c>
    </row>
    <row r="16307" spans="1:17" ht="15" customHeight="1" x14ac:dyDescent="0.25">
      <c r="A16307" s="30">
        <v>2017</v>
      </c>
      <c r="B16307" s="3" t="s">
        <v>36</v>
      </c>
      <c r="C16307" s="3" t="s">
        <v>50</v>
      </c>
      <c r="D16307" s="3" t="s">
        <v>50</v>
      </c>
      <c r="E16307" s="3">
        <v>29</v>
      </c>
      <c r="F16307" s="3">
        <v>29</v>
      </c>
      <c r="G16307" s="3">
        <v>29</v>
      </c>
      <c r="H16307" s="3">
        <v>34657953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0</v>
      </c>
      <c r="O16307" s="3">
        <v>0</v>
      </c>
      <c r="P16307" s="3" t="str">
        <f>B16307&amp;" | "&amp;C16307&amp;" | "&amp;D16307</f>
        <v>documentazione_amministrativa / documenti_protocollati | DOCUMENTO PROTOCOLLATO | DOCUMENTO PROTOCOLLATO</v>
      </c>
      <c r="Q16307" s="3" t="str">
        <f>VLOOKUP(P16307,'Classificazione UD'!A:B,2,FALSE)</f>
        <v>Protocollo</v>
      </c>
    </row>
    <row r="16308" spans="1:17" ht="15" customHeight="1" x14ac:dyDescent="0.25">
      <c r="A16308" s="30">
        <v>2017</v>
      </c>
      <c r="B16308" s="3" t="s">
        <v>20</v>
      </c>
      <c r="C16308" s="3" t="s">
        <v>21</v>
      </c>
      <c r="D16308" s="3" t="s">
        <v>21</v>
      </c>
      <c r="E16308" s="3">
        <v>333</v>
      </c>
      <c r="F16308" s="3">
        <v>615</v>
      </c>
      <c r="G16308" s="3">
        <v>615</v>
      </c>
      <c r="H16308" s="3">
        <v>73535757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3" t="str">
        <f>B16308&amp;" | "&amp;C16308&amp;" | "&amp;D16308</f>
        <v>documentazione_amministrativa / registri | REGISTRO GIORNALIERO | REGISTRO GIORNALIERO</v>
      </c>
      <c r="Q16308" s="3" t="str">
        <f>VLOOKUP(P16308,'Classificazione UD'!A:B,2,FALSE)</f>
        <v>RGP</v>
      </c>
    </row>
    <row r="16309" spans="1:17" ht="15" customHeight="1" x14ac:dyDescent="0.25">
      <c r="A16309" s="30">
        <v>2017</v>
      </c>
      <c r="B16309" s="3" t="s">
        <v>17</v>
      </c>
      <c r="C16309" s="3" t="s">
        <v>65</v>
      </c>
      <c r="D16309" s="3" t="s">
        <v>65</v>
      </c>
      <c r="E16309" s="3">
        <v>935</v>
      </c>
      <c r="F16309" s="3">
        <v>935</v>
      </c>
      <c r="G16309" s="3">
        <v>935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s="3">
        <v>0</v>
      </c>
      <c r="P16309" s="3" t="str">
        <f>B16309&amp;" | "&amp;C16309&amp;" | "&amp;D16309</f>
        <v>documentazione_amministrativa / documentazione_contabile | REVERSALE | REVERSALE</v>
      </c>
      <c r="Q16309" s="3" t="str">
        <f>VLOOKUP(P16309,'Classificazione UD'!A:B,2,FALSE)</f>
        <v>Ordinativo</v>
      </c>
    </row>
    <row r="16310" spans="1:17" ht="15" customHeight="1" x14ac:dyDescent="0.25">
      <c r="A16310" s="30">
        <v>2017</v>
      </c>
      <c r="B16310" s="3" t="s">
        <v>44</v>
      </c>
      <c r="C16310" s="3" t="s">
        <v>46</v>
      </c>
      <c r="D16310" s="3" t="s">
        <v>46</v>
      </c>
      <c r="E16310" s="3">
        <v>26</v>
      </c>
      <c r="F16310" s="3">
        <v>97</v>
      </c>
      <c r="G16310" s="3">
        <v>97</v>
      </c>
      <c r="H16310" s="3">
        <v>18581832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0</v>
      </c>
      <c r="O16310" s="3">
        <v>0</v>
      </c>
      <c r="P16310" s="3" t="str">
        <f>B16310&amp;" | "&amp;C16310&amp;" | "&amp;D16310</f>
        <v>documentazione_amministrativa / deliberazioni | DELIBERA | DELIBERA</v>
      </c>
      <c r="Q16310" s="3" t="str">
        <f>VLOOKUP(P16310,'Classificazione UD'!A:B,2,FALSE)</f>
        <v>Amministrativo</v>
      </c>
    </row>
    <row r="16311" spans="1:17" ht="15" customHeight="1" x14ac:dyDescent="0.25">
      <c r="A16311" s="30">
        <v>2017</v>
      </c>
      <c r="B16311" s="3" t="s">
        <v>48</v>
      </c>
      <c r="C16311" s="3" t="s">
        <v>81</v>
      </c>
      <c r="D16311" s="3" t="s">
        <v>81</v>
      </c>
      <c r="E16311" s="3">
        <v>432</v>
      </c>
      <c r="F16311" s="3">
        <v>1109</v>
      </c>
      <c r="G16311" s="3">
        <v>1109</v>
      </c>
      <c r="H16311" s="3">
        <v>157934593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 t="str">
        <f>B16311&amp;" | "&amp;C16311&amp;" | "&amp;D16311</f>
        <v>documentazione_amministrativa / determinazioni | DETERMINA | DETERMINA</v>
      </c>
      <c r="Q16311" s="3" t="str">
        <f>VLOOKUP(P16311,'Classificazione UD'!A:B,2,FALSE)</f>
        <v>Amministrativo</v>
      </c>
    </row>
    <row r="16312" spans="1:17" ht="15" customHeight="1" x14ac:dyDescent="0.25">
      <c r="A16312" s="30">
        <v>2017</v>
      </c>
      <c r="B16312" s="3" t="s">
        <v>17</v>
      </c>
      <c r="C16312" s="3" t="s">
        <v>27</v>
      </c>
      <c r="D16312" s="3" t="s">
        <v>19</v>
      </c>
      <c r="E16312" s="3">
        <v>1320</v>
      </c>
      <c r="F16312" s="3">
        <v>3960</v>
      </c>
      <c r="G16312" s="3">
        <v>3960</v>
      </c>
      <c r="H16312" s="3">
        <v>280790772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3" t="str">
        <f>B16312&amp;" | "&amp;C16312&amp;" | "&amp;D16312</f>
        <v>documentazione_amministrativa / documentazione_contabile | FATTURA PASSIVA | FATTURA</v>
      </c>
      <c r="Q16312" s="3" t="str">
        <f>VLOOKUP(P16312,'Classificazione UD'!A:B,2,FALSE)</f>
        <v>Fiscale</v>
      </c>
    </row>
    <row r="16313" spans="1:17" ht="15" customHeight="1" x14ac:dyDescent="0.25">
      <c r="A16313" s="30">
        <v>2017</v>
      </c>
      <c r="B16313" s="3" t="s">
        <v>44</v>
      </c>
      <c r="C16313" s="3" t="s">
        <v>46</v>
      </c>
      <c r="D16313" s="3" t="s">
        <v>46</v>
      </c>
      <c r="E16313" s="3">
        <v>44</v>
      </c>
      <c r="F16313" s="3">
        <v>205</v>
      </c>
      <c r="G16313" s="3">
        <v>205</v>
      </c>
      <c r="H16313" s="3">
        <v>33343585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 t="str">
        <f>B16313&amp;" | "&amp;C16313&amp;" | "&amp;D16313</f>
        <v>documentazione_amministrativa / deliberazioni | DELIBERA | DELIBERA</v>
      </c>
      <c r="Q16313" s="3" t="str">
        <f>VLOOKUP(P16313,'Classificazione UD'!A:B,2,FALSE)</f>
        <v>Amministrativo</v>
      </c>
    </row>
    <row r="16314" spans="1:17" ht="15" customHeight="1" x14ac:dyDescent="0.25">
      <c r="A16314" s="30">
        <v>2017</v>
      </c>
      <c r="B16314" s="3" t="s">
        <v>36</v>
      </c>
      <c r="C16314" s="3" t="s">
        <v>50</v>
      </c>
      <c r="D16314" s="3" t="s">
        <v>50</v>
      </c>
      <c r="E16314" s="3">
        <v>7628</v>
      </c>
      <c r="F16314" s="3">
        <v>14313</v>
      </c>
      <c r="G16314" s="3">
        <v>14313</v>
      </c>
      <c r="H16314" s="3">
        <v>6665905123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0</v>
      </c>
      <c r="O16314" s="3">
        <v>0</v>
      </c>
      <c r="P16314" s="3" t="str">
        <f>B16314&amp;" | "&amp;C16314&amp;" | "&amp;D16314</f>
        <v>documentazione_amministrativa / documenti_protocollati | DOCUMENTO PROTOCOLLATO | DOCUMENTO PROTOCOLLATO</v>
      </c>
      <c r="Q16314" s="3" t="str">
        <f>VLOOKUP(P16314,'Classificazione UD'!A:B,2,FALSE)</f>
        <v>Protocollo</v>
      </c>
    </row>
    <row r="16315" spans="1:17" ht="15" customHeight="1" x14ac:dyDescent="0.25">
      <c r="A16315" s="30">
        <v>2017</v>
      </c>
      <c r="B16315" s="3" t="s">
        <v>20</v>
      </c>
      <c r="C16315" s="3" t="s">
        <v>21</v>
      </c>
      <c r="D16315" s="3" t="s">
        <v>21</v>
      </c>
      <c r="E16315" s="3">
        <v>302</v>
      </c>
      <c r="F16315" s="3">
        <v>604</v>
      </c>
      <c r="G16315" s="3">
        <v>604</v>
      </c>
      <c r="H16315" s="3">
        <v>34698473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s="3">
        <v>0</v>
      </c>
      <c r="P16315" s="3" t="str">
        <f>B16315&amp;" | "&amp;C16315&amp;" | "&amp;D16315</f>
        <v>documentazione_amministrativa / registri | REGISTRO GIORNALIERO | REGISTRO GIORNALIERO</v>
      </c>
      <c r="Q16315" s="3" t="str">
        <f>VLOOKUP(P16315,'Classificazione UD'!A:B,2,FALSE)</f>
        <v>RGP</v>
      </c>
    </row>
    <row r="16316" spans="1:17" ht="15" customHeight="1" x14ac:dyDescent="0.25">
      <c r="A16316" s="30">
        <v>2017</v>
      </c>
      <c r="B16316" s="3" t="s">
        <v>44</v>
      </c>
      <c r="C16316" s="3" t="s">
        <v>46</v>
      </c>
      <c r="D16316" s="3" t="s">
        <v>46</v>
      </c>
      <c r="E16316" s="3">
        <v>14</v>
      </c>
      <c r="F16316" s="3">
        <v>65</v>
      </c>
      <c r="G16316" s="3">
        <v>65</v>
      </c>
      <c r="H16316" s="3">
        <v>49313382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0</v>
      </c>
      <c r="O16316" s="3">
        <v>0</v>
      </c>
      <c r="P16316" s="3" t="str">
        <f>B16316&amp;" | "&amp;C16316&amp;" | "&amp;D16316</f>
        <v>documentazione_amministrativa / deliberazioni | DELIBERA | DELIBERA</v>
      </c>
      <c r="Q16316" s="3" t="str">
        <f>VLOOKUP(P16316,'Classificazione UD'!A:B,2,FALSE)</f>
        <v>Amministrativo</v>
      </c>
    </row>
    <row r="16317" spans="1:17" ht="15" customHeight="1" x14ac:dyDescent="0.25">
      <c r="A16317" s="30">
        <v>2017</v>
      </c>
      <c r="B16317" s="3" t="s">
        <v>118</v>
      </c>
      <c r="C16317" s="3" t="s">
        <v>119</v>
      </c>
      <c r="D16317" s="3" t="s">
        <v>119</v>
      </c>
      <c r="E16317" s="3">
        <v>31</v>
      </c>
      <c r="F16317" s="3">
        <v>61</v>
      </c>
      <c r="G16317" s="3">
        <v>61</v>
      </c>
      <c r="H16317" s="3">
        <v>5629560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0</v>
      </c>
      <c r="O16317" s="3">
        <v>0</v>
      </c>
      <c r="P16317" s="3" t="str">
        <f>B16317&amp;" | "&amp;C16317&amp;" | "&amp;D16317</f>
        <v>documentazione_amministrativa / decreti_ordinanze | DECRETO | DECRETO</v>
      </c>
      <c r="Q16317" s="3" t="str">
        <f>VLOOKUP(P16317,'Classificazione UD'!A:B,2,FALSE)</f>
        <v>Amministrativo</v>
      </c>
    </row>
    <row r="16318" spans="1:17" ht="15" customHeight="1" x14ac:dyDescent="0.25">
      <c r="A16318" s="30">
        <v>2017</v>
      </c>
      <c r="B16318" s="3" t="s">
        <v>48</v>
      </c>
      <c r="C16318" s="3" t="s">
        <v>81</v>
      </c>
      <c r="D16318" s="3" t="s">
        <v>81</v>
      </c>
      <c r="E16318" s="3">
        <v>454</v>
      </c>
      <c r="F16318" s="3">
        <v>1942</v>
      </c>
      <c r="G16318" s="3">
        <v>1942</v>
      </c>
      <c r="H16318" s="3">
        <v>306603978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0</v>
      </c>
      <c r="O16318" s="3">
        <v>0</v>
      </c>
      <c r="P16318" s="3" t="str">
        <f>B16318&amp;" | "&amp;C16318&amp;" | "&amp;D16318</f>
        <v>documentazione_amministrativa / determinazioni | DETERMINA | DETERMINA</v>
      </c>
      <c r="Q16318" s="3" t="str">
        <f>VLOOKUP(P16318,'Classificazione UD'!A:B,2,FALSE)</f>
        <v>Amministrativo</v>
      </c>
    </row>
    <row r="16319" spans="1:17" ht="15" customHeight="1" x14ac:dyDescent="0.25">
      <c r="A16319" s="30">
        <v>2017</v>
      </c>
      <c r="B16319" s="3" t="s">
        <v>44</v>
      </c>
      <c r="C16319" s="3" t="s">
        <v>46</v>
      </c>
      <c r="D16319" s="3" t="s">
        <v>46</v>
      </c>
      <c r="E16319" s="3">
        <v>42</v>
      </c>
      <c r="F16319" s="3">
        <v>201</v>
      </c>
      <c r="G16319" s="3">
        <v>201</v>
      </c>
      <c r="H16319" s="3">
        <v>75859549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s="3">
        <v>0</v>
      </c>
      <c r="P16319" s="3" t="str">
        <f>B16319&amp;" | "&amp;C16319&amp;" | "&amp;D16319</f>
        <v>documentazione_amministrativa / deliberazioni | DELIBERA | DELIBERA</v>
      </c>
      <c r="Q16319" s="3" t="str">
        <f>VLOOKUP(P16319,'Classificazione UD'!A:B,2,FALSE)</f>
        <v>Amministrativo</v>
      </c>
    </row>
    <row r="16320" spans="1:17" ht="15" customHeight="1" x14ac:dyDescent="0.25">
      <c r="A16320" s="30">
        <v>2017</v>
      </c>
      <c r="B16320" s="3" t="s">
        <v>118</v>
      </c>
      <c r="C16320" s="3" t="s">
        <v>122</v>
      </c>
      <c r="D16320" s="3" t="s">
        <v>122</v>
      </c>
      <c r="E16320" s="3">
        <v>603</v>
      </c>
      <c r="F16320" s="3">
        <v>1753</v>
      </c>
      <c r="G16320" s="3">
        <v>1753</v>
      </c>
      <c r="H16320" s="3">
        <v>197216755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s="3">
        <v>0</v>
      </c>
      <c r="P16320" s="3" t="str">
        <f>B16320&amp;" | "&amp;C16320&amp;" | "&amp;D16320</f>
        <v>documentazione_amministrativa / decreti_ordinanze | ORDINANZA | ORDINANZA</v>
      </c>
      <c r="Q16320" s="3" t="str">
        <f>VLOOKUP(P16320,'Classificazione UD'!A:B,2,FALSE)</f>
        <v>Amministrativo</v>
      </c>
    </row>
    <row r="16321" spans="1:17" ht="15" customHeight="1" x14ac:dyDescent="0.25">
      <c r="A16321" s="30">
        <v>2017</v>
      </c>
      <c r="B16321" s="3" t="s">
        <v>36</v>
      </c>
      <c r="C16321" s="3" t="s">
        <v>50</v>
      </c>
      <c r="D16321" s="3" t="s">
        <v>50</v>
      </c>
      <c r="E16321" s="3">
        <v>16453</v>
      </c>
      <c r="F16321" s="3">
        <v>62775</v>
      </c>
      <c r="G16321" s="3">
        <v>62775</v>
      </c>
      <c r="H16321" s="3">
        <v>19981991145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s="3">
        <v>0</v>
      </c>
      <c r="P16321" s="3" t="str">
        <f>B16321&amp;" | "&amp;C16321&amp;" | "&amp;D16321</f>
        <v>documentazione_amministrativa / documenti_protocollati | DOCUMENTO PROTOCOLLATO | DOCUMENTO PROTOCOLLATO</v>
      </c>
      <c r="Q16321" s="3" t="str">
        <f>VLOOKUP(P16321,'Classificazione UD'!A:B,2,FALSE)</f>
        <v>Protocollo</v>
      </c>
    </row>
    <row r="16322" spans="1:17" ht="15" customHeight="1" x14ac:dyDescent="0.25">
      <c r="A16322" s="30">
        <v>2017</v>
      </c>
      <c r="B16322" s="3" t="s">
        <v>20</v>
      </c>
      <c r="C16322" s="3" t="s">
        <v>21</v>
      </c>
      <c r="D16322" s="3" t="s">
        <v>21</v>
      </c>
      <c r="E16322" s="3">
        <v>255</v>
      </c>
      <c r="F16322" s="3">
        <v>255</v>
      </c>
      <c r="G16322" s="3">
        <v>255</v>
      </c>
      <c r="H16322" s="3">
        <v>53295290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0</v>
      </c>
      <c r="O16322" s="3">
        <v>0</v>
      </c>
      <c r="P16322" s="3" t="str">
        <f>B16322&amp;" | "&amp;C16322&amp;" | "&amp;D16322</f>
        <v>documentazione_amministrativa / registri | REGISTRO GIORNALIERO | REGISTRO GIORNALIERO</v>
      </c>
      <c r="Q16322" s="3" t="str">
        <f>VLOOKUP(P16322,'Classificazione UD'!A:B,2,FALSE)</f>
        <v>RGP</v>
      </c>
    </row>
    <row r="16323" spans="1:17" ht="15" customHeight="1" x14ac:dyDescent="0.25">
      <c r="A16323" s="30">
        <v>2017</v>
      </c>
      <c r="B16323" s="3" t="s">
        <v>23</v>
      </c>
      <c r="C16323" s="3" t="s">
        <v>24</v>
      </c>
      <c r="D16323" s="3" t="s">
        <v>24</v>
      </c>
      <c r="E16323" s="3">
        <v>1</v>
      </c>
      <c r="F16323" s="3">
        <v>1</v>
      </c>
      <c r="G16323" s="3">
        <v>1</v>
      </c>
      <c r="H16323" s="3">
        <v>57885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0</v>
      </c>
      <c r="O16323" s="3">
        <v>0</v>
      </c>
      <c r="P16323" s="3" t="str">
        <f>B16323&amp;" | "&amp;C16323&amp;" | "&amp;D16323</f>
        <v>documentazione_amministrativa / altri_documenti | FOGLIO DI TRASFORMAZIONE | FOGLIO DI TRASFORMAZIONE</v>
      </c>
      <c r="Q16323" s="3" t="str">
        <f>VLOOKUP(P16323,'Classificazione UD'!A:B,2,FALSE)</f>
        <v>Tecnico</v>
      </c>
    </row>
    <row r="16324" spans="1:17" ht="15" customHeight="1" x14ac:dyDescent="0.25">
      <c r="A16324" s="30">
        <v>2017</v>
      </c>
      <c r="B16324" s="3" t="s">
        <v>33</v>
      </c>
      <c r="C16324" s="3" t="s">
        <v>34</v>
      </c>
      <c r="D16324" s="3" t="s">
        <v>34</v>
      </c>
      <c r="E16324" s="3">
        <v>7</v>
      </c>
      <c r="F16324" s="3">
        <v>22</v>
      </c>
      <c r="G16324" s="3">
        <v>22</v>
      </c>
      <c r="H16324" s="3">
        <v>149244568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s="3">
        <v>0</v>
      </c>
      <c r="P16324" s="3" t="str">
        <f>B16324&amp;" | "&amp;C16324&amp;" | "&amp;D16324</f>
        <v>documentazione_amministrativa / contratti_accordi | CONTRATTO | CONTRATTO</v>
      </c>
      <c r="Q16324" s="3" t="str">
        <f>VLOOKUP(P16324,'Classificazione UD'!A:B,2,FALSE)</f>
        <v>Contratto</v>
      </c>
    </row>
    <row r="16325" spans="1:17" ht="15" customHeight="1" x14ac:dyDescent="0.25">
      <c r="A16325" s="30">
        <v>2017</v>
      </c>
      <c r="B16325" s="3" t="s">
        <v>20</v>
      </c>
      <c r="C16325" s="3" t="s">
        <v>21</v>
      </c>
      <c r="D16325" s="3" t="s">
        <v>21</v>
      </c>
      <c r="E16325" s="3">
        <v>336</v>
      </c>
      <c r="F16325" s="3">
        <v>336</v>
      </c>
      <c r="G16325" s="3">
        <v>336</v>
      </c>
      <c r="H16325" s="3">
        <v>34622712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s="3">
        <v>0</v>
      </c>
      <c r="P16325" s="3" t="str">
        <f>B16325&amp;" | "&amp;C16325&amp;" | "&amp;D16325</f>
        <v>documentazione_amministrativa / registri | REGISTRO GIORNALIERO | REGISTRO GIORNALIERO</v>
      </c>
      <c r="Q16325" s="3" t="str">
        <f>VLOOKUP(P16325,'Classificazione UD'!A:B,2,FALSE)</f>
        <v>RGP</v>
      </c>
    </row>
    <row r="16326" spans="1:17" ht="15" customHeight="1" x14ac:dyDescent="0.25">
      <c r="A16326" s="30">
        <v>2017</v>
      </c>
      <c r="B16326" s="3" t="s">
        <v>36</v>
      </c>
      <c r="C16326" s="3" t="s">
        <v>50</v>
      </c>
      <c r="D16326" s="3" t="s">
        <v>50</v>
      </c>
      <c r="E16326" s="3">
        <v>16977</v>
      </c>
      <c r="F16326" s="3">
        <v>17098</v>
      </c>
      <c r="G16326" s="3">
        <v>17098</v>
      </c>
      <c r="H16326" s="3">
        <v>3609820257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0</v>
      </c>
      <c r="O16326" s="3">
        <v>0</v>
      </c>
      <c r="P16326" s="3" t="str">
        <f>B16326&amp;" | "&amp;C16326&amp;" | "&amp;D16326</f>
        <v>documentazione_amministrativa / documenti_protocollati | DOCUMENTO PROTOCOLLATO | DOCUMENTO PROTOCOLLATO</v>
      </c>
      <c r="Q16326" s="3" t="str">
        <f>VLOOKUP(P16326,'Classificazione UD'!A:B,2,FALSE)</f>
        <v>Protocollo</v>
      </c>
    </row>
    <row r="16327" spans="1:17" ht="15" customHeight="1" x14ac:dyDescent="0.25">
      <c r="A16327" s="30">
        <v>2017</v>
      </c>
      <c r="B16327" s="3" t="s">
        <v>44</v>
      </c>
      <c r="C16327" s="3" t="s">
        <v>135</v>
      </c>
      <c r="D16327" s="3" t="s">
        <v>135</v>
      </c>
      <c r="E16327" s="3">
        <v>6</v>
      </c>
      <c r="F16327" s="3">
        <v>55</v>
      </c>
      <c r="G16327" s="3">
        <v>55</v>
      </c>
      <c r="H16327" s="3">
        <v>5390155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>
        <v>0</v>
      </c>
      <c r="P16327" s="3" t="str">
        <f>B16327&amp;" | "&amp;C16327&amp;" | "&amp;D16327</f>
        <v>documentazione_amministrativa / deliberazioni | DELIBERA DI CONSIGLIO | DELIBERA DI CONSIGLIO</v>
      </c>
      <c r="Q16327" s="3" t="str">
        <f>VLOOKUP(P16327,'Classificazione UD'!A:B,2,FALSE)</f>
        <v>Amministrativo</v>
      </c>
    </row>
    <row r="16328" spans="1:17" ht="15" customHeight="1" x14ac:dyDescent="0.25">
      <c r="A16328" s="30">
        <v>2017</v>
      </c>
      <c r="B16328" s="3" t="s">
        <v>44</v>
      </c>
      <c r="C16328" s="3" t="s">
        <v>136</v>
      </c>
      <c r="D16328" s="3" t="s">
        <v>136</v>
      </c>
      <c r="E16328" s="3">
        <v>17</v>
      </c>
      <c r="F16328" s="3">
        <v>149</v>
      </c>
      <c r="G16328" s="3">
        <v>149</v>
      </c>
      <c r="H16328" s="3">
        <v>13241969</v>
      </c>
      <c r="I16328" s="3">
        <v>0</v>
      </c>
      <c r="J16328" s="3">
        <v>0</v>
      </c>
      <c r="K16328" s="3">
        <v>0</v>
      </c>
      <c r="L16328" s="3">
        <v>0</v>
      </c>
      <c r="M16328" s="3">
        <v>0</v>
      </c>
      <c r="N16328" s="3">
        <v>0</v>
      </c>
      <c r="O16328" s="3">
        <v>0</v>
      </c>
      <c r="P16328" s="3" t="str">
        <f>B16328&amp;" | "&amp;C16328&amp;" | "&amp;D16328</f>
        <v>documentazione_amministrativa / deliberazioni | DELIBERA DI GIUNTA | DELIBERA DI GIUNTA</v>
      </c>
      <c r="Q16328" s="3" t="str">
        <f>VLOOKUP(P16328,'Classificazione UD'!A:B,2,FALSE)</f>
        <v>Amministrativo</v>
      </c>
    </row>
    <row r="16329" spans="1:17" ht="15" customHeight="1" x14ac:dyDescent="0.25">
      <c r="A16329" s="30">
        <v>2017</v>
      </c>
      <c r="B16329" s="3" t="s">
        <v>48</v>
      </c>
      <c r="C16329" s="3" t="s">
        <v>175</v>
      </c>
      <c r="D16329" s="3" t="s">
        <v>175</v>
      </c>
      <c r="E16329" s="3">
        <v>214</v>
      </c>
      <c r="F16329" s="3">
        <v>422</v>
      </c>
      <c r="G16329" s="3">
        <v>422</v>
      </c>
      <c r="H16329" s="3">
        <v>43467382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 t="str">
        <f>B16329&amp;" | "&amp;C16329&amp;" | "&amp;D16329</f>
        <v>documentazione_amministrativa / determinazioni | DETERMINAZIONE | DETERMINAZIONE</v>
      </c>
      <c r="Q16329" s="3" t="str">
        <f>VLOOKUP(P16329,'Classificazione UD'!A:B,2,FALSE)</f>
        <v>Amministrativo</v>
      </c>
    </row>
    <row r="16330" spans="1:17" ht="15" customHeight="1" x14ac:dyDescent="0.25">
      <c r="A16330" s="30">
        <v>2017</v>
      </c>
      <c r="B16330" s="3" t="s">
        <v>118</v>
      </c>
      <c r="C16330" s="3" t="s">
        <v>310</v>
      </c>
      <c r="D16330" s="3" t="s">
        <v>310</v>
      </c>
      <c r="E16330" s="3">
        <v>76</v>
      </c>
      <c r="F16330" s="3">
        <v>76</v>
      </c>
      <c r="G16330" s="3">
        <v>76</v>
      </c>
      <c r="H16330" s="3">
        <v>12978149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>
        <v>0</v>
      </c>
      <c r="O16330" s="3">
        <v>0</v>
      </c>
      <c r="P16330" s="3" t="str">
        <f>B16330&amp;" | "&amp;C16330&amp;" | "&amp;D16330</f>
        <v>documentazione_amministrativa / decreti_ordinanze | ORDINANZA DEL RESPONSABILE | ORDINANZA DEL RESPONSABILE</v>
      </c>
      <c r="Q16330" s="3" t="str">
        <f>VLOOKUP(P16330,'Classificazione UD'!A:B,2,FALSE)</f>
        <v>Amministrativo</v>
      </c>
    </row>
    <row r="16331" spans="1:17" ht="15" customHeight="1" x14ac:dyDescent="0.25">
      <c r="A16331" s="30">
        <v>2017</v>
      </c>
      <c r="B16331" s="3" t="s">
        <v>36</v>
      </c>
      <c r="C16331" s="3" t="s">
        <v>50</v>
      </c>
      <c r="D16331" s="3" t="s">
        <v>50</v>
      </c>
      <c r="E16331" s="3">
        <v>5759</v>
      </c>
      <c r="F16331" s="3">
        <v>17053</v>
      </c>
      <c r="G16331" s="3">
        <v>17053</v>
      </c>
      <c r="H16331" s="3">
        <v>13329520835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0</v>
      </c>
      <c r="O16331" s="3">
        <v>0</v>
      </c>
      <c r="P16331" s="3" t="str">
        <f>B16331&amp;" | "&amp;C16331&amp;" | "&amp;D16331</f>
        <v>documentazione_amministrativa / documenti_protocollati | DOCUMENTO PROTOCOLLATO | DOCUMENTO PROTOCOLLATO</v>
      </c>
      <c r="Q16331" s="3" t="str">
        <f>VLOOKUP(P16331,'Classificazione UD'!A:B,2,FALSE)</f>
        <v>Protocollo</v>
      </c>
    </row>
    <row r="16332" spans="1:17" ht="15" customHeight="1" x14ac:dyDescent="0.25">
      <c r="A16332" s="30">
        <v>2017</v>
      </c>
      <c r="B16332" s="3" t="s">
        <v>20</v>
      </c>
      <c r="C16332" s="3" t="s">
        <v>21</v>
      </c>
      <c r="D16332" s="3" t="s">
        <v>21</v>
      </c>
      <c r="E16332" s="3">
        <v>362</v>
      </c>
      <c r="F16332" s="3">
        <v>662</v>
      </c>
      <c r="G16332" s="3">
        <v>662</v>
      </c>
      <c r="H16332" s="3">
        <v>58101551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 t="str">
        <f>B16332&amp;" | "&amp;C16332&amp;" | "&amp;D16332</f>
        <v>documentazione_amministrativa / registri | REGISTRO GIORNALIERO | REGISTRO GIORNALIERO</v>
      </c>
      <c r="Q16332" s="3" t="str">
        <f>VLOOKUP(P16332,'Classificazione UD'!A:B,2,FALSE)</f>
        <v>RGP</v>
      </c>
    </row>
    <row r="16333" spans="1:17" ht="15" customHeight="1" x14ac:dyDescent="0.25">
      <c r="A16333" s="30">
        <v>2017</v>
      </c>
      <c r="B16333" s="3" t="s">
        <v>33</v>
      </c>
      <c r="C16333" s="3" t="s">
        <v>34</v>
      </c>
      <c r="D16333" s="3" t="s">
        <v>34</v>
      </c>
      <c r="E16333" s="3">
        <v>2</v>
      </c>
      <c r="F16333" s="3">
        <v>6</v>
      </c>
      <c r="G16333" s="3">
        <v>6</v>
      </c>
      <c r="H16333" s="3">
        <v>431446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0</v>
      </c>
      <c r="O16333" s="3">
        <v>0</v>
      </c>
      <c r="P16333" s="3" t="str">
        <f>B16333&amp;" | "&amp;C16333&amp;" | "&amp;D16333</f>
        <v>documentazione_amministrativa / contratti_accordi | CONTRATTO | CONTRATTO</v>
      </c>
      <c r="Q16333" s="3" t="str">
        <f>VLOOKUP(P16333,'Classificazione UD'!A:B,2,FALSE)</f>
        <v>Contratto</v>
      </c>
    </row>
    <row r="16334" spans="1:17" ht="15" customHeight="1" x14ac:dyDescent="0.25">
      <c r="A16334" s="30">
        <v>2017</v>
      </c>
      <c r="B16334" s="3" t="s">
        <v>44</v>
      </c>
      <c r="C16334" s="3" t="s">
        <v>312</v>
      </c>
      <c r="D16334" s="3" t="s">
        <v>312</v>
      </c>
      <c r="E16334" s="3">
        <v>31</v>
      </c>
      <c r="F16334" s="3">
        <v>186</v>
      </c>
      <c r="G16334" s="3">
        <v>186</v>
      </c>
      <c r="H16334" s="3">
        <v>142699687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>
        <v>0</v>
      </c>
      <c r="O16334" s="3">
        <v>0</v>
      </c>
      <c r="P16334" s="3" t="str">
        <f>B16334&amp;" | "&amp;C16334&amp;" | "&amp;D16334</f>
        <v>documentazione_amministrativa / deliberazioni | DELIB | DELIB</v>
      </c>
      <c r="Q16334" s="3" t="str">
        <f>VLOOKUP(P16334,'Classificazione UD'!A:B,2,FALSE)</f>
        <v>Amministrativo</v>
      </c>
    </row>
    <row r="16335" spans="1:17" ht="15" customHeight="1" x14ac:dyDescent="0.25">
      <c r="A16335" s="30">
        <v>2017</v>
      </c>
      <c r="B16335" s="3" t="s">
        <v>44</v>
      </c>
      <c r="C16335" s="3" t="s">
        <v>312</v>
      </c>
      <c r="D16335" s="3" t="s">
        <v>312</v>
      </c>
      <c r="E16335" s="3">
        <v>96</v>
      </c>
      <c r="F16335" s="3">
        <v>550</v>
      </c>
      <c r="G16335" s="3">
        <v>550</v>
      </c>
      <c r="H16335" s="3">
        <v>292370400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s="3">
        <v>0</v>
      </c>
      <c r="P16335" s="3" t="str">
        <f>B16335&amp;" | "&amp;C16335&amp;" | "&amp;D16335</f>
        <v>documentazione_amministrativa / deliberazioni | DELIB | DELIB</v>
      </c>
      <c r="Q16335" s="3" t="str">
        <f>VLOOKUP(P16335,'Classificazione UD'!A:B,2,FALSE)</f>
        <v>Amministrativo</v>
      </c>
    </row>
    <row r="16336" spans="1:17" ht="15" customHeight="1" x14ac:dyDescent="0.25">
      <c r="A16336" s="30">
        <v>2017</v>
      </c>
      <c r="B16336" s="3" t="s">
        <v>48</v>
      </c>
      <c r="C16336" s="3" t="s">
        <v>293</v>
      </c>
      <c r="D16336" s="3" t="s">
        <v>293</v>
      </c>
      <c r="E16336" s="3">
        <v>286</v>
      </c>
      <c r="F16336" s="3">
        <v>594</v>
      </c>
      <c r="G16336" s="3">
        <v>594</v>
      </c>
      <c r="H16336" s="3">
        <v>270569267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0</v>
      </c>
      <c r="O16336" s="3">
        <v>0</v>
      </c>
      <c r="P16336" s="3" t="str">
        <f>B16336&amp;" | "&amp;C16336&amp;" | "&amp;D16336</f>
        <v>documentazione_amministrativa / determinazioni | DETERMINAZIONE_DIRIGENZIALE | DETERMINAZIONE_DIRIGENZIALE</v>
      </c>
      <c r="Q16336" s="3" t="str">
        <f>VLOOKUP(P16336,'Classificazione UD'!A:B,2,FALSE)</f>
        <v>Amministrativo</v>
      </c>
    </row>
    <row r="16337" spans="1:17" ht="15" customHeight="1" x14ac:dyDescent="0.25">
      <c r="A16337" s="30">
        <v>2017</v>
      </c>
      <c r="B16337" s="3" t="s">
        <v>48</v>
      </c>
      <c r="C16337" s="3" t="s">
        <v>293</v>
      </c>
      <c r="D16337" s="3" t="s">
        <v>293</v>
      </c>
      <c r="E16337" s="3">
        <v>195</v>
      </c>
      <c r="F16337" s="3">
        <v>567</v>
      </c>
      <c r="G16337" s="3">
        <v>567</v>
      </c>
      <c r="H16337" s="3">
        <v>317997617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0</v>
      </c>
      <c r="O16337" s="3">
        <v>0</v>
      </c>
      <c r="P16337" s="3" t="str">
        <f>B16337&amp;" | "&amp;C16337&amp;" | "&amp;D16337</f>
        <v>documentazione_amministrativa / determinazioni | DETERMINAZIONE_DIRIGENZIALE | DETERMINAZIONE_DIRIGENZIALE</v>
      </c>
      <c r="Q16337" s="3" t="str">
        <f>VLOOKUP(P16337,'Classificazione UD'!A:B,2,FALSE)</f>
        <v>Amministrativo</v>
      </c>
    </row>
    <row r="16338" spans="1:17" ht="15" customHeight="1" x14ac:dyDescent="0.25">
      <c r="A16338" s="30">
        <v>2017</v>
      </c>
      <c r="B16338" s="3" t="s">
        <v>48</v>
      </c>
      <c r="C16338" s="3" t="s">
        <v>293</v>
      </c>
      <c r="D16338" s="3" t="s">
        <v>293</v>
      </c>
      <c r="E16338" s="3">
        <v>1</v>
      </c>
      <c r="F16338" s="3">
        <v>2</v>
      </c>
      <c r="G16338" s="3">
        <v>2</v>
      </c>
      <c r="H16338" s="3">
        <v>1120393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0</v>
      </c>
      <c r="P16338" s="3" t="str">
        <f>B16338&amp;" | "&amp;C16338&amp;" | "&amp;D16338</f>
        <v>documentazione_amministrativa / determinazioni | DETERMINAZIONE_DIRIGENZIALE | DETERMINAZIONE_DIRIGENZIALE</v>
      </c>
      <c r="Q16338" s="3" t="str">
        <f>VLOOKUP(P16338,'Classificazione UD'!A:B,2,FALSE)</f>
        <v>Amministrativo</v>
      </c>
    </row>
    <row r="16339" spans="1:17" ht="15" customHeight="1" x14ac:dyDescent="0.25">
      <c r="A16339" s="30">
        <v>2017</v>
      </c>
      <c r="B16339" s="3" t="s">
        <v>48</v>
      </c>
      <c r="C16339" s="3" t="s">
        <v>293</v>
      </c>
      <c r="D16339" s="3" t="s">
        <v>293</v>
      </c>
      <c r="E16339" s="3">
        <v>9</v>
      </c>
      <c r="F16339" s="3">
        <v>18</v>
      </c>
      <c r="G16339" s="3">
        <v>18</v>
      </c>
      <c r="H16339" s="3">
        <v>7153417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 t="str">
        <f>B16339&amp;" | "&amp;C16339&amp;" | "&amp;D16339</f>
        <v>documentazione_amministrativa / determinazioni | DETERMINAZIONE_DIRIGENZIALE | DETERMINAZIONE_DIRIGENZIALE</v>
      </c>
      <c r="Q16339" s="3" t="str">
        <f>VLOOKUP(P16339,'Classificazione UD'!A:B,2,FALSE)</f>
        <v>Amministrativo</v>
      </c>
    </row>
    <row r="16340" spans="1:17" ht="15" customHeight="1" x14ac:dyDescent="0.25">
      <c r="A16340" s="30">
        <v>2017</v>
      </c>
      <c r="B16340" s="3" t="s">
        <v>48</v>
      </c>
      <c r="C16340" s="3" t="s">
        <v>293</v>
      </c>
      <c r="D16340" s="3" t="s">
        <v>293</v>
      </c>
      <c r="E16340" s="3">
        <v>76</v>
      </c>
      <c r="F16340" s="3">
        <v>157</v>
      </c>
      <c r="G16340" s="3">
        <v>157</v>
      </c>
      <c r="H16340" s="3">
        <v>77425957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 t="str">
        <f>B16340&amp;" | "&amp;C16340&amp;" | "&amp;D16340</f>
        <v>documentazione_amministrativa / determinazioni | DETERMINAZIONE_DIRIGENZIALE | DETERMINAZIONE_DIRIGENZIALE</v>
      </c>
      <c r="Q16340" s="3" t="str">
        <f>VLOOKUP(P16340,'Classificazione UD'!A:B,2,FALSE)</f>
        <v>Amministrativo</v>
      </c>
    </row>
    <row r="16341" spans="1:17" ht="15" customHeight="1" x14ac:dyDescent="0.25">
      <c r="A16341" s="30">
        <v>2017</v>
      </c>
      <c r="B16341" s="3" t="s">
        <v>48</v>
      </c>
      <c r="C16341" s="3" t="s">
        <v>293</v>
      </c>
      <c r="D16341" s="3" t="s">
        <v>293</v>
      </c>
      <c r="E16341" s="3">
        <v>10</v>
      </c>
      <c r="F16341" s="3">
        <v>30</v>
      </c>
      <c r="G16341" s="3">
        <v>30</v>
      </c>
      <c r="H16341" s="3">
        <v>8553020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3" t="str">
        <f>B16341&amp;" | "&amp;C16341&amp;" | "&amp;D16341</f>
        <v>documentazione_amministrativa / determinazioni | DETERMINAZIONE_DIRIGENZIALE | DETERMINAZIONE_DIRIGENZIALE</v>
      </c>
      <c r="Q16341" s="3" t="str">
        <f>VLOOKUP(P16341,'Classificazione UD'!A:B,2,FALSE)</f>
        <v>Amministrativo</v>
      </c>
    </row>
    <row r="16342" spans="1:17" ht="15" customHeight="1" x14ac:dyDescent="0.25">
      <c r="A16342" s="30">
        <v>2017</v>
      </c>
      <c r="B16342" s="3" t="s">
        <v>48</v>
      </c>
      <c r="C16342" s="3" t="s">
        <v>293</v>
      </c>
      <c r="D16342" s="3" t="s">
        <v>293</v>
      </c>
      <c r="E16342" s="3">
        <v>1</v>
      </c>
      <c r="F16342" s="3">
        <v>4</v>
      </c>
      <c r="G16342" s="3">
        <v>4</v>
      </c>
      <c r="H16342" s="3">
        <v>2515343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>
        <v>0</v>
      </c>
      <c r="P16342" s="3" t="str">
        <f>B16342&amp;" | "&amp;C16342&amp;" | "&amp;D16342</f>
        <v>documentazione_amministrativa / determinazioni | DETERMINAZIONE_DIRIGENZIALE | DETERMINAZIONE_DIRIGENZIALE</v>
      </c>
      <c r="Q16342" s="3" t="str">
        <f>VLOOKUP(P16342,'Classificazione UD'!A:B,2,FALSE)</f>
        <v>Amministrativo</v>
      </c>
    </row>
    <row r="16343" spans="1:17" ht="15" customHeight="1" x14ac:dyDescent="0.25">
      <c r="A16343" s="30">
        <v>2017</v>
      </c>
      <c r="B16343" s="3" t="s">
        <v>48</v>
      </c>
      <c r="C16343" s="3" t="s">
        <v>293</v>
      </c>
      <c r="D16343" s="3" t="s">
        <v>293</v>
      </c>
      <c r="E16343" s="3">
        <v>463</v>
      </c>
      <c r="F16343" s="3">
        <v>1219</v>
      </c>
      <c r="G16343" s="3">
        <v>1219</v>
      </c>
      <c r="H16343" s="3">
        <v>452561693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s="3">
        <v>0</v>
      </c>
      <c r="P16343" s="3" t="str">
        <f>B16343&amp;" | "&amp;C16343&amp;" | "&amp;D16343</f>
        <v>documentazione_amministrativa / determinazioni | DETERMINAZIONE_DIRIGENZIALE | DETERMINAZIONE_DIRIGENZIALE</v>
      </c>
      <c r="Q16343" s="3" t="str">
        <f>VLOOKUP(P16343,'Classificazione UD'!A:B,2,FALSE)</f>
        <v>Amministrativo</v>
      </c>
    </row>
    <row r="16344" spans="1:17" ht="15" customHeight="1" x14ac:dyDescent="0.25">
      <c r="A16344" s="30">
        <v>2017</v>
      </c>
      <c r="B16344" s="3" t="s">
        <v>17</v>
      </c>
      <c r="C16344" s="3" t="s">
        <v>302</v>
      </c>
      <c r="D16344" s="3" t="s">
        <v>302</v>
      </c>
      <c r="E16344" s="3">
        <v>1419</v>
      </c>
      <c r="F16344" s="3">
        <v>4257</v>
      </c>
      <c r="G16344" s="3">
        <v>4257</v>
      </c>
      <c r="H16344" s="3">
        <v>271601207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>
        <v>0</v>
      </c>
      <c r="P16344" s="3" t="str">
        <f>B16344&amp;" | "&amp;C16344&amp;" | "&amp;D16344</f>
        <v>documentazione_amministrativa / documentazione_contabile | FATTURA_PASSIVA | FATTURA_PASSIVA</v>
      </c>
      <c r="Q16344" s="3" t="str">
        <f>VLOOKUP(P16344,'Classificazione UD'!A:B,2,FALSE)</f>
        <v>Amministrativo</v>
      </c>
    </row>
    <row r="16345" spans="1:17" ht="15" customHeight="1" x14ac:dyDescent="0.25">
      <c r="A16345" s="30">
        <v>2017</v>
      </c>
      <c r="B16345" s="3" t="s">
        <v>36</v>
      </c>
      <c r="C16345" s="3" t="s">
        <v>295</v>
      </c>
      <c r="D16345" s="3" t="s">
        <v>295</v>
      </c>
      <c r="E16345" s="3">
        <v>14938</v>
      </c>
      <c r="F16345" s="3">
        <v>21298</v>
      </c>
      <c r="G16345" s="3">
        <v>21298</v>
      </c>
      <c r="H16345" s="3">
        <v>11132630451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0</v>
      </c>
      <c r="O16345" s="3">
        <v>0</v>
      </c>
      <c r="P16345" s="3" t="str">
        <f>B16345&amp;" | "&amp;C16345&amp;" | "&amp;D16345</f>
        <v>documentazione_amministrativa / documenti_protocollati | DOCUMENTO_DI_PROTOCOLLO | DOCUMENTO_DI_PROTOCOLLO</v>
      </c>
      <c r="Q16345" s="3" t="str">
        <f>VLOOKUP(P16345,'Classificazione UD'!A:B,2,FALSE)</f>
        <v>Amministrativo</v>
      </c>
    </row>
    <row r="16346" spans="1:17" ht="15" customHeight="1" x14ac:dyDescent="0.25">
      <c r="A16346" s="30">
        <v>2017</v>
      </c>
      <c r="B16346" s="3" t="s">
        <v>20</v>
      </c>
      <c r="C16346" s="3" t="s">
        <v>296</v>
      </c>
      <c r="D16346" s="3" t="s">
        <v>296</v>
      </c>
      <c r="E16346" s="3">
        <v>77</v>
      </c>
      <c r="F16346" s="3">
        <v>154</v>
      </c>
      <c r="G16346" s="3">
        <v>154</v>
      </c>
      <c r="H16346" s="3">
        <v>6874290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 t="str">
        <f>B16346&amp;" | "&amp;C16346&amp;" | "&amp;D16346</f>
        <v>documentazione_amministrativa / registri | REGISTRO_GIORNALIERO_DI_PROTOCOLLO | REGISTRO_GIORNALIERO_DI_PROTOCOLLO</v>
      </c>
      <c r="Q16346" s="3" t="str">
        <f>VLOOKUP(P16346,'Classificazione UD'!A:B,2,FALSE)</f>
        <v>Amministrativo</v>
      </c>
    </row>
    <row r="16347" spans="1:17" ht="15" customHeight="1" x14ac:dyDescent="0.25">
      <c r="A16347" s="30">
        <v>2017</v>
      </c>
      <c r="B16347" s="3" t="s">
        <v>17</v>
      </c>
      <c r="C16347" s="3" t="s">
        <v>302</v>
      </c>
      <c r="D16347" s="3" t="s">
        <v>302</v>
      </c>
      <c r="E16347" s="3">
        <v>948</v>
      </c>
      <c r="F16347" s="3">
        <v>3157</v>
      </c>
      <c r="G16347" s="3">
        <v>3157</v>
      </c>
      <c r="H16347" s="3">
        <v>221840014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0</v>
      </c>
      <c r="O16347" s="3">
        <v>0</v>
      </c>
      <c r="P16347" s="3" t="str">
        <f>B16347&amp;" | "&amp;C16347&amp;" | "&amp;D16347</f>
        <v>documentazione_amministrativa / documentazione_contabile | FATTURA_PASSIVA | FATTURA_PASSIVA</v>
      </c>
      <c r="Q16347" s="3" t="str">
        <f>VLOOKUP(P16347,'Classificazione UD'!A:B,2,FALSE)</f>
        <v>Amministrativo</v>
      </c>
    </row>
    <row r="16348" spans="1:17" ht="15" customHeight="1" x14ac:dyDescent="0.25">
      <c r="A16348" s="30">
        <v>2017</v>
      </c>
      <c r="B16348" s="3" t="s">
        <v>20</v>
      </c>
      <c r="C16348" s="3" t="s">
        <v>21</v>
      </c>
      <c r="D16348" s="3" t="s">
        <v>21</v>
      </c>
      <c r="E16348" s="3">
        <v>335</v>
      </c>
      <c r="F16348" s="3">
        <v>335</v>
      </c>
      <c r="G16348" s="3">
        <v>337</v>
      </c>
      <c r="H16348" s="3">
        <v>214942551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s="3">
        <v>0</v>
      </c>
      <c r="P16348" s="3" t="str">
        <f>B16348&amp;" | "&amp;C16348&amp;" | "&amp;D16348</f>
        <v>documentazione_amministrativa / registri | REGISTRO GIORNALIERO | REGISTRO GIORNALIERO</v>
      </c>
      <c r="Q16348" s="3" t="str">
        <f>VLOOKUP(P16348,'Classificazione UD'!A:B,2,FALSE)</f>
        <v>RGP</v>
      </c>
    </row>
    <row r="16349" spans="1:17" ht="15" customHeight="1" x14ac:dyDescent="0.25">
      <c r="A16349" s="30">
        <v>2017</v>
      </c>
      <c r="B16349" s="3" t="s">
        <v>17</v>
      </c>
      <c r="C16349" s="3" t="s">
        <v>27</v>
      </c>
      <c r="D16349" s="3" t="s">
        <v>264</v>
      </c>
      <c r="E16349" s="3">
        <v>34</v>
      </c>
      <c r="F16349" s="3">
        <v>146</v>
      </c>
      <c r="G16349" s="3">
        <v>146</v>
      </c>
      <c r="H16349" s="3">
        <v>5184445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 t="str">
        <f>B16349&amp;" | "&amp;C16349&amp;" | "&amp;D16349</f>
        <v>documentazione_amministrativa / documentazione_contabile | FATTURA PASSIVA | Fattura</v>
      </c>
      <c r="Q16349" s="3" t="str">
        <f>VLOOKUP(P16349,'Classificazione UD'!A:B,2,FALSE)</f>
        <v>Fiscale</v>
      </c>
    </row>
    <row r="16350" spans="1:17" ht="15" customHeight="1" x14ac:dyDescent="0.25">
      <c r="A16350" s="30">
        <v>2017</v>
      </c>
      <c r="B16350" s="3" t="s">
        <v>17</v>
      </c>
      <c r="C16350" s="3" t="s">
        <v>27</v>
      </c>
      <c r="D16350" s="3" t="s">
        <v>54</v>
      </c>
      <c r="E16350" s="3">
        <v>3</v>
      </c>
      <c r="F16350" s="3">
        <v>12</v>
      </c>
      <c r="G16350" s="3">
        <v>12</v>
      </c>
      <c r="H16350" s="3">
        <v>498572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s="3">
        <v>0</v>
      </c>
      <c r="P16350" s="3" t="str">
        <f>B16350&amp;" | "&amp;C16350&amp;" | "&amp;D16350</f>
        <v>documentazione_amministrativa / documentazione_contabile | FATTURA PASSIVA | Nota di credito</v>
      </c>
      <c r="Q16350" s="3" t="str">
        <f>VLOOKUP(P16350,'Classificazione UD'!A:B,2,FALSE)</f>
        <v>Fiscale</v>
      </c>
    </row>
    <row r="16351" spans="1:17" ht="15" customHeight="1" x14ac:dyDescent="0.25">
      <c r="A16351" s="30">
        <v>2017</v>
      </c>
      <c r="B16351" s="3" t="s">
        <v>20</v>
      </c>
      <c r="C16351" s="3" t="s">
        <v>265</v>
      </c>
      <c r="D16351" s="3" t="s">
        <v>266</v>
      </c>
      <c r="E16351" s="3">
        <v>285</v>
      </c>
      <c r="F16351" s="3">
        <v>570</v>
      </c>
      <c r="G16351" s="3">
        <v>570</v>
      </c>
      <c r="H16351" s="3">
        <v>4207065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>
        <v>0</v>
      </c>
      <c r="P16351" s="3" t="str">
        <f>B16351&amp;" | "&amp;C16351&amp;" | "&amp;D16351</f>
        <v>documentazione_amministrativa / registri | Stampa registro | Documento Principale</v>
      </c>
      <c r="Q16351" s="3" t="str">
        <f>VLOOKUP(P16351,'Classificazione UD'!A:B,2,FALSE)</f>
        <v>Amministrativo</v>
      </c>
    </row>
    <row r="16352" spans="1:17" ht="15" customHeight="1" x14ac:dyDescent="0.25">
      <c r="A16352" s="30">
        <v>2017</v>
      </c>
      <c r="B16352" s="3" t="s">
        <v>20</v>
      </c>
      <c r="C16352" s="3" t="s">
        <v>265</v>
      </c>
      <c r="D16352" s="3" t="s">
        <v>266</v>
      </c>
      <c r="E16352" s="3">
        <v>1</v>
      </c>
      <c r="F16352" s="3">
        <v>2</v>
      </c>
      <c r="G16352" s="3">
        <v>2</v>
      </c>
      <c r="H16352" s="3">
        <v>4640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3" t="str">
        <f>B16352&amp;" | "&amp;C16352&amp;" | "&amp;D16352</f>
        <v>documentazione_amministrativa / registri | Stampa registro | Documento Principale</v>
      </c>
      <c r="Q16352" s="3" t="str">
        <f>VLOOKUP(P16352,'Classificazione UD'!A:B,2,FALSE)</f>
        <v>Amministrativo</v>
      </c>
    </row>
    <row r="16353" spans="1:17" ht="15" customHeight="1" x14ac:dyDescent="0.25">
      <c r="A16353" s="30">
        <v>2017</v>
      </c>
      <c r="B16353" s="3" t="s">
        <v>36</v>
      </c>
      <c r="C16353" s="3" t="s">
        <v>267</v>
      </c>
      <c r="D16353" s="3" t="s">
        <v>266</v>
      </c>
      <c r="E16353" s="3">
        <v>93333</v>
      </c>
      <c r="F16353" s="3">
        <v>322979</v>
      </c>
      <c r="G16353" s="3">
        <v>322979</v>
      </c>
      <c r="H16353" s="3">
        <v>109710039011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>
        <v>0</v>
      </c>
      <c r="P16353" s="3" t="str">
        <f>B16353&amp;" | "&amp;C16353&amp;" | "&amp;D16353</f>
        <v>documentazione_amministrativa / documenti_protocollati | Documento Protocollato | Documento Principale</v>
      </c>
      <c r="Q16353" s="3" t="str">
        <f>VLOOKUP(P16353,'Classificazione UD'!A:B,2,FALSE)</f>
        <v>Protocollo</v>
      </c>
    </row>
    <row r="16354" spans="1:17" ht="15" customHeight="1" x14ac:dyDescent="0.25">
      <c r="A16354" s="30">
        <v>2017</v>
      </c>
      <c r="B16354" s="3" t="s">
        <v>23</v>
      </c>
      <c r="C16354" s="3" t="s">
        <v>268</v>
      </c>
      <c r="D16354" s="3" t="s">
        <v>266</v>
      </c>
      <c r="E16354" s="3">
        <v>3351</v>
      </c>
      <c r="F16354" s="3">
        <v>7944</v>
      </c>
      <c r="G16354" s="3">
        <v>8080</v>
      </c>
      <c r="H16354" s="3">
        <v>1773221578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s="3">
        <v>0</v>
      </c>
      <c r="P16354" s="3" t="str">
        <f>B16354&amp;" | "&amp;C16354&amp;" | "&amp;D16354</f>
        <v>documentazione_amministrativa / altri_documenti | Documento Repertoriato | Documento Principale</v>
      </c>
      <c r="Q16354" s="3" t="str">
        <f>VLOOKUP(P16354,'Classificazione UD'!A:B,2,FALSE)</f>
        <v>Amministrativo</v>
      </c>
    </row>
    <row r="16355" spans="1:17" ht="15" customHeight="1" x14ac:dyDescent="0.25">
      <c r="A16355" s="30">
        <v>2017</v>
      </c>
      <c r="B16355" s="3" t="s">
        <v>23</v>
      </c>
      <c r="C16355" s="3" t="s">
        <v>268</v>
      </c>
      <c r="D16355" s="3" t="s">
        <v>266</v>
      </c>
      <c r="E16355" s="3">
        <v>3</v>
      </c>
      <c r="F16355" s="3">
        <v>6</v>
      </c>
      <c r="G16355" s="3">
        <v>6</v>
      </c>
      <c r="H16355" s="3">
        <v>1712882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 t="str">
        <f>B16355&amp;" | "&amp;C16355&amp;" | "&amp;D16355</f>
        <v>documentazione_amministrativa / altri_documenti | Documento Repertoriato | Documento Principale</v>
      </c>
      <c r="Q16355" s="3" t="str">
        <f>VLOOKUP(P16355,'Classificazione UD'!A:B,2,FALSE)</f>
        <v>Amministrativo</v>
      </c>
    </row>
    <row r="16356" spans="1:17" ht="15" customHeight="1" x14ac:dyDescent="0.25">
      <c r="A16356" s="30">
        <v>2017</v>
      </c>
      <c r="B16356" s="3" t="s">
        <v>23</v>
      </c>
      <c r="C16356" s="3" t="s">
        <v>268</v>
      </c>
      <c r="D16356" s="3" t="s">
        <v>266</v>
      </c>
      <c r="E16356" s="3">
        <v>1</v>
      </c>
      <c r="F16356" s="3">
        <v>3</v>
      </c>
      <c r="G16356" s="3">
        <v>4</v>
      </c>
      <c r="H16356" s="3">
        <v>1730635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 t="str">
        <f>B16356&amp;" | "&amp;C16356&amp;" | "&amp;D16356</f>
        <v>documentazione_amministrativa / altri_documenti | Documento Repertoriato | Documento Principale</v>
      </c>
      <c r="Q16356" s="3" t="str">
        <f>VLOOKUP(P16356,'Classificazione UD'!A:B,2,FALSE)</f>
        <v>Amministrativo</v>
      </c>
    </row>
    <row r="16357" spans="1:17" ht="15" customHeight="1" x14ac:dyDescent="0.25">
      <c r="A16357" s="30">
        <v>2017</v>
      </c>
      <c r="B16357" s="3" t="s">
        <v>23</v>
      </c>
      <c r="C16357" s="3" t="s">
        <v>268</v>
      </c>
      <c r="D16357" s="3" t="s">
        <v>266</v>
      </c>
      <c r="E16357" s="3">
        <v>1117</v>
      </c>
      <c r="F16357" s="3">
        <v>2240</v>
      </c>
      <c r="G16357" s="3">
        <v>2240</v>
      </c>
      <c r="H16357" s="3">
        <v>2674383334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0</v>
      </c>
      <c r="O16357" s="3">
        <v>0</v>
      </c>
      <c r="P16357" s="3" t="str">
        <f>B16357&amp;" | "&amp;C16357&amp;" | "&amp;D16357</f>
        <v>documentazione_amministrativa / altri_documenti | Documento Repertoriato | Documento Principale</v>
      </c>
      <c r="Q16357" s="3" t="str">
        <f>VLOOKUP(P16357,'Classificazione UD'!A:B,2,FALSE)</f>
        <v>Amministrativo</v>
      </c>
    </row>
    <row r="16358" spans="1:17" ht="15" customHeight="1" x14ac:dyDescent="0.25">
      <c r="A16358" s="30">
        <v>2017</v>
      </c>
      <c r="B16358" s="3" t="s">
        <v>23</v>
      </c>
      <c r="C16358" s="3" t="s">
        <v>268</v>
      </c>
      <c r="D16358" s="3" t="s">
        <v>266</v>
      </c>
      <c r="E16358" s="3">
        <v>10121</v>
      </c>
      <c r="F16358" s="3">
        <v>25518</v>
      </c>
      <c r="G16358" s="3">
        <v>25518</v>
      </c>
      <c r="H16358" s="3">
        <v>10115481660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 t="str">
        <f>B16358&amp;" | "&amp;C16358&amp;" | "&amp;D16358</f>
        <v>documentazione_amministrativa / altri_documenti | Documento Repertoriato | Documento Principale</v>
      </c>
      <c r="Q16358" s="3" t="str">
        <f>VLOOKUP(P16358,'Classificazione UD'!A:B,2,FALSE)</f>
        <v>Amministrativo</v>
      </c>
    </row>
    <row r="16359" spans="1:17" ht="15" customHeight="1" x14ac:dyDescent="0.25">
      <c r="A16359" s="30">
        <v>2017</v>
      </c>
      <c r="B16359" s="3" t="s">
        <v>23</v>
      </c>
      <c r="C16359" s="3" t="s">
        <v>268</v>
      </c>
      <c r="D16359" s="3" t="s">
        <v>266</v>
      </c>
      <c r="E16359" s="3">
        <v>4</v>
      </c>
      <c r="F16359" s="3">
        <v>8</v>
      </c>
      <c r="G16359" s="3">
        <v>8</v>
      </c>
      <c r="H16359" s="3">
        <v>425205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s="3">
        <v>0</v>
      </c>
      <c r="P16359" s="3" t="str">
        <f>B16359&amp;" | "&amp;C16359&amp;" | "&amp;D16359</f>
        <v>documentazione_amministrativa / altri_documenti | Documento Repertoriato | Documento Principale</v>
      </c>
      <c r="Q16359" s="3" t="str">
        <f>VLOOKUP(P16359,'Classificazione UD'!A:B,2,FALSE)</f>
        <v>Amministrativo</v>
      </c>
    </row>
    <row r="16360" spans="1:17" ht="15" customHeight="1" x14ac:dyDescent="0.25">
      <c r="A16360" s="30">
        <v>2017</v>
      </c>
      <c r="B16360" s="3" t="s">
        <v>23</v>
      </c>
      <c r="C16360" s="3" t="s">
        <v>268</v>
      </c>
      <c r="D16360" s="3" t="s">
        <v>266</v>
      </c>
      <c r="E16360" s="3">
        <v>103</v>
      </c>
      <c r="F16360" s="3">
        <v>344</v>
      </c>
      <c r="G16360" s="3">
        <v>344</v>
      </c>
      <c r="H16360" s="3">
        <v>65138683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 t="str">
        <f>B16360&amp;" | "&amp;C16360&amp;" | "&amp;D16360</f>
        <v>documentazione_amministrativa / altri_documenti | Documento Repertoriato | Documento Principale</v>
      </c>
      <c r="Q16360" s="3" t="str">
        <f>VLOOKUP(P16360,'Classificazione UD'!A:B,2,FALSE)</f>
        <v>Amministrativo</v>
      </c>
    </row>
    <row r="16361" spans="1:17" ht="15" customHeight="1" x14ac:dyDescent="0.25">
      <c r="A16361" s="30">
        <v>2017</v>
      </c>
      <c r="B16361" s="3" t="s">
        <v>23</v>
      </c>
      <c r="C16361" s="3" t="s">
        <v>268</v>
      </c>
      <c r="D16361" s="3" t="s">
        <v>266</v>
      </c>
      <c r="E16361" s="3">
        <v>269</v>
      </c>
      <c r="F16361" s="3">
        <v>711</v>
      </c>
      <c r="G16361" s="3">
        <v>711</v>
      </c>
      <c r="H16361" s="3">
        <v>99133018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>
        <v>0</v>
      </c>
      <c r="P16361" s="3" t="str">
        <f>B16361&amp;" | "&amp;C16361&amp;" | "&amp;D16361</f>
        <v>documentazione_amministrativa / altri_documenti | Documento Repertoriato | Documento Principale</v>
      </c>
      <c r="Q16361" s="3" t="str">
        <f>VLOOKUP(P16361,'Classificazione UD'!A:B,2,FALSE)</f>
        <v>Amministrativo</v>
      </c>
    </row>
    <row r="16362" spans="1:17" ht="15" customHeight="1" x14ac:dyDescent="0.25">
      <c r="A16362" s="30">
        <v>2017</v>
      </c>
      <c r="B16362" s="3" t="s">
        <v>23</v>
      </c>
      <c r="C16362" s="3" t="s">
        <v>268</v>
      </c>
      <c r="D16362" s="3" t="s">
        <v>266</v>
      </c>
      <c r="E16362" s="3">
        <v>1064</v>
      </c>
      <c r="F16362" s="3">
        <v>3081</v>
      </c>
      <c r="G16362" s="3">
        <v>3081</v>
      </c>
      <c r="H16362" s="3">
        <v>3262626164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 t="str">
        <f>B16362&amp;" | "&amp;C16362&amp;" | "&amp;D16362</f>
        <v>documentazione_amministrativa / altri_documenti | Documento Repertoriato | Documento Principale</v>
      </c>
      <c r="Q16362" s="3" t="str">
        <f>VLOOKUP(P16362,'Classificazione UD'!A:B,2,FALSE)</f>
        <v>Amministrativo</v>
      </c>
    </row>
    <row r="16363" spans="1:17" ht="15" customHeight="1" x14ac:dyDescent="0.25">
      <c r="A16363" s="30">
        <v>2017</v>
      </c>
      <c r="B16363" s="3" t="s">
        <v>23</v>
      </c>
      <c r="C16363" s="3" t="s">
        <v>268</v>
      </c>
      <c r="D16363" s="3" t="s">
        <v>266</v>
      </c>
      <c r="E16363" s="3">
        <v>376</v>
      </c>
      <c r="F16363" s="3">
        <v>1314</v>
      </c>
      <c r="G16363" s="3">
        <v>1314</v>
      </c>
      <c r="H16363" s="3">
        <v>387650201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 t="str">
        <f>B16363&amp;" | "&amp;C16363&amp;" | "&amp;D16363</f>
        <v>documentazione_amministrativa / altri_documenti | Documento Repertoriato | Documento Principale</v>
      </c>
      <c r="Q16363" s="3" t="str">
        <f>VLOOKUP(P16363,'Classificazione UD'!A:B,2,FALSE)</f>
        <v>Amministrativo</v>
      </c>
    </row>
    <row r="16364" spans="1:17" ht="15" customHeight="1" x14ac:dyDescent="0.25">
      <c r="A16364" s="30">
        <v>2017</v>
      </c>
      <c r="B16364" s="3" t="s">
        <v>23</v>
      </c>
      <c r="C16364" s="3" t="s">
        <v>268</v>
      </c>
      <c r="D16364" s="3" t="s">
        <v>266</v>
      </c>
      <c r="E16364" s="3">
        <v>370</v>
      </c>
      <c r="F16364" s="3">
        <v>742</v>
      </c>
      <c r="G16364" s="3">
        <v>742</v>
      </c>
      <c r="H16364" s="3">
        <v>44320681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 t="str">
        <f>B16364&amp;" | "&amp;C16364&amp;" | "&amp;D16364</f>
        <v>documentazione_amministrativa / altri_documenti | Documento Repertoriato | Documento Principale</v>
      </c>
      <c r="Q16364" s="3" t="str">
        <f>VLOOKUP(P16364,'Classificazione UD'!A:B,2,FALSE)</f>
        <v>Amministrativo</v>
      </c>
    </row>
    <row r="16365" spans="1:17" ht="15" customHeight="1" x14ac:dyDescent="0.25">
      <c r="A16365" s="30">
        <v>2017</v>
      </c>
      <c r="B16365" s="3" t="s">
        <v>23</v>
      </c>
      <c r="C16365" s="3" t="s">
        <v>269</v>
      </c>
      <c r="D16365" s="3" t="s">
        <v>266</v>
      </c>
      <c r="E16365" s="3">
        <v>1373</v>
      </c>
      <c r="F16365" s="3">
        <v>3585</v>
      </c>
      <c r="G16365" s="3">
        <v>3671</v>
      </c>
      <c r="H16365" s="3">
        <v>1412821202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s="3">
        <v>0</v>
      </c>
      <c r="P16365" s="3" t="str">
        <f>B16365&amp;" | "&amp;C16365&amp;" | "&amp;D16365</f>
        <v>documentazione_amministrativa / altri_documenti | Documento Non Protocollato | Documento Principale</v>
      </c>
      <c r="Q16365" s="3" t="str">
        <f>VLOOKUP(P16365,'Classificazione UD'!A:B,2,FALSE)</f>
        <v>Amministrativo</v>
      </c>
    </row>
    <row r="16366" spans="1:17" ht="15" customHeight="1" x14ac:dyDescent="0.25">
      <c r="A16366" s="30">
        <v>2017</v>
      </c>
      <c r="B16366" s="3" t="s">
        <v>20</v>
      </c>
      <c r="C16366" s="3" t="s">
        <v>265</v>
      </c>
      <c r="D16366" s="3" t="s">
        <v>266</v>
      </c>
      <c r="E16366" s="3">
        <v>340</v>
      </c>
      <c r="F16366" s="3">
        <v>680</v>
      </c>
      <c r="G16366" s="3">
        <v>680</v>
      </c>
      <c r="H16366" s="3">
        <v>148694805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3" t="str">
        <f>B16366&amp;" | "&amp;C16366&amp;" | "&amp;D16366</f>
        <v>documentazione_amministrativa / registri | Stampa registro | Documento Principale</v>
      </c>
      <c r="Q16366" s="3" t="str">
        <f>VLOOKUP(P16366,'Classificazione UD'!A:B,2,FALSE)</f>
        <v>Amministrativo</v>
      </c>
    </row>
    <row r="16367" spans="1:17" ht="15" customHeight="1" x14ac:dyDescent="0.25">
      <c r="A16367" s="30">
        <v>2017</v>
      </c>
      <c r="B16367" s="3" t="s">
        <v>23</v>
      </c>
      <c r="C16367" s="3" t="s">
        <v>268</v>
      </c>
      <c r="D16367" s="3" t="s">
        <v>266</v>
      </c>
      <c r="E16367" s="3">
        <v>5</v>
      </c>
      <c r="F16367" s="3">
        <v>22</v>
      </c>
      <c r="G16367" s="3">
        <v>22</v>
      </c>
      <c r="H16367" s="3">
        <v>2459077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 t="str">
        <f>B16367&amp;" | "&amp;C16367&amp;" | "&amp;D16367</f>
        <v>documentazione_amministrativa / altri_documenti | Documento Repertoriato | Documento Principale</v>
      </c>
      <c r="Q16367" s="3" t="str">
        <f>VLOOKUP(P16367,'Classificazione UD'!A:B,2,FALSE)</f>
        <v>Amministrativo</v>
      </c>
    </row>
    <row r="16368" spans="1:17" ht="15" customHeight="1" x14ac:dyDescent="0.25">
      <c r="A16368" s="30">
        <v>2017</v>
      </c>
      <c r="B16368" s="3" t="s">
        <v>20</v>
      </c>
      <c r="C16368" s="3" t="s">
        <v>265</v>
      </c>
      <c r="D16368" s="3" t="s">
        <v>266</v>
      </c>
      <c r="E16368" s="3">
        <v>227</v>
      </c>
      <c r="F16368" s="3">
        <v>454</v>
      </c>
      <c r="G16368" s="3">
        <v>454</v>
      </c>
      <c r="H16368" s="3">
        <v>8131016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 t="str">
        <f>B16368&amp;" | "&amp;C16368&amp;" | "&amp;D16368</f>
        <v>documentazione_amministrativa / registri | Stampa registro | Documento Principale</v>
      </c>
      <c r="Q16368" s="3" t="str">
        <f>VLOOKUP(P16368,'Classificazione UD'!A:B,2,FALSE)</f>
        <v>Amministrativo</v>
      </c>
    </row>
    <row r="16369" spans="1:17" ht="15" customHeight="1" x14ac:dyDescent="0.25">
      <c r="A16369" s="30">
        <v>2017</v>
      </c>
      <c r="B16369" s="3" t="s">
        <v>20</v>
      </c>
      <c r="C16369" s="3" t="s">
        <v>265</v>
      </c>
      <c r="D16369" s="3" t="s">
        <v>266</v>
      </c>
      <c r="E16369" s="3">
        <v>12</v>
      </c>
      <c r="F16369" s="3">
        <v>24</v>
      </c>
      <c r="G16369" s="3">
        <v>24</v>
      </c>
      <c r="H16369" s="3">
        <v>72764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0</v>
      </c>
      <c r="O16369" s="3">
        <v>0</v>
      </c>
      <c r="P16369" s="3" t="str">
        <f>B16369&amp;" | "&amp;C16369&amp;" | "&amp;D16369</f>
        <v>documentazione_amministrativa / registri | Stampa registro | Documento Principale</v>
      </c>
      <c r="Q16369" s="3" t="str">
        <f>VLOOKUP(P16369,'Classificazione UD'!A:B,2,FALSE)</f>
        <v>Amministrativo</v>
      </c>
    </row>
    <row r="16370" spans="1:17" ht="15" customHeight="1" x14ac:dyDescent="0.25">
      <c r="A16370" s="30">
        <v>2017</v>
      </c>
      <c r="B16370" s="3" t="s">
        <v>20</v>
      </c>
      <c r="C16370" s="3" t="s">
        <v>265</v>
      </c>
      <c r="D16370" s="3" t="s">
        <v>266</v>
      </c>
      <c r="E16370" s="3">
        <v>6</v>
      </c>
      <c r="F16370" s="3">
        <v>12</v>
      </c>
      <c r="G16370" s="3">
        <v>12</v>
      </c>
      <c r="H16370" s="3">
        <v>36443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 t="str">
        <f>B16370&amp;" | "&amp;C16370&amp;" | "&amp;D16370</f>
        <v>documentazione_amministrativa / registri | Stampa registro | Documento Principale</v>
      </c>
      <c r="Q16370" s="3" t="str">
        <f>VLOOKUP(P16370,'Classificazione UD'!A:B,2,FALSE)</f>
        <v>Amministrativo</v>
      </c>
    </row>
    <row r="16371" spans="1:17" ht="15" customHeight="1" x14ac:dyDescent="0.25">
      <c r="A16371" s="30">
        <v>2017</v>
      </c>
      <c r="B16371" s="3" t="s">
        <v>20</v>
      </c>
      <c r="C16371" s="3" t="s">
        <v>265</v>
      </c>
      <c r="D16371" s="3" t="s">
        <v>266</v>
      </c>
      <c r="E16371" s="3">
        <v>227</v>
      </c>
      <c r="F16371" s="3">
        <v>454</v>
      </c>
      <c r="G16371" s="3">
        <v>454</v>
      </c>
      <c r="H16371" s="3">
        <v>2981723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 t="str">
        <f>B16371&amp;" | "&amp;C16371&amp;" | "&amp;D16371</f>
        <v>documentazione_amministrativa / registri | Stampa registro | Documento Principale</v>
      </c>
      <c r="Q16371" s="3" t="str">
        <f>VLOOKUP(P16371,'Classificazione UD'!A:B,2,FALSE)</f>
        <v>Amministrativo</v>
      </c>
    </row>
    <row r="16372" spans="1:17" ht="15" customHeight="1" x14ac:dyDescent="0.25">
      <c r="A16372" s="30">
        <v>2017</v>
      </c>
      <c r="B16372" s="3" t="s">
        <v>20</v>
      </c>
      <c r="C16372" s="3" t="s">
        <v>265</v>
      </c>
      <c r="D16372" s="3" t="s">
        <v>266</v>
      </c>
      <c r="E16372" s="3">
        <v>176</v>
      </c>
      <c r="F16372" s="3">
        <v>352</v>
      </c>
      <c r="G16372" s="3">
        <v>352</v>
      </c>
      <c r="H16372" s="3">
        <v>1698209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0</v>
      </c>
      <c r="O16372" s="3">
        <v>0</v>
      </c>
      <c r="P16372" s="3" t="str">
        <f>B16372&amp;" | "&amp;C16372&amp;" | "&amp;D16372</f>
        <v>documentazione_amministrativa / registri | Stampa registro | Documento Principale</v>
      </c>
      <c r="Q16372" s="3" t="str">
        <f>VLOOKUP(P16372,'Classificazione UD'!A:B,2,FALSE)</f>
        <v>Amministrativo</v>
      </c>
    </row>
    <row r="16373" spans="1:17" ht="15" customHeight="1" x14ac:dyDescent="0.25">
      <c r="A16373" s="30">
        <v>2017</v>
      </c>
      <c r="B16373" s="3" t="s">
        <v>20</v>
      </c>
      <c r="C16373" s="3" t="s">
        <v>265</v>
      </c>
      <c r="D16373" s="3" t="s">
        <v>266</v>
      </c>
      <c r="E16373" s="3">
        <v>232</v>
      </c>
      <c r="F16373" s="3">
        <v>464</v>
      </c>
      <c r="G16373" s="3">
        <v>464</v>
      </c>
      <c r="H16373" s="3">
        <v>14190110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0</v>
      </c>
      <c r="O16373" s="3">
        <v>0</v>
      </c>
      <c r="P16373" s="3" t="str">
        <f>B16373&amp;" | "&amp;C16373&amp;" | "&amp;D16373</f>
        <v>documentazione_amministrativa / registri | Stampa registro | Documento Principale</v>
      </c>
      <c r="Q16373" s="3" t="str">
        <f>VLOOKUP(P16373,'Classificazione UD'!A:B,2,FALSE)</f>
        <v>Amministrativo</v>
      </c>
    </row>
    <row r="16374" spans="1:17" ht="15" customHeight="1" x14ac:dyDescent="0.25">
      <c r="A16374" s="30">
        <v>2017</v>
      </c>
      <c r="B16374" s="3" t="s">
        <v>20</v>
      </c>
      <c r="C16374" s="3" t="s">
        <v>265</v>
      </c>
      <c r="D16374" s="3" t="s">
        <v>266</v>
      </c>
      <c r="E16374" s="3">
        <v>12</v>
      </c>
      <c r="F16374" s="3">
        <v>24</v>
      </c>
      <c r="G16374" s="3">
        <v>24</v>
      </c>
      <c r="H16374" s="3">
        <v>71042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0</v>
      </c>
      <c r="O16374" s="3">
        <v>0</v>
      </c>
      <c r="P16374" s="3" t="str">
        <f>B16374&amp;" | "&amp;C16374&amp;" | "&amp;D16374</f>
        <v>documentazione_amministrativa / registri | Stampa registro | Documento Principale</v>
      </c>
      <c r="Q16374" s="3" t="str">
        <f>VLOOKUP(P16374,'Classificazione UD'!A:B,2,FALSE)</f>
        <v>Amministrativo</v>
      </c>
    </row>
    <row r="16375" spans="1:17" ht="15" customHeight="1" x14ac:dyDescent="0.25">
      <c r="A16375" s="30">
        <v>2017</v>
      </c>
      <c r="B16375" s="3" t="s">
        <v>20</v>
      </c>
      <c r="C16375" s="3" t="s">
        <v>265</v>
      </c>
      <c r="D16375" s="3" t="s">
        <v>266</v>
      </c>
      <c r="E16375" s="3">
        <v>47</v>
      </c>
      <c r="F16375" s="3">
        <v>94</v>
      </c>
      <c r="G16375" s="3">
        <v>94</v>
      </c>
      <c r="H16375" s="3">
        <v>1755681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 t="str">
        <f>B16375&amp;" | "&amp;C16375&amp;" | "&amp;D16375</f>
        <v>documentazione_amministrativa / registri | Stampa registro | Documento Principale</v>
      </c>
      <c r="Q16375" s="3" t="str">
        <f>VLOOKUP(P16375,'Classificazione UD'!A:B,2,FALSE)</f>
        <v>Amministrativo</v>
      </c>
    </row>
    <row r="16376" spans="1:17" ht="15" customHeight="1" x14ac:dyDescent="0.25">
      <c r="A16376" s="30">
        <v>2017</v>
      </c>
      <c r="B16376" s="3" t="s">
        <v>20</v>
      </c>
      <c r="C16376" s="3" t="s">
        <v>265</v>
      </c>
      <c r="D16376" s="3" t="s">
        <v>266</v>
      </c>
      <c r="E16376" s="3">
        <v>5</v>
      </c>
      <c r="F16376" s="3">
        <v>10</v>
      </c>
      <c r="G16376" s="3">
        <v>10</v>
      </c>
      <c r="H16376" s="3">
        <v>48548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 t="str">
        <f>B16376&amp;" | "&amp;C16376&amp;" | "&amp;D16376</f>
        <v>documentazione_amministrativa / registri | Stampa registro | Documento Principale</v>
      </c>
      <c r="Q16376" s="3" t="str">
        <f>VLOOKUP(P16376,'Classificazione UD'!A:B,2,FALSE)</f>
        <v>Amministrativo</v>
      </c>
    </row>
    <row r="16377" spans="1:17" ht="15" customHeight="1" x14ac:dyDescent="0.25">
      <c r="A16377" s="30">
        <v>2017</v>
      </c>
      <c r="B16377" s="3" t="s">
        <v>20</v>
      </c>
      <c r="C16377" s="3" t="s">
        <v>265</v>
      </c>
      <c r="D16377" s="3" t="s">
        <v>266</v>
      </c>
      <c r="E16377" s="3">
        <v>51</v>
      </c>
      <c r="F16377" s="3">
        <v>102</v>
      </c>
      <c r="G16377" s="3">
        <v>102</v>
      </c>
      <c r="H16377" s="3">
        <v>7108351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>
        <v>0</v>
      </c>
      <c r="P16377" s="3" t="str">
        <f>B16377&amp;" | "&amp;C16377&amp;" | "&amp;D16377</f>
        <v>documentazione_amministrativa / registri | Stampa registro | Documento Principale</v>
      </c>
      <c r="Q16377" s="3" t="str">
        <f>VLOOKUP(P16377,'Classificazione UD'!A:B,2,FALSE)</f>
        <v>Amministrativo</v>
      </c>
    </row>
    <row r="16378" spans="1:17" ht="15" customHeight="1" x14ac:dyDescent="0.25">
      <c r="A16378" s="30">
        <v>2017</v>
      </c>
      <c r="B16378" s="3" t="s">
        <v>20</v>
      </c>
      <c r="C16378" s="3" t="s">
        <v>265</v>
      </c>
      <c r="D16378" s="3" t="s">
        <v>266</v>
      </c>
      <c r="E16378" s="3">
        <v>223</v>
      </c>
      <c r="F16378" s="3">
        <v>446</v>
      </c>
      <c r="G16378" s="3">
        <v>446</v>
      </c>
      <c r="H16378" s="3">
        <v>2992416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 t="str">
        <f>B16378&amp;" | "&amp;C16378&amp;" | "&amp;D16378</f>
        <v>documentazione_amministrativa / registri | Stampa registro | Documento Principale</v>
      </c>
      <c r="Q16378" s="3" t="str">
        <f>VLOOKUP(P16378,'Classificazione UD'!A:B,2,FALSE)</f>
        <v>Amministrativo</v>
      </c>
    </row>
    <row r="16379" spans="1:17" ht="15" customHeight="1" x14ac:dyDescent="0.25">
      <c r="A16379" s="30">
        <v>2017</v>
      </c>
      <c r="B16379" s="3" t="s">
        <v>20</v>
      </c>
      <c r="C16379" s="3" t="s">
        <v>265</v>
      </c>
      <c r="D16379" s="3" t="s">
        <v>266</v>
      </c>
      <c r="E16379" s="3">
        <v>73</v>
      </c>
      <c r="F16379" s="3">
        <v>146</v>
      </c>
      <c r="G16379" s="3">
        <v>146</v>
      </c>
      <c r="H16379" s="3">
        <v>1650434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s="3">
        <v>0</v>
      </c>
      <c r="P16379" s="3" t="str">
        <f>B16379&amp;" | "&amp;C16379&amp;" | "&amp;D16379</f>
        <v>documentazione_amministrativa / registri | Stampa registro | Documento Principale</v>
      </c>
      <c r="Q16379" s="3" t="str">
        <f>VLOOKUP(P16379,'Classificazione UD'!A:B,2,FALSE)</f>
        <v>Amministrativo</v>
      </c>
    </row>
    <row r="16380" spans="1:17" ht="15" customHeight="1" x14ac:dyDescent="0.25">
      <c r="A16380" s="30">
        <v>2017</v>
      </c>
      <c r="B16380" s="3" t="s">
        <v>20</v>
      </c>
      <c r="C16380" s="3" t="s">
        <v>265</v>
      </c>
      <c r="D16380" s="3" t="s">
        <v>266</v>
      </c>
      <c r="E16380" s="3">
        <v>47</v>
      </c>
      <c r="F16380" s="3">
        <v>94</v>
      </c>
      <c r="G16380" s="3">
        <v>94</v>
      </c>
      <c r="H16380" s="3">
        <v>619177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s="3">
        <v>0</v>
      </c>
      <c r="O16380" s="3">
        <v>0</v>
      </c>
      <c r="P16380" s="3" t="str">
        <f>B16380&amp;" | "&amp;C16380&amp;" | "&amp;D16380</f>
        <v>documentazione_amministrativa / registri | Stampa registro | Documento Principale</v>
      </c>
      <c r="Q16380" s="3" t="str">
        <f>VLOOKUP(P16380,'Classificazione UD'!A:B,2,FALSE)</f>
        <v>Amministrativo</v>
      </c>
    </row>
    <row r="16381" spans="1:17" ht="15" customHeight="1" x14ac:dyDescent="0.25">
      <c r="A16381" s="30">
        <v>2017</v>
      </c>
      <c r="B16381" s="3" t="s">
        <v>20</v>
      </c>
      <c r="C16381" s="3" t="s">
        <v>265</v>
      </c>
      <c r="D16381" s="3" t="s">
        <v>266</v>
      </c>
      <c r="E16381" s="3">
        <v>27</v>
      </c>
      <c r="F16381" s="3">
        <v>54</v>
      </c>
      <c r="G16381" s="3">
        <v>54</v>
      </c>
      <c r="H16381" s="3">
        <v>172894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s="3">
        <v>0</v>
      </c>
      <c r="P16381" s="3" t="str">
        <f>B16381&amp;" | "&amp;C16381&amp;" | "&amp;D16381</f>
        <v>documentazione_amministrativa / registri | Stampa registro | Documento Principale</v>
      </c>
      <c r="Q16381" s="3" t="str">
        <f>VLOOKUP(P16381,'Classificazione UD'!A:B,2,FALSE)</f>
        <v>Amministrativo</v>
      </c>
    </row>
    <row r="16382" spans="1:17" ht="15" customHeight="1" x14ac:dyDescent="0.25">
      <c r="A16382" s="30">
        <v>2017</v>
      </c>
      <c r="B16382" s="3" t="s">
        <v>20</v>
      </c>
      <c r="C16382" s="3" t="s">
        <v>265</v>
      </c>
      <c r="D16382" s="3" t="s">
        <v>266</v>
      </c>
      <c r="E16382" s="3">
        <v>157</v>
      </c>
      <c r="F16382" s="3">
        <v>314</v>
      </c>
      <c r="G16382" s="3">
        <v>314</v>
      </c>
      <c r="H16382" s="3">
        <v>954219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0</v>
      </c>
      <c r="O16382" s="3">
        <v>0</v>
      </c>
      <c r="P16382" s="3" t="str">
        <f>B16382&amp;" | "&amp;C16382&amp;" | "&amp;D16382</f>
        <v>documentazione_amministrativa / registri | Stampa registro | Documento Principale</v>
      </c>
      <c r="Q16382" s="3" t="str">
        <f>VLOOKUP(P16382,'Classificazione UD'!A:B,2,FALSE)</f>
        <v>Amministrativo</v>
      </c>
    </row>
    <row r="16383" spans="1:17" ht="15" customHeight="1" x14ac:dyDescent="0.25">
      <c r="A16383" s="30">
        <v>2017</v>
      </c>
      <c r="B16383" s="3" t="s">
        <v>20</v>
      </c>
      <c r="C16383" s="3" t="s">
        <v>265</v>
      </c>
      <c r="D16383" s="3" t="s">
        <v>266</v>
      </c>
      <c r="E16383" s="3">
        <v>224</v>
      </c>
      <c r="F16383" s="3">
        <v>448</v>
      </c>
      <c r="G16383" s="3">
        <v>448</v>
      </c>
      <c r="H16383" s="3">
        <v>2429822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 t="str">
        <f>B16383&amp;" | "&amp;C16383&amp;" | "&amp;D16383</f>
        <v>documentazione_amministrativa / registri | Stampa registro | Documento Principale</v>
      </c>
      <c r="Q16383" s="3" t="str">
        <f>VLOOKUP(P16383,'Classificazione UD'!A:B,2,FALSE)</f>
        <v>Amministrativo</v>
      </c>
    </row>
    <row r="16384" spans="1:17" ht="15" customHeight="1" x14ac:dyDescent="0.25">
      <c r="A16384" s="30">
        <v>2017</v>
      </c>
      <c r="B16384" s="3" t="s">
        <v>20</v>
      </c>
      <c r="C16384" s="3" t="s">
        <v>265</v>
      </c>
      <c r="D16384" s="3" t="s">
        <v>266</v>
      </c>
      <c r="E16384" s="3">
        <v>212</v>
      </c>
      <c r="F16384" s="3">
        <v>424</v>
      </c>
      <c r="G16384" s="3">
        <v>424</v>
      </c>
      <c r="H16384" s="3">
        <v>2591467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0</v>
      </c>
      <c r="O16384" s="3">
        <v>0</v>
      </c>
      <c r="P16384" s="3" t="str">
        <f>B16384&amp;" | "&amp;C16384&amp;" | "&amp;D16384</f>
        <v>documentazione_amministrativa / registri | Stampa registro | Documento Principale</v>
      </c>
      <c r="Q16384" s="3" t="str">
        <f>VLOOKUP(P16384,'Classificazione UD'!A:B,2,FALSE)</f>
        <v>Amministrativo</v>
      </c>
    </row>
    <row r="16385" spans="1:17" ht="15" customHeight="1" x14ac:dyDescent="0.25">
      <c r="A16385" s="30">
        <v>2017</v>
      </c>
      <c r="B16385" s="3" t="s">
        <v>20</v>
      </c>
      <c r="C16385" s="3" t="s">
        <v>265</v>
      </c>
      <c r="D16385" s="3" t="s">
        <v>266</v>
      </c>
      <c r="E16385" s="3">
        <v>22</v>
      </c>
      <c r="F16385" s="3">
        <v>44</v>
      </c>
      <c r="G16385" s="3">
        <v>44</v>
      </c>
      <c r="H16385" s="3">
        <v>142736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 t="str">
        <f>B16385&amp;" | "&amp;C16385&amp;" | "&amp;D16385</f>
        <v>documentazione_amministrativa / registri | Stampa registro | Documento Principale</v>
      </c>
      <c r="Q16385" s="3" t="str">
        <f>VLOOKUP(P16385,'Classificazione UD'!A:B,2,FALSE)</f>
        <v>Amministrativo</v>
      </c>
    </row>
    <row r="16386" spans="1:17" ht="15" customHeight="1" x14ac:dyDescent="0.25">
      <c r="A16386" s="30">
        <v>2017</v>
      </c>
      <c r="B16386" s="3" t="s">
        <v>20</v>
      </c>
      <c r="C16386" s="3" t="s">
        <v>265</v>
      </c>
      <c r="D16386" s="3" t="s">
        <v>266</v>
      </c>
      <c r="E16386" s="3">
        <v>34</v>
      </c>
      <c r="F16386" s="3">
        <v>68</v>
      </c>
      <c r="G16386" s="3">
        <v>68</v>
      </c>
      <c r="H16386" s="3">
        <v>172074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 t="str">
        <f>B16386&amp;" | "&amp;C16386&amp;" | "&amp;D16386</f>
        <v>documentazione_amministrativa / registri | Stampa registro | Documento Principale</v>
      </c>
      <c r="Q16386" s="3" t="str">
        <f>VLOOKUP(P16386,'Classificazione UD'!A:B,2,FALSE)</f>
        <v>Amministrativo</v>
      </c>
    </row>
    <row r="16387" spans="1:17" ht="15" customHeight="1" x14ac:dyDescent="0.25">
      <c r="A16387" s="30">
        <v>2017</v>
      </c>
      <c r="B16387" s="3" t="s">
        <v>20</v>
      </c>
      <c r="C16387" s="3" t="s">
        <v>265</v>
      </c>
      <c r="D16387" s="3" t="s">
        <v>266</v>
      </c>
      <c r="E16387" s="3">
        <v>77</v>
      </c>
      <c r="F16387" s="3">
        <v>154</v>
      </c>
      <c r="G16387" s="3">
        <v>154</v>
      </c>
      <c r="H16387" s="3">
        <v>402003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0</v>
      </c>
      <c r="O16387" s="3">
        <v>0</v>
      </c>
      <c r="P16387" s="3" t="str">
        <f>B16387&amp;" | "&amp;C16387&amp;" | "&amp;D16387</f>
        <v>documentazione_amministrativa / registri | Stampa registro | Documento Principale</v>
      </c>
      <c r="Q16387" s="3" t="str">
        <f>VLOOKUP(P16387,'Classificazione UD'!A:B,2,FALSE)</f>
        <v>Amministrativo</v>
      </c>
    </row>
    <row r="16388" spans="1:17" ht="15" customHeight="1" x14ac:dyDescent="0.25">
      <c r="A16388" s="30">
        <v>2017</v>
      </c>
      <c r="B16388" s="3" t="s">
        <v>20</v>
      </c>
      <c r="C16388" s="3" t="s">
        <v>265</v>
      </c>
      <c r="D16388" s="3" t="s">
        <v>266</v>
      </c>
      <c r="E16388" s="3">
        <v>50</v>
      </c>
      <c r="F16388" s="3">
        <v>100</v>
      </c>
      <c r="G16388" s="3">
        <v>100</v>
      </c>
      <c r="H16388" s="3">
        <v>290608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s="3">
        <v>0</v>
      </c>
      <c r="P16388" s="3" t="str">
        <f>B16388&amp;" | "&amp;C16388&amp;" | "&amp;D16388</f>
        <v>documentazione_amministrativa / registri | Stampa registro | Documento Principale</v>
      </c>
      <c r="Q16388" s="3" t="str">
        <f>VLOOKUP(P16388,'Classificazione UD'!A:B,2,FALSE)</f>
        <v>Amministrativo</v>
      </c>
    </row>
    <row r="16389" spans="1:17" ht="15" customHeight="1" x14ac:dyDescent="0.25">
      <c r="A16389" s="30">
        <v>2017</v>
      </c>
      <c r="B16389" s="3" t="s">
        <v>23</v>
      </c>
      <c r="C16389" s="3" t="s">
        <v>268</v>
      </c>
      <c r="D16389" s="3" t="s">
        <v>266</v>
      </c>
      <c r="E16389" s="3">
        <v>122</v>
      </c>
      <c r="F16389" s="3">
        <v>302</v>
      </c>
      <c r="G16389" s="3">
        <v>302</v>
      </c>
      <c r="H16389" s="3">
        <v>49099402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>
        <v>0</v>
      </c>
      <c r="P16389" s="3" t="str">
        <f>B16389&amp;" | "&amp;C16389&amp;" | "&amp;D16389</f>
        <v>documentazione_amministrativa / altri_documenti | Documento Repertoriato | Documento Principale</v>
      </c>
      <c r="Q16389" s="3" t="str">
        <f>VLOOKUP(P16389,'Classificazione UD'!A:B,2,FALSE)</f>
        <v>Amministrativo</v>
      </c>
    </row>
    <row r="16390" spans="1:17" ht="15" customHeight="1" x14ac:dyDescent="0.25">
      <c r="A16390" s="30">
        <v>2017</v>
      </c>
      <c r="B16390" s="3" t="s">
        <v>23</v>
      </c>
      <c r="C16390" s="3" t="s">
        <v>268</v>
      </c>
      <c r="D16390" s="3" t="s">
        <v>266</v>
      </c>
      <c r="E16390" s="3">
        <v>428</v>
      </c>
      <c r="F16390" s="3">
        <v>1287</v>
      </c>
      <c r="G16390" s="3">
        <v>1287</v>
      </c>
      <c r="H16390" s="3">
        <v>2861123751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0</v>
      </c>
      <c r="O16390" s="3">
        <v>0</v>
      </c>
      <c r="P16390" s="3" t="str">
        <f>B16390&amp;" | "&amp;C16390&amp;" | "&amp;D16390</f>
        <v>documentazione_amministrativa / altri_documenti | Documento Repertoriato | Documento Principale</v>
      </c>
      <c r="Q16390" s="3" t="str">
        <f>VLOOKUP(P16390,'Classificazione UD'!A:B,2,FALSE)</f>
        <v>Amministrativo</v>
      </c>
    </row>
    <row r="16391" spans="1:17" ht="15" customHeight="1" x14ac:dyDescent="0.25">
      <c r="A16391" s="30">
        <v>2017</v>
      </c>
      <c r="B16391" s="3" t="s">
        <v>23</v>
      </c>
      <c r="C16391" s="3" t="s">
        <v>268</v>
      </c>
      <c r="D16391" s="3" t="s">
        <v>266</v>
      </c>
      <c r="E16391" s="3">
        <v>1445</v>
      </c>
      <c r="F16391" s="3">
        <v>3818</v>
      </c>
      <c r="G16391" s="3">
        <v>3818</v>
      </c>
      <c r="H16391" s="3">
        <v>288438575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0</v>
      </c>
      <c r="O16391" s="3">
        <v>0</v>
      </c>
      <c r="P16391" s="3" t="str">
        <f>B16391&amp;" | "&amp;C16391&amp;" | "&amp;D16391</f>
        <v>documentazione_amministrativa / altri_documenti | Documento Repertoriato | Documento Principale</v>
      </c>
      <c r="Q16391" s="3" t="str">
        <f>VLOOKUP(P16391,'Classificazione UD'!A:B,2,FALSE)</f>
        <v>Amministrativo</v>
      </c>
    </row>
    <row r="16392" spans="1:17" ht="15" customHeight="1" x14ac:dyDescent="0.25">
      <c r="A16392" s="30">
        <v>2017</v>
      </c>
      <c r="B16392" s="3" t="s">
        <v>23</v>
      </c>
      <c r="C16392" s="3" t="s">
        <v>268</v>
      </c>
      <c r="D16392" s="3" t="s">
        <v>266</v>
      </c>
      <c r="E16392" s="3">
        <v>15</v>
      </c>
      <c r="F16392" s="3">
        <v>32</v>
      </c>
      <c r="G16392" s="3">
        <v>32</v>
      </c>
      <c r="H16392" s="3">
        <v>9199279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3" t="str">
        <f>B16392&amp;" | "&amp;C16392&amp;" | "&amp;D16392</f>
        <v>documentazione_amministrativa / altri_documenti | Documento Repertoriato | Documento Principale</v>
      </c>
      <c r="Q16392" s="3" t="str">
        <f>VLOOKUP(P16392,'Classificazione UD'!A:B,2,FALSE)</f>
        <v>Amministrativo</v>
      </c>
    </row>
    <row r="16393" spans="1:17" ht="15" customHeight="1" x14ac:dyDescent="0.25">
      <c r="A16393" s="30">
        <v>2017</v>
      </c>
      <c r="B16393" s="3" t="s">
        <v>23</v>
      </c>
      <c r="C16393" s="3" t="s">
        <v>268</v>
      </c>
      <c r="D16393" s="3" t="s">
        <v>266</v>
      </c>
      <c r="E16393" s="3">
        <v>40</v>
      </c>
      <c r="F16393" s="3">
        <v>80</v>
      </c>
      <c r="G16393" s="3">
        <v>80</v>
      </c>
      <c r="H16393" s="3">
        <v>3519131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s="3">
        <v>0</v>
      </c>
      <c r="P16393" s="3" t="str">
        <f>B16393&amp;" | "&amp;C16393&amp;" | "&amp;D16393</f>
        <v>documentazione_amministrativa / altri_documenti | Documento Repertoriato | Documento Principale</v>
      </c>
      <c r="Q16393" s="3" t="str">
        <f>VLOOKUP(P16393,'Classificazione UD'!A:B,2,FALSE)</f>
        <v>Amministrativo</v>
      </c>
    </row>
    <row r="16394" spans="1:17" ht="15" customHeight="1" x14ac:dyDescent="0.25">
      <c r="A16394" s="30">
        <v>2017</v>
      </c>
      <c r="B16394" s="3" t="s">
        <v>23</v>
      </c>
      <c r="C16394" s="3" t="s">
        <v>268</v>
      </c>
      <c r="D16394" s="3" t="s">
        <v>266</v>
      </c>
      <c r="E16394" s="3">
        <v>5</v>
      </c>
      <c r="F16394" s="3">
        <v>10</v>
      </c>
      <c r="G16394" s="3">
        <v>10</v>
      </c>
      <c r="H16394" s="3">
        <v>10086696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 t="str">
        <f>B16394&amp;" | "&amp;C16394&amp;" | "&amp;D16394</f>
        <v>documentazione_amministrativa / altri_documenti | Documento Repertoriato | Documento Principale</v>
      </c>
      <c r="Q16394" s="3" t="str">
        <f>VLOOKUP(P16394,'Classificazione UD'!A:B,2,FALSE)</f>
        <v>Amministrativo</v>
      </c>
    </row>
    <row r="16395" spans="1:17" ht="15" customHeight="1" x14ac:dyDescent="0.25">
      <c r="A16395" s="30">
        <v>2017</v>
      </c>
      <c r="B16395" s="3" t="s">
        <v>17</v>
      </c>
      <c r="C16395" s="3" t="s">
        <v>27</v>
      </c>
      <c r="D16395" s="3" t="s">
        <v>264</v>
      </c>
      <c r="E16395" s="3">
        <v>199</v>
      </c>
      <c r="F16395" s="3">
        <v>883</v>
      </c>
      <c r="G16395" s="3">
        <v>883</v>
      </c>
      <c r="H16395" s="3">
        <v>46627374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0</v>
      </c>
      <c r="P16395" s="3" t="str">
        <f>B16395&amp;" | "&amp;C16395&amp;" | "&amp;D16395</f>
        <v>documentazione_amministrativa / documentazione_contabile | FATTURA PASSIVA | Fattura</v>
      </c>
      <c r="Q16395" s="3" t="str">
        <f>VLOOKUP(P16395,'Classificazione UD'!A:B,2,FALSE)</f>
        <v>Fiscale</v>
      </c>
    </row>
    <row r="16396" spans="1:17" ht="15" customHeight="1" x14ac:dyDescent="0.25">
      <c r="A16396" s="30">
        <v>2017</v>
      </c>
      <c r="B16396" s="3" t="s">
        <v>17</v>
      </c>
      <c r="C16396" s="3" t="s">
        <v>27</v>
      </c>
      <c r="D16396" s="3" t="s">
        <v>54</v>
      </c>
      <c r="E16396" s="3">
        <v>4</v>
      </c>
      <c r="F16396" s="3">
        <v>19</v>
      </c>
      <c r="G16396" s="3">
        <v>19</v>
      </c>
      <c r="H16396" s="3">
        <v>955665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s="3">
        <v>0</v>
      </c>
      <c r="P16396" s="3" t="str">
        <f>B16396&amp;" | "&amp;C16396&amp;" | "&amp;D16396</f>
        <v>documentazione_amministrativa / documentazione_contabile | FATTURA PASSIVA | Nota di credito</v>
      </c>
      <c r="Q16396" s="3" t="str">
        <f>VLOOKUP(P16396,'Classificazione UD'!A:B,2,FALSE)</f>
        <v>Fiscale</v>
      </c>
    </row>
    <row r="16397" spans="1:17" ht="15" customHeight="1" x14ac:dyDescent="0.25">
      <c r="A16397" s="30">
        <v>2017</v>
      </c>
      <c r="B16397" s="3" t="s">
        <v>20</v>
      </c>
      <c r="C16397" s="3" t="s">
        <v>265</v>
      </c>
      <c r="D16397" s="3" t="s">
        <v>266</v>
      </c>
      <c r="E16397" s="3">
        <v>263</v>
      </c>
      <c r="F16397" s="3">
        <v>526</v>
      </c>
      <c r="G16397" s="3">
        <v>526</v>
      </c>
      <c r="H16397" s="3">
        <v>16792393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s="3">
        <v>0</v>
      </c>
      <c r="P16397" s="3" t="str">
        <f>B16397&amp;" | "&amp;C16397&amp;" | "&amp;D16397</f>
        <v>documentazione_amministrativa / registri | Stampa registro | Documento Principale</v>
      </c>
      <c r="Q16397" s="3" t="str">
        <f>VLOOKUP(P16397,'Classificazione UD'!A:B,2,FALSE)</f>
        <v>Amministrativo</v>
      </c>
    </row>
    <row r="16398" spans="1:17" ht="15" customHeight="1" x14ac:dyDescent="0.25">
      <c r="A16398" s="30">
        <v>2017</v>
      </c>
      <c r="B16398" s="3" t="s">
        <v>20</v>
      </c>
      <c r="C16398" s="3" t="s">
        <v>265</v>
      </c>
      <c r="D16398" s="3" t="s">
        <v>266</v>
      </c>
      <c r="E16398" s="3">
        <v>175</v>
      </c>
      <c r="F16398" s="3">
        <v>350</v>
      </c>
      <c r="G16398" s="3">
        <v>350</v>
      </c>
      <c r="H16398" s="3">
        <v>4242515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3" t="str">
        <f>B16398&amp;" | "&amp;C16398&amp;" | "&amp;D16398</f>
        <v>documentazione_amministrativa / registri | Stampa registro | Documento Principale</v>
      </c>
      <c r="Q16398" s="3" t="str">
        <f>VLOOKUP(P16398,'Classificazione UD'!A:B,2,FALSE)</f>
        <v>Amministrativo</v>
      </c>
    </row>
    <row r="16399" spans="1:17" ht="15" customHeight="1" x14ac:dyDescent="0.25">
      <c r="A16399" s="30">
        <v>2017</v>
      </c>
      <c r="B16399" s="3" t="s">
        <v>20</v>
      </c>
      <c r="C16399" s="3" t="s">
        <v>265</v>
      </c>
      <c r="D16399" s="3" t="s">
        <v>266</v>
      </c>
      <c r="E16399" s="3">
        <v>2</v>
      </c>
      <c r="F16399" s="3">
        <v>4</v>
      </c>
      <c r="G16399" s="3">
        <v>4</v>
      </c>
      <c r="H16399" s="3">
        <v>10086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s="3">
        <v>0</v>
      </c>
      <c r="P16399" s="3" t="str">
        <f>B16399&amp;" | "&amp;C16399&amp;" | "&amp;D16399</f>
        <v>documentazione_amministrativa / registri | Stampa registro | Documento Principale</v>
      </c>
      <c r="Q16399" s="3" t="str">
        <f>VLOOKUP(P16399,'Classificazione UD'!A:B,2,FALSE)</f>
        <v>Amministrativo</v>
      </c>
    </row>
    <row r="16400" spans="1:17" ht="15" customHeight="1" x14ac:dyDescent="0.25">
      <c r="A16400" s="30">
        <v>2017</v>
      </c>
      <c r="B16400" s="3" t="s">
        <v>20</v>
      </c>
      <c r="C16400" s="3" t="s">
        <v>265</v>
      </c>
      <c r="D16400" s="3" t="s">
        <v>266</v>
      </c>
      <c r="E16400" s="3">
        <v>169</v>
      </c>
      <c r="F16400" s="3">
        <v>338</v>
      </c>
      <c r="G16400" s="3">
        <v>338</v>
      </c>
      <c r="H16400" s="3">
        <v>2603116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 t="str">
        <f>B16400&amp;" | "&amp;C16400&amp;" | "&amp;D16400</f>
        <v>documentazione_amministrativa / registri | Stampa registro | Documento Principale</v>
      </c>
      <c r="Q16400" s="3" t="str">
        <f>VLOOKUP(P16400,'Classificazione UD'!A:B,2,FALSE)</f>
        <v>Amministrativo</v>
      </c>
    </row>
    <row r="16401" spans="1:17" ht="15" customHeight="1" x14ac:dyDescent="0.25">
      <c r="A16401" s="30">
        <v>2017</v>
      </c>
      <c r="B16401" s="3" t="s">
        <v>20</v>
      </c>
      <c r="C16401" s="3" t="s">
        <v>265</v>
      </c>
      <c r="D16401" s="3" t="s">
        <v>266</v>
      </c>
      <c r="E16401" s="3">
        <v>3</v>
      </c>
      <c r="F16401" s="3">
        <v>6</v>
      </c>
      <c r="G16401" s="3">
        <v>6</v>
      </c>
      <c r="H16401" s="3">
        <v>25788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 t="str">
        <f>B16401&amp;" | "&amp;C16401&amp;" | "&amp;D16401</f>
        <v>documentazione_amministrativa / registri | Stampa registro | Documento Principale</v>
      </c>
      <c r="Q16401" s="3" t="str">
        <f>VLOOKUP(P16401,'Classificazione UD'!A:B,2,FALSE)</f>
        <v>Amministrativo</v>
      </c>
    </row>
    <row r="16402" spans="1:17" ht="15" customHeight="1" x14ac:dyDescent="0.25">
      <c r="A16402" s="30">
        <v>2017</v>
      </c>
      <c r="B16402" s="3" t="s">
        <v>20</v>
      </c>
      <c r="C16402" s="3" t="s">
        <v>265</v>
      </c>
      <c r="D16402" s="3" t="s">
        <v>266</v>
      </c>
      <c r="E16402" s="3">
        <v>50</v>
      </c>
      <c r="F16402" s="3">
        <v>100</v>
      </c>
      <c r="G16402" s="3">
        <v>100</v>
      </c>
      <c r="H16402" s="3">
        <v>306373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 t="str">
        <f>B16402&amp;" | "&amp;C16402&amp;" | "&amp;D16402</f>
        <v>documentazione_amministrativa / registri | Stampa registro | Documento Principale</v>
      </c>
      <c r="Q16402" s="3" t="str">
        <f>VLOOKUP(P16402,'Classificazione UD'!A:B,2,FALSE)</f>
        <v>Amministrativo</v>
      </c>
    </row>
    <row r="16403" spans="1:17" ht="15" customHeight="1" x14ac:dyDescent="0.25">
      <c r="A16403" s="30">
        <v>2017</v>
      </c>
      <c r="B16403" s="3" t="s">
        <v>20</v>
      </c>
      <c r="C16403" s="3" t="s">
        <v>265</v>
      </c>
      <c r="D16403" s="3" t="s">
        <v>266</v>
      </c>
      <c r="E16403" s="3">
        <v>4</v>
      </c>
      <c r="F16403" s="3">
        <v>8</v>
      </c>
      <c r="G16403" s="3">
        <v>8</v>
      </c>
      <c r="H16403" s="3">
        <v>28168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 t="str">
        <f>B16403&amp;" | "&amp;C16403&amp;" | "&amp;D16403</f>
        <v>documentazione_amministrativa / registri | Stampa registro | Documento Principale</v>
      </c>
      <c r="Q16403" s="3" t="str">
        <f>VLOOKUP(P16403,'Classificazione UD'!A:B,2,FALSE)</f>
        <v>Amministrativo</v>
      </c>
    </row>
    <row r="16404" spans="1:17" ht="15" customHeight="1" x14ac:dyDescent="0.25">
      <c r="A16404" s="30">
        <v>2017</v>
      </c>
      <c r="B16404" s="3" t="s">
        <v>17</v>
      </c>
      <c r="C16404" s="3" t="s">
        <v>27</v>
      </c>
      <c r="D16404" s="3" t="s">
        <v>264</v>
      </c>
      <c r="E16404" s="3">
        <v>393</v>
      </c>
      <c r="F16404" s="3">
        <v>1842</v>
      </c>
      <c r="G16404" s="3">
        <v>1842</v>
      </c>
      <c r="H16404" s="3">
        <v>93446475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 t="str">
        <f>B16404&amp;" | "&amp;C16404&amp;" | "&amp;D16404</f>
        <v>documentazione_amministrativa / documentazione_contabile | FATTURA PASSIVA | Fattura</v>
      </c>
      <c r="Q16404" s="3" t="str">
        <f>VLOOKUP(P16404,'Classificazione UD'!A:B,2,FALSE)</f>
        <v>Fiscale</v>
      </c>
    </row>
    <row r="16405" spans="1:17" ht="15" customHeight="1" x14ac:dyDescent="0.25">
      <c r="A16405" s="30">
        <v>2017</v>
      </c>
      <c r="B16405" s="3" t="s">
        <v>17</v>
      </c>
      <c r="C16405" s="3" t="s">
        <v>27</v>
      </c>
      <c r="D16405" s="3" t="s">
        <v>54</v>
      </c>
      <c r="E16405" s="3">
        <v>15</v>
      </c>
      <c r="F16405" s="3">
        <v>74</v>
      </c>
      <c r="G16405" s="3">
        <v>74</v>
      </c>
      <c r="H16405" s="3">
        <v>4858131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 t="str">
        <f>B16405&amp;" | "&amp;C16405&amp;" | "&amp;D16405</f>
        <v>documentazione_amministrativa / documentazione_contabile | FATTURA PASSIVA | Nota di credito</v>
      </c>
      <c r="Q16405" s="3" t="str">
        <f>VLOOKUP(P16405,'Classificazione UD'!A:B,2,FALSE)</f>
        <v>Fiscale</v>
      </c>
    </row>
    <row r="16406" spans="1:17" ht="15" customHeight="1" x14ac:dyDescent="0.25">
      <c r="A16406" s="30">
        <v>2017</v>
      </c>
      <c r="B16406" s="3" t="s">
        <v>20</v>
      </c>
      <c r="C16406" s="3" t="s">
        <v>265</v>
      </c>
      <c r="D16406" s="3" t="s">
        <v>266</v>
      </c>
      <c r="E16406" s="3">
        <v>248</v>
      </c>
      <c r="F16406" s="3">
        <v>496</v>
      </c>
      <c r="G16406" s="3">
        <v>496</v>
      </c>
      <c r="H16406" s="3">
        <v>20421983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>
        <v>0</v>
      </c>
      <c r="P16406" s="3" t="str">
        <f>B16406&amp;" | "&amp;C16406&amp;" | "&amp;D16406</f>
        <v>documentazione_amministrativa / registri | Stampa registro | Documento Principale</v>
      </c>
      <c r="Q16406" s="3" t="str">
        <f>VLOOKUP(P16406,'Classificazione UD'!A:B,2,FALSE)</f>
        <v>Amministrativo</v>
      </c>
    </row>
    <row r="16407" spans="1:17" ht="15" customHeight="1" x14ac:dyDescent="0.25">
      <c r="A16407" s="30">
        <v>2017</v>
      </c>
      <c r="B16407" s="3" t="s">
        <v>20</v>
      </c>
      <c r="C16407" s="3" t="s">
        <v>265</v>
      </c>
      <c r="D16407" s="3" t="s">
        <v>266</v>
      </c>
      <c r="E16407" s="3">
        <v>170</v>
      </c>
      <c r="F16407" s="3">
        <v>340</v>
      </c>
      <c r="G16407" s="3">
        <v>340</v>
      </c>
      <c r="H16407" s="3">
        <v>6007798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 t="str">
        <f>B16407&amp;" | "&amp;C16407&amp;" | "&amp;D16407</f>
        <v>documentazione_amministrativa / registri | Stampa registro | Documento Principale</v>
      </c>
      <c r="Q16407" s="3" t="str">
        <f>VLOOKUP(P16407,'Classificazione UD'!A:B,2,FALSE)</f>
        <v>Amministrativo</v>
      </c>
    </row>
    <row r="16408" spans="1:17" ht="15" customHeight="1" x14ac:dyDescent="0.25">
      <c r="A16408" s="30">
        <v>2017</v>
      </c>
      <c r="B16408" s="3" t="s">
        <v>20</v>
      </c>
      <c r="C16408" s="3" t="s">
        <v>265</v>
      </c>
      <c r="D16408" s="3" t="s">
        <v>266</v>
      </c>
      <c r="E16408" s="3">
        <v>34</v>
      </c>
      <c r="F16408" s="3">
        <v>68</v>
      </c>
      <c r="G16408" s="3">
        <v>68</v>
      </c>
      <c r="H16408" s="3">
        <v>168790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 t="str">
        <f>B16408&amp;" | "&amp;C16408&amp;" | "&amp;D16408</f>
        <v>documentazione_amministrativa / registri | Stampa registro | Documento Principale</v>
      </c>
      <c r="Q16408" s="3" t="str">
        <f>VLOOKUP(P16408,'Classificazione UD'!A:B,2,FALSE)</f>
        <v>Amministrativo</v>
      </c>
    </row>
    <row r="16409" spans="1:17" ht="15" customHeight="1" x14ac:dyDescent="0.25">
      <c r="A16409" s="30">
        <v>2017</v>
      </c>
      <c r="B16409" s="3" t="s">
        <v>17</v>
      </c>
      <c r="C16409" s="3" t="s">
        <v>27</v>
      </c>
      <c r="D16409" s="3" t="s">
        <v>264</v>
      </c>
      <c r="E16409" s="3">
        <v>124</v>
      </c>
      <c r="F16409" s="3">
        <v>573</v>
      </c>
      <c r="G16409" s="3">
        <v>573</v>
      </c>
      <c r="H16409" s="3">
        <v>40186411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0</v>
      </c>
      <c r="O16409" s="3">
        <v>0</v>
      </c>
      <c r="P16409" s="3" t="str">
        <f>B16409&amp;" | "&amp;C16409&amp;" | "&amp;D16409</f>
        <v>documentazione_amministrativa / documentazione_contabile | FATTURA PASSIVA | Fattura</v>
      </c>
      <c r="Q16409" s="3" t="str">
        <f>VLOOKUP(P16409,'Classificazione UD'!A:B,2,FALSE)</f>
        <v>Fiscale</v>
      </c>
    </row>
    <row r="16410" spans="1:17" ht="15" customHeight="1" x14ac:dyDescent="0.25">
      <c r="A16410" s="30">
        <v>2017</v>
      </c>
      <c r="B16410" s="3" t="s">
        <v>17</v>
      </c>
      <c r="C16410" s="3" t="s">
        <v>27</v>
      </c>
      <c r="D16410" s="3" t="s">
        <v>54</v>
      </c>
      <c r="E16410" s="3">
        <v>1</v>
      </c>
      <c r="F16410" s="3">
        <v>4</v>
      </c>
      <c r="G16410" s="3">
        <v>4</v>
      </c>
      <c r="H16410" s="3">
        <v>61469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0</v>
      </c>
      <c r="P16410" s="3" t="str">
        <f>B16410&amp;" | "&amp;C16410&amp;" | "&amp;D16410</f>
        <v>documentazione_amministrativa / documentazione_contabile | FATTURA PASSIVA | Nota di credito</v>
      </c>
      <c r="Q16410" s="3" t="str">
        <f>VLOOKUP(P16410,'Classificazione UD'!A:B,2,FALSE)</f>
        <v>Fiscale</v>
      </c>
    </row>
    <row r="16411" spans="1:17" ht="15" customHeight="1" x14ac:dyDescent="0.25">
      <c r="A16411" s="30">
        <v>2017</v>
      </c>
      <c r="B16411" s="3" t="s">
        <v>20</v>
      </c>
      <c r="C16411" s="3" t="s">
        <v>265</v>
      </c>
      <c r="D16411" s="3" t="s">
        <v>266</v>
      </c>
      <c r="E16411" s="3">
        <v>287</v>
      </c>
      <c r="F16411" s="3">
        <v>574</v>
      </c>
      <c r="G16411" s="3">
        <v>574</v>
      </c>
      <c r="H16411" s="3">
        <v>11549513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0</v>
      </c>
      <c r="O16411" s="3">
        <v>0</v>
      </c>
      <c r="P16411" s="3" t="str">
        <f>B16411&amp;" | "&amp;C16411&amp;" | "&amp;D16411</f>
        <v>documentazione_amministrativa / registri | Stampa registro | Documento Principale</v>
      </c>
      <c r="Q16411" s="3" t="str">
        <f>VLOOKUP(P16411,'Classificazione UD'!A:B,2,FALSE)</f>
        <v>Amministrativo</v>
      </c>
    </row>
    <row r="16412" spans="1:17" ht="15" customHeight="1" x14ac:dyDescent="0.25">
      <c r="A16412" s="30">
        <v>2017</v>
      </c>
      <c r="B16412" s="3" t="s">
        <v>20</v>
      </c>
      <c r="C16412" s="3" t="s">
        <v>265</v>
      </c>
      <c r="D16412" s="3" t="s">
        <v>266</v>
      </c>
      <c r="E16412" s="3">
        <v>204</v>
      </c>
      <c r="F16412" s="3">
        <v>408</v>
      </c>
      <c r="G16412" s="3">
        <v>408</v>
      </c>
      <c r="H16412" s="3">
        <v>2547748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s="3">
        <v>0</v>
      </c>
      <c r="P16412" s="3" t="str">
        <f>B16412&amp;" | "&amp;C16412&amp;" | "&amp;D16412</f>
        <v>documentazione_amministrativa / registri | Stampa registro | Documento Principale</v>
      </c>
      <c r="Q16412" s="3" t="str">
        <f>VLOOKUP(P16412,'Classificazione UD'!A:B,2,FALSE)</f>
        <v>Amministrativo</v>
      </c>
    </row>
    <row r="16413" spans="1:17" ht="15" customHeight="1" x14ac:dyDescent="0.25">
      <c r="A16413" s="30">
        <v>2017</v>
      </c>
      <c r="B16413" s="3" t="s">
        <v>17</v>
      </c>
      <c r="C16413" s="3" t="s">
        <v>27</v>
      </c>
      <c r="D16413" s="3" t="s">
        <v>264</v>
      </c>
      <c r="E16413" s="3">
        <v>105</v>
      </c>
      <c r="F16413" s="3">
        <v>467</v>
      </c>
      <c r="G16413" s="3">
        <v>467</v>
      </c>
      <c r="H16413" s="3">
        <v>29581516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 t="str">
        <f>B16413&amp;" | "&amp;C16413&amp;" | "&amp;D16413</f>
        <v>documentazione_amministrativa / documentazione_contabile | FATTURA PASSIVA | Fattura</v>
      </c>
      <c r="Q16413" s="3" t="str">
        <f>VLOOKUP(P16413,'Classificazione UD'!A:B,2,FALSE)</f>
        <v>Fiscale</v>
      </c>
    </row>
    <row r="16414" spans="1:17" ht="15" customHeight="1" x14ac:dyDescent="0.25">
      <c r="A16414" s="30">
        <v>2017</v>
      </c>
      <c r="B16414" s="3" t="s">
        <v>17</v>
      </c>
      <c r="C16414" s="3" t="s">
        <v>27</v>
      </c>
      <c r="D16414" s="3" t="s">
        <v>54</v>
      </c>
      <c r="E16414" s="3">
        <v>1</v>
      </c>
      <c r="F16414" s="3">
        <v>4</v>
      </c>
      <c r="G16414" s="3">
        <v>4</v>
      </c>
      <c r="H16414" s="3">
        <v>62137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 t="str">
        <f>B16414&amp;" | "&amp;C16414&amp;" | "&amp;D16414</f>
        <v>documentazione_amministrativa / documentazione_contabile | FATTURA PASSIVA | Nota di credito</v>
      </c>
      <c r="Q16414" s="3" t="str">
        <f>VLOOKUP(P16414,'Classificazione UD'!A:B,2,FALSE)</f>
        <v>Fiscale</v>
      </c>
    </row>
    <row r="16415" spans="1:17" ht="15" customHeight="1" x14ac:dyDescent="0.25">
      <c r="A16415" s="30">
        <v>2017</v>
      </c>
      <c r="B16415" s="3" t="s">
        <v>20</v>
      </c>
      <c r="C16415" s="3" t="s">
        <v>265</v>
      </c>
      <c r="D16415" s="3" t="s">
        <v>266</v>
      </c>
      <c r="E16415" s="3">
        <v>269</v>
      </c>
      <c r="F16415" s="3">
        <v>538</v>
      </c>
      <c r="G16415" s="3">
        <v>538</v>
      </c>
      <c r="H16415" s="3">
        <v>4500341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0</v>
      </c>
      <c r="O16415" s="3">
        <v>0</v>
      </c>
      <c r="P16415" s="3" t="str">
        <f>B16415&amp;" | "&amp;C16415&amp;" | "&amp;D16415</f>
        <v>documentazione_amministrativa / registri | Stampa registro | Documento Principale</v>
      </c>
      <c r="Q16415" s="3" t="str">
        <f>VLOOKUP(P16415,'Classificazione UD'!A:B,2,FALSE)</f>
        <v>Amministrativo</v>
      </c>
    </row>
    <row r="16416" spans="1:17" ht="15" customHeight="1" x14ac:dyDescent="0.25">
      <c r="A16416" s="30">
        <v>2017</v>
      </c>
      <c r="B16416" s="3" t="s">
        <v>20</v>
      </c>
      <c r="C16416" s="3" t="s">
        <v>265</v>
      </c>
      <c r="D16416" s="3" t="s">
        <v>266</v>
      </c>
      <c r="E16416" s="3">
        <v>208</v>
      </c>
      <c r="F16416" s="3">
        <v>416</v>
      </c>
      <c r="G16416" s="3">
        <v>416</v>
      </c>
      <c r="H16416" s="3">
        <v>3678077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 t="str">
        <f>B16416&amp;" | "&amp;C16416&amp;" | "&amp;D16416</f>
        <v>documentazione_amministrativa / registri | Stampa registro | Documento Principale</v>
      </c>
      <c r="Q16416" s="3" t="str">
        <f>VLOOKUP(P16416,'Classificazione UD'!A:B,2,FALSE)</f>
        <v>Amministrativo</v>
      </c>
    </row>
    <row r="16417" spans="1:17" ht="15" customHeight="1" x14ac:dyDescent="0.25">
      <c r="A16417" s="30">
        <v>2017</v>
      </c>
      <c r="B16417" s="3" t="s">
        <v>17</v>
      </c>
      <c r="C16417" s="3" t="s">
        <v>27</v>
      </c>
      <c r="D16417" s="3" t="s">
        <v>264</v>
      </c>
      <c r="E16417" s="3">
        <v>215</v>
      </c>
      <c r="F16417" s="3">
        <v>994</v>
      </c>
      <c r="G16417" s="3">
        <v>994</v>
      </c>
      <c r="H16417" s="3">
        <v>59848999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0</v>
      </c>
      <c r="O16417" s="3">
        <v>0</v>
      </c>
      <c r="P16417" s="3" t="str">
        <f>B16417&amp;" | "&amp;C16417&amp;" | "&amp;D16417</f>
        <v>documentazione_amministrativa / documentazione_contabile | FATTURA PASSIVA | Fattura</v>
      </c>
      <c r="Q16417" s="3" t="str">
        <f>VLOOKUP(P16417,'Classificazione UD'!A:B,2,FALSE)</f>
        <v>Fiscale</v>
      </c>
    </row>
    <row r="16418" spans="1:17" ht="15" customHeight="1" x14ac:dyDescent="0.25">
      <c r="A16418" s="30">
        <v>2017</v>
      </c>
      <c r="B16418" s="3" t="s">
        <v>17</v>
      </c>
      <c r="C16418" s="3" t="s">
        <v>27</v>
      </c>
      <c r="D16418" s="3" t="s">
        <v>54</v>
      </c>
      <c r="E16418" s="3">
        <v>4</v>
      </c>
      <c r="F16418" s="3">
        <v>17</v>
      </c>
      <c r="G16418" s="3">
        <v>17</v>
      </c>
      <c r="H16418" s="3">
        <v>382687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0</v>
      </c>
      <c r="O16418" s="3">
        <v>0</v>
      </c>
      <c r="P16418" s="3" t="str">
        <f>B16418&amp;" | "&amp;C16418&amp;" | "&amp;D16418</f>
        <v>documentazione_amministrativa / documentazione_contabile | FATTURA PASSIVA | Nota di credito</v>
      </c>
      <c r="Q16418" s="3" t="str">
        <f>VLOOKUP(P16418,'Classificazione UD'!A:B,2,FALSE)</f>
        <v>Fiscale</v>
      </c>
    </row>
    <row r="16419" spans="1:17" ht="15" customHeight="1" x14ac:dyDescent="0.25">
      <c r="A16419" s="30">
        <v>2017</v>
      </c>
      <c r="B16419" s="3" t="s">
        <v>20</v>
      </c>
      <c r="C16419" s="3" t="s">
        <v>265</v>
      </c>
      <c r="D16419" s="3" t="s">
        <v>266</v>
      </c>
      <c r="E16419" s="3">
        <v>250</v>
      </c>
      <c r="F16419" s="3">
        <v>500</v>
      </c>
      <c r="G16419" s="3">
        <v>500</v>
      </c>
      <c r="H16419" s="3">
        <v>9666389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 t="str">
        <f>B16419&amp;" | "&amp;C16419&amp;" | "&amp;D16419</f>
        <v>documentazione_amministrativa / registri | Stampa registro | Documento Principale</v>
      </c>
      <c r="Q16419" s="3" t="str">
        <f>VLOOKUP(P16419,'Classificazione UD'!A:B,2,FALSE)</f>
        <v>Amministrativo</v>
      </c>
    </row>
    <row r="16420" spans="1:17" ht="15" customHeight="1" x14ac:dyDescent="0.25">
      <c r="A16420" s="30">
        <v>2017</v>
      </c>
      <c r="B16420" s="3" t="s">
        <v>20</v>
      </c>
      <c r="C16420" s="3" t="s">
        <v>265</v>
      </c>
      <c r="D16420" s="3" t="s">
        <v>266</v>
      </c>
      <c r="E16420" s="3">
        <v>10</v>
      </c>
      <c r="F16420" s="3">
        <v>20</v>
      </c>
      <c r="G16420" s="3">
        <v>20</v>
      </c>
      <c r="H16420" s="3">
        <v>51572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0</v>
      </c>
      <c r="O16420" s="3">
        <v>0</v>
      </c>
      <c r="P16420" s="3" t="str">
        <f>B16420&amp;" | "&amp;C16420&amp;" | "&amp;D16420</f>
        <v>documentazione_amministrativa / registri | Stampa registro | Documento Principale</v>
      </c>
      <c r="Q16420" s="3" t="str">
        <f>VLOOKUP(P16420,'Classificazione UD'!A:B,2,FALSE)</f>
        <v>Amministrativo</v>
      </c>
    </row>
    <row r="16421" spans="1:17" ht="15" customHeight="1" x14ac:dyDescent="0.25">
      <c r="A16421" s="30">
        <v>2017</v>
      </c>
      <c r="B16421" s="3" t="s">
        <v>20</v>
      </c>
      <c r="C16421" s="3" t="s">
        <v>265</v>
      </c>
      <c r="D16421" s="3" t="s">
        <v>266</v>
      </c>
      <c r="E16421" s="3">
        <v>211</v>
      </c>
      <c r="F16421" s="3">
        <v>422</v>
      </c>
      <c r="G16421" s="3">
        <v>422</v>
      </c>
      <c r="H16421" s="3">
        <v>4006575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0</v>
      </c>
      <c r="O16421" s="3">
        <v>0</v>
      </c>
      <c r="P16421" s="3" t="str">
        <f>B16421&amp;" | "&amp;C16421&amp;" | "&amp;D16421</f>
        <v>documentazione_amministrativa / registri | Stampa registro | Documento Principale</v>
      </c>
      <c r="Q16421" s="3" t="str">
        <f>VLOOKUP(P16421,'Classificazione UD'!A:B,2,FALSE)</f>
        <v>Amministrativo</v>
      </c>
    </row>
    <row r="16422" spans="1:17" ht="15" customHeight="1" x14ac:dyDescent="0.25">
      <c r="A16422" s="30">
        <v>2017</v>
      </c>
      <c r="B16422" s="3" t="s">
        <v>17</v>
      </c>
      <c r="C16422" s="3" t="s">
        <v>27</v>
      </c>
      <c r="D16422" s="3" t="s">
        <v>264</v>
      </c>
      <c r="E16422" s="3">
        <v>61</v>
      </c>
      <c r="F16422" s="3">
        <v>268</v>
      </c>
      <c r="G16422" s="3">
        <v>268</v>
      </c>
      <c r="H16422" s="3">
        <v>13200762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>
        <v>0</v>
      </c>
      <c r="P16422" s="3" t="str">
        <f>B16422&amp;" | "&amp;C16422&amp;" | "&amp;D16422</f>
        <v>documentazione_amministrativa / documentazione_contabile | FATTURA PASSIVA | Fattura</v>
      </c>
      <c r="Q16422" s="3" t="str">
        <f>VLOOKUP(P16422,'Classificazione UD'!A:B,2,FALSE)</f>
        <v>Fiscale</v>
      </c>
    </row>
    <row r="16423" spans="1:17" ht="15" customHeight="1" x14ac:dyDescent="0.25">
      <c r="A16423" s="30">
        <v>2017</v>
      </c>
      <c r="B16423" s="3" t="s">
        <v>20</v>
      </c>
      <c r="C16423" s="3" t="s">
        <v>265</v>
      </c>
      <c r="D16423" s="3" t="s">
        <v>266</v>
      </c>
      <c r="E16423" s="3">
        <v>260</v>
      </c>
      <c r="F16423" s="3">
        <v>520</v>
      </c>
      <c r="G16423" s="3">
        <v>520</v>
      </c>
      <c r="H16423" s="3">
        <v>3871430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3" t="str">
        <f>B16423&amp;" | "&amp;C16423&amp;" | "&amp;D16423</f>
        <v>documentazione_amministrativa / registri | Stampa registro | Documento Principale</v>
      </c>
      <c r="Q16423" s="3" t="str">
        <f>VLOOKUP(P16423,'Classificazione UD'!A:B,2,FALSE)</f>
        <v>Amministrativo</v>
      </c>
    </row>
    <row r="16424" spans="1:17" ht="15" customHeight="1" x14ac:dyDescent="0.25">
      <c r="A16424" s="30">
        <v>2017</v>
      </c>
      <c r="B16424" s="3" t="s">
        <v>20</v>
      </c>
      <c r="C16424" s="3" t="s">
        <v>265</v>
      </c>
      <c r="D16424" s="3" t="s">
        <v>266</v>
      </c>
      <c r="E16424" s="3">
        <v>204</v>
      </c>
      <c r="F16424" s="3">
        <v>408</v>
      </c>
      <c r="G16424" s="3">
        <v>408</v>
      </c>
      <c r="H16424" s="3">
        <v>2608115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0</v>
      </c>
      <c r="O16424" s="3">
        <v>0</v>
      </c>
      <c r="P16424" s="3" t="str">
        <f>B16424&amp;" | "&amp;C16424&amp;" | "&amp;D16424</f>
        <v>documentazione_amministrativa / registri | Stampa registro | Documento Principale</v>
      </c>
      <c r="Q16424" s="3" t="str">
        <f>VLOOKUP(P16424,'Classificazione UD'!A:B,2,FALSE)</f>
        <v>Amministrativo</v>
      </c>
    </row>
    <row r="16425" spans="1:17" ht="15" customHeight="1" x14ac:dyDescent="0.25">
      <c r="A16425" s="30">
        <v>2017</v>
      </c>
      <c r="B16425" s="3" t="s">
        <v>20</v>
      </c>
      <c r="C16425" s="3" t="s">
        <v>265</v>
      </c>
      <c r="D16425" s="3" t="s">
        <v>266</v>
      </c>
      <c r="E16425" s="3">
        <v>2</v>
      </c>
      <c r="F16425" s="3">
        <v>4</v>
      </c>
      <c r="G16425" s="3">
        <v>4</v>
      </c>
      <c r="H16425" s="3">
        <v>9038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 t="str">
        <f>B16425&amp;" | "&amp;C16425&amp;" | "&amp;D16425</f>
        <v>documentazione_amministrativa / registri | Stampa registro | Documento Principale</v>
      </c>
      <c r="Q16425" s="3" t="str">
        <f>VLOOKUP(P16425,'Classificazione UD'!A:B,2,FALSE)</f>
        <v>Amministrativo</v>
      </c>
    </row>
    <row r="16426" spans="1:17" ht="15" customHeight="1" x14ac:dyDescent="0.25">
      <c r="A16426" s="30">
        <v>2017</v>
      </c>
      <c r="B16426" s="3" t="s">
        <v>17</v>
      </c>
      <c r="C16426" s="3" t="s">
        <v>27</v>
      </c>
      <c r="D16426" s="3" t="s">
        <v>264</v>
      </c>
      <c r="E16426" s="3">
        <v>37</v>
      </c>
      <c r="F16426" s="3">
        <v>171</v>
      </c>
      <c r="G16426" s="3">
        <v>171</v>
      </c>
      <c r="H16426" s="3">
        <v>11160609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 t="str">
        <f>B16426&amp;" | "&amp;C16426&amp;" | "&amp;D16426</f>
        <v>documentazione_amministrativa / documentazione_contabile | FATTURA PASSIVA | Fattura</v>
      </c>
      <c r="Q16426" s="3" t="str">
        <f>VLOOKUP(P16426,'Classificazione UD'!A:B,2,FALSE)</f>
        <v>Fiscale</v>
      </c>
    </row>
    <row r="16427" spans="1:17" ht="15" customHeight="1" x14ac:dyDescent="0.25">
      <c r="A16427" s="30">
        <v>2017</v>
      </c>
      <c r="B16427" s="3" t="s">
        <v>20</v>
      </c>
      <c r="C16427" s="3" t="s">
        <v>265</v>
      </c>
      <c r="D16427" s="3" t="s">
        <v>266</v>
      </c>
      <c r="E16427" s="3">
        <v>301</v>
      </c>
      <c r="F16427" s="3">
        <v>602</v>
      </c>
      <c r="G16427" s="3">
        <v>602</v>
      </c>
      <c r="H16427" s="3">
        <v>3925960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0</v>
      </c>
      <c r="O16427" s="3">
        <v>0</v>
      </c>
      <c r="P16427" s="3" t="str">
        <f>B16427&amp;" | "&amp;C16427&amp;" | "&amp;D16427</f>
        <v>documentazione_amministrativa / registri | Stampa registro | Documento Principale</v>
      </c>
      <c r="Q16427" s="3" t="str">
        <f>VLOOKUP(P16427,'Classificazione UD'!A:B,2,FALSE)</f>
        <v>Amministrativo</v>
      </c>
    </row>
    <row r="16428" spans="1:17" ht="15" customHeight="1" x14ac:dyDescent="0.25">
      <c r="A16428" s="30">
        <v>2017</v>
      </c>
      <c r="B16428" s="3" t="s">
        <v>20</v>
      </c>
      <c r="C16428" s="3" t="s">
        <v>265</v>
      </c>
      <c r="D16428" s="3" t="s">
        <v>266</v>
      </c>
      <c r="E16428" s="3">
        <v>154</v>
      </c>
      <c r="F16428" s="3">
        <v>308</v>
      </c>
      <c r="G16428" s="3">
        <v>308</v>
      </c>
      <c r="H16428" s="3">
        <v>1565356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0</v>
      </c>
      <c r="O16428" s="3">
        <v>0</v>
      </c>
      <c r="P16428" s="3" t="str">
        <f>B16428&amp;" | "&amp;C16428&amp;" | "&amp;D16428</f>
        <v>documentazione_amministrativa / registri | Stampa registro | Documento Principale</v>
      </c>
      <c r="Q16428" s="3" t="str">
        <f>VLOOKUP(P16428,'Classificazione UD'!A:B,2,FALSE)</f>
        <v>Amministrativo</v>
      </c>
    </row>
    <row r="16429" spans="1:17" ht="15" customHeight="1" x14ac:dyDescent="0.25">
      <c r="A16429" s="30">
        <v>2017</v>
      </c>
      <c r="B16429" s="3" t="s">
        <v>20</v>
      </c>
      <c r="C16429" s="3" t="s">
        <v>265</v>
      </c>
      <c r="D16429" s="3" t="s">
        <v>266</v>
      </c>
      <c r="E16429" s="3">
        <v>1</v>
      </c>
      <c r="F16429" s="3">
        <v>2</v>
      </c>
      <c r="G16429" s="3">
        <v>2</v>
      </c>
      <c r="H16429" s="3">
        <v>4387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0</v>
      </c>
      <c r="O16429" s="3">
        <v>0</v>
      </c>
      <c r="P16429" s="3" t="str">
        <f>B16429&amp;" | "&amp;C16429&amp;" | "&amp;D16429</f>
        <v>documentazione_amministrativa / registri | Stampa registro | Documento Principale</v>
      </c>
      <c r="Q16429" s="3" t="str">
        <f>VLOOKUP(P16429,'Classificazione UD'!A:B,2,FALSE)</f>
        <v>Amministrativo</v>
      </c>
    </row>
    <row r="16430" spans="1:17" ht="15" customHeight="1" x14ac:dyDescent="0.25">
      <c r="A16430" s="30">
        <v>2017</v>
      </c>
      <c r="B16430" s="3" t="s">
        <v>17</v>
      </c>
      <c r="C16430" s="3" t="s">
        <v>27</v>
      </c>
      <c r="D16430" s="3" t="s">
        <v>264</v>
      </c>
      <c r="E16430" s="3">
        <v>37</v>
      </c>
      <c r="F16430" s="3">
        <v>158</v>
      </c>
      <c r="G16430" s="3">
        <v>158</v>
      </c>
      <c r="H16430" s="3">
        <v>8261601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0</v>
      </c>
      <c r="O16430" s="3">
        <v>0</v>
      </c>
      <c r="P16430" s="3" t="str">
        <f>B16430&amp;" | "&amp;C16430&amp;" | "&amp;D16430</f>
        <v>documentazione_amministrativa / documentazione_contabile | FATTURA PASSIVA | Fattura</v>
      </c>
      <c r="Q16430" s="3" t="str">
        <f>VLOOKUP(P16430,'Classificazione UD'!A:B,2,FALSE)</f>
        <v>Fiscale</v>
      </c>
    </row>
    <row r="16431" spans="1:17" ht="15" customHeight="1" x14ac:dyDescent="0.25">
      <c r="A16431" s="30">
        <v>2017</v>
      </c>
      <c r="B16431" s="3" t="s">
        <v>20</v>
      </c>
      <c r="C16431" s="3" t="s">
        <v>265</v>
      </c>
      <c r="D16431" s="3" t="s">
        <v>266</v>
      </c>
      <c r="E16431" s="3">
        <v>315</v>
      </c>
      <c r="F16431" s="3">
        <v>630</v>
      </c>
      <c r="G16431" s="3">
        <v>630</v>
      </c>
      <c r="H16431" s="3">
        <v>6506674</v>
      </c>
      <c r="I16431" s="3">
        <v>0</v>
      </c>
      <c r="J16431" s="3">
        <v>0</v>
      </c>
      <c r="K16431" s="3">
        <v>0</v>
      </c>
      <c r="L16431" s="3">
        <v>0</v>
      </c>
      <c r="M16431" s="3">
        <v>0</v>
      </c>
      <c r="N16431" s="3">
        <v>0</v>
      </c>
      <c r="O16431" s="3">
        <v>0</v>
      </c>
      <c r="P16431" s="3" t="str">
        <f>B16431&amp;" | "&amp;C16431&amp;" | "&amp;D16431</f>
        <v>documentazione_amministrativa / registri | Stampa registro | Documento Principale</v>
      </c>
      <c r="Q16431" s="3" t="str">
        <f>VLOOKUP(P16431,'Classificazione UD'!A:B,2,FALSE)</f>
        <v>Amministrativo</v>
      </c>
    </row>
    <row r="16432" spans="1:17" ht="15" customHeight="1" x14ac:dyDescent="0.25">
      <c r="A16432" s="30">
        <v>2017</v>
      </c>
      <c r="B16432" s="3" t="s">
        <v>20</v>
      </c>
      <c r="C16432" s="3" t="s">
        <v>265</v>
      </c>
      <c r="D16432" s="3" t="s">
        <v>266</v>
      </c>
      <c r="E16432" s="3">
        <v>183</v>
      </c>
      <c r="F16432" s="3">
        <v>366</v>
      </c>
      <c r="G16432" s="3">
        <v>366</v>
      </c>
      <c r="H16432" s="3">
        <v>1760278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 t="str">
        <f>B16432&amp;" | "&amp;C16432&amp;" | "&amp;D16432</f>
        <v>documentazione_amministrativa / registri | Stampa registro | Documento Principale</v>
      </c>
      <c r="Q16432" s="3" t="str">
        <f>VLOOKUP(P16432,'Classificazione UD'!A:B,2,FALSE)</f>
        <v>Amministrativo</v>
      </c>
    </row>
    <row r="16433" spans="1:17" ht="15" customHeight="1" x14ac:dyDescent="0.25">
      <c r="A16433" s="30">
        <v>2017</v>
      </c>
      <c r="B16433" s="3" t="s">
        <v>17</v>
      </c>
      <c r="C16433" s="3" t="s">
        <v>27</v>
      </c>
      <c r="D16433" s="3" t="s">
        <v>264</v>
      </c>
      <c r="E16433" s="3">
        <v>20</v>
      </c>
      <c r="F16433" s="3">
        <v>95</v>
      </c>
      <c r="G16433" s="3">
        <v>95</v>
      </c>
      <c r="H16433" s="3">
        <v>4407396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s="3">
        <v>0</v>
      </c>
      <c r="P16433" s="3" t="str">
        <f>B16433&amp;" | "&amp;C16433&amp;" | "&amp;D16433</f>
        <v>documentazione_amministrativa / documentazione_contabile | FATTURA PASSIVA | Fattura</v>
      </c>
      <c r="Q16433" s="3" t="str">
        <f>VLOOKUP(P16433,'Classificazione UD'!A:B,2,FALSE)</f>
        <v>Fiscale</v>
      </c>
    </row>
    <row r="16434" spans="1:17" ht="15" customHeight="1" x14ac:dyDescent="0.25">
      <c r="A16434" s="30">
        <v>2017</v>
      </c>
      <c r="B16434" s="3" t="s">
        <v>20</v>
      </c>
      <c r="C16434" s="3" t="s">
        <v>265</v>
      </c>
      <c r="D16434" s="3" t="s">
        <v>266</v>
      </c>
      <c r="E16434" s="3">
        <v>274</v>
      </c>
      <c r="F16434" s="3">
        <v>548</v>
      </c>
      <c r="G16434" s="3">
        <v>548</v>
      </c>
      <c r="H16434" s="3">
        <v>4686794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0</v>
      </c>
      <c r="O16434" s="3">
        <v>0</v>
      </c>
      <c r="P16434" s="3" t="str">
        <f>B16434&amp;" | "&amp;C16434&amp;" | "&amp;D16434</f>
        <v>documentazione_amministrativa / registri | Stampa registro | Documento Principale</v>
      </c>
      <c r="Q16434" s="3" t="str">
        <f>VLOOKUP(P16434,'Classificazione UD'!A:B,2,FALSE)</f>
        <v>Amministrativo</v>
      </c>
    </row>
    <row r="16435" spans="1:17" ht="15" customHeight="1" x14ac:dyDescent="0.25">
      <c r="A16435" s="30">
        <v>2017</v>
      </c>
      <c r="B16435" s="3" t="s">
        <v>20</v>
      </c>
      <c r="C16435" s="3" t="s">
        <v>265</v>
      </c>
      <c r="D16435" s="3" t="s">
        <v>266</v>
      </c>
      <c r="E16435" s="3">
        <v>15</v>
      </c>
      <c r="F16435" s="3">
        <v>30</v>
      </c>
      <c r="G16435" s="3">
        <v>30</v>
      </c>
      <c r="H16435" s="3">
        <v>70853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 t="str">
        <f>B16435&amp;" | "&amp;C16435&amp;" | "&amp;D16435</f>
        <v>documentazione_amministrativa / registri | Stampa registro | Documento Principale</v>
      </c>
      <c r="Q16435" s="3" t="str">
        <f>VLOOKUP(P16435,'Classificazione UD'!A:B,2,FALSE)</f>
        <v>Amministrativo</v>
      </c>
    </row>
    <row r="16436" spans="1:17" ht="15" customHeight="1" x14ac:dyDescent="0.25">
      <c r="A16436" s="30">
        <v>2017</v>
      </c>
      <c r="B16436" s="3" t="s">
        <v>20</v>
      </c>
      <c r="C16436" s="3" t="s">
        <v>265</v>
      </c>
      <c r="D16436" s="3" t="s">
        <v>266</v>
      </c>
      <c r="E16436" s="3">
        <v>3</v>
      </c>
      <c r="F16436" s="3">
        <v>6</v>
      </c>
      <c r="G16436" s="3">
        <v>6</v>
      </c>
      <c r="H16436" s="3">
        <v>14238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>
        <v>0</v>
      </c>
      <c r="O16436" s="3">
        <v>0</v>
      </c>
      <c r="P16436" s="3" t="str">
        <f>B16436&amp;" | "&amp;C16436&amp;" | "&amp;D16436</f>
        <v>documentazione_amministrativa / registri | Stampa registro | Documento Principale</v>
      </c>
      <c r="Q16436" s="3" t="str">
        <f>VLOOKUP(P16436,'Classificazione UD'!A:B,2,FALSE)</f>
        <v>Amministrativo</v>
      </c>
    </row>
    <row r="16437" spans="1:17" ht="15" customHeight="1" x14ac:dyDescent="0.25">
      <c r="A16437" s="30">
        <v>2017</v>
      </c>
      <c r="B16437" s="3" t="s">
        <v>20</v>
      </c>
      <c r="C16437" s="3" t="s">
        <v>265</v>
      </c>
      <c r="D16437" s="3" t="s">
        <v>266</v>
      </c>
      <c r="E16437" s="3">
        <v>150</v>
      </c>
      <c r="F16437" s="3">
        <v>300</v>
      </c>
      <c r="G16437" s="3">
        <v>300</v>
      </c>
      <c r="H16437" s="3">
        <v>1336762</v>
      </c>
      <c r="I16437" s="3">
        <v>0</v>
      </c>
      <c r="J16437" s="3">
        <v>0</v>
      </c>
      <c r="K16437" s="3">
        <v>0</v>
      </c>
      <c r="L16437" s="3">
        <v>0</v>
      </c>
      <c r="M16437" s="3">
        <v>0</v>
      </c>
      <c r="N16437" s="3">
        <v>0</v>
      </c>
      <c r="O16437" s="3">
        <v>0</v>
      </c>
      <c r="P16437" s="3" t="str">
        <f>B16437&amp;" | "&amp;C16437&amp;" | "&amp;D16437</f>
        <v>documentazione_amministrativa / registri | Stampa registro | Documento Principale</v>
      </c>
      <c r="Q16437" s="3" t="str">
        <f>VLOOKUP(P16437,'Classificazione UD'!A:B,2,FALSE)</f>
        <v>Amministrativo</v>
      </c>
    </row>
    <row r="16438" spans="1:17" ht="15" customHeight="1" x14ac:dyDescent="0.25">
      <c r="A16438" s="30">
        <v>2017</v>
      </c>
      <c r="B16438" s="3" t="s">
        <v>20</v>
      </c>
      <c r="C16438" s="3" t="s">
        <v>265</v>
      </c>
      <c r="D16438" s="3" t="s">
        <v>266</v>
      </c>
      <c r="E16438" s="3">
        <v>8</v>
      </c>
      <c r="F16438" s="3">
        <v>16</v>
      </c>
      <c r="G16438" s="3">
        <v>16</v>
      </c>
      <c r="H16438" s="3">
        <v>44165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0</v>
      </c>
      <c r="O16438" s="3">
        <v>0</v>
      </c>
      <c r="P16438" s="3" t="str">
        <f>B16438&amp;" | "&amp;C16438&amp;" | "&amp;D16438</f>
        <v>documentazione_amministrativa / registri | Stampa registro | Documento Principale</v>
      </c>
      <c r="Q16438" s="3" t="str">
        <f>VLOOKUP(P16438,'Classificazione UD'!A:B,2,FALSE)</f>
        <v>Amministrativo</v>
      </c>
    </row>
    <row r="16439" spans="1:17" ht="15" customHeight="1" x14ac:dyDescent="0.25">
      <c r="A16439" s="30">
        <v>2017</v>
      </c>
      <c r="B16439" s="3" t="s">
        <v>20</v>
      </c>
      <c r="C16439" s="3" t="s">
        <v>265</v>
      </c>
      <c r="D16439" s="3" t="s">
        <v>266</v>
      </c>
      <c r="E16439" s="3">
        <v>9</v>
      </c>
      <c r="F16439" s="3">
        <v>18</v>
      </c>
      <c r="G16439" s="3">
        <v>18</v>
      </c>
      <c r="H16439" s="3">
        <v>42089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s="3">
        <v>0</v>
      </c>
      <c r="P16439" s="3" t="str">
        <f>B16439&amp;" | "&amp;C16439&amp;" | "&amp;D16439</f>
        <v>documentazione_amministrativa / registri | Stampa registro | Documento Principale</v>
      </c>
      <c r="Q16439" s="3" t="str">
        <f>VLOOKUP(P16439,'Classificazione UD'!A:B,2,FALSE)</f>
        <v>Amministrativo</v>
      </c>
    </row>
    <row r="16440" spans="1:17" ht="15" customHeight="1" x14ac:dyDescent="0.25">
      <c r="A16440" s="30">
        <v>2017</v>
      </c>
      <c r="B16440" s="3" t="s">
        <v>17</v>
      </c>
      <c r="C16440" s="3" t="s">
        <v>27</v>
      </c>
      <c r="D16440" s="3" t="s">
        <v>264</v>
      </c>
      <c r="E16440" s="3">
        <v>30</v>
      </c>
      <c r="F16440" s="3">
        <v>142</v>
      </c>
      <c r="G16440" s="3">
        <v>142</v>
      </c>
      <c r="H16440" s="3">
        <v>7103170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>
        <v>0</v>
      </c>
      <c r="P16440" s="3" t="str">
        <f>B16440&amp;" | "&amp;C16440&amp;" | "&amp;D16440</f>
        <v>documentazione_amministrativa / documentazione_contabile | FATTURA PASSIVA | Fattura</v>
      </c>
      <c r="Q16440" s="3" t="str">
        <f>VLOOKUP(P16440,'Classificazione UD'!A:B,2,FALSE)</f>
        <v>Fiscale</v>
      </c>
    </row>
    <row r="16441" spans="1:17" ht="15" customHeight="1" x14ac:dyDescent="0.25">
      <c r="A16441" s="30">
        <v>2017</v>
      </c>
      <c r="B16441" s="3" t="s">
        <v>20</v>
      </c>
      <c r="C16441" s="3" t="s">
        <v>265</v>
      </c>
      <c r="D16441" s="3" t="s">
        <v>266</v>
      </c>
      <c r="E16441" s="3">
        <v>230</v>
      </c>
      <c r="F16441" s="3">
        <v>460</v>
      </c>
      <c r="G16441" s="3">
        <v>460</v>
      </c>
      <c r="H16441" s="3">
        <v>2406002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0</v>
      </c>
      <c r="O16441" s="3">
        <v>0</v>
      </c>
      <c r="P16441" s="3" t="str">
        <f>B16441&amp;" | "&amp;C16441&amp;" | "&amp;D16441</f>
        <v>documentazione_amministrativa / registri | Stampa registro | Documento Principale</v>
      </c>
      <c r="Q16441" s="3" t="str">
        <f>VLOOKUP(P16441,'Classificazione UD'!A:B,2,FALSE)</f>
        <v>Amministrativo</v>
      </c>
    </row>
    <row r="16442" spans="1:17" ht="15" customHeight="1" x14ac:dyDescent="0.25">
      <c r="A16442" s="30">
        <v>2017</v>
      </c>
      <c r="B16442" s="3" t="s">
        <v>20</v>
      </c>
      <c r="C16442" s="3" t="s">
        <v>265</v>
      </c>
      <c r="D16442" s="3" t="s">
        <v>266</v>
      </c>
      <c r="E16442" s="3">
        <v>129</v>
      </c>
      <c r="F16442" s="3">
        <v>258</v>
      </c>
      <c r="G16442" s="3">
        <v>258</v>
      </c>
      <c r="H16442" s="3">
        <v>936790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>
        <v>0</v>
      </c>
      <c r="P16442" s="3" t="str">
        <f>B16442&amp;" | "&amp;C16442&amp;" | "&amp;D16442</f>
        <v>documentazione_amministrativa / registri | Stampa registro | Documento Principale</v>
      </c>
      <c r="Q16442" s="3" t="str">
        <f>VLOOKUP(P16442,'Classificazione UD'!A:B,2,FALSE)</f>
        <v>Amministrativo</v>
      </c>
    </row>
    <row r="16443" spans="1:17" ht="15" customHeight="1" x14ac:dyDescent="0.25">
      <c r="A16443" s="30">
        <v>2017</v>
      </c>
      <c r="B16443" s="3" t="s">
        <v>17</v>
      </c>
      <c r="C16443" s="3" t="s">
        <v>27</v>
      </c>
      <c r="D16443" s="3" t="s">
        <v>264</v>
      </c>
      <c r="E16443" s="3">
        <v>60</v>
      </c>
      <c r="F16443" s="3">
        <v>273</v>
      </c>
      <c r="G16443" s="3">
        <v>273</v>
      </c>
      <c r="H16443" s="3">
        <v>12966887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0</v>
      </c>
      <c r="O16443" s="3">
        <v>0</v>
      </c>
      <c r="P16443" s="3" t="str">
        <f>B16443&amp;" | "&amp;C16443&amp;" | "&amp;D16443</f>
        <v>documentazione_amministrativa / documentazione_contabile | FATTURA PASSIVA | Fattura</v>
      </c>
      <c r="Q16443" s="3" t="str">
        <f>VLOOKUP(P16443,'Classificazione UD'!A:B,2,FALSE)</f>
        <v>Fiscale</v>
      </c>
    </row>
    <row r="16444" spans="1:17" ht="15" customHeight="1" x14ac:dyDescent="0.25">
      <c r="A16444" s="30">
        <v>2017</v>
      </c>
      <c r="B16444" s="3" t="s">
        <v>17</v>
      </c>
      <c r="C16444" s="3" t="s">
        <v>27</v>
      </c>
      <c r="D16444" s="3" t="s">
        <v>54</v>
      </c>
      <c r="E16444" s="3">
        <v>1</v>
      </c>
      <c r="F16444" s="3">
        <v>5</v>
      </c>
      <c r="G16444" s="3">
        <v>5</v>
      </c>
      <c r="H16444" s="3">
        <v>293706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 t="str">
        <f>B16444&amp;" | "&amp;C16444&amp;" | "&amp;D16444</f>
        <v>documentazione_amministrativa / documentazione_contabile | FATTURA PASSIVA | Nota di credito</v>
      </c>
      <c r="Q16444" s="3" t="str">
        <f>VLOOKUP(P16444,'Classificazione UD'!A:B,2,FALSE)</f>
        <v>Fiscale</v>
      </c>
    </row>
    <row r="16445" spans="1:17" ht="15" customHeight="1" x14ac:dyDescent="0.25">
      <c r="A16445" s="30">
        <v>2017</v>
      </c>
      <c r="B16445" s="3" t="s">
        <v>20</v>
      </c>
      <c r="C16445" s="3" t="s">
        <v>265</v>
      </c>
      <c r="D16445" s="3" t="s">
        <v>266</v>
      </c>
      <c r="E16445" s="3">
        <v>246</v>
      </c>
      <c r="F16445" s="3">
        <v>492</v>
      </c>
      <c r="G16445" s="3">
        <v>492</v>
      </c>
      <c r="H16445" s="3">
        <v>3007932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0</v>
      </c>
      <c r="O16445" s="3">
        <v>0</v>
      </c>
      <c r="P16445" s="3" t="str">
        <f>B16445&amp;" | "&amp;C16445&amp;" | "&amp;D16445</f>
        <v>documentazione_amministrativa / registri | Stampa registro | Documento Principale</v>
      </c>
      <c r="Q16445" s="3" t="str">
        <f>VLOOKUP(P16445,'Classificazione UD'!A:B,2,FALSE)</f>
        <v>Amministrativo</v>
      </c>
    </row>
    <row r="16446" spans="1:17" ht="15" customHeight="1" x14ac:dyDescent="0.25">
      <c r="A16446" s="30">
        <v>2017</v>
      </c>
      <c r="B16446" s="3" t="s">
        <v>20</v>
      </c>
      <c r="C16446" s="3" t="s">
        <v>265</v>
      </c>
      <c r="D16446" s="3" t="s">
        <v>266</v>
      </c>
      <c r="E16446" s="3">
        <v>161</v>
      </c>
      <c r="F16446" s="3">
        <v>322</v>
      </c>
      <c r="G16446" s="3">
        <v>322</v>
      </c>
      <c r="H16446" s="3">
        <v>1253620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0</v>
      </c>
      <c r="O16446" s="3">
        <v>0</v>
      </c>
      <c r="P16446" s="3" t="str">
        <f>B16446&amp;" | "&amp;C16446&amp;" | "&amp;D16446</f>
        <v>documentazione_amministrativa / registri | Stampa registro | Documento Principale</v>
      </c>
      <c r="Q16446" s="3" t="str">
        <f>VLOOKUP(P16446,'Classificazione UD'!A:B,2,FALSE)</f>
        <v>Amministrativo</v>
      </c>
    </row>
    <row r="16447" spans="1:17" ht="15" customHeight="1" x14ac:dyDescent="0.25">
      <c r="A16447" s="30">
        <v>2017</v>
      </c>
      <c r="B16447" s="3" t="s">
        <v>17</v>
      </c>
      <c r="C16447" s="3" t="s">
        <v>27</v>
      </c>
      <c r="D16447" s="3" t="s">
        <v>264</v>
      </c>
      <c r="E16447" s="3">
        <v>34</v>
      </c>
      <c r="F16447" s="3">
        <v>148</v>
      </c>
      <c r="G16447" s="3">
        <v>148</v>
      </c>
      <c r="H16447" s="3">
        <v>3879318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s="3">
        <v>0</v>
      </c>
      <c r="P16447" s="3" t="str">
        <f>B16447&amp;" | "&amp;C16447&amp;" | "&amp;D16447</f>
        <v>documentazione_amministrativa / documentazione_contabile | FATTURA PASSIVA | Fattura</v>
      </c>
      <c r="Q16447" s="3" t="str">
        <f>VLOOKUP(P16447,'Classificazione UD'!A:B,2,FALSE)</f>
        <v>Fiscale</v>
      </c>
    </row>
    <row r="16448" spans="1:17" ht="15" customHeight="1" x14ac:dyDescent="0.25">
      <c r="A16448" s="30">
        <v>2017</v>
      </c>
      <c r="B16448" s="3" t="s">
        <v>20</v>
      </c>
      <c r="C16448" s="3" t="s">
        <v>265</v>
      </c>
      <c r="D16448" s="3" t="s">
        <v>266</v>
      </c>
      <c r="E16448" s="3">
        <v>319</v>
      </c>
      <c r="F16448" s="3">
        <v>638</v>
      </c>
      <c r="G16448" s="3">
        <v>638</v>
      </c>
      <c r="H16448" s="3">
        <v>4469373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0</v>
      </c>
      <c r="O16448" s="3">
        <v>0</v>
      </c>
      <c r="P16448" s="3" t="str">
        <f>B16448&amp;" | "&amp;C16448&amp;" | "&amp;D16448</f>
        <v>documentazione_amministrativa / registri | Stampa registro | Documento Principale</v>
      </c>
      <c r="Q16448" s="3" t="str">
        <f>VLOOKUP(P16448,'Classificazione UD'!A:B,2,FALSE)</f>
        <v>Amministrativo</v>
      </c>
    </row>
    <row r="16449" spans="1:17" ht="15" customHeight="1" x14ac:dyDescent="0.25">
      <c r="A16449" s="30">
        <v>2017</v>
      </c>
      <c r="B16449" s="3" t="s">
        <v>20</v>
      </c>
      <c r="C16449" s="3" t="s">
        <v>265</v>
      </c>
      <c r="D16449" s="3" t="s">
        <v>266</v>
      </c>
      <c r="E16449" s="3">
        <v>5</v>
      </c>
      <c r="F16449" s="3">
        <v>10</v>
      </c>
      <c r="G16449" s="3">
        <v>10</v>
      </c>
      <c r="H16449" s="3">
        <v>26140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 t="str">
        <f>B16449&amp;" | "&amp;C16449&amp;" | "&amp;D16449</f>
        <v>documentazione_amministrativa / registri | Stampa registro | Documento Principale</v>
      </c>
      <c r="Q16449" s="3" t="str">
        <f>VLOOKUP(P16449,'Classificazione UD'!A:B,2,FALSE)</f>
        <v>Amministrativo</v>
      </c>
    </row>
    <row r="16450" spans="1:17" ht="15" customHeight="1" x14ac:dyDescent="0.25">
      <c r="A16450" s="30">
        <v>2017</v>
      </c>
      <c r="B16450" s="3" t="s">
        <v>20</v>
      </c>
      <c r="C16450" s="3" t="s">
        <v>265</v>
      </c>
      <c r="D16450" s="3" t="s">
        <v>266</v>
      </c>
      <c r="E16450" s="3">
        <v>180</v>
      </c>
      <c r="F16450" s="3">
        <v>360</v>
      </c>
      <c r="G16450" s="3">
        <v>360</v>
      </c>
      <c r="H16450" s="3">
        <v>1836342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 t="str">
        <f>B16450&amp;" | "&amp;C16450&amp;" | "&amp;D16450</f>
        <v>documentazione_amministrativa / registri | Stampa registro | Documento Principale</v>
      </c>
      <c r="Q16450" s="3" t="str">
        <f>VLOOKUP(P16450,'Classificazione UD'!A:B,2,FALSE)</f>
        <v>Amministrativo</v>
      </c>
    </row>
    <row r="16451" spans="1:17" ht="15" customHeight="1" x14ac:dyDescent="0.25">
      <c r="A16451" s="30">
        <v>2017</v>
      </c>
      <c r="B16451" s="3" t="s">
        <v>17</v>
      </c>
      <c r="C16451" s="3" t="s">
        <v>27</v>
      </c>
      <c r="D16451" s="3" t="s">
        <v>264</v>
      </c>
      <c r="E16451" s="3">
        <v>31</v>
      </c>
      <c r="F16451" s="3">
        <v>138</v>
      </c>
      <c r="G16451" s="3">
        <v>138</v>
      </c>
      <c r="H16451" s="3">
        <v>5526311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 t="str">
        <f>B16451&amp;" | "&amp;C16451&amp;" | "&amp;D16451</f>
        <v>documentazione_amministrativa / documentazione_contabile | FATTURA PASSIVA | Fattura</v>
      </c>
      <c r="Q16451" s="3" t="str">
        <f>VLOOKUP(P16451,'Classificazione UD'!A:B,2,FALSE)</f>
        <v>Fiscale</v>
      </c>
    </row>
    <row r="16452" spans="1:17" ht="15" customHeight="1" x14ac:dyDescent="0.25">
      <c r="A16452" s="30">
        <v>2017</v>
      </c>
      <c r="B16452" s="3" t="s">
        <v>20</v>
      </c>
      <c r="C16452" s="3" t="s">
        <v>265</v>
      </c>
      <c r="D16452" s="3" t="s">
        <v>266</v>
      </c>
      <c r="E16452" s="3">
        <v>235</v>
      </c>
      <c r="F16452" s="3">
        <v>470</v>
      </c>
      <c r="G16452" s="3">
        <v>470</v>
      </c>
      <c r="H16452" s="3">
        <v>2839005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 t="str">
        <f>B16452&amp;" | "&amp;C16452&amp;" | "&amp;D16452</f>
        <v>documentazione_amministrativa / registri | Stampa registro | Documento Principale</v>
      </c>
      <c r="Q16452" s="3" t="str">
        <f>VLOOKUP(P16452,'Classificazione UD'!A:B,2,FALSE)</f>
        <v>Amministrativo</v>
      </c>
    </row>
    <row r="16453" spans="1:17" ht="15" customHeight="1" x14ac:dyDescent="0.25">
      <c r="A16453" s="30">
        <v>2017</v>
      </c>
      <c r="B16453" s="3" t="s">
        <v>20</v>
      </c>
      <c r="C16453" s="3" t="s">
        <v>265</v>
      </c>
      <c r="D16453" s="3" t="s">
        <v>266</v>
      </c>
      <c r="E16453" s="3">
        <v>144</v>
      </c>
      <c r="F16453" s="3">
        <v>288</v>
      </c>
      <c r="G16453" s="3">
        <v>288</v>
      </c>
      <c r="H16453" s="3">
        <v>1061322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0</v>
      </c>
      <c r="O16453" s="3">
        <v>0</v>
      </c>
      <c r="P16453" s="3" t="str">
        <f>B16453&amp;" | "&amp;C16453&amp;" | "&amp;D16453</f>
        <v>documentazione_amministrativa / registri | Stampa registro | Documento Principale</v>
      </c>
      <c r="Q16453" s="3" t="str">
        <f>VLOOKUP(P16453,'Classificazione UD'!A:B,2,FALSE)</f>
        <v>Amministrativo</v>
      </c>
    </row>
    <row r="16454" spans="1:17" ht="15" customHeight="1" x14ac:dyDescent="0.25">
      <c r="A16454" s="30">
        <v>2017</v>
      </c>
      <c r="B16454" s="3" t="s">
        <v>17</v>
      </c>
      <c r="C16454" s="3" t="s">
        <v>27</v>
      </c>
      <c r="D16454" s="3" t="s">
        <v>264</v>
      </c>
      <c r="E16454" s="3">
        <v>55</v>
      </c>
      <c r="F16454" s="3">
        <v>256</v>
      </c>
      <c r="G16454" s="3">
        <v>256</v>
      </c>
      <c r="H16454" s="3">
        <v>25629035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s="3">
        <v>0</v>
      </c>
      <c r="P16454" s="3" t="str">
        <f>B16454&amp;" | "&amp;C16454&amp;" | "&amp;D16454</f>
        <v>documentazione_amministrativa / documentazione_contabile | FATTURA PASSIVA | Fattura</v>
      </c>
      <c r="Q16454" s="3" t="str">
        <f>VLOOKUP(P16454,'Classificazione UD'!A:B,2,FALSE)</f>
        <v>Fiscale</v>
      </c>
    </row>
    <row r="16455" spans="1:17" ht="15" customHeight="1" x14ac:dyDescent="0.25">
      <c r="A16455" s="30">
        <v>2017</v>
      </c>
      <c r="B16455" s="3" t="s">
        <v>20</v>
      </c>
      <c r="C16455" s="3" t="s">
        <v>265</v>
      </c>
      <c r="D16455" s="3" t="s">
        <v>266</v>
      </c>
      <c r="E16455" s="3">
        <v>250</v>
      </c>
      <c r="F16455" s="3">
        <v>500</v>
      </c>
      <c r="G16455" s="3">
        <v>500</v>
      </c>
      <c r="H16455" s="3">
        <v>4529532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0</v>
      </c>
      <c r="O16455" s="3">
        <v>0</v>
      </c>
      <c r="P16455" s="3" t="str">
        <f>B16455&amp;" | "&amp;C16455&amp;" | "&amp;D16455</f>
        <v>documentazione_amministrativa / registri | Stampa registro | Documento Principale</v>
      </c>
      <c r="Q16455" s="3" t="str">
        <f>VLOOKUP(P16455,'Classificazione UD'!A:B,2,FALSE)</f>
        <v>Amministrativo</v>
      </c>
    </row>
    <row r="16456" spans="1:17" ht="15" customHeight="1" x14ac:dyDescent="0.25">
      <c r="A16456" s="30">
        <v>2017</v>
      </c>
      <c r="B16456" s="3" t="s">
        <v>20</v>
      </c>
      <c r="C16456" s="3" t="s">
        <v>265</v>
      </c>
      <c r="D16456" s="3" t="s">
        <v>266</v>
      </c>
      <c r="E16456" s="3">
        <v>257</v>
      </c>
      <c r="F16456" s="3">
        <v>514</v>
      </c>
      <c r="G16456" s="3">
        <v>514</v>
      </c>
      <c r="H16456" s="3">
        <v>1956325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0</v>
      </c>
      <c r="O16456" s="3">
        <v>0</v>
      </c>
      <c r="P16456" s="3" t="str">
        <f>B16456&amp;" | "&amp;C16456&amp;" | "&amp;D16456</f>
        <v>documentazione_amministrativa / registri | Stampa registro | Documento Principale</v>
      </c>
      <c r="Q16456" s="3" t="str">
        <f>VLOOKUP(P16456,'Classificazione UD'!A:B,2,FALSE)</f>
        <v>Amministrativo</v>
      </c>
    </row>
    <row r="16457" spans="1:17" ht="15" customHeight="1" x14ac:dyDescent="0.25">
      <c r="A16457" s="30">
        <v>2017</v>
      </c>
      <c r="B16457" s="3" t="s">
        <v>17</v>
      </c>
      <c r="C16457" s="3" t="s">
        <v>27</v>
      </c>
      <c r="D16457" s="3" t="s">
        <v>264</v>
      </c>
      <c r="E16457" s="3">
        <v>51</v>
      </c>
      <c r="F16457" s="3">
        <v>217</v>
      </c>
      <c r="G16457" s="3">
        <v>217</v>
      </c>
      <c r="H16457" s="3">
        <v>7044574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0</v>
      </c>
      <c r="O16457" s="3">
        <v>0</v>
      </c>
      <c r="P16457" s="3" t="str">
        <f>B16457&amp;" | "&amp;C16457&amp;" | "&amp;D16457</f>
        <v>documentazione_amministrativa / documentazione_contabile | FATTURA PASSIVA | Fattura</v>
      </c>
      <c r="Q16457" s="3" t="str">
        <f>VLOOKUP(P16457,'Classificazione UD'!A:B,2,FALSE)</f>
        <v>Fiscale</v>
      </c>
    </row>
    <row r="16458" spans="1:17" ht="15" customHeight="1" x14ac:dyDescent="0.25">
      <c r="A16458" s="30">
        <v>2017</v>
      </c>
      <c r="B16458" s="3" t="s">
        <v>17</v>
      </c>
      <c r="C16458" s="3" t="s">
        <v>27</v>
      </c>
      <c r="D16458" s="3" t="s">
        <v>54</v>
      </c>
      <c r="E16458" s="3">
        <v>2</v>
      </c>
      <c r="F16458" s="3">
        <v>9</v>
      </c>
      <c r="G16458" s="3">
        <v>9</v>
      </c>
      <c r="H16458" s="3">
        <v>374700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 t="str">
        <f>B16458&amp;" | "&amp;C16458&amp;" | "&amp;D16458</f>
        <v>documentazione_amministrativa / documentazione_contabile | FATTURA PASSIVA | Nota di credito</v>
      </c>
      <c r="Q16458" s="3" t="str">
        <f>VLOOKUP(P16458,'Classificazione UD'!A:B,2,FALSE)</f>
        <v>Fiscale</v>
      </c>
    </row>
    <row r="16459" spans="1:17" ht="15" customHeight="1" x14ac:dyDescent="0.25">
      <c r="A16459" s="30">
        <v>2017</v>
      </c>
      <c r="B16459" s="3" t="s">
        <v>20</v>
      </c>
      <c r="C16459" s="3" t="s">
        <v>265</v>
      </c>
      <c r="D16459" s="3" t="s">
        <v>266</v>
      </c>
      <c r="E16459" s="3">
        <v>249</v>
      </c>
      <c r="F16459" s="3">
        <v>498</v>
      </c>
      <c r="G16459" s="3">
        <v>498</v>
      </c>
      <c r="H16459" s="3">
        <v>5367589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0</v>
      </c>
      <c r="O16459" s="3">
        <v>0</v>
      </c>
      <c r="P16459" s="3" t="str">
        <f>B16459&amp;" | "&amp;C16459&amp;" | "&amp;D16459</f>
        <v>documentazione_amministrativa / registri | Stampa registro | Documento Principale</v>
      </c>
      <c r="Q16459" s="3" t="str">
        <f>VLOOKUP(P16459,'Classificazione UD'!A:B,2,FALSE)</f>
        <v>Amministrativo</v>
      </c>
    </row>
    <row r="16460" spans="1:17" ht="15" customHeight="1" x14ac:dyDescent="0.25">
      <c r="A16460" s="30">
        <v>2017</v>
      </c>
      <c r="B16460" s="3" t="s">
        <v>20</v>
      </c>
      <c r="C16460" s="3" t="s">
        <v>265</v>
      </c>
      <c r="D16460" s="3" t="s">
        <v>266</v>
      </c>
      <c r="E16460" s="3">
        <v>199</v>
      </c>
      <c r="F16460" s="3">
        <v>398</v>
      </c>
      <c r="G16460" s="3">
        <v>398</v>
      </c>
      <c r="H16460" s="3">
        <v>2053509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 t="str">
        <f>B16460&amp;" | "&amp;C16460&amp;" | "&amp;D16460</f>
        <v>documentazione_amministrativa / registri | Stampa registro | Documento Principale</v>
      </c>
      <c r="Q16460" s="3" t="str">
        <f>VLOOKUP(P16460,'Classificazione UD'!A:B,2,FALSE)</f>
        <v>Amministrativo</v>
      </c>
    </row>
    <row r="16461" spans="1:17" ht="15" customHeight="1" x14ac:dyDescent="0.25">
      <c r="A16461" s="30">
        <v>2017</v>
      </c>
      <c r="B16461" s="3" t="s">
        <v>17</v>
      </c>
      <c r="C16461" s="3" t="s">
        <v>27</v>
      </c>
      <c r="D16461" s="3" t="s">
        <v>264</v>
      </c>
      <c r="E16461" s="3">
        <v>45</v>
      </c>
      <c r="F16461" s="3">
        <v>211</v>
      </c>
      <c r="G16461" s="3">
        <v>211</v>
      </c>
      <c r="H16461" s="3">
        <v>17299026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 t="str">
        <f>B16461&amp;" | "&amp;C16461&amp;" | "&amp;D16461</f>
        <v>documentazione_amministrativa / documentazione_contabile | FATTURA PASSIVA | Fattura</v>
      </c>
      <c r="Q16461" s="3" t="str">
        <f>VLOOKUP(P16461,'Classificazione UD'!A:B,2,FALSE)</f>
        <v>Fiscale</v>
      </c>
    </row>
    <row r="16462" spans="1:17" ht="15" customHeight="1" x14ac:dyDescent="0.25">
      <c r="A16462" s="30">
        <v>2017</v>
      </c>
      <c r="B16462" s="3" t="s">
        <v>20</v>
      </c>
      <c r="C16462" s="3" t="s">
        <v>265</v>
      </c>
      <c r="D16462" s="3" t="s">
        <v>266</v>
      </c>
      <c r="E16462" s="3">
        <v>249</v>
      </c>
      <c r="F16462" s="3">
        <v>498</v>
      </c>
      <c r="G16462" s="3">
        <v>498</v>
      </c>
      <c r="H16462" s="3">
        <v>5324408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 t="str">
        <f>B16462&amp;" | "&amp;C16462&amp;" | "&amp;D16462</f>
        <v>documentazione_amministrativa / registri | Stampa registro | Documento Principale</v>
      </c>
      <c r="Q16462" s="3" t="str">
        <f>VLOOKUP(P16462,'Classificazione UD'!A:B,2,FALSE)</f>
        <v>Amministrativo</v>
      </c>
    </row>
    <row r="16463" spans="1:17" ht="15" customHeight="1" x14ac:dyDescent="0.25">
      <c r="A16463" s="30">
        <v>2017</v>
      </c>
      <c r="B16463" s="3" t="s">
        <v>20</v>
      </c>
      <c r="C16463" s="3" t="s">
        <v>265</v>
      </c>
      <c r="D16463" s="3" t="s">
        <v>266</v>
      </c>
      <c r="E16463" s="3">
        <v>188</v>
      </c>
      <c r="F16463" s="3">
        <v>376</v>
      </c>
      <c r="G16463" s="3">
        <v>376</v>
      </c>
      <c r="H16463" s="3">
        <v>2053970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0</v>
      </c>
      <c r="O16463" s="3">
        <v>0</v>
      </c>
      <c r="P16463" s="3" t="str">
        <f>B16463&amp;" | "&amp;C16463&amp;" | "&amp;D16463</f>
        <v>documentazione_amministrativa / registri | Stampa registro | Documento Principale</v>
      </c>
      <c r="Q16463" s="3" t="str">
        <f>VLOOKUP(P16463,'Classificazione UD'!A:B,2,FALSE)</f>
        <v>Amministrativo</v>
      </c>
    </row>
    <row r="16464" spans="1:17" ht="15" customHeight="1" x14ac:dyDescent="0.25">
      <c r="A16464" s="30">
        <v>2017</v>
      </c>
      <c r="B16464" s="3" t="s">
        <v>17</v>
      </c>
      <c r="C16464" s="3" t="s">
        <v>27</v>
      </c>
      <c r="D16464" s="3" t="s">
        <v>264</v>
      </c>
      <c r="E16464" s="3">
        <v>36</v>
      </c>
      <c r="F16464" s="3">
        <v>161</v>
      </c>
      <c r="G16464" s="3">
        <v>161</v>
      </c>
      <c r="H16464" s="3">
        <v>6950352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s="3">
        <v>0</v>
      </c>
      <c r="P16464" s="3" t="str">
        <f>B16464&amp;" | "&amp;C16464&amp;" | "&amp;D16464</f>
        <v>documentazione_amministrativa / documentazione_contabile | FATTURA PASSIVA | Fattura</v>
      </c>
      <c r="Q16464" s="3" t="str">
        <f>VLOOKUP(P16464,'Classificazione UD'!A:B,2,FALSE)</f>
        <v>Fiscale</v>
      </c>
    </row>
    <row r="16465" spans="1:17" ht="15" customHeight="1" x14ac:dyDescent="0.25">
      <c r="A16465" s="30">
        <v>2017</v>
      </c>
      <c r="B16465" s="3" t="s">
        <v>17</v>
      </c>
      <c r="C16465" s="3" t="s">
        <v>27</v>
      </c>
      <c r="D16465" s="3" t="s">
        <v>54</v>
      </c>
      <c r="E16465" s="3">
        <v>1</v>
      </c>
      <c r="F16465" s="3">
        <v>4</v>
      </c>
      <c r="G16465" s="3">
        <v>4</v>
      </c>
      <c r="H16465" s="3">
        <v>57848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0</v>
      </c>
      <c r="O16465" s="3">
        <v>0</v>
      </c>
      <c r="P16465" s="3" t="str">
        <f>B16465&amp;" | "&amp;C16465&amp;" | "&amp;D16465</f>
        <v>documentazione_amministrativa / documentazione_contabile | FATTURA PASSIVA | Nota di credito</v>
      </c>
      <c r="Q16465" s="3" t="str">
        <f>VLOOKUP(P16465,'Classificazione UD'!A:B,2,FALSE)</f>
        <v>Fiscale</v>
      </c>
    </row>
    <row r="16466" spans="1:17" ht="15" customHeight="1" x14ac:dyDescent="0.25">
      <c r="A16466" s="30">
        <v>2017</v>
      </c>
      <c r="B16466" s="3" t="s">
        <v>20</v>
      </c>
      <c r="C16466" s="3" t="s">
        <v>265</v>
      </c>
      <c r="D16466" s="3" t="s">
        <v>266</v>
      </c>
      <c r="E16466" s="3">
        <v>246</v>
      </c>
      <c r="F16466" s="3">
        <v>492</v>
      </c>
      <c r="G16466" s="3">
        <v>492</v>
      </c>
      <c r="H16466" s="3">
        <v>3822758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s="3">
        <v>0</v>
      </c>
      <c r="P16466" s="3" t="str">
        <f>B16466&amp;" | "&amp;C16466&amp;" | "&amp;D16466</f>
        <v>documentazione_amministrativa / registri | Stampa registro | Documento Principale</v>
      </c>
      <c r="Q16466" s="3" t="str">
        <f>VLOOKUP(P16466,'Classificazione UD'!A:B,2,FALSE)</f>
        <v>Amministrativo</v>
      </c>
    </row>
    <row r="16467" spans="1:17" ht="15" customHeight="1" x14ac:dyDescent="0.25">
      <c r="A16467" s="30">
        <v>2017</v>
      </c>
      <c r="B16467" s="3" t="s">
        <v>20</v>
      </c>
      <c r="C16467" s="3" t="s">
        <v>265</v>
      </c>
      <c r="D16467" s="3" t="s">
        <v>266</v>
      </c>
      <c r="E16467" s="3">
        <v>157</v>
      </c>
      <c r="F16467" s="3">
        <v>314</v>
      </c>
      <c r="G16467" s="3">
        <v>314</v>
      </c>
      <c r="H16467" s="3">
        <v>1484376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 t="str">
        <f>B16467&amp;" | "&amp;C16467&amp;" | "&amp;D16467</f>
        <v>documentazione_amministrativa / registri | Stampa registro | Documento Principale</v>
      </c>
      <c r="Q16467" s="3" t="str">
        <f>VLOOKUP(P16467,'Classificazione UD'!A:B,2,FALSE)</f>
        <v>Amministrativo</v>
      </c>
    </row>
    <row r="16468" spans="1:17" ht="15" customHeight="1" x14ac:dyDescent="0.25">
      <c r="A16468" s="30">
        <v>2017</v>
      </c>
      <c r="B16468" s="3" t="s">
        <v>20</v>
      </c>
      <c r="C16468" s="3" t="s">
        <v>265</v>
      </c>
      <c r="D16468" s="3" t="s">
        <v>266</v>
      </c>
      <c r="E16468" s="3">
        <v>2</v>
      </c>
      <c r="F16468" s="3">
        <v>4</v>
      </c>
      <c r="G16468" s="3">
        <v>4</v>
      </c>
      <c r="H16468" s="3">
        <v>8752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0</v>
      </c>
      <c r="O16468" s="3">
        <v>0</v>
      </c>
      <c r="P16468" s="3" t="str">
        <f>B16468&amp;" | "&amp;C16468&amp;" | "&amp;D16468</f>
        <v>documentazione_amministrativa / registri | Stampa registro | Documento Principale</v>
      </c>
      <c r="Q16468" s="3" t="str">
        <f>VLOOKUP(P16468,'Classificazione UD'!A:B,2,FALSE)</f>
        <v>Amministrativo</v>
      </c>
    </row>
    <row r="16469" spans="1:17" ht="15" customHeight="1" x14ac:dyDescent="0.25">
      <c r="A16469" s="30">
        <v>2017</v>
      </c>
      <c r="B16469" s="3" t="s">
        <v>17</v>
      </c>
      <c r="C16469" s="3" t="s">
        <v>27</v>
      </c>
      <c r="D16469" s="3" t="s">
        <v>264</v>
      </c>
      <c r="E16469" s="3">
        <v>37</v>
      </c>
      <c r="F16469" s="3">
        <v>165</v>
      </c>
      <c r="G16469" s="3">
        <v>165</v>
      </c>
      <c r="H16469" s="3">
        <v>8200802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0</v>
      </c>
      <c r="O16469" s="3">
        <v>0</v>
      </c>
      <c r="P16469" s="3" t="str">
        <f>B16469&amp;" | "&amp;C16469&amp;" | "&amp;D16469</f>
        <v>documentazione_amministrativa / documentazione_contabile | FATTURA PASSIVA | Fattura</v>
      </c>
      <c r="Q16469" s="3" t="str">
        <f>VLOOKUP(P16469,'Classificazione UD'!A:B,2,FALSE)</f>
        <v>Fiscale</v>
      </c>
    </row>
    <row r="16470" spans="1:17" ht="15" customHeight="1" x14ac:dyDescent="0.25">
      <c r="A16470" s="30">
        <v>2017</v>
      </c>
      <c r="B16470" s="3" t="s">
        <v>20</v>
      </c>
      <c r="C16470" s="3" t="s">
        <v>265</v>
      </c>
      <c r="D16470" s="3" t="s">
        <v>266</v>
      </c>
      <c r="E16470" s="3">
        <v>282</v>
      </c>
      <c r="F16470" s="3">
        <v>564</v>
      </c>
      <c r="G16470" s="3">
        <v>564</v>
      </c>
      <c r="H16470" s="3">
        <v>3211086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 t="str">
        <f>B16470&amp;" | "&amp;C16470&amp;" | "&amp;D16470</f>
        <v>documentazione_amministrativa / registri | Stampa registro | Documento Principale</v>
      </c>
      <c r="Q16470" s="3" t="str">
        <f>VLOOKUP(P16470,'Classificazione UD'!A:B,2,FALSE)</f>
        <v>Amministrativo</v>
      </c>
    </row>
    <row r="16471" spans="1:17" ht="15" customHeight="1" x14ac:dyDescent="0.25">
      <c r="A16471" s="30">
        <v>2017</v>
      </c>
      <c r="B16471" s="3" t="s">
        <v>20</v>
      </c>
      <c r="C16471" s="3" t="s">
        <v>265</v>
      </c>
      <c r="D16471" s="3" t="s">
        <v>266</v>
      </c>
      <c r="E16471" s="3">
        <v>168</v>
      </c>
      <c r="F16471" s="3">
        <v>336</v>
      </c>
      <c r="G16471" s="3">
        <v>336</v>
      </c>
      <c r="H16471" s="3">
        <v>1439999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0</v>
      </c>
      <c r="O16471" s="3">
        <v>0</v>
      </c>
      <c r="P16471" s="3" t="str">
        <f>B16471&amp;" | "&amp;C16471&amp;" | "&amp;D16471</f>
        <v>documentazione_amministrativa / registri | Stampa registro | Documento Principale</v>
      </c>
      <c r="Q16471" s="3" t="str">
        <f>VLOOKUP(P16471,'Classificazione UD'!A:B,2,FALSE)</f>
        <v>Amministrativo</v>
      </c>
    </row>
    <row r="16472" spans="1:17" ht="15" customHeight="1" x14ac:dyDescent="0.25">
      <c r="A16472" s="30">
        <v>2017</v>
      </c>
      <c r="B16472" s="3" t="s">
        <v>20</v>
      </c>
      <c r="C16472" s="3" t="s">
        <v>265</v>
      </c>
      <c r="D16472" s="3" t="s">
        <v>266</v>
      </c>
      <c r="E16472" s="3">
        <v>16</v>
      </c>
      <c r="F16472" s="3">
        <v>32</v>
      </c>
      <c r="G16472" s="3">
        <v>32</v>
      </c>
      <c r="H16472" s="3">
        <v>79182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s="3">
        <v>0</v>
      </c>
      <c r="P16472" s="3" t="str">
        <f>B16472&amp;" | "&amp;C16472&amp;" | "&amp;D16472</f>
        <v>documentazione_amministrativa / registri | Stampa registro | Documento Principale</v>
      </c>
      <c r="Q16472" s="3" t="str">
        <f>VLOOKUP(P16472,'Classificazione UD'!A:B,2,FALSE)</f>
        <v>Amministrativo</v>
      </c>
    </row>
    <row r="16473" spans="1:17" ht="15" customHeight="1" x14ac:dyDescent="0.25">
      <c r="A16473" s="30">
        <v>2017</v>
      </c>
      <c r="B16473" s="3" t="s">
        <v>17</v>
      </c>
      <c r="C16473" s="3" t="s">
        <v>27</v>
      </c>
      <c r="D16473" s="3" t="s">
        <v>264</v>
      </c>
      <c r="E16473" s="3">
        <v>58</v>
      </c>
      <c r="F16473" s="3">
        <v>272</v>
      </c>
      <c r="G16473" s="3">
        <v>272</v>
      </c>
      <c r="H16473" s="3">
        <v>15288724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 t="str">
        <f>B16473&amp;" | "&amp;C16473&amp;" | "&amp;D16473</f>
        <v>documentazione_amministrativa / documentazione_contabile | FATTURA PASSIVA | Fattura</v>
      </c>
      <c r="Q16473" s="3" t="str">
        <f>VLOOKUP(P16473,'Classificazione UD'!A:B,2,FALSE)</f>
        <v>Fiscale</v>
      </c>
    </row>
    <row r="16474" spans="1:17" ht="15" customHeight="1" x14ac:dyDescent="0.25">
      <c r="A16474" s="30">
        <v>2017</v>
      </c>
      <c r="B16474" s="3" t="s">
        <v>20</v>
      </c>
      <c r="C16474" s="3" t="s">
        <v>265</v>
      </c>
      <c r="D16474" s="3" t="s">
        <v>266</v>
      </c>
      <c r="E16474" s="3">
        <v>305</v>
      </c>
      <c r="F16474" s="3">
        <v>610</v>
      </c>
      <c r="G16474" s="3">
        <v>610</v>
      </c>
      <c r="H16474" s="3">
        <v>5705215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0</v>
      </c>
      <c r="O16474" s="3">
        <v>0</v>
      </c>
      <c r="P16474" s="3" t="str">
        <f>B16474&amp;" | "&amp;C16474&amp;" | "&amp;D16474</f>
        <v>documentazione_amministrativa / registri | Stampa registro | Documento Principale</v>
      </c>
      <c r="Q16474" s="3" t="str">
        <f>VLOOKUP(P16474,'Classificazione UD'!A:B,2,FALSE)</f>
        <v>Amministrativo</v>
      </c>
    </row>
    <row r="16475" spans="1:17" ht="15" customHeight="1" x14ac:dyDescent="0.25">
      <c r="A16475" s="30">
        <v>2017</v>
      </c>
      <c r="B16475" s="3" t="s">
        <v>20</v>
      </c>
      <c r="C16475" s="3" t="s">
        <v>265</v>
      </c>
      <c r="D16475" s="3" t="s">
        <v>266</v>
      </c>
      <c r="E16475" s="3">
        <v>6</v>
      </c>
      <c r="F16475" s="3">
        <v>12</v>
      </c>
      <c r="G16475" s="3">
        <v>12</v>
      </c>
      <c r="H16475" s="3">
        <v>27188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3" t="str">
        <f>B16475&amp;" | "&amp;C16475&amp;" | "&amp;D16475</f>
        <v>documentazione_amministrativa / registri | Stampa registro | Documento Principale</v>
      </c>
      <c r="Q16475" s="3" t="str">
        <f>VLOOKUP(P16475,'Classificazione UD'!A:B,2,FALSE)</f>
        <v>Amministrativo</v>
      </c>
    </row>
    <row r="16476" spans="1:17" ht="15" customHeight="1" x14ac:dyDescent="0.25">
      <c r="A16476" s="30">
        <v>2017</v>
      </c>
      <c r="B16476" s="3" t="s">
        <v>20</v>
      </c>
      <c r="C16476" s="3" t="s">
        <v>265</v>
      </c>
      <c r="D16476" s="3" t="s">
        <v>266</v>
      </c>
      <c r="E16476" s="3">
        <v>1</v>
      </c>
      <c r="F16476" s="3">
        <v>2</v>
      </c>
      <c r="G16476" s="3">
        <v>2</v>
      </c>
      <c r="H16476" s="3">
        <v>5197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 t="str">
        <f>B16476&amp;" | "&amp;C16476&amp;" | "&amp;D16476</f>
        <v>documentazione_amministrativa / registri | Stampa registro | Documento Principale</v>
      </c>
      <c r="Q16476" s="3" t="str">
        <f>VLOOKUP(P16476,'Classificazione UD'!A:B,2,FALSE)</f>
        <v>Amministrativo</v>
      </c>
    </row>
    <row r="16477" spans="1:17" ht="15" customHeight="1" x14ac:dyDescent="0.25">
      <c r="A16477" s="30">
        <v>2017</v>
      </c>
      <c r="B16477" s="3" t="s">
        <v>20</v>
      </c>
      <c r="C16477" s="3" t="s">
        <v>265</v>
      </c>
      <c r="D16477" s="3" t="s">
        <v>266</v>
      </c>
      <c r="E16477" s="3">
        <v>196</v>
      </c>
      <c r="F16477" s="3">
        <v>392</v>
      </c>
      <c r="G16477" s="3">
        <v>392</v>
      </c>
      <c r="H16477" s="3">
        <v>1696246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0</v>
      </c>
      <c r="O16477" s="3">
        <v>0</v>
      </c>
      <c r="P16477" s="3" t="str">
        <f>B16477&amp;" | "&amp;C16477&amp;" | "&amp;D16477</f>
        <v>documentazione_amministrativa / registri | Stampa registro | Documento Principale</v>
      </c>
      <c r="Q16477" s="3" t="str">
        <f>VLOOKUP(P16477,'Classificazione UD'!A:B,2,FALSE)</f>
        <v>Amministrativo</v>
      </c>
    </row>
    <row r="16478" spans="1:17" ht="15" customHeight="1" x14ac:dyDescent="0.25">
      <c r="A16478" s="30">
        <v>2017</v>
      </c>
      <c r="B16478" s="3" t="s">
        <v>17</v>
      </c>
      <c r="C16478" s="3" t="s">
        <v>27</v>
      </c>
      <c r="D16478" s="3" t="s">
        <v>264</v>
      </c>
      <c r="E16478" s="3">
        <v>74</v>
      </c>
      <c r="F16478" s="3">
        <v>336</v>
      </c>
      <c r="G16478" s="3">
        <v>336</v>
      </c>
      <c r="H16478" s="3">
        <v>25467837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0</v>
      </c>
      <c r="O16478" s="3">
        <v>0</v>
      </c>
      <c r="P16478" s="3" t="str">
        <f>B16478&amp;" | "&amp;C16478&amp;" | "&amp;D16478</f>
        <v>documentazione_amministrativa / documentazione_contabile | FATTURA PASSIVA | Fattura</v>
      </c>
      <c r="Q16478" s="3" t="str">
        <f>VLOOKUP(P16478,'Classificazione UD'!A:B,2,FALSE)</f>
        <v>Fiscale</v>
      </c>
    </row>
    <row r="16479" spans="1:17" ht="15" customHeight="1" x14ac:dyDescent="0.25">
      <c r="A16479" s="30">
        <v>2017</v>
      </c>
      <c r="B16479" s="3" t="s">
        <v>17</v>
      </c>
      <c r="C16479" s="3" t="s">
        <v>27</v>
      </c>
      <c r="D16479" s="3" t="s">
        <v>54</v>
      </c>
      <c r="E16479" s="3">
        <v>1</v>
      </c>
      <c r="F16479" s="3">
        <v>5</v>
      </c>
      <c r="G16479" s="3">
        <v>5</v>
      </c>
      <c r="H16479" s="3">
        <v>257745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0</v>
      </c>
      <c r="O16479" s="3">
        <v>0</v>
      </c>
      <c r="P16479" s="3" t="str">
        <f>B16479&amp;" | "&amp;C16479&amp;" | "&amp;D16479</f>
        <v>documentazione_amministrativa / documentazione_contabile | FATTURA PASSIVA | Nota di credito</v>
      </c>
      <c r="Q16479" s="3" t="str">
        <f>VLOOKUP(P16479,'Classificazione UD'!A:B,2,FALSE)</f>
        <v>Fiscale</v>
      </c>
    </row>
    <row r="16480" spans="1:17" ht="15" customHeight="1" x14ac:dyDescent="0.25">
      <c r="A16480" s="30">
        <v>2017</v>
      </c>
      <c r="B16480" s="3" t="s">
        <v>20</v>
      </c>
      <c r="C16480" s="3" t="s">
        <v>265</v>
      </c>
      <c r="D16480" s="3" t="s">
        <v>266</v>
      </c>
      <c r="E16480" s="3">
        <v>275</v>
      </c>
      <c r="F16480" s="3">
        <v>550</v>
      </c>
      <c r="G16480" s="3">
        <v>550</v>
      </c>
      <c r="H16480" s="3">
        <v>7060597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 t="str">
        <f>B16480&amp;" | "&amp;C16480&amp;" | "&amp;D16480</f>
        <v>documentazione_amministrativa / registri | Stampa registro | Documento Principale</v>
      </c>
      <c r="Q16480" s="3" t="str">
        <f>VLOOKUP(P16480,'Classificazione UD'!A:B,2,FALSE)</f>
        <v>Amministrativo</v>
      </c>
    </row>
    <row r="16481" spans="1:17" ht="15" customHeight="1" x14ac:dyDescent="0.25">
      <c r="A16481" s="30">
        <v>2017</v>
      </c>
      <c r="B16481" s="3" t="s">
        <v>20</v>
      </c>
      <c r="C16481" s="3" t="s">
        <v>265</v>
      </c>
      <c r="D16481" s="3" t="s">
        <v>266</v>
      </c>
      <c r="E16481" s="3">
        <v>1</v>
      </c>
      <c r="F16481" s="3">
        <v>2</v>
      </c>
      <c r="G16481" s="3">
        <v>2</v>
      </c>
      <c r="H16481" s="3">
        <v>6167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s="3">
        <v>0</v>
      </c>
      <c r="P16481" s="3" t="str">
        <f>B16481&amp;" | "&amp;C16481&amp;" | "&amp;D16481</f>
        <v>documentazione_amministrativa / registri | Stampa registro | Documento Principale</v>
      </c>
      <c r="Q16481" s="3" t="str">
        <f>VLOOKUP(P16481,'Classificazione UD'!A:B,2,FALSE)</f>
        <v>Amministrativo</v>
      </c>
    </row>
    <row r="16482" spans="1:17" ht="15" customHeight="1" x14ac:dyDescent="0.25">
      <c r="A16482" s="30">
        <v>2017</v>
      </c>
      <c r="B16482" s="3" t="s">
        <v>20</v>
      </c>
      <c r="C16482" s="3" t="s">
        <v>265</v>
      </c>
      <c r="D16482" s="3" t="s">
        <v>266</v>
      </c>
      <c r="E16482" s="3">
        <v>202</v>
      </c>
      <c r="F16482" s="3">
        <v>404</v>
      </c>
      <c r="G16482" s="3">
        <v>404</v>
      </c>
      <c r="H16482" s="3">
        <v>2219088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s="3">
        <v>0</v>
      </c>
      <c r="P16482" s="3" t="str">
        <f>B16482&amp;" | "&amp;C16482&amp;" | "&amp;D16482</f>
        <v>documentazione_amministrativa / registri | Stampa registro | Documento Principale</v>
      </c>
      <c r="Q16482" s="3" t="str">
        <f>VLOOKUP(P16482,'Classificazione UD'!A:B,2,FALSE)</f>
        <v>Amministrativo</v>
      </c>
    </row>
    <row r="16483" spans="1:17" ht="15" customHeight="1" x14ac:dyDescent="0.25">
      <c r="A16483" s="30">
        <v>2017</v>
      </c>
      <c r="B16483" s="3" t="s">
        <v>17</v>
      </c>
      <c r="C16483" s="3" t="s">
        <v>27</v>
      </c>
      <c r="D16483" s="3" t="s">
        <v>264</v>
      </c>
      <c r="E16483" s="3">
        <v>184</v>
      </c>
      <c r="F16483" s="3">
        <v>849</v>
      </c>
      <c r="G16483" s="3">
        <v>849</v>
      </c>
      <c r="H16483" s="3">
        <v>44159695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0</v>
      </c>
      <c r="O16483" s="3">
        <v>0</v>
      </c>
      <c r="P16483" s="3" t="str">
        <f>B16483&amp;" | "&amp;C16483&amp;" | "&amp;D16483</f>
        <v>documentazione_amministrativa / documentazione_contabile | FATTURA PASSIVA | Fattura</v>
      </c>
      <c r="Q16483" s="3" t="str">
        <f>VLOOKUP(P16483,'Classificazione UD'!A:B,2,FALSE)</f>
        <v>Fiscale</v>
      </c>
    </row>
    <row r="16484" spans="1:17" ht="15" customHeight="1" x14ac:dyDescent="0.25">
      <c r="A16484" s="30">
        <v>2017</v>
      </c>
      <c r="B16484" s="3" t="s">
        <v>17</v>
      </c>
      <c r="C16484" s="3" t="s">
        <v>152</v>
      </c>
      <c r="D16484" s="3" t="s">
        <v>152</v>
      </c>
      <c r="E16484" s="3">
        <v>2</v>
      </c>
      <c r="F16484" s="3">
        <v>4</v>
      </c>
      <c r="G16484" s="3">
        <v>4</v>
      </c>
      <c r="H16484" s="3">
        <v>149852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s="3">
        <v>0</v>
      </c>
      <c r="P16484" s="3" t="str">
        <f>B16484&amp;" | "&amp;C16484&amp;" | "&amp;D16484</f>
        <v>documentazione_amministrativa / documentazione_contabile | LOTTO DI FATTURE | LOTTO DI FATTURE</v>
      </c>
      <c r="Q16484" s="3" t="str">
        <f>VLOOKUP(P16484,'Classificazione UD'!A:B,2,FALSE)</f>
        <v>Fiscale</v>
      </c>
    </row>
    <row r="16485" spans="1:17" ht="15" customHeight="1" x14ac:dyDescent="0.25">
      <c r="A16485" s="30">
        <v>2017</v>
      </c>
      <c r="B16485" s="3" t="s">
        <v>20</v>
      </c>
      <c r="C16485" s="3" t="s">
        <v>265</v>
      </c>
      <c r="D16485" s="3" t="s">
        <v>266</v>
      </c>
      <c r="E16485" s="3">
        <v>253</v>
      </c>
      <c r="F16485" s="3">
        <v>506</v>
      </c>
      <c r="G16485" s="3">
        <v>506</v>
      </c>
      <c r="H16485" s="3">
        <v>10146587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 t="str">
        <f>B16485&amp;" | "&amp;C16485&amp;" | "&amp;D16485</f>
        <v>documentazione_amministrativa / registri | Stampa registro | Documento Principale</v>
      </c>
      <c r="Q16485" s="3" t="str">
        <f>VLOOKUP(P16485,'Classificazione UD'!A:B,2,FALSE)</f>
        <v>Amministrativo</v>
      </c>
    </row>
    <row r="16486" spans="1:17" ht="15" customHeight="1" x14ac:dyDescent="0.25">
      <c r="A16486" s="30">
        <v>2017</v>
      </c>
      <c r="B16486" s="3" t="s">
        <v>20</v>
      </c>
      <c r="C16486" s="3" t="s">
        <v>265</v>
      </c>
      <c r="D16486" s="3" t="s">
        <v>266</v>
      </c>
      <c r="E16486" s="3">
        <v>15</v>
      </c>
      <c r="F16486" s="3">
        <v>30</v>
      </c>
      <c r="G16486" s="3">
        <v>30</v>
      </c>
      <c r="H16486" s="3">
        <v>78776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0</v>
      </c>
      <c r="O16486" s="3">
        <v>0</v>
      </c>
      <c r="P16486" s="3" t="str">
        <f>B16486&amp;" | "&amp;C16486&amp;" | "&amp;D16486</f>
        <v>documentazione_amministrativa / registri | Stampa registro | Documento Principale</v>
      </c>
      <c r="Q16486" s="3" t="str">
        <f>VLOOKUP(P16486,'Classificazione UD'!A:B,2,FALSE)</f>
        <v>Amministrativo</v>
      </c>
    </row>
    <row r="16487" spans="1:17" ht="15" customHeight="1" x14ac:dyDescent="0.25">
      <c r="A16487" s="30">
        <v>2017</v>
      </c>
      <c r="B16487" s="3" t="s">
        <v>20</v>
      </c>
      <c r="C16487" s="3" t="s">
        <v>265</v>
      </c>
      <c r="D16487" s="3" t="s">
        <v>266</v>
      </c>
      <c r="E16487" s="3">
        <v>246</v>
      </c>
      <c r="F16487" s="3">
        <v>492</v>
      </c>
      <c r="G16487" s="3">
        <v>492</v>
      </c>
      <c r="H16487" s="3">
        <v>4326892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 t="str">
        <f>B16487&amp;" | "&amp;C16487&amp;" | "&amp;D16487</f>
        <v>documentazione_amministrativa / registri | Stampa registro | Documento Principale</v>
      </c>
      <c r="Q16487" s="3" t="str">
        <f>VLOOKUP(P16487,'Classificazione UD'!A:B,2,FALSE)</f>
        <v>Amministrativo</v>
      </c>
    </row>
    <row r="16488" spans="1:17" ht="15" customHeight="1" x14ac:dyDescent="0.25">
      <c r="A16488" s="30">
        <v>2017</v>
      </c>
      <c r="B16488" s="3" t="s">
        <v>20</v>
      </c>
      <c r="C16488" s="3" t="s">
        <v>265</v>
      </c>
      <c r="D16488" s="3" t="s">
        <v>266</v>
      </c>
      <c r="E16488" s="3">
        <v>14</v>
      </c>
      <c r="F16488" s="3">
        <v>28</v>
      </c>
      <c r="G16488" s="3">
        <v>28</v>
      </c>
      <c r="H16488" s="3">
        <v>61990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 t="str">
        <f>B16488&amp;" | "&amp;C16488&amp;" | "&amp;D16488</f>
        <v>documentazione_amministrativa / registri | Stampa registro | Documento Principale</v>
      </c>
      <c r="Q16488" s="3" t="str">
        <f>VLOOKUP(P16488,'Classificazione UD'!A:B,2,FALSE)</f>
        <v>Amministrativo</v>
      </c>
    </row>
    <row r="16489" spans="1:17" ht="15" customHeight="1" x14ac:dyDescent="0.25">
      <c r="A16489" s="30">
        <v>2017</v>
      </c>
      <c r="B16489" s="3" t="s">
        <v>17</v>
      </c>
      <c r="C16489" s="3" t="s">
        <v>27</v>
      </c>
      <c r="D16489" s="3" t="s">
        <v>264</v>
      </c>
      <c r="E16489" s="3">
        <v>136</v>
      </c>
      <c r="F16489" s="3">
        <v>627</v>
      </c>
      <c r="G16489" s="3">
        <v>627</v>
      </c>
      <c r="H16489" s="3">
        <v>39716941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s="3">
        <v>0</v>
      </c>
      <c r="P16489" s="3" t="str">
        <f>B16489&amp;" | "&amp;C16489&amp;" | "&amp;D16489</f>
        <v>documentazione_amministrativa / documentazione_contabile | FATTURA PASSIVA | Fattura</v>
      </c>
      <c r="Q16489" s="3" t="str">
        <f>VLOOKUP(P16489,'Classificazione UD'!A:B,2,FALSE)</f>
        <v>Fiscale</v>
      </c>
    </row>
    <row r="16490" spans="1:17" ht="15" customHeight="1" x14ac:dyDescent="0.25">
      <c r="A16490" s="30">
        <v>2017</v>
      </c>
      <c r="B16490" s="3" t="s">
        <v>17</v>
      </c>
      <c r="C16490" s="3" t="s">
        <v>27</v>
      </c>
      <c r="D16490" s="3" t="s">
        <v>54</v>
      </c>
      <c r="E16490" s="3">
        <v>3</v>
      </c>
      <c r="F16490" s="3">
        <v>13</v>
      </c>
      <c r="G16490" s="3">
        <v>13</v>
      </c>
      <c r="H16490" s="3">
        <v>469348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>
        <v>0</v>
      </c>
      <c r="P16490" s="3" t="str">
        <f>B16490&amp;" | "&amp;C16490&amp;" | "&amp;D16490</f>
        <v>documentazione_amministrativa / documentazione_contabile | FATTURA PASSIVA | Nota di credito</v>
      </c>
      <c r="Q16490" s="3" t="str">
        <f>VLOOKUP(P16490,'Classificazione UD'!A:B,2,FALSE)</f>
        <v>Fiscale</v>
      </c>
    </row>
    <row r="16491" spans="1:17" ht="15" customHeight="1" x14ac:dyDescent="0.25">
      <c r="A16491" s="30">
        <v>2017</v>
      </c>
      <c r="B16491" s="3" t="s">
        <v>20</v>
      </c>
      <c r="C16491" s="3" t="s">
        <v>265</v>
      </c>
      <c r="D16491" s="3" t="s">
        <v>266</v>
      </c>
      <c r="E16491" s="3">
        <v>253</v>
      </c>
      <c r="F16491" s="3">
        <v>506</v>
      </c>
      <c r="G16491" s="3">
        <v>506</v>
      </c>
      <c r="H16491" s="3">
        <v>4945690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0</v>
      </c>
      <c r="O16491" s="3">
        <v>0</v>
      </c>
      <c r="P16491" s="3" t="str">
        <f>B16491&amp;" | "&amp;C16491&amp;" | "&amp;D16491</f>
        <v>documentazione_amministrativa / registri | Stampa registro | Documento Principale</v>
      </c>
      <c r="Q16491" s="3" t="str">
        <f>VLOOKUP(P16491,'Classificazione UD'!A:B,2,FALSE)</f>
        <v>Amministrativo</v>
      </c>
    </row>
    <row r="16492" spans="1:17" ht="15" customHeight="1" x14ac:dyDescent="0.25">
      <c r="A16492" s="30">
        <v>2017</v>
      </c>
      <c r="B16492" s="3" t="s">
        <v>20</v>
      </c>
      <c r="C16492" s="3" t="s">
        <v>265</v>
      </c>
      <c r="D16492" s="3" t="s">
        <v>266</v>
      </c>
      <c r="E16492" s="3">
        <v>245</v>
      </c>
      <c r="F16492" s="3">
        <v>490</v>
      </c>
      <c r="G16492" s="3">
        <v>490</v>
      </c>
      <c r="H16492" s="3">
        <v>2555892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0</v>
      </c>
      <c r="O16492" s="3">
        <v>0</v>
      </c>
      <c r="P16492" s="3" t="str">
        <f>B16492&amp;" | "&amp;C16492&amp;" | "&amp;D16492</f>
        <v>documentazione_amministrativa / registri | Stampa registro | Documento Principale</v>
      </c>
      <c r="Q16492" s="3" t="str">
        <f>VLOOKUP(P16492,'Classificazione UD'!A:B,2,FALSE)</f>
        <v>Amministrativo</v>
      </c>
    </row>
    <row r="16493" spans="1:17" ht="15" customHeight="1" x14ac:dyDescent="0.25">
      <c r="A16493" s="30">
        <v>2017</v>
      </c>
      <c r="B16493" s="3" t="s">
        <v>17</v>
      </c>
      <c r="C16493" s="3" t="s">
        <v>27</v>
      </c>
      <c r="D16493" s="3" t="s">
        <v>264</v>
      </c>
      <c r="E16493" s="3">
        <v>196</v>
      </c>
      <c r="F16493" s="3">
        <v>905</v>
      </c>
      <c r="G16493" s="3">
        <v>905</v>
      </c>
      <c r="H16493" s="3">
        <v>49384390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s="3">
        <v>0</v>
      </c>
      <c r="P16493" s="3" t="str">
        <f>B16493&amp;" | "&amp;C16493&amp;" | "&amp;D16493</f>
        <v>documentazione_amministrativa / documentazione_contabile | FATTURA PASSIVA | Fattura</v>
      </c>
      <c r="Q16493" s="3" t="str">
        <f>VLOOKUP(P16493,'Classificazione UD'!A:B,2,FALSE)</f>
        <v>Fiscale</v>
      </c>
    </row>
    <row r="16494" spans="1:17" ht="15" customHeight="1" x14ac:dyDescent="0.25">
      <c r="A16494" s="30">
        <v>2017</v>
      </c>
      <c r="B16494" s="3" t="s">
        <v>17</v>
      </c>
      <c r="C16494" s="3" t="s">
        <v>27</v>
      </c>
      <c r="D16494" s="3" t="s">
        <v>54</v>
      </c>
      <c r="E16494" s="3">
        <v>2</v>
      </c>
      <c r="F16494" s="3">
        <v>10</v>
      </c>
      <c r="G16494" s="3">
        <v>10</v>
      </c>
      <c r="H16494" s="3">
        <v>463398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>
        <v>0</v>
      </c>
      <c r="P16494" s="3" t="str">
        <f>B16494&amp;" | "&amp;C16494&amp;" | "&amp;D16494</f>
        <v>documentazione_amministrativa / documentazione_contabile | FATTURA PASSIVA | Nota di credito</v>
      </c>
      <c r="Q16494" s="3" t="str">
        <f>VLOOKUP(P16494,'Classificazione UD'!A:B,2,FALSE)</f>
        <v>Fiscale</v>
      </c>
    </row>
    <row r="16495" spans="1:17" ht="15" customHeight="1" x14ac:dyDescent="0.25">
      <c r="A16495" s="30">
        <v>2017</v>
      </c>
      <c r="B16495" s="3" t="s">
        <v>20</v>
      </c>
      <c r="C16495" s="3" t="s">
        <v>265</v>
      </c>
      <c r="D16495" s="3" t="s">
        <v>266</v>
      </c>
      <c r="E16495" s="3">
        <v>340</v>
      </c>
      <c r="F16495" s="3">
        <v>680</v>
      </c>
      <c r="G16495" s="3">
        <v>680</v>
      </c>
      <c r="H16495" s="3">
        <v>11120380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0</v>
      </c>
      <c r="O16495" s="3">
        <v>0</v>
      </c>
      <c r="P16495" s="3" t="str">
        <f>B16495&amp;" | "&amp;C16495&amp;" | "&amp;D16495</f>
        <v>documentazione_amministrativa / registri | Stampa registro | Documento Principale</v>
      </c>
      <c r="Q16495" s="3" t="str">
        <f>VLOOKUP(P16495,'Classificazione UD'!A:B,2,FALSE)</f>
        <v>Amministrativo</v>
      </c>
    </row>
    <row r="16496" spans="1:17" ht="15" customHeight="1" x14ac:dyDescent="0.25">
      <c r="A16496" s="30">
        <v>2017</v>
      </c>
      <c r="B16496" s="3" t="s">
        <v>20</v>
      </c>
      <c r="C16496" s="3" t="s">
        <v>265</v>
      </c>
      <c r="D16496" s="3" t="s">
        <v>266</v>
      </c>
      <c r="E16496" s="3">
        <v>230</v>
      </c>
      <c r="F16496" s="3">
        <v>460</v>
      </c>
      <c r="G16496" s="3">
        <v>460</v>
      </c>
      <c r="H16496" s="3">
        <v>3659371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>
        <v>0</v>
      </c>
      <c r="P16496" s="3" t="str">
        <f>B16496&amp;" | "&amp;C16496&amp;" | "&amp;D16496</f>
        <v>documentazione_amministrativa / registri | Stampa registro | Documento Principale</v>
      </c>
      <c r="Q16496" s="3" t="str">
        <f>VLOOKUP(P16496,'Classificazione UD'!A:B,2,FALSE)</f>
        <v>Amministrativo</v>
      </c>
    </row>
    <row r="16497" spans="1:17" ht="15" customHeight="1" x14ac:dyDescent="0.25">
      <c r="A16497" s="30">
        <v>2017</v>
      </c>
      <c r="B16497" s="3" t="s">
        <v>20</v>
      </c>
      <c r="C16497" s="3" t="s">
        <v>265</v>
      </c>
      <c r="D16497" s="3" t="s">
        <v>266</v>
      </c>
      <c r="E16497" s="3">
        <v>1</v>
      </c>
      <c r="F16497" s="3">
        <v>2</v>
      </c>
      <c r="G16497" s="3">
        <v>2</v>
      </c>
      <c r="H16497" s="3">
        <v>4428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s="3">
        <v>0</v>
      </c>
      <c r="P16497" s="3" t="str">
        <f>B16497&amp;" | "&amp;C16497&amp;" | "&amp;D16497</f>
        <v>documentazione_amministrativa / registri | Stampa registro | Documento Principale</v>
      </c>
      <c r="Q16497" s="3" t="str">
        <f>VLOOKUP(P16497,'Classificazione UD'!A:B,2,FALSE)</f>
        <v>Amministrativo</v>
      </c>
    </row>
    <row r="16498" spans="1:17" ht="15" customHeight="1" x14ac:dyDescent="0.25">
      <c r="A16498" s="30">
        <v>2017</v>
      </c>
      <c r="B16498" s="3" t="s">
        <v>17</v>
      </c>
      <c r="C16498" s="3" t="s">
        <v>27</v>
      </c>
      <c r="D16498" s="3" t="s">
        <v>264</v>
      </c>
      <c r="E16498" s="3">
        <v>75</v>
      </c>
      <c r="F16498" s="3">
        <v>332</v>
      </c>
      <c r="G16498" s="3">
        <v>332</v>
      </c>
      <c r="H16498" s="3">
        <v>14112826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3" t="str">
        <f>B16498&amp;" | "&amp;C16498&amp;" | "&amp;D16498</f>
        <v>documentazione_amministrativa / documentazione_contabile | FATTURA PASSIVA | Fattura</v>
      </c>
      <c r="Q16498" s="3" t="str">
        <f>VLOOKUP(P16498,'Classificazione UD'!A:B,2,FALSE)</f>
        <v>Fiscale</v>
      </c>
    </row>
    <row r="16499" spans="1:17" ht="15" customHeight="1" x14ac:dyDescent="0.25">
      <c r="A16499" s="30">
        <v>2017</v>
      </c>
      <c r="B16499" s="3" t="s">
        <v>17</v>
      </c>
      <c r="C16499" s="3" t="s">
        <v>27</v>
      </c>
      <c r="D16499" s="3" t="s">
        <v>54</v>
      </c>
      <c r="E16499" s="3">
        <v>1</v>
      </c>
      <c r="F16499" s="3">
        <v>4</v>
      </c>
      <c r="G16499" s="3">
        <v>4</v>
      </c>
      <c r="H16499" s="3">
        <v>56315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s="3">
        <v>0</v>
      </c>
      <c r="P16499" s="3" t="str">
        <f>B16499&amp;" | "&amp;C16499&amp;" | "&amp;D16499</f>
        <v>documentazione_amministrativa / documentazione_contabile | FATTURA PASSIVA | Nota di credito</v>
      </c>
      <c r="Q16499" s="3" t="str">
        <f>VLOOKUP(P16499,'Classificazione UD'!A:B,2,FALSE)</f>
        <v>Fiscale</v>
      </c>
    </row>
    <row r="16500" spans="1:17" ht="15" customHeight="1" x14ac:dyDescent="0.25">
      <c r="A16500" s="30">
        <v>2017</v>
      </c>
      <c r="B16500" s="3" t="s">
        <v>20</v>
      </c>
      <c r="C16500" s="3" t="s">
        <v>265</v>
      </c>
      <c r="D16500" s="3" t="s">
        <v>266</v>
      </c>
      <c r="E16500" s="3">
        <v>248</v>
      </c>
      <c r="F16500" s="3">
        <v>496</v>
      </c>
      <c r="G16500" s="3">
        <v>496</v>
      </c>
      <c r="H16500" s="3">
        <v>4194968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s="3">
        <v>0</v>
      </c>
      <c r="P16500" s="3" t="str">
        <f>B16500&amp;" | "&amp;C16500&amp;" | "&amp;D16500</f>
        <v>documentazione_amministrativa / registri | Stampa registro | Documento Principale</v>
      </c>
      <c r="Q16500" s="3" t="str">
        <f>VLOOKUP(P16500,'Classificazione UD'!A:B,2,FALSE)</f>
        <v>Amministrativo</v>
      </c>
    </row>
    <row r="16501" spans="1:17" ht="15" customHeight="1" x14ac:dyDescent="0.25">
      <c r="A16501" s="30">
        <v>2017</v>
      </c>
      <c r="B16501" s="3" t="s">
        <v>20</v>
      </c>
      <c r="C16501" s="3" t="s">
        <v>265</v>
      </c>
      <c r="D16501" s="3" t="s">
        <v>266</v>
      </c>
      <c r="E16501" s="3">
        <v>240</v>
      </c>
      <c r="F16501" s="3">
        <v>480</v>
      </c>
      <c r="G16501" s="3">
        <v>480</v>
      </c>
      <c r="H16501" s="3">
        <v>2860880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 t="str">
        <f>B16501&amp;" | "&amp;C16501&amp;" | "&amp;D16501</f>
        <v>documentazione_amministrativa / registri | Stampa registro | Documento Principale</v>
      </c>
      <c r="Q16501" s="3" t="str">
        <f>VLOOKUP(P16501,'Classificazione UD'!A:B,2,FALSE)</f>
        <v>Amministrativo</v>
      </c>
    </row>
    <row r="16502" spans="1:17" ht="15" customHeight="1" x14ac:dyDescent="0.25">
      <c r="A16502" s="30">
        <v>2017</v>
      </c>
      <c r="B16502" s="3" t="s">
        <v>44</v>
      </c>
      <c r="C16502" s="3" t="s">
        <v>312</v>
      </c>
      <c r="D16502" s="3" t="s">
        <v>312</v>
      </c>
      <c r="E16502" s="3">
        <v>57</v>
      </c>
      <c r="F16502" s="3">
        <v>405</v>
      </c>
      <c r="G16502" s="3">
        <v>405</v>
      </c>
      <c r="H16502" s="3">
        <v>332221759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0</v>
      </c>
      <c r="O16502" s="3">
        <v>0</v>
      </c>
      <c r="P16502" s="3" t="str">
        <f>B16502&amp;" | "&amp;C16502&amp;" | "&amp;D16502</f>
        <v>documentazione_amministrativa / deliberazioni | DELIB | DELIB</v>
      </c>
      <c r="Q16502" s="3" t="str">
        <f>VLOOKUP(P16502,'Classificazione UD'!A:B,2,FALSE)</f>
        <v>Amministrativo</v>
      </c>
    </row>
    <row r="16503" spans="1:17" ht="15" customHeight="1" x14ac:dyDescent="0.25">
      <c r="A16503" s="30">
        <v>2017</v>
      </c>
      <c r="B16503" s="3" t="s">
        <v>44</v>
      </c>
      <c r="C16503" s="3" t="s">
        <v>312</v>
      </c>
      <c r="D16503" s="3" t="s">
        <v>312</v>
      </c>
      <c r="E16503" s="3">
        <v>174</v>
      </c>
      <c r="F16503" s="3">
        <v>1032</v>
      </c>
      <c r="G16503" s="3">
        <v>1032</v>
      </c>
      <c r="H16503" s="3">
        <v>118567332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>
        <v>0</v>
      </c>
      <c r="P16503" s="3" t="str">
        <f>B16503&amp;" | "&amp;C16503&amp;" | "&amp;D16503</f>
        <v>documentazione_amministrativa / deliberazioni | DELIB | DELIB</v>
      </c>
      <c r="Q16503" s="3" t="str">
        <f>VLOOKUP(P16503,'Classificazione UD'!A:B,2,FALSE)</f>
        <v>Amministrativo</v>
      </c>
    </row>
    <row r="16504" spans="1:17" ht="15" customHeight="1" x14ac:dyDescent="0.25">
      <c r="A16504" s="30">
        <v>2017</v>
      </c>
      <c r="B16504" s="3" t="s">
        <v>48</v>
      </c>
      <c r="C16504" s="3" t="s">
        <v>293</v>
      </c>
      <c r="D16504" s="3" t="s">
        <v>293</v>
      </c>
      <c r="E16504" s="3">
        <v>119</v>
      </c>
      <c r="F16504" s="3">
        <v>284</v>
      </c>
      <c r="G16504" s="3">
        <v>284</v>
      </c>
      <c r="H16504" s="3">
        <v>30765671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 t="str">
        <f>B16504&amp;" | "&amp;C16504&amp;" | "&amp;D16504</f>
        <v>documentazione_amministrativa / determinazioni | DETERMINAZIONE_DIRIGENZIALE | DETERMINAZIONE_DIRIGENZIALE</v>
      </c>
      <c r="Q16504" s="3" t="str">
        <f>VLOOKUP(P16504,'Classificazione UD'!A:B,2,FALSE)</f>
        <v>Amministrativo</v>
      </c>
    </row>
    <row r="16505" spans="1:17" ht="15" customHeight="1" x14ac:dyDescent="0.25">
      <c r="A16505" s="30">
        <v>2017</v>
      </c>
      <c r="B16505" s="3" t="s">
        <v>48</v>
      </c>
      <c r="C16505" s="3" t="s">
        <v>293</v>
      </c>
      <c r="D16505" s="3" t="s">
        <v>293</v>
      </c>
      <c r="E16505" s="3">
        <v>148</v>
      </c>
      <c r="F16505" s="3">
        <v>336</v>
      </c>
      <c r="G16505" s="3">
        <v>336</v>
      </c>
      <c r="H16505" s="3">
        <v>28499926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s="3">
        <v>0</v>
      </c>
      <c r="P16505" s="3" t="str">
        <f>B16505&amp;" | "&amp;C16505&amp;" | "&amp;D16505</f>
        <v>documentazione_amministrativa / determinazioni | DETERMINAZIONE_DIRIGENZIALE | DETERMINAZIONE_DIRIGENZIALE</v>
      </c>
      <c r="Q16505" s="3" t="str">
        <f>VLOOKUP(P16505,'Classificazione UD'!A:B,2,FALSE)</f>
        <v>Amministrativo</v>
      </c>
    </row>
    <row r="16506" spans="1:17" ht="15" customHeight="1" x14ac:dyDescent="0.25">
      <c r="A16506" s="30">
        <v>2017</v>
      </c>
      <c r="B16506" s="3" t="s">
        <v>48</v>
      </c>
      <c r="C16506" s="3" t="s">
        <v>293</v>
      </c>
      <c r="D16506" s="3" t="s">
        <v>293</v>
      </c>
      <c r="E16506" s="3">
        <v>53</v>
      </c>
      <c r="F16506" s="3">
        <v>130</v>
      </c>
      <c r="G16506" s="3">
        <v>130</v>
      </c>
      <c r="H16506" s="3">
        <v>13735228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0</v>
      </c>
      <c r="O16506" s="3">
        <v>0</v>
      </c>
      <c r="P16506" s="3" t="str">
        <f>B16506&amp;" | "&amp;C16506&amp;" | "&amp;D16506</f>
        <v>documentazione_amministrativa / determinazioni | DETERMINAZIONE_DIRIGENZIALE | DETERMINAZIONE_DIRIGENZIALE</v>
      </c>
      <c r="Q16506" s="3" t="str">
        <f>VLOOKUP(P16506,'Classificazione UD'!A:B,2,FALSE)</f>
        <v>Amministrativo</v>
      </c>
    </row>
    <row r="16507" spans="1:17" ht="15" customHeight="1" x14ac:dyDescent="0.25">
      <c r="A16507" s="30">
        <v>2017</v>
      </c>
      <c r="B16507" s="3" t="s">
        <v>48</v>
      </c>
      <c r="C16507" s="3" t="s">
        <v>293</v>
      </c>
      <c r="D16507" s="3" t="s">
        <v>293</v>
      </c>
      <c r="E16507" s="3">
        <v>51</v>
      </c>
      <c r="F16507" s="3">
        <v>111</v>
      </c>
      <c r="G16507" s="3">
        <v>111</v>
      </c>
      <c r="H16507" s="3">
        <v>10949638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 t="str">
        <f>B16507&amp;" | "&amp;C16507&amp;" | "&amp;D16507</f>
        <v>documentazione_amministrativa / determinazioni | DETERMINAZIONE_DIRIGENZIALE | DETERMINAZIONE_DIRIGENZIALE</v>
      </c>
      <c r="Q16507" s="3" t="str">
        <f>VLOOKUP(P16507,'Classificazione UD'!A:B,2,FALSE)</f>
        <v>Amministrativo</v>
      </c>
    </row>
    <row r="16508" spans="1:17" ht="15" customHeight="1" x14ac:dyDescent="0.25">
      <c r="A16508" s="30">
        <v>2017</v>
      </c>
      <c r="B16508" s="3" t="s">
        <v>48</v>
      </c>
      <c r="C16508" s="3" t="s">
        <v>293</v>
      </c>
      <c r="D16508" s="3" t="s">
        <v>293</v>
      </c>
      <c r="E16508" s="3">
        <v>86</v>
      </c>
      <c r="F16508" s="3">
        <v>187</v>
      </c>
      <c r="G16508" s="3">
        <v>187</v>
      </c>
      <c r="H16508" s="3">
        <v>18973524</v>
      </c>
      <c r="I16508" s="3">
        <v>0</v>
      </c>
      <c r="J16508" s="3">
        <v>0</v>
      </c>
      <c r="K16508" s="3">
        <v>0</v>
      </c>
      <c r="L16508" s="3">
        <v>0</v>
      </c>
      <c r="M16508" s="3">
        <v>0</v>
      </c>
      <c r="N16508" s="3">
        <v>0</v>
      </c>
      <c r="O16508" s="3">
        <v>0</v>
      </c>
      <c r="P16508" s="3" t="str">
        <f>B16508&amp;" | "&amp;C16508&amp;" | "&amp;D16508</f>
        <v>documentazione_amministrativa / determinazioni | DETERMINAZIONE_DIRIGENZIALE | DETERMINAZIONE_DIRIGENZIALE</v>
      </c>
      <c r="Q16508" s="3" t="str">
        <f>VLOOKUP(P16508,'Classificazione UD'!A:B,2,FALSE)</f>
        <v>Amministrativo</v>
      </c>
    </row>
    <row r="16509" spans="1:17" ht="15" customHeight="1" x14ac:dyDescent="0.25">
      <c r="A16509" s="30">
        <v>2017</v>
      </c>
      <c r="B16509" s="3" t="s">
        <v>48</v>
      </c>
      <c r="C16509" s="3" t="s">
        <v>293</v>
      </c>
      <c r="D16509" s="3" t="s">
        <v>293</v>
      </c>
      <c r="E16509" s="3">
        <v>44</v>
      </c>
      <c r="F16509" s="3">
        <v>98</v>
      </c>
      <c r="G16509" s="3">
        <v>98</v>
      </c>
      <c r="H16509" s="3">
        <v>10080938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>
        <v>0</v>
      </c>
      <c r="O16509" s="3">
        <v>0</v>
      </c>
      <c r="P16509" s="3" t="str">
        <f>B16509&amp;" | "&amp;C16509&amp;" | "&amp;D16509</f>
        <v>documentazione_amministrativa / determinazioni | DETERMINAZIONE_DIRIGENZIALE | DETERMINAZIONE_DIRIGENZIALE</v>
      </c>
      <c r="Q16509" s="3" t="str">
        <f>VLOOKUP(P16509,'Classificazione UD'!A:B,2,FALSE)</f>
        <v>Amministrativo</v>
      </c>
    </row>
    <row r="16510" spans="1:17" ht="15" customHeight="1" x14ac:dyDescent="0.25">
      <c r="A16510" s="30">
        <v>2017</v>
      </c>
      <c r="B16510" s="3" t="s">
        <v>48</v>
      </c>
      <c r="C16510" s="3" t="s">
        <v>293</v>
      </c>
      <c r="D16510" s="3" t="s">
        <v>293</v>
      </c>
      <c r="E16510" s="3">
        <v>217</v>
      </c>
      <c r="F16510" s="3">
        <v>457</v>
      </c>
      <c r="G16510" s="3">
        <v>457</v>
      </c>
      <c r="H16510" s="3">
        <v>52190051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0</v>
      </c>
      <c r="O16510" s="3">
        <v>0</v>
      </c>
      <c r="P16510" s="3" t="str">
        <f>B16510&amp;" | "&amp;C16510&amp;" | "&amp;D16510</f>
        <v>documentazione_amministrativa / determinazioni | DETERMINAZIONE_DIRIGENZIALE | DETERMINAZIONE_DIRIGENZIALE</v>
      </c>
      <c r="Q16510" s="3" t="str">
        <f>VLOOKUP(P16510,'Classificazione UD'!A:B,2,FALSE)</f>
        <v>Amministrativo</v>
      </c>
    </row>
    <row r="16511" spans="1:17" ht="15" customHeight="1" x14ac:dyDescent="0.25">
      <c r="A16511" s="30">
        <v>2017</v>
      </c>
      <c r="B16511" s="3" t="s">
        <v>17</v>
      </c>
      <c r="C16511" s="3" t="s">
        <v>302</v>
      </c>
      <c r="D16511" s="3" t="s">
        <v>302</v>
      </c>
      <c r="E16511" s="3">
        <v>2182</v>
      </c>
      <c r="F16511" s="3">
        <v>7980</v>
      </c>
      <c r="G16511" s="3">
        <v>7980</v>
      </c>
      <c r="H16511" s="3">
        <v>506375811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0</v>
      </c>
      <c r="O16511" s="3">
        <v>0</v>
      </c>
      <c r="P16511" s="3" t="str">
        <f>B16511&amp;" | "&amp;C16511&amp;" | "&amp;D16511</f>
        <v>documentazione_amministrativa / documentazione_contabile | FATTURA_PASSIVA | FATTURA_PASSIVA</v>
      </c>
      <c r="Q16511" s="3" t="str">
        <f>VLOOKUP(P16511,'Classificazione UD'!A:B,2,FALSE)</f>
        <v>Amministrativo</v>
      </c>
    </row>
    <row r="16512" spans="1:17" ht="15" customHeight="1" x14ac:dyDescent="0.25">
      <c r="A16512" s="30">
        <v>2017</v>
      </c>
      <c r="B16512" s="3" t="s">
        <v>36</v>
      </c>
      <c r="C16512" s="3" t="s">
        <v>295</v>
      </c>
      <c r="D16512" s="3" t="s">
        <v>295</v>
      </c>
      <c r="E16512" s="3">
        <v>25434</v>
      </c>
      <c r="F16512" s="3">
        <v>42422</v>
      </c>
      <c r="G16512" s="3">
        <v>42422</v>
      </c>
      <c r="H16512" s="3">
        <v>15241257689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s="3">
        <v>0</v>
      </c>
      <c r="P16512" s="3" t="str">
        <f>B16512&amp;" | "&amp;C16512&amp;" | "&amp;D16512</f>
        <v>documentazione_amministrativa / documenti_protocollati | DOCUMENTO_DI_PROTOCOLLO | DOCUMENTO_DI_PROTOCOLLO</v>
      </c>
      <c r="Q16512" s="3" t="str">
        <f>VLOOKUP(P16512,'Classificazione UD'!A:B,2,FALSE)</f>
        <v>Amministrativo</v>
      </c>
    </row>
    <row r="16513" spans="1:17" ht="15" customHeight="1" x14ac:dyDescent="0.25">
      <c r="A16513" s="30">
        <v>2017</v>
      </c>
      <c r="B16513" s="3" t="s">
        <v>20</v>
      </c>
      <c r="C16513" s="3" t="s">
        <v>296</v>
      </c>
      <c r="D16513" s="3" t="s">
        <v>296</v>
      </c>
      <c r="E16513" s="3">
        <v>284</v>
      </c>
      <c r="F16513" s="3">
        <v>715</v>
      </c>
      <c r="G16513" s="3">
        <v>715</v>
      </c>
      <c r="H16513" s="3">
        <v>65608838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0</v>
      </c>
      <c r="O16513" s="3">
        <v>0</v>
      </c>
      <c r="P16513" s="3" t="str">
        <f>B16513&amp;" | "&amp;C16513&amp;" | "&amp;D16513</f>
        <v>documentazione_amministrativa / registri | REGISTRO_GIORNALIERO_DI_PROTOCOLLO | REGISTRO_GIORNALIERO_DI_PROTOCOLLO</v>
      </c>
      <c r="Q16513" s="3" t="str">
        <f>VLOOKUP(P16513,'Classificazione UD'!A:B,2,FALSE)</f>
        <v>Amministrativo</v>
      </c>
    </row>
    <row r="16514" spans="1:17" ht="15" customHeight="1" x14ac:dyDescent="0.25">
      <c r="A16514" s="30">
        <v>2017</v>
      </c>
      <c r="B16514" s="3" t="s">
        <v>17</v>
      </c>
      <c r="C16514" s="3" t="s">
        <v>27</v>
      </c>
      <c r="D16514" s="3" t="s">
        <v>264</v>
      </c>
      <c r="E16514" s="3">
        <v>99</v>
      </c>
      <c r="F16514" s="3">
        <v>430</v>
      </c>
      <c r="G16514" s="3">
        <v>430</v>
      </c>
      <c r="H16514" s="3">
        <v>12393455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>
        <v>0</v>
      </c>
      <c r="O16514" s="3">
        <v>0</v>
      </c>
      <c r="P16514" s="3" t="str">
        <f>B16514&amp;" | "&amp;C16514&amp;" | "&amp;D16514</f>
        <v>documentazione_amministrativa / documentazione_contabile | FATTURA PASSIVA | Fattura</v>
      </c>
      <c r="Q16514" s="3" t="str">
        <f>VLOOKUP(P16514,'Classificazione UD'!A:B,2,FALSE)</f>
        <v>Fiscale</v>
      </c>
    </row>
    <row r="16515" spans="1:17" ht="15" customHeight="1" x14ac:dyDescent="0.25">
      <c r="A16515" s="30">
        <v>2017</v>
      </c>
      <c r="B16515" s="3" t="s">
        <v>17</v>
      </c>
      <c r="C16515" s="3" t="s">
        <v>27</v>
      </c>
      <c r="D16515" s="3" t="s">
        <v>54</v>
      </c>
      <c r="E16515" s="3">
        <v>2</v>
      </c>
      <c r="F16515" s="3">
        <v>9</v>
      </c>
      <c r="G16515" s="3">
        <v>9</v>
      </c>
      <c r="H16515" s="3">
        <v>305054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0</v>
      </c>
      <c r="O16515" s="3">
        <v>0</v>
      </c>
      <c r="P16515" s="3" t="str">
        <f>B16515&amp;" | "&amp;C16515&amp;" | "&amp;D16515</f>
        <v>documentazione_amministrativa / documentazione_contabile | FATTURA PASSIVA | Nota di credito</v>
      </c>
      <c r="Q16515" s="3" t="str">
        <f>VLOOKUP(P16515,'Classificazione UD'!A:B,2,FALSE)</f>
        <v>Fiscale</v>
      </c>
    </row>
    <row r="16516" spans="1:17" ht="15" customHeight="1" x14ac:dyDescent="0.25">
      <c r="A16516" s="30">
        <v>2017</v>
      </c>
      <c r="B16516" s="3" t="s">
        <v>20</v>
      </c>
      <c r="C16516" s="3" t="s">
        <v>265</v>
      </c>
      <c r="D16516" s="3" t="s">
        <v>266</v>
      </c>
      <c r="E16516" s="3">
        <v>251</v>
      </c>
      <c r="F16516" s="3">
        <v>502</v>
      </c>
      <c r="G16516" s="3">
        <v>502</v>
      </c>
      <c r="H16516" s="3">
        <v>10162986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>
        <v>0</v>
      </c>
      <c r="O16516" s="3">
        <v>0</v>
      </c>
      <c r="P16516" s="3" t="str">
        <f>B16516&amp;" | "&amp;C16516&amp;" | "&amp;D16516</f>
        <v>documentazione_amministrativa / registri | Stampa registro | Documento Principale</v>
      </c>
      <c r="Q16516" s="3" t="str">
        <f>VLOOKUP(P16516,'Classificazione UD'!A:B,2,FALSE)</f>
        <v>Amministrativo</v>
      </c>
    </row>
    <row r="16517" spans="1:17" ht="15" customHeight="1" x14ac:dyDescent="0.25">
      <c r="A16517" s="30">
        <v>2017</v>
      </c>
      <c r="B16517" s="3" t="s">
        <v>20</v>
      </c>
      <c r="C16517" s="3" t="s">
        <v>265</v>
      </c>
      <c r="D16517" s="3" t="s">
        <v>266</v>
      </c>
      <c r="E16517" s="3">
        <v>223</v>
      </c>
      <c r="F16517" s="3">
        <v>446</v>
      </c>
      <c r="G16517" s="3">
        <v>446</v>
      </c>
      <c r="H16517" s="3">
        <v>3181512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 t="str">
        <f>B16517&amp;" | "&amp;C16517&amp;" | "&amp;D16517</f>
        <v>documentazione_amministrativa / registri | Stampa registro | Documento Principale</v>
      </c>
      <c r="Q16517" s="3" t="str">
        <f>VLOOKUP(P16517,'Classificazione UD'!A:B,2,FALSE)</f>
        <v>Amministrativo</v>
      </c>
    </row>
    <row r="16518" spans="1:17" ht="15" customHeight="1" x14ac:dyDescent="0.25">
      <c r="A16518" s="30">
        <v>2017</v>
      </c>
      <c r="B16518" s="3" t="s">
        <v>20</v>
      </c>
      <c r="C16518" s="3" t="s">
        <v>265</v>
      </c>
      <c r="D16518" s="3" t="s">
        <v>266</v>
      </c>
      <c r="E16518" s="3">
        <v>9</v>
      </c>
      <c r="F16518" s="3">
        <v>18</v>
      </c>
      <c r="G16518" s="3">
        <v>18</v>
      </c>
      <c r="H16518" s="3">
        <v>39826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>
        <v>0</v>
      </c>
      <c r="P16518" s="3" t="str">
        <f>B16518&amp;" | "&amp;C16518&amp;" | "&amp;D16518</f>
        <v>documentazione_amministrativa / registri | Stampa registro | Documento Principale</v>
      </c>
      <c r="Q16518" s="3" t="str">
        <f>VLOOKUP(P16518,'Classificazione UD'!A:B,2,FALSE)</f>
        <v>Amministrativo</v>
      </c>
    </row>
    <row r="16519" spans="1:17" ht="15" customHeight="1" x14ac:dyDescent="0.25">
      <c r="A16519" s="30">
        <v>2017</v>
      </c>
      <c r="B16519" s="3" t="s">
        <v>20</v>
      </c>
      <c r="C16519" s="3" t="s">
        <v>265</v>
      </c>
      <c r="D16519" s="3" t="s">
        <v>266</v>
      </c>
      <c r="E16519" s="3">
        <v>1</v>
      </c>
      <c r="F16519" s="3">
        <v>2</v>
      </c>
      <c r="G16519" s="3">
        <v>2</v>
      </c>
      <c r="H16519" s="3">
        <v>5479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0</v>
      </c>
      <c r="O16519" s="3">
        <v>0</v>
      </c>
      <c r="P16519" s="3" t="str">
        <f>B16519&amp;" | "&amp;C16519&amp;" | "&amp;D16519</f>
        <v>documentazione_amministrativa / registri | Stampa registro | Documento Principale</v>
      </c>
      <c r="Q16519" s="3" t="str">
        <f>VLOOKUP(P16519,'Classificazione UD'!A:B,2,FALSE)</f>
        <v>Amministrativo</v>
      </c>
    </row>
    <row r="16520" spans="1:17" ht="15" customHeight="1" x14ac:dyDescent="0.25">
      <c r="A16520" s="30">
        <v>2017</v>
      </c>
      <c r="B16520" s="3" t="s">
        <v>20</v>
      </c>
      <c r="C16520" s="3" t="s">
        <v>265</v>
      </c>
      <c r="D16520" s="3" t="s">
        <v>266</v>
      </c>
      <c r="E16520" s="3">
        <v>68</v>
      </c>
      <c r="F16520" s="3">
        <v>136</v>
      </c>
      <c r="G16520" s="3">
        <v>136</v>
      </c>
      <c r="H16520" s="3">
        <v>393892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 t="str">
        <f>B16520&amp;" | "&amp;C16520&amp;" | "&amp;D16520</f>
        <v>documentazione_amministrativa / registri | Stampa registro | Documento Principale</v>
      </c>
      <c r="Q16520" s="3" t="str">
        <f>VLOOKUP(P16520,'Classificazione UD'!A:B,2,FALSE)</f>
        <v>Amministrativo</v>
      </c>
    </row>
    <row r="16521" spans="1:17" ht="15" customHeight="1" x14ac:dyDescent="0.25">
      <c r="A16521" s="30">
        <v>2017</v>
      </c>
      <c r="B16521" s="3" t="s">
        <v>20</v>
      </c>
      <c r="C16521" s="3" t="s">
        <v>265</v>
      </c>
      <c r="D16521" s="3" t="s">
        <v>266</v>
      </c>
      <c r="E16521" s="3">
        <v>16</v>
      </c>
      <c r="F16521" s="3">
        <v>32</v>
      </c>
      <c r="G16521" s="3">
        <v>32</v>
      </c>
      <c r="H16521" s="3">
        <v>254418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s="3">
        <v>0</v>
      </c>
      <c r="P16521" s="3" t="str">
        <f>B16521&amp;" | "&amp;C16521&amp;" | "&amp;D16521</f>
        <v>documentazione_amministrativa / registri | Stampa registro | Documento Principale</v>
      </c>
      <c r="Q16521" s="3" t="str">
        <f>VLOOKUP(P16521,'Classificazione UD'!A:B,2,FALSE)</f>
        <v>Amministrativo</v>
      </c>
    </row>
    <row r="16522" spans="1:17" ht="15" customHeight="1" x14ac:dyDescent="0.25">
      <c r="A16522" s="30">
        <v>2017</v>
      </c>
      <c r="B16522" s="3" t="s">
        <v>20</v>
      </c>
      <c r="C16522" s="3" t="s">
        <v>265</v>
      </c>
      <c r="D16522" s="3" t="s">
        <v>266</v>
      </c>
      <c r="E16522" s="3">
        <v>12</v>
      </c>
      <c r="F16522" s="3">
        <v>24</v>
      </c>
      <c r="G16522" s="3">
        <v>24</v>
      </c>
      <c r="H16522" s="3">
        <v>111504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s="3">
        <v>0</v>
      </c>
      <c r="P16522" s="3" t="str">
        <f>B16522&amp;" | "&amp;C16522&amp;" | "&amp;D16522</f>
        <v>documentazione_amministrativa / registri | Stampa registro | Documento Principale</v>
      </c>
      <c r="Q16522" s="3" t="str">
        <f>VLOOKUP(P16522,'Classificazione UD'!A:B,2,FALSE)</f>
        <v>Amministrativo</v>
      </c>
    </row>
    <row r="16523" spans="1:17" ht="15" customHeight="1" x14ac:dyDescent="0.25">
      <c r="A16523" s="30">
        <v>2017</v>
      </c>
      <c r="B16523" s="3" t="s">
        <v>17</v>
      </c>
      <c r="C16523" s="3" t="s">
        <v>27</v>
      </c>
      <c r="D16523" s="3" t="s">
        <v>264</v>
      </c>
      <c r="E16523" s="3">
        <v>50</v>
      </c>
      <c r="F16523" s="3">
        <v>224</v>
      </c>
      <c r="G16523" s="3">
        <v>224</v>
      </c>
      <c r="H16523" s="3">
        <v>12524130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0</v>
      </c>
      <c r="O16523" s="3">
        <v>0</v>
      </c>
      <c r="P16523" s="3" t="str">
        <f>B16523&amp;" | "&amp;C16523&amp;" | "&amp;D16523</f>
        <v>documentazione_amministrativa / documentazione_contabile | FATTURA PASSIVA | Fattura</v>
      </c>
      <c r="Q16523" s="3" t="str">
        <f>VLOOKUP(P16523,'Classificazione UD'!A:B,2,FALSE)</f>
        <v>Fiscale</v>
      </c>
    </row>
    <row r="16524" spans="1:17" ht="15" customHeight="1" x14ac:dyDescent="0.25">
      <c r="A16524" s="30">
        <v>2017</v>
      </c>
      <c r="B16524" s="3" t="s">
        <v>20</v>
      </c>
      <c r="C16524" s="3" t="s">
        <v>265</v>
      </c>
      <c r="D16524" s="3" t="s">
        <v>266</v>
      </c>
      <c r="E16524" s="3">
        <v>248</v>
      </c>
      <c r="F16524" s="3">
        <v>496</v>
      </c>
      <c r="G16524" s="3">
        <v>496</v>
      </c>
      <c r="H16524" s="3">
        <v>4303348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0</v>
      </c>
      <c r="O16524" s="3">
        <v>0</v>
      </c>
      <c r="P16524" s="3" t="str">
        <f>B16524&amp;" | "&amp;C16524&amp;" | "&amp;D16524</f>
        <v>documentazione_amministrativa / registri | Stampa registro | Documento Principale</v>
      </c>
      <c r="Q16524" s="3" t="str">
        <f>VLOOKUP(P16524,'Classificazione UD'!A:B,2,FALSE)</f>
        <v>Amministrativo</v>
      </c>
    </row>
    <row r="16525" spans="1:17" ht="15" customHeight="1" x14ac:dyDescent="0.25">
      <c r="A16525" s="30">
        <v>2017</v>
      </c>
      <c r="B16525" s="3" t="s">
        <v>20</v>
      </c>
      <c r="C16525" s="3" t="s">
        <v>265</v>
      </c>
      <c r="D16525" s="3" t="s">
        <v>266</v>
      </c>
      <c r="E16525" s="3">
        <v>13</v>
      </c>
      <c r="F16525" s="3">
        <v>26</v>
      </c>
      <c r="G16525" s="3">
        <v>26</v>
      </c>
      <c r="H16525" s="3">
        <v>64930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0</v>
      </c>
      <c r="O16525" s="3">
        <v>0</v>
      </c>
      <c r="P16525" s="3" t="str">
        <f>B16525&amp;" | "&amp;C16525&amp;" | "&amp;D16525</f>
        <v>documentazione_amministrativa / registri | Stampa registro | Documento Principale</v>
      </c>
      <c r="Q16525" s="3" t="str">
        <f>VLOOKUP(P16525,'Classificazione UD'!A:B,2,FALSE)</f>
        <v>Amministrativo</v>
      </c>
    </row>
    <row r="16526" spans="1:17" ht="15" customHeight="1" x14ac:dyDescent="0.25">
      <c r="A16526" s="30">
        <v>2017</v>
      </c>
      <c r="B16526" s="3" t="s">
        <v>20</v>
      </c>
      <c r="C16526" s="3" t="s">
        <v>265</v>
      </c>
      <c r="D16526" s="3" t="s">
        <v>266</v>
      </c>
      <c r="E16526" s="3">
        <v>1</v>
      </c>
      <c r="F16526" s="3">
        <v>2</v>
      </c>
      <c r="G16526" s="3">
        <v>2</v>
      </c>
      <c r="H16526" s="3">
        <v>4863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 t="str">
        <f>B16526&amp;" | "&amp;C16526&amp;" | "&amp;D16526</f>
        <v>documentazione_amministrativa / registri | Stampa registro | Documento Principale</v>
      </c>
      <c r="Q16526" s="3" t="str">
        <f>VLOOKUP(P16526,'Classificazione UD'!A:B,2,FALSE)</f>
        <v>Amministrativo</v>
      </c>
    </row>
    <row r="16527" spans="1:17" ht="15" customHeight="1" x14ac:dyDescent="0.25">
      <c r="A16527" s="30">
        <v>2017</v>
      </c>
      <c r="B16527" s="3" t="s">
        <v>20</v>
      </c>
      <c r="C16527" s="3" t="s">
        <v>265</v>
      </c>
      <c r="D16527" s="3" t="s">
        <v>266</v>
      </c>
      <c r="E16527" s="3">
        <v>194</v>
      </c>
      <c r="F16527" s="3">
        <v>388</v>
      </c>
      <c r="G16527" s="3">
        <v>388</v>
      </c>
      <c r="H16527" s="3">
        <v>1904426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s="3">
        <v>0</v>
      </c>
      <c r="P16527" s="3" t="str">
        <f>B16527&amp;" | "&amp;C16527&amp;" | "&amp;D16527</f>
        <v>documentazione_amministrativa / registri | Stampa registro | Documento Principale</v>
      </c>
      <c r="Q16527" s="3" t="str">
        <f>VLOOKUP(P16527,'Classificazione UD'!A:B,2,FALSE)</f>
        <v>Amministrativo</v>
      </c>
    </row>
    <row r="16528" spans="1:17" ht="15" customHeight="1" x14ac:dyDescent="0.25">
      <c r="A16528" s="30">
        <v>2017</v>
      </c>
      <c r="B16528" s="3" t="s">
        <v>20</v>
      </c>
      <c r="C16528" s="3" t="s">
        <v>265</v>
      </c>
      <c r="D16528" s="3" t="s">
        <v>266</v>
      </c>
      <c r="E16528" s="3">
        <v>1</v>
      </c>
      <c r="F16528" s="3">
        <v>2</v>
      </c>
      <c r="G16528" s="3">
        <v>2</v>
      </c>
      <c r="H16528" s="3">
        <v>4476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0</v>
      </c>
      <c r="O16528" s="3">
        <v>0</v>
      </c>
      <c r="P16528" s="3" t="str">
        <f>B16528&amp;" | "&amp;C16528&amp;" | "&amp;D16528</f>
        <v>documentazione_amministrativa / registri | Stampa registro | Documento Principale</v>
      </c>
      <c r="Q16528" s="3" t="str">
        <f>VLOOKUP(P16528,'Classificazione UD'!A:B,2,FALSE)</f>
        <v>Amministrativo</v>
      </c>
    </row>
    <row r="16529" spans="1:17" ht="15" customHeight="1" x14ac:dyDescent="0.25">
      <c r="A16529" s="30">
        <v>2017</v>
      </c>
      <c r="B16529" s="3" t="s">
        <v>20</v>
      </c>
      <c r="C16529" s="3" t="s">
        <v>265</v>
      </c>
      <c r="D16529" s="3" t="s">
        <v>266</v>
      </c>
      <c r="E16529" s="3">
        <v>37</v>
      </c>
      <c r="F16529" s="3">
        <v>74</v>
      </c>
      <c r="G16529" s="3">
        <v>74</v>
      </c>
      <c r="H16529" s="3">
        <v>180042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>
        <v>0</v>
      </c>
      <c r="P16529" s="3" t="str">
        <f>B16529&amp;" | "&amp;C16529&amp;" | "&amp;D16529</f>
        <v>documentazione_amministrativa / registri | Stampa registro | Documento Principale</v>
      </c>
      <c r="Q16529" s="3" t="str">
        <f>VLOOKUP(P16529,'Classificazione UD'!A:B,2,FALSE)</f>
        <v>Amministrativo</v>
      </c>
    </row>
    <row r="16530" spans="1:17" ht="15" customHeight="1" x14ac:dyDescent="0.25">
      <c r="A16530" s="30">
        <v>2017</v>
      </c>
      <c r="B16530" s="3" t="s">
        <v>17</v>
      </c>
      <c r="C16530" s="3" t="s">
        <v>27</v>
      </c>
      <c r="D16530" s="3" t="s">
        <v>264</v>
      </c>
      <c r="E16530" s="3">
        <v>104</v>
      </c>
      <c r="F16530" s="3">
        <v>451</v>
      </c>
      <c r="G16530" s="3">
        <v>451</v>
      </c>
      <c r="H16530" s="3">
        <v>15837448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s="3">
        <v>0</v>
      </c>
      <c r="P16530" s="3" t="str">
        <f>B16530&amp;" | "&amp;C16530&amp;" | "&amp;D16530</f>
        <v>documentazione_amministrativa / documentazione_contabile | FATTURA PASSIVA | Fattura</v>
      </c>
      <c r="Q16530" s="3" t="str">
        <f>VLOOKUP(P16530,'Classificazione UD'!A:B,2,FALSE)</f>
        <v>Fiscale</v>
      </c>
    </row>
    <row r="16531" spans="1:17" ht="15" customHeight="1" x14ac:dyDescent="0.25">
      <c r="A16531" s="30">
        <v>2017</v>
      </c>
      <c r="B16531" s="3" t="s">
        <v>20</v>
      </c>
      <c r="C16531" s="3" t="s">
        <v>265</v>
      </c>
      <c r="D16531" s="3" t="s">
        <v>266</v>
      </c>
      <c r="E16531" s="3">
        <v>252</v>
      </c>
      <c r="F16531" s="3">
        <v>504</v>
      </c>
      <c r="G16531" s="3">
        <v>504</v>
      </c>
      <c r="H16531" s="3">
        <v>6817203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0</v>
      </c>
      <c r="O16531" s="3">
        <v>0</v>
      </c>
      <c r="P16531" s="3" t="str">
        <f>B16531&amp;" | "&amp;C16531&amp;" | "&amp;D16531</f>
        <v>documentazione_amministrativa / registri | Stampa registro | Documento Principale</v>
      </c>
      <c r="Q16531" s="3" t="str">
        <f>VLOOKUP(P16531,'Classificazione UD'!A:B,2,FALSE)</f>
        <v>Amministrativo</v>
      </c>
    </row>
    <row r="16532" spans="1:17" ht="15" customHeight="1" x14ac:dyDescent="0.25">
      <c r="A16532" s="30">
        <v>2017</v>
      </c>
      <c r="B16532" s="3" t="s">
        <v>20</v>
      </c>
      <c r="C16532" s="3" t="s">
        <v>265</v>
      </c>
      <c r="D16532" s="3" t="s">
        <v>266</v>
      </c>
      <c r="E16532" s="3">
        <v>20</v>
      </c>
      <c r="F16532" s="3">
        <v>40</v>
      </c>
      <c r="G16532" s="3">
        <v>40</v>
      </c>
      <c r="H16532" s="3">
        <v>114475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s="3">
        <v>0</v>
      </c>
      <c r="P16532" s="3" t="str">
        <f>B16532&amp;" | "&amp;C16532&amp;" | "&amp;D16532</f>
        <v>documentazione_amministrativa / registri | Stampa registro | Documento Principale</v>
      </c>
      <c r="Q16532" s="3" t="str">
        <f>VLOOKUP(P16532,'Classificazione UD'!A:B,2,FALSE)</f>
        <v>Amministrativo</v>
      </c>
    </row>
    <row r="16533" spans="1:17" ht="15" customHeight="1" x14ac:dyDescent="0.25">
      <c r="A16533" s="30">
        <v>2017</v>
      </c>
      <c r="B16533" s="3" t="s">
        <v>20</v>
      </c>
      <c r="C16533" s="3" t="s">
        <v>265</v>
      </c>
      <c r="D16533" s="3" t="s">
        <v>266</v>
      </c>
      <c r="E16533" s="3">
        <v>235</v>
      </c>
      <c r="F16533" s="3">
        <v>470</v>
      </c>
      <c r="G16533" s="3">
        <v>470</v>
      </c>
      <c r="H16533" s="3">
        <v>3410054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0</v>
      </c>
      <c r="O16533" s="3">
        <v>0</v>
      </c>
      <c r="P16533" s="3" t="str">
        <f>B16533&amp;" | "&amp;C16533&amp;" | "&amp;D16533</f>
        <v>documentazione_amministrativa / registri | Stampa registro | Documento Principale</v>
      </c>
      <c r="Q16533" s="3" t="str">
        <f>VLOOKUP(P16533,'Classificazione UD'!A:B,2,FALSE)</f>
        <v>Amministrativo</v>
      </c>
    </row>
    <row r="16534" spans="1:17" ht="15" customHeight="1" x14ac:dyDescent="0.25">
      <c r="A16534" s="30">
        <v>2017</v>
      </c>
      <c r="B16534" s="3" t="s">
        <v>17</v>
      </c>
      <c r="C16534" s="3" t="s">
        <v>27</v>
      </c>
      <c r="D16534" s="3" t="s">
        <v>264</v>
      </c>
      <c r="E16534" s="3">
        <v>23</v>
      </c>
      <c r="F16534" s="3">
        <v>98</v>
      </c>
      <c r="G16534" s="3">
        <v>98</v>
      </c>
      <c r="H16534" s="3">
        <v>3751523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s="3">
        <v>0</v>
      </c>
      <c r="P16534" s="3" t="str">
        <f>B16534&amp;" | "&amp;C16534&amp;" | "&amp;D16534</f>
        <v>documentazione_amministrativa / documentazione_contabile | FATTURA PASSIVA | Fattura</v>
      </c>
      <c r="Q16534" s="3" t="str">
        <f>VLOOKUP(P16534,'Classificazione UD'!A:B,2,FALSE)</f>
        <v>Fiscale</v>
      </c>
    </row>
    <row r="16535" spans="1:17" ht="15" customHeight="1" x14ac:dyDescent="0.25">
      <c r="A16535" s="30">
        <v>2017</v>
      </c>
      <c r="B16535" s="3" t="s">
        <v>20</v>
      </c>
      <c r="C16535" s="3" t="s">
        <v>265</v>
      </c>
      <c r="D16535" s="3" t="s">
        <v>266</v>
      </c>
      <c r="E16535" s="3">
        <v>284</v>
      </c>
      <c r="F16535" s="3">
        <v>568</v>
      </c>
      <c r="G16535" s="3">
        <v>568</v>
      </c>
      <c r="H16535" s="3">
        <v>3021249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0</v>
      </c>
      <c r="O16535" s="3">
        <v>0</v>
      </c>
      <c r="P16535" s="3" t="str">
        <f>B16535&amp;" | "&amp;C16535&amp;" | "&amp;D16535</f>
        <v>documentazione_amministrativa / registri | Stampa registro | Documento Principale</v>
      </c>
      <c r="Q16535" s="3" t="str">
        <f>VLOOKUP(P16535,'Classificazione UD'!A:B,2,FALSE)</f>
        <v>Amministrativo</v>
      </c>
    </row>
    <row r="16536" spans="1:17" ht="15" customHeight="1" x14ac:dyDescent="0.25">
      <c r="A16536" s="30">
        <v>2017</v>
      </c>
      <c r="B16536" s="3" t="s">
        <v>20</v>
      </c>
      <c r="C16536" s="3" t="s">
        <v>265</v>
      </c>
      <c r="D16536" s="3" t="s">
        <v>266</v>
      </c>
      <c r="E16536" s="3">
        <v>108</v>
      </c>
      <c r="F16536" s="3">
        <v>216</v>
      </c>
      <c r="G16536" s="3">
        <v>216</v>
      </c>
      <c r="H16536" s="3">
        <v>971379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 t="str">
        <f>B16536&amp;" | "&amp;C16536&amp;" | "&amp;D16536</f>
        <v>documentazione_amministrativa / registri | Stampa registro | Documento Principale</v>
      </c>
      <c r="Q16536" s="3" t="str">
        <f>VLOOKUP(P16536,'Classificazione UD'!A:B,2,FALSE)</f>
        <v>Amministrativo</v>
      </c>
    </row>
    <row r="16537" spans="1:17" ht="15" customHeight="1" x14ac:dyDescent="0.25">
      <c r="A16537" s="30">
        <v>2017</v>
      </c>
      <c r="B16537" s="3" t="s">
        <v>20</v>
      </c>
      <c r="C16537" s="3" t="s">
        <v>265</v>
      </c>
      <c r="D16537" s="3" t="s">
        <v>266</v>
      </c>
      <c r="E16537" s="3">
        <v>1</v>
      </c>
      <c r="F16537" s="3">
        <v>2</v>
      </c>
      <c r="G16537" s="3">
        <v>2</v>
      </c>
      <c r="H16537" s="3">
        <v>4428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0</v>
      </c>
      <c r="O16537" s="3">
        <v>0</v>
      </c>
      <c r="P16537" s="3" t="str">
        <f>B16537&amp;" | "&amp;C16537&amp;" | "&amp;D16537</f>
        <v>documentazione_amministrativa / registri | Stampa registro | Documento Principale</v>
      </c>
      <c r="Q16537" s="3" t="str">
        <f>VLOOKUP(P16537,'Classificazione UD'!A:B,2,FALSE)</f>
        <v>Amministrativo</v>
      </c>
    </row>
    <row r="16538" spans="1:17" ht="15" customHeight="1" x14ac:dyDescent="0.25">
      <c r="A16538" s="30">
        <v>2017</v>
      </c>
      <c r="B16538" s="3" t="s">
        <v>20</v>
      </c>
      <c r="C16538" s="3" t="s">
        <v>265</v>
      </c>
      <c r="D16538" s="3" t="s">
        <v>266</v>
      </c>
      <c r="E16538" s="3">
        <v>194</v>
      </c>
      <c r="F16538" s="3">
        <v>388</v>
      </c>
      <c r="G16538" s="3">
        <v>388</v>
      </c>
      <c r="H16538" s="3">
        <v>5114401</v>
      </c>
      <c r="I16538" s="3">
        <v>0</v>
      </c>
      <c r="J16538" s="3">
        <v>0</v>
      </c>
      <c r="K16538" s="3">
        <v>0</v>
      </c>
      <c r="L16538" s="3">
        <v>0</v>
      </c>
      <c r="M16538" s="3">
        <v>0</v>
      </c>
      <c r="N16538" s="3">
        <v>0</v>
      </c>
      <c r="O16538" s="3">
        <v>0</v>
      </c>
      <c r="P16538" s="3" t="str">
        <f>B16538&amp;" | "&amp;C16538&amp;" | "&amp;D16538</f>
        <v>documentazione_amministrativa / registri | Stampa registro | Documento Principale</v>
      </c>
      <c r="Q16538" s="3" t="str">
        <f>VLOOKUP(P16538,'Classificazione UD'!A:B,2,FALSE)</f>
        <v>Amministrativo</v>
      </c>
    </row>
    <row r="16539" spans="1:17" ht="15" customHeight="1" x14ac:dyDescent="0.25">
      <c r="A16539" s="30">
        <v>2017</v>
      </c>
      <c r="B16539" s="3" t="s">
        <v>20</v>
      </c>
      <c r="C16539" s="3" t="s">
        <v>265</v>
      </c>
      <c r="D16539" s="3" t="s">
        <v>266</v>
      </c>
      <c r="E16539" s="3">
        <v>237</v>
      </c>
      <c r="F16539" s="3">
        <v>474</v>
      </c>
      <c r="G16539" s="3">
        <v>474</v>
      </c>
      <c r="H16539" s="3">
        <v>12699402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 t="str">
        <f>B16539&amp;" | "&amp;C16539&amp;" | "&amp;D16539</f>
        <v>documentazione_amministrativa / registri | Stampa registro | Documento Principale</v>
      </c>
      <c r="Q16539" s="3" t="str">
        <f>VLOOKUP(P16539,'Classificazione UD'!A:B,2,FALSE)</f>
        <v>Amministrativo</v>
      </c>
    </row>
    <row r="16540" spans="1:17" ht="15" customHeight="1" x14ac:dyDescent="0.25">
      <c r="A16540" s="30">
        <v>2017</v>
      </c>
      <c r="B16540" s="3" t="s">
        <v>17</v>
      </c>
      <c r="C16540" s="3" t="s">
        <v>27</v>
      </c>
      <c r="D16540" s="3" t="s">
        <v>264</v>
      </c>
      <c r="E16540" s="3">
        <v>67</v>
      </c>
      <c r="F16540" s="3">
        <v>299</v>
      </c>
      <c r="G16540" s="3">
        <v>299</v>
      </c>
      <c r="H16540" s="3">
        <v>24996916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s="3">
        <v>0</v>
      </c>
      <c r="P16540" s="3" t="str">
        <f>B16540&amp;" | "&amp;C16540&amp;" | "&amp;D16540</f>
        <v>documentazione_amministrativa / documentazione_contabile | FATTURA PASSIVA | Fattura</v>
      </c>
      <c r="Q16540" s="3" t="str">
        <f>VLOOKUP(P16540,'Classificazione UD'!A:B,2,FALSE)</f>
        <v>Fiscale</v>
      </c>
    </row>
    <row r="16541" spans="1:17" ht="15" customHeight="1" x14ac:dyDescent="0.25">
      <c r="A16541" s="30">
        <v>2017</v>
      </c>
      <c r="B16541" s="3" t="s">
        <v>20</v>
      </c>
      <c r="C16541" s="3" t="s">
        <v>265</v>
      </c>
      <c r="D16541" s="3" t="s">
        <v>266</v>
      </c>
      <c r="E16541" s="3">
        <v>253</v>
      </c>
      <c r="F16541" s="3">
        <v>506</v>
      </c>
      <c r="G16541" s="3">
        <v>506</v>
      </c>
      <c r="H16541" s="3">
        <v>6962772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s="3">
        <v>0</v>
      </c>
      <c r="P16541" s="3" t="str">
        <f>B16541&amp;" | "&amp;C16541&amp;" | "&amp;D16541</f>
        <v>documentazione_amministrativa / registri | Stampa registro | Documento Principale</v>
      </c>
      <c r="Q16541" s="3" t="str">
        <f>VLOOKUP(P16541,'Classificazione UD'!A:B,2,FALSE)</f>
        <v>Amministrativo</v>
      </c>
    </row>
    <row r="16542" spans="1:17" ht="15" customHeight="1" x14ac:dyDescent="0.25">
      <c r="A16542" s="30">
        <v>2017</v>
      </c>
      <c r="B16542" s="3" t="s">
        <v>20</v>
      </c>
      <c r="C16542" s="3" t="s">
        <v>265</v>
      </c>
      <c r="D16542" s="3" t="s">
        <v>266</v>
      </c>
      <c r="E16542" s="3">
        <v>10</v>
      </c>
      <c r="F16542" s="3">
        <v>20</v>
      </c>
      <c r="G16542" s="3">
        <v>20</v>
      </c>
      <c r="H16542" s="3">
        <v>50188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0</v>
      </c>
      <c r="P16542" s="3" t="str">
        <f>B16542&amp;" | "&amp;C16542&amp;" | "&amp;D16542</f>
        <v>documentazione_amministrativa / registri | Stampa registro | Documento Principale</v>
      </c>
      <c r="Q16542" s="3" t="str">
        <f>VLOOKUP(P16542,'Classificazione UD'!A:B,2,FALSE)</f>
        <v>Amministrativo</v>
      </c>
    </row>
    <row r="16543" spans="1:17" ht="15" customHeight="1" x14ac:dyDescent="0.25">
      <c r="A16543" s="30">
        <v>2017</v>
      </c>
      <c r="B16543" s="3" t="s">
        <v>20</v>
      </c>
      <c r="C16543" s="3" t="s">
        <v>265</v>
      </c>
      <c r="D16543" s="3" t="s">
        <v>266</v>
      </c>
      <c r="E16543" s="3">
        <v>221</v>
      </c>
      <c r="F16543" s="3">
        <v>442</v>
      </c>
      <c r="G16543" s="3">
        <v>442</v>
      </c>
      <c r="H16543" s="3">
        <v>2677148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s="3">
        <v>0</v>
      </c>
      <c r="P16543" s="3" t="str">
        <f>B16543&amp;" | "&amp;C16543&amp;" | "&amp;D16543</f>
        <v>documentazione_amministrativa / registri | Stampa registro | Documento Principale</v>
      </c>
      <c r="Q16543" s="3" t="str">
        <f>VLOOKUP(P16543,'Classificazione UD'!A:B,2,FALSE)</f>
        <v>Amministrativo</v>
      </c>
    </row>
    <row r="16544" spans="1:17" ht="15" customHeight="1" x14ac:dyDescent="0.25">
      <c r="A16544" s="30">
        <v>2017</v>
      </c>
      <c r="B16544" s="3" t="s">
        <v>20</v>
      </c>
      <c r="C16544" s="3" t="s">
        <v>265</v>
      </c>
      <c r="D16544" s="3" t="s">
        <v>266</v>
      </c>
      <c r="E16544" s="3">
        <v>56</v>
      </c>
      <c r="F16544" s="3">
        <v>112</v>
      </c>
      <c r="G16544" s="3">
        <v>112</v>
      </c>
      <c r="H16544" s="3">
        <v>326509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 t="str">
        <f>B16544&amp;" | "&amp;C16544&amp;" | "&amp;D16544</f>
        <v>documentazione_amministrativa / registri | Stampa registro | Documento Principale</v>
      </c>
      <c r="Q16544" s="3" t="str">
        <f>VLOOKUP(P16544,'Classificazione UD'!A:B,2,FALSE)</f>
        <v>Amministrativo</v>
      </c>
    </row>
    <row r="16545" spans="1:17" ht="15" customHeight="1" x14ac:dyDescent="0.25">
      <c r="A16545" s="30">
        <v>2017</v>
      </c>
      <c r="B16545" s="3" t="s">
        <v>17</v>
      </c>
      <c r="C16545" s="3" t="s">
        <v>27</v>
      </c>
      <c r="D16545" s="3" t="s">
        <v>264</v>
      </c>
      <c r="E16545" s="3">
        <v>155</v>
      </c>
      <c r="F16545" s="3">
        <v>690</v>
      </c>
      <c r="G16545" s="3">
        <v>690</v>
      </c>
      <c r="H16545" s="3">
        <v>48417482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0</v>
      </c>
      <c r="O16545" s="3">
        <v>0</v>
      </c>
      <c r="P16545" s="3" t="str">
        <f>B16545&amp;" | "&amp;C16545&amp;" | "&amp;D16545</f>
        <v>documentazione_amministrativa / documentazione_contabile | FATTURA PASSIVA | Fattura</v>
      </c>
      <c r="Q16545" s="3" t="str">
        <f>VLOOKUP(P16545,'Classificazione UD'!A:B,2,FALSE)</f>
        <v>Fiscale</v>
      </c>
    </row>
    <row r="16546" spans="1:17" ht="15" customHeight="1" x14ac:dyDescent="0.25">
      <c r="A16546" s="30">
        <v>2017</v>
      </c>
      <c r="B16546" s="3" t="s">
        <v>17</v>
      </c>
      <c r="C16546" s="3" t="s">
        <v>27</v>
      </c>
      <c r="D16546" s="3" t="s">
        <v>54</v>
      </c>
      <c r="E16546" s="3">
        <v>2</v>
      </c>
      <c r="F16546" s="3">
        <v>8</v>
      </c>
      <c r="G16546" s="3">
        <v>8</v>
      </c>
      <c r="H16546" s="3">
        <v>119225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0</v>
      </c>
      <c r="O16546" s="3">
        <v>0</v>
      </c>
      <c r="P16546" s="3" t="str">
        <f>B16546&amp;" | "&amp;C16546&amp;" | "&amp;D16546</f>
        <v>documentazione_amministrativa / documentazione_contabile | FATTURA PASSIVA | Nota di credito</v>
      </c>
      <c r="Q16546" s="3" t="str">
        <f>VLOOKUP(P16546,'Classificazione UD'!A:B,2,FALSE)</f>
        <v>Fiscale</v>
      </c>
    </row>
    <row r="16547" spans="1:17" ht="15" customHeight="1" x14ac:dyDescent="0.25">
      <c r="A16547" s="30">
        <v>2017</v>
      </c>
      <c r="B16547" s="3" t="s">
        <v>20</v>
      </c>
      <c r="C16547" s="3" t="s">
        <v>265</v>
      </c>
      <c r="D16547" s="3" t="s">
        <v>266</v>
      </c>
      <c r="E16547" s="3">
        <v>481</v>
      </c>
      <c r="F16547" s="3">
        <v>962</v>
      </c>
      <c r="G16547" s="3">
        <v>962</v>
      </c>
      <c r="H16547" s="3">
        <v>19510363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0</v>
      </c>
      <c r="O16547" s="3">
        <v>0</v>
      </c>
      <c r="P16547" s="3" t="str">
        <f>B16547&amp;" | "&amp;C16547&amp;" | "&amp;D16547</f>
        <v>documentazione_amministrativa / registri | Stampa registro | Documento Principale</v>
      </c>
      <c r="Q16547" s="3" t="str">
        <f>VLOOKUP(P16547,'Classificazione UD'!A:B,2,FALSE)</f>
        <v>Amministrativo</v>
      </c>
    </row>
    <row r="16548" spans="1:17" ht="15" customHeight="1" x14ac:dyDescent="0.25">
      <c r="A16548" s="30">
        <v>2017</v>
      </c>
      <c r="B16548" s="3" t="s">
        <v>20</v>
      </c>
      <c r="C16548" s="3" t="s">
        <v>265</v>
      </c>
      <c r="D16548" s="3" t="s">
        <v>266</v>
      </c>
      <c r="E16548" s="3">
        <v>19</v>
      </c>
      <c r="F16548" s="3">
        <v>38</v>
      </c>
      <c r="G16548" s="3">
        <v>38</v>
      </c>
      <c r="H16548" s="3">
        <v>100084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3" t="str">
        <f>B16548&amp;" | "&amp;C16548&amp;" | "&amp;D16548</f>
        <v>documentazione_amministrativa / registri | Stampa registro | Documento Principale</v>
      </c>
      <c r="Q16548" s="3" t="str">
        <f>VLOOKUP(P16548,'Classificazione UD'!A:B,2,FALSE)</f>
        <v>Amministrativo</v>
      </c>
    </row>
    <row r="16549" spans="1:17" ht="15" customHeight="1" x14ac:dyDescent="0.25">
      <c r="A16549" s="30">
        <v>2017</v>
      </c>
      <c r="B16549" s="3" t="s">
        <v>20</v>
      </c>
      <c r="C16549" s="3" t="s">
        <v>265</v>
      </c>
      <c r="D16549" s="3" t="s">
        <v>266</v>
      </c>
      <c r="E16549" s="3">
        <v>4</v>
      </c>
      <c r="F16549" s="3">
        <v>8</v>
      </c>
      <c r="G16549" s="3">
        <v>8</v>
      </c>
      <c r="H16549" s="3">
        <v>19432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s="3">
        <v>0</v>
      </c>
      <c r="P16549" s="3" t="str">
        <f>B16549&amp;" | "&amp;C16549&amp;" | "&amp;D16549</f>
        <v>documentazione_amministrativa / registri | Stampa registro | Documento Principale</v>
      </c>
      <c r="Q16549" s="3" t="str">
        <f>VLOOKUP(P16549,'Classificazione UD'!A:B,2,FALSE)</f>
        <v>Amministrativo</v>
      </c>
    </row>
    <row r="16550" spans="1:17" ht="15" customHeight="1" x14ac:dyDescent="0.25">
      <c r="A16550" s="30">
        <v>2017</v>
      </c>
      <c r="B16550" s="3" t="s">
        <v>20</v>
      </c>
      <c r="C16550" s="3" t="s">
        <v>265</v>
      </c>
      <c r="D16550" s="3" t="s">
        <v>266</v>
      </c>
      <c r="E16550" s="3">
        <v>184</v>
      </c>
      <c r="F16550" s="3">
        <v>368</v>
      </c>
      <c r="G16550" s="3">
        <v>368</v>
      </c>
      <c r="H16550" s="3">
        <v>3599239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0</v>
      </c>
      <c r="O16550" s="3">
        <v>0</v>
      </c>
      <c r="P16550" s="3" t="str">
        <f>B16550&amp;" | "&amp;C16550&amp;" | "&amp;D16550</f>
        <v>documentazione_amministrativa / registri | Stampa registro | Documento Principale</v>
      </c>
      <c r="Q16550" s="3" t="str">
        <f>VLOOKUP(P16550,'Classificazione UD'!A:B,2,FALSE)</f>
        <v>Amministrativo</v>
      </c>
    </row>
    <row r="16551" spans="1:17" ht="15" customHeight="1" x14ac:dyDescent="0.25">
      <c r="A16551" s="30">
        <v>2017</v>
      </c>
      <c r="B16551" s="3" t="s">
        <v>20</v>
      </c>
      <c r="C16551" s="3" t="s">
        <v>265</v>
      </c>
      <c r="D16551" s="3" t="s">
        <v>266</v>
      </c>
      <c r="E16551" s="3">
        <v>5</v>
      </c>
      <c r="F16551" s="3">
        <v>10</v>
      </c>
      <c r="G16551" s="3">
        <v>10</v>
      </c>
      <c r="H16551" s="3">
        <v>21949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 t="str">
        <f>B16551&amp;" | "&amp;C16551&amp;" | "&amp;D16551</f>
        <v>documentazione_amministrativa / registri | Stampa registro | Documento Principale</v>
      </c>
      <c r="Q16551" s="3" t="str">
        <f>VLOOKUP(P16551,'Classificazione UD'!A:B,2,FALSE)</f>
        <v>Amministrativo</v>
      </c>
    </row>
    <row r="16552" spans="1:17" ht="15" customHeight="1" x14ac:dyDescent="0.25">
      <c r="A16552" s="30">
        <v>2017</v>
      </c>
      <c r="B16552" s="3" t="s">
        <v>20</v>
      </c>
      <c r="C16552" s="3" t="s">
        <v>265</v>
      </c>
      <c r="D16552" s="3" t="s">
        <v>266</v>
      </c>
      <c r="E16552" s="3">
        <v>92</v>
      </c>
      <c r="F16552" s="3">
        <v>184</v>
      </c>
      <c r="G16552" s="3">
        <v>184</v>
      </c>
      <c r="H16552" s="3">
        <v>1343824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s="3">
        <v>0</v>
      </c>
      <c r="P16552" s="3" t="str">
        <f>B16552&amp;" | "&amp;C16552&amp;" | "&amp;D16552</f>
        <v>documentazione_amministrativa / registri | Stampa registro | Documento Principale</v>
      </c>
      <c r="Q16552" s="3" t="str">
        <f>VLOOKUP(P16552,'Classificazione UD'!A:B,2,FALSE)</f>
        <v>Amministrativo</v>
      </c>
    </row>
    <row r="16553" spans="1:17" ht="15" customHeight="1" x14ac:dyDescent="0.25">
      <c r="A16553" s="30">
        <v>2017</v>
      </c>
      <c r="B16553" s="3" t="s">
        <v>17</v>
      </c>
      <c r="C16553" s="3" t="s">
        <v>27</v>
      </c>
      <c r="D16553" s="3" t="s">
        <v>264</v>
      </c>
      <c r="E16553" s="3">
        <v>53</v>
      </c>
      <c r="F16553" s="3">
        <v>253</v>
      </c>
      <c r="G16553" s="3">
        <v>253</v>
      </c>
      <c r="H16553" s="3">
        <v>16379267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 t="str">
        <f>B16553&amp;" | "&amp;C16553&amp;" | "&amp;D16553</f>
        <v>documentazione_amministrativa / documentazione_contabile | FATTURA PASSIVA | Fattura</v>
      </c>
      <c r="Q16553" s="3" t="str">
        <f>VLOOKUP(P16553,'Classificazione UD'!A:B,2,FALSE)</f>
        <v>Fiscale</v>
      </c>
    </row>
    <row r="16554" spans="1:17" ht="15" customHeight="1" x14ac:dyDescent="0.25">
      <c r="A16554" s="30">
        <v>2017</v>
      </c>
      <c r="B16554" s="3" t="s">
        <v>20</v>
      </c>
      <c r="C16554" s="3" t="s">
        <v>265</v>
      </c>
      <c r="D16554" s="3" t="s">
        <v>266</v>
      </c>
      <c r="E16554" s="3">
        <v>280</v>
      </c>
      <c r="F16554" s="3">
        <v>560</v>
      </c>
      <c r="G16554" s="3">
        <v>560</v>
      </c>
      <c r="H16554" s="3">
        <v>5172394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 t="str">
        <f>B16554&amp;" | "&amp;C16554&amp;" | "&amp;D16554</f>
        <v>documentazione_amministrativa / registri | Stampa registro | Documento Principale</v>
      </c>
      <c r="Q16554" s="3" t="str">
        <f>VLOOKUP(P16554,'Classificazione UD'!A:B,2,FALSE)</f>
        <v>Amministrativo</v>
      </c>
    </row>
    <row r="16555" spans="1:17" ht="15" customHeight="1" x14ac:dyDescent="0.25">
      <c r="A16555" s="30">
        <v>2017</v>
      </c>
      <c r="B16555" s="3" t="s">
        <v>20</v>
      </c>
      <c r="C16555" s="3" t="s">
        <v>265</v>
      </c>
      <c r="D16555" s="3" t="s">
        <v>266</v>
      </c>
      <c r="E16555" s="3">
        <v>123</v>
      </c>
      <c r="F16555" s="3">
        <v>246</v>
      </c>
      <c r="G16555" s="3">
        <v>246</v>
      </c>
      <c r="H16555" s="3">
        <v>1213579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 t="str">
        <f>B16555&amp;" | "&amp;C16555&amp;" | "&amp;D16555</f>
        <v>documentazione_amministrativa / registri | Stampa registro | Documento Principale</v>
      </c>
      <c r="Q16555" s="3" t="str">
        <f>VLOOKUP(P16555,'Classificazione UD'!A:B,2,FALSE)</f>
        <v>Amministrativo</v>
      </c>
    </row>
    <row r="16556" spans="1:17" ht="15" customHeight="1" x14ac:dyDescent="0.25">
      <c r="A16556" s="30">
        <v>2017</v>
      </c>
      <c r="B16556" s="3" t="s">
        <v>20</v>
      </c>
      <c r="C16556" s="3" t="s">
        <v>21</v>
      </c>
      <c r="D16556" s="3" t="s">
        <v>21</v>
      </c>
      <c r="E16556" s="3">
        <v>81</v>
      </c>
      <c r="F16556" s="3">
        <v>81</v>
      </c>
      <c r="G16556" s="3">
        <v>81</v>
      </c>
      <c r="H16556" s="3">
        <v>10815986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3" t="str">
        <f>B16556&amp;" | "&amp;C16556&amp;" | "&amp;D16556</f>
        <v>documentazione_amministrativa / registri | REGISTRO GIORNALIERO | REGISTRO GIORNALIERO</v>
      </c>
      <c r="Q16556" s="3" t="str">
        <f>VLOOKUP(P16556,'Classificazione UD'!A:B,2,FALSE)</f>
        <v>RGP</v>
      </c>
    </row>
    <row r="16557" spans="1:17" ht="15" customHeight="1" x14ac:dyDescent="0.25">
      <c r="A16557" s="30">
        <v>2017</v>
      </c>
      <c r="B16557" s="3" t="s">
        <v>20</v>
      </c>
      <c r="C16557" s="3" t="s">
        <v>21</v>
      </c>
      <c r="D16557" s="3" t="s">
        <v>21</v>
      </c>
      <c r="E16557" s="3">
        <v>91</v>
      </c>
      <c r="F16557" s="3">
        <v>91</v>
      </c>
      <c r="G16557" s="3">
        <v>91</v>
      </c>
      <c r="H16557" s="3">
        <v>8155576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0</v>
      </c>
      <c r="P16557" s="3" t="str">
        <f>B16557&amp;" | "&amp;C16557&amp;" | "&amp;D16557</f>
        <v>documentazione_amministrativa / registri | REGISTRO GIORNALIERO | REGISTRO GIORNALIERO</v>
      </c>
      <c r="Q16557" s="3" t="str">
        <f>VLOOKUP(P16557,'Classificazione UD'!A:B,2,FALSE)</f>
        <v>RGP</v>
      </c>
    </row>
    <row r="16558" spans="1:17" ht="15" customHeight="1" x14ac:dyDescent="0.25">
      <c r="A16558" s="30">
        <v>2017</v>
      </c>
      <c r="B16558" s="3" t="s">
        <v>17</v>
      </c>
      <c r="C16558" s="3" t="s">
        <v>27</v>
      </c>
      <c r="D16558" s="3" t="s">
        <v>264</v>
      </c>
      <c r="E16558" s="3">
        <v>44</v>
      </c>
      <c r="F16558" s="3">
        <v>202</v>
      </c>
      <c r="G16558" s="3">
        <v>202</v>
      </c>
      <c r="H16558" s="3">
        <v>11869783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s="3">
        <v>0</v>
      </c>
      <c r="P16558" s="3" t="str">
        <f>B16558&amp;" | "&amp;C16558&amp;" | "&amp;D16558</f>
        <v>documentazione_amministrativa / documentazione_contabile | FATTURA PASSIVA | Fattura</v>
      </c>
      <c r="Q16558" s="3" t="str">
        <f>VLOOKUP(P16558,'Classificazione UD'!A:B,2,FALSE)</f>
        <v>Fiscale</v>
      </c>
    </row>
    <row r="16559" spans="1:17" ht="15" customHeight="1" x14ac:dyDescent="0.25">
      <c r="A16559" s="30">
        <v>2017</v>
      </c>
      <c r="B16559" s="3" t="s">
        <v>17</v>
      </c>
      <c r="C16559" s="3" t="s">
        <v>152</v>
      </c>
      <c r="D16559" s="3" t="s">
        <v>152</v>
      </c>
      <c r="E16559" s="3">
        <v>1</v>
      </c>
      <c r="F16559" s="3">
        <v>2</v>
      </c>
      <c r="G16559" s="3">
        <v>2</v>
      </c>
      <c r="H16559" s="3">
        <v>7849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0</v>
      </c>
      <c r="O16559" s="3">
        <v>0</v>
      </c>
      <c r="P16559" s="3" t="str">
        <f>B16559&amp;" | "&amp;C16559&amp;" | "&amp;D16559</f>
        <v>documentazione_amministrativa / documentazione_contabile | LOTTO DI FATTURE | LOTTO DI FATTURE</v>
      </c>
      <c r="Q16559" s="3" t="str">
        <f>VLOOKUP(P16559,'Classificazione UD'!A:B,2,FALSE)</f>
        <v>Fiscale</v>
      </c>
    </row>
    <row r="16560" spans="1:17" ht="15" customHeight="1" x14ac:dyDescent="0.25">
      <c r="A16560" s="30">
        <v>2017</v>
      </c>
      <c r="B16560" s="3" t="s">
        <v>20</v>
      </c>
      <c r="C16560" s="3" t="s">
        <v>265</v>
      </c>
      <c r="D16560" s="3" t="s">
        <v>266</v>
      </c>
      <c r="E16560" s="3">
        <v>265</v>
      </c>
      <c r="F16560" s="3">
        <v>530</v>
      </c>
      <c r="G16560" s="3">
        <v>530</v>
      </c>
      <c r="H16560" s="3">
        <v>5722684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>
        <v>0</v>
      </c>
      <c r="P16560" s="3" t="str">
        <f>B16560&amp;" | "&amp;C16560&amp;" | "&amp;D16560</f>
        <v>documentazione_amministrativa / registri | Stampa registro | Documento Principale</v>
      </c>
      <c r="Q16560" s="3" t="str">
        <f>VLOOKUP(P16560,'Classificazione UD'!A:B,2,FALSE)</f>
        <v>Amministrativo</v>
      </c>
    </row>
    <row r="16561" spans="1:17" ht="15" customHeight="1" x14ac:dyDescent="0.25">
      <c r="A16561" s="30">
        <v>2017</v>
      </c>
      <c r="B16561" s="3" t="s">
        <v>20</v>
      </c>
      <c r="C16561" s="3" t="s">
        <v>265</v>
      </c>
      <c r="D16561" s="3" t="s">
        <v>266</v>
      </c>
      <c r="E16561" s="3">
        <v>166</v>
      </c>
      <c r="F16561" s="3">
        <v>332</v>
      </c>
      <c r="G16561" s="3">
        <v>332</v>
      </c>
      <c r="H16561" s="3">
        <v>1579379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 t="str">
        <f>B16561&amp;" | "&amp;C16561&amp;" | "&amp;D16561</f>
        <v>documentazione_amministrativa / registri | Stampa registro | Documento Principale</v>
      </c>
      <c r="Q16561" s="3" t="str">
        <f>VLOOKUP(P16561,'Classificazione UD'!A:B,2,FALSE)</f>
        <v>Amministrativo</v>
      </c>
    </row>
    <row r="16562" spans="1:17" ht="15" customHeight="1" x14ac:dyDescent="0.25">
      <c r="A16562" s="30">
        <v>2017</v>
      </c>
      <c r="B16562" s="3" t="s">
        <v>20</v>
      </c>
      <c r="C16562" s="3" t="s">
        <v>265</v>
      </c>
      <c r="D16562" s="3" t="s">
        <v>266</v>
      </c>
      <c r="E16562" s="3">
        <v>1</v>
      </c>
      <c r="F16562" s="3">
        <v>2</v>
      </c>
      <c r="G16562" s="3">
        <v>2</v>
      </c>
      <c r="H16562" s="3">
        <v>4411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0</v>
      </c>
      <c r="P16562" s="3" t="str">
        <f>B16562&amp;" | "&amp;C16562&amp;" | "&amp;D16562</f>
        <v>documentazione_amministrativa / registri | Stampa registro | Documento Principale</v>
      </c>
      <c r="Q16562" s="3" t="str">
        <f>VLOOKUP(P16562,'Classificazione UD'!A:B,2,FALSE)</f>
        <v>Amministrativo</v>
      </c>
    </row>
    <row r="16563" spans="1:17" ht="15" customHeight="1" x14ac:dyDescent="0.25">
      <c r="A16563" s="30">
        <v>2017</v>
      </c>
      <c r="B16563" s="3" t="s">
        <v>17</v>
      </c>
      <c r="C16563" s="3" t="s">
        <v>27</v>
      </c>
      <c r="D16563" s="3" t="s">
        <v>264</v>
      </c>
      <c r="E16563" s="3">
        <v>40</v>
      </c>
      <c r="F16563" s="3">
        <v>190</v>
      </c>
      <c r="G16563" s="3">
        <v>190</v>
      </c>
      <c r="H16563" s="3">
        <v>14218249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 t="str">
        <f>B16563&amp;" | "&amp;C16563&amp;" | "&amp;D16563</f>
        <v>documentazione_amministrativa / documentazione_contabile | FATTURA PASSIVA | Fattura</v>
      </c>
      <c r="Q16563" s="3" t="str">
        <f>VLOOKUP(P16563,'Classificazione UD'!A:B,2,FALSE)</f>
        <v>Fiscale</v>
      </c>
    </row>
    <row r="16564" spans="1:17" ht="15" customHeight="1" x14ac:dyDescent="0.25">
      <c r="A16564" s="30">
        <v>2017</v>
      </c>
      <c r="B16564" s="3" t="s">
        <v>17</v>
      </c>
      <c r="C16564" s="3" t="s">
        <v>27</v>
      </c>
      <c r="D16564" s="3" t="s">
        <v>54</v>
      </c>
      <c r="E16564" s="3">
        <v>4</v>
      </c>
      <c r="F16564" s="3">
        <v>18</v>
      </c>
      <c r="G16564" s="3">
        <v>18</v>
      </c>
      <c r="H16564" s="3">
        <v>670101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 t="str">
        <f>B16564&amp;" | "&amp;C16564&amp;" | "&amp;D16564</f>
        <v>documentazione_amministrativa / documentazione_contabile | FATTURA PASSIVA | Nota di credito</v>
      </c>
      <c r="Q16564" s="3" t="str">
        <f>VLOOKUP(P16564,'Classificazione UD'!A:B,2,FALSE)</f>
        <v>Fiscale</v>
      </c>
    </row>
    <row r="16565" spans="1:17" ht="15" customHeight="1" x14ac:dyDescent="0.25">
      <c r="A16565" s="30">
        <v>2017</v>
      </c>
      <c r="B16565" s="3" t="s">
        <v>20</v>
      </c>
      <c r="C16565" s="3" t="s">
        <v>265</v>
      </c>
      <c r="D16565" s="3" t="s">
        <v>266</v>
      </c>
      <c r="E16565" s="3">
        <v>245</v>
      </c>
      <c r="F16565" s="3">
        <v>490</v>
      </c>
      <c r="G16565" s="3">
        <v>490</v>
      </c>
      <c r="H16565" s="3">
        <v>5106440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 t="str">
        <f>B16565&amp;" | "&amp;C16565&amp;" | "&amp;D16565</f>
        <v>documentazione_amministrativa / registri | Stampa registro | Documento Principale</v>
      </c>
      <c r="Q16565" s="3" t="str">
        <f>VLOOKUP(P16565,'Classificazione UD'!A:B,2,FALSE)</f>
        <v>Amministrativo</v>
      </c>
    </row>
    <row r="16566" spans="1:17" ht="15" customHeight="1" x14ac:dyDescent="0.25">
      <c r="A16566" s="30">
        <v>2017</v>
      </c>
      <c r="B16566" s="3" t="s">
        <v>20</v>
      </c>
      <c r="C16566" s="3" t="s">
        <v>265</v>
      </c>
      <c r="D16566" s="3" t="s">
        <v>266</v>
      </c>
      <c r="E16566" s="3">
        <v>153</v>
      </c>
      <c r="F16566" s="3">
        <v>306</v>
      </c>
      <c r="G16566" s="3">
        <v>306</v>
      </c>
      <c r="H16566" s="3">
        <v>1328520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s="3">
        <v>0</v>
      </c>
      <c r="P16566" s="3" t="str">
        <f>B16566&amp;" | "&amp;C16566&amp;" | "&amp;D16566</f>
        <v>documentazione_amministrativa / registri | Stampa registro | Documento Principale</v>
      </c>
      <c r="Q16566" s="3" t="str">
        <f>VLOOKUP(P16566,'Classificazione UD'!A:B,2,FALSE)</f>
        <v>Amministrativo</v>
      </c>
    </row>
    <row r="16567" spans="1:17" ht="15" customHeight="1" x14ac:dyDescent="0.25">
      <c r="A16567" s="30">
        <v>2017</v>
      </c>
      <c r="B16567" s="3" t="s">
        <v>17</v>
      </c>
      <c r="C16567" s="3" t="s">
        <v>27</v>
      </c>
      <c r="D16567" s="3" t="s">
        <v>264</v>
      </c>
      <c r="E16567" s="3">
        <v>52</v>
      </c>
      <c r="F16567" s="3">
        <v>242</v>
      </c>
      <c r="G16567" s="3">
        <v>242</v>
      </c>
      <c r="H16567" s="3">
        <v>13958064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  <c r="P16567" s="3" t="str">
        <f>B16567&amp;" | "&amp;C16567&amp;" | "&amp;D16567</f>
        <v>documentazione_amministrativa / documentazione_contabile | FATTURA PASSIVA | Fattura</v>
      </c>
      <c r="Q16567" s="3" t="str">
        <f>VLOOKUP(P16567,'Classificazione UD'!A:B,2,FALSE)</f>
        <v>Fiscale</v>
      </c>
    </row>
    <row r="16568" spans="1:17" ht="15" customHeight="1" x14ac:dyDescent="0.25">
      <c r="A16568" s="30">
        <v>2017</v>
      </c>
      <c r="B16568" s="3" t="s">
        <v>20</v>
      </c>
      <c r="C16568" s="3" t="s">
        <v>265</v>
      </c>
      <c r="D16568" s="3" t="s">
        <v>266</v>
      </c>
      <c r="E16568" s="3">
        <v>270</v>
      </c>
      <c r="F16568" s="3">
        <v>540</v>
      </c>
      <c r="G16568" s="3">
        <v>540</v>
      </c>
      <c r="H16568" s="3">
        <v>3993823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0</v>
      </c>
      <c r="O16568" s="3">
        <v>0</v>
      </c>
      <c r="P16568" s="3" t="str">
        <f>B16568&amp;" | "&amp;C16568&amp;" | "&amp;D16568</f>
        <v>documentazione_amministrativa / registri | Stampa registro | Documento Principale</v>
      </c>
      <c r="Q16568" s="3" t="str">
        <f>VLOOKUP(P16568,'Classificazione UD'!A:B,2,FALSE)</f>
        <v>Amministrativo</v>
      </c>
    </row>
    <row r="16569" spans="1:17" ht="15" customHeight="1" x14ac:dyDescent="0.25">
      <c r="A16569" s="30">
        <v>2017</v>
      </c>
      <c r="B16569" s="3" t="s">
        <v>20</v>
      </c>
      <c r="C16569" s="3" t="s">
        <v>265</v>
      </c>
      <c r="D16569" s="3" t="s">
        <v>266</v>
      </c>
      <c r="E16569" s="3">
        <v>133</v>
      </c>
      <c r="F16569" s="3">
        <v>266</v>
      </c>
      <c r="G16569" s="3">
        <v>266</v>
      </c>
      <c r="H16569" s="3">
        <v>1261391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s="3">
        <v>0</v>
      </c>
      <c r="P16569" s="3" t="str">
        <f>B16569&amp;" | "&amp;C16569&amp;" | "&amp;D16569</f>
        <v>documentazione_amministrativa / registri | Stampa registro | Documento Principale</v>
      </c>
      <c r="Q16569" s="3" t="str">
        <f>VLOOKUP(P16569,'Classificazione UD'!A:B,2,FALSE)</f>
        <v>Amministrativo</v>
      </c>
    </row>
    <row r="16570" spans="1:17" ht="15" customHeight="1" x14ac:dyDescent="0.25">
      <c r="A16570" s="30">
        <v>2017</v>
      </c>
      <c r="B16570" s="3" t="s">
        <v>17</v>
      </c>
      <c r="C16570" s="3" t="s">
        <v>27</v>
      </c>
      <c r="D16570" s="3" t="s">
        <v>264</v>
      </c>
      <c r="E16570" s="3">
        <v>79</v>
      </c>
      <c r="F16570" s="3">
        <v>341</v>
      </c>
      <c r="G16570" s="3">
        <v>341</v>
      </c>
      <c r="H16570" s="3">
        <v>14584768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>
        <v>0</v>
      </c>
      <c r="O16570" s="3">
        <v>0</v>
      </c>
      <c r="P16570" s="3" t="str">
        <f>B16570&amp;" | "&amp;C16570&amp;" | "&amp;D16570</f>
        <v>documentazione_amministrativa / documentazione_contabile | FATTURA PASSIVA | Fattura</v>
      </c>
      <c r="Q16570" s="3" t="str">
        <f>VLOOKUP(P16570,'Classificazione UD'!A:B,2,FALSE)</f>
        <v>Fiscale</v>
      </c>
    </row>
    <row r="16571" spans="1:17" ht="15" customHeight="1" x14ac:dyDescent="0.25">
      <c r="A16571" s="30">
        <v>2017</v>
      </c>
      <c r="B16571" s="3" t="s">
        <v>17</v>
      </c>
      <c r="C16571" s="3" t="s">
        <v>27</v>
      </c>
      <c r="D16571" s="3" t="s">
        <v>54</v>
      </c>
      <c r="E16571" s="3">
        <v>2</v>
      </c>
      <c r="F16571" s="3">
        <v>9</v>
      </c>
      <c r="G16571" s="3">
        <v>9</v>
      </c>
      <c r="H16571" s="3">
        <v>260730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s="3">
        <v>0</v>
      </c>
      <c r="P16571" s="3" t="str">
        <f>B16571&amp;" | "&amp;C16571&amp;" | "&amp;D16571</f>
        <v>documentazione_amministrativa / documentazione_contabile | FATTURA PASSIVA | Nota di credito</v>
      </c>
      <c r="Q16571" s="3" t="str">
        <f>VLOOKUP(P16571,'Classificazione UD'!A:B,2,FALSE)</f>
        <v>Fiscale</v>
      </c>
    </row>
    <row r="16572" spans="1:17" ht="15" customHeight="1" x14ac:dyDescent="0.25">
      <c r="A16572" s="30">
        <v>2017</v>
      </c>
      <c r="B16572" s="3" t="s">
        <v>20</v>
      </c>
      <c r="C16572" s="3" t="s">
        <v>265</v>
      </c>
      <c r="D16572" s="3" t="s">
        <v>266</v>
      </c>
      <c r="E16572" s="3">
        <v>336</v>
      </c>
      <c r="F16572" s="3">
        <v>672</v>
      </c>
      <c r="G16572" s="3">
        <v>672</v>
      </c>
      <c r="H16572" s="3">
        <v>7497761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0</v>
      </c>
      <c r="O16572" s="3">
        <v>0</v>
      </c>
      <c r="P16572" s="3" t="str">
        <f>B16572&amp;" | "&amp;C16572&amp;" | "&amp;D16572</f>
        <v>documentazione_amministrativa / registri | Stampa registro | Documento Principale</v>
      </c>
      <c r="Q16572" s="3" t="str">
        <f>VLOOKUP(P16572,'Classificazione UD'!A:B,2,FALSE)</f>
        <v>Amministrativo</v>
      </c>
    </row>
    <row r="16573" spans="1:17" ht="15" customHeight="1" x14ac:dyDescent="0.25">
      <c r="A16573" s="30">
        <v>2017</v>
      </c>
      <c r="B16573" s="3" t="s">
        <v>20</v>
      </c>
      <c r="C16573" s="3" t="s">
        <v>265</v>
      </c>
      <c r="D16573" s="3" t="s">
        <v>266</v>
      </c>
      <c r="E16573" s="3">
        <v>13</v>
      </c>
      <c r="F16573" s="3">
        <v>26</v>
      </c>
      <c r="G16573" s="3">
        <v>26</v>
      </c>
      <c r="H16573" s="3">
        <v>72910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0</v>
      </c>
      <c r="O16573" s="3">
        <v>0</v>
      </c>
      <c r="P16573" s="3" t="str">
        <f>B16573&amp;" | "&amp;C16573&amp;" | "&amp;D16573</f>
        <v>documentazione_amministrativa / registri | Stampa registro | Documento Principale</v>
      </c>
      <c r="Q16573" s="3" t="str">
        <f>VLOOKUP(P16573,'Classificazione UD'!A:B,2,FALSE)</f>
        <v>Amministrativo</v>
      </c>
    </row>
    <row r="16574" spans="1:17" ht="15" customHeight="1" x14ac:dyDescent="0.25">
      <c r="A16574" s="30">
        <v>2017</v>
      </c>
      <c r="B16574" s="3" t="s">
        <v>20</v>
      </c>
      <c r="C16574" s="3" t="s">
        <v>265</v>
      </c>
      <c r="D16574" s="3" t="s">
        <v>266</v>
      </c>
      <c r="E16574" s="3">
        <v>3</v>
      </c>
      <c r="F16574" s="3">
        <v>6</v>
      </c>
      <c r="G16574" s="3">
        <v>6</v>
      </c>
      <c r="H16574" s="3">
        <v>14667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 t="str">
        <f>B16574&amp;" | "&amp;C16574&amp;" | "&amp;D16574</f>
        <v>documentazione_amministrativa / registri | Stampa registro | Documento Principale</v>
      </c>
      <c r="Q16574" s="3" t="str">
        <f>VLOOKUP(P16574,'Classificazione UD'!A:B,2,FALSE)</f>
        <v>Amministrativo</v>
      </c>
    </row>
    <row r="16575" spans="1:17" ht="15" customHeight="1" x14ac:dyDescent="0.25">
      <c r="A16575" s="30">
        <v>2017</v>
      </c>
      <c r="B16575" s="3" t="s">
        <v>20</v>
      </c>
      <c r="C16575" s="3" t="s">
        <v>265</v>
      </c>
      <c r="D16575" s="3" t="s">
        <v>266</v>
      </c>
      <c r="E16575" s="3">
        <v>217</v>
      </c>
      <c r="F16575" s="3">
        <v>434</v>
      </c>
      <c r="G16575" s="3">
        <v>434</v>
      </c>
      <c r="H16575" s="3">
        <v>2222539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s="3">
        <v>0</v>
      </c>
      <c r="P16575" s="3" t="str">
        <f>B16575&amp;" | "&amp;C16575&amp;" | "&amp;D16575</f>
        <v>documentazione_amministrativa / registri | Stampa registro | Documento Principale</v>
      </c>
      <c r="Q16575" s="3" t="str">
        <f>VLOOKUP(P16575,'Classificazione UD'!A:B,2,FALSE)</f>
        <v>Amministrativo</v>
      </c>
    </row>
    <row r="16576" spans="1:17" ht="15" customHeight="1" x14ac:dyDescent="0.25">
      <c r="A16576" s="30">
        <v>2017</v>
      </c>
      <c r="B16576" s="3" t="s">
        <v>17</v>
      </c>
      <c r="C16576" s="3" t="s">
        <v>27</v>
      </c>
      <c r="D16576" s="3" t="s">
        <v>264</v>
      </c>
      <c r="E16576" s="3">
        <v>93</v>
      </c>
      <c r="F16576" s="3">
        <v>426</v>
      </c>
      <c r="G16576" s="3">
        <v>426</v>
      </c>
      <c r="H16576" s="3">
        <v>28595902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>
        <v>0</v>
      </c>
      <c r="P16576" s="3" t="str">
        <f>B16576&amp;" | "&amp;C16576&amp;" | "&amp;D16576</f>
        <v>documentazione_amministrativa / documentazione_contabile | FATTURA PASSIVA | Fattura</v>
      </c>
      <c r="Q16576" s="3" t="str">
        <f>VLOOKUP(P16576,'Classificazione UD'!A:B,2,FALSE)</f>
        <v>Fiscale</v>
      </c>
    </row>
    <row r="16577" spans="1:17" ht="15" customHeight="1" x14ac:dyDescent="0.25">
      <c r="A16577" s="30">
        <v>2017</v>
      </c>
      <c r="B16577" s="3" t="s">
        <v>20</v>
      </c>
      <c r="C16577" s="3" t="s">
        <v>265</v>
      </c>
      <c r="D16577" s="3" t="s">
        <v>266</v>
      </c>
      <c r="E16577" s="3">
        <v>245</v>
      </c>
      <c r="F16577" s="3">
        <v>490</v>
      </c>
      <c r="G16577" s="3">
        <v>490</v>
      </c>
      <c r="H16577" s="3">
        <v>3337614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>
        <v>0</v>
      </c>
      <c r="P16577" s="3" t="str">
        <f>B16577&amp;" | "&amp;C16577&amp;" | "&amp;D16577</f>
        <v>documentazione_amministrativa / registri | Stampa registro | Documento Principale</v>
      </c>
      <c r="Q16577" s="3" t="str">
        <f>VLOOKUP(P16577,'Classificazione UD'!A:B,2,FALSE)</f>
        <v>Amministrativo</v>
      </c>
    </row>
    <row r="16578" spans="1:17" ht="15" customHeight="1" x14ac:dyDescent="0.25">
      <c r="A16578" s="30">
        <v>2017</v>
      </c>
      <c r="B16578" s="3" t="s">
        <v>20</v>
      </c>
      <c r="C16578" s="3" t="s">
        <v>265</v>
      </c>
      <c r="D16578" s="3" t="s">
        <v>266</v>
      </c>
      <c r="E16578" s="3">
        <v>200</v>
      </c>
      <c r="F16578" s="3">
        <v>400</v>
      </c>
      <c r="G16578" s="3">
        <v>400</v>
      </c>
      <c r="H16578" s="3">
        <v>2098949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 t="str">
        <f>B16578&amp;" | "&amp;C16578&amp;" | "&amp;D16578</f>
        <v>documentazione_amministrativa / registri | Stampa registro | Documento Principale</v>
      </c>
      <c r="Q16578" s="3" t="str">
        <f>VLOOKUP(P16578,'Classificazione UD'!A:B,2,FALSE)</f>
        <v>Amministrativo</v>
      </c>
    </row>
    <row r="16579" spans="1:17" ht="15" customHeight="1" x14ac:dyDescent="0.25">
      <c r="A16579" s="30">
        <v>2017</v>
      </c>
      <c r="B16579" s="3" t="s">
        <v>17</v>
      </c>
      <c r="C16579" s="3" t="s">
        <v>27</v>
      </c>
      <c r="D16579" s="3" t="s">
        <v>264</v>
      </c>
      <c r="E16579" s="3">
        <v>57</v>
      </c>
      <c r="F16579" s="3">
        <v>238</v>
      </c>
      <c r="G16579" s="3">
        <v>238</v>
      </c>
      <c r="H16579" s="3">
        <v>6373817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s="3">
        <v>0</v>
      </c>
      <c r="P16579" s="3" t="str">
        <f>B16579&amp;" | "&amp;C16579&amp;" | "&amp;D16579</f>
        <v>documentazione_amministrativa / documentazione_contabile | FATTURA PASSIVA | Fattura</v>
      </c>
      <c r="Q16579" s="3" t="str">
        <f>VLOOKUP(P16579,'Classificazione UD'!A:B,2,FALSE)</f>
        <v>Fiscale</v>
      </c>
    </row>
    <row r="16580" spans="1:17" ht="15" customHeight="1" x14ac:dyDescent="0.25">
      <c r="A16580" s="30">
        <v>2017</v>
      </c>
      <c r="B16580" s="3" t="s">
        <v>17</v>
      </c>
      <c r="C16580" s="3" t="s">
        <v>27</v>
      </c>
      <c r="D16580" s="3" t="s">
        <v>54</v>
      </c>
      <c r="E16580" s="3">
        <v>3</v>
      </c>
      <c r="F16580" s="3">
        <v>12</v>
      </c>
      <c r="G16580" s="3">
        <v>12</v>
      </c>
      <c r="H16580" s="3">
        <v>164156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 t="str">
        <f>B16580&amp;" | "&amp;C16580&amp;" | "&amp;D16580</f>
        <v>documentazione_amministrativa / documentazione_contabile | FATTURA PASSIVA | Nota di credito</v>
      </c>
      <c r="Q16580" s="3" t="str">
        <f>VLOOKUP(P16580,'Classificazione UD'!A:B,2,FALSE)</f>
        <v>Fiscale</v>
      </c>
    </row>
    <row r="16581" spans="1:17" ht="15" customHeight="1" x14ac:dyDescent="0.25">
      <c r="A16581" s="30">
        <v>2017</v>
      </c>
      <c r="B16581" s="3" t="s">
        <v>20</v>
      </c>
      <c r="C16581" s="3" t="s">
        <v>265</v>
      </c>
      <c r="D16581" s="3" t="s">
        <v>266</v>
      </c>
      <c r="E16581" s="3">
        <v>247</v>
      </c>
      <c r="F16581" s="3">
        <v>494</v>
      </c>
      <c r="G16581" s="3">
        <v>494</v>
      </c>
      <c r="H16581" s="3">
        <v>5805358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3" t="str">
        <f>B16581&amp;" | "&amp;C16581&amp;" | "&amp;D16581</f>
        <v>documentazione_amministrativa / registri | Stampa registro | Documento Principale</v>
      </c>
      <c r="Q16581" s="3" t="str">
        <f>VLOOKUP(P16581,'Classificazione UD'!A:B,2,FALSE)</f>
        <v>Amministrativo</v>
      </c>
    </row>
    <row r="16582" spans="1:17" ht="15" customHeight="1" x14ac:dyDescent="0.25">
      <c r="A16582" s="30">
        <v>2017</v>
      </c>
      <c r="B16582" s="3" t="s">
        <v>20</v>
      </c>
      <c r="C16582" s="3" t="s">
        <v>265</v>
      </c>
      <c r="D16582" s="3" t="s">
        <v>266</v>
      </c>
      <c r="E16582" s="3">
        <v>214</v>
      </c>
      <c r="F16582" s="3">
        <v>428</v>
      </c>
      <c r="G16582" s="3">
        <v>428</v>
      </c>
      <c r="H16582" s="3">
        <v>2639751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s="3">
        <v>0</v>
      </c>
      <c r="P16582" s="3" t="str">
        <f>B16582&amp;" | "&amp;C16582&amp;" | "&amp;D16582</f>
        <v>documentazione_amministrativa / registri | Stampa registro | Documento Principale</v>
      </c>
      <c r="Q16582" s="3" t="str">
        <f>VLOOKUP(P16582,'Classificazione UD'!A:B,2,FALSE)</f>
        <v>Amministrativo</v>
      </c>
    </row>
    <row r="16583" spans="1:17" ht="15" customHeight="1" x14ac:dyDescent="0.25">
      <c r="A16583" s="30">
        <v>2017</v>
      </c>
      <c r="B16583" s="3" t="s">
        <v>44</v>
      </c>
      <c r="C16583" s="3" t="s">
        <v>46</v>
      </c>
      <c r="D16583" s="3" t="s">
        <v>46</v>
      </c>
      <c r="E16583" s="3">
        <v>42</v>
      </c>
      <c r="F16583" s="3">
        <v>230</v>
      </c>
      <c r="G16583" s="3">
        <v>230</v>
      </c>
      <c r="H16583" s="3">
        <v>44339326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s="3">
        <v>0</v>
      </c>
      <c r="P16583" s="3" t="str">
        <f>B16583&amp;" | "&amp;C16583&amp;" | "&amp;D16583</f>
        <v>documentazione_amministrativa / deliberazioni | DELIBERA | DELIBERA</v>
      </c>
      <c r="Q16583" s="3" t="str">
        <f>VLOOKUP(P16583,'Classificazione UD'!A:B,2,FALSE)</f>
        <v>Amministrativo</v>
      </c>
    </row>
    <row r="16584" spans="1:17" ht="15" customHeight="1" x14ac:dyDescent="0.25">
      <c r="A16584" s="30">
        <v>2017</v>
      </c>
      <c r="B16584" s="3" t="s">
        <v>48</v>
      </c>
      <c r="C16584" s="3" t="s">
        <v>81</v>
      </c>
      <c r="D16584" s="3" t="s">
        <v>81</v>
      </c>
      <c r="E16584" s="3">
        <v>441</v>
      </c>
      <c r="F16584" s="3">
        <v>1403</v>
      </c>
      <c r="G16584" s="3">
        <v>1403</v>
      </c>
      <c r="H16584" s="3">
        <v>169771026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  <c r="O16584" s="3">
        <v>0</v>
      </c>
      <c r="P16584" s="3" t="str">
        <f>B16584&amp;" | "&amp;C16584&amp;" | "&amp;D16584</f>
        <v>documentazione_amministrativa / determinazioni | DETERMINA | DETERMINA</v>
      </c>
      <c r="Q16584" s="3" t="str">
        <f>VLOOKUP(P16584,'Classificazione UD'!A:B,2,FALSE)</f>
        <v>Amministrativo</v>
      </c>
    </row>
    <row r="16585" spans="1:17" ht="15" customHeight="1" x14ac:dyDescent="0.25">
      <c r="A16585" s="30">
        <v>2017</v>
      </c>
      <c r="B16585" s="3" t="s">
        <v>17</v>
      </c>
      <c r="C16585" s="3" t="s">
        <v>27</v>
      </c>
      <c r="D16585" s="3" t="s">
        <v>19</v>
      </c>
      <c r="E16585" s="3">
        <v>607</v>
      </c>
      <c r="F16585" s="3">
        <v>3483</v>
      </c>
      <c r="G16585" s="3">
        <v>3483</v>
      </c>
      <c r="H16585" s="3">
        <v>62171167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0</v>
      </c>
      <c r="O16585" s="3">
        <v>0</v>
      </c>
      <c r="P16585" s="3" t="str">
        <f>B16585&amp;" | "&amp;C16585&amp;" | "&amp;D16585</f>
        <v>documentazione_amministrativa / documentazione_contabile | FATTURA PASSIVA | FATTURA</v>
      </c>
      <c r="Q16585" s="3" t="str">
        <f>VLOOKUP(P16585,'Classificazione UD'!A:B,2,FALSE)</f>
        <v>Fiscale</v>
      </c>
    </row>
    <row r="16586" spans="1:17" ht="15" customHeight="1" x14ac:dyDescent="0.25">
      <c r="A16586" s="30">
        <v>2017</v>
      </c>
      <c r="B16586" s="3" t="s">
        <v>44</v>
      </c>
      <c r="C16586" s="3" t="s">
        <v>46</v>
      </c>
      <c r="D16586" s="3" t="s">
        <v>46</v>
      </c>
      <c r="E16586" s="3">
        <v>260</v>
      </c>
      <c r="F16586" s="3">
        <v>1505</v>
      </c>
      <c r="G16586" s="3">
        <v>1505</v>
      </c>
      <c r="H16586" s="3">
        <v>294380261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s="3">
        <v>0</v>
      </c>
      <c r="P16586" s="3" t="str">
        <f>B16586&amp;" | "&amp;C16586&amp;" | "&amp;D16586</f>
        <v>documentazione_amministrativa / deliberazioni | DELIBERA | DELIBERA</v>
      </c>
      <c r="Q16586" s="3" t="str">
        <f>VLOOKUP(P16586,'Classificazione UD'!A:B,2,FALSE)</f>
        <v>Amministrativo</v>
      </c>
    </row>
    <row r="16587" spans="1:17" ht="15" customHeight="1" x14ac:dyDescent="0.25">
      <c r="A16587" s="30">
        <v>2017</v>
      </c>
      <c r="B16587" s="3" t="s">
        <v>36</v>
      </c>
      <c r="C16587" s="3" t="s">
        <v>50</v>
      </c>
      <c r="D16587" s="3" t="s">
        <v>50</v>
      </c>
      <c r="E16587" s="3">
        <v>18852</v>
      </c>
      <c r="F16587" s="3">
        <v>57733</v>
      </c>
      <c r="G16587" s="3">
        <v>57733</v>
      </c>
      <c r="H16587" s="3">
        <v>12751385678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s="3">
        <v>0</v>
      </c>
      <c r="P16587" s="3" t="str">
        <f>B16587&amp;" | "&amp;C16587&amp;" | "&amp;D16587</f>
        <v>documentazione_amministrativa / documenti_protocollati | DOCUMENTO PROTOCOLLATO | DOCUMENTO PROTOCOLLATO</v>
      </c>
      <c r="Q16587" s="3" t="str">
        <f>VLOOKUP(P16587,'Classificazione UD'!A:B,2,FALSE)</f>
        <v>Protocollo</v>
      </c>
    </row>
    <row r="16588" spans="1:17" ht="15" customHeight="1" x14ac:dyDescent="0.25">
      <c r="A16588" s="30">
        <v>2017</v>
      </c>
      <c r="B16588" s="3" t="s">
        <v>20</v>
      </c>
      <c r="C16588" s="3" t="s">
        <v>21</v>
      </c>
      <c r="D16588" s="3" t="s">
        <v>21</v>
      </c>
      <c r="E16588" s="3">
        <v>249</v>
      </c>
      <c r="F16588" s="3">
        <v>249</v>
      </c>
      <c r="G16588" s="3">
        <v>249</v>
      </c>
      <c r="H16588" s="3">
        <v>47674568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 t="str">
        <f>B16588&amp;" | "&amp;C16588&amp;" | "&amp;D16588</f>
        <v>documentazione_amministrativa / registri | REGISTRO GIORNALIERO | REGISTRO GIORNALIERO</v>
      </c>
      <c r="Q16588" s="3" t="str">
        <f>VLOOKUP(P16588,'Classificazione UD'!A:B,2,FALSE)</f>
        <v>RGP</v>
      </c>
    </row>
    <row r="16589" spans="1:17" ht="15" customHeight="1" x14ac:dyDescent="0.25">
      <c r="A16589" s="30">
        <v>2017</v>
      </c>
      <c r="B16589" s="3" t="s">
        <v>17</v>
      </c>
      <c r="C16589" s="3" t="s">
        <v>27</v>
      </c>
      <c r="D16589" s="3" t="s">
        <v>264</v>
      </c>
      <c r="E16589" s="3">
        <v>30</v>
      </c>
      <c r="F16589" s="3">
        <v>138</v>
      </c>
      <c r="G16589" s="3">
        <v>138</v>
      </c>
      <c r="H16589" s="3">
        <v>10222556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 t="str">
        <f>B16589&amp;" | "&amp;C16589&amp;" | "&amp;D16589</f>
        <v>documentazione_amministrativa / documentazione_contabile | FATTURA PASSIVA | Fattura</v>
      </c>
      <c r="Q16589" s="3" t="str">
        <f>VLOOKUP(P16589,'Classificazione UD'!A:B,2,FALSE)</f>
        <v>Fiscale</v>
      </c>
    </row>
    <row r="16590" spans="1:17" ht="15" customHeight="1" x14ac:dyDescent="0.25">
      <c r="A16590" s="30">
        <v>2017</v>
      </c>
      <c r="B16590" s="3" t="s">
        <v>20</v>
      </c>
      <c r="C16590" s="3" t="s">
        <v>265</v>
      </c>
      <c r="D16590" s="3" t="s">
        <v>266</v>
      </c>
      <c r="E16590" s="3">
        <v>282</v>
      </c>
      <c r="F16590" s="3">
        <v>564</v>
      </c>
      <c r="G16590" s="3">
        <v>564</v>
      </c>
      <c r="H16590" s="3">
        <v>3898610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0</v>
      </c>
      <c r="O16590" s="3">
        <v>0</v>
      </c>
      <c r="P16590" s="3" t="str">
        <f>B16590&amp;" | "&amp;C16590&amp;" | "&amp;D16590</f>
        <v>documentazione_amministrativa / registri | Stampa registro | Documento Principale</v>
      </c>
      <c r="Q16590" s="3" t="str">
        <f>VLOOKUP(P16590,'Classificazione UD'!A:B,2,FALSE)</f>
        <v>Amministrativo</v>
      </c>
    </row>
    <row r="16591" spans="1:17" ht="15" customHeight="1" x14ac:dyDescent="0.25">
      <c r="A16591" s="30">
        <v>2017</v>
      </c>
      <c r="B16591" s="3" t="s">
        <v>20</v>
      </c>
      <c r="C16591" s="3" t="s">
        <v>265</v>
      </c>
      <c r="D16591" s="3" t="s">
        <v>266</v>
      </c>
      <c r="E16591" s="3">
        <v>112</v>
      </c>
      <c r="F16591" s="3">
        <v>224</v>
      </c>
      <c r="G16591" s="3">
        <v>224</v>
      </c>
      <c r="H16591" s="3">
        <v>1170323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s="3">
        <v>0</v>
      </c>
      <c r="P16591" s="3" t="str">
        <f>B16591&amp;" | "&amp;C16591&amp;" | "&amp;D16591</f>
        <v>documentazione_amministrativa / registri | Stampa registro | Documento Principale</v>
      </c>
      <c r="Q16591" s="3" t="str">
        <f>VLOOKUP(P16591,'Classificazione UD'!A:B,2,FALSE)</f>
        <v>Amministrativo</v>
      </c>
    </row>
    <row r="16592" spans="1:17" ht="15" customHeight="1" x14ac:dyDescent="0.25">
      <c r="A16592" s="30">
        <v>2017</v>
      </c>
      <c r="B16592" s="3" t="s">
        <v>20</v>
      </c>
      <c r="C16592" s="3" t="s">
        <v>265</v>
      </c>
      <c r="D16592" s="3" t="s">
        <v>266</v>
      </c>
      <c r="E16592" s="3">
        <v>1</v>
      </c>
      <c r="F16592" s="3">
        <v>2</v>
      </c>
      <c r="G16592" s="3">
        <v>2</v>
      </c>
      <c r="H16592" s="3">
        <v>4406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3">
        <v>0</v>
      </c>
      <c r="P16592" s="3" t="str">
        <f>B16592&amp;" | "&amp;C16592&amp;" | "&amp;D16592</f>
        <v>documentazione_amministrativa / registri | Stampa registro | Documento Principale</v>
      </c>
      <c r="Q16592" s="3" t="str">
        <f>VLOOKUP(P16592,'Classificazione UD'!A:B,2,FALSE)</f>
        <v>Amministrativo</v>
      </c>
    </row>
    <row r="16593" spans="1:17" ht="15" customHeight="1" x14ac:dyDescent="0.25">
      <c r="A16593" s="30">
        <v>2017</v>
      </c>
      <c r="B16593" s="3" t="s">
        <v>17</v>
      </c>
      <c r="C16593" s="3" t="s">
        <v>27</v>
      </c>
      <c r="D16593" s="3" t="s">
        <v>264</v>
      </c>
      <c r="E16593" s="3">
        <v>29</v>
      </c>
      <c r="F16593" s="3">
        <v>129</v>
      </c>
      <c r="G16593" s="3">
        <v>129</v>
      </c>
      <c r="H16593" s="3">
        <v>6559463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0</v>
      </c>
      <c r="O16593" s="3">
        <v>0</v>
      </c>
      <c r="P16593" s="3" t="str">
        <f>B16593&amp;" | "&amp;C16593&amp;" | "&amp;D16593</f>
        <v>documentazione_amministrativa / documentazione_contabile | FATTURA PASSIVA | Fattura</v>
      </c>
      <c r="Q16593" s="3" t="str">
        <f>VLOOKUP(P16593,'Classificazione UD'!A:B,2,FALSE)</f>
        <v>Fiscale</v>
      </c>
    </row>
    <row r="16594" spans="1:17" ht="15" customHeight="1" x14ac:dyDescent="0.25">
      <c r="A16594" s="30">
        <v>2017</v>
      </c>
      <c r="B16594" s="3" t="s">
        <v>20</v>
      </c>
      <c r="C16594" s="3" t="s">
        <v>265</v>
      </c>
      <c r="D16594" s="3" t="s">
        <v>266</v>
      </c>
      <c r="E16594" s="3">
        <v>262</v>
      </c>
      <c r="F16594" s="3">
        <v>524</v>
      </c>
      <c r="G16594" s="3">
        <v>524</v>
      </c>
      <c r="H16594" s="3">
        <v>3532882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0</v>
      </c>
      <c r="O16594" s="3">
        <v>0</v>
      </c>
      <c r="P16594" s="3" t="str">
        <f>B16594&amp;" | "&amp;C16594&amp;" | "&amp;D16594</f>
        <v>documentazione_amministrativa / registri | Stampa registro | Documento Principale</v>
      </c>
      <c r="Q16594" s="3" t="str">
        <f>VLOOKUP(P16594,'Classificazione UD'!A:B,2,FALSE)</f>
        <v>Amministrativo</v>
      </c>
    </row>
    <row r="16595" spans="1:17" ht="15" customHeight="1" x14ac:dyDescent="0.25">
      <c r="A16595" s="30">
        <v>2017</v>
      </c>
      <c r="B16595" s="3" t="s">
        <v>20</v>
      </c>
      <c r="C16595" s="3" t="s">
        <v>265</v>
      </c>
      <c r="D16595" s="3" t="s">
        <v>266</v>
      </c>
      <c r="E16595" s="3">
        <v>6</v>
      </c>
      <c r="F16595" s="3">
        <v>12</v>
      </c>
      <c r="G16595" s="3">
        <v>12</v>
      </c>
      <c r="H16595" s="3">
        <v>28860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3">
        <v>0</v>
      </c>
      <c r="P16595" s="3" t="str">
        <f>B16595&amp;" | "&amp;C16595&amp;" | "&amp;D16595</f>
        <v>documentazione_amministrativa / registri | Stampa registro | Documento Principale</v>
      </c>
      <c r="Q16595" s="3" t="str">
        <f>VLOOKUP(P16595,'Classificazione UD'!A:B,2,FALSE)</f>
        <v>Amministrativo</v>
      </c>
    </row>
    <row r="16596" spans="1:17" ht="15" customHeight="1" x14ac:dyDescent="0.25">
      <c r="A16596" s="30">
        <v>2017</v>
      </c>
      <c r="B16596" s="3" t="s">
        <v>20</v>
      </c>
      <c r="C16596" s="3" t="s">
        <v>265</v>
      </c>
      <c r="D16596" s="3" t="s">
        <v>266</v>
      </c>
      <c r="E16596" s="3">
        <v>3</v>
      </c>
      <c r="F16596" s="3">
        <v>6</v>
      </c>
      <c r="G16596" s="3">
        <v>6</v>
      </c>
      <c r="H16596" s="3">
        <v>14183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 t="str">
        <f>B16596&amp;" | "&amp;C16596&amp;" | "&amp;D16596</f>
        <v>documentazione_amministrativa / registri | Stampa registro | Documento Principale</v>
      </c>
      <c r="Q16596" s="3" t="str">
        <f>VLOOKUP(P16596,'Classificazione UD'!A:B,2,FALSE)</f>
        <v>Amministrativo</v>
      </c>
    </row>
    <row r="16597" spans="1:17" ht="15" customHeight="1" x14ac:dyDescent="0.25">
      <c r="A16597" s="30">
        <v>2017</v>
      </c>
      <c r="B16597" s="3" t="s">
        <v>20</v>
      </c>
      <c r="C16597" s="3" t="s">
        <v>265</v>
      </c>
      <c r="D16597" s="3" t="s">
        <v>266</v>
      </c>
      <c r="E16597" s="3">
        <v>152</v>
      </c>
      <c r="F16597" s="3">
        <v>304</v>
      </c>
      <c r="G16597" s="3">
        <v>304</v>
      </c>
      <c r="H16597" s="3">
        <v>1437632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s="3">
        <v>0</v>
      </c>
      <c r="P16597" s="3" t="str">
        <f>B16597&amp;" | "&amp;C16597&amp;" | "&amp;D16597</f>
        <v>documentazione_amministrativa / registri | Stampa registro | Documento Principale</v>
      </c>
      <c r="Q16597" s="3" t="str">
        <f>VLOOKUP(P16597,'Classificazione UD'!A:B,2,FALSE)</f>
        <v>Amministrativo</v>
      </c>
    </row>
    <row r="16598" spans="1:17" ht="15" customHeight="1" x14ac:dyDescent="0.25">
      <c r="A16598" s="30">
        <v>2017</v>
      </c>
      <c r="B16598" s="3" t="s">
        <v>20</v>
      </c>
      <c r="C16598" s="3" t="s">
        <v>265</v>
      </c>
      <c r="D16598" s="3" t="s">
        <v>266</v>
      </c>
      <c r="E16598" s="3">
        <v>1</v>
      </c>
      <c r="F16598" s="3">
        <v>2</v>
      </c>
      <c r="G16598" s="3">
        <v>2</v>
      </c>
      <c r="H16598" s="3">
        <v>4863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s="3">
        <v>0</v>
      </c>
      <c r="P16598" s="3" t="str">
        <f>B16598&amp;" | "&amp;C16598&amp;" | "&amp;D16598</f>
        <v>documentazione_amministrativa / registri | Stampa registro | Documento Principale</v>
      </c>
      <c r="Q16598" s="3" t="str">
        <f>VLOOKUP(P16598,'Classificazione UD'!A:B,2,FALSE)</f>
        <v>Amministrativo</v>
      </c>
    </row>
    <row r="16599" spans="1:17" ht="15" customHeight="1" x14ac:dyDescent="0.25">
      <c r="A16599" s="30">
        <v>2017</v>
      </c>
      <c r="B16599" s="3" t="s">
        <v>20</v>
      </c>
      <c r="C16599" s="3" t="s">
        <v>265</v>
      </c>
      <c r="D16599" s="3" t="s">
        <v>266</v>
      </c>
      <c r="E16599" s="3">
        <v>184</v>
      </c>
      <c r="F16599" s="3">
        <v>368</v>
      </c>
      <c r="G16599" s="3">
        <v>368</v>
      </c>
      <c r="H16599" s="3">
        <v>13808009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s="3">
        <v>0</v>
      </c>
      <c r="P16599" s="3" t="str">
        <f>B16599&amp;" | "&amp;C16599&amp;" | "&amp;D16599</f>
        <v>documentazione_amministrativa / registri | Stampa registro | Documento Principale</v>
      </c>
      <c r="Q16599" s="3" t="str">
        <f>VLOOKUP(P16599,'Classificazione UD'!A:B,2,FALSE)</f>
        <v>Amministrativo</v>
      </c>
    </row>
    <row r="16600" spans="1:17" ht="15" customHeight="1" x14ac:dyDescent="0.25">
      <c r="A16600" s="30">
        <v>2017</v>
      </c>
      <c r="B16600" s="3" t="s">
        <v>20</v>
      </c>
      <c r="C16600" s="3" t="s">
        <v>265</v>
      </c>
      <c r="D16600" s="3" t="s">
        <v>266</v>
      </c>
      <c r="E16600" s="3">
        <v>8</v>
      </c>
      <c r="F16600" s="3">
        <v>16</v>
      </c>
      <c r="G16600" s="3">
        <v>16</v>
      </c>
      <c r="H16600" s="3">
        <v>35218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s="3">
        <v>0</v>
      </c>
      <c r="P16600" s="3" t="str">
        <f>B16600&amp;" | "&amp;C16600&amp;" | "&amp;D16600</f>
        <v>documentazione_amministrativa / registri | Stampa registro | Documento Principale</v>
      </c>
      <c r="Q16600" s="3" t="str">
        <f>VLOOKUP(P16600,'Classificazione UD'!A:B,2,FALSE)</f>
        <v>Amministrativo</v>
      </c>
    </row>
    <row r="16601" spans="1:17" ht="15" customHeight="1" x14ac:dyDescent="0.25">
      <c r="A16601" s="30">
        <v>2017</v>
      </c>
      <c r="B16601" s="3" t="s">
        <v>20</v>
      </c>
      <c r="C16601" s="3" t="s">
        <v>265</v>
      </c>
      <c r="D16601" s="3" t="s">
        <v>266</v>
      </c>
      <c r="E16601" s="3">
        <v>157</v>
      </c>
      <c r="F16601" s="3">
        <v>314</v>
      </c>
      <c r="G16601" s="3">
        <v>314</v>
      </c>
      <c r="H16601" s="3">
        <v>1795818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>
        <v>0</v>
      </c>
      <c r="P16601" s="3" t="str">
        <f>B16601&amp;" | "&amp;C16601&amp;" | "&amp;D16601</f>
        <v>documentazione_amministrativa / registri | Stampa registro | Documento Principale</v>
      </c>
      <c r="Q16601" s="3" t="str">
        <f>VLOOKUP(P16601,'Classificazione UD'!A:B,2,FALSE)</f>
        <v>Amministrativo</v>
      </c>
    </row>
    <row r="16602" spans="1:17" ht="15" customHeight="1" x14ac:dyDescent="0.25">
      <c r="A16602" s="30">
        <v>2017</v>
      </c>
      <c r="B16602" s="3" t="s">
        <v>20</v>
      </c>
      <c r="C16602" s="3" t="s">
        <v>265</v>
      </c>
      <c r="D16602" s="3" t="s">
        <v>266</v>
      </c>
      <c r="E16602" s="3">
        <v>11</v>
      </c>
      <c r="F16602" s="3">
        <v>22</v>
      </c>
      <c r="G16602" s="3">
        <v>22</v>
      </c>
      <c r="H16602" s="3">
        <v>68502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 t="str">
        <f>B16602&amp;" | "&amp;C16602&amp;" | "&amp;D16602</f>
        <v>documentazione_amministrativa / registri | Stampa registro | Documento Principale</v>
      </c>
      <c r="Q16602" s="3" t="str">
        <f>VLOOKUP(P16602,'Classificazione UD'!A:B,2,FALSE)</f>
        <v>Amministrativo</v>
      </c>
    </row>
    <row r="16603" spans="1:17" ht="15" customHeight="1" x14ac:dyDescent="0.25">
      <c r="A16603" s="30">
        <v>2017</v>
      </c>
      <c r="B16603" s="3" t="s">
        <v>20</v>
      </c>
      <c r="C16603" s="3" t="s">
        <v>265</v>
      </c>
      <c r="D16603" s="3" t="s">
        <v>266</v>
      </c>
      <c r="E16603" s="3">
        <v>6</v>
      </c>
      <c r="F16603" s="3">
        <v>12</v>
      </c>
      <c r="G16603" s="3">
        <v>12</v>
      </c>
      <c r="H16603" s="3">
        <v>57736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 t="str">
        <f>B16603&amp;" | "&amp;C16603&amp;" | "&amp;D16603</f>
        <v>documentazione_amministrativa / registri | Stampa registro | Documento Principale</v>
      </c>
      <c r="Q16603" s="3" t="str">
        <f>VLOOKUP(P16603,'Classificazione UD'!A:B,2,FALSE)</f>
        <v>Amministrativo</v>
      </c>
    </row>
    <row r="16604" spans="1:17" ht="15" customHeight="1" x14ac:dyDescent="0.25">
      <c r="A16604" s="30">
        <v>2017</v>
      </c>
      <c r="B16604" s="3" t="s">
        <v>20</v>
      </c>
      <c r="C16604" s="3" t="s">
        <v>265</v>
      </c>
      <c r="D16604" s="3" t="s">
        <v>266</v>
      </c>
      <c r="E16604" s="3">
        <v>14</v>
      </c>
      <c r="F16604" s="3">
        <v>28</v>
      </c>
      <c r="G16604" s="3">
        <v>28</v>
      </c>
      <c r="H16604" s="3">
        <v>160773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0</v>
      </c>
      <c r="O16604" s="3">
        <v>0</v>
      </c>
      <c r="P16604" s="3" t="str">
        <f>B16604&amp;" | "&amp;C16604&amp;" | "&amp;D16604</f>
        <v>documentazione_amministrativa / registri | Stampa registro | Documento Principale</v>
      </c>
      <c r="Q16604" s="3" t="str">
        <f>VLOOKUP(P16604,'Classificazione UD'!A:B,2,FALSE)</f>
        <v>Amministrativo</v>
      </c>
    </row>
    <row r="16605" spans="1:17" ht="15" customHeight="1" x14ac:dyDescent="0.25">
      <c r="A16605" s="30">
        <v>2017</v>
      </c>
      <c r="B16605" s="3" t="s">
        <v>20</v>
      </c>
      <c r="C16605" s="3" t="s">
        <v>265</v>
      </c>
      <c r="D16605" s="3" t="s">
        <v>266</v>
      </c>
      <c r="E16605" s="3">
        <v>51</v>
      </c>
      <c r="F16605" s="3">
        <v>102</v>
      </c>
      <c r="G16605" s="3">
        <v>102</v>
      </c>
      <c r="H16605" s="3">
        <v>531097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 t="str">
        <f>B16605&amp;" | "&amp;C16605&amp;" | "&amp;D16605</f>
        <v>documentazione_amministrativa / registri | Stampa registro | Documento Principale</v>
      </c>
      <c r="Q16605" s="3" t="str">
        <f>VLOOKUP(P16605,'Classificazione UD'!A:B,2,FALSE)</f>
        <v>Amministrativo</v>
      </c>
    </row>
    <row r="16606" spans="1:17" ht="15" customHeight="1" x14ac:dyDescent="0.25">
      <c r="A16606" s="30">
        <v>2017</v>
      </c>
      <c r="B16606" s="3" t="s">
        <v>20</v>
      </c>
      <c r="C16606" s="3" t="s">
        <v>265</v>
      </c>
      <c r="D16606" s="3" t="s">
        <v>266</v>
      </c>
      <c r="E16606" s="3">
        <v>16</v>
      </c>
      <c r="F16606" s="3">
        <v>32</v>
      </c>
      <c r="G16606" s="3">
        <v>32</v>
      </c>
      <c r="H16606" s="3">
        <v>92356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0</v>
      </c>
      <c r="O16606" s="3">
        <v>0</v>
      </c>
      <c r="P16606" s="3" t="str">
        <f>B16606&amp;" | "&amp;C16606&amp;" | "&amp;D16606</f>
        <v>documentazione_amministrativa / registri | Stampa registro | Documento Principale</v>
      </c>
      <c r="Q16606" s="3" t="str">
        <f>VLOOKUP(P16606,'Classificazione UD'!A:B,2,FALSE)</f>
        <v>Amministrativo</v>
      </c>
    </row>
    <row r="16607" spans="1:17" ht="15" customHeight="1" x14ac:dyDescent="0.25">
      <c r="A16607" s="30">
        <v>2017</v>
      </c>
      <c r="B16607" s="3" t="s">
        <v>20</v>
      </c>
      <c r="C16607" s="3" t="s">
        <v>265</v>
      </c>
      <c r="D16607" s="3" t="s">
        <v>266</v>
      </c>
      <c r="E16607" s="3">
        <v>3</v>
      </c>
      <c r="F16607" s="3">
        <v>6</v>
      </c>
      <c r="G16607" s="3">
        <v>6</v>
      </c>
      <c r="H16607" s="3">
        <v>22312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 t="str">
        <f>B16607&amp;" | "&amp;C16607&amp;" | "&amp;D16607</f>
        <v>documentazione_amministrativa / registri | Stampa registro | Documento Principale</v>
      </c>
      <c r="Q16607" s="3" t="str">
        <f>VLOOKUP(P16607,'Classificazione UD'!A:B,2,FALSE)</f>
        <v>Amministrativo</v>
      </c>
    </row>
    <row r="16608" spans="1:17" ht="15" customHeight="1" x14ac:dyDescent="0.25">
      <c r="A16608" s="30">
        <v>2017</v>
      </c>
      <c r="B16608" s="3" t="s">
        <v>20</v>
      </c>
      <c r="C16608" s="3" t="s">
        <v>265</v>
      </c>
      <c r="D16608" s="3" t="s">
        <v>266</v>
      </c>
      <c r="E16608" s="3">
        <v>10</v>
      </c>
      <c r="F16608" s="3">
        <v>20</v>
      </c>
      <c r="G16608" s="3">
        <v>20</v>
      </c>
      <c r="H16608" s="3">
        <v>46590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s="3">
        <v>0</v>
      </c>
      <c r="P16608" s="3" t="str">
        <f>B16608&amp;" | "&amp;C16608&amp;" | "&amp;D16608</f>
        <v>documentazione_amministrativa / registri | Stampa registro | Documento Principale</v>
      </c>
      <c r="Q16608" s="3" t="str">
        <f>VLOOKUP(P16608,'Classificazione UD'!A:B,2,FALSE)</f>
        <v>Amministrativo</v>
      </c>
    </row>
    <row r="16609" spans="1:17" ht="15" customHeight="1" x14ac:dyDescent="0.25">
      <c r="A16609" s="30">
        <v>2017</v>
      </c>
      <c r="B16609" s="3" t="s">
        <v>20</v>
      </c>
      <c r="C16609" s="3" t="s">
        <v>21</v>
      </c>
      <c r="D16609" s="3" t="s">
        <v>21</v>
      </c>
      <c r="E16609" s="3">
        <v>158</v>
      </c>
      <c r="F16609" s="3">
        <v>158</v>
      </c>
      <c r="G16609" s="3">
        <v>158</v>
      </c>
      <c r="H16609" s="3">
        <v>10159368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 t="str">
        <f>B16609&amp;" | "&amp;C16609&amp;" | "&amp;D16609</f>
        <v>documentazione_amministrativa / registri | REGISTRO GIORNALIERO | REGISTRO GIORNALIERO</v>
      </c>
      <c r="Q16609" s="3" t="str">
        <f>VLOOKUP(P16609,'Classificazione UD'!A:B,2,FALSE)</f>
        <v>RGP</v>
      </c>
    </row>
    <row r="16610" spans="1:17" ht="15" customHeight="1" x14ac:dyDescent="0.25">
      <c r="A16610" s="30">
        <v>2017</v>
      </c>
      <c r="B16610" s="3" t="s">
        <v>17</v>
      </c>
      <c r="C16610" s="3" t="s">
        <v>27</v>
      </c>
      <c r="D16610" s="3" t="s">
        <v>264</v>
      </c>
      <c r="E16610" s="3">
        <v>68</v>
      </c>
      <c r="F16610" s="3">
        <v>300</v>
      </c>
      <c r="G16610" s="3">
        <v>300</v>
      </c>
      <c r="H16610" s="3">
        <v>14428008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 t="str">
        <f>B16610&amp;" | "&amp;C16610&amp;" | "&amp;D16610</f>
        <v>documentazione_amministrativa / documentazione_contabile | FATTURA PASSIVA | Fattura</v>
      </c>
      <c r="Q16610" s="3" t="str">
        <f>VLOOKUP(P16610,'Classificazione UD'!A:B,2,FALSE)</f>
        <v>Fiscale</v>
      </c>
    </row>
    <row r="16611" spans="1:17" ht="15" customHeight="1" x14ac:dyDescent="0.25">
      <c r="A16611" s="30">
        <v>2017</v>
      </c>
      <c r="B16611" s="3" t="s">
        <v>17</v>
      </c>
      <c r="C16611" s="3" t="s">
        <v>27</v>
      </c>
      <c r="D16611" s="3" t="s">
        <v>54</v>
      </c>
      <c r="E16611" s="3">
        <v>2</v>
      </c>
      <c r="F16611" s="3">
        <v>8</v>
      </c>
      <c r="G16611" s="3">
        <v>8</v>
      </c>
      <c r="H16611" s="3">
        <v>116956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 t="str">
        <f>B16611&amp;" | "&amp;C16611&amp;" | "&amp;D16611</f>
        <v>documentazione_amministrativa / documentazione_contabile | FATTURA PASSIVA | Nota di credito</v>
      </c>
      <c r="Q16611" s="3" t="str">
        <f>VLOOKUP(P16611,'Classificazione UD'!A:B,2,FALSE)</f>
        <v>Fiscale</v>
      </c>
    </row>
    <row r="16612" spans="1:17" ht="15" customHeight="1" x14ac:dyDescent="0.25">
      <c r="A16612" s="30">
        <v>2017</v>
      </c>
      <c r="B16612" s="3" t="s">
        <v>20</v>
      </c>
      <c r="C16612" s="3" t="s">
        <v>265</v>
      </c>
      <c r="D16612" s="3" t="s">
        <v>266</v>
      </c>
      <c r="E16612" s="3">
        <v>246</v>
      </c>
      <c r="F16612" s="3">
        <v>492</v>
      </c>
      <c r="G16612" s="3">
        <v>492</v>
      </c>
      <c r="H16612" s="3">
        <v>4359143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 t="str">
        <f>B16612&amp;" | "&amp;C16612&amp;" | "&amp;D16612</f>
        <v>documentazione_amministrativa / registri | Stampa registro | Documento Principale</v>
      </c>
      <c r="Q16612" s="3" t="str">
        <f>VLOOKUP(P16612,'Classificazione UD'!A:B,2,FALSE)</f>
        <v>Amministrativo</v>
      </c>
    </row>
    <row r="16613" spans="1:17" ht="15" customHeight="1" x14ac:dyDescent="0.25">
      <c r="A16613" s="30">
        <v>2017</v>
      </c>
      <c r="B16613" s="3" t="s">
        <v>20</v>
      </c>
      <c r="C16613" s="3" t="s">
        <v>265</v>
      </c>
      <c r="D16613" s="3" t="s">
        <v>266</v>
      </c>
      <c r="E16613" s="3">
        <v>12</v>
      </c>
      <c r="F16613" s="3">
        <v>24</v>
      </c>
      <c r="G16613" s="3">
        <v>24</v>
      </c>
      <c r="H16613" s="3">
        <v>62180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 t="str">
        <f>B16613&amp;" | "&amp;C16613&amp;" | "&amp;D16613</f>
        <v>documentazione_amministrativa / registri | Stampa registro | Documento Principale</v>
      </c>
      <c r="Q16613" s="3" t="str">
        <f>VLOOKUP(P16613,'Classificazione UD'!A:B,2,FALSE)</f>
        <v>Amministrativo</v>
      </c>
    </row>
    <row r="16614" spans="1:17" ht="15" customHeight="1" x14ac:dyDescent="0.25">
      <c r="A16614" s="30">
        <v>2017</v>
      </c>
      <c r="B16614" s="3" t="s">
        <v>20</v>
      </c>
      <c r="C16614" s="3" t="s">
        <v>265</v>
      </c>
      <c r="D16614" s="3" t="s">
        <v>266</v>
      </c>
      <c r="E16614" s="3">
        <v>218</v>
      </c>
      <c r="F16614" s="3">
        <v>436</v>
      </c>
      <c r="G16614" s="3">
        <v>436</v>
      </c>
      <c r="H16614" s="3">
        <v>2186048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 t="str">
        <f>B16614&amp;" | "&amp;C16614&amp;" | "&amp;D16614</f>
        <v>documentazione_amministrativa / registri | Stampa registro | Documento Principale</v>
      </c>
      <c r="Q16614" s="3" t="str">
        <f>VLOOKUP(P16614,'Classificazione UD'!A:B,2,FALSE)</f>
        <v>Amministrativo</v>
      </c>
    </row>
    <row r="16615" spans="1:17" ht="15" customHeight="1" x14ac:dyDescent="0.25">
      <c r="A16615" s="30">
        <v>2017</v>
      </c>
      <c r="B16615" s="3" t="s">
        <v>17</v>
      </c>
      <c r="C16615" s="3" t="s">
        <v>27</v>
      </c>
      <c r="D16615" s="3" t="s">
        <v>264</v>
      </c>
      <c r="E16615" s="3">
        <v>29</v>
      </c>
      <c r="F16615" s="3">
        <v>137</v>
      </c>
      <c r="G16615" s="3">
        <v>137</v>
      </c>
      <c r="H16615" s="3">
        <v>7695396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 t="str">
        <f>B16615&amp;" | "&amp;C16615&amp;" | "&amp;D16615</f>
        <v>documentazione_amministrativa / documentazione_contabile | FATTURA PASSIVA | Fattura</v>
      </c>
      <c r="Q16615" s="3" t="str">
        <f>VLOOKUP(P16615,'Classificazione UD'!A:B,2,FALSE)</f>
        <v>Fiscale</v>
      </c>
    </row>
    <row r="16616" spans="1:17" ht="15" customHeight="1" x14ac:dyDescent="0.25">
      <c r="A16616" s="30">
        <v>2017</v>
      </c>
      <c r="B16616" s="3" t="s">
        <v>20</v>
      </c>
      <c r="C16616" s="3" t="s">
        <v>265</v>
      </c>
      <c r="D16616" s="3" t="s">
        <v>266</v>
      </c>
      <c r="E16616" s="3">
        <v>256</v>
      </c>
      <c r="F16616" s="3">
        <v>512</v>
      </c>
      <c r="G16616" s="3">
        <v>512</v>
      </c>
      <c r="H16616" s="3">
        <v>3241661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s="3">
        <v>0</v>
      </c>
      <c r="P16616" s="3" t="str">
        <f>B16616&amp;" | "&amp;C16616&amp;" | "&amp;D16616</f>
        <v>documentazione_amministrativa / registri | Stampa registro | Documento Principale</v>
      </c>
      <c r="Q16616" s="3" t="str">
        <f>VLOOKUP(P16616,'Classificazione UD'!A:B,2,FALSE)</f>
        <v>Amministrativo</v>
      </c>
    </row>
    <row r="16617" spans="1:17" ht="15" customHeight="1" x14ac:dyDescent="0.25">
      <c r="A16617" s="30">
        <v>2017</v>
      </c>
      <c r="B16617" s="3" t="s">
        <v>20</v>
      </c>
      <c r="C16617" s="3" t="s">
        <v>265</v>
      </c>
      <c r="D16617" s="3" t="s">
        <v>266</v>
      </c>
      <c r="E16617" s="3">
        <v>131</v>
      </c>
      <c r="F16617" s="3">
        <v>262</v>
      </c>
      <c r="G16617" s="3">
        <v>262</v>
      </c>
      <c r="H16617" s="3">
        <v>1175229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>
        <v>0</v>
      </c>
      <c r="P16617" s="3" t="str">
        <f>B16617&amp;" | "&amp;C16617&amp;" | "&amp;D16617</f>
        <v>documentazione_amministrativa / registri | Stampa registro | Documento Principale</v>
      </c>
      <c r="Q16617" s="3" t="str">
        <f>VLOOKUP(P16617,'Classificazione UD'!A:B,2,FALSE)</f>
        <v>Amministrativo</v>
      </c>
    </row>
    <row r="16618" spans="1:17" ht="15" customHeight="1" x14ac:dyDescent="0.25">
      <c r="A16618" s="30">
        <v>2017</v>
      </c>
      <c r="B16618" s="3" t="s">
        <v>20</v>
      </c>
      <c r="C16618" s="3" t="s">
        <v>265</v>
      </c>
      <c r="D16618" s="3" t="s">
        <v>266</v>
      </c>
      <c r="E16618" s="3">
        <v>1</v>
      </c>
      <c r="F16618" s="3">
        <v>2</v>
      </c>
      <c r="G16618" s="3">
        <v>2</v>
      </c>
      <c r="H16618" s="3">
        <v>4402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>
        <v>0</v>
      </c>
      <c r="P16618" s="3" t="str">
        <f>B16618&amp;" | "&amp;C16618&amp;" | "&amp;D16618</f>
        <v>documentazione_amministrativa / registri | Stampa registro | Documento Principale</v>
      </c>
      <c r="Q16618" s="3" t="str">
        <f>VLOOKUP(P16618,'Classificazione UD'!A:B,2,FALSE)</f>
        <v>Amministrativo</v>
      </c>
    </row>
    <row r="16619" spans="1:17" ht="15" customHeight="1" x14ac:dyDescent="0.25">
      <c r="A16619" s="30">
        <v>2017</v>
      </c>
      <c r="B16619" s="3" t="s">
        <v>17</v>
      </c>
      <c r="C16619" s="3" t="s">
        <v>27</v>
      </c>
      <c r="D16619" s="3" t="s">
        <v>264</v>
      </c>
      <c r="E16619" s="3">
        <v>112</v>
      </c>
      <c r="F16619" s="3">
        <v>492</v>
      </c>
      <c r="G16619" s="3">
        <v>492</v>
      </c>
      <c r="H16619" s="3">
        <v>23195657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s="3">
        <v>0</v>
      </c>
      <c r="P16619" s="3" t="str">
        <f>B16619&amp;" | "&amp;C16619&amp;" | "&amp;D16619</f>
        <v>documentazione_amministrativa / documentazione_contabile | FATTURA PASSIVA | Fattura</v>
      </c>
      <c r="Q16619" s="3" t="str">
        <f>VLOOKUP(P16619,'Classificazione UD'!A:B,2,FALSE)</f>
        <v>Fiscale</v>
      </c>
    </row>
    <row r="16620" spans="1:17" ht="15" customHeight="1" x14ac:dyDescent="0.25">
      <c r="A16620" s="30">
        <v>2017</v>
      </c>
      <c r="B16620" s="3" t="s">
        <v>20</v>
      </c>
      <c r="C16620" s="3" t="s">
        <v>265</v>
      </c>
      <c r="D16620" s="3" t="s">
        <v>266</v>
      </c>
      <c r="E16620" s="3">
        <v>268</v>
      </c>
      <c r="F16620" s="3">
        <v>536</v>
      </c>
      <c r="G16620" s="3">
        <v>536</v>
      </c>
      <c r="H16620" s="3">
        <v>8564141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3" t="str">
        <f>B16620&amp;" | "&amp;C16620&amp;" | "&amp;D16620</f>
        <v>documentazione_amministrativa / registri | Stampa registro | Documento Principale</v>
      </c>
      <c r="Q16620" s="3" t="str">
        <f>VLOOKUP(P16620,'Classificazione UD'!A:B,2,FALSE)</f>
        <v>Amministrativo</v>
      </c>
    </row>
    <row r="16621" spans="1:17" ht="15" customHeight="1" x14ac:dyDescent="0.25">
      <c r="A16621" s="30">
        <v>2017</v>
      </c>
      <c r="B16621" s="3" t="s">
        <v>20</v>
      </c>
      <c r="C16621" s="3" t="s">
        <v>265</v>
      </c>
      <c r="D16621" s="3" t="s">
        <v>266</v>
      </c>
      <c r="E16621" s="3">
        <v>6</v>
      </c>
      <c r="F16621" s="3">
        <v>12</v>
      </c>
      <c r="G16621" s="3">
        <v>12</v>
      </c>
      <c r="H16621" s="3">
        <v>37034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0</v>
      </c>
      <c r="O16621" s="3">
        <v>0</v>
      </c>
      <c r="P16621" s="3" t="str">
        <f>B16621&amp;" | "&amp;C16621&amp;" | "&amp;D16621</f>
        <v>documentazione_amministrativa / registri | Stampa registro | Documento Principale</v>
      </c>
      <c r="Q16621" s="3" t="str">
        <f>VLOOKUP(P16621,'Classificazione UD'!A:B,2,FALSE)</f>
        <v>Amministrativo</v>
      </c>
    </row>
    <row r="16622" spans="1:17" ht="15" customHeight="1" x14ac:dyDescent="0.25">
      <c r="A16622" s="30">
        <v>2017</v>
      </c>
      <c r="B16622" s="3" t="s">
        <v>20</v>
      </c>
      <c r="C16622" s="3" t="s">
        <v>265</v>
      </c>
      <c r="D16622" s="3" t="s">
        <v>266</v>
      </c>
      <c r="E16622" s="3">
        <v>2</v>
      </c>
      <c r="F16622" s="3">
        <v>4</v>
      </c>
      <c r="G16622" s="3">
        <v>4</v>
      </c>
      <c r="H16622" s="3">
        <v>11181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s="3">
        <v>0</v>
      </c>
      <c r="P16622" s="3" t="str">
        <f>B16622&amp;" | "&amp;C16622&amp;" | "&amp;D16622</f>
        <v>documentazione_amministrativa / registri | Stampa registro | Documento Principale</v>
      </c>
      <c r="Q16622" s="3" t="str">
        <f>VLOOKUP(P16622,'Classificazione UD'!A:B,2,FALSE)</f>
        <v>Amministrativo</v>
      </c>
    </row>
    <row r="16623" spans="1:17" ht="15" customHeight="1" x14ac:dyDescent="0.25">
      <c r="A16623" s="30">
        <v>2017</v>
      </c>
      <c r="B16623" s="3" t="s">
        <v>20</v>
      </c>
      <c r="C16623" s="3" t="s">
        <v>265</v>
      </c>
      <c r="D16623" s="3" t="s">
        <v>266</v>
      </c>
      <c r="E16623" s="3">
        <v>359</v>
      </c>
      <c r="F16623" s="3">
        <v>718</v>
      </c>
      <c r="G16623" s="3">
        <v>718</v>
      </c>
      <c r="H16623" s="3">
        <v>3467044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0</v>
      </c>
      <c r="O16623" s="3">
        <v>0</v>
      </c>
      <c r="P16623" s="3" t="str">
        <f>B16623&amp;" | "&amp;C16623&amp;" | "&amp;D16623</f>
        <v>documentazione_amministrativa / registri | Stampa registro | Documento Principale</v>
      </c>
      <c r="Q16623" s="3" t="str">
        <f>VLOOKUP(P16623,'Classificazione UD'!A:B,2,FALSE)</f>
        <v>Amministrativo</v>
      </c>
    </row>
    <row r="16624" spans="1:17" ht="15" customHeight="1" x14ac:dyDescent="0.25">
      <c r="A16624" s="30">
        <v>2017</v>
      </c>
      <c r="B16624" s="3" t="s">
        <v>17</v>
      </c>
      <c r="C16624" s="3" t="s">
        <v>27</v>
      </c>
      <c r="D16624" s="3" t="s">
        <v>264</v>
      </c>
      <c r="E16624" s="3">
        <v>47</v>
      </c>
      <c r="F16624" s="3">
        <v>224</v>
      </c>
      <c r="G16624" s="3">
        <v>224</v>
      </c>
      <c r="H16624" s="3">
        <v>18403436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s="3">
        <v>0</v>
      </c>
      <c r="P16624" s="3" t="str">
        <f>B16624&amp;" | "&amp;C16624&amp;" | "&amp;D16624</f>
        <v>documentazione_amministrativa / documentazione_contabile | FATTURA PASSIVA | Fattura</v>
      </c>
      <c r="Q16624" s="3" t="str">
        <f>VLOOKUP(P16624,'Classificazione UD'!A:B,2,FALSE)</f>
        <v>Fiscale</v>
      </c>
    </row>
    <row r="16625" spans="1:17" ht="15" customHeight="1" x14ac:dyDescent="0.25">
      <c r="A16625" s="30">
        <v>2017</v>
      </c>
      <c r="B16625" s="3" t="s">
        <v>20</v>
      </c>
      <c r="C16625" s="3" t="s">
        <v>265</v>
      </c>
      <c r="D16625" s="3" t="s">
        <v>266</v>
      </c>
      <c r="E16625" s="3">
        <v>304</v>
      </c>
      <c r="F16625" s="3">
        <v>608</v>
      </c>
      <c r="G16625" s="3">
        <v>608</v>
      </c>
      <c r="H16625" s="3">
        <v>3844499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s="3">
        <v>0</v>
      </c>
      <c r="P16625" s="3" t="str">
        <f>B16625&amp;" | "&amp;C16625&amp;" | "&amp;D16625</f>
        <v>documentazione_amministrativa / registri | Stampa registro | Documento Principale</v>
      </c>
      <c r="Q16625" s="3" t="str">
        <f>VLOOKUP(P16625,'Classificazione UD'!A:B,2,FALSE)</f>
        <v>Amministrativo</v>
      </c>
    </row>
    <row r="16626" spans="1:17" ht="15" customHeight="1" x14ac:dyDescent="0.25">
      <c r="A16626" s="30">
        <v>2017</v>
      </c>
      <c r="B16626" s="3" t="s">
        <v>20</v>
      </c>
      <c r="C16626" s="3" t="s">
        <v>265</v>
      </c>
      <c r="D16626" s="3" t="s">
        <v>266</v>
      </c>
      <c r="E16626" s="3">
        <v>5</v>
      </c>
      <c r="F16626" s="3">
        <v>10</v>
      </c>
      <c r="G16626" s="3">
        <v>10</v>
      </c>
      <c r="H16626" s="3">
        <v>23985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0</v>
      </c>
      <c r="O16626" s="3">
        <v>0</v>
      </c>
      <c r="P16626" s="3" t="str">
        <f>B16626&amp;" | "&amp;C16626&amp;" | "&amp;D16626</f>
        <v>documentazione_amministrativa / registri | Stampa registro | Documento Principale</v>
      </c>
      <c r="Q16626" s="3" t="str">
        <f>VLOOKUP(P16626,'Classificazione UD'!A:B,2,FALSE)</f>
        <v>Amministrativo</v>
      </c>
    </row>
    <row r="16627" spans="1:17" ht="15" customHeight="1" x14ac:dyDescent="0.25">
      <c r="A16627" s="30">
        <v>2017</v>
      </c>
      <c r="B16627" s="3" t="s">
        <v>20</v>
      </c>
      <c r="C16627" s="3" t="s">
        <v>265</v>
      </c>
      <c r="D16627" s="3" t="s">
        <v>266</v>
      </c>
      <c r="E16627" s="3">
        <v>132</v>
      </c>
      <c r="F16627" s="3">
        <v>264</v>
      </c>
      <c r="G16627" s="3">
        <v>264</v>
      </c>
      <c r="H16627" s="3">
        <v>1403643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0</v>
      </c>
      <c r="O16627" s="3">
        <v>0</v>
      </c>
      <c r="P16627" s="3" t="str">
        <f>B16627&amp;" | "&amp;C16627&amp;" | "&amp;D16627</f>
        <v>documentazione_amministrativa / registri | Stampa registro | Documento Principale</v>
      </c>
      <c r="Q16627" s="3" t="str">
        <f>VLOOKUP(P16627,'Classificazione UD'!A:B,2,FALSE)</f>
        <v>Amministrativo</v>
      </c>
    </row>
    <row r="16628" spans="1:17" ht="15" customHeight="1" x14ac:dyDescent="0.25">
      <c r="A16628" s="30">
        <v>2017</v>
      </c>
      <c r="B16628" s="3" t="s">
        <v>17</v>
      </c>
      <c r="C16628" s="3" t="s">
        <v>27</v>
      </c>
      <c r="D16628" s="3" t="s">
        <v>264</v>
      </c>
      <c r="E16628" s="3">
        <v>44</v>
      </c>
      <c r="F16628" s="3">
        <v>200</v>
      </c>
      <c r="G16628" s="3">
        <v>200</v>
      </c>
      <c r="H16628" s="3">
        <v>10439102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0</v>
      </c>
      <c r="O16628" s="3">
        <v>0</v>
      </c>
      <c r="P16628" s="3" t="str">
        <f>B16628&amp;" | "&amp;C16628&amp;" | "&amp;D16628</f>
        <v>documentazione_amministrativa / documentazione_contabile | FATTURA PASSIVA | Fattura</v>
      </c>
      <c r="Q16628" s="3" t="str">
        <f>VLOOKUP(P16628,'Classificazione UD'!A:B,2,FALSE)</f>
        <v>Fiscale</v>
      </c>
    </row>
    <row r="16629" spans="1:17" ht="15" customHeight="1" x14ac:dyDescent="0.25">
      <c r="A16629" s="30">
        <v>2017</v>
      </c>
      <c r="B16629" s="3" t="s">
        <v>20</v>
      </c>
      <c r="C16629" s="3" t="s">
        <v>265</v>
      </c>
      <c r="D16629" s="3" t="s">
        <v>266</v>
      </c>
      <c r="E16629" s="3">
        <v>247</v>
      </c>
      <c r="F16629" s="3">
        <v>494</v>
      </c>
      <c r="G16629" s="3">
        <v>494</v>
      </c>
      <c r="H16629" s="3">
        <v>3132076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0</v>
      </c>
      <c r="P16629" s="3" t="str">
        <f>B16629&amp;" | "&amp;C16629&amp;" | "&amp;D16629</f>
        <v>documentazione_amministrativa / registri | Stampa registro | Documento Principale</v>
      </c>
      <c r="Q16629" s="3" t="str">
        <f>VLOOKUP(P16629,'Classificazione UD'!A:B,2,FALSE)</f>
        <v>Amministrativo</v>
      </c>
    </row>
    <row r="16630" spans="1:17" ht="15" customHeight="1" x14ac:dyDescent="0.25">
      <c r="A16630" s="30">
        <v>2017</v>
      </c>
      <c r="B16630" s="3" t="s">
        <v>20</v>
      </c>
      <c r="C16630" s="3" t="s">
        <v>265</v>
      </c>
      <c r="D16630" s="3" t="s">
        <v>266</v>
      </c>
      <c r="E16630" s="3">
        <v>150</v>
      </c>
      <c r="F16630" s="3">
        <v>300</v>
      </c>
      <c r="G16630" s="3">
        <v>300</v>
      </c>
      <c r="H16630" s="3">
        <v>1200104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0</v>
      </c>
      <c r="O16630" s="3">
        <v>0</v>
      </c>
      <c r="P16630" s="3" t="str">
        <f>B16630&amp;" | "&amp;C16630&amp;" | "&amp;D16630</f>
        <v>documentazione_amministrativa / registri | Stampa registro | Documento Principale</v>
      </c>
      <c r="Q16630" s="3" t="str">
        <f>VLOOKUP(P16630,'Classificazione UD'!A:B,2,FALSE)</f>
        <v>Amministrativo</v>
      </c>
    </row>
    <row r="16631" spans="1:17" ht="15" customHeight="1" x14ac:dyDescent="0.25">
      <c r="A16631" s="30">
        <v>2017</v>
      </c>
      <c r="B16631" s="3" t="s">
        <v>17</v>
      </c>
      <c r="C16631" s="3" t="s">
        <v>27</v>
      </c>
      <c r="D16631" s="3" t="s">
        <v>264</v>
      </c>
      <c r="E16631" s="3">
        <v>26</v>
      </c>
      <c r="F16631" s="3">
        <v>124</v>
      </c>
      <c r="G16631" s="3">
        <v>124</v>
      </c>
      <c r="H16631" s="3">
        <v>6507371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3" t="str">
        <f>B16631&amp;" | "&amp;C16631&amp;" | "&amp;D16631</f>
        <v>documentazione_amministrativa / documentazione_contabile | FATTURA PASSIVA | Fattura</v>
      </c>
      <c r="Q16631" s="3" t="str">
        <f>VLOOKUP(P16631,'Classificazione UD'!A:B,2,FALSE)</f>
        <v>Fiscale</v>
      </c>
    </row>
    <row r="16632" spans="1:17" ht="15" customHeight="1" x14ac:dyDescent="0.25">
      <c r="A16632" s="30">
        <v>2017</v>
      </c>
      <c r="B16632" s="3" t="s">
        <v>20</v>
      </c>
      <c r="C16632" s="3" t="s">
        <v>265</v>
      </c>
      <c r="D16632" s="3" t="s">
        <v>266</v>
      </c>
      <c r="E16632" s="3">
        <v>204</v>
      </c>
      <c r="F16632" s="3">
        <v>408</v>
      </c>
      <c r="G16632" s="3">
        <v>408</v>
      </c>
      <c r="H16632" s="3">
        <v>2072102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 t="str">
        <f>B16632&amp;" | "&amp;C16632&amp;" | "&amp;D16632</f>
        <v>documentazione_amministrativa / registri | Stampa registro | Documento Principale</v>
      </c>
      <c r="Q16632" s="3" t="str">
        <f>VLOOKUP(P16632,'Classificazione UD'!A:B,2,FALSE)</f>
        <v>Amministrativo</v>
      </c>
    </row>
    <row r="16633" spans="1:17" ht="15" customHeight="1" x14ac:dyDescent="0.25">
      <c r="A16633" s="30">
        <v>2017</v>
      </c>
      <c r="B16633" s="3" t="s">
        <v>20</v>
      </c>
      <c r="C16633" s="3" t="s">
        <v>265</v>
      </c>
      <c r="D16633" s="3" t="s">
        <v>266</v>
      </c>
      <c r="E16633" s="3">
        <v>110</v>
      </c>
      <c r="F16633" s="3">
        <v>220</v>
      </c>
      <c r="G16633" s="3">
        <v>220</v>
      </c>
      <c r="H16633" s="3">
        <v>882850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 t="str">
        <f>B16633&amp;" | "&amp;C16633&amp;" | "&amp;D16633</f>
        <v>documentazione_amministrativa / registri | Stampa registro | Documento Principale</v>
      </c>
      <c r="Q16633" s="3" t="str">
        <f>VLOOKUP(P16633,'Classificazione UD'!A:B,2,FALSE)</f>
        <v>Amministrativo</v>
      </c>
    </row>
    <row r="16634" spans="1:17" ht="15" customHeight="1" x14ac:dyDescent="0.25">
      <c r="A16634" s="30">
        <v>2017</v>
      </c>
      <c r="B16634" s="3" t="s">
        <v>17</v>
      </c>
      <c r="C16634" s="3" t="s">
        <v>27</v>
      </c>
      <c r="D16634" s="3" t="s">
        <v>264</v>
      </c>
      <c r="E16634" s="3">
        <v>23</v>
      </c>
      <c r="F16634" s="3">
        <v>105</v>
      </c>
      <c r="G16634" s="3">
        <v>105</v>
      </c>
      <c r="H16634" s="3">
        <v>8401857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3" t="str">
        <f>B16634&amp;" | "&amp;C16634&amp;" | "&amp;D16634</f>
        <v>documentazione_amministrativa / documentazione_contabile | FATTURA PASSIVA | Fattura</v>
      </c>
      <c r="Q16634" s="3" t="str">
        <f>VLOOKUP(P16634,'Classificazione UD'!A:B,2,FALSE)</f>
        <v>Fiscale</v>
      </c>
    </row>
    <row r="16635" spans="1:17" ht="15" customHeight="1" x14ac:dyDescent="0.25">
      <c r="A16635" s="30">
        <v>2017</v>
      </c>
      <c r="B16635" s="3" t="s">
        <v>17</v>
      </c>
      <c r="C16635" s="3" t="s">
        <v>27</v>
      </c>
      <c r="D16635" s="3" t="s">
        <v>54</v>
      </c>
      <c r="E16635" s="3">
        <v>1</v>
      </c>
      <c r="F16635" s="3">
        <v>4</v>
      </c>
      <c r="G16635" s="3">
        <v>4</v>
      </c>
      <c r="H16635" s="3">
        <v>60668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3" t="str">
        <f>B16635&amp;" | "&amp;C16635&amp;" | "&amp;D16635</f>
        <v>documentazione_amministrativa / documentazione_contabile | FATTURA PASSIVA | Nota di credito</v>
      </c>
      <c r="Q16635" s="3" t="str">
        <f>VLOOKUP(P16635,'Classificazione UD'!A:B,2,FALSE)</f>
        <v>Fiscale</v>
      </c>
    </row>
    <row r="16636" spans="1:17" ht="15" customHeight="1" x14ac:dyDescent="0.25">
      <c r="A16636" s="30">
        <v>2017</v>
      </c>
      <c r="B16636" s="3" t="s">
        <v>20</v>
      </c>
      <c r="C16636" s="3" t="s">
        <v>265</v>
      </c>
      <c r="D16636" s="3" t="s">
        <v>266</v>
      </c>
      <c r="E16636" s="3">
        <v>20</v>
      </c>
      <c r="F16636" s="3">
        <v>40</v>
      </c>
      <c r="G16636" s="3">
        <v>40</v>
      </c>
      <c r="H16636" s="3">
        <v>318499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>
        <v>0</v>
      </c>
      <c r="P16636" s="3" t="str">
        <f>B16636&amp;" | "&amp;C16636&amp;" | "&amp;D16636</f>
        <v>documentazione_amministrativa / registri | Stampa registro | Documento Principale</v>
      </c>
      <c r="Q16636" s="3" t="str">
        <f>VLOOKUP(P16636,'Classificazione UD'!A:B,2,FALSE)</f>
        <v>Amministrativo</v>
      </c>
    </row>
    <row r="16637" spans="1:17" ht="15" customHeight="1" x14ac:dyDescent="0.25">
      <c r="A16637" s="30">
        <v>2017</v>
      </c>
      <c r="B16637" s="3" t="s">
        <v>20</v>
      </c>
      <c r="C16637" s="3" t="s">
        <v>265</v>
      </c>
      <c r="D16637" s="3" t="s">
        <v>266</v>
      </c>
      <c r="E16637" s="3">
        <v>9</v>
      </c>
      <c r="F16637" s="3">
        <v>18</v>
      </c>
      <c r="G16637" s="3">
        <v>18</v>
      </c>
      <c r="H16637" s="3">
        <v>101895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>
        <v>0</v>
      </c>
      <c r="P16637" s="3" t="str">
        <f>B16637&amp;" | "&amp;C16637&amp;" | "&amp;D16637</f>
        <v>documentazione_amministrativa / registri | Stampa registro | Documento Principale</v>
      </c>
      <c r="Q16637" s="3" t="str">
        <f>VLOOKUP(P16637,'Classificazione UD'!A:B,2,FALSE)</f>
        <v>Amministrativo</v>
      </c>
    </row>
    <row r="16638" spans="1:17" ht="15" customHeight="1" x14ac:dyDescent="0.25">
      <c r="A16638" s="30">
        <v>2017</v>
      </c>
      <c r="B16638" s="3" t="s">
        <v>17</v>
      </c>
      <c r="C16638" s="3" t="s">
        <v>27</v>
      </c>
      <c r="D16638" s="3" t="s">
        <v>264</v>
      </c>
      <c r="E16638" s="3">
        <v>57</v>
      </c>
      <c r="F16638" s="3">
        <v>273</v>
      </c>
      <c r="G16638" s="3">
        <v>273</v>
      </c>
      <c r="H16638" s="3">
        <v>16321867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0</v>
      </c>
      <c r="P16638" s="3" t="str">
        <f>B16638&amp;" | "&amp;C16638&amp;" | "&amp;D16638</f>
        <v>documentazione_amministrativa / documentazione_contabile | FATTURA PASSIVA | Fattura</v>
      </c>
      <c r="Q16638" s="3" t="str">
        <f>VLOOKUP(P16638,'Classificazione UD'!A:B,2,FALSE)</f>
        <v>Fiscale</v>
      </c>
    </row>
    <row r="16639" spans="1:17" ht="15" customHeight="1" x14ac:dyDescent="0.25">
      <c r="A16639" s="30">
        <v>2017</v>
      </c>
      <c r="B16639" s="3" t="s">
        <v>17</v>
      </c>
      <c r="C16639" s="3" t="s">
        <v>27</v>
      </c>
      <c r="D16639" s="3" t="s">
        <v>54</v>
      </c>
      <c r="E16639" s="3">
        <v>1</v>
      </c>
      <c r="F16639" s="3">
        <v>5</v>
      </c>
      <c r="G16639" s="3">
        <v>5</v>
      </c>
      <c r="H16639" s="3">
        <v>293217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0</v>
      </c>
      <c r="P16639" s="3" t="str">
        <f>B16639&amp;" | "&amp;C16639&amp;" | "&amp;D16639</f>
        <v>documentazione_amministrativa / documentazione_contabile | FATTURA PASSIVA | Nota di credito</v>
      </c>
      <c r="Q16639" s="3" t="str">
        <f>VLOOKUP(P16639,'Classificazione UD'!A:B,2,FALSE)</f>
        <v>Fiscale</v>
      </c>
    </row>
    <row r="16640" spans="1:17" ht="15" customHeight="1" x14ac:dyDescent="0.25">
      <c r="A16640" s="30">
        <v>2017</v>
      </c>
      <c r="B16640" s="3" t="s">
        <v>20</v>
      </c>
      <c r="C16640" s="3" t="s">
        <v>265</v>
      </c>
      <c r="D16640" s="3" t="s">
        <v>266</v>
      </c>
      <c r="E16640" s="3">
        <v>247</v>
      </c>
      <c r="F16640" s="3">
        <v>494</v>
      </c>
      <c r="G16640" s="3">
        <v>494</v>
      </c>
      <c r="H16640" s="3">
        <v>4061740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 t="str">
        <f>B16640&amp;" | "&amp;C16640&amp;" | "&amp;D16640</f>
        <v>documentazione_amministrativa / registri | Stampa registro | Documento Principale</v>
      </c>
      <c r="Q16640" s="3" t="str">
        <f>VLOOKUP(P16640,'Classificazione UD'!A:B,2,FALSE)</f>
        <v>Amministrativo</v>
      </c>
    </row>
    <row r="16641" spans="1:17" ht="15" customHeight="1" x14ac:dyDescent="0.25">
      <c r="A16641" s="30">
        <v>2017</v>
      </c>
      <c r="B16641" s="3" t="s">
        <v>20</v>
      </c>
      <c r="C16641" s="3" t="s">
        <v>265</v>
      </c>
      <c r="D16641" s="3" t="s">
        <v>266</v>
      </c>
      <c r="E16641" s="3">
        <v>147</v>
      </c>
      <c r="F16641" s="3">
        <v>294</v>
      </c>
      <c r="G16641" s="3">
        <v>294</v>
      </c>
      <c r="H16641" s="3">
        <v>1433729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0</v>
      </c>
      <c r="O16641" s="3">
        <v>0</v>
      </c>
      <c r="P16641" s="3" t="str">
        <f>B16641&amp;" | "&amp;C16641&amp;" | "&amp;D16641</f>
        <v>documentazione_amministrativa / registri | Stampa registro | Documento Principale</v>
      </c>
      <c r="Q16641" s="3" t="str">
        <f>VLOOKUP(P16641,'Classificazione UD'!A:B,2,FALSE)</f>
        <v>Amministrativo</v>
      </c>
    </row>
    <row r="16642" spans="1:17" ht="15" customHeight="1" x14ac:dyDescent="0.25">
      <c r="A16642" s="30">
        <v>2017</v>
      </c>
      <c r="B16642" s="3" t="s">
        <v>17</v>
      </c>
      <c r="C16642" s="3" t="s">
        <v>27</v>
      </c>
      <c r="D16642" s="3" t="s">
        <v>264</v>
      </c>
      <c r="E16642" s="3">
        <v>83</v>
      </c>
      <c r="F16642" s="3">
        <v>375</v>
      </c>
      <c r="G16642" s="3">
        <v>375</v>
      </c>
      <c r="H16642" s="3">
        <v>19669230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0</v>
      </c>
      <c r="O16642" s="3">
        <v>0</v>
      </c>
      <c r="P16642" s="3" t="str">
        <f>B16642&amp;" | "&amp;C16642&amp;" | "&amp;D16642</f>
        <v>documentazione_amministrativa / documentazione_contabile | FATTURA PASSIVA | Fattura</v>
      </c>
      <c r="Q16642" s="3" t="str">
        <f>VLOOKUP(P16642,'Classificazione UD'!A:B,2,FALSE)</f>
        <v>Fiscale</v>
      </c>
    </row>
    <row r="16643" spans="1:17" ht="15" customHeight="1" x14ac:dyDescent="0.25">
      <c r="A16643" s="30">
        <v>2017</v>
      </c>
      <c r="B16643" s="3" t="s">
        <v>17</v>
      </c>
      <c r="C16643" s="3" t="s">
        <v>27</v>
      </c>
      <c r="D16643" s="3" t="s">
        <v>54</v>
      </c>
      <c r="E16643" s="3">
        <v>2</v>
      </c>
      <c r="F16643" s="3">
        <v>10</v>
      </c>
      <c r="G16643" s="3">
        <v>10</v>
      </c>
      <c r="H16643" s="3">
        <v>469126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 t="str">
        <f>B16643&amp;" | "&amp;C16643&amp;" | "&amp;D16643</f>
        <v>documentazione_amministrativa / documentazione_contabile | FATTURA PASSIVA | Nota di credito</v>
      </c>
      <c r="Q16643" s="3" t="str">
        <f>VLOOKUP(P16643,'Classificazione UD'!A:B,2,FALSE)</f>
        <v>Fiscale</v>
      </c>
    </row>
    <row r="16644" spans="1:17" ht="15" customHeight="1" x14ac:dyDescent="0.25">
      <c r="A16644" s="30">
        <v>2017</v>
      </c>
      <c r="B16644" s="3" t="s">
        <v>20</v>
      </c>
      <c r="C16644" s="3" t="s">
        <v>265</v>
      </c>
      <c r="D16644" s="3" t="s">
        <v>266</v>
      </c>
      <c r="E16644" s="3">
        <v>337</v>
      </c>
      <c r="F16644" s="3">
        <v>674</v>
      </c>
      <c r="G16644" s="3">
        <v>674</v>
      </c>
      <c r="H16644" s="3">
        <v>6559963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>
        <v>0</v>
      </c>
      <c r="P16644" s="3" t="str">
        <f>B16644&amp;" | "&amp;C16644&amp;" | "&amp;D16644</f>
        <v>documentazione_amministrativa / registri | Stampa registro | Documento Principale</v>
      </c>
      <c r="Q16644" s="3" t="str">
        <f>VLOOKUP(P16644,'Classificazione UD'!A:B,2,FALSE)</f>
        <v>Amministrativo</v>
      </c>
    </row>
    <row r="16645" spans="1:17" ht="15" customHeight="1" x14ac:dyDescent="0.25">
      <c r="A16645" s="30">
        <v>2017</v>
      </c>
      <c r="B16645" s="3" t="s">
        <v>20</v>
      </c>
      <c r="C16645" s="3" t="s">
        <v>265</v>
      </c>
      <c r="D16645" s="3" t="s">
        <v>266</v>
      </c>
      <c r="E16645" s="3">
        <v>203</v>
      </c>
      <c r="F16645" s="3">
        <v>406</v>
      </c>
      <c r="G16645" s="3">
        <v>406</v>
      </c>
      <c r="H16645" s="3">
        <v>2607765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0</v>
      </c>
      <c r="P16645" s="3" t="str">
        <f>B16645&amp;" | "&amp;C16645&amp;" | "&amp;D16645</f>
        <v>documentazione_amministrativa / registri | Stampa registro | Documento Principale</v>
      </c>
      <c r="Q16645" s="3" t="str">
        <f>VLOOKUP(P16645,'Classificazione UD'!A:B,2,FALSE)</f>
        <v>Amministrativo</v>
      </c>
    </row>
    <row r="16646" spans="1:17" ht="15" customHeight="1" x14ac:dyDescent="0.25">
      <c r="A16646" s="30">
        <v>2017</v>
      </c>
      <c r="B16646" s="3" t="s">
        <v>17</v>
      </c>
      <c r="C16646" s="3" t="s">
        <v>27</v>
      </c>
      <c r="D16646" s="3" t="s">
        <v>264</v>
      </c>
      <c r="E16646" s="3">
        <v>35</v>
      </c>
      <c r="F16646" s="3">
        <v>151</v>
      </c>
      <c r="G16646" s="3">
        <v>151</v>
      </c>
      <c r="H16646" s="3">
        <v>8919495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 t="str">
        <f>B16646&amp;" | "&amp;C16646&amp;" | "&amp;D16646</f>
        <v>documentazione_amministrativa / documentazione_contabile | FATTURA PASSIVA | Fattura</v>
      </c>
      <c r="Q16646" s="3" t="str">
        <f>VLOOKUP(P16646,'Classificazione UD'!A:B,2,FALSE)</f>
        <v>Fiscale</v>
      </c>
    </row>
    <row r="16647" spans="1:17" ht="15" customHeight="1" x14ac:dyDescent="0.25">
      <c r="A16647" s="30">
        <v>2017</v>
      </c>
      <c r="B16647" s="3" t="s">
        <v>20</v>
      </c>
      <c r="C16647" s="3" t="s">
        <v>265</v>
      </c>
      <c r="D16647" s="3" t="s">
        <v>266</v>
      </c>
      <c r="E16647" s="3">
        <v>241</v>
      </c>
      <c r="F16647" s="3">
        <v>482</v>
      </c>
      <c r="G16647" s="3">
        <v>482</v>
      </c>
      <c r="H16647" s="3">
        <v>3668765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0</v>
      </c>
      <c r="O16647" s="3">
        <v>0</v>
      </c>
      <c r="P16647" s="3" t="str">
        <f>B16647&amp;" | "&amp;C16647&amp;" | "&amp;D16647</f>
        <v>documentazione_amministrativa / registri | Stampa registro | Documento Principale</v>
      </c>
      <c r="Q16647" s="3" t="str">
        <f>VLOOKUP(P16647,'Classificazione UD'!A:B,2,FALSE)</f>
        <v>Amministrativo</v>
      </c>
    </row>
    <row r="16648" spans="1:17" ht="15" customHeight="1" x14ac:dyDescent="0.25">
      <c r="A16648" s="30">
        <v>2017</v>
      </c>
      <c r="B16648" s="3" t="s">
        <v>20</v>
      </c>
      <c r="C16648" s="3" t="s">
        <v>265</v>
      </c>
      <c r="D16648" s="3" t="s">
        <v>266</v>
      </c>
      <c r="E16648" s="3">
        <v>139</v>
      </c>
      <c r="F16648" s="3">
        <v>278</v>
      </c>
      <c r="G16648" s="3">
        <v>278</v>
      </c>
      <c r="H16648" s="3">
        <v>1238843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s="3">
        <v>0</v>
      </c>
      <c r="P16648" s="3" t="str">
        <f>B16648&amp;" | "&amp;C16648&amp;" | "&amp;D16648</f>
        <v>documentazione_amministrativa / registri | Stampa registro | Documento Principale</v>
      </c>
      <c r="Q16648" s="3" t="str">
        <f>VLOOKUP(P16648,'Classificazione UD'!A:B,2,FALSE)</f>
        <v>Amministrativo</v>
      </c>
    </row>
    <row r="16649" spans="1:17" ht="15" customHeight="1" x14ac:dyDescent="0.25">
      <c r="A16649" s="30">
        <v>2017</v>
      </c>
      <c r="B16649" s="3" t="s">
        <v>17</v>
      </c>
      <c r="C16649" s="3" t="s">
        <v>27</v>
      </c>
      <c r="D16649" s="3" t="s">
        <v>264</v>
      </c>
      <c r="E16649" s="3">
        <v>92</v>
      </c>
      <c r="F16649" s="3">
        <v>406</v>
      </c>
      <c r="G16649" s="3">
        <v>406</v>
      </c>
      <c r="H16649" s="3">
        <v>13606948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 t="str">
        <f>B16649&amp;" | "&amp;C16649&amp;" | "&amp;D16649</f>
        <v>documentazione_amministrativa / documentazione_contabile | FATTURA PASSIVA | Fattura</v>
      </c>
      <c r="Q16649" s="3" t="str">
        <f>VLOOKUP(P16649,'Classificazione UD'!A:B,2,FALSE)</f>
        <v>Fiscale</v>
      </c>
    </row>
    <row r="16650" spans="1:17" ht="15" customHeight="1" x14ac:dyDescent="0.25">
      <c r="A16650" s="30">
        <v>2017</v>
      </c>
      <c r="B16650" s="3" t="s">
        <v>17</v>
      </c>
      <c r="C16650" s="3" t="s">
        <v>27</v>
      </c>
      <c r="D16650" s="3" t="s">
        <v>54</v>
      </c>
      <c r="E16650" s="3">
        <v>1</v>
      </c>
      <c r="F16650" s="3">
        <v>4</v>
      </c>
      <c r="G16650" s="3">
        <v>4</v>
      </c>
      <c r="H16650" s="3">
        <v>54978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3" t="str">
        <f>B16650&amp;" | "&amp;C16650&amp;" | "&amp;D16650</f>
        <v>documentazione_amministrativa / documentazione_contabile | FATTURA PASSIVA | Nota di credito</v>
      </c>
      <c r="Q16650" s="3" t="str">
        <f>VLOOKUP(P16650,'Classificazione UD'!A:B,2,FALSE)</f>
        <v>Fiscale</v>
      </c>
    </row>
    <row r="16651" spans="1:17" ht="15" customHeight="1" x14ac:dyDescent="0.25">
      <c r="A16651" s="30">
        <v>2017</v>
      </c>
      <c r="B16651" s="3" t="s">
        <v>20</v>
      </c>
      <c r="C16651" s="3" t="s">
        <v>265</v>
      </c>
      <c r="D16651" s="3" t="s">
        <v>266</v>
      </c>
      <c r="E16651" s="3">
        <v>247</v>
      </c>
      <c r="F16651" s="3">
        <v>494</v>
      </c>
      <c r="G16651" s="3">
        <v>494</v>
      </c>
      <c r="H16651" s="3">
        <v>4628979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0</v>
      </c>
      <c r="O16651" s="3">
        <v>0</v>
      </c>
      <c r="P16651" s="3" t="str">
        <f>B16651&amp;" | "&amp;C16651&amp;" | "&amp;D16651</f>
        <v>documentazione_amministrativa / registri | Stampa registro | Documento Principale</v>
      </c>
      <c r="Q16651" s="3" t="str">
        <f>VLOOKUP(P16651,'Classificazione UD'!A:B,2,FALSE)</f>
        <v>Amministrativo</v>
      </c>
    </row>
    <row r="16652" spans="1:17" ht="15" customHeight="1" x14ac:dyDescent="0.25">
      <c r="A16652" s="30">
        <v>2017</v>
      </c>
      <c r="B16652" s="3" t="s">
        <v>20</v>
      </c>
      <c r="C16652" s="3" t="s">
        <v>265</v>
      </c>
      <c r="D16652" s="3" t="s">
        <v>266</v>
      </c>
      <c r="E16652" s="3">
        <v>199</v>
      </c>
      <c r="F16652" s="3">
        <v>398</v>
      </c>
      <c r="G16652" s="3">
        <v>398</v>
      </c>
      <c r="H16652" s="3">
        <v>2249036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>
        <v>0</v>
      </c>
      <c r="P16652" s="3" t="str">
        <f>B16652&amp;" | "&amp;C16652&amp;" | "&amp;D16652</f>
        <v>documentazione_amministrativa / registri | Stampa registro | Documento Principale</v>
      </c>
      <c r="Q16652" s="3" t="str">
        <f>VLOOKUP(P16652,'Classificazione UD'!A:B,2,FALSE)</f>
        <v>Amministrativo</v>
      </c>
    </row>
    <row r="16653" spans="1:17" ht="15" customHeight="1" x14ac:dyDescent="0.25">
      <c r="A16653" s="30">
        <v>2017</v>
      </c>
      <c r="B16653" s="3" t="s">
        <v>20</v>
      </c>
      <c r="C16653" s="3" t="s">
        <v>265</v>
      </c>
      <c r="D16653" s="3" t="s">
        <v>266</v>
      </c>
      <c r="E16653" s="3">
        <v>1</v>
      </c>
      <c r="F16653" s="3">
        <v>2</v>
      </c>
      <c r="G16653" s="3">
        <v>2</v>
      </c>
      <c r="H16653" s="3">
        <v>4410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  <c r="P16653" s="3" t="str">
        <f>B16653&amp;" | "&amp;C16653&amp;" | "&amp;D16653</f>
        <v>documentazione_amministrativa / registri | Stampa registro | Documento Principale</v>
      </c>
      <c r="Q16653" s="3" t="str">
        <f>VLOOKUP(P16653,'Classificazione UD'!A:B,2,FALSE)</f>
        <v>Amministrativo</v>
      </c>
    </row>
    <row r="16654" spans="1:17" ht="15" customHeight="1" x14ac:dyDescent="0.25">
      <c r="A16654" s="30">
        <v>2017</v>
      </c>
      <c r="B16654" s="3" t="s">
        <v>17</v>
      </c>
      <c r="C16654" s="3" t="s">
        <v>27</v>
      </c>
      <c r="D16654" s="3" t="s">
        <v>264</v>
      </c>
      <c r="E16654" s="3">
        <v>87</v>
      </c>
      <c r="F16654" s="3">
        <v>404</v>
      </c>
      <c r="G16654" s="3">
        <v>404</v>
      </c>
      <c r="H16654" s="3">
        <v>23962319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s="3">
        <v>0</v>
      </c>
      <c r="P16654" s="3" t="str">
        <f>B16654&amp;" | "&amp;C16654&amp;" | "&amp;D16654</f>
        <v>documentazione_amministrativa / documentazione_contabile | FATTURA PASSIVA | Fattura</v>
      </c>
      <c r="Q16654" s="3" t="str">
        <f>VLOOKUP(P16654,'Classificazione UD'!A:B,2,FALSE)</f>
        <v>Fiscale</v>
      </c>
    </row>
    <row r="16655" spans="1:17" ht="15" customHeight="1" x14ac:dyDescent="0.25">
      <c r="A16655" s="30">
        <v>2017</v>
      </c>
      <c r="B16655" s="3" t="s">
        <v>20</v>
      </c>
      <c r="C16655" s="3" t="s">
        <v>265</v>
      </c>
      <c r="D16655" s="3" t="s">
        <v>266</v>
      </c>
      <c r="E16655" s="3">
        <v>247</v>
      </c>
      <c r="F16655" s="3">
        <v>494</v>
      </c>
      <c r="G16655" s="3">
        <v>494</v>
      </c>
      <c r="H16655" s="3">
        <v>3689257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0</v>
      </c>
      <c r="O16655" s="3">
        <v>0</v>
      </c>
      <c r="P16655" s="3" t="str">
        <f>B16655&amp;" | "&amp;C16655&amp;" | "&amp;D16655</f>
        <v>documentazione_amministrativa / registri | Stampa registro | Documento Principale</v>
      </c>
      <c r="Q16655" s="3" t="str">
        <f>VLOOKUP(P16655,'Classificazione UD'!A:B,2,FALSE)</f>
        <v>Amministrativo</v>
      </c>
    </row>
    <row r="16656" spans="1:17" ht="15" customHeight="1" x14ac:dyDescent="0.25">
      <c r="A16656" s="30">
        <v>2017</v>
      </c>
      <c r="B16656" s="3" t="s">
        <v>20</v>
      </c>
      <c r="C16656" s="3" t="s">
        <v>265</v>
      </c>
      <c r="D16656" s="3" t="s">
        <v>266</v>
      </c>
      <c r="E16656" s="3">
        <v>199</v>
      </c>
      <c r="F16656" s="3">
        <v>398</v>
      </c>
      <c r="G16656" s="3">
        <v>398</v>
      </c>
      <c r="H16656" s="3">
        <v>1874852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0</v>
      </c>
      <c r="O16656" s="3">
        <v>0</v>
      </c>
      <c r="P16656" s="3" t="str">
        <f>B16656&amp;" | "&amp;C16656&amp;" | "&amp;D16656</f>
        <v>documentazione_amministrativa / registri | Stampa registro | Documento Principale</v>
      </c>
      <c r="Q16656" s="3" t="str">
        <f>VLOOKUP(P16656,'Classificazione UD'!A:B,2,FALSE)</f>
        <v>Amministrativo</v>
      </c>
    </row>
    <row r="16657" spans="1:17" ht="15" customHeight="1" x14ac:dyDescent="0.25">
      <c r="A16657" s="30">
        <v>2017</v>
      </c>
      <c r="B16657" s="3" t="s">
        <v>17</v>
      </c>
      <c r="C16657" s="3" t="s">
        <v>27</v>
      </c>
      <c r="D16657" s="3" t="s">
        <v>264</v>
      </c>
      <c r="E16657" s="3">
        <v>90</v>
      </c>
      <c r="F16657" s="3">
        <v>395</v>
      </c>
      <c r="G16657" s="3">
        <v>395</v>
      </c>
      <c r="H16657" s="3">
        <v>14650848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 t="str">
        <f>B16657&amp;" | "&amp;C16657&amp;" | "&amp;D16657</f>
        <v>documentazione_amministrativa / documentazione_contabile | FATTURA PASSIVA | Fattura</v>
      </c>
      <c r="Q16657" s="3" t="str">
        <f>VLOOKUP(P16657,'Classificazione UD'!A:B,2,FALSE)</f>
        <v>Fiscale</v>
      </c>
    </row>
    <row r="16658" spans="1:17" ht="15" customHeight="1" x14ac:dyDescent="0.25">
      <c r="A16658" s="30">
        <v>2017</v>
      </c>
      <c r="B16658" s="3" t="s">
        <v>17</v>
      </c>
      <c r="C16658" s="3" t="s">
        <v>27</v>
      </c>
      <c r="D16658" s="3" t="s">
        <v>54</v>
      </c>
      <c r="E16658" s="3">
        <v>4</v>
      </c>
      <c r="F16658" s="3">
        <v>18</v>
      </c>
      <c r="G16658" s="3">
        <v>18</v>
      </c>
      <c r="H16658" s="3">
        <v>696995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3" t="str">
        <f>B16658&amp;" | "&amp;C16658&amp;" | "&amp;D16658</f>
        <v>documentazione_amministrativa / documentazione_contabile | FATTURA PASSIVA | Nota di credito</v>
      </c>
      <c r="Q16658" s="3" t="str">
        <f>VLOOKUP(P16658,'Classificazione UD'!A:B,2,FALSE)</f>
        <v>Fiscale</v>
      </c>
    </row>
    <row r="16659" spans="1:17" ht="15" customHeight="1" x14ac:dyDescent="0.25">
      <c r="A16659" s="30">
        <v>2017</v>
      </c>
      <c r="B16659" s="3" t="s">
        <v>17</v>
      </c>
      <c r="C16659" s="3" t="s">
        <v>152</v>
      </c>
      <c r="D16659" s="3" t="s">
        <v>152</v>
      </c>
      <c r="E16659" s="3">
        <v>2</v>
      </c>
      <c r="F16659" s="3">
        <v>4</v>
      </c>
      <c r="G16659" s="3">
        <v>4</v>
      </c>
      <c r="H16659" s="3">
        <v>24762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 t="str">
        <f>B16659&amp;" | "&amp;C16659&amp;" | "&amp;D16659</f>
        <v>documentazione_amministrativa / documentazione_contabile | LOTTO DI FATTURE | LOTTO DI FATTURE</v>
      </c>
      <c r="Q16659" s="3" t="str">
        <f>VLOOKUP(P16659,'Classificazione UD'!A:B,2,FALSE)</f>
        <v>Fiscale</v>
      </c>
    </row>
    <row r="16660" spans="1:17" ht="15" customHeight="1" x14ac:dyDescent="0.25">
      <c r="A16660" s="30">
        <v>2017</v>
      </c>
      <c r="B16660" s="3" t="s">
        <v>20</v>
      </c>
      <c r="C16660" s="3" t="s">
        <v>265</v>
      </c>
      <c r="D16660" s="3" t="s">
        <v>266</v>
      </c>
      <c r="E16660" s="3">
        <v>266</v>
      </c>
      <c r="F16660" s="3">
        <v>532</v>
      </c>
      <c r="G16660" s="3">
        <v>532</v>
      </c>
      <c r="H16660" s="3">
        <v>13563622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0</v>
      </c>
      <c r="P16660" s="3" t="str">
        <f>B16660&amp;" | "&amp;C16660&amp;" | "&amp;D16660</f>
        <v>documentazione_amministrativa / registri | Stampa registro | Documento Principale</v>
      </c>
      <c r="Q16660" s="3" t="str">
        <f>VLOOKUP(P16660,'Classificazione UD'!A:B,2,FALSE)</f>
        <v>Amministrativo</v>
      </c>
    </row>
    <row r="16661" spans="1:17" ht="15" customHeight="1" x14ac:dyDescent="0.25">
      <c r="A16661" s="30">
        <v>2017</v>
      </c>
      <c r="B16661" s="3" t="s">
        <v>20</v>
      </c>
      <c r="C16661" s="3" t="s">
        <v>265</v>
      </c>
      <c r="D16661" s="3" t="s">
        <v>266</v>
      </c>
      <c r="E16661" s="3">
        <v>231</v>
      </c>
      <c r="F16661" s="3">
        <v>462</v>
      </c>
      <c r="G16661" s="3">
        <v>462</v>
      </c>
      <c r="H16661" s="3">
        <v>3196966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0</v>
      </c>
      <c r="O16661" s="3">
        <v>0</v>
      </c>
      <c r="P16661" s="3" t="str">
        <f>B16661&amp;" | "&amp;C16661&amp;" | "&amp;D16661</f>
        <v>documentazione_amministrativa / registri | Stampa registro | Documento Principale</v>
      </c>
      <c r="Q16661" s="3" t="str">
        <f>VLOOKUP(P16661,'Classificazione UD'!A:B,2,FALSE)</f>
        <v>Amministrativo</v>
      </c>
    </row>
    <row r="16662" spans="1:17" ht="15" customHeight="1" x14ac:dyDescent="0.25">
      <c r="A16662" s="30">
        <v>2017</v>
      </c>
      <c r="B16662" s="3" t="s">
        <v>20</v>
      </c>
      <c r="C16662" s="3" t="s">
        <v>265</v>
      </c>
      <c r="D16662" s="3" t="s">
        <v>266</v>
      </c>
      <c r="E16662" s="3">
        <v>14</v>
      </c>
      <c r="F16662" s="3">
        <v>28</v>
      </c>
      <c r="G16662" s="3">
        <v>28</v>
      </c>
      <c r="H16662" s="3">
        <v>62247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s="3">
        <v>0</v>
      </c>
      <c r="P16662" s="3" t="str">
        <f>B16662&amp;" | "&amp;C16662&amp;" | "&amp;D16662</f>
        <v>documentazione_amministrativa / registri | Stampa registro | Documento Principale</v>
      </c>
      <c r="Q16662" s="3" t="str">
        <f>VLOOKUP(P16662,'Classificazione UD'!A:B,2,FALSE)</f>
        <v>Amministrativo</v>
      </c>
    </row>
    <row r="16663" spans="1:17" ht="15" customHeight="1" x14ac:dyDescent="0.25">
      <c r="A16663" s="30">
        <v>2017</v>
      </c>
      <c r="B16663" s="3" t="s">
        <v>17</v>
      </c>
      <c r="C16663" s="3" t="s">
        <v>27</v>
      </c>
      <c r="D16663" s="3" t="s">
        <v>264</v>
      </c>
      <c r="E16663" s="3">
        <v>44</v>
      </c>
      <c r="F16663" s="3">
        <v>192</v>
      </c>
      <c r="G16663" s="3">
        <v>192</v>
      </c>
      <c r="H16663" s="3">
        <v>8869774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 t="str">
        <f>B16663&amp;" | "&amp;C16663&amp;" | "&amp;D16663</f>
        <v>documentazione_amministrativa / documentazione_contabile | FATTURA PASSIVA | Fattura</v>
      </c>
      <c r="Q16663" s="3" t="str">
        <f>VLOOKUP(P16663,'Classificazione UD'!A:B,2,FALSE)</f>
        <v>Fiscale</v>
      </c>
    </row>
    <row r="16664" spans="1:17" ht="15" customHeight="1" x14ac:dyDescent="0.25">
      <c r="A16664" s="30">
        <v>2017</v>
      </c>
      <c r="B16664" s="3" t="s">
        <v>17</v>
      </c>
      <c r="C16664" s="3" t="s">
        <v>27</v>
      </c>
      <c r="D16664" s="3" t="s">
        <v>54</v>
      </c>
      <c r="E16664" s="3">
        <v>2</v>
      </c>
      <c r="F16664" s="3">
        <v>8</v>
      </c>
      <c r="G16664" s="3">
        <v>8</v>
      </c>
      <c r="H16664" s="3">
        <v>108699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0</v>
      </c>
      <c r="O16664" s="3">
        <v>0</v>
      </c>
      <c r="P16664" s="3" t="str">
        <f>B16664&amp;" | "&amp;C16664&amp;" | "&amp;D16664</f>
        <v>documentazione_amministrativa / documentazione_contabile | FATTURA PASSIVA | Nota di credito</v>
      </c>
      <c r="Q16664" s="3" t="str">
        <f>VLOOKUP(P16664,'Classificazione UD'!A:B,2,FALSE)</f>
        <v>Fiscale</v>
      </c>
    </row>
    <row r="16665" spans="1:17" ht="15" customHeight="1" x14ac:dyDescent="0.25">
      <c r="A16665" s="30">
        <v>2017</v>
      </c>
      <c r="B16665" s="3" t="s">
        <v>20</v>
      </c>
      <c r="C16665" s="3" t="s">
        <v>265</v>
      </c>
      <c r="D16665" s="3" t="s">
        <v>266</v>
      </c>
      <c r="E16665" s="3">
        <v>248</v>
      </c>
      <c r="F16665" s="3">
        <v>496</v>
      </c>
      <c r="G16665" s="3">
        <v>496</v>
      </c>
      <c r="H16665" s="3">
        <v>4266478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 t="str">
        <f>B16665&amp;" | "&amp;C16665&amp;" | "&amp;D16665</f>
        <v>documentazione_amministrativa / registri | Stampa registro | Documento Principale</v>
      </c>
      <c r="Q16665" s="3" t="str">
        <f>VLOOKUP(P16665,'Classificazione UD'!A:B,2,FALSE)</f>
        <v>Amministrativo</v>
      </c>
    </row>
    <row r="16666" spans="1:17" ht="15" customHeight="1" x14ac:dyDescent="0.25">
      <c r="A16666" s="30">
        <v>2017</v>
      </c>
      <c r="B16666" s="3" t="s">
        <v>20</v>
      </c>
      <c r="C16666" s="3" t="s">
        <v>265</v>
      </c>
      <c r="D16666" s="3" t="s">
        <v>266</v>
      </c>
      <c r="E16666" s="3">
        <v>10</v>
      </c>
      <c r="F16666" s="3">
        <v>20</v>
      </c>
      <c r="G16666" s="3">
        <v>20</v>
      </c>
      <c r="H16666" s="3">
        <v>46718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0</v>
      </c>
      <c r="O16666" s="3">
        <v>0</v>
      </c>
      <c r="P16666" s="3" t="str">
        <f>B16666&amp;" | "&amp;C16666&amp;" | "&amp;D16666</f>
        <v>documentazione_amministrativa / registri | Stampa registro | Documento Principale</v>
      </c>
      <c r="Q16666" s="3" t="str">
        <f>VLOOKUP(P16666,'Classificazione UD'!A:B,2,FALSE)</f>
        <v>Amministrativo</v>
      </c>
    </row>
    <row r="16667" spans="1:17" ht="15" customHeight="1" x14ac:dyDescent="0.25">
      <c r="A16667" s="30">
        <v>2017</v>
      </c>
      <c r="B16667" s="3" t="s">
        <v>20</v>
      </c>
      <c r="C16667" s="3" t="s">
        <v>265</v>
      </c>
      <c r="D16667" s="3" t="s">
        <v>266</v>
      </c>
      <c r="E16667" s="3">
        <v>161</v>
      </c>
      <c r="F16667" s="3">
        <v>322</v>
      </c>
      <c r="G16667" s="3">
        <v>322</v>
      </c>
      <c r="H16667" s="3">
        <v>1583315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 t="str">
        <f>B16667&amp;" | "&amp;C16667&amp;" | "&amp;D16667</f>
        <v>documentazione_amministrativa / registri | Stampa registro | Documento Principale</v>
      </c>
      <c r="Q16667" s="3" t="str">
        <f>VLOOKUP(P16667,'Classificazione UD'!A:B,2,FALSE)</f>
        <v>Amministrativo</v>
      </c>
    </row>
    <row r="16668" spans="1:17" ht="15" customHeight="1" x14ac:dyDescent="0.25">
      <c r="A16668" s="30">
        <v>2017</v>
      </c>
      <c r="B16668" s="3" t="s">
        <v>17</v>
      </c>
      <c r="C16668" s="3" t="s">
        <v>27</v>
      </c>
      <c r="D16668" s="3" t="s">
        <v>264</v>
      </c>
      <c r="E16668" s="3">
        <v>54</v>
      </c>
      <c r="F16668" s="3">
        <v>236</v>
      </c>
      <c r="G16668" s="3">
        <v>236</v>
      </c>
      <c r="H16668" s="3">
        <v>17156727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0</v>
      </c>
      <c r="P16668" s="3" t="str">
        <f>B16668&amp;" | "&amp;C16668&amp;" | "&amp;D16668</f>
        <v>documentazione_amministrativa / documentazione_contabile | FATTURA PASSIVA | Fattura</v>
      </c>
      <c r="Q16668" s="3" t="str">
        <f>VLOOKUP(P16668,'Classificazione UD'!A:B,2,FALSE)</f>
        <v>Fiscale</v>
      </c>
    </row>
    <row r="16669" spans="1:17" ht="15" customHeight="1" x14ac:dyDescent="0.25">
      <c r="A16669" s="30">
        <v>2017</v>
      </c>
      <c r="B16669" s="3" t="s">
        <v>17</v>
      </c>
      <c r="C16669" s="3" t="s">
        <v>27</v>
      </c>
      <c r="D16669" s="3" t="s">
        <v>54</v>
      </c>
      <c r="E16669" s="3">
        <v>1</v>
      </c>
      <c r="F16669" s="3">
        <v>4</v>
      </c>
      <c r="G16669" s="3">
        <v>4</v>
      </c>
      <c r="H16669" s="3">
        <v>60931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>
        <v>0</v>
      </c>
      <c r="P16669" s="3" t="str">
        <f>B16669&amp;" | "&amp;C16669&amp;" | "&amp;D16669</f>
        <v>documentazione_amministrativa / documentazione_contabile | FATTURA PASSIVA | Nota di credito</v>
      </c>
      <c r="Q16669" s="3" t="str">
        <f>VLOOKUP(P16669,'Classificazione UD'!A:B,2,FALSE)</f>
        <v>Fiscale</v>
      </c>
    </row>
    <row r="16670" spans="1:17" ht="15" customHeight="1" x14ac:dyDescent="0.25">
      <c r="A16670" s="30">
        <v>2017</v>
      </c>
      <c r="B16670" s="3" t="s">
        <v>20</v>
      </c>
      <c r="C16670" s="3" t="s">
        <v>265</v>
      </c>
      <c r="D16670" s="3" t="s">
        <v>266</v>
      </c>
      <c r="E16670" s="3">
        <v>245</v>
      </c>
      <c r="F16670" s="3">
        <v>490</v>
      </c>
      <c r="G16670" s="3">
        <v>490</v>
      </c>
      <c r="H16670" s="3">
        <v>4417542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0</v>
      </c>
      <c r="O16670" s="3">
        <v>0</v>
      </c>
      <c r="P16670" s="3" t="str">
        <f>B16670&amp;" | "&amp;C16670&amp;" | "&amp;D16670</f>
        <v>documentazione_amministrativa / registri | Stampa registro | Documento Principale</v>
      </c>
      <c r="Q16670" s="3" t="str">
        <f>VLOOKUP(P16670,'Classificazione UD'!A:B,2,FALSE)</f>
        <v>Amministrativo</v>
      </c>
    </row>
    <row r="16671" spans="1:17" ht="15" customHeight="1" x14ac:dyDescent="0.25">
      <c r="A16671" s="30">
        <v>2017</v>
      </c>
      <c r="B16671" s="3" t="s">
        <v>20</v>
      </c>
      <c r="C16671" s="3" t="s">
        <v>265</v>
      </c>
      <c r="D16671" s="3" t="s">
        <v>266</v>
      </c>
      <c r="E16671" s="3">
        <v>197</v>
      </c>
      <c r="F16671" s="3">
        <v>394</v>
      </c>
      <c r="G16671" s="3">
        <v>394</v>
      </c>
      <c r="H16671" s="3">
        <v>2375397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 t="str">
        <f>B16671&amp;" | "&amp;C16671&amp;" | "&amp;D16671</f>
        <v>documentazione_amministrativa / registri | Stampa registro | Documento Principale</v>
      </c>
      <c r="Q16671" s="3" t="str">
        <f>VLOOKUP(P16671,'Classificazione UD'!A:B,2,FALSE)</f>
        <v>Amministrativo</v>
      </c>
    </row>
    <row r="16672" spans="1:17" ht="15" customHeight="1" x14ac:dyDescent="0.25">
      <c r="A16672" s="30">
        <v>2017</v>
      </c>
      <c r="B16672" s="3" t="s">
        <v>17</v>
      </c>
      <c r="C16672" s="3" t="s">
        <v>27</v>
      </c>
      <c r="D16672" s="3" t="s">
        <v>264</v>
      </c>
      <c r="E16672" s="3">
        <v>17</v>
      </c>
      <c r="F16672" s="3">
        <v>76</v>
      </c>
      <c r="G16672" s="3">
        <v>76</v>
      </c>
      <c r="H16672" s="3">
        <v>3624790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s="3">
        <v>0</v>
      </c>
      <c r="P16672" s="3" t="str">
        <f>B16672&amp;" | "&amp;C16672&amp;" | "&amp;D16672</f>
        <v>documentazione_amministrativa / documentazione_contabile | FATTURA PASSIVA | Fattura</v>
      </c>
      <c r="Q16672" s="3" t="str">
        <f>VLOOKUP(P16672,'Classificazione UD'!A:B,2,FALSE)</f>
        <v>Fiscale</v>
      </c>
    </row>
    <row r="16673" spans="1:17" ht="15" customHeight="1" x14ac:dyDescent="0.25">
      <c r="A16673" s="30">
        <v>2017</v>
      </c>
      <c r="B16673" s="3" t="s">
        <v>17</v>
      </c>
      <c r="C16673" s="3" t="s">
        <v>27</v>
      </c>
      <c r="D16673" s="3" t="s">
        <v>54</v>
      </c>
      <c r="E16673" s="3">
        <v>1</v>
      </c>
      <c r="F16673" s="3">
        <v>4</v>
      </c>
      <c r="G16673" s="3">
        <v>4</v>
      </c>
      <c r="H16673" s="3">
        <v>58944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s="3">
        <v>0</v>
      </c>
      <c r="P16673" s="3" t="str">
        <f>B16673&amp;" | "&amp;C16673&amp;" | "&amp;D16673</f>
        <v>documentazione_amministrativa / documentazione_contabile | FATTURA PASSIVA | Nota di credito</v>
      </c>
      <c r="Q16673" s="3" t="str">
        <f>VLOOKUP(P16673,'Classificazione UD'!A:B,2,FALSE)</f>
        <v>Fiscale</v>
      </c>
    </row>
    <row r="16674" spans="1:17" ht="15" customHeight="1" x14ac:dyDescent="0.25">
      <c r="A16674" s="30">
        <v>2017</v>
      </c>
      <c r="B16674" s="3" t="s">
        <v>20</v>
      </c>
      <c r="C16674" s="3" t="s">
        <v>265</v>
      </c>
      <c r="D16674" s="3" t="s">
        <v>266</v>
      </c>
      <c r="E16674" s="3">
        <v>253</v>
      </c>
      <c r="F16674" s="3">
        <v>506</v>
      </c>
      <c r="G16674" s="3">
        <v>506</v>
      </c>
      <c r="H16674" s="3">
        <v>2989053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0</v>
      </c>
      <c r="O16674" s="3">
        <v>0</v>
      </c>
      <c r="P16674" s="3" t="str">
        <f>B16674&amp;" | "&amp;C16674&amp;" | "&amp;D16674</f>
        <v>documentazione_amministrativa / registri | Stampa registro | Documento Principale</v>
      </c>
      <c r="Q16674" s="3" t="str">
        <f>VLOOKUP(P16674,'Classificazione UD'!A:B,2,FALSE)</f>
        <v>Amministrativo</v>
      </c>
    </row>
    <row r="16675" spans="1:17" ht="15" customHeight="1" x14ac:dyDescent="0.25">
      <c r="A16675" s="30">
        <v>2017</v>
      </c>
      <c r="B16675" s="3" t="s">
        <v>20</v>
      </c>
      <c r="C16675" s="3" t="s">
        <v>265</v>
      </c>
      <c r="D16675" s="3" t="s">
        <v>266</v>
      </c>
      <c r="E16675" s="3">
        <v>123</v>
      </c>
      <c r="F16675" s="3">
        <v>246</v>
      </c>
      <c r="G16675" s="3">
        <v>246</v>
      </c>
      <c r="H16675" s="3">
        <v>906096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>
        <v>0</v>
      </c>
      <c r="P16675" s="3" t="str">
        <f>B16675&amp;" | "&amp;C16675&amp;" | "&amp;D16675</f>
        <v>documentazione_amministrativa / registri | Stampa registro | Documento Principale</v>
      </c>
      <c r="Q16675" s="3" t="str">
        <f>VLOOKUP(P16675,'Classificazione UD'!A:B,2,FALSE)</f>
        <v>Amministrativo</v>
      </c>
    </row>
    <row r="16676" spans="1:17" ht="15" customHeight="1" x14ac:dyDescent="0.25">
      <c r="A16676" s="30">
        <v>2017</v>
      </c>
      <c r="B16676" s="3" t="s">
        <v>17</v>
      </c>
      <c r="C16676" s="3" t="s">
        <v>27</v>
      </c>
      <c r="D16676" s="3" t="s">
        <v>264</v>
      </c>
      <c r="E16676" s="3">
        <v>61</v>
      </c>
      <c r="F16676" s="3">
        <v>276</v>
      </c>
      <c r="G16676" s="3">
        <v>276</v>
      </c>
      <c r="H16676" s="3">
        <v>11503359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 t="str">
        <f>B16676&amp;" | "&amp;C16676&amp;" | "&amp;D16676</f>
        <v>documentazione_amministrativa / documentazione_contabile | FATTURA PASSIVA | Fattura</v>
      </c>
      <c r="Q16676" s="3" t="str">
        <f>VLOOKUP(P16676,'Classificazione UD'!A:B,2,FALSE)</f>
        <v>Fiscale</v>
      </c>
    </row>
    <row r="16677" spans="1:17" ht="15" customHeight="1" x14ac:dyDescent="0.25">
      <c r="A16677" s="30">
        <v>2017</v>
      </c>
      <c r="B16677" s="3" t="s">
        <v>17</v>
      </c>
      <c r="C16677" s="3" t="s">
        <v>27</v>
      </c>
      <c r="D16677" s="3" t="s">
        <v>54</v>
      </c>
      <c r="E16677" s="3">
        <v>1</v>
      </c>
      <c r="F16677" s="3">
        <v>5</v>
      </c>
      <c r="G16677" s="3">
        <v>5</v>
      </c>
      <c r="H16677" s="3">
        <v>311467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0</v>
      </c>
      <c r="O16677" s="3">
        <v>0</v>
      </c>
      <c r="P16677" s="3" t="str">
        <f>B16677&amp;" | "&amp;C16677&amp;" | "&amp;D16677</f>
        <v>documentazione_amministrativa / documentazione_contabile | FATTURA PASSIVA | Nota di credito</v>
      </c>
      <c r="Q16677" s="3" t="str">
        <f>VLOOKUP(P16677,'Classificazione UD'!A:B,2,FALSE)</f>
        <v>Fiscale</v>
      </c>
    </row>
    <row r="16678" spans="1:17" ht="15" customHeight="1" x14ac:dyDescent="0.25">
      <c r="A16678" s="30">
        <v>2017</v>
      </c>
      <c r="B16678" s="3" t="s">
        <v>20</v>
      </c>
      <c r="C16678" s="3" t="s">
        <v>265</v>
      </c>
      <c r="D16678" s="3" t="s">
        <v>266</v>
      </c>
      <c r="E16678" s="3">
        <v>257</v>
      </c>
      <c r="F16678" s="3">
        <v>514</v>
      </c>
      <c r="G16678" s="3">
        <v>514</v>
      </c>
      <c r="H16678" s="3">
        <v>5185534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 t="str">
        <f>B16678&amp;" | "&amp;C16678&amp;" | "&amp;D16678</f>
        <v>documentazione_amministrativa / registri | Stampa registro | Documento Principale</v>
      </c>
      <c r="Q16678" s="3" t="str">
        <f>VLOOKUP(P16678,'Classificazione UD'!A:B,2,FALSE)</f>
        <v>Amministrativo</v>
      </c>
    </row>
    <row r="16679" spans="1:17" ht="15" customHeight="1" x14ac:dyDescent="0.25">
      <c r="A16679" s="30">
        <v>2017</v>
      </c>
      <c r="B16679" s="3" t="s">
        <v>20</v>
      </c>
      <c r="C16679" s="3" t="s">
        <v>265</v>
      </c>
      <c r="D16679" s="3" t="s">
        <v>266</v>
      </c>
      <c r="E16679" s="3">
        <v>193</v>
      </c>
      <c r="F16679" s="3">
        <v>386</v>
      </c>
      <c r="G16679" s="3">
        <v>386</v>
      </c>
      <c r="H16679" s="3">
        <v>1868027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 t="str">
        <f>B16679&amp;" | "&amp;C16679&amp;" | "&amp;D16679</f>
        <v>documentazione_amministrativa / registri | Stampa registro | Documento Principale</v>
      </c>
      <c r="Q16679" s="3" t="str">
        <f>VLOOKUP(P16679,'Classificazione UD'!A:B,2,FALSE)</f>
        <v>Amministrativo</v>
      </c>
    </row>
    <row r="16680" spans="1:17" ht="15" customHeight="1" x14ac:dyDescent="0.25">
      <c r="A16680" s="30">
        <v>2017</v>
      </c>
      <c r="B16680" s="3" t="s">
        <v>17</v>
      </c>
      <c r="C16680" s="3" t="s">
        <v>27</v>
      </c>
      <c r="D16680" s="3" t="s">
        <v>264</v>
      </c>
      <c r="E16680" s="3">
        <v>175</v>
      </c>
      <c r="F16680" s="3">
        <v>857</v>
      </c>
      <c r="G16680" s="3">
        <v>857</v>
      </c>
      <c r="H16680" s="3">
        <v>72870842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s="3">
        <v>0</v>
      </c>
      <c r="P16680" s="3" t="str">
        <f>B16680&amp;" | "&amp;C16680&amp;" | "&amp;D16680</f>
        <v>documentazione_amministrativa / documentazione_contabile | FATTURA PASSIVA | Fattura</v>
      </c>
      <c r="Q16680" s="3" t="str">
        <f>VLOOKUP(P16680,'Classificazione UD'!A:B,2,FALSE)</f>
        <v>Fiscale</v>
      </c>
    </row>
    <row r="16681" spans="1:17" ht="15" customHeight="1" x14ac:dyDescent="0.25">
      <c r="A16681" s="30">
        <v>2017</v>
      </c>
      <c r="B16681" s="3" t="s">
        <v>17</v>
      </c>
      <c r="C16681" s="3" t="s">
        <v>27</v>
      </c>
      <c r="D16681" s="3" t="s">
        <v>54</v>
      </c>
      <c r="E16681" s="3">
        <v>1</v>
      </c>
      <c r="F16681" s="3">
        <v>5</v>
      </c>
      <c r="G16681" s="3">
        <v>5</v>
      </c>
      <c r="H16681" s="3">
        <v>340532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0</v>
      </c>
      <c r="O16681" s="3">
        <v>0</v>
      </c>
      <c r="P16681" s="3" t="str">
        <f>B16681&amp;" | "&amp;C16681&amp;" | "&amp;D16681</f>
        <v>documentazione_amministrativa / documentazione_contabile | FATTURA PASSIVA | Nota di credito</v>
      </c>
      <c r="Q16681" s="3" t="str">
        <f>VLOOKUP(P16681,'Classificazione UD'!A:B,2,FALSE)</f>
        <v>Fiscale</v>
      </c>
    </row>
    <row r="16682" spans="1:17" ht="15" customHeight="1" x14ac:dyDescent="0.25">
      <c r="A16682" s="30">
        <v>2017</v>
      </c>
      <c r="B16682" s="3" t="s">
        <v>20</v>
      </c>
      <c r="C16682" s="3" t="s">
        <v>265</v>
      </c>
      <c r="D16682" s="3" t="s">
        <v>266</v>
      </c>
      <c r="E16682" s="3">
        <v>248</v>
      </c>
      <c r="F16682" s="3">
        <v>496</v>
      </c>
      <c r="G16682" s="3">
        <v>496</v>
      </c>
      <c r="H16682" s="3">
        <v>6481547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s="3">
        <v>0</v>
      </c>
      <c r="P16682" s="3" t="str">
        <f>B16682&amp;" | "&amp;C16682&amp;" | "&amp;D16682</f>
        <v>documentazione_amministrativa / registri | Stampa registro | Documento Principale</v>
      </c>
      <c r="Q16682" s="3" t="str">
        <f>VLOOKUP(P16682,'Classificazione UD'!A:B,2,FALSE)</f>
        <v>Amministrativo</v>
      </c>
    </row>
    <row r="16683" spans="1:17" ht="15" customHeight="1" x14ac:dyDescent="0.25">
      <c r="A16683" s="30">
        <v>2017</v>
      </c>
      <c r="B16683" s="3" t="s">
        <v>20</v>
      </c>
      <c r="C16683" s="3" t="s">
        <v>265</v>
      </c>
      <c r="D16683" s="3" t="s">
        <v>266</v>
      </c>
      <c r="E16683" s="3">
        <v>199</v>
      </c>
      <c r="F16683" s="3">
        <v>398</v>
      </c>
      <c r="G16683" s="3">
        <v>398</v>
      </c>
      <c r="H16683" s="3">
        <v>3337757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 t="str">
        <f>B16683&amp;" | "&amp;C16683&amp;" | "&amp;D16683</f>
        <v>documentazione_amministrativa / registri | Stampa registro | Documento Principale</v>
      </c>
      <c r="Q16683" s="3" t="str">
        <f>VLOOKUP(P16683,'Classificazione UD'!A:B,2,FALSE)</f>
        <v>Amministrativo</v>
      </c>
    </row>
    <row r="16684" spans="1:17" ht="15" customHeight="1" x14ac:dyDescent="0.25">
      <c r="A16684" s="30">
        <v>2017</v>
      </c>
      <c r="B16684" s="3" t="s">
        <v>17</v>
      </c>
      <c r="C16684" s="3" t="s">
        <v>27</v>
      </c>
      <c r="D16684" s="3" t="s">
        <v>264</v>
      </c>
      <c r="E16684" s="3">
        <v>243</v>
      </c>
      <c r="F16684" s="3">
        <v>1252</v>
      </c>
      <c r="G16684" s="3">
        <v>1252</v>
      </c>
      <c r="H16684" s="3">
        <v>67475950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3" t="str">
        <f>B16684&amp;" | "&amp;C16684&amp;" | "&amp;D16684</f>
        <v>documentazione_amministrativa / documentazione_contabile | FATTURA PASSIVA | Fattura</v>
      </c>
      <c r="Q16684" s="3" t="str">
        <f>VLOOKUP(P16684,'Classificazione UD'!A:B,2,FALSE)</f>
        <v>Fiscale</v>
      </c>
    </row>
    <row r="16685" spans="1:17" ht="15" customHeight="1" x14ac:dyDescent="0.25">
      <c r="A16685" s="30">
        <v>2017</v>
      </c>
      <c r="B16685" s="3" t="s">
        <v>17</v>
      </c>
      <c r="C16685" s="3" t="s">
        <v>27</v>
      </c>
      <c r="D16685" s="3" t="s">
        <v>54</v>
      </c>
      <c r="E16685" s="3">
        <v>2</v>
      </c>
      <c r="F16685" s="3">
        <v>9</v>
      </c>
      <c r="G16685" s="3">
        <v>9</v>
      </c>
      <c r="H16685" s="3">
        <v>254822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0</v>
      </c>
      <c r="P16685" s="3" t="str">
        <f>B16685&amp;" | "&amp;C16685&amp;" | "&amp;D16685</f>
        <v>documentazione_amministrativa / documentazione_contabile | FATTURA PASSIVA | Nota di credito</v>
      </c>
      <c r="Q16685" s="3" t="str">
        <f>VLOOKUP(P16685,'Classificazione UD'!A:B,2,FALSE)</f>
        <v>Fiscale</v>
      </c>
    </row>
    <row r="16686" spans="1:17" ht="15" customHeight="1" x14ac:dyDescent="0.25">
      <c r="A16686" s="30">
        <v>2017</v>
      </c>
      <c r="B16686" s="3" t="s">
        <v>20</v>
      </c>
      <c r="C16686" s="3" t="s">
        <v>265</v>
      </c>
      <c r="D16686" s="3" t="s">
        <v>266</v>
      </c>
      <c r="E16686" s="3">
        <v>299</v>
      </c>
      <c r="F16686" s="3">
        <v>598</v>
      </c>
      <c r="G16686" s="3">
        <v>598</v>
      </c>
      <c r="H16686" s="3">
        <v>15523615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0</v>
      </c>
      <c r="P16686" s="3" t="str">
        <f>B16686&amp;" | "&amp;C16686&amp;" | "&amp;D16686</f>
        <v>documentazione_amministrativa / registri | Stampa registro | Documento Principale</v>
      </c>
      <c r="Q16686" s="3" t="str">
        <f>VLOOKUP(P16686,'Classificazione UD'!A:B,2,FALSE)</f>
        <v>Amministrativo</v>
      </c>
    </row>
    <row r="16687" spans="1:17" ht="15" customHeight="1" x14ac:dyDescent="0.25">
      <c r="A16687" s="30">
        <v>2017</v>
      </c>
      <c r="B16687" s="3" t="s">
        <v>20</v>
      </c>
      <c r="C16687" s="3" t="s">
        <v>265</v>
      </c>
      <c r="D16687" s="3" t="s">
        <v>266</v>
      </c>
      <c r="E16687" s="3">
        <v>198</v>
      </c>
      <c r="F16687" s="3">
        <v>396</v>
      </c>
      <c r="G16687" s="3">
        <v>396</v>
      </c>
      <c r="H16687" s="3">
        <v>5463795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0</v>
      </c>
      <c r="O16687" s="3">
        <v>0</v>
      </c>
      <c r="P16687" s="3" t="str">
        <f>B16687&amp;" | "&amp;C16687&amp;" | "&amp;D16687</f>
        <v>documentazione_amministrativa / registri | Stampa registro | Documento Principale</v>
      </c>
      <c r="Q16687" s="3" t="str">
        <f>VLOOKUP(P16687,'Classificazione UD'!A:B,2,FALSE)</f>
        <v>Amministrativo</v>
      </c>
    </row>
    <row r="16688" spans="1:17" ht="15" customHeight="1" x14ac:dyDescent="0.25">
      <c r="A16688" s="30">
        <v>2017</v>
      </c>
      <c r="B16688" s="3" t="s">
        <v>20</v>
      </c>
      <c r="C16688" s="3" t="s">
        <v>265</v>
      </c>
      <c r="D16688" s="3" t="s">
        <v>266</v>
      </c>
      <c r="E16688" s="3">
        <v>1</v>
      </c>
      <c r="F16688" s="3">
        <v>2</v>
      </c>
      <c r="G16688" s="3">
        <v>2</v>
      </c>
      <c r="H16688" s="3">
        <v>4394</v>
      </c>
      <c r="I16688" s="3">
        <v>0</v>
      </c>
      <c r="J16688" s="3">
        <v>0</v>
      </c>
      <c r="K16688" s="3">
        <v>0</v>
      </c>
      <c r="L16688" s="3">
        <v>0</v>
      </c>
      <c r="M16688" s="3">
        <v>0</v>
      </c>
      <c r="N16688" s="3">
        <v>0</v>
      </c>
      <c r="O16688" s="3">
        <v>0</v>
      </c>
      <c r="P16688" s="3" t="str">
        <f>B16688&amp;" | "&amp;C16688&amp;" | "&amp;D16688</f>
        <v>documentazione_amministrativa / registri | Stampa registro | Documento Principale</v>
      </c>
      <c r="Q16688" s="3" t="str">
        <f>VLOOKUP(P16688,'Classificazione UD'!A:B,2,FALSE)</f>
        <v>Amministrativo</v>
      </c>
    </row>
    <row r="16689" spans="1:17" ht="15" customHeight="1" x14ac:dyDescent="0.25">
      <c r="A16689" s="30">
        <v>2017</v>
      </c>
      <c r="B16689" s="3" t="s">
        <v>17</v>
      </c>
      <c r="C16689" s="3" t="s">
        <v>27</v>
      </c>
      <c r="D16689" s="3" t="s">
        <v>264</v>
      </c>
      <c r="E16689" s="3">
        <v>74</v>
      </c>
      <c r="F16689" s="3">
        <v>328</v>
      </c>
      <c r="G16689" s="3">
        <v>328</v>
      </c>
      <c r="H16689" s="3">
        <v>8312757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0</v>
      </c>
      <c r="O16689" s="3">
        <v>0</v>
      </c>
      <c r="P16689" s="3" t="str">
        <f>B16689&amp;" | "&amp;C16689&amp;" | "&amp;D16689</f>
        <v>documentazione_amministrativa / documentazione_contabile | FATTURA PASSIVA | Fattura</v>
      </c>
      <c r="Q16689" s="3" t="str">
        <f>VLOOKUP(P16689,'Classificazione UD'!A:B,2,FALSE)</f>
        <v>Fiscale</v>
      </c>
    </row>
    <row r="16690" spans="1:17" ht="15" customHeight="1" x14ac:dyDescent="0.25">
      <c r="A16690" s="30">
        <v>2017</v>
      </c>
      <c r="B16690" s="3" t="s">
        <v>17</v>
      </c>
      <c r="C16690" s="3" t="s">
        <v>27</v>
      </c>
      <c r="D16690" s="3" t="s">
        <v>54</v>
      </c>
      <c r="E16690" s="3">
        <v>2</v>
      </c>
      <c r="F16690" s="3">
        <v>8</v>
      </c>
      <c r="G16690" s="3">
        <v>8</v>
      </c>
      <c r="H16690" s="3">
        <v>119779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s="3">
        <v>0</v>
      </c>
      <c r="P16690" s="3" t="str">
        <f>B16690&amp;" | "&amp;C16690&amp;" | "&amp;D16690</f>
        <v>documentazione_amministrativa / documentazione_contabile | FATTURA PASSIVA | Nota di credito</v>
      </c>
      <c r="Q16690" s="3" t="str">
        <f>VLOOKUP(P16690,'Classificazione UD'!A:B,2,FALSE)</f>
        <v>Fiscale</v>
      </c>
    </row>
    <row r="16691" spans="1:17" ht="15" customHeight="1" x14ac:dyDescent="0.25">
      <c r="A16691" s="30">
        <v>2017</v>
      </c>
      <c r="B16691" s="3" t="s">
        <v>17</v>
      </c>
      <c r="C16691" s="3" t="s">
        <v>152</v>
      </c>
      <c r="D16691" s="3" t="s">
        <v>152</v>
      </c>
      <c r="E16691" s="3">
        <v>1</v>
      </c>
      <c r="F16691" s="3">
        <v>2</v>
      </c>
      <c r="G16691" s="3">
        <v>2</v>
      </c>
      <c r="H16691" s="3">
        <v>7372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 t="str">
        <f>B16691&amp;" | "&amp;C16691&amp;" | "&amp;D16691</f>
        <v>documentazione_amministrativa / documentazione_contabile | LOTTO DI FATTURE | LOTTO DI FATTURE</v>
      </c>
      <c r="Q16691" s="3" t="str">
        <f>VLOOKUP(P16691,'Classificazione UD'!A:B,2,FALSE)</f>
        <v>Fiscale</v>
      </c>
    </row>
    <row r="16692" spans="1:17" ht="15" customHeight="1" x14ac:dyDescent="0.25">
      <c r="A16692" s="30">
        <v>2017</v>
      </c>
      <c r="B16692" s="3" t="s">
        <v>20</v>
      </c>
      <c r="C16692" s="3" t="s">
        <v>265</v>
      </c>
      <c r="D16692" s="3" t="s">
        <v>266</v>
      </c>
      <c r="E16692" s="3">
        <v>306</v>
      </c>
      <c r="F16692" s="3">
        <v>612</v>
      </c>
      <c r="G16692" s="3">
        <v>612</v>
      </c>
      <c r="H16692" s="3">
        <v>9189100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 t="str">
        <f>B16692&amp;" | "&amp;C16692&amp;" | "&amp;D16692</f>
        <v>documentazione_amministrativa / registri | Stampa registro | Documento Principale</v>
      </c>
      <c r="Q16692" s="3" t="str">
        <f>VLOOKUP(P16692,'Classificazione UD'!A:B,2,FALSE)</f>
        <v>Amministrativo</v>
      </c>
    </row>
    <row r="16693" spans="1:17" ht="15" customHeight="1" x14ac:dyDescent="0.25">
      <c r="A16693" s="30">
        <v>2017</v>
      </c>
      <c r="B16693" s="3" t="s">
        <v>20</v>
      </c>
      <c r="C16693" s="3" t="s">
        <v>265</v>
      </c>
      <c r="D16693" s="3" t="s">
        <v>266</v>
      </c>
      <c r="E16693" s="3">
        <v>32</v>
      </c>
      <c r="F16693" s="3">
        <v>64</v>
      </c>
      <c r="G16693" s="3">
        <v>64</v>
      </c>
      <c r="H16693" s="3">
        <v>152467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3" t="str">
        <f>B16693&amp;" | "&amp;C16693&amp;" | "&amp;D16693</f>
        <v>documentazione_amministrativa / registri | Stampa registro | Documento Principale</v>
      </c>
      <c r="Q16693" s="3" t="str">
        <f>VLOOKUP(P16693,'Classificazione UD'!A:B,2,FALSE)</f>
        <v>Amministrativo</v>
      </c>
    </row>
    <row r="16694" spans="1:17" ht="15" customHeight="1" x14ac:dyDescent="0.25">
      <c r="A16694" s="30">
        <v>2017</v>
      </c>
      <c r="B16694" s="3" t="s">
        <v>20</v>
      </c>
      <c r="C16694" s="3" t="s">
        <v>265</v>
      </c>
      <c r="D16694" s="3" t="s">
        <v>266</v>
      </c>
      <c r="E16694" s="3">
        <v>3</v>
      </c>
      <c r="F16694" s="3">
        <v>6</v>
      </c>
      <c r="G16694" s="3">
        <v>6</v>
      </c>
      <c r="H16694" s="3">
        <v>14062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0</v>
      </c>
      <c r="O16694" s="3">
        <v>0</v>
      </c>
      <c r="P16694" s="3" t="str">
        <f>B16694&amp;" | "&amp;C16694&amp;" | "&amp;D16694</f>
        <v>documentazione_amministrativa / registri | Stampa registro | Documento Principale</v>
      </c>
      <c r="Q16694" s="3" t="str">
        <f>VLOOKUP(P16694,'Classificazione UD'!A:B,2,FALSE)</f>
        <v>Amministrativo</v>
      </c>
    </row>
    <row r="16695" spans="1:17" ht="15" customHeight="1" x14ac:dyDescent="0.25">
      <c r="A16695" s="30">
        <v>2017</v>
      </c>
      <c r="B16695" s="3" t="s">
        <v>20</v>
      </c>
      <c r="C16695" s="3" t="s">
        <v>265</v>
      </c>
      <c r="D16695" s="3" t="s">
        <v>266</v>
      </c>
      <c r="E16695" s="3">
        <v>209</v>
      </c>
      <c r="F16695" s="3">
        <v>418</v>
      </c>
      <c r="G16695" s="3">
        <v>418</v>
      </c>
      <c r="H16695" s="3">
        <v>2378101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0</v>
      </c>
      <c r="O16695" s="3">
        <v>0</v>
      </c>
      <c r="P16695" s="3" t="str">
        <f>B16695&amp;" | "&amp;C16695&amp;" | "&amp;D16695</f>
        <v>documentazione_amministrativa / registri | Stampa registro | Documento Principale</v>
      </c>
      <c r="Q16695" s="3" t="str">
        <f>VLOOKUP(P16695,'Classificazione UD'!A:B,2,FALSE)</f>
        <v>Amministrativo</v>
      </c>
    </row>
    <row r="16696" spans="1:17" ht="15" customHeight="1" x14ac:dyDescent="0.25">
      <c r="A16696" s="30">
        <v>2017</v>
      </c>
      <c r="B16696" s="3" t="s">
        <v>17</v>
      </c>
      <c r="C16696" s="3" t="s">
        <v>27</v>
      </c>
      <c r="D16696" s="3" t="s">
        <v>264</v>
      </c>
      <c r="E16696" s="3">
        <v>207</v>
      </c>
      <c r="F16696" s="3">
        <v>950</v>
      </c>
      <c r="G16696" s="3">
        <v>950</v>
      </c>
      <c r="H16696" s="3">
        <v>53953450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s="3">
        <v>0</v>
      </c>
      <c r="P16696" s="3" t="str">
        <f>B16696&amp;" | "&amp;C16696&amp;" | "&amp;D16696</f>
        <v>documentazione_amministrativa / documentazione_contabile | FATTURA PASSIVA | Fattura</v>
      </c>
      <c r="Q16696" s="3" t="str">
        <f>VLOOKUP(P16696,'Classificazione UD'!A:B,2,FALSE)</f>
        <v>Fiscale</v>
      </c>
    </row>
    <row r="16697" spans="1:17" ht="15" customHeight="1" x14ac:dyDescent="0.25">
      <c r="A16697" s="30">
        <v>2017</v>
      </c>
      <c r="B16697" s="3" t="s">
        <v>17</v>
      </c>
      <c r="C16697" s="3" t="s">
        <v>27</v>
      </c>
      <c r="D16697" s="3" t="s">
        <v>54</v>
      </c>
      <c r="E16697" s="3">
        <v>5</v>
      </c>
      <c r="F16697" s="3">
        <v>23</v>
      </c>
      <c r="G16697" s="3">
        <v>23</v>
      </c>
      <c r="H16697" s="3">
        <v>675209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s="3">
        <v>0</v>
      </c>
      <c r="P16697" s="3" t="str">
        <f>B16697&amp;" | "&amp;C16697&amp;" | "&amp;D16697</f>
        <v>documentazione_amministrativa / documentazione_contabile | FATTURA PASSIVA | Nota di credito</v>
      </c>
      <c r="Q16697" s="3" t="str">
        <f>VLOOKUP(P16697,'Classificazione UD'!A:B,2,FALSE)</f>
        <v>Fiscale</v>
      </c>
    </row>
    <row r="16698" spans="1:17" ht="15" customHeight="1" x14ac:dyDescent="0.25">
      <c r="A16698" s="30">
        <v>2017</v>
      </c>
      <c r="B16698" s="3" t="s">
        <v>20</v>
      </c>
      <c r="C16698" s="3" t="s">
        <v>265</v>
      </c>
      <c r="D16698" s="3" t="s">
        <v>266</v>
      </c>
      <c r="E16698" s="3">
        <v>284</v>
      </c>
      <c r="F16698" s="3">
        <v>568</v>
      </c>
      <c r="G16698" s="3">
        <v>568</v>
      </c>
      <c r="H16698" s="3">
        <v>18107103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0</v>
      </c>
      <c r="O16698" s="3">
        <v>0</v>
      </c>
      <c r="P16698" s="3" t="str">
        <f>B16698&amp;" | "&amp;C16698&amp;" | "&amp;D16698</f>
        <v>documentazione_amministrativa / registri | Stampa registro | Documento Principale</v>
      </c>
      <c r="Q16698" s="3" t="str">
        <f>VLOOKUP(P16698,'Classificazione UD'!A:B,2,FALSE)</f>
        <v>Amministrativo</v>
      </c>
    </row>
    <row r="16699" spans="1:17" ht="15" customHeight="1" x14ac:dyDescent="0.25">
      <c r="A16699" s="30">
        <v>2017</v>
      </c>
      <c r="B16699" s="3" t="s">
        <v>20</v>
      </c>
      <c r="C16699" s="3" t="s">
        <v>265</v>
      </c>
      <c r="D16699" s="3" t="s">
        <v>266</v>
      </c>
      <c r="E16699" s="3">
        <v>54</v>
      </c>
      <c r="F16699" s="3">
        <v>108</v>
      </c>
      <c r="G16699" s="3">
        <v>108</v>
      </c>
      <c r="H16699" s="3">
        <v>288363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0</v>
      </c>
      <c r="O16699" s="3">
        <v>0</v>
      </c>
      <c r="P16699" s="3" t="str">
        <f>B16699&amp;" | "&amp;C16699&amp;" | "&amp;D16699</f>
        <v>documentazione_amministrativa / registri | Stampa registro | Documento Principale</v>
      </c>
      <c r="Q16699" s="3" t="str">
        <f>VLOOKUP(P16699,'Classificazione UD'!A:B,2,FALSE)</f>
        <v>Amministrativo</v>
      </c>
    </row>
    <row r="16700" spans="1:17" ht="15" customHeight="1" x14ac:dyDescent="0.25">
      <c r="A16700" s="30">
        <v>2017</v>
      </c>
      <c r="B16700" s="3" t="s">
        <v>20</v>
      </c>
      <c r="C16700" s="3" t="s">
        <v>265</v>
      </c>
      <c r="D16700" s="3" t="s">
        <v>266</v>
      </c>
      <c r="E16700" s="3">
        <v>5</v>
      </c>
      <c r="F16700" s="3">
        <v>10</v>
      </c>
      <c r="G16700" s="3">
        <v>10</v>
      </c>
      <c r="H16700" s="3">
        <v>25932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>
        <v>0</v>
      </c>
      <c r="P16700" s="3" t="str">
        <f>B16700&amp;" | "&amp;C16700&amp;" | "&amp;D16700</f>
        <v>documentazione_amministrativa / registri | Stampa registro | Documento Principale</v>
      </c>
      <c r="Q16700" s="3" t="str">
        <f>VLOOKUP(P16700,'Classificazione UD'!A:B,2,FALSE)</f>
        <v>Amministrativo</v>
      </c>
    </row>
    <row r="16701" spans="1:17" ht="15" customHeight="1" x14ac:dyDescent="0.25">
      <c r="A16701" s="30">
        <v>2017</v>
      </c>
      <c r="B16701" s="3" t="s">
        <v>20</v>
      </c>
      <c r="C16701" s="3" t="s">
        <v>265</v>
      </c>
      <c r="D16701" s="3" t="s">
        <v>266</v>
      </c>
      <c r="E16701" s="3">
        <v>303</v>
      </c>
      <c r="F16701" s="3">
        <v>606</v>
      </c>
      <c r="G16701" s="3">
        <v>606</v>
      </c>
      <c r="H16701" s="3">
        <v>6123682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 t="str">
        <f>B16701&amp;" | "&amp;C16701&amp;" | "&amp;D16701</f>
        <v>documentazione_amministrativa / registri | Stampa registro | Documento Principale</v>
      </c>
      <c r="Q16701" s="3" t="str">
        <f>VLOOKUP(P16701,'Classificazione UD'!A:B,2,FALSE)</f>
        <v>Amministrativo</v>
      </c>
    </row>
    <row r="16702" spans="1:17" ht="15" customHeight="1" x14ac:dyDescent="0.25">
      <c r="A16702" s="30">
        <v>2017</v>
      </c>
      <c r="B16702" s="3" t="s">
        <v>17</v>
      </c>
      <c r="C16702" s="3" t="s">
        <v>27</v>
      </c>
      <c r="D16702" s="3" t="s">
        <v>264</v>
      </c>
      <c r="E16702" s="3">
        <v>53</v>
      </c>
      <c r="F16702" s="3">
        <v>227</v>
      </c>
      <c r="G16702" s="3">
        <v>227</v>
      </c>
      <c r="H16702" s="3">
        <v>9858309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0</v>
      </c>
      <c r="O16702" s="3">
        <v>0</v>
      </c>
      <c r="P16702" s="3" t="str">
        <f>B16702&amp;" | "&amp;C16702&amp;" | "&amp;D16702</f>
        <v>documentazione_amministrativa / documentazione_contabile | FATTURA PASSIVA | Fattura</v>
      </c>
      <c r="Q16702" s="3" t="str">
        <f>VLOOKUP(P16702,'Classificazione UD'!A:B,2,FALSE)</f>
        <v>Fiscale</v>
      </c>
    </row>
    <row r="16703" spans="1:17" ht="15" customHeight="1" x14ac:dyDescent="0.25">
      <c r="A16703" s="30">
        <v>2017</v>
      </c>
      <c r="B16703" s="3" t="s">
        <v>17</v>
      </c>
      <c r="C16703" s="3" t="s">
        <v>27</v>
      </c>
      <c r="D16703" s="3" t="s">
        <v>54</v>
      </c>
      <c r="E16703" s="3">
        <v>1</v>
      </c>
      <c r="F16703" s="3">
        <v>4</v>
      </c>
      <c r="G16703" s="3">
        <v>4</v>
      </c>
      <c r="H16703" s="3">
        <v>56277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 t="str">
        <f>B16703&amp;" | "&amp;C16703&amp;" | "&amp;D16703</f>
        <v>documentazione_amministrativa / documentazione_contabile | FATTURA PASSIVA | Nota di credito</v>
      </c>
      <c r="Q16703" s="3" t="str">
        <f>VLOOKUP(P16703,'Classificazione UD'!A:B,2,FALSE)</f>
        <v>Fiscale</v>
      </c>
    </row>
    <row r="16704" spans="1:17" ht="15" customHeight="1" x14ac:dyDescent="0.25">
      <c r="A16704" s="30">
        <v>2017</v>
      </c>
      <c r="B16704" s="3" t="s">
        <v>20</v>
      </c>
      <c r="C16704" s="3" t="s">
        <v>265</v>
      </c>
      <c r="D16704" s="3" t="s">
        <v>266</v>
      </c>
      <c r="E16704" s="3">
        <v>305</v>
      </c>
      <c r="F16704" s="3">
        <v>610</v>
      </c>
      <c r="G16704" s="3">
        <v>610</v>
      </c>
      <c r="H16704" s="3">
        <v>6625556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>
        <v>0</v>
      </c>
      <c r="O16704" s="3">
        <v>0</v>
      </c>
      <c r="P16704" s="3" t="str">
        <f>B16704&amp;" | "&amp;C16704&amp;" | "&amp;D16704</f>
        <v>documentazione_amministrativa / registri | Stampa registro | Documento Principale</v>
      </c>
      <c r="Q16704" s="3" t="str">
        <f>VLOOKUP(P16704,'Classificazione UD'!A:B,2,FALSE)</f>
        <v>Amministrativo</v>
      </c>
    </row>
    <row r="16705" spans="1:17" ht="15" customHeight="1" x14ac:dyDescent="0.25">
      <c r="A16705" s="30">
        <v>2017</v>
      </c>
      <c r="B16705" s="3" t="s">
        <v>20</v>
      </c>
      <c r="C16705" s="3" t="s">
        <v>265</v>
      </c>
      <c r="D16705" s="3" t="s">
        <v>266</v>
      </c>
      <c r="E16705" s="3">
        <v>197</v>
      </c>
      <c r="F16705" s="3">
        <v>394</v>
      </c>
      <c r="G16705" s="3">
        <v>394</v>
      </c>
      <c r="H16705" s="3">
        <v>2213950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0</v>
      </c>
      <c r="O16705" s="3">
        <v>0</v>
      </c>
      <c r="P16705" s="3" t="str">
        <f>B16705&amp;" | "&amp;C16705&amp;" | "&amp;D16705</f>
        <v>documentazione_amministrativa / registri | Stampa registro | Documento Principale</v>
      </c>
      <c r="Q16705" s="3" t="str">
        <f>VLOOKUP(P16705,'Classificazione UD'!A:B,2,FALSE)</f>
        <v>Amministrativo</v>
      </c>
    </row>
    <row r="16706" spans="1:17" ht="15" customHeight="1" x14ac:dyDescent="0.25">
      <c r="A16706" s="30">
        <v>2017</v>
      </c>
      <c r="B16706" s="3" t="s">
        <v>20</v>
      </c>
      <c r="C16706" s="3" t="s">
        <v>265</v>
      </c>
      <c r="D16706" s="3" t="s">
        <v>266</v>
      </c>
      <c r="E16706" s="3">
        <v>6</v>
      </c>
      <c r="F16706" s="3">
        <v>12</v>
      </c>
      <c r="G16706" s="3">
        <v>12</v>
      </c>
      <c r="H16706" s="3">
        <v>128842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 t="str">
        <f>B16706&amp;" | "&amp;C16706&amp;" | "&amp;D16706</f>
        <v>documentazione_amministrativa / registri | Stampa registro | Documento Principale</v>
      </c>
      <c r="Q16706" s="3" t="str">
        <f>VLOOKUP(P16706,'Classificazione UD'!A:B,2,FALSE)</f>
        <v>Amministrativo</v>
      </c>
    </row>
    <row r="16707" spans="1:17" ht="15" customHeight="1" x14ac:dyDescent="0.25">
      <c r="A16707" s="30">
        <v>2017</v>
      </c>
      <c r="B16707" s="3" t="s">
        <v>20</v>
      </c>
      <c r="C16707" s="3" t="s">
        <v>265</v>
      </c>
      <c r="D16707" s="3" t="s">
        <v>266</v>
      </c>
      <c r="E16707" s="3">
        <v>41</v>
      </c>
      <c r="F16707" s="3">
        <v>82</v>
      </c>
      <c r="G16707" s="3">
        <v>82</v>
      </c>
      <c r="H16707" s="3">
        <v>588456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0</v>
      </c>
      <c r="O16707" s="3">
        <v>0</v>
      </c>
      <c r="P16707" s="3" t="str">
        <f>B16707&amp;" | "&amp;C16707&amp;" | "&amp;D16707</f>
        <v>documentazione_amministrativa / registri | Stampa registro | Documento Principale</v>
      </c>
      <c r="Q16707" s="3" t="str">
        <f>VLOOKUP(P16707,'Classificazione UD'!A:B,2,FALSE)</f>
        <v>Amministrativo</v>
      </c>
    </row>
    <row r="16708" spans="1:17" ht="15" customHeight="1" x14ac:dyDescent="0.25">
      <c r="A16708" s="30">
        <v>2017</v>
      </c>
      <c r="B16708" s="3" t="s">
        <v>20</v>
      </c>
      <c r="C16708" s="3" t="s">
        <v>265</v>
      </c>
      <c r="D16708" s="3" t="s">
        <v>266</v>
      </c>
      <c r="E16708" s="3">
        <v>85</v>
      </c>
      <c r="F16708" s="3">
        <v>170</v>
      </c>
      <c r="G16708" s="3">
        <v>170</v>
      </c>
      <c r="H16708" s="3">
        <v>519648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 t="str">
        <f>B16708&amp;" | "&amp;C16708&amp;" | "&amp;D16708</f>
        <v>documentazione_amministrativa / registri | Stampa registro | Documento Principale</v>
      </c>
      <c r="Q16708" s="3" t="str">
        <f>VLOOKUP(P16708,'Classificazione UD'!A:B,2,FALSE)</f>
        <v>Amministrativo</v>
      </c>
    </row>
    <row r="16709" spans="1:17" ht="15" customHeight="1" x14ac:dyDescent="0.25">
      <c r="A16709" s="30">
        <v>2017</v>
      </c>
      <c r="B16709" s="3" t="s">
        <v>17</v>
      </c>
      <c r="C16709" s="3" t="s">
        <v>27</v>
      </c>
      <c r="D16709" s="3" t="s">
        <v>264</v>
      </c>
      <c r="E16709" s="3">
        <v>99</v>
      </c>
      <c r="F16709" s="3">
        <v>435</v>
      </c>
      <c r="G16709" s="3">
        <v>435</v>
      </c>
      <c r="H16709" s="3">
        <v>22372240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s="3">
        <v>0</v>
      </c>
      <c r="P16709" s="3" t="str">
        <f>B16709&amp;" | "&amp;C16709&amp;" | "&amp;D16709</f>
        <v>documentazione_amministrativa / documentazione_contabile | FATTURA PASSIVA | Fattura</v>
      </c>
      <c r="Q16709" s="3" t="str">
        <f>VLOOKUP(P16709,'Classificazione UD'!A:B,2,FALSE)</f>
        <v>Fiscale</v>
      </c>
    </row>
    <row r="16710" spans="1:17" ht="15" customHeight="1" x14ac:dyDescent="0.25">
      <c r="A16710" s="30">
        <v>2017</v>
      </c>
      <c r="B16710" s="3" t="s">
        <v>17</v>
      </c>
      <c r="C16710" s="3" t="s">
        <v>27</v>
      </c>
      <c r="D16710" s="3" t="s">
        <v>54</v>
      </c>
      <c r="E16710" s="3">
        <v>9</v>
      </c>
      <c r="F16710" s="3">
        <v>39</v>
      </c>
      <c r="G16710" s="3">
        <v>39</v>
      </c>
      <c r="H16710" s="3">
        <v>918203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 t="str">
        <f>B16710&amp;" | "&amp;C16710&amp;" | "&amp;D16710</f>
        <v>documentazione_amministrativa / documentazione_contabile | FATTURA PASSIVA | Nota di credito</v>
      </c>
      <c r="Q16710" s="3" t="str">
        <f>VLOOKUP(P16710,'Classificazione UD'!A:B,2,FALSE)</f>
        <v>Fiscale</v>
      </c>
    </row>
    <row r="16711" spans="1:17" ht="15" customHeight="1" x14ac:dyDescent="0.25">
      <c r="A16711" s="30">
        <v>2017</v>
      </c>
      <c r="B16711" s="3" t="s">
        <v>20</v>
      </c>
      <c r="C16711" s="3" t="s">
        <v>265</v>
      </c>
      <c r="D16711" s="3" t="s">
        <v>266</v>
      </c>
      <c r="E16711" s="3">
        <v>252</v>
      </c>
      <c r="F16711" s="3">
        <v>504</v>
      </c>
      <c r="G16711" s="3">
        <v>504</v>
      </c>
      <c r="H16711" s="3">
        <v>7100759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0</v>
      </c>
      <c r="O16711" s="3">
        <v>0</v>
      </c>
      <c r="P16711" s="3" t="str">
        <f>B16711&amp;" | "&amp;C16711&amp;" | "&amp;D16711</f>
        <v>documentazione_amministrativa / registri | Stampa registro | Documento Principale</v>
      </c>
      <c r="Q16711" s="3" t="str">
        <f>VLOOKUP(P16711,'Classificazione UD'!A:B,2,FALSE)</f>
        <v>Amministrativo</v>
      </c>
    </row>
    <row r="16712" spans="1:17" ht="15" customHeight="1" x14ac:dyDescent="0.25">
      <c r="A16712" s="30">
        <v>2017</v>
      </c>
      <c r="B16712" s="3" t="s">
        <v>20</v>
      </c>
      <c r="C16712" s="3" t="s">
        <v>265</v>
      </c>
      <c r="D16712" s="3" t="s">
        <v>266</v>
      </c>
      <c r="E16712" s="3">
        <v>236</v>
      </c>
      <c r="F16712" s="3">
        <v>472</v>
      </c>
      <c r="G16712" s="3">
        <v>472</v>
      </c>
      <c r="H16712" s="3">
        <v>3117052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>
        <v>0</v>
      </c>
      <c r="P16712" s="3" t="str">
        <f>B16712&amp;" | "&amp;C16712&amp;" | "&amp;D16712</f>
        <v>documentazione_amministrativa / registri | Stampa registro | Documento Principale</v>
      </c>
      <c r="Q16712" s="3" t="str">
        <f>VLOOKUP(P16712,'Classificazione UD'!A:B,2,FALSE)</f>
        <v>Amministrativo</v>
      </c>
    </row>
    <row r="16713" spans="1:17" ht="15" customHeight="1" x14ac:dyDescent="0.25">
      <c r="A16713" s="30">
        <v>2017</v>
      </c>
      <c r="B16713" s="3" t="s">
        <v>20</v>
      </c>
      <c r="C16713" s="3" t="s">
        <v>265</v>
      </c>
      <c r="D16713" s="3" t="s">
        <v>266</v>
      </c>
      <c r="E16713" s="3">
        <v>4</v>
      </c>
      <c r="F16713" s="3">
        <v>8</v>
      </c>
      <c r="G16713" s="3">
        <v>8</v>
      </c>
      <c r="H16713" s="3">
        <v>18340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 t="str">
        <f>B16713&amp;" | "&amp;C16713&amp;" | "&amp;D16713</f>
        <v>documentazione_amministrativa / registri | Stampa registro | Documento Principale</v>
      </c>
      <c r="Q16713" s="3" t="str">
        <f>VLOOKUP(P16713,'Classificazione UD'!A:B,2,FALSE)</f>
        <v>Amministrativo</v>
      </c>
    </row>
    <row r="16714" spans="1:17" ht="15" customHeight="1" x14ac:dyDescent="0.25">
      <c r="A16714" s="30">
        <v>2017</v>
      </c>
      <c r="B16714" s="3" t="s">
        <v>17</v>
      </c>
      <c r="C16714" s="3" t="s">
        <v>27</v>
      </c>
      <c r="D16714" s="3" t="s">
        <v>264</v>
      </c>
      <c r="E16714" s="3">
        <v>256</v>
      </c>
      <c r="F16714" s="3">
        <v>1174</v>
      </c>
      <c r="G16714" s="3">
        <v>1174</v>
      </c>
      <c r="H16714" s="3">
        <v>51525760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0</v>
      </c>
      <c r="P16714" s="3" t="str">
        <f>B16714&amp;" | "&amp;C16714&amp;" | "&amp;D16714</f>
        <v>documentazione_amministrativa / documentazione_contabile | FATTURA PASSIVA | Fattura</v>
      </c>
      <c r="Q16714" s="3" t="str">
        <f>VLOOKUP(P16714,'Classificazione UD'!A:B,2,FALSE)</f>
        <v>Fiscale</v>
      </c>
    </row>
    <row r="16715" spans="1:17" ht="15" customHeight="1" x14ac:dyDescent="0.25">
      <c r="A16715" s="30">
        <v>2017</v>
      </c>
      <c r="B16715" s="3" t="s">
        <v>17</v>
      </c>
      <c r="C16715" s="3" t="s">
        <v>27</v>
      </c>
      <c r="D16715" s="3" t="s">
        <v>54</v>
      </c>
      <c r="E16715" s="3">
        <v>5</v>
      </c>
      <c r="F16715" s="3">
        <v>23</v>
      </c>
      <c r="G16715" s="3">
        <v>23</v>
      </c>
      <c r="H16715" s="3">
        <v>1694877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0</v>
      </c>
      <c r="P16715" s="3" t="str">
        <f>B16715&amp;" | "&amp;C16715&amp;" | "&amp;D16715</f>
        <v>documentazione_amministrativa / documentazione_contabile | FATTURA PASSIVA | Nota di credito</v>
      </c>
      <c r="Q16715" s="3" t="str">
        <f>VLOOKUP(P16715,'Classificazione UD'!A:B,2,FALSE)</f>
        <v>Fiscale</v>
      </c>
    </row>
    <row r="16716" spans="1:17" ht="15" customHeight="1" x14ac:dyDescent="0.25">
      <c r="A16716" s="30">
        <v>2017</v>
      </c>
      <c r="B16716" s="3" t="s">
        <v>17</v>
      </c>
      <c r="C16716" s="3" t="s">
        <v>152</v>
      </c>
      <c r="D16716" s="3" t="s">
        <v>152</v>
      </c>
      <c r="E16716" s="3">
        <v>1</v>
      </c>
      <c r="F16716" s="3">
        <v>2</v>
      </c>
      <c r="G16716" s="3">
        <v>2</v>
      </c>
      <c r="H16716" s="3">
        <v>43222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s="3">
        <v>0</v>
      </c>
      <c r="P16716" s="3" t="str">
        <f>B16716&amp;" | "&amp;C16716&amp;" | "&amp;D16716</f>
        <v>documentazione_amministrativa / documentazione_contabile | LOTTO DI FATTURE | LOTTO DI FATTURE</v>
      </c>
      <c r="Q16716" s="3" t="str">
        <f>VLOOKUP(P16716,'Classificazione UD'!A:B,2,FALSE)</f>
        <v>Fiscale</v>
      </c>
    </row>
    <row r="16717" spans="1:17" ht="15" customHeight="1" x14ac:dyDescent="0.25">
      <c r="A16717" s="30">
        <v>2017</v>
      </c>
      <c r="B16717" s="3" t="s">
        <v>20</v>
      </c>
      <c r="C16717" s="3" t="s">
        <v>265</v>
      </c>
      <c r="D16717" s="3" t="s">
        <v>266</v>
      </c>
      <c r="E16717" s="3">
        <v>296</v>
      </c>
      <c r="F16717" s="3">
        <v>592</v>
      </c>
      <c r="G16717" s="3">
        <v>592</v>
      </c>
      <c r="H16717" s="3">
        <v>13761328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s="3">
        <v>0</v>
      </c>
      <c r="P16717" s="3" t="str">
        <f>B16717&amp;" | "&amp;C16717&amp;" | "&amp;D16717</f>
        <v>documentazione_amministrativa / registri | Stampa registro | Documento Principale</v>
      </c>
      <c r="Q16717" s="3" t="str">
        <f>VLOOKUP(P16717,'Classificazione UD'!A:B,2,FALSE)</f>
        <v>Amministrativo</v>
      </c>
    </row>
    <row r="16718" spans="1:17" ht="15" customHeight="1" x14ac:dyDescent="0.25">
      <c r="A16718" s="30">
        <v>2017</v>
      </c>
      <c r="B16718" s="3" t="s">
        <v>20</v>
      </c>
      <c r="C16718" s="3" t="s">
        <v>265</v>
      </c>
      <c r="D16718" s="3" t="s">
        <v>266</v>
      </c>
      <c r="E16718" s="3">
        <v>93</v>
      </c>
      <c r="F16718" s="3">
        <v>186</v>
      </c>
      <c r="G16718" s="3">
        <v>186</v>
      </c>
      <c r="H16718" s="3">
        <v>531891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s="3">
        <v>0</v>
      </c>
      <c r="P16718" s="3" t="str">
        <f>B16718&amp;" | "&amp;C16718&amp;" | "&amp;D16718</f>
        <v>documentazione_amministrativa / registri | Stampa registro | Documento Principale</v>
      </c>
      <c r="Q16718" s="3" t="str">
        <f>VLOOKUP(P16718,'Classificazione UD'!A:B,2,FALSE)</f>
        <v>Amministrativo</v>
      </c>
    </row>
    <row r="16719" spans="1:17" ht="15" customHeight="1" x14ac:dyDescent="0.25">
      <c r="A16719" s="30">
        <v>2017</v>
      </c>
      <c r="B16719" s="3" t="s">
        <v>20</v>
      </c>
      <c r="C16719" s="3" t="s">
        <v>265</v>
      </c>
      <c r="D16719" s="3" t="s">
        <v>266</v>
      </c>
      <c r="E16719" s="3">
        <v>7</v>
      </c>
      <c r="F16719" s="3">
        <v>14</v>
      </c>
      <c r="G16719" s="3">
        <v>14</v>
      </c>
      <c r="H16719" s="3">
        <v>43019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s="3">
        <v>0</v>
      </c>
      <c r="P16719" s="3" t="str">
        <f>B16719&amp;" | "&amp;C16719&amp;" | "&amp;D16719</f>
        <v>documentazione_amministrativa / registri | Stampa registro | Documento Principale</v>
      </c>
      <c r="Q16719" s="3" t="str">
        <f>VLOOKUP(P16719,'Classificazione UD'!A:B,2,FALSE)</f>
        <v>Amministrativo</v>
      </c>
    </row>
    <row r="16720" spans="1:17" ht="15" customHeight="1" x14ac:dyDescent="0.25">
      <c r="A16720" s="30">
        <v>2017</v>
      </c>
      <c r="B16720" s="3" t="s">
        <v>20</v>
      </c>
      <c r="C16720" s="3" t="s">
        <v>265</v>
      </c>
      <c r="D16720" s="3" t="s">
        <v>266</v>
      </c>
      <c r="E16720" s="3">
        <v>236</v>
      </c>
      <c r="F16720" s="3">
        <v>472</v>
      </c>
      <c r="G16720" s="3">
        <v>472</v>
      </c>
      <c r="H16720" s="3">
        <v>5535396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s="3">
        <v>0</v>
      </c>
      <c r="P16720" s="3" t="str">
        <f>B16720&amp;" | "&amp;C16720&amp;" | "&amp;D16720</f>
        <v>documentazione_amministrativa / registri | Stampa registro | Documento Principale</v>
      </c>
      <c r="Q16720" s="3" t="str">
        <f>VLOOKUP(P16720,'Classificazione UD'!A:B,2,FALSE)</f>
        <v>Amministrativo</v>
      </c>
    </row>
    <row r="16721" spans="1:17" ht="15" customHeight="1" x14ac:dyDescent="0.25">
      <c r="A16721" s="30">
        <v>2017</v>
      </c>
      <c r="B16721" s="3" t="s">
        <v>20</v>
      </c>
      <c r="C16721" s="3" t="s">
        <v>265</v>
      </c>
      <c r="D16721" s="3" t="s">
        <v>266</v>
      </c>
      <c r="E16721" s="3">
        <v>2</v>
      </c>
      <c r="F16721" s="3">
        <v>4</v>
      </c>
      <c r="G16721" s="3">
        <v>4</v>
      </c>
      <c r="H16721" s="3">
        <v>9074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s="3">
        <v>0</v>
      </c>
      <c r="P16721" s="3" t="str">
        <f>B16721&amp;" | "&amp;C16721&amp;" | "&amp;D16721</f>
        <v>documentazione_amministrativa / registri | Stampa registro | Documento Principale</v>
      </c>
      <c r="Q16721" s="3" t="str">
        <f>VLOOKUP(P16721,'Classificazione UD'!A:B,2,FALSE)</f>
        <v>Amministrativo</v>
      </c>
    </row>
    <row r="16722" spans="1:17" ht="15" customHeight="1" x14ac:dyDescent="0.25">
      <c r="A16722" s="30">
        <v>2017</v>
      </c>
      <c r="B16722" s="3" t="s">
        <v>20</v>
      </c>
      <c r="C16722" s="3" t="s">
        <v>265</v>
      </c>
      <c r="D16722" s="3" t="s">
        <v>266</v>
      </c>
      <c r="E16722" s="3">
        <v>2</v>
      </c>
      <c r="F16722" s="3">
        <v>4</v>
      </c>
      <c r="G16722" s="3">
        <v>4</v>
      </c>
      <c r="H16722" s="3">
        <v>9778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>
        <v>0</v>
      </c>
      <c r="P16722" s="3" t="str">
        <f>B16722&amp;" | "&amp;C16722&amp;" | "&amp;D16722</f>
        <v>documentazione_amministrativa / registri | Stampa registro | Documento Principale</v>
      </c>
      <c r="Q16722" s="3" t="str">
        <f>VLOOKUP(P16722,'Classificazione UD'!A:B,2,FALSE)</f>
        <v>Amministrativo</v>
      </c>
    </row>
    <row r="16723" spans="1:17" ht="15" customHeight="1" x14ac:dyDescent="0.25">
      <c r="A16723" s="30">
        <v>2017</v>
      </c>
      <c r="B16723" s="3" t="s">
        <v>20</v>
      </c>
      <c r="C16723" s="3" t="s">
        <v>265</v>
      </c>
      <c r="D16723" s="3" t="s">
        <v>266</v>
      </c>
      <c r="E16723" s="3">
        <v>91</v>
      </c>
      <c r="F16723" s="3">
        <v>182</v>
      </c>
      <c r="G16723" s="3">
        <v>182</v>
      </c>
      <c r="H16723" s="3">
        <v>741423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 t="str">
        <f>B16723&amp;" | "&amp;C16723&amp;" | "&amp;D16723</f>
        <v>documentazione_amministrativa / registri | Stampa registro | Documento Principale</v>
      </c>
      <c r="Q16723" s="3" t="str">
        <f>VLOOKUP(P16723,'Classificazione UD'!A:B,2,FALSE)</f>
        <v>Amministrativo</v>
      </c>
    </row>
    <row r="16724" spans="1:17" ht="15" customHeight="1" x14ac:dyDescent="0.25">
      <c r="A16724" s="30">
        <v>2017</v>
      </c>
      <c r="B16724" s="3" t="s">
        <v>20</v>
      </c>
      <c r="C16724" s="3" t="s">
        <v>265</v>
      </c>
      <c r="D16724" s="3" t="s">
        <v>266</v>
      </c>
      <c r="E16724" s="3">
        <v>19</v>
      </c>
      <c r="F16724" s="3">
        <v>38</v>
      </c>
      <c r="G16724" s="3">
        <v>38</v>
      </c>
      <c r="H16724" s="3">
        <v>98196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>
        <v>0</v>
      </c>
      <c r="P16724" s="3" t="str">
        <f>B16724&amp;" | "&amp;C16724&amp;" | "&amp;D16724</f>
        <v>documentazione_amministrativa / registri | Stampa registro | Documento Principale</v>
      </c>
      <c r="Q16724" s="3" t="str">
        <f>VLOOKUP(P16724,'Classificazione UD'!A:B,2,FALSE)</f>
        <v>Amministrativo</v>
      </c>
    </row>
    <row r="16725" spans="1:17" ht="15" customHeight="1" x14ac:dyDescent="0.25">
      <c r="A16725" s="30">
        <v>2017</v>
      </c>
      <c r="B16725" s="3" t="s">
        <v>17</v>
      </c>
      <c r="C16725" s="3" t="s">
        <v>27</v>
      </c>
      <c r="D16725" s="3" t="s">
        <v>264</v>
      </c>
      <c r="E16725" s="3">
        <v>16</v>
      </c>
      <c r="F16725" s="3">
        <v>70</v>
      </c>
      <c r="G16725" s="3">
        <v>70</v>
      </c>
      <c r="H16725" s="3">
        <v>2257795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s="3">
        <v>0</v>
      </c>
      <c r="P16725" s="3" t="str">
        <f>B16725&amp;" | "&amp;C16725&amp;" | "&amp;D16725</f>
        <v>documentazione_amministrativa / documentazione_contabile | FATTURA PASSIVA | Fattura</v>
      </c>
      <c r="Q16725" s="3" t="str">
        <f>VLOOKUP(P16725,'Classificazione UD'!A:B,2,FALSE)</f>
        <v>Fiscale</v>
      </c>
    </row>
    <row r="16726" spans="1:17" ht="15" customHeight="1" x14ac:dyDescent="0.25">
      <c r="A16726" s="30">
        <v>2017</v>
      </c>
      <c r="B16726" s="3" t="s">
        <v>20</v>
      </c>
      <c r="C16726" s="3" t="s">
        <v>265</v>
      </c>
      <c r="D16726" s="3" t="s">
        <v>266</v>
      </c>
      <c r="E16726" s="3">
        <v>262</v>
      </c>
      <c r="F16726" s="3">
        <v>524</v>
      </c>
      <c r="G16726" s="3">
        <v>524</v>
      </c>
      <c r="H16726" s="3">
        <v>3244538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 t="str">
        <f>B16726&amp;" | "&amp;C16726&amp;" | "&amp;D16726</f>
        <v>documentazione_amministrativa / registri | Stampa registro | Documento Principale</v>
      </c>
      <c r="Q16726" s="3" t="str">
        <f>VLOOKUP(P16726,'Classificazione UD'!A:B,2,FALSE)</f>
        <v>Amministrativo</v>
      </c>
    </row>
    <row r="16727" spans="1:17" ht="15" customHeight="1" x14ac:dyDescent="0.25">
      <c r="A16727" s="30">
        <v>2017</v>
      </c>
      <c r="B16727" s="3" t="s">
        <v>20</v>
      </c>
      <c r="C16727" s="3" t="s">
        <v>265</v>
      </c>
      <c r="D16727" s="3" t="s">
        <v>266</v>
      </c>
      <c r="E16727" s="3">
        <v>135</v>
      </c>
      <c r="F16727" s="3">
        <v>270</v>
      </c>
      <c r="G16727" s="3">
        <v>270</v>
      </c>
      <c r="H16727" s="3">
        <v>996107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s="3">
        <v>0</v>
      </c>
      <c r="P16727" s="3" t="str">
        <f>B16727&amp;" | "&amp;C16727&amp;" | "&amp;D16727</f>
        <v>documentazione_amministrativa / registri | Stampa registro | Documento Principale</v>
      </c>
      <c r="Q16727" s="3" t="str">
        <f>VLOOKUP(P16727,'Classificazione UD'!A:B,2,FALSE)</f>
        <v>Amministrativo</v>
      </c>
    </row>
    <row r="16728" spans="1:17" ht="15" customHeight="1" x14ac:dyDescent="0.25">
      <c r="A16728" s="30">
        <v>2017</v>
      </c>
      <c r="B16728" s="3" t="s">
        <v>17</v>
      </c>
      <c r="C16728" s="3" t="s">
        <v>27</v>
      </c>
      <c r="D16728" s="3" t="s">
        <v>264</v>
      </c>
      <c r="E16728" s="3">
        <v>92</v>
      </c>
      <c r="F16728" s="3">
        <v>417</v>
      </c>
      <c r="G16728" s="3">
        <v>417</v>
      </c>
      <c r="H16728" s="3">
        <v>15878089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0</v>
      </c>
      <c r="O16728" s="3">
        <v>0</v>
      </c>
      <c r="P16728" s="3" t="str">
        <f>B16728&amp;" | "&amp;C16728&amp;" | "&amp;D16728</f>
        <v>documentazione_amministrativa / documentazione_contabile | FATTURA PASSIVA | Fattura</v>
      </c>
      <c r="Q16728" s="3" t="str">
        <f>VLOOKUP(P16728,'Classificazione UD'!A:B,2,FALSE)</f>
        <v>Fiscale</v>
      </c>
    </row>
    <row r="16729" spans="1:17" ht="15" customHeight="1" x14ac:dyDescent="0.25">
      <c r="A16729" s="30">
        <v>2017</v>
      </c>
      <c r="B16729" s="3" t="s">
        <v>17</v>
      </c>
      <c r="C16729" s="3" t="s">
        <v>27</v>
      </c>
      <c r="D16729" s="3" t="s">
        <v>54</v>
      </c>
      <c r="E16729" s="3">
        <v>3</v>
      </c>
      <c r="F16729" s="3">
        <v>12</v>
      </c>
      <c r="G16729" s="3">
        <v>12</v>
      </c>
      <c r="H16729" s="3">
        <v>331480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 t="str">
        <f>B16729&amp;" | "&amp;C16729&amp;" | "&amp;D16729</f>
        <v>documentazione_amministrativa / documentazione_contabile | FATTURA PASSIVA | Nota di credito</v>
      </c>
      <c r="Q16729" s="3" t="str">
        <f>VLOOKUP(P16729,'Classificazione UD'!A:B,2,FALSE)</f>
        <v>Fiscale</v>
      </c>
    </row>
    <row r="16730" spans="1:17" ht="15" customHeight="1" x14ac:dyDescent="0.25">
      <c r="A16730" s="30">
        <v>2017</v>
      </c>
      <c r="B16730" s="3" t="s">
        <v>20</v>
      </c>
      <c r="C16730" s="3" t="s">
        <v>265</v>
      </c>
      <c r="D16730" s="3" t="s">
        <v>266</v>
      </c>
      <c r="E16730" s="3">
        <v>292</v>
      </c>
      <c r="F16730" s="3">
        <v>584</v>
      </c>
      <c r="G16730" s="3">
        <v>584</v>
      </c>
      <c r="H16730" s="3">
        <v>9096663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s="3">
        <v>0</v>
      </c>
      <c r="P16730" s="3" t="str">
        <f>B16730&amp;" | "&amp;C16730&amp;" | "&amp;D16730</f>
        <v>documentazione_amministrativa / registri | Stampa registro | Documento Principale</v>
      </c>
      <c r="Q16730" s="3" t="str">
        <f>VLOOKUP(P16730,'Classificazione UD'!A:B,2,FALSE)</f>
        <v>Amministrativo</v>
      </c>
    </row>
    <row r="16731" spans="1:17" ht="15" customHeight="1" x14ac:dyDescent="0.25">
      <c r="A16731" s="30">
        <v>2017</v>
      </c>
      <c r="B16731" s="3" t="s">
        <v>20</v>
      </c>
      <c r="C16731" s="3" t="s">
        <v>265</v>
      </c>
      <c r="D16731" s="3" t="s">
        <v>266</v>
      </c>
      <c r="E16731" s="3">
        <v>7</v>
      </c>
      <c r="F16731" s="3">
        <v>14</v>
      </c>
      <c r="G16731" s="3">
        <v>14</v>
      </c>
      <c r="H16731" s="3">
        <v>54275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s="3">
        <v>0</v>
      </c>
      <c r="P16731" s="3" t="str">
        <f>B16731&amp;" | "&amp;C16731&amp;" | "&amp;D16731</f>
        <v>documentazione_amministrativa / registri | Stampa registro | Documento Principale</v>
      </c>
      <c r="Q16731" s="3" t="str">
        <f>VLOOKUP(P16731,'Classificazione UD'!A:B,2,FALSE)</f>
        <v>Amministrativo</v>
      </c>
    </row>
    <row r="16732" spans="1:17" ht="15" customHeight="1" x14ac:dyDescent="0.25">
      <c r="A16732" s="30">
        <v>2017</v>
      </c>
      <c r="B16732" s="3" t="s">
        <v>20</v>
      </c>
      <c r="C16732" s="3" t="s">
        <v>265</v>
      </c>
      <c r="D16732" s="3" t="s">
        <v>266</v>
      </c>
      <c r="E16732" s="3">
        <v>5</v>
      </c>
      <c r="F16732" s="3">
        <v>10</v>
      </c>
      <c r="G16732" s="3">
        <v>10</v>
      </c>
      <c r="H16732" s="3">
        <v>29370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 t="str">
        <f>B16732&amp;" | "&amp;C16732&amp;" | "&amp;D16732</f>
        <v>documentazione_amministrativa / registri | Stampa registro | Documento Principale</v>
      </c>
      <c r="Q16732" s="3" t="str">
        <f>VLOOKUP(P16732,'Classificazione UD'!A:B,2,FALSE)</f>
        <v>Amministrativo</v>
      </c>
    </row>
    <row r="16733" spans="1:17" ht="15" customHeight="1" x14ac:dyDescent="0.25">
      <c r="A16733" s="30">
        <v>2017</v>
      </c>
      <c r="B16733" s="3" t="s">
        <v>20</v>
      </c>
      <c r="C16733" s="3" t="s">
        <v>265</v>
      </c>
      <c r="D16733" s="3" t="s">
        <v>266</v>
      </c>
      <c r="E16733" s="3">
        <v>218</v>
      </c>
      <c r="F16733" s="3">
        <v>436</v>
      </c>
      <c r="G16733" s="3">
        <v>436</v>
      </c>
      <c r="H16733" s="3">
        <v>2914032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>
        <v>0</v>
      </c>
      <c r="P16733" s="3" t="str">
        <f>B16733&amp;" | "&amp;C16733&amp;" | "&amp;D16733</f>
        <v>documentazione_amministrativa / registri | Stampa registro | Documento Principale</v>
      </c>
      <c r="Q16733" s="3" t="str">
        <f>VLOOKUP(P16733,'Classificazione UD'!A:B,2,FALSE)</f>
        <v>Amministrativo</v>
      </c>
    </row>
    <row r="16734" spans="1:17" ht="15" customHeight="1" x14ac:dyDescent="0.25">
      <c r="A16734" s="30">
        <v>2017</v>
      </c>
      <c r="B16734" s="3" t="s">
        <v>20</v>
      </c>
      <c r="C16734" s="3" t="s">
        <v>265</v>
      </c>
      <c r="D16734" s="3" t="s">
        <v>266</v>
      </c>
      <c r="E16734" s="3">
        <v>1</v>
      </c>
      <c r="F16734" s="3">
        <v>2</v>
      </c>
      <c r="G16734" s="3">
        <v>2</v>
      </c>
      <c r="H16734" s="3">
        <v>4459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0</v>
      </c>
      <c r="O16734" s="3">
        <v>0</v>
      </c>
      <c r="P16734" s="3" t="str">
        <f>B16734&amp;" | "&amp;C16734&amp;" | "&amp;D16734</f>
        <v>documentazione_amministrativa / registri | Stampa registro | Documento Principale</v>
      </c>
      <c r="Q16734" s="3" t="str">
        <f>VLOOKUP(P16734,'Classificazione UD'!A:B,2,FALSE)</f>
        <v>Amministrativo</v>
      </c>
    </row>
    <row r="16735" spans="1:17" ht="15" customHeight="1" x14ac:dyDescent="0.25">
      <c r="A16735" s="30">
        <v>2017</v>
      </c>
      <c r="B16735" s="3" t="s">
        <v>20</v>
      </c>
      <c r="C16735" s="3" t="s">
        <v>265</v>
      </c>
      <c r="D16735" s="3" t="s">
        <v>266</v>
      </c>
      <c r="E16735" s="3">
        <v>2</v>
      </c>
      <c r="F16735" s="3">
        <v>4</v>
      </c>
      <c r="G16735" s="3">
        <v>4</v>
      </c>
      <c r="H16735" s="3">
        <v>12302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0</v>
      </c>
      <c r="O16735" s="3">
        <v>0</v>
      </c>
      <c r="P16735" s="3" t="str">
        <f>B16735&amp;" | "&amp;C16735&amp;" | "&amp;D16735</f>
        <v>documentazione_amministrativa / registri | Stampa registro | Documento Principale</v>
      </c>
      <c r="Q16735" s="3" t="str">
        <f>VLOOKUP(P16735,'Classificazione UD'!A:B,2,FALSE)</f>
        <v>Amministrativo</v>
      </c>
    </row>
    <row r="16736" spans="1:17" ht="15" customHeight="1" x14ac:dyDescent="0.25">
      <c r="A16736" s="30">
        <v>2017</v>
      </c>
      <c r="B16736" s="3" t="s">
        <v>20</v>
      </c>
      <c r="C16736" s="3" t="s">
        <v>265</v>
      </c>
      <c r="D16736" s="3" t="s">
        <v>266</v>
      </c>
      <c r="E16736" s="3">
        <v>44</v>
      </c>
      <c r="F16736" s="3">
        <v>88</v>
      </c>
      <c r="G16736" s="3">
        <v>88</v>
      </c>
      <c r="H16736" s="3">
        <v>350760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s="3">
        <v>0</v>
      </c>
      <c r="P16736" s="3" t="str">
        <f>B16736&amp;" | "&amp;C16736&amp;" | "&amp;D16736</f>
        <v>documentazione_amministrativa / registri | Stampa registro | Documento Principale</v>
      </c>
      <c r="Q16736" s="3" t="str">
        <f>VLOOKUP(P16736,'Classificazione UD'!A:B,2,FALSE)</f>
        <v>Amministrativo</v>
      </c>
    </row>
    <row r="16737" spans="1:17" ht="15" customHeight="1" x14ac:dyDescent="0.25">
      <c r="A16737" s="30">
        <v>2017</v>
      </c>
      <c r="B16737" s="3" t="s">
        <v>20</v>
      </c>
      <c r="C16737" s="3" t="s">
        <v>265</v>
      </c>
      <c r="D16737" s="3" t="s">
        <v>266</v>
      </c>
      <c r="E16737" s="3">
        <v>11</v>
      </c>
      <c r="F16737" s="3">
        <v>22</v>
      </c>
      <c r="G16737" s="3">
        <v>22</v>
      </c>
      <c r="H16737" s="3">
        <v>207520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 t="str">
        <f>B16737&amp;" | "&amp;C16737&amp;" | "&amp;D16737</f>
        <v>documentazione_amministrativa / registri | Stampa registro | Documento Principale</v>
      </c>
      <c r="Q16737" s="3" t="str">
        <f>VLOOKUP(P16737,'Classificazione UD'!A:B,2,FALSE)</f>
        <v>Amministrativo</v>
      </c>
    </row>
    <row r="16738" spans="1:17" ht="15" customHeight="1" x14ac:dyDescent="0.25">
      <c r="A16738" s="30">
        <v>2017</v>
      </c>
      <c r="B16738" s="3" t="s">
        <v>20</v>
      </c>
      <c r="C16738" s="3" t="s">
        <v>265</v>
      </c>
      <c r="D16738" s="3" t="s">
        <v>266</v>
      </c>
      <c r="E16738" s="3">
        <v>36</v>
      </c>
      <c r="F16738" s="3">
        <v>72</v>
      </c>
      <c r="G16738" s="3">
        <v>72</v>
      </c>
      <c r="H16738" s="3">
        <v>551384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s="3">
        <v>0</v>
      </c>
      <c r="P16738" s="3" t="str">
        <f>B16738&amp;" | "&amp;C16738&amp;" | "&amp;D16738</f>
        <v>documentazione_amministrativa / registri | Stampa registro | Documento Principale</v>
      </c>
      <c r="Q16738" s="3" t="str">
        <f>VLOOKUP(P16738,'Classificazione UD'!A:B,2,FALSE)</f>
        <v>Amministrativo</v>
      </c>
    </row>
    <row r="16739" spans="1:17" ht="15" customHeight="1" x14ac:dyDescent="0.25">
      <c r="A16739" s="30">
        <v>2017</v>
      </c>
      <c r="B16739" s="3" t="s">
        <v>20</v>
      </c>
      <c r="C16739" s="3" t="s">
        <v>265</v>
      </c>
      <c r="D16739" s="3" t="s">
        <v>266</v>
      </c>
      <c r="E16739" s="3">
        <v>104</v>
      </c>
      <c r="F16739" s="3">
        <v>208</v>
      </c>
      <c r="G16739" s="3">
        <v>208</v>
      </c>
      <c r="H16739" s="3">
        <v>1136030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 t="str">
        <f>B16739&amp;" | "&amp;C16739&amp;" | "&amp;D16739</f>
        <v>documentazione_amministrativa / registri | Stampa registro | Documento Principale</v>
      </c>
      <c r="Q16739" s="3" t="str">
        <f>VLOOKUP(P16739,'Classificazione UD'!A:B,2,FALSE)</f>
        <v>Amministrativo</v>
      </c>
    </row>
    <row r="16740" spans="1:17" ht="15" customHeight="1" x14ac:dyDescent="0.25">
      <c r="A16740" s="30">
        <v>2017</v>
      </c>
      <c r="B16740" s="3" t="s">
        <v>20</v>
      </c>
      <c r="C16740" s="3" t="s">
        <v>265</v>
      </c>
      <c r="D16740" s="3" t="s">
        <v>266</v>
      </c>
      <c r="E16740" s="3">
        <v>1</v>
      </c>
      <c r="F16740" s="3">
        <v>2</v>
      </c>
      <c r="G16740" s="3">
        <v>2</v>
      </c>
      <c r="H16740" s="3">
        <v>5681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0</v>
      </c>
      <c r="O16740" s="3">
        <v>0</v>
      </c>
      <c r="P16740" s="3" t="str">
        <f>B16740&amp;" | "&amp;C16740&amp;" | "&amp;D16740</f>
        <v>documentazione_amministrativa / registri | Stampa registro | Documento Principale</v>
      </c>
      <c r="Q16740" s="3" t="str">
        <f>VLOOKUP(P16740,'Classificazione UD'!A:B,2,FALSE)</f>
        <v>Amministrativo</v>
      </c>
    </row>
    <row r="16741" spans="1:17" ht="15" customHeight="1" x14ac:dyDescent="0.25">
      <c r="A16741" s="30">
        <v>2017</v>
      </c>
      <c r="B16741" s="3" t="s">
        <v>20</v>
      </c>
      <c r="C16741" s="3" t="s">
        <v>265</v>
      </c>
      <c r="D16741" s="3" t="s">
        <v>266</v>
      </c>
      <c r="E16741" s="3">
        <v>17</v>
      </c>
      <c r="F16741" s="3">
        <v>34</v>
      </c>
      <c r="G16741" s="3">
        <v>34</v>
      </c>
      <c r="H16741" s="3">
        <v>161734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s="3">
        <v>0</v>
      </c>
      <c r="P16741" s="3" t="str">
        <f>B16741&amp;" | "&amp;C16741&amp;" | "&amp;D16741</f>
        <v>documentazione_amministrativa / registri | Stampa registro | Documento Principale</v>
      </c>
      <c r="Q16741" s="3" t="str">
        <f>VLOOKUP(P16741,'Classificazione UD'!A:B,2,FALSE)</f>
        <v>Amministrativo</v>
      </c>
    </row>
    <row r="16742" spans="1:17" ht="15" customHeight="1" x14ac:dyDescent="0.25">
      <c r="A16742" s="30">
        <v>2017</v>
      </c>
      <c r="B16742" s="3" t="s">
        <v>17</v>
      </c>
      <c r="C16742" s="3" t="s">
        <v>27</v>
      </c>
      <c r="D16742" s="3" t="s">
        <v>264</v>
      </c>
      <c r="E16742" s="3">
        <v>56</v>
      </c>
      <c r="F16742" s="3">
        <v>246</v>
      </c>
      <c r="G16742" s="3">
        <v>246</v>
      </c>
      <c r="H16742" s="3">
        <v>9030669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 t="str">
        <f>B16742&amp;" | "&amp;C16742&amp;" | "&amp;D16742</f>
        <v>documentazione_amministrativa / documentazione_contabile | FATTURA PASSIVA | Fattura</v>
      </c>
      <c r="Q16742" s="3" t="str">
        <f>VLOOKUP(P16742,'Classificazione UD'!A:B,2,FALSE)</f>
        <v>Fiscale</v>
      </c>
    </row>
    <row r="16743" spans="1:17" ht="15" customHeight="1" x14ac:dyDescent="0.25">
      <c r="A16743" s="30">
        <v>2017</v>
      </c>
      <c r="B16743" s="3" t="s">
        <v>17</v>
      </c>
      <c r="C16743" s="3" t="s">
        <v>27</v>
      </c>
      <c r="D16743" s="3" t="s">
        <v>54</v>
      </c>
      <c r="E16743" s="3">
        <v>1</v>
      </c>
      <c r="F16743" s="3">
        <v>4</v>
      </c>
      <c r="G16743" s="3">
        <v>4</v>
      </c>
      <c r="H16743" s="3">
        <v>73562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 t="str">
        <f>B16743&amp;" | "&amp;C16743&amp;" | "&amp;D16743</f>
        <v>documentazione_amministrativa / documentazione_contabile | FATTURA PASSIVA | Nota di credito</v>
      </c>
      <c r="Q16743" s="3" t="str">
        <f>VLOOKUP(P16743,'Classificazione UD'!A:B,2,FALSE)</f>
        <v>Fiscale</v>
      </c>
    </row>
    <row r="16744" spans="1:17" ht="15" customHeight="1" x14ac:dyDescent="0.25">
      <c r="A16744" s="30">
        <v>2017</v>
      </c>
      <c r="B16744" s="3" t="s">
        <v>17</v>
      </c>
      <c r="C16744" s="3" t="s">
        <v>152</v>
      </c>
      <c r="D16744" s="3" t="s">
        <v>152</v>
      </c>
      <c r="E16744" s="3">
        <v>1</v>
      </c>
      <c r="F16744" s="3">
        <v>2</v>
      </c>
      <c r="G16744" s="3">
        <v>2</v>
      </c>
      <c r="H16744" s="3">
        <v>8414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 t="str">
        <f>B16744&amp;" | "&amp;C16744&amp;" | "&amp;D16744</f>
        <v>documentazione_amministrativa / documentazione_contabile | LOTTO DI FATTURE | LOTTO DI FATTURE</v>
      </c>
      <c r="Q16744" s="3" t="str">
        <f>VLOOKUP(P16744,'Classificazione UD'!A:B,2,FALSE)</f>
        <v>Fiscale</v>
      </c>
    </row>
    <row r="16745" spans="1:17" ht="15" customHeight="1" x14ac:dyDescent="0.25">
      <c r="A16745" s="30">
        <v>2017</v>
      </c>
      <c r="B16745" s="3" t="s">
        <v>20</v>
      </c>
      <c r="C16745" s="3" t="s">
        <v>265</v>
      </c>
      <c r="D16745" s="3" t="s">
        <v>266</v>
      </c>
      <c r="E16745" s="3">
        <v>247</v>
      </c>
      <c r="F16745" s="3">
        <v>494</v>
      </c>
      <c r="G16745" s="3">
        <v>494</v>
      </c>
      <c r="H16745" s="3">
        <v>4180940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0</v>
      </c>
      <c r="O16745" s="3">
        <v>0</v>
      </c>
      <c r="P16745" s="3" t="str">
        <f>B16745&amp;" | "&amp;C16745&amp;" | "&amp;D16745</f>
        <v>documentazione_amministrativa / registri | Stampa registro | Documento Principale</v>
      </c>
      <c r="Q16745" s="3" t="str">
        <f>VLOOKUP(P16745,'Classificazione UD'!A:B,2,FALSE)</f>
        <v>Amministrativo</v>
      </c>
    </row>
    <row r="16746" spans="1:17" ht="15" customHeight="1" x14ac:dyDescent="0.25">
      <c r="A16746" s="30">
        <v>2017</v>
      </c>
      <c r="B16746" s="3" t="s">
        <v>20</v>
      </c>
      <c r="C16746" s="3" t="s">
        <v>265</v>
      </c>
      <c r="D16746" s="3" t="s">
        <v>266</v>
      </c>
      <c r="E16746" s="3">
        <v>180</v>
      </c>
      <c r="F16746" s="3">
        <v>360</v>
      </c>
      <c r="G16746" s="3">
        <v>360</v>
      </c>
      <c r="H16746" s="3">
        <v>1623168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0</v>
      </c>
      <c r="O16746" s="3">
        <v>0</v>
      </c>
      <c r="P16746" s="3" t="str">
        <f>B16746&amp;" | "&amp;C16746&amp;" | "&amp;D16746</f>
        <v>documentazione_amministrativa / registri | Stampa registro | Documento Principale</v>
      </c>
      <c r="Q16746" s="3" t="str">
        <f>VLOOKUP(P16746,'Classificazione UD'!A:B,2,FALSE)</f>
        <v>Amministrativo</v>
      </c>
    </row>
    <row r="16747" spans="1:17" ht="15" customHeight="1" x14ac:dyDescent="0.25">
      <c r="A16747" s="30">
        <v>2017</v>
      </c>
      <c r="B16747" s="3" t="s">
        <v>20</v>
      </c>
      <c r="C16747" s="3" t="s">
        <v>265</v>
      </c>
      <c r="D16747" s="3" t="s">
        <v>266</v>
      </c>
      <c r="E16747" s="3">
        <v>2</v>
      </c>
      <c r="F16747" s="3">
        <v>4</v>
      </c>
      <c r="G16747" s="3">
        <v>4</v>
      </c>
      <c r="H16747" s="3">
        <v>8962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 t="str">
        <f>B16747&amp;" | "&amp;C16747&amp;" | "&amp;D16747</f>
        <v>documentazione_amministrativa / registri | Stampa registro | Documento Principale</v>
      </c>
      <c r="Q16747" s="3" t="str">
        <f>VLOOKUP(P16747,'Classificazione UD'!A:B,2,FALSE)</f>
        <v>Amministrativo</v>
      </c>
    </row>
    <row r="16748" spans="1:17" ht="15" customHeight="1" x14ac:dyDescent="0.25">
      <c r="A16748" s="30">
        <v>2017</v>
      </c>
      <c r="B16748" s="3" t="s">
        <v>17</v>
      </c>
      <c r="C16748" s="3" t="s">
        <v>27</v>
      </c>
      <c r="D16748" s="3" t="s">
        <v>270</v>
      </c>
      <c r="E16748" s="3">
        <v>1</v>
      </c>
      <c r="F16748" s="3">
        <v>5</v>
      </c>
      <c r="G16748" s="3">
        <v>5</v>
      </c>
      <c r="H16748" s="3">
        <v>174710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s="3">
        <v>0</v>
      </c>
      <c r="P16748" s="3" t="str">
        <f>B16748&amp;" | "&amp;C16748&amp;" | "&amp;D16748</f>
        <v>documentazione_amministrativa / documentazione_contabile | FATTURA PASSIVA | Acconto</v>
      </c>
      <c r="Q16748" s="3" t="str">
        <f>VLOOKUP(P16748,'Classificazione UD'!A:B,2,FALSE)</f>
        <v>Fiscale</v>
      </c>
    </row>
    <row r="16749" spans="1:17" ht="15" customHeight="1" x14ac:dyDescent="0.25">
      <c r="A16749" s="30">
        <v>2017</v>
      </c>
      <c r="B16749" s="3" t="s">
        <v>17</v>
      </c>
      <c r="C16749" s="3" t="s">
        <v>27</v>
      </c>
      <c r="D16749" s="3" t="s">
        <v>264</v>
      </c>
      <c r="E16749" s="3">
        <v>80</v>
      </c>
      <c r="F16749" s="3">
        <v>358</v>
      </c>
      <c r="G16749" s="3">
        <v>358</v>
      </c>
      <c r="H16749" s="3">
        <v>18123837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>
        <v>0</v>
      </c>
      <c r="O16749" s="3">
        <v>0</v>
      </c>
      <c r="P16749" s="3" t="str">
        <f>B16749&amp;" | "&amp;C16749&amp;" | "&amp;D16749</f>
        <v>documentazione_amministrativa / documentazione_contabile | FATTURA PASSIVA | Fattura</v>
      </c>
      <c r="Q16749" s="3" t="str">
        <f>VLOOKUP(P16749,'Classificazione UD'!A:B,2,FALSE)</f>
        <v>Fiscale</v>
      </c>
    </row>
    <row r="16750" spans="1:17" ht="15" customHeight="1" x14ac:dyDescent="0.25">
      <c r="A16750" s="30">
        <v>2017</v>
      </c>
      <c r="B16750" s="3" t="s">
        <v>17</v>
      </c>
      <c r="C16750" s="3" t="s">
        <v>27</v>
      </c>
      <c r="D16750" s="3" t="s">
        <v>54</v>
      </c>
      <c r="E16750" s="3">
        <v>15</v>
      </c>
      <c r="F16750" s="3">
        <v>75</v>
      </c>
      <c r="G16750" s="3">
        <v>75</v>
      </c>
      <c r="H16750" s="3">
        <v>5717082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0</v>
      </c>
      <c r="O16750" s="3">
        <v>0</v>
      </c>
      <c r="P16750" s="3" t="str">
        <f>B16750&amp;" | "&amp;C16750&amp;" | "&amp;D16750</f>
        <v>documentazione_amministrativa / documentazione_contabile | FATTURA PASSIVA | Nota di credito</v>
      </c>
      <c r="Q16750" s="3" t="str">
        <f>VLOOKUP(P16750,'Classificazione UD'!A:B,2,FALSE)</f>
        <v>Fiscale</v>
      </c>
    </row>
    <row r="16751" spans="1:17" ht="15" customHeight="1" x14ac:dyDescent="0.25">
      <c r="A16751" s="30">
        <v>2017</v>
      </c>
      <c r="B16751" s="3" t="s">
        <v>20</v>
      </c>
      <c r="C16751" s="3" t="s">
        <v>265</v>
      </c>
      <c r="D16751" s="3" t="s">
        <v>266</v>
      </c>
      <c r="E16751" s="3">
        <v>259</v>
      </c>
      <c r="F16751" s="3">
        <v>518</v>
      </c>
      <c r="G16751" s="3">
        <v>518</v>
      </c>
      <c r="H16751" s="3">
        <v>8805072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0</v>
      </c>
      <c r="O16751" s="3">
        <v>0</v>
      </c>
      <c r="P16751" s="3" t="str">
        <f>B16751&amp;" | "&amp;C16751&amp;" | "&amp;D16751</f>
        <v>documentazione_amministrativa / registri | Stampa registro | Documento Principale</v>
      </c>
      <c r="Q16751" s="3" t="str">
        <f>VLOOKUP(P16751,'Classificazione UD'!A:B,2,FALSE)</f>
        <v>Amministrativo</v>
      </c>
    </row>
    <row r="16752" spans="1:17" ht="15" customHeight="1" x14ac:dyDescent="0.25">
      <c r="A16752" s="30">
        <v>2017</v>
      </c>
      <c r="B16752" s="3" t="s">
        <v>20</v>
      </c>
      <c r="C16752" s="3" t="s">
        <v>265</v>
      </c>
      <c r="D16752" s="3" t="s">
        <v>266</v>
      </c>
      <c r="E16752" s="3">
        <v>36</v>
      </c>
      <c r="F16752" s="3">
        <v>72</v>
      </c>
      <c r="G16752" s="3">
        <v>72</v>
      </c>
      <c r="H16752" s="3">
        <v>180540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0</v>
      </c>
      <c r="O16752" s="3">
        <v>0</v>
      </c>
      <c r="P16752" s="3" t="str">
        <f>B16752&amp;" | "&amp;C16752&amp;" | "&amp;D16752</f>
        <v>documentazione_amministrativa / registri | Stampa registro | Documento Principale</v>
      </c>
      <c r="Q16752" s="3" t="str">
        <f>VLOOKUP(P16752,'Classificazione UD'!A:B,2,FALSE)</f>
        <v>Amministrativo</v>
      </c>
    </row>
    <row r="16753" spans="1:17" ht="15" customHeight="1" x14ac:dyDescent="0.25">
      <c r="A16753" s="30">
        <v>2017</v>
      </c>
      <c r="B16753" s="3" t="s">
        <v>20</v>
      </c>
      <c r="C16753" s="3" t="s">
        <v>265</v>
      </c>
      <c r="D16753" s="3" t="s">
        <v>266</v>
      </c>
      <c r="E16753" s="3">
        <v>2</v>
      </c>
      <c r="F16753" s="3">
        <v>4</v>
      </c>
      <c r="G16753" s="3">
        <v>4</v>
      </c>
      <c r="H16753" s="3">
        <v>9285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s="3">
        <v>0</v>
      </c>
      <c r="P16753" s="3" t="str">
        <f>B16753&amp;" | "&amp;C16753&amp;" | "&amp;D16753</f>
        <v>documentazione_amministrativa / registri | Stampa registro | Documento Principale</v>
      </c>
      <c r="Q16753" s="3" t="str">
        <f>VLOOKUP(P16753,'Classificazione UD'!A:B,2,FALSE)</f>
        <v>Amministrativo</v>
      </c>
    </row>
    <row r="16754" spans="1:17" ht="15" customHeight="1" x14ac:dyDescent="0.25">
      <c r="A16754" s="30">
        <v>2017</v>
      </c>
      <c r="B16754" s="3" t="s">
        <v>20</v>
      </c>
      <c r="C16754" s="3" t="s">
        <v>265</v>
      </c>
      <c r="D16754" s="3" t="s">
        <v>266</v>
      </c>
      <c r="E16754" s="3">
        <v>222</v>
      </c>
      <c r="F16754" s="3">
        <v>444</v>
      </c>
      <c r="G16754" s="3">
        <v>444</v>
      </c>
      <c r="H16754" s="3">
        <v>3141710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s="3">
        <v>0</v>
      </c>
      <c r="P16754" s="3" t="str">
        <f>B16754&amp;" | "&amp;C16754&amp;" | "&amp;D16754</f>
        <v>documentazione_amministrativa / registri | Stampa registro | Documento Principale</v>
      </c>
      <c r="Q16754" s="3" t="str">
        <f>VLOOKUP(P16754,'Classificazione UD'!A:B,2,FALSE)</f>
        <v>Amministrativo</v>
      </c>
    </row>
    <row r="16755" spans="1:17" ht="15" customHeight="1" x14ac:dyDescent="0.25">
      <c r="A16755" s="30">
        <v>2017</v>
      </c>
      <c r="B16755" s="3" t="s">
        <v>20</v>
      </c>
      <c r="C16755" s="3" t="s">
        <v>265</v>
      </c>
      <c r="D16755" s="3" t="s">
        <v>266</v>
      </c>
      <c r="E16755" s="3">
        <v>3</v>
      </c>
      <c r="F16755" s="3">
        <v>6</v>
      </c>
      <c r="G16755" s="3">
        <v>6</v>
      </c>
      <c r="H16755" s="3">
        <v>13245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0</v>
      </c>
      <c r="O16755" s="3">
        <v>0</v>
      </c>
      <c r="P16755" s="3" t="str">
        <f>B16755&amp;" | "&amp;C16755&amp;" | "&amp;D16755</f>
        <v>documentazione_amministrativa / registri | Stampa registro | Documento Principale</v>
      </c>
      <c r="Q16755" s="3" t="str">
        <f>VLOOKUP(P16755,'Classificazione UD'!A:B,2,FALSE)</f>
        <v>Amministrativo</v>
      </c>
    </row>
    <row r="16756" spans="1:17" ht="15" customHeight="1" x14ac:dyDescent="0.25">
      <c r="A16756" s="30">
        <v>2017</v>
      </c>
      <c r="B16756" s="3" t="s">
        <v>17</v>
      </c>
      <c r="C16756" s="3" t="s">
        <v>27</v>
      </c>
      <c r="D16756" s="3" t="s">
        <v>264</v>
      </c>
      <c r="E16756" s="3">
        <v>59</v>
      </c>
      <c r="F16756" s="3">
        <v>266</v>
      </c>
      <c r="G16756" s="3">
        <v>266</v>
      </c>
      <c r="H16756" s="3">
        <v>12864484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s="3">
        <v>0</v>
      </c>
      <c r="P16756" s="3" t="str">
        <f>B16756&amp;" | "&amp;C16756&amp;" | "&amp;D16756</f>
        <v>documentazione_amministrativa / documentazione_contabile | FATTURA PASSIVA | Fattura</v>
      </c>
      <c r="Q16756" s="3" t="str">
        <f>VLOOKUP(P16756,'Classificazione UD'!A:B,2,FALSE)</f>
        <v>Fiscale</v>
      </c>
    </row>
    <row r="16757" spans="1:17" ht="15" customHeight="1" x14ac:dyDescent="0.25">
      <c r="A16757" s="30">
        <v>2017</v>
      </c>
      <c r="B16757" s="3" t="s">
        <v>17</v>
      </c>
      <c r="C16757" s="3" t="s">
        <v>27</v>
      </c>
      <c r="D16757" s="3" t="s">
        <v>54</v>
      </c>
      <c r="E16757" s="3">
        <v>1</v>
      </c>
      <c r="F16757" s="3">
        <v>6</v>
      </c>
      <c r="G16757" s="3">
        <v>6</v>
      </c>
      <c r="H16757" s="3">
        <v>74625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 t="str">
        <f>B16757&amp;" | "&amp;C16757&amp;" | "&amp;D16757</f>
        <v>documentazione_amministrativa / documentazione_contabile | FATTURA PASSIVA | Nota di credito</v>
      </c>
      <c r="Q16757" s="3" t="str">
        <f>VLOOKUP(P16757,'Classificazione UD'!A:B,2,FALSE)</f>
        <v>Fiscale</v>
      </c>
    </row>
    <row r="16758" spans="1:17" ht="15" customHeight="1" x14ac:dyDescent="0.25">
      <c r="A16758" s="30">
        <v>2017</v>
      </c>
      <c r="B16758" s="3" t="s">
        <v>20</v>
      </c>
      <c r="C16758" s="3" t="s">
        <v>265</v>
      </c>
      <c r="D16758" s="3" t="s">
        <v>266</v>
      </c>
      <c r="E16758" s="3">
        <v>276</v>
      </c>
      <c r="F16758" s="3">
        <v>552</v>
      </c>
      <c r="G16758" s="3">
        <v>552</v>
      </c>
      <c r="H16758" s="3">
        <v>4978827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0</v>
      </c>
      <c r="O16758" s="3">
        <v>0</v>
      </c>
      <c r="P16758" s="3" t="str">
        <f>B16758&amp;" | "&amp;C16758&amp;" | "&amp;D16758</f>
        <v>documentazione_amministrativa / registri | Stampa registro | Documento Principale</v>
      </c>
      <c r="Q16758" s="3" t="str">
        <f>VLOOKUP(P16758,'Classificazione UD'!A:B,2,FALSE)</f>
        <v>Amministrativo</v>
      </c>
    </row>
    <row r="16759" spans="1:17" ht="15" customHeight="1" x14ac:dyDescent="0.25">
      <c r="A16759" s="30">
        <v>2017</v>
      </c>
      <c r="B16759" s="3" t="s">
        <v>20</v>
      </c>
      <c r="C16759" s="3" t="s">
        <v>265</v>
      </c>
      <c r="D16759" s="3" t="s">
        <v>266</v>
      </c>
      <c r="E16759" s="3">
        <v>11</v>
      </c>
      <c r="F16759" s="3">
        <v>22</v>
      </c>
      <c r="G16759" s="3">
        <v>22</v>
      </c>
      <c r="H16759" s="3">
        <v>49938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s="3">
        <v>0</v>
      </c>
      <c r="P16759" s="3" t="str">
        <f>B16759&amp;" | "&amp;C16759&amp;" | "&amp;D16759</f>
        <v>documentazione_amministrativa / registri | Stampa registro | Documento Principale</v>
      </c>
      <c r="Q16759" s="3" t="str">
        <f>VLOOKUP(P16759,'Classificazione UD'!A:B,2,FALSE)</f>
        <v>Amministrativo</v>
      </c>
    </row>
    <row r="16760" spans="1:17" ht="15" customHeight="1" x14ac:dyDescent="0.25">
      <c r="A16760" s="30">
        <v>2017</v>
      </c>
      <c r="B16760" s="3" t="s">
        <v>20</v>
      </c>
      <c r="C16760" s="3" t="s">
        <v>265</v>
      </c>
      <c r="D16760" s="3" t="s">
        <v>266</v>
      </c>
      <c r="E16760" s="3">
        <v>4</v>
      </c>
      <c r="F16760" s="3">
        <v>8</v>
      </c>
      <c r="G16760" s="3">
        <v>8</v>
      </c>
      <c r="H16760" s="3">
        <v>19949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0</v>
      </c>
      <c r="P16760" s="3" t="str">
        <f>B16760&amp;" | "&amp;C16760&amp;" | "&amp;D16760</f>
        <v>documentazione_amministrativa / registri | Stampa registro | Documento Principale</v>
      </c>
      <c r="Q16760" s="3" t="str">
        <f>VLOOKUP(P16760,'Classificazione UD'!A:B,2,FALSE)</f>
        <v>Amministrativo</v>
      </c>
    </row>
    <row r="16761" spans="1:17" ht="15" customHeight="1" x14ac:dyDescent="0.25">
      <c r="A16761" s="30">
        <v>2017</v>
      </c>
      <c r="B16761" s="3" t="s">
        <v>20</v>
      </c>
      <c r="C16761" s="3" t="s">
        <v>265</v>
      </c>
      <c r="D16761" s="3" t="s">
        <v>266</v>
      </c>
      <c r="E16761" s="3">
        <v>205</v>
      </c>
      <c r="F16761" s="3">
        <v>410</v>
      </c>
      <c r="G16761" s="3">
        <v>410</v>
      </c>
      <c r="H16761" s="3">
        <v>2188556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 t="str">
        <f>B16761&amp;" | "&amp;C16761&amp;" | "&amp;D16761</f>
        <v>documentazione_amministrativa / registri | Stampa registro | Documento Principale</v>
      </c>
      <c r="Q16761" s="3" t="str">
        <f>VLOOKUP(P16761,'Classificazione UD'!A:B,2,FALSE)</f>
        <v>Amministrativo</v>
      </c>
    </row>
    <row r="16762" spans="1:17" ht="15" customHeight="1" x14ac:dyDescent="0.25">
      <c r="A16762" s="30">
        <v>2017</v>
      </c>
      <c r="B16762" s="3" t="s">
        <v>17</v>
      </c>
      <c r="C16762" s="3" t="s">
        <v>27</v>
      </c>
      <c r="D16762" s="3" t="s">
        <v>264</v>
      </c>
      <c r="E16762" s="3">
        <v>143</v>
      </c>
      <c r="F16762" s="3">
        <v>671</v>
      </c>
      <c r="G16762" s="3">
        <v>671</v>
      </c>
      <c r="H16762" s="3">
        <v>43634443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0</v>
      </c>
      <c r="O16762" s="3">
        <v>0</v>
      </c>
      <c r="P16762" s="3" t="str">
        <f>B16762&amp;" | "&amp;C16762&amp;" | "&amp;D16762</f>
        <v>documentazione_amministrativa / documentazione_contabile | FATTURA PASSIVA | Fattura</v>
      </c>
      <c r="Q16762" s="3" t="str">
        <f>VLOOKUP(P16762,'Classificazione UD'!A:B,2,FALSE)</f>
        <v>Fiscale</v>
      </c>
    </row>
    <row r="16763" spans="1:17" ht="15" customHeight="1" x14ac:dyDescent="0.25">
      <c r="A16763" s="30">
        <v>2017</v>
      </c>
      <c r="B16763" s="3" t="s">
        <v>17</v>
      </c>
      <c r="C16763" s="3" t="s">
        <v>27</v>
      </c>
      <c r="D16763" s="3" t="s">
        <v>54</v>
      </c>
      <c r="E16763" s="3">
        <v>3</v>
      </c>
      <c r="F16763" s="3">
        <v>13</v>
      </c>
      <c r="G16763" s="3">
        <v>13</v>
      </c>
      <c r="H16763" s="3">
        <v>191068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 t="str">
        <f>B16763&amp;" | "&amp;C16763&amp;" | "&amp;D16763</f>
        <v>documentazione_amministrativa / documentazione_contabile | FATTURA PASSIVA | Nota di credito</v>
      </c>
      <c r="Q16763" s="3" t="str">
        <f>VLOOKUP(P16763,'Classificazione UD'!A:B,2,FALSE)</f>
        <v>Fiscale</v>
      </c>
    </row>
    <row r="16764" spans="1:17" ht="15" customHeight="1" x14ac:dyDescent="0.25">
      <c r="A16764" s="30">
        <v>2017</v>
      </c>
      <c r="B16764" s="3" t="s">
        <v>20</v>
      </c>
      <c r="C16764" s="3" t="s">
        <v>265</v>
      </c>
      <c r="D16764" s="3" t="s">
        <v>266</v>
      </c>
      <c r="E16764" s="3">
        <v>325</v>
      </c>
      <c r="F16764" s="3">
        <v>650</v>
      </c>
      <c r="G16764" s="3">
        <v>650</v>
      </c>
      <c r="H16764" s="3">
        <v>10302745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>
        <v>0</v>
      </c>
      <c r="P16764" s="3" t="str">
        <f>B16764&amp;" | "&amp;C16764&amp;" | "&amp;D16764</f>
        <v>documentazione_amministrativa / registri | Stampa registro | Documento Principale</v>
      </c>
      <c r="Q16764" s="3" t="str">
        <f>VLOOKUP(P16764,'Classificazione UD'!A:B,2,FALSE)</f>
        <v>Amministrativo</v>
      </c>
    </row>
    <row r="16765" spans="1:17" ht="15" customHeight="1" x14ac:dyDescent="0.25">
      <c r="A16765" s="30">
        <v>2017</v>
      </c>
      <c r="B16765" s="3" t="s">
        <v>20</v>
      </c>
      <c r="C16765" s="3" t="s">
        <v>265</v>
      </c>
      <c r="D16765" s="3" t="s">
        <v>266</v>
      </c>
      <c r="E16765" s="3">
        <v>59</v>
      </c>
      <c r="F16765" s="3">
        <v>118</v>
      </c>
      <c r="G16765" s="3">
        <v>118</v>
      </c>
      <c r="H16765" s="3">
        <v>291049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 t="str">
        <f>B16765&amp;" | "&amp;C16765&amp;" | "&amp;D16765</f>
        <v>documentazione_amministrativa / registri | Stampa registro | Documento Principale</v>
      </c>
      <c r="Q16765" s="3" t="str">
        <f>VLOOKUP(P16765,'Classificazione UD'!A:B,2,FALSE)</f>
        <v>Amministrativo</v>
      </c>
    </row>
    <row r="16766" spans="1:17" ht="15" customHeight="1" x14ac:dyDescent="0.25">
      <c r="A16766" s="30">
        <v>2017</v>
      </c>
      <c r="B16766" s="3" t="s">
        <v>20</v>
      </c>
      <c r="C16766" s="3" t="s">
        <v>265</v>
      </c>
      <c r="D16766" s="3" t="s">
        <v>266</v>
      </c>
      <c r="E16766" s="3">
        <v>4</v>
      </c>
      <c r="F16766" s="3">
        <v>8</v>
      </c>
      <c r="G16766" s="3">
        <v>8</v>
      </c>
      <c r="H16766" s="3">
        <v>18610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0</v>
      </c>
      <c r="O16766" s="3">
        <v>0</v>
      </c>
      <c r="P16766" s="3" t="str">
        <f>B16766&amp;" | "&amp;C16766&amp;" | "&amp;D16766</f>
        <v>documentazione_amministrativa / registri | Stampa registro | Documento Principale</v>
      </c>
      <c r="Q16766" s="3" t="str">
        <f>VLOOKUP(P16766,'Classificazione UD'!A:B,2,FALSE)</f>
        <v>Amministrativo</v>
      </c>
    </row>
    <row r="16767" spans="1:17" ht="15" customHeight="1" x14ac:dyDescent="0.25">
      <c r="A16767" s="30">
        <v>2017</v>
      </c>
      <c r="B16767" s="3" t="s">
        <v>20</v>
      </c>
      <c r="C16767" s="3" t="s">
        <v>265</v>
      </c>
      <c r="D16767" s="3" t="s">
        <v>266</v>
      </c>
      <c r="E16767" s="3">
        <v>226</v>
      </c>
      <c r="F16767" s="3">
        <v>452</v>
      </c>
      <c r="G16767" s="3">
        <v>452</v>
      </c>
      <c r="H16767" s="3">
        <v>3669794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0</v>
      </c>
      <c r="O16767" s="3">
        <v>0</v>
      </c>
      <c r="P16767" s="3" t="str">
        <f>B16767&amp;" | "&amp;C16767&amp;" | "&amp;D16767</f>
        <v>documentazione_amministrativa / registri | Stampa registro | Documento Principale</v>
      </c>
      <c r="Q16767" s="3" t="str">
        <f>VLOOKUP(P16767,'Classificazione UD'!A:B,2,FALSE)</f>
        <v>Amministrativo</v>
      </c>
    </row>
    <row r="16768" spans="1:17" ht="15" customHeight="1" x14ac:dyDescent="0.25">
      <c r="A16768" s="30">
        <v>2017</v>
      </c>
      <c r="B16768" s="3" t="s">
        <v>20</v>
      </c>
      <c r="C16768" s="3" t="s">
        <v>265</v>
      </c>
      <c r="D16768" s="3" t="s">
        <v>266</v>
      </c>
      <c r="E16768" s="3">
        <v>11</v>
      </c>
      <c r="F16768" s="3">
        <v>22</v>
      </c>
      <c r="G16768" s="3">
        <v>22</v>
      </c>
      <c r="H16768" s="3">
        <v>255674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>
        <v>0</v>
      </c>
      <c r="P16768" s="3" t="str">
        <f>B16768&amp;" | "&amp;C16768&amp;" | "&amp;D16768</f>
        <v>documentazione_amministrativa / registri | Stampa registro | Documento Principale</v>
      </c>
      <c r="Q16768" s="3" t="str">
        <f>VLOOKUP(P16768,'Classificazione UD'!A:B,2,FALSE)</f>
        <v>Amministrativo</v>
      </c>
    </row>
    <row r="16769" spans="1:17" ht="15" customHeight="1" x14ac:dyDescent="0.25">
      <c r="A16769" s="30">
        <v>2017</v>
      </c>
      <c r="B16769" s="3" t="s">
        <v>20</v>
      </c>
      <c r="C16769" s="3" t="s">
        <v>265</v>
      </c>
      <c r="D16769" s="3" t="s">
        <v>266</v>
      </c>
      <c r="E16769" s="3">
        <v>56</v>
      </c>
      <c r="F16769" s="3">
        <v>112</v>
      </c>
      <c r="G16769" s="3">
        <v>112</v>
      </c>
      <c r="H16769" s="3">
        <v>1216065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0</v>
      </c>
      <c r="O16769" s="3">
        <v>0</v>
      </c>
      <c r="P16769" s="3" t="str">
        <f>B16769&amp;" | "&amp;C16769&amp;" | "&amp;D16769</f>
        <v>documentazione_amministrativa / registri | Stampa registro | Documento Principale</v>
      </c>
      <c r="Q16769" s="3" t="str">
        <f>VLOOKUP(P16769,'Classificazione UD'!A:B,2,FALSE)</f>
        <v>Amministrativo</v>
      </c>
    </row>
    <row r="16770" spans="1:17" ht="15" customHeight="1" x14ac:dyDescent="0.25">
      <c r="A16770" s="30">
        <v>2017</v>
      </c>
      <c r="B16770" s="3" t="s">
        <v>20</v>
      </c>
      <c r="C16770" s="3" t="s">
        <v>265</v>
      </c>
      <c r="D16770" s="3" t="s">
        <v>266</v>
      </c>
      <c r="E16770" s="3">
        <v>24</v>
      </c>
      <c r="F16770" s="3">
        <v>48</v>
      </c>
      <c r="G16770" s="3">
        <v>48</v>
      </c>
      <c r="H16770" s="3">
        <v>120682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3" t="str">
        <f>B16770&amp;" | "&amp;C16770&amp;" | "&amp;D16770</f>
        <v>documentazione_amministrativa / registri | Stampa registro | Documento Principale</v>
      </c>
      <c r="Q16770" s="3" t="str">
        <f>VLOOKUP(P16770,'Classificazione UD'!A:B,2,FALSE)</f>
        <v>Amministrativo</v>
      </c>
    </row>
    <row r="16771" spans="1:17" ht="15" customHeight="1" x14ac:dyDescent="0.25">
      <c r="A16771" s="30">
        <v>2017</v>
      </c>
      <c r="B16771" s="3" t="s">
        <v>20</v>
      </c>
      <c r="C16771" s="3" t="s">
        <v>265</v>
      </c>
      <c r="D16771" s="3" t="s">
        <v>266</v>
      </c>
      <c r="E16771" s="3">
        <v>6</v>
      </c>
      <c r="F16771" s="3">
        <v>12</v>
      </c>
      <c r="G16771" s="3">
        <v>12</v>
      </c>
      <c r="H16771" s="3">
        <v>38176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 t="str">
        <f>B16771&amp;" | "&amp;C16771&amp;" | "&amp;D16771</f>
        <v>documentazione_amministrativa / registri | Stampa registro | Documento Principale</v>
      </c>
      <c r="Q16771" s="3" t="str">
        <f>VLOOKUP(P16771,'Classificazione UD'!A:B,2,FALSE)</f>
        <v>Amministrativo</v>
      </c>
    </row>
    <row r="16772" spans="1:17" ht="15" customHeight="1" x14ac:dyDescent="0.25">
      <c r="A16772" s="30">
        <v>2017</v>
      </c>
      <c r="B16772" s="3" t="s">
        <v>20</v>
      </c>
      <c r="C16772" s="3" t="s">
        <v>265</v>
      </c>
      <c r="D16772" s="3" t="s">
        <v>266</v>
      </c>
      <c r="E16772" s="3">
        <v>27</v>
      </c>
      <c r="F16772" s="3">
        <v>54</v>
      </c>
      <c r="G16772" s="3">
        <v>54</v>
      </c>
      <c r="H16772" s="3">
        <v>237000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 t="str">
        <f>B16772&amp;" | "&amp;C16772&amp;" | "&amp;D16772</f>
        <v>documentazione_amministrativa / registri | Stampa registro | Documento Principale</v>
      </c>
      <c r="Q16772" s="3" t="str">
        <f>VLOOKUP(P16772,'Classificazione UD'!A:B,2,FALSE)</f>
        <v>Amministrativo</v>
      </c>
    </row>
    <row r="16773" spans="1:17" ht="15" customHeight="1" x14ac:dyDescent="0.25">
      <c r="A16773" s="30">
        <v>2017</v>
      </c>
      <c r="B16773" s="3" t="s">
        <v>20</v>
      </c>
      <c r="C16773" s="3" t="s">
        <v>265</v>
      </c>
      <c r="D16773" s="3" t="s">
        <v>266</v>
      </c>
      <c r="E16773" s="3">
        <v>28</v>
      </c>
      <c r="F16773" s="3">
        <v>56</v>
      </c>
      <c r="G16773" s="3">
        <v>56</v>
      </c>
      <c r="H16773" s="3">
        <v>148418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>
        <v>0</v>
      </c>
      <c r="O16773" s="3">
        <v>0</v>
      </c>
      <c r="P16773" s="3" t="str">
        <f>B16773&amp;" | "&amp;C16773&amp;" | "&amp;D16773</f>
        <v>documentazione_amministrativa / registri | Stampa registro | Documento Principale</v>
      </c>
      <c r="Q16773" s="3" t="str">
        <f>VLOOKUP(P16773,'Classificazione UD'!A:B,2,FALSE)</f>
        <v>Amministrativo</v>
      </c>
    </row>
    <row r="16774" spans="1:17" ht="15" customHeight="1" x14ac:dyDescent="0.25">
      <c r="A16774" s="30">
        <v>2017</v>
      </c>
      <c r="B16774" s="3" t="s">
        <v>20</v>
      </c>
      <c r="C16774" s="3" t="s">
        <v>265</v>
      </c>
      <c r="D16774" s="3" t="s">
        <v>266</v>
      </c>
      <c r="E16774" s="3">
        <v>68</v>
      </c>
      <c r="F16774" s="3">
        <v>136</v>
      </c>
      <c r="G16774" s="3">
        <v>136</v>
      </c>
      <c r="H16774" s="3">
        <v>468263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>
        <v>0</v>
      </c>
      <c r="P16774" s="3" t="str">
        <f>B16774&amp;" | "&amp;C16774&amp;" | "&amp;D16774</f>
        <v>documentazione_amministrativa / registri | Stampa registro | Documento Principale</v>
      </c>
      <c r="Q16774" s="3" t="str">
        <f>VLOOKUP(P16774,'Classificazione UD'!A:B,2,FALSE)</f>
        <v>Amministrativo</v>
      </c>
    </row>
    <row r="16775" spans="1:17" ht="15" customHeight="1" x14ac:dyDescent="0.25">
      <c r="A16775" s="30">
        <v>2017</v>
      </c>
      <c r="B16775" s="3" t="s">
        <v>20</v>
      </c>
      <c r="C16775" s="3" t="s">
        <v>265</v>
      </c>
      <c r="D16775" s="3" t="s">
        <v>266</v>
      </c>
      <c r="E16775" s="3">
        <v>34</v>
      </c>
      <c r="F16775" s="3">
        <v>68</v>
      </c>
      <c r="G16775" s="3">
        <v>68</v>
      </c>
      <c r="H16775" s="3">
        <v>242298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s="3">
        <v>0</v>
      </c>
      <c r="P16775" s="3" t="str">
        <f>B16775&amp;" | "&amp;C16775&amp;" | "&amp;D16775</f>
        <v>documentazione_amministrativa / registri | Stampa registro | Documento Principale</v>
      </c>
      <c r="Q16775" s="3" t="str">
        <f>VLOOKUP(P16775,'Classificazione UD'!A:B,2,FALSE)</f>
        <v>Amministrativo</v>
      </c>
    </row>
    <row r="16776" spans="1:17" ht="15" customHeight="1" x14ac:dyDescent="0.25">
      <c r="A16776" s="30">
        <v>2017</v>
      </c>
      <c r="B16776" s="3" t="s">
        <v>17</v>
      </c>
      <c r="C16776" s="3" t="s">
        <v>27</v>
      </c>
      <c r="D16776" s="3" t="s">
        <v>264</v>
      </c>
      <c r="E16776" s="3">
        <v>85</v>
      </c>
      <c r="F16776" s="3">
        <v>379</v>
      </c>
      <c r="G16776" s="3">
        <v>379</v>
      </c>
      <c r="H16776" s="3">
        <v>15499312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 t="str">
        <f>B16776&amp;" | "&amp;C16776&amp;" | "&amp;D16776</f>
        <v>documentazione_amministrativa / documentazione_contabile | FATTURA PASSIVA | Fattura</v>
      </c>
      <c r="Q16776" s="3" t="str">
        <f>VLOOKUP(P16776,'Classificazione UD'!A:B,2,FALSE)</f>
        <v>Fiscale</v>
      </c>
    </row>
    <row r="16777" spans="1:17" ht="15" customHeight="1" x14ac:dyDescent="0.25">
      <c r="A16777" s="30">
        <v>2017</v>
      </c>
      <c r="B16777" s="3" t="s">
        <v>17</v>
      </c>
      <c r="C16777" s="3" t="s">
        <v>27</v>
      </c>
      <c r="D16777" s="3" t="s">
        <v>54</v>
      </c>
      <c r="E16777" s="3">
        <v>2</v>
      </c>
      <c r="F16777" s="3">
        <v>8</v>
      </c>
      <c r="G16777" s="3">
        <v>8</v>
      </c>
      <c r="H16777" s="3">
        <v>114439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 t="str">
        <f>B16777&amp;" | "&amp;C16777&amp;" | "&amp;D16777</f>
        <v>documentazione_amministrativa / documentazione_contabile | FATTURA PASSIVA | Nota di credito</v>
      </c>
      <c r="Q16777" s="3" t="str">
        <f>VLOOKUP(P16777,'Classificazione UD'!A:B,2,FALSE)</f>
        <v>Fiscale</v>
      </c>
    </row>
    <row r="16778" spans="1:17" ht="15" customHeight="1" x14ac:dyDescent="0.25">
      <c r="A16778" s="30">
        <v>2017</v>
      </c>
      <c r="B16778" s="3" t="s">
        <v>20</v>
      </c>
      <c r="C16778" s="3" t="s">
        <v>265</v>
      </c>
      <c r="D16778" s="3" t="s">
        <v>266</v>
      </c>
      <c r="E16778" s="3">
        <v>248</v>
      </c>
      <c r="F16778" s="3">
        <v>496</v>
      </c>
      <c r="G16778" s="3">
        <v>496</v>
      </c>
      <c r="H16778" s="3">
        <v>5961101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 t="str">
        <f>B16778&amp;" | "&amp;C16778&amp;" | "&amp;D16778</f>
        <v>documentazione_amministrativa / registri | Stampa registro | Documento Principale</v>
      </c>
      <c r="Q16778" s="3" t="str">
        <f>VLOOKUP(P16778,'Classificazione UD'!A:B,2,FALSE)</f>
        <v>Amministrativo</v>
      </c>
    </row>
    <row r="16779" spans="1:17" ht="15" customHeight="1" x14ac:dyDescent="0.25">
      <c r="A16779" s="30">
        <v>2017</v>
      </c>
      <c r="B16779" s="3" t="s">
        <v>20</v>
      </c>
      <c r="C16779" s="3" t="s">
        <v>265</v>
      </c>
      <c r="D16779" s="3" t="s">
        <v>266</v>
      </c>
      <c r="E16779" s="3">
        <v>15</v>
      </c>
      <c r="F16779" s="3">
        <v>30</v>
      </c>
      <c r="G16779" s="3">
        <v>30</v>
      </c>
      <c r="H16779" s="3">
        <v>100255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 t="str">
        <f>B16779&amp;" | "&amp;C16779&amp;" | "&amp;D16779</f>
        <v>documentazione_amministrativa / registri | Stampa registro | Documento Principale</v>
      </c>
      <c r="Q16779" s="3" t="str">
        <f>VLOOKUP(P16779,'Classificazione UD'!A:B,2,FALSE)</f>
        <v>Amministrativo</v>
      </c>
    </row>
    <row r="16780" spans="1:17" ht="15" customHeight="1" x14ac:dyDescent="0.25">
      <c r="A16780" s="30">
        <v>2017</v>
      </c>
      <c r="B16780" s="3" t="s">
        <v>20</v>
      </c>
      <c r="C16780" s="3" t="s">
        <v>265</v>
      </c>
      <c r="D16780" s="3" t="s">
        <v>266</v>
      </c>
      <c r="E16780" s="3">
        <v>198</v>
      </c>
      <c r="F16780" s="3">
        <v>396</v>
      </c>
      <c r="G16780" s="3">
        <v>396</v>
      </c>
      <c r="H16780" s="3">
        <v>2032219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 t="str">
        <f>B16780&amp;" | "&amp;C16780&amp;" | "&amp;D16780</f>
        <v>documentazione_amministrativa / registri | Stampa registro | Documento Principale</v>
      </c>
      <c r="Q16780" s="3" t="str">
        <f>VLOOKUP(P16780,'Classificazione UD'!A:B,2,FALSE)</f>
        <v>Amministrativo</v>
      </c>
    </row>
    <row r="16781" spans="1:17" ht="15" customHeight="1" x14ac:dyDescent="0.25">
      <c r="A16781" s="30">
        <v>2017</v>
      </c>
      <c r="B16781" s="3" t="s">
        <v>17</v>
      </c>
      <c r="C16781" s="3" t="s">
        <v>27</v>
      </c>
      <c r="D16781" s="3" t="s">
        <v>264</v>
      </c>
      <c r="E16781" s="3">
        <v>319</v>
      </c>
      <c r="F16781" s="3">
        <v>1504</v>
      </c>
      <c r="G16781" s="3">
        <v>1504</v>
      </c>
      <c r="H16781" s="3">
        <v>146313429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>
        <v>0</v>
      </c>
      <c r="P16781" s="3" t="str">
        <f>B16781&amp;" | "&amp;C16781&amp;" | "&amp;D16781</f>
        <v>documentazione_amministrativa / documentazione_contabile | FATTURA PASSIVA | Fattura</v>
      </c>
      <c r="Q16781" s="3" t="str">
        <f>VLOOKUP(P16781,'Classificazione UD'!A:B,2,FALSE)</f>
        <v>Fiscale</v>
      </c>
    </row>
    <row r="16782" spans="1:17" ht="15" customHeight="1" x14ac:dyDescent="0.25">
      <c r="A16782" s="30">
        <v>2017</v>
      </c>
      <c r="B16782" s="3" t="s">
        <v>20</v>
      </c>
      <c r="C16782" s="3" t="s">
        <v>265</v>
      </c>
      <c r="D16782" s="3" t="s">
        <v>266</v>
      </c>
      <c r="E16782" s="3">
        <v>248</v>
      </c>
      <c r="F16782" s="3">
        <v>496</v>
      </c>
      <c r="G16782" s="3">
        <v>496</v>
      </c>
      <c r="H16782" s="3">
        <v>12658086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0</v>
      </c>
      <c r="O16782" s="3">
        <v>0</v>
      </c>
      <c r="P16782" s="3" t="str">
        <f>B16782&amp;" | "&amp;C16782&amp;" | "&amp;D16782</f>
        <v>documentazione_amministrativa / registri | Stampa registro | Documento Principale</v>
      </c>
      <c r="Q16782" s="3" t="str">
        <f>VLOOKUP(P16782,'Classificazione UD'!A:B,2,FALSE)</f>
        <v>Amministrativo</v>
      </c>
    </row>
    <row r="16783" spans="1:17" ht="15" customHeight="1" x14ac:dyDescent="0.25">
      <c r="A16783" s="30">
        <v>2017</v>
      </c>
      <c r="B16783" s="3" t="s">
        <v>20</v>
      </c>
      <c r="C16783" s="3" t="s">
        <v>265</v>
      </c>
      <c r="D16783" s="3" t="s">
        <v>266</v>
      </c>
      <c r="E16783" s="3">
        <v>226</v>
      </c>
      <c r="F16783" s="3">
        <v>452</v>
      </c>
      <c r="G16783" s="3">
        <v>452</v>
      </c>
      <c r="H16783" s="3">
        <v>5942829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>
        <v>0</v>
      </c>
      <c r="P16783" s="3" t="str">
        <f>B16783&amp;" | "&amp;C16783&amp;" | "&amp;D16783</f>
        <v>documentazione_amministrativa / registri | Stampa registro | Documento Principale</v>
      </c>
      <c r="Q16783" s="3" t="str">
        <f>VLOOKUP(P16783,'Classificazione UD'!A:B,2,FALSE)</f>
        <v>Amministrativo</v>
      </c>
    </row>
    <row r="16784" spans="1:17" ht="15" customHeight="1" x14ac:dyDescent="0.25">
      <c r="A16784" s="30">
        <v>2017</v>
      </c>
      <c r="B16784" s="3" t="s">
        <v>20</v>
      </c>
      <c r="C16784" s="3" t="s">
        <v>265</v>
      </c>
      <c r="D16784" s="3" t="s">
        <v>266</v>
      </c>
      <c r="E16784" s="3">
        <v>1</v>
      </c>
      <c r="F16784" s="3">
        <v>2</v>
      </c>
      <c r="G16784" s="3">
        <v>2</v>
      </c>
      <c r="H16784" s="3">
        <v>6181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 t="str">
        <f>B16784&amp;" | "&amp;C16784&amp;" | "&amp;D16784</f>
        <v>documentazione_amministrativa / registri | Stampa registro | Documento Principale</v>
      </c>
      <c r="Q16784" s="3" t="str">
        <f>VLOOKUP(P16784,'Classificazione UD'!A:B,2,FALSE)</f>
        <v>Amministrativo</v>
      </c>
    </row>
    <row r="16785" spans="1:17" ht="15" customHeight="1" x14ac:dyDescent="0.25">
      <c r="A16785" s="30">
        <v>2017</v>
      </c>
      <c r="B16785" s="3" t="s">
        <v>20</v>
      </c>
      <c r="C16785" s="3" t="s">
        <v>265</v>
      </c>
      <c r="D16785" s="3" t="s">
        <v>266</v>
      </c>
      <c r="E16785" s="3">
        <v>52</v>
      </c>
      <c r="F16785" s="3">
        <v>104</v>
      </c>
      <c r="G16785" s="3">
        <v>104</v>
      </c>
      <c r="H16785" s="3">
        <v>270718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3" t="str">
        <f>B16785&amp;" | "&amp;C16785&amp;" | "&amp;D16785</f>
        <v>documentazione_amministrativa / registri | Stampa registro | Documento Principale</v>
      </c>
      <c r="Q16785" s="3" t="str">
        <f>VLOOKUP(P16785,'Classificazione UD'!A:B,2,FALSE)</f>
        <v>Amministrativo</v>
      </c>
    </row>
    <row r="16786" spans="1:17" ht="15" customHeight="1" x14ac:dyDescent="0.25">
      <c r="A16786" s="30">
        <v>2017</v>
      </c>
      <c r="B16786" s="3" t="s">
        <v>20</v>
      </c>
      <c r="C16786" s="3" t="s">
        <v>265</v>
      </c>
      <c r="D16786" s="3" t="s">
        <v>266</v>
      </c>
      <c r="E16786" s="3">
        <v>16</v>
      </c>
      <c r="F16786" s="3">
        <v>32</v>
      </c>
      <c r="G16786" s="3">
        <v>32</v>
      </c>
      <c r="H16786" s="3">
        <v>98486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 t="str">
        <f>B16786&amp;" | "&amp;C16786&amp;" | "&amp;D16786</f>
        <v>documentazione_amministrativa / registri | Stampa registro | Documento Principale</v>
      </c>
      <c r="Q16786" s="3" t="str">
        <f>VLOOKUP(P16786,'Classificazione UD'!A:B,2,FALSE)</f>
        <v>Amministrativo</v>
      </c>
    </row>
    <row r="16787" spans="1:17" ht="15" customHeight="1" x14ac:dyDescent="0.25">
      <c r="A16787" s="30">
        <v>2017</v>
      </c>
      <c r="B16787" s="3" t="s">
        <v>20</v>
      </c>
      <c r="C16787" s="3" t="s">
        <v>265</v>
      </c>
      <c r="D16787" s="3" t="s">
        <v>266</v>
      </c>
      <c r="E16787" s="3">
        <v>195</v>
      </c>
      <c r="F16787" s="3">
        <v>390</v>
      </c>
      <c r="G16787" s="3">
        <v>390</v>
      </c>
      <c r="H16787" s="3">
        <v>1899337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0</v>
      </c>
      <c r="O16787" s="3">
        <v>0</v>
      </c>
      <c r="P16787" s="3" t="str">
        <f>B16787&amp;" | "&amp;C16787&amp;" | "&amp;D16787</f>
        <v>documentazione_amministrativa / registri | Stampa registro | Documento Principale</v>
      </c>
      <c r="Q16787" s="3" t="str">
        <f>VLOOKUP(P16787,'Classificazione UD'!A:B,2,FALSE)</f>
        <v>Amministrativo</v>
      </c>
    </row>
    <row r="16788" spans="1:17" ht="15" customHeight="1" x14ac:dyDescent="0.25">
      <c r="A16788" s="30">
        <v>2017</v>
      </c>
      <c r="B16788" s="3" t="s">
        <v>17</v>
      </c>
      <c r="C16788" s="3" t="s">
        <v>27</v>
      </c>
      <c r="D16788" s="3" t="s">
        <v>264</v>
      </c>
      <c r="E16788" s="3">
        <v>142</v>
      </c>
      <c r="F16788" s="3">
        <v>658</v>
      </c>
      <c r="G16788" s="3">
        <v>658</v>
      </c>
      <c r="H16788" s="3">
        <v>90737560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 t="str">
        <f>B16788&amp;" | "&amp;C16788&amp;" | "&amp;D16788</f>
        <v>documentazione_amministrativa / documentazione_contabile | FATTURA PASSIVA | Fattura</v>
      </c>
      <c r="Q16788" s="3" t="str">
        <f>VLOOKUP(P16788,'Classificazione UD'!A:B,2,FALSE)</f>
        <v>Fiscale</v>
      </c>
    </row>
    <row r="16789" spans="1:17" ht="15" customHeight="1" x14ac:dyDescent="0.25">
      <c r="A16789" s="30">
        <v>2017</v>
      </c>
      <c r="B16789" s="3" t="s">
        <v>17</v>
      </c>
      <c r="C16789" s="3" t="s">
        <v>27</v>
      </c>
      <c r="D16789" s="3" t="s">
        <v>54</v>
      </c>
      <c r="E16789" s="3">
        <v>7</v>
      </c>
      <c r="F16789" s="3">
        <v>31</v>
      </c>
      <c r="G16789" s="3">
        <v>31</v>
      </c>
      <c r="H16789" s="3">
        <v>564235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0</v>
      </c>
      <c r="O16789" s="3">
        <v>0</v>
      </c>
      <c r="P16789" s="3" t="str">
        <f>B16789&amp;" | "&amp;C16789&amp;" | "&amp;D16789</f>
        <v>documentazione_amministrativa / documentazione_contabile | FATTURA PASSIVA | Nota di credito</v>
      </c>
      <c r="Q16789" s="3" t="str">
        <f>VLOOKUP(P16789,'Classificazione UD'!A:B,2,FALSE)</f>
        <v>Fiscale</v>
      </c>
    </row>
    <row r="16790" spans="1:17" ht="15" customHeight="1" x14ac:dyDescent="0.25">
      <c r="A16790" s="30">
        <v>2017</v>
      </c>
      <c r="B16790" s="3" t="s">
        <v>20</v>
      </c>
      <c r="C16790" s="3" t="s">
        <v>265</v>
      </c>
      <c r="D16790" s="3" t="s">
        <v>266</v>
      </c>
      <c r="E16790" s="3">
        <v>259</v>
      </c>
      <c r="F16790" s="3">
        <v>518</v>
      </c>
      <c r="G16790" s="3">
        <v>518</v>
      </c>
      <c r="H16790" s="3">
        <v>10223685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3" t="str">
        <f>B16790&amp;" | "&amp;C16790&amp;" | "&amp;D16790</f>
        <v>documentazione_amministrativa / registri | Stampa registro | Documento Principale</v>
      </c>
      <c r="Q16790" s="3" t="str">
        <f>VLOOKUP(P16790,'Classificazione UD'!A:B,2,FALSE)</f>
        <v>Amministrativo</v>
      </c>
    </row>
    <row r="16791" spans="1:17" ht="15" customHeight="1" x14ac:dyDescent="0.25">
      <c r="A16791" s="30">
        <v>2017</v>
      </c>
      <c r="B16791" s="3" t="s">
        <v>20</v>
      </c>
      <c r="C16791" s="3" t="s">
        <v>265</v>
      </c>
      <c r="D16791" s="3" t="s">
        <v>266</v>
      </c>
      <c r="E16791" s="3">
        <v>222</v>
      </c>
      <c r="F16791" s="3">
        <v>444</v>
      </c>
      <c r="G16791" s="3">
        <v>444</v>
      </c>
      <c r="H16791" s="3">
        <v>3598023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3" t="str">
        <f>B16791&amp;" | "&amp;C16791&amp;" | "&amp;D16791</f>
        <v>documentazione_amministrativa / registri | Stampa registro | Documento Principale</v>
      </c>
      <c r="Q16791" s="3" t="str">
        <f>VLOOKUP(P16791,'Classificazione UD'!A:B,2,FALSE)</f>
        <v>Amministrativo</v>
      </c>
    </row>
    <row r="16792" spans="1:17" ht="15" customHeight="1" x14ac:dyDescent="0.25">
      <c r="A16792" s="30">
        <v>2017</v>
      </c>
      <c r="B16792" s="3" t="s">
        <v>20</v>
      </c>
      <c r="C16792" s="3" t="s">
        <v>265</v>
      </c>
      <c r="D16792" s="3" t="s">
        <v>266</v>
      </c>
      <c r="E16792" s="3">
        <v>2</v>
      </c>
      <c r="F16792" s="3">
        <v>4</v>
      </c>
      <c r="G16792" s="3">
        <v>4</v>
      </c>
      <c r="H16792" s="3">
        <v>8940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0</v>
      </c>
      <c r="O16792" s="3">
        <v>0</v>
      </c>
      <c r="P16792" s="3" t="str">
        <f>B16792&amp;" | "&amp;C16792&amp;" | "&amp;D16792</f>
        <v>documentazione_amministrativa / registri | Stampa registro | Documento Principale</v>
      </c>
      <c r="Q16792" s="3" t="str">
        <f>VLOOKUP(P16792,'Classificazione UD'!A:B,2,FALSE)</f>
        <v>Amministrativo</v>
      </c>
    </row>
    <row r="16793" spans="1:17" ht="15" customHeight="1" x14ac:dyDescent="0.25">
      <c r="A16793" s="30">
        <v>2017</v>
      </c>
      <c r="B16793" s="3" t="s">
        <v>17</v>
      </c>
      <c r="C16793" s="3" t="s">
        <v>27</v>
      </c>
      <c r="D16793" s="3" t="s">
        <v>264</v>
      </c>
      <c r="E16793" s="3">
        <v>112</v>
      </c>
      <c r="F16793" s="3">
        <v>505</v>
      </c>
      <c r="G16793" s="3">
        <v>505</v>
      </c>
      <c r="H16793" s="3">
        <v>35426725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>
        <v>0</v>
      </c>
      <c r="O16793" s="3">
        <v>0</v>
      </c>
      <c r="P16793" s="3" t="str">
        <f>B16793&amp;" | "&amp;C16793&amp;" | "&amp;D16793</f>
        <v>documentazione_amministrativa / documentazione_contabile | FATTURA PASSIVA | Fattura</v>
      </c>
      <c r="Q16793" s="3" t="str">
        <f>VLOOKUP(P16793,'Classificazione UD'!A:B,2,FALSE)</f>
        <v>Fiscale</v>
      </c>
    </row>
    <row r="16794" spans="1:17" ht="15" customHeight="1" x14ac:dyDescent="0.25">
      <c r="A16794" s="30">
        <v>2017</v>
      </c>
      <c r="B16794" s="3" t="s">
        <v>17</v>
      </c>
      <c r="C16794" s="3" t="s">
        <v>27</v>
      </c>
      <c r="D16794" s="3" t="s">
        <v>54</v>
      </c>
      <c r="E16794" s="3">
        <v>5</v>
      </c>
      <c r="F16794" s="3">
        <v>25</v>
      </c>
      <c r="G16794" s="3">
        <v>25</v>
      </c>
      <c r="H16794" s="3">
        <v>825947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s="3">
        <v>0</v>
      </c>
      <c r="P16794" s="3" t="str">
        <f>B16794&amp;" | "&amp;C16794&amp;" | "&amp;D16794</f>
        <v>documentazione_amministrativa / documentazione_contabile | FATTURA PASSIVA | Nota di credito</v>
      </c>
      <c r="Q16794" s="3" t="str">
        <f>VLOOKUP(P16794,'Classificazione UD'!A:B,2,FALSE)</f>
        <v>Fiscale</v>
      </c>
    </row>
    <row r="16795" spans="1:17" ht="15" customHeight="1" x14ac:dyDescent="0.25">
      <c r="A16795" s="30">
        <v>2017</v>
      </c>
      <c r="B16795" s="3" t="s">
        <v>20</v>
      </c>
      <c r="C16795" s="3" t="s">
        <v>265</v>
      </c>
      <c r="D16795" s="3" t="s">
        <v>266</v>
      </c>
      <c r="E16795" s="3">
        <v>276</v>
      </c>
      <c r="F16795" s="3">
        <v>552</v>
      </c>
      <c r="G16795" s="3">
        <v>552</v>
      </c>
      <c r="H16795" s="3">
        <v>8904024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0</v>
      </c>
      <c r="O16795" s="3">
        <v>0</v>
      </c>
      <c r="P16795" s="3" t="str">
        <f>B16795&amp;" | "&amp;C16795&amp;" | "&amp;D16795</f>
        <v>documentazione_amministrativa / registri | Stampa registro | Documento Principale</v>
      </c>
      <c r="Q16795" s="3" t="str">
        <f>VLOOKUP(P16795,'Classificazione UD'!A:B,2,FALSE)</f>
        <v>Amministrativo</v>
      </c>
    </row>
    <row r="16796" spans="1:17" ht="15" customHeight="1" x14ac:dyDescent="0.25">
      <c r="A16796" s="30">
        <v>2017</v>
      </c>
      <c r="B16796" s="3" t="s">
        <v>20</v>
      </c>
      <c r="C16796" s="3" t="s">
        <v>265</v>
      </c>
      <c r="D16796" s="3" t="s">
        <v>266</v>
      </c>
      <c r="E16796" s="3">
        <v>8</v>
      </c>
      <c r="F16796" s="3">
        <v>16</v>
      </c>
      <c r="G16796" s="3">
        <v>16</v>
      </c>
      <c r="H16796" s="3">
        <v>61807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0</v>
      </c>
      <c r="P16796" s="3" t="str">
        <f>B16796&amp;" | "&amp;C16796&amp;" | "&amp;D16796</f>
        <v>documentazione_amministrativa / registri | Stampa registro | Documento Principale</v>
      </c>
      <c r="Q16796" s="3" t="str">
        <f>VLOOKUP(P16796,'Classificazione UD'!A:B,2,FALSE)</f>
        <v>Amministrativo</v>
      </c>
    </row>
    <row r="16797" spans="1:17" ht="15" customHeight="1" x14ac:dyDescent="0.25">
      <c r="A16797" s="30">
        <v>2017</v>
      </c>
      <c r="B16797" s="3" t="s">
        <v>20</v>
      </c>
      <c r="C16797" s="3" t="s">
        <v>265</v>
      </c>
      <c r="D16797" s="3" t="s">
        <v>266</v>
      </c>
      <c r="E16797" s="3">
        <v>5</v>
      </c>
      <c r="F16797" s="3">
        <v>10</v>
      </c>
      <c r="G16797" s="3">
        <v>10</v>
      </c>
      <c r="H16797" s="3">
        <v>31056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0</v>
      </c>
      <c r="O16797" s="3">
        <v>0</v>
      </c>
      <c r="P16797" s="3" t="str">
        <f>B16797&amp;" | "&amp;C16797&amp;" | "&amp;D16797</f>
        <v>documentazione_amministrativa / registri | Stampa registro | Documento Principale</v>
      </c>
      <c r="Q16797" s="3" t="str">
        <f>VLOOKUP(P16797,'Classificazione UD'!A:B,2,FALSE)</f>
        <v>Amministrativo</v>
      </c>
    </row>
    <row r="16798" spans="1:17" ht="15" customHeight="1" x14ac:dyDescent="0.25">
      <c r="A16798" s="30">
        <v>2017</v>
      </c>
      <c r="B16798" s="3" t="s">
        <v>20</v>
      </c>
      <c r="C16798" s="3" t="s">
        <v>265</v>
      </c>
      <c r="D16798" s="3" t="s">
        <v>266</v>
      </c>
      <c r="E16798" s="3">
        <v>237</v>
      </c>
      <c r="F16798" s="3">
        <v>474</v>
      </c>
      <c r="G16798" s="3">
        <v>474</v>
      </c>
      <c r="H16798" s="3">
        <v>3296555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 t="str">
        <f>B16798&amp;" | "&amp;C16798&amp;" | "&amp;D16798</f>
        <v>documentazione_amministrativa / registri | Stampa registro | Documento Principale</v>
      </c>
      <c r="Q16798" s="3" t="str">
        <f>VLOOKUP(P16798,'Classificazione UD'!A:B,2,FALSE)</f>
        <v>Amministrativo</v>
      </c>
    </row>
    <row r="16799" spans="1:17" ht="15" customHeight="1" x14ac:dyDescent="0.25">
      <c r="A16799" s="30">
        <v>2017</v>
      </c>
      <c r="B16799" s="3" t="s">
        <v>20</v>
      </c>
      <c r="C16799" s="3" t="s">
        <v>265</v>
      </c>
      <c r="D16799" s="3" t="s">
        <v>266</v>
      </c>
      <c r="E16799" s="3">
        <v>3</v>
      </c>
      <c r="F16799" s="3">
        <v>6</v>
      </c>
      <c r="G16799" s="3">
        <v>6</v>
      </c>
      <c r="H16799" s="3">
        <v>16297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s="3">
        <v>0</v>
      </c>
      <c r="P16799" s="3" t="str">
        <f>B16799&amp;" | "&amp;C16799&amp;" | "&amp;D16799</f>
        <v>documentazione_amministrativa / registri | Stampa registro | Documento Principale</v>
      </c>
      <c r="Q16799" s="3" t="str">
        <f>VLOOKUP(P16799,'Classificazione UD'!A:B,2,FALSE)</f>
        <v>Amministrativo</v>
      </c>
    </row>
    <row r="16800" spans="1:17" ht="15" customHeight="1" x14ac:dyDescent="0.25">
      <c r="A16800" s="30">
        <v>2017</v>
      </c>
      <c r="B16800" s="3" t="s">
        <v>17</v>
      </c>
      <c r="C16800" s="3" t="s">
        <v>27</v>
      </c>
      <c r="D16800" s="3" t="s">
        <v>264</v>
      </c>
      <c r="E16800" s="3">
        <v>184</v>
      </c>
      <c r="F16800" s="3">
        <v>811</v>
      </c>
      <c r="G16800" s="3">
        <v>811</v>
      </c>
      <c r="H16800" s="3">
        <v>31681287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s="3">
        <v>0</v>
      </c>
      <c r="P16800" s="3" t="str">
        <f>B16800&amp;" | "&amp;C16800&amp;" | "&amp;D16800</f>
        <v>documentazione_amministrativa / documentazione_contabile | FATTURA PASSIVA | Fattura</v>
      </c>
      <c r="Q16800" s="3" t="str">
        <f>VLOOKUP(P16800,'Classificazione UD'!A:B,2,FALSE)</f>
        <v>Fiscale</v>
      </c>
    </row>
    <row r="16801" spans="1:17" ht="15" customHeight="1" x14ac:dyDescent="0.25">
      <c r="A16801" s="30">
        <v>2017</v>
      </c>
      <c r="B16801" s="3" t="s">
        <v>17</v>
      </c>
      <c r="C16801" s="3" t="s">
        <v>27</v>
      </c>
      <c r="D16801" s="3" t="s">
        <v>54</v>
      </c>
      <c r="E16801" s="3">
        <v>2</v>
      </c>
      <c r="F16801" s="3">
        <v>9</v>
      </c>
      <c r="G16801" s="3">
        <v>9</v>
      </c>
      <c r="H16801" s="3">
        <v>741796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 t="str">
        <f>B16801&amp;" | "&amp;C16801&amp;" | "&amp;D16801</f>
        <v>documentazione_amministrativa / documentazione_contabile | FATTURA PASSIVA | Nota di credito</v>
      </c>
      <c r="Q16801" s="3" t="str">
        <f>VLOOKUP(P16801,'Classificazione UD'!A:B,2,FALSE)</f>
        <v>Fiscale</v>
      </c>
    </row>
    <row r="16802" spans="1:17" ht="15" customHeight="1" x14ac:dyDescent="0.25">
      <c r="A16802" s="30">
        <v>2017</v>
      </c>
      <c r="B16802" s="3" t="s">
        <v>20</v>
      </c>
      <c r="C16802" s="3" t="s">
        <v>265</v>
      </c>
      <c r="D16802" s="3" t="s">
        <v>266</v>
      </c>
      <c r="E16802" s="3">
        <v>247</v>
      </c>
      <c r="F16802" s="3">
        <v>494</v>
      </c>
      <c r="G16802" s="3">
        <v>494</v>
      </c>
      <c r="H16802" s="3">
        <v>11846891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 t="str">
        <f>B16802&amp;" | "&amp;C16802&amp;" | "&amp;D16802</f>
        <v>documentazione_amministrativa / registri | Stampa registro | Documento Principale</v>
      </c>
      <c r="Q16802" s="3" t="str">
        <f>VLOOKUP(P16802,'Classificazione UD'!A:B,2,FALSE)</f>
        <v>Amministrativo</v>
      </c>
    </row>
    <row r="16803" spans="1:17" ht="15" customHeight="1" x14ac:dyDescent="0.25">
      <c r="A16803" s="30">
        <v>2017</v>
      </c>
      <c r="B16803" s="3" t="s">
        <v>20</v>
      </c>
      <c r="C16803" s="3" t="s">
        <v>265</v>
      </c>
      <c r="D16803" s="3" t="s">
        <v>266</v>
      </c>
      <c r="E16803" s="3">
        <v>234</v>
      </c>
      <c r="F16803" s="3">
        <v>468</v>
      </c>
      <c r="G16803" s="3">
        <v>468</v>
      </c>
      <c r="H16803" s="3">
        <v>3451907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 t="str">
        <f>B16803&amp;" | "&amp;C16803&amp;" | "&amp;D16803</f>
        <v>documentazione_amministrativa / registri | Stampa registro | Documento Principale</v>
      </c>
      <c r="Q16803" s="3" t="str">
        <f>VLOOKUP(P16803,'Classificazione UD'!A:B,2,FALSE)</f>
        <v>Amministrativo</v>
      </c>
    </row>
    <row r="16804" spans="1:17" ht="15" customHeight="1" x14ac:dyDescent="0.25">
      <c r="A16804" s="30">
        <v>2017</v>
      </c>
      <c r="B16804" s="3" t="s">
        <v>17</v>
      </c>
      <c r="C16804" s="3" t="s">
        <v>27</v>
      </c>
      <c r="D16804" s="3" t="s">
        <v>264</v>
      </c>
      <c r="E16804" s="3">
        <v>98</v>
      </c>
      <c r="F16804" s="3">
        <v>425</v>
      </c>
      <c r="G16804" s="3">
        <v>425</v>
      </c>
      <c r="H16804" s="3">
        <v>18454034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 t="str">
        <f>B16804&amp;" | "&amp;C16804&amp;" | "&amp;D16804</f>
        <v>documentazione_amministrativa / documentazione_contabile | FATTURA PASSIVA | Fattura</v>
      </c>
      <c r="Q16804" s="3" t="str">
        <f>VLOOKUP(P16804,'Classificazione UD'!A:B,2,FALSE)</f>
        <v>Fiscale</v>
      </c>
    </row>
    <row r="16805" spans="1:17" ht="15" customHeight="1" x14ac:dyDescent="0.25">
      <c r="A16805" s="30">
        <v>2017</v>
      </c>
      <c r="B16805" s="3" t="s">
        <v>17</v>
      </c>
      <c r="C16805" s="3" t="s">
        <v>27</v>
      </c>
      <c r="D16805" s="3" t="s">
        <v>54</v>
      </c>
      <c r="E16805" s="3">
        <v>3</v>
      </c>
      <c r="F16805" s="3">
        <v>13</v>
      </c>
      <c r="G16805" s="3">
        <v>13</v>
      </c>
      <c r="H16805" s="3">
        <v>216408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0</v>
      </c>
      <c r="O16805" s="3">
        <v>0</v>
      </c>
      <c r="P16805" s="3" t="str">
        <f>B16805&amp;" | "&amp;C16805&amp;" | "&amp;D16805</f>
        <v>documentazione_amministrativa / documentazione_contabile | FATTURA PASSIVA | Nota di credito</v>
      </c>
      <c r="Q16805" s="3" t="str">
        <f>VLOOKUP(P16805,'Classificazione UD'!A:B,2,FALSE)</f>
        <v>Fiscale</v>
      </c>
    </row>
    <row r="16806" spans="1:17" ht="15" customHeight="1" x14ac:dyDescent="0.25">
      <c r="A16806" s="30">
        <v>2017</v>
      </c>
      <c r="B16806" s="3" t="s">
        <v>20</v>
      </c>
      <c r="C16806" s="3" t="s">
        <v>265</v>
      </c>
      <c r="D16806" s="3" t="s">
        <v>266</v>
      </c>
      <c r="E16806" s="3">
        <v>279</v>
      </c>
      <c r="F16806" s="3">
        <v>558</v>
      </c>
      <c r="G16806" s="3">
        <v>558</v>
      </c>
      <c r="H16806" s="3">
        <v>9855979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s="3">
        <v>0</v>
      </c>
      <c r="P16806" s="3" t="str">
        <f>B16806&amp;" | "&amp;C16806&amp;" | "&amp;D16806</f>
        <v>documentazione_amministrativa / registri | Stampa registro | Documento Principale</v>
      </c>
      <c r="Q16806" s="3" t="str">
        <f>VLOOKUP(P16806,'Classificazione UD'!A:B,2,FALSE)</f>
        <v>Amministrativo</v>
      </c>
    </row>
    <row r="16807" spans="1:17" ht="15" customHeight="1" x14ac:dyDescent="0.25">
      <c r="A16807" s="30">
        <v>2017</v>
      </c>
      <c r="B16807" s="3" t="s">
        <v>20</v>
      </c>
      <c r="C16807" s="3" t="s">
        <v>265</v>
      </c>
      <c r="D16807" s="3" t="s">
        <v>266</v>
      </c>
      <c r="E16807" s="3">
        <v>35</v>
      </c>
      <c r="F16807" s="3">
        <v>70</v>
      </c>
      <c r="G16807" s="3">
        <v>70</v>
      </c>
      <c r="H16807" s="3">
        <v>182565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0</v>
      </c>
      <c r="O16807" s="3">
        <v>0</v>
      </c>
      <c r="P16807" s="3" t="str">
        <f>B16807&amp;" | "&amp;C16807&amp;" | "&amp;D16807</f>
        <v>documentazione_amministrativa / registri | Stampa registro | Documento Principale</v>
      </c>
      <c r="Q16807" s="3" t="str">
        <f>VLOOKUP(P16807,'Classificazione UD'!A:B,2,FALSE)</f>
        <v>Amministrativo</v>
      </c>
    </row>
    <row r="16808" spans="1:17" ht="15" customHeight="1" x14ac:dyDescent="0.25">
      <c r="A16808" s="30">
        <v>2017</v>
      </c>
      <c r="B16808" s="3" t="s">
        <v>20</v>
      </c>
      <c r="C16808" s="3" t="s">
        <v>265</v>
      </c>
      <c r="D16808" s="3" t="s">
        <v>266</v>
      </c>
      <c r="E16808" s="3">
        <v>3</v>
      </c>
      <c r="F16808" s="3">
        <v>6</v>
      </c>
      <c r="G16808" s="3">
        <v>6</v>
      </c>
      <c r="H16808" s="3">
        <v>13910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s="3">
        <v>0</v>
      </c>
      <c r="P16808" s="3" t="str">
        <f>B16808&amp;" | "&amp;C16808&amp;" | "&amp;D16808</f>
        <v>documentazione_amministrativa / registri | Stampa registro | Documento Principale</v>
      </c>
      <c r="Q16808" s="3" t="str">
        <f>VLOOKUP(P16808,'Classificazione UD'!A:B,2,FALSE)</f>
        <v>Amministrativo</v>
      </c>
    </row>
    <row r="16809" spans="1:17" ht="15" customHeight="1" x14ac:dyDescent="0.25">
      <c r="A16809" s="30">
        <v>2017</v>
      </c>
      <c r="B16809" s="3" t="s">
        <v>20</v>
      </c>
      <c r="C16809" s="3" t="s">
        <v>265</v>
      </c>
      <c r="D16809" s="3" t="s">
        <v>266</v>
      </c>
      <c r="E16809" s="3">
        <v>241</v>
      </c>
      <c r="F16809" s="3">
        <v>482</v>
      </c>
      <c r="G16809" s="3">
        <v>482</v>
      </c>
      <c r="H16809" s="3">
        <v>3909240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s="3">
        <v>0</v>
      </c>
      <c r="P16809" s="3" t="str">
        <f>B16809&amp;" | "&amp;C16809&amp;" | "&amp;D16809</f>
        <v>documentazione_amministrativa / registri | Stampa registro | Documento Principale</v>
      </c>
      <c r="Q16809" s="3" t="str">
        <f>VLOOKUP(P16809,'Classificazione UD'!A:B,2,FALSE)</f>
        <v>Amministrativo</v>
      </c>
    </row>
    <row r="16810" spans="1:17" ht="15" customHeight="1" x14ac:dyDescent="0.25">
      <c r="A16810" s="30">
        <v>2017</v>
      </c>
      <c r="B16810" s="3" t="s">
        <v>20</v>
      </c>
      <c r="C16810" s="3" t="s">
        <v>265</v>
      </c>
      <c r="D16810" s="3" t="s">
        <v>266</v>
      </c>
      <c r="E16810" s="3">
        <v>68</v>
      </c>
      <c r="F16810" s="3">
        <v>136</v>
      </c>
      <c r="G16810" s="3">
        <v>136</v>
      </c>
      <c r="H16810" s="3">
        <v>395063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 t="str">
        <f>B16810&amp;" | "&amp;C16810&amp;" | "&amp;D16810</f>
        <v>documentazione_amministrativa / registri | Stampa registro | Documento Principale</v>
      </c>
      <c r="Q16810" s="3" t="str">
        <f>VLOOKUP(P16810,'Classificazione UD'!A:B,2,FALSE)</f>
        <v>Amministrativo</v>
      </c>
    </row>
    <row r="16811" spans="1:17" ht="15" customHeight="1" x14ac:dyDescent="0.25">
      <c r="A16811" s="30">
        <v>2017</v>
      </c>
      <c r="B16811" s="3" t="s">
        <v>20</v>
      </c>
      <c r="C16811" s="3" t="s">
        <v>265</v>
      </c>
      <c r="D16811" s="3" t="s">
        <v>266</v>
      </c>
      <c r="E16811" s="3">
        <v>69</v>
      </c>
      <c r="F16811" s="3">
        <v>138</v>
      </c>
      <c r="G16811" s="3">
        <v>138</v>
      </c>
      <c r="H16811" s="3">
        <v>341788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 t="str">
        <f>B16811&amp;" | "&amp;C16811&amp;" | "&amp;D16811</f>
        <v>documentazione_amministrativa / registri | Stampa registro | Documento Principale</v>
      </c>
      <c r="Q16811" s="3" t="str">
        <f>VLOOKUP(P16811,'Classificazione UD'!A:B,2,FALSE)</f>
        <v>Amministrativo</v>
      </c>
    </row>
    <row r="16812" spans="1:17" ht="15" customHeight="1" x14ac:dyDescent="0.25">
      <c r="A16812" s="30">
        <v>2017</v>
      </c>
      <c r="B16812" s="3" t="s">
        <v>17</v>
      </c>
      <c r="C16812" s="3" t="s">
        <v>27</v>
      </c>
      <c r="D16812" s="3" t="s">
        <v>270</v>
      </c>
      <c r="E16812" s="3">
        <v>1</v>
      </c>
      <c r="F16812" s="3">
        <v>7</v>
      </c>
      <c r="G16812" s="3">
        <v>7</v>
      </c>
      <c r="H16812" s="3">
        <v>473788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>
        <v>0</v>
      </c>
      <c r="O16812" s="3">
        <v>0</v>
      </c>
      <c r="P16812" s="3" t="str">
        <f>B16812&amp;" | "&amp;C16812&amp;" | "&amp;D16812</f>
        <v>documentazione_amministrativa / documentazione_contabile | FATTURA PASSIVA | Acconto</v>
      </c>
      <c r="Q16812" s="3" t="str">
        <f>VLOOKUP(P16812,'Classificazione UD'!A:B,2,FALSE)</f>
        <v>Fiscale</v>
      </c>
    </row>
    <row r="16813" spans="1:17" ht="15" customHeight="1" x14ac:dyDescent="0.25">
      <c r="A16813" s="30">
        <v>2017</v>
      </c>
      <c r="B16813" s="3" t="s">
        <v>17</v>
      </c>
      <c r="C16813" s="3" t="s">
        <v>27</v>
      </c>
      <c r="D16813" s="3" t="s">
        <v>264</v>
      </c>
      <c r="E16813" s="3">
        <v>81</v>
      </c>
      <c r="F16813" s="3">
        <v>348</v>
      </c>
      <c r="G16813" s="3">
        <v>348</v>
      </c>
      <c r="H16813" s="3">
        <v>20526055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 t="str">
        <f>B16813&amp;" | "&amp;C16813&amp;" | "&amp;D16813</f>
        <v>documentazione_amministrativa / documentazione_contabile | FATTURA PASSIVA | Fattura</v>
      </c>
      <c r="Q16813" s="3" t="str">
        <f>VLOOKUP(P16813,'Classificazione UD'!A:B,2,FALSE)</f>
        <v>Fiscale</v>
      </c>
    </row>
    <row r="16814" spans="1:17" ht="15" customHeight="1" x14ac:dyDescent="0.25">
      <c r="A16814" s="30">
        <v>2017</v>
      </c>
      <c r="B16814" s="3" t="s">
        <v>17</v>
      </c>
      <c r="C16814" s="3" t="s">
        <v>27</v>
      </c>
      <c r="D16814" s="3" t="s">
        <v>54</v>
      </c>
      <c r="E16814" s="3">
        <v>1</v>
      </c>
      <c r="F16814" s="3">
        <v>5</v>
      </c>
      <c r="G16814" s="3">
        <v>5</v>
      </c>
      <c r="H16814" s="3">
        <v>202051</v>
      </c>
      <c r="I16814" s="3">
        <v>0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  <c r="O16814" s="3">
        <v>0</v>
      </c>
      <c r="P16814" s="3" t="str">
        <f>B16814&amp;" | "&amp;C16814&amp;" | "&amp;D16814</f>
        <v>documentazione_amministrativa / documentazione_contabile | FATTURA PASSIVA | Nota di credito</v>
      </c>
      <c r="Q16814" s="3" t="str">
        <f>VLOOKUP(P16814,'Classificazione UD'!A:B,2,FALSE)</f>
        <v>Fiscale</v>
      </c>
    </row>
    <row r="16815" spans="1:17" ht="15" customHeight="1" x14ac:dyDescent="0.25">
      <c r="A16815" s="30">
        <v>2017</v>
      </c>
      <c r="B16815" s="3" t="s">
        <v>20</v>
      </c>
      <c r="C16815" s="3" t="s">
        <v>265</v>
      </c>
      <c r="D16815" s="3" t="s">
        <v>266</v>
      </c>
      <c r="E16815" s="3">
        <v>256</v>
      </c>
      <c r="F16815" s="3">
        <v>512</v>
      </c>
      <c r="G16815" s="3">
        <v>512</v>
      </c>
      <c r="H16815" s="3">
        <v>6075139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3" t="str">
        <f>B16815&amp;" | "&amp;C16815&amp;" | "&amp;D16815</f>
        <v>documentazione_amministrativa / registri | Stampa registro | Documento Principale</v>
      </c>
      <c r="Q16815" s="3" t="str">
        <f>VLOOKUP(P16815,'Classificazione UD'!A:B,2,FALSE)</f>
        <v>Amministrativo</v>
      </c>
    </row>
    <row r="16816" spans="1:17" ht="15" customHeight="1" x14ac:dyDescent="0.25">
      <c r="A16816" s="30">
        <v>2017</v>
      </c>
      <c r="B16816" s="3" t="s">
        <v>20</v>
      </c>
      <c r="C16816" s="3" t="s">
        <v>265</v>
      </c>
      <c r="D16816" s="3" t="s">
        <v>266</v>
      </c>
      <c r="E16816" s="3">
        <v>44</v>
      </c>
      <c r="F16816" s="3">
        <v>88</v>
      </c>
      <c r="G16816" s="3">
        <v>88</v>
      </c>
      <c r="H16816" s="3">
        <v>220802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>
        <v>0</v>
      </c>
      <c r="O16816" s="3">
        <v>0</v>
      </c>
      <c r="P16816" s="3" t="str">
        <f>B16816&amp;" | "&amp;C16816&amp;" | "&amp;D16816</f>
        <v>documentazione_amministrativa / registri | Stampa registro | Documento Principale</v>
      </c>
      <c r="Q16816" s="3" t="str">
        <f>VLOOKUP(P16816,'Classificazione UD'!A:B,2,FALSE)</f>
        <v>Amministrativo</v>
      </c>
    </row>
    <row r="16817" spans="1:17" ht="15" customHeight="1" x14ac:dyDescent="0.25">
      <c r="A16817" s="30">
        <v>2017</v>
      </c>
      <c r="B16817" s="3" t="s">
        <v>20</v>
      </c>
      <c r="C16817" s="3" t="s">
        <v>265</v>
      </c>
      <c r="D16817" s="3" t="s">
        <v>266</v>
      </c>
      <c r="E16817" s="3">
        <v>10</v>
      </c>
      <c r="F16817" s="3">
        <v>20</v>
      </c>
      <c r="G16817" s="3">
        <v>20</v>
      </c>
      <c r="H16817" s="3">
        <v>66325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s="3">
        <v>0</v>
      </c>
      <c r="P16817" s="3" t="str">
        <f>B16817&amp;" | "&amp;C16817&amp;" | "&amp;D16817</f>
        <v>documentazione_amministrativa / registri | Stampa registro | Documento Principale</v>
      </c>
      <c r="Q16817" s="3" t="str">
        <f>VLOOKUP(P16817,'Classificazione UD'!A:B,2,FALSE)</f>
        <v>Amministrativo</v>
      </c>
    </row>
    <row r="16818" spans="1:17" ht="15" customHeight="1" x14ac:dyDescent="0.25">
      <c r="A16818" s="30">
        <v>2017</v>
      </c>
      <c r="B16818" s="3" t="s">
        <v>20</v>
      </c>
      <c r="C16818" s="3" t="s">
        <v>265</v>
      </c>
      <c r="D16818" s="3" t="s">
        <v>266</v>
      </c>
      <c r="E16818" s="3">
        <v>196</v>
      </c>
      <c r="F16818" s="3">
        <v>392</v>
      </c>
      <c r="G16818" s="3">
        <v>392</v>
      </c>
      <c r="H16818" s="3">
        <v>2675556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 t="str">
        <f>B16818&amp;" | "&amp;C16818&amp;" | "&amp;D16818</f>
        <v>documentazione_amministrativa / registri | Stampa registro | Documento Principale</v>
      </c>
      <c r="Q16818" s="3" t="str">
        <f>VLOOKUP(P16818,'Classificazione UD'!A:B,2,FALSE)</f>
        <v>Amministrativo</v>
      </c>
    </row>
    <row r="16819" spans="1:17" ht="15" customHeight="1" x14ac:dyDescent="0.25">
      <c r="A16819" s="30">
        <v>2017</v>
      </c>
      <c r="B16819" s="3" t="s">
        <v>20</v>
      </c>
      <c r="C16819" s="3" t="s">
        <v>265</v>
      </c>
      <c r="D16819" s="3" t="s">
        <v>266</v>
      </c>
      <c r="E16819" s="3">
        <v>6</v>
      </c>
      <c r="F16819" s="3">
        <v>12</v>
      </c>
      <c r="G16819" s="3">
        <v>12</v>
      </c>
      <c r="H16819" s="3">
        <v>40152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0</v>
      </c>
      <c r="O16819" s="3">
        <v>0</v>
      </c>
      <c r="P16819" s="3" t="str">
        <f>B16819&amp;" | "&amp;C16819&amp;" | "&amp;D16819</f>
        <v>documentazione_amministrativa / registri | Stampa registro | Documento Principale</v>
      </c>
      <c r="Q16819" s="3" t="str">
        <f>VLOOKUP(P16819,'Classificazione UD'!A:B,2,FALSE)</f>
        <v>Amministrativo</v>
      </c>
    </row>
    <row r="16820" spans="1:17" ht="15" customHeight="1" x14ac:dyDescent="0.25">
      <c r="A16820" s="30">
        <v>2017</v>
      </c>
      <c r="B16820" s="3" t="s">
        <v>20</v>
      </c>
      <c r="C16820" s="3" t="s">
        <v>265</v>
      </c>
      <c r="D16820" s="3" t="s">
        <v>266</v>
      </c>
      <c r="E16820" s="3">
        <v>18</v>
      </c>
      <c r="F16820" s="3">
        <v>36</v>
      </c>
      <c r="G16820" s="3">
        <v>36</v>
      </c>
      <c r="H16820" s="3">
        <v>187967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0</v>
      </c>
      <c r="P16820" s="3" t="str">
        <f>B16820&amp;" | "&amp;C16820&amp;" | "&amp;D16820</f>
        <v>documentazione_amministrativa / registri | Stampa registro | Documento Principale</v>
      </c>
      <c r="Q16820" s="3" t="str">
        <f>VLOOKUP(P16820,'Classificazione UD'!A:B,2,FALSE)</f>
        <v>Amministrativo</v>
      </c>
    </row>
    <row r="16821" spans="1:17" ht="15" customHeight="1" x14ac:dyDescent="0.25">
      <c r="A16821" s="30">
        <v>2017</v>
      </c>
      <c r="B16821" s="3" t="s">
        <v>20</v>
      </c>
      <c r="C16821" s="3" t="s">
        <v>265</v>
      </c>
      <c r="D16821" s="3" t="s">
        <v>266</v>
      </c>
      <c r="E16821" s="3">
        <v>59</v>
      </c>
      <c r="F16821" s="3">
        <v>118</v>
      </c>
      <c r="G16821" s="3">
        <v>118</v>
      </c>
      <c r="H16821" s="3">
        <v>445276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s="3">
        <v>0</v>
      </c>
      <c r="P16821" s="3" t="str">
        <f>B16821&amp;" | "&amp;C16821&amp;" | "&amp;D16821</f>
        <v>documentazione_amministrativa / registri | Stampa registro | Documento Principale</v>
      </c>
      <c r="Q16821" s="3" t="str">
        <f>VLOOKUP(P16821,'Classificazione UD'!A:B,2,FALSE)</f>
        <v>Amministrativo</v>
      </c>
    </row>
    <row r="16822" spans="1:17" ht="15" customHeight="1" x14ac:dyDescent="0.25">
      <c r="A16822" s="30">
        <v>2017</v>
      </c>
      <c r="B16822" s="3" t="s">
        <v>17</v>
      </c>
      <c r="C16822" s="3" t="s">
        <v>27</v>
      </c>
      <c r="D16822" s="3" t="s">
        <v>264</v>
      </c>
      <c r="E16822" s="3">
        <v>141</v>
      </c>
      <c r="F16822" s="3">
        <v>644</v>
      </c>
      <c r="G16822" s="3">
        <v>644</v>
      </c>
      <c r="H16822" s="3">
        <v>35170814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3" t="str">
        <f>B16822&amp;" | "&amp;C16822&amp;" | "&amp;D16822</f>
        <v>documentazione_amministrativa / documentazione_contabile | FATTURA PASSIVA | Fattura</v>
      </c>
      <c r="Q16822" s="3" t="str">
        <f>VLOOKUP(P16822,'Classificazione UD'!A:B,2,FALSE)</f>
        <v>Fiscale</v>
      </c>
    </row>
    <row r="16823" spans="1:17" ht="15" customHeight="1" x14ac:dyDescent="0.25">
      <c r="A16823" s="30">
        <v>2017</v>
      </c>
      <c r="B16823" s="3" t="s">
        <v>20</v>
      </c>
      <c r="C16823" s="3" t="s">
        <v>265</v>
      </c>
      <c r="D16823" s="3" t="s">
        <v>266</v>
      </c>
      <c r="E16823" s="3">
        <v>275</v>
      </c>
      <c r="F16823" s="3">
        <v>550</v>
      </c>
      <c r="G16823" s="3">
        <v>550</v>
      </c>
      <c r="H16823" s="3">
        <v>8562537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s="3">
        <v>0</v>
      </c>
      <c r="P16823" s="3" t="str">
        <f>B16823&amp;" | "&amp;C16823&amp;" | "&amp;D16823</f>
        <v>documentazione_amministrativa / registri | Stampa registro | Documento Principale</v>
      </c>
      <c r="Q16823" s="3" t="str">
        <f>VLOOKUP(P16823,'Classificazione UD'!A:B,2,FALSE)</f>
        <v>Amministrativo</v>
      </c>
    </row>
    <row r="16824" spans="1:17" ht="15" customHeight="1" x14ac:dyDescent="0.25">
      <c r="A16824" s="30">
        <v>2017</v>
      </c>
      <c r="B16824" s="3" t="s">
        <v>20</v>
      </c>
      <c r="C16824" s="3" t="s">
        <v>265</v>
      </c>
      <c r="D16824" s="3" t="s">
        <v>266</v>
      </c>
      <c r="E16824" s="3">
        <v>7</v>
      </c>
      <c r="F16824" s="3">
        <v>14</v>
      </c>
      <c r="G16824" s="3">
        <v>14</v>
      </c>
      <c r="H16824" s="3">
        <v>34545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s="3">
        <v>0</v>
      </c>
      <c r="P16824" s="3" t="str">
        <f>B16824&amp;" | "&amp;C16824&amp;" | "&amp;D16824</f>
        <v>documentazione_amministrativa / registri | Stampa registro | Documento Principale</v>
      </c>
      <c r="Q16824" s="3" t="str">
        <f>VLOOKUP(P16824,'Classificazione UD'!A:B,2,FALSE)</f>
        <v>Amministrativo</v>
      </c>
    </row>
    <row r="16825" spans="1:17" ht="15" customHeight="1" x14ac:dyDescent="0.25">
      <c r="A16825" s="30">
        <v>2017</v>
      </c>
      <c r="B16825" s="3" t="s">
        <v>20</v>
      </c>
      <c r="C16825" s="3" t="s">
        <v>265</v>
      </c>
      <c r="D16825" s="3" t="s">
        <v>266</v>
      </c>
      <c r="E16825" s="3">
        <v>387</v>
      </c>
      <c r="F16825" s="3">
        <v>774</v>
      </c>
      <c r="G16825" s="3">
        <v>774</v>
      </c>
      <c r="H16825" s="3">
        <v>4460653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s="3">
        <v>0</v>
      </c>
      <c r="P16825" s="3" t="str">
        <f>B16825&amp;" | "&amp;C16825&amp;" | "&amp;D16825</f>
        <v>documentazione_amministrativa / registri | Stampa registro | Documento Principale</v>
      </c>
      <c r="Q16825" s="3" t="str">
        <f>VLOOKUP(P16825,'Classificazione UD'!A:B,2,FALSE)</f>
        <v>Amministrativo</v>
      </c>
    </row>
    <row r="16826" spans="1:17" ht="15" customHeight="1" x14ac:dyDescent="0.25">
      <c r="A16826" s="30">
        <v>2017</v>
      </c>
      <c r="B16826" s="3" t="s">
        <v>17</v>
      </c>
      <c r="C16826" s="3" t="s">
        <v>27</v>
      </c>
      <c r="D16826" s="3" t="s">
        <v>264</v>
      </c>
      <c r="E16826" s="3">
        <v>1532</v>
      </c>
      <c r="F16826" s="3">
        <v>6981</v>
      </c>
      <c r="G16826" s="3">
        <v>6981</v>
      </c>
      <c r="H16826" s="3">
        <v>354839279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s="3">
        <v>0</v>
      </c>
      <c r="P16826" s="3" t="str">
        <f>B16826&amp;" | "&amp;C16826&amp;" | "&amp;D16826</f>
        <v>documentazione_amministrativa / documentazione_contabile | FATTURA PASSIVA | Fattura</v>
      </c>
      <c r="Q16826" s="3" t="str">
        <f>VLOOKUP(P16826,'Classificazione UD'!A:B,2,FALSE)</f>
        <v>Fiscale</v>
      </c>
    </row>
    <row r="16827" spans="1:17" ht="15" customHeight="1" x14ac:dyDescent="0.25">
      <c r="A16827" s="30">
        <v>2017</v>
      </c>
      <c r="B16827" s="3" t="s">
        <v>17</v>
      </c>
      <c r="C16827" s="3" t="s">
        <v>27</v>
      </c>
      <c r="D16827" s="3" t="s">
        <v>54</v>
      </c>
      <c r="E16827" s="3">
        <v>517</v>
      </c>
      <c r="F16827" s="3">
        <v>2569</v>
      </c>
      <c r="G16827" s="3">
        <v>2569</v>
      </c>
      <c r="H16827" s="3">
        <v>100789281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 t="str">
        <f>B16827&amp;" | "&amp;C16827&amp;" | "&amp;D16827</f>
        <v>documentazione_amministrativa / documentazione_contabile | FATTURA PASSIVA | Nota di credito</v>
      </c>
      <c r="Q16827" s="3" t="str">
        <f>VLOOKUP(P16827,'Classificazione UD'!A:B,2,FALSE)</f>
        <v>Fiscale</v>
      </c>
    </row>
    <row r="16828" spans="1:17" ht="15" customHeight="1" x14ac:dyDescent="0.25">
      <c r="A16828" s="30">
        <v>2017</v>
      </c>
      <c r="B16828" s="3" t="s">
        <v>17</v>
      </c>
      <c r="C16828" s="3" t="s">
        <v>152</v>
      </c>
      <c r="D16828" s="3" t="s">
        <v>152</v>
      </c>
      <c r="E16828" s="3">
        <v>1</v>
      </c>
      <c r="F16828" s="3">
        <v>2</v>
      </c>
      <c r="G16828" s="3">
        <v>2</v>
      </c>
      <c r="H16828" s="3">
        <v>1116733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>
        <v>0</v>
      </c>
      <c r="O16828" s="3">
        <v>0</v>
      </c>
      <c r="P16828" s="3" t="str">
        <f>B16828&amp;" | "&amp;C16828&amp;" | "&amp;D16828</f>
        <v>documentazione_amministrativa / documentazione_contabile | LOTTO DI FATTURE | LOTTO DI FATTURE</v>
      </c>
      <c r="Q16828" s="3" t="str">
        <f>VLOOKUP(P16828,'Classificazione UD'!A:B,2,FALSE)</f>
        <v>Fiscale</v>
      </c>
    </row>
    <row r="16829" spans="1:17" ht="15" customHeight="1" x14ac:dyDescent="0.25">
      <c r="A16829" s="30">
        <v>2017</v>
      </c>
      <c r="B16829" s="3" t="s">
        <v>36</v>
      </c>
      <c r="C16829" s="3" t="s">
        <v>267</v>
      </c>
      <c r="D16829" s="3" t="s">
        <v>266</v>
      </c>
      <c r="E16829" s="3">
        <v>55</v>
      </c>
      <c r="F16829" s="3">
        <v>185</v>
      </c>
      <c r="G16829" s="3">
        <v>185</v>
      </c>
      <c r="H16829" s="3">
        <v>82800557</v>
      </c>
      <c r="I16829" s="3">
        <v>0</v>
      </c>
      <c r="J16829" s="3">
        <v>0</v>
      </c>
      <c r="K16829" s="3">
        <v>0</v>
      </c>
      <c r="L16829" s="3">
        <v>0</v>
      </c>
      <c r="M16829" s="3">
        <v>0</v>
      </c>
      <c r="N16829" s="3">
        <v>0</v>
      </c>
      <c r="O16829" s="3">
        <v>0</v>
      </c>
      <c r="P16829" s="3" t="str">
        <f>B16829&amp;" | "&amp;C16829&amp;" | "&amp;D16829</f>
        <v>documentazione_amministrativa / documenti_protocollati | Documento Protocollato | Documento Principale</v>
      </c>
      <c r="Q16829" s="3" t="str">
        <f>VLOOKUP(P16829,'Classificazione UD'!A:B,2,FALSE)</f>
        <v>Protocollo</v>
      </c>
    </row>
    <row r="16830" spans="1:17" ht="15" customHeight="1" x14ac:dyDescent="0.25">
      <c r="A16830" s="30">
        <v>2017</v>
      </c>
      <c r="B16830" s="3" t="s">
        <v>23</v>
      </c>
      <c r="C16830" s="3" t="s">
        <v>269</v>
      </c>
      <c r="D16830" s="3" t="s">
        <v>266</v>
      </c>
      <c r="E16830" s="3">
        <v>1</v>
      </c>
      <c r="F16830" s="3">
        <v>2</v>
      </c>
      <c r="G16830" s="3">
        <v>2</v>
      </c>
      <c r="H16830" s="3">
        <v>221898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0</v>
      </c>
      <c r="O16830" s="3">
        <v>0</v>
      </c>
      <c r="P16830" s="3" t="str">
        <f>B16830&amp;" | "&amp;C16830&amp;" | "&amp;D16830</f>
        <v>documentazione_amministrativa / altri_documenti | Documento Non Protocollato | Documento Principale</v>
      </c>
      <c r="Q16830" s="3" t="str">
        <f>VLOOKUP(P16830,'Classificazione UD'!A:B,2,FALSE)</f>
        <v>Amministrativo</v>
      </c>
    </row>
    <row r="16831" spans="1:17" ht="15" customHeight="1" x14ac:dyDescent="0.25">
      <c r="A16831" s="30">
        <v>2017</v>
      </c>
      <c r="B16831" s="3" t="s">
        <v>20</v>
      </c>
      <c r="C16831" s="3" t="s">
        <v>265</v>
      </c>
      <c r="D16831" s="3" t="s">
        <v>266</v>
      </c>
      <c r="E16831" s="3">
        <v>355</v>
      </c>
      <c r="F16831" s="3">
        <v>710</v>
      </c>
      <c r="G16831" s="3">
        <v>710</v>
      </c>
      <c r="H16831" s="3">
        <v>299893141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0</v>
      </c>
      <c r="O16831" s="3">
        <v>0</v>
      </c>
      <c r="P16831" s="3" t="str">
        <f>B16831&amp;" | "&amp;C16831&amp;" | "&amp;D16831</f>
        <v>documentazione_amministrativa / registri | Stampa registro | Documento Principale</v>
      </c>
      <c r="Q16831" s="3" t="str">
        <f>VLOOKUP(P16831,'Classificazione UD'!A:B,2,FALSE)</f>
        <v>Amministrativo</v>
      </c>
    </row>
    <row r="16832" spans="1:17" ht="15" customHeight="1" x14ac:dyDescent="0.25">
      <c r="A16832" s="30">
        <v>2017</v>
      </c>
      <c r="B16832" s="3" t="s">
        <v>20</v>
      </c>
      <c r="C16832" s="3" t="s">
        <v>265</v>
      </c>
      <c r="D16832" s="3" t="s">
        <v>266</v>
      </c>
      <c r="E16832" s="3">
        <v>23</v>
      </c>
      <c r="F16832" s="3">
        <v>46</v>
      </c>
      <c r="G16832" s="3">
        <v>46</v>
      </c>
      <c r="H16832" s="3">
        <v>119931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0</v>
      </c>
      <c r="O16832" s="3">
        <v>0</v>
      </c>
      <c r="P16832" s="3" t="str">
        <f>B16832&amp;" | "&amp;C16832&amp;" | "&amp;D16832</f>
        <v>documentazione_amministrativa / registri | Stampa registro | Documento Principale</v>
      </c>
      <c r="Q16832" s="3" t="str">
        <f>VLOOKUP(P16832,'Classificazione UD'!A:B,2,FALSE)</f>
        <v>Amministrativo</v>
      </c>
    </row>
    <row r="16833" spans="1:17" ht="15" customHeight="1" x14ac:dyDescent="0.25">
      <c r="A16833" s="30">
        <v>2017</v>
      </c>
      <c r="B16833" s="3" t="s">
        <v>20</v>
      </c>
      <c r="C16833" s="3" t="s">
        <v>265</v>
      </c>
      <c r="D16833" s="3" t="s">
        <v>266</v>
      </c>
      <c r="E16833" s="3">
        <v>82</v>
      </c>
      <c r="F16833" s="3">
        <v>164</v>
      </c>
      <c r="G16833" s="3">
        <v>164</v>
      </c>
      <c r="H16833" s="3">
        <v>514041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>
        <v>0</v>
      </c>
      <c r="O16833" s="3">
        <v>0</v>
      </c>
      <c r="P16833" s="3" t="str">
        <f>B16833&amp;" | "&amp;C16833&amp;" | "&amp;D16833</f>
        <v>documentazione_amministrativa / registri | Stampa registro | Documento Principale</v>
      </c>
      <c r="Q16833" s="3" t="str">
        <f>VLOOKUP(P16833,'Classificazione UD'!A:B,2,FALSE)</f>
        <v>Amministrativo</v>
      </c>
    </row>
    <row r="16834" spans="1:17" ht="15" customHeight="1" x14ac:dyDescent="0.25">
      <c r="A16834" s="30">
        <v>2017</v>
      </c>
      <c r="B16834" s="3" t="s">
        <v>20</v>
      </c>
      <c r="C16834" s="3" t="s">
        <v>265</v>
      </c>
      <c r="D16834" s="3" t="s">
        <v>266</v>
      </c>
      <c r="E16834" s="3">
        <v>310</v>
      </c>
      <c r="F16834" s="3">
        <v>620</v>
      </c>
      <c r="G16834" s="3">
        <v>620</v>
      </c>
      <c r="H16834" s="3">
        <v>36473816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 t="str">
        <f>B16834&amp;" | "&amp;C16834&amp;" | "&amp;D16834</f>
        <v>documentazione_amministrativa / registri | Stampa registro | Documento Principale</v>
      </c>
      <c r="Q16834" s="3" t="str">
        <f>VLOOKUP(P16834,'Classificazione UD'!A:B,2,FALSE)</f>
        <v>Amministrativo</v>
      </c>
    </row>
    <row r="16835" spans="1:17" ht="15" customHeight="1" x14ac:dyDescent="0.25">
      <c r="A16835" s="30">
        <v>2017</v>
      </c>
      <c r="B16835" s="3" t="s">
        <v>20</v>
      </c>
      <c r="C16835" s="3" t="s">
        <v>265</v>
      </c>
      <c r="D16835" s="3" t="s">
        <v>266</v>
      </c>
      <c r="E16835" s="3">
        <v>12</v>
      </c>
      <c r="F16835" s="3">
        <v>24</v>
      </c>
      <c r="G16835" s="3">
        <v>24</v>
      </c>
      <c r="H16835" s="3">
        <v>54464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s="3">
        <v>0</v>
      </c>
      <c r="P16835" s="3" t="str">
        <f>B16835&amp;" | "&amp;C16835&amp;" | "&amp;D16835</f>
        <v>documentazione_amministrativa / registri | Stampa registro | Documento Principale</v>
      </c>
      <c r="Q16835" s="3" t="str">
        <f>VLOOKUP(P16835,'Classificazione UD'!A:B,2,FALSE)</f>
        <v>Amministrativo</v>
      </c>
    </row>
    <row r="16836" spans="1:17" ht="15" customHeight="1" x14ac:dyDescent="0.25">
      <c r="A16836" s="30">
        <v>2017</v>
      </c>
      <c r="B16836" s="3" t="s">
        <v>20</v>
      </c>
      <c r="C16836" s="3" t="s">
        <v>265</v>
      </c>
      <c r="D16836" s="3" t="s">
        <v>266</v>
      </c>
      <c r="E16836" s="3">
        <v>45</v>
      </c>
      <c r="F16836" s="3">
        <v>90</v>
      </c>
      <c r="G16836" s="3">
        <v>90</v>
      </c>
      <c r="H16836" s="3">
        <v>558361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s="3">
        <v>0</v>
      </c>
      <c r="P16836" s="3" t="str">
        <f>B16836&amp;" | "&amp;C16836&amp;" | "&amp;D16836</f>
        <v>documentazione_amministrativa / registri | Stampa registro | Documento Principale</v>
      </c>
      <c r="Q16836" s="3" t="str">
        <f>VLOOKUP(P16836,'Classificazione UD'!A:B,2,FALSE)</f>
        <v>Amministrativo</v>
      </c>
    </row>
    <row r="16837" spans="1:17" ht="15" customHeight="1" x14ac:dyDescent="0.25">
      <c r="A16837" s="30">
        <v>2017</v>
      </c>
      <c r="B16837" s="3" t="s">
        <v>20</v>
      </c>
      <c r="C16837" s="3" t="s">
        <v>265</v>
      </c>
      <c r="D16837" s="3" t="s">
        <v>266</v>
      </c>
      <c r="E16837" s="3">
        <v>54</v>
      </c>
      <c r="F16837" s="3">
        <v>108</v>
      </c>
      <c r="G16837" s="3">
        <v>108</v>
      </c>
      <c r="H16837" s="3">
        <v>766638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s="3">
        <v>0</v>
      </c>
      <c r="P16837" s="3" t="str">
        <f>B16837&amp;" | "&amp;C16837&amp;" | "&amp;D16837</f>
        <v>documentazione_amministrativa / registri | Stampa registro | Documento Principale</v>
      </c>
      <c r="Q16837" s="3" t="str">
        <f>VLOOKUP(P16837,'Classificazione UD'!A:B,2,FALSE)</f>
        <v>Amministrativo</v>
      </c>
    </row>
    <row r="16838" spans="1:17" ht="15" customHeight="1" x14ac:dyDescent="0.25">
      <c r="A16838" s="30">
        <v>2017</v>
      </c>
      <c r="B16838" s="3" t="s">
        <v>20</v>
      </c>
      <c r="C16838" s="3" t="s">
        <v>265</v>
      </c>
      <c r="D16838" s="3" t="s">
        <v>266</v>
      </c>
      <c r="E16838" s="3">
        <v>244</v>
      </c>
      <c r="F16838" s="3">
        <v>488</v>
      </c>
      <c r="G16838" s="3">
        <v>488</v>
      </c>
      <c r="H16838" s="3">
        <v>4764929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s="3">
        <v>0</v>
      </c>
      <c r="P16838" s="3" t="str">
        <f>B16838&amp;" | "&amp;C16838&amp;" | "&amp;D16838</f>
        <v>documentazione_amministrativa / registri | Stampa registro | Documento Principale</v>
      </c>
      <c r="Q16838" s="3" t="str">
        <f>VLOOKUP(P16838,'Classificazione UD'!A:B,2,FALSE)</f>
        <v>Amministrativo</v>
      </c>
    </row>
    <row r="16839" spans="1:17" ht="15" customHeight="1" x14ac:dyDescent="0.25">
      <c r="A16839" s="30">
        <v>2017</v>
      </c>
      <c r="B16839" s="3" t="s">
        <v>20</v>
      </c>
      <c r="C16839" s="3" t="s">
        <v>265</v>
      </c>
      <c r="D16839" s="3" t="s">
        <v>266</v>
      </c>
      <c r="E16839" s="3">
        <v>10</v>
      </c>
      <c r="F16839" s="3">
        <v>20</v>
      </c>
      <c r="G16839" s="3">
        <v>20</v>
      </c>
      <c r="H16839" s="3">
        <v>54910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0</v>
      </c>
      <c r="P16839" s="3" t="str">
        <f>B16839&amp;" | "&amp;C16839&amp;" | "&amp;D16839</f>
        <v>documentazione_amministrativa / registri | Stampa registro | Documento Principale</v>
      </c>
      <c r="Q16839" s="3" t="str">
        <f>VLOOKUP(P16839,'Classificazione UD'!A:B,2,FALSE)</f>
        <v>Amministrativo</v>
      </c>
    </row>
    <row r="16840" spans="1:17" ht="15" customHeight="1" x14ac:dyDescent="0.25">
      <c r="A16840" s="30">
        <v>2017</v>
      </c>
      <c r="B16840" s="3" t="s">
        <v>20</v>
      </c>
      <c r="C16840" s="3" t="s">
        <v>265</v>
      </c>
      <c r="D16840" s="3" t="s">
        <v>266</v>
      </c>
      <c r="E16840" s="3">
        <v>62</v>
      </c>
      <c r="F16840" s="3">
        <v>124</v>
      </c>
      <c r="G16840" s="3">
        <v>124</v>
      </c>
      <c r="H16840" s="3">
        <v>345950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0</v>
      </c>
      <c r="O16840" s="3">
        <v>0</v>
      </c>
      <c r="P16840" s="3" t="str">
        <f>B16840&amp;" | "&amp;C16840&amp;" | "&amp;D16840</f>
        <v>documentazione_amministrativa / registri | Stampa registro | Documento Principale</v>
      </c>
      <c r="Q16840" s="3" t="str">
        <f>VLOOKUP(P16840,'Classificazione UD'!A:B,2,FALSE)</f>
        <v>Amministrativo</v>
      </c>
    </row>
    <row r="16841" spans="1:17" ht="15" customHeight="1" x14ac:dyDescent="0.25">
      <c r="A16841" s="30">
        <v>2017</v>
      </c>
      <c r="B16841" s="3" t="s">
        <v>20</v>
      </c>
      <c r="C16841" s="3" t="s">
        <v>265</v>
      </c>
      <c r="D16841" s="3" t="s">
        <v>266</v>
      </c>
      <c r="E16841" s="3">
        <v>297</v>
      </c>
      <c r="F16841" s="3">
        <v>594</v>
      </c>
      <c r="G16841" s="3">
        <v>594</v>
      </c>
      <c r="H16841" s="3">
        <v>4010177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s="3">
        <v>0</v>
      </c>
      <c r="P16841" s="3" t="str">
        <f>B16841&amp;" | "&amp;C16841&amp;" | "&amp;D16841</f>
        <v>documentazione_amministrativa / registri | Stampa registro | Documento Principale</v>
      </c>
      <c r="Q16841" s="3" t="str">
        <f>VLOOKUP(P16841,'Classificazione UD'!A:B,2,FALSE)</f>
        <v>Amministrativo</v>
      </c>
    </row>
    <row r="16842" spans="1:17" ht="15" customHeight="1" x14ac:dyDescent="0.25">
      <c r="A16842" s="30">
        <v>2017</v>
      </c>
      <c r="B16842" s="3" t="s">
        <v>20</v>
      </c>
      <c r="C16842" s="3" t="s">
        <v>265</v>
      </c>
      <c r="D16842" s="3" t="s">
        <v>266</v>
      </c>
      <c r="E16842" s="3">
        <v>169</v>
      </c>
      <c r="F16842" s="3">
        <v>338</v>
      </c>
      <c r="G16842" s="3">
        <v>338</v>
      </c>
      <c r="H16842" s="3">
        <v>1287468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s="3">
        <v>0</v>
      </c>
      <c r="P16842" s="3" t="str">
        <f>B16842&amp;" | "&amp;C16842&amp;" | "&amp;D16842</f>
        <v>documentazione_amministrativa / registri | Stampa registro | Documento Principale</v>
      </c>
      <c r="Q16842" s="3" t="str">
        <f>VLOOKUP(P16842,'Classificazione UD'!A:B,2,FALSE)</f>
        <v>Amministrativo</v>
      </c>
    </row>
    <row r="16843" spans="1:17" ht="15" customHeight="1" x14ac:dyDescent="0.25">
      <c r="A16843" s="30">
        <v>2017</v>
      </c>
      <c r="B16843" s="3" t="s">
        <v>17</v>
      </c>
      <c r="C16843" s="3" t="s">
        <v>27</v>
      </c>
      <c r="D16843" s="3" t="s">
        <v>264</v>
      </c>
      <c r="E16843" s="3">
        <v>103</v>
      </c>
      <c r="F16843" s="3">
        <v>514</v>
      </c>
      <c r="G16843" s="3">
        <v>514</v>
      </c>
      <c r="H16843" s="3">
        <v>23545235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s="3">
        <v>0</v>
      </c>
      <c r="P16843" s="3" t="str">
        <f>B16843&amp;" | "&amp;C16843&amp;" | "&amp;D16843</f>
        <v>documentazione_amministrativa / documentazione_contabile | FATTURA PASSIVA | Fattura</v>
      </c>
      <c r="Q16843" s="3" t="str">
        <f>VLOOKUP(P16843,'Classificazione UD'!A:B,2,FALSE)</f>
        <v>Fiscale</v>
      </c>
    </row>
    <row r="16844" spans="1:17" ht="15" customHeight="1" x14ac:dyDescent="0.25">
      <c r="A16844" s="30">
        <v>2017</v>
      </c>
      <c r="B16844" s="3" t="s">
        <v>20</v>
      </c>
      <c r="C16844" s="3" t="s">
        <v>265</v>
      </c>
      <c r="D16844" s="3" t="s">
        <v>266</v>
      </c>
      <c r="E16844" s="3">
        <v>245</v>
      </c>
      <c r="F16844" s="3">
        <v>490</v>
      </c>
      <c r="G16844" s="3">
        <v>490</v>
      </c>
      <c r="H16844" s="3">
        <v>23301578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s="3">
        <v>0</v>
      </c>
      <c r="P16844" s="3" t="str">
        <f>B16844&amp;" | "&amp;C16844&amp;" | "&amp;D16844</f>
        <v>documentazione_amministrativa / registri | Stampa registro | Documento Principale</v>
      </c>
      <c r="Q16844" s="3" t="str">
        <f>VLOOKUP(P16844,'Classificazione UD'!A:B,2,FALSE)</f>
        <v>Amministrativo</v>
      </c>
    </row>
    <row r="16845" spans="1:17" ht="15" customHeight="1" x14ac:dyDescent="0.25">
      <c r="A16845" s="30">
        <v>2017</v>
      </c>
      <c r="B16845" s="3" t="s">
        <v>20</v>
      </c>
      <c r="C16845" s="3" t="s">
        <v>265</v>
      </c>
      <c r="D16845" s="3" t="s">
        <v>266</v>
      </c>
      <c r="E16845" s="3">
        <v>18</v>
      </c>
      <c r="F16845" s="3">
        <v>36</v>
      </c>
      <c r="G16845" s="3">
        <v>36</v>
      </c>
      <c r="H16845" s="3">
        <v>102124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>
        <v>0</v>
      </c>
      <c r="O16845" s="3">
        <v>0</v>
      </c>
      <c r="P16845" s="3" t="str">
        <f>B16845&amp;" | "&amp;C16845&amp;" | "&amp;D16845</f>
        <v>documentazione_amministrativa / registri | Stampa registro | Documento Principale</v>
      </c>
      <c r="Q16845" s="3" t="str">
        <f>VLOOKUP(P16845,'Classificazione UD'!A:B,2,FALSE)</f>
        <v>Amministrativo</v>
      </c>
    </row>
    <row r="16846" spans="1:17" ht="15" customHeight="1" x14ac:dyDescent="0.25">
      <c r="A16846" s="30">
        <v>2017</v>
      </c>
      <c r="B16846" s="3" t="s">
        <v>20</v>
      </c>
      <c r="C16846" s="3" t="s">
        <v>265</v>
      </c>
      <c r="D16846" s="3" t="s">
        <v>266</v>
      </c>
      <c r="E16846" s="3">
        <v>1</v>
      </c>
      <c r="F16846" s="3">
        <v>2</v>
      </c>
      <c r="G16846" s="3">
        <v>2</v>
      </c>
      <c r="H16846" s="3">
        <v>4787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>
        <v>0</v>
      </c>
      <c r="O16846" s="3">
        <v>0</v>
      </c>
      <c r="P16846" s="3" t="str">
        <f>B16846&amp;" | "&amp;C16846&amp;" | "&amp;D16846</f>
        <v>documentazione_amministrativa / registri | Stampa registro | Documento Principale</v>
      </c>
      <c r="Q16846" s="3" t="str">
        <f>VLOOKUP(P16846,'Classificazione UD'!A:B,2,FALSE)</f>
        <v>Amministrativo</v>
      </c>
    </row>
    <row r="16847" spans="1:17" ht="15" customHeight="1" x14ac:dyDescent="0.25">
      <c r="A16847" s="30">
        <v>2017</v>
      </c>
      <c r="B16847" s="3" t="s">
        <v>20</v>
      </c>
      <c r="C16847" s="3" t="s">
        <v>265</v>
      </c>
      <c r="D16847" s="3" t="s">
        <v>266</v>
      </c>
      <c r="E16847" s="3">
        <v>13</v>
      </c>
      <c r="F16847" s="3">
        <v>26</v>
      </c>
      <c r="G16847" s="3">
        <v>26</v>
      </c>
      <c r="H16847" s="3">
        <v>62698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 t="str">
        <f>B16847&amp;" | "&amp;C16847&amp;" | "&amp;D16847</f>
        <v>documentazione_amministrativa / registri | Stampa registro | Documento Principale</v>
      </c>
      <c r="Q16847" s="3" t="str">
        <f>VLOOKUP(P16847,'Classificazione UD'!A:B,2,FALSE)</f>
        <v>Amministrativo</v>
      </c>
    </row>
    <row r="16848" spans="1:17" ht="15" customHeight="1" x14ac:dyDescent="0.25">
      <c r="A16848" s="30">
        <v>2017</v>
      </c>
      <c r="B16848" s="3" t="s">
        <v>20</v>
      </c>
      <c r="C16848" s="3" t="s">
        <v>265</v>
      </c>
      <c r="D16848" s="3" t="s">
        <v>266</v>
      </c>
      <c r="E16848" s="3">
        <v>19</v>
      </c>
      <c r="F16848" s="3">
        <v>38</v>
      </c>
      <c r="G16848" s="3">
        <v>38</v>
      </c>
      <c r="H16848" s="3">
        <v>123186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 t="str">
        <f>B16848&amp;" | "&amp;C16848&amp;" | "&amp;D16848</f>
        <v>documentazione_amministrativa / registri | Stampa registro | Documento Principale</v>
      </c>
      <c r="Q16848" s="3" t="str">
        <f>VLOOKUP(P16848,'Classificazione UD'!A:B,2,FALSE)</f>
        <v>Amministrativo</v>
      </c>
    </row>
    <row r="16849" spans="1:17" ht="15" customHeight="1" x14ac:dyDescent="0.25">
      <c r="A16849" s="30">
        <v>2017</v>
      </c>
      <c r="B16849" s="3" t="s">
        <v>20</v>
      </c>
      <c r="C16849" s="3" t="s">
        <v>265</v>
      </c>
      <c r="D16849" s="3" t="s">
        <v>266</v>
      </c>
      <c r="E16849" s="3">
        <v>12</v>
      </c>
      <c r="F16849" s="3">
        <v>24</v>
      </c>
      <c r="G16849" s="3">
        <v>24</v>
      </c>
      <c r="H16849" s="3">
        <v>196984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>
        <v>0</v>
      </c>
      <c r="O16849" s="3">
        <v>0</v>
      </c>
      <c r="P16849" s="3" t="str">
        <f>B16849&amp;" | "&amp;C16849&amp;" | "&amp;D16849</f>
        <v>documentazione_amministrativa / registri | Stampa registro | Documento Principale</v>
      </c>
      <c r="Q16849" s="3" t="str">
        <f>VLOOKUP(P16849,'Classificazione UD'!A:B,2,FALSE)</f>
        <v>Amministrativo</v>
      </c>
    </row>
    <row r="16850" spans="1:17" ht="15" customHeight="1" x14ac:dyDescent="0.25">
      <c r="A16850" s="30">
        <v>2017</v>
      </c>
      <c r="B16850" s="3" t="s">
        <v>20</v>
      </c>
      <c r="C16850" s="3" t="s">
        <v>265</v>
      </c>
      <c r="D16850" s="3" t="s">
        <v>266</v>
      </c>
      <c r="E16850" s="3">
        <v>266</v>
      </c>
      <c r="F16850" s="3">
        <v>532</v>
      </c>
      <c r="G16850" s="3">
        <v>532</v>
      </c>
      <c r="H16850" s="3">
        <v>4518928</v>
      </c>
      <c r="I16850" s="3">
        <v>0</v>
      </c>
      <c r="J16850" s="3">
        <v>0</v>
      </c>
      <c r="K16850" s="3">
        <v>0</v>
      </c>
      <c r="L16850" s="3">
        <v>0</v>
      </c>
      <c r="M16850" s="3">
        <v>0</v>
      </c>
      <c r="N16850" s="3">
        <v>0</v>
      </c>
      <c r="O16850" s="3">
        <v>0</v>
      </c>
      <c r="P16850" s="3" t="str">
        <f>B16850&amp;" | "&amp;C16850&amp;" | "&amp;D16850</f>
        <v>documentazione_amministrativa / registri | Stampa registro | Documento Principale</v>
      </c>
      <c r="Q16850" s="3" t="str">
        <f>VLOOKUP(P16850,'Classificazione UD'!A:B,2,FALSE)</f>
        <v>Amministrativo</v>
      </c>
    </row>
    <row r="16851" spans="1:17" ht="15" customHeight="1" x14ac:dyDescent="0.25">
      <c r="A16851" s="30">
        <v>2017</v>
      </c>
      <c r="B16851" s="3" t="s">
        <v>20</v>
      </c>
      <c r="C16851" s="3" t="s">
        <v>265</v>
      </c>
      <c r="D16851" s="3" t="s">
        <v>266</v>
      </c>
      <c r="E16851" s="3">
        <v>9</v>
      </c>
      <c r="F16851" s="3">
        <v>18</v>
      </c>
      <c r="G16851" s="3">
        <v>18</v>
      </c>
      <c r="H16851" s="3">
        <v>48722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0</v>
      </c>
      <c r="O16851" s="3">
        <v>0</v>
      </c>
      <c r="P16851" s="3" t="str">
        <f>B16851&amp;" | "&amp;C16851&amp;" | "&amp;D16851</f>
        <v>documentazione_amministrativa / registri | Stampa registro | Documento Principale</v>
      </c>
      <c r="Q16851" s="3" t="str">
        <f>VLOOKUP(P16851,'Classificazione UD'!A:B,2,FALSE)</f>
        <v>Amministrativo</v>
      </c>
    </row>
    <row r="16852" spans="1:17" ht="15" customHeight="1" x14ac:dyDescent="0.25">
      <c r="A16852" s="30">
        <v>2017</v>
      </c>
      <c r="B16852" s="3" t="s">
        <v>20</v>
      </c>
      <c r="C16852" s="3" t="s">
        <v>265</v>
      </c>
      <c r="D16852" s="3" t="s">
        <v>266</v>
      </c>
      <c r="E16852" s="3">
        <v>245</v>
      </c>
      <c r="F16852" s="3">
        <v>490</v>
      </c>
      <c r="G16852" s="3">
        <v>490</v>
      </c>
      <c r="H16852" s="3">
        <v>3313510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0</v>
      </c>
      <c r="O16852" s="3">
        <v>0</v>
      </c>
      <c r="P16852" s="3" t="str">
        <f>B16852&amp;" | "&amp;C16852&amp;" | "&amp;D16852</f>
        <v>documentazione_amministrativa / registri | Stampa registro | Documento Principale</v>
      </c>
      <c r="Q16852" s="3" t="str">
        <f>VLOOKUP(P16852,'Classificazione UD'!A:B,2,FALSE)</f>
        <v>Amministrativo</v>
      </c>
    </row>
    <row r="16853" spans="1:17" ht="15" customHeight="1" x14ac:dyDescent="0.25">
      <c r="A16853" s="30">
        <v>2017</v>
      </c>
      <c r="B16853" s="3" t="s">
        <v>17</v>
      </c>
      <c r="C16853" s="3" t="s">
        <v>27</v>
      </c>
      <c r="D16853" s="3" t="s">
        <v>264</v>
      </c>
      <c r="E16853" s="3">
        <v>45</v>
      </c>
      <c r="F16853" s="3">
        <v>193</v>
      </c>
      <c r="G16853" s="3">
        <v>193</v>
      </c>
      <c r="H16853" s="3">
        <v>10817354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s="3">
        <v>0</v>
      </c>
      <c r="P16853" s="3" t="str">
        <f>B16853&amp;" | "&amp;C16853&amp;" | "&amp;D16853</f>
        <v>documentazione_amministrativa / documentazione_contabile | FATTURA PASSIVA | Fattura</v>
      </c>
      <c r="Q16853" s="3" t="str">
        <f>VLOOKUP(P16853,'Classificazione UD'!A:B,2,FALSE)</f>
        <v>Fiscale</v>
      </c>
    </row>
    <row r="16854" spans="1:17" ht="15" customHeight="1" x14ac:dyDescent="0.25">
      <c r="A16854" s="30">
        <v>2017</v>
      </c>
      <c r="B16854" s="3" t="s">
        <v>20</v>
      </c>
      <c r="C16854" s="3" t="s">
        <v>265</v>
      </c>
      <c r="D16854" s="3" t="s">
        <v>266</v>
      </c>
      <c r="E16854" s="3">
        <v>247</v>
      </c>
      <c r="F16854" s="3">
        <v>494</v>
      </c>
      <c r="G16854" s="3">
        <v>494</v>
      </c>
      <c r="H16854" s="3">
        <v>3614005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s="3">
        <v>0</v>
      </c>
      <c r="P16854" s="3" t="str">
        <f>B16854&amp;" | "&amp;C16854&amp;" | "&amp;D16854</f>
        <v>documentazione_amministrativa / registri | Stampa registro | Documento Principale</v>
      </c>
      <c r="Q16854" s="3" t="str">
        <f>VLOOKUP(P16854,'Classificazione UD'!A:B,2,FALSE)</f>
        <v>Amministrativo</v>
      </c>
    </row>
    <row r="16855" spans="1:17" ht="15" customHeight="1" x14ac:dyDescent="0.25">
      <c r="A16855" s="30">
        <v>2017</v>
      </c>
      <c r="B16855" s="3" t="s">
        <v>20</v>
      </c>
      <c r="C16855" s="3" t="s">
        <v>265</v>
      </c>
      <c r="D16855" s="3" t="s">
        <v>266</v>
      </c>
      <c r="E16855" s="3">
        <v>170</v>
      </c>
      <c r="F16855" s="3">
        <v>340</v>
      </c>
      <c r="G16855" s="3">
        <v>340</v>
      </c>
      <c r="H16855" s="3">
        <v>1280192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>
        <v>0</v>
      </c>
      <c r="O16855" s="3">
        <v>0</v>
      </c>
      <c r="P16855" s="3" t="str">
        <f>B16855&amp;" | "&amp;C16855&amp;" | "&amp;D16855</f>
        <v>documentazione_amministrativa / registri | Stampa registro | Documento Principale</v>
      </c>
      <c r="Q16855" s="3" t="str">
        <f>VLOOKUP(P16855,'Classificazione UD'!A:B,2,FALSE)</f>
        <v>Amministrativo</v>
      </c>
    </row>
    <row r="16856" spans="1:17" ht="15" customHeight="1" x14ac:dyDescent="0.25">
      <c r="A16856" s="30">
        <v>2017</v>
      </c>
      <c r="B16856" s="3" t="s">
        <v>20</v>
      </c>
      <c r="C16856" s="3" t="s">
        <v>265</v>
      </c>
      <c r="D16856" s="3" t="s">
        <v>266</v>
      </c>
      <c r="E16856" s="3">
        <v>45</v>
      </c>
      <c r="F16856" s="3">
        <v>90</v>
      </c>
      <c r="G16856" s="3">
        <v>90</v>
      </c>
      <c r="H16856" s="3">
        <v>240410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0</v>
      </c>
      <c r="O16856" s="3">
        <v>0</v>
      </c>
      <c r="P16856" s="3" t="str">
        <f>B16856&amp;" | "&amp;C16856&amp;" | "&amp;D16856</f>
        <v>documentazione_amministrativa / registri | Stampa registro | Documento Principale</v>
      </c>
      <c r="Q16856" s="3" t="str">
        <f>VLOOKUP(P16856,'Classificazione UD'!A:B,2,FALSE)</f>
        <v>Amministrativo</v>
      </c>
    </row>
    <row r="16857" spans="1:17" ht="15" customHeight="1" x14ac:dyDescent="0.25">
      <c r="A16857" s="30">
        <v>2017</v>
      </c>
      <c r="B16857" s="3" t="s">
        <v>20</v>
      </c>
      <c r="C16857" s="3" t="s">
        <v>265</v>
      </c>
      <c r="D16857" s="3" t="s">
        <v>266</v>
      </c>
      <c r="E16857" s="3">
        <v>82</v>
      </c>
      <c r="F16857" s="3">
        <v>164</v>
      </c>
      <c r="G16857" s="3">
        <v>164</v>
      </c>
      <c r="H16857" s="3">
        <v>434226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 t="str">
        <f>B16857&amp;" | "&amp;C16857&amp;" | "&amp;D16857</f>
        <v>documentazione_amministrativa / registri | Stampa registro | Documento Principale</v>
      </c>
      <c r="Q16857" s="3" t="str">
        <f>VLOOKUP(P16857,'Classificazione UD'!A:B,2,FALSE)</f>
        <v>Amministrativo</v>
      </c>
    </row>
    <row r="16858" spans="1:17" ht="15" customHeight="1" x14ac:dyDescent="0.25">
      <c r="A16858" s="30">
        <v>2017</v>
      </c>
      <c r="B16858" s="3" t="s">
        <v>20</v>
      </c>
      <c r="C16858" s="3" t="s">
        <v>265</v>
      </c>
      <c r="D16858" s="3" t="s">
        <v>266</v>
      </c>
      <c r="E16858" s="3">
        <v>33</v>
      </c>
      <c r="F16858" s="3">
        <v>66</v>
      </c>
      <c r="G16858" s="3">
        <v>66</v>
      </c>
      <c r="H16858" s="3">
        <v>163495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0</v>
      </c>
      <c r="O16858" s="3">
        <v>0</v>
      </c>
      <c r="P16858" s="3" t="str">
        <f>B16858&amp;" | "&amp;C16858&amp;" | "&amp;D16858</f>
        <v>documentazione_amministrativa / registri | Stampa registro | Documento Principale</v>
      </c>
      <c r="Q16858" s="3" t="str">
        <f>VLOOKUP(P16858,'Classificazione UD'!A:B,2,FALSE)</f>
        <v>Amministrativo</v>
      </c>
    </row>
    <row r="16859" spans="1:17" ht="15" customHeight="1" x14ac:dyDescent="0.25">
      <c r="A16859" s="30">
        <v>2017</v>
      </c>
      <c r="B16859" s="3" t="s">
        <v>17</v>
      </c>
      <c r="C16859" s="3" t="s">
        <v>27</v>
      </c>
      <c r="D16859" s="3" t="s">
        <v>264</v>
      </c>
      <c r="E16859" s="3">
        <v>24</v>
      </c>
      <c r="F16859" s="3">
        <v>107</v>
      </c>
      <c r="G16859" s="3">
        <v>107</v>
      </c>
      <c r="H16859" s="3">
        <v>3072872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s="3">
        <v>0</v>
      </c>
      <c r="P16859" s="3" t="str">
        <f>B16859&amp;" | "&amp;C16859&amp;" | "&amp;D16859</f>
        <v>documentazione_amministrativa / documentazione_contabile | FATTURA PASSIVA | Fattura</v>
      </c>
      <c r="Q16859" s="3" t="str">
        <f>VLOOKUP(P16859,'Classificazione UD'!A:B,2,FALSE)</f>
        <v>Fiscale</v>
      </c>
    </row>
    <row r="16860" spans="1:17" ht="15" customHeight="1" x14ac:dyDescent="0.25">
      <c r="A16860" s="30">
        <v>2017</v>
      </c>
      <c r="B16860" s="3" t="s">
        <v>17</v>
      </c>
      <c r="C16860" s="3" t="s">
        <v>27</v>
      </c>
      <c r="D16860" s="3" t="s">
        <v>54</v>
      </c>
      <c r="E16860" s="3">
        <v>4</v>
      </c>
      <c r="F16860" s="3">
        <v>19</v>
      </c>
      <c r="G16860" s="3">
        <v>19</v>
      </c>
      <c r="H16860" s="3">
        <v>1370801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>
        <v>0</v>
      </c>
      <c r="O16860" s="3">
        <v>0</v>
      </c>
      <c r="P16860" s="3" t="str">
        <f>B16860&amp;" | "&amp;C16860&amp;" | "&amp;D16860</f>
        <v>documentazione_amministrativa / documentazione_contabile | FATTURA PASSIVA | Nota di credito</v>
      </c>
      <c r="Q16860" s="3" t="str">
        <f>VLOOKUP(P16860,'Classificazione UD'!A:B,2,FALSE)</f>
        <v>Fiscale</v>
      </c>
    </row>
    <row r="16861" spans="1:17" ht="15" customHeight="1" x14ac:dyDescent="0.25">
      <c r="A16861" s="30">
        <v>2017</v>
      </c>
      <c r="B16861" s="3" t="s">
        <v>20</v>
      </c>
      <c r="C16861" s="3" t="s">
        <v>265</v>
      </c>
      <c r="D16861" s="3" t="s">
        <v>266</v>
      </c>
      <c r="E16861" s="3">
        <v>229</v>
      </c>
      <c r="F16861" s="3">
        <v>458</v>
      </c>
      <c r="G16861" s="3">
        <v>458</v>
      </c>
      <c r="H16861" s="3">
        <v>5254323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 t="str">
        <f>B16861&amp;" | "&amp;C16861&amp;" | "&amp;D16861</f>
        <v>documentazione_amministrativa / registri | Stampa registro | Documento Principale</v>
      </c>
      <c r="Q16861" s="3" t="str">
        <f>VLOOKUP(P16861,'Classificazione UD'!A:B,2,FALSE)</f>
        <v>Amministrativo</v>
      </c>
    </row>
    <row r="16862" spans="1:17" ht="15" customHeight="1" x14ac:dyDescent="0.25">
      <c r="A16862" s="30">
        <v>2017</v>
      </c>
      <c r="B16862" s="3" t="s">
        <v>20</v>
      </c>
      <c r="C16862" s="3" t="s">
        <v>265</v>
      </c>
      <c r="D16862" s="3" t="s">
        <v>266</v>
      </c>
      <c r="E16862" s="3">
        <v>257</v>
      </c>
      <c r="F16862" s="3">
        <v>514</v>
      </c>
      <c r="G16862" s="3">
        <v>514</v>
      </c>
      <c r="H16862" s="3">
        <v>3772435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0</v>
      </c>
      <c r="O16862" s="3">
        <v>0</v>
      </c>
      <c r="P16862" s="3" t="str">
        <f>B16862&amp;" | "&amp;C16862&amp;" | "&amp;D16862</f>
        <v>documentazione_amministrativa / registri | Stampa registro | Documento Principale</v>
      </c>
      <c r="Q16862" s="3" t="str">
        <f>VLOOKUP(P16862,'Classificazione UD'!A:B,2,FALSE)</f>
        <v>Amministrativo</v>
      </c>
    </row>
    <row r="16863" spans="1:17" ht="15" customHeight="1" x14ac:dyDescent="0.25">
      <c r="A16863" s="30">
        <v>2017</v>
      </c>
      <c r="B16863" s="3" t="s">
        <v>20</v>
      </c>
      <c r="C16863" s="3" t="s">
        <v>265</v>
      </c>
      <c r="D16863" s="3" t="s">
        <v>266</v>
      </c>
      <c r="E16863" s="3">
        <v>1</v>
      </c>
      <c r="F16863" s="3">
        <v>2</v>
      </c>
      <c r="G16863" s="3">
        <v>2</v>
      </c>
      <c r="H16863" s="3">
        <v>4491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0</v>
      </c>
      <c r="O16863" s="3">
        <v>0</v>
      </c>
      <c r="P16863" s="3" t="str">
        <f>B16863&amp;" | "&amp;C16863&amp;" | "&amp;D16863</f>
        <v>documentazione_amministrativa / registri | Stampa registro | Documento Principale</v>
      </c>
      <c r="Q16863" s="3" t="str">
        <f>VLOOKUP(P16863,'Classificazione UD'!A:B,2,FALSE)</f>
        <v>Amministrativo</v>
      </c>
    </row>
    <row r="16864" spans="1:17" ht="15" customHeight="1" x14ac:dyDescent="0.25">
      <c r="A16864" s="30">
        <v>2017</v>
      </c>
      <c r="B16864" s="3" t="s">
        <v>17</v>
      </c>
      <c r="C16864" s="3" t="s">
        <v>27</v>
      </c>
      <c r="D16864" s="3" t="s">
        <v>264</v>
      </c>
      <c r="E16864" s="3">
        <v>93</v>
      </c>
      <c r="F16864" s="3">
        <v>412</v>
      </c>
      <c r="G16864" s="3">
        <v>412</v>
      </c>
      <c r="H16864" s="3">
        <v>24578219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s="3">
        <v>0</v>
      </c>
      <c r="P16864" s="3" t="str">
        <f>B16864&amp;" | "&amp;C16864&amp;" | "&amp;D16864</f>
        <v>documentazione_amministrativa / documentazione_contabile | FATTURA PASSIVA | Fattura</v>
      </c>
      <c r="Q16864" s="3" t="str">
        <f>VLOOKUP(P16864,'Classificazione UD'!A:B,2,FALSE)</f>
        <v>Fiscale</v>
      </c>
    </row>
    <row r="16865" spans="1:17" ht="15" customHeight="1" x14ac:dyDescent="0.25">
      <c r="A16865" s="30">
        <v>2017</v>
      </c>
      <c r="B16865" s="3" t="s">
        <v>17</v>
      </c>
      <c r="C16865" s="3" t="s">
        <v>27</v>
      </c>
      <c r="D16865" s="3" t="s">
        <v>54</v>
      </c>
      <c r="E16865" s="3">
        <v>2</v>
      </c>
      <c r="F16865" s="3">
        <v>10</v>
      </c>
      <c r="G16865" s="3">
        <v>10</v>
      </c>
      <c r="H16865" s="3">
        <v>564385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0</v>
      </c>
      <c r="O16865" s="3">
        <v>0</v>
      </c>
      <c r="P16865" s="3" t="str">
        <f>B16865&amp;" | "&amp;C16865&amp;" | "&amp;D16865</f>
        <v>documentazione_amministrativa / documentazione_contabile | FATTURA PASSIVA | Nota di credito</v>
      </c>
      <c r="Q16865" s="3" t="str">
        <f>VLOOKUP(P16865,'Classificazione UD'!A:B,2,FALSE)</f>
        <v>Fiscale</v>
      </c>
    </row>
    <row r="16866" spans="1:17" ht="15" customHeight="1" x14ac:dyDescent="0.25">
      <c r="A16866" s="30">
        <v>2017</v>
      </c>
      <c r="B16866" s="3" t="s">
        <v>20</v>
      </c>
      <c r="C16866" s="3" t="s">
        <v>265</v>
      </c>
      <c r="D16866" s="3" t="s">
        <v>266</v>
      </c>
      <c r="E16866" s="3">
        <v>281</v>
      </c>
      <c r="F16866" s="3">
        <v>562</v>
      </c>
      <c r="G16866" s="3">
        <v>562</v>
      </c>
      <c r="H16866" s="3">
        <v>8727282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0</v>
      </c>
      <c r="O16866" s="3">
        <v>0</v>
      </c>
      <c r="P16866" s="3" t="str">
        <f>B16866&amp;" | "&amp;C16866&amp;" | "&amp;D16866</f>
        <v>documentazione_amministrativa / registri | Stampa registro | Documento Principale</v>
      </c>
      <c r="Q16866" s="3" t="str">
        <f>VLOOKUP(P16866,'Classificazione UD'!A:B,2,FALSE)</f>
        <v>Amministrativo</v>
      </c>
    </row>
    <row r="16867" spans="1:17" ht="15" customHeight="1" x14ac:dyDescent="0.25">
      <c r="A16867" s="30">
        <v>2017</v>
      </c>
      <c r="B16867" s="3" t="s">
        <v>20</v>
      </c>
      <c r="C16867" s="3" t="s">
        <v>265</v>
      </c>
      <c r="D16867" s="3" t="s">
        <v>266</v>
      </c>
      <c r="E16867" s="3">
        <v>2</v>
      </c>
      <c r="F16867" s="3">
        <v>4</v>
      </c>
      <c r="G16867" s="3">
        <v>4</v>
      </c>
      <c r="H16867" s="3">
        <v>11030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>
        <v>0</v>
      </c>
      <c r="O16867" s="3">
        <v>0</v>
      </c>
      <c r="P16867" s="3" t="str">
        <f>B16867&amp;" | "&amp;C16867&amp;" | "&amp;D16867</f>
        <v>documentazione_amministrativa / registri | Stampa registro | Documento Principale</v>
      </c>
      <c r="Q16867" s="3" t="str">
        <f>VLOOKUP(P16867,'Classificazione UD'!A:B,2,FALSE)</f>
        <v>Amministrativo</v>
      </c>
    </row>
    <row r="16868" spans="1:17" ht="15" customHeight="1" x14ac:dyDescent="0.25">
      <c r="A16868" s="30">
        <v>2017</v>
      </c>
      <c r="B16868" s="3" t="s">
        <v>20</v>
      </c>
      <c r="C16868" s="3" t="s">
        <v>265</v>
      </c>
      <c r="D16868" s="3" t="s">
        <v>266</v>
      </c>
      <c r="E16868" s="3">
        <v>242</v>
      </c>
      <c r="F16868" s="3">
        <v>484</v>
      </c>
      <c r="G16868" s="3">
        <v>484</v>
      </c>
      <c r="H16868" s="3">
        <v>2572293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 t="str">
        <f>B16868&amp;" | "&amp;C16868&amp;" | "&amp;D16868</f>
        <v>documentazione_amministrativa / registri | Stampa registro | Documento Principale</v>
      </c>
      <c r="Q16868" s="3" t="str">
        <f>VLOOKUP(P16868,'Classificazione UD'!A:B,2,FALSE)</f>
        <v>Amministrativo</v>
      </c>
    </row>
    <row r="16869" spans="1:17" ht="15" customHeight="1" x14ac:dyDescent="0.25">
      <c r="A16869" s="30">
        <v>2017</v>
      </c>
      <c r="B16869" s="3" t="s">
        <v>20</v>
      </c>
      <c r="C16869" s="3" t="s">
        <v>265</v>
      </c>
      <c r="D16869" s="3" t="s">
        <v>266</v>
      </c>
      <c r="E16869" s="3">
        <v>5</v>
      </c>
      <c r="F16869" s="3">
        <v>10</v>
      </c>
      <c r="G16869" s="3">
        <v>10</v>
      </c>
      <c r="H16869" s="3">
        <v>72667</v>
      </c>
      <c r="I16869" s="3">
        <v>0</v>
      </c>
      <c r="J16869" s="3">
        <v>0</v>
      </c>
      <c r="K16869" s="3">
        <v>0</v>
      </c>
      <c r="L16869" s="3">
        <v>0</v>
      </c>
      <c r="M16869" s="3">
        <v>0</v>
      </c>
      <c r="N16869" s="3">
        <v>0</v>
      </c>
      <c r="O16869" s="3">
        <v>0</v>
      </c>
      <c r="P16869" s="3" t="str">
        <f>B16869&amp;" | "&amp;C16869&amp;" | "&amp;D16869</f>
        <v>documentazione_amministrativa / registri | Stampa registro | Documento Principale</v>
      </c>
      <c r="Q16869" s="3" t="str">
        <f>VLOOKUP(P16869,'Classificazione UD'!A:B,2,FALSE)</f>
        <v>Amministrativo</v>
      </c>
    </row>
    <row r="16870" spans="1:17" ht="15" customHeight="1" x14ac:dyDescent="0.25">
      <c r="A16870" s="30">
        <v>2017</v>
      </c>
      <c r="B16870" s="3" t="s">
        <v>20</v>
      </c>
      <c r="C16870" s="3" t="s">
        <v>265</v>
      </c>
      <c r="D16870" s="3" t="s">
        <v>266</v>
      </c>
      <c r="E16870" s="3">
        <v>52</v>
      </c>
      <c r="F16870" s="3">
        <v>104</v>
      </c>
      <c r="G16870" s="3">
        <v>104</v>
      </c>
      <c r="H16870" s="3">
        <v>538325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0</v>
      </c>
      <c r="O16870" s="3">
        <v>0</v>
      </c>
      <c r="P16870" s="3" t="str">
        <f>B16870&amp;" | "&amp;C16870&amp;" | "&amp;D16870</f>
        <v>documentazione_amministrativa / registri | Stampa registro | Documento Principale</v>
      </c>
      <c r="Q16870" s="3" t="str">
        <f>VLOOKUP(P16870,'Classificazione UD'!A:B,2,FALSE)</f>
        <v>Amministrativo</v>
      </c>
    </row>
    <row r="16871" spans="1:17" ht="15" customHeight="1" x14ac:dyDescent="0.25">
      <c r="A16871" s="30">
        <v>2017</v>
      </c>
      <c r="B16871" s="3" t="s">
        <v>20</v>
      </c>
      <c r="C16871" s="3" t="s">
        <v>265</v>
      </c>
      <c r="D16871" s="3" t="s">
        <v>266</v>
      </c>
      <c r="E16871" s="3">
        <v>200</v>
      </c>
      <c r="F16871" s="3">
        <v>400</v>
      </c>
      <c r="G16871" s="3">
        <v>400</v>
      </c>
      <c r="H16871" s="3">
        <v>1901126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>
        <v>0</v>
      </c>
      <c r="O16871" s="3">
        <v>0</v>
      </c>
      <c r="P16871" s="3" t="str">
        <f>B16871&amp;" | "&amp;C16871&amp;" | "&amp;D16871</f>
        <v>documentazione_amministrativa / registri | Stampa registro | Documento Principale</v>
      </c>
      <c r="Q16871" s="3" t="str">
        <f>VLOOKUP(P16871,'Classificazione UD'!A:B,2,FALSE)</f>
        <v>Amministrativo</v>
      </c>
    </row>
    <row r="16872" spans="1:17" ht="15" customHeight="1" x14ac:dyDescent="0.25">
      <c r="A16872" s="30">
        <v>2017</v>
      </c>
      <c r="B16872" s="3" t="s">
        <v>20</v>
      </c>
      <c r="C16872" s="3" t="s">
        <v>265</v>
      </c>
      <c r="D16872" s="3" t="s">
        <v>266</v>
      </c>
      <c r="E16872" s="3">
        <v>28</v>
      </c>
      <c r="F16872" s="3">
        <v>56</v>
      </c>
      <c r="G16872" s="3">
        <v>56</v>
      </c>
      <c r="H16872" s="3">
        <v>142160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s="3">
        <v>0</v>
      </c>
      <c r="P16872" s="3" t="str">
        <f>B16872&amp;" | "&amp;C16872&amp;" | "&amp;D16872</f>
        <v>documentazione_amministrativa / registri | Stampa registro | Documento Principale</v>
      </c>
      <c r="Q16872" s="3" t="str">
        <f>VLOOKUP(P16872,'Classificazione UD'!A:B,2,FALSE)</f>
        <v>Amministrativo</v>
      </c>
    </row>
    <row r="16873" spans="1:17" ht="15" customHeight="1" x14ac:dyDescent="0.25">
      <c r="A16873" s="30">
        <v>2017</v>
      </c>
      <c r="B16873" s="3" t="s">
        <v>17</v>
      </c>
      <c r="C16873" s="3" t="s">
        <v>27</v>
      </c>
      <c r="D16873" s="3" t="s">
        <v>264</v>
      </c>
      <c r="E16873" s="3">
        <v>168</v>
      </c>
      <c r="F16873" s="3">
        <v>729</v>
      </c>
      <c r="G16873" s="3">
        <v>729</v>
      </c>
      <c r="H16873" s="3">
        <v>30771092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3" t="str">
        <f>B16873&amp;" | "&amp;C16873&amp;" | "&amp;D16873</f>
        <v>documentazione_amministrativa / documentazione_contabile | FATTURA PASSIVA | Fattura</v>
      </c>
      <c r="Q16873" s="3" t="str">
        <f>VLOOKUP(P16873,'Classificazione UD'!A:B,2,FALSE)</f>
        <v>Fiscale</v>
      </c>
    </row>
    <row r="16874" spans="1:17" ht="15" customHeight="1" x14ac:dyDescent="0.25">
      <c r="A16874" s="30">
        <v>2017</v>
      </c>
      <c r="B16874" s="3" t="s">
        <v>17</v>
      </c>
      <c r="C16874" s="3" t="s">
        <v>27</v>
      </c>
      <c r="D16874" s="3" t="s">
        <v>54</v>
      </c>
      <c r="E16874" s="3">
        <v>3</v>
      </c>
      <c r="F16874" s="3">
        <v>15</v>
      </c>
      <c r="G16874" s="3">
        <v>15</v>
      </c>
      <c r="H16874" s="3">
        <v>1760398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s="3">
        <v>0</v>
      </c>
      <c r="P16874" s="3" t="str">
        <f>B16874&amp;" | "&amp;C16874&amp;" | "&amp;D16874</f>
        <v>documentazione_amministrativa / documentazione_contabile | FATTURA PASSIVA | Nota di credito</v>
      </c>
      <c r="Q16874" s="3" t="str">
        <f>VLOOKUP(P16874,'Classificazione UD'!A:B,2,FALSE)</f>
        <v>Fiscale</v>
      </c>
    </row>
    <row r="16875" spans="1:17" ht="15" customHeight="1" x14ac:dyDescent="0.25">
      <c r="A16875" s="30">
        <v>2017</v>
      </c>
      <c r="B16875" s="3" t="s">
        <v>17</v>
      </c>
      <c r="C16875" s="3" t="s">
        <v>27</v>
      </c>
      <c r="D16875" s="3" t="s">
        <v>264</v>
      </c>
      <c r="E16875" s="3">
        <v>15</v>
      </c>
      <c r="F16875" s="3">
        <v>62</v>
      </c>
      <c r="G16875" s="3">
        <v>62</v>
      </c>
      <c r="H16875" s="3">
        <v>1527252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  <c r="O16875" s="3">
        <v>0</v>
      </c>
      <c r="P16875" s="3" t="str">
        <f>B16875&amp;" | "&amp;C16875&amp;" | "&amp;D16875</f>
        <v>documentazione_amministrativa / documentazione_contabile | FATTURA PASSIVA | Fattura</v>
      </c>
      <c r="Q16875" s="3" t="str">
        <f>VLOOKUP(P16875,'Classificazione UD'!A:B,2,FALSE)</f>
        <v>Fiscale</v>
      </c>
    </row>
    <row r="16876" spans="1:17" ht="15" customHeight="1" x14ac:dyDescent="0.25">
      <c r="A16876" s="30">
        <v>2017</v>
      </c>
      <c r="B16876" s="3" t="s">
        <v>17</v>
      </c>
      <c r="C16876" s="3" t="s">
        <v>27</v>
      </c>
      <c r="D16876" s="3" t="s">
        <v>54</v>
      </c>
      <c r="E16876" s="3">
        <v>1</v>
      </c>
      <c r="F16876" s="3">
        <v>4</v>
      </c>
      <c r="G16876" s="3">
        <v>4</v>
      </c>
      <c r="H16876" s="3">
        <v>65300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 t="str">
        <f>B16876&amp;" | "&amp;C16876&amp;" | "&amp;D16876</f>
        <v>documentazione_amministrativa / documentazione_contabile | FATTURA PASSIVA | Nota di credito</v>
      </c>
      <c r="Q16876" s="3" t="str">
        <f>VLOOKUP(P16876,'Classificazione UD'!A:B,2,FALSE)</f>
        <v>Fiscale</v>
      </c>
    </row>
    <row r="16877" spans="1:17" ht="15" customHeight="1" x14ac:dyDescent="0.25">
      <c r="A16877" s="30">
        <v>2017</v>
      </c>
      <c r="B16877" s="3" t="s">
        <v>20</v>
      </c>
      <c r="C16877" s="3" t="s">
        <v>265</v>
      </c>
      <c r="D16877" s="3" t="s">
        <v>266</v>
      </c>
      <c r="E16877" s="3">
        <v>247</v>
      </c>
      <c r="F16877" s="3">
        <v>494</v>
      </c>
      <c r="G16877" s="3">
        <v>494</v>
      </c>
      <c r="H16877" s="3">
        <v>14115111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0</v>
      </c>
      <c r="O16877" s="3">
        <v>0</v>
      </c>
      <c r="P16877" s="3" t="str">
        <f>B16877&amp;" | "&amp;C16877&amp;" | "&amp;D16877</f>
        <v>documentazione_amministrativa / registri | Stampa registro | Documento Principale</v>
      </c>
      <c r="Q16877" s="3" t="str">
        <f>VLOOKUP(P16877,'Classificazione UD'!A:B,2,FALSE)</f>
        <v>Amministrativo</v>
      </c>
    </row>
    <row r="16878" spans="1:17" ht="15" customHeight="1" x14ac:dyDescent="0.25">
      <c r="A16878" s="30">
        <v>2017</v>
      </c>
      <c r="B16878" s="3" t="s">
        <v>20</v>
      </c>
      <c r="C16878" s="3" t="s">
        <v>265</v>
      </c>
      <c r="D16878" s="3" t="s">
        <v>266</v>
      </c>
      <c r="E16878" s="3">
        <v>34</v>
      </c>
      <c r="F16878" s="3">
        <v>68</v>
      </c>
      <c r="G16878" s="3">
        <v>68</v>
      </c>
      <c r="H16878" s="3">
        <v>174192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s="3">
        <v>0</v>
      </c>
      <c r="P16878" s="3" t="str">
        <f>B16878&amp;" | "&amp;C16878&amp;" | "&amp;D16878</f>
        <v>documentazione_amministrativa / registri | Stampa registro | Documento Principale</v>
      </c>
      <c r="Q16878" s="3" t="str">
        <f>VLOOKUP(P16878,'Classificazione UD'!A:B,2,FALSE)</f>
        <v>Amministrativo</v>
      </c>
    </row>
    <row r="16879" spans="1:17" ht="15" customHeight="1" x14ac:dyDescent="0.25">
      <c r="A16879" s="30">
        <v>2017</v>
      </c>
      <c r="B16879" s="3" t="s">
        <v>20</v>
      </c>
      <c r="C16879" s="3" t="s">
        <v>265</v>
      </c>
      <c r="D16879" s="3" t="s">
        <v>266</v>
      </c>
      <c r="E16879" s="3">
        <v>7</v>
      </c>
      <c r="F16879" s="3">
        <v>14</v>
      </c>
      <c r="G16879" s="3">
        <v>14</v>
      </c>
      <c r="H16879" s="3">
        <v>39454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0</v>
      </c>
      <c r="O16879" s="3">
        <v>0</v>
      </c>
      <c r="P16879" s="3" t="str">
        <f>B16879&amp;" | "&amp;C16879&amp;" | "&amp;D16879</f>
        <v>documentazione_amministrativa / registri | Stampa registro | Documento Principale</v>
      </c>
      <c r="Q16879" s="3" t="str">
        <f>VLOOKUP(P16879,'Classificazione UD'!A:B,2,FALSE)</f>
        <v>Amministrativo</v>
      </c>
    </row>
    <row r="16880" spans="1:17" ht="15" customHeight="1" x14ac:dyDescent="0.25">
      <c r="A16880" s="30">
        <v>2017</v>
      </c>
      <c r="B16880" s="3" t="s">
        <v>20</v>
      </c>
      <c r="C16880" s="3" t="s">
        <v>265</v>
      </c>
      <c r="D16880" s="3" t="s">
        <v>266</v>
      </c>
      <c r="E16880" s="3">
        <v>251</v>
      </c>
      <c r="F16880" s="3">
        <v>502</v>
      </c>
      <c r="G16880" s="3">
        <v>502</v>
      </c>
      <c r="H16880" s="3">
        <v>4402499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>
        <v>0</v>
      </c>
      <c r="O16880" s="3">
        <v>0</v>
      </c>
      <c r="P16880" s="3" t="str">
        <f>B16880&amp;" | "&amp;C16880&amp;" | "&amp;D16880</f>
        <v>documentazione_amministrativa / registri | Stampa registro | Documento Principale</v>
      </c>
      <c r="Q16880" s="3" t="str">
        <f>VLOOKUP(P16880,'Classificazione UD'!A:B,2,FALSE)</f>
        <v>Amministrativo</v>
      </c>
    </row>
    <row r="16881" spans="1:17" ht="15" customHeight="1" x14ac:dyDescent="0.25">
      <c r="A16881" s="30">
        <v>2017</v>
      </c>
      <c r="B16881" s="3" t="s">
        <v>20</v>
      </c>
      <c r="C16881" s="3" t="s">
        <v>265</v>
      </c>
      <c r="D16881" s="3" t="s">
        <v>266</v>
      </c>
      <c r="E16881" s="3">
        <v>2</v>
      </c>
      <c r="F16881" s="3">
        <v>4</v>
      </c>
      <c r="G16881" s="3">
        <v>4</v>
      </c>
      <c r="H16881" s="3">
        <v>9322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  <c r="O16881" s="3">
        <v>0</v>
      </c>
      <c r="P16881" s="3" t="str">
        <f>B16881&amp;" | "&amp;C16881&amp;" | "&amp;D16881</f>
        <v>documentazione_amministrativa / registri | Stampa registro | Documento Principale</v>
      </c>
      <c r="Q16881" s="3" t="str">
        <f>VLOOKUP(P16881,'Classificazione UD'!A:B,2,FALSE)</f>
        <v>Amministrativo</v>
      </c>
    </row>
    <row r="16882" spans="1:17" ht="15" customHeight="1" x14ac:dyDescent="0.25">
      <c r="A16882" s="30">
        <v>2017</v>
      </c>
      <c r="B16882" s="3" t="s">
        <v>17</v>
      </c>
      <c r="C16882" s="3" t="s">
        <v>27</v>
      </c>
      <c r="D16882" s="3" t="s">
        <v>264</v>
      </c>
      <c r="E16882" s="3">
        <v>132</v>
      </c>
      <c r="F16882" s="3">
        <v>599</v>
      </c>
      <c r="G16882" s="3">
        <v>599</v>
      </c>
      <c r="H16882" s="3">
        <v>33285345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s="3">
        <v>0</v>
      </c>
      <c r="P16882" s="3" t="str">
        <f>B16882&amp;" | "&amp;C16882&amp;" | "&amp;D16882</f>
        <v>documentazione_amministrativa / documentazione_contabile | FATTURA PASSIVA | Fattura</v>
      </c>
      <c r="Q16882" s="3" t="str">
        <f>VLOOKUP(P16882,'Classificazione UD'!A:B,2,FALSE)</f>
        <v>Fiscale</v>
      </c>
    </row>
    <row r="16883" spans="1:17" ht="15" customHeight="1" x14ac:dyDescent="0.25">
      <c r="A16883" s="30">
        <v>2017</v>
      </c>
      <c r="B16883" s="3" t="s">
        <v>17</v>
      </c>
      <c r="C16883" s="3" t="s">
        <v>27</v>
      </c>
      <c r="D16883" s="3" t="s">
        <v>54</v>
      </c>
      <c r="E16883" s="3">
        <v>5</v>
      </c>
      <c r="F16883" s="3">
        <v>22</v>
      </c>
      <c r="G16883" s="3">
        <v>22</v>
      </c>
      <c r="H16883" s="3">
        <v>794477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0</v>
      </c>
      <c r="O16883" s="3">
        <v>0</v>
      </c>
      <c r="P16883" s="3" t="str">
        <f>B16883&amp;" | "&amp;C16883&amp;" | "&amp;D16883</f>
        <v>documentazione_amministrativa / documentazione_contabile | FATTURA PASSIVA | Nota di credito</v>
      </c>
      <c r="Q16883" s="3" t="str">
        <f>VLOOKUP(P16883,'Classificazione UD'!A:B,2,FALSE)</f>
        <v>Fiscale</v>
      </c>
    </row>
    <row r="16884" spans="1:17" ht="15" customHeight="1" x14ac:dyDescent="0.25">
      <c r="A16884" s="30">
        <v>2017</v>
      </c>
      <c r="B16884" s="3" t="s">
        <v>17</v>
      </c>
      <c r="C16884" s="3" t="s">
        <v>27</v>
      </c>
      <c r="D16884" s="3" t="s">
        <v>264</v>
      </c>
      <c r="E16884" s="3">
        <v>20</v>
      </c>
      <c r="F16884" s="3">
        <v>86</v>
      </c>
      <c r="G16884" s="3">
        <v>86</v>
      </c>
      <c r="H16884" s="3">
        <v>3143508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s="3">
        <v>0</v>
      </c>
      <c r="P16884" s="3" t="str">
        <f>B16884&amp;" | "&amp;C16884&amp;" | "&amp;D16884</f>
        <v>documentazione_amministrativa / documentazione_contabile | FATTURA PASSIVA | Fattura</v>
      </c>
      <c r="Q16884" s="3" t="str">
        <f>VLOOKUP(P16884,'Classificazione UD'!A:B,2,FALSE)</f>
        <v>Fiscale</v>
      </c>
    </row>
    <row r="16885" spans="1:17" ht="15" customHeight="1" x14ac:dyDescent="0.25">
      <c r="A16885" s="30">
        <v>2017</v>
      </c>
      <c r="B16885" s="3" t="s">
        <v>17</v>
      </c>
      <c r="C16885" s="3" t="s">
        <v>27</v>
      </c>
      <c r="D16885" s="3" t="s">
        <v>54</v>
      </c>
      <c r="E16885" s="3">
        <v>1</v>
      </c>
      <c r="F16885" s="3">
        <v>5</v>
      </c>
      <c r="G16885" s="3">
        <v>5</v>
      </c>
      <c r="H16885" s="3">
        <v>295633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s="3">
        <v>0</v>
      </c>
      <c r="P16885" s="3" t="str">
        <f>B16885&amp;" | "&amp;C16885&amp;" | "&amp;D16885</f>
        <v>documentazione_amministrativa / documentazione_contabile | FATTURA PASSIVA | Nota di credito</v>
      </c>
      <c r="Q16885" s="3" t="str">
        <f>VLOOKUP(P16885,'Classificazione UD'!A:B,2,FALSE)</f>
        <v>Fiscale</v>
      </c>
    </row>
    <row r="16886" spans="1:17" ht="15" customHeight="1" x14ac:dyDescent="0.25">
      <c r="A16886" s="30">
        <v>2017</v>
      </c>
      <c r="B16886" s="3" t="s">
        <v>20</v>
      </c>
      <c r="C16886" s="3" t="s">
        <v>265</v>
      </c>
      <c r="D16886" s="3" t="s">
        <v>266</v>
      </c>
      <c r="E16886" s="3">
        <v>246</v>
      </c>
      <c r="F16886" s="3">
        <v>492</v>
      </c>
      <c r="G16886" s="3">
        <v>492</v>
      </c>
      <c r="H16886" s="3">
        <v>20078748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s="3">
        <v>0</v>
      </c>
      <c r="P16886" s="3" t="str">
        <f>B16886&amp;" | "&amp;C16886&amp;" | "&amp;D16886</f>
        <v>documentazione_amministrativa / registri | Stampa registro | Documento Principale</v>
      </c>
      <c r="Q16886" s="3" t="str">
        <f>VLOOKUP(P16886,'Classificazione UD'!A:B,2,FALSE)</f>
        <v>Amministrativo</v>
      </c>
    </row>
    <row r="16887" spans="1:17" ht="15" customHeight="1" x14ac:dyDescent="0.25">
      <c r="A16887" s="30">
        <v>2017</v>
      </c>
      <c r="B16887" s="3" t="s">
        <v>20</v>
      </c>
      <c r="C16887" s="3" t="s">
        <v>265</v>
      </c>
      <c r="D16887" s="3" t="s">
        <v>266</v>
      </c>
      <c r="E16887" s="3">
        <v>245</v>
      </c>
      <c r="F16887" s="3">
        <v>490</v>
      </c>
      <c r="G16887" s="3">
        <v>490</v>
      </c>
      <c r="H16887" s="3">
        <v>3498630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 t="str">
        <f>B16887&amp;" | "&amp;C16887&amp;" | "&amp;D16887</f>
        <v>documentazione_amministrativa / registri | Stampa registro | Documento Principale</v>
      </c>
      <c r="Q16887" s="3" t="str">
        <f>VLOOKUP(P16887,'Classificazione UD'!A:B,2,FALSE)</f>
        <v>Amministrativo</v>
      </c>
    </row>
    <row r="16888" spans="1:17" ht="15" customHeight="1" x14ac:dyDescent="0.25">
      <c r="A16888" s="30">
        <v>2017</v>
      </c>
      <c r="B16888" s="3" t="s">
        <v>20</v>
      </c>
      <c r="C16888" s="3" t="s">
        <v>265</v>
      </c>
      <c r="D16888" s="3" t="s">
        <v>266</v>
      </c>
      <c r="E16888" s="3">
        <v>36</v>
      </c>
      <c r="F16888" s="3">
        <v>72</v>
      </c>
      <c r="G16888" s="3">
        <v>72</v>
      </c>
      <c r="H16888" s="3">
        <v>214721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  <c r="O16888" s="3">
        <v>0</v>
      </c>
      <c r="P16888" s="3" t="str">
        <f>B16888&amp;" | "&amp;C16888&amp;" | "&amp;D16888</f>
        <v>documentazione_amministrativa / registri | Stampa registro | Documento Principale</v>
      </c>
      <c r="Q16888" s="3" t="str">
        <f>VLOOKUP(P16888,'Classificazione UD'!A:B,2,FALSE)</f>
        <v>Amministrativo</v>
      </c>
    </row>
    <row r="16889" spans="1:17" ht="15" customHeight="1" x14ac:dyDescent="0.25">
      <c r="A16889" s="30">
        <v>2017</v>
      </c>
      <c r="B16889" s="3" t="s">
        <v>17</v>
      </c>
      <c r="C16889" s="3" t="s">
        <v>27</v>
      </c>
      <c r="D16889" s="3" t="s">
        <v>264</v>
      </c>
      <c r="E16889" s="3">
        <v>53</v>
      </c>
      <c r="F16889" s="3">
        <v>232</v>
      </c>
      <c r="G16889" s="3">
        <v>232</v>
      </c>
      <c r="H16889" s="3">
        <v>11500923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>
        <v>0</v>
      </c>
      <c r="O16889" s="3">
        <v>0</v>
      </c>
      <c r="P16889" s="3" t="str">
        <f>B16889&amp;" | "&amp;C16889&amp;" | "&amp;D16889</f>
        <v>documentazione_amministrativa / documentazione_contabile | FATTURA PASSIVA | Fattura</v>
      </c>
      <c r="Q16889" s="3" t="str">
        <f>VLOOKUP(P16889,'Classificazione UD'!A:B,2,FALSE)</f>
        <v>Fiscale</v>
      </c>
    </row>
    <row r="16890" spans="1:17" ht="15" customHeight="1" x14ac:dyDescent="0.25">
      <c r="A16890" s="30">
        <v>2017</v>
      </c>
      <c r="B16890" s="3" t="s">
        <v>17</v>
      </c>
      <c r="C16890" s="3" t="s">
        <v>27</v>
      </c>
      <c r="D16890" s="3" t="s">
        <v>54</v>
      </c>
      <c r="E16890" s="3">
        <v>1</v>
      </c>
      <c r="F16890" s="3">
        <v>5</v>
      </c>
      <c r="G16890" s="3">
        <v>5</v>
      </c>
      <c r="H16890" s="3">
        <v>377213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 t="str">
        <f>B16890&amp;" | "&amp;C16890&amp;" | "&amp;D16890</f>
        <v>documentazione_amministrativa / documentazione_contabile | FATTURA PASSIVA | Nota di credito</v>
      </c>
      <c r="Q16890" s="3" t="str">
        <f>VLOOKUP(P16890,'Classificazione UD'!A:B,2,FALSE)</f>
        <v>Fiscale</v>
      </c>
    </row>
    <row r="16891" spans="1:17" ht="15" customHeight="1" x14ac:dyDescent="0.25">
      <c r="A16891" s="30">
        <v>2017</v>
      </c>
      <c r="B16891" s="3" t="s">
        <v>20</v>
      </c>
      <c r="C16891" s="3" t="s">
        <v>265</v>
      </c>
      <c r="D16891" s="3" t="s">
        <v>266</v>
      </c>
      <c r="E16891" s="3">
        <v>256</v>
      </c>
      <c r="F16891" s="3">
        <v>512</v>
      </c>
      <c r="G16891" s="3">
        <v>512</v>
      </c>
      <c r="H16891" s="3">
        <v>3569872</v>
      </c>
      <c r="I16891" s="3">
        <v>0</v>
      </c>
      <c r="J16891" s="3">
        <v>0</v>
      </c>
      <c r="K16891" s="3">
        <v>0</v>
      </c>
      <c r="L16891" s="3">
        <v>0</v>
      </c>
      <c r="M16891" s="3">
        <v>0</v>
      </c>
      <c r="N16891" s="3">
        <v>0</v>
      </c>
      <c r="O16891" s="3">
        <v>0</v>
      </c>
      <c r="P16891" s="3" t="str">
        <f>B16891&amp;" | "&amp;C16891&amp;" | "&amp;D16891</f>
        <v>documentazione_amministrativa / registri | Stampa registro | Documento Principale</v>
      </c>
      <c r="Q16891" s="3" t="str">
        <f>VLOOKUP(P16891,'Classificazione UD'!A:B,2,FALSE)</f>
        <v>Amministrativo</v>
      </c>
    </row>
    <row r="16892" spans="1:17" ht="15" customHeight="1" x14ac:dyDescent="0.25">
      <c r="A16892" s="30">
        <v>2017</v>
      </c>
      <c r="B16892" s="3" t="s">
        <v>20</v>
      </c>
      <c r="C16892" s="3" t="s">
        <v>265</v>
      </c>
      <c r="D16892" s="3" t="s">
        <v>266</v>
      </c>
      <c r="E16892" s="3">
        <v>176</v>
      </c>
      <c r="F16892" s="3">
        <v>352</v>
      </c>
      <c r="G16892" s="3">
        <v>352</v>
      </c>
      <c r="H16892" s="3">
        <v>1389716</v>
      </c>
      <c r="I16892" s="3">
        <v>0</v>
      </c>
      <c r="J16892" s="3">
        <v>0</v>
      </c>
      <c r="K16892" s="3">
        <v>0</v>
      </c>
      <c r="L16892" s="3">
        <v>0</v>
      </c>
      <c r="M16892" s="3">
        <v>0</v>
      </c>
      <c r="N16892" s="3">
        <v>0</v>
      </c>
      <c r="O16892" s="3">
        <v>0</v>
      </c>
      <c r="P16892" s="3" t="str">
        <f>B16892&amp;" | "&amp;C16892&amp;" | "&amp;D16892</f>
        <v>documentazione_amministrativa / registri | Stampa registro | Documento Principale</v>
      </c>
      <c r="Q16892" s="3" t="str">
        <f>VLOOKUP(P16892,'Classificazione UD'!A:B,2,FALSE)</f>
        <v>Amministrativo</v>
      </c>
    </row>
    <row r="16893" spans="1:17" ht="15" customHeight="1" x14ac:dyDescent="0.25">
      <c r="A16893" s="30">
        <v>2017</v>
      </c>
      <c r="B16893" s="3" t="s">
        <v>17</v>
      </c>
      <c r="C16893" s="3" t="s">
        <v>27</v>
      </c>
      <c r="D16893" s="3" t="s">
        <v>264</v>
      </c>
      <c r="E16893" s="3">
        <v>13</v>
      </c>
      <c r="F16893" s="3">
        <v>57</v>
      </c>
      <c r="G16893" s="3">
        <v>57</v>
      </c>
      <c r="H16893" s="3">
        <v>2426577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3" t="str">
        <f>B16893&amp;" | "&amp;C16893&amp;" | "&amp;D16893</f>
        <v>documentazione_amministrativa / documentazione_contabile | FATTURA PASSIVA | Fattura</v>
      </c>
      <c r="Q16893" s="3" t="str">
        <f>VLOOKUP(P16893,'Classificazione UD'!A:B,2,FALSE)</f>
        <v>Fiscale</v>
      </c>
    </row>
    <row r="16894" spans="1:17" ht="15" customHeight="1" x14ac:dyDescent="0.25">
      <c r="A16894" s="30">
        <v>2017</v>
      </c>
      <c r="B16894" s="3" t="s">
        <v>20</v>
      </c>
      <c r="C16894" s="3" t="s">
        <v>265</v>
      </c>
      <c r="D16894" s="3" t="s">
        <v>266</v>
      </c>
      <c r="E16894" s="3">
        <v>240</v>
      </c>
      <c r="F16894" s="3">
        <v>480</v>
      </c>
      <c r="G16894" s="3">
        <v>480</v>
      </c>
      <c r="H16894" s="3">
        <v>2051941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3" t="str">
        <f>B16894&amp;" | "&amp;C16894&amp;" | "&amp;D16894</f>
        <v>documentazione_amministrativa / registri | Stampa registro | Documento Principale</v>
      </c>
      <c r="Q16894" s="3" t="str">
        <f>VLOOKUP(P16894,'Classificazione UD'!A:B,2,FALSE)</f>
        <v>Amministrativo</v>
      </c>
    </row>
    <row r="16895" spans="1:17" ht="15" customHeight="1" x14ac:dyDescent="0.25">
      <c r="A16895" s="30">
        <v>2017</v>
      </c>
      <c r="B16895" s="3" t="s">
        <v>20</v>
      </c>
      <c r="C16895" s="3" t="s">
        <v>265</v>
      </c>
      <c r="D16895" s="3" t="s">
        <v>266</v>
      </c>
      <c r="E16895" s="3">
        <v>181</v>
      </c>
      <c r="F16895" s="3">
        <v>362</v>
      </c>
      <c r="G16895" s="3">
        <v>362</v>
      </c>
      <c r="H16895" s="3">
        <v>1312894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>
        <v>0</v>
      </c>
      <c r="O16895" s="3">
        <v>0</v>
      </c>
      <c r="P16895" s="3" t="str">
        <f>B16895&amp;" | "&amp;C16895&amp;" | "&amp;D16895</f>
        <v>documentazione_amministrativa / registri | Stampa registro | Documento Principale</v>
      </c>
      <c r="Q16895" s="3" t="str">
        <f>VLOOKUP(P16895,'Classificazione UD'!A:B,2,FALSE)</f>
        <v>Amministrativo</v>
      </c>
    </row>
    <row r="16896" spans="1:17" ht="15" customHeight="1" x14ac:dyDescent="0.25">
      <c r="A16896" s="30">
        <v>2017</v>
      </c>
      <c r="B16896" s="3" t="s">
        <v>17</v>
      </c>
      <c r="C16896" s="3" t="s">
        <v>27</v>
      </c>
      <c r="D16896" s="3" t="s">
        <v>264</v>
      </c>
      <c r="E16896" s="3">
        <v>30</v>
      </c>
      <c r="F16896" s="3">
        <v>129</v>
      </c>
      <c r="G16896" s="3">
        <v>129</v>
      </c>
      <c r="H16896" s="3">
        <v>2307644</v>
      </c>
      <c r="I16896" s="3">
        <v>0</v>
      </c>
      <c r="J16896" s="3">
        <v>0</v>
      </c>
      <c r="K16896" s="3">
        <v>0</v>
      </c>
      <c r="L16896" s="3">
        <v>0</v>
      </c>
      <c r="M16896" s="3">
        <v>0</v>
      </c>
      <c r="N16896" s="3">
        <v>0</v>
      </c>
      <c r="O16896" s="3">
        <v>0</v>
      </c>
      <c r="P16896" s="3" t="str">
        <f>B16896&amp;" | "&amp;C16896&amp;" | "&amp;D16896</f>
        <v>documentazione_amministrativa / documentazione_contabile | FATTURA PASSIVA | Fattura</v>
      </c>
      <c r="Q16896" s="3" t="str">
        <f>VLOOKUP(P16896,'Classificazione UD'!A:B,2,FALSE)</f>
        <v>Fiscale</v>
      </c>
    </row>
    <row r="16897" spans="1:17" ht="15" customHeight="1" x14ac:dyDescent="0.25">
      <c r="A16897" s="30">
        <v>2017</v>
      </c>
      <c r="B16897" s="3" t="s">
        <v>17</v>
      </c>
      <c r="C16897" s="3" t="s">
        <v>27</v>
      </c>
      <c r="D16897" s="3" t="s">
        <v>264</v>
      </c>
      <c r="E16897" s="3">
        <v>77</v>
      </c>
      <c r="F16897" s="3">
        <v>338</v>
      </c>
      <c r="G16897" s="3">
        <v>338</v>
      </c>
      <c r="H16897" s="3">
        <v>11426069</v>
      </c>
      <c r="I16897" s="3">
        <v>0</v>
      </c>
      <c r="J16897" s="3">
        <v>0</v>
      </c>
      <c r="K16897" s="3">
        <v>0</v>
      </c>
      <c r="L16897" s="3">
        <v>0</v>
      </c>
      <c r="M16897" s="3">
        <v>0</v>
      </c>
      <c r="N16897" s="3">
        <v>0</v>
      </c>
      <c r="O16897" s="3">
        <v>0</v>
      </c>
      <c r="P16897" s="3" t="str">
        <f>B16897&amp;" | "&amp;C16897&amp;" | "&amp;D16897</f>
        <v>documentazione_amministrativa / documentazione_contabile | FATTURA PASSIVA | Fattura</v>
      </c>
      <c r="Q16897" s="3" t="str">
        <f>VLOOKUP(P16897,'Classificazione UD'!A:B,2,FALSE)</f>
        <v>Fiscale</v>
      </c>
    </row>
    <row r="16898" spans="1:17" ht="15" customHeight="1" x14ac:dyDescent="0.25">
      <c r="A16898" s="30">
        <v>2017</v>
      </c>
      <c r="B16898" s="3" t="s">
        <v>17</v>
      </c>
      <c r="C16898" s="3" t="s">
        <v>27</v>
      </c>
      <c r="D16898" s="3" t="s">
        <v>54</v>
      </c>
      <c r="E16898" s="3">
        <v>2</v>
      </c>
      <c r="F16898" s="3">
        <v>8</v>
      </c>
      <c r="G16898" s="3">
        <v>8</v>
      </c>
      <c r="H16898" s="3">
        <v>111567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>
        <v>0</v>
      </c>
      <c r="O16898" s="3">
        <v>0</v>
      </c>
      <c r="P16898" s="3" t="str">
        <f>B16898&amp;" | "&amp;C16898&amp;" | "&amp;D16898</f>
        <v>documentazione_amministrativa / documentazione_contabile | FATTURA PASSIVA | Nota di credito</v>
      </c>
      <c r="Q16898" s="3" t="str">
        <f>VLOOKUP(P16898,'Classificazione UD'!A:B,2,FALSE)</f>
        <v>Fiscale</v>
      </c>
    </row>
    <row r="16899" spans="1:17" ht="15" customHeight="1" x14ac:dyDescent="0.25">
      <c r="A16899" s="30">
        <v>2017</v>
      </c>
      <c r="B16899" s="3" t="s">
        <v>20</v>
      </c>
      <c r="C16899" s="3" t="s">
        <v>265</v>
      </c>
      <c r="D16899" s="3" t="s">
        <v>266</v>
      </c>
      <c r="E16899" s="3">
        <v>248</v>
      </c>
      <c r="F16899" s="3">
        <v>496</v>
      </c>
      <c r="G16899" s="3">
        <v>496</v>
      </c>
      <c r="H16899" s="3">
        <v>8106940</v>
      </c>
      <c r="I16899" s="3">
        <v>0</v>
      </c>
      <c r="J16899" s="3">
        <v>0</v>
      </c>
      <c r="K16899" s="3">
        <v>0</v>
      </c>
      <c r="L16899" s="3">
        <v>0</v>
      </c>
      <c r="M16899" s="3">
        <v>0</v>
      </c>
      <c r="N16899" s="3">
        <v>0</v>
      </c>
      <c r="O16899" s="3">
        <v>0</v>
      </c>
      <c r="P16899" s="3" t="str">
        <f>B16899&amp;" | "&amp;C16899&amp;" | "&amp;D16899</f>
        <v>documentazione_amministrativa / registri | Stampa registro | Documento Principale</v>
      </c>
      <c r="Q16899" s="3" t="str">
        <f>VLOOKUP(P16899,'Classificazione UD'!A:B,2,FALSE)</f>
        <v>Amministrativo</v>
      </c>
    </row>
    <row r="16900" spans="1:17" ht="15" customHeight="1" x14ac:dyDescent="0.25">
      <c r="A16900" s="30">
        <v>2017</v>
      </c>
      <c r="B16900" s="3" t="s">
        <v>20</v>
      </c>
      <c r="C16900" s="3" t="s">
        <v>265</v>
      </c>
      <c r="D16900" s="3" t="s">
        <v>266</v>
      </c>
      <c r="E16900" s="3">
        <v>233</v>
      </c>
      <c r="F16900" s="3">
        <v>466</v>
      </c>
      <c r="G16900" s="3">
        <v>466</v>
      </c>
      <c r="H16900" s="3">
        <v>2490331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>
        <v>0</v>
      </c>
      <c r="O16900" s="3">
        <v>0</v>
      </c>
      <c r="P16900" s="3" t="str">
        <f>B16900&amp;" | "&amp;C16900&amp;" | "&amp;D16900</f>
        <v>documentazione_amministrativa / registri | Stampa registro | Documento Principale</v>
      </c>
      <c r="Q16900" s="3" t="str">
        <f>VLOOKUP(P16900,'Classificazione UD'!A:B,2,FALSE)</f>
        <v>Amministrativo</v>
      </c>
    </row>
    <row r="16901" spans="1:17" ht="15" customHeight="1" x14ac:dyDescent="0.25">
      <c r="A16901" s="30">
        <v>2017</v>
      </c>
      <c r="B16901" s="3" t="s">
        <v>17</v>
      </c>
      <c r="C16901" s="3" t="s">
        <v>27</v>
      </c>
      <c r="D16901" s="3" t="s">
        <v>264</v>
      </c>
      <c r="E16901" s="3">
        <v>14</v>
      </c>
      <c r="F16901" s="3">
        <v>59</v>
      </c>
      <c r="G16901" s="3">
        <v>59</v>
      </c>
      <c r="H16901" s="3">
        <v>1115143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 t="str">
        <f>B16901&amp;" | "&amp;C16901&amp;" | "&amp;D16901</f>
        <v>documentazione_amministrativa / documentazione_contabile | FATTURA PASSIVA | Fattura</v>
      </c>
      <c r="Q16901" s="3" t="str">
        <f>VLOOKUP(P16901,'Classificazione UD'!A:B,2,FALSE)</f>
        <v>Fiscale</v>
      </c>
    </row>
    <row r="16902" spans="1:17" ht="15" customHeight="1" x14ac:dyDescent="0.25">
      <c r="A16902" s="30">
        <v>2017</v>
      </c>
      <c r="B16902" s="3" t="s">
        <v>17</v>
      </c>
      <c r="C16902" s="3" t="s">
        <v>27</v>
      </c>
      <c r="D16902" s="3" t="s">
        <v>54</v>
      </c>
      <c r="E16902" s="3">
        <v>2</v>
      </c>
      <c r="F16902" s="3">
        <v>8</v>
      </c>
      <c r="G16902" s="3">
        <v>8</v>
      </c>
      <c r="H16902" s="3">
        <v>116363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  <c r="O16902" s="3">
        <v>0</v>
      </c>
      <c r="P16902" s="3" t="str">
        <f>B16902&amp;" | "&amp;C16902&amp;" | "&amp;D16902</f>
        <v>documentazione_amministrativa / documentazione_contabile | FATTURA PASSIVA | Nota di credito</v>
      </c>
      <c r="Q16902" s="3" t="str">
        <f>VLOOKUP(P16902,'Classificazione UD'!A:B,2,FALSE)</f>
        <v>Fiscale</v>
      </c>
    </row>
    <row r="16903" spans="1:17" ht="15" customHeight="1" x14ac:dyDescent="0.25">
      <c r="A16903" s="30">
        <v>2017</v>
      </c>
      <c r="B16903" s="3" t="s">
        <v>20</v>
      </c>
      <c r="C16903" s="3" t="s">
        <v>265</v>
      </c>
      <c r="D16903" s="3" t="s">
        <v>266</v>
      </c>
      <c r="E16903" s="3">
        <v>246</v>
      </c>
      <c r="F16903" s="3">
        <v>492</v>
      </c>
      <c r="G16903" s="3">
        <v>492</v>
      </c>
      <c r="H16903" s="3">
        <v>4104996</v>
      </c>
      <c r="I16903" s="3">
        <v>0</v>
      </c>
      <c r="J16903" s="3">
        <v>0</v>
      </c>
      <c r="K16903" s="3">
        <v>0</v>
      </c>
      <c r="L16903" s="3">
        <v>0</v>
      </c>
      <c r="M16903" s="3">
        <v>0</v>
      </c>
      <c r="N16903" s="3">
        <v>0</v>
      </c>
      <c r="O16903" s="3">
        <v>0</v>
      </c>
      <c r="P16903" s="3" t="str">
        <f>B16903&amp;" | "&amp;C16903&amp;" | "&amp;D16903</f>
        <v>documentazione_amministrativa / registri | Stampa registro | Documento Principale</v>
      </c>
      <c r="Q16903" s="3" t="str">
        <f>VLOOKUP(P16903,'Classificazione UD'!A:B,2,FALSE)</f>
        <v>Amministrativo</v>
      </c>
    </row>
    <row r="16904" spans="1:17" ht="15" customHeight="1" x14ac:dyDescent="0.25">
      <c r="A16904" s="30">
        <v>2017</v>
      </c>
      <c r="B16904" s="3" t="s">
        <v>20</v>
      </c>
      <c r="C16904" s="3" t="s">
        <v>265</v>
      </c>
      <c r="D16904" s="3" t="s">
        <v>266</v>
      </c>
      <c r="E16904" s="3">
        <v>154</v>
      </c>
      <c r="F16904" s="3">
        <v>308</v>
      </c>
      <c r="G16904" s="3">
        <v>308</v>
      </c>
      <c r="H16904" s="3">
        <v>1202769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>
        <v>0</v>
      </c>
      <c r="O16904" s="3">
        <v>0</v>
      </c>
      <c r="P16904" s="3" t="str">
        <f>B16904&amp;" | "&amp;C16904&amp;" | "&amp;D16904</f>
        <v>documentazione_amministrativa / registri | Stampa registro | Documento Principale</v>
      </c>
      <c r="Q16904" s="3" t="str">
        <f>VLOOKUP(P16904,'Classificazione UD'!A:B,2,FALSE)</f>
        <v>Amministrativo</v>
      </c>
    </row>
    <row r="16905" spans="1:17" ht="15" customHeight="1" x14ac:dyDescent="0.25">
      <c r="A16905" s="30">
        <v>2017</v>
      </c>
      <c r="B16905" s="3" t="s">
        <v>17</v>
      </c>
      <c r="C16905" s="3" t="s">
        <v>27</v>
      </c>
      <c r="D16905" s="3" t="s">
        <v>264</v>
      </c>
      <c r="E16905" s="3">
        <v>26</v>
      </c>
      <c r="F16905" s="3">
        <v>109</v>
      </c>
      <c r="G16905" s="3">
        <v>109</v>
      </c>
      <c r="H16905" s="3">
        <v>2581930</v>
      </c>
      <c r="I16905" s="3">
        <v>0</v>
      </c>
      <c r="J16905" s="3">
        <v>0</v>
      </c>
      <c r="K16905" s="3">
        <v>0</v>
      </c>
      <c r="L16905" s="3">
        <v>0</v>
      </c>
      <c r="M16905" s="3">
        <v>0</v>
      </c>
      <c r="N16905" s="3">
        <v>0</v>
      </c>
      <c r="O16905" s="3">
        <v>0</v>
      </c>
      <c r="P16905" s="3" t="str">
        <f>B16905&amp;" | "&amp;C16905&amp;" | "&amp;D16905</f>
        <v>documentazione_amministrativa / documentazione_contabile | FATTURA PASSIVA | Fattura</v>
      </c>
      <c r="Q16905" s="3" t="str">
        <f>VLOOKUP(P16905,'Classificazione UD'!A:B,2,FALSE)</f>
        <v>Fiscale</v>
      </c>
    </row>
    <row r="16906" spans="1:17" ht="15" customHeight="1" x14ac:dyDescent="0.25">
      <c r="A16906" s="30">
        <v>2017</v>
      </c>
      <c r="B16906" s="3" t="s">
        <v>17</v>
      </c>
      <c r="C16906" s="3" t="s">
        <v>27</v>
      </c>
      <c r="D16906" s="3" t="s">
        <v>264</v>
      </c>
      <c r="E16906" s="3">
        <v>49</v>
      </c>
      <c r="F16906" s="3">
        <v>205</v>
      </c>
      <c r="G16906" s="3">
        <v>205</v>
      </c>
      <c r="H16906" s="3">
        <v>5110870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>
        <v>0</v>
      </c>
      <c r="O16906" s="3">
        <v>0</v>
      </c>
      <c r="P16906" s="3" t="str">
        <f>B16906&amp;" | "&amp;C16906&amp;" | "&amp;D16906</f>
        <v>documentazione_amministrativa / documentazione_contabile | FATTURA PASSIVA | Fattura</v>
      </c>
      <c r="Q16906" s="3" t="str">
        <f>VLOOKUP(P16906,'Classificazione UD'!A:B,2,FALSE)</f>
        <v>Fiscale</v>
      </c>
    </row>
    <row r="16907" spans="1:17" ht="15" customHeight="1" x14ac:dyDescent="0.25">
      <c r="A16907" s="30">
        <v>2017</v>
      </c>
      <c r="B16907" s="3" t="s">
        <v>17</v>
      </c>
      <c r="C16907" s="3" t="s">
        <v>27</v>
      </c>
      <c r="D16907" s="3" t="s">
        <v>54</v>
      </c>
      <c r="E16907" s="3">
        <v>1</v>
      </c>
      <c r="F16907" s="3">
        <v>4</v>
      </c>
      <c r="G16907" s="3">
        <v>4</v>
      </c>
      <c r="H16907" s="3">
        <v>54304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>
        <v>0</v>
      </c>
      <c r="O16907" s="3">
        <v>0</v>
      </c>
      <c r="P16907" s="3" t="str">
        <f>B16907&amp;" | "&amp;C16907&amp;" | "&amp;D16907</f>
        <v>documentazione_amministrativa / documentazione_contabile | FATTURA PASSIVA | Nota di credito</v>
      </c>
      <c r="Q16907" s="3" t="str">
        <f>VLOOKUP(P16907,'Classificazione UD'!A:B,2,FALSE)</f>
        <v>Fiscale</v>
      </c>
    </row>
    <row r="16908" spans="1:17" ht="15" customHeight="1" x14ac:dyDescent="0.25">
      <c r="A16908" s="30">
        <v>2017</v>
      </c>
      <c r="B16908" s="3" t="s">
        <v>20</v>
      </c>
      <c r="C16908" s="3" t="s">
        <v>265</v>
      </c>
      <c r="D16908" s="3" t="s">
        <v>266</v>
      </c>
      <c r="E16908" s="3">
        <v>245</v>
      </c>
      <c r="F16908" s="3">
        <v>490</v>
      </c>
      <c r="G16908" s="3">
        <v>490</v>
      </c>
      <c r="H16908" s="3">
        <v>7035166</v>
      </c>
      <c r="I16908" s="3">
        <v>0</v>
      </c>
      <c r="J16908" s="3">
        <v>0</v>
      </c>
      <c r="K16908" s="3">
        <v>0</v>
      </c>
      <c r="L16908" s="3">
        <v>0</v>
      </c>
      <c r="M16908" s="3">
        <v>0</v>
      </c>
      <c r="N16908" s="3">
        <v>0</v>
      </c>
      <c r="O16908" s="3">
        <v>0</v>
      </c>
      <c r="P16908" s="3" t="str">
        <f>B16908&amp;" | "&amp;C16908&amp;" | "&amp;D16908</f>
        <v>documentazione_amministrativa / registri | Stampa registro | Documento Principale</v>
      </c>
      <c r="Q16908" s="3" t="str">
        <f>VLOOKUP(P16908,'Classificazione UD'!A:B,2,FALSE)</f>
        <v>Amministrativo</v>
      </c>
    </row>
    <row r="16909" spans="1:17" ht="15" customHeight="1" x14ac:dyDescent="0.25">
      <c r="A16909" s="30">
        <v>2017</v>
      </c>
      <c r="B16909" s="3" t="s">
        <v>20</v>
      </c>
      <c r="C16909" s="3" t="s">
        <v>265</v>
      </c>
      <c r="D16909" s="3" t="s">
        <v>266</v>
      </c>
      <c r="E16909" s="3">
        <v>33</v>
      </c>
      <c r="F16909" s="3">
        <v>66</v>
      </c>
      <c r="G16909" s="3">
        <v>66</v>
      </c>
      <c r="H16909" s="3">
        <v>165697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>
        <v>0</v>
      </c>
      <c r="O16909" s="3">
        <v>0</v>
      </c>
      <c r="P16909" s="3" t="str">
        <f>B16909&amp;" | "&amp;C16909&amp;" | "&amp;D16909</f>
        <v>documentazione_amministrativa / registri | Stampa registro | Documento Principale</v>
      </c>
      <c r="Q16909" s="3" t="str">
        <f>VLOOKUP(P16909,'Classificazione UD'!A:B,2,FALSE)</f>
        <v>Amministrativo</v>
      </c>
    </row>
    <row r="16910" spans="1:17" ht="15" customHeight="1" x14ac:dyDescent="0.25">
      <c r="A16910" s="30">
        <v>2017</v>
      </c>
      <c r="B16910" s="3" t="s">
        <v>20</v>
      </c>
      <c r="C16910" s="3" t="s">
        <v>265</v>
      </c>
      <c r="D16910" s="3" t="s">
        <v>266</v>
      </c>
      <c r="E16910" s="3">
        <v>3</v>
      </c>
      <c r="F16910" s="3">
        <v>6</v>
      </c>
      <c r="G16910" s="3">
        <v>6</v>
      </c>
      <c r="H16910" s="3">
        <v>14117</v>
      </c>
      <c r="I16910" s="3">
        <v>0</v>
      </c>
      <c r="J16910" s="3">
        <v>0</v>
      </c>
      <c r="K16910" s="3">
        <v>0</v>
      </c>
      <c r="L16910" s="3">
        <v>0</v>
      </c>
      <c r="M16910" s="3">
        <v>0</v>
      </c>
      <c r="N16910" s="3">
        <v>0</v>
      </c>
      <c r="O16910" s="3">
        <v>0</v>
      </c>
      <c r="P16910" s="3" t="str">
        <f>B16910&amp;" | "&amp;C16910&amp;" | "&amp;D16910</f>
        <v>documentazione_amministrativa / registri | Stampa registro | Documento Principale</v>
      </c>
      <c r="Q16910" s="3" t="str">
        <f>VLOOKUP(P16910,'Classificazione UD'!A:B,2,FALSE)</f>
        <v>Amministrativo</v>
      </c>
    </row>
    <row r="16911" spans="1:17" ht="15" customHeight="1" x14ac:dyDescent="0.25">
      <c r="A16911" s="30">
        <v>2017</v>
      </c>
      <c r="B16911" s="3" t="s">
        <v>20</v>
      </c>
      <c r="C16911" s="3" t="s">
        <v>265</v>
      </c>
      <c r="D16911" s="3" t="s">
        <v>266</v>
      </c>
      <c r="E16911" s="3">
        <v>211</v>
      </c>
      <c r="F16911" s="3">
        <v>422</v>
      </c>
      <c r="G16911" s="3">
        <v>422</v>
      </c>
      <c r="H16911" s="3">
        <v>1928156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>
        <v>0</v>
      </c>
      <c r="O16911" s="3">
        <v>0</v>
      </c>
      <c r="P16911" s="3" t="str">
        <f>B16911&amp;" | "&amp;C16911&amp;" | "&amp;D16911</f>
        <v>documentazione_amministrativa / registri | Stampa registro | Documento Principale</v>
      </c>
      <c r="Q16911" s="3" t="str">
        <f>VLOOKUP(P16911,'Classificazione UD'!A:B,2,FALSE)</f>
        <v>Amministrativo</v>
      </c>
    </row>
    <row r="16912" spans="1:17" ht="15" customHeight="1" x14ac:dyDescent="0.25">
      <c r="A16912" s="30">
        <v>2017</v>
      </c>
      <c r="B16912" s="3" t="s">
        <v>20</v>
      </c>
      <c r="C16912" s="3" t="s">
        <v>265</v>
      </c>
      <c r="D16912" s="3" t="s">
        <v>266</v>
      </c>
      <c r="E16912" s="3">
        <v>51</v>
      </c>
      <c r="F16912" s="3">
        <v>102</v>
      </c>
      <c r="G16912" s="3">
        <v>102</v>
      </c>
      <c r="H16912" s="3">
        <v>963669</v>
      </c>
      <c r="I16912" s="3">
        <v>0</v>
      </c>
      <c r="J16912" s="3">
        <v>0</v>
      </c>
      <c r="K16912" s="3">
        <v>0</v>
      </c>
      <c r="L16912" s="3">
        <v>0</v>
      </c>
      <c r="M16912" s="3">
        <v>0</v>
      </c>
      <c r="N16912" s="3">
        <v>0</v>
      </c>
      <c r="O16912" s="3">
        <v>0</v>
      </c>
      <c r="P16912" s="3" t="str">
        <f>B16912&amp;" | "&amp;C16912&amp;" | "&amp;D16912</f>
        <v>documentazione_amministrativa / registri | Stampa registro | Documento Principale</v>
      </c>
      <c r="Q16912" s="3" t="str">
        <f>VLOOKUP(P16912,'Classificazione UD'!A:B,2,FALSE)</f>
        <v>Amministrativo</v>
      </c>
    </row>
    <row r="16913" spans="1:17" ht="15" customHeight="1" x14ac:dyDescent="0.25">
      <c r="A16913" s="30">
        <v>2017</v>
      </c>
      <c r="B16913" s="3" t="s">
        <v>20</v>
      </c>
      <c r="C16913" s="3" t="s">
        <v>265</v>
      </c>
      <c r="D16913" s="3" t="s">
        <v>266</v>
      </c>
      <c r="E16913" s="3">
        <v>9</v>
      </c>
      <c r="F16913" s="3">
        <v>18</v>
      </c>
      <c r="G16913" s="3">
        <v>18</v>
      </c>
      <c r="H16913" s="3">
        <v>142160</v>
      </c>
      <c r="I16913" s="3">
        <v>0</v>
      </c>
      <c r="J16913" s="3">
        <v>0</v>
      </c>
      <c r="K16913" s="3">
        <v>0</v>
      </c>
      <c r="L16913" s="3">
        <v>0</v>
      </c>
      <c r="M16913" s="3">
        <v>0</v>
      </c>
      <c r="N16913" s="3">
        <v>0</v>
      </c>
      <c r="O16913" s="3">
        <v>0</v>
      </c>
      <c r="P16913" s="3" t="str">
        <f>B16913&amp;" | "&amp;C16913&amp;" | "&amp;D16913</f>
        <v>documentazione_amministrativa / registri | Stampa registro | Documento Principale</v>
      </c>
      <c r="Q16913" s="3" t="str">
        <f>VLOOKUP(P16913,'Classificazione UD'!A:B,2,FALSE)</f>
        <v>Amministrativo</v>
      </c>
    </row>
    <row r="16914" spans="1:17" ht="15" customHeight="1" x14ac:dyDescent="0.25">
      <c r="A16914" s="30">
        <v>2017</v>
      </c>
      <c r="B16914" s="3" t="s">
        <v>20</v>
      </c>
      <c r="C16914" s="3" t="s">
        <v>265</v>
      </c>
      <c r="D16914" s="3" t="s">
        <v>266</v>
      </c>
      <c r="E16914" s="3">
        <v>43</v>
      </c>
      <c r="F16914" s="3">
        <v>86</v>
      </c>
      <c r="G16914" s="3">
        <v>86</v>
      </c>
      <c r="H16914" s="3">
        <v>228986</v>
      </c>
      <c r="I16914" s="3">
        <v>0</v>
      </c>
      <c r="J16914" s="3">
        <v>0</v>
      </c>
      <c r="K16914" s="3">
        <v>0</v>
      </c>
      <c r="L16914" s="3">
        <v>0</v>
      </c>
      <c r="M16914" s="3">
        <v>0</v>
      </c>
      <c r="N16914" s="3">
        <v>0</v>
      </c>
      <c r="O16914" s="3">
        <v>0</v>
      </c>
      <c r="P16914" s="3" t="str">
        <f>B16914&amp;" | "&amp;C16914&amp;" | "&amp;D16914</f>
        <v>documentazione_amministrativa / registri | Stampa registro | Documento Principale</v>
      </c>
      <c r="Q16914" s="3" t="str">
        <f>VLOOKUP(P16914,'Classificazione UD'!A:B,2,FALSE)</f>
        <v>Amministrativo</v>
      </c>
    </row>
    <row r="16915" spans="1:17" ht="15" customHeight="1" x14ac:dyDescent="0.25">
      <c r="A16915" s="30">
        <v>2017</v>
      </c>
      <c r="B16915" s="3" t="s">
        <v>20</v>
      </c>
      <c r="C16915" s="3" t="s">
        <v>265</v>
      </c>
      <c r="D16915" s="3" t="s">
        <v>266</v>
      </c>
      <c r="E16915" s="3">
        <v>62</v>
      </c>
      <c r="F16915" s="3">
        <v>124</v>
      </c>
      <c r="G16915" s="3">
        <v>124</v>
      </c>
      <c r="H16915" s="3">
        <v>328405</v>
      </c>
      <c r="I16915" s="3">
        <v>0</v>
      </c>
      <c r="J16915" s="3">
        <v>0</v>
      </c>
      <c r="K16915" s="3">
        <v>0</v>
      </c>
      <c r="L16915" s="3">
        <v>0</v>
      </c>
      <c r="M16915" s="3">
        <v>0</v>
      </c>
      <c r="N16915" s="3">
        <v>0</v>
      </c>
      <c r="O16915" s="3">
        <v>0</v>
      </c>
      <c r="P16915" s="3" t="str">
        <f>B16915&amp;" | "&amp;C16915&amp;" | "&amp;D16915</f>
        <v>documentazione_amministrativa / registri | Stampa registro | Documento Principale</v>
      </c>
      <c r="Q16915" s="3" t="str">
        <f>VLOOKUP(P16915,'Classificazione UD'!A:B,2,FALSE)</f>
        <v>Amministrativo</v>
      </c>
    </row>
    <row r="16916" spans="1:17" ht="15" customHeight="1" x14ac:dyDescent="0.25">
      <c r="A16916" s="30">
        <v>2017</v>
      </c>
      <c r="B16916" s="3" t="s">
        <v>20</v>
      </c>
      <c r="C16916" s="3" t="s">
        <v>265</v>
      </c>
      <c r="D16916" s="3" t="s">
        <v>266</v>
      </c>
      <c r="E16916" s="3">
        <v>16</v>
      </c>
      <c r="F16916" s="3">
        <v>32</v>
      </c>
      <c r="G16916" s="3">
        <v>32</v>
      </c>
      <c r="H16916" s="3">
        <v>78264</v>
      </c>
      <c r="I16916" s="3">
        <v>0</v>
      </c>
      <c r="J16916" s="3">
        <v>0</v>
      </c>
      <c r="K16916" s="3">
        <v>0</v>
      </c>
      <c r="L16916" s="3">
        <v>0</v>
      </c>
      <c r="M16916" s="3">
        <v>0</v>
      </c>
      <c r="N16916" s="3">
        <v>0</v>
      </c>
      <c r="O16916" s="3">
        <v>0</v>
      </c>
      <c r="P16916" s="3" t="str">
        <f>B16916&amp;" | "&amp;C16916&amp;" | "&amp;D16916</f>
        <v>documentazione_amministrativa / registri | Stampa registro | Documento Principale</v>
      </c>
      <c r="Q16916" s="3" t="str">
        <f>VLOOKUP(P16916,'Classificazione UD'!A:B,2,FALSE)</f>
        <v>Amministrativo</v>
      </c>
    </row>
    <row r="16917" spans="1:17" ht="15" customHeight="1" x14ac:dyDescent="0.25">
      <c r="A16917" s="30">
        <v>2017</v>
      </c>
      <c r="B16917" s="3" t="s">
        <v>20</v>
      </c>
      <c r="C16917" s="3" t="s">
        <v>265</v>
      </c>
      <c r="D16917" s="3" t="s">
        <v>266</v>
      </c>
      <c r="E16917" s="3">
        <v>43</v>
      </c>
      <c r="F16917" s="3">
        <v>86</v>
      </c>
      <c r="G16917" s="3">
        <v>86</v>
      </c>
      <c r="H16917" s="3">
        <v>222951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>
        <v>0</v>
      </c>
      <c r="O16917" s="3">
        <v>0</v>
      </c>
      <c r="P16917" s="3" t="str">
        <f>B16917&amp;" | "&amp;C16917&amp;" | "&amp;D16917</f>
        <v>documentazione_amministrativa / registri | Stampa registro | Documento Principale</v>
      </c>
      <c r="Q16917" s="3" t="str">
        <f>VLOOKUP(P16917,'Classificazione UD'!A:B,2,FALSE)</f>
        <v>Amministrativo</v>
      </c>
    </row>
    <row r="16918" spans="1:17" ht="15" customHeight="1" x14ac:dyDescent="0.25">
      <c r="A16918" s="30">
        <v>2017</v>
      </c>
      <c r="B16918" s="3" t="s">
        <v>20</v>
      </c>
      <c r="C16918" s="3" t="s">
        <v>265</v>
      </c>
      <c r="D16918" s="3" t="s">
        <v>266</v>
      </c>
      <c r="E16918" s="3">
        <v>16</v>
      </c>
      <c r="F16918" s="3">
        <v>32</v>
      </c>
      <c r="G16918" s="3">
        <v>32</v>
      </c>
      <c r="H16918" s="3">
        <v>76985</v>
      </c>
      <c r="I16918" s="3">
        <v>0</v>
      </c>
      <c r="J16918" s="3">
        <v>0</v>
      </c>
      <c r="K16918" s="3">
        <v>0</v>
      </c>
      <c r="L16918" s="3">
        <v>0</v>
      </c>
      <c r="M16918" s="3">
        <v>0</v>
      </c>
      <c r="N16918" s="3">
        <v>0</v>
      </c>
      <c r="O16918" s="3">
        <v>0</v>
      </c>
      <c r="P16918" s="3" t="str">
        <f>B16918&amp;" | "&amp;C16918&amp;" | "&amp;D16918</f>
        <v>documentazione_amministrativa / registri | Stampa registro | Documento Principale</v>
      </c>
      <c r="Q16918" s="3" t="str">
        <f>VLOOKUP(P16918,'Classificazione UD'!A:B,2,FALSE)</f>
        <v>Amministrativo</v>
      </c>
    </row>
    <row r="16919" spans="1:17" ht="15" customHeight="1" x14ac:dyDescent="0.25">
      <c r="A16919" s="30">
        <v>2017</v>
      </c>
      <c r="B16919" s="3" t="s">
        <v>20</v>
      </c>
      <c r="C16919" s="3" t="s">
        <v>265</v>
      </c>
      <c r="D16919" s="3" t="s">
        <v>266</v>
      </c>
      <c r="E16919" s="3">
        <v>32</v>
      </c>
      <c r="F16919" s="3">
        <v>64</v>
      </c>
      <c r="G16919" s="3">
        <v>64</v>
      </c>
      <c r="H16919" s="3">
        <v>159674</v>
      </c>
      <c r="I16919" s="3">
        <v>0</v>
      </c>
      <c r="J16919" s="3">
        <v>0</v>
      </c>
      <c r="K16919" s="3">
        <v>0</v>
      </c>
      <c r="L16919" s="3">
        <v>0</v>
      </c>
      <c r="M16919" s="3">
        <v>0</v>
      </c>
      <c r="N16919" s="3">
        <v>0</v>
      </c>
      <c r="O16919" s="3">
        <v>0</v>
      </c>
      <c r="P16919" s="3" t="str">
        <f>B16919&amp;" | "&amp;C16919&amp;" | "&amp;D16919</f>
        <v>documentazione_amministrativa / registri | Stampa registro | Documento Principale</v>
      </c>
      <c r="Q16919" s="3" t="str">
        <f>VLOOKUP(P16919,'Classificazione UD'!A:B,2,FALSE)</f>
        <v>Amministrativo</v>
      </c>
    </row>
    <row r="16920" spans="1:17" ht="15" customHeight="1" x14ac:dyDescent="0.25">
      <c r="A16920" s="30">
        <v>2017</v>
      </c>
      <c r="B16920" s="3" t="s">
        <v>17</v>
      </c>
      <c r="C16920" s="3" t="s">
        <v>27</v>
      </c>
      <c r="D16920" s="3" t="s">
        <v>264</v>
      </c>
      <c r="E16920" s="3">
        <v>23</v>
      </c>
      <c r="F16920" s="3">
        <v>109</v>
      </c>
      <c r="G16920" s="3">
        <v>109</v>
      </c>
      <c r="H16920" s="3">
        <v>4732276</v>
      </c>
      <c r="I16920" s="3">
        <v>0</v>
      </c>
      <c r="J16920" s="3">
        <v>0</v>
      </c>
      <c r="K16920" s="3">
        <v>0</v>
      </c>
      <c r="L16920" s="3">
        <v>0</v>
      </c>
      <c r="M16920" s="3">
        <v>0</v>
      </c>
      <c r="N16920" s="3">
        <v>0</v>
      </c>
      <c r="O16920" s="3">
        <v>0</v>
      </c>
      <c r="P16920" s="3" t="str">
        <f>B16920&amp;" | "&amp;C16920&amp;" | "&amp;D16920</f>
        <v>documentazione_amministrativa / documentazione_contabile | FATTURA PASSIVA | Fattura</v>
      </c>
      <c r="Q16920" s="3" t="str">
        <f>VLOOKUP(P16920,'Classificazione UD'!A:B,2,FALSE)</f>
        <v>Fiscale</v>
      </c>
    </row>
    <row r="16921" spans="1:17" ht="15" customHeight="1" x14ac:dyDescent="0.25">
      <c r="A16921" s="30">
        <v>2017</v>
      </c>
      <c r="B16921" s="3" t="s">
        <v>17</v>
      </c>
      <c r="C16921" s="3" t="s">
        <v>27</v>
      </c>
      <c r="D16921" s="3" t="s">
        <v>54</v>
      </c>
      <c r="E16921" s="3">
        <v>1</v>
      </c>
      <c r="F16921" s="3">
        <v>4</v>
      </c>
      <c r="G16921" s="3">
        <v>4</v>
      </c>
      <c r="H16921" s="3">
        <v>59530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>
        <v>0</v>
      </c>
      <c r="O16921" s="3">
        <v>0</v>
      </c>
      <c r="P16921" s="3" t="str">
        <f>B16921&amp;" | "&amp;C16921&amp;" | "&amp;D16921</f>
        <v>documentazione_amministrativa / documentazione_contabile | FATTURA PASSIVA | Nota di credito</v>
      </c>
      <c r="Q16921" s="3" t="str">
        <f>VLOOKUP(P16921,'Classificazione UD'!A:B,2,FALSE)</f>
        <v>Fiscale</v>
      </c>
    </row>
    <row r="16922" spans="1:17" ht="15" customHeight="1" x14ac:dyDescent="0.25">
      <c r="A16922" s="30">
        <v>2017</v>
      </c>
      <c r="B16922" s="3" t="s">
        <v>20</v>
      </c>
      <c r="C16922" s="3" t="s">
        <v>265</v>
      </c>
      <c r="D16922" s="3" t="s">
        <v>266</v>
      </c>
      <c r="E16922" s="3">
        <v>253</v>
      </c>
      <c r="F16922" s="3">
        <v>506</v>
      </c>
      <c r="G16922" s="3">
        <v>506</v>
      </c>
      <c r="H16922" s="3">
        <v>2611786</v>
      </c>
      <c r="I16922" s="3">
        <v>0</v>
      </c>
      <c r="J16922" s="3">
        <v>0</v>
      </c>
      <c r="K16922" s="3">
        <v>0</v>
      </c>
      <c r="L16922" s="3">
        <v>0</v>
      </c>
      <c r="M16922" s="3">
        <v>0</v>
      </c>
      <c r="N16922" s="3">
        <v>0</v>
      </c>
      <c r="O16922" s="3">
        <v>0</v>
      </c>
      <c r="P16922" s="3" t="str">
        <f>B16922&amp;" | "&amp;C16922&amp;" | "&amp;D16922</f>
        <v>documentazione_amministrativa / registri | Stampa registro | Documento Principale</v>
      </c>
      <c r="Q16922" s="3" t="str">
        <f>VLOOKUP(P16922,'Classificazione UD'!A:B,2,FALSE)</f>
        <v>Amministrativo</v>
      </c>
    </row>
    <row r="16923" spans="1:17" ht="15" customHeight="1" x14ac:dyDescent="0.25">
      <c r="A16923" s="30">
        <v>2017</v>
      </c>
      <c r="B16923" s="3" t="s">
        <v>20</v>
      </c>
      <c r="C16923" s="3" t="s">
        <v>265</v>
      </c>
      <c r="D16923" s="3" t="s">
        <v>266</v>
      </c>
      <c r="E16923" s="3">
        <v>15</v>
      </c>
      <c r="F16923" s="3">
        <v>30</v>
      </c>
      <c r="G16923" s="3">
        <v>30</v>
      </c>
      <c r="H16923" s="3">
        <v>75606</v>
      </c>
      <c r="I16923" s="3">
        <v>0</v>
      </c>
      <c r="J16923" s="3">
        <v>0</v>
      </c>
      <c r="K16923" s="3">
        <v>0</v>
      </c>
      <c r="L16923" s="3">
        <v>0</v>
      </c>
      <c r="M16923" s="3">
        <v>0</v>
      </c>
      <c r="N16923" s="3">
        <v>0</v>
      </c>
      <c r="O16923" s="3">
        <v>0</v>
      </c>
      <c r="P16923" s="3" t="str">
        <f>B16923&amp;" | "&amp;C16923&amp;" | "&amp;D16923</f>
        <v>documentazione_amministrativa / registri | Stampa registro | Documento Principale</v>
      </c>
      <c r="Q16923" s="3" t="str">
        <f>VLOOKUP(P16923,'Classificazione UD'!A:B,2,FALSE)</f>
        <v>Amministrativo</v>
      </c>
    </row>
    <row r="16924" spans="1:17" ht="15" customHeight="1" x14ac:dyDescent="0.25">
      <c r="A16924" s="30">
        <v>2017</v>
      </c>
      <c r="B16924" s="3" t="s">
        <v>20</v>
      </c>
      <c r="C16924" s="3" t="s">
        <v>265</v>
      </c>
      <c r="D16924" s="3" t="s">
        <v>266</v>
      </c>
      <c r="E16924" s="3">
        <v>24</v>
      </c>
      <c r="F16924" s="3">
        <v>48</v>
      </c>
      <c r="G16924" s="3">
        <v>48</v>
      </c>
      <c r="H16924" s="3">
        <v>131772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3" t="str">
        <f>B16924&amp;" | "&amp;C16924&amp;" | "&amp;D16924</f>
        <v>documentazione_amministrativa / registri | Stampa registro | Documento Principale</v>
      </c>
      <c r="Q16924" s="3" t="str">
        <f>VLOOKUP(P16924,'Classificazione UD'!A:B,2,FALSE)</f>
        <v>Amministrativo</v>
      </c>
    </row>
    <row r="16925" spans="1:17" ht="15" customHeight="1" x14ac:dyDescent="0.25">
      <c r="A16925" s="30">
        <v>2017</v>
      </c>
      <c r="B16925" s="3" t="s">
        <v>20</v>
      </c>
      <c r="C16925" s="3" t="s">
        <v>265</v>
      </c>
      <c r="D16925" s="3" t="s">
        <v>266</v>
      </c>
      <c r="E16925" s="3">
        <v>1</v>
      </c>
      <c r="F16925" s="3">
        <v>2</v>
      </c>
      <c r="G16925" s="3">
        <v>2</v>
      </c>
      <c r="H16925" s="3">
        <v>4709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 t="str">
        <f>B16925&amp;" | "&amp;C16925&amp;" | "&amp;D16925</f>
        <v>documentazione_amministrativa / registri | Stampa registro | Documento Principale</v>
      </c>
      <c r="Q16925" s="3" t="str">
        <f>VLOOKUP(P16925,'Classificazione UD'!A:B,2,FALSE)</f>
        <v>Amministrativo</v>
      </c>
    </row>
    <row r="16926" spans="1:17" ht="15" customHeight="1" x14ac:dyDescent="0.25">
      <c r="A16926" s="30">
        <v>2017</v>
      </c>
      <c r="B16926" s="3" t="s">
        <v>20</v>
      </c>
      <c r="C16926" s="3" t="s">
        <v>265</v>
      </c>
      <c r="D16926" s="3" t="s">
        <v>266</v>
      </c>
      <c r="E16926" s="3">
        <v>91</v>
      </c>
      <c r="F16926" s="3">
        <v>182</v>
      </c>
      <c r="G16926" s="3">
        <v>182</v>
      </c>
      <c r="H16926" s="3">
        <v>510134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3" t="str">
        <f>B16926&amp;" | "&amp;C16926&amp;" | "&amp;D16926</f>
        <v>documentazione_amministrativa / registri | Stampa registro | Documento Principale</v>
      </c>
      <c r="Q16926" s="3" t="str">
        <f>VLOOKUP(P16926,'Classificazione UD'!A:B,2,FALSE)</f>
        <v>Amministrativo</v>
      </c>
    </row>
    <row r="16927" spans="1:17" ht="15" customHeight="1" x14ac:dyDescent="0.25">
      <c r="A16927" s="30">
        <v>2017</v>
      </c>
      <c r="B16927" s="3" t="s">
        <v>20</v>
      </c>
      <c r="C16927" s="3" t="s">
        <v>265</v>
      </c>
      <c r="D16927" s="3" t="s">
        <v>266</v>
      </c>
      <c r="E16927" s="3">
        <v>133</v>
      </c>
      <c r="F16927" s="3">
        <v>266</v>
      </c>
      <c r="G16927" s="3">
        <v>266</v>
      </c>
      <c r="H16927" s="3">
        <v>1027926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0</v>
      </c>
      <c r="O16927" s="3">
        <v>0</v>
      </c>
      <c r="P16927" s="3" t="str">
        <f>B16927&amp;" | "&amp;C16927&amp;" | "&amp;D16927</f>
        <v>documentazione_amministrativa / registri | Stampa registro | Documento Principale</v>
      </c>
      <c r="Q16927" s="3" t="str">
        <f>VLOOKUP(P16927,'Classificazione UD'!A:B,2,FALSE)</f>
        <v>Amministrativo</v>
      </c>
    </row>
    <row r="16928" spans="1:17" ht="15" customHeight="1" x14ac:dyDescent="0.25">
      <c r="A16928" s="30">
        <v>2017</v>
      </c>
      <c r="B16928" s="3" t="s">
        <v>20</v>
      </c>
      <c r="C16928" s="3" t="s">
        <v>265</v>
      </c>
      <c r="D16928" s="3" t="s">
        <v>266</v>
      </c>
      <c r="E16928" s="3">
        <v>12</v>
      </c>
      <c r="F16928" s="3">
        <v>24</v>
      </c>
      <c r="G16928" s="3">
        <v>24</v>
      </c>
      <c r="H16928" s="3">
        <v>86226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>
        <v>0</v>
      </c>
      <c r="O16928" s="3">
        <v>0</v>
      </c>
      <c r="P16928" s="3" t="str">
        <f>B16928&amp;" | "&amp;C16928&amp;" | "&amp;D16928</f>
        <v>documentazione_amministrativa / registri | Stampa registro | Documento Principale</v>
      </c>
      <c r="Q16928" s="3" t="str">
        <f>VLOOKUP(P16928,'Classificazione UD'!A:B,2,FALSE)</f>
        <v>Amministrativo</v>
      </c>
    </row>
    <row r="16929" spans="1:17" ht="15" customHeight="1" x14ac:dyDescent="0.25">
      <c r="A16929" s="30">
        <v>2017</v>
      </c>
      <c r="B16929" s="3" t="s">
        <v>20</v>
      </c>
      <c r="C16929" s="3" t="s">
        <v>265</v>
      </c>
      <c r="D16929" s="3" t="s">
        <v>266</v>
      </c>
      <c r="E16929" s="3">
        <v>6</v>
      </c>
      <c r="F16929" s="3">
        <v>12</v>
      </c>
      <c r="G16929" s="3">
        <v>12</v>
      </c>
      <c r="H16929" s="3">
        <v>64191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3" t="str">
        <f>B16929&amp;" | "&amp;C16929&amp;" | "&amp;D16929</f>
        <v>documentazione_amministrativa / registri | Stampa registro | Documento Principale</v>
      </c>
      <c r="Q16929" s="3" t="str">
        <f>VLOOKUP(P16929,'Classificazione UD'!A:B,2,FALSE)</f>
        <v>Amministrativo</v>
      </c>
    </row>
    <row r="16930" spans="1:17" ht="15" customHeight="1" x14ac:dyDescent="0.25">
      <c r="A16930" s="30">
        <v>2017</v>
      </c>
      <c r="B16930" s="3" t="s">
        <v>17</v>
      </c>
      <c r="C16930" s="3" t="s">
        <v>27</v>
      </c>
      <c r="D16930" s="3" t="s">
        <v>264</v>
      </c>
      <c r="E16930" s="3">
        <v>90</v>
      </c>
      <c r="F16930" s="3">
        <v>427</v>
      </c>
      <c r="G16930" s="3">
        <v>427</v>
      </c>
      <c r="H16930" s="3">
        <v>16726198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>
        <v>0</v>
      </c>
      <c r="O16930" s="3">
        <v>0</v>
      </c>
      <c r="P16930" s="3" t="str">
        <f>B16930&amp;" | "&amp;C16930&amp;" | "&amp;D16930</f>
        <v>documentazione_amministrativa / documentazione_contabile | FATTURA PASSIVA | Fattura</v>
      </c>
      <c r="Q16930" s="3" t="str">
        <f>VLOOKUP(P16930,'Classificazione UD'!A:B,2,FALSE)</f>
        <v>Fiscale</v>
      </c>
    </row>
    <row r="16931" spans="1:17" ht="15" customHeight="1" x14ac:dyDescent="0.25">
      <c r="A16931" s="30">
        <v>2017</v>
      </c>
      <c r="B16931" s="3" t="s">
        <v>17</v>
      </c>
      <c r="C16931" s="3" t="s">
        <v>27</v>
      </c>
      <c r="D16931" s="3" t="s">
        <v>54</v>
      </c>
      <c r="E16931" s="3">
        <v>2</v>
      </c>
      <c r="F16931" s="3">
        <v>14</v>
      </c>
      <c r="G16931" s="3">
        <v>14</v>
      </c>
      <c r="H16931" s="3">
        <v>259612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 t="str">
        <f>B16931&amp;" | "&amp;C16931&amp;" | "&amp;D16931</f>
        <v>documentazione_amministrativa / documentazione_contabile | FATTURA PASSIVA | Nota di credito</v>
      </c>
      <c r="Q16931" s="3" t="str">
        <f>VLOOKUP(P16931,'Classificazione UD'!A:B,2,FALSE)</f>
        <v>Fiscale</v>
      </c>
    </row>
    <row r="16932" spans="1:17" ht="15" customHeight="1" x14ac:dyDescent="0.25">
      <c r="A16932" s="30">
        <v>2017</v>
      </c>
      <c r="B16932" s="3" t="s">
        <v>20</v>
      </c>
      <c r="C16932" s="3" t="s">
        <v>265</v>
      </c>
      <c r="D16932" s="3" t="s">
        <v>266</v>
      </c>
      <c r="E16932" s="3">
        <v>334</v>
      </c>
      <c r="F16932" s="3">
        <v>668</v>
      </c>
      <c r="G16932" s="3">
        <v>668</v>
      </c>
      <c r="H16932" s="3">
        <v>10184696</v>
      </c>
      <c r="I16932" s="3">
        <v>0</v>
      </c>
      <c r="J16932" s="3">
        <v>0</v>
      </c>
      <c r="K16932" s="3">
        <v>0</v>
      </c>
      <c r="L16932" s="3">
        <v>0</v>
      </c>
      <c r="M16932" s="3">
        <v>0</v>
      </c>
      <c r="N16932" s="3">
        <v>0</v>
      </c>
      <c r="O16932" s="3">
        <v>0</v>
      </c>
      <c r="P16932" s="3" t="str">
        <f>B16932&amp;" | "&amp;C16932&amp;" | "&amp;D16932</f>
        <v>documentazione_amministrativa / registri | Stampa registro | Documento Principale</v>
      </c>
      <c r="Q16932" s="3" t="str">
        <f>VLOOKUP(P16932,'Classificazione UD'!A:B,2,FALSE)</f>
        <v>Amministrativo</v>
      </c>
    </row>
    <row r="16933" spans="1:17" ht="15" customHeight="1" x14ac:dyDescent="0.25">
      <c r="A16933" s="30">
        <v>2017</v>
      </c>
      <c r="B16933" s="3" t="s">
        <v>20</v>
      </c>
      <c r="C16933" s="3" t="s">
        <v>265</v>
      </c>
      <c r="D16933" s="3" t="s">
        <v>266</v>
      </c>
      <c r="E16933" s="3">
        <v>222</v>
      </c>
      <c r="F16933" s="3">
        <v>444</v>
      </c>
      <c r="G16933" s="3">
        <v>444</v>
      </c>
      <c r="H16933" s="3">
        <v>2988276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0</v>
      </c>
      <c r="P16933" s="3" t="str">
        <f>B16933&amp;" | "&amp;C16933&amp;" | "&amp;D16933</f>
        <v>documentazione_amministrativa / registri | Stampa registro | Documento Principale</v>
      </c>
      <c r="Q16933" s="3" t="str">
        <f>VLOOKUP(P16933,'Classificazione UD'!A:B,2,FALSE)</f>
        <v>Amministrativo</v>
      </c>
    </row>
    <row r="16934" spans="1:17" ht="15" customHeight="1" x14ac:dyDescent="0.25">
      <c r="A16934" s="30">
        <v>2017</v>
      </c>
      <c r="B16934" s="3" t="s">
        <v>20</v>
      </c>
      <c r="C16934" s="3" t="s">
        <v>265</v>
      </c>
      <c r="D16934" s="3" t="s">
        <v>266</v>
      </c>
      <c r="E16934" s="3">
        <v>53</v>
      </c>
      <c r="F16934" s="3">
        <v>106</v>
      </c>
      <c r="G16934" s="3">
        <v>106</v>
      </c>
      <c r="H16934" s="3">
        <v>335841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>
        <v>0</v>
      </c>
      <c r="O16934" s="3">
        <v>0</v>
      </c>
      <c r="P16934" s="3" t="str">
        <f>B16934&amp;" | "&amp;C16934&amp;" | "&amp;D16934</f>
        <v>documentazione_amministrativa / registri | Stampa registro | Documento Principale</v>
      </c>
      <c r="Q16934" s="3" t="str">
        <f>VLOOKUP(P16934,'Classificazione UD'!A:B,2,FALSE)</f>
        <v>Amministrativo</v>
      </c>
    </row>
    <row r="16935" spans="1:17" ht="15" customHeight="1" x14ac:dyDescent="0.25">
      <c r="A16935" s="30">
        <v>2017</v>
      </c>
      <c r="B16935" s="3" t="s">
        <v>17</v>
      </c>
      <c r="C16935" s="3" t="s">
        <v>27</v>
      </c>
      <c r="D16935" s="3" t="s">
        <v>264</v>
      </c>
      <c r="E16935" s="3">
        <v>72</v>
      </c>
      <c r="F16935" s="3">
        <v>315</v>
      </c>
      <c r="G16935" s="3">
        <v>315</v>
      </c>
      <c r="H16935" s="3">
        <v>12138183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0</v>
      </c>
      <c r="O16935" s="3">
        <v>0</v>
      </c>
      <c r="P16935" s="3" t="str">
        <f>B16935&amp;" | "&amp;C16935&amp;" | "&amp;D16935</f>
        <v>documentazione_amministrativa / documentazione_contabile | FATTURA PASSIVA | Fattura</v>
      </c>
      <c r="Q16935" s="3" t="str">
        <f>VLOOKUP(P16935,'Classificazione UD'!A:B,2,FALSE)</f>
        <v>Fiscale</v>
      </c>
    </row>
    <row r="16936" spans="1:17" ht="15" customHeight="1" x14ac:dyDescent="0.25">
      <c r="A16936" s="30">
        <v>2017</v>
      </c>
      <c r="B16936" s="3" t="s">
        <v>20</v>
      </c>
      <c r="C16936" s="3" t="s">
        <v>265</v>
      </c>
      <c r="D16936" s="3" t="s">
        <v>266</v>
      </c>
      <c r="E16936" s="3">
        <v>65</v>
      </c>
      <c r="F16936" s="3">
        <v>130</v>
      </c>
      <c r="G16936" s="3">
        <v>130</v>
      </c>
      <c r="H16936" s="3">
        <v>614634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0</v>
      </c>
      <c r="P16936" s="3" t="str">
        <f>B16936&amp;" | "&amp;C16936&amp;" | "&amp;D16936</f>
        <v>documentazione_amministrativa / registri | Stampa registro | Documento Principale</v>
      </c>
      <c r="Q16936" s="3" t="str">
        <f>VLOOKUP(P16936,'Classificazione UD'!A:B,2,FALSE)</f>
        <v>Amministrativo</v>
      </c>
    </row>
    <row r="16937" spans="1:17" ht="15" customHeight="1" x14ac:dyDescent="0.25">
      <c r="A16937" s="30">
        <v>2017</v>
      </c>
      <c r="B16937" s="3" t="s">
        <v>20</v>
      </c>
      <c r="C16937" s="3" t="s">
        <v>265</v>
      </c>
      <c r="D16937" s="3" t="s">
        <v>266</v>
      </c>
      <c r="E16937" s="3">
        <v>67</v>
      </c>
      <c r="F16937" s="3">
        <v>134</v>
      </c>
      <c r="G16937" s="3">
        <v>134</v>
      </c>
      <c r="H16937" s="3">
        <v>360695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>
        <v>0</v>
      </c>
      <c r="O16937" s="3">
        <v>0</v>
      </c>
      <c r="P16937" s="3" t="str">
        <f>B16937&amp;" | "&amp;C16937&amp;" | "&amp;D16937</f>
        <v>documentazione_amministrativa / registri | Stampa registro | Documento Principale</v>
      </c>
      <c r="Q16937" s="3" t="str">
        <f>VLOOKUP(P16937,'Classificazione UD'!A:B,2,FALSE)</f>
        <v>Amministrativo</v>
      </c>
    </row>
    <row r="16938" spans="1:17" ht="15" customHeight="1" x14ac:dyDescent="0.25">
      <c r="A16938" s="30">
        <v>2017</v>
      </c>
      <c r="B16938" s="3" t="s">
        <v>20</v>
      </c>
      <c r="C16938" s="3" t="s">
        <v>265</v>
      </c>
      <c r="D16938" s="3" t="s">
        <v>266</v>
      </c>
      <c r="E16938" s="3">
        <v>231</v>
      </c>
      <c r="F16938" s="3">
        <v>462</v>
      </c>
      <c r="G16938" s="3">
        <v>462</v>
      </c>
      <c r="H16938" s="3">
        <v>1827081</v>
      </c>
      <c r="I16938" s="3">
        <v>0</v>
      </c>
      <c r="J16938" s="3">
        <v>0</v>
      </c>
      <c r="K16938" s="3">
        <v>0</v>
      </c>
      <c r="L16938" s="3">
        <v>0</v>
      </c>
      <c r="M16938" s="3">
        <v>0</v>
      </c>
      <c r="N16938" s="3">
        <v>0</v>
      </c>
      <c r="O16938" s="3">
        <v>0</v>
      </c>
      <c r="P16938" s="3" t="str">
        <f>B16938&amp;" | "&amp;C16938&amp;" | "&amp;D16938</f>
        <v>documentazione_amministrativa / registri | Stampa registro | Documento Principale</v>
      </c>
      <c r="Q16938" s="3" t="str">
        <f>VLOOKUP(P16938,'Classificazione UD'!A:B,2,FALSE)</f>
        <v>Amministrativo</v>
      </c>
    </row>
    <row r="16939" spans="1:17" ht="15" customHeight="1" x14ac:dyDescent="0.25">
      <c r="A16939" s="30">
        <v>2017</v>
      </c>
      <c r="B16939" s="3" t="s">
        <v>20</v>
      </c>
      <c r="C16939" s="3" t="s">
        <v>265</v>
      </c>
      <c r="D16939" s="3" t="s">
        <v>266</v>
      </c>
      <c r="E16939" s="3">
        <v>6</v>
      </c>
      <c r="F16939" s="3">
        <v>12</v>
      </c>
      <c r="G16939" s="3">
        <v>12</v>
      </c>
      <c r="H16939" s="3">
        <v>87245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 t="str">
        <f>B16939&amp;" | "&amp;C16939&amp;" | "&amp;D16939</f>
        <v>documentazione_amministrativa / registri | Stampa registro | Documento Principale</v>
      </c>
      <c r="Q16939" s="3" t="str">
        <f>VLOOKUP(P16939,'Classificazione UD'!A:B,2,FALSE)</f>
        <v>Amministrativo</v>
      </c>
    </row>
    <row r="16940" spans="1:17" ht="15" customHeight="1" x14ac:dyDescent="0.25">
      <c r="A16940" s="30">
        <v>2017</v>
      </c>
      <c r="B16940" s="3" t="s">
        <v>20</v>
      </c>
      <c r="C16940" s="3" t="s">
        <v>265</v>
      </c>
      <c r="D16940" s="3" t="s">
        <v>266</v>
      </c>
      <c r="E16940" s="3">
        <v>130</v>
      </c>
      <c r="F16940" s="3">
        <v>260</v>
      </c>
      <c r="G16940" s="3">
        <v>260</v>
      </c>
      <c r="H16940" s="3">
        <v>1159748</v>
      </c>
      <c r="I16940" s="3">
        <v>0</v>
      </c>
      <c r="J16940" s="3">
        <v>0</v>
      </c>
      <c r="K16940" s="3">
        <v>0</v>
      </c>
      <c r="L16940" s="3">
        <v>0</v>
      </c>
      <c r="M16940" s="3">
        <v>0</v>
      </c>
      <c r="N16940" s="3">
        <v>0</v>
      </c>
      <c r="O16940" s="3">
        <v>0</v>
      </c>
      <c r="P16940" s="3" t="str">
        <f>B16940&amp;" | "&amp;C16940&amp;" | "&amp;D16940</f>
        <v>documentazione_amministrativa / registri | Stampa registro | Documento Principale</v>
      </c>
      <c r="Q16940" s="3" t="str">
        <f>VLOOKUP(P16940,'Classificazione UD'!A:B,2,FALSE)</f>
        <v>Amministrativo</v>
      </c>
    </row>
    <row r="16941" spans="1:17" ht="15" customHeight="1" x14ac:dyDescent="0.25">
      <c r="A16941" s="30">
        <v>2017</v>
      </c>
      <c r="B16941" s="3" t="s">
        <v>17</v>
      </c>
      <c r="C16941" s="3" t="s">
        <v>27</v>
      </c>
      <c r="D16941" s="3" t="s">
        <v>264</v>
      </c>
      <c r="E16941" s="3">
        <v>3</v>
      </c>
      <c r="F16941" s="3">
        <v>12</v>
      </c>
      <c r="G16941" s="3">
        <v>12</v>
      </c>
      <c r="H16941" s="3">
        <v>172001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>
        <v>0</v>
      </c>
      <c r="O16941" s="3">
        <v>0</v>
      </c>
      <c r="P16941" s="3" t="str">
        <f>B16941&amp;" | "&amp;C16941&amp;" | "&amp;D16941</f>
        <v>documentazione_amministrativa / documentazione_contabile | FATTURA PASSIVA | Fattura</v>
      </c>
      <c r="Q16941" s="3" t="str">
        <f>VLOOKUP(P16941,'Classificazione UD'!A:B,2,FALSE)</f>
        <v>Fiscale</v>
      </c>
    </row>
    <row r="16942" spans="1:17" ht="15" customHeight="1" x14ac:dyDescent="0.25">
      <c r="A16942" s="30">
        <v>2017</v>
      </c>
      <c r="B16942" s="3" t="s">
        <v>20</v>
      </c>
      <c r="C16942" s="3" t="s">
        <v>265</v>
      </c>
      <c r="D16942" s="3" t="s">
        <v>266</v>
      </c>
      <c r="E16942" s="3">
        <v>253</v>
      </c>
      <c r="F16942" s="3">
        <v>506</v>
      </c>
      <c r="G16942" s="3">
        <v>506</v>
      </c>
      <c r="H16942" s="3">
        <v>5225784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s="3">
        <v>0</v>
      </c>
      <c r="O16942" s="3">
        <v>0</v>
      </c>
      <c r="P16942" s="3" t="str">
        <f>B16942&amp;" | "&amp;C16942&amp;" | "&amp;D16942</f>
        <v>documentazione_amministrativa / registri | Stampa registro | Documento Principale</v>
      </c>
      <c r="Q16942" s="3" t="str">
        <f>VLOOKUP(P16942,'Classificazione UD'!A:B,2,FALSE)</f>
        <v>Amministrativo</v>
      </c>
    </row>
    <row r="16943" spans="1:17" ht="15" customHeight="1" x14ac:dyDescent="0.25">
      <c r="A16943" s="30">
        <v>2017</v>
      </c>
      <c r="B16943" s="3" t="s">
        <v>17</v>
      </c>
      <c r="C16943" s="3" t="s">
        <v>27</v>
      </c>
      <c r="D16943" s="3" t="s">
        <v>264</v>
      </c>
      <c r="E16943" s="3">
        <v>46</v>
      </c>
      <c r="F16943" s="3">
        <v>194</v>
      </c>
      <c r="G16943" s="3">
        <v>194</v>
      </c>
      <c r="H16943" s="3">
        <v>5646929</v>
      </c>
      <c r="I16943" s="3">
        <v>0</v>
      </c>
      <c r="J16943" s="3">
        <v>0</v>
      </c>
      <c r="K16943" s="3">
        <v>0</v>
      </c>
      <c r="L16943" s="3">
        <v>0</v>
      </c>
      <c r="M16943" s="3">
        <v>0</v>
      </c>
      <c r="N16943" s="3">
        <v>0</v>
      </c>
      <c r="O16943" s="3">
        <v>0</v>
      </c>
      <c r="P16943" s="3" t="str">
        <f>B16943&amp;" | "&amp;C16943&amp;" | "&amp;D16943</f>
        <v>documentazione_amministrativa / documentazione_contabile | FATTURA PASSIVA | Fattura</v>
      </c>
      <c r="Q16943" s="3" t="str">
        <f>VLOOKUP(P16943,'Classificazione UD'!A:B,2,FALSE)</f>
        <v>Fiscale</v>
      </c>
    </row>
    <row r="16944" spans="1:17" ht="15" customHeight="1" x14ac:dyDescent="0.25">
      <c r="A16944" s="30">
        <v>2017</v>
      </c>
      <c r="B16944" s="3" t="s">
        <v>20</v>
      </c>
      <c r="C16944" s="3" t="s">
        <v>265</v>
      </c>
      <c r="D16944" s="3" t="s">
        <v>266</v>
      </c>
      <c r="E16944" s="3">
        <v>326</v>
      </c>
      <c r="F16944" s="3">
        <v>652</v>
      </c>
      <c r="G16944" s="3">
        <v>652</v>
      </c>
      <c r="H16944" s="3">
        <v>6144315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  <c r="O16944" s="3">
        <v>0</v>
      </c>
      <c r="P16944" s="3" t="str">
        <f>B16944&amp;" | "&amp;C16944&amp;" | "&amp;D16944</f>
        <v>documentazione_amministrativa / registri | Stampa registro | Documento Principale</v>
      </c>
      <c r="Q16944" s="3" t="str">
        <f>VLOOKUP(P16944,'Classificazione UD'!A:B,2,FALSE)</f>
        <v>Amministrativo</v>
      </c>
    </row>
    <row r="16945" spans="1:17" ht="15" customHeight="1" x14ac:dyDescent="0.25">
      <c r="A16945" s="30">
        <v>2017</v>
      </c>
      <c r="B16945" s="3" t="s">
        <v>20</v>
      </c>
      <c r="C16945" s="3" t="s">
        <v>265</v>
      </c>
      <c r="D16945" s="3" t="s">
        <v>266</v>
      </c>
      <c r="E16945" s="3">
        <v>181</v>
      </c>
      <c r="F16945" s="3">
        <v>362</v>
      </c>
      <c r="G16945" s="3">
        <v>362</v>
      </c>
      <c r="H16945" s="3">
        <v>2081124</v>
      </c>
      <c r="I16945" s="3">
        <v>0</v>
      </c>
      <c r="J16945" s="3">
        <v>0</v>
      </c>
      <c r="K16945" s="3">
        <v>0</v>
      </c>
      <c r="L16945" s="3">
        <v>0</v>
      </c>
      <c r="M16945" s="3">
        <v>0</v>
      </c>
      <c r="N16945" s="3">
        <v>0</v>
      </c>
      <c r="O16945" s="3">
        <v>0</v>
      </c>
      <c r="P16945" s="3" t="str">
        <f>B16945&amp;" | "&amp;C16945&amp;" | "&amp;D16945</f>
        <v>documentazione_amministrativa / registri | Stampa registro | Documento Principale</v>
      </c>
      <c r="Q16945" s="3" t="str">
        <f>VLOOKUP(P16945,'Classificazione UD'!A:B,2,FALSE)</f>
        <v>Amministrativo</v>
      </c>
    </row>
    <row r="16946" spans="1:17" ht="15" customHeight="1" x14ac:dyDescent="0.25">
      <c r="A16946" s="30">
        <v>2017</v>
      </c>
      <c r="B16946" s="3" t="s">
        <v>20</v>
      </c>
      <c r="C16946" s="3" t="s">
        <v>265</v>
      </c>
      <c r="D16946" s="3" t="s">
        <v>266</v>
      </c>
      <c r="E16946" s="3">
        <v>1</v>
      </c>
      <c r="F16946" s="3">
        <v>2</v>
      </c>
      <c r="G16946" s="3">
        <v>2</v>
      </c>
      <c r="H16946" s="3">
        <v>4521</v>
      </c>
      <c r="I16946" s="3">
        <v>0</v>
      </c>
      <c r="J16946" s="3">
        <v>0</v>
      </c>
      <c r="K16946" s="3">
        <v>0</v>
      </c>
      <c r="L16946" s="3">
        <v>0</v>
      </c>
      <c r="M16946" s="3">
        <v>0</v>
      </c>
      <c r="N16946" s="3">
        <v>0</v>
      </c>
      <c r="O16946" s="3">
        <v>0</v>
      </c>
      <c r="P16946" s="3" t="str">
        <f>B16946&amp;" | "&amp;C16946&amp;" | "&amp;D16946</f>
        <v>documentazione_amministrativa / registri | Stampa registro | Documento Principale</v>
      </c>
      <c r="Q16946" s="3" t="str">
        <f>VLOOKUP(P16946,'Classificazione UD'!A:B,2,FALSE)</f>
        <v>Amministrativo</v>
      </c>
    </row>
    <row r="16947" spans="1:17" ht="15" customHeight="1" x14ac:dyDescent="0.25">
      <c r="A16947" s="30">
        <v>2017</v>
      </c>
      <c r="B16947" s="3" t="s">
        <v>17</v>
      </c>
      <c r="C16947" s="3" t="s">
        <v>27</v>
      </c>
      <c r="D16947" s="3" t="s">
        <v>264</v>
      </c>
      <c r="E16947" s="3">
        <v>16</v>
      </c>
      <c r="F16947" s="3">
        <v>66</v>
      </c>
      <c r="G16947" s="3">
        <v>66</v>
      </c>
      <c r="H16947" s="3">
        <v>1794757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3" t="str">
        <f>B16947&amp;" | "&amp;C16947&amp;" | "&amp;D16947</f>
        <v>documentazione_amministrativa / documentazione_contabile | FATTURA PASSIVA | Fattura</v>
      </c>
      <c r="Q16947" s="3" t="str">
        <f>VLOOKUP(P16947,'Classificazione UD'!A:B,2,FALSE)</f>
        <v>Fiscale</v>
      </c>
    </row>
    <row r="16948" spans="1:17" ht="15" customHeight="1" x14ac:dyDescent="0.25">
      <c r="A16948" s="30">
        <v>2017</v>
      </c>
      <c r="B16948" s="3" t="s">
        <v>20</v>
      </c>
      <c r="C16948" s="3" t="s">
        <v>265</v>
      </c>
      <c r="D16948" s="3" t="s">
        <v>266</v>
      </c>
      <c r="E16948" s="3">
        <v>248</v>
      </c>
      <c r="F16948" s="3">
        <v>496</v>
      </c>
      <c r="G16948" s="3">
        <v>496</v>
      </c>
      <c r="H16948" s="3">
        <v>3724407</v>
      </c>
      <c r="I16948" s="3">
        <v>0</v>
      </c>
      <c r="J16948" s="3">
        <v>0</v>
      </c>
      <c r="K16948" s="3">
        <v>0</v>
      </c>
      <c r="L16948" s="3">
        <v>0</v>
      </c>
      <c r="M16948" s="3">
        <v>0</v>
      </c>
      <c r="N16948" s="3">
        <v>0</v>
      </c>
      <c r="O16948" s="3">
        <v>0</v>
      </c>
      <c r="P16948" s="3" t="str">
        <f>B16948&amp;" | "&amp;C16948&amp;" | "&amp;D16948</f>
        <v>documentazione_amministrativa / registri | Stampa registro | Documento Principale</v>
      </c>
      <c r="Q16948" s="3" t="str">
        <f>VLOOKUP(P16948,'Classificazione UD'!A:B,2,FALSE)</f>
        <v>Amministrativo</v>
      </c>
    </row>
    <row r="16949" spans="1:17" ht="15" customHeight="1" x14ac:dyDescent="0.25">
      <c r="A16949" s="30">
        <v>2017</v>
      </c>
      <c r="B16949" s="3" t="s">
        <v>20</v>
      </c>
      <c r="C16949" s="3" t="s">
        <v>265</v>
      </c>
      <c r="D16949" s="3" t="s">
        <v>266</v>
      </c>
      <c r="E16949" s="3">
        <v>117</v>
      </c>
      <c r="F16949" s="3">
        <v>234</v>
      </c>
      <c r="G16949" s="3">
        <v>234</v>
      </c>
      <c r="H16949" s="3">
        <v>728532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 t="str">
        <f>B16949&amp;" | "&amp;C16949&amp;" | "&amp;D16949</f>
        <v>documentazione_amministrativa / registri | Stampa registro | Documento Principale</v>
      </c>
      <c r="Q16949" s="3" t="str">
        <f>VLOOKUP(P16949,'Classificazione UD'!A:B,2,FALSE)</f>
        <v>Amministrativo</v>
      </c>
    </row>
    <row r="16950" spans="1:17" ht="15" customHeight="1" x14ac:dyDescent="0.25">
      <c r="A16950" s="30">
        <v>2017</v>
      </c>
      <c r="B16950" s="3" t="s">
        <v>17</v>
      </c>
      <c r="C16950" s="3" t="s">
        <v>27</v>
      </c>
      <c r="D16950" s="3" t="s">
        <v>264</v>
      </c>
      <c r="E16950" s="3">
        <v>30</v>
      </c>
      <c r="F16950" s="3">
        <v>133</v>
      </c>
      <c r="G16950" s="3">
        <v>133</v>
      </c>
      <c r="H16950" s="3">
        <v>8739641</v>
      </c>
      <c r="I16950" s="3">
        <v>0</v>
      </c>
      <c r="J16950" s="3">
        <v>0</v>
      </c>
      <c r="K16950" s="3">
        <v>0</v>
      </c>
      <c r="L16950" s="3">
        <v>0</v>
      </c>
      <c r="M16950" s="3">
        <v>0</v>
      </c>
      <c r="N16950" s="3">
        <v>0</v>
      </c>
      <c r="O16950" s="3">
        <v>0</v>
      </c>
      <c r="P16950" s="3" t="str">
        <f>B16950&amp;" | "&amp;C16950&amp;" | "&amp;D16950</f>
        <v>documentazione_amministrativa / documentazione_contabile | FATTURA PASSIVA | Fattura</v>
      </c>
      <c r="Q16950" s="3" t="str">
        <f>VLOOKUP(P16950,'Classificazione UD'!A:B,2,FALSE)</f>
        <v>Fiscale</v>
      </c>
    </row>
    <row r="16951" spans="1:17" ht="15" customHeight="1" x14ac:dyDescent="0.25">
      <c r="A16951" s="30">
        <v>2017</v>
      </c>
      <c r="B16951" s="3" t="s">
        <v>20</v>
      </c>
      <c r="C16951" s="3" t="s">
        <v>265</v>
      </c>
      <c r="D16951" s="3" t="s">
        <v>266</v>
      </c>
      <c r="E16951" s="3">
        <v>241</v>
      </c>
      <c r="F16951" s="3">
        <v>482</v>
      </c>
      <c r="G16951" s="3">
        <v>482</v>
      </c>
      <c r="H16951" s="3">
        <v>2522481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 t="str">
        <f>B16951&amp;" | "&amp;C16951&amp;" | "&amp;D16951</f>
        <v>documentazione_amministrativa / registri | Stampa registro | Documento Principale</v>
      </c>
      <c r="Q16951" s="3" t="str">
        <f>VLOOKUP(P16951,'Classificazione UD'!A:B,2,FALSE)</f>
        <v>Amministrativo</v>
      </c>
    </row>
    <row r="16952" spans="1:17" ht="15" customHeight="1" x14ac:dyDescent="0.25">
      <c r="A16952" s="30">
        <v>2017</v>
      </c>
      <c r="B16952" s="3" t="s">
        <v>20</v>
      </c>
      <c r="C16952" s="3" t="s">
        <v>265</v>
      </c>
      <c r="D16952" s="3" t="s">
        <v>266</v>
      </c>
      <c r="E16952" s="3">
        <v>152</v>
      </c>
      <c r="F16952" s="3">
        <v>304</v>
      </c>
      <c r="G16952" s="3">
        <v>304</v>
      </c>
      <c r="H16952" s="3">
        <v>1277297</v>
      </c>
      <c r="I16952" s="3">
        <v>0</v>
      </c>
      <c r="J16952" s="3">
        <v>0</v>
      </c>
      <c r="K16952" s="3">
        <v>0</v>
      </c>
      <c r="L16952" s="3">
        <v>0</v>
      </c>
      <c r="M16952" s="3">
        <v>0</v>
      </c>
      <c r="N16952" s="3">
        <v>0</v>
      </c>
      <c r="O16952" s="3">
        <v>0</v>
      </c>
      <c r="P16952" s="3" t="str">
        <f>B16952&amp;" | "&amp;C16952&amp;" | "&amp;D16952</f>
        <v>documentazione_amministrativa / registri | Stampa registro | Documento Principale</v>
      </c>
      <c r="Q16952" s="3" t="str">
        <f>VLOOKUP(P16952,'Classificazione UD'!A:B,2,FALSE)</f>
        <v>Amministrativo</v>
      </c>
    </row>
    <row r="16953" spans="1:17" ht="15" customHeight="1" x14ac:dyDescent="0.25">
      <c r="A16953" s="30">
        <v>2017</v>
      </c>
      <c r="B16953" s="3" t="s">
        <v>20</v>
      </c>
      <c r="C16953" s="3" t="s">
        <v>265</v>
      </c>
      <c r="D16953" s="3" t="s">
        <v>266</v>
      </c>
      <c r="E16953" s="3">
        <v>2</v>
      </c>
      <c r="F16953" s="3">
        <v>4</v>
      </c>
      <c r="G16953" s="3">
        <v>4</v>
      </c>
      <c r="H16953" s="3">
        <v>8770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s="3">
        <v>0</v>
      </c>
      <c r="O16953" s="3">
        <v>0</v>
      </c>
      <c r="P16953" s="3" t="str">
        <f>B16953&amp;" | "&amp;C16953&amp;" | "&amp;D16953</f>
        <v>documentazione_amministrativa / registri | Stampa registro | Documento Principale</v>
      </c>
      <c r="Q16953" s="3" t="str">
        <f>VLOOKUP(P16953,'Classificazione UD'!A:B,2,FALSE)</f>
        <v>Amministrativo</v>
      </c>
    </row>
    <row r="16954" spans="1:17" ht="15" customHeight="1" x14ac:dyDescent="0.25">
      <c r="A16954" s="30">
        <v>2017</v>
      </c>
      <c r="B16954" s="3" t="s">
        <v>17</v>
      </c>
      <c r="C16954" s="3" t="s">
        <v>27</v>
      </c>
      <c r="D16954" s="3" t="s">
        <v>264</v>
      </c>
      <c r="E16954" s="3">
        <v>123</v>
      </c>
      <c r="F16954" s="3">
        <v>581</v>
      </c>
      <c r="G16954" s="3">
        <v>581</v>
      </c>
      <c r="H16954" s="3">
        <v>46397284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>
        <v>0</v>
      </c>
      <c r="O16954" s="3">
        <v>0</v>
      </c>
      <c r="P16954" s="3" t="str">
        <f>B16954&amp;" | "&amp;C16954&amp;" | "&amp;D16954</f>
        <v>documentazione_amministrativa / documentazione_contabile | FATTURA PASSIVA | Fattura</v>
      </c>
      <c r="Q16954" s="3" t="str">
        <f>VLOOKUP(P16954,'Classificazione UD'!A:B,2,FALSE)</f>
        <v>Fiscale</v>
      </c>
    </row>
    <row r="16955" spans="1:17" ht="15" customHeight="1" x14ac:dyDescent="0.25">
      <c r="A16955" s="30">
        <v>2017</v>
      </c>
      <c r="B16955" s="3" t="s">
        <v>17</v>
      </c>
      <c r="C16955" s="3" t="s">
        <v>27</v>
      </c>
      <c r="D16955" s="3" t="s">
        <v>54</v>
      </c>
      <c r="E16955" s="3">
        <v>4</v>
      </c>
      <c r="F16955" s="3">
        <v>16</v>
      </c>
      <c r="G16955" s="3">
        <v>16</v>
      </c>
      <c r="H16955" s="3">
        <v>244298</v>
      </c>
      <c r="I16955" s="3">
        <v>0</v>
      </c>
      <c r="J16955" s="3">
        <v>0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 t="str">
        <f>B16955&amp;" | "&amp;C16955&amp;" | "&amp;D16955</f>
        <v>documentazione_amministrativa / documentazione_contabile | FATTURA PASSIVA | Nota di credito</v>
      </c>
      <c r="Q16955" s="3" t="str">
        <f>VLOOKUP(P16955,'Classificazione UD'!A:B,2,FALSE)</f>
        <v>Fiscale</v>
      </c>
    </row>
    <row r="16956" spans="1:17" ht="15" customHeight="1" x14ac:dyDescent="0.25">
      <c r="A16956" s="30">
        <v>2017</v>
      </c>
      <c r="B16956" s="3" t="s">
        <v>20</v>
      </c>
      <c r="C16956" s="3" t="s">
        <v>265</v>
      </c>
      <c r="D16956" s="3" t="s">
        <v>266</v>
      </c>
      <c r="E16956" s="3">
        <v>252</v>
      </c>
      <c r="F16956" s="3">
        <v>504</v>
      </c>
      <c r="G16956" s="3">
        <v>504</v>
      </c>
      <c r="H16956" s="3">
        <v>8994259</v>
      </c>
      <c r="I16956" s="3">
        <v>0</v>
      </c>
      <c r="J16956" s="3">
        <v>0</v>
      </c>
      <c r="K16956" s="3">
        <v>0</v>
      </c>
      <c r="L16956" s="3">
        <v>0</v>
      </c>
      <c r="M16956" s="3">
        <v>0</v>
      </c>
      <c r="N16956" s="3">
        <v>0</v>
      </c>
      <c r="O16956" s="3">
        <v>0</v>
      </c>
      <c r="P16956" s="3" t="str">
        <f>B16956&amp;" | "&amp;C16956&amp;" | "&amp;D16956</f>
        <v>documentazione_amministrativa / registri | Stampa registro | Documento Principale</v>
      </c>
      <c r="Q16956" s="3" t="str">
        <f>VLOOKUP(P16956,'Classificazione UD'!A:B,2,FALSE)</f>
        <v>Amministrativo</v>
      </c>
    </row>
    <row r="16957" spans="1:17" ht="15" customHeight="1" x14ac:dyDescent="0.25">
      <c r="A16957" s="30">
        <v>2017</v>
      </c>
      <c r="B16957" s="3" t="s">
        <v>20</v>
      </c>
      <c r="C16957" s="3" t="s">
        <v>265</v>
      </c>
      <c r="D16957" s="3" t="s">
        <v>266</v>
      </c>
      <c r="E16957" s="3">
        <v>209</v>
      </c>
      <c r="F16957" s="3">
        <v>418</v>
      </c>
      <c r="G16957" s="3">
        <v>418</v>
      </c>
      <c r="H16957" s="3">
        <v>2827154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>
        <v>0</v>
      </c>
      <c r="O16957" s="3">
        <v>0</v>
      </c>
      <c r="P16957" s="3" t="str">
        <f>B16957&amp;" | "&amp;C16957&amp;" | "&amp;D16957</f>
        <v>documentazione_amministrativa / registri | Stampa registro | Documento Principale</v>
      </c>
      <c r="Q16957" s="3" t="str">
        <f>VLOOKUP(P16957,'Classificazione UD'!A:B,2,FALSE)</f>
        <v>Amministrativo</v>
      </c>
    </row>
    <row r="16958" spans="1:17" ht="15" customHeight="1" x14ac:dyDescent="0.25">
      <c r="A16958" s="30">
        <v>2017</v>
      </c>
      <c r="B16958" s="3" t="s">
        <v>17</v>
      </c>
      <c r="C16958" s="3" t="s">
        <v>27</v>
      </c>
      <c r="D16958" s="3" t="s">
        <v>264</v>
      </c>
      <c r="E16958" s="3">
        <v>100</v>
      </c>
      <c r="F16958" s="3">
        <v>439</v>
      </c>
      <c r="G16958" s="3">
        <v>439</v>
      </c>
      <c r="H16958" s="3">
        <v>23119896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>
        <v>0</v>
      </c>
      <c r="O16958" s="3">
        <v>0</v>
      </c>
      <c r="P16958" s="3" t="str">
        <f>B16958&amp;" | "&amp;C16958&amp;" | "&amp;D16958</f>
        <v>documentazione_amministrativa / documentazione_contabile | FATTURA PASSIVA | Fattura</v>
      </c>
      <c r="Q16958" s="3" t="str">
        <f>VLOOKUP(P16958,'Classificazione UD'!A:B,2,FALSE)</f>
        <v>Fiscale</v>
      </c>
    </row>
    <row r="16959" spans="1:17" ht="15" customHeight="1" x14ac:dyDescent="0.25">
      <c r="A16959" s="30">
        <v>2017</v>
      </c>
      <c r="B16959" s="3" t="s">
        <v>17</v>
      </c>
      <c r="C16959" s="3" t="s">
        <v>27</v>
      </c>
      <c r="D16959" s="3" t="s">
        <v>54</v>
      </c>
      <c r="E16959" s="3">
        <v>2</v>
      </c>
      <c r="F16959" s="3">
        <v>8</v>
      </c>
      <c r="G16959" s="3">
        <v>8</v>
      </c>
      <c r="H16959" s="3">
        <v>106719</v>
      </c>
      <c r="I16959" s="3">
        <v>0</v>
      </c>
      <c r="J16959" s="3">
        <v>0</v>
      </c>
      <c r="K16959" s="3">
        <v>0</v>
      </c>
      <c r="L16959" s="3">
        <v>0</v>
      </c>
      <c r="M16959" s="3">
        <v>0</v>
      </c>
      <c r="N16959" s="3">
        <v>0</v>
      </c>
      <c r="O16959" s="3">
        <v>0</v>
      </c>
      <c r="P16959" s="3" t="str">
        <f>B16959&amp;" | "&amp;C16959&amp;" | "&amp;D16959</f>
        <v>documentazione_amministrativa / documentazione_contabile | FATTURA PASSIVA | Nota di credito</v>
      </c>
      <c r="Q16959" s="3" t="str">
        <f>VLOOKUP(P16959,'Classificazione UD'!A:B,2,FALSE)</f>
        <v>Fiscale</v>
      </c>
    </row>
    <row r="16960" spans="1:17" ht="15" customHeight="1" x14ac:dyDescent="0.25">
      <c r="A16960" s="30">
        <v>2017</v>
      </c>
      <c r="B16960" s="3" t="s">
        <v>17</v>
      </c>
      <c r="C16960" s="3" t="s">
        <v>27</v>
      </c>
      <c r="D16960" s="3" t="s">
        <v>264</v>
      </c>
      <c r="E16960" s="3">
        <v>5</v>
      </c>
      <c r="F16960" s="3">
        <v>23</v>
      </c>
      <c r="G16960" s="3">
        <v>23</v>
      </c>
      <c r="H16960" s="3">
        <v>865047</v>
      </c>
      <c r="I16960" s="3">
        <v>0</v>
      </c>
      <c r="J16960" s="3">
        <v>0</v>
      </c>
      <c r="K16960" s="3">
        <v>0</v>
      </c>
      <c r="L16960" s="3">
        <v>0</v>
      </c>
      <c r="M16960" s="3">
        <v>0</v>
      </c>
      <c r="N16960" s="3">
        <v>0</v>
      </c>
      <c r="O16960" s="3">
        <v>0</v>
      </c>
      <c r="P16960" s="3" t="str">
        <f>B16960&amp;" | "&amp;C16960&amp;" | "&amp;D16960</f>
        <v>documentazione_amministrativa / documentazione_contabile | FATTURA PASSIVA | Fattura</v>
      </c>
      <c r="Q16960" s="3" t="str">
        <f>VLOOKUP(P16960,'Classificazione UD'!A:B,2,FALSE)</f>
        <v>Fiscale</v>
      </c>
    </row>
    <row r="16961" spans="1:17" ht="15" customHeight="1" x14ac:dyDescent="0.25">
      <c r="A16961" s="30">
        <v>2017</v>
      </c>
      <c r="B16961" s="3" t="s">
        <v>20</v>
      </c>
      <c r="C16961" s="3" t="s">
        <v>265</v>
      </c>
      <c r="D16961" s="3" t="s">
        <v>266</v>
      </c>
      <c r="E16961" s="3">
        <v>236</v>
      </c>
      <c r="F16961" s="3">
        <v>472</v>
      </c>
      <c r="G16961" s="3">
        <v>472</v>
      </c>
      <c r="H16961" s="3">
        <v>17856524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>
        <v>0</v>
      </c>
      <c r="O16961" s="3">
        <v>0</v>
      </c>
      <c r="P16961" s="3" t="str">
        <f>B16961&amp;" | "&amp;C16961&amp;" | "&amp;D16961</f>
        <v>documentazione_amministrativa / registri | Stampa registro | Documento Principale</v>
      </c>
      <c r="Q16961" s="3" t="str">
        <f>VLOOKUP(P16961,'Classificazione UD'!A:B,2,FALSE)</f>
        <v>Amministrativo</v>
      </c>
    </row>
    <row r="16962" spans="1:17" ht="15" customHeight="1" x14ac:dyDescent="0.25">
      <c r="A16962" s="30">
        <v>2017</v>
      </c>
      <c r="B16962" s="3" t="s">
        <v>20</v>
      </c>
      <c r="C16962" s="3" t="s">
        <v>265</v>
      </c>
      <c r="D16962" s="3" t="s">
        <v>266</v>
      </c>
      <c r="E16962" s="3">
        <v>14</v>
      </c>
      <c r="F16962" s="3">
        <v>28</v>
      </c>
      <c r="G16962" s="3">
        <v>28</v>
      </c>
      <c r="H16962" s="3">
        <v>129929</v>
      </c>
      <c r="I16962" s="3">
        <v>0</v>
      </c>
      <c r="J16962" s="3">
        <v>0</v>
      </c>
      <c r="K16962" s="3">
        <v>0</v>
      </c>
      <c r="L16962" s="3">
        <v>0</v>
      </c>
      <c r="M16962" s="3">
        <v>0</v>
      </c>
      <c r="N16962" s="3">
        <v>0</v>
      </c>
      <c r="O16962" s="3">
        <v>0</v>
      </c>
      <c r="P16962" s="3" t="str">
        <f>B16962&amp;" | "&amp;C16962&amp;" | "&amp;D16962</f>
        <v>documentazione_amministrativa / registri | Stampa registro | Documento Principale</v>
      </c>
      <c r="Q16962" s="3" t="str">
        <f>VLOOKUP(P16962,'Classificazione UD'!A:B,2,FALSE)</f>
        <v>Amministrativo</v>
      </c>
    </row>
    <row r="16963" spans="1:17" ht="15" customHeight="1" x14ac:dyDescent="0.25">
      <c r="A16963" s="30">
        <v>2017</v>
      </c>
      <c r="B16963" s="3" t="s">
        <v>20</v>
      </c>
      <c r="C16963" s="3" t="s">
        <v>265</v>
      </c>
      <c r="D16963" s="3" t="s">
        <v>266</v>
      </c>
      <c r="E16963" s="3">
        <v>49</v>
      </c>
      <c r="F16963" s="3">
        <v>98</v>
      </c>
      <c r="G16963" s="3">
        <v>98</v>
      </c>
      <c r="H16963" s="3">
        <v>313158</v>
      </c>
      <c r="I16963" s="3">
        <v>0</v>
      </c>
      <c r="J16963" s="3">
        <v>0</v>
      </c>
      <c r="K16963" s="3">
        <v>0</v>
      </c>
      <c r="L16963" s="3">
        <v>0</v>
      </c>
      <c r="M16963" s="3">
        <v>0</v>
      </c>
      <c r="N16963" s="3">
        <v>0</v>
      </c>
      <c r="O16963" s="3">
        <v>0</v>
      </c>
      <c r="P16963" s="3" t="str">
        <f>B16963&amp;" | "&amp;C16963&amp;" | "&amp;D16963</f>
        <v>documentazione_amministrativa / registri | Stampa registro | Documento Principale</v>
      </c>
      <c r="Q16963" s="3" t="str">
        <f>VLOOKUP(P16963,'Classificazione UD'!A:B,2,FALSE)</f>
        <v>Amministrativo</v>
      </c>
    </row>
    <row r="16964" spans="1:17" ht="15" customHeight="1" x14ac:dyDescent="0.25">
      <c r="A16964" s="30">
        <v>2017</v>
      </c>
      <c r="B16964" s="3" t="s">
        <v>20</v>
      </c>
      <c r="C16964" s="3" t="s">
        <v>265</v>
      </c>
      <c r="D16964" s="3" t="s">
        <v>266</v>
      </c>
      <c r="E16964" s="3">
        <v>8</v>
      </c>
      <c r="F16964" s="3">
        <v>16</v>
      </c>
      <c r="G16964" s="3">
        <v>16</v>
      </c>
      <c r="H16964" s="3">
        <v>120961</v>
      </c>
      <c r="I16964" s="3">
        <v>0</v>
      </c>
      <c r="J16964" s="3">
        <v>0</v>
      </c>
      <c r="K16964" s="3">
        <v>0</v>
      </c>
      <c r="L16964" s="3">
        <v>0</v>
      </c>
      <c r="M16964" s="3">
        <v>0</v>
      </c>
      <c r="N16964" s="3">
        <v>0</v>
      </c>
      <c r="O16964" s="3">
        <v>0</v>
      </c>
      <c r="P16964" s="3" t="str">
        <f>B16964&amp;" | "&amp;C16964&amp;" | "&amp;D16964</f>
        <v>documentazione_amministrativa / registri | Stampa registro | Documento Principale</v>
      </c>
      <c r="Q16964" s="3" t="str">
        <f>VLOOKUP(P16964,'Classificazione UD'!A:B,2,FALSE)</f>
        <v>Amministrativo</v>
      </c>
    </row>
    <row r="16965" spans="1:17" ht="15" customHeight="1" x14ac:dyDescent="0.25">
      <c r="A16965" s="30">
        <v>2017</v>
      </c>
      <c r="B16965" s="3" t="s">
        <v>20</v>
      </c>
      <c r="C16965" s="3" t="s">
        <v>265</v>
      </c>
      <c r="D16965" s="3" t="s">
        <v>266</v>
      </c>
      <c r="E16965" s="3">
        <v>45</v>
      </c>
      <c r="F16965" s="3">
        <v>90</v>
      </c>
      <c r="G16965" s="3">
        <v>90</v>
      </c>
      <c r="H16965" s="3">
        <v>638461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 t="str">
        <f>B16965&amp;" | "&amp;C16965&amp;" | "&amp;D16965</f>
        <v>documentazione_amministrativa / registri | Stampa registro | Documento Principale</v>
      </c>
      <c r="Q16965" s="3" t="str">
        <f>VLOOKUP(P16965,'Classificazione UD'!A:B,2,FALSE)</f>
        <v>Amministrativo</v>
      </c>
    </row>
    <row r="16966" spans="1:17" ht="15" customHeight="1" x14ac:dyDescent="0.25">
      <c r="A16966" s="30">
        <v>2017</v>
      </c>
      <c r="B16966" s="3" t="s">
        <v>20</v>
      </c>
      <c r="C16966" s="3" t="s">
        <v>265</v>
      </c>
      <c r="D16966" s="3" t="s">
        <v>266</v>
      </c>
      <c r="E16966" s="3">
        <v>214</v>
      </c>
      <c r="F16966" s="3">
        <v>428</v>
      </c>
      <c r="G16966" s="3">
        <v>428</v>
      </c>
      <c r="H16966" s="3">
        <v>5859860</v>
      </c>
      <c r="I16966" s="3">
        <v>0</v>
      </c>
      <c r="J16966" s="3">
        <v>0</v>
      </c>
      <c r="K16966" s="3">
        <v>0</v>
      </c>
      <c r="L16966" s="3">
        <v>0</v>
      </c>
      <c r="M16966" s="3">
        <v>0</v>
      </c>
      <c r="N16966" s="3">
        <v>0</v>
      </c>
      <c r="O16966" s="3">
        <v>0</v>
      </c>
      <c r="P16966" s="3" t="str">
        <f>B16966&amp;" | "&amp;C16966&amp;" | "&amp;D16966</f>
        <v>documentazione_amministrativa / registri | Stampa registro | Documento Principale</v>
      </c>
      <c r="Q16966" s="3" t="str">
        <f>VLOOKUP(P16966,'Classificazione UD'!A:B,2,FALSE)</f>
        <v>Amministrativo</v>
      </c>
    </row>
    <row r="16967" spans="1:17" ht="15" customHeight="1" x14ac:dyDescent="0.25">
      <c r="A16967" s="30">
        <v>2017</v>
      </c>
      <c r="B16967" s="3" t="s">
        <v>17</v>
      </c>
      <c r="C16967" s="3" t="s">
        <v>27</v>
      </c>
      <c r="D16967" s="3" t="s">
        <v>264</v>
      </c>
      <c r="E16967" s="3">
        <v>12</v>
      </c>
      <c r="F16967" s="3">
        <v>51</v>
      </c>
      <c r="G16967" s="3">
        <v>51</v>
      </c>
      <c r="H16967" s="3">
        <v>682730</v>
      </c>
      <c r="I16967" s="3">
        <v>0</v>
      </c>
      <c r="J16967" s="3">
        <v>0</v>
      </c>
      <c r="K16967" s="3">
        <v>0</v>
      </c>
      <c r="L16967" s="3">
        <v>0</v>
      </c>
      <c r="M16967" s="3">
        <v>0</v>
      </c>
      <c r="N16967" s="3">
        <v>0</v>
      </c>
      <c r="O16967" s="3">
        <v>0</v>
      </c>
      <c r="P16967" s="3" t="str">
        <f>B16967&amp;" | "&amp;C16967&amp;" | "&amp;D16967</f>
        <v>documentazione_amministrativa / documentazione_contabile | FATTURA PASSIVA | Fattura</v>
      </c>
      <c r="Q16967" s="3" t="str">
        <f>VLOOKUP(P16967,'Classificazione UD'!A:B,2,FALSE)</f>
        <v>Fiscale</v>
      </c>
    </row>
    <row r="16968" spans="1:17" ht="15" customHeight="1" x14ac:dyDescent="0.25">
      <c r="A16968" s="30">
        <v>2017</v>
      </c>
      <c r="B16968" s="3" t="s">
        <v>20</v>
      </c>
      <c r="C16968" s="3" t="s">
        <v>265</v>
      </c>
      <c r="D16968" s="3" t="s">
        <v>266</v>
      </c>
      <c r="E16968" s="3">
        <v>234</v>
      </c>
      <c r="F16968" s="3">
        <v>468</v>
      </c>
      <c r="G16968" s="3">
        <v>468</v>
      </c>
      <c r="H16968" s="3">
        <v>2899007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>
        <v>0</v>
      </c>
      <c r="O16968" s="3">
        <v>0</v>
      </c>
      <c r="P16968" s="3" t="str">
        <f>B16968&amp;" | "&amp;C16968&amp;" | "&amp;D16968</f>
        <v>documentazione_amministrativa / registri | Stampa registro | Documento Principale</v>
      </c>
      <c r="Q16968" s="3" t="str">
        <f>VLOOKUP(P16968,'Classificazione UD'!A:B,2,FALSE)</f>
        <v>Amministrativo</v>
      </c>
    </row>
    <row r="16969" spans="1:17" ht="15" customHeight="1" x14ac:dyDescent="0.25">
      <c r="A16969" s="30">
        <v>2017</v>
      </c>
      <c r="B16969" s="3" t="s">
        <v>20</v>
      </c>
      <c r="C16969" s="3" t="s">
        <v>265</v>
      </c>
      <c r="D16969" s="3" t="s">
        <v>266</v>
      </c>
      <c r="E16969" s="3">
        <v>4</v>
      </c>
      <c r="F16969" s="3">
        <v>8</v>
      </c>
      <c r="G16969" s="3">
        <v>8</v>
      </c>
      <c r="H16969" s="3">
        <v>19988</v>
      </c>
      <c r="I16969" s="3">
        <v>0</v>
      </c>
      <c r="J16969" s="3">
        <v>0</v>
      </c>
      <c r="K16969" s="3">
        <v>0</v>
      </c>
      <c r="L16969" s="3">
        <v>0</v>
      </c>
      <c r="M16969" s="3">
        <v>0</v>
      </c>
      <c r="N16969" s="3">
        <v>0</v>
      </c>
      <c r="O16969" s="3">
        <v>0</v>
      </c>
      <c r="P16969" s="3" t="str">
        <f>B16969&amp;" | "&amp;C16969&amp;" | "&amp;D16969</f>
        <v>documentazione_amministrativa / registri | Stampa registro | Documento Principale</v>
      </c>
      <c r="Q16969" s="3" t="str">
        <f>VLOOKUP(P16969,'Classificazione UD'!A:B,2,FALSE)</f>
        <v>Amministrativo</v>
      </c>
    </row>
    <row r="16970" spans="1:17" ht="15" customHeight="1" x14ac:dyDescent="0.25">
      <c r="A16970" s="30">
        <v>2017</v>
      </c>
      <c r="B16970" s="3" t="s">
        <v>20</v>
      </c>
      <c r="C16970" s="3" t="s">
        <v>265</v>
      </c>
      <c r="D16970" s="3" t="s">
        <v>266</v>
      </c>
      <c r="E16970" s="3">
        <v>99</v>
      </c>
      <c r="F16970" s="3">
        <v>198</v>
      </c>
      <c r="G16970" s="3">
        <v>198</v>
      </c>
      <c r="H16970" s="3">
        <v>677337</v>
      </c>
      <c r="I16970" s="3">
        <v>0</v>
      </c>
      <c r="J16970" s="3">
        <v>0</v>
      </c>
      <c r="K16970" s="3">
        <v>0</v>
      </c>
      <c r="L16970" s="3">
        <v>0</v>
      </c>
      <c r="M16970" s="3">
        <v>0</v>
      </c>
      <c r="N16970" s="3">
        <v>0</v>
      </c>
      <c r="O16970" s="3">
        <v>0</v>
      </c>
      <c r="P16970" s="3" t="str">
        <f>B16970&amp;" | "&amp;C16970&amp;" | "&amp;D16970</f>
        <v>documentazione_amministrativa / registri | Stampa registro | Documento Principale</v>
      </c>
      <c r="Q16970" s="3" t="str">
        <f>VLOOKUP(P16970,'Classificazione UD'!A:B,2,FALSE)</f>
        <v>Amministrativo</v>
      </c>
    </row>
    <row r="16971" spans="1:17" ht="15" customHeight="1" x14ac:dyDescent="0.25">
      <c r="A16971" s="30">
        <v>2017</v>
      </c>
      <c r="B16971" s="3" t="s">
        <v>17</v>
      </c>
      <c r="C16971" s="3" t="s">
        <v>27</v>
      </c>
      <c r="D16971" s="3" t="s">
        <v>264</v>
      </c>
      <c r="E16971" s="3">
        <v>47</v>
      </c>
      <c r="F16971" s="3">
        <v>199</v>
      </c>
      <c r="G16971" s="3">
        <v>199</v>
      </c>
      <c r="H16971" s="3">
        <v>4113075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 t="str">
        <f>B16971&amp;" | "&amp;C16971&amp;" | "&amp;D16971</f>
        <v>documentazione_amministrativa / documentazione_contabile | FATTURA PASSIVA | Fattura</v>
      </c>
      <c r="Q16971" s="3" t="str">
        <f>VLOOKUP(P16971,'Classificazione UD'!A:B,2,FALSE)</f>
        <v>Fiscale</v>
      </c>
    </row>
    <row r="16972" spans="1:17" ht="15" customHeight="1" x14ac:dyDescent="0.25">
      <c r="A16972" s="30">
        <v>2017</v>
      </c>
      <c r="B16972" s="3" t="s">
        <v>17</v>
      </c>
      <c r="C16972" s="3" t="s">
        <v>27</v>
      </c>
      <c r="D16972" s="3" t="s">
        <v>54</v>
      </c>
      <c r="E16972" s="3">
        <v>3</v>
      </c>
      <c r="F16972" s="3">
        <v>14</v>
      </c>
      <c r="G16972" s="3">
        <v>14</v>
      </c>
      <c r="H16972" s="3">
        <v>288079</v>
      </c>
      <c r="I16972" s="3">
        <v>0</v>
      </c>
      <c r="J16972" s="3">
        <v>0</v>
      </c>
      <c r="K16972" s="3">
        <v>0</v>
      </c>
      <c r="L16972" s="3">
        <v>0</v>
      </c>
      <c r="M16972" s="3">
        <v>0</v>
      </c>
      <c r="N16972" s="3">
        <v>0</v>
      </c>
      <c r="O16972" s="3">
        <v>0</v>
      </c>
      <c r="P16972" s="3" t="str">
        <f>B16972&amp;" | "&amp;C16972&amp;" | "&amp;D16972</f>
        <v>documentazione_amministrativa / documentazione_contabile | FATTURA PASSIVA | Nota di credito</v>
      </c>
      <c r="Q16972" s="3" t="str">
        <f>VLOOKUP(P16972,'Classificazione UD'!A:B,2,FALSE)</f>
        <v>Fiscale</v>
      </c>
    </row>
    <row r="16973" spans="1:17" ht="15" customHeight="1" x14ac:dyDescent="0.25">
      <c r="A16973" s="30">
        <v>2017</v>
      </c>
      <c r="B16973" s="3" t="s">
        <v>20</v>
      </c>
      <c r="C16973" s="3" t="s">
        <v>265</v>
      </c>
      <c r="D16973" s="3" t="s">
        <v>266</v>
      </c>
      <c r="E16973" s="3">
        <v>235</v>
      </c>
      <c r="F16973" s="3">
        <v>470</v>
      </c>
      <c r="G16973" s="3">
        <v>470</v>
      </c>
      <c r="H16973" s="3">
        <v>4380388</v>
      </c>
      <c r="I16973" s="3">
        <v>0</v>
      </c>
      <c r="J16973" s="3">
        <v>0</v>
      </c>
      <c r="K16973" s="3">
        <v>0</v>
      </c>
      <c r="L16973" s="3">
        <v>0</v>
      </c>
      <c r="M16973" s="3">
        <v>0</v>
      </c>
      <c r="N16973" s="3">
        <v>0</v>
      </c>
      <c r="O16973" s="3">
        <v>0</v>
      </c>
      <c r="P16973" s="3" t="str">
        <f>B16973&amp;" | "&amp;C16973&amp;" | "&amp;D16973</f>
        <v>documentazione_amministrativa / registri | Stampa registro | Documento Principale</v>
      </c>
      <c r="Q16973" s="3" t="str">
        <f>VLOOKUP(P16973,'Classificazione UD'!A:B,2,FALSE)</f>
        <v>Amministrativo</v>
      </c>
    </row>
    <row r="16974" spans="1:17" ht="15" customHeight="1" x14ac:dyDescent="0.25">
      <c r="A16974" s="30">
        <v>2017</v>
      </c>
      <c r="B16974" s="3" t="s">
        <v>20</v>
      </c>
      <c r="C16974" s="3" t="s">
        <v>265</v>
      </c>
      <c r="D16974" s="3" t="s">
        <v>266</v>
      </c>
      <c r="E16974" s="3">
        <v>180</v>
      </c>
      <c r="F16974" s="3">
        <v>360</v>
      </c>
      <c r="G16974" s="3">
        <v>360</v>
      </c>
      <c r="H16974" s="3">
        <v>1429026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>
        <v>0</v>
      </c>
      <c r="O16974" s="3">
        <v>0</v>
      </c>
      <c r="P16974" s="3" t="str">
        <f>B16974&amp;" | "&amp;C16974&amp;" | "&amp;D16974</f>
        <v>documentazione_amministrativa / registri | Stampa registro | Documento Principale</v>
      </c>
      <c r="Q16974" s="3" t="str">
        <f>VLOOKUP(P16974,'Classificazione UD'!A:B,2,FALSE)</f>
        <v>Amministrativo</v>
      </c>
    </row>
    <row r="16975" spans="1:17" ht="15" customHeight="1" x14ac:dyDescent="0.25">
      <c r="A16975" s="30">
        <v>2017</v>
      </c>
      <c r="B16975" s="3" t="s">
        <v>20</v>
      </c>
      <c r="C16975" s="3" t="s">
        <v>265</v>
      </c>
      <c r="D16975" s="3" t="s">
        <v>266</v>
      </c>
      <c r="E16975" s="3">
        <v>3</v>
      </c>
      <c r="F16975" s="3">
        <v>6</v>
      </c>
      <c r="G16975" s="3">
        <v>6</v>
      </c>
      <c r="H16975" s="3">
        <v>14554</v>
      </c>
      <c r="I16975" s="3">
        <v>0</v>
      </c>
      <c r="J16975" s="3">
        <v>0</v>
      </c>
      <c r="K16975" s="3">
        <v>0</v>
      </c>
      <c r="L16975" s="3">
        <v>0</v>
      </c>
      <c r="M16975" s="3">
        <v>0</v>
      </c>
      <c r="N16975" s="3">
        <v>0</v>
      </c>
      <c r="O16975" s="3">
        <v>0</v>
      </c>
      <c r="P16975" s="3" t="str">
        <f>B16975&amp;" | "&amp;C16975&amp;" | "&amp;D16975</f>
        <v>documentazione_amministrativa / registri | Stampa registro | Documento Principale</v>
      </c>
      <c r="Q16975" s="3" t="str">
        <f>VLOOKUP(P16975,'Classificazione UD'!A:B,2,FALSE)</f>
        <v>Amministrativo</v>
      </c>
    </row>
    <row r="16976" spans="1:17" ht="15" customHeight="1" x14ac:dyDescent="0.25">
      <c r="A16976" s="30">
        <v>2017</v>
      </c>
      <c r="B16976" s="3" t="s">
        <v>17</v>
      </c>
      <c r="C16976" s="3" t="s">
        <v>27</v>
      </c>
      <c r="D16976" s="3" t="s">
        <v>264</v>
      </c>
      <c r="E16976" s="3">
        <v>10</v>
      </c>
      <c r="F16976" s="3">
        <v>41</v>
      </c>
      <c r="G16976" s="3">
        <v>41</v>
      </c>
      <c r="H16976" s="3">
        <v>834993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>
        <v>0</v>
      </c>
      <c r="O16976" s="3">
        <v>0</v>
      </c>
      <c r="P16976" s="3" t="str">
        <f>B16976&amp;" | "&amp;C16976&amp;" | "&amp;D16976</f>
        <v>documentazione_amministrativa / documentazione_contabile | FATTURA PASSIVA | Fattura</v>
      </c>
      <c r="Q16976" s="3" t="str">
        <f>VLOOKUP(P16976,'Classificazione UD'!A:B,2,FALSE)</f>
        <v>Fiscale</v>
      </c>
    </row>
    <row r="16977" spans="1:17" ht="15" customHeight="1" x14ac:dyDescent="0.25">
      <c r="A16977" s="30">
        <v>2017</v>
      </c>
      <c r="B16977" s="3" t="s">
        <v>17</v>
      </c>
      <c r="C16977" s="3" t="s">
        <v>27</v>
      </c>
      <c r="D16977" s="3" t="s">
        <v>264</v>
      </c>
      <c r="E16977" s="3">
        <v>58</v>
      </c>
      <c r="F16977" s="3">
        <v>260</v>
      </c>
      <c r="G16977" s="3">
        <v>260</v>
      </c>
      <c r="H16977" s="3">
        <v>11752930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>
        <v>0</v>
      </c>
      <c r="O16977" s="3">
        <v>0</v>
      </c>
      <c r="P16977" s="3" t="str">
        <f>B16977&amp;" | "&amp;C16977&amp;" | "&amp;D16977</f>
        <v>documentazione_amministrativa / documentazione_contabile | FATTURA PASSIVA | Fattura</v>
      </c>
      <c r="Q16977" s="3" t="str">
        <f>VLOOKUP(P16977,'Classificazione UD'!A:B,2,FALSE)</f>
        <v>Fiscale</v>
      </c>
    </row>
    <row r="16978" spans="1:17" ht="15" customHeight="1" x14ac:dyDescent="0.25">
      <c r="A16978" s="30">
        <v>2017</v>
      </c>
      <c r="B16978" s="3" t="s">
        <v>20</v>
      </c>
      <c r="C16978" s="3" t="s">
        <v>265</v>
      </c>
      <c r="D16978" s="3" t="s">
        <v>266</v>
      </c>
      <c r="E16978" s="3">
        <v>236</v>
      </c>
      <c r="F16978" s="3">
        <v>472</v>
      </c>
      <c r="G16978" s="3">
        <v>472</v>
      </c>
      <c r="H16978" s="3">
        <v>7342857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>
        <v>0</v>
      </c>
      <c r="O16978" s="3">
        <v>0</v>
      </c>
      <c r="P16978" s="3" t="str">
        <f>B16978&amp;" | "&amp;C16978&amp;" | "&amp;D16978</f>
        <v>documentazione_amministrativa / registri | Stampa registro | Documento Principale</v>
      </c>
      <c r="Q16978" s="3" t="str">
        <f>VLOOKUP(P16978,'Classificazione UD'!A:B,2,FALSE)</f>
        <v>Amministrativo</v>
      </c>
    </row>
    <row r="16979" spans="1:17" ht="15" customHeight="1" x14ac:dyDescent="0.25">
      <c r="A16979" s="30">
        <v>2017</v>
      </c>
      <c r="B16979" s="3" t="s">
        <v>20</v>
      </c>
      <c r="C16979" s="3" t="s">
        <v>265</v>
      </c>
      <c r="D16979" s="3" t="s">
        <v>266</v>
      </c>
      <c r="E16979" s="3">
        <v>31</v>
      </c>
      <c r="F16979" s="3">
        <v>62</v>
      </c>
      <c r="G16979" s="3">
        <v>62</v>
      </c>
      <c r="H16979" s="3">
        <v>164053</v>
      </c>
      <c r="I16979" s="3">
        <v>0</v>
      </c>
      <c r="J16979" s="3">
        <v>0</v>
      </c>
      <c r="K16979" s="3">
        <v>0</v>
      </c>
      <c r="L16979" s="3">
        <v>0</v>
      </c>
      <c r="M16979" s="3">
        <v>0</v>
      </c>
      <c r="N16979" s="3">
        <v>0</v>
      </c>
      <c r="O16979" s="3">
        <v>0</v>
      </c>
      <c r="P16979" s="3" t="str">
        <f>B16979&amp;" | "&amp;C16979&amp;" | "&amp;D16979</f>
        <v>documentazione_amministrativa / registri | Stampa registro | Documento Principale</v>
      </c>
      <c r="Q16979" s="3" t="str">
        <f>VLOOKUP(P16979,'Classificazione UD'!A:B,2,FALSE)</f>
        <v>Amministrativo</v>
      </c>
    </row>
    <row r="16980" spans="1:17" ht="15" customHeight="1" x14ac:dyDescent="0.25">
      <c r="A16980" s="30">
        <v>2017</v>
      </c>
      <c r="B16980" s="3" t="s">
        <v>20</v>
      </c>
      <c r="C16980" s="3" t="s">
        <v>265</v>
      </c>
      <c r="D16980" s="3" t="s">
        <v>266</v>
      </c>
      <c r="E16980" s="3">
        <v>4</v>
      </c>
      <c r="F16980" s="3">
        <v>8</v>
      </c>
      <c r="G16980" s="3">
        <v>8</v>
      </c>
      <c r="H16980" s="3">
        <v>22804</v>
      </c>
      <c r="I16980" s="3">
        <v>0</v>
      </c>
      <c r="J16980" s="3">
        <v>0</v>
      </c>
      <c r="K16980" s="3">
        <v>0</v>
      </c>
      <c r="L16980" s="3">
        <v>0</v>
      </c>
      <c r="M16980" s="3">
        <v>0</v>
      </c>
      <c r="N16980" s="3">
        <v>0</v>
      </c>
      <c r="O16980" s="3">
        <v>0</v>
      </c>
      <c r="P16980" s="3" t="str">
        <f>B16980&amp;" | "&amp;C16980&amp;" | "&amp;D16980</f>
        <v>documentazione_amministrativa / registri | Stampa registro | Documento Principale</v>
      </c>
      <c r="Q16980" s="3" t="str">
        <f>VLOOKUP(P16980,'Classificazione UD'!A:B,2,FALSE)</f>
        <v>Amministrativo</v>
      </c>
    </row>
    <row r="16981" spans="1:17" ht="15" customHeight="1" x14ac:dyDescent="0.25">
      <c r="A16981" s="30">
        <v>2017</v>
      </c>
      <c r="B16981" s="3" t="s">
        <v>20</v>
      </c>
      <c r="C16981" s="3" t="s">
        <v>265</v>
      </c>
      <c r="D16981" s="3" t="s">
        <v>266</v>
      </c>
      <c r="E16981" s="3">
        <v>231</v>
      </c>
      <c r="F16981" s="3">
        <v>462</v>
      </c>
      <c r="G16981" s="3">
        <v>462</v>
      </c>
      <c r="H16981" s="3">
        <v>2959066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3" t="str">
        <f>B16981&amp;" | "&amp;C16981&amp;" | "&amp;D16981</f>
        <v>documentazione_amministrativa / registri | Stampa registro | Documento Principale</v>
      </c>
      <c r="Q16981" s="3" t="str">
        <f>VLOOKUP(P16981,'Classificazione UD'!A:B,2,FALSE)</f>
        <v>Amministrativo</v>
      </c>
    </row>
    <row r="16982" spans="1:17" ht="15" customHeight="1" x14ac:dyDescent="0.25">
      <c r="A16982" s="30">
        <v>2017</v>
      </c>
      <c r="B16982" s="3" t="s">
        <v>17</v>
      </c>
      <c r="C16982" s="3" t="s">
        <v>27</v>
      </c>
      <c r="D16982" s="3" t="s">
        <v>264</v>
      </c>
      <c r="E16982" s="3">
        <v>78</v>
      </c>
      <c r="F16982" s="3">
        <v>330</v>
      </c>
      <c r="G16982" s="3">
        <v>330</v>
      </c>
      <c r="H16982" s="3">
        <v>9646761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>
        <v>0</v>
      </c>
      <c r="O16982" s="3">
        <v>0</v>
      </c>
      <c r="P16982" s="3" t="str">
        <f>B16982&amp;" | "&amp;C16982&amp;" | "&amp;D16982</f>
        <v>documentazione_amministrativa / documentazione_contabile | FATTURA PASSIVA | Fattura</v>
      </c>
      <c r="Q16982" s="3" t="str">
        <f>VLOOKUP(P16982,'Classificazione UD'!A:B,2,FALSE)</f>
        <v>Fiscale</v>
      </c>
    </row>
    <row r="16983" spans="1:17" ht="15" customHeight="1" x14ac:dyDescent="0.25">
      <c r="A16983" s="30">
        <v>2017</v>
      </c>
      <c r="B16983" s="3" t="s">
        <v>17</v>
      </c>
      <c r="C16983" s="3" t="s">
        <v>27</v>
      </c>
      <c r="D16983" s="3" t="s">
        <v>264</v>
      </c>
      <c r="E16983" s="3">
        <v>151</v>
      </c>
      <c r="F16983" s="3">
        <v>645</v>
      </c>
      <c r="G16983" s="3">
        <v>645</v>
      </c>
      <c r="H16983" s="3">
        <v>22742791</v>
      </c>
      <c r="I16983" s="3">
        <v>0</v>
      </c>
      <c r="J16983" s="3">
        <v>0</v>
      </c>
      <c r="K16983" s="3">
        <v>0</v>
      </c>
      <c r="L16983" s="3">
        <v>0</v>
      </c>
      <c r="M16983" s="3">
        <v>0</v>
      </c>
      <c r="N16983" s="3">
        <v>0</v>
      </c>
      <c r="O16983" s="3">
        <v>0</v>
      </c>
      <c r="P16983" s="3" t="str">
        <f>B16983&amp;" | "&amp;C16983&amp;" | "&amp;D16983</f>
        <v>documentazione_amministrativa / documentazione_contabile | FATTURA PASSIVA | Fattura</v>
      </c>
      <c r="Q16983" s="3" t="str">
        <f>VLOOKUP(P16983,'Classificazione UD'!A:B,2,FALSE)</f>
        <v>Fiscale</v>
      </c>
    </row>
    <row r="16984" spans="1:17" ht="15" customHeight="1" x14ac:dyDescent="0.25">
      <c r="A16984" s="30">
        <v>2017</v>
      </c>
      <c r="B16984" s="3" t="s">
        <v>17</v>
      </c>
      <c r="C16984" s="3" t="s">
        <v>27</v>
      </c>
      <c r="D16984" s="3" t="s">
        <v>54</v>
      </c>
      <c r="E16984" s="3">
        <v>6</v>
      </c>
      <c r="F16984" s="3">
        <v>27</v>
      </c>
      <c r="G16984" s="3">
        <v>27</v>
      </c>
      <c r="H16984" s="3">
        <v>844955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>
        <v>0</v>
      </c>
      <c r="O16984" s="3">
        <v>0</v>
      </c>
      <c r="P16984" s="3" t="str">
        <f>B16984&amp;" | "&amp;C16984&amp;" | "&amp;D16984</f>
        <v>documentazione_amministrativa / documentazione_contabile | FATTURA PASSIVA | Nota di credito</v>
      </c>
      <c r="Q16984" s="3" t="str">
        <f>VLOOKUP(P16984,'Classificazione UD'!A:B,2,FALSE)</f>
        <v>Fiscale</v>
      </c>
    </row>
    <row r="16985" spans="1:17" ht="15" customHeight="1" x14ac:dyDescent="0.25">
      <c r="A16985" s="30">
        <v>2017</v>
      </c>
      <c r="B16985" s="3" t="s">
        <v>20</v>
      </c>
      <c r="C16985" s="3" t="s">
        <v>265</v>
      </c>
      <c r="D16985" s="3" t="s">
        <v>266</v>
      </c>
      <c r="E16985" s="3">
        <v>235</v>
      </c>
      <c r="F16985" s="3">
        <v>470</v>
      </c>
      <c r="G16985" s="3">
        <v>470</v>
      </c>
      <c r="H16985" s="3">
        <v>5329017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>
        <v>0</v>
      </c>
      <c r="O16985" s="3">
        <v>0</v>
      </c>
      <c r="P16985" s="3" t="str">
        <f>B16985&amp;" | "&amp;C16985&amp;" | "&amp;D16985</f>
        <v>documentazione_amministrativa / registri | Stampa registro | Documento Principale</v>
      </c>
      <c r="Q16985" s="3" t="str">
        <f>VLOOKUP(P16985,'Classificazione UD'!A:B,2,FALSE)</f>
        <v>Amministrativo</v>
      </c>
    </row>
    <row r="16986" spans="1:17" ht="15" customHeight="1" x14ac:dyDescent="0.25">
      <c r="A16986" s="30">
        <v>2017</v>
      </c>
      <c r="B16986" s="3" t="s">
        <v>20</v>
      </c>
      <c r="C16986" s="3" t="s">
        <v>265</v>
      </c>
      <c r="D16986" s="3" t="s">
        <v>266</v>
      </c>
      <c r="E16986" s="3">
        <v>19</v>
      </c>
      <c r="F16986" s="3">
        <v>38</v>
      </c>
      <c r="G16986" s="3">
        <v>38</v>
      </c>
      <c r="H16986" s="3">
        <v>110998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>
        <v>0</v>
      </c>
      <c r="O16986" s="3">
        <v>0</v>
      </c>
      <c r="P16986" s="3" t="str">
        <f>B16986&amp;" | "&amp;C16986&amp;" | "&amp;D16986</f>
        <v>documentazione_amministrativa / registri | Stampa registro | Documento Principale</v>
      </c>
      <c r="Q16986" s="3" t="str">
        <f>VLOOKUP(P16986,'Classificazione UD'!A:B,2,FALSE)</f>
        <v>Amministrativo</v>
      </c>
    </row>
    <row r="16987" spans="1:17" ht="15" customHeight="1" x14ac:dyDescent="0.25">
      <c r="A16987" s="30">
        <v>2017</v>
      </c>
      <c r="B16987" s="3" t="s">
        <v>20</v>
      </c>
      <c r="C16987" s="3" t="s">
        <v>265</v>
      </c>
      <c r="D16987" s="3" t="s">
        <v>266</v>
      </c>
      <c r="E16987" s="3">
        <v>1</v>
      </c>
      <c r="F16987" s="3">
        <v>2</v>
      </c>
      <c r="G16987" s="3">
        <v>2</v>
      </c>
      <c r="H16987" s="3">
        <v>5026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>
        <v>0</v>
      </c>
      <c r="O16987" s="3">
        <v>0</v>
      </c>
      <c r="P16987" s="3" t="str">
        <f>B16987&amp;" | "&amp;C16987&amp;" | "&amp;D16987</f>
        <v>documentazione_amministrativa / registri | Stampa registro | Documento Principale</v>
      </c>
      <c r="Q16987" s="3" t="str">
        <f>VLOOKUP(P16987,'Classificazione UD'!A:B,2,FALSE)</f>
        <v>Amministrativo</v>
      </c>
    </row>
    <row r="16988" spans="1:17" ht="15" customHeight="1" x14ac:dyDescent="0.25">
      <c r="A16988" s="30">
        <v>2017</v>
      </c>
      <c r="B16988" s="3" t="s">
        <v>20</v>
      </c>
      <c r="C16988" s="3" t="s">
        <v>265</v>
      </c>
      <c r="D16988" s="3" t="s">
        <v>266</v>
      </c>
      <c r="E16988" s="3">
        <v>255</v>
      </c>
      <c r="F16988" s="3">
        <v>510</v>
      </c>
      <c r="G16988" s="3">
        <v>510</v>
      </c>
      <c r="H16988" s="3">
        <v>2978843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>
        <v>0</v>
      </c>
      <c r="O16988" s="3">
        <v>0</v>
      </c>
      <c r="P16988" s="3" t="str">
        <f>B16988&amp;" | "&amp;C16988&amp;" | "&amp;D16988</f>
        <v>documentazione_amministrativa / registri | Stampa registro | Documento Principale</v>
      </c>
      <c r="Q16988" s="3" t="str">
        <f>VLOOKUP(P16988,'Classificazione UD'!A:B,2,FALSE)</f>
        <v>Amministrativo</v>
      </c>
    </row>
    <row r="16989" spans="1:17" ht="15" customHeight="1" x14ac:dyDescent="0.25">
      <c r="A16989" s="30">
        <v>2017</v>
      </c>
      <c r="B16989" s="3" t="s">
        <v>20</v>
      </c>
      <c r="C16989" s="3" t="s">
        <v>265</v>
      </c>
      <c r="D16989" s="3" t="s">
        <v>266</v>
      </c>
      <c r="E16989" s="3">
        <v>32</v>
      </c>
      <c r="F16989" s="3">
        <v>64</v>
      </c>
      <c r="G16989" s="3">
        <v>64</v>
      </c>
      <c r="H16989" s="3">
        <v>364421</v>
      </c>
      <c r="I16989" s="3">
        <v>0</v>
      </c>
      <c r="J16989" s="3">
        <v>0</v>
      </c>
      <c r="K16989" s="3">
        <v>0</v>
      </c>
      <c r="L16989" s="3">
        <v>0</v>
      </c>
      <c r="M16989" s="3">
        <v>0</v>
      </c>
      <c r="N16989" s="3">
        <v>0</v>
      </c>
      <c r="O16989" s="3">
        <v>0</v>
      </c>
      <c r="P16989" s="3" t="str">
        <f>B16989&amp;" | "&amp;C16989&amp;" | "&amp;D16989</f>
        <v>documentazione_amministrativa / registri | Stampa registro | Documento Principale</v>
      </c>
      <c r="Q16989" s="3" t="str">
        <f>VLOOKUP(P16989,'Classificazione UD'!A:B,2,FALSE)</f>
        <v>Amministrativo</v>
      </c>
    </row>
    <row r="16990" spans="1:17" ht="15" customHeight="1" x14ac:dyDescent="0.25">
      <c r="A16990" s="30">
        <v>2017</v>
      </c>
      <c r="B16990" s="3" t="s">
        <v>20</v>
      </c>
      <c r="C16990" s="3" t="s">
        <v>265</v>
      </c>
      <c r="D16990" s="3" t="s">
        <v>266</v>
      </c>
      <c r="E16990" s="3">
        <v>6</v>
      </c>
      <c r="F16990" s="3">
        <v>12</v>
      </c>
      <c r="G16990" s="3">
        <v>12</v>
      </c>
      <c r="H16990" s="3">
        <v>49772</v>
      </c>
      <c r="I16990" s="3">
        <v>0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 t="str">
        <f>B16990&amp;" | "&amp;C16990&amp;" | "&amp;D16990</f>
        <v>documentazione_amministrativa / registri | Stampa registro | Documento Principale</v>
      </c>
      <c r="Q16990" s="3" t="str">
        <f>VLOOKUP(P16990,'Classificazione UD'!A:B,2,FALSE)</f>
        <v>Amministrativo</v>
      </c>
    </row>
    <row r="16991" spans="1:17" ht="15" customHeight="1" x14ac:dyDescent="0.25">
      <c r="A16991" s="30">
        <v>2017</v>
      </c>
      <c r="B16991" s="3" t="s">
        <v>17</v>
      </c>
      <c r="C16991" s="3" t="s">
        <v>27</v>
      </c>
      <c r="D16991" s="3" t="s">
        <v>264</v>
      </c>
      <c r="E16991" s="3">
        <v>25</v>
      </c>
      <c r="F16991" s="3">
        <v>110</v>
      </c>
      <c r="G16991" s="3">
        <v>110</v>
      </c>
      <c r="H16991" s="3">
        <v>4864777</v>
      </c>
      <c r="I16991" s="3">
        <v>0</v>
      </c>
      <c r="J16991" s="3">
        <v>0</v>
      </c>
      <c r="K16991" s="3">
        <v>0</v>
      </c>
      <c r="L16991" s="3">
        <v>0</v>
      </c>
      <c r="M16991" s="3">
        <v>0</v>
      </c>
      <c r="N16991" s="3">
        <v>0</v>
      </c>
      <c r="O16991" s="3">
        <v>0</v>
      </c>
      <c r="P16991" s="3" t="str">
        <f>B16991&amp;" | "&amp;C16991&amp;" | "&amp;D16991</f>
        <v>documentazione_amministrativa / documentazione_contabile | FATTURA PASSIVA | Fattura</v>
      </c>
      <c r="Q16991" s="3" t="str">
        <f>VLOOKUP(P16991,'Classificazione UD'!A:B,2,FALSE)</f>
        <v>Fiscale</v>
      </c>
    </row>
    <row r="16992" spans="1:17" ht="15" customHeight="1" x14ac:dyDescent="0.25">
      <c r="A16992" s="30">
        <v>2017</v>
      </c>
      <c r="B16992" s="3" t="s">
        <v>20</v>
      </c>
      <c r="C16992" s="3" t="s">
        <v>265</v>
      </c>
      <c r="D16992" s="3" t="s">
        <v>266</v>
      </c>
      <c r="E16992" s="3">
        <v>221</v>
      </c>
      <c r="F16992" s="3">
        <v>442</v>
      </c>
      <c r="G16992" s="3">
        <v>442</v>
      </c>
      <c r="H16992" s="3">
        <v>3263937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>
        <v>0</v>
      </c>
      <c r="O16992" s="3">
        <v>0</v>
      </c>
      <c r="P16992" s="3" t="str">
        <f>B16992&amp;" | "&amp;C16992&amp;" | "&amp;D16992</f>
        <v>documentazione_amministrativa / registri | Stampa registro | Documento Principale</v>
      </c>
      <c r="Q16992" s="3" t="str">
        <f>VLOOKUP(P16992,'Classificazione UD'!A:B,2,FALSE)</f>
        <v>Amministrativo</v>
      </c>
    </row>
    <row r="16993" spans="1:17" ht="15" customHeight="1" x14ac:dyDescent="0.25">
      <c r="A16993" s="30">
        <v>2017</v>
      </c>
      <c r="B16993" s="3" t="s">
        <v>20</v>
      </c>
      <c r="C16993" s="3" t="s">
        <v>265</v>
      </c>
      <c r="D16993" s="3" t="s">
        <v>266</v>
      </c>
      <c r="E16993" s="3">
        <v>7</v>
      </c>
      <c r="F16993" s="3">
        <v>14</v>
      </c>
      <c r="G16993" s="3">
        <v>14</v>
      </c>
      <c r="H16993" s="3">
        <v>37113</v>
      </c>
      <c r="I16993" s="3">
        <v>0</v>
      </c>
      <c r="J16993" s="3">
        <v>0</v>
      </c>
      <c r="K16993" s="3">
        <v>0</v>
      </c>
      <c r="L16993" s="3">
        <v>0</v>
      </c>
      <c r="M16993" s="3">
        <v>0</v>
      </c>
      <c r="N16993" s="3">
        <v>0</v>
      </c>
      <c r="O16993" s="3">
        <v>0</v>
      </c>
      <c r="P16993" s="3" t="str">
        <f>B16993&amp;" | "&amp;C16993&amp;" | "&amp;D16993</f>
        <v>documentazione_amministrativa / registri | Stampa registro | Documento Principale</v>
      </c>
      <c r="Q16993" s="3" t="str">
        <f>VLOOKUP(P16993,'Classificazione UD'!A:B,2,FALSE)</f>
        <v>Amministrativo</v>
      </c>
    </row>
    <row r="16994" spans="1:17" ht="15" customHeight="1" x14ac:dyDescent="0.25">
      <c r="A16994" s="30">
        <v>2017</v>
      </c>
      <c r="B16994" s="3" t="s">
        <v>20</v>
      </c>
      <c r="C16994" s="3" t="s">
        <v>265</v>
      </c>
      <c r="D16994" s="3" t="s">
        <v>266</v>
      </c>
      <c r="E16994" s="3">
        <v>154</v>
      </c>
      <c r="F16994" s="3">
        <v>308</v>
      </c>
      <c r="G16994" s="3">
        <v>308</v>
      </c>
      <c r="H16994" s="3">
        <v>1369856</v>
      </c>
      <c r="I16994" s="3">
        <v>0</v>
      </c>
      <c r="J16994" s="3">
        <v>0</v>
      </c>
      <c r="K16994" s="3">
        <v>0</v>
      </c>
      <c r="L16994" s="3">
        <v>0</v>
      </c>
      <c r="M16994" s="3">
        <v>0</v>
      </c>
      <c r="N16994" s="3">
        <v>0</v>
      </c>
      <c r="O16994" s="3">
        <v>0</v>
      </c>
      <c r="P16994" s="3" t="str">
        <f>B16994&amp;" | "&amp;C16994&amp;" | "&amp;D16994</f>
        <v>documentazione_amministrativa / registri | Stampa registro | Documento Principale</v>
      </c>
      <c r="Q16994" s="3" t="str">
        <f>VLOOKUP(P16994,'Classificazione UD'!A:B,2,FALSE)</f>
        <v>Amministrativo</v>
      </c>
    </row>
    <row r="16995" spans="1:17" ht="15" customHeight="1" x14ac:dyDescent="0.25">
      <c r="A16995" s="30">
        <v>2017</v>
      </c>
      <c r="B16995" s="3" t="s">
        <v>20</v>
      </c>
      <c r="C16995" s="3" t="s">
        <v>265</v>
      </c>
      <c r="D16995" s="3" t="s">
        <v>266</v>
      </c>
      <c r="E16995" s="3">
        <v>12</v>
      </c>
      <c r="F16995" s="3">
        <v>24</v>
      </c>
      <c r="G16995" s="3">
        <v>24</v>
      </c>
      <c r="H16995" s="3">
        <v>110585</v>
      </c>
      <c r="I16995" s="3">
        <v>0</v>
      </c>
      <c r="J16995" s="3">
        <v>0</v>
      </c>
      <c r="K16995" s="3">
        <v>0</v>
      </c>
      <c r="L16995" s="3">
        <v>0</v>
      </c>
      <c r="M16995" s="3">
        <v>0</v>
      </c>
      <c r="N16995" s="3">
        <v>0</v>
      </c>
      <c r="O16995" s="3">
        <v>0</v>
      </c>
      <c r="P16995" s="3" t="str">
        <f>B16995&amp;" | "&amp;C16995&amp;" | "&amp;D16995</f>
        <v>documentazione_amministrativa / registri | Stampa registro | Documento Principale</v>
      </c>
      <c r="Q16995" s="3" t="str">
        <f>VLOOKUP(P16995,'Classificazione UD'!A:B,2,FALSE)</f>
        <v>Amministrativo</v>
      </c>
    </row>
    <row r="16996" spans="1:17" ht="15" customHeight="1" x14ac:dyDescent="0.25">
      <c r="A16996" s="30">
        <v>2017</v>
      </c>
      <c r="B16996" s="3" t="s">
        <v>20</v>
      </c>
      <c r="C16996" s="3" t="s">
        <v>265</v>
      </c>
      <c r="D16996" s="3" t="s">
        <v>266</v>
      </c>
      <c r="E16996" s="3">
        <v>10</v>
      </c>
      <c r="F16996" s="3">
        <v>20</v>
      </c>
      <c r="G16996" s="3">
        <v>20</v>
      </c>
      <c r="H16996" s="3">
        <v>49888</v>
      </c>
      <c r="I16996" s="3">
        <v>0</v>
      </c>
      <c r="J16996" s="3">
        <v>0</v>
      </c>
      <c r="K16996" s="3">
        <v>0</v>
      </c>
      <c r="L16996" s="3">
        <v>0</v>
      </c>
      <c r="M16996" s="3">
        <v>0</v>
      </c>
      <c r="N16996" s="3">
        <v>0</v>
      </c>
      <c r="O16996" s="3">
        <v>0</v>
      </c>
      <c r="P16996" s="3" t="str">
        <f>B16996&amp;" | "&amp;C16996&amp;" | "&amp;D16996</f>
        <v>documentazione_amministrativa / registri | Stampa registro | Documento Principale</v>
      </c>
      <c r="Q16996" s="3" t="str">
        <f>VLOOKUP(P16996,'Classificazione UD'!A:B,2,FALSE)</f>
        <v>Amministrativo</v>
      </c>
    </row>
    <row r="16997" spans="1:17" ht="15" customHeight="1" x14ac:dyDescent="0.25">
      <c r="A16997" s="30">
        <v>2017</v>
      </c>
      <c r="B16997" s="3" t="s">
        <v>17</v>
      </c>
      <c r="C16997" s="3" t="s">
        <v>27</v>
      </c>
      <c r="D16997" s="3" t="s">
        <v>264</v>
      </c>
      <c r="E16997" s="3">
        <v>27</v>
      </c>
      <c r="F16997" s="3">
        <v>130</v>
      </c>
      <c r="G16997" s="3">
        <v>130</v>
      </c>
      <c r="H16997" s="3">
        <v>7463130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>
        <v>0</v>
      </c>
      <c r="O16997" s="3">
        <v>0</v>
      </c>
      <c r="P16997" s="3" t="str">
        <f>B16997&amp;" | "&amp;C16997&amp;" | "&amp;D16997</f>
        <v>documentazione_amministrativa / documentazione_contabile | FATTURA PASSIVA | Fattura</v>
      </c>
      <c r="Q16997" s="3" t="str">
        <f>VLOOKUP(P16997,'Classificazione UD'!A:B,2,FALSE)</f>
        <v>Fiscale</v>
      </c>
    </row>
    <row r="16998" spans="1:17" ht="15" customHeight="1" x14ac:dyDescent="0.25">
      <c r="A16998" s="30">
        <v>2017</v>
      </c>
      <c r="B16998" s="3" t="s">
        <v>20</v>
      </c>
      <c r="C16998" s="3" t="s">
        <v>265</v>
      </c>
      <c r="D16998" s="3" t="s">
        <v>266</v>
      </c>
      <c r="E16998" s="3">
        <v>237</v>
      </c>
      <c r="F16998" s="3">
        <v>474</v>
      </c>
      <c r="G16998" s="3">
        <v>474</v>
      </c>
      <c r="H16998" s="3">
        <v>2082375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0</v>
      </c>
      <c r="O16998" s="3">
        <v>0</v>
      </c>
      <c r="P16998" s="3" t="str">
        <f>B16998&amp;" | "&amp;C16998&amp;" | "&amp;D16998</f>
        <v>documentazione_amministrativa / registri | Stampa registro | Documento Principale</v>
      </c>
      <c r="Q16998" s="3" t="str">
        <f>VLOOKUP(P16998,'Classificazione UD'!A:B,2,FALSE)</f>
        <v>Amministrativo</v>
      </c>
    </row>
    <row r="16999" spans="1:17" ht="15" customHeight="1" x14ac:dyDescent="0.25">
      <c r="A16999" s="30">
        <v>2017</v>
      </c>
      <c r="B16999" s="3" t="s">
        <v>20</v>
      </c>
      <c r="C16999" s="3" t="s">
        <v>265</v>
      </c>
      <c r="D16999" s="3" t="s">
        <v>266</v>
      </c>
      <c r="E16999" s="3">
        <v>133</v>
      </c>
      <c r="F16999" s="3">
        <v>266</v>
      </c>
      <c r="G16999" s="3">
        <v>266</v>
      </c>
      <c r="H16999" s="3">
        <v>993170</v>
      </c>
      <c r="I16999" s="3">
        <v>0</v>
      </c>
      <c r="J16999" s="3">
        <v>0</v>
      </c>
      <c r="K16999" s="3">
        <v>0</v>
      </c>
      <c r="L16999" s="3">
        <v>0</v>
      </c>
      <c r="M16999" s="3">
        <v>0</v>
      </c>
      <c r="N16999" s="3">
        <v>0</v>
      </c>
      <c r="O16999" s="3">
        <v>0</v>
      </c>
      <c r="P16999" s="3" t="str">
        <f>B16999&amp;" | "&amp;C16999&amp;" | "&amp;D16999</f>
        <v>documentazione_amministrativa / registri | Stampa registro | Documento Principale</v>
      </c>
      <c r="Q16999" s="3" t="str">
        <f>VLOOKUP(P16999,'Classificazione UD'!A:B,2,FALSE)</f>
        <v>Amministrativo</v>
      </c>
    </row>
    <row r="17000" spans="1:17" ht="15" customHeight="1" x14ac:dyDescent="0.25">
      <c r="A17000" s="30">
        <v>2017</v>
      </c>
      <c r="B17000" s="3" t="s">
        <v>17</v>
      </c>
      <c r="C17000" s="3" t="s">
        <v>27</v>
      </c>
      <c r="D17000" s="3" t="s">
        <v>264</v>
      </c>
      <c r="E17000" s="3">
        <v>47</v>
      </c>
      <c r="F17000" s="3">
        <v>213</v>
      </c>
      <c r="G17000" s="3">
        <v>213</v>
      </c>
      <c r="H17000" s="3">
        <v>11741482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>
        <v>0</v>
      </c>
      <c r="O17000" s="3">
        <v>0</v>
      </c>
      <c r="P17000" s="3" t="str">
        <f>B17000&amp;" | "&amp;C17000&amp;" | "&amp;D17000</f>
        <v>documentazione_amministrativa / documentazione_contabile | FATTURA PASSIVA | Fattura</v>
      </c>
      <c r="Q17000" s="3" t="str">
        <f>VLOOKUP(P17000,'Classificazione UD'!A:B,2,FALSE)</f>
        <v>Fiscale</v>
      </c>
    </row>
    <row r="17001" spans="1:17" ht="15" customHeight="1" x14ac:dyDescent="0.25">
      <c r="A17001" s="30">
        <v>2017</v>
      </c>
      <c r="B17001" s="3" t="s">
        <v>20</v>
      </c>
      <c r="C17001" s="3" t="s">
        <v>265</v>
      </c>
      <c r="D17001" s="3" t="s">
        <v>266</v>
      </c>
      <c r="E17001" s="3">
        <v>244</v>
      </c>
      <c r="F17001" s="3">
        <v>488</v>
      </c>
      <c r="G17001" s="3">
        <v>488</v>
      </c>
      <c r="H17001" s="3">
        <v>2166918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s="3">
        <v>0</v>
      </c>
      <c r="O17001" s="3">
        <v>0</v>
      </c>
      <c r="P17001" s="3" t="str">
        <f>B17001&amp;" | "&amp;C17001&amp;" | "&amp;D17001</f>
        <v>documentazione_amministrativa / registri | Stampa registro | Documento Principale</v>
      </c>
      <c r="Q17001" s="3" t="str">
        <f>VLOOKUP(P17001,'Classificazione UD'!A:B,2,FALSE)</f>
        <v>Amministrativo</v>
      </c>
    </row>
    <row r="17002" spans="1:17" ht="15" customHeight="1" x14ac:dyDescent="0.25">
      <c r="A17002" s="30">
        <v>2017</v>
      </c>
      <c r="B17002" s="3" t="s">
        <v>20</v>
      </c>
      <c r="C17002" s="3" t="s">
        <v>265</v>
      </c>
      <c r="D17002" s="3" t="s">
        <v>266</v>
      </c>
      <c r="E17002" s="3">
        <v>165</v>
      </c>
      <c r="F17002" s="3">
        <v>330</v>
      </c>
      <c r="G17002" s="3">
        <v>330</v>
      </c>
      <c r="H17002" s="3">
        <v>1320382</v>
      </c>
      <c r="I17002" s="3">
        <v>0</v>
      </c>
      <c r="J17002" s="3">
        <v>0</v>
      </c>
      <c r="K17002" s="3">
        <v>0</v>
      </c>
      <c r="L17002" s="3">
        <v>0</v>
      </c>
      <c r="M17002" s="3">
        <v>0</v>
      </c>
      <c r="N17002" s="3">
        <v>0</v>
      </c>
      <c r="O17002" s="3">
        <v>0</v>
      </c>
      <c r="P17002" s="3" t="str">
        <f>B17002&amp;" | "&amp;C17002&amp;" | "&amp;D17002</f>
        <v>documentazione_amministrativa / registri | Stampa registro | Documento Principale</v>
      </c>
      <c r="Q17002" s="3" t="str">
        <f>VLOOKUP(P17002,'Classificazione UD'!A:B,2,FALSE)</f>
        <v>Amministrativo</v>
      </c>
    </row>
    <row r="17003" spans="1:17" ht="15" customHeight="1" x14ac:dyDescent="0.25">
      <c r="A17003" s="30">
        <v>2017</v>
      </c>
      <c r="B17003" s="3" t="s">
        <v>17</v>
      </c>
      <c r="C17003" s="3" t="s">
        <v>27</v>
      </c>
      <c r="D17003" s="3" t="s">
        <v>264</v>
      </c>
      <c r="E17003" s="3">
        <v>128</v>
      </c>
      <c r="F17003" s="3">
        <v>531</v>
      </c>
      <c r="G17003" s="3">
        <v>531</v>
      </c>
      <c r="H17003" s="3">
        <v>18987693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>
        <v>0</v>
      </c>
      <c r="O17003" s="3">
        <v>0</v>
      </c>
      <c r="P17003" s="3" t="str">
        <f>B17003&amp;" | "&amp;C17003&amp;" | "&amp;D17003</f>
        <v>documentazione_amministrativa / documentazione_contabile | FATTURA PASSIVA | Fattura</v>
      </c>
      <c r="Q17003" s="3" t="str">
        <f>VLOOKUP(P17003,'Classificazione UD'!A:B,2,FALSE)</f>
        <v>Fiscale</v>
      </c>
    </row>
    <row r="17004" spans="1:17" ht="15" customHeight="1" x14ac:dyDescent="0.25">
      <c r="A17004" s="30">
        <v>2017</v>
      </c>
      <c r="B17004" s="3" t="s">
        <v>17</v>
      </c>
      <c r="C17004" s="3" t="s">
        <v>27</v>
      </c>
      <c r="D17004" s="3" t="s">
        <v>54</v>
      </c>
      <c r="E17004" s="3">
        <v>1</v>
      </c>
      <c r="F17004" s="3">
        <v>5</v>
      </c>
      <c r="G17004" s="3">
        <v>5</v>
      </c>
      <c r="H17004" s="3">
        <v>244801</v>
      </c>
      <c r="I17004" s="3">
        <v>0</v>
      </c>
      <c r="J17004" s="3">
        <v>0</v>
      </c>
      <c r="K17004" s="3">
        <v>0</v>
      </c>
      <c r="L17004" s="3">
        <v>0</v>
      </c>
      <c r="M17004" s="3">
        <v>0</v>
      </c>
      <c r="N17004" s="3">
        <v>0</v>
      </c>
      <c r="O17004" s="3">
        <v>0</v>
      </c>
      <c r="P17004" s="3" t="str">
        <f>B17004&amp;" | "&amp;C17004&amp;" | "&amp;D17004</f>
        <v>documentazione_amministrativa / documentazione_contabile | FATTURA PASSIVA | Nota di credito</v>
      </c>
      <c r="Q17004" s="3" t="str">
        <f>VLOOKUP(P17004,'Classificazione UD'!A:B,2,FALSE)</f>
        <v>Fiscale</v>
      </c>
    </row>
    <row r="17005" spans="1:17" ht="15" customHeight="1" x14ac:dyDescent="0.25">
      <c r="A17005" s="30">
        <v>2017</v>
      </c>
      <c r="B17005" s="3" t="s">
        <v>20</v>
      </c>
      <c r="C17005" s="3" t="s">
        <v>265</v>
      </c>
      <c r="D17005" s="3" t="s">
        <v>266</v>
      </c>
      <c r="E17005" s="3">
        <v>239</v>
      </c>
      <c r="F17005" s="3">
        <v>478</v>
      </c>
      <c r="G17005" s="3">
        <v>478</v>
      </c>
      <c r="H17005" s="3">
        <v>10117914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>
        <v>0</v>
      </c>
      <c r="O17005" s="3">
        <v>0</v>
      </c>
      <c r="P17005" s="3" t="str">
        <f>B17005&amp;" | "&amp;C17005&amp;" | "&amp;D17005</f>
        <v>documentazione_amministrativa / registri | Stampa registro | Documento Principale</v>
      </c>
      <c r="Q17005" s="3" t="str">
        <f>VLOOKUP(P17005,'Classificazione UD'!A:B,2,FALSE)</f>
        <v>Amministrativo</v>
      </c>
    </row>
    <row r="17006" spans="1:17" ht="15" customHeight="1" x14ac:dyDescent="0.25">
      <c r="A17006" s="30">
        <v>2017</v>
      </c>
      <c r="B17006" s="3" t="s">
        <v>20</v>
      </c>
      <c r="C17006" s="3" t="s">
        <v>265</v>
      </c>
      <c r="D17006" s="3" t="s">
        <v>266</v>
      </c>
      <c r="E17006" s="3">
        <v>256</v>
      </c>
      <c r="F17006" s="3">
        <v>512</v>
      </c>
      <c r="G17006" s="3">
        <v>512</v>
      </c>
      <c r="H17006" s="3">
        <v>3527263</v>
      </c>
      <c r="I17006" s="3">
        <v>0</v>
      </c>
      <c r="J17006" s="3">
        <v>0</v>
      </c>
      <c r="K17006" s="3">
        <v>0</v>
      </c>
      <c r="L17006" s="3">
        <v>0</v>
      </c>
      <c r="M17006" s="3">
        <v>0</v>
      </c>
      <c r="N17006" s="3">
        <v>0</v>
      </c>
      <c r="O17006" s="3">
        <v>0</v>
      </c>
      <c r="P17006" s="3" t="str">
        <f>B17006&amp;" | "&amp;C17006&amp;" | "&amp;D17006</f>
        <v>documentazione_amministrativa / registri | Stampa registro | Documento Principale</v>
      </c>
      <c r="Q17006" s="3" t="str">
        <f>VLOOKUP(P17006,'Classificazione UD'!A:B,2,FALSE)</f>
        <v>Amministrativo</v>
      </c>
    </row>
    <row r="17007" spans="1:17" ht="15" customHeight="1" x14ac:dyDescent="0.25">
      <c r="A17007" s="30">
        <v>2017</v>
      </c>
      <c r="B17007" s="3" t="s">
        <v>20</v>
      </c>
      <c r="C17007" s="3" t="s">
        <v>265</v>
      </c>
      <c r="D17007" s="3" t="s">
        <v>266</v>
      </c>
      <c r="E17007" s="3">
        <v>3</v>
      </c>
      <c r="F17007" s="3">
        <v>6</v>
      </c>
      <c r="G17007" s="3">
        <v>6</v>
      </c>
      <c r="H17007" s="3">
        <v>13733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3" t="str">
        <f>B17007&amp;" | "&amp;C17007&amp;" | "&amp;D17007</f>
        <v>documentazione_amministrativa / registri | Stampa registro | Documento Principale</v>
      </c>
      <c r="Q17007" s="3" t="str">
        <f>VLOOKUP(P17007,'Classificazione UD'!A:B,2,FALSE)</f>
        <v>Amministrativo</v>
      </c>
    </row>
    <row r="17008" spans="1:17" ht="15" customHeight="1" x14ac:dyDescent="0.25">
      <c r="A17008" s="30">
        <v>2017</v>
      </c>
      <c r="B17008" s="3" t="s">
        <v>17</v>
      </c>
      <c r="C17008" s="3" t="s">
        <v>27</v>
      </c>
      <c r="D17008" s="3" t="s">
        <v>264</v>
      </c>
      <c r="E17008" s="3">
        <v>165</v>
      </c>
      <c r="F17008" s="3">
        <v>725</v>
      </c>
      <c r="G17008" s="3">
        <v>725</v>
      </c>
      <c r="H17008" s="3">
        <v>40584066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>
        <v>0</v>
      </c>
      <c r="O17008" s="3">
        <v>0</v>
      </c>
      <c r="P17008" s="3" t="str">
        <f>B17008&amp;" | "&amp;C17008&amp;" | "&amp;D17008</f>
        <v>documentazione_amministrativa / documentazione_contabile | FATTURA PASSIVA | Fattura</v>
      </c>
      <c r="Q17008" s="3" t="str">
        <f>VLOOKUP(P17008,'Classificazione UD'!A:B,2,FALSE)</f>
        <v>Fiscale</v>
      </c>
    </row>
    <row r="17009" spans="1:17" ht="15" customHeight="1" x14ac:dyDescent="0.25">
      <c r="A17009" s="30">
        <v>2017</v>
      </c>
      <c r="B17009" s="3" t="s">
        <v>20</v>
      </c>
      <c r="C17009" s="3" t="s">
        <v>265</v>
      </c>
      <c r="D17009" s="3" t="s">
        <v>266</v>
      </c>
      <c r="E17009" s="3">
        <v>247</v>
      </c>
      <c r="F17009" s="3">
        <v>494</v>
      </c>
      <c r="G17009" s="3">
        <v>494</v>
      </c>
      <c r="H17009" s="3">
        <v>11474720</v>
      </c>
      <c r="I17009" s="3">
        <v>0</v>
      </c>
      <c r="J17009" s="3">
        <v>0</v>
      </c>
      <c r="K17009" s="3">
        <v>0</v>
      </c>
      <c r="L17009" s="3">
        <v>0</v>
      </c>
      <c r="M17009" s="3">
        <v>0</v>
      </c>
      <c r="N17009" s="3">
        <v>0</v>
      </c>
      <c r="O17009" s="3">
        <v>0</v>
      </c>
      <c r="P17009" s="3" t="str">
        <f>B17009&amp;" | "&amp;C17009&amp;" | "&amp;D17009</f>
        <v>documentazione_amministrativa / registri | Stampa registro | Documento Principale</v>
      </c>
      <c r="Q17009" s="3" t="str">
        <f>VLOOKUP(P17009,'Classificazione UD'!A:B,2,FALSE)</f>
        <v>Amministrativo</v>
      </c>
    </row>
    <row r="17010" spans="1:17" ht="15" customHeight="1" x14ac:dyDescent="0.25">
      <c r="A17010" s="30">
        <v>2017</v>
      </c>
      <c r="B17010" s="3" t="s">
        <v>20</v>
      </c>
      <c r="C17010" s="3" t="s">
        <v>265</v>
      </c>
      <c r="D17010" s="3" t="s">
        <v>266</v>
      </c>
      <c r="E17010" s="3">
        <v>26</v>
      </c>
      <c r="F17010" s="3">
        <v>52</v>
      </c>
      <c r="G17010" s="3">
        <v>52</v>
      </c>
      <c r="H17010" s="3">
        <v>137656</v>
      </c>
      <c r="I17010" s="3">
        <v>0</v>
      </c>
      <c r="J17010" s="3">
        <v>0</v>
      </c>
      <c r="K17010" s="3">
        <v>0</v>
      </c>
      <c r="L17010" s="3">
        <v>0</v>
      </c>
      <c r="M17010" s="3">
        <v>0</v>
      </c>
      <c r="N17010" s="3">
        <v>0</v>
      </c>
      <c r="O17010" s="3">
        <v>0</v>
      </c>
      <c r="P17010" s="3" t="str">
        <f>B17010&amp;" | "&amp;C17010&amp;" | "&amp;D17010</f>
        <v>documentazione_amministrativa / registri | Stampa registro | Documento Principale</v>
      </c>
      <c r="Q17010" s="3" t="str">
        <f>VLOOKUP(P17010,'Classificazione UD'!A:B,2,FALSE)</f>
        <v>Amministrativo</v>
      </c>
    </row>
    <row r="17011" spans="1:17" ht="15" customHeight="1" x14ac:dyDescent="0.25">
      <c r="A17011" s="30">
        <v>2017</v>
      </c>
      <c r="B17011" s="3" t="s">
        <v>20</v>
      </c>
      <c r="C17011" s="3" t="s">
        <v>265</v>
      </c>
      <c r="D17011" s="3" t="s">
        <v>266</v>
      </c>
      <c r="E17011" s="3">
        <v>4</v>
      </c>
      <c r="F17011" s="3">
        <v>8</v>
      </c>
      <c r="G17011" s="3">
        <v>8</v>
      </c>
      <c r="H17011" s="3">
        <v>18504</v>
      </c>
      <c r="I17011" s="3">
        <v>0</v>
      </c>
      <c r="J17011" s="3">
        <v>0</v>
      </c>
      <c r="K17011" s="3">
        <v>0</v>
      </c>
      <c r="L17011" s="3">
        <v>0</v>
      </c>
      <c r="M17011" s="3">
        <v>0</v>
      </c>
      <c r="N17011" s="3">
        <v>0</v>
      </c>
      <c r="O17011" s="3">
        <v>0</v>
      </c>
      <c r="P17011" s="3" t="str">
        <f>B17011&amp;" | "&amp;C17011&amp;" | "&amp;D17011</f>
        <v>documentazione_amministrativa / registri | Stampa registro | Documento Principale</v>
      </c>
      <c r="Q17011" s="3" t="str">
        <f>VLOOKUP(P17011,'Classificazione UD'!A:B,2,FALSE)</f>
        <v>Amministrativo</v>
      </c>
    </row>
    <row r="17012" spans="1:17" ht="15" customHeight="1" x14ac:dyDescent="0.25">
      <c r="A17012" s="30">
        <v>2017</v>
      </c>
      <c r="B17012" s="3" t="s">
        <v>20</v>
      </c>
      <c r="C17012" s="3" t="s">
        <v>265</v>
      </c>
      <c r="D17012" s="3" t="s">
        <v>266</v>
      </c>
      <c r="E17012" s="3">
        <v>268</v>
      </c>
      <c r="F17012" s="3">
        <v>536</v>
      </c>
      <c r="G17012" s="3">
        <v>536</v>
      </c>
      <c r="H17012" s="3">
        <v>3967944</v>
      </c>
      <c r="I17012" s="3">
        <v>0</v>
      </c>
      <c r="J17012" s="3">
        <v>0</v>
      </c>
      <c r="K17012" s="3">
        <v>0</v>
      </c>
      <c r="L17012" s="3">
        <v>0</v>
      </c>
      <c r="M17012" s="3">
        <v>0</v>
      </c>
      <c r="N17012" s="3">
        <v>0</v>
      </c>
      <c r="O17012" s="3">
        <v>0</v>
      </c>
      <c r="P17012" s="3" t="str">
        <f>B17012&amp;" | "&amp;C17012&amp;" | "&amp;D17012</f>
        <v>documentazione_amministrativa / registri | Stampa registro | Documento Principale</v>
      </c>
      <c r="Q17012" s="3" t="str">
        <f>VLOOKUP(P17012,'Classificazione UD'!A:B,2,FALSE)</f>
        <v>Amministrativo</v>
      </c>
    </row>
    <row r="17013" spans="1:17" ht="15" customHeight="1" x14ac:dyDescent="0.25">
      <c r="A17013" s="30">
        <v>2017</v>
      </c>
      <c r="B17013" s="3" t="s">
        <v>20</v>
      </c>
      <c r="C17013" s="3" t="s">
        <v>265</v>
      </c>
      <c r="D17013" s="3" t="s">
        <v>266</v>
      </c>
      <c r="E17013" s="3">
        <v>7</v>
      </c>
      <c r="F17013" s="3">
        <v>14</v>
      </c>
      <c r="G17013" s="3">
        <v>14</v>
      </c>
      <c r="H17013" s="3">
        <v>82764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 t="str">
        <f>B17013&amp;" | "&amp;C17013&amp;" | "&amp;D17013</f>
        <v>documentazione_amministrativa / registri | Stampa registro | Documento Principale</v>
      </c>
      <c r="Q17013" s="3" t="str">
        <f>VLOOKUP(P17013,'Classificazione UD'!A:B,2,FALSE)</f>
        <v>Amministrativo</v>
      </c>
    </row>
    <row r="17014" spans="1:17" ht="15" customHeight="1" x14ac:dyDescent="0.25">
      <c r="A17014" s="30">
        <v>2017</v>
      </c>
      <c r="B17014" s="3" t="s">
        <v>20</v>
      </c>
      <c r="C17014" s="3" t="s">
        <v>265</v>
      </c>
      <c r="D17014" s="3" t="s">
        <v>266</v>
      </c>
      <c r="E17014" s="3">
        <v>1</v>
      </c>
      <c r="F17014" s="3">
        <v>2</v>
      </c>
      <c r="G17014" s="3">
        <v>2</v>
      </c>
      <c r="H17014" s="3">
        <v>8151</v>
      </c>
      <c r="I17014" s="3">
        <v>0</v>
      </c>
      <c r="J17014" s="3">
        <v>0</v>
      </c>
      <c r="K17014" s="3">
        <v>0</v>
      </c>
      <c r="L17014" s="3">
        <v>0</v>
      </c>
      <c r="M17014" s="3">
        <v>0</v>
      </c>
      <c r="N17014" s="3">
        <v>0</v>
      </c>
      <c r="O17014" s="3">
        <v>0</v>
      </c>
      <c r="P17014" s="3" t="str">
        <f>B17014&amp;" | "&amp;C17014&amp;" | "&amp;D17014</f>
        <v>documentazione_amministrativa / registri | Stampa registro | Documento Principale</v>
      </c>
      <c r="Q17014" s="3" t="str">
        <f>VLOOKUP(P17014,'Classificazione UD'!A:B,2,FALSE)</f>
        <v>Amministrativo</v>
      </c>
    </row>
    <row r="17015" spans="1:17" ht="15" customHeight="1" x14ac:dyDescent="0.25">
      <c r="A17015" s="30">
        <v>2017</v>
      </c>
      <c r="B17015" s="3" t="s">
        <v>20</v>
      </c>
      <c r="C17015" s="3" t="s">
        <v>265</v>
      </c>
      <c r="D17015" s="3" t="s">
        <v>266</v>
      </c>
      <c r="E17015" s="3">
        <v>231</v>
      </c>
      <c r="F17015" s="3">
        <v>462</v>
      </c>
      <c r="G17015" s="3">
        <v>462</v>
      </c>
      <c r="H17015" s="3">
        <v>3026480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3" t="str">
        <f>B17015&amp;" | "&amp;C17015&amp;" | "&amp;D17015</f>
        <v>documentazione_amministrativa / registri | Stampa registro | Documento Principale</v>
      </c>
      <c r="Q17015" s="3" t="str">
        <f>VLOOKUP(P17015,'Classificazione UD'!A:B,2,FALSE)</f>
        <v>Amministrativo</v>
      </c>
    </row>
    <row r="17016" spans="1:17" ht="15" customHeight="1" x14ac:dyDescent="0.25">
      <c r="A17016" s="30">
        <v>2017</v>
      </c>
      <c r="B17016" s="3" t="s">
        <v>20</v>
      </c>
      <c r="C17016" s="3" t="s">
        <v>265</v>
      </c>
      <c r="D17016" s="3" t="s">
        <v>266</v>
      </c>
      <c r="E17016" s="3">
        <v>203</v>
      </c>
      <c r="F17016" s="3">
        <v>406</v>
      </c>
      <c r="G17016" s="3">
        <v>406</v>
      </c>
      <c r="H17016" s="3">
        <v>1349219</v>
      </c>
      <c r="I17016" s="3">
        <v>0</v>
      </c>
      <c r="J17016" s="3">
        <v>0</v>
      </c>
      <c r="K17016" s="3">
        <v>0</v>
      </c>
      <c r="L17016" s="3">
        <v>0</v>
      </c>
      <c r="M17016" s="3">
        <v>0</v>
      </c>
      <c r="N17016" s="3">
        <v>0</v>
      </c>
      <c r="O17016" s="3">
        <v>0</v>
      </c>
      <c r="P17016" s="3" t="str">
        <f>B17016&amp;" | "&amp;C17016&amp;" | "&amp;D17016</f>
        <v>documentazione_amministrativa / registri | Stampa registro | Documento Principale</v>
      </c>
      <c r="Q17016" s="3" t="str">
        <f>VLOOKUP(P17016,'Classificazione UD'!A:B,2,FALSE)</f>
        <v>Amministrativo</v>
      </c>
    </row>
    <row r="17017" spans="1:17" ht="15" customHeight="1" x14ac:dyDescent="0.25">
      <c r="A17017" s="30">
        <v>2017</v>
      </c>
      <c r="B17017" s="3" t="s">
        <v>17</v>
      </c>
      <c r="C17017" s="3" t="s">
        <v>27</v>
      </c>
      <c r="D17017" s="3" t="s">
        <v>264</v>
      </c>
      <c r="E17017" s="3">
        <v>76</v>
      </c>
      <c r="F17017" s="3">
        <v>404</v>
      </c>
      <c r="G17017" s="3">
        <v>404</v>
      </c>
      <c r="H17017" s="3">
        <v>54011525</v>
      </c>
      <c r="I17017" s="3">
        <v>0</v>
      </c>
      <c r="J17017" s="3">
        <v>0</v>
      </c>
      <c r="K17017" s="3">
        <v>0</v>
      </c>
      <c r="L17017" s="3">
        <v>0</v>
      </c>
      <c r="M17017" s="3">
        <v>0</v>
      </c>
      <c r="N17017" s="3">
        <v>0</v>
      </c>
      <c r="O17017" s="3">
        <v>0</v>
      </c>
      <c r="P17017" s="3" t="str">
        <f>B17017&amp;" | "&amp;C17017&amp;" | "&amp;D17017</f>
        <v>documentazione_amministrativa / documentazione_contabile | FATTURA PASSIVA | Fattura</v>
      </c>
      <c r="Q17017" s="3" t="str">
        <f>VLOOKUP(P17017,'Classificazione UD'!A:B,2,FALSE)</f>
        <v>Fiscale</v>
      </c>
    </row>
    <row r="17018" spans="1:17" ht="15" customHeight="1" x14ac:dyDescent="0.25">
      <c r="A17018" s="30">
        <v>2017</v>
      </c>
      <c r="B17018" s="3" t="s">
        <v>17</v>
      </c>
      <c r="C17018" s="3" t="s">
        <v>27</v>
      </c>
      <c r="D17018" s="3" t="s">
        <v>54</v>
      </c>
      <c r="E17018" s="3">
        <v>7</v>
      </c>
      <c r="F17018" s="3">
        <v>34</v>
      </c>
      <c r="G17018" s="3">
        <v>34</v>
      </c>
      <c r="H17018" s="3">
        <v>2044748</v>
      </c>
      <c r="I17018" s="3">
        <v>0</v>
      </c>
      <c r="J17018" s="3">
        <v>0</v>
      </c>
      <c r="K17018" s="3">
        <v>0</v>
      </c>
      <c r="L17018" s="3">
        <v>0</v>
      </c>
      <c r="M17018" s="3">
        <v>0</v>
      </c>
      <c r="N17018" s="3">
        <v>0</v>
      </c>
      <c r="O17018" s="3">
        <v>0</v>
      </c>
      <c r="P17018" s="3" t="str">
        <f>B17018&amp;" | "&amp;C17018&amp;" | "&amp;D17018</f>
        <v>documentazione_amministrativa / documentazione_contabile | FATTURA PASSIVA | Nota di credito</v>
      </c>
      <c r="Q17018" s="3" t="str">
        <f>VLOOKUP(P17018,'Classificazione UD'!A:B,2,FALSE)</f>
        <v>Fiscale</v>
      </c>
    </row>
    <row r="17019" spans="1:17" ht="15" customHeight="1" x14ac:dyDescent="0.25">
      <c r="A17019" s="30">
        <v>2017</v>
      </c>
      <c r="B17019" s="3" t="s">
        <v>20</v>
      </c>
      <c r="C17019" s="3" t="s">
        <v>265</v>
      </c>
      <c r="D17019" s="3" t="s">
        <v>266</v>
      </c>
      <c r="E17019" s="3">
        <v>248</v>
      </c>
      <c r="F17019" s="3">
        <v>496</v>
      </c>
      <c r="G17019" s="3">
        <v>496</v>
      </c>
      <c r="H17019" s="3">
        <v>5257170</v>
      </c>
      <c r="I17019" s="3">
        <v>0</v>
      </c>
      <c r="J17019" s="3">
        <v>0</v>
      </c>
      <c r="K17019" s="3">
        <v>0</v>
      </c>
      <c r="L17019" s="3">
        <v>0</v>
      </c>
      <c r="M17019" s="3">
        <v>0</v>
      </c>
      <c r="N17019" s="3">
        <v>0</v>
      </c>
      <c r="O17019" s="3">
        <v>0</v>
      </c>
      <c r="P17019" s="3" t="str">
        <f>B17019&amp;" | "&amp;C17019&amp;" | "&amp;D17019</f>
        <v>documentazione_amministrativa / registri | Stampa registro | Documento Principale</v>
      </c>
      <c r="Q17019" s="3" t="str">
        <f>VLOOKUP(P17019,'Classificazione UD'!A:B,2,FALSE)</f>
        <v>Amministrativo</v>
      </c>
    </row>
    <row r="17020" spans="1:17" ht="15" customHeight="1" x14ac:dyDescent="0.25">
      <c r="A17020" s="30">
        <v>2017</v>
      </c>
      <c r="B17020" s="3" t="s">
        <v>20</v>
      </c>
      <c r="C17020" s="3" t="s">
        <v>265</v>
      </c>
      <c r="D17020" s="3" t="s">
        <v>266</v>
      </c>
      <c r="E17020" s="3">
        <v>5</v>
      </c>
      <c r="F17020" s="3">
        <v>10</v>
      </c>
      <c r="G17020" s="3">
        <v>10</v>
      </c>
      <c r="H17020" s="3">
        <v>27060</v>
      </c>
      <c r="I17020" s="3">
        <v>0</v>
      </c>
      <c r="J17020" s="3">
        <v>0</v>
      </c>
      <c r="K17020" s="3">
        <v>0</v>
      </c>
      <c r="L17020" s="3">
        <v>0</v>
      </c>
      <c r="M17020" s="3">
        <v>0</v>
      </c>
      <c r="N17020" s="3">
        <v>0</v>
      </c>
      <c r="O17020" s="3">
        <v>0</v>
      </c>
      <c r="P17020" s="3" t="str">
        <f>B17020&amp;" | "&amp;C17020&amp;" | "&amp;D17020</f>
        <v>documentazione_amministrativa / registri | Stampa registro | Documento Principale</v>
      </c>
      <c r="Q17020" s="3" t="str">
        <f>VLOOKUP(P17020,'Classificazione UD'!A:B,2,FALSE)</f>
        <v>Amministrativo</v>
      </c>
    </row>
    <row r="17021" spans="1:17" ht="15" customHeight="1" x14ac:dyDescent="0.25">
      <c r="A17021" s="30">
        <v>2017</v>
      </c>
      <c r="B17021" s="3" t="s">
        <v>20</v>
      </c>
      <c r="C17021" s="3" t="s">
        <v>265</v>
      </c>
      <c r="D17021" s="3" t="s">
        <v>266</v>
      </c>
      <c r="E17021" s="3">
        <v>166</v>
      </c>
      <c r="F17021" s="3">
        <v>332</v>
      </c>
      <c r="G17021" s="3">
        <v>332</v>
      </c>
      <c r="H17021" s="3">
        <v>1888864</v>
      </c>
      <c r="I17021" s="3">
        <v>0</v>
      </c>
      <c r="J17021" s="3">
        <v>0</v>
      </c>
      <c r="K17021" s="3">
        <v>0</v>
      </c>
      <c r="L17021" s="3">
        <v>0</v>
      </c>
      <c r="M17021" s="3">
        <v>0</v>
      </c>
      <c r="N17021" s="3">
        <v>0</v>
      </c>
      <c r="O17021" s="3">
        <v>0</v>
      </c>
      <c r="P17021" s="3" t="str">
        <f>B17021&amp;" | "&amp;C17021&amp;" | "&amp;D17021</f>
        <v>documentazione_amministrativa / registri | Stampa registro | Documento Principale</v>
      </c>
      <c r="Q17021" s="3" t="str">
        <f>VLOOKUP(P17021,'Classificazione UD'!A:B,2,FALSE)</f>
        <v>Amministrativo</v>
      </c>
    </row>
    <row r="17022" spans="1:17" ht="15" customHeight="1" x14ac:dyDescent="0.25">
      <c r="A17022" s="30">
        <v>2017</v>
      </c>
      <c r="B17022" s="3" t="s">
        <v>17</v>
      </c>
      <c r="C17022" s="3" t="s">
        <v>27</v>
      </c>
      <c r="D17022" s="3" t="s">
        <v>264</v>
      </c>
      <c r="E17022" s="3">
        <v>49</v>
      </c>
      <c r="F17022" s="3">
        <v>226</v>
      </c>
      <c r="G17022" s="3">
        <v>226</v>
      </c>
      <c r="H17022" s="3">
        <v>12424339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s="3">
        <v>0</v>
      </c>
      <c r="O17022" s="3">
        <v>0</v>
      </c>
      <c r="P17022" s="3" t="str">
        <f>B17022&amp;" | "&amp;C17022&amp;" | "&amp;D17022</f>
        <v>documentazione_amministrativa / documentazione_contabile | FATTURA PASSIVA | Fattura</v>
      </c>
      <c r="Q17022" s="3" t="str">
        <f>VLOOKUP(P17022,'Classificazione UD'!A:B,2,FALSE)</f>
        <v>Fiscale</v>
      </c>
    </row>
    <row r="17023" spans="1:17" ht="15" customHeight="1" x14ac:dyDescent="0.25">
      <c r="A17023" s="30">
        <v>2017</v>
      </c>
      <c r="B17023" s="3" t="s">
        <v>20</v>
      </c>
      <c r="C17023" s="3" t="s">
        <v>265</v>
      </c>
      <c r="D17023" s="3" t="s">
        <v>266</v>
      </c>
      <c r="E17023" s="3">
        <v>243</v>
      </c>
      <c r="F17023" s="3">
        <v>486</v>
      </c>
      <c r="G17023" s="3">
        <v>486</v>
      </c>
      <c r="H17023" s="3">
        <v>3188777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>
        <v>0</v>
      </c>
      <c r="O17023" s="3">
        <v>0</v>
      </c>
      <c r="P17023" s="3" t="str">
        <f>B17023&amp;" | "&amp;C17023&amp;" | "&amp;D17023</f>
        <v>documentazione_amministrativa / registri | Stampa registro | Documento Principale</v>
      </c>
      <c r="Q17023" s="3" t="str">
        <f>VLOOKUP(P17023,'Classificazione UD'!A:B,2,FALSE)</f>
        <v>Amministrativo</v>
      </c>
    </row>
    <row r="17024" spans="1:17" ht="15" customHeight="1" x14ac:dyDescent="0.25">
      <c r="A17024" s="30">
        <v>2017</v>
      </c>
      <c r="B17024" s="3" t="s">
        <v>20</v>
      </c>
      <c r="C17024" s="3" t="s">
        <v>265</v>
      </c>
      <c r="D17024" s="3" t="s">
        <v>266</v>
      </c>
      <c r="E17024" s="3">
        <v>3</v>
      </c>
      <c r="F17024" s="3">
        <v>6</v>
      </c>
      <c r="G17024" s="3">
        <v>6</v>
      </c>
      <c r="H17024" s="3">
        <v>14035</v>
      </c>
      <c r="I17024" s="3">
        <v>0</v>
      </c>
      <c r="J17024" s="3">
        <v>0</v>
      </c>
      <c r="K17024" s="3">
        <v>0</v>
      </c>
      <c r="L17024" s="3">
        <v>0</v>
      </c>
      <c r="M17024" s="3">
        <v>0</v>
      </c>
      <c r="N17024" s="3">
        <v>0</v>
      </c>
      <c r="O17024" s="3">
        <v>0</v>
      </c>
      <c r="P17024" s="3" t="str">
        <f>B17024&amp;" | "&amp;C17024&amp;" | "&amp;D17024</f>
        <v>documentazione_amministrativa / registri | Stampa registro | Documento Principale</v>
      </c>
      <c r="Q17024" s="3" t="str">
        <f>VLOOKUP(P17024,'Classificazione UD'!A:B,2,FALSE)</f>
        <v>Amministrativo</v>
      </c>
    </row>
    <row r="17025" spans="1:17" ht="15" customHeight="1" x14ac:dyDescent="0.25">
      <c r="A17025" s="30">
        <v>2017</v>
      </c>
      <c r="B17025" s="3" t="s">
        <v>20</v>
      </c>
      <c r="C17025" s="3" t="s">
        <v>265</v>
      </c>
      <c r="D17025" s="3" t="s">
        <v>266</v>
      </c>
      <c r="E17025" s="3">
        <v>1</v>
      </c>
      <c r="F17025" s="3">
        <v>2</v>
      </c>
      <c r="G17025" s="3">
        <v>2</v>
      </c>
      <c r="H17025" s="3">
        <v>4820</v>
      </c>
      <c r="I17025" s="3">
        <v>0</v>
      </c>
      <c r="J17025" s="3">
        <v>0</v>
      </c>
      <c r="K17025" s="3">
        <v>0</v>
      </c>
      <c r="L17025" s="3">
        <v>0</v>
      </c>
      <c r="M17025" s="3">
        <v>0</v>
      </c>
      <c r="N17025" s="3">
        <v>0</v>
      </c>
      <c r="O17025" s="3">
        <v>0</v>
      </c>
      <c r="P17025" s="3" t="str">
        <f>B17025&amp;" | "&amp;C17025&amp;" | "&amp;D17025</f>
        <v>documentazione_amministrativa / registri | Stampa registro | Documento Principale</v>
      </c>
      <c r="Q17025" s="3" t="str">
        <f>VLOOKUP(P17025,'Classificazione UD'!A:B,2,FALSE)</f>
        <v>Amministrativo</v>
      </c>
    </row>
    <row r="17026" spans="1:17" ht="15" customHeight="1" x14ac:dyDescent="0.25">
      <c r="A17026" s="30">
        <v>2017</v>
      </c>
      <c r="B17026" s="3" t="s">
        <v>20</v>
      </c>
      <c r="C17026" s="3" t="s">
        <v>265</v>
      </c>
      <c r="D17026" s="3" t="s">
        <v>266</v>
      </c>
      <c r="E17026" s="3">
        <v>129</v>
      </c>
      <c r="F17026" s="3">
        <v>258</v>
      </c>
      <c r="G17026" s="3">
        <v>258</v>
      </c>
      <c r="H17026" s="3">
        <v>963741</v>
      </c>
      <c r="I17026" s="3">
        <v>0</v>
      </c>
      <c r="J17026" s="3">
        <v>0</v>
      </c>
      <c r="K17026" s="3">
        <v>0</v>
      </c>
      <c r="L17026" s="3">
        <v>0</v>
      </c>
      <c r="M17026" s="3">
        <v>0</v>
      </c>
      <c r="N17026" s="3">
        <v>0</v>
      </c>
      <c r="O17026" s="3">
        <v>0</v>
      </c>
      <c r="P17026" s="3" t="str">
        <f>B17026&amp;" | "&amp;C17026&amp;" | "&amp;D17026</f>
        <v>documentazione_amministrativa / registri | Stampa registro | Documento Principale</v>
      </c>
      <c r="Q17026" s="3" t="str">
        <f>VLOOKUP(P17026,'Classificazione UD'!A:B,2,FALSE)</f>
        <v>Amministrativo</v>
      </c>
    </row>
    <row r="17027" spans="1:17" ht="15" customHeight="1" x14ac:dyDescent="0.25">
      <c r="A17027" s="30">
        <v>2017</v>
      </c>
      <c r="B17027" s="3" t="s">
        <v>17</v>
      </c>
      <c r="C17027" s="3" t="s">
        <v>27</v>
      </c>
      <c r="D17027" s="3" t="s">
        <v>264</v>
      </c>
      <c r="E17027" s="3">
        <v>45</v>
      </c>
      <c r="F17027" s="3">
        <v>196</v>
      </c>
      <c r="G17027" s="3">
        <v>196</v>
      </c>
      <c r="H17027" s="3">
        <v>8208746</v>
      </c>
      <c r="I17027" s="3">
        <v>0</v>
      </c>
      <c r="J17027" s="3">
        <v>0</v>
      </c>
      <c r="K17027" s="3">
        <v>0</v>
      </c>
      <c r="L17027" s="3">
        <v>0</v>
      </c>
      <c r="M17027" s="3">
        <v>0</v>
      </c>
      <c r="N17027" s="3">
        <v>0</v>
      </c>
      <c r="O17027" s="3">
        <v>0</v>
      </c>
      <c r="P17027" s="3" t="str">
        <f>B17027&amp;" | "&amp;C17027&amp;" | "&amp;D17027</f>
        <v>documentazione_amministrativa / documentazione_contabile | FATTURA PASSIVA | Fattura</v>
      </c>
      <c r="Q17027" s="3" t="str">
        <f>VLOOKUP(P17027,'Classificazione UD'!A:B,2,FALSE)</f>
        <v>Fiscale</v>
      </c>
    </row>
    <row r="17028" spans="1:17" ht="15" customHeight="1" x14ac:dyDescent="0.25">
      <c r="A17028" s="30">
        <v>2017</v>
      </c>
      <c r="B17028" s="3" t="s">
        <v>17</v>
      </c>
      <c r="C17028" s="3" t="s">
        <v>27</v>
      </c>
      <c r="D17028" s="3" t="s">
        <v>54</v>
      </c>
      <c r="E17028" s="3">
        <v>2</v>
      </c>
      <c r="F17028" s="3">
        <v>10</v>
      </c>
      <c r="G17028" s="3">
        <v>10</v>
      </c>
      <c r="H17028" s="3">
        <v>394045</v>
      </c>
      <c r="I17028" s="3">
        <v>0</v>
      </c>
      <c r="J17028" s="3">
        <v>0</v>
      </c>
      <c r="K17028" s="3">
        <v>0</v>
      </c>
      <c r="L17028" s="3">
        <v>0</v>
      </c>
      <c r="M17028" s="3">
        <v>0</v>
      </c>
      <c r="N17028" s="3">
        <v>0</v>
      </c>
      <c r="O17028" s="3">
        <v>0</v>
      </c>
      <c r="P17028" s="3" t="str">
        <f>B17028&amp;" | "&amp;C17028&amp;" | "&amp;D17028</f>
        <v>documentazione_amministrativa / documentazione_contabile | FATTURA PASSIVA | Nota di credito</v>
      </c>
      <c r="Q17028" s="3" t="str">
        <f>VLOOKUP(P17028,'Classificazione UD'!A:B,2,FALSE)</f>
        <v>Fiscale</v>
      </c>
    </row>
    <row r="17029" spans="1:17" ht="15" customHeight="1" x14ac:dyDescent="0.25">
      <c r="A17029" s="30">
        <v>2017</v>
      </c>
      <c r="B17029" s="3" t="s">
        <v>20</v>
      </c>
      <c r="C17029" s="3" t="s">
        <v>265</v>
      </c>
      <c r="D17029" s="3" t="s">
        <v>266</v>
      </c>
      <c r="E17029" s="3">
        <v>322</v>
      </c>
      <c r="F17029" s="3">
        <v>644</v>
      </c>
      <c r="G17029" s="3">
        <v>644</v>
      </c>
      <c r="H17029" s="3">
        <v>4695843</v>
      </c>
      <c r="I17029" s="3">
        <v>0</v>
      </c>
      <c r="J17029" s="3">
        <v>0</v>
      </c>
      <c r="K17029" s="3">
        <v>0</v>
      </c>
      <c r="L17029" s="3">
        <v>0</v>
      </c>
      <c r="M17029" s="3">
        <v>0</v>
      </c>
      <c r="N17029" s="3">
        <v>0</v>
      </c>
      <c r="O17029" s="3">
        <v>0</v>
      </c>
      <c r="P17029" s="3" t="str">
        <f>B17029&amp;" | "&amp;C17029&amp;" | "&amp;D17029</f>
        <v>documentazione_amministrativa / registri | Stampa registro | Documento Principale</v>
      </c>
      <c r="Q17029" s="3" t="str">
        <f>VLOOKUP(P17029,'Classificazione UD'!A:B,2,FALSE)</f>
        <v>Amministrativo</v>
      </c>
    </row>
    <row r="17030" spans="1:17" ht="15" customHeight="1" x14ac:dyDescent="0.25">
      <c r="A17030" s="30">
        <v>2017</v>
      </c>
      <c r="B17030" s="3" t="s">
        <v>20</v>
      </c>
      <c r="C17030" s="3" t="s">
        <v>265</v>
      </c>
      <c r="D17030" s="3" t="s">
        <v>266</v>
      </c>
      <c r="E17030" s="3">
        <v>4</v>
      </c>
      <c r="F17030" s="3">
        <v>8</v>
      </c>
      <c r="G17030" s="3">
        <v>8</v>
      </c>
      <c r="H17030" s="3">
        <v>19792</v>
      </c>
      <c r="I17030" s="3">
        <v>0</v>
      </c>
      <c r="J17030" s="3">
        <v>0</v>
      </c>
      <c r="K17030" s="3">
        <v>0</v>
      </c>
      <c r="L17030" s="3">
        <v>0</v>
      </c>
      <c r="M17030" s="3">
        <v>0</v>
      </c>
      <c r="N17030" s="3">
        <v>0</v>
      </c>
      <c r="O17030" s="3">
        <v>0</v>
      </c>
      <c r="P17030" s="3" t="str">
        <f>B17030&amp;" | "&amp;C17030&amp;" | "&amp;D17030</f>
        <v>documentazione_amministrativa / registri | Stampa registro | Documento Principale</v>
      </c>
      <c r="Q17030" s="3" t="str">
        <f>VLOOKUP(P17030,'Classificazione UD'!A:B,2,FALSE)</f>
        <v>Amministrativo</v>
      </c>
    </row>
    <row r="17031" spans="1:17" ht="15" customHeight="1" x14ac:dyDescent="0.25">
      <c r="A17031" s="30">
        <v>2017</v>
      </c>
      <c r="B17031" s="3" t="s">
        <v>20</v>
      </c>
      <c r="C17031" s="3" t="s">
        <v>265</v>
      </c>
      <c r="D17031" s="3" t="s">
        <v>266</v>
      </c>
      <c r="E17031" s="3">
        <v>2</v>
      </c>
      <c r="F17031" s="3">
        <v>4</v>
      </c>
      <c r="G17031" s="3">
        <v>4</v>
      </c>
      <c r="H17031" s="3">
        <v>9336</v>
      </c>
      <c r="I17031" s="3">
        <v>0</v>
      </c>
      <c r="J17031" s="3">
        <v>0</v>
      </c>
      <c r="K17031" s="3">
        <v>0</v>
      </c>
      <c r="L17031" s="3">
        <v>0</v>
      </c>
      <c r="M17031" s="3">
        <v>0</v>
      </c>
      <c r="N17031" s="3">
        <v>0</v>
      </c>
      <c r="O17031" s="3">
        <v>0</v>
      </c>
      <c r="P17031" s="3" t="str">
        <f>B17031&amp;" | "&amp;C17031&amp;" | "&amp;D17031</f>
        <v>documentazione_amministrativa / registri | Stampa registro | Documento Principale</v>
      </c>
      <c r="Q17031" s="3" t="str">
        <f>VLOOKUP(P17031,'Classificazione UD'!A:B,2,FALSE)</f>
        <v>Amministrativo</v>
      </c>
    </row>
    <row r="17032" spans="1:17" ht="15" customHeight="1" x14ac:dyDescent="0.25">
      <c r="A17032" s="30">
        <v>2017</v>
      </c>
      <c r="B17032" s="3" t="s">
        <v>20</v>
      </c>
      <c r="C17032" s="3" t="s">
        <v>265</v>
      </c>
      <c r="D17032" s="3" t="s">
        <v>266</v>
      </c>
      <c r="E17032" s="3">
        <v>191</v>
      </c>
      <c r="F17032" s="3">
        <v>382</v>
      </c>
      <c r="G17032" s="3">
        <v>382</v>
      </c>
      <c r="H17032" s="3">
        <v>1885714</v>
      </c>
      <c r="I17032" s="3">
        <v>0</v>
      </c>
      <c r="J17032" s="3">
        <v>0</v>
      </c>
      <c r="K17032" s="3">
        <v>0</v>
      </c>
      <c r="L17032" s="3">
        <v>0</v>
      </c>
      <c r="M17032" s="3">
        <v>0</v>
      </c>
      <c r="N17032" s="3">
        <v>0</v>
      </c>
      <c r="O17032" s="3">
        <v>0</v>
      </c>
      <c r="P17032" s="3" t="str">
        <f>B17032&amp;" | "&amp;C17032&amp;" | "&amp;D17032</f>
        <v>documentazione_amministrativa / registri | Stampa registro | Documento Principale</v>
      </c>
      <c r="Q17032" s="3" t="str">
        <f>VLOOKUP(P17032,'Classificazione UD'!A:B,2,FALSE)</f>
        <v>Amministrativo</v>
      </c>
    </row>
    <row r="17033" spans="1:17" ht="15" customHeight="1" x14ac:dyDescent="0.25">
      <c r="A17033" s="30">
        <v>2017</v>
      </c>
      <c r="B17033" s="3" t="s">
        <v>20</v>
      </c>
      <c r="C17033" s="3" t="s">
        <v>265</v>
      </c>
      <c r="D17033" s="3" t="s">
        <v>266</v>
      </c>
      <c r="E17033" s="3">
        <v>3</v>
      </c>
      <c r="F17033" s="3">
        <v>6</v>
      </c>
      <c r="G17033" s="3">
        <v>6</v>
      </c>
      <c r="H17033" s="3">
        <v>13199</v>
      </c>
      <c r="I17033" s="3">
        <v>0</v>
      </c>
      <c r="J17033" s="3">
        <v>0</v>
      </c>
      <c r="K17033" s="3">
        <v>0</v>
      </c>
      <c r="L17033" s="3">
        <v>0</v>
      </c>
      <c r="M17033" s="3">
        <v>0</v>
      </c>
      <c r="N17033" s="3">
        <v>0</v>
      </c>
      <c r="O17033" s="3">
        <v>0</v>
      </c>
      <c r="P17033" s="3" t="str">
        <f>B17033&amp;" | "&amp;C17033&amp;" | "&amp;D17033</f>
        <v>documentazione_amministrativa / registri | Stampa registro | Documento Principale</v>
      </c>
      <c r="Q17033" s="3" t="str">
        <f>VLOOKUP(P17033,'Classificazione UD'!A:B,2,FALSE)</f>
        <v>Amministrativo</v>
      </c>
    </row>
    <row r="17034" spans="1:17" ht="15" customHeight="1" x14ac:dyDescent="0.25">
      <c r="A17034" s="30">
        <v>2017</v>
      </c>
      <c r="B17034" s="3" t="s">
        <v>17</v>
      </c>
      <c r="C17034" s="3" t="s">
        <v>27</v>
      </c>
      <c r="D17034" s="3" t="s">
        <v>264</v>
      </c>
      <c r="E17034" s="3">
        <v>22</v>
      </c>
      <c r="F17034" s="3">
        <v>101</v>
      </c>
      <c r="G17034" s="3">
        <v>101</v>
      </c>
      <c r="H17034" s="3">
        <v>6126709</v>
      </c>
      <c r="I17034" s="3">
        <v>0</v>
      </c>
      <c r="J17034" s="3">
        <v>0</v>
      </c>
      <c r="K17034" s="3">
        <v>0</v>
      </c>
      <c r="L17034" s="3">
        <v>0</v>
      </c>
      <c r="M17034" s="3">
        <v>0</v>
      </c>
      <c r="N17034" s="3">
        <v>0</v>
      </c>
      <c r="O17034" s="3">
        <v>0</v>
      </c>
      <c r="P17034" s="3" t="str">
        <f>B17034&amp;" | "&amp;C17034&amp;" | "&amp;D17034</f>
        <v>documentazione_amministrativa / documentazione_contabile | FATTURA PASSIVA | Fattura</v>
      </c>
      <c r="Q17034" s="3" t="str">
        <f>VLOOKUP(P17034,'Classificazione UD'!A:B,2,FALSE)</f>
        <v>Fiscale</v>
      </c>
    </row>
    <row r="17035" spans="1:17" ht="15" customHeight="1" x14ac:dyDescent="0.25">
      <c r="A17035" s="30">
        <v>2017</v>
      </c>
      <c r="B17035" s="3" t="s">
        <v>20</v>
      </c>
      <c r="C17035" s="3" t="s">
        <v>265</v>
      </c>
      <c r="D17035" s="3" t="s">
        <v>266</v>
      </c>
      <c r="E17035" s="3">
        <v>235</v>
      </c>
      <c r="F17035" s="3">
        <v>470</v>
      </c>
      <c r="G17035" s="3">
        <v>470</v>
      </c>
      <c r="H17035" s="3">
        <v>2294199</v>
      </c>
      <c r="I17035" s="3">
        <v>0</v>
      </c>
      <c r="J17035" s="3">
        <v>0</v>
      </c>
      <c r="K17035" s="3">
        <v>0</v>
      </c>
      <c r="L17035" s="3">
        <v>0</v>
      </c>
      <c r="M17035" s="3">
        <v>0</v>
      </c>
      <c r="N17035" s="3">
        <v>0</v>
      </c>
      <c r="O17035" s="3">
        <v>0</v>
      </c>
      <c r="P17035" s="3" t="str">
        <f>B17035&amp;" | "&amp;C17035&amp;" | "&amp;D17035</f>
        <v>documentazione_amministrativa / registri | Stampa registro | Documento Principale</v>
      </c>
      <c r="Q17035" s="3" t="str">
        <f>VLOOKUP(P17035,'Classificazione UD'!A:B,2,FALSE)</f>
        <v>Amministrativo</v>
      </c>
    </row>
    <row r="17036" spans="1:17" ht="15" customHeight="1" x14ac:dyDescent="0.25">
      <c r="A17036" s="30">
        <v>2017</v>
      </c>
      <c r="B17036" s="3" t="s">
        <v>20</v>
      </c>
      <c r="C17036" s="3" t="s">
        <v>265</v>
      </c>
      <c r="D17036" s="3" t="s">
        <v>266</v>
      </c>
      <c r="E17036" s="3">
        <v>3</v>
      </c>
      <c r="F17036" s="3">
        <v>6</v>
      </c>
      <c r="G17036" s="3">
        <v>6</v>
      </c>
      <c r="H17036" s="3">
        <v>13994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  <c r="O17036" s="3">
        <v>0</v>
      </c>
      <c r="P17036" s="3" t="str">
        <f>B17036&amp;" | "&amp;C17036&amp;" | "&amp;D17036</f>
        <v>documentazione_amministrativa / registri | Stampa registro | Documento Principale</v>
      </c>
      <c r="Q17036" s="3" t="str">
        <f>VLOOKUP(P17036,'Classificazione UD'!A:B,2,FALSE)</f>
        <v>Amministrativo</v>
      </c>
    </row>
    <row r="17037" spans="1:17" ht="15" customHeight="1" x14ac:dyDescent="0.25">
      <c r="A17037" s="30">
        <v>2017</v>
      </c>
      <c r="B17037" s="3" t="s">
        <v>20</v>
      </c>
      <c r="C17037" s="3" t="s">
        <v>265</v>
      </c>
      <c r="D17037" s="3" t="s">
        <v>266</v>
      </c>
      <c r="E17037" s="3">
        <v>7</v>
      </c>
      <c r="F17037" s="3">
        <v>14</v>
      </c>
      <c r="G17037" s="3">
        <v>14</v>
      </c>
      <c r="H17037" s="3">
        <v>46860</v>
      </c>
      <c r="I17037" s="3">
        <v>0</v>
      </c>
      <c r="J17037" s="3">
        <v>0</v>
      </c>
      <c r="K17037" s="3">
        <v>0</v>
      </c>
      <c r="L17037" s="3">
        <v>0</v>
      </c>
      <c r="M17037" s="3">
        <v>0</v>
      </c>
      <c r="N17037" s="3">
        <v>0</v>
      </c>
      <c r="O17037" s="3">
        <v>0</v>
      </c>
      <c r="P17037" s="3" t="str">
        <f>B17037&amp;" | "&amp;C17037&amp;" | "&amp;D17037</f>
        <v>documentazione_amministrativa / registri | Stampa registro | Documento Principale</v>
      </c>
      <c r="Q17037" s="3" t="str">
        <f>VLOOKUP(P17037,'Classificazione UD'!A:B,2,FALSE)</f>
        <v>Amministrativo</v>
      </c>
    </row>
    <row r="17038" spans="1:17" ht="15" customHeight="1" x14ac:dyDescent="0.25">
      <c r="A17038" s="30">
        <v>2017</v>
      </c>
      <c r="B17038" s="3" t="s">
        <v>20</v>
      </c>
      <c r="C17038" s="3" t="s">
        <v>265</v>
      </c>
      <c r="D17038" s="3" t="s">
        <v>266</v>
      </c>
      <c r="E17038" s="3">
        <v>15</v>
      </c>
      <c r="F17038" s="3">
        <v>30</v>
      </c>
      <c r="G17038" s="3">
        <v>30</v>
      </c>
      <c r="H17038" s="3">
        <v>96452</v>
      </c>
      <c r="I17038" s="3">
        <v>0</v>
      </c>
      <c r="J17038" s="3">
        <v>0</v>
      </c>
      <c r="K17038" s="3">
        <v>0</v>
      </c>
      <c r="L17038" s="3">
        <v>0</v>
      </c>
      <c r="M17038" s="3">
        <v>0</v>
      </c>
      <c r="N17038" s="3">
        <v>0</v>
      </c>
      <c r="O17038" s="3">
        <v>0</v>
      </c>
      <c r="P17038" s="3" t="str">
        <f>B17038&amp;" | "&amp;C17038&amp;" | "&amp;D17038</f>
        <v>documentazione_amministrativa / registri | Stampa registro | Documento Principale</v>
      </c>
      <c r="Q17038" s="3" t="str">
        <f>VLOOKUP(P17038,'Classificazione UD'!A:B,2,FALSE)</f>
        <v>Amministrativo</v>
      </c>
    </row>
    <row r="17039" spans="1:17" ht="15" customHeight="1" x14ac:dyDescent="0.25">
      <c r="A17039" s="30">
        <v>2017</v>
      </c>
      <c r="B17039" s="3" t="s">
        <v>20</v>
      </c>
      <c r="C17039" s="3" t="s">
        <v>265</v>
      </c>
      <c r="D17039" s="3" t="s">
        <v>266</v>
      </c>
      <c r="E17039" s="3">
        <v>113</v>
      </c>
      <c r="F17039" s="3">
        <v>226</v>
      </c>
      <c r="G17039" s="3">
        <v>226</v>
      </c>
      <c r="H17039" s="3">
        <v>827274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3" t="str">
        <f>B17039&amp;" | "&amp;C17039&amp;" | "&amp;D17039</f>
        <v>documentazione_amministrativa / registri | Stampa registro | Documento Principale</v>
      </c>
      <c r="Q17039" s="3" t="str">
        <f>VLOOKUP(P17039,'Classificazione UD'!A:B,2,FALSE)</f>
        <v>Amministrativo</v>
      </c>
    </row>
    <row r="17040" spans="1:17" ht="15" customHeight="1" x14ac:dyDescent="0.25">
      <c r="A17040" s="30">
        <v>2017</v>
      </c>
      <c r="B17040" s="3" t="s">
        <v>17</v>
      </c>
      <c r="C17040" s="3" t="s">
        <v>27</v>
      </c>
      <c r="D17040" s="3" t="s">
        <v>264</v>
      </c>
      <c r="E17040" s="3">
        <v>37</v>
      </c>
      <c r="F17040" s="3">
        <v>168</v>
      </c>
      <c r="G17040" s="3">
        <v>168</v>
      </c>
      <c r="H17040" s="3">
        <v>10382881</v>
      </c>
      <c r="I17040" s="3">
        <v>0</v>
      </c>
      <c r="J17040" s="3">
        <v>0</v>
      </c>
      <c r="K17040" s="3">
        <v>0</v>
      </c>
      <c r="L17040" s="3">
        <v>0</v>
      </c>
      <c r="M17040" s="3">
        <v>0</v>
      </c>
      <c r="N17040" s="3">
        <v>0</v>
      </c>
      <c r="O17040" s="3">
        <v>0</v>
      </c>
      <c r="P17040" s="3" t="str">
        <f>B17040&amp;" | "&amp;C17040&amp;" | "&amp;D17040</f>
        <v>documentazione_amministrativa / documentazione_contabile | FATTURA PASSIVA | Fattura</v>
      </c>
      <c r="Q17040" s="3" t="str">
        <f>VLOOKUP(P17040,'Classificazione UD'!A:B,2,FALSE)</f>
        <v>Fiscale</v>
      </c>
    </row>
    <row r="17041" spans="1:17" ht="15" customHeight="1" x14ac:dyDescent="0.25">
      <c r="A17041" s="30">
        <v>2017</v>
      </c>
      <c r="B17041" s="3" t="s">
        <v>17</v>
      </c>
      <c r="C17041" s="3" t="s">
        <v>27</v>
      </c>
      <c r="D17041" s="3" t="s">
        <v>54</v>
      </c>
      <c r="E17041" s="3">
        <v>2</v>
      </c>
      <c r="F17041" s="3">
        <v>9</v>
      </c>
      <c r="G17041" s="3">
        <v>9</v>
      </c>
      <c r="H17041" s="3">
        <v>467372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>
        <v>0</v>
      </c>
      <c r="O17041" s="3">
        <v>0</v>
      </c>
      <c r="P17041" s="3" t="str">
        <f>B17041&amp;" | "&amp;C17041&amp;" | "&amp;D17041</f>
        <v>documentazione_amministrativa / documentazione_contabile | FATTURA PASSIVA | Nota di credito</v>
      </c>
      <c r="Q17041" s="3" t="str">
        <f>VLOOKUP(P17041,'Classificazione UD'!A:B,2,FALSE)</f>
        <v>Fiscale</v>
      </c>
    </row>
    <row r="17042" spans="1:17" ht="15" customHeight="1" x14ac:dyDescent="0.25">
      <c r="A17042" s="30">
        <v>2017</v>
      </c>
      <c r="B17042" s="3" t="s">
        <v>20</v>
      </c>
      <c r="C17042" s="3" t="s">
        <v>265</v>
      </c>
      <c r="D17042" s="3" t="s">
        <v>266</v>
      </c>
      <c r="E17042" s="3">
        <v>244</v>
      </c>
      <c r="F17042" s="3">
        <v>488</v>
      </c>
      <c r="G17042" s="3">
        <v>488</v>
      </c>
      <c r="H17042" s="3">
        <v>4269954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 t="str">
        <f>B17042&amp;" | "&amp;C17042&amp;" | "&amp;D17042</f>
        <v>documentazione_amministrativa / registri | Stampa registro | Documento Principale</v>
      </c>
      <c r="Q17042" s="3" t="str">
        <f>VLOOKUP(P17042,'Classificazione UD'!A:B,2,FALSE)</f>
        <v>Amministrativo</v>
      </c>
    </row>
    <row r="17043" spans="1:17" ht="15" customHeight="1" x14ac:dyDescent="0.25">
      <c r="A17043" s="30">
        <v>2017</v>
      </c>
      <c r="B17043" s="3" t="s">
        <v>20</v>
      </c>
      <c r="C17043" s="3" t="s">
        <v>265</v>
      </c>
      <c r="D17043" s="3" t="s">
        <v>266</v>
      </c>
      <c r="E17043" s="3">
        <v>13</v>
      </c>
      <c r="F17043" s="3">
        <v>26</v>
      </c>
      <c r="G17043" s="3">
        <v>26</v>
      </c>
      <c r="H17043" s="3">
        <v>63701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 t="str">
        <f>B17043&amp;" | "&amp;C17043&amp;" | "&amp;D17043</f>
        <v>documentazione_amministrativa / registri | Stampa registro | Documento Principale</v>
      </c>
      <c r="Q17043" s="3" t="str">
        <f>VLOOKUP(P17043,'Classificazione UD'!A:B,2,FALSE)</f>
        <v>Amministrativo</v>
      </c>
    </row>
    <row r="17044" spans="1:17" ht="15" customHeight="1" x14ac:dyDescent="0.25">
      <c r="A17044" s="30">
        <v>2017</v>
      </c>
      <c r="B17044" s="3" t="s">
        <v>20</v>
      </c>
      <c r="C17044" s="3" t="s">
        <v>265</v>
      </c>
      <c r="D17044" s="3" t="s">
        <v>266</v>
      </c>
      <c r="E17044" s="3">
        <v>1</v>
      </c>
      <c r="F17044" s="3">
        <v>2</v>
      </c>
      <c r="G17044" s="3">
        <v>2</v>
      </c>
      <c r="H17044" s="3">
        <v>4450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>
        <v>0</v>
      </c>
      <c r="O17044" s="3">
        <v>0</v>
      </c>
      <c r="P17044" s="3" t="str">
        <f>B17044&amp;" | "&amp;C17044&amp;" | "&amp;D17044</f>
        <v>documentazione_amministrativa / registri | Stampa registro | Documento Principale</v>
      </c>
      <c r="Q17044" s="3" t="str">
        <f>VLOOKUP(P17044,'Classificazione UD'!A:B,2,FALSE)</f>
        <v>Amministrativo</v>
      </c>
    </row>
    <row r="17045" spans="1:17" ht="15" customHeight="1" x14ac:dyDescent="0.25">
      <c r="A17045" s="30">
        <v>2017</v>
      </c>
      <c r="B17045" s="3" t="s">
        <v>20</v>
      </c>
      <c r="C17045" s="3" t="s">
        <v>265</v>
      </c>
      <c r="D17045" s="3" t="s">
        <v>266</v>
      </c>
      <c r="E17045" s="3">
        <v>169</v>
      </c>
      <c r="F17045" s="3">
        <v>338</v>
      </c>
      <c r="G17045" s="3">
        <v>338</v>
      </c>
      <c r="H17045" s="3">
        <v>1758767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3" t="str">
        <f>B17045&amp;" | "&amp;C17045&amp;" | "&amp;D17045</f>
        <v>documentazione_amministrativa / registri | Stampa registro | Documento Principale</v>
      </c>
      <c r="Q17045" s="3" t="str">
        <f>VLOOKUP(P17045,'Classificazione UD'!A:B,2,FALSE)</f>
        <v>Amministrativo</v>
      </c>
    </row>
    <row r="17046" spans="1:17" ht="15" customHeight="1" x14ac:dyDescent="0.25">
      <c r="A17046" s="30">
        <v>2017</v>
      </c>
      <c r="B17046" s="3" t="s">
        <v>17</v>
      </c>
      <c r="C17046" s="3" t="s">
        <v>27</v>
      </c>
      <c r="D17046" s="3" t="s">
        <v>264</v>
      </c>
      <c r="E17046" s="3">
        <v>31</v>
      </c>
      <c r="F17046" s="3">
        <v>142</v>
      </c>
      <c r="G17046" s="3">
        <v>142</v>
      </c>
      <c r="H17046" s="3">
        <v>8577848</v>
      </c>
      <c r="I17046" s="3">
        <v>0</v>
      </c>
      <c r="J17046" s="3">
        <v>0</v>
      </c>
      <c r="K17046" s="3">
        <v>0</v>
      </c>
      <c r="L17046" s="3">
        <v>0</v>
      </c>
      <c r="M17046" s="3">
        <v>0</v>
      </c>
      <c r="N17046" s="3">
        <v>0</v>
      </c>
      <c r="O17046" s="3">
        <v>0</v>
      </c>
      <c r="P17046" s="3" t="str">
        <f>B17046&amp;" | "&amp;C17046&amp;" | "&amp;D17046</f>
        <v>documentazione_amministrativa / documentazione_contabile | FATTURA PASSIVA | Fattura</v>
      </c>
      <c r="Q17046" s="3" t="str">
        <f>VLOOKUP(P17046,'Classificazione UD'!A:B,2,FALSE)</f>
        <v>Fiscale</v>
      </c>
    </row>
    <row r="17047" spans="1:17" ht="15" customHeight="1" x14ac:dyDescent="0.25">
      <c r="A17047" s="30">
        <v>2017</v>
      </c>
      <c r="B17047" s="3" t="s">
        <v>17</v>
      </c>
      <c r="C17047" s="3" t="s">
        <v>27</v>
      </c>
      <c r="D17047" s="3" t="s">
        <v>54</v>
      </c>
      <c r="E17047" s="3">
        <v>1</v>
      </c>
      <c r="F17047" s="3">
        <v>4</v>
      </c>
      <c r="G17047" s="3">
        <v>4</v>
      </c>
      <c r="H17047" s="3">
        <v>55392</v>
      </c>
      <c r="I17047" s="3">
        <v>0</v>
      </c>
      <c r="J17047" s="3">
        <v>0</v>
      </c>
      <c r="K17047" s="3">
        <v>0</v>
      </c>
      <c r="L17047" s="3">
        <v>0</v>
      </c>
      <c r="M17047" s="3">
        <v>0</v>
      </c>
      <c r="N17047" s="3">
        <v>0</v>
      </c>
      <c r="O17047" s="3">
        <v>0</v>
      </c>
      <c r="P17047" s="3" t="str">
        <f>B17047&amp;" | "&amp;C17047&amp;" | "&amp;D17047</f>
        <v>documentazione_amministrativa / documentazione_contabile | FATTURA PASSIVA | Nota di credito</v>
      </c>
      <c r="Q17047" s="3" t="str">
        <f>VLOOKUP(P17047,'Classificazione UD'!A:B,2,FALSE)</f>
        <v>Fiscale</v>
      </c>
    </row>
    <row r="17048" spans="1:17" ht="15" customHeight="1" x14ac:dyDescent="0.25">
      <c r="A17048" s="30">
        <v>2017</v>
      </c>
      <c r="B17048" s="3" t="s">
        <v>20</v>
      </c>
      <c r="C17048" s="3" t="s">
        <v>265</v>
      </c>
      <c r="D17048" s="3" t="s">
        <v>266</v>
      </c>
      <c r="E17048" s="3">
        <v>248</v>
      </c>
      <c r="F17048" s="3">
        <v>496</v>
      </c>
      <c r="G17048" s="3">
        <v>496</v>
      </c>
      <c r="H17048" s="3">
        <v>4239952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 t="str">
        <f>B17048&amp;" | "&amp;C17048&amp;" | "&amp;D17048</f>
        <v>documentazione_amministrativa / registri | Stampa registro | Documento Principale</v>
      </c>
      <c r="Q17048" s="3" t="str">
        <f>VLOOKUP(P17048,'Classificazione UD'!A:B,2,FALSE)</f>
        <v>Amministrativo</v>
      </c>
    </row>
    <row r="17049" spans="1:17" ht="15" customHeight="1" x14ac:dyDescent="0.25">
      <c r="A17049" s="30">
        <v>2017</v>
      </c>
      <c r="B17049" s="3" t="s">
        <v>20</v>
      </c>
      <c r="C17049" s="3" t="s">
        <v>265</v>
      </c>
      <c r="D17049" s="3" t="s">
        <v>266</v>
      </c>
      <c r="E17049" s="3">
        <v>138</v>
      </c>
      <c r="F17049" s="3">
        <v>276</v>
      </c>
      <c r="G17049" s="3">
        <v>276</v>
      </c>
      <c r="H17049" s="3">
        <v>1165824</v>
      </c>
      <c r="I17049" s="3">
        <v>0</v>
      </c>
      <c r="J17049" s="3">
        <v>0</v>
      </c>
      <c r="K17049" s="3">
        <v>0</v>
      </c>
      <c r="L17049" s="3">
        <v>0</v>
      </c>
      <c r="M17049" s="3">
        <v>0</v>
      </c>
      <c r="N17049" s="3">
        <v>0</v>
      </c>
      <c r="O17049" s="3">
        <v>0</v>
      </c>
      <c r="P17049" s="3" t="str">
        <f>B17049&amp;" | "&amp;C17049&amp;" | "&amp;D17049</f>
        <v>documentazione_amministrativa / registri | Stampa registro | Documento Principale</v>
      </c>
      <c r="Q17049" s="3" t="str">
        <f>VLOOKUP(P17049,'Classificazione UD'!A:B,2,FALSE)</f>
        <v>Amministrativo</v>
      </c>
    </row>
    <row r="17050" spans="1:17" ht="15" customHeight="1" x14ac:dyDescent="0.25">
      <c r="A17050" s="30">
        <v>2017</v>
      </c>
      <c r="B17050" s="3" t="s">
        <v>20</v>
      </c>
      <c r="C17050" s="3" t="s">
        <v>265</v>
      </c>
      <c r="D17050" s="3" t="s">
        <v>266</v>
      </c>
      <c r="E17050" s="3">
        <v>2</v>
      </c>
      <c r="F17050" s="3">
        <v>4</v>
      </c>
      <c r="G17050" s="3">
        <v>4</v>
      </c>
      <c r="H17050" s="3">
        <v>11574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  <c r="O17050" s="3">
        <v>0</v>
      </c>
      <c r="P17050" s="3" t="str">
        <f>B17050&amp;" | "&amp;C17050&amp;" | "&amp;D17050</f>
        <v>documentazione_amministrativa / registri | Stampa registro | Documento Principale</v>
      </c>
      <c r="Q17050" s="3" t="str">
        <f>VLOOKUP(P17050,'Classificazione UD'!A:B,2,FALSE)</f>
        <v>Amministrativo</v>
      </c>
    </row>
    <row r="17051" spans="1:17" ht="15" customHeight="1" x14ac:dyDescent="0.25">
      <c r="A17051" s="30">
        <v>2017</v>
      </c>
      <c r="B17051" s="3" t="s">
        <v>17</v>
      </c>
      <c r="C17051" s="3" t="s">
        <v>27</v>
      </c>
      <c r="D17051" s="3" t="s">
        <v>264</v>
      </c>
      <c r="E17051" s="3">
        <v>53</v>
      </c>
      <c r="F17051" s="3">
        <v>247</v>
      </c>
      <c r="G17051" s="3">
        <v>247</v>
      </c>
      <c r="H17051" s="3">
        <v>13611787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 t="str">
        <f>B17051&amp;" | "&amp;C17051&amp;" | "&amp;D17051</f>
        <v>documentazione_amministrativa / documentazione_contabile | FATTURA PASSIVA | Fattura</v>
      </c>
      <c r="Q17051" s="3" t="str">
        <f>VLOOKUP(P17051,'Classificazione UD'!A:B,2,FALSE)</f>
        <v>Fiscale</v>
      </c>
    </row>
    <row r="17052" spans="1:17" ht="15" customHeight="1" x14ac:dyDescent="0.25">
      <c r="A17052" s="30">
        <v>2017</v>
      </c>
      <c r="B17052" s="3" t="s">
        <v>17</v>
      </c>
      <c r="C17052" s="3" t="s">
        <v>27</v>
      </c>
      <c r="D17052" s="3" t="s">
        <v>54</v>
      </c>
      <c r="E17052" s="3">
        <v>4</v>
      </c>
      <c r="F17052" s="3">
        <v>20</v>
      </c>
      <c r="G17052" s="3">
        <v>20</v>
      </c>
      <c r="H17052" s="3">
        <v>1769040</v>
      </c>
      <c r="I17052" s="3">
        <v>0</v>
      </c>
      <c r="J17052" s="3">
        <v>0</v>
      </c>
      <c r="K17052" s="3">
        <v>0</v>
      </c>
      <c r="L17052" s="3">
        <v>0</v>
      </c>
      <c r="M17052" s="3">
        <v>0</v>
      </c>
      <c r="N17052" s="3">
        <v>0</v>
      </c>
      <c r="O17052" s="3">
        <v>0</v>
      </c>
      <c r="P17052" s="3" t="str">
        <f>B17052&amp;" | "&amp;C17052&amp;" | "&amp;D17052</f>
        <v>documentazione_amministrativa / documentazione_contabile | FATTURA PASSIVA | Nota di credito</v>
      </c>
      <c r="Q17052" s="3" t="str">
        <f>VLOOKUP(P17052,'Classificazione UD'!A:B,2,FALSE)</f>
        <v>Fiscale</v>
      </c>
    </row>
    <row r="17053" spans="1:17" ht="15" customHeight="1" x14ac:dyDescent="0.25">
      <c r="A17053" s="30">
        <v>2017</v>
      </c>
      <c r="B17053" s="3" t="s">
        <v>20</v>
      </c>
      <c r="C17053" s="3" t="s">
        <v>265</v>
      </c>
      <c r="D17053" s="3" t="s">
        <v>266</v>
      </c>
      <c r="E17053" s="3">
        <v>249</v>
      </c>
      <c r="F17053" s="3">
        <v>498</v>
      </c>
      <c r="G17053" s="3">
        <v>498</v>
      </c>
      <c r="H17053" s="3">
        <v>3895400</v>
      </c>
      <c r="I17053" s="3">
        <v>0</v>
      </c>
      <c r="J17053" s="3">
        <v>0</v>
      </c>
      <c r="K17053" s="3">
        <v>0</v>
      </c>
      <c r="L17053" s="3">
        <v>0</v>
      </c>
      <c r="M17053" s="3">
        <v>0</v>
      </c>
      <c r="N17053" s="3">
        <v>0</v>
      </c>
      <c r="O17053" s="3">
        <v>0</v>
      </c>
      <c r="P17053" s="3" t="str">
        <f>B17053&amp;" | "&amp;C17053&amp;" | "&amp;D17053</f>
        <v>documentazione_amministrativa / registri | Stampa registro | Documento Principale</v>
      </c>
      <c r="Q17053" s="3" t="str">
        <f>VLOOKUP(P17053,'Classificazione UD'!A:B,2,FALSE)</f>
        <v>Amministrativo</v>
      </c>
    </row>
    <row r="17054" spans="1:17" ht="15" customHeight="1" x14ac:dyDescent="0.25">
      <c r="A17054" s="30">
        <v>2017</v>
      </c>
      <c r="B17054" s="3" t="s">
        <v>20</v>
      </c>
      <c r="C17054" s="3" t="s">
        <v>265</v>
      </c>
      <c r="D17054" s="3" t="s">
        <v>266</v>
      </c>
      <c r="E17054" s="3">
        <v>170</v>
      </c>
      <c r="F17054" s="3">
        <v>340</v>
      </c>
      <c r="G17054" s="3">
        <v>340</v>
      </c>
      <c r="H17054" s="3">
        <v>1950887</v>
      </c>
      <c r="I17054" s="3">
        <v>0</v>
      </c>
      <c r="J17054" s="3">
        <v>0</v>
      </c>
      <c r="K17054" s="3">
        <v>0</v>
      </c>
      <c r="L17054" s="3">
        <v>0</v>
      </c>
      <c r="M17054" s="3">
        <v>0</v>
      </c>
      <c r="N17054" s="3">
        <v>0</v>
      </c>
      <c r="O17054" s="3">
        <v>0</v>
      </c>
      <c r="P17054" s="3" t="str">
        <f>B17054&amp;" | "&amp;C17054&amp;" | "&amp;D17054</f>
        <v>documentazione_amministrativa / registri | Stampa registro | Documento Principale</v>
      </c>
      <c r="Q17054" s="3" t="str">
        <f>VLOOKUP(P17054,'Classificazione UD'!A:B,2,FALSE)</f>
        <v>Amministrativo</v>
      </c>
    </row>
    <row r="17055" spans="1:17" ht="15" customHeight="1" x14ac:dyDescent="0.25">
      <c r="A17055" s="30">
        <v>2017</v>
      </c>
      <c r="B17055" s="3" t="s">
        <v>17</v>
      </c>
      <c r="C17055" s="3" t="s">
        <v>27</v>
      </c>
      <c r="D17055" s="3" t="s">
        <v>264</v>
      </c>
      <c r="E17055" s="3">
        <v>56</v>
      </c>
      <c r="F17055" s="3">
        <v>262</v>
      </c>
      <c r="G17055" s="3">
        <v>262</v>
      </c>
      <c r="H17055" s="3">
        <v>21589852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>
        <v>0</v>
      </c>
      <c r="O17055" s="3">
        <v>0</v>
      </c>
      <c r="P17055" s="3" t="str">
        <f>B17055&amp;" | "&amp;C17055&amp;" | "&amp;D17055</f>
        <v>documentazione_amministrativa / documentazione_contabile | FATTURA PASSIVA | Fattura</v>
      </c>
      <c r="Q17055" s="3" t="str">
        <f>VLOOKUP(P17055,'Classificazione UD'!A:B,2,FALSE)</f>
        <v>Fiscale</v>
      </c>
    </row>
    <row r="17056" spans="1:17" ht="15" customHeight="1" x14ac:dyDescent="0.25">
      <c r="A17056" s="30">
        <v>2017</v>
      </c>
      <c r="B17056" s="3" t="s">
        <v>17</v>
      </c>
      <c r="C17056" s="3" t="s">
        <v>27</v>
      </c>
      <c r="D17056" s="3" t="s">
        <v>54</v>
      </c>
      <c r="E17056" s="3">
        <v>3</v>
      </c>
      <c r="F17056" s="3">
        <v>12</v>
      </c>
      <c r="G17056" s="3">
        <v>12</v>
      </c>
      <c r="H17056" s="3">
        <v>161146</v>
      </c>
      <c r="I17056" s="3">
        <v>0</v>
      </c>
      <c r="J17056" s="3">
        <v>0</v>
      </c>
      <c r="K17056" s="3">
        <v>0</v>
      </c>
      <c r="L17056" s="3">
        <v>0</v>
      </c>
      <c r="M17056" s="3">
        <v>0</v>
      </c>
      <c r="N17056" s="3">
        <v>0</v>
      </c>
      <c r="O17056" s="3">
        <v>0</v>
      </c>
      <c r="P17056" s="3" t="str">
        <f>B17056&amp;" | "&amp;C17056&amp;" | "&amp;D17056</f>
        <v>documentazione_amministrativa / documentazione_contabile | FATTURA PASSIVA | Nota di credito</v>
      </c>
      <c r="Q17056" s="3" t="str">
        <f>VLOOKUP(P17056,'Classificazione UD'!A:B,2,FALSE)</f>
        <v>Fiscale</v>
      </c>
    </row>
    <row r="17057" spans="1:17" ht="15" customHeight="1" x14ac:dyDescent="0.25">
      <c r="A17057" s="30">
        <v>2017</v>
      </c>
      <c r="B17057" s="3" t="s">
        <v>20</v>
      </c>
      <c r="C17057" s="3" t="s">
        <v>265</v>
      </c>
      <c r="D17057" s="3" t="s">
        <v>266</v>
      </c>
      <c r="E17057" s="3">
        <v>262</v>
      </c>
      <c r="F17057" s="3">
        <v>524</v>
      </c>
      <c r="G17057" s="3">
        <v>524</v>
      </c>
      <c r="H17057" s="3">
        <v>4586250</v>
      </c>
      <c r="I17057" s="3">
        <v>0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0</v>
      </c>
      <c r="P17057" s="3" t="str">
        <f>B17057&amp;" | "&amp;C17057&amp;" | "&amp;D17057</f>
        <v>documentazione_amministrativa / registri | Stampa registro | Documento Principale</v>
      </c>
      <c r="Q17057" s="3" t="str">
        <f>VLOOKUP(P17057,'Classificazione UD'!A:B,2,FALSE)</f>
        <v>Amministrativo</v>
      </c>
    </row>
    <row r="17058" spans="1:17" ht="15" customHeight="1" x14ac:dyDescent="0.25">
      <c r="A17058" s="30">
        <v>2017</v>
      </c>
      <c r="B17058" s="3" t="s">
        <v>20</v>
      </c>
      <c r="C17058" s="3" t="s">
        <v>265</v>
      </c>
      <c r="D17058" s="3" t="s">
        <v>266</v>
      </c>
      <c r="E17058" s="3">
        <v>162</v>
      </c>
      <c r="F17058" s="3">
        <v>324</v>
      </c>
      <c r="G17058" s="3">
        <v>324</v>
      </c>
      <c r="H17058" s="3">
        <v>1759077</v>
      </c>
      <c r="I17058" s="3">
        <v>0</v>
      </c>
      <c r="J17058" s="3">
        <v>0</v>
      </c>
      <c r="K17058" s="3">
        <v>0</v>
      </c>
      <c r="L17058" s="3">
        <v>0</v>
      </c>
      <c r="M17058" s="3">
        <v>0</v>
      </c>
      <c r="N17058" s="3">
        <v>0</v>
      </c>
      <c r="O17058" s="3">
        <v>0</v>
      </c>
      <c r="P17058" s="3" t="str">
        <f>B17058&amp;" | "&amp;C17058&amp;" | "&amp;D17058</f>
        <v>documentazione_amministrativa / registri | Stampa registro | Documento Principale</v>
      </c>
      <c r="Q17058" s="3" t="str">
        <f>VLOOKUP(P17058,'Classificazione UD'!A:B,2,FALSE)</f>
        <v>Amministrativo</v>
      </c>
    </row>
    <row r="17059" spans="1:17" ht="15" customHeight="1" x14ac:dyDescent="0.25">
      <c r="A17059" s="30">
        <v>2017</v>
      </c>
      <c r="B17059" s="3" t="s">
        <v>20</v>
      </c>
      <c r="C17059" s="3" t="s">
        <v>265</v>
      </c>
      <c r="D17059" s="3" t="s">
        <v>266</v>
      </c>
      <c r="E17059" s="3">
        <v>1</v>
      </c>
      <c r="F17059" s="3">
        <v>2</v>
      </c>
      <c r="G17059" s="3">
        <v>2</v>
      </c>
      <c r="H17059" s="3">
        <v>4422</v>
      </c>
      <c r="I17059" s="3">
        <v>0</v>
      </c>
      <c r="J17059" s="3">
        <v>0</v>
      </c>
      <c r="K17059" s="3">
        <v>0</v>
      </c>
      <c r="L17059" s="3">
        <v>0</v>
      </c>
      <c r="M17059" s="3">
        <v>0</v>
      </c>
      <c r="N17059" s="3">
        <v>0</v>
      </c>
      <c r="O17059" s="3">
        <v>0</v>
      </c>
      <c r="P17059" s="3" t="str">
        <f>B17059&amp;" | "&amp;C17059&amp;" | "&amp;D17059</f>
        <v>documentazione_amministrativa / registri | Stampa registro | Documento Principale</v>
      </c>
      <c r="Q17059" s="3" t="str">
        <f>VLOOKUP(P17059,'Classificazione UD'!A:B,2,FALSE)</f>
        <v>Amministrativo</v>
      </c>
    </row>
    <row r="17060" spans="1:17" ht="15" customHeight="1" x14ac:dyDescent="0.25">
      <c r="A17060" s="30">
        <v>2017</v>
      </c>
      <c r="B17060" s="3" t="s">
        <v>17</v>
      </c>
      <c r="C17060" s="3" t="s">
        <v>27</v>
      </c>
      <c r="D17060" s="3" t="s">
        <v>264</v>
      </c>
      <c r="E17060" s="3">
        <v>393</v>
      </c>
      <c r="F17060" s="3">
        <v>1815</v>
      </c>
      <c r="G17060" s="3">
        <v>1815</v>
      </c>
      <c r="H17060" s="3">
        <v>93863734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0</v>
      </c>
      <c r="O17060" s="3">
        <v>0</v>
      </c>
      <c r="P17060" s="3" t="str">
        <f>B17060&amp;" | "&amp;C17060&amp;" | "&amp;D17060</f>
        <v>documentazione_amministrativa / documentazione_contabile | FATTURA PASSIVA | Fattura</v>
      </c>
      <c r="Q17060" s="3" t="str">
        <f>VLOOKUP(P17060,'Classificazione UD'!A:B,2,FALSE)</f>
        <v>Fiscale</v>
      </c>
    </row>
    <row r="17061" spans="1:17" ht="15" customHeight="1" x14ac:dyDescent="0.25">
      <c r="A17061" s="30">
        <v>2017</v>
      </c>
      <c r="B17061" s="3" t="s">
        <v>17</v>
      </c>
      <c r="C17061" s="3" t="s">
        <v>27</v>
      </c>
      <c r="D17061" s="3" t="s">
        <v>54</v>
      </c>
      <c r="E17061" s="3">
        <v>3</v>
      </c>
      <c r="F17061" s="3">
        <v>12</v>
      </c>
      <c r="G17061" s="3">
        <v>12</v>
      </c>
      <c r="H17061" s="3">
        <v>188983</v>
      </c>
      <c r="I17061" s="3">
        <v>0</v>
      </c>
      <c r="J17061" s="3">
        <v>0</v>
      </c>
      <c r="K17061" s="3">
        <v>0</v>
      </c>
      <c r="L17061" s="3">
        <v>0</v>
      </c>
      <c r="M17061" s="3">
        <v>0</v>
      </c>
      <c r="N17061" s="3">
        <v>0</v>
      </c>
      <c r="O17061" s="3">
        <v>0</v>
      </c>
      <c r="P17061" s="3" t="str">
        <f>B17061&amp;" | "&amp;C17061&amp;" | "&amp;D17061</f>
        <v>documentazione_amministrativa / documentazione_contabile | FATTURA PASSIVA | Nota di credito</v>
      </c>
      <c r="Q17061" s="3" t="str">
        <f>VLOOKUP(P17061,'Classificazione UD'!A:B,2,FALSE)</f>
        <v>Fiscale</v>
      </c>
    </row>
    <row r="17062" spans="1:17" ht="15" customHeight="1" x14ac:dyDescent="0.25">
      <c r="A17062" s="30">
        <v>2017</v>
      </c>
      <c r="B17062" s="3" t="s">
        <v>20</v>
      </c>
      <c r="C17062" s="3" t="s">
        <v>265</v>
      </c>
      <c r="D17062" s="3" t="s">
        <v>266</v>
      </c>
      <c r="E17062" s="3">
        <v>266</v>
      </c>
      <c r="F17062" s="3">
        <v>532</v>
      </c>
      <c r="G17062" s="3">
        <v>532</v>
      </c>
      <c r="H17062" s="3">
        <v>35676582</v>
      </c>
      <c r="I17062" s="3">
        <v>0</v>
      </c>
      <c r="J17062" s="3">
        <v>0</v>
      </c>
      <c r="K17062" s="3">
        <v>0</v>
      </c>
      <c r="L17062" s="3">
        <v>0</v>
      </c>
      <c r="M17062" s="3">
        <v>0</v>
      </c>
      <c r="N17062" s="3">
        <v>0</v>
      </c>
      <c r="O17062" s="3">
        <v>0</v>
      </c>
      <c r="P17062" s="3" t="str">
        <f>B17062&amp;" | "&amp;C17062&amp;" | "&amp;D17062</f>
        <v>documentazione_amministrativa / registri | Stampa registro | Documento Principale</v>
      </c>
      <c r="Q17062" s="3" t="str">
        <f>VLOOKUP(P17062,'Classificazione UD'!A:B,2,FALSE)</f>
        <v>Amministrativo</v>
      </c>
    </row>
    <row r="17063" spans="1:17" ht="15" customHeight="1" x14ac:dyDescent="0.25">
      <c r="A17063" s="30">
        <v>2017</v>
      </c>
      <c r="B17063" s="3" t="s">
        <v>20</v>
      </c>
      <c r="C17063" s="3" t="s">
        <v>265</v>
      </c>
      <c r="D17063" s="3" t="s">
        <v>266</v>
      </c>
      <c r="E17063" s="3">
        <v>250</v>
      </c>
      <c r="F17063" s="3">
        <v>500</v>
      </c>
      <c r="G17063" s="3">
        <v>500</v>
      </c>
      <c r="H17063" s="3">
        <v>6072932</v>
      </c>
      <c r="I17063" s="3">
        <v>0</v>
      </c>
      <c r="J17063" s="3">
        <v>0</v>
      </c>
      <c r="K17063" s="3">
        <v>0</v>
      </c>
      <c r="L17063" s="3">
        <v>0</v>
      </c>
      <c r="M17063" s="3">
        <v>0</v>
      </c>
      <c r="N17063" s="3">
        <v>0</v>
      </c>
      <c r="O17063" s="3">
        <v>0</v>
      </c>
      <c r="P17063" s="3" t="str">
        <f>B17063&amp;" | "&amp;C17063&amp;" | "&amp;D17063</f>
        <v>documentazione_amministrativa / registri | Stampa registro | Documento Principale</v>
      </c>
      <c r="Q17063" s="3" t="str">
        <f>VLOOKUP(P17063,'Classificazione UD'!A:B,2,FALSE)</f>
        <v>Amministrativo</v>
      </c>
    </row>
    <row r="17064" spans="1:17" ht="15" customHeight="1" x14ac:dyDescent="0.25">
      <c r="A17064" s="30">
        <v>2017</v>
      </c>
      <c r="B17064" s="3" t="s">
        <v>17</v>
      </c>
      <c r="C17064" s="3" t="s">
        <v>27</v>
      </c>
      <c r="D17064" s="3" t="s">
        <v>264</v>
      </c>
      <c r="E17064" s="3">
        <v>75</v>
      </c>
      <c r="F17064" s="3">
        <v>332</v>
      </c>
      <c r="G17064" s="3">
        <v>332</v>
      </c>
      <c r="H17064" s="3">
        <v>14641666</v>
      </c>
      <c r="I17064" s="3">
        <v>0</v>
      </c>
      <c r="J17064" s="3">
        <v>0</v>
      </c>
      <c r="K17064" s="3">
        <v>0</v>
      </c>
      <c r="L17064" s="3">
        <v>0</v>
      </c>
      <c r="M17064" s="3">
        <v>0</v>
      </c>
      <c r="N17064" s="3">
        <v>0</v>
      </c>
      <c r="O17064" s="3">
        <v>0</v>
      </c>
      <c r="P17064" s="3" t="str">
        <f>B17064&amp;" | "&amp;C17064&amp;" | "&amp;D17064</f>
        <v>documentazione_amministrativa / documentazione_contabile | FATTURA PASSIVA | Fattura</v>
      </c>
      <c r="Q17064" s="3" t="str">
        <f>VLOOKUP(P17064,'Classificazione UD'!A:B,2,FALSE)</f>
        <v>Fiscale</v>
      </c>
    </row>
    <row r="17065" spans="1:17" ht="15" customHeight="1" x14ac:dyDescent="0.25">
      <c r="A17065" s="30">
        <v>2017</v>
      </c>
      <c r="B17065" s="3" t="s">
        <v>17</v>
      </c>
      <c r="C17065" s="3" t="s">
        <v>27</v>
      </c>
      <c r="D17065" s="3" t="s">
        <v>54</v>
      </c>
      <c r="E17065" s="3">
        <v>2</v>
      </c>
      <c r="F17065" s="3">
        <v>9</v>
      </c>
      <c r="G17065" s="3">
        <v>9</v>
      </c>
      <c r="H17065" s="3">
        <v>491958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>
        <v>0</v>
      </c>
      <c r="O17065" s="3">
        <v>0</v>
      </c>
      <c r="P17065" s="3" t="str">
        <f>B17065&amp;" | "&amp;C17065&amp;" | "&amp;D17065</f>
        <v>documentazione_amministrativa / documentazione_contabile | FATTURA PASSIVA | Nota di credito</v>
      </c>
      <c r="Q17065" s="3" t="str">
        <f>VLOOKUP(P17065,'Classificazione UD'!A:B,2,FALSE)</f>
        <v>Fiscale</v>
      </c>
    </row>
    <row r="17066" spans="1:17" ht="15" customHeight="1" x14ac:dyDescent="0.25">
      <c r="A17066" s="30">
        <v>2017</v>
      </c>
      <c r="B17066" s="3" t="s">
        <v>20</v>
      </c>
      <c r="C17066" s="3" t="s">
        <v>265</v>
      </c>
      <c r="D17066" s="3" t="s">
        <v>266</v>
      </c>
      <c r="E17066" s="3">
        <v>336</v>
      </c>
      <c r="F17066" s="3">
        <v>672</v>
      </c>
      <c r="G17066" s="3">
        <v>672</v>
      </c>
      <c r="H17066" s="3">
        <v>9540673</v>
      </c>
      <c r="I17066" s="3">
        <v>0</v>
      </c>
      <c r="J17066" s="3">
        <v>0</v>
      </c>
      <c r="K17066" s="3">
        <v>0</v>
      </c>
      <c r="L17066" s="3">
        <v>0</v>
      </c>
      <c r="M17066" s="3">
        <v>0</v>
      </c>
      <c r="N17066" s="3">
        <v>0</v>
      </c>
      <c r="O17066" s="3">
        <v>0</v>
      </c>
      <c r="P17066" s="3" t="str">
        <f>B17066&amp;" | "&amp;C17066&amp;" | "&amp;D17066</f>
        <v>documentazione_amministrativa / registri | Stampa registro | Documento Principale</v>
      </c>
      <c r="Q17066" s="3" t="str">
        <f>VLOOKUP(P17066,'Classificazione UD'!A:B,2,FALSE)</f>
        <v>Amministrativo</v>
      </c>
    </row>
    <row r="17067" spans="1:17" ht="15" customHeight="1" x14ac:dyDescent="0.25">
      <c r="A17067" s="30">
        <v>2017</v>
      </c>
      <c r="B17067" s="3" t="s">
        <v>20</v>
      </c>
      <c r="C17067" s="3" t="s">
        <v>265</v>
      </c>
      <c r="D17067" s="3" t="s">
        <v>266</v>
      </c>
      <c r="E17067" s="3">
        <v>224</v>
      </c>
      <c r="F17067" s="3">
        <v>448</v>
      </c>
      <c r="G17067" s="3">
        <v>448</v>
      </c>
      <c r="H17067" s="3">
        <v>2894421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0</v>
      </c>
      <c r="P17067" s="3" t="str">
        <f>B17067&amp;" | "&amp;C17067&amp;" | "&amp;D17067</f>
        <v>documentazione_amministrativa / registri | Stampa registro | Documento Principale</v>
      </c>
      <c r="Q17067" s="3" t="str">
        <f>VLOOKUP(P17067,'Classificazione UD'!A:B,2,FALSE)</f>
        <v>Amministrativo</v>
      </c>
    </row>
    <row r="17068" spans="1:17" ht="15" customHeight="1" x14ac:dyDescent="0.25">
      <c r="A17068" s="30">
        <v>2017</v>
      </c>
      <c r="B17068" s="3" t="s">
        <v>20</v>
      </c>
      <c r="C17068" s="3" t="s">
        <v>265</v>
      </c>
      <c r="D17068" s="3" t="s">
        <v>266</v>
      </c>
      <c r="E17068" s="3">
        <v>17</v>
      </c>
      <c r="F17068" s="3">
        <v>34</v>
      </c>
      <c r="G17068" s="3">
        <v>34</v>
      </c>
      <c r="H17068" s="3">
        <v>88800</v>
      </c>
      <c r="I17068" s="3">
        <v>0</v>
      </c>
      <c r="J17068" s="3">
        <v>0</v>
      </c>
      <c r="K17068" s="3">
        <v>0</v>
      </c>
      <c r="L17068" s="3">
        <v>0</v>
      </c>
      <c r="M17068" s="3">
        <v>0</v>
      </c>
      <c r="N17068" s="3">
        <v>0</v>
      </c>
      <c r="O17068" s="3">
        <v>0</v>
      </c>
      <c r="P17068" s="3" t="str">
        <f>B17068&amp;" | "&amp;C17068&amp;" | "&amp;D17068</f>
        <v>documentazione_amministrativa / registri | Stampa registro | Documento Principale</v>
      </c>
      <c r="Q17068" s="3" t="str">
        <f>VLOOKUP(P17068,'Classificazione UD'!A:B,2,FALSE)</f>
        <v>Amministrativo</v>
      </c>
    </row>
    <row r="17069" spans="1:17" ht="15" customHeight="1" x14ac:dyDescent="0.25">
      <c r="A17069" s="30">
        <v>2017</v>
      </c>
      <c r="B17069" s="3" t="s">
        <v>20</v>
      </c>
      <c r="C17069" s="3" t="s">
        <v>265</v>
      </c>
      <c r="D17069" s="3" t="s">
        <v>266</v>
      </c>
      <c r="E17069" s="3">
        <v>113</v>
      </c>
      <c r="F17069" s="3">
        <v>226</v>
      </c>
      <c r="G17069" s="3">
        <v>226</v>
      </c>
      <c r="H17069" s="3">
        <v>867468</v>
      </c>
      <c r="I17069" s="3">
        <v>0</v>
      </c>
      <c r="J17069" s="3">
        <v>0</v>
      </c>
      <c r="K17069" s="3">
        <v>0</v>
      </c>
      <c r="L17069" s="3">
        <v>0</v>
      </c>
      <c r="M17069" s="3">
        <v>0</v>
      </c>
      <c r="N17069" s="3">
        <v>0</v>
      </c>
      <c r="O17069" s="3">
        <v>0</v>
      </c>
      <c r="P17069" s="3" t="str">
        <f>B17069&amp;" | "&amp;C17069&amp;" | "&amp;D17069</f>
        <v>documentazione_amministrativa / registri | Stampa registro | Documento Principale</v>
      </c>
      <c r="Q17069" s="3" t="str">
        <f>VLOOKUP(P17069,'Classificazione UD'!A:B,2,FALSE)</f>
        <v>Amministrativo</v>
      </c>
    </row>
    <row r="17070" spans="1:17" ht="15" customHeight="1" x14ac:dyDescent="0.25">
      <c r="A17070" s="30">
        <v>2017</v>
      </c>
      <c r="B17070" s="3" t="s">
        <v>17</v>
      </c>
      <c r="C17070" s="3" t="s">
        <v>27</v>
      </c>
      <c r="D17070" s="3" t="s">
        <v>264</v>
      </c>
      <c r="E17070" s="3">
        <v>57</v>
      </c>
      <c r="F17070" s="3">
        <v>265</v>
      </c>
      <c r="G17070" s="3">
        <v>265</v>
      </c>
      <c r="H17070" s="3">
        <v>16201081</v>
      </c>
      <c r="I17070" s="3">
        <v>0</v>
      </c>
      <c r="J17070" s="3">
        <v>0</v>
      </c>
      <c r="K17070" s="3">
        <v>0</v>
      </c>
      <c r="L17070" s="3">
        <v>0</v>
      </c>
      <c r="M17070" s="3">
        <v>0</v>
      </c>
      <c r="N17070" s="3">
        <v>0</v>
      </c>
      <c r="O17070" s="3">
        <v>0</v>
      </c>
      <c r="P17070" s="3" t="str">
        <f>B17070&amp;" | "&amp;C17070&amp;" | "&amp;D17070</f>
        <v>documentazione_amministrativa / documentazione_contabile | FATTURA PASSIVA | Fattura</v>
      </c>
      <c r="Q17070" s="3" t="str">
        <f>VLOOKUP(P17070,'Classificazione UD'!A:B,2,FALSE)</f>
        <v>Fiscale</v>
      </c>
    </row>
    <row r="17071" spans="1:17" ht="15" customHeight="1" x14ac:dyDescent="0.25">
      <c r="A17071" s="30">
        <v>2017</v>
      </c>
      <c r="B17071" s="3" t="s">
        <v>20</v>
      </c>
      <c r="C17071" s="3" t="s">
        <v>265</v>
      </c>
      <c r="D17071" s="3" t="s">
        <v>266</v>
      </c>
      <c r="E17071" s="3">
        <v>297</v>
      </c>
      <c r="F17071" s="3">
        <v>594</v>
      </c>
      <c r="G17071" s="3">
        <v>594</v>
      </c>
      <c r="H17071" s="3">
        <v>3752142</v>
      </c>
      <c r="I17071" s="3">
        <v>0</v>
      </c>
      <c r="J17071" s="3">
        <v>0</v>
      </c>
      <c r="K17071" s="3">
        <v>0</v>
      </c>
      <c r="L17071" s="3">
        <v>0</v>
      </c>
      <c r="M17071" s="3">
        <v>0</v>
      </c>
      <c r="N17071" s="3">
        <v>0</v>
      </c>
      <c r="O17071" s="3">
        <v>0</v>
      </c>
      <c r="P17071" s="3" t="str">
        <f>B17071&amp;" | "&amp;C17071&amp;" | "&amp;D17071</f>
        <v>documentazione_amministrativa / registri | Stampa registro | Documento Principale</v>
      </c>
      <c r="Q17071" s="3" t="str">
        <f>VLOOKUP(P17071,'Classificazione UD'!A:B,2,FALSE)</f>
        <v>Amministrativo</v>
      </c>
    </row>
    <row r="17072" spans="1:17" ht="15" customHeight="1" x14ac:dyDescent="0.25">
      <c r="A17072" s="30">
        <v>2017</v>
      </c>
      <c r="B17072" s="3" t="s">
        <v>20</v>
      </c>
      <c r="C17072" s="3" t="s">
        <v>265</v>
      </c>
      <c r="D17072" s="3" t="s">
        <v>266</v>
      </c>
      <c r="E17072" s="3">
        <v>132</v>
      </c>
      <c r="F17072" s="3">
        <v>264</v>
      </c>
      <c r="G17072" s="3">
        <v>264</v>
      </c>
      <c r="H17072" s="3">
        <v>1268093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>
        <v>0</v>
      </c>
      <c r="O17072" s="3">
        <v>0</v>
      </c>
      <c r="P17072" s="3" t="str">
        <f>B17072&amp;" | "&amp;C17072&amp;" | "&amp;D17072</f>
        <v>documentazione_amministrativa / registri | Stampa registro | Documento Principale</v>
      </c>
      <c r="Q17072" s="3" t="str">
        <f>VLOOKUP(P17072,'Classificazione UD'!A:B,2,FALSE)</f>
        <v>Amministrativo</v>
      </c>
    </row>
    <row r="17073" spans="1:17" ht="15" customHeight="1" x14ac:dyDescent="0.25">
      <c r="A17073" s="30">
        <v>2017</v>
      </c>
      <c r="B17073" s="3" t="s">
        <v>17</v>
      </c>
      <c r="C17073" s="3" t="s">
        <v>27</v>
      </c>
      <c r="D17073" s="3" t="s">
        <v>264</v>
      </c>
      <c r="E17073" s="3">
        <v>39</v>
      </c>
      <c r="F17073" s="3">
        <v>165</v>
      </c>
      <c r="G17073" s="3">
        <v>165</v>
      </c>
      <c r="H17073" s="3">
        <v>4606948</v>
      </c>
      <c r="I17073" s="3">
        <v>0</v>
      </c>
      <c r="J17073" s="3">
        <v>0</v>
      </c>
      <c r="K17073" s="3">
        <v>0</v>
      </c>
      <c r="L17073" s="3">
        <v>0</v>
      </c>
      <c r="M17073" s="3">
        <v>0</v>
      </c>
      <c r="N17073" s="3">
        <v>0</v>
      </c>
      <c r="O17073" s="3">
        <v>0</v>
      </c>
      <c r="P17073" s="3" t="str">
        <f>B17073&amp;" | "&amp;C17073&amp;" | "&amp;D17073</f>
        <v>documentazione_amministrativa / documentazione_contabile | FATTURA PASSIVA | Fattura</v>
      </c>
      <c r="Q17073" s="3" t="str">
        <f>VLOOKUP(P17073,'Classificazione UD'!A:B,2,FALSE)</f>
        <v>Fiscale</v>
      </c>
    </row>
    <row r="17074" spans="1:17" ht="15" customHeight="1" x14ac:dyDescent="0.25">
      <c r="A17074" s="30">
        <v>2017</v>
      </c>
      <c r="B17074" s="3" t="s">
        <v>17</v>
      </c>
      <c r="C17074" s="3" t="s">
        <v>27</v>
      </c>
      <c r="D17074" s="3" t="s">
        <v>54</v>
      </c>
      <c r="E17074" s="3">
        <v>1</v>
      </c>
      <c r="F17074" s="3">
        <v>4</v>
      </c>
      <c r="G17074" s="3">
        <v>4</v>
      </c>
      <c r="H17074" s="3">
        <v>52739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>
        <v>0</v>
      </c>
      <c r="O17074" s="3">
        <v>0</v>
      </c>
      <c r="P17074" s="3" t="str">
        <f>B17074&amp;" | "&amp;C17074&amp;" | "&amp;D17074</f>
        <v>documentazione_amministrativa / documentazione_contabile | FATTURA PASSIVA | Nota di credito</v>
      </c>
      <c r="Q17074" s="3" t="str">
        <f>VLOOKUP(P17074,'Classificazione UD'!A:B,2,FALSE)</f>
        <v>Fiscale</v>
      </c>
    </row>
    <row r="17075" spans="1:17" ht="15" customHeight="1" x14ac:dyDescent="0.25">
      <c r="A17075" s="30">
        <v>2017</v>
      </c>
      <c r="B17075" s="3" t="s">
        <v>20</v>
      </c>
      <c r="C17075" s="3" t="s">
        <v>265</v>
      </c>
      <c r="D17075" s="3" t="s">
        <v>266</v>
      </c>
      <c r="E17075" s="3">
        <v>249</v>
      </c>
      <c r="F17075" s="3">
        <v>498</v>
      </c>
      <c r="G17075" s="3">
        <v>498</v>
      </c>
      <c r="H17075" s="3">
        <v>4938788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3">
        <v>0</v>
      </c>
      <c r="O17075" s="3">
        <v>0</v>
      </c>
      <c r="P17075" s="3" t="str">
        <f>B17075&amp;" | "&amp;C17075&amp;" | "&amp;D17075</f>
        <v>documentazione_amministrativa / registri | Stampa registro | Documento Principale</v>
      </c>
      <c r="Q17075" s="3" t="str">
        <f>VLOOKUP(P17075,'Classificazione UD'!A:B,2,FALSE)</f>
        <v>Amministrativo</v>
      </c>
    </row>
    <row r="17076" spans="1:17" ht="15" customHeight="1" x14ac:dyDescent="0.25">
      <c r="A17076" s="30">
        <v>2017</v>
      </c>
      <c r="B17076" s="3" t="s">
        <v>20</v>
      </c>
      <c r="C17076" s="3" t="s">
        <v>265</v>
      </c>
      <c r="D17076" s="3" t="s">
        <v>266</v>
      </c>
      <c r="E17076" s="3">
        <v>4</v>
      </c>
      <c r="F17076" s="3">
        <v>8</v>
      </c>
      <c r="G17076" s="3">
        <v>8</v>
      </c>
      <c r="H17076" s="3">
        <v>19476</v>
      </c>
      <c r="I17076" s="3">
        <v>0</v>
      </c>
      <c r="J17076" s="3">
        <v>0</v>
      </c>
      <c r="K17076" s="3">
        <v>0</v>
      </c>
      <c r="L17076" s="3">
        <v>0</v>
      </c>
      <c r="M17076" s="3">
        <v>0</v>
      </c>
      <c r="N17076" s="3">
        <v>0</v>
      </c>
      <c r="O17076" s="3">
        <v>0</v>
      </c>
      <c r="P17076" s="3" t="str">
        <f>B17076&amp;" | "&amp;C17076&amp;" | "&amp;D17076</f>
        <v>documentazione_amministrativa / registri | Stampa registro | Documento Principale</v>
      </c>
      <c r="Q17076" s="3" t="str">
        <f>VLOOKUP(P17076,'Classificazione UD'!A:B,2,FALSE)</f>
        <v>Amministrativo</v>
      </c>
    </row>
    <row r="17077" spans="1:17" ht="15" customHeight="1" x14ac:dyDescent="0.25">
      <c r="A17077" s="30">
        <v>2017</v>
      </c>
      <c r="B17077" s="3" t="s">
        <v>20</v>
      </c>
      <c r="C17077" s="3" t="s">
        <v>265</v>
      </c>
      <c r="D17077" s="3" t="s">
        <v>266</v>
      </c>
      <c r="E17077" s="3">
        <v>174</v>
      </c>
      <c r="F17077" s="3">
        <v>348</v>
      </c>
      <c r="G17077" s="3">
        <v>348</v>
      </c>
      <c r="H17077" s="3">
        <v>1488381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  <c r="O17077" s="3">
        <v>0</v>
      </c>
      <c r="P17077" s="3" t="str">
        <f>B17077&amp;" | "&amp;C17077&amp;" | "&amp;D17077</f>
        <v>documentazione_amministrativa / registri | Stampa registro | Documento Principale</v>
      </c>
      <c r="Q17077" s="3" t="str">
        <f>VLOOKUP(P17077,'Classificazione UD'!A:B,2,FALSE)</f>
        <v>Amministrativo</v>
      </c>
    </row>
    <row r="17078" spans="1:17" ht="15" customHeight="1" x14ac:dyDescent="0.25">
      <c r="A17078" s="30">
        <v>2017</v>
      </c>
      <c r="B17078" s="3" t="s">
        <v>17</v>
      </c>
      <c r="C17078" s="3" t="s">
        <v>27</v>
      </c>
      <c r="D17078" s="3" t="s">
        <v>264</v>
      </c>
      <c r="E17078" s="3">
        <v>106</v>
      </c>
      <c r="F17078" s="3">
        <v>500</v>
      </c>
      <c r="G17078" s="3">
        <v>500</v>
      </c>
      <c r="H17078" s="3">
        <v>28389109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s="3">
        <v>0</v>
      </c>
      <c r="O17078" s="3">
        <v>0</v>
      </c>
      <c r="P17078" s="3" t="str">
        <f>B17078&amp;" | "&amp;C17078&amp;" | "&amp;D17078</f>
        <v>documentazione_amministrativa / documentazione_contabile | FATTURA PASSIVA | Fattura</v>
      </c>
      <c r="Q17078" s="3" t="str">
        <f>VLOOKUP(P17078,'Classificazione UD'!A:B,2,FALSE)</f>
        <v>Fiscale</v>
      </c>
    </row>
    <row r="17079" spans="1:17" ht="15" customHeight="1" x14ac:dyDescent="0.25">
      <c r="A17079" s="30">
        <v>2017</v>
      </c>
      <c r="B17079" s="3" t="s">
        <v>17</v>
      </c>
      <c r="C17079" s="3" t="s">
        <v>27</v>
      </c>
      <c r="D17079" s="3" t="s">
        <v>54</v>
      </c>
      <c r="E17079" s="3">
        <v>1</v>
      </c>
      <c r="F17079" s="3">
        <v>5</v>
      </c>
      <c r="G17079" s="3">
        <v>5</v>
      </c>
      <c r="H17079" s="3">
        <v>331697</v>
      </c>
      <c r="I17079" s="3">
        <v>0</v>
      </c>
      <c r="J17079" s="3">
        <v>0</v>
      </c>
      <c r="K17079" s="3">
        <v>0</v>
      </c>
      <c r="L17079" s="3">
        <v>0</v>
      </c>
      <c r="M17079" s="3">
        <v>0</v>
      </c>
      <c r="N17079" s="3">
        <v>0</v>
      </c>
      <c r="O17079" s="3">
        <v>0</v>
      </c>
      <c r="P17079" s="3" t="str">
        <f>B17079&amp;" | "&amp;C17079&amp;" | "&amp;D17079</f>
        <v>documentazione_amministrativa / documentazione_contabile | FATTURA PASSIVA | Nota di credito</v>
      </c>
      <c r="Q17079" s="3" t="str">
        <f>VLOOKUP(P17079,'Classificazione UD'!A:B,2,FALSE)</f>
        <v>Fiscale</v>
      </c>
    </row>
    <row r="17080" spans="1:17" ht="15" customHeight="1" x14ac:dyDescent="0.25">
      <c r="A17080" s="30">
        <v>2017</v>
      </c>
      <c r="B17080" s="3" t="s">
        <v>20</v>
      </c>
      <c r="C17080" s="3" t="s">
        <v>265</v>
      </c>
      <c r="D17080" s="3" t="s">
        <v>266</v>
      </c>
      <c r="E17080" s="3">
        <v>260</v>
      </c>
      <c r="F17080" s="3">
        <v>520</v>
      </c>
      <c r="G17080" s="3">
        <v>520</v>
      </c>
      <c r="H17080" s="3">
        <v>4460839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 t="str">
        <f>B17080&amp;" | "&amp;C17080&amp;" | "&amp;D17080</f>
        <v>documentazione_amministrativa / registri | Stampa registro | Documento Principale</v>
      </c>
      <c r="Q17080" s="3" t="str">
        <f>VLOOKUP(P17080,'Classificazione UD'!A:B,2,FALSE)</f>
        <v>Amministrativo</v>
      </c>
    </row>
    <row r="17081" spans="1:17" ht="15" customHeight="1" x14ac:dyDescent="0.25">
      <c r="A17081" s="30">
        <v>2017</v>
      </c>
      <c r="B17081" s="3" t="s">
        <v>20</v>
      </c>
      <c r="C17081" s="3" t="s">
        <v>265</v>
      </c>
      <c r="D17081" s="3" t="s">
        <v>266</v>
      </c>
      <c r="E17081" s="3">
        <v>211</v>
      </c>
      <c r="F17081" s="3">
        <v>422</v>
      </c>
      <c r="G17081" s="3">
        <v>422</v>
      </c>
      <c r="H17081" s="3">
        <v>2808139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>
        <v>0</v>
      </c>
      <c r="O17081" s="3">
        <v>0</v>
      </c>
      <c r="P17081" s="3" t="str">
        <f>B17081&amp;" | "&amp;C17081&amp;" | "&amp;D17081</f>
        <v>documentazione_amministrativa / registri | Stampa registro | Documento Principale</v>
      </c>
      <c r="Q17081" s="3" t="str">
        <f>VLOOKUP(P17081,'Classificazione UD'!A:B,2,FALSE)</f>
        <v>Amministrativo</v>
      </c>
    </row>
    <row r="17082" spans="1:17" ht="15" customHeight="1" x14ac:dyDescent="0.25">
      <c r="A17082" s="30">
        <v>2017</v>
      </c>
      <c r="B17082" s="3" t="s">
        <v>17</v>
      </c>
      <c r="C17082" s="3" t="s">
        <v>27</v>
      </c>
      <c r="D17082" s="3" t="s">
        <v>264</v>
      </c>
      <c r="E17082" s="3">
        <v>57</v>
      </c>
      <c r="F17082" s="3">
        <v>253</v>
      </c>
      <c r="G17082" s="3">
        <v>253</v>
      </c>
      <c r="H17082" s="3">
        <v>11068329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>
        <v>0</v>
      </c>
      <c r="O17082" s="3">
        <v>0</v>
      </c>
      <c r="P17082" s="3" t="str">
        <f>B17082&amp;" | "&amp;C17082&amp;" | "&amp;D17082</f>
        <v>documentazione_amministrativa / documentazione_contabile | FATTURA PASSIVA | Fattura</v>
      </c>
      <c r="Q17082" s="3" t="str">
        <f>VLOOKUP(P17082,'Classificazione UD'!A:B,2,FALSE)</f>
        <v>Fiscale</v>
      </c>
    </row>
    <row r="17083" spans="1:17" ht="15" customHeight="1" x14ac:dyDescent="0.25">
      <c r="A17083" s="30">
        <v>2017</v>
      </c>
      <c r="B17083" s="3" t="s">
        <v>17</v>
      </c>
      <c r="C17083" s="3" t="s">
        <v>27</v>
      </c>
      <c r="D17083" s="3" t="s">
        <v>54</v>
      </c>
      <c r="E17083" s="3">
        <v>1</v>
      </c>
      <c r="F17083" s="3">
        <v>5</v>
      </c>
      <c r="G17083" s="3">
        <v>5</v>
      </c>
      <c r="H17083" s="3">
        <v>387058</v>
      </c>
      <c r="I17083" s="3">
        <v>0</v>
      </c>
      <c r="J17083" s="3">
        <v>0</v>
      </c>
      <c r="K17083" s="3">
        <v>0</v>
      </c>
      <c r="L17083" s="3">
        <v>0</v>
      </c>
      <c r="M17083" s="3">
        <v>0</v>
      </c>
      <c r="N17083" s="3">
        <v>0</v>
      </c>
      <c r="O17083" s="3">
        <v>0</v>
      </c>
      <c r="P17083" s="3" t="str">
        <f>B17083&amp;" | "&amp;C17083&amp;" | "&amp;D17083</f>
        <v>documentazione_amministrativa / documentazione_contabile | FATTURA PASSIVA | Nota di credito</v>
      </c>
      <c r="Q17083" s="3" t="str">
        <f>VLOOKUP(P17083,'Classificazione UD'!A:B,2,FALSE)</f>
        <v>Fiscale</v>
      </c>
    </row>
    <row r="17084" spans="1:17" ht="15" customHeight="1" x14ac:dyDescent="0.25">
      <c r="A17084" s="30">
        <v>2017</v>
      </c>
      <c r="B17084" s="3" t="s">
        <v>20</v>
      </c>
      <c r="C17084" s="3" t="s">
        <v>265</v>
      </c>
      <c r="D17084" s="3" t="s">
        <v>266</v>
      </c>
      <c r="E17084" s="3">
        <v>246</v>
      </c>
      <c r="F17084" s="3">
        <v>492</v>
      </c>
      <c r="G17084" s="3">
        <v>492</v>
      </c>
      <c r="H17084" s="3">
        <v>3494833</v>
      </c>
      <c r="I17084" s="3">
        <v>0</v>
      </c>
      <c r="J17084" s="3">
        <v>0</v>
      </c>
      <c r="K17084" s="3">
        <v>0</v>
      </c>
      <c r="L17084" s="3">
        <v>0</v>
      </c>
      <c r="M17084" s="3">
        <v>0</v>
      </c>
      <c r="N17084" s="3">
        <v>0</v>
      </c>
      <c r="O17084" s="3">
        <v>0</v>
      </c>
      <c r="P17084" s="3" t="str">
        <f>B17084&amp;" | "&amp;C17084&amp;" | "&amp;D17084</f>
        <v>documentazione_amministrativa / registri | Stampa registro | Documento Principale</v>
      </c>
      <c r="Q17084" s="3" t="str">
        <f>VLOOKUP(P17084,'Classificazione UD'!A:B,2,FALSE)</f>
        <v>Amministrativo</v>
      </c>
    </row>
    <row r="17085" spans="1:17" ht="15" customHeight="1" x14ac:dyDescent="0.25">
      <c r="A17085" s="30">
        <v>2017</v>
      </c>
      <c r="B17085" s="3" t="s">
        <v>20</v>
      </c>
      <c r="C17085" s="3" t="s">
        <v>265</v>
      </c>
      <c r="D17085" s="3" t="s">
        <v>266</v>
      </c>
      <c r="E17085" s="3">
        <v>176</v>
      </c>
      <c r="F17085" s="3">
        <v>352</v>
      </c>
      <c r="G17085" s="3">
        <v>352</v>
      </c>
      <c r="H17085" s="3">
        <v>1706752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  <c r="P17085" s="3" t="str">
        <f>B17085&amp;" | "&amp;C17085&amp;" | "&amp;D17085</f>
        <v>documentazione_amministrativa / registri | Stampa registro | Documento Principale</v>
      </c>
      <c r="Q17085" s="3" t="str">
        <f>VLOOKUP(P17085,'Classificazione UD'!A:B,2,FALSE)</f>
        <v>Amministrativo</v>
      </c>
    </row>
    <row r="17086" spans="1:17" ht="15" customHeight="1" x14ac:dyDescent="0.25">
      <c r="A17086" s="30">
        <v>2017</v>
      </c>
      <c r="B17086" s="3" t="s">
        <v>17</v>
      </c>
      <c r="C17086" s="3" t="s">
        <v>27</v>
      </c>
      <c r="D17086" s="3" t="s">
        <v>264</v>
      </c>
      <c r="E17086" s="3">
        <v>56</v>
      </c>
      <c r="F17086" s="3">
        <v>250</v>
      </c>
      <c r="G17086" s="3">
        <v>250</v>
      </c>
      <c r="H17086" s="3">
        <v>15783066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 t="str">
        <f>B17086&amp;" | "&amp;C17086&amp;" | "&amp;D17086</f>
        <v>documentazione_amministrativa / documentazione_contabile | FATTURA PASSIVA | Fattura</v>
      </c>
      <c r="Q17086" s="3" t="str">
        <f>VLOOKUP(P17086,'Classificazione UD'!A:B,2,FALSE)</f>
        <v>Fiscale</v>
      </c>
    </row>
    <row r="17087" spans="1:17" ht="15" customHeight="1" x14ac:dyDescent="0.25">
      <c r="A17087" s="30">
        <v>2017</v>
      </c>
      <c r="B17087" s="3" t="s">
        <v>17</v>
      </c>
      <c r="C17087" s="3" t="s">
        <v>27</v>
      </c>
      <c r="D17087" s="3" t="s">
        <v>54</v>
      </c>
      <c r="E17087" s="3">
        <v>2</v>
      </c>
      <c r="F17087" s="3">
        <v>9</v>
      </c>
      <c r="G17087" s="3">
        <v>9</v>
      </c>
      <c r="H17087" s="3">
        <v>366625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 t="str">
        <f>B17087&amp;" | "&amp;C17087&amp;" | "&amp;D17087</f>
        <v>documentazione_amministrativa / documentazione_contabile | FATTURA PASSIVA | Nota di credito</v>
      </c>
      <c r="Q17087" s="3" t="str">
        <f>VLOOKUP(P17087,'Classificazione UD'!A:B,2,FALSE)</f>
        <v>Fiscale</v>
      </c>
    </row>
    <row r="17088" spans="1:17" ht="15" customHeight="1" x14ac:dyDescent="0.25">
      <c r="A17088" s="30">
        <v>2017</v>
      </c>
      <c r="B17088" s="3" t="s">
        <v>20</v>
      </c>
      <c r="C17088" s="3" t="s">
        <v>265</v>
      </c>
      <c r="D17088" s="3" t="s">
        <v>266</v>
      </c>
      <c r="E17088" s="3">
        <v>249</v>
      </c>
      <c r="F17088" s="3">
        <v>498</v>
      </c>
      <c r="G17088" s="3">
        <v>498</v>
      </c>
      <c r="H17088" s="3">
        <v>2820003</v>
      </c>
      <c r="I17088" s="3">
        <v>0</v>
      </c>
      <c r="J17088" s="3">
        <v>0</v>
      </c>
      <c r="K17088" s="3">
        <v>0</v>
      </c>
      <c r="L17088" s="3">
        <v>0</v>
      </c>
      <c r="M17088" s="3">
        <v>0</v>
      </c>
      <c r="N17088" s="3">
        <v>0</v>
      </c>
      <c r="O17088" s="3">
        <v>0</v>
      </c>
      <c r="P17088" s="3" t="str">
        <f>B17088&amp;" | "&amp;C17088&amp;" | "&amp;D17088</f>
        <v>documentazione_amministrativa / registri | Stampa registro | Documento Principale</v>
      </c>
      <c r="Q17088" s="3" t="str">
        <f>VLOOKUP(P17088,'Classificazione UD'!A:B,2,FALSE)</f>
        <v>Amministrativo</v>
      </c>
    </row>
    <row r="17089" spans="1:17" ht="15" customHeight="1" x14ac:dyDescent="0.25">
      <c r="A17089" s="30">
        <v>2017</v>
      </c>
      <c r="B17089" s="3" t="s">
        <v>20</v>
      </c>
      <c r="C17089" s="3" t="s">
        <v>265</v>
      </c>
      <c r="D17089" s="3" t="s">
        <v>266</v>
      </c>
      <c r="E17089" s="3">
        <v>2</v>
      </c>
      <c r="F17089" s="3">
        <v>4</v>
      </c>
      <c r="G17089" s="3">
        <v>4</v>
      </c>
      <c r="H17089" s="3">
        <v>9584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 t="str">
        <f>B17089&amp;" | "&amp;C17089&amp;" | "&amp;D17089</f>
        <v>documentazione_amministrativa / registri | Stampa registro | Documento Principale</v>
      </c>
      <c r="Q17089" s="3" t="str">
        <f>VLOOKUP(P17089,'Classificazione UD'!A:B,2,FALSE)</f>
        <v>Amministrativo</v>
      </c>
    </row>
    <row r="17090" spans="1:17" ht="15" customHeight="1" x14ac:dyDescent="0.25">
      <c r="A17090" s="30">
        <v>2017</v>
      </c>
      <c r="B17090" s="3" t="s">
        <v>20</v>
      </c>
      <c r="C17090" s="3" t="s">
        <v>265</v>
      </c>
      <c r="D17090" s="3" t="s">
        <v>266</v>
      </c>
      <c r="E17090" s="3">
        <v>157</v>
      </c>
      <c r="F17090" s="3">
        <v>314</v>
      </c>
      <c r="G17090" s="3">
        <v>314</v>
      </c>
      <c r="H17090" s="3">
        <v>1356220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 t="str">
        <f>B17090&amp;" | "&amp;C17090&amp;" | "&amp;D17090</f>
        <v>documentazione_amministrativa / registri | Stampa registro | Documento Principale</v>
      </c>
      <c r="Q17090" s="3" t="str">
        <f>VLOOKUP(P17090,'Classificazione UD'!A:B,2,FALSE)</f>
        <v>Amministrativo</v>
      </c>
    </row>
    <row r="17091" spans="1:17" ht="15" customHeight="1" x14ac:dyDescent="0.25">
      <c r="A17091" s="30">
        <v>2017</v>
      </c>
      <c r="B17091" s="3" t="s">
        <v>17</v>
      </c>
      <c r="C17091" s="3" t="s">
        <v>27</v>
      </c>
      <c r="D17091" s="3" t="s">
        <v>264</v>
      </c>
      <c r="E17091" s="3">
        <v>133</v>
      </c>
      <c r="F17091" s="3">
        <v>606</v>
      </c>
      <c r="G17091" s="3">
        <v>606</v>
      </c>
      <c r="H17091" s="3">
        <v>32089700</v>
      </c>
      <c r="I17091" s="3">
        <v>0</v>
      </c>
      <c r="J17091" s="3">
        <v>0</v>
      </c>
      <c r="K17091" s="3">
        <v>0</v>
      </c>
      <c r="L17091" s="3">
        <v>0</v>
      </c>
      <c r="M17091" s="3">
        <v>0</v>
      </c>
      <c r="N17091" s="3">
        <v>0</v>
      </c>
      <c r="O17091" s="3">
        <v>0</v>
      </c>
      <c r="P17091" s="3" t="str">
        <f>B17091&amp;" | "&amp;C17091&amp;" | "&amp;D17091</f>
        <v>documentazione_amministrativa / documentazione_contabile | FATTURA PASSIVA | Fattura</v>
      </c>
      <c r="Q17091" s="3" t="str">
        <f>VLOOKUP(P17091,'Classificazione UD'!A:B,2,FALSE)</f>
        <v>Fiscale</v>
      </c>
    </row>
    <row r="17092" spans="1:17" ht="15" customHeight="1" x14ac:dyDescent="0.25">
      <c r="A17092" s="30">
        <v>2017</v>
      </c>
      <c r="B17092" s="3" t="s">
        <v>20</v>
      </c>
      <c r="C17092" s="3" t="s">
        <v>265</v>
      </c>
      <c r="D17092" s="3" t="s">
        <v>266</v>
      </c>
      <c r="E17092" s="3">
        <v>284</v>
      </c>
      <c r="F17092" s="3">
        <v>568</v>
      </c>
      <c r="G17092" s="3">
        <v>568</v>
      </c>
      <c r="H17092" s="3">
        <v>9617412</v>
      </c>
      <c r="I17092" s="3">
        <v>0</v>
      </c>
      <c r="J17092" s="3">
        <v>0</v>
      </c>
      <c r="K17092" s="3">
        <v>0</v>
      </c>
      <c r="L17092" s="3">
        <v>0</v>
      </c>
      <c r="M17092" s="3">
        <v>0</v>
      </c>
      <c r="N17092" s="3">
        <v>0</v>
      </c>
      <c r="O17092" s="3">
        <v>0</v>
      </c>
      <c r="P17092" s="3" t="str">
        <f>B17092&amp;" | "&amp;C17092&amp;" | "&amp;D17092</f>
        <v>documentazione_amministrativa / registri | Stampa registro | Documento Principale</v>
      </c>
      <c r="Q17092" s="3" t="str">
        <f>VLOOKUP(P17092,'Classificazione UD'!A:B,2,FALSE)</f>
        <v>Amministrativo</v>
      </c>
    </row>
    <row r="17093" spans="1:17" ht="15" customHeight="1" x14ac:dyDescent="0.25">
      <c r="A17093" s="30">
        <v>2017</v>
      </c>
      <c r="B17093" s="3" t="s">
        <v>20</v>
      </c>
      <c r="C17093" s="3" t="s">
        <v>265</v>
      </c>
      <c r="D17093" s="3" t="s">
        <v>266</v>
      </c>
      <c r="E17093" s="3">
        <v>34</v>
      </c>
      <c r="F17093" s="3">
        <v>68</v>
      </c>
      <c r="G17093" s="3">
        <v>68</v>
      </c>
      <c r="H17093" s="3">
        <v>172509</v>
      </c>
      <c r="I17093" s="3">
        <v>0</v>
      </c>
      <c r="J17093" s="3">
        <v>0</v>
      </c>
      <c r="K17093" s="3">
        <v>0</v>
      </c>
      <c r="L17093" s="3">
        <v>0</v>
      </c>
      <c r="M17093" s="3">
        <v>0</v>
      </c>
      <c r="N17093" s="3">
        <v>0</v>
      </c>
      <c r="O17093" s="3">
        <v>0</v>
      </c>
      <c r="P17093" s="3" t="str">
        <f>B17093&amp;" | "&amp;C17093&amp;" | "&amp;D17093</f>
        <v>documentazione_amministrativa / registri | Stampa registro | Documento Principale</v>
      </c>
      <c r="Q17093" s="3" t="str">
        <f>VLOOKUP(P17093,'Classificazione UD'!A:B,2,FALSE)</f>
        <v>Amministrativo</v>
      </c>
    </row>
    <row r="17094" spans="1:17" ht="15" customHeight="1" x14ac:dyDescent="0.25">
      <c r="A17094" s="30">
        <v>2017</v>
      </c>
      <c r="B17094" s="3" t="s">
        <v>20</v>
      </c>
      <c r="C17094" s="3" t="s">
        <v>265</v>
      </c>
      <c r="D17094" s="3" t="s">
        <v>266</v>
      </c>
      <c r="E17094" s="3">
        <v>90</v>
      </c>
      <c r="F17094" s="3">
        <v>180</v>
      </c>
      <c r="G17094" s="3">
        <v>180</v>
      </c>
      <c r="H17094" s="3">
        <v>1363393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 t="str">
        <f>B17094&amp;" | "&amp;C17094&amp;" | "&amp;D17094</f>
        <v>documentazione_amministrativa / registri | Stampa registro | Documento Principale</v>
      </c>
      <c r="Q17094" s="3" t="str">
        <f>VLOOKUP(P17094,'Classificazione UD'!A:B,2,FALSE)</f>
        <v>Amministrativo</v>
      </c>
    </row>
    <row r="17095" spans="1:17" ht="15" customHeight="1" x14ac:dyDescent="0.25">
      <c r="A17095" s="30">
        <v>2017</v>
      </c>
      <c r="B17095" s="3" t="s">
        <v>20</v>
      </c>
      <c r="C17095" s="3" t="s">
        <v>265</v>
      </c>
      <c r="D17095" s="3" t="s">
        <v>266</v>
      </c>
      <c r="E17095" s="3">
        <v>1</v>
      </c>
      <c r="F17095" s="3">
        <v>2</v>
      </c>
      <c r="G17095" s="3">
        <v>2</v>
      </c>
      <c r="H17095" s="3">
        <v>14154</v>
      </c>
      <c r="I17095" s="3">
        <v>0</v>
      </c>
      <c r="J17095" s="3">
        <v>0</v>
      </c>
      <c r="K17095" s="3">
        <v>0</v>
      </c>
      <c r="L17095" s="3">
        <v>0</v>
      </c>
      <c r="M17095" s="3">
        <v>0</v>
      </c>
      <c r="N17095" s="3">
        <v>0</v>
      </c>
      <c r="O17095" s="3">
        <v>0</v>
      </c>
      <c r="P17095" s="3" t="str">
        <f>B17095&amp;" | "&amp;C17095&amp;" | "&amp;D17095</f>
        <v>documentazione_amministrativa / registri | Stampa registro | Documento Principale</v>
      </c>
      <c r="Q17095" s="3" t="str">
        <f>VLOOKUP(P17095,'Classificazione UD'!A:B,2,FALSE)</f>
        <v>Amministrativo</v>
      </c>
    </row>
    <row r="17096" spans="1:17" ht="15" customHeight="1" x14ac:dyDescent="0.25">
      <c r="A17096" s="30">
        <v>2017</v>
      </c>
      <c r="B17096" s="3" t="s">
        <v>17</v>
      </c>
      <c r="C17096" s="3" t="s">
        <v>27</v>
      </c>
      <c r="D17096" s="3" t="s">
        <v>264</v>
      </c>
      <c r="E17096" s="3">
        <v>4</v>
      </c>
      <c r="F17096" s="3">
        <v>16</v>
      </c>
      <c r="G17096" s="3">
        <v>16</v>
      </c>
      <c r="H17096" s="3">
        <v>221502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 t="str">
        <f>B17096&amp;" | "&amp;C17096&amp;" | "&amp;D17096</f>
        <v>documentazione_amministrativa / documentazione_contabile | FATTURA PASSIVA | Fattura</v>
      </c>
      <c r="Q17096" s="3" t="str">
        <f>VLOOKUP(P17096,'Classificazione UD'!A:B,2,FALSE)</f>
        <v>Fiscale</v>
      </c>
    </row>
    <row r="17097" spans="1:17" ht="15" customHeight="1" x14ac:dyDescent="0.25">
      <c r="A17097" s="30">
        <v>2017</v>
      </c>
      <c r="B17097" s="3" t="s">
        <v>20</v>
      </c>
      <c r="C17097" s="3" t="s">
        <v>265</v>
      </c>
      <c r="D17097" s="3" t="s">
        <v>266</v>
      </c>
      <c r="E17097" s="3">
        <v>240</v>
      </c>
      <c r="F17097" s="3">
        <v>480</v>
      </c>
      <c r="G17097" s="3">
        <v>480</v>
      </c>
      <c r="H17097" s="3">
        <v>2537841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 t="str">
        <f>B17097&amp;" | "&amp;C17097&amp;" | "&amp;D17097</f>
        <v>documentazione_amministrativa / registri | Stampa registro | Documento Principale</v>
      </c>
      <c r="Q17097" s="3" t="str">
        <f>VLOOKUP(P17097,'Classificazione UD'!A:B,2,FALSE)</f>
        <v>Amministrativo</v>
      </c>
    </row>
    <row r="17098" spans="1:17" ht="15" customHeight="1" x14ac:dyDescent="0.25">
      <c r="A17098" s="30">
        <v>2017</v>
      </c>
      <c r="B17098" s="3" t="s">
        <v>20</v>
      </c>
      <c r="C17098" s="3" t="s">
        <v>265</v>
      </c>
      <c r="D17098" s="3" t="s">
        <v>266</v>
      </c>
      <c r="E17098" s="3">
        <v>48</v>
      </c>
      <c r="F17098" s="3">
        <v>96</v>
      </c>
      <c r="G17098" s="3">
        <v>96</v>
      </c>
      <c r="H17098" s="3">
        <v>260890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 t="str">
        <f>B17098&amp;" | "&amp;C17098&amp;" | "&amp;D17098</f>
        <v>documentazione_amministrativa / registri | Stampa registro | Documento Principale</v>
      </c>
      <c r="Q17098" s="3" t="str">
        <f>VLOOKUP(P17098,'Classificazione UD'!A:B,2,FALSE)</f>
        <v>Amministrativo</v>
      </c>
    </row>
    <row r="17099" spans="1:17" ht="15" customHeight="1" x14ac:dyDescent="0.25">
      <c r="A17099" s="30">
        <v>2017</v>
      </c>
      <c r="B17099" s="3" t="s">
        <v>17</v>
      </c>
      <c r="C17099" s="3" t="s">
        <v>27</v>
      </c>
      <c r="D17099" s="3" t="s">
        <v>264</v>
      </c>
      <c r="E17099" s="3">
        <v>437</v>
      </c>
      <c r="F17099" s="3">
        <v>1835</v>
      </c>
      <c r="G17099" s="3">
        <v>1835</v>
      </c>
      <c r="H17099" s="3">
        <v>54870251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 t="str">
        <f>B17099&amp;" | "&amp;C17099&amp;" | "&amp;D17099</f>
        <v>documentazione_amministrativa / documentazione_contabile | FATTURA PASSIVA | Fattura</v>
      </c>
      <c r="Q17099" s="3" t="str">
        <f>VLOOKUP(P17099,'Classificazione UD'!A:B,2,FALSE)</f>
        <v>Fiscale</v>
      </c>
    </row>
    <row r="17100" spans="1:17" ht="15" customHeight="1" x14ac:dyDescent="0.25">
      <c r="A17100" s="30">
        <v>2017</v>
      </c>
      <c r="B17100" s="3" t="s">
        <v>17</v>
      </c>
      <c r="C17100" s="3" t="s">
        <v>27</v>
      </c>
      <c r="D17100" s="3" t="s">
        <v>54</v>
      </c>
      <c r="E17100" s="3">
        <v>11</v>
      </c>
      <c r="F17100" s="3">
        <v>44</v>
      </c>
      <c r="G17100" s="3">
        <v>44</v>
      </c>
      <c r="H17100" s="3">
        <v>675489</v>
      </c>
      <c r="I17100" s="3">
        <v>0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 t="str">
        <f>B17100&amp;" | "&amp;C17100&amp;" | "&amp;D17100</f>
        <v>documentazione_amministrativa / documentazione_contabile | FATTURA PASSIVA | Nota di credito</v>
      </c>
      <c r="Q17100" s="3" t="str">
        <f>VLOOKUP(P17100,'Classificazione UD'!A:B,2,FALSE)</f>
        <v>Fiscale</v>
      </c>
    </row>
    <row r="17101" spans="1:17" ht="15" customHeight="1" x14ac:dyDescent="0.25">
      <c r="A17101" s="30">
        <v>2017</v>
      </c>
      <c r="B17101" s="3" t="s">
        <v>20</v>
      </c>
      <c r="C17101" s="3" t="s">
        <v>265</v>
      </c>
      <c r="D17101" s="3" t="s">
        <v>266</v>
      </c>
      <c r="E17101" s="3">
        <v>307</v>
      </c>
      <c r="F17101" s="3">
        <v>614</v>
      </c>
      <c r="G17101" s="3">
        <v>614</v>
      </c>
      <c r="H17101" s="3">
        <v>10143852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 t="str">
        <f>B17101&amp;" | "&amp;C17101&amp;" | "&amp;D17101</f>
        <v>documentazione_amministrativa / registri | Stampa registro | Documento Principale</v>
      </c>
      <c r="Q17101" s="3" t="str">
        <f>VLOOKUP(P17101,'Classificazione UD'!A:B,2,FALSE)</f>
        <v>Amministrativo</v>
      </c>
    </row>
    <row r="17102" spans="1:17" ht="15" customHeight="1" x14ac:dyDescent="0.25">
      <c r="A17102" s="30">
        <v>2017</v>
      </c>
      <c r="B17102" s="3" t="s">
        <v>20</v>
      </c>
      <c r="C17102" s="3" t="s">
        <v>265</v>
      </c>
      <c r="D17102" s="3" t="s">
        <v>266</v>
      </c>
      <c r="E17102" s="3">
        <v>2</v>
      </c>
      <c r="F17102" s="3">
        <v>4</v>
      </c>
      <c r="G17102" s="3">
        <v>4</v>
      </c>
      <c r="H17102" s="3">
        <v>9270</v>
      </c>
      <c r="I17102" s="3">
        <v>0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 t="str">
        <f>B17102&amp;" | "&amp;C17102&amp;" | "&amp;D17102</f>
        <v>documentazione_amministrativa / registri | Stampa registro | Documento Principale</v>
      </c>
      <c r="Q17102" s="3" t="str">
        <f>VLOOKUP(P17102,'Classificazione UD'!A:B,2,FALSE)</f>
        <v>Amministrativo</v>
      </c>
    </row>
    <row r="17103" spans="1:17" ht="15" customHeight="1" x14ac:dyDescent="0.25">
      <c r="A17103" s="30">
        <v>2017</v>
      </c>
      <c r="B17103" s="3" t="s">
        <v>17</v>
      </c>
      <c r="C17103" s="3" t="s">
        <v>27</v>
      </c>
      <c r="D17103" s="3" t="s">
        <v>264</v>
      </c>
      <c r="E17103" s="3">
        <v>70</v>
      </c>
      <c r="F17103" s="3">
        <v>305</v>
      </c>
      <c r="G17103" s="3">
        <v>305</v>
      </c>
      <c r="H17103" s="3">
        <v>12022416</v>
      </c>
      <c r="I17103" s="3">
        <v>0</v>
      </c>
      <c r="J17103" s="3">
        <v>0</v>
      </c>
      <c r="K17103" s="3">
        <v>0</v>
      </c>
      <c r="L17103" s="3">
        <v>0</v>
      </c>
      <c r="M17103" s="3">
        <v>0</v>
      </c>
      <c r="N17103" s="3">
        <v>0</v>
      </c>
      <c r="O17103" s="3">
        <v>0</v>
      </c>
      <c r="P17103" s="3" t="str">
        <f>B17103&amp;" | "&amp;C17103&amp;" | "&amp;D17103</f>
        <v>documentazione_amministrativa / documentazione_contabile | FATTURA PASSIVA | Fattura</v>
      </c>
      <c r="Q17103" s="3" t="str">
        <f>VLOOKUP(P17103,'Classificazione UD'!A:B,2,FALSE)</f>
        <v>Fiscale</v>
      </c>
    </row>
    <row r="17104" spans="1:17" ht="15" customHeight="1" x14ac:dyDescent="0.25">
      <c r="A17104" s="30">
        <v>2017</v>
      </c>
      <c r="B17104" s="3" t="s">
        <v>17</v>
      </c>
      <c r="C17104" s="3" t="s">
        <v>27</v>
      </c>
      <c r="D17104" s="3" t="s">
        <v>54</v>
      </c>
      <c r="E17104" s="3">
        <v>1</v>
      </c>
      <c r="F17104" s="3">
        <v>4</v>
      </c>
      <c r="G17104" s="3">
        <v>4</v>
      </c>
      <c r="H17104" s="3">
        <v>52187</v>
      </c>
      <c r="I17104" s="3">
        <v>0</v>
      </c>
      <c r="J17104" s="3">
        <v>0</v>
      </c>
      <c r="K17104" s="3">
        <v>0</v>
      </c>
      <c r="L17104" s="3">
        <v>0</v>
      </c>
      <c r="M17104" s="3">
        <v>0</v>
      </c>
      <c r="N17104" s="3">
        <v>0</v>
      </c>
      <c r="O17104" s="3">
        <v>0</v>
      </c>
      <c r="P17104" s="3" t="str">
        <f>B17104&amp;" | "&amp;C17104&amp;" | "&amp;D17104</f>
        <v>documentazione_amministrativa / documentazione_contabile | FATTURA PASSIVA | Nota di credito</v>
      </c>
      <c r="Q17104" s="3" t="str">
        <f>VLOOKUP(P17104,'Classificazione UD'!A:B,2,FALSE)</f>
        <v>Fiscale</v>
      </c>
    </row>
    <row r="17105" spans="1:17" ht="15" customHeight="1" x14ac:dyDescent="0.25">
      <c r="A17105" s="30">
        <v>2017</v>
      </c>
      <c r="B17105" s="3" t="s">
        <v>20</v>
      </c>
      <c r="C17105" s="3" t="s">
        <v>265</v>
      </c>
      <c r="D17105" s="3" t="s">
        <v>266</v>
      </c>
      <c r="E17105" s="3">
        <v>270</v>
      </c>
      <c r="F17105" s="3">
        <v>540</v>
      </c>
      <c r="G17105" s="3">
        <v>540</v>
      </c>
      <c r="H17105" s="3">
        <v>3520681</v>
      </c>
      <c r="I17105" s="3">
        <v>0</v>
      </c>
      <c r="J17105" s="3">
        <v>0</v>
      </c>
      <c r="K17105" s="3">
        <v>0</v>
      </c>
      <c r="L17105" s="3">
        <v>0</v>
      </c>
      <c r="M17105" s="3">
        <v>0</v>
      </c>
      <c r="N17105" s="3">
        <v>0</v>
      </c>
      <c r="O17105" s="3">
        <v>0</v>
      </c>
      <c r="P17105" s="3" t="str">
        <f>B17105&amp;" | "&amp;C17105&amp;" | "&amp;D17105</f>
        <v>documentazione_amministrativa / registri | Stampa registro | Documento Principale</v>
      </c>
      <c r="Q17105" s="3" t="str">
        <f>VLOOKUP(P17105,'Classificazione UD'!A:B,2,FALSE)</f>
        <v>Amministrativo</v>
      </c>
    </row>
    <row r="17106" spans="1:17" ht="15" customHeight="1" x14ac:dyDescent="0.25">
      <c r="A17106" s="30">
        <v>2017</v>
      </c>
      <c r="B17106" s="3" t="s">
        <v>20</v>
      </c>
      <c r="C17106" s="3" t="s">
        <v>265</v>
      </c>
      <c r="D17106" s="3" t="s">
        <v>266</v>
      </c>
      <c r="E17106" s="3">
        <v>232</v>
      </c>
      <c r="F17106" s="3">
        <v>464</v>
      </c>
      <c r="G17106" s="3">
        <v>464</v>
      </c>
      <c r="H17106" s="3">
        <v>2144524</v>
      </c>
      <c r="I17106" s="3">
        <v>0</v>
      </c>
      <c r="J17106" s="3">
        <v>0</v>
      </c>
      <c r="K17106" s="3">
        <v>0</v>
      </c>
      <c r="L17106" s="3">
        <v>0</v>
      </c>
      <c r="M17106" s="3">
        <v>0</v>
      </c>
      <c r="N17106" s="3">
        <v>0</v>
      </c>
      <c r="O17106" s="3">
        <v>0</v>
      </c>
      <c r="P17106" s="3" t="str">
        <f>B17106&amp;" | "&amp;C17106&amp;" | "&amp;D17106</f>
        <v>documentazione_amministrativa / registri | Stampa registro | Documento Principale</v>
      </c>
      <c r="Q17106" s="3" t="str">
        <f>VLOOKUP(P17106,'Classificazione UD'!A:B,2,FALSE)</f>
        <v>Amministrativo</v>
      </c>
    </row>
    <row r="17107" spans="1:17" ht="15" customHeight="1" x14ac:dyDescent="0.25">
      <c r="A17107" s="30">
        <v>2017</v>
      </c>
      <c r="B17107" s="3" t="s">
        <v>17</v>
      </c>
      <c r="C17107" s="3" t="s">
        <v>27</v>
      </c>
      <c r="D17107" s="3" t="s">
        <v>264</v>
      </c>
      <c r="E17107" s="3">
        <v>31</v>
      </c>
      <c r="F17107" s="3">
        <v>144</v>
      </c>
      <c r="G17107" s="3">
        <v>144</v>
      </c>
      <c r="H17107" s="3">
        <v>8613800</v>
      </c>
      <c r="I17107" s="3">
        <v>0</v>
      </c>
      <c r="J17107" s="3">
        <v>0</v>
      </c>
      <c r="K17107" s="3">
        <v>0</v>
      </c>
      <c r="L17107" s="3">
        <v>0</v>
      </c>
      <c r="M17107" s="3">
        <v>0</v>
      </c>
      <c r="N17107" s="3">
        <v>0</v>
      </c>
      <c r="O17107" s="3">
        <v>0</v>
      </c>
      <c r="P17107" s="3" t="str">
        <f>B17107&amp;" | "&amp;C17107&amp;" | "&amp;D17107</f>
        <v>documentazione_amministrativa / documentazione_contabile | FATTURA PASSIVA | Fattura</v>
      </c>
      <c r="Q17107" s="3" t="str">
        <f>VLOOKUP(P17107,'Classificazione UD'!A:B,2,FALSE)</f>
        <v>Fiscale</v>
      </c>
    </row>
    <row r="17108" spans="1:17" ht="15" customHeight="1" x14ac:dyDescent="0.25">
      <c r="A17108" s="30">
        <v>2017</v>
      </c>
      <c r="B17108" s="3" t="s">
        <v>17</v>
      </c>
      <c r="C17108" s="3" t="s">
        <v>27</v>
      </c>
      <c r="D17108" s="3" t="s">
        <v>54</v>
      </c>
      <c r="E17108" s="3">
        <v>3</v>
      </c>
      <c r="F17108" s="3">
        <v>15</v>
      </c>
      <c r="G17108" s="3">
        <v>15</v>
      </c>
      <c r="H17108" s="3">
        <v>882880</v>
      </c>
      <c r="I17108" s="3">
        <v>0</v>
      </c>
      <c r="J17108" s="3">
        <v>0</v>
      </c>
      <c r="K17108" s="3">
        <v>0</v>
      </c>
      <c r="L17108" s="3">
        <v>0</v>
      </c>
      <c r="M17108" s="3">
        <v>0</v>
      </c>
      <c r="N17108" s="3">
        <v>0</v>
      </c>
      <c r="O17108" s="3">
        <v>0</v>
      </c>
      <c r="P17108" s="3" t="str">
        <f>B17108&amp;" | "&amp;C17108&amp;" | "&amp;D17108</f>
        <v>documentazione_amministrativa / documentazione_contabile | FATTURA PASSIVA | Nota di credito</v>
      </c>
      <c r="Q17108" s="3" t="str">
        <f>VLOOKUP(P17108,'Classificazione UD'!A:B,2,FALSE)</f>
        <v>Fiscale</v>
      </c>
    </row>
    <row r="17109" spans="1:17" ht="15" customHeight="1" x14ac:dyDescent="0.25">
      <c r="A17109" s="30">
        <v>2017</v>
      </c>
      <c r="B17109" s="3" t="s">
        <v>20</v>
      </c>
      <c r="C17109" s="3" t="s">
        <v>265</v>
      </c>
      <c r="D17109" s="3" t="s">
        <v>266</v>
      </c>
      <c r="E17109" s="3">
        <v>277</v>
      </c>
      <c r="F17109" s="3">
        <v>554</v>
      </c>
      <c r="G17109" s="3">
        <v>554</v>
      </c>
      <c r="H17109" s="3">
        <v>2671646</v>
      </c>
      <c r="I17109" s="3">
        <v>0</v>
      </c>
      <c r="J17109" s="3">
        <v>0</v>
      </c>
      <c r="K17109" s="3">
        <v>0</v>
      </c>
      <c r="L17109" s="3">
        <v>0</v>
      </c>
      <c r="M17109" s="3">
        <v>0</v>
      </c>
      <c r="N17109" s="3">
        <v>0</v>
      </c>
      <c r="O17109" s="3">
        <v>0</v>
      </c>
      <c r="P17109" s="3" t="str">
        <f>B17109&amp;" | "&amp;C17109&amp;" | "&amp;D17109</f>
        <v>documentazione_amministrativa / registri | Stampa registro | Documento Principale</v>
      </c>
      <c r="Q17109" s="3" t="str">
        <f>VLOOKUP(P17109,'Classificazione UD'!A:B,2,FALSE)</f>
        <v>Amministrativo</v>
      </c>
    </row>
    <row r="17110" spans="1:17" ht="15" customHeight="1" x14ac:dyDescent="0.25">
      <c r="A17110" s="30">
        <v>2017</v>
      </c>
      <c r="B17110" s="3" t="s">
        <v>17</v>
      </c>
      <c r="C17110" s="3" t="s">
        <v>27</v>
      </c>
      <c r="D17110" s="3" t="s">
        <v>264</v>
      </c>
      <c r="E17110" s="3">
        <v>77</v>
      </c>
      <c r="F17110" s="3">
        <v>405</v>
      </c>
      <c r="G17110" s="3">
        <v>405</v>
      </c>
      <c r="H17110" s="3">
        <v>36815799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>
        <v>0</v>
      </c>
      <c r="O17110" s="3">
        <v>0</v>
      </c>
      <c r="P17110" s="3" t="str">
        <f>B17110&amp;" | "&amp;C17110&amp;" | "&amp;D17110</f>
        <v>documentazione_amministrativa / documentazione_contabile | FATTURA PASSIVA | Fattura</v>
      </c>
      <c r="Q17110" s="3" t="str">
        <f>VLOOKUP(P17110,'Classificazione UD'!A:B,2,FALSE)</f>
        <v>Fiscale</v>
      </c>
    </row>
    <row r="17111" spans="1:17" ht="15" customHeight="1" x14ac:dyDescent="0.25">
      <c r="A17111" s="30">
        <v>2017</v>
      </c>
      <c r="B17111" s="3" t="s">
        <v>20</v>
      </c>
      <c r="C17111" s="3" t="s">
        <v>265</v>
      </c>
      <c r="D17111" s="3" t="s">
        <v>266</v>
      </c>
      <c r="E17111" s="3">
        <v>249</v>
      </c>
      <c r="F17111" s="3">
        <v>498</v>
      </c>
      <c r="G17111" s="3">
        <v>498</v>
      </c>
      <c r="H17111" s="3">
        <v>6724572</v>
      </c>
      <c r="I17111" s="3">
        <v>0</v>
      </c>
      <c r="J17111" s="3">
        <v>0</v>
      </c>
      <c r="K17111" s="3">
        <v>0</v>
      </c>
      <c r="L17111" s="3">
        <v>0</v>
      </c>
      <c r="M17111" s="3">
        <v>0</v>
      </c>
      <c r="N17111" s="3">
        <v>0</v>
      </c>
      <c r="O17111" s="3">
        <v>0</v>
      </c>
      <c r="P17111" s="3" t="str">
        <f>B17111&amp;" | "&amp;C17111&amp;" | "&amp;D17111</f>
        <v>documentazione_amministrativa / registri | Stampa registro | Documento Principale</v>
      </c>
      <c r="Q17111" s="3" t="str">
        <f>VLOOKUP(P17111,'Classificazione UD'!A:B,2,FALSE)</f>
        <v>Amministrativo</v>
      </c>
    </row>
    <row r="17112" spans="1:17" ht="15" customHeight="1" x14ac:dyDescent="0.25">
      <c r="A17112" s="30">
        <v>2017</v>
      </c>
      <c r="B17112" s="3" t="s">
        <v>20</v>
      </c>
      <c r="C17112" s="3" t="s">
        <v>265</v>
      </c>
      <c r="D17112" s="3" t="s">
        <v>266</v>
      </c>
      <c r="E17112" s="3">
        <v>192</v>
      </c>
      <c r="F17112" s="3">
        <v>384</v>
      </c>
      <c r="G17112" s="3">
        <v>384</v>
      </c>
      <c r="H17112" s="3">
        <v>2554014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3">
        <v>0</v>
      </c>
      <c r="O17112" s="3">
        <v>0</v>
      </c>
      <c r="P17112" s="3" t="str">
        <f>B17112&amp;" | "&amp;C17112&amp;" | "&amp;D17112</f>
        <v>documentazione_amministrativa / registri | Stampa registro | Documento Principale</v>
      </c>
      <c r="Q17112" s="3" t="str">
        <f>VLOOKUP(P17112,'Classificazione UD'!A:B,2,FALSE)</f>
        <v>Amministrativo</v>
      </c>
    </row>
    <row r="17113" spans="1:17" ht="15" customHeight="1" x14ac:dyDescent="0.25">
      <c r="A17113" s="30">
        <v>2017</v>
      </c>
      <c r="B17113" s="3" t="s">
        <v>17</v>
      </c>
      <c r="C17113" s="3" t="s">
        <v>27</v>
      </c>
      <c r="D17113" s="3" t="s">
        <v>264</v>
      </c>
      <c r="E17113" s="3">
        <v>73</v>
      </c>
      <c r="F17113" s="3">
        <v>341</v>
      </c>
      <c r="G17113" s="3">
        <v>341</v>
      </c>
      <c r="H17113" s="3">
        <v>27199884</v>
      </c>
      <c r="I17113" s="3">
        <v>0</v>
      </c>
      <c r="J17113" s="3">
        <v>0</v>
      </c>
      <c r="K17113" s="3">
        <v>0</v>
      </c>
      <c r="L17113" s="3">
        <v>0</v>
      </c>
      <c r="M17113" s="3">
        <v>0</v>
      </c>
      <c r="N17113" s="3">
        <v>0</v>
      </c>
      <c r="O17113" s="3">
        <v>0</v>
      </c>
      <c r="P17113" s="3" t="str">
        <f>B17113&amp;" | "&amp;C17113&amp;" | "&amp;D17113</f>
        <v>documentazione_amministrativa / documentazione_contabile | FATTURA PASSIVA | Fattura</v>
      </c>
      <c r="Q17113" s="3" t="str">
        <f>VLOOKUP(P17113,'Classificazione UD'!A:B,2,FALSE)</f>
        <v>Fiscale</v>
      </c>
    </row>
    <row r="17114" spans="1:17" ht="15" customHeight="1" x14ac:dyDescent="0.25">
      <c r="A17114" s="30">
        <v>2017</v>
      </c>
      <c r="B17114" s="3" t="s">
        <v>20</v>
      </c>
      <c r="C17114" s="3" t="s">
        <v>265</v>
      </c>
      <c r="D17114" s="3" t="s">
        <v>266</v>
      </c>
      <c r="E17114" s="3">
        <v>245</v>
      </c>
      <c r="F17114" s="3">
        <v>490</v>
      </c>
      <c r="G17114" s="3">
        <v>490</v>
      </c>
      <c r="H17114" s="3">
        <v>3236369</v>
      </c>
      <c r="I17114" s="3">
        <v>0</v>
      </c>
      <c r="J17114" s="3">
        <v>0</v>
      </c>
      <c r="K17114" s="3">
        <v>0</v>
      </c>
      <c r="L17114" s="3">
        <v>0</v>
      </c>
      <c r="M17114" s="3">
        <v>0</v>
      </c>
      <c r="N17114" s="3">
        <v>0</v>
      </c>
      <c r="O17114" s="3">
        <v>0</v>
      </c>
      <c r="P17114" s="3" t="str">
        <f>B17114&amp;" | "&amp;C17114&amp;" | "&amp;D17114</f>
        <v>documentazione_amministrativa / registri | Stampa registro | Documento Principale</v>
      </c>
      <c r="Q17114" s="3" t="str">
        <f>VLOOKUP(P17114,'Classificazione UD'!A:B,2,FALSE)</f>
        <v>Amministrativo</v>
      </c>
    </row>
    <row r="17115" spans="1:17" ht="15" customHeight="1" x14ac:dyDescent="0.25">
      <c r="A17115" s="30">
        <v>2017</v>
      </c>
      <c r="B17115" s="3" t="s">
        <v>20</v>
      </c>
      <c r="C17115" s="3" t="s">
        <v>265</v>
      </c>
      <c r="D17115" s="3" t="s">
        <v>266</v>
      </c>
      <c r="E17115" s="3">
        <v>7</v>
      </c>
      <c r="F17115" s="3">
        <v>14</v>
      </c>
      <c r="G17115" s="3">
        <v>14</v>
      </c>
      <c r="H17115" s="3">
        <v>33939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3">
        <v>0</v>
      </c>
      <c r="O17115" s="3">
        <v>0</v>
      </c>
      <c r="P17115" s="3" t="str">
        <f>B17115&amp;" | "&amp;C17115&amp;" | "&amp;D17115</f>
        <v>documentazione_amministrativa / registri | Stampa registro | Documento Principale</v>
      </c>
      <c r="Q17115" s="3" t="str">
        <f>VLOOKUP(P17115,'Classificazione UD'!A:B,2,FALSE)</f>
        <v>Amministrativo</v>
      </c>
    </row>
    <row r="17116" spans="1:17" ht="15" customHeight="1" x14ac:dyDescent="0.25">
      <c r="A17116" s="30">
        <v>2017</v>
      </c>
      <c r="B17116" s="3" t="s">
        <v>20</v>
      </c>
      <c r="C17116" s="3" t="s">
        <v>265</v>
      </c>
      <c r="D17116" s="3" t="s">
        <v>266</v>
      </c>
      <c r="E17116" s="3">
        <v>7</v>
      </c>
      <c r="F17116" s="3">
        <v>14</v>
      </c>
      <c r="G17116" s="3">
        <v>14</v>
      </c>
      <c r="H17116" s="3">
        <v>34666</v>
      </c>
      <c r="I17116" s="3">
        <v>0</v>
      </c>
      <c r="J17116" s="3">
        <v>0</v>
      </c>
      <c r="K17116" s="3">
        <v>0</v>
      </c>
      <c r="L17116" s="3">
        <v>0</v>
      </c>
      <c r="M17116" s="3">
        <v>0</v>
      </c>
      <c r="N17116" s="3">
        <v>0</v>
      </c>
      <c r="O17116" s="3">
        <v>0</v>
      </c>
      <c r="P17116" s="3" t="str">
        <f>B17116&amp;" | "&amp;C17116&amp;" | "&amp;D17116</f>
        <v>documentazione_amministrativa / registri | Stampa registro | Documento Principale</v>
      </c>
      <c r="Q17116" s="3" t="str">
        <f>VLOOKUP(P17116,'Classificazione UD'!A:B,2,FALSE)</f>
        <v>Amministrativo</v>
      </c>
    </row>
    <row r="17117" spans="1:17" ht="15" customHeight="1" x14ac:dyDescent="0.25">
      <c r="A17117" s="30">
        <v>2017</v>
      </c>
      <c r="B17117" s="3" t="s">
        <v>20</v>
      </c>
      <c r="C17117" s="3" t="s">
        <v>265</v>
      </c>
      <c r="D17117" s="3" t="s">
        <v>266</v>
      </c>
      <c r="E17117" s="3">
        <v>195</v>
      </c>
      <c r="F17117" s="3">
        <v>390</v>
      </c>
      <c r="G17117" s="3">
        <v>390</v>
      </c>
      <c r="H17117" s="3">
        <v>2453628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0</v>
      </c>
      <c r="O17117" s="3">
        <v>0</v>
      </c>
      <c r="P17117" s="3" t="str">
        <f>B17117&amp;" | "&amp;C17117&amp;" | "&amp;D17117</f>
        <v>documentazione_amministrativa / registri | Stampa registro | Documento Principale</v>
      </c>
      <c r="Q17117" s="3" t="str">
        <f>VLOOKUP(P17117,'Classificazione UD'!A:B,2,FALSE)</f>
        <v>Amministrativo</v>
      </c>
    </row>
    <row r="17118" spans="1:17" ht="15" customHeight="1" x14ac:dyDescent="0.25">
      <c r="A17118" s="30">
        <v>2017</v>
      </c>
      <c r="B17118" s="3" t="s">
        <v>17</v>
      </c>
      <c r="C17118" s="3" t="s">
        <v>27</v>
      </c>
      <c r="D17118" s="3" t="s">
        <v>264</v>
      </c>
      <c r="E17118" s="3">
        <v>70</v>
      </c>
      <c r="F17118" s="3">
        <v>312</v>
      </c>
      <c r="G17118" s="3">
        <v>312</v>
      </c>
      <c r="H17118" s="3">
        <v>18671554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0</v>
      </c>
      <c r="P17118" s="3" t="str">
        <f>B17118&amp;" | "&amp;C17118&amp;" | "&amp;D17118</f>
        <v>documentazione_amministrativa / documentazione_contabile | FATTURA PASSIVA | Fattura</v>
      </c>
      <c r="Q17118" s="3" t="str">
        <f>VLOOKUP(P17118,'Classificazione UD'!A:B,2,FALSE)</f>
        <v>Fiscale</v>
      </c>
    </row>
    <row r="17119" spans="1:17" ht="15" customHeight="1" x14ac:dyDescent="0.25">
      <c r="A17119" s="30">
        <v>2017</v>
      </c>
      <c r="B17119" s="3" t="s">
        <v>17</v>
      </c>
      <c r="C17119" s="3" t="s">
        <v>27</v>
      </c>
      <c r="D17119" s="3" t="s">
        <v>54</v>
      </c>
      <c r="E17119" s="3">
        <v>2</v>
      </c>
      <c r="F17119" s="3">
        <v>8</v>
      </c>
      <c r="G17119" s="3">
        <v>8</v>
      </c>
      <c r="H17119" s="3">
        <v>109403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 t="str">
        <f>B17119&amp;" | "&amp;C17119&amp;" | "&amp;D17119</f>
        <v>documentazione_amministrativa / documentazione_contabile | FATTURA PASSIVA | Nota di credito</v>
      </c>
      <c r="Q17119" s="3" t="str">
        <f>VLOOKUP(P17119,'Classificazione UD'!A:B,2,FALSE)</f>
        <v>Fiscale</v>
      </c>
    </row>
    <row r="17120" spans="1:17" ht="15" customHeight="1" x14ac:dyDescent="0.25">
      <c r="A17120" s="30">
        <v>2017</v>
      </c>
      <c r="B17120" s="3" t="s">
        <v>20</v>
      </c>
      <c r="C17120" s="3" t="s">
        <v>265</v>
      </c>
      <c r="D17120" s="3" t="s">
        <v>266</v>
      </c>
      <c r="E17120" s="3">
        <v>247</v>
      </c>
      <c r="F17120" s="3">
        <v>494</v>
      </c>
      <c r="G17120" s="3">
        <v>494</v>
      </c>
      <c r="H17120" s="3">
        <v>9834228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>
        <v>0</v>
      </c>
      <c r="O17120" s="3">
        <v>0</v>
      </c>
      <c r="P17120" s="3" t="str">
        <f>B17120&amp;" | "&amp;C17120&amp;" | "&amp;D17120</f>
        <v>documentazione_amministrativa / registri | Stampa registro | Documento Principale</v>
      </c>
      <c r="Q17120" s="3" t="str">
        <f>VLOOKUP(P17120,'Classificazione UD'!A:B,2,FALSE)</f>
        <v>Amministrativo</v>
      </c>
    </row>
    <row r="17121" spans="1:17" ht="15" customHeight="1" x14ac:dyDescent="0.25">
      <c r="A17121" s="30">
        <v>2017</v>
      </c>
      <c r="B17121" s="3" t="s">
        <v>20</v>
      </c>
      <c r="C17121" s="3" t="s">
        <v>265</v>
      </c>
      <c r="D17121" s="3" t="s">
        <v>266</v>
      </c>
      <c r="E17121" s="3">
        <v>36</v>
      </c>
      <c r="F17121" s="3">
        <v>72</v>
      </c>
      <c r="G17121" s="3">
        <v>72</v>
      </c>
      <c r="H17121" s="3">
        <v>172392</v>
      </c>
      <c r="I17121" s="3">
        <v>0</v>
      </c>
      <c r="J17121" s="3">
        <v>0</v>
      </c>
      <c r="K17121" s="3">
        <v>0</v>
      </c>
      <c r="L17121" s="3">
        <v>0</v>
      </c>
      <c r="M17121" s="3">
        <v>0</v>
      </c>
      <c r="N17121" s="3">
        <v>0</v>
      </c>
      <c r="O17121" s="3">
        <v>0</v>
      </c>
      <c r="P17121" s="3" t="str">
        <f>B17121&amp;" | "&amp;C17121&amp;" | "&amp;D17121</f>
        <v>documentazione_amministrativa / registri | Stampa registro | Documento Principale</v>
      </c>
      <c r="Q17121" s="3" t="str">
        <f>VLOOKUP(P17121,'Classificazione UD'!A:B,2,FALSE)</f>
        <v>Amministrativo</v>
      </c>
    </row>
    <row r="17122" spans="1:17" ht="15" customHeight="1" x14ac:dyDescent="0.25">
      <c r="A17122" s="30">
        <v>2017</v>
      </c>
      <c r="B17122" s="3" t="s">
        <v>20</v>
      </c>
      <c r="C17122" s="3" t="s">
        <v>265</v>
      </c>
      <c r="D17122" s="3" t="s">
        <v>266</v>
      </c>
      <c r="E17122" s="3">
        <v>13</v>
      </c>
      <c r="F17122" s="3">
        <v>26</v>
      </c>
      <c r="G17122" s="3">
        <v>26</v>
      </c>
      <c r="H17122" s="3">
        <v>87134</v>
      </c>
      <c r="I17122" s="3">
        <v>0</v>
      </c>
      <c r="J17122" s="3">
        <v>0</v>
      </c>
      <c r="K17122" s="3">
        <v>0</v>
      </c>
      <c r="L17122" s="3">
        <v>0</v>
      </c>
      <c r="M17122" s="3">
        <v>0</v>
      </c>
      <c r="N17122" s="3">
        <v>0</v>
      </c>
      <c r="O17122" s="3">
        <v>0</v>
      </c>
      <c r="P17122" s="3" t="str">
        <f>B17122&amp;" | "&amp;C17122&amp;" | "&amp;D17122</f>
        <v>documentazione_amministrativa / registri | Stampa registro | Documento Principale</v>
      </c>
      <c r="Q17122" s="3" t="str">
        <f>VLOOKUP(P17122,'Classificazione UD'!A:B,2,FALSE)</f>
        <v>Amministrativo</v>
      </c>
    </row>
    <row r="17123" spans="1:17" ht="15" customHeight="1" x14ac:dyDescent="0.25">
      <c r="A17123" s="30">
        <v>2017</v>
      </c>
      <c r="B17123" s="3" t="s">
        <v>20</v>
      </c>
      <c r="C17123" s="3" t="s">
        <v>265</v>
      </c>
      <c r="D17123" s="3" t="s">
        <v>266</v>
      </c>
      <c r="E17123" s="3">
        <v>2</v>
      </c>
      <c r="F17123" s="3">
        <v>4</v>
      </c>
      <c r="G17123" s="3">
        <v>4</v>
      </c>
      <c r="H17123" s="3">
        <v>13944</v>
      </c>
      <c r="I17123" s="3">
        <v>0</v>
      </c>
      <c r="J17123" s="3">
        <v>0</v>
      </c>
      <c r="K17123" s="3">
        <v>0</v>
      </c>
      <c r="L17123" s="3">
        <v>0</v>
      </c>
      <c r="M17123" s="3">
        <v>0</v>
      </c>
      <c r="N17123" s="3">
        <v>0</v>
      </c>
      <c r="O17123" s="3">
        <v>0</v>
      </c>
      <c r="P17123" s="3" t="str">
        <f>B17123&amp;" | "&amp;C17123&amp;" | "&amp;D17123</f>
        <v>documentazione_amministrativa / registri | Stampa registro | Documento Principale</v>
      </c>
      <c r="Q17123" s="3" t="str">
        <f>VLOOKUP(P17123,'Classificazione UD'!A:B,2,FALSE)</f>
        <v>Amministrativo</v>
      </c>
    </row>
    <row r="17124" spans="1:17" ht="15" customHeight="1" x14ac:dyDescent="0.25">
      <c r="A17124" s="30">
        <v>2017</v>
      </c>
      <c r="B17124" s="3" t="s">
        <v>20</v>
      </c>
      <c r="C17124" s="3" t="s">
        <v>265</v>
      </c>
      <c r="D17124" s="3" t="s">
        <v>266</v>
      </c>
      <c r="E17124" s="3">
        <v>4</v>
      </c>
      <c r="F17124" s="3">
        <v>8</v>
      </c>
      <c r="G17124" s="3">
        <v>8</v>
      </c>
      <c r="H17124" s="3">
        <v>46894</v>
      </c>
      <c r="I17124" s="3">
        <v>0</v>
      </c>
      <c r="J17124" s="3">
        <v>0</v>
      </c>
      <c r="K17124" s="3">
        <v>0</v>
      </c>
      <c r="L17124" s="3">
        <v>0</v>
      </c>
      <c r="M17124" s="3">
        <v>0</v>
      </c>
      <c r="N17124" s="3">
        <v>0</v>
      </c>
      <c r="O17124" s="3">
        <v>0</v>
      </c>
      <c r="P17124" s="3" t="str">
        <f>B17124&amp;" | "&amp;C17124&amp;" | "&amp;D17124</f>
        <v>documentazione_amministrativa / registri | Stampa registro | Documento Principale</v>
      </c>
      <c r="Q17124" s="3" t="str">
        <f>VLOOKUP(P17124,'Classificazione UD'!A:B,2,FALSE)</f>
        <v>Amministrativo</v>
      </c>
    </row>
    <row r="17125" spans="1:17" ht="15" customHeight="1" x14ac:dyDescent="0.25">
      <c r="A17125" s="30">
        <v>2017</v>
      </c>
      <c r="B17125" s="3" t="s">
        <v>20</v>
      </c>
      <c r="C17125" s="3" t="s">
        <v>265</v>
      </c>
      <c r="D17125" s="3" t="s">
        <v>266</v>
      </c>
      <c r="E17125" s="3">
        <v>10</v>
      </c>
      <c r="F17125" s="3">
        <v>20</v>
      </c>
      <c r="G17125" s="3">
        <v>20</v>
      </c>
      <c r="H17125" s="3">
        <v>75573</v>
      </c>
      <c r="I17125" s="3">
        <v>0</v>
      </c>
      <c r="J17125" s="3">
        <v>0</v>
      </c>
      <c r="K17125" s="3">
        <v>0</v>
      </c>
      <c r="L17125" s="3">
        <v>0</v>
      </c>
      <c r="M17125" s="3">
        <v>0</v>
      </c>
      <c r="N17125" s="3">
        <v>0</v>
      </c>
      <c r="O17125" s="3">
        <v>0</v>
      </c>
      <c r="P17125" s="3" t="str">
        <f>B17125&amp;" | "&amp;C17125&amp;" | "&amp;D17125</f>
        <v>documentazione_amministrativa / registri | Stampa registro | Documento Principale</v>
      </c>
      <c r="Q17125" s="3" t="str">
        <f>VLOOKUP(P17125,'Classificazione UD'!A:B,2,FALSE)</f>
        <v>Amministrativo</v>
      </c>
    </row>
    <row r="17126" spans="1:17" ht="15" customHeight="1" x14ac:dyDescent="0.25">
      <c r="A17126" s="30">
        <v>2017</v>
      </c>
      <c r="B17126" s="3" t="s">
        <v>20</v>
      </c>
      <c r="C17126" s="3" t="s">
        <v>265</v>
      </c>
      <c r="D17126" s="3" t="s">
        <v>266</v>
      </c>
      <c r="E17126" s="3">
        <v>209</v>
      </c>
      <c r="F17126" s="3">
        <v>418</v>
      </c>
      <c r="G17126" s="3">
        <v>418</v>
      </c>
      <c r="H17126" s="3">
        <v>2787207</v>
      </c>
      <c r="I17126" s="3">
        <v>0</v>
      </c>
      <c r="J17126" s="3">
        <v>0</v>
      </c>
      <c r="K17126" s="3">
        <v>0</v>
      </c>
      <c r="L17126" s="3">
        <v>0</v>
      </c>
      <c r="M17126" s="3">
        <v>0</v>
      </c>
      <c r="N17126" s="3">
        <v>0</v>
      </c>
      <c r="O17126" s="3">
        <v>0</v>
      </c>
      <c r="P17126" s="3" t="str">
        <f>B17126&amp;" | "&amp;C17126&amp;" | "&amp;D17126</f>
        <v>documentazione_amministrativa / registri | Stampa registro | Documento Principale</v>
      </c>
      <c r="Q17126" s="3" t="str">
        <f>VLOOKUP(P17126,'Classificazione UD'!A:B,2,FALSE)</f>
        <v>Amministrativo</v>
      </c>
    </row>
    <row r="17127" spans="1:17" ht="15" customHeight="1" x14ac:dyDescent="0.25">
      <c r="A17127" s="30">
        <v>2017</v>
      </c>
      <c r="B17127" s="3" t="s">
        <v>17</v>
      </c>
      <c r="C17127" s="3" t="s">
        <v>27</v>
      </c>
      <c r="D17127" s="3" t="s">
        <v>264</v>
      </c>
      <c r="E17127" s="3">
        <v>159</v>
      </c>
      <c r="F17127" s="3">
        <v>696</v>
      </c>
      <c r="G17127" s="3">
        <v>696</v>
      </c>
      <c r="H17127" s="3">
        <v>34024669</v>
      </c>
      <c r="I17127" s="3">
        <v>0</v>
      </c>
      <c r="J17127" s="3">
        <v>0</v>
      </c>
      <c r="K17127" s="3">
        <v>0</v>
      </c>
      <c r="L17127" s="3">
        <v>0</v>
      </c>
      <c r="M17127" s="3">
        <v>0</v>
      </c>
      <c r="N17127" s="3">
        <v>0</v>
      </c>
      <c r="O17127" s="3">
        <v>0</v>
      </c>
      <c r="P17127" s="3" t="str">
        <f>B17127&amp;" | "&amp;C17127&amp;" | "&amp;D17127</f>
        <v>documentazione_amministrativa / documentazione_contabile | FATTURA PASSIVA | Fattura</v>
      </c>
      <c r="Q17127" s="3" t="str">
        <f>VLOOKUP(P17127,'Classificazione UD'!A:B,2,FALSE)</f>
        <v>Fiscale</v>
      </c>
    </row>
    <row r="17128" spans="1:17" ht="15" customHeight="1" x14ac:dyDescent="0.25">
      <c r="A17128" s="30">
        <v>2017</v>
      </c>
      <c r="B17128" s="3" t="s">
        <v>17</v>
      </c>
      <c r="C17128" s="3" t="s">
        <v>27</v>
      </c>
      <c r="D17128" s="3" t="s">
        <v>54</v>
      </c>
      <c r="E17128" s="3">
        <v>12</v>
      </c>
      <c r="F17128" s="3">
        <v>52</v>
      </c>
      <c r="G17128" s="3">
        <v>52</v>
      </c>
      <c r="H17128" s="3">
        <v>1326284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>
        <v>0</v>
      </c>
      <c r="O17128" s="3">
        <v>0</v>
      </c>
      <c r="P17128" s="3" t="str">
        <f>B17128&amp;" | "&amp;C17128&amp;" | "&amp;D17128</f>
        <v>documentazione_amministrativa / documentazione_contabile | FATTURA PASSIVA | Nota di credito</v>
      </c>
      <c r="Q17128" s="3" t="str">
        <f>VLOOKUP(P17128,'Classificazione UD'!A:B,2,FALSE)</f>
        <v>Fiscale</v>
      </c>
    </row>
    <row r="17129" spans="1:17" ht="15" customHeight="1" x14ac:dyDescent="0.25">
      <c r="A17129" s="30">
        <v>2017</v>
      </c>
      <c r="B17129" s="3" t="s">
        <v>23</v>
      </c>
      <c r="C17129" s="3" t="s">
        <v>269</v>
      </c>
      <c r="D17129" s="3" t="s">
        <v>266</v>
      </c>
      <c r="E17129" s="3">
        <v>262</v>
      </c>
      <c r="F17129" s="3">
        <v>1358</v>
      </c>
      <c r="G17129" s="3">
        <v>1358</v>
      </c>
      <c r="H17129" s="3">
        <v>183392582</v>
      </c>
      <c r="I17129" s="3">
        <v>0</v>
      </c>
      <c r="J17129" s="3">
        <v>0</v>
      </c>
      <c r="K17129" s="3">
        <v>0</v>
      </c>
      <c r="L17129" s="3">
        <v>0</v>
      </c>
      <c r="M17129" s="3">
        <v>0</v>
      </c>
      <c r="N17129" s="3">
        <v>0</v>
      </c>
      <c r="O17129" s="3">
        <v>0</v>
      </c>
      <c r="P17129" s="3" t="str">
        <f>B17129&amp;" | "&amp;C17129&amp;" | "&amp;D17129</f>
        <v>documentazione_amministrativa / altri_documenti | Documento Non Protocollato | Documento Principale</v>
      </c>
      <c r="Q17129" s="3" t="str">
        <f>VLOOKUP(P17129,'Classificazione UD'!A:B,2,FALSE)</f>
        <v>Amministrativo</v>
      </c>
    </row>
    <row r="17130" spans="1:17" ht="15" customHeight="1" x14ac:dyDescent="0.25">
      <c r="A17130" s="30">
        <v>2017</v>
      </c>
      <c r="B17130" s="3" t="s">
        <v>20</v>
      </c>
      <c r="C17130" s="3" t="s">
        <v>265</v>
      </c>
      <c r="D17130" s="3" t="s">
        <v>266</v>
      </c>
      <c r="E17130" s="3">
        <v>246</v>
      </c>
      <c r="F17130" s="3">
        <v>492</v>
      </c>
      <c r="G17130" s="3">
        <v>492</v>
      </c>
      <c r="H17130" s="3">
        <v>10655066</v>
      </c>
      <c r="I17130" s="3">
        <v>0</v>
      </c>
      <c r="J17130" s="3">
        <v>0</v>
      </c>
      <c r="K17130" s="3">
        <v>0</v>
      </c>
      <c r="L17130" s="3">
        <v>0</v>
      </c>
      <c r="M17130" s="3">
        <v>0</v>
      </c>
      <c r="N17130" s="3">
        <v>0</v>
      </c>
      <c r="O17130" s="3">
        <v>0</v>
      </c>
      <c r="P17130" s="3" t="str">
        <f>B17130&amp;" | "&amp;C17130&amp;" | "&amp;D17130</f>
        <v>documentazione_amministrativa / registri | Stampa registro | Documento Principale</v>
      </c>
      <c r="Q17130" s="3" t="str">
        <f>VLOOKUP(P17130,'Classificazione UD'!A:B,2,FALSE)</f>
        <v>Amministrativo</v>
      </c>
    </row>
    <row r="17131" spans="1:17" ht="15" customHeight="1" x14ac:dyDescent="0.25">
      <c r="A17131" s="30">
        <v>2017</v>
      </c>
      <c r="B17131" s="3" t="s">
        <v>20</v>
      </c>
      <c r="C17131" s="3" t="s">
        <v>265</v>
      </c>
      <c r="D17131" s="3" t="s">
        <v>266</v>
      </c>
      <c r="E17131" s="3">
        <v>72</v>
      </c>
      <c r="F17131" s="3">
        <v>144</v>
      </c>
      <c r="G17131" s="3">
        <v>144</v>
      </c>
      <c r="H17131" s="3">
        <v>365762</v>
      </c>
      <c r="I17131" s="3">
        <v>0</v>
      </c>
      <c r="J17131" s="3">
        <v>0</v>
      </c>
      <c r="K17131" s="3">
        <v>0</v>
      </c>
      <c r="L17131" s="3">
        <v>0</v>
      </c>
      <c r="M17131" s="3">
        <v>0</v>
      </c>
      <c r="N17131" s="3">
        <v>0</v>
      </c>
      <c r="O17131" s="3">
        <v>0</v>
      </c>
      <c r="P17131" s="3" t="str">
        <f>B17131&amp;" | "&amp;C17131&amp;" | "&amp;D17131</f>
        <v>documentazione_amministrativa / registri | Stampa registro | Documento Principale</v>
      </c>
      <c r="Q17131" s="3" t="str">
        <f>VLOOKUP(P17131,'Classificazione UD'!A:B,2,FALSE)</f>
        <v>Amministrativo</v>
      </c>
    </row>
    <row r="17132" spans="1:17" ht="15" customHeight="1" x14ac:dyDescent="0.25">
      <c r="A17132" s="30">
        <v>2017</v>
      </c>
      <c r="B17132" s="3" t="s">
        <v>20</v>
      </c>
      <c r="C17132" s="3" t="s">
        <v>265</v>
      </c>
      <c r="D17132" s="3" t="s">
        <v>266</v>
      </c>
      <c r="E17132" s="3">
        <v>10</v>
      </c>
      <c r="F17132" s="3">
        <v>20</v>
      </c>
      <c r="G17132" s="3">
        <v>20</v>
      </c>
      <c r="H17132" s="3">
        <v>51684</v>
      </c>
      <c r="I17132" s="3">
        <v>0</v>
      </c>
      <c r="J17132" s="3">
        <v>0</v>
      </c>
      <c r="K17132" s="3">
        <v>0</v>
      </c>
      <c r="L17132" s="3">
        <v>0</v>
      </c>
      <c r="M17132" s="3">
        <v>0</v>
      </c>
      <c r="N17132" s="3">
        <v>0</v>
      </c>
      <c r="O17132" s="3">
        <v>0</v>
      </c>
      <c r="P17132" s="3" t="str">
        <f>B17132&amp;" | "&amp;C17132&amp;" | "&amp;D17132</f>
        <v>documentazione_amministrativa / registri | Stampa registro | Documento Principale</v>
      </c>
      <c r="Q17132" s="3" t="str">
        <f>VLOOKUP(P17132,'Classificazione UD'!A:B,2,FALSE)</f>
        <v>Amministrativo</v>
      </c>
    </row>
    <row r="17133" spans="1:17" ht="15" customHeight="1" x14ac:dyDescent="0.25">
      <c r="A17133" s="30">
        <v>2017</v>
      </c>
      <c r="B17133" s="3" t="s">
        <v>20</v>
      </c>
      <c r="C17133" s="3" t="s">
        <v>265</v>
      </c>
      <c r="D17133" s="3" t="s">
        <v>266</v>
      </c>
      <c r="E17133" s="3">
        <v>246</v>
      </c>
      <c r="F17133" s="3">
        <v>492</v>
      </c>
      <c r="G17133" s="3">
        <v>492</v>
      </c>
      <c r="H17133" s="3">
        <v>4308036</v>
      </c>
      <c r="I17133" s="3">
        <v>0</v>
      </c>
      <c r="J17133" s="3">
        <v>0</v>
      </c>
      <c r="K17133" s="3">
        <v>0</v>
      </c>
      <c r="L17133" s="3">
        <v>0</v>
      </c>
      <c r="M17133" s="3">
        <v>0</v>
      </c>
      <c r="N17133" s="3">
        <v>0</v>
      </c>
      <c r="O17133" s="3">
        <v>0</v>
      </c>
      <c r="P17133" s="3" t="str">
        <f>B17133&amp;" | "&amp;C17133&amp;" | "&amp;D17133</f>
        <v>documentazione_amministrativa / registri | Stampa registro | Documento Principale</v>
      </c>
      <c r="Q17133" s="3" t="str">
        <f>VLOOKUP(P17133,'Classificazione UD'!A:B,2,FALSE)</f>
        <v>Amministrativo</v>
      </c>
    </row>
    <row r="17134" spans="1:17" ht="15" customHeight="1" x14ac:dyDescent="0.25">
      <c r="A17134" s="30">
        <v>2017</v>
      </c>
      <c r="B17134" s="3" t="s">
        <v>20</v>
      </c>
      <c r="C17134" s="3" t="s">
        <v>265</v>
      </c>
      <c r="D17134" s="3" t="s">
        <v>266</v>
      </c>
      <c r="E17134" s="3">
        <v>264</v>
      </c>
      <c r="F17134" s="3">
        <v>528</v>
      </c>
      <c r="G17134" s="3">
        <v>528</v>
      </c>
      <c r="H17134" s="3">
        <v>6514143</v>
      </c>
      <c r="I17134" s="3">
        <v>0</v>
      </c>
      <c r="J17134" s="3">
        <v>0</v>
      </c>
      <c r="K17134" s="3">
        <v>0</v>
      </c>
      <c r="L17134" s="3">
        <v>0</v>
      </c>
      <c r="M17134" s="3">
        <v>0</v>
      </c>
      <c r="N17134" s="3">
        <v>0</v>
      </c>
      <c r="O17134" s="3">
        <v>0</v>
      </c>
      <c r="P17134" s="3" t="str">
        <f>B17134&amp;" | "&amp;C17134&amp;" | "&amp;D17134</f>
        <v>documentazione_amministrativa / registri | Stampa registro | Documento Principale</v>
      </c>
      <c r="Q17134" s="3" t="str">
        <f>VLOOKUP(P17134,'Classificazione UD'!A:B,2,FALSE)</f>
        <v>Amministrativo</v>
      </c>
    </row>
    <row r="17135" spans="1:17" ht="15" customHeight="1" x14ac:dyDescent="0.25">
      <c r="A17135" s="30">
        <v>2017</v>
      </c>
      <c r="B17135" s="3" t="s">
        <v>17</v>
      </c>
      <c r="C17135" s="3" t="s">
        <v>27</v>
      </c>
      <c r="D17135" s="3" t="s">
        <v>264</v>
      </c>
      <c r="E17135" s="3">
        <v>113</v>
      </c>
      <c r="F17135" s="3">
        <v>508</v>
      </c>
      <c r="G17135" s="3">
        <v>508</v>
      </c>
      <c r="H17135" s="3">
        <v>25765124</v>
      </c>
      <c r="I17135" s="3">
        <v>0</v>
      </c>
      <c r="J17135" s="3">
        <v>0</v>
      </c>
      <c r="K17135" s="3">
        <v>0</v>
      </c>
      <c r="L17135" s="3">
        <v>0</v>
      </c>
      <c r="M17135" s="3">
        <v>0</v>
      </c>
      <c r="N17135" s="3">
        <v>0</v>
      </c>
      <c r="O17135" s="3">
        <v>0</v>
      </c>
      <c r="P17135" s="3" t="str">
        <f>B17135&amp;" | "&amp;C17135&amp;" | "&amp;D17135</f>
        <v>documentazione_amministrativa / documentazione_contabile | FATTURA PASSIVA | Fattura</v>
      </c>
      <c r="Q17135" s="3" t="str">
        <f>VLOOKUP(P17135,'Classificazione UD'!A:B,2,FALSE)</f>
        <v>Fiscale</v>
      </c>
    </row>
    <row r="17136" spans="1:17" ht="15" customHeight="1" x14ac:dyDescent="0.25">
      <c r="A17136" s="30">
        <v>2017</v>
      </c>
      <c r="B17136" s="3" t="s">
        <v>17</v>
      </c>
      <c r="C17136" s="3" t="s">
        <v>27</v>
      </c>
      <c r="D17136" s="3" t="s">
        <v>54</v>
      </c>
      <c r="E17136" s="3">
        <v>6</v>
      </c>
      <c r="F17136" s="3">
        <v>26</v>
      </c>
      <c r="G17136" s="3">
        <v>26</v>
      </c>
      <c r="H17136" s="3">
        <v>476345</v>
      </c>
      <c r="I17136" s="3">
        <v>0</v>
      </c>
      <c r="J17136" s="3">
        <v>0</v>
      </c>
      <c r="K17136" s="3">
        <v>0</v>
      </c>
      <c r="L17136" s="3">
        <v>0</v>
      </c>
      <c r="M17136" s="3">
        <v>0</v>
      </c>
      <c r="N17136" s="3">
        <v>0</v>
      </c>
      <c r="O17136" s="3">
        <v>0</v>
      </c>
      <c r="P17136" s="3" t="str">
        <f>B17136&amp;" | "&amp;C17136&amp;" | "&amp;D17136</f>
        <v>documentazione_amministrativa / documentazione_contabile | FATTURA PASSIVA | Nota di credito</v>
      </c>
      <c r="Q17136" s="3" t="str">
        <f>VLOOKUP(P17136,'Classificazione UD'!A:B,2,FALSE)</f>
        <v>Fiscale</v>
      </c>
    </row>
    <row r="17137" spans="1:17" ht="15" customHeight="1" x14ac:dyDescent="0.25">
      <c r="A17137" s="30">
        <v>2017</v>
      </c>
      <c r="B17137" s="3" t="s">
        <v>20</v>
      </c>
      <c r="C17137" s="3" t="s">
        <v>265</v>
      </c>
      <c r="D17137" s="3" t="s">
        <v>266</v>
      </c>
      <c r="E17137" s="3">
        <v>326</v>
      </c>
      <c r="F17137" s="3">
        <v>652</v>
      </c>
      <c r="G17137" s="3">
        <v>652</v>
      </c>
      <c r="H17137" s="3">
        <v>8877851</v>
      </c>
      <c r="I17137" s="3">
        <v>0</v>
      </c>
      <c r="J17137" s="3">
        <v>0</v>
      </c>
      <c r="K17137" s="3">
        <v>0</v>
      </c>
      <c r="L17137" s="3">
        <v>0</v>
      </c>
      <c r="M17137" s="3">
        <v>0</v>
      </c>
      <c r="N17137" s="3">
        <v>0</v>
      </c>
      <c r="O17137" s="3">
        <v>0</v>
      </c>
      <c r="P17137" s="3" t="str">
        <f>B17137&amp;" | "&amp;C17137&amp;" | "&amp;D17137</f>
        <v>documentazione_amministrativa / registri | Stampa registro | Documento Principale</v>
      </c>
      <c r="Q17137" s="3" t="str">
        <f>VLOOKUP(P17137,'Classificazione UD'!A:B,2,FALSE)</f>
        <v>Amministrativo</v>
      </c>
    </row>
    <row r="17138" spans="1:17" ht="15" customHeight="1" x14ac:dyDescent="0.25">
      <c r="A17138" s="30">
        <v>2017</v>
      </c>
      <c r="B17138" s="3" t="s">
        <v>20</v>
      </c>
      <c r="C17138" s="3" t="s">
        <v>265</v>
      </c>
      <c r="D17138" s="3" t="s">
        <v>266</v>
      </c>
      <c r="E17138" s="3">
        <v>222</v>
      </c>
      <c r="F17138" s="3">
        <v>444</v>
      </c>
      <c r="G17138" s="3">
        <v>444</v>
      </c>
      <c r="H17138" s="3">
        <v>2676214</v>
      </c>
      <c r="I17138" s="3">
        <v>0</v>
      </c>
      <c r="J17138" s="3">
        <v>0</v>
      </c>
      <c r="K17138" s="3">
        <v>0</v>
      </c>
      <c r="L17138" s="3">
        <v>0</v>
      </c>
      <c r="M17138" s="3">
        <v>0</v>
      </c>
      <c r="N17138" s="3">
        <v>0</v>
      </c>
      <c r="O17138" s="3">
        <v>0</v>
      </c>
      <c r="P17138" s="3" t="str">
        <f>B17138&amp;" | "&amp;C17138&amp;" | "&amp;D17138</f>
        <v>documentazione_amministrativa / registri | Stampa registro | Documento Principale</v>
      </c>
      <c r="Q17138" s="3" t="str">
        <f>VLOOKUP(P17138,'Classificazione UD'!A:B,2,FALSE)</f>
        <v>Amministrativo</v>
      </c>
    </row>
    <row r="17139" spans="1:17" ht="15" customHeight="1" x14ac:dyDescent="0.25">
      <c r="A17139" s="30">
        <v>2017</v>
      </c>
      <c r="B17139" s="3" t="s">
        <v>20</v>
      </c>
      <c r="C17139" s="3" t="s">
        <v>265</v>
      </c>
      <c r="D17139" s="3" t="s">
        <v>266</v>
      </c>
      <c r="E17139" s="3">
        <v>2</v>
      </c>
      <c r="F17139" s="3">
        <v>4</v>
      </c>
      <c r="G17139" s="3">
        <v>4</v>
      </c>
      <c r="H17139" s="3">
        <v>9096</v>
      </c>
      <c r="I17139" s="3">
        <v>0</v>
      </c>
      <c r="J17139" s="3">
        <v>0</v>
      </c>
      <c r="K17139" s="3">
        <v>0</v>
      </c>
      <c r="L17139" s="3">
        <v>0</v>
      </c>
      <c r="M17139" s="3">
        <v>0</v>
      </c>
      <c r="N17139" s="3">
        <v>0</v>
      </c>
      <c r="O17139" s="3">
        <v>0</v>
      </c>
      <c r="P17139" s="3" t="str">
        <f>B17139&amp;" | "&amp;C17139&amp;" | "&amp;D17139</f>
        <v>documentazione_amministrativa / registri | Stampa registro | Documento Principale</v>
      </c>
      <c r="Q17139" s="3" t="str">
        <f>VLOOKUP(P17139,'Classificazione UD'!A:B,2,FALSE)</f>
        <v>Amministrativo</v>
      </c>
    </row>
    <row r="17140" spans="1:17" ht="15" customHeight="1" x14ac:dyDescent="0.25">
      <c r="A17140" s="30">
        <v>2017</v>
      </c>
      <c r="B17140" s="3" t="s">
        <v>20</v>
      </c>
      <c r="C17140" s="3" t="s">
        <v>265</v>
      </c>
      <c r="D17140" s="3" t="s">
        <v>266</v>
      </c>
      <c r="E17140" s="3">
        <v>51</v>
      </c>
      <c r="F17140" s="3">
        <v>102</v>
      </c>
      <c r="G17140" s="3">
        <v>102</v>
      </c>
      <c r="H17140" s="3">
        <v>257746</v>
      </c>
      <c r="I17140" s="3">
        <v>0</v>
      </c>
      <c r="J17140" s="3">
        <v>0</v>
      </c>
      <c r="K17140" s="3">
        <v>0</v>
      </c>
      <c r="L17140" s="3">
        <v>0</v>
      </c>
      <c r="M17140" s="3">
        <v>0</v>
      </c>
      <c r="N17140" s="3">
        <v>0</v>
      </c>
      <c r="O17140" s="3">
        <v>0</v>
      </c>
      <c r="P17140" s="3" t="str">
        <f>B17140&amp;" | "&amp;C17140&amp;" | "&amp;D17140</f>
        <v>documentazione_amministrativa / registri | Stampa registro | Documento Principale</v>
      </c>
      <c r="Q17140" s="3" t="str">
        <f>VLOOKUP(P17140,'Classificazione UD'!A:B,2,FALSE)</f>
        <v>Amministrativo</v>
      </c>
    </row>
    <row r="17141" spans="1:17" ht="15" customHeight="1" x14ac:dyDescent="0.25">
      <c r="A17141" s="30">
        <v>2017</v>
      </c>
      <c r="B17141" s="3" t="s">
        <v>20</v>
      </c>
      <c r="C17141" s="3" t="s">
        <v>265</v>
      </c>
      <c r="D17141" s="3" t="s">
        <v>266</v>
      </c>
      <c r="E17141" s="3">
        <v>2</v>
      </c>
      <c r="F17141" s="3">
        <v>4</v>
      </c>
      <c r="G17141" s="3">
        <v>4</v>
      </c>
      <c r="H17141" s="3">
        <v>9926</v>
      </c>
      <c r="I17141" s="3">
        <v>0</v>
      </c>
      <c r="J17141" s="3">
        <v>0</v>
      </c>
      <c r="K17141" s="3">
        <v>0</v>
      </c>
      <c r="L17141" s="3">
        <v>0</v>
      </c>
      <c r="M17141" s="3">
        <v>0</v>
      </c>
      <c r="N17141" s="3">
        <v>0</v>
      </c>
      <c r="O17141" s="3">
        <v>0</v>
      </c>
      <c r="P17141" s="3" t="str">
        <f>B17141&amp;" | "&amp;C17141&amp;" | "&amp;D17141</f>
        <v>documentazione_amministrativa / registri | Stampa registro | Documento Principale</v>
      </c>
      <c r="Q17141" s="3" t="str">
        <f>VLOOKUP(P17141,'Classificazione UD'!A:B,2,FALSE)</f>
        <v>Amministrativo</v>
      </c>
    </row>
    <row r="17142" spans="1:17" ht="15" customHeight="1" x14ac:dyDescent="0.25">
      <c r="A17142" s="30">
        <v>2017</v>
      </c>
      <c r="B17142" s="3" t="s">
        <v>17</v>
      </c>
      <c r="C17142" s="3" t="s">
        <v>27</v>
      </c>
      <c r="D17142" s="3" t="s">
        <v>264</v>
      </c>
      <c r="E17142" s="3">
        <v>75</v>
      </c>
      <c r="F17142" s="3">
        <v>346</v>
      </c>
      <c r="G17142" s="3">
        <v>346</v>
      </c>
      <c r="H17142" s="3">
        <v>29667870</v>
      </c>
      <c r="I17142" s="3">
        <v>0</v>
      </c>
      <c r="J17142" s="3">
        <v>0</v>
      </c>
      <c r="K17142" s="3">
        <v>0</v>
      </c>
      <c r="L17142" s="3">
        <v>0</v>
      </c>
      <c r="M17142" s="3">
        <v>0</v>
      </c>
      <c r="N17142" s="3">
        <v>0</v>
      </c>
      <c r="O17142" s="3">
        <v>0</v>
      </c>
      <c r="P17142" s="3" t="str">
        <f>B17142&amp;" | "&amp;C17142&amp;" | "&amp;D17142</f>
        <v>documentazione_amministrativa / documentazione_contabile | FATTURA PASSIVA | Fattura</v>
      </c>
      <c r="Q17142" s="3" t="str">
        <f>VLOOKUP(P17142,'Classificazione UD'!A:B,2,FALSE)</f>
        <v>Fiscale</v>
      </c>
    </row>
    <row r="17143" spans="1:17" ht="15" customHeight="1" x14ac:dyDescent="0.25">
      <c r="A17143" s="30">
        <v>2017</v>
      </c>
      <c r="B17143" s="3" t="s">
        <v>17</v>
      </c>
      <c r="C17143" s="3" t="s">
        <v>27</v>
      </c>
      <c r="D17143" s="3" t="s">
        <v>54</v>
      </c>
      <c r="E17143" s="3">
        <v>3</v>
      </c>
      <c r="F17143" s="3">
        <v>12</v>
      </c>
      <c r="G17143" s="3">
        <v>12</v>
      </c>
      <c r="H17143" s="3">
        <v>185681</v>
      </c>
      <c r="I17143" s="3">
        <v>0</v>
      </c>
      <c r="J17143" s="3">
        <v>0</v>
      </c>
      <c r="K17143" s="3">
        <v>0</v>
      </c>
      <c r="L17143" s="3">
        <v>0</v>
      </c>
      <c r="M17143" s="3">
        <v>0</v>
      </c>
      <c r="N17143" s="3">
        <v>0</v>
      </c>
      <c r="O17143" s="3">
        <v>0</v>
      </c>
      <c r="P17143" s="3" t="str">
        <f>B17143&amp;" | "&amp;C17143&amp;" | "&amp;D17143</f>
        <v>documentazione_amministrativa / documentazione_contabile | FATTURA PASSIVA | Nota di credito</v>
      </c>
      <c r="Q17143" s="3" t="str">
        <f>VLOOKUP(P17143,'Classificazione UD'!A:B,2,FALSE)</f>
        <v>Fiscale</v>
      </c>
    </row>
    <row r="17144" spans="1:17" ht="15" customHeight="1" x14ac:dyDescent="0.25">
      <c r="A17144" s="30">
        <v>2017</v>
      </c>
      <c r="B17144" s="3" t="s">
        <v>20</v>
      </c>
      <c r="C17144" s="3" t="s">
        <v>265</v>
      </c>
      <c r="D17144" s="3" t="s">
        <v>266</v>
      </c>
      <c r="E17144" s="3">
        <v>250</v>
      </c>
      <c r="F17144" s="3">
        <v>500</v>
      </c>
      <c r="G17144" s="3">
        <v>500</v>
      </c>
      <c r="H17144" s="3">
        <v>5676963</v>
      </c>
      <c r="I17144" s="3">
        <v>0</v>
      </c>
      <c r="J17144" s="3">
        <v>0</v>
      </c>
      <c r="K17144" s="3">
        <v>0</v>
      </c>
      <c r="L17144" s="3">
        <v>0</v>
      </c>
      <c r="M17144" s="3">
        <v>0</v>
      </c>
      <c r="N17144" s="3">
        <v>0</v>
      </c>
      <c r="O17144" s="3">
        <v>0</v>
      </c>
      <c r="P17144" s="3" t="str">
        <f>B17144&amp;" | "&amp;C17144&amp;" | "&amp;D17144</f>
        <v>documentazione_amministrativa / registri | Stampa registro | Documento Principale</v>
      </c>
      <c r="Q17144" s="3" t="str">
        <f>VLOOKUP(P17144,'Classificazione UD'!A:B,2,FALSE)</f>
        <v>Amministrativo</v>
      </c>
    </row>
    <row r="17145" spans="1:17" ht="15" customHeight="1" x14ac:dyDescent="0.25">
      <c r="A17145" s="30">
        <v>2017</v>
      </c>
      <c r="B17145" s="3" t="s">
        <v>20</v>
      </c>
      <c r="C17145" s="3" t="s">
        <v>265</v>
      </c>
      <c r="D17145" s="3" t="s">
        <v>266</v>
      </c>
      <c r="E17145" s="3">
        <v>4</v>
      </c>
      <c r="F17145" s="3">
        <v>8</v>
      </c>
      <c r="G17145" s="3">
        <v>8</v>
      </c>
      <c r="H17145" s="3">
        <v>37633</v>
      </c>
      <c r="I17145" s="3">
        <v>0</v>
      </c>
      <c r="J17145" s="3">
        <v>0</v>
      </c>
      <c r="K17145" s="3">
        <v>0</v>
      </c>
      <c r="L17145" s="3">
        <v>0</v>
      </c>
      <c r="M17145" s="3">
        <v>0</v>
      </c>
      <c r="N17145" s="3">
        <v>0</v>
      </c>
      <c r="O17145" s="3">
        <v>0</v>
      </c>
      <c r="P17145" s="3" t="str">
        <f>B17145&amp;" | "&amp;C17145&amp;" | "&amp;D17145</f>
        <v>documentazione_amministrativa / registri | Stampa registro | Documento Principale</v>
      </c>
      <c r="Q17145" s="3" t="str">
        <f>VLOOKUP(P17145,'Classificazione UD'!A:B,2,FALSE)</f>
        <v>Amministrativo</v>
      </c>
    </row>
    <row r="17146" spans="1:17" ht="15" customHeight="1" x14ac:dyDescent="0.25">
      <c r="A17146" s="30">
        <v>2017</v>
      </c>
      <c r="B17146" s="3" t="s">
        <v>20</v>
      </c>
      <c r="C17146" s="3" t="s">
        <v>265</v>
      </c>
      <c r="D17146" s="3" t="s">
        <v>266</v>
      </c>
      <c r="E17146" s="3">
        <v>6</v>
      </c>
      <c r="F17146" s="3">
        <v>12</v>
      </c>
      <c r="G17146" s="3">
        <v>12</v>
      </c>
      <c r="H17146" s="3">
        <v>28556</v>
      </c>
      <c r="I17146" s="3">
        <v>0</v>
      </c>
      <c r="J17146" s="3">
        <v>0</v>
      </c>
      <c r="K17146" s="3">
        <v>0</v>
      </c>
      <c r="L17146" s="3">
        <v>0</v>
      </c>
      <c r="M17146" s="3">
        <v>0</v>
      </c>
      <c r="N17146" s="3">
        <v>0</v>
      </c>
      <c r="O17146" s="3">
        <v>0</v>
      </c>
      <c r="P17146" s="3" t="str">
        <f>B17146&amp;" | "&amp;C17146&amp;" | "&amp;D17146</f>
        <v>documentazione_amministrativa / registri | Stampa registro | Documento Principale</v>
      </c>
      <c r="Q17146" s="3" t="str">
        <f>VLOOKUP(P17146,'Classificazione UD'!A:B,2,FALSE)</f>
        <v>Amministrativo</v>
      </c>
    </row>
    <row r="17147" spans="1:17" ht="15" customHeight="1" x14ac:dyDescent="0.25">
      <c r="A17147" s="30">
        <v>2017</v>
      </c>
      <c r="B17147" s="3" t="s">
        <v>20</v>
      </c>
      <c r="C17147" s="3" t="s">
        <v>265</v>
      </c>
      <c r="D17147" s="3" t="s">
        <v>266</v>
      </c>
      <c r="E17147" s="3">
        <v>193</v>
      </c>
      <c r="F17147" s="3">
        <v>386</v>
      </c>
      <c r="G17147" s="3">
        <v>386</v>
      </c>
      <c r="H17147" s="3">
        <v>2156823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>
        <v>0</v>
      </c>
      <c r="O17147" s="3">
        <v>0</v>
      </c>
      <c r="P17147" s="3" t="str">
        <f>B17147&amp;" | "&amp;C17147&amp;" | "&amp;D17147</f>
        <v>documentazione_amministrativa / registri | Stampa registro | Documento Principale</v>
      </c>
      <c r="Q17147" s="3" t="str">
        <f>VLOOKUP(P17147,'Classificazione UD'!A:B,2,FALSE)</f>
        <v>Amministrativo</v>
      </c>
    </row>
    <row r="17148" spans="1:17" ht="15" customHeight="1" x14ac:dyDescent="0.25">
      <c r="A17148" s="30">
        <v>2017</v>
      </c>
      <c r="B17148" s="3" t="s">
        <v>17</v>
      </c>
      <c r="C17148" s="3" t="s">
        <v>27</v>
      </c>
      <c r="D17148" s="3" t="s">
        <v>264</v>
      </c>
      <c r="E17148" s="3">
        <v>47</v>
      </c>
      <c r="F17148" s="3">
        <v>206</v>
      </c>
      <c r="G17148" s="3">
        <v>206</v>
      </c>
      <c r="H17148" s="3">
        <v>9205183</v>
      </c>
      <c r="I17148" s="3">
        <v>0</v>
      </c>
      <c r="J17148" s="3">
        <v>0</v>
      </c>
      <c r="K17148" s="3">
        <v>0</v>
      </c>
      <c r="L17148" s="3">
        <v>0</v>
      </c>
      <c r="M17148" s="3">
        <v>0</v>
      </c>
      <c r="N17148" s="3">
        <v>0</v>
      </c>
      <c r="O17148" s="3">
        <v>0</v>
      </c>
      <c r="P17148" s="3" t="str">
        <f>B17148&amp;" | "&amp;C17148&amp;" | "&amp;D17148</f>
        <v>documentazione_amministrativa / documentazione_contabile | FATTURA PASSIVA | Fattura</v>
      </c>
      <c r="Q17148" s="3" t="str">
        <f>VLOOKUP(P17148,'Classificazione UD'!A:B,2,FALSE)</f>
        <v>Fiscale</v>
      </c>
    </row>
    <row r="17149" spans="1:17" ht="15" customHeight="1" x14ac:dyDescent="0.25">
      <c r="A17149" s="30">
        <v>2017</v>
      </c>
      <c r="B17149" s="3" t="s">
        <v>20</v>
      </c>
      <c r="C17149" s="3" t="s">
        <v>265</v>
      </c>
      <c r="D17149" s="3" t="s">
        <v>266</v>
      </c>
      <c r="E17149" s="3">
        <v>247</v>
      </c>
      <c r="F17149" s="3">
        <v>494</v>
      </c>
      <c r="G17149" s="3">
        <v>494</v>
      </c>
      <c r="H17149" s="3">
        <v>5957365</v>
      </c>
      <c r="I17149" s="3">
        <v>0</v>
      </c>
      <c r="J17149" s="3">
        <v>0</v>
      </c>
      <c r="K17149" s="3">
        <v>0</v>
      </c>
      <c r="L17149" s="3">
        <v>0</v>
      </c>
      <c r="M17149" s="3">
        <v>0</v>
      </c>
      <c r="N17149" s="3">
        <v>0</v>
      </c>
      <c r="O17149" s="3">
        <v>0</v>
      </c>
      <c r="P17149" s="3" t="str">
        <f>B17149&amp;" | "&amp;C17149&amp;" | "&amp;D17149</f>
        <v>documentazione_amministrativa / registri | Stampa registro | Documento Principale</v>
      </c>
      <c r="Q17149" s="3" t="str">
        <f>VLOOKUP(P17149,'Classificazione UD'!A:B,2,FALSE)</f>
        <v>Amministrativo</v>
      </c>
    </row>
    <row r="17150" spans="1:17" ht="15" customHeight="1" x14ac:dyDescent="0.25">
      <c r="A17150" s="30">
        <v>2017</v>
      </c>
      <c r="B17150" s="3" t="s">
        <v>20</v>
      </c>
      <c r="C17150" s="3" t="s">
        <v>265</v>
      </c>
      <c r="D17150" s="3" t="s">
        <v>266</v>
      </c>
      <c r="E17150" s="3">
        <v>20</v>
      </c>
      <c r="F17150" s="3">
        <v>40</v>
      </c>
      <c r="G17150" s="3">
        <v>40</v>
      </c>
      <c r="H17150" s="3">
        <v>105180</v>
      </c>
      <c r="I17150" s="3">
        <v>0</v>
      </c>
      <c r="J17150" s="3">
        <v>0</v>
      </c>
      <c r="K17150" s="3">
        <v>0</v>
      </c>
      <c r="L17150" s="3">
        <v>0</v>
      </c>
      <c r="M17150" s="3">
        <v>0</v>
      </c>
      <c r="N17150" s="3">
        <v>0</v>
      </c>
      <c r="O17150" s="3">
        <v>0</v>
      </c>
      <c r="P17150" s="3" t="str">
        <f>B17150&amp;" | "&amp;C17150&amp;" | "&amp;D17150</f>
        <v>documentazione_amministrativa / registri | Stampa registro | Documento Principale</v>
      </c>
      <c r="Q17150" s="3" t="str">
        <f>VLOOKUP(P17150,'Classificazione UD'!A:B,2,FALSE)</f>
        <v>Amministrativo</v>
      </c>
    </row>
    <row r="17151" spans="1:17" ht="15" customHeight="1" x14ac:dyDescent="0.25">
      <c r="A17151" s="30">
        <v>2017</v>
      </c>
      <c r="B17151" s="3" t="s">
        <v>20</v>
      </c>
      <c r="C17151" s="3" t="s">
        <v>265</v>
      </c>
      <c r="D17151" s="3" t="s">
        <v>266</v>
      </c>
      <c r="E17151" s="3">
        <v>2</v>
      </c>
      <c r="F17151" s="3">
        <v>4</v>
      </c>
      <c r="G17151" s="3">
        <v>4</v>
      </c>
      <c r="H17151" s="3">
        <v>9626</v>
      </c>
      <c r="I17151" s="3">
        <v>0</v>
      </c>
      <c r="J17151" s="3">
        <v>0</v>
      </c>
      <c r="K17151" s="3">
        <v>0</v>
      </c>
      <c r="L17151" s="3">
        <v>0</v>
      </c>
      <c r="M17151" s="3">
        <v>0</v>
      </c>
      <c r="N17151" s="3">
        <v>0</v>
      </c>
      <c r="O17151" s="3">
        <v>0</v>
      </c>
      <c r="P17151" s="3" t="str">
        <f>B17151&amp;" | "&amp;C17151&amp;" | "&amp;D17151</f>
        <v>documentazione_amministrativa / registri | Stampa registro | Documento Principale</v>
      </c>
      <c r="Q17151" s="3" t="str">
        <f>VLOOKUP(P17151,'Classificazione UD'!A:B,2,FALSE)</f>
        <v>Amministrativo</v>
      </c>
    </row>
    <row r="17152" spans="1:17" ht="15" customHeight="1" x14ac:dyDescent="0.25">
      <c r="A17152" s="30">
        <v>2017</v>
      </c>
      <c r="B17152" s="3" t="s">
        <v>20</v>
      </c>
      <c r="C17152" s="3" t="s">
        <v>265</v>
      </c>
      <c r="D17152" s="3" t="s">
        <v>266</v>
      </c>
      <c r="E17152" s="3">
        <v>173</v>
      </c>
      <c r="F17152" s="3">
        <v>346</v>
      </c>
      <c r="G17152" s="3">
        <v>346</v>
      </c>
      <c r="H17152" s="3">
        <v>1582406</v>
      </c>
      <c r="I17152" s="3">
        <v>0</v>
      </c>
      <c r="J17152" s="3">
        <v>0</v>
      </c>
      <c r="K17152" s="3">
        <v>0</v>
      </c>
      <c r="L17152" s="3">
        <v>0</v>
      </c>
      <c r="M17152" s="3">
        <v>0</v>
      </c>
      <c r="N17152" s="3">
        <v>0</v>
      </c>
      <c r="O17152" s="3">
        <v>0</v>
      </c>
      <c r="P17152" s="3" t="str">
        <f>B17152&amp;" | "&amp;C17152&amp;" | "&amp;D17152</f>
        <v>documentazione_amministrativa / registri | Stampa registro | Documento Principale</v>
      </c>
      <c r="Q17152" s="3" t="str">
        <f>VLOOKUP(P17152,'Classificazione UD'!A:B,2,FALSE)</f>
        <v>Amministrativo</v>
      </c>
    </row>
    <row r="17153" spans="1:17" ht="15" customHeight="1" x14ac:dyDescent="0.25">
      <c r="A17153" s="30">
        <v>2017</v>
      </c>
      <c r="B17153" s="3" t="s">
        <v>17</v>
      </c>
      <c r="C17153" s="3" t="s">
        <v>27</v>
      </c>
      <c r="D17153" s="3" t="s">
        <v>264</v>
      </c>
      <c r="E17153" s="3">
        <v>91</v>
      </c>
      <c r="F17153" s="3">
        <v>411</v>
      </c>
      <c r="G17153" s="3">
        <v>411</v>
      </c>
      <c r="H17153" s="3">
        <v>23977274</v>
      </c>
      <c r="I17153" s="3">
        <v>0</v>
      </c>
      <c r="J17153" s="3">
        <v>0</v>
      </c>
      <c r="K17153" s="3">
        <v>0</v>
      </c>
      <c r="L17153" s="3">
        <v>0</v>
      </c>
      <c r="M17153" s="3">
        <v>0</v>
      </c>
      <c r="N17153" s="3">
        <v>0</v>
      </c>
      <c r="O17153" s="3">
        <v>0</v>
      </c>
      <c r="P17153" s="3" t="str">
        <f>B17153&amp;" | "&amp;C17153&amp;" | "&amp;D17153</f>
        <v>documentazione_amministrativa / documentazione_contabile | FATTURA PASSIVA | Fattura</v>
      </c>
      <c r="Q17153" s="3" t="str">
        <f>VLOOKUP(P17153,'Classificazione UD'!A:B,2,FALSE)</f>
        <v>Fiscale</v>
      </c>
    </row>
    <row r="17154" spans="1:17" ht="15" customHeight="1" x14ac:dyDescent="0.25">
      <c r="A17154" s="30">
        <v>2017</v>
      </c>
      <c r="B17154" s="3" t="s">
        <v>20</v>
      </c>
      <c r="C17154" s="3" t="s">
        <v>265</v>
      </c>
      <c r="D17154" s="3" t="s">
        <v>266</v>
      </c>
      <c r="E17154" s="3">
        <v>246</v>
      </c>
      <c r="F17154" s="3">
        <v>492</v>
      </c>
      <c r="G17154" s="3">
        <v>492</v>
      </c>
      <c r="H17154" s="3">
        <v>6190035</v>
      </c>
      <c r="I17154" s="3">
        <v>0</v>
      </c>
      <c r="J17154" s="3">
        <v>0</v>
      </c>
      <c r="K17154" s="3">
        <v>0</v>
      </c>
      <c r="L17154" s="3">
        <v>0</v>
      </c>
      <c r="M17154" s="3">
        <v>0</v>
      </c>
      <c r="N17154" s="3">
        <v>0</v>
      </c>
      <c r="O17154" s="3">
        <v>0</v>
      </c>
      <c r="P17154" s="3" t="str">
        <f>B17154&amp;" | "&amp;C17154&amp;" | "&amp;D17154</f>
        <v>documentazione_amministrativa / registri | Stampa registro | Documento Principale</v>
      </c>
      <c r="Q17154" s="3" t="str">
        <f>VLOOKUP(P17154,'Classificazione UD'!A:B,2,FALSE)</f>
        <v>Amministrativo</v>
      </c>
    </row>
    <row r="17155" spans="1:17" ht="15" customHeight="1" x14ac:dyDescent="0.25">
      <c r="A17155" s="30">
        <v>2017</v>
      </c>
      <c r="B17155" s="3" t="s">
        <v>20</v>
      </c>
      <c r="C17155" s="3" t="s">
        <v>265</v>
      </c>
      <c r="D17155" s="3" t="s">
        <v>266</v>
      </c>
      <c r="E17155" s="3">
        <v>196</v>
      </c>
      <c r="F17155" s="3">
        <v>392</v>
      </c>
      <c r="G17155" s="3">
        <v>392</v>
      </c>
      <c r="H17155" s="3">
        <v>2347020</v>
      </c>
      <c r="I17155" s="3">
        <v>0</v>
      </c>
      <c r="J17155" s="3">
        <v>0</v>
      </c>
      <c r="K17155" s="3">
        <v>0</v>
      </c>
      <c r="L17155" s="3">
        <v>0</v>
      </c>
      <c r="M17155" s="3">
        <v>0</v>
      </c>
      <c r="N17155" s="3">
        <v>0</v>
      </c>
      <c r="O17155" s="3">
        <v>0</v>
      </c>
      <c r="P17155" s="3" t="str">
        <f>B17155&amp;" | "&amp;C17155&amp;" | "&amp;D17155</f>
        <v>documentazione_amministrativa / registri | Stampa registro | Documento Principale</v>
      </c>
      <c r="Q17155" s="3" t="str">
        <f>VLOOKUP(P17155,'Classificazione UD'!A:B,2,FALSE)</f>
        <v>Amministrativo</v>
      </c>
    </row>
    <row r="17156" spans="1:17" ht="15" customHeight="1" x14ac:dyDescent="0.25">
      <c r="A17156" s="30">
        <v>2017</v>
      </c>
      <c r="B17156" s="3" t="s">
        <v>17</v>
      </c>
      <c r="C17156" s="3" t="s">
        <v>27</v>
      </c>
      <c r="D17156" s="3" t="s">
        <v>264</v>
      </c>
      <c r="E17156" s="3">
        <v>77</v>
      </c>
      <c r="F17156" s="3">
        <v>351</v>
      </c>
      <c r="G17156" s="3">
        <v>351</v>
      </c>
      <c r="H17156" s="3">
        <v>16062372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3" t="str">
        <f>B17156&amp;" | "&amp;C17156&amp;" | "&amp;D17156</f>
        <v>documentazione_amministrativa / documentazione_contabile | FATTURA PASSIVA | Fattura</v>
      </c>
      <c r="Q17156" s="3" t="str">
        <f>VLOOKUP(P17156,'Classificazione UD'!A:B,2,FALSE)</f>
        <v>Fiscale</v>
      </c>
    </row>
    <row r="17157" spans="1:17" ht="15" customHeight="1" x14ac:dyDescent="0.25">
      <c r="A17157" s="30">
        <v>2017</v>
      </c>
      <c r="B17157" s="3" t="s">
        <v>20</v>
      </c>
      <c r="C17157" s="3" t="s">
        <v>265</v>
      </c>
      <c r="D17157" s="3" t="s">
        <v>266</v>
      </c>
      <c r="E17157" s="3">
        <v>249</v>
      </c>
      <c r="F17157" s="3">
        <v>498</v>
      </c>
      <c r="G17157" s="3">
        <v>498</v>
      </c>
      <c r="H17157" s="3">
        <v>4865647</v>
      </c>
      <c r="I17157" s="3">
        <v>0</v>
      </c>
      <c r="J17157" s="3">
        <v>0</v>
      </c>
      <c r="K17157" s="3">
        <v>0</v>
      </c>
      <c r="L17157" s="3">
        <v>0</v>
      </c>
      <c r="M17157" s="3">
        <v>0</v>
      </c>
      <c r="N17157" s="3">
        <v>0</v>
      </c>
      <c r="O17157" s="3">
        <v>0</v>
      </c>
      <c r="P17157" s="3" t="str">
        <f>B17157&amp;" | "&amp;C17157&amp;" | "&amp;D17157</f>
        <v>documentazione_amministrativa / registri | Stampa registro | Documento Principale</v>
      </c>
      <c r="Q17157" s="3" t="str">
        <f>VLOOKUP(P17157,'Classificazione UD'!A:B,2,FALSE)</f>
        <v>Amministrativo</v>
      </c>
    </row>
    <row r="17158" spans="1:17" ht="15" customHeight="1" x14ac:dyDescent="0.25">
      <c r="A17158" s="30">
        <v>2017</v>
      </c>
      <c r="B17158" s="3" t="s">
        <v>20</v>
      </c>
      <c r="C17158" s="3" t="s">
        <v>265</v>
      </c>
      <c r="D17158" s="3" t="s">
        <v>266</v>
      </c>
      <c r="E17158" s="3">
        <v>180</v>
      </c>
      <c r="F17158" s="3">
        <v>360</v>
      </c>
      <c r="G17158" s="3">
        <v>360</v>
      </c>
      <c r="H17158" s="3">
        <v>1700642</v>
      </c>
      <c r="I17158" s="3">
        <v>0</v>
      </c>
      <c r="J17158" s="3">
        <v>0</v>
      </c>
      <c r="K17158" s="3">
        <v>0</v>
      </c>
      <c r="L17158" s="3">
        <v>0</v>
      </c>
      <c r="M17158" s="3">
        <v>0</v>
      </c>
      <c r="N17158" s="3">
        <v>0</v>
      </c>
      <c r="O17158" s="3">
        <v>0</v>
      </c>
      <c r="P17158" s="3" t="str">
        <f>B17158&amp;" | "&amp;C17158&amp;" | "&amp;D17158</f>
        <v>documentazione_amministrativa / registri | Stampa registro | Documento Principale</v>
      </c>
      <c r="Q17158" s="3" t="str">
        <f>VLOOKUP(P17158,'Classificazione UD'!A:B,2,FALSE)</f>
        <v>Amministrativo</v>
      </c>
    </row>
    <row r="17159" spans="1:17" ht="15" customHeight="1" x14ac:dyDescent="0.25">
      <c r="A17159" s="30">
        <v>2017</v>
      </c>
      <c r="B17159" s="3" t="s">
        <v>17</v>
      </c>
      <c r="C17159" s="3" t="s">
        <v>27</v>
      </c>
      <c r="D17159" s="3" t="s">
        <v>264</v>
      </c>
      <c r="E17159" s="3">
        <v>54</v>
      </c>
      <c r="F17159" s="3">
        <v>257</v>
      </c>
      <c r="G17159" s="3">
        <v>257</v>
      </c>
      <c r="H17159" s="3">
        <v>17294398</v>
      </c>
      <c r="I17159" s="3">
        <v>0</v>
      </c>
      <c r="J17159" s="3">
        <v>0</v>
      </c>
      <c r="K17159" s="3">
        <v>0</v>
      </c>
      <c r="L17159" s="3">
        <v>0</v>
      </c>
      <c r="M17159" s="3">
        <v>0</v>
      </c>
      <c r="N17159" s="3">
        <v>0</v>
      </c>
      <c r="O17159" s="3">
        <v>0</v>
      </c>
      <c r="P17159" s="3" t="str">
        <f>B17159&amp;" | "&amp;C17159&amp;" | "&amp;D17159</f>
        <v>documentazione_amministrativa / documentazione_contabile | FATTURA PASSIVA | Fattura</v>
      </c>
      <c r="Q17159" s="3" t="str">
        <f>VLOOKUP(P17159,'Classificazione UD'!A:B,2,FALSE)</f>
        <v>Fiscale</v>
      </c>
    </row>
    <row r="17160" spans="1:17" ht="15" customHeight="1" x14ac:dyDescent="0.25">
      <c r="A17160" s="30">
        <v>2017</v>
      </c>
      <c r="B17160" s="3" t="s">
        <v>20</v>
      </c>
      <c r="C17160" s="3" t="s">
        <v>265</v>
      </c>
      <c r="D17160" s="3" t="s">
        <v>266</v>
      </c>
      <c r="E17160" s="3">
        <v>302</v>
      </c>
      <c r="F17160" s="3">
        <v>604</v>
      </c>
      <c r="G17160" s="3">
        <v>604</v>
      </c>
      <c r="H17160" s="3">
        <v>5817128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>
        <v>0</v>
      </c>
      <c r="O17160" s="3">
        <v>0</v>
      </c>
      <c r="P17160" s="3" t="str">
        <f>B17160&amp;" | "&amp;C17160&amp;" | "&amp;D17160</f>
        <v>documentazione_amministrativa / registri | Stampa registro | Documento Principale</v>
      </c>
      <c r="Q17160" s="3" t="str">
        <f>VLOOKUP(P17160,'Classificazione UD'!A:B,2,FALSE)</f>
        <v>Amministrativo</v>
      </c>
    </row>
    <row r="17161" spans="1:17" ht="15" customHeight="1" x14ac:dyDescent="0.25">
      <c r="A17161" s="30">
        <v>2017</v>
      </c>
      <c r="B17161" s="3" t="s">
        <v>20</v>
      </c>
      <c r="C17161" s="3" t="s">
        <v>265</v>
      </c>
      <c r="D17161" s="3" t="s">
        <v>266</v>
      </c>
      <c r="E17161" s="3">
        <v>56</v>
      </c>
      <c r="F17161" s="3">
        <v>112</v>
      </c>
      <c r="G17161" s="3">
        <v>112</v>
      </c>
      <c r="H17161" s="3">
        <v>253128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3">
        <v>0</v>
      </c>
      <c r="O17161" s="3">
        <v>0</v>
      </c>
      <c r="P17161" s="3" t="str">
        <f>B17161&amp;" | "&amp;C17161&amp;" | "&amp;D17161</f>
        <v>documentazione_amministrativa / registri | Stampa registro | Documento Principale</v>
      </c>
      <c r="Q17161" s="3" t="str">
        <f>VLOOKUP(P17161,'Classificazione UD'!A:B,2,FALSE)</f>
        <v>Amministrativo</v>
      </c>
    </row>
    <row r="17162" spans="1:17" ht="15" customHeight="1" x14ac:dyDescent="0.25">
      <c r="A17162" s="30">
        <v>2017</v>
      </c>
      <c r="B17162" s="3" t="s">
        <v>20</v>
      </c>
      <c r="C17162" s="3" t="s">
        <v>265</v>
      </c>
      <c r="D17162" s="3" t="s">
        <v>266</v>
      </c>
      <c r="E17162" s="3">
        <v>3</v>
      </c>
      <c r="F17162" s="3">
        <v>6</v>
      </c>
      <c r="G17162" s="3">
        <v>6</v>
      </c>
      <c r="H17162" s="3">
        <v>32979</v>
      </c>
      <c r="I17162" s="3">
        <v>0</v>
      </c>
      <c r="J17162" s="3">
        <v>0</v>
      </c>
      <c r="K17162" s="3">
        <v>0</v>
      </c>
      <c r="L17162" s="3">
        <v>0</v>
      </c>
      <c r="M17162" s="3">
        <v>0</v>
      </c>
      <c r="N17162" s="3">
        <v>0</v>
      </c>
      <c r="O17162" s="3">
        <v>0</v>
      </c>
      <c r="P17162" s="3" t="str">
        <f>B17162&amp;" | "&amp;C17162&amp;" | "&amp;D17162</f>
        <v>documentazione_amministrativa / registri | Stampa registro | Documento Principale</v>
      </c>
      <c r="Q17162" s="3" t="str">
        <f>VLOOKUP(P17162,'Classificazione UD'!A:B,2,FALSE)</f>
        <v>Amministrativo</v>
      </c>
    </row>
    <row r="17163" spans="1:17" ht="15" customHeight="1" x14ac:dyDescent="0.25">
      <c r="A17163" s="30">
        <v>2017</v>
      </c>
      <c r="B17163" s="3" t="s">
        <v>20</v>
      </c>
      <c r="C17163" s="3" t="s">
        <v>265</v>
      </c>
      <c r="D17163" s="3" t="s">
        <v>266</v>
      </c>
      <c r="E17163" s="3">
        <v>9</v>
      </c>
      <c r="F17163" s="3">
        <v>18</v>
      </c>
      <c r="G17163" s="3">
        <v>18</v>
      </c>
      <c r="H17163" s="3">
        <v>60206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3" t="str">
        <f>B17163&amp;" | "&amp;C17163&amp;" | "&amp;D17163</f>
        <v>documentazione_amministrativa / registri | Stampa registro | Documento Principale</v>
      </c>
      <c r="Q17163" s="3" t="str">
        <f>VLOOKUP(P17163,'Classificazione UD'!A:B,2,FALSE)</f>
        <v>Amministrativo</v>
      </c>
    </row>
    <row r="17164" spans="1:17" ht="15" customHeight="1" x14ac:dyDescent="0.25">
      <c r="A17164" s="30">
        <v>2017</v>
      </c>
      <c r="B17164" s="3" t="s">
        <v>20</v>
      </c>
      <c r="C17164" s="3" t="s">
        <v>265</v>
      </c>
      <c r="D17164" s="3" t="s">
        <v>266</v>
      </c>
      <c r="E17164" s="3">
        <v>133</v>
      </c>
      <c r="F17164" s="3">
        <v>266</v>
      </c>
      <c r="G17164" s="3">
        <v>266</v>
      </c>
      <c r="H17164" s="3">
        <v>1496775</v>
      </c>
      <c r="I17164" s="3">
        <v>0</v>
      </c>
      <c r="J17164" s="3">
        <v>0</v>
      </c>
      <c r="K17164" s="3">
        <v>0</v>
      </c>
      <c r="L17164" s="3">
        <v>0</v>
      </c>
      <c r="M17164" s="3">
        <v>0</v>
      </c>
      <c r="N17164" s="3">
        <v>0</v>
      </c>
      <c r="O17164" s="3">
        <v>0</v>
      </c>
      <c r="P17164" s="3" t="str">
        <f>B17164&amp;" | "&amp;C17164&amp;" | "&amp;D17164</f>
        <v>documentazione_amministrativa / registri | Stampa registro | Documento Principale</v>
      </c>
      <c r="Q17164" s="3" t="str">
        <f>VLOOKUP(P17164,'Classificazione UD'!A:B,2,FALSE)</f>
        <v>Amministrativo</v>
      </c>
    </row>
    <row r="17165" spans="1:17" ht="15" customHeight="1" x14ac:dyDescent="0.25">
      <c r="A17165" s="30">
        <v>2017</v>
      </c>
      <c r="B17165" s="3" t="s">
        <v>20</v>
      </c>
      <c r="C17165" s="3" t="s">
        <v>265</v>
      </c>
      <c r="D17165" s="3" t="s">
        <v>266</v>
      </c>
      <c r="E17165" s="3">
        <v>36</v>
      </c>
      <c r="F17165" s="3">
        <v>72</v>
      </c>
      <c r="G17165" s="3">
        <v>72</v>
      </c>
      <c r="H17165" s="3">
        <v>201401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  <c r="O17165" s="3">
        <v>0</v>
      </c>
      <c r="P17165" s="3" t="str">
        <f>B17165&amp;" | "&amp;C17165&amp;" | "&amp;D17165</f>
        <v>documentazione_amministrativa / registri | Stampa registro | Documento Principale</v>
      </c>
      <c r="Q17165" s="3" t="str">
        <f>VLOOKUP(P17165,'Classificazione UD'!A:B,2,FALSE)</f>
        <v>Amministrativo</v>
      </c>
    </row>
    <row r="17166" spans="1:17" ht="15" customHeight="1" x14ac:dyDescent="0.25">
      <c r="A17166" s="30">
        <v>2017</v>
      </c>
      <c r="B17166" s="3" t="s">
        <v>20</v>
      </c>
      <c r="C17166" s="3" t="s">
        <v>265</v>
      </c>
      <c r="D17166" s="3" t="s">
        <v>266</v>
      </c>
      <c r="E17166" s="3">
        <v>118</v>
      </c>
      <c r="F17166" s="3">
        <v>236</v>
      </c>
      <c r="G17166" s="3">
        <v>236</v>
      </c>
      <c r="H17166" s="3">
        <v>882166</v>
      </c>
      <c r="I17166" s="3">
        <v>0</v>
      </c>
      <c r="J17166" s="3">
        <v>0</v>
      </c>
      <c r="K17166" s="3">
        <v>0</v>
      </c>
      <c r="L17166" s="3">
        <v>0</v>
      </c>
      <c r="M17166" s="3">
        <v>0</v>
      </c>
      <c r="N17166" s="3">
        <v>0</v>
      </c>
      <c r="O17166" s="3">
        <v>0</v>
      </c>
      <c r="P17166" s="3" t="str">
        <f>B17166&amp;" | "&amp;C17166&amp;" | "&amp;D17166</f>
        <v>documentazione_amministrativa / registri | Stampa registro | Documento Principale</v>
      </c>
      <c r="Q17166" s="3" t="str">
        <f>VLOOKUP(P17166,'Classificazione UD'!A:B,2,FALSE)</f>
        <v>Amministrativo</v>
      </c>
    </row>
    <row r="17167" spans="1:17" ht="15" customHeight="1" x14ac:dyDescent="0.25">
      <c r="A17167" s="30">
        <v>2017</v>
      </c>
      <c r="B17167" s="3" t="s">
        <v>17</v>
      </c>
      <c r="C17167" s="3" t="s">
        <v>27</v>
      </c>
      <c r="D17167" s="3" t="s">
        <v>264</v>
      </c>
      <c r="E17167" s="3">
        <v>108</v>
      </c>
      <c r="F17167" s="3">
        <v>471</v>
      </c>
      <c r="G17167" s="3">
        <v>471</v>
      </c>
      <c r="H17167" s="3">
        <v>17384776</v>
      </c>
      <c r="I17167" s="3">
        <v>0</v>
      </c>
      <c r="J17167" s="3">
        <v>0</v>
      </c>
      <c r="K17167" s="3">
        <v>0</v>
      </c>
      <c r="L17167" s="3">
        <v>0</v>
      </c>
      <c r="M17167" s="3">
        <v>0</v>
      </c>
      <c r="N17167" s="3">
        <v>0</v>
      </c>
      <c r="O17167" s="3">
        <v>0</v>
      </c>
      <c r="P17167" s="3" t="str">
        <f>B17167&amp;" | "&amp;C17167&amp;" | "&amp;D17167</f>
        <v>documentazione_amministrativa / documentazione_contabile | FATTURA PASSIVA | Fattura</v>
      </c>
      <c r="Q17167" s="3" t="str">
        <f>VLOOKUP(P17167,'Classificazione UD'!A:B,2,FALSE)</f>
        <v>Fiscale</v>
      </c>
    </row>
    <row r="17168" spans="1:17" ht="15" customHeight="1" x14ac:dyDescent="0.25">
      <c r="A17168" s="30">
        <v>2017</v>
      </c>
      <c r="B17168" s="3" t="s">
        <v>17</v>
      </c>
      <c r="C17168" s="3" t="s">
        <v>27</v>
      </c>
      <c r="D17168" s="3" t="s">
        <v>54</v>
      </c>
      <c r="E17168" s="3">
        <v>21</v>
      </c>
      <c r="F17168" s="3">
        <v>104</v>
      </c>
      <c r="G17168" s="3">
        <v>104</v>
      </c>
      <c r="H17168" s="3">
        <v>7043656</v>
      </c>
      <c r="I17168" s="3">
        <v>0</v>
      </c>
      <c r="J17168" s="3">
        <v>0</v>
      </c>
      <c r="K17168" s="3">
        <v>0</v>
      </c>
      <c r="L17168" s="3">
        <v>0</v>
      </c>
      <c r="M17168" s="3">
        <v>0</v>
      </c>
      <c r="N17168" s="3">
        <v>0</v>
      </c>
      <c r="O17168" s="3">
        <v>0</v>
      </c>
      <c r="P17168" s="3" t="str">
        <f>B17168&amp;" | "&amp;C17168&amp;" | "&amp;D17168</f>
        <v>documentazione_amministrativa / documentazione_contabile | FATTURA PASSIVA | Nota di credito</v>
      </c>
      <c r="Q17168" s="3" t="str">
        <f>VLOOKUP(P17168,'Classificazione UD'!A:B,2,FALSE)</f>
        <v>Fiscale</v>
      </c>
    </row>
    <row r="17169" spans="1:17" ht="15" customHeight="1" x14ac:dyDescent="0.25">
      <c r="A17169" s="30">
        <v>2017</v>
      </c>
      <c r="B17169" s="3" t="s">
        <v>20</v>
      </c>
      <c r="C17169" s="3" t="s">
        <v>265</v>
      </c>
      <c r="D17169" s="3" t="s">
        <v>266</v>
      </c>
      <c r="E17169" s="3">
        <v>255</v>
      </c>
      <c r="F17169" s="3">
        <v>510</v>
      </c>
      <c r="G17169" s="3">
        <v>510</v>
      </c>
      <c r="H17169" s="3">
        <v>4514646</v>
      </c>
      <c r="I17169" s="3">
        <v>0</v>
      </c>
      <c r="J17169" s="3">
        <v>0</v>
      </c>
      <c r="K17169" s="3">
        <v>0</v>
      </c>
      <c r="L17169" s="3">
        <v>0</v>
      </c>
      <c r="M17169" s="3">
        <v>0</v>
      </c>
      <c r="N17169" s="3">
        <v>0</v>
      </c>
      <c r="O17169" s="3">
        <v>0</v>
      </c>
      <c r="P17169" s="3" t="str">
        <f>B17169&amp;" | "&amp;C17169&amp;" | "&amp;D17169</f>
        <v>documentazione_amministrativa / registri | Stampa registro | Documento Principale</v>
      </c>
      <c r="Q17169" s="3" t="str">
        <f>VLOOKUP(P17169,'Classificazione UD'!A:B,2,FALSE)</f>
        <v>Amministrativo</v>
      </c>
    </row>
    <row r="17170" spans="1:17" ht="15" customHeight="1" x14ac:dyDescent="0.25">
      <c r="A17170" s="30">
        <v>2017</v>
      </c>
      <c r="B17170" s="3" t="s">
        <v>20</v>
      </c>
      <c r="C17170" s="3" t="s">
        <v>265</v>
      </c>
      <c r="D17170" s="3" t="s">
        <v>266</v>
      </c>
      <c r="E17170" s="3">
        <v>2</v>
      </c>
      <c r="F17170" s="3">
        <v>4</v>
      </c>
      <c r="G17170" s="3">
        <v>4</v>
      </c>
      <c r="H17170" s="3">
        <v>8958</v>
      </c>
      <c r="I17170" s="3">
        <v>0</v>
      </c>
      <c r="J17170" s="3">
        <v>0</v>
      </c>
      <c r="K17170" s="3">
        <v>0</v>
      </c>
      <c r="L17170" s="3">
        <v>0</v>
      </c>
      <c r="M17170" s="3">
        <v>0</v>
      </c>
      <c r="N17170" s="3">
        <v>0</v>
      </c>
      <c r="O17170" s="3">
        <v>0</v>
      </c>
      <c r="P17170" s="3" t="str">
        <f>B17170&amp;" | "&amp;C17170&amp;" | "&amp;D17170</f>
        <v>documentazione_amministrativa / registri | Stampa registro | Documento Principale</v>
      </c>
      <c r="Q17170" s="3" t="str">
        <f>VLOOKUP(P17170,'Classificazione UD'!A:B,2,FALSE)</f>
        <v>Amministrativo</v>
      </c>
    </row>
    <row r="17171" spans="1:17" ht="15" customHeight="1" x14ac:dyDescent="0.25">
      <c r="A17171" s="30">
        <v>2017</v>
      </c>
      <c r="B17171" s="3" t="s">
        <v>20</v>
      </c>
      <c r="C17171" s="3" t="s">
        <v>265</v>
      </c>
      <c r="D17171" s="3" t="s">
        <v>266</v>
      </c>
      <c r="E17171" s="3">
        <v>2</v>
      </c>
      <c r="F17171" s="3">
        <v>4</v>
      </c>
      <c r="G17171" s="3">
        <v>4</v>
      </c>
      <c r="H17171" s="3">
        <v>8164</v>
      </c>
      <c r="I17171" s="3">
        <v>0</v>
      </c>
      <c r="J17171" s="3">
        <v>0</v>
      </c>
      <c r="K17171" s="3">
        <v>0</v>
      </c>
      <c r="L17171" s="3">
        <v>0</v>
      </c>
      <c r="M17171" s="3">
        <v>0</v>
      </c>
      <c r="N17171" s="3">
        <v>0</v>
      </c>
      <c r="O17171" s="3">
        <v>0</v>
      </c>
      <c r="P17171" s="3" t="str">
        <f>B17171&amp;" | "&amp;C17171&amp;" | "&amp;D17171</f>
        <v>documentazione_amministrativa / registri | Stampa registro | Documento Principale</v>
      </c>
      <c r="Q17171" s="3" t="str">
        <f>VLOOKUP(P17171,'Classificazione UD'!A:B,2,FALSE)</f>
        <v>Amministrativo</v>
      </c>
    </row>
    <row r="17172" spans="1:17" ht="15" customHeight="1" x14ac:dyDescent="0.25">
      <c r="A17172" s="30">
        <v>2017</v>
      </c>
      <c r="B17172" s="3" t="s">
        <v>20</v>
      </c>
      <c r="C17172" s="3" t="s">
        <v>265</v>
      </c>
      <c r="D17172" s="3" t="s">
        <v>266</v>
      </c>
      <c r="E17172" s="3">
        <v>204</v>
      </c>
      <c r="F17172" s="3">
        <v>408</v>
      </c>
      <c r="G17172" s="3">
        <v>408</v>
      </c>
      <c r="H17172" s="3">
        <v>2450474</v>
      </c>
      <c r="I17172" s="3">
        <v>0</v>
      </c>
      <c r="J17172" s="3">
        <v>0</v>
      </c>
      <c r="K17172" s="3">
        <v>0</v>
      </c>
      <c r="L17172" s="3">
        <v>0</v>
      </c>
      <c r="M17172" s="3">
        <v>0</v>
      </c>
      <c r="N17172" s="3">
        <v>0</v>
      </c>
      <c r="O17172" s="3">
        <v>0</v>
      </c>
      <c r="P17172" s="3" t="str">
        <f>B17172&amp;" | "&amp;C17172&amp;" | "&amp;D17172</f>
        <v>documentazione_amministrativa / registri | Stampa registro | Documento Principale</v>
      </c>
      <c r="Q17172" s="3" t="str">
        <f>VLOOKUP(P17172,'Classificazione UD'!A:B,2,FALSE)</f>
        <v>Amministrativo</v>
      </c>
    </row>
    <row r="17173" spans="1:17" ht="15" customHeight="1" x14ac:dyDescent="0.25">
      <c r="A17173" s="30">
        <v>2017</v>
      </c>
      <c r="B17173" s="3" t="s">
        <v>17</v>
      </c>
      <c r="C17173" s="3" t="s">
        <v>27</v>
      </c>
      <c r="D17173" s="3" t="s">
        <v>264</v>
      </c>
      <c r="E17173" s="3">
        <v>63</v>
      </c>
      <c r="F17173" s="3">
        <v>288</v>
      </c>
      <c r="G17173" s="3">
        <v>288</v>
      </c>
      <c r="H17173" s="3">
        <v>14354732</v>
      </c>
      <c r="I17173" s="3">
        <v>0</v>
      </c>
      <c r="J17173" s="3">
        <v>0</v>
      </c>
      <c r="K17173" s="3">
        <v>0</v>
      </c>
      <c r="L17173" s="3">
        <v>0</v>
      </c>
      <c r="M17173" s="3">
        <v>0</v>
      </c>
      <c r="N17173" s="3">
        <v>0</v>
      </c>
      <c r="O17173" s="3">
        <v>0</v>
      </c>
      <c r="P17173" s="3" t="str">
        <f>B17173&amp;" | "&amp;C17173&amp;" | "&amp;D17173</f>
        <v>documentazione_amministrativa / documentazione_contabile | FATTURA PASSIVA | Fattura</v>
      </c>
      <c r="Q17173" s="3" t="str">
        <f>VLOOKUP(P17173,'Classificazione UD'!A:B,2,FALSE)</f>
        <v>Fiscale</v>
      </c>
    </row>
    <row r="17174" spans="1:17" ht="15" customHeight="1" x14ac:dyDescent="0.25">
      <c r="A17174" s="30">
        <v>2017</v>
      </c>
      <c r="B17174" s="3" t="s">
        <v>20</v>
      </c>
      <c r="C17174" s="3" t="s">
        <v>265</v>
      </c>
      <c r="D17174" s="3" t="s">
        <v>266</v>
      </c>
      <c r="E17174" s="3">
        <v>244</v>
      </c>
      <c r="F17174" s="3">
        <v>488</v>
      </c>
      <c r="G17174" s="3">
        <v>488</v>
      </c>
      <c r="H17174" s="3">
        <v>2613030</v>
      </c>
      <c r="I17174" s="3">
        <v>0</v>
      </c>
      <c r="J17174" s="3">
        <v>0</v>
      </c>
      <c r="K17174" s="3">
        <v>0</v>
      </c>
      <c r="L17174" s="3">
        <v>0</v>
      </c>
      <c r="M17174" s="3">
        <v>0</v>
      </c>
      <c r="N17174" s="3">
        <v>0</v>
      </c>
      <c r="O17174" s="3">
        <v>0</v>
      </c>
      <c r="P17174" s="3" t="str">
        <f>B17174&amp;" | "&amp;C17174&amp;" | "&amp;D17174</f>
        <v>documentazione_amministrativa / registri | Stampa registro | Documento Principale</v>
      </c>
      <c r="Q17174" s="3" t="str">
        <f>VLOOKUP(P17174,'Classificazione UD'!A:B,2,FALSE)</f>
        <v>Amministrativo</v>
      </c>
    </row>
    <row r="17175" spans="1:17" ht="15" customHeight="1" x14ac:dyDescent="0.25">
      <c r="A17175" s="30">
        <v>2017</v>
      </c>
      <c r="B17175" s="3" t="s">
        <v>20</v>
      </c>
      <c r="C17175" s="3" t="s">
        <v>265</v>
      </c>
      <c r="D17175" s="3" t="s">
        <v>266</v>
      </c>
      <c r="E17175" s="3">
        <v>178</v>
      </c>
      <c r="F17175" s="3">
        <v>356</v>
      </c>
      <c r="G17175" s="3">
        <v>356</v>
      </c>
      <c r="H17175" s="3">
        <v>1624111</v>
      </c>
      <c r="I17175" s="3">
        <v>0</v>
      </c>
      <c r="J17175" s="3">
        <v>0</v>
      </c>
      <c r="K17175" s="3">
        <v>0</v>
      </c>
      <c r="L17175" s="3">
        <v>0</v>
      </c>
      <c r="M17175" s="3">
        <v>0</v>
      </c>
      <c r="N17175" s="3">
        <v>0</v>
      </c>
      <c r="O17175" s="3">
        <v>0</v>
      </c>
      <c r="P17175" s="3" t="str">
        <f>B17175&amp;" | "&amp;C17175&amp;" | "&amp;D17175</f>
        <v>documentazione_amministrativa / registri | Stampa registro | Documento Principale</v>
      </c>
      <c r="Q17175" s="3" t="str">
        <f>VLOOKUP(P17175,'Classificazione UD'!A:B,2,FALSE)</f>
        <v>Amministrativo</v>
      </c>
    </row>
    <row r="17176" spans="1:17" ht="15" customHeight="1" x14ac:dyDescent="0.25">
      <c r="A17176" s="30">
        <v>2017</v>
      </c>
      <c r="B17176" s="3" t="s">
        <v>17</v>
      </c>
      <c r="C17176" s="3" t="s">
        <v>27</v>
      </c>
      <c r="D17176" s="3" t="s">
        <v>264</v>
      </c>
      <c r="E17176" s="3">
        <v>118</v>
      </c>
      <c r="F17176" s="3">
        <v>647</v>
      </c>
      <c r="G17176" s="3">
        <v>647</v>
      </c>
      <c r="H17176" s="3">
        <v>40401527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0</v>
      </c>
      <c r="O17176" s="3">
        <v>0</v>
      </c>
      <c r="P17176" s="3" t="str">
        <f>B17176&amp;" | "&amp;C17176&amp;" | "&amp;D17176</f>
        <v>documentazione_amministrativa / documentazione_contabile | FATTURA PASSIVA | Fattura</v>
      </c>
      <c r="Q17176" s="3" t="str">
        <f>VLOOKUP(P17176,'Classificazione UD'!A:B,2,FALSE)</f>
        <v>Fiscale</v>
      </c>
    </row>
    <row r="17177" spans="1:17" ht="15" customHeight="1" x14ac:dyDescent="0.25">
      <c r="A17177" s="30">
        <v>2017</v>
      </c>
      <c r="B17177" s="3" t="s">
        <v>20</v>
      </c>
      <c r="C17177" s="3" t="s">
        <v>265</v>
      </c>
      <c r="D17177" s="3" t="s">
        <v>266</v>
      </c>
      <c r="E17177" s="3">
        <v>270</v>
      </c>
      <c r="F17177" s="3">
        <v>540</v>
      </c>
      <c r="G17177" s="3">
        <v>540</v>
      </c>
      <c r="H17177" s="3">
        <v>7055670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>
        <v>0</v>
      </c>
      <c r="O17177" s="3">
        <v>0</v>
      </c>
      <c r="P17177" s="3" t="str">
        <f>B17177&amp;" | "&amp;C17177&amp;" | "&amp;D17177</f>
        <v>documentazione_amministrativa / registri | Stampa registro | Documento Principale</v>
      </c>
      <c r="Q17177" s="3" t="str">
        <f>VLOOKUP(P17177,'Classificazione UD'!A:B,2,FALSE)</f>
        <v>Amministrativo</v>
      </c>
    </row>
    <row r="17178" spans="1:17" ht="15" customHeight="1" x14ac:dyDescent="0.25">
      <c r="A17178" s="30">
        <v>2017</v>
      </c>
      <c r="B17178" s="3" t="s">
        <v>20</v>
      </c>
      <c r="C17178" s="3" t="s">
        <v>265</v>
      </c>
      <c r="D17178" s="3" t="s">
        <v>266</v>
      </c>
      <c r="E17178" s="3">
        <v>24</v>
      </c>
      <c r="F17178" s="3">
        <v>48</v>
      </c>
      <c r="G17178" s="3">
        <v>48</v>
      </c>
      <c r="H17178" s="3">
        <v>142114</v>
      </c>
      <c r="I17178" s="3">
        <v>0</v>
      </c>
      <c r="J17178" s="3">
        <v>0</v>
      </c>
      <c r="K17178" s="3">
        <v>0</v>
      </c>
      <c r="L17178" s="3">
        <v>0</v>
      </c>
      <c r="M17178" s="3">
        <v>0</v>
      </c>
      <c r="N17178" s="3">
        <v>0</v>
      </c>
      <c r="O17178" s="3">
        <v>0</v>
      </c>
      <c r="P17178" s="3" t="str">
        <f>B17178&amp;" | "&amp;C17178&amp;" | "&amp;D17178</f>
        <v>documentazione_amministrativa / registri | Stampa registro | Documento Principale</v>
      </c>
      <c r="Q17178" s="3" t="str">
        <f>VLOOKUP(P17178,'Classificazione UD'!A:B,2,FALSE)</f>
        <v>Amministrativo</v>
      </c>
    </row>
    <row r="17179" spans="1:17" ht="15" customHeight="1" x14ac:dyDescent="0.25">
      <c r="A17179" s="30">
        <v>2017</v>
      </c>
      <c r="B17179" s="3" t="s">
        <v>20</v>
      </c>
      <c r="C17179" s="3" t="s">
        <v>265</v>
      </c>
      <c r="D17179" s="3" t="s">
        <v>266</v>
      </c>
      <c r="E17179" s="3">
        <v>7</v>
      </c>
      <c r="F17179" s="3">
        <v>14</v>
      </c>
      <c r="G17179" s="3">
        <v>14</v>
      </c>
      <c r="H17179" s="3">
        <v>59867</v>
      </c>
      <c r="I17179" s="3">
        <v>0</v>
      </c>
      <c r="J17179" s="3">
        <v>0</v>
      </c>
      <c r="K17179" s="3">
        <v>0</v>
      </c>
      <c r="L17179" s="3">
        <v>0</v>
      </c>
      <c r="M17179" s="3">
        <v>0</v>
      </c>
      <c r="N17179" s="3">
        <v>0</v>
      </c>
      <c r="O17179" s="3">
        <v>0</v>
      </c>
      <c r="P17179" s="3" t="str">
        <f>B17179&amp;" | "&amp;C17179&amp;" | "&amp;D17179</f>
        <v>documentazione_amministrativa / registri | Stampa registro | Documento Principale</v>
      </c>
      <c r="Q17179" s="3" t="str">
        <f>VLOOKUP(P17179,'Classificazione UD'!A:B,2,FALSE)</f>
        <v>Amministrativo</v>
      </c>
    </row>
    <row r="17180" spans="1:17" ht="15" customHeight="1" x14ac:dyDescent="0.25">
      <c r="A17180" s="30">
        <v>2017</v>
      </c>
      <c r="B17180" s="3" t="s">
        <v>20</v>
      </c>
      <c r="C17180" s="3" t="s">
        <v>265</v>
      </c>
      <c r="D17180" s="3" t="s">
        <v>266</v>
      </c>
      <c r="E17180" s="3">
        <v>99</v>
      </c>
      <c r="F17180" s="3">
        <v>198</v>
      </c>
      <c r="G17180" s="3">
        <v>198</v>
      </c>
      <c r="H17180" s="3">
        <v>2012090</v>
      </c>
      <c r="I17180" s="3">
        <v>0</v>
      </c>
      <c r="J17180" s="3">
        <v>0</v>
      </c>
      <c r="K17180" s="3">
        <v>0</v>
      </c>
      <c r="L17180" s="3">
        <v>0</v>
      </c>
      <c r="M17180" s="3">
        <v>0</v>
      </c>
      <c r="N17180" s="3">
        <v>0</v>
      </c>
      <c r="O17180" s="3">
        <v>0</v>
      </c>
      <c r="P17180" s="3" t="str">
        <f>B17180&amp;" | "&amp;C17180&amp;" | "&amp;D17180</f>
        <v>documentazione_amministrativa / registri | Stampa registro | Documento Principale</v>
      </c>
      <c r="Q17180" s="3" t="str">
        <f>VLOOKUP(P17180,'Classificazione UD'!A:B,2,FALSE)</f>
        <v>Amministrativo</v>
      </c>
    </row>
    <row r="17181" spans="1:17" ht="15" customHeight="1" x14ac:dyDescent="0.25">
      <c r="A17181" s="30">
        <v>2017</v>
      </c>
      <c r="B17181" s="3" t="s">
        <v>20</v>
      </c>
      <c r="C17181" s="3" t="s">
        <v>265</v>
      </c>
      <c r="D17181" s="3" t="s">
        <v>266</v>
      </c>
      <c r="E17181" s="3">
        <v>92</v>
      </c>
      <c r="F17181" s="3">
        <v>184</v>
      </c>
      <c r="G17181" s="3">
        <v>184</v>
      </c>
      <c r="H17181" s="3">
        <v>4301235</v>
      </c>
      <c r="I17181" s="3">
        <v>0</v>
      </c>
      <c r="J17181" s="3">
        <v>0</v>
      </c>
      <c r="K17181" s="3">
        <v>0</v>
      </c>
      <c r="L17181" s="3">
        <v>0</v>
      </c>
      <c r="M17181" s="3">
        <v>0</v>
      </c>
      <c r="N17181" s="3">
        <v>0</v>
      </c>
      <c r="O17181" s="3">
        <v>0</v>
      </c>
      <c r="P17181" s="3" t="str">
        <f>B17181&amp;" | "&amp;C17181&amp;" | "&amp;D17181</f>
        <v>documentazione_amministrativa / registri | Stampa registro | Documento Principale</v>
      </c>
      <c r="Q17181" s="3" t="str">
        <f>VLOOKUP(P17181,'Classificazione UD'!A:B,2,FALSE)</f>
        <v>Amministrativo</v>
      </c>
    </row>
    <row r="17182" spans="1:17" ht="15" customHeight="1" x14ac:dyDescent="0.25">
      <c r="A17182" s="30">
        <v>2017</v>
      </c>
      <c r="B17182" s="3" t="s">
        <v>17</v>
      </c>
      <c r="C17182" s="3" t="s">
        <v>27</v>
      </c>
      <c r="D17182" s="3" t="s">
        <v>264</v>
      </c>
      <c r="E17182" s="3">
        <v>27</v>
      </c>
      <c r="F17182" s="3">
        <v>165</v>
      </c>
      <c r="G17182" s="3">
        <v>165</v>
      </c>
      <c r="H17182" s="3">
        <v>6029061</v>
      </c>
      <c r="I17182" s="3">
        <v>0</v>
      </c>
      <c r="J17182" s="3">
        <v>0</v>
      </c>
      <c r="K17182" s="3">
        <v>0</v>
      </c>
      <c r="L17182" s="3">
        <v>0</v>
      </c>
      <c r="M17182" s="3">
        <v>0</v>
      </c>
      <c r="N17182" s="3">
        <v>0</v>
      </c>
      <c r="O17182" s="3">
        <v>0</v>
      </c>
      <c r="P17182" s="3" t="str">
        <f>B17182&amp;" | "&amp;C17182&amp;" | "&amp;D17182</f>
        <v>documentazione_amministrativa / documentazione_contabile | FATTURA PASSIVA | Fattura</v>
      </c>
      <c r="Q17182" s="3" t="str">
        <f>VLOOKUP(P17182,'Classificazione UD'!A:B,2,FALSE)</f>
        <v>Fiscale</v>
      </c>
    </row>
    <row r="17183" spans="1:17" ht="15" customHeight="1" x14ac:dyDescent="0.25">
      <c r="A17183" s="30">
        <v>2017</v>
      </c>
      <c r="B17183" s="3" t="s">
        <v>17</v>
      </c>
      <c r="C17183" s="3" t="s">
        <v>27</v>
      </c>
      <c r="D17183" s="3" t="s">
        <v>264</v>
      </c>
      <c r="E17183" s="3">
        <v>111</v>
      </c>
      <c r="F17183" s="3">
        <v>502</v>
      </c>
      <c r="G17183" s="3">
        <v>502</v>
      </c>
      <c r="H17183" s="3">
        <v>24650591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3" t="str">
        <f>B17183&amp;" | "&amp;C17183&amp;" | "&amp;D17183</f>
        <v>documentazione_amministrativa / documentazione_contabile | FATTURA PASSIVA | Fattura</v>
      </c>
      <c r="Q17183" s="3" t="str">
        <f>VLOOKUP(P17183,'Classificazione UD'!A:B,2,FALSE)</f>
        <v>Fiscale</v>
      </c>
    </row>
    <row r="17184" spans="1:17" ht="15" customHeight="1" x14ac:dyDescent="0.25">
      <c r="A17184" s="30">
        <v>2017</v>
      </c>
      <c r="B17184" s="3" t="s">
        <v>17</v>
      </c>
      <c r="C17184" s="3" t="s">
        <v>27</v>
      </c>
      <c r="D17184" s="3" t="s">
        <v>54</v>
      </c>
      <c r="E17184" s="3">
        <v>6</v>
      </c>
      <c r="F17184" s="3">
        <v>30</v>
      </c>
      <c r="G17184" s="3">
        <v>30</v>
      </c>
      <c r="H17184" s="3">
        <v>1540020</v>
      </c>
      <c r="I17184" s="3">
        <v>0</v>
      </c>
      <c r="J17184" s="3">
        <v>0</v>
      </c>
      <c r="K17184" s="3">
        <v>0</v>
      </c>
      <c r="L17184" s="3">
        <v>0</v>
      </c>
      <c r="M17184" s="3">
        <v>0</v>
      </c>
      <c r="N17184" s="3">
        <v>0</v>
      </c>
      <c r="O17184" s="3">
        <v>0</v>
      </c>
      <c r="P17184" s="3" t="str">
        <f>B17184&amp;" | "&amp;C17184&amp;" | "&amp;D17184</f>
        <v>documentazione_amministrativa / documentazione_contabile | FATTURA PASSIVA | Nota di credito</v>
      </c>
      <c r="Q17184" s="3" t="str">
        <f>VLOOKUP(P17184,'Classificazione UD'!A:B,2,FALSE)</f>
        <v>Fiscale</v>
      </c>
    </row>
    <row r="17185" spans="1:17" ht="15" customHeight="1" x14ac:dyDescent="0.25">
      <c r="A17185" s="30">
        <v>2017</v>
      </c>
      <c r="B17185" s="3" t="s">
        <v>20</v>
      </c>
      <c r="C17185" s="3" t="s">
        <v>265</v>
      </c>
      <c r="D17185" s="3" t="s">
        <v>266</v>
      </c>
      <c r="E17185" s="3">
        <v>248</v>
      </c>
      <c r="F17185" s="3">
        <v>496</v>
      </c>
      <c r="G17185" s="3">
        <v>496</v>
      </c>
      <c r="H17185" s="3">
        <v>4203893</v>
      </c>
      <c r="I17185" s="3">
        <v>0</v>
      </c>
      <c r="J17185" s="3">
        <v>0</v>
      </c>
      <c r="K17185" s="3">
        <v>0</v>
      </c>
      <c r="L17185" s="3">
        <v>0</v>
      </c>
      <c r="M17185" s="3">
        <v>0</v>
      </c>
      <c r="N17185" s="3">
        <v>0</v>
      </c>
      <c r="O17185" s="3">
        <v>0</v>
      </c>
      <c r="P17185" s="3" t="str">
        <f>B17185&amp;" | "&amp;C17185&amp;" | "&amp;D17185</f>
        <v>documentazione_amministrativa / registri | Stampa registro | Documento Principale</v>
      </c>
      <c r="Q17185" s="3" t="str">
        <f>VLOOKUP(P17185,'Classificazione UD'!A:B,2,FALSE)</f>
        <v>Amministrativo</v>
      </c>
    </row>
    <row r="17186" spans="1:17" ht="15" customHeight="1" x14ac:dyDescent="0.25">
      <c r="A17186" s="30">
        <v>2017</v>
      </c>
      <c r="B17186" s="3" t="s">
        <v>20</v>
      </c>
      <c r="C17186" s="3" t="s">
        <v>265</v>
      </c>
      <c r="D17186" s="3" t="s">
        <v>266</v>
      </c>
      <c r="E17186" s="3">
        <v>7</v>
      </c>
      <c r="F17186" s="3">
        <v>14</v>
      </c>
      <c r="G17186" s="3">
        <v>14</v>
      </c>
      <c r="H17186" s="3">
        <v>36789</v>
      </c>
      <c r="I17186" s="3">
        <v>0</v>
      </c>
      <c r="J17186" s="3">
        <v>0</v>
      </c>
      <c r="K17186" s="3">
        <v>0</v>
      </c>
      <c r="L17186" s="3">
        <v>0</v>
      </c>
      <c r="M17186" s="3">
        <v>0</v>
      </c>
      <c r="N17186" s="3">
        <v>0</v>
      </c>
      <c r="O17186" s="3">
        <v>0</v>
      </c>
      <c r="P17186" s="3" t="str">
        <f>B17186&amp;" | "&amp;C17186&amp;" | "&amp;D17186</f>
        <v>documentazione_amministrativa / registri | Stampa registro | Documento Principale</v>
      </c>
      <c r="Q17186" s="3" t="str">
        <f>VLOOKUP(P17186,'Classificazione UD'!A:B,2,FALSE)</f>
        <v>Amministrativo</v>
      </c>
    </row>
    <row r="17187" spans="1:17" ht="15" customHeight="1" x14ac:dyDescent="0.25">
      <c r="A17187" s="30">
        <v>2017</v>
      </c>
      <c r="B17187" s="3" t="s">
        <v>20</v>
      </c>
      <c r="C17187" s="3" t="s">
        <v>265</v>
      </c>
      <c r="D17187" s="3" t="s">
        <v>266</v>
      </c>
      <c r="E17187" s="3">
        <v>333</v>
      </c>
      <c r="F17187" s="3">
        <v>666</v>
      </c>
      <c r="G17187" s="3">
        <v>666</v>
      </c>
      <c r="H17187" s="3">
        <v>3319128</v>
      </c>
      <c r="I17187" s="3">
        <v>0</v>
      </c>
      <c r="J17187" s="3">
        <v>0</v>
      </c>
      <c r="K17187" s="3">
        <v>0</v>
      </c>
      <c r="L17187" s="3">
        <v>0</v>
      </c>
      <c r="M17187" s="3">
        <v>0</v>
      </c>
      <c r="N17187" s="3">
        <v>0</v>
      </c>
      <c r="O17187" s="3">
        <v>0</v>
      </c>
      <c r="P17187" s="3" t="str">
        <f>B17187&amp;" | "&amp;C17187&amp;" | "&amp;D17187</f>
        <v>documentazione_amministrativa / registri | Stampa registro | Documento Principale</v>
      </c>
      <c r="Q17187" s="3" t="str">
        <f>VLOOKUP(P17187,'Classificazione UD'!A:B,2,FALSE)</f>
        <v>Amministrativo</v>
      </c>
    </row>
    <row r="17188" spans="1:17" ht="15" customHeight="1" x14ac:dyDescent="0.25">
      <c r="A17188" s="30">
        <v>2017</v>
      </c>
      <c r="B17188" s="3" t="s">
        <v>17</v>
      </c>
      <c r="C17188" s="3" t="s">
        <v>27</v>
      </c>
      <c r="D17188" s="3" t="s">
        <v>270</v>
      </c>
      <c r="E17188" s="3">
        <v>1</v>
      </c>
      <c r="F17188" s="3">
        <v>6</v>
      </c>
      <c r="G17188" s="3">
        <v>6</v>
      </c>
      <c r="H17188" s="3">
        <v>425454</v>
      </c>
      <c r="I17188" s="3">
        <v>0</v>
      </c>
      <c r="J17188" s="3">
        <v>0</v>
      </c>
      <c r="K17188" s="3">
        <v>0</v>
      </c>
      <c r="L17188" s="3">
        <v>0</v>
      </c>
      <c r="M17188" s="3">
        <v>0</v>
      </c>
      <c r="N17188" s="3">
        <v>0</v>
      </c>
      <c r="O17188" s="3">
        <v>0</v>
      </c>
      <c r="P17188" s="3" t="str">
        <f>B17188&amp;" | "&amp;C17188&amp;" | "&amp;D17188</f>
        <v>documentazione_amministrativa / documentazione_contabile | FATTURA PASSIVA | Acconto</v>
      </c>
      <c r="Q17188" s="3" t="str">
        <f>VLOOKUP(P17188,'Classificazione UD'!A:B,2,FALSE)</f>
        <v>Fiscale</v>
      </c>
    </row>
    <row r="17189" spans="1:17" ht="15" customHeight="1" x14ac:dyDescent="0.25">
      <c r="A17189" s="30">
        <v>2017</v>
      </c>
      <c r="B17189" s="3" t="s">
        <v>17</v>
      </c>
      <c r="C17189" s="3" t="s">
        <v>27</v>
      </c>
      <c r="D17189" s="3" t="s">
        <v>264</v>
      </c>
      <c r="E17189" s="3">
        <v>22</v>
      </c>
      <c r="F17189" s="3">
        <v>93</v>
      </c>
      <c r="G17189" s="3">
        <v>93</v>
      </c>
      <c r="H17189" s="3">
        <v>2662506</v>
      </c>
      <c r="I17189" s="3">
        <v>0</v>
      </c>
      <c r="J17189" s="3">
        <v>0</v>
      </c>
      <c r="K17189" s="3">
        <v>0</v>
      </c>
      <c r="L17189" s="3">
        <v>0</v>
      </c>
      <c r="M17189" s="3">
        <v>0</v>
      </c>
      <c r="N17189" s="3">
        <v>0</v>
      </c>
      <c r="O17189" s="3">
        <v>0</v>
      </c>
      <c r="P17189" s="3" t="str">
        <f>B17189&amp;" | "&amp;C17189&amp;" | "&amp;D17189</f>
        <v>documentazione_amministrativa / documentazione_contabile | FATTURA PASSIVA | Fattura</v>
      </c>
      <c r="Q17189" s="3" t="str">
        <f>VLOOKUP(P17189,'Classificazione UD'!A:B,2,FALSE)</f>
        <v>Fiscale</v>
      </c>
    </row>
    <row r="17190" spans="1:17" ht="15" customHeight="1" x14ac:dyDescent="0.25">
      <c r="A17190" s="30">
        <v>2017</v>
      </c>
      <c r="B17190" s="3" t="s">
        <v>17</v>
      </c>
      <c r="C17190" s="3" t="s">
        <v>27</v>
      </c>
      <c r="D17190" s="3" t="s">
        <v>54</v>
      </c>
      <c r="E17190" s="3">
        <v>1</v>
      </c>
      <c r="F17190" s="3">
        <v>5</v>
      </c>
      <c r="G17190" s="3">
        <v>5</v>
      </c>
      <c r="H17190" s="3">
        <v>195257</v>
      </c>
      <c r="I17190" s="3">
        <v>0</v>
      </c>
      <c r="J17190" s="3">
        <v>0</v>
      </c>
      <c r="K17190" s="3">
        <v>0</v>
      </c>
      <c r="L17190" s="3">
        <v>0</v>
      </c>
      <c r="M17190" s="3">
        <v>0</v>
      </c>
      <c r="N17190" s="3">
        <v>0</v>
      </c>
      <c r="O17190" s="3">
        <v>0</v>
      </c>
      <c r="P17190" s="3" t="str">
        <f>B17190&amp;" | "&amp;C17190&amp;" | "&amp;D17190</f>
        <v>documentazione_amministrativa / documentazione_contabile | FATTURA PASSIVA | Nota di credito</v>
      </c>
      <c r="Q17190" s="3" t="str">
        <f>VLOOKUP(P17190,'Classificazione UD'!A:B,2,FALSE)</f>
        <v>Fiscale</v>
      </c>
    </row>
    <row r="17191" spans="1:17" ht="15" customHeight="1" x14ac:dyDescent="0.25">
      <c r="A17191" s="30">
        <v>2017</v>
      </c>
      <c r="B17191" s="3" t="s">
        <v>20</v>
      </c>
      <c r="C17191" s="3" t="s">
        <v>265</v>
      </c>
      <c r="D17191" s="3" t="s">
        <v>266</v>
      </c>
      <c r="E17191" s="3">
        <v>235</v>
      </c>
      <c r="F17191" s="3">
        <v>470</v>
      </c>
      <c r="G17191" s="3">
        <v>470</v>
      </c>
      <c r="H17191" s="3">
        <v>3041475</v>
      </c>
      <c r="I17191" s="3">
        <v>0</v>
      </c>
      <c r="J17191" s="3">
        <v>0</v>
      </c>
      <c r="K17191" s="3">
        <v>0</v>
      </c>
      <c r="L17191" s="3">
        <v>0</v>
      </c>
      <c r="M17191" s="3">
        <v>0</v>
      </c>
      <c r="N17191" s="3">
        <v>0</v>
      </c>
      <c r="O17191" s="3">
        <v>0</v>
      </c>
      <c r="P17191" s="3" t="str">
        <f>B17191&amp;" | "&amp;C17191&amp;" | "&amp;D17191</f>
        <v>documentazione_amministrativa / registri | Stampa registro | Documento Principale</v>
      </c>
      <c r="Q17191" s="3" t="str">
        <f>VLOOKUP(P17191,'Classificazione UD'!A:B,2,FALSE)</f>
        <v>Amministrativo</v>
      </c>
    </row>
    <row r="17192" spans="1:17" ht="15" customHeight="1" x14ac:dyDescent="0.25">
      <c r="A17192" s="30">
        <v>2017</v>
      </c>
      <c r="B17192" s="3" t="s">
        <v>20</v>
      </c>
      <c r="C17192" s="3" t="s">
        <v>265</v>
      </c>
      <c r="D17192" s="3" t="s">
        <v>266</v>
      </c>
      <c r="E17192" s="3">
        <v>6</v>
      </c>
      <c r="F17192" s="3">
        <v>12</v>
      </c>
      <c r="G17192" s="3">
        <v>12</v>
      </c>
      <c r="H17192" s="3">
        <v>27782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>
        <v>0</v>
      </c>
      <c r="O17192" s="3">
        <v>0</v>
      </c>
      <c r="P17192" s="3" t="str">
        <f>B17192&amp;" | "&amp;C17192&amp;" | "&amp;D17192</f>
        <v>documentazione_amministrativa / registri | Stampa registro | Documento Principale</v>
      </c>
      <c r="Q17192" s="3" t="str">
        <f>VLOOKUP(P17192,'Classificazione UD'!A:B,2,FALSE)</f>
        <v>Amministrativo</v>
      </c>
    </row>
    <row r="17193" spans="1:17" ht="15" customHeight="1" x14ac:dyDescent="0.25">
      <c r="A17193" s="30">
        <v>2017</v>
      </c>
      <c r="B17193" s="3" t="s">
        <v>20</v>
      </c>
      <c r="C17193" s="3" t="s">
        <v>265</v>
      </c>
      <c r="D17193" s="3" t="s">
        <v>266</v>
      </c>
      <c r="E17193" s="3">
        <v>3</v>
      </c>
      <c r="F17193" s="3">
        <v>6</v>
      </c>
      <c r="G17193" s="3">
        <v>6</v>
      </c>
      <c r="H17193" s="3">
        <v>14342</v>
      </c>
      <c r="I17193" s="3">
        <v>0</v>
      </c>
      <c r="J17193" s="3">
        <v>0</v>
      </c>
      <c r="K17193" s="3">
        <v>0</v>
      </c>
      <c r="L17193" s="3">
        <v>0</v>
      </c>
      <c r="M17193" s="3">
        <v>0</v>
      </c>
      <c r="N17193" s="3">
        <v>0</v>
      </c>
      <c r="O17193" s="3">
        <v>0</v>
      </c>
      <c r="P17193" s="3" t="str">
        <f>B17193&amp;" | "&amp;C17193&amp;" | "&amp;D17193</f>
        <v>documentazione_amministrativa / registri | Stampa registro | Documento Principale</v>
      </c>
      <c r="Q17193" s="3" t="str">
        <f>VLOOKUP(P17193,'Classificazione UD'!A:B,2,FALSE)</f>
        <v>Amministrativo</v>
      </c>
    </row>
    <row r="17194" spans="1:17" ht="15" customHeight="1" x14ac:dyDescent="0.25">
      <c r="A17194" s="30">
        <v>2017</v>
      </c>
      <c r="B17194" s="3" t="s">
        <v>20</v>
      </c>
      <c r="C17194" s="3" t="s">
        <v>265</v>
      </c>
      <c r="D17194" s="3" t="s">
        <v>266</v>
      </c>
      <c r="E17194" s="3">
        <v>122</v>
      </c>
      <c r="F17194" s="3">
        <v>244</v>
      </c>
      <c r="G17194" s="3">
        <v>244</v>
      </c>
      <c r="H17194" s="3">
        <v>959035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  <c r="O17194" s="3">
        <v>0</v>
      </c>
      <c r="P17194" s="3" t="str">
        <f>B17194&amp;" | "&amp;C17194&amp;" | "&amp;D17194</f>
        <v>documentazione_amministrativa / registri | Stampa registro | Documento Principale</v>
      </c>
      <c r="Q17194" s="3" t="str">
        <f>VLOOKUP(P17194,'Classificazione UD'!A:B,2,FALSE)</f>
        <v>Amministrativo</v>
      </c>
    </row>
    <row r="17195" spans="1:17" ht="15" customHeight="1" x14ac:dyDescent="0.25">
      <c r="A17195" s="30">
        <v>2017</v>
      </c>
      <c r="B17195" s="3" t="s">
        <v>17</v>
      </c>
      <c r="C17195" s="3" t="s">
        <v>27</v>
      </c>
      <c r="D17195" s="3" t="s">
        <v>264</v>
      </c>
      <c r="E17195" s="3">
        <v>38</v>
      </c>
      <c r="F17195" s="3">
        <v>171</v>
      </c>
      <c r="G17195" s="3">
        <v>171</v>
      </c>
      <c r="H17195" s="3">
        <v>12340039</v>
      </c>
      <c r="I17195" s="3">
        <v>0</v>
      </c>
      <c r="J17195" s="3">
        <v>0</v>
      </c>
      <c r="K17195" s="3">
        <v>0</v>
      </c>
      <c r="L17195" s="3">
        <v>0</v>
      </c>
      <c r="M17195" s="3">
        <v>0</v>
      </c>
      <c r="N17195" s="3">
        <v>0</v>
      </c>
      <c r="O17195" s="3">
        <v>0</v>
      </c>
      <c r="P17195" s="3" t="str">
        <f>B17195&amp;" | "&amp;C17195&amp;" | "&amp;D17195</f>
        <v>documentazione_amministrativa / documentazione_contabile | FATTURA PASSIVA | Fattura</v>
      </c>
      <c r="Q17195" s="3" t="str">
        <f>VLOOKUP(P17195,'Classificazione UD'!A:B,2,FALSE)</f>
        <v>Fiscale</v>
      </c>
    </row>
    <row r="17196" spans="1:17" ht="15" customHeight="1" x14ac:dyDescent="0.25">
      <c r="A17196" s="30">
        <v>2017</v>
      </c>
      <c r="B17196" s="3" t="s">
        <v>20</v>
      </c>
      <c r="C17196" s="3" t="s">
        <v>265</v>
      </c>
      <c r="D17196" s="3" t="s">
        <v>266</v>
      </c>
      <c r="E17196" s="3">
        <v>6</v>
      </c>
      <c r="F17196" s="3">
        <v>12</v>
      </c>
      <c r="G17196" s="3">
        <v>12</v>
      </c>
      <c r="H17196" s="3">
        <v>153556</v>
      </c>
      <c r="I17196" s="3">
        <v>0</v>
      </c>
      <c r="J17196" s="3">
        <v>0</v>
      </c>
      <c r="K17196" s="3">
        <v>0</v>
      </c>
      <c r="L17196" s="3">
        <v>0</v>
      </c>
      <c r="M17196" s="3">
        <v>0</v>
      </c>
      <c r="N17196" s="3">
        <v>0</v>
      </c>
      <c r="O17196" s="3">
        <v>0</v>
      </c>
      <c r="P17196" s="3" t="str">
        <f>B17196&amp;" | "&amp;C17196&amp;" | "&amp;D17196</f>
        <v>documentazione_amministrativa / registri | Stampa registro | Documento Principale</v>
      </c>
      <c r="Q17196" s="3" t="str">
        <f>VLOOKUP(P17196,'Classificazione UD'!A:B,2,FALSE)</f>
        <v>Amministrativo</v>
      </c>
    </row>
    <row r="17197" spans="1:17" ht="15" customHeight="1" x14ac:dyDescent="0.25">
      <c r="A17197" s="30">
        <v>2017</v>
      </c>
      <c r="B17197" s="3" t="s">
        <v>20</v>
      </c>
      <c r="C17197" s="3" t="s">
        <v>265</v>
      </c>
      <c r="D17197" s="3" t="s">
        <v>266</v>
      </c>
      <c r="E17197" s="3">
        <v>7</v>
      </c>
      <c r="F17197" s="3">
        <v>14</v>
      </c>
      <c r="G17197" s="3">
        <v>14</v>
      </c>
      <c r="H17197" s="3">
        <v>81519</v>
      </c>
      <c r="I17197" s="3">
        <v>0</v>
      </c>
      <c r="J17197" s="3">
        <v>0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 t="str">
        <f>B17197&amp;" | "&amp;C17197&amp;" | "&amp;D17197</f>
        <v>documentazione_amministrativa / registri | Stampa registro | Documento Principale</v>
      </c>
      <c r="Q17197" s="3" t="str">
        <f>VLOOKUP(P17197,'Classificazione UD'!A:B,2,FALSE)</f>
        <v>Amministrativo</v>
      </c>
    </row>
    <row r="17198" spans="1:17" ht="15" customHeight="1" x14ac:dyDescent="0.25">
      <c r="A17198" s="30">
        <v>2017</v>
      </c>
      <c r="B17198" s="3" t="s">
        <v>17</v>
      </c>
      <c r="C17198" s="3" t="s">
        <v>27</v>
      </c>
      <c r="D17198" s="3" t="s">
        <v>264</v>
      </c>
      <c r="E17198" s="3">
        <v>87</v>
      </c>
      <c r="F17198" s="3">
        <v>403</v>
      </c>
      <c r="G17198" s="3">
        <v>403</v>
      </c>
      <c r="H17198" s="3">
        <v>23167658</v>
      </c>
      <c r="I17198" s="3">
        <v>0</v>
      </c>
      <c r="J17198" s="3">
        <v>0</v>
      </c>
      <c r="K17198" s="3">
        <v>0</v>
      </c>
      <c r="L17198" s="3">
        <v>0</v>
      </c>
      <c r="M17198" s="3">
        <v>0</v>
      </c>
      <c r="N17198" s="3">
        <v>0</v>
      </c>
      <c r="O17198" s="3">
        <v>0</v>
      </c>
      <c r="P17198" s="3" t="str">
        <f>B17198&amp;" | "&amp;C17198&amp;" | "&amp;D17198</f>
        <v>documentazione_amministrativa / documentazione_contabile | FATTURA PASSIVA | Fattura</v>
      </c>
      <c r="Q17198" s="3" t="str">
        <f>VLOOKUP(P17198,'Classificazione UD'!A:B,2,FALSE)</f>
        <v>Fiscale</v>
      </c>
    </row>
    <row r="17199" spans="1:17" ht="15" customHeight="1" x14ac:dyDescent="0.25">
      <c r="A17199" s="30">
        <v>2017</v>
      </c>
      <c r="B17199" s="3" t="s">
        <v>20</v>
      </c>
      <c r="C17199" s="3" t="s">
        <v>265</v>
      </c>
      <c r="D17199" s="3" t="s">
        <v>266</v>
      </c>
      <c r="E17199" s="3">
        <v>254</v>
      </c>
      <c r="F17199" s="3">
        <v>508</v>
      </c>
      <c r="G17199" s="3">
        <v>508</v>
      </c>
      <c r="H17199" s="3">
        <v>5491113</v>
      </c>
      <c r="I17199" s="3">
        <v>0</v>
      </c>
      <c r="J17199" s="3">
        <v>0</v>
      </c>
      <c r="K17199" s="3">
        <v>0</v>
      </c>
      <c r="L17199" s="3">
        <v>0</v>
      </c>
      <c r="M17199" s="3">
        <v>0</v>
      </c>
      <c r="N17199" s="3">
        <v>0</v>
      </c>
      <c r="O17199" s="3">
        <v>0</v>
      </c>
      <c r="P17199" s="3" t="str">
        <f>B17199&amp;" | "&amp;C17199&amp;" | "&amp;D17199</f>
        <v>documentazione_amministrativa / registri | Stampa registro | Documento Principale</v>
      </c>
      <c r="Q17199" s="3" t="str">
        <f>VLOOKUP(P17199,'Classificazione UD'!A:B,2,FALSE)</f>
        <v>Amministrativo</v>
      </c>
    </row>
    <row r="17200" spans="1:17" ht="15" customHeight="1" x14ac:dyDescent="0.25">
      <c r="A17200" s="30">
        <v>2017</v>
      </c>
      <c r="B17200" s="3" t="s">
        <v>20</v>
      </c>
      <c r="C17200" s="3" t="s">
        <v>265</v>
      </c>
      <c r="D17200" s="3" t="s">
        <v>266</v>
      </c>
      <c r="E17200" s="3">
        <v>195</v>
      </c>
      <c r="F17200" s="3">
        <v>390</v>
      </c>
      <c r="G17200" s="3">
        <v>390</v>
      </c>
      <c r="H17200" s="3">
        <v>2292605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 t="str">
        <f>B17200&amp;" | "&amp;C17200&amp;" | "&amp;D17200</f>
        <v>documentazione_amministrativa / registri | Stampa registro | Documento Principale</v>
      </c>
      <c r="Q17200" s="3" t="str">
        <f>VLOOKUP(P17200,'Classificazione UD'!A:B,2,FALSE)</f>
        <v>Amministrativo</v>
      </c>
    </row>
    <row r="17201" spans="1:17" ht="15" customHeight="1" x14ac:dyDescent="0.25">
      <c r="A17201" s="30">
        <v>2017</v>
      </c>
      <c r="B17201" s="3" t="s">
        <v>17</v>
      </c>
      <c r="C17201" s="3" t="s">
        <v>27</v>
      </c>
      <c r="D17201" s="3" t="s">
        <v>264</v>
      </c>
      <c r="E17201" s="3">
        <v>129</v>
      </c>
      <c r="F17201" s="3">
        <v>573</v>
      </c>
      <c r="G17201" s="3">
        <v>573</v>
      </c>
      <c r="H17201" s="3">
        <v>30684352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0</v>
      </c>
      <c r="O17201" s="3">
        <v>0</v>
      </c>
      <c r="P17201" s="3" t="str">
        <f>B17201&amp;" | "&amp;C17201&amp;" | "&amp;D17201</f>
        <v>documentazione_amministrativa / documentazione_contabile | FATTURA PASSIVA | Fattura</v>
      </c>
      <c r="Q17201" s="3" t="str">
        <f>VLOOKUP(P17201,'Classificazione UD'!A:B,2,FALSE)</f>
        <v>Fiscale</v>
      </c>
    </row>
    <row r="17202" spans="1:17" ht="15" customHeight="1" x14ac:dyDescent="0.25">
      <c r="A17202" s="30">
        <v>2017</v>
      </c>
      <c r="B17202" s="3" t="s">
        <v>17</v>
      </c>
      <c r="C17202" s="3" t="s">
        <v>27</v>
      </c>
      <c r="D17202" s="3" t="s">
        <v>54</v>
      </c>
      <c r="E17202" s="3">
        <v>81</v>
      </c>
      <c r="F17202" s="3">
        <v>405</v>
      </c>
      <c r="G17202" s="3">
        <v>405</v>
      </c>
      <c r="H17202" s="3">
        <v>13753987</v>
      </c>
      <c r="I17202" s="3">
        <v>0</v>
      </c>
      <c r="J17202" s="3">
        <v>0</v>
      </c>
      <c r="K17202" s="3">
        <v>0</v>
      </c>
      <c r="L17202" s="3">
        <v>0</v>
      </c>
      <c r="M17202" s="3">
        <v>0</v>
      </c>
      <c r="N17202" s="3">
        <v>0</v>
      </c>
      <c r="O17202" s="3">
        <v>0</v>
      </c>
      <c r="P17202" s="3" t="str">
        <f>B17202&amp;" | "&amp;C17202&amp;" | "&amp;D17202</f>
        <v>documentazione_amministrativa / documentazione_contabile | FATTURA PASSIVA | Nota di credito</v>
      </c>
      <c r="Q17202" s="3" t="str">
        <f>VLOOKUP(P17202,'Classificazione UD'!A:B,2,FALSE)</f>
        <v>Fiscale</v>
      </c>
    </row>
    <row r="17203" spans="1:17" ht="15" customHeight="1" x14ac:dyDescent="0.25">
      <c r="A17203" s="30">
        <v>2017</v>
      </c>
      <c r="B17203" s="3" t="s">
        <v>17</v>
      </c>
      <c r="C17203" s="3" t="s">
        <v>152</v>
      </c>
      <c r="D17203" s="3" t="s">
        <v>152</v>
      </c>
      <c r="E17203" s="3">
        <v>1</v>
      </c>
      <c r="F17203" s="3">
        <v>2</v>
      </c>
      <c r="G17203" s="3">
        <v>2</v>
      </c>
      <c r="H17203" s="3">
        <v>12031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3" t="str">
        <f>B17203&amp;" | "&amp;C17203&amp;" | "&amp;D17203</f>
        <v>documentazione_amministrativa / documentazione_contabile | LOTTO DI FATTURE | LOTTO DI FATTURE</v>
      </c>
      <c r="Q17203" s="3" t="str">
        <f>VLOOKUP(P17203,'Classificazione UD'!A:B,2,FALSE)</f>
        <v>Fiscale</v>
      </c>
    </row>
    <row r="17204" spans="1:17" ht="15" customHeight="1" x14ac:dyDescent="0.25">
      <c r="A17204" s="30">
        <v>2017</v>
      </c>
      <c r="B17204" s="3" t="s">
        <v>20</v>
      </c>
      <c r="C17204" s="3" t="s">
        <v>265</v>
      </c>
      <c r="D17204" s="3" t="s">
        <v>266</v>
      </c>
      <c r="E17204" s="3">
        <v>271</v>
      </c>
      <c r="F17204" s="3">
        <v>542</v>
      </c>
      <c r="G17204" s="3">
        <v>542</v>
      </c>
      <c r="H17204" s="3">
        <v>10224968</v>
      </c>
      <c r="I17204" s="3">
        <v>0</v>
      </c>
      <c r="J17204" s="3">
        <v>0</v>
      </c>
      <c r="K17204" s="3">
        <v>0</v>
      </c>
      <c r="L17204" s="3">
        <v>0</v>
      </c>
      <c r="M17204" s="3">
        <v>0</v>
      </c>
      <c r="N17204" s="3">
        <v>0</v>
      </c>
      <c r="O17204" s="3">
        <v>0</v>
      </c>
      <c r="P17204" s="3" t="str">
        <f>B17204&amp;" | "&amp;C17204&amp;" | "&amp;D17204</f>
        <v>documentazione_amministrativa / registri | Stampa registro | Documento Principale</v>
      </c>
      <c r="Q17204" s="3" t="str">
        <f>VLOOKUP(P17204,'Classificazione UD'!A:B,2,FALSE)</f>
        <v>Amministrativo</v>
      </c>
    </row>
    <row r="17205" spans="1:17" ht="15" customHeight="1" x14ac:dyDescent="0.25">
      <c r="A17205" s="30">
        <v>2017</v>
      </c>
      <c r="B17205" s="3" t="s">
        <v>20</v>
      </c>
      <c r="C17205" s="3" t="s">
        <v>265</v>
      </c>
      <c r="D17205" s="3" t="s">
        <v>266</v>
      </c>
      <c r="E17205" s="3">
        <v>246</v>
      </c>
      <c r="F17205" s="3">
        <v>492</v>
      </c>
      <c r="G17205" s="3">
        <v>492</v>
      </c>
      <c r="H17205" s="3">
        <v>3842166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3">
        <v>0</v>
      </c>
      <c r="O17205" s="3">
        <v>0</v>
      </c>
      <c r="P17205" s="3" t="str">
        <f>B17205&amp;" | "&amp;C17205&amp;" | "&amp;D17205</f>
        <v>documentazione_amministrativa / registri | Stampa registro | Documento Principale</v>
      </c>
      <c r="Q17205" s="3" t="str">
        <f>VLOOKUP(P17205,'Classificazione UD'!A:B,2,FALSE)</f>
        <v>Amministrativo</v>
      </c>
    </row>
    <row r="17206" spans="1:17" ht="15" customHeight="1" x14ac:dyDescent="0.25">
      <c r="A17206" s="30">
        <v>2017</v>
      </c>
      <c r="B17206" s="3" t="s">
        <v>20</v>
      </c>
      <c r="C17206" s="3" t="s">
        <v>265</v>
      </c>
      <c r="D17206" s="3" t="s">
        <v>266</v>
      </c>
      <c r="E17206" s="3">
        <v>13</v>
      </c>
      <c r="F17206" s="3">
        <v>26</v>
      </c>
      <c r="G17206" s="3">
        <v>26</v>
      </c>
      <c r="H17206" s="3">
        <v>58485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3">
        <v>0</v>
      </c>
      <c r="O17206" s="3">
        <v>0</v>
      </c>
      <c r="P17206" s="3" t="str">
        <f>B17206&amp;" | "&amp;C17206&amp;" | "&amp;D17206</f>
        <v>documentazione_amministrativa / registri | Stampa registro | Documento Principale</v>
      </c>
      <c r="Q17206" s="3" t="str">
        <f>VLOOKUP(P17206,'Classificazione UD'!A:B,2,FALSE)</f>
        <v>Amministrativo</v>
      </c>
    </row>
    <row r="17207" spans="1:17" ht="15" customHeight="1" x14ac:dyDescent="0.25">
      <c r="A17207" s="30">
        <v>2017</v>
      </c>
      <c r="B17207" s="3" t="s">
        <v>17</v>
      </c>
      <c r="C17207" s="3" t="s">
        <v>27</v>
      </c>
      <c r="D17207" s="3" t="s">
        <v>264</v>
      </c>
      <c r="E17207" s="3">
        <v>39</v>
      </c>
      <c r="F17207" s="3">
        <v>171</v>
      </c>
      <c r="G17207" s="3">
        <v>171</v>
      </c>
      <c r="H17207" s="3">
        <v>6180788</v>
      </c>
      <c r="I17207" s="3">
        <v>0</v>
      </c>
      <c r="J17207" s="3">
        <v>0</v>
      </c>
      <c r="K17207" s="3">
        <v>0</v>
      </c>
      <c r="L17207" s="3">
        <v>0</v>
      </c>
      <c r="M17207" s="3">
        <v>0</v>
      </c>
      <c r="N17207" s="3">
        <v>0</v>
      </c>
      <c r="O17207" s="3">
        <v>0</v>
      </c>
      <c r="P17207" s="3" t="str">
        <f>B17207&amp;" | "&amp;C17207&amp;" | "&amp;D17207</f>
        <v>documentazione_amministrativa / documentazione_contabile | FATTURA PASSIVA | Fattura</v>
      </c>
      <c r="Q17207" s="3" t="str">
        <f>VLOOKUP(P17207,'Classificazione UD'!A:B,2,FALSE)</f>
        <v>Fiscale</v>
      </c>
    </row>
    <row r="17208" spans="1:17" ht="15" customHeight="1" x14ac:dyDescent="0.25">
      <c r="A17208" s="30">
        <v>2017</v>
      </c>
      <c r="B17208" s="3" t="s">
        <v>17</v>
      </c>
      <c r="C17208" s="3" t="s">
        <v>27</v>
      </c>
      <c r="D17208" s="3" t="s">
        <v>54</v>
      </c>
      <c r="E17208" s="3">
        <v>1</v>
      </c>
      <c r="F17208" s="3">
        <v>5</v>
      </c>
      <c r="G17208" s="3">
        <v>5</v>
      </c>
      <c r="H17208" s="3">
        <v>209904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3">
        <v>0</v>
      </c>
      <c r="O17208" s="3">
        <v>0</v>
      </c>
      <c r="P17208" s="3" t="str">
        <f>B17208&amp;" | "&amp;C17208&amp;" | "&amp;D17208</f>
        <v>documentazione_amministrativa / documentazione_contabile | FATTURA PASSIVA | Nota di credito</v>
      </c>
      <c r="Q17208" s="3" t="str">
        <f>VLOOKUP(P17208,'Classificazione UD'!A:B,2,FALSE)</f>
        <v>Fiscale</v>
      </c>
    </row>
    <row r="17209" spans="1:17" ht="15" customHeight="1" x14ac:dyDescent="0.25">
      <c r="A17209" s="30">
        <v>2017</v>
      </c>
      <c r="B17209" s="3" t="s">
        <v>20</v>
      </c>
      <c r="C17209" s="3" t="s">
        <v>265</v>
      </c>
      <c r="D17209" s="3" t="s">
        <v>266</v>
      </c>
      <c r="E17209" s="3">
        <v>252</v>
      </c>
      <c r="F17209" s="3">
        <v>504</v>
      </c>
      <c r="G17209" s="3">
        <v>504</v>
      </c>
      <c r="H17209" s="3">
        <v>4928616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3">
        <v>0</v>
      </c>
      <c r="O17209" s="3">
        <v>0</v>
      </c>
      <c r="P17209" s="3" t="str">
        <f>B17209&amp;" | "&amp;C17209&amp;" | "&amp;D17209</f>
        <v>documentazione_amministrativa / registri | Stampa registro | Documento Principale</v>
      </c>
      <c r="Q17209" s="3" t="str">
        <f>VLOOKUP(P17209,'Classificazione UD'!A:B,2,FALSE)</f>
        <v>Amministrativo</v>
      </c>
    </row>
    <row r="17210" spans="1:17" ht="15" customHeight="1" x14ac:dyDescent="0.25">
      <c r="A17210" s="30">
        <v>2017</v>
      </c>
      <c r="B17210" s="3" t="s">
        <v>20</v>
      </c>
      <c r="C17210" s="3" t="s">
        <v>265</v>
      </c>
      <c r="D17210" s="3" t="s">
        <v>266</v>
      </c>
      <c r="E17210" s="3">
        <v>4</v>
      </c>
      <c r="F17210" s="3">
        <v>8</v>
      </c>
      <c r="G17210" s="3">
        <v>8</v>
      </c>
      <c r="H17210" s="3">
        <v>20004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 t="str">
        <f>B17210&amp;" | "&amp;C17210&amp;" | "&amp;D17210</f>
        <v>documentazione_amministrativa / registri | Stampa registro | Documento Principale</v>
      </c>
      <c r="Q17210" s="3" t="str">
        <f>VLOOKUP(P17210,'Classificazione UD'!A:B,2,FALSE)</f>
        <v>Amministrativo</v>
      </c>
    </row>
    <row r="17211" spans="1:17" ht="15" customHeight="1" x14ac:dyDescent="0.25">
      <c r="A17211" s="30">
        <v>2017</v>
      </c>
      <c r="B17211" s="3" t="s">
        <v>20</v>
      </c>
      <c r="C17211" s="3" t="s">
        <v>265</v>
      </c>
      <c r="D17211" s="3" t="s">
        <v>266</v>
      </c>
      <c r="E17211" s="3">
        <v>5</v>
      </c>
      <c r="F17211" s="3">
        <v>10</v>
      </c>
      <c r="G17211" s="3">
        <v>10</v>
      </c>
      <c r="H17211" s="3">
        <v>30849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 t="str">
        <f>B17211&amp;" | "&amp;C17211&amp;" | "&amp;D17211</f>
        <v>documentazione_amministrativa / registri | Stampa registro | Documento Principale</v>
      </c>
      <c r="Q17211" s="3" t="str">
        <f>VLOOKUP(P17211,'Classificazione UD'!A:B,2,FALSE)</f>
        <v>Amministrativo</v>
      </c>
    </row>
    <row r="17212" spans="1:17" ht="15" customHeight="1" x14ac:dyDescent="0.25">
      <c r="A17212" s="30">
        <v>2017</v>
      </c>
      <c r="B17212" s="3" t="s">
        <v>20</v>
      </c>
      <c r="C17212" s="3" t="s">
        <v>265</v>
      </c>
      <c r="D17212" s="3" t="s">
        <v>266</v>
      </c>
      <c r="E17212" s="3">
        <v>196</v>
      </c>
      <c r="F17212" s="3">
        <v>392</v>
      </c>
      <c r="G17212" s="3">
        <v>392</v>
      </c>
      <c r="H17212" s="3">
        <v>1594680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>
        <v>0</v>
      </c>
      <c r="O17212" s="3">
        <v>0</v>
      </c>
      <c r="P17212" s="3" t="str">
        <f>B17212&amp;" | "&amp;C17212&amp;" | "&amp;D17212</f>
        <v>documentazione_amministrativa / registri | Stampa registro | Documento Principale</v>
      </c>
      <c r="Q17212" s="3" t="str">
        <f>VLOOKUP(P17212,'Classificazione UD'!A:B,2,FALSE)</f>
        <v>Amministrativo</v>
      </c>
    </row>
    <row r="17213" spans="1:17" ht="15" customHeight="1" x14ac:dyDescent="0.25">
      <c r="A17213" s="30">
        <v>2017</v>
      </c>
      <c r="B17213" s="3" t="s">
        <v>17</v>
      </c>
      <c r="C17213" s="3" t="s">
        <v>27</v>
      </c>
      <c r="D17213" s="3" t="s">
        <v>264</v>
      </c>
      <c r="E17213" s="3">
        <v>73</v>
      </c>
      <c r="F17213" s="3">
        <v>337</v>
      </c>
      <c r="G17213" s="3">
        <v>337</v>
      </c>
      <c r="H17213" s="3">
        <v>19533096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 t="str">
        <f>B17213&amp;" | "&amp;C17213&amp;" | "&amp;D17213</f>
        <v>documentazione_amministrativa / documentazione_contabile | FATTURA PASSIVA | Fattura</v>
      </c>
      <c r="Q17213" s="3" t="str">
        <f>VLOOKUP(P17213,'Classificazione UD'!A:B,2,FALSE)</f>
        <v>Fiscale</v>
      </c>
    </row>
    <row r="17214" spans="1:17" ht="15" customHeight="1" x14ac:dyDescent="0.25">
      <c r="A17214" s="30">
        <v>2017</v>
      </c>
      <c r="B17214" s="3" t="s">
        <v>20</v>
      </c>
      <c r="C17214" s="3" t="s">
        <v>265</v>
      </c>
      <c r="D17214" s="3" t="s">
        <v>266</v>
      </c>
      <c r="E17214" s="3">
        <v>281</v>
      </c>
      <c r="F17214" s="3">
        <v>562</v>
      </c>
      <c r="G17214" s="3">
        <v>562</v>
      </c>
      <c r="H17214" s="3">
        <v>4010846</v>
      </c>
      <c r="I17214" s="3">
        <v>0</v>
      </c>
      <c r="J17214" s="3">
        <v>0</v>
      </c>
      <c r="K17214" s="3">
        <v>0</v>
      </c>
      <c r="L17214" s="3">
        <v>0</v>
      </c>
      <c r="M17214" s="3">
        <v>0</v>
      </c>
      <c r="N17214" s="3">
        <v>0</v>
      </c>
      <c r="O17214" s="3">
        <v>0</v>
      </c>
      <c r="P17214" s="3" t="str">
        <f>B17214&amp;" | "&amp;C17214&amp;" | "&amp;D17214</f>
        <v>documentazione_amministrativa / registri | Stampa registro | Documento Principale</v>
      </c>
      <c r="Q17214" s="3" t="str">
        <f>VLOOKUP(P17214,'Classificazione UD'!A:B,2,FALSE)</f>
        <v>Amministrativo</v>
      </c>
    </row>
    <row r="17215" spans="1:17" ht="15" customHeight="1" x14ac:dyDescent="0.25">
      <c r="A17215" s="30">
        <v>2017</v>
      </c>
      <c r="B17215" s="3" t="s">
        <v>20</v>
      </c>
      <c r="C17215" s="3" t="s">
        <v>265</v>
      </c>
      <c r="D17215" s="3" t="s">
        <v>266</v>
      </c>
      <c r="E17215" s="3">
        <v>195</v>
      </c>
      <c r="F17215" s="3">
        <v>390</v>
      </c>
      <c r="G17215" s="3">
        <v>390</v>
      </c>
      <c r="H17215" s="3">
        <v>1811397</v>
      </c>
      <c r="I17215" s="3">
        <v>0</v>
      </c>
      <c r="J17215" s="3">
        <v>0</v>
      </c>
      <c r="K17215" s="3">
        <v>0</v>
      </c>
      <c r="L17215" s="3">
        <v>0</v>
      </c>
      <c r="M17215" s="3">
        <v>0</v>
      </c>
      <c r="N17215" s="3">
        <v>0</v>
      </c>
      <c r="O17215" s="3">
        <v>0</v>
      </c>
      <c r="P17215" s="3" t="str">
        <f>B17215&amp;" | "&amp;C17215&amp;" | "&amp;D17215</f>
        <v>documentazione_amministrativa / registri | Stampa registro | Documento Principale</v>
      </c>
      <c r="Q17215" s="3" t="str">
        <f>VLOOKUP(P17215,'Classificazione UD'!A:B,2,FALSE)</f>
        <v>Amministrativo</v>
      </c>
    </row>
    <row r="17216" spans="1:17" ht="15" customHeight="1" x14ac:dyDescent="0.25">
      <c r="A17216" s="30">
        <v>2017</v>
      </c>
      <c r="B17216" s="3" t="s">
        <v>17</v>
      </c>
      <c r="C17216" s="3" t="s">
        <v>27</v>
      </c>
      <c r="D17216" s="3" t="s">
        <v>264</v>
      </c>
      <c r="E17216" s="3">
        <v>40</v>
      </c>
      <c r="F17216" s="3">
        <v>180</v>
      </c>
      <c r="G17216" s="3">
        <v>180</v>
      </c>
      <c r="H17216" s="3">
        <v>7090683</v>
      </c>
      <c r="I17216" s="3">
        <v>0</v>
      </c>
      <c r="J17216" s="3">
        <v>0</v>
      </c>
      <c r="K17216" s="3">
        <v>0</v>
      </c>
      <c r="L17216" s="3">
        <v>0</v>
      </c>
      <c r="M17216" s="3">
        <v>0</v>
      </c>
      <c r="N17216" s="3">
        <v>0</v>
      </c>
      <c r="O17216" s="3">
        <v>0</v>
      </c>
      <c r="P17216" s="3" t="str">
        <f>B17216&amp;" | "&amp;C17216&amp;" | "&amp;D17216</f>
        <v>documentazione_amministrativa / documentazione_contabile | FATTURA PASSIVA | Fattura</v>
      </c>
      <c r="Q17216" s="3" t="str">
        <f>VLOOKUP(P17216,'Classificazione UD'!A:B,2,FALSE)</f>
        <v>Fiscale</v>
      </c>
    </row>
    <row r="17217" spans="1:17" ht="15" customHeight="1" x14ac:dyDescent="0.25">
      <c r="A17217" s="30">
        <v>2017</v>
      </c>
      <c r="B17217" s="3" t="s">
        <v>20</v>
      </c>
      <c r="C17217" s="3" t="s">
        <v>265</v>
      </c>
      <c r="D17217" s="3" t="s">
        <v>266</v>
      </c>
      <c r="E17217" s="3">
        <v>247</v>
      </c>
      <c r="F17217" s="3">
        <v>494</v>
      </c>
      <c r="G17217" s="3">
        <v>494</v>
      </c>
      <c r="H17217" s="3">
        <v>2484810</v>
      </c>
      <c r="I17217" s="3">
        <v>0</v>
      </c>
      <c r="J17217" s="3">
        <v>0</v>
      </c>
      <c r="K17217" s="3">
        <v>0</v>
      </c>
      <c r="L17217" s="3">
        <v>0</v>
      </c>
      <c r="M17217" s="3">
        <v>0</v>
      </c>
      <c r="N17217" s="3">
        <v>0</v>
      </c>
      <c r="O17217" s="3">
        <v>0</v>
      </c>
      <c r="P17217" s="3" t="str">
        <f>B17217&amp;" | "&amp;C17217&amp;" | "&amp;D17217</f>
        <v>documentazione_amministrativa / registri | Stampa registro | Documento Principale</v>
      </c>
      <c r="Q17217" s="3" t="str">
        <f>VLOOKUP(P17217,'Classificazione UD'!A:B,2,FALSE)</f>
        <v>Amministrativo</v>
      </c>
    </row>
    <row r="17218" spans="1:17" ht="15" customHeight="1" x14ac:dyDescent="0.25">
      <c r="A17218" s="30">
        <v>2017</v>
      </c>
      <c r="B17218" s="3" t="s">
        <v>20</v>
      </c>
      <c r="C17218" s="3" t="s">
        <v>265</v>
      </c>
      <c r="D17218" s="3" t="s">
        <v>266</v>
      </c>
      <c r="E17218" s="3">
        <v>139</v>
      </c>
      <c r="F17218" s="3">
        <v>278</v>
      </c>
      <c r="G17218" s="3">
        <v>278</v>
      </c>
      <c r="H17218" s="3">
        <v>1138221</v>
      </c>
      <c r="I17218" s="3">
        <v>0</v>
      </c>
      <c r="J17218" s="3">
        <v>0</v>
      </c>
      <c r="K17218" s="3">
        <v>0</v>
      </c>
      <c r="L17218" s="3">
        <v>0</v>
      </c>
      <c r="M17218" s="3">
        <v>0</v>
      </c>
      <c r="N17218" s="3">
        <v>0</v>
      </c>
      <c r="O17218" s="3">
        <v>0</v>
      </c>
      <c r="P17218" s="3" t="str">
        <f>B17218&amp;" | "&amp;C17218&amp;" | "&amp;D17218</f>
        <v>documentazione_amministrativa / registri | Stampa registro | Documento Principale</v>
      </c>
      <c r="Q17218" s="3" t="str">
        <f>VLOOKUP(P17218,'Classificazione UD'!A:B,2,FALSE)</f>
        <v>Amministrativo</v>
      </c>
    </row>
    <row r="17219" spans="1:17" ht="15" customHeight="1" x14ac:dyDescent="0.25">
      <c r="A17219" s="30">
        <v>2017</v>
      </c>
      <c r="B17219" s="3" t="s">
        <v>17</v>
      </c>
      <c r="C17219" s="3" t="s">
        <v>27</v>
      </c>
      <c r="D17219" s="3" t="s">
        <v>264</v>
      </c>
      <c r="E17219" s="3">
        <v>8</v>
      </c>
      <c r="F17219" s="3">
        <v>32</v>
      </c>
      <c r="G17219" s="3">
        <v>32</v>
      </c>
      <c r="H17219" s="3">
        <v>454998</v>
      </c>
      <c r="I17219" s="3">
        <v>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0</v>
      </c>
      <c r="P17219" s="3" t="str">
        <f>B17219&amp;" | "&amp;C17219&amp;" | "&amp;D17219</f>
        <v>documentazione_amministrativa / documentazione_contabile | FATTURA PASSIVA | Fattura</v>
      </c>
      <c r="Q17219" s="3" t="str">
        <f>VLOOKUP(P17219,'Classificazione UD'!A:B,2,FALSE)</f>
        <v>Fiscale</v>
      </c>
    </row>
    <row r="17220" spans="1:17" ht="15" customHeight="1" x14ac:dyDescent="0.25">
      <c r="A17220" s="30">
        <v>2017</v>
      </c>
      <c r="B17220" s="3" t="s">
        <v>20</v>
      </c>
      <c r="C17220" s="3" t="s">
        <v>265</v>
      </c>
      <c r="D17220" s="3" t="s">
        <v>266</v>
      </c>
      <c r="E17220" s="3">
        <v>246</v>
      </c>
      <c r="F17220" s="3">
        <v>492</v>
      </c>
      <c r="G17220" s="3">
        <v>492</v>
      </c>
      <c r="H17220" s="3">
        <v>3501592</v>
      </c>
      <c r="I17220" s="3">
        <v>0</v>
      </c>
      <c r="J17220" s="3">
        <v>0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 t="str">
        <f>B17220&amp;" | "&amp;C17220&amp;" | "&amp;D17220</f>
        <v>documentazione_amministrativa / registri | Stampa registro | Documento Principale</v>
      </c>
      <c r="Q17220" s="3" t="str">
        <f>VLOOKUP(P17220,'Classificazione UD'!A:B,2,FALSE)</f>
        <v>Amministrativo</v>
      </c>
    </row>
    <row r="17221" spans="1:17" ht="15" customHeight="1" x14ac:dyDescent="0.25">
      <c r="A17221" s="30">
        <v>2017</v>
      </c>
      <c r="B17221" s="3" t="s">
        <v>20</v>
      </c>
      <c r="C17221" s="3" t="s">
        <v>265</v>
      </c>
      <c r="D17221" s="3" t="s">
        <v>266</v>
      </c>
      <c r="E17221" s="3">
        <v>88</v>
      </c>
      <c r="F17221" s="3">
        <v>176</v>
      </c>
      <c r="G17221" s="3">
        <v>176</v>
      </c>
      <c r="H17221" s="3">
        <v>524606</v>
      </c>
      <c r="I17221" s="3">
        <v>0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  <c r="O17221" s="3">
        <v>0</v>
      </c>
      <c r="P17221" s="3" t="str">
        <f>B17221&amp;" | "&amp;C17221&amp;" | "&amp;D17221</f>
        <v>documentazione_amministrativa / registri | Stampa registro | Documento Principale</v>
      </c>
      <c r="Q17221" s="3" t="str">
        <f>VLOOKUP(P17221,'Classificazione UD'!A:B,2,FALSE)</f>
        <v>Amministrativo</v>
      </c>
    </row>
    <row r="17222" spans="1:17" ht="15" customHeight="1" x14ac:dyDescent="0.25">
      <c r="A17222" s="30">
        <v>2017</v>
      </c>
      <c r="B17222" s="3" t="s">
        <v>17</v>
      </c>
      <c r="C17222" s="3" t="s">
        <v>27</v>
      </c>
      <c r="D17222" s="3" t="s">
        <v>264</v>
      </c>
      <c r="E17222" s="3">
        <v>10</v>
      </c>
      <c r="F17222" s="3">
        <v>41</v>
      </c>
      <c r="G17222" s="3">
        <v>41</v>
      </c>
      <c r="H17222" s="3">
        <v>1736547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>
        <v>0</v>
      </c>
      <c r="O17222" s="3">
        <v>0</v>
      </c>
      <c r="P17222" s="3" t="str">
        <f>B17222&amp;" | "&amp;C17222&amp;" | "&amp;D17222</f>
        <v>documentazione_amministrativa / documentazione_contabile | FATTURA PASSIVA | Fattura</v>
      </c>
      <c r="Q17222" s="3" t="str">
        <f>VLOOKUP(P17222,'Classificazione UD'!A:B,2,FALSE)</f>
        <v>Fiscale</v>
      </c>
    </row>
    <row r="17223" spans="1:17" ht="15" customHeight="1" x14ac:dyDescent="0.25">
      <c r="A17223" s="30">
        <v>2017</v>
      </c>
      <c r="B17223" s="3" t="s">
        <v>17</v>
      </c>
      <c r="C17223" s="3" t="s">
        <v>27</v>
      </c>
      <c r="D17223" s="3" t="s">
        <v>54</v>
      </c>
      <c r="E17223" s="3">
        <v>1</v>
      </c>
      <c r="F17223" s="3">
        <v>4</v>
      </c>
      <c r="G17223" s="3">
        <v>4</v>
      </c>
      <c r="H17223" s="3">
        <v>52983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 t="str">
        <f>B17223&amp;" | "&amp;C17223&amp;" | "&amp;D17223</f>
        <v>documentazione_amministrativa / documentazione_contabile | FATTURA PASSIVA | Nota di credito</v>
      </c>
      <c r="Q17223" s="3" t="str">
        <f>VLOOKUP(P17223,'Classificazione UD'!A:B,2,FALSE)</f>
        <v>Fiscale</v>
      </c>
    </row>
    <row r="17224" spans="1:17" ht="15" customHeight="1" x14ac:dyDescent="0.25">
      <c r="A17224" s="30">
        <v>2017</v>
      </c>
      <c r="B17224" s="3" t="s">
        <v>20</v>
      </c>
      <c r="C17224" s="3" t="s">
        <v>265</v>
      </c>
      <c r="D17224" s="3" t="s">
        <v>266</v>
      </c>
      <c r="E17224" s="3">
        <v>240</v>
      </c>
      <c r="F17224" s="3">
        <v>480</v>
      </c>
      <c r="G17224" s="3">
        <v>480</v>
      </c>
      <c r="H17224" s="3">
        <v>2336643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>
        <v>0</v>
      </c>
      <c r="O17224" s="3">
        <v>0</v>
      </c>
      <c r="P17224" s="3" t="str">
        <f>B17224&amp;" | "&amp;C17224&amp;" | "&amp;D17224</f>
        <v>documentazione_amministrativa / registri | Stampa registro | Documento Principale</v>
      </c>
      <c r="Q17224" s="3" t="str">
        <f>VLOOKUP(P17224,'Classificazione UD'!A:B,2,FALSE)</f>
        <v>Amministrativo</v>
      </c>
    </row>
    <row r="17225" spans="1:17" ht="15" customHeight="1" x14ac:dyDescent="0.25">
      <c r="A17225" s="30">
        <v>2017</v>
      </c>
      <c r="B17225" s="3" t="s">
        <v>20</v>
      </c>
      <c r="C17225" s="3" t="s">
        <v>265</v>
      </c>
      <c r="D17225" s="3" t="s">
        <v>266</v>
      </c>
      <c r="E17225" s="3">
        <v>127</v>
      </c>
      <c r="F17225" s="3">
        <v>254</v>
      </c>
      <c r="G17225" s="3">
        <v>254</v>
      </c>
      <c r="H17225" s="3">
        <v>769006</v>
      </c>
      <c r="I17225" s="3">
        <v>0</v>
      </c>
      <c r="J17225" s="3">
        <v>0</v>
      </c>
      <c r="K17225" s="3">
        <v>0</v>
      </c>
      <c r="L17225" s="3">
        <v>0</v>
      </c>
      <c r="M17225" s="3">
        <v>0</v>
      </c>
      <c r="N17225" s="3">
        <v>0</v>
      </c>
      <c r="O17225" s="3">
        <v>0</v>
      </c>
      <c r="P17225" s="3" t="str">
        <f>B17225&amp;" | "&amp;C17225&amp;" | "&amp;D17225</f>
        <v>documentazione_amministrativa / registri | Stampa registro | Documento Principale</v>
      </c>
      <c r="Q17225" s="3" t="str">
        <f>VLOOKUP(P17225,'Classificazione UD'!A:B,2,FALSE)</f>
        <v>Amministrativo</v>
      </c>
    </row>
    <row r="17226" spans="1:17" ht="15" customHeight="1" x14ac:dyDescent="0.25">
      <c r="A17226" s="30">
        <v>2017</v>
      </c>
      <c r="B17226" s="3" t="s">
        <v>17</v>
      </c>
      <c r="C17226" s="3" t="s">
        <v>27</v>
      </c>
      <c r="D17226" s="3" t="s">
        <v>264</v>
      </c>
      <c r="E17226" s="3">
        <v>73</v>
      </c>
      <c r="F17226" s="3">
        <v>323</v>
      </c>
      <c r="G17226" s="3">
        <v>323</v>
      </c>
      <c r="H17226" s="3">
        <v>16690558</v>
      </c>
      <c r="I17226" s="3">
        <v>0</v>
      </c>
      <c r="J17226" s="3">
        <v>0</v>
      </c>
      <c r="K17226" s="3">
        <v>0</v>
      </c>
      <c r="L17226" s="3">
        <v>0</v>
      </c>
      <c r="M17226" s="3">
        <v>0</v>
      </c>
      <c r="N17226" s="3">
        <v>0</v>
      </c>
      <c r="O17226" s="3">
        <v>0</v>
      </c>
      <c r="P17226" s="3" t="str">
        <f>B17226&amp;" | "&amp;C17226&amp;" | "&amp;D17226</f>
        <v>documentazione_amministrativa / documentazione_contabile | FATTURA PASSIVA | Fattura</v>
      </c>
      <c r="Q17226" s="3" t="str">
        <f>VLOOKUP(P17226,'Classificazione UD'!A:B,2,FALSE)</f>
        <v>Fiscale</v>
      </c>
    </row>
    <row r="17227" spans="1:17" ht="15" customHeight="1" x14ac:dyDescent="0.25">
      <c r="A17227" s="30">
        <v>2017</v>
      </c>
      <c r="B17227" s="3" t="s">
        <v>17</v>
      </c>
      <c r="C17227" s="3" t="s">
        <v>27</v>
      </c>
      <c r="D17227" s="3" t="s">
        <v>54</v>
      </c>
      <c r="E17227" s="3">
        <v>2</v>
      </c>
      <c r="F17227" s="3">
        <v>8</v>
      </c>
      <c r="G17227" s="3">
        <v>8</v>
      </c>
      <c r="H17227" s="3">
        <v>116004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 t="str">
        <f>B17227&amp;" | "&amp;C17227&amp;" | "&amp;D17227</f>
        <v>documentazione_amministrativa / documentazione_contabile | FATTURA PASSIVA | Nota di credito</v>
      </c>
      <c r="Q17227" s="3" t="str">
        <f>VLOOKUP(P17227,'Classificazione UD'!A:B,2,FALSE)</f>
        <v>Fiscale</v>
      </c>
    </row>
    <row r="17228" spans="1:17" ht="15" customHeight="1" x14ac:dyDescent="0.25">
      <c r="A17228" s="30">
        <v>2017</v>
      </c>
      <c r="B17228" s="3" t="s">
        <v>20</v>
      </c>
      <c r="C17228" s="3" t="s">
        <v>265</v>
      </c>
      <c r="D17228" s="3" t="s">
        <v>266</v>
      </c>
      <c r="E17228" s="3">
        <v>248</v>
      </c>
      <c r="F17228" s="3">
        <v>496</v>
      </c>
      <c r="G17228" s="3">
        <v>496</v>
      </c>
      <c r="H17228" s="3">
        <v>7163141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  <c r="O17228" s="3">
        <v>0</v>
      </c>
      <c r="P17228" s="3" t="str">
        <f>B17228&amp;" | "&amp;C17228&amp;" | "&amp;D17228</f>
        <v>documentazione_amministrativa / registri | Stampa registro | Documento Principale</v>
      </c>
      <c r="Q17228" s="3" t="str">
        <f>VLOOKUP(P17228,'Classificazione UD'!A:B,2,FALSE)</f>
        <v>Amministrativo</v>
      </c>
    </row>
    <row r="17229" spans="1:17" ht="15" customHeight="1" x14ac:dyDescent="0.25">
      <c r="A17229" s="30">
        <v>2017</v>
      </c>
      <c r="B17229" s="3" t="s">
        <v>20</v>
      </c>
      <c r="C17229" s="3" t="s">
        <v>265</v>
      </c>
      <c r="D17229" s="3" t="s">
        <v>266</v>
      </c>
      <c r="E17229" s="3">
        <v>16</v>
      </c>
      <c r="F17229" s="3">
        <v>32</v>
      </c>
      <c r="G17229" s="3">
        <v>32</v>
      </c>
      <c r="H17229" s="3">
        <v>89319</v>
      </c>
      <c r="I17229" s="3">
        <v>0</v>
      </c>
      <c r="J17229" s="3">
        <v>0</v>
      </c>
      <c r="K17229" s="3">
        <v>0</v>
      </c>
      <c r="L17229" s="3">
        <v>0</v>
      </c>
      <c r="M17229" s="3">
        <v>0</v>
      </c>
      <c r="N17229" s="3">
        <v>0</v>
      </c>
      <c r="O17229" s="3">
        <v>0</v>
      </c>
      <c r="P17229" s="3" t="str">
        <f>B17229&amp;" | "&amp;C17229&amp;" | "&amp;D17229</f>
        <v>documentazione_amministrativa / registri | Stampa registro | Documento Principale</v>
      </c>
      <c r="Q17229" s="3" t="str">
        <f>VLOOKUP(P17229,'Classificazione UD'!A:B,2,FALSE)</f>
        <v>Amministrativo</v>
      </c>
    </row>
    <row r="17230" spans="1:17" ht="15" customHeight="1" x14ac:dyDescent="0.25">
      <c r="A17230" s="30">
        <v>2017</v>
      </c>
      <c r="B17230" s="3" t="s">
        <v>20</v>
      </c>
      <c r="C17230" s="3" t="s">
        <v>265</v>
      </c>
      <c r="D17230" s="3" t="s">
        <v>266</v>
      </c>
      <c r="E17230" s="3">
        <v>205</v>
      </c>
      <c r="F17230" s="3">
        <v>410</v>
      </c>
      <c r="G17230" s="3">
        <v>410</v>
      </c>
      <c r="H17230" s="3">
        <v>1832006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0</v>
      </c>
      <c r="O17230" s="3">
        <v>0</v>
      </c>
      <c r="P17230" s="3" t="str">
        <f>B17230&amp;" | "&amp;C17230&amp;" | "&amp;D17230</f>
        <v>documentazione_amministrativa / registri | Stampa registro | Documento Principale</v>
      </c>
      <c r="Q17230" s="3" t="str">
        <f>VLOOKUP(P17230,'Classificazione UD'!A:B,2,FALSE)</f>
        <v>Amministrativo</v>
      </c>
    </row>
    <row r="17231" spans="1:17" ht="15" customHeight="1" x14ac:dyDescent="0.25">
      <c r="A17231" s="30">
        <v>2017</v>
      </c>
      <c r="B17231" s="3" t="s">
        <v>17</v>
      </c>
      <c r="C17231" s="3" t="s">
        <v>27</v>
      </c>
      <c r="D17231" s="3" t="s">
        <v>264</v>
      </c>
      <c r="E17231" s="3">
        <v>87</v>
      </c>
      <c r="F17231" s="3">
        <v>388</v>
      </c>
      <c r="G17231" s="3">
        <v>388</v>
      </c>
      <c r="H17231" s="3">
        <v>18196755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>
        <v>0</v>
      </c>
      <c r="O17231" s="3">
        <v>0</v>
      </c>
      <c r="P17231" s="3" t="str">
        <f>B17231&amp;" | "&amp;C17231&amp;" | "&amp;D17231</f>
        <v>documentazione_amministrativa / documentazione_contabile | FATTURA PASSIVA | Fattura</v>
      </c>
      <c r="Q17231" s="3" t="str">
        <f>VLOOKUP(P17231,'Classificazione UD'!A:B,2,FALSE)</f>
        <v>Fiscale</v>
      </c>
    </row>
    <row r="17232" spans="1:17" ht="15" customHeight="1" x14ac:dyDescent="0.25">
      <c r="A17232" s="30">
        <v>2017</v>
      </c>
      <c r="B17232" s="3" t="s">
        <v>20</v>
      </c>
      <c r="C17232" s="3" t="s">
        <v>265</v>
      </c>
      <c r="D17232" s="3" t="s">
        <v>266</v>
      </c>
      <c r="E17232" s="3">
        <v>250</v>
      </c>
      <c r="F17232" s="3">
        <v>500</v>
      </c>
      <c r="G17232" s="3">
        <v>500</v>
      </c>
      <c r="H17232" s="3">
        <v>3420719</v>
      </c>
      <c r="I17232" s="3">
        <v>0</v>
      </c>
      <c r="J17232" s="3">
        <v>0</v>
      </c>
      <c r="K17232" s="3">
        <v>0</v>
      </c>
      <c r="L17232" s="3">
        <v>0</v>
      </c>
      <c r="M17232" s="3">
        <v>0</v>
      </c>
      <c r="N17232" s="3">
        <v>0</v>
      </c>
      <c r="O17232" s="3">
        <v>0</v>
      </c>
      <c r="P17232" s="3" t="str">
        <f>B17232&amp;" | "&amp;C17232&amp;" | "&amp;D17232</f>
        <v>documentazione_amministrativa / registri | Stampa registro | Documento Principale</v>
      </c>
      <c r="Q17232" s="3" t="str">
        <f>VLOOKUP(P17232,'Classificazione UD'!A:B,2,FALSE)</f>
        <v>Amministrativo</v>
      </c>
    </row>
    <row r="17233" spans="1:17" ht="15" customHeight="1" x14ac:dyDescent="0.25">
      <c r="A17233" s="30">
        <v>2017</v>
      </c>
      <c r="B17233" s="3" t="s">
        <v>20</v>
      </c>
      <c r="C17233" s="3" t="s">
        <v>265</v>
      </c>
      <c r="D17233" s="3" t="s">
        <v>266</v>
      </c>
      <c r="E17233" s="3">
        <v>244</v>
      </c>
      <c r="F17233" s="3">
        <v>488</v>
      </c>
      <c r="G17233" s="3">
        <v>488</v>
      </c>
      <c r="H17233" s="3">
        <v>2231614</v>
      </c>
      <c r="I17233" s="3">
        <v>0</v>
      </c>
      <c r="J17233" s="3">
        <v>0</v>
      </c>
      <c r="K17233" s="3">
        <v>0</v>
      </c>
      <c r="L17233" s="3">
        <v>0</v>
      </c>
      <c r="M17233" s="3">
        <v>0</v>
      </c>
      <c r="N17233" s="3">
        <v>0</v>
      </c>
      <c r="O17233" s="3">
        <v>0</v>
      </c>
      <c r="P17233" s="3" t="str">
        <f>B17233&amp;" | "&amp;C17233&amp;" | "&amp;D17233</f>
        <v>documentazione_amministrativa / registri | Stampa registro | Documento Principale</v>
      </c>
      <c r="Q17233" s="3" t="str">
        <f>VLOOKUP(P17233,'Classificazione UD'!A:B,2,FALSE)</f>
        <v>Amministrativo</v>
      </c>
    </row>
    <row r="17234" spans="1:17" ht="15" customHeight="1" x14ac:dyDescent="0.25">
      <c r="A17234" s="30">
        <v>2017</v>
      </c>
      <c r="B17234" s="3" t="s">
        <v>17</v>
      </c>
      <c r="C17234" s="3" t="s">
        <v>27</v>
      </c>
      <c r="D17234" s="3" t="s">
        <v>264</v>
      </c>
      <c r="E17234" s="3">
        <v>34</v>
      </c>
      <c r="F17234" s="3">
        <v>148</v>
      </c>
      <c r="G17234" s="3">
        <v>148</v>
      </c>
      <c r="H17234" s="3">
        <v>6818546</v>
      </c>
      <c r="I17234" s="3">
        <v>0</v>
      </c>
      <c r="J17234" s="3">
        <v>0</v>
      </c>
      <c r="K17234" s="3">
        <v>0</v>
      </c>
      <c r="L17234" s="3">
        <v>0</v>
      </c>
      <c r="M17234" s="3">
        <v>0</v>
      </c>
      <c r="N17234" s="3">
        <v>0</v>
      </c>
      <c r="O17234" s="3">
        <v>0</v>
      </c>
      <c r="P17234" s="3" t="str">
        <f>B17234&amp;" | "&amp;C17234&amp;" | "&amp;D17234</f>
        <v>documentazione_amministrativa / documentazione_contabile | FATTURA PASSIVA | Fattura</v>
      </c>
      <c r="Q17234" s="3" t="str">
        <f>VLOOKUP(P17234,'Classificazione UD'!A:B,2,FALSE)</f>
        <v>Fiscale</v>
      </c>
    </row>
    <row r="17235" spans="1:17" ht="15" customHeight="1" x14ac:dyDescent="0.25">
      <c r="A17235" s="30">
        <v>2017</v>
      </c>
      <c r="B17235" s="3" t="s">
        <v>20</v>
      </c>
      <c r="C17235" s="3" t="s">
        <v>265</v>
      </c>
      <c r="D17235" s="3" t="s">
        <v>266</v>
      </c>
      <c r="E17235" s="3">
        <v>252</v>
      </c>
      <c r="F17235" s="3">
        <v>504</v>
      </c>
      <c r="G17235" s="3">
        <v>504</v>
      </c>
      <c r="H17235" s="3">
        <v>11138232</v>
      </c>
      <c r="I17235" s="3">
        <v>0</v>
      </c>
      <c r="J17235" s="3">
        <v>0</v>
      </c>
      <c r="K17235" s="3">
        <v>0</v>
      </c>
      <c r="L17235" s="3">
        <v>0</v>
      </c>
      <c r="M17235" s="3">
        <v>0</v>
      </c>
      <c r="N17235" s="3">
        <v>0</v>
      </c>
      <c r="O17235" s="3">
        <v>0</v>
      </c>
      <c r="P17235" s="3" t="str">
        <f>B17235&amp;" | "&amp;C17235&amp;" | "&amp;D17235</f>
        <v>documentazione_amministrativa / registri | Stampa registro | Documento Principale</v>
      </c>
      <c r="Q17235" s="3" t="str">
        <f>VLOOKUP(P17235,'Classificazione UD'!A:B,2,FALSE)</f>
        <v>Amministrativo</v>
      </c>
    </row>
    <row r="17236" spans="1:17" ht="15" customHeight="1" x14ac:dyDescent="0.25">
      <c r="A17236" s="30">
        <v>2017</v>
      </c>
      <c r="B17236" s="3" t="s">
        <v>20</v>
      </c>
      <c r="C17236" s="3" t="s">
        <v>265</v>
      </c>
      <c r="D17236" s="3" t="s">
        <v>266</v>
      </c>
      <c r="E17236" s="3">
        <v>52</v>
      </c>
      <c r="F17236" s="3">
        <v>104</v>
      </c>
      <c r="G17236" s="3">
        <v>104</v>
      </c>
      <c r="H17236" s="3">
        <v>281423</v>
      </c>
      <c r="I17236" s="3">
        <v>0</v>
      </c>
      <c r="J17236" s="3">
        <v>0</v>
      </c>
      <c r="K17236" s="3">
        <v>0</v>
      </c>
      <c r="L17236" s="3">
        <v>0</v>
      </c>
      <c r="M17236" s="3">
        <v>0</v>
      </c>
      <c r="N17236" s="3">
        <v>0</v>
      </c>
      <c r="O17236" s="3">
        <v>0</v>
      </c>
      <c r="P17236" s="3" t="str">
        <f>B17236&amp;" | "&amp;C17236&amp;" | "&amp;D17236</f>
        <v>documentazione_amministrativa / registri | Stampa registro | Documento Principale</v>
      </c>
      <c r="Q17236" s="3" t="str">
        <f>VLOOKUP(P17236,'Classificazione UD'!A:B,2,FALSE)</f>
        <v>Amministrativo</v>
      </c>
    </row>
    <row r="17237" spans="1:17" ht="15" customHeight="1" x14ac:dyDescent="0.25">
      <c r="A17237" s="30">
        <v>2017</v>
      </c>
      <c r="B17237" s="3" t="s">
        <v>20</v>
      </c>
      <c r="C17237" s="3" t="s">
        <v>265</v>
      </c>
      <c r="D17237" s="3" t="s">
        <v>266</v>
      </c>
      <c r="E17237" s="3">
        <v>207</v>
      </c>
      <c r="F17237" s="3">
        <v>414</v>
      </c>
      <c r="G17237" s="3">
        <v>414</v>
      </c>
      <c r="H17237" s="3">
        <v>1557677</v>
      </c>
      <c r="I17237" s="3">
        <v>0</v>
      </c>
      <c r="J17237" s="3">
        <v>0</v>
      </c>
      <c r="K17237" s="3">
        <v>0</v>
      </c>
      <c r="L17237" s="3">
        <v>0</v>
      </c>
      <c r="M17237" s="3">
        <v>0</v>
      </c>
      <c r="N17237" s="3">
        <v>0</v>
      </c>
      <c r="O17237" s="3">
        <v>0</v>
      </c>
      <c r="P17237" s="3" t="str">
        <f>B17237&amp;" | "&amp;C17237&amp;" | "&amp;D17237</f>
        <v>documentazione_amministrativa / registri | Stampa registro | Documento Principale</v>
      </c>
      <c r="Q17237" s="3" t="str">
        <f>VLOOKUP(P17237,'Classificazione UD'!A:B,2,FALSE)</f>
        <v>Amministrativo</v>
      </c>
    </row>
    <row r="17238" spans="1:17" ht="15" customHeight="1" x14ac:dyDescent="0.25">
      <c r="A17238" s="30">
        <v>2017</v>
      </c>
      <c r="B17238" s="3" t="s">
        <v>17</v>
      </c>
      <c r="C17238" s="3" t="s">
        <v>27</v>
      </c>
      <c r="D17238" s="3" t="s">
        <v>264</v>
      </c>
      <c r="E17238" s="3">
        <v>23</v>
      </c>
      <c r="F17238" s="3">
        <v>92</v>
      </c>
      <c r="G17238" s="3">
        <v>92</v>
      </c>
      <c r="H17238" s="3">
        <v>1291395</v>
      </c>
      <c r="I17238" s="3">
        <v>0</v>
      </c>
      <c r="J17238" s="3">
        <v>0</v>
      </c>
      <c r="K17238" s="3">
        <v>0</v>
      </c>
      <c r="L17238" s="3">
        <v>0</v>
      </c>
      <c r="M17238" s="3">
        <v>0</v>
      </c>
      <c r="N17238" s="3">
        <v>0</v>
      </c>
      <c r="O17238" s="3">
        <v>0</v>
      </c>
      <c r="P17238" s="3" t="str">
        <f>B17238&amp;" | "&amp;C17238&amp;" | "&amp;D17238</f>
        <v>documentazione_amministrativa / documentazione_contabile | FATTURA PASSIVA | Fattura</v>
      </c>
      <c r="Q17238" s="3" t="str">
        <f>VLOOKUP(P17238,'Classificazione UD'!A:B,2,FALSE)</f>
        <v>Fiscale</v>
      </c>
    </row>
    <row r="17239" spans="1:17" ht="15" customHeight="1" x14ac:dyDescent="0.25">
      <c r="A17239" s="30">
        <v>2017</v>
      </c>
      <c r="B17239" s="3" t="s">
        <v>17</v>
      </c>
      <c r="C17239" s="3" t="s">
        <v>27</v>
      </c>
      <c r="D17239" s="3" t="s">
        <v>54</v>
      </c>
      <c r="E17239" s="3">
        <v>1</v>
      </c>
      <c r="F17239" s="3">
        <v>4</v>
      </c>
      <c r="G17239" s="3">
        <v>4</v>
      </c>
      <c r="H17239" s="3">
        <v>54400</v>
      </c>
      <c r="I17239" s="3">
        <v>0</v>
      </c>
      <c r="J17239" s="3">
        <v>0</v>
      </c>
      <c r="K17239" s="3">
        <v>0</v>
      </c>
      <c r="L17239" s="3">
        <v>0</v>
      </c>
      <c r="M17239" s="3">
        <v>0</v>
      </c>
      <c r="N17239" s="3">
        <v>0</v>
      </c>
      <c r="O17239" s="3">
        <v>0</v>
      </c>
      <c r="P17239" s="3" t="str">
        <f>B17239&amp;" | "&amp;C17239&amp;" | "&amp;D17239</f>
        <v>documentazione_amministrativa / documentazione_contabile | FATTURA PASSIVA | Nota di credito</v>
      </c>
      <c r="Q17239" s="3" t="str">
        <f>VLOOKUP(P17239,'Classificazione UD'!A:B,2,FALSE)</f>
        <v>Fiscale</v>
      </c>
    </row>
    <row r="17240" spans="1:17" ht="15" customHeight="1" x14ac:dyDescent="0.25">
      <c r="A17240" s="30">
        <v>2017</v>
      </c>
      <c r="B17240" s="3" t="s">
        <v>20</v>
      </c>
      <c r="C17240" s="3" t="s">
        <v>265</v>
      </c>
      <c r="D17240" s="3" t="s">
        <v>266</v>
      </c>
      <c r="E17240" s="3">
        <v>243</v>
      </c>
      <c r="F17240" s="3">
        <v>486</v>
      </c>
      <c r="G17240" s="3">
        <v>486</v>
      </c>
      <c r="H17240" s="3">
        <v>9592022</v>
      </c>
      <c r="I17240" s="3">
        <v>0</v>
      </c>
      <c r="J17240" s="3">
        <v>0</v>
      </c>
      <c r="K17240" s="3">
        <v>0</v>
      </c>
      <c r="L17240" s="3">
        <v>0</v>
      </c>
      <c r="M17240" s="3">
        <v>0</v>
      </c>
      <c r="N17240" s="3">
        <v>0</v>
      </c>
      <c r="O17240" s="3">
        <v>0</v>
      </c>
      <c r="P17240" s="3" t="str">
        <f>B17240&amp;" | "&amp;C17240&amp;" | "&amp;D17240</f>
        <v>documentazione_amministrativa / registri | Stampa registro | Documento Principale</v>
      </c>
      <c r="Q17240" s="3" t="str">
        <f>VLOOKUP(P17240,'Classificazione UD'!A:B,2,FALSE)</f>
        <v>Amministrativo</v>
      </c>
    </row>
    <row r="17241" spans="1:17" ht="15" customHeight="1" x14ac:dyDescent="0.25">
      <c r="A17241" s="30">
        <v>2017</v>
      </c>
      <c r="B17241" s="3" t="s">
        <v>20</v>
      </c>
      <c r="C17241" s="3" t="s">
        <v>265</v>
      </c>
      <c r="D17241" s="3" t="s">
        <v>266</v>
      </c>
      <c r="E17241" s="3">
        <v>36</v>
      </c>
      <c r="F17241" s="3">
        <v>72</v>
      </c>
      <c r="G17241" s="3">
        <v>72</v>
      </c>
      <c r="H17241" s="3">
        <v>175486</v>
      </c>
      <c r="I17241" s="3">
        <v>0</v>
      </c>
      <c r="J17241" s="3">
        <v>0</v>
      </c>
      <c r="K17241" s="3">
        <v>0</v>
      </c>
      <c r="L17241" s="3">
        <v>0</v>
      </c>
      <c r="M17241" s="3">
        <v>0</v>
      </c>
      <c r="N17241" s="3">
        <v>0</v>
      </c>
      <c r="O17241" s="3">
        <v>0</v>
      </c>
      <c r="P17241" s="3" t="str">
        <f>B17241&amp;" | "&amp;C17241&amp;" | "&amp;D17241</f>
        <v>documentazione_amministrativa / registri | Stampa registro | Documento Principale</v>
      </c>
      <c r="Q17241" s="3" t="str">
        <f>VLOOKUP(P17241,'Classificazione UD'!A:B,2,FALSE)</f>
        <v>Amministrativo</v>
      </c>
    </row>
    <row r="17242" spans="1:17" ht="15" customHeight="1" x14ac:dyDescent="0.25">
      <c r="A17242" s="30">
        <v>2017</v>
      </c>
      <c r="B17242" s="3" t="s">
        <v>20</v>
      </c>
      <c r="C17242" s="3" t="s">
        <v>265</v>
      </c>
      <c r="D17242" s="3" t="s">
        <v>266</v>
      </c>
      <c r="E17242" s="3">
        <v>138</v>
      </c>
      <c r="F17242" s="3">
        <v>276</v>
      </c>
      <c r="G17242" s="3">
        <v>276</v>
      </c>
      <c r="H17242" s="3">
        <v>1004152</v>
      </c>
      <c r="I17242" s="3">
        <v>0</v>
      </c>
      <c r="J17242" s="3">
        <v>0</v>
      </c>
      <c r="K17242" s="3">
        <v>0</v>
      </c>
      <c r="L17242" s="3">
        <v>0</v>
      </c>
      <c r="M17242" s="3">
        <v>0</v>
      </c>
      <c r="N17242" s="3">
        <v>0</v>
      </c>
      <c r="O17242" s="3">
        <v>0</v>
      </c>
      <c r="P17242" s="3" t="str">
        <f>B17242&amp;" | "&amp;C17242&amp;" | "&amp;D17242</f>
        <v>documentazione_amministrativa / registri | Stampa registro | Documento Principale</v>
      </c>
      <c r="Q17242" s="3" t="str">
        <f>VLOOKUP(P17242,'Classificazione UD'!A:B,2,FALSE)</f>
        <v>Amministrativo</v>
      </c>
    </row>
    <row r="17243" spans="1:17" ht="15" customHeight="1" x14ac:dyDescent="0.25">
      <c r="A17243" s="30">
        <v>2017</v>
      </c>
      <c r="B17243" s="3" t="s">
        <v>17</v>
      </c>
      <c r="C17243" s="3" t="s">
        <v>27</v>
      </c>
      <c r="D17243" s="3" t="s">
        <v>264</v>
      </c>
      <c r="E17243" s="3">
        <v>26</v>
      </c>
      <c r="F17243" s="3">
        <v>109</v>
      </c>
      <c r="G17243" s="3">
        <v>109</v>
      </c>
      <c r="H17243" s="3">
        <v>2275016</v>
      </c>
      <c r="I17243" s="3">
        <v>0</v>
      </c>
      <c r="J17243" s="3">
        <v>0</v>
      </c>
      <c r="K17243" s="3">
        <v>0</v>
      </c>
      <c r="L17243" s="3">
        <v>0</v>
      </c>
      <c r="M17243" s="3">
        <v>0</v>
      </c>
      <c r="N17243" s="3">
        <v>0</v>
      </c>
      <c r="O17243" s="3">
        <v>0</v>
      </c>
      <c r="P17243" s="3" t="str">
        <f>B17243&amp;" | "&amp;C17243&amp;" | "&amp;D17243</f>
        <v>documentazione_amministrativa / documentazione_contabile | FATTURA PASSIVA | Fattura</v>
      </c>
      <c r="Q17243" s="3" t="str">
        <f>VLOOKUP(P17243,'Classificazione UD'!A:B,2,FALSE)</f>
        <v>Fiscale</v>
      </c>
    </row>
    <row r="17244" spans="1:17" ht="15" customHeight="1" x14ac:dyDescent="0.25">
      <c r="A17244" s="30">
        <v>2017</v>
      </c>
      <c r="B17244" s="3" t="s">
        <v>20</v>
      </c>
      <c r="C17244" s="3" t="s">
        <v>265</v>
      </c>
      <c r="D17244" s="3" t="s">
        <v>266</v>
      </c>
      <c r="E17244" s="3">
        <v>277</v>
      </c>
      <c r="F17244" s="3">
        <v>554</v>
      </c>
      <c r="G17244" s="3">
        <v>554</v>
      </c>
      <c r="H17244" s="3">
        <v>9735739</v>
      </c>
      <c r="I17244" s="3">
        <v>0</v>
      </c>
      <c r="J17244" s="3">
        <v>0</v>
      </c>
      <c r="K17244" s="3">
        <v>0</v>
      </c>
      <c r="L17244" s="3">
        <v>0</v>
      </c>
      <c r="M17244" s="3">
        <v>0</v>
      </c>
      <c r="N17244" s="3">
        <v>0</v>
      </c>
      <c r="O17244" s="3">
        <v>0</v>
      </c>
      <c r="P17244" s="3" t="str">
        <f>B17244&amp;" | "&amp;C17244&amp;" | "&amp;D17244</f>
        <v>documentazione_amministrativa / registri | Stampa registro | Documento Principale</v>
      </c>
      <c r="Q17244" s="3" t="str">
        <f>VLOOKUP(P17244,'Classificazione UD'!A:B,2,FALSE)</f>
        <v>Amministrativo</v>
      </c>
    </row>
    <row r="17245" spans="1:17" ht="15" customHeight="1" x14ac:dyDescent="0.25">
      <c r="A17245" s="30">
        <v>2017</v>
      </c>
      <c r="B17245" s="3" t="s">
        <v>20</v>
      </c>
      <c r="C17245" s="3" t="s">
        <v>265</v>
      </c>
      <c r="D17245" s="3" t="s">
        <v>266</v>
      </c>
      <c r="E17245" s="3">
        <v>23</v>
      </c>
      <c r="F17245" s="3">
        <v>46</v>
      </c>
      <c r="G17245" s="3">
        <v>46</v>
      </c>
      <c r="H17245" s="3">
        <v>119935</v>
      </c>
      <c r="I17245" s="3">
        <v>0</v>
      </c>
      <c r="J17245" s="3">
        <v>0</v>
      </c>
      <c r="K17245" s="3">
        <v>0</v>
      </c>
      <c r="L17245" s="3">
        <v>0</v>
      </c>
      <c r="M17245" s="3">
        <v>0</v>
      </c>
      <c r="N17245" s="3">
        <v>0</v>
      </c>
      <c r="O17245" s="3">
        <v>0</v>
      </c>
      <c r="P17245" s="3" t="str">
        <f>B17245&amp;" | "&amp;C17245&amp;" | "&amp;D17245</f>
        <v>documentazione_amministrativa / registri | Stampa registro | Documento Principale</v>
      </c>
      <c r="Q17245" s="3" t="str">
        <f>VLOOKUP(P17245,'Classificazione UD'!A:B,2,FALSE)</f>
        <v>Amministrativo</v>
      </c>
    </row>
    <row r="17246" spans="1:17" ht="15" customHeight="1" x14ac:dyDescent="0.25">
      <c r="A17246" s="30">
        <v>2017</v>
      </c>
      <c r="B17246" s="3" t="s">
        <v>20</v>
      </c>
      <c r="C17246" s="3" t="s">
        <v>265</v>
      </c>
      <c r="D17246" s="3" t="s">
        <v>266</v>
      </c>
      <c r="E17246" s="3">
        <v>175</v>
      </c>
      <c r="F17246" s="3">
        <v>350</v>
      </c>
      <c r="G17246" s="3">
        <v>350</v>
      </c>
      <c r="H17246" s="3">
        <v>1308582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0</v>
      </c>
      <c r="O17246" s="3">
        <v>0</v>
      </c>
      <c r="P17246" s="3" t="str">
        <f>B17246&amp;" | "&amp;C17246&amp;" | "&amp;D17246</f>
        <v>documentazione_amministrativa / registri | Stampa registro | Documento Principale</v>
      </c>
      <c r="Q17246" s="3" t="str">
        <f>VLOOKUP(P17246,'Classificazione UD'!A:B,2,FALSE)</f>
        <v>Amministrativo</v>
      </c>
    </row>
    <row r="17247" spans="1:17" ht="15" customHeight="1" x14ac:dyDescent="0.25">
      <c r="A17247" s="30">
        <v>2017</v>
      </c>
      <c r="B17247" s="3" t="s">
        <v>17</v>
      </c>
      <c r="C17247" s="3" t="s">
        <v>27</v>
      </c>
      <c r="D17247" s="3" t="s">
        <v>264</v>
      </c>
      <c r="E17247" s="3">
        <v>44</v>
      </c>
      <c r="F17247" s="3">
        <v>186</v>
      </c>
      <c r="G17247" s="3">
        <v>186</v>
      </c>
      <c r="H17247" s="3">
        <v>8360038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>
        <v>0</v>
      </c>
      <c r="O17247" s="3">
        <v>0</v>
      </c>
      <c r="P17247" s="3" t="str">
        <f>B17247&amp;" | "&amp;C17247&amp;" | "&amp;D17247</f>
        <v>documentazione_amministrativa / documentazione_contabile | FATTURA PASSIVA | Fattura</v>
      </c>
      <c r="Q17247" s="3" t="str">
        <f>VLOOKUP(P17247,'Classificazione UD'!A:B,2,FALSE)</f>
        <v>Fiscale</v>
      </c>
    </row>
    <row r="17248" spans="1:17" ht="15" customHeight="1" x14ac:dyDescent="0.25">
      <c r="A17248" s="30">
        <v>2017</v>
      </c>
      <c r="B17248" s="3" t="s">
        <v>20</v>
      </c>
      <c r="C17248" s="3" t="s">
        <v>265</v>
      </c>
      <c r="D17248" s="3" t="s">
        <v>266</v>
      </c>
      <c r="E17248" s="3">
        <v>279</v>
      </c>
      <c r="F17248" s="3">
        <v>558</v>
      </c>
      <c r="G17248" s="3">
        <v>558</v>
      </c>
      <c r="H17248" s="3">
        <v>10870916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  <c r="O17248" s="3">
        <v>0</v>
      </c>
      <c r="P17248" s="3" t="str">
        <f>B17248&amp;" | "&amp;C17248&amp;" | "&amp;D17248</f>
        <v>documentazione_amministrativa / registri | Stampa registro | Documento Principale</v>
      </c>
      <c r="Q17248" s="3" t="str">
        <f>VLOOKUP(P17248,'Classificazione UD'!A:B,2,FALSE)</f>
        <v>Amministrativo</v>
      </c>
    </row>
    <row r="17249" spans="1:17" ht="15" customHeight="1" x14ac:dyDescent="0.25">
      <c r="A17249" s="30">
        <v>2017</v>
      </c>
      <c r="B17249" s="3" t="s">
        <v>20</v>
      </c>
      <c r="C17249" s="3" t="s">
        <v>265</v>
      </c>
      <c r="D17249" s="3" t="s">
        <v>266</v>
      </c>
      <c r="E17249" s="3">
        <v>156</v>
      </c>
      <c r="F17249" s="3">
        <v>312</v>
      </c>
      <c r="G17249" s="3">
        <v>312</v>
      </c>
      <c r="H17249" s="3">
        <v>1228878</v>
      </c>
      <c r="I17249" s="3">
        <v>0</v>
      </c>
      <c r="J17249" s="3">
        <v>0</v>
      </c>
      <c r="K17249" s="3">
        <v>0</v>
      </c>
      <c r="L17249" s="3">
        <v>0</v>
      </c>
      <c r="M17249" s="3">
        <v>0</v>
      </c>
      <c r="N17249" s="3">
        <v>0</v>
      </c>
      <c r="O17249" s="3">
        <v>0</v>
      </c>
      <c r="P17249" s="3" t="str">
        <f>B17249&amp;" | "&amp;C17249&amp;" | "&amp;D17249</f>
        <v>documentazione_amministrativa / registri | Stampa registro | Documento Principale</v>
      </c>
      <c r="Q17249" s="3" t="str">
        <f>VLOOKUP(P17249,'Classificazione UD'!A:B,2,FALSE)</f>
        <v>Amministrativo</v>
      </c>
    </row>
    <row r="17250" spans="1:17" ht="15" customHeight="1" x14ac:dyDescent="0.25">
      <c r="A17250" s="30">
        <v>2017</v>
      </c>
      <c r="B17250" s="3" t="s">
        <v>17</v>
      </c>
      <c r="C17250" s="3" t="s">
        <v>27</v>
      </c>
      <c r="D17250" s="3" t="s">
        <v>264</v>
      </c>
      <c r="E17250" s="3">
        <v>21</v>
      </c>
      <c r="F17250" s="3">
        <v>92</v>
      </c>
      <c r="G17250" s="3">
        <v>92</v>
      </c>
      <c r="H17250" s="3">
        <v>5475080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3">
        <v>0</v>
      </c>
      <c r="O17250" s="3">
        <v>0</v>
      </c>
      <c r="P17250" s="3" t="str">
        <f>B17250&amp;" | "&amp;C17250&amp;" | "&amp;D17250</f>
        <v>documentazione_amministrativa / documentazione_contabile | FATTURA PASSIVA | Fattura</v>
      </c>
      <c r="Q17250" s="3" t="str">
        <f>VLOOKUP(P17250,'Classificazione UD'!A:B,2,FALSE)</f>
        <v>Fiscale</v>
      </c>
    </row>
    <row r="17251" spans="1:17" ht="15" customHeight="1" x14ac:dyDescent="0.25">
      <c r="A17251" s="30">
        <v>2017</v>
      </c>
      <c r="B17251" s="3" t="s">
        <v>17</v>
      </c>
      <c r="C17251" s="3" t="s">
        <v>27</v>
      </c>
      <c r="D17251" s="3" t="s">
        <v>54</v>
      </c>
      <c r="E17251" s="3">
        <v>1</v>
      </c>
      <c r="F17251" s="3">
        <v>5</v>
      </c>
      <c r="G17251" s="3">
        <v>5</v>
      </c>
      <c r="H17251" s="3">
        <v>837427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 t="str">
        <f>B17251&amp;" | "&amp;C17251&amp;" | "&amp;D17251</f>
        <v>documentazione_amministrativa / documentazione_contabile | FATTURA PASSIVA | Nota di credito</v>
      </c>
      <c r="Q17251" s="3" t="str">
        <f>VLOOKUP(P17251,'Classificazione UD'!A:B,2,FALSE)</f>
        <v>Fiscale</v>
      </c>
    </row>
    <row r="17252" spans="1:17" ht="15" customHeight="1" x14ac:dyDescent="0.25">
      <c r="A17252" s="30">
        <v>2017</v>
      </c>
      <c r="B17252" s="3" t="s">
        <v>20</v>
      </c>
      <c r="C17252" s="3" t="s">
        <v>265</v>
      </c>
      <c r="D17252" s="3" t="s">
        <v>266</v>
      </c>
      <c r="E17252" s="3">
        <v>242</v>
      </c>
      <c r="F17252" s="3">
        <v>484</v>
      </c>
      <c r="G17252" s="3">
        <v>484</v>
      </c>
      <c r="H17252" s="3">
        <v>5967095</v>
      </c>
      <c r="I17252" s="3">
        <v>0</v>
      </c>
      <c r="J17252" s="3">
        <v>0</v>
      </c>
      <c r="K17252" s="3">
        <v>0</v>
      </c>
      <c r="L17252" s="3">
        <v>0</v>
      </c>
      <c r="M17252" s="3">
        <v>0</v>
      </c>
      <c r="N17252" s="3">
        <v>0</v>
      </c>
      <c r="O17252" s="3">
        <v>0</v>
      </c>
      <c r="P17252" s="3" t="str">
        <f>B17252&amp;" | "&amp;C17252&amp;" | "&amp;D17252</f>
        <v>documentazione_amministrativa / registri | Stampa registro | Documento Principale</v>
      </c>
      <c r="Q17252" s="3" t="str">
        <f>VLOOKUP(P17252,'Classificazione UD'!A:B,2,FALSE)</f>
        <v>Amministrativo</v>
      </c>
    </row>
    <row r="17253" spans="1:17" ht="15" customHeight="1" x14ac:dyDescent="0.25">
      <c r="A17253" s="30">
        <v>2017</v>
      </c>
      <c r="B17253" s="3" t="s">
        <v>20</v>
      </c>
      <c r="C17253" s="3" t="s">
        <v>265</v>
      </c>
      <c r="D17253" s="3" t="s">
        <v>266</v>
      </c>
      <c r="E17253" s="3">
        <v>32</v>
      </c>
      <c r="F17253" s="3">
        <v>64</v>
      </c>
      <c r="G17253" s="3">
        <v>64</v>
      </c>
      <c r="H17253" s="3">
        <v>154017</v>
      </c>
      <c r="I17253" s="3">
        <v>0</v>
      </c>
      <c r="J17253" s="3">
        <v>0</v>
      </c>
      <c r="K17253" s="3">
        <v>0</v>
      </c>
      <c r="L17253" s="3">
        <v>0</v>
      </c>
      <c r="M17253" s="3">
        <v>0</v>
      </c>
      <c r="N17253" s="3">
        <v>0</v>
      </c>
      <c r="O17253" s="3">
        <v>0</v>
      </c>
      <c r="P17253" s="3" t="str">
        <f>B17253&amp;" | "&amp;C17253&amp;" | "&amp;D17253</f>
        <v>documentazione_amministrativa / registri | Stampa registro | Documento Principale</v>
      </c>
      <c r="Q17253" s="3" t="str">
        <f>VLOOKUP(P17253,'Classificazione UD'!A:B,2,FALSE)</f>
        <v>Amministrativo</v>
      </c>
    </row>
    <row r="17254" spans="1:17" ht="15" customHeight="1" x14ac:dyDescent="0.25">
      <c r="A17254" s="30">
        <v>2017</v>
      </c>
      <c r="B17254" s="3" t="s">
        <v>20</v>
      </c>
      <c r="C17254" s="3" t="s">
        <v>265</v>
      </c>
      <c r="D17254" s="3" t="s">
        <v>266</v>
      </c>
      <c r="E17254" s="3">
        <v>128</v>
      </c>
      <c r="F17254" s="3">
        <v>256</v>
      </c>
      <c r="G17254" s="3">
        <v>256</v>
      </c>
      <c r="H17254" s="3">
        <v>848132</v>
      </c>
      <c r="I17254" s="3">
        <v>0</v>
      </c>
      <c r="J17254" s="3">
        <v>0</v>
      </c>
      <c r="K17254" s="3">
        <v>0</v>
      </c>
      <c r="L17254" s="3">
        <v>0</v>
      </c>
      <c r="M17254" s="3">
        <v>0</v>
      </c>
      <c r="N17254" s="3">
        <v>0</v>
      </c>
      <c r="O17254" s="3">
        <v>0</v>
      </c>
      <c r="P17254" s="3" t="str">
        <f>B17254&amp;" | "&amp;C17254&amp;" | "&amp;D17254</f>
        <v>documentazione_amministrativa / registri | Stampa registro | Documento Principale</v>
      </c>
      <c r="Q17254" s="3" t="str">
        <f>VLOOKUP(P17254,'Classificazione UD'!A:B,2,FALSE)</f>
        <v>Amministrativo</v>
      </c>
    </row>
    <row r="17255" spans="1:17" ht="15" customHeight="1" x14ac:dyDescent="0.25">
      <c r="A17255" s="30">
        <v>2017</v>
      </c>
      <c r="B17255" s="3" t="s">
        <v>17</v>
      </c>
      <c r="C17255" s="3" t="s">
        <v>27</v>
      </c>
      <c r="D17255" s="3" t="s">
        <v>264</v>
      </c>
      <c r="E17255" s="3">
        <v>7</v>
      </c>
      <c r="F17255" s="3">
        <v>29</v>
      </c>
      <c r="G17255" s="3">
        <v>29</v>
      </c>
      <c r="H17255" s="3">
        <v>756394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  <c r="O17255" s="3">
        <v>0</v>
      </c>
      <c r="P17255" s="3" t="str">
        <f>B17255&amp;" | "&amp;C17255&amp;" | "&amp;D17255</f>
        <v>documentazione_amministrativa / documentazione_contabile | FATTURA PASSIVA | Fattura</v>
      </c>
      <c r="Q17255" s="3" t="str">
        <f>VLOOKUP(P17255,'Classificazione UD'!A:B,2,FALSE)</f>
        <v>Fiscale</v>
      </c>
    </row>
    <row r="17256" spans="1:17" ht="15" customHeight="1" x14ac:dyDescent="0.25">
      <c r="A17256" s="30">
        <v>2017</v>
      </c>
      <c r="B17256" s="3" t="s">
        <v>20</v>
      </c>
      <c r="C17256" s="3" t="s">
        <v>265</v>
      </c>
      <c r="D17256" s="3" t="s">
        <v>266</v>
      </c>
      <c r="E17256" s="3">
        <v>268</v>
      </c>
      <c r="F17256" s="3">
        <v>536</v>
      </c>
      <c r="G17256" s="3">
        <v>536</v>
      </c>
      <c r="H17256" s="3">
        <v>2992043</v>
      </c>
      <c r="I17256" s="3">
        <v>0</v>
      </c>
      <c r="J17256" s="3">
        <v>0</v>
      </c>
      <c r="K17256" s="3">
        <v>0</v>
      </c>
      <c r="L17256" s="3">
        <v>0</v>
      </c>
      <c r="M17256" s="3">
        <v>0</v>
      </c>
      <c r="N17256" s="3">
        <v>0</v>
      </c>
      <c r="O17256" s="3">
        <v>0</v>
      </c>
      <c r="P17256" s="3" t="str">
        <f>B17256&amp;" | "&amp;C17256&amp;" | "&amp;D17256</f>
        <v>documentazione_amministrativa / registri | Stampa registro | Documento Principale</v>
      </c>
      <c r="Q17256" s="3" t="str">
        <f>VLOOKUP(P17256,'Classificazione UD'!A:B,2,FALSE)</f>
        <v>Amministrativo</v>
      </c>
    </row>
    <row r="17257" spans="1:17" ht="15" customHeight="1" x14ac:dyDescent="0.25">
      <c r="A17257" s="30">
        <v>2017</v>
      </c>
      <c r="B17257" s="3" t="s">
        <v>20</v>
      </c>
      <c r="C17257" s="3" t="s">
        <v>265</v>
      </c>
      <c r="D17257" s="3" t="s">
        <v>266</v>
      </c>
      <c r="E17257" s="3">
        <v>36</v>
      </c>
      <c r="F17257" s="3">
        <v>72</v>
      </c>
      <c r="G17257" s="3">
        <v>72</v>
      </c>
      <c r="H17257" s="3">
        <v>182310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 t="str">
        <f>B17257&amp;" | "&amp;C17257&amp;" | "&amp;D17257</f>
        <v>documentazione_amministrativa / registri | Stampa registro | Documento Principale</v>
      </c>
      <c r="Q17257" s="3" t="str">
        <f>VLOOKUP(P17257,'Classificazione UD'!A:B,2,FALSE)</f>
        <v>Amministrativo</v>
      </c>
    </row>
    <row r="17258" spans="1:17" ht="15" customHeight="1" x14ac:dyDescent="0.25">
      <c r="A17258" s="30">
        <v>2017</v>
      </c>
      <c r="B17258" s="3" t="s">
        <v>20</v>
      </c>
      <c r="C17258" s="3" t="s">
        <v>265</v>
      </c>
      <c r="D17258" s="3" t="s">
        <v>266</v>
      </c>
      <c r="E17258" s="3">
        <v>92</v>
      </c>
      <c r="F17258" s="3">
        <v>184</v>
      </c>
      <c r="G17258" s="3">
        <v>184</v>
      </c>
      <c r="H17258" s="3">
        <v>639495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 t="str">
        <f>B17258&amp;" | "&amp;C17258&amp;" | "&amp;D17258</f>
        <v>documentazione_amministrativa / registri | Stampa registro | Documento Principale</v>
      </c>
      <c r="Q17258" s="3" t="str">
        <f>VLOOKUP(P17258,'Classificazione UD'!A:B,2,FALSE)</f>
        <v>Amministrativo</v>
      </c>
    </row>
    <row r="17259" spans="1:17" ht="15" customHeight="1" x14ac:dyDescent="0.25">
      <c r="A17259" s="30">
        <v>2017</v>
      </c>
      <c r="B17259" s="3" t="s">
        <v>17</v>
      </c>
      <c r="C17259" s="3" t="s">
        <v>27</v>
      </c>
      <c r="D17259" s="3" t="s">
        <v>264</v>
      </c>
      <c r="E17259" s="3">
        <v>21</v>
      </c>
      <c r="F17259" s="3">
        <v>89</v>
      </c>
      <c r="G17259" s="3">
        <v>89</v>
      </c>
      <c r="H17259" s="3">
        <v>1689830</v>
      </c>
      <c r="I17259" s="3">
        <v>0</v>
      </c>
      <c r="J17259" s="3">
        <v>0</v>
      </c>
      <c r="K17259" s="3">
        <v>0</v>
      </c>
      <c r="L17259" s="3">
        <v>0</v>
      </c>
      <c r="M17259" s="3">
        <v>0</v>
      </c>
      <c r="N17259" s="3">
        <v>0</v>
      </c>
      <c r="O17259" s="3">
        <v>0</v>
      </c>
      <c r="P17259" s="3" t="str">
        <f>B17259&amp;" | "&amp;C17259&amp;" | "&amp;D17259</f>
        <v>documentazione_amministrativa / documentazione_contabile | FATTURA PASSIVA | Fattura</v>
      </c>
      <c r="Q17259" s="3" t="str">
        <f>VLOOKUP(P17259,'Classificazione UD'!A:B,2,FALSE)</f>
        <v>Fiscale</v>
      </c>
    </row>
    <row r="17260" spans="1:17" ht="15" customHeight="1" x14ac:dyDescent="0.25">
      <c r="A17260" s="30">
        <v>2017</v>
      </c>
      <c r="B17260" s="3" t="s">
        <v>20</v>
      </c>
      <c r="C17260" s="3" t="s">
        <v>265</v>
      </c>
      <c r="D17260" s="3" t="s">
        <v>266</v>
      </c>
      <c r="E17260" s="3">
        <v>242</v>
      </c>
      <c r="F17260" s="3">
        <v>484</v>
      </c>
      <c r="G17260" s="3">
        <v>484</v>
      </c>
      <c r="H17260" s="3">
        <v>4680159</v>
      </c>
      <c r="I17260" s="3">
        <v>0</v>
      </c>
      <c r="J17260" s="3">
        <v>0</v>
      </c>
      <c r="K17260" s="3">
        <v>0</v>
      </c>
      <c r="L17260" s="3">
        <v>0</v>
      </c>
      <c r="M17260" s="3">
        <v>0</v>
      </c>
      <c r="N17260" s="3">
        <v>0</v>
      </c>
      <c r="O17260" s="3">
        <v>0</v>
      </c>
      <c r="P17260" s="3" t="str">
        <f>B17260&amp;" | "&amp;C17260&amp;" | "&amp;D17260</f>
        <v>documentazione_amministrativa / registri | Stampa registro | Documento Principale</v>
      </c>
      <c r="Q17260" s="3" t="str">
        <f>VLOOKUP(P17260,'Classificazione UD'!A:B,2,FALSE)</f>
        <v>Amministrativo</v>
      </c>
    </row>
    <row r="17261" spans="1:17" ht="15" customHeight="1" x14ac:dyDescent="0.25">
      <c r="A17261" s="30">
        <v>2017</v>
      </c>
      <c r="B17261" s="3" t="s">
        <v>20</v>
      </c>
      <c r="C17261" s="3" t="s">
        <v>265</v>
      </c>
      <c r="D17261" s="3" t="s">
        <v>266</v>
      </c>
      <c r="E17261" s="3">
        <v>47</v>
      </c>
      <c r="F17261" s="3">
        <v>94</v>
      </c>
      <c r="G17261" s="3">
        <v>94</v>
      </c>
      <c r="H17261" s="3">
        <v>238961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s="3">
        <v>0</v>
      </c>
      <c r="O17261" s="3">
        <v>0</v>
      </c>
      <c r="P17261" s="3" t="str">
        <f>B17261&amp;" | "&amp;C17261&amp;" | "&amp;D17261</f>
        <v>documentazione_amministrativa / registri | Stampa registro | Documento Principale</v>
      </c>
      <c r="Q17261" s="3" t="str">
        <f>VLOOKUP(P17261,'Classificazione UD'!A:B,2,FALSE)</f>
        <v>Amministrativo</v>
      </c>
    </row>
    <row r="17262" spans="1:17" ht="15" customHeight="1" x14ac:dyDescent="0.25">
      <c r="A17262" s="30">
        <v>2017</v>
      </c>
      <c r="B17262" s="3" t="s">
        <v>20</v>
      </c>
      <c r="C17262" s="3" t="s">
        <v>265</v>
      </c>
      <c r="D17262" s="3" t="s">
        <v>266</v>
      </c>
      <c r="E17262" s="3">
        <v>138</v>
      </c>
      <c r="F17262" s="3">
        <v>276</v>
      </c>
      <c r="G17262" s="3">
        <v>276</v>
      </c>
      <c r="H17262" s="3">
        <v>1071209</v>
      </c>
      <c r="I17262" s="3">
        <v>0</v>
      </c>
      <c r="J17262" s="3">
        <v>0</v>
      </c>
      <c r="K17262" s="3">
        <v>0</v>
      </c>
      <c r="L17262" s="3">
        <v>0</v>
      </c>
      <c r="M17262" s="3">
        <v>0</v>
      </c>
      <c r="N17262" s="3">
        <v>0</v>
      </c>
      <c r="O17262" s="3">
        <v>0</v>
      </c>
      <c r="P17262" s="3" t="str">
        <f>B17262&amp;" | "&amp;C17262&amp;" | "&amp;D17262</f>
        <v>documentazione_amministrativa / registri | Stampa registro | Documento Principale</v>
      </c>
      <c r="Q17262" s="3" t="str">
        <f>VLOOKUP(P17262,'Classificazione UD'!A:B,2,FALSE)</f>
        <v>Amministrativo</v>
      </c>
    </row>
    <row r="17263" spans="1:17" ht="15" customHeight="1" x14ac:dyDescent="0.25">
      <c r="A17263" s="30">
        <v>2017</v>
      </c>
      <c r="B17263" s="3" t="s">
        <v>17</v>
      </c>
      <c r="C17263" s="3" t="s">
        <v>27</v>
      </c>
      <c r="D17263" s="3" t="s">
        <v>264</v>
      </c>
      <c r="E17263" s="3">
        <v>16</v>
      </c>
      <c r="F17263" s="3">
        <v>66</v>
      </c>
      <c r="G17263" s="3">
        <v>66</v>
      </c>
      <c r="H17263" s="3">
        <v>1016956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  <c r="P17263" s="3" t="str">
        <f>B17263&amp;" | "&amp;C17263&amp;" | "&amp;D17263</f>
        <v>documentazione_amministrativa / documentazione_contabile | FATTURA PASSIVA | Fattura</v>
      </c>
      <c r="Q17263" s="3" t="str">
        <f>VLOOKUP(P17263,'Classificazione UD'!A:B,2,FALSE)</f>
        <v>Fiscale</v>
      </c>
    </row>
    <row r="17264" spans="1:17" ht="15" customHeight="1" x14ac:dyDescent="0.25">
      <c r="A17264" s="30">
        <v>2017</v>
      </c>
      <c r="B17264" s="3" t="s">
        <v>17</v>
      </c>
      <c r="C17264" s="3" t="s">
        <v>27</v>
      </c>
      <c r="D17264" s="3" t="s">
        <v>54</v>
      </c>
      <c r="E17264" s="3">
        <v>1</v>
      </c>
      <c r="F17264" s="3">
        <v>4</v>
      </c>
      <c r="G17264" s="3">
        <v>4</v>
      </c>
      <c r="H17264" s="3">
        <v>55506</v>
      </c>
      <c r="I17264" s="3">
        <v>0</v>
      </c>
      <c r="J17264" s="3">
        <v>0</v>
      </c>
      <c r="K17264" s="3">
        <v>0</v>
      </c>
      <c r="L17264" s="3">
        <v>0</v>
      </c>
      <c r="M17264" s="3">
        <v>0</v>
      </c>
      <c r="N17264" s="3">
        <v>0</v>
      </c>
      <c r="O17264" s="3">
        <v>0</v>
      </c>
      <c r="P17264" s="3" t="str">
        <f>B17264&amp;" | "&amp;C17264&amp;" | "&amp;D17264</f>
        <v>documentazione_amministrativa / documentazione_contabile | FATTURA PASSIVA | Nota di credito</v>
      </c>
      <c r="Q17264" s="3" t="str">
        <f>VLOOKUP(P17264,'Classificazione UD'!A:B,2,FALSE)</f>
        <v>Fiscale</v>
      </c>
    </row>
    <row r="17265" spans="1:17" ht="15" customHeight="1" x14ac:dyDescent="0.25">
      <c r="A17265" s="30">
        <v>2017</v>
      </c>
      <c r="B17265" s="3" t="s">
        <v>20</v>
      </c>
      <c r="C17265" s="3" t="s">
        <v>265</v>
      </c>
      <c r="D17265" s="3" t="s">
        <v>266</v>
      </c>
      <c r="E17265" s="3">
        <v>278</v>
      </c>
      <c r="F17265" s="3">
        <v>556</v>
      </c>
      <c r="G17265" s="3">
        <v>556</v>
      </c>
      <c r="H17265" s="3">
        <v>8889370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s="3">
        <v>0</v>
      </c>
      <c r="O17265" s="3">
        <v>0</v>
      </c>
      <c r="P17265" s="3" t="str">
        <f>B17265&amp;" | "&amp;C17265&amp;" | "&amp;D17265</f>
        <v>documentazione_amministrativa / registri | Stampa registro | Documento Principale</v>
      </c>
      <c r="Q17265" s="3" t="str">
        <f>VLOOKUP(P17265,'Classificazione UD'!A:B,2,FALSE)</f>
        <v>Amministrativo</v>
      </c>
    </row>
    <row r="17266" spans="1:17" ht="15" customHeight="1" x14ac:dyDescent="0.25">
      <c r="A17266" s="30">
        <v>2017</v>
      </c>
      <c r="B17266" s="3" t="s">
        <v>20</v>
      </c>
      <c r="C17266" s="3" t="s">
        <v>265</v>
      </c>
      <c r="D17266" s="3" t="s">
        <v>266</v>
      </c>
      <c r="E17266" s="3">
        <v>22</v>
      </c>
      <c r="F17266" s="3">
        <v>44</v>
      </c>
      <c r="G17266" s="3">
        <v>44</v>
      </c>
      <c r="H17266" s="3">
        <v>129166</v>
      </c>
      <c r="I17266" s="3">
        <v>0</v>
      </c>
      <c r="J17266" s="3">
        <v>0</v>
      </c>
      <c r="K17266" s="3">
        <v>0</v>
      </c>
      <c r="L17266" s="3">
        <v>0</v>
      </c>
      <c r="M17266" s="3">
        <v>0</v>
      </c>
      <c r="N17266" s="3">
        <v>0</v>
      </c>
      <c r="O17266" s="3">
        <v>0</v>
      </c>
      <c r="P17266" s="3" t="str">
        <f>B17266&amp;" | "&amp;C17266&amp;" | "&amp;D17266</f>
        <v>documentazione_amministrativa / registri | Stampa registro | Documento Principale</v>
      </c>
      <c r="Q17266" s="3" t="str">
        <f>VLOOKUP(P17266,'Classificazione UD'!A:B,2,FALSE)</f>
        <v>Amministrativo</v>
      </c>
    </row>
    <row r="17267" spans="1:17" ht="15" customHeight="1" x14ac:dyDescent="0.25">
      <c r="A17267" s="30">
        <v>2017</v>
      </c>
      <c r="B17267" s="3" t="s">
        <v>20</v>
      </c>
      <c r="C17267" s="3" t="s">
        <v>265</v>
      </c>
      <c r="D17267" s="3" t="s">
        <v>266</v>
      </c>
      <c r="E17267" s="3">
        <v>139</v>
      </c>
      <c r="F17267" s="3">
        <v>278</v>
      </c>
      <c r="G17267" s="3">
        <v>278</v>
      </c>
      <c r="H17267" s="3">
        <v>997154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s="3">
        <v>0</v>
      </c>
      <c r="O17267" s="3">
        <v>0</v>
      </c>
      <c r="P17267" s="3" t="str">
        <f>B17267&amp;" | "&amp;C17267&amp;" | "&amp;D17267</f>
        <v>documentazione_amministrativa / registri | Stampa registro | Documento Principale</v>
      </c>
      <c r="Q17267" s="3" t="str">
        <f>VLOOKUP(P17267,'Classificazione UD'!A:B,2,FALSE)</f>
        <v>Amministrativo</v>
      </c>
    </row>
    <row r="17268" spans="1:17" ht="15" customHeight="1" x14ac:dyDescent="0.25">
      <c r="A17268" s="30">
        <v>2017</v>
      </c>
      <c r="B17268" s="3" t="s">
        <v>17</v>
      </c>
      <c r="C17268" s="3" t="s">
        <v>27</v>
      </c>
      <c r="D17268" s="3" t="s">
        <v>264</v>
      </c>
      <c r="E17268" s="3">
        <v>13</v>
      </c>
      <c r="F17268" s="3">
        <v>56</v>
      </c>
      <c r="G17268" s="3">
        <v>56</v>
      </c>
      <c r="H17268" s="3">
        <v>1792977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s="3">
        <v>0</v>
      </c>
      <c r="O17268" s="3">
        <v>0</v>
      </c>
      <c r="P17268" s="3" t="str">
        <f>B17268&amp;" | "&amp;C17268&amp;" | "&amp;D17268</f>
        <v>documentazione_amministrativa / documentazione_contabile | FATTURA PASSIVA | Fattura</v>
      </c>
      <c r="Q17268" s="3" t="str">
        <f>VLOOKUP(P17268,'Classificazione UD'!A:B,2,FALSE)</f>
        <v>Fiscale</v>
      </c>
    </row>
    <row r="17269" spans="1:17" ht="15" customHeight="1" x14ac:dyDescent="0.25">
      <c r="A17269" s="30">
        <v>2017</v>
      </c>
      <c r="B17269" s="3" t="s">
        <v>20</v>
      </c>
      <c r="C17269" s="3" t="s">
        <v>265</v>
      </c>
      <c r="D17269" s="3" t="s">
        <v>266</v>
      </c>
      <c r="E17269" s="3">
        <v>286</v>
      </c>
      <c r="F17269" s="3">
        <v>572</v>
      </c>
      <c r="G17269" s="3">
        <v>572</v>
      </c>
      <c r="H17269" s="3">
        <v>8379154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3" t="str">
        <f>B17269&amp;" | "&amp;C17269&amp;" | "&amp;D17269</f>
        <v>documentazione_amministrativa / registri | Stampa registro | Documento Principale</v>
      </c>
      <c r="Q17269" s="3" t="str">
        <f>VLOOKUP(P17269,'Classificazione UD'!A:B,2,FALSE)</f>
        <v>Amministrativo</v>
      </c>
    </row>
    <row r="17270" spans="1:17" ht="15" customHeight="1" x14ac:dyDescent="0.25">
      <c r="A17270" s="30">
        <v>2017</v>
      </c>
      <c r="B17270" s="3" t="s">
        <v>20</v>
      </c>
      <c r="C17270" s="3" t="s">
        <v>265</v>
      </c>
      <c r="D17270" s="3" t="s">
        <v>266</v>
      </c>
      <c r="E17270" s="3">
        <v>12</v>
      </c>
      <c r="F17270" s="3">
        <v>24</v>
      </c>
      <c r="G17270" s="3">
        <v>24</v>
      </c>
      <c r="H17270" s="3">
        <v>73784</v>
      </c>
      <c r="I17270" s="3">
        <v>0</v>
      </c>
      <c r="J17270" s="3">
        <v>0</v>
      </c>
      <c r="K17270" s="3">
        <v>0</v>
      </c>
      <c r="L17270" s="3">
        <v>0</v>
      </c>
      <c r="M17270" s="3">
        <v>0</v>
      </c>
      <c r="N17270" s="3">
        <v>0</v>
      </c>
      <c r="O17270" s="3">
        <v>0</v>
      </c>
      <c r="P17270" s="3" t="str">
        <f>B17270&amp;" | "&amp;C17270&amp;" | "&amp;D17270</f>
        <v>documentazione_amministrativa / registri | Stampa registro | Documento Principale</v>
      </c>
      <c r="Q17270" s="3" t="str">
        <f>VLOOKUP(P17270,'Classificazione UD'!A:B,2,FALSE)</f>
        <v>Amministrativo</v>
      </c>
    </row>
    <row r="17271" spans="1:17" ht="15" customHeight="1" x14ac:dyDescent="0.25">
      <c r="A17271" s="30">
        <v>2017</v>
      </c>
      <c r="B17271" s="3" t="s">
        <v>20</v>
      </c>
      <c r="C17271" s="3" t="s">
        <v>265</v>
      </c>
      <c r="D17271" s="3" t="s">
        <v>266</v>
      </c>
      <c r="E17271" s="3">
        <v>155</v>
      </c>
      <c r="F17271" s="3">
        <v>310</v>
      </c>
      <c r="G17271" s="3">
        <v>310</v>
      </c>
      <c r="H17271" s="3">
        <v>1135411</v>
      </c>
      <c r="I17271" s="3">
        <v>0</v>
      </c>
      <c r="J17271" s="3">
        <v>0</v>
      </c>
      <c r="K17271" s="3">
        <v>0</v>
      </c>
      <c r="L17271" s="3">
        <v>0</v>
      </c>
      <c r="M17271" s="3">
        <v>0</v>
      </c>
      <c r="N17271" s="3">
        <v>0</v>
      </c>
      <c r="O17271" s="3">
        <v>0</v>
      </c>
      <c r="P17271" s="3" t="str">
        <f>B17271&amp;" | "&amp;C17271&amp;" | "&amp;D17271</f>
        <v>documentazione_amministrativa / registri | Stampa registro | Documento Principale</v>
      </c>
      <c r="Q17271" s="3" t="str">
        <f>VLOOKUP(P17271,'Classificazione UD'!A:B,2,FALSE)</f>
        <v>Amministrativo</v>
      </c>
    </row>
    <row r="17272" spans="1:17" ht="15" customHeight="1" x14ac:dyDescent="0.25">
      <c r="A17272" s="30">
        <v>2017</v>
      </c>
      <c r="B17272" s="3" t="s">
        <v>17</v>
      </c>
      <c r="C17272" s="3" t="s">
        <v>27</v>
      </c>
      <c r="D17272" s="3" t="s">
        <v>264</v>
      </c>
      <c r="E17272" s="3">
        <v>30</v>
      </c>
      <c r="F17272" s="3">
        <v>129</v>
      </c>
      <c r="G17272" s="3">
        <v>129</v>
      </c>
      <c r="H17272" s="3">
        <v>7437840</v>
      </c>
      <c r="I17272" s="3">
        <v>0</v>
      </c>
      <c r="J17272" s="3">
        <v>0</v>
      </c>
      <c r="K17272" s="3">
        <v>0</v>
      </c>
      <c r="L17272" s="3">
        <v>0</v>
      </c>
      <c r="M17272" s="3">
        <v>0</v>
      </c>
      <c r="N17272" s="3">
        <v>0</v>
      </c>
      <c r="O17272" s="3">
        <v>0</v>
      </c>
      <c r="P17272" s="3" t="str">
        <f>B17272&amp;" | "&amp;C17272&amp;" | "&amp;D17272</f>
        <v>documentazione_amministrativa / documentazione_contabile | FATTURA PASSIVA | Fattura</v>
      </c>
      <c r="Q17272" s="3" t="str">
        <f>VLOOKUP(P17272,'Classificazione UD'!A:B,2,FALSE)</f>
        <v>Fiscale</v>
      </c>
    </row>
    <row r="17273" spans="1:17" ht="15" customHeight="1" x14ac:dyDescent="0.25">
      <c r="A17273" s="30">
        <v>2017</v>
      </c>
      <c r="B17273" s="3" t="s">
        <v>20</v>
      </c>
      <c r="C17273" s="3" t="s">
        <v>265</v>
      </c>
      <c r="D17273" s="3" t="s">
        <v>266</v>
      </c>
      <c r="E17273" s="3">
        <v>237</v>
      </c>
      <c r="F17273" s="3">
        <v>474</v>
      </c>
      <c r="G17273" s="3">
        <v>474</v>
      </c>
      <c r="H17273" s="3">
        <v>5951697</v>
      </c>
      <c r="I17273" s="3">
        <v>0</v>
      </c>
      <c r="J17273" s="3">
        <v>0</v>
      </c>
      <c r="K17273" s="3">
        <v>0</v>
      </c>
      <c r="L17273" s="3">
        <v>0</v>
      </c>
      <c r="M17273" s="3">
        <v>0</v>
      </c>
      <c r="N17273" s="3">
        <v>0</v>
      </c>
      <c r="O17273" s="3">
        <v>0</v>
      </c>
      <c r="P17273" s="3" t="str">
        <f>B17273&amp;" | "&amp;C17273&amp;" | "&amp;D17273</f>
        <v>documentazione_amministrativa / registri | Stampa registro | Documento Principale</v>
      </c>
      <c r="Q17273" s="3" t="str">
        <f>VLOOKUP(P17273,'Classificazione UD'!A:B,2,FALSE)</f>
        <v>Amministrativo</v>
      </c>
    </row>
    <row r="17274" spans="1:17" ht="15" customHeight="1" x14ac:dyDescent="0.25">
      <c r="A17274" s="30">
        <v>2017</v>
      </c>
      <c r="B17274" s="3" t="s">
        <v>20</v>
      </c>
      <c r="C17274" s="3" t="s">
        <v>265</v>
      </c>
      <c r="D17274" s="3" t="s">
        <v>266</v>
      </c>
      <c r="E17274" s="3">
        <v>44</v>
      </c>
      <c r="F17274" s="3">
        <v>88</v>
      </c>
      <c r="G17274" s="3">
        <v>88</v>
      </c>
      <c r="H17274" s="3">
        <v>235548</v>
      </c>
      <c r="I17274" s="3">
        <v>0</v>
      </c>
      <c r="J17274" s="3">
        <v>0</v>
      </c>
      <c r="K17274" s="3">
        <v>0</v>
      </c>
      <c r="L17274" s="3">
        <v>0</v>
      </c>
      <c r="M17274" s="3">
        <v>0</v>
      </c>
      <c r="N17274" s="3">
        <v>0</v>
      </c>
      <c r="O17274" s="3">
        <v>0</v>
      </c>
      <c r="P17274" s="3" t="str">
        <f>B17274&amp;" | "&amp;C17274&amp;" | "&amp;D17274</f>
        <v>documentazione_amministrativa / registri | Stampa registro | Documento Principale</v>
      </c>
      <c r="Q17274" s="3" t="str">
        <f>VLOOKUP(P17274,'Classificazione UD'!A:B,2,FALSE)</f>
        <v>Amministrativo</v>
      </c>
    </row>
    <row r="17275" spans="1:17" ht="15" customHeight="1" x14ac:dyDescent="0.25">
      <c r="A17275" s="30">
        <v>2017</v>
      </c>
      <c r="B17275" s="3" t="s">
        <v>20</v>
      </c>
      <c r="C17275" s="3" t="s">
        <v>265</v>
      </c>
      <c r="D17275" s="3" t="s">
        <v>266</v>
      </c>
      <c r="E17275" s="3">
        <v>159</v>
      </c>
      <c r="F17275" s="3">
        <v>318</v>
      </c>
      <c r="G17275" s="3">
        <v>318</v>
      </c>
      <c r="H17275" s="3">
        <v>1098215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s="3">
        <v>0</v>
      </c>
      <c r="O17275" s="3">
        <v>0</v>
      </c>
      <c r="P17275" s="3" t="str">
        <f>B17275&amp;" | "&amp;C17275&amp;" | "&amp;D17275</f>
        <v>documentazione_amministrativa / registri | Stampa registro | Documento Principale</v>
      </c>
      <c r="Q17275" s="3" t="str">
        <f>VLOOKUP(P17275,'Classificazione UD'!A:B,2,FALSE)</f>
        <v>Amministrativo</v>
      </c>
    </row>
    <row r="17276" spans="1:17" ht="15" customHeight="1" x14ac:dyDescent="0.25">
      <c r="A17276" s="30">
        <v>2017</v>
      </c>
      <c r="B17276" s="3" t="s">
        <v>17</v>
      </c>
      <c r="C17276" s="3" t="s">
        <v>27</v>
      </c>
      <c r="D17276" s="3" t="s">
        <v>264</v>
      </c>
      <c r="E17276" s="3">
        <v>18</v>
      </c>
      <c r="F17276" s="3">
        <v>74</v>
      </c>
      <c r="G17276" s="3">
        <v>74</v>
      </c>
      <c r="H17276" s="3">
        <v>3465984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0</v>
      </c>
      <c r="O17276" s="3">
        <v>0</v>
      </c>
      <c r="P17276" s="3" t="str">
        <f>B17276&amp;" | "&amp;C17276&amp;" | "&amp;D17276</f>
        <v>documentazione_amministrativa / documentazione_contabile | FATTURA PASSIVA | Fattura</v>
      </c>
      <c r="Q17276" s="3" t="str">
        <f>VLOOKUP(P17276,'Classificazione UD'!A:B,2,FALSE)</f>
        <v>Fiscale</v>
      </c>
    </row>
    <row r="17277" spans="1:17" ht="15" customHeight="1" x14ac:dyDescent="0.25">
      <c r="A17277" s="30">
        <v>2017</v>
      </c>
      <c r="B17277" s="3" t="s">
        <v>20</v>
      </c>
      <c r="C17277" s="3" t="s">
        <v>265</v>
      </c>
      <c r="D17277" s="3" t="s">
        <v>266</v>
      </c>
      <c r="E17277" s="3">
        <v>292</v>
      </c>
      <c r="F17277" s="3">
        <v>584</v>
      </c>
      <c r="G17277" s="3">
        <v>584</v>
      </c>
      <c r="H17277" s="3">
        <v>8156106</v>
      </c>
      <c r="I17277" s="3">
        <v>0</v>
      </c>
      <c r="J17277" s="3">
        <v>0</v>
      </c>
      <c r="K17277" s="3">
        <v>0</v>
      </c>
      <c r="L17277" s="3">
        <v>0</v>
      </c>
      <c r="M17277" s="3">
        <v>0</v>
      </c>
      <c r="N17277" s="3">
        <v>0</v>
      </c>
      <c r="O17277" s="3">
        <v>0</v>
      </c>
      <c r="P17277" s="3" t="str">
        <f>B17277&amp;" | "&amp;C17277&amp;" | "&amp;D17277</f>
        <v>documentazione_amministrativa / registri | Stampa registro | Documento Principale</v>
      </c>
      <c r="Q17277" s="3" t="str">
        <f>VLOOKUP(P17277,'Classificazione UD'!A:B,2,FALSE)</f>
        <v>Amministrativo</v>
      </c>
    </row>
    <row r="17278" spans="1:17" ht="15" customHeight="1" x14ac:dyDescent="0.25">
      <c r="A17278" s="30">
        <v>2017</v>
      </c>
      <c r="B17278" s="3" t="s">
        <v>20</v>
      </c>
      <c r="C17278" s="3" t="s">
        <v>265</v>
      </c>
      <c r="D17278" s="3" t="s">
        <v>266</v>
      </c>
      <c r="E17278" s="3">
        <v>34</v>
      </c>
      <c r="F17278" s="3">
        <v>68</v>
      </c>
      <c r="G17278" s="3">
        <v>68</v>
      </c>
      <c r="H17278" s="3">
        <v>182693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 t="str">
        <f>B17278&amp;" | "&amp;C17278&amp;" | "&amp;D17278</f>
        <v>documentazione_amministrativa / registri | Stampa registro | Documento Principale</v>
      </c>
      <c r="Q17278" s="3" t="str">
        <f>VLOOKUP(P17278,'Classificazione UD'!A:B,2,FALSE)</f>
        <v>Amministrativo</v>
      </c>
    </row>
    <row r="17279" spans="1:17" ht="15" customHeight="1" x14ac:dyDescent="0.25">
      <c r="A17279" s="30">
        <v>2017</v>
      </c>
      <c r="B17279" s="3" t="s">
        <v>20</v>
      </c>
      <c r="C17279" s="3" t="s">
        <v>265</v>
      </c>
      <c r="D17279" s="3" t="s">
        <v>266</v>
      </c>
      <c r="E17279" s="3">
        <v>152</v>
      </c>
      <c r="F17279" s="3">
        <v>304</v>
      </c>
      <c r="G17279" s="3">
        <v>304</v>
      </c>
      <c r="H17279" s="3">
        <v>1076139</v>
      </c>
      <c r="I17279" s="3">
        <v>0</v>
      </c>
      <c r="J17279" s="3">
        <v>0</v>
      </c>
      <c r="K17279" s="3">
        <v>0</v>
      </c>
      <c r="L17279" s="3">
        <v>0</v>
      </c>
      <c r="M17279" s="3">
        <v>0</v>
      </c>
      <c r="N17279" s="3">
        <v>0</v>
      </c>
      <c r="O17279" s="3">
        <v>0</v>
      </c>
      <c r="P17279" s="3" t="str">
        <f>B17279&amp;" | "&amp;C17279&amp;" | "&amp;D17279</f>
        <v>documentazione_amministrativa / registri | Stampa registro | Documento Principale</v>
      </c>
      <c r="Q17279" s="3" t="str">
        <f>VLOOKUP(P17279,'Classificazione UD'!A:B,2,FALSE)</f>
        <v>Amministrativo</v>
      </c>
    </row>
    <row r="17280" spans="1:17" ht="15" customHeight="1" x14ac:dyDescent="0.25">
      <c r="A17280" s="30">
        <v>2017</v>
      </c>
      <c r="B17280" s="3" t="s">
        <v>17</v>
      </c>
      <c r="C17280" s="3" t="s">
        <v>27</v>
      </c>
      <c r="D17280" s="3" t="s">
        <v>264</v>
      </c>
      <c r="E17280" s="3">
        <v>16</v>
      </c>
      <c r="F17280" s="3">
        <v>67</v>
      </c>
      <c r="G17280" s="3">
        <v>67</v>
      </c>
      <c r="H17280" s="3">
        <v>2835172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 t="str">
        <f>B17280&amp;" | "&amp;C17280&amp;" | "&amp;D17280</f>
        <v>documentazione_amministrativa / documentazione_contabile | FATTURA PASSIVA | Fattura</v>
      </c>
      <c r="Q17280" s="3" t="str">
        <f>VLOOKUP(P17280,'Classificazione UD'!A:B,2,FALSE)</f>
        <v>Fiscale</v>
      </c>
    </row>
    <row r="17281" spans="1:17" ht="15" customHeight="1" x14ac:dyDescent="0.25">
      <c r="A17281" s="30">
        <v>2017</v>
      </c>
      <c r="B17281" s="3" t="s">
        <v>17</v>
      </c>
      <c r="C17281" s="3" t="s">
        <v>27</v>
      </c>
      <c r="D17281" s="3" t="s">
        <v>54</v>
      </c>
      <c r="E17281" s="3">
        <v>1</v>
      </c>
      <c r="F17281" s="3">
        <v>4</v>
      </c>
      <c r="G17281" s="3">
        <v>4</v>
      </c>
      <c r="H17281" s="3">
        <v>55528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>
        <v>0</v>
      </c>
      <c r="O17281" s="3">
        <v>0</v>
      </c>
      <c r="P17281" s="3" t="str">
        <f>B17281&amp;" | "&amp;C17281&amp;" | "&amp;D17281</f>
        <v>documentazione_amministrativa / documentazione_contabile | FATTURA PASSIVA | Nota di credito</v>
      </c>
      <c r="Q17281" s="3" t="str">
        <f>VLOOKUP(P17281,'Classificazione UD'!A:B,2,FALSE)</f>
        <v>Fiscale</v>
      </c>
    </row>
    <row r="17282" spans="1:17" ht="15" customHeight="1" x14ac:dyDescent="0.25">
      <c r="A17282" s="30">
        <v>2017</v>
      </c>
      <c r="B17282" s="3" t="s">
        <v>20</v>
      </c>
      <c r="C17282" s="3" t="s">
        <v>265</v>
      </c>
      <c r="D17282" s="3" t="s">
        <v>266</v>
      </c>
      <c r="E17282" s="3">
        <v>247</v>
      </c>
      <c r="F17282" s="3">
        <v>494</v>
      </c>
      <c r="G17282" s="3">
        <v>494</v>
      </c>
      <c r="H17282" s="3">
        <v>5098238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s="3">
        <v>0</v>
      </c>
      <c r="O17282" s="3">
        <v>0</v>
      </c>
      <c r="P17282" s="3" t="str">
        <f>B17282&amp;" | "&amp;C17282&amp;" | "&amp;D17282</f>
        <v>documentazione_amministrativa / registri | Stampa registro | Documento Principale</v>
      </c>
      <c r="Q17282" s="3" t="str">
        <f>VLOOKUP(P17282,'Classificazione UD'!A:B,2,FALSE)</f>
        <v>Amministrativo</v>
      </c>
    </row>
    <row r="17283" spans="1:17" ht="15" customHeight="1" x14ac:dyDescent="0.25">
      <c r="A17283" s="30">
        <v>2017</v>
      </c>
      <c r="B17283" s="3" t="s">
        <v>20</v>
      </c>
      <c r="C17283" s="3" t="s">
        <v>265</v>
      </c>
      <c r="D17283" s="3" t="s">
        <v>266</v>
      </c>
      <c r="E17283" s="3">
        <v>17</v>
      </c>
      <c r="F17283" s="3">
        <v>34</v>
      </c>
      <c r="G17283" s="3">
        <v>34</v>
      </c>
      <c r="H17283" s="3">
        <v>93713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s="3">
        <v>0</v>
      </c>
      <c r="O17283" s="3">
        <v>0</v>
      </c>
      <c r="P17283" s="3" t="str">
        <f>B17283&amp;" | "&amp;C17283&amp;" | "&amp;D17283</f>
        <v>documentazione_amministrativa / registri | Stampa registro | Documento Principale</v>
      </c>
      <c r="Q17283" s="3" t="str">
        <f>VLOOKUP(P17283,'Classificazione UD'!A:B,2,FALSE)</f>
        <v>Amministrativo</v>
      </c>
    </row>
    <row r="17284" spans="1:17" ht="15" customHeight="1" x14ac:dyDescent="0.25">
      <c r="A17284" s="30">
        <v>2017</v>
      </c>
      <c r="B17284" s="3" t="s">
        <v>20</v>
      </c>
      <c r="C17284" s="3" t="s">
        <v>265</v>
      </c>
      <c r="D17284" s="3" t="s">
        <v>266</v>
      </c>
      <c r="E17284" s="3">
        <v>135</v>
      </c>
      <c r="F17284" s="3">
        <v>270</v>
      </c>
      <c r="G17284" s="3">
        <v>270</v>
      </c>
      <c r="H17284" s="3">
        <v>856595</v>
      </c>
      <c r="I17284" s="3">
        <v>0</v>
      </c>
      <c r="J17284" s="3">
        <v>0</v>
      </c>
      <c r="K17284" s="3">
        <v>0</v>
      </c>
      <c r="L17284" s="3">
        <v>0</v>
      </c>
      <c r="M17284" s="3">
        <v>0</v>
      </c>
      <c r="N17284" s="3">
        <v>0</v>
      </c>
      <c r="O17284" s="3">
        <v>0</v>
      </c>
      <c r="P17284" s="3" t="str">
        <f>B17284&amp;" | "&amp;C17284&amp;" | "&amp;D17284</f>
        <v>documentazione_amministrativa / registri | Stampa registro | Documento Principale</v>
      </c>
      <c r="Q17284" s="3" t="str">
        <f>VLOOKUP(P17284,'Classificazione UD'!A:B,2,FALSE)</f>
        <v>Amministrativo</v>
      </c>
    </row>
    <row r="17285" spans="1:17" ht="15" customHeight="1" x14ac:dyDescent="0.25">
      <c r="A17285" s="30">
        <v>2017</v>
      </c>
      <c r="B17285" s="3" t="s">
        <v>17</v>
      </c>
      <c r="C17285" s="3" t="s">
        <v>27</v>
      </c>
      <c r="D17285" s="3" t="s">
        <v>264</v>
      </c>
      <c r="E17285" s="3">
        <v>20</v>
      </c>
      <c r="F17285" s="3">
        <v>80</v>
      </c>
      <c r="G17285" s="3">
        <v>80</v>
      </c>
      <c r="H17285" s="3">
        <v>1209645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s="3">
        <v>0</v>
      </c>
      <c r="O17285" s="3">
        <v>0</v>
      </c>
      <c r="P17285" s="3" t="str">
        <f>B17285&amp;" | "&amp;C17285&amp;" | "&amp;D17285</f>
        <v>documentazione_amministrativa / documentazione_contabile | FATTURA PASSIVA | Fattura</v>
      </c>
      <c r="Q17285" s="3" t="str">
        <f>VLOOKUP(P17285,'Classificazione UD'!A:B,2,FALSE)</f>
        <v>Fiscale</v>
      </c>
    </row>
    <row r="17286" spans="1:17" ht="15" customHeight="1" x14ac:dyDescent="0.25">
      <c r="A17286" s="30">
        <v>2017</v>
      </c>
      <c r="B17286" s="3" t="s">
        <v>20</v>
      </c>
      <c r="C17286" s="3" t="s">
        <v>265</v>
      </c>
      <c r="D17286" s="3" t="s">
        <v>266</v>
      </c>
      <c r="E17286" s="3">
        <v>245</v>
      </c>
      <c r="F17286" s="3">
        <v>490</v>
      </c>
      <c r="G17286" s="3">
        <v>490</v>
      </c>
      <c r="H17286" s="3">
        <v>8045291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s="3">
        <v>0</v>
      </c>
      <c r="O17286" s="3">
        <v>0</v>
      </c>
      <c r="P17286" s="3" t="str">
        <f>B17286&amp;" | "&amp;C17286&amp;" | "&amp;D17286</f>
        <v>documentazione_amministrativa / registri | Stampa registro | Documento Principale</v>
      </c>
      <c r="Q17286" s="3" t="str">
        <f>VLOOKUP(P17286,'Classificazione UD'!A:B,2,FALSE)</f>
        <v>Amministrativo</v>
      </c>
    </row>
    <row r="17287" spans="1:17" ht="15" customHeight="1" x14ac:dyDescent="0.25">
      <c r="A17287" s="30">
        <v>2017</v>
      </c>
      <c r="B17287" s="3" t="s">
        <v>20</v>
      </c>
      <c r="C17287" s="3" t="s">
        <v>265</v>
      </c>
      <c r="D17287" s="3" t="s">
        <v>266</v>
      </c>
      <c r="E17287" s="3">
        <v>52</v>
      </c>
      <c r="F17287" s="3">
        <v>104</v>
      </c>
      <c r="G17287" s="3">
        <v>104</v>
      </c>
      <c r="H17287" s="3">
        <v>266604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0</v>
      </c>
      <c r="O17287" s="3">
        <v>0</v>
      </c>
      <c r="P17287" s="3" t="str">
        <f>B17287&amp;" | "&amp;C17287&amp;" | "&amp;D17287</f>
        <v>documentazione_amministrativa / registri | Stampa registro | Documento Principale</v>
      </c>
      <c r="Q17287" s="3" t="str">
        <f>VLOOKUP(P17287,'Classificazione UD'!A:B,2,FALSE)</f>
        <v>Amministrativo</v>
      </c>
    </row>
    <row r="17288" spans="1:17" ht="15" customHeight="1" x14ac:dyDescent="0.25">
      <c r="A17288" s="30">
        <v>2017</v>
      </c>
      <c r="B17288" s="3" t="s">
        <v>20</v>
      </c>
      <c r="C17288" s="3" t="s">
        <v>265</v>
      </c>
      <c r="D17288" s="3" t="s">
        <v>266</v>
      </c>
      <c r="E17288" s="3">
        <v>129</v>
      </c>
      <c r="F17288" s="3">
        <v>258</v>
      </c>
      <c r="G17288" s="3">
        <v>258</v>
      </c>
      <c r="H17288" s="3">
        <v>963324</v>
      </c>
      <c r="I17288" s="3">
        <v>0</v>
      </c>
      <c r="J17288" s="3">
        <v>0</v>
      </c>
      <c r="K17288" s="3">
        <v>0</v>
      </c>
      <c r="L17288" s="3">
        <v>0</v>
      </c>
      <c r="M17288" s="3">
        <v>0</v>
      </c>
      <c r="N17288" s="3">
        <v>0</v>
      </c>
      <c r="O17288" s="3">
        <v>0</v>
      </c>
      <c r="P17288" s="3" t="str">
        <f>B17288&amp;" | "&amp;C17288&amp;" | "&amp;D17288</f>
        <v>documentazione_amministrativa / registri | Stampa registro | Documento Principale</v>
      </c>
      <c r="Q17288" s="3" t="str">
        <f>VLOOKUP(P17288,'Classificazione UD'!A:B,2,FALSE)</f>
        <v>Amministrativo</v>
      </c>
    </row>
    <row r="17289" spans="1:17" ht="15" customHeight="1" x14ac:dyDescent="0.25">
      <c r="A17289" s="30">
        <v>2017</v>
      </c>
      <c r="B17289" s="3" t="s">
        <v>17</v>
      </c>
      <c r="C17289" s="3" t="s">
        <v>27</v>
      </c>
      <c r="D17289" s="3" t="s">
        <v>264</v>
      </c>
      <c r="E17289" s="3">
        <v>23</v>
      </c>
      <c r="F17289" s="3">
        <v>99</v>
      </c>
      <c r="G17289" s="3">
        <v>99</v>
      </c>
      <c r="H17289" s="3">
        <v>5184297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>
        <v>0</v>
      </c>
      <c r="O17289" s="3">
        <v>0</v>
      </c>
      <c r="P17289" s="3" t="str">
        <f>B17289&amp;" | "&amp;C17289&amp;" | "&amp;D17289</f>
        <v>documentazione_amministrativa / documentazione_contabile | FATTURA PASSIVA | Fattura</v>
      </c>
      <c r="Q17289" s="3" t="str">
        <f>VLOOKUP(P17289,'Classificazione UD'!A:B,2,FALSE)</f>
        <v>Fiscale</v>
      </c>
    </row>
    <row r="17290" spans="1:17" ht="15" customHeight="1" x14ac:dyDescent="0.25">
      <c r="A17290" s="30">
        <v>2017</v>
      </c>
      <c r="B17290" s="3" t="s">
        <v>20</v>
      </c>
      <c r="C17290" s="3" t="s">
        <v>265</v>
      </c>
      <c r="D17290" s="3" t="s">
        <v>266</v>
      </c>
      <c r="E17290" s="3">
        <v>284</v>
      </c>
      <c r="F17290" s="3">
        <v>568</v>
      </c>
      <c r="G17290" s="3">
        <v>568</v>
      </c>
      <c r="H17290" s="3">
        <v>6446181</v>
      </c>
      <c r="I17290" s="3">
        <v>0</v>
      </c>
      <c r="J17290" s="3">
        <v>0</v>
      </c>
      <c r="K17290" s="3">
        <v>0</v>
      </c>
      <c r="L17290" s="3">
        <v>0</v>
      </c>
      <c r="M17290" s="3">
        <v>0</v>
      </c>
      <c r="N17290" s="3">
        <v>0</v>
      </c>
      <c r="O17290" s="3">
        <v>0</v>
      </c>
      <c r="P17290" s="3" t="str">
        <f>B17290&amp;" | "&amp;C17290&amp;" | "&amp;D17290</f>
        <v>documentazione_amministrativa / registri | Stampa registro | Documento Principale</v>
      </c>
      <c r="Q17290" s="3" t="str">
        <f>VLOOKUP(P17290,'Classificazione UD'!A:B,2,FALSE)</f>
        <v>Amministrativo</v>
      </c>
    </row>
    <row r="17291" spans="1:17" ht="15" customHeight="1" x14ac:dyDescent="0.25">
      <c r="A17291" s="30">
        <v>2017</v>
      </c>
      <c r="B17291" s="3" t="s">
        <v>20</v>
      </c>
      <c r="C17291" s="3" t="s">
        <v>265</v>
      </c>
      <c r="D17291" s="3" t="s">
        <v>266</v>
      </c>
      <c r="E17291" s="3">
        <v>35</v>
      </c>
      <c r="F17291" s="3">
        <v>70</v>
      </c>
      <c r="G17291" s="3">
        <v>70</v>
      </c>
      <c r="H17291" s="3">
        <v>158329</v>
      </c>
      <c r="I17291" s="3">
        <v>0</v>
      </c>
      <c r="J17291" s="3">
        <v>0</v>
      </c>
      <c r="K17291" s="3">
        <v>0</v>
      </c>
      <c r="L17291" s="3">
        <v>0</v>
      </c>
      <c r="M17291" s="3">
        <v>0</v>
      </c>
      <c r="N17291" s="3">
        <v>0</v>
      </c>
      <c r="O17291" s="3">
        <v>0</v>
      </c>
      <c r="P17291" s="3" t="str">
        <f>B17291&amp;" | "&amp;C17291&amp;" | "&amp;D17291</f>
        <v>documentazione_amministrativa / registri | Stampa registro | Documento Principale</v>
      </c>
      <c r="Q17291" s="3" t="str">
        <f>VLOOKUP(P17291,'Classificazione UD'!A:B,2,FALSE)</f>
        <v>Amministrativo</v>
      </c>
    </row>
    <row r="17292" spans="1:17" ht="15" customHeight="1" x14ac:dyDescent="0.25">
      <c r="A17292" s="30">
        <v>2017</v>
      </c>
      <c r="B17292" s="3" t="s">
        <v>20</v>
      </c>
      <c r="C17292" s="3" t="s">
        <v>265</v>
      </c>
      <c r="D17292" s="3" t="s">
        <v>266</v>
      </c>
      <c r="E17292" s="3">
        <v>163</v>
      </c>
      <c r="F17292" s="3">
        <v>326</v>
      </c>
      <c r="G17292" s="3">
        <v>326</v>
      </c>
      <c r="H17292" s="3">
        <v>1186287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s="3">
        <v>0</v>
      </c>
      <c r="O17292" s="3">
        <v>0</v>
      </c>
      <c r="P17292" s="3" t="str">
        <f>B17292&amp;" | "&amp;C17292&amp;" | "&amp;D17292</f>
        <v>documentazione_amministrativa / registri | Stampa registro | Documento Principale</v>
      </c>
      <c r="Q17292" s="3" t="str">
        <f>VLOOKUP(P17292,'Classificazione UD'!A:B,2,FALSE)</f>
        <v>Amministrativo</v>
      </c>
    </row>
    <row r="17293" spans="1:17" ht="15" customHeight="1" x14ac:dyDescent="0.25">
      <c r="A17293" s="30">
        <v>2017</v>
      </c>
      <c r="B17293" s="3" t="s">
        <v>17</v>
      </c>
      <c r="C17293" s="3" t="s">
        <v>27</v>
      </c>
      <c r="D17293" s="3" t="s">
        <v>264</v>
      </c>
      <c r="E17293" s="3">
        <v>17</v>
      </c>
      <c r="F17293" s="3">
        <v>71</v>
      </c>
      <c r="G17293" s="3">
        <v>71</v>
      </c>
      <c r="H17293" s="3">
        <v>1254341</v>
      </c>
      <c r="I17293" s="3">
        <v>0</v>
      </c>
      <c r="J17293" s="3">
        <v>0</v>
      </c>
      <c r="K17293" s="3">
        <v>0</v>
      </c>
      <c r="L17293" s="3">
        <v>0</v>
      </c>
      <c r="M17293" s="3">
        <v>0</v>
      </c>
      <c r="N17293" s="3">
        <v>0</v>
      </c>
      <c r="O17293" s="3">
        <v>0</v>
      </c>
      <c r="P17293" s="3" t="str">
        <f>B17293&amp;" | "&amp;C17293&amp;" | "&amp;D17293</f>
        <v>documentazione_amministrativa / documentazione_contabile | FATTURA PASSIVA | Fattura</v>
      </c>
      <c r="Q17293" s="3" t="str">
        <f>VLOOKUP(P17293,'Classificazione UD'!A:B,2,FALSE)</f>
        <v>Fiscale</v>
      </c>
    </row>
    <row r="17294" spans="1:17" ht="15" customHeight="1" x14ac:dyDescent="0.25">
      <c r="A17294" s="30">
        <v>2017</v>
      </c>
      <c r="B17294" s="3" t="s">
        <v>20</v>
      </c>
      <c r="C17294" s="3" t="s">
        <v>265</v>
      </c>
      <c r="D17294" s="3" t="s">
        <v>266</v>
      </c>
      <c r="E17294" s="3">
        <v>243</v>
      </c>
      <c r="F17294" s="3">
        <v>486</v>
      </c>
      <c r="G17294" s="3">
        <v>486</v>
      </c>
      <c r="H17294" s="3">
        <v>5381418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s="3">
        <v>0</v>
      </c>
      <c r="O17294" s="3">
        <v>0</v>
      </c>
      <c r="P17294" s="3" t="str">
        <f>B17294&amp;" | "&amp;C17294&amp;" | "&amp;D17294</f>
        <v>documentazione_amministrativa / registri | Stampa registro | Documento Principale</v>
      </c>
      <c r="Q17294" s="3" t="str">
        <f>VLOOKUP(P17294,'Classificazione UD'!A:B,2,FALSE)</f>
        <v>Amministrativo</v>
      </c>
    </row>
    <row r="17295" spans="1:17" ht="15" customHeight="1" x14ac:dyDescent="0.25">
      <c r="A17295" s="30">
        <v>2017</v>
      </c>
      <c r="B17295" s="3" t="s">
        <v>20</v>
      </c>
      <c r="C17295" s="3" t="s">
        <v>265</v>
      </c>
      <c r="D17295" s="3" t="s">
        <v>266</v>
      </c>
      <c r="E17295" s="3">
        <v>38</v>
      </c>
      <c r="F17295" s="3">
        <v>76</v>
      </c>
      <c r="G17295" s="3">
        <v>76</v>
      </c>
      <c r="H17295" s="3">
        <v>206521</v>
      </c>
      <c r="I17295" s="3">
        <v>0</v>
      </c>
      <c r="J17295" s="3">
        <v>0</v>
      </c>
      <c r="K17295" s="3">
        <v>0</v>
      </c>
      <c r="L17295" s="3">
        <v>0</v>
      </c>
      <c r="M17295" s="3">
        <v>0</v>
      </c>
      <c r="N17295" s="3">
        <v>0</v>
      </c>
      <c r="O17295" s="3">
        <v>0</v>
      </c>
      <c r="P17295" s="3" t="str">
        <f>B17295&amp;" | "&amp;C17295&amp;" | "&amp;D17295</f>
        <v>documentazione_amministrativa / registri | Stampa registro | Documento Principale</v>
      </c>
      <c r="Q17295" s="3" t="str">
        <f>VLOOKUP(P17295,'Classificazione UD'!A:B,2,FALSE)</f>
        <v>Amministrativo</v>
      </c>
    </row>
    <row r="17296" spans="1:17" ht="15" customHeight="1" x14ac:dyDescent="0.25">
      <c r="A17296" s="30">
        <v>2017</v>
      </c>
      <c r="B17296" s="3" t="s">
        <v>20</v>
      </c>
      <c r="C17296" s="3" t="s">
        <v>265</v>
      </c>
      <c r="D17296" s="3" t="s">
        <v>266</v>
      </c>
      <c r="E17296" s="3">
        <v>122</v>
      </c>
      <c r="F17296" s="3">
        <v>244</v>
      </c>
      <c r="G17296" s="3">
        <v>244</v>
      </c>
      <c r="H17296" s="3">
        <v>829235</v>
      </c>
      <c r="I17296" s="3">
        <v>0</v>
      </c>
      <c r="J17296" s="3">
        <v>0</v>
      </c>
      <c r="K17296" s="3">
        <v>0</v>
      </c>
      <c r="L17296" s="3">
        <v>0</v>
      </c>
      <c r="M17296" s="3">
        <v>0</v>
      </c>
      <c r="N17296" s="3">
        <v>0</v>
      </c>
      <c r="O17296" s="3">
        <v>0</v>
      </c>
      <c r="P17296" s="3" t="str">
        <f>B17296&amp;" | "&amp;C17296&amp;" | "&amp;D17296</f>
        <v>documentazione_amministrativa / registri | Stampa registro | Documento Principale</v>
      </c>
      <c r="Q17296" s="3" t="str">
        <f>VLOOKUP(P17296,'Classificazione UD'!A:B,2,FALSE)</f>
        <v>Amministrativo</v>
      </c>
    </row>
    <row r="17297" spans="1:17" ht="15" customHeight="1" x14ac:dyDescent="0.25">
      <c r="A17297" s="30">
        <v>2017</v>
      </c>
      <c r="B17297" s="3" t="s">
        <v>17</v>
      </c>
      <c r="C17297" s="3" t="s">
        <v>27</v>
      </c>
      <c r="D17297" s="3" t="s">
        <v>264</v>
      </c>
      <c r="E17297" s="3">
        <v>31</v>
      </c>
      <c r="F17297" s="3">
        <v>130</v>
      </c>
      <c r="G17297" s="3">
        <v>130</v>
      </c>
      <c r="H17297" s="3">
        <v>2331943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>
        <v>0</v>
      </c>
      <c r="O17297" s="3">
        <v>0</v>
      </c>
      <c r="P17297" s="3" t="str">
        <f>B17297&amp;" | "&amp;C17297&amp;" | "&amp;D17297</f>
        <v>documentazione_amministrativa / documentazione_contabile | FATTURA PASSIVA | Fattura</v>
      </c>
      <c r="Q17297" s="3" t="str">
        <f>VLOOKUP(P17297,'Classificazione UD'!A:B,2,FALSE)</f>
        <v>Fiscale</v>
      </c>
    </row>
    <row r="17298" spans="1:17" ht="15" customHeight="1" x14ac:dyDescent="0.25">
      <c r="A17298" s="30">
        <v>2017</v>
      </c>
      <c r="B17298" s="3" t="s">
        <v>20</v>
      </c>
      <c r="C17298" s="3" t="s">
        <v>265</v>
      </c>
      <c r="D17298" s="3" t="s">
        <v>266</v>
      </c>
      <c r="E17298" s="3">
        <v>246</v>
      </c>
      <c r="F17298" s="3">
        <v>492</v>
      </c>
      <c r="G17298" s="3">
        <v>492</v>
      </c>
      <c r="H17298" s="3">
        <v>6433289</v>
      </c>
      <c r="I17298" s="3">
        <v>0</v>
      </c>
      <c r="J17298" s="3">
        <v>0</v>
      </c>
      <c r="K17298" s="3">
        <v>0</v>
      </c>
      <c r="L17298" s="3">
        <v>0</v>
      </c>
      <c r="M17298" s="3">
        <v>0</v>
      </c>
      <c r="N17298" s="3">
        <v>0</v>
      </c>
      <c r="O17298" s="3">
        <v>0</v>
      </c>
      <c r="P17298" s="3" t="str">
        <f>B17298&amp;" | "&amp;C17298&amp;" | "&amp;D17298</f>
        <v>documentazione_amministrativa / registri | Stampa registro | Documento Principale</v>
      </c>
      <c r="Q17298" s="3" t="str">
        <f>VLOOKUP(P17298,'Classificazione UD'!A:B,2,FALSE)</f>
        <v>Amministrativo</v>
      </c>
    </row>
    <row r="17299" spans="1:17" ht="15" customHeight="1" x14ac:dyDescent="0.25">
      <c r="A17299" s="30">
        <v>2017</v>
      </c>
      <c r="B17299" s="3" t="s">
        <v>20</v>
      </c>
      <c r="C17299" s="3" t="s">
        <v>265</v>
      </c>
      <c r="D17299" s="3" t="s">
        <v>266</v>
      </c>
      <c r="E17299" s="3">
        <v>24</v>
      </c>
      <c r="F17299" s="3">
        <v>48</v>
      </c>
      <c r="G17299" s="3">
        <v>48</v>
      </c>
      <c r="H17299" s="3">
        <v>133625</v>
      </c>
      <c r="I17299" s="3">
        <v>0</v>
      </c>
      <c r="J17299" s="3">
        <v>0</v>
      </c>
      <c r="K17299" s="3">
        <v>0</v>
      </c>
      <c r="L17299" s="3">
        <v>0</v>
      </c>
      <c r="M17299" s="3">
        <v>0</v>
      </c>
      <c r="N17299" s="3">
        <v>0</v>
      </c>
      <c r="O17299" s="3">
        <v>0</v>
      </c>
      <c r="P17299" s="3" t="str">
        <f>B17299&amp;" | "&amp;C17299&amp;" | "&amp;D17299</f>
        <v>documentazione_amministrativa / registri | Stampa registro | Documento Principale</v>
      </c>
      <c r="Q17299" s="3" t="str">
        <f>VLOOKUP(P17299,'Classificazione UD'!A:B,2,FALSE)</f>
        <v>Amministrativo</v>
      </c>
    </row>
    <row r="17300" spans="1:17" ht="15" customHeight="1" x14ac:dyDescent="0.25">
      <c r="A17300" s="30">
        <v>2017</v>
      </c>
      <c r="B17300" s="3" t="s">
        <v>20</v>
      </c>
      <c r="C17300" s="3" t="s">
        <v>265</v>
      </c>
      <c r="D17300" s="3" t="s">
        <v>266</v>
      </c>
      <c r="E17300" s="3">
        <v>170</v>
      </c>
      <c r="F17300" s="3">
        <v>340</v>
      </c>
      <c r="G17300" s="3">
        <v>340</v>
      </c>
      <c r="H17300" s="3">
        <v>1253119</v>
      </c>
      <c r="I17300" s="3">
        <v>0</v>
      </c>
      <c r="J17300" s="3">
        <v>0</v>
      </c>
      <c r="K17300" s="3">
        <v>0</v>
      </c>
      <c r="L17300" s="3">
        <v>0</v>
      </c>
      <c r="M17300" s="3">
        <v>0</v>
      </c>
      <c r="N17300" s="3">
        <v>0</v>
      </c>
      <c r="O17300" s="3">
        <v>0</v>
      </c>
      <c r="P17300" s="3" t="str">
        <f>B17300&amp;" | "&amp;C17300&amp;" | "&amp;D17300</f>
        <v>documentazione_amministrativa / registri | Stampa registro | Documento Principale</v>
      </c>
      <c r="Q17300" s="3" t="str">
        <f>VLOOKUP(P17300,'Classificazione UD'!A:B,2,FALSE)</f>
        <v>Amministrativo</v>
      </c>
    </row>
    <row r="17301" spans="1:17" ht="15" customHeight="1" x14ac:dyDescent="0.25">
      <c r="A17301" s="30">
        <v>2017</v>
      </c>
      <c r="B17301" s="3" t="s">
        <v>17</v>
      </c>
      <c r="C17301" s="3" t="s">
        <v>27</v>
      </c>
      <c r="D17301" s="3" t="s">
        <v>264</v>
      </c>
      <c r="E17301" s="3">
        <v>13</v>
      </c>
      <c r="F17301" s="3">
        <v>53</v>
      </c>
      <c r="G17301" s="3">
        <v>53</v>
      </c>
      <c r="H17301" s="3">
        <v>1087855</v>
      </c>
      <c r="I17301" s="3">
        <v>0</v>
      </c>
      <c r="J17301" s="3">
        <v>0</v>
      </c>
      <c r="K17301" s="3">
        <v>0</v>
      </c>
      <c r="L17301" s="3">
        <v>0</v>
      </c>
      <c r="M17301" s="3">
        <v>0</v>
      </c>
      <c r="N17301" s="3">
        <v>0</v>
      </c>
      <c r="O17301" s="3">
        <v>0</v>
      </c>
      <c r="P17301" s="3" t="str">
        <f>B17301&amp;" | "&amp;C17301&amp;" | "&amp;D17301</f>
        <v>documentazione_amministrativa / documentazione_contabile | FATTURA PASSIVA | Fattura</v>
      </c>
      <c r="Q17301" s="3" t="str">
        <f>VLOOKUP(P17301,'Classificazione UD'!A:B,2,FALSE)</f>
        <v>Fiscale</v>
      </c>
    </row>
    <row r="17302" spans="1:17" ht="15" customHeight="1" x14ac:dyDescent="0.25">
      <c r="A17302" s="30">
        <v>2017</v>
      </c>
      <c r="B17302" s="3" t="s">
        <v>20</v>
      </c>
      <c r="C17302" s="3" t="s">
        <v>265</v>
      </c>
      <c r="D17302" s="3" t="s">
        <v>266</v>
      </c>
      <c r="E17302" s="3">
        <v>242</v>
      </c>
      <c r="F17302" s="3">
        <v>484</v>
      </c>
      <c r="G17302" s="3">
        <v>484</v>
      </c>
      <c r="H17302" s="3">
        <v>3337934</v>
      </c>
      <c r="I17302" s="3">
        <v>0</v>
      </c>
      <c r="J17302" s="3">
        <v>0</v>
      </c>
      <c r="K17302" s="3">
        <v>0</v>
      </c>
      <c r="L17302" s="3">
        <v>0</v>
      </c>
      <c r="M17302" s="3">
        <v>0</v>
      </c>
      <c r="N17302" s="3">
        <v>0</v>
      </c>
      <c r="O17302" s="3">
        <v>0</v>
      </c>
      <c r="P17302" s="3" t="str">
        <f>B17302&amp;" | "&amp;C17302&amp;" | "&amp;D17302</f>
        <v>documentazione_amministrativa / registri | Stampa registro | Documento Principale</v>
      </c>
      <c r="Q17302" s="3" t="str">
        <f>VLOOKUP(P17302,'Classificazione UD'!A:B,2,FALSE)</f>
        <v>Amministrativo</v>
      </c>
    </row>
    <row r="17303" spans="1:17" ht="15" customHeight="1" x14ac:dyDescent="0.25">
      <c r="A17303" s="30">
        <v>2017</v>
      </c>
      <c r="B17303" s="3" t="s">
        <v>20</v>
      </c>
      <c r="C17303" s="3" t="s">
        <v>265</v>
      </c>
      <c r="D17303" s="3" t="s">
        <v>266</v>
      </c>
      <c r="E17303" s="3">
        <v>20</v>
      </c>
      <c r="F17303" s="3">
        <v>40</v>
      </c>
      <c r="G17303" s="3">
        <v>40</v>
      </c>
      <c r="H17303" s="3">
        <v>110540</v>
      </c>
      <c r="I17303" s="3">
        <v>0</v>
      </c>
      <c r="J17303" s="3">
        <v>0</v>
      </c>
      <c r="K17303" s="3">
        <v>0</v>
      </c>
      <c r="L17303" s="3">
        <v>0</v>
      </c>
      <c r="M17303" s="3">
        <v>0</v>
      </c>
      <c r="N17303" s="3">
        <v>0</v>
      </c>
      <c r="O17303" s="3">
        <v>0</v>
      </c>
      <c r="P17303" s="3" t="str">
        <f>B17303&amp;" | "&amp;C17303&amp;" | "&amp;D17303</f>
        <v>documentazione_amministrativa / registri | Stampa registro | Documento Principale</v>
      </c>
      <c r="Q17303" s="3" t="str">
        <f>VLOOKUP(P17303,'Classificazione UD'!A:B,2,FALSE)</f>
        <v>Amministrativo</v>
      </c>
    </row>
    <row r="17304" spans="1:17" ht="15" customHeight="1" x14ac:dyDescent="0.25">
      <c r="A17304" s="30">
        <v>2017</v>
      </c>
      <c r="B17304" s="3" t="s">
        <v>20</v>
      </c>
      <c r="C17304" s="3" t="s">
        <v>265</v>
      </c>
      <c r="D17304" s="3" t="s">
        <v>266</v>
      </c>
      <c r="E17304" s="3">
        <v>100</v>
      </c>
      <c r="F17304" s="3">
        <v>200</v>
      </c>
      <c r="G17304" s="3">
        <v>200</v>
      </c>
      <c r="H17304" s="3">
        <v>609102</v>
      </c>
      <c r="I17304" s="3">
        <v>0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  <c r="O17304" s="3">
        <v>0</v>
      </c>
      <c r="P17304" s="3" t="str">
        <f>B17304&amp;" | "&amp;C17304&amp;" | "&amp;D17304</f>
        <v>documentazione_amministrativa / registri | Stampa registro | Documento Principale</v>
      </c>
      <c r="Q17304" s="3" t="str">
        <f>VLOOKUP(P17304,'Classificazione UD'!A:B,2,FALSE)</f>
        <v>Amministrativo</v>
      </c>
    </row>
    <row r="17305" spans="1:17" ht="15" customHeight="1" x14ac:dyDescent="0.25">
      <c r="A17305" s="30">
        <v>2017</v>
      </c>
      <c r="B17305" s="3" t="s">
        <v>17</v>
      </c>
      <c r="C17305" s="3" t="s">
        <v>27</v>
      </c>
      <c r="D17305" s="3" t="s">
        <v>264</v>
      </c>
      <c r="E17305" s="3">
        <v>21</v>
      </c>
      <c r="F17305" s="3">
        <v>89</v>
      </c>
      <c r="G17305" s="3">
        <v>89</v>
      </c>
      <c r="H17305" s="3">
        <v>2624192</v>
      </c>
      <c r="I17305" s="3">
        <v>0</v>
      </c>
      <c r="J17305" s="3">
        <v>0</v>
      </c>
      <c r="K17305" s="3">
        <v>0</v>
      </c>
      <c r="L17305" s="3">
        <v>0</v>
      </c>
      <c r="M17305" s="3">
        <v>0</v>
      </c>
      <c r="N17305" s="3">
        <v>0</v>
      </c>
      <c r="O17305" s="3">
        <v>0</v>
      </c>
      <c r="P17305" s="3" t="str">
        <f>B17305&amp;" | "&amp;C17305&amp;" | "&amp;D17305</f>
        <v>documentazione_amministrativa / documentazione_contabile | FATTURA PASSIVA | Fattura</v>
      </c>
      <c r="Q17305" s="3" t="str">
        <f>VLOOKUP(P17305,'Classificazione UD'!A:B,2,FALSE)</f>
        <v>Fiscale</v>
      </c>
    </row>
    <row r="17306" spans="1:17" ht="15" customHeight="1" x14ac:dyDescent="0.25">
      <c r="A17306" s="30">
        <v>2017</v>
      </c>
      <c r="B17306" s="3" t="s">
        <v>20</v>
      </c>
      <c r="C17306" s="3" t="s">
        <v>265</v>
      </c>
      <c r="D17306" s="3" t="s">
        <v>266</v>
      </c>
      <c r="E17306" s="3">
        <v>248</v>
      </c>
      <c r="F17306" s="3">
        <v>496</v>
      </c>
      <c r="G17306" s="3">
        <v>496</v>
      </c>
      <c r="H17306" s="3">
        <v>4516554</v>
      </c>
      <c r="I17306" s="3">
        <v>0</v>
      </c>
      <c r="J17306" s="3">
        <v>0</v>
      </c>
      <c r="K17306" s="3">
        <v>0</v>
      </c>
      <c r="L17306" s="3">
        <v>0</v>
      </c>
      <c r="M17306" s="3">
        <v>0</v>
      </c>
      <c r="N17306" s="3">
        <v>0</v>
      </c>
      <c r="O17306" s="3">
        <v>0</v>
      </c>
      <c r="P17306" s="3" t="str">
        <f>B17306&amp;" | "&amp;C17306&amp;" | "&amp;D17306</f>
        <v>documentazione_amministrativa / registri | Stampa registro | Documento Principale</v>
      </c>
      <c r="Q17306" s="3" t="str">
        <f>VLOOKUP(P17306,'Classificazione UD'!A:B,2,FALSE)</f>
        <v>Amministrativo</v>
      </c>
    </row>
    <row r="17307" spans="1:17" ht="15" customHeight="1" x14ac:dyDescent="0.25">
      <c r="A17307" s="30">
        <v>2017</v>
      </c>
      <c r="B17307" s="3" t="s">
        <v>20</v>
      </c>
      <c r="C17307" s="3" t="s">
        <v>265</v>
      </c>
      <c r="D17307" s="3" t="s">
        <v>266</v>
      </c>
      <c r="E17307" s="3">
        <v>41</v>
      </c>
      <c r="F17307" s="3">
        <v>82</v>
      </c>
      <c r="G17307" s="3">
        <v>82</v>
      </c>
      <c r="H17307" s="3">
        <v>295748</v>
      </c>
      <c r="I17307" s="3">
        <v>0</v>
      </c>
      <c r="J17307" s="3">
        <v>0</v>
      </c>
      <c r="K17307" s="3">
        <v>0</v>
      </c>
      <c r="L17307" s="3">
        <v>0</v>
      </c>
      <c r="M17307" s="3">
        <v>0</v>
      </c>
      <c r="N17307" s="3">
        <v>0</v>
      </c>
      <c r="O17307" s="3">
        <v>0</v>
      </c>
      <c r="P17307" s="3" t="str">
        <f>B17307&amp;" | "&amp;C17307&amp;" | "&amp;D17307</f>
        <v>documentazione_amministrativa / registri | Stampa registro | Documento Principale</v>
      </c>
      <c r="Q17307" s="3" t="str">
        <f>VLOOKUP(P17307,'Classificazione UD'!A:B,2,FALSE)</f>
        <v>Amministrativo</v>
      </c>
    </row>
    <row r="17308" spans="1:17" ht="15" customHeight="1" x14ac:dyDescent="0.25">
      <c r="A17308" s="30">
        <v>2017</v>
      </c>
      <c r="B17308" s="3" t="s">
        <v>20</v>
      </c>
      <c r="C17308" s="3" t="s">
        <v>265</v>
      </c>
      <c r="D17308" s="3" t="s">
        <v>266</v>
      </c>
      <c r="E17308" s="3">
        <v>153</v>
      </c>
      <c r="F17308" s="3">
        <v>306</v>
      </c>
      <c r="G17308" s="3">
        <v>306</v>
      </c>
      <c r="H17308" s="3">
        <v>1076751</v>
      </c>
      <c r="I17308" s="3">
        <v>0</v>
      </c>
      <c r="J17308" s="3">
        <v>0</v>
      </c>
      <c r="K17308" s="3">
        <v>0</v>
      </c>
      <c r="L17308" s="3">
        <v>0</v>
      </c>
      <c r="M17308" s="3">
        <v>0</v>
      </c>
      <c r="N17308" s="3">
        <v>0</v>
      </c>
      <c r="O17308" s="3">
        <v>0</v>
      </c>
      <c r="P17308" s="3" t="str">
        <f>B17308&amp;" | "&amp;C17308&amp;" | "&amp;D17308</f>
        <v>documentazione_amministrativa / registri | Stampa registro | Documento Principale</v>
      </c>
      <c r="Q17308" s="3" t="str">
        <f>VLOOKUP(P17308,'Classificazione UD'!A:B,2,FALSE)</f>
        <v>Amministrativo</v>
      </c>
    </row>
    <row r="17309" spans="1:17" ht="15" customHeight="1" x14ac:dyDescent="0.25">
      <c r="A17309" s="30">
        <v>2017</v>
      </c>
      <c r="B17309" s="3" t="s">
        <v>17</v>
      </c>
      <c r="C17309" s="3" t="s">
        <v>27</v>
      </c>
      <c r="D17309" s="3" t="s">
        <v>264</v>
      </c>
      <c r="E17309" s="3">
        <v>19</v>
      </c>
      <c r="F17309" s="3">
        <v>79</v>
      </c>
      <c r="G17309" s="3">
        <v>79</v>
      </c>
      <c r="H17309" s="3">
        <v>3438576</v>
      </c>
      <c r="I17309" s="3">
        <v>0</v>
      </c>
      <c r="J17309" s="3">
        <v>0</v>
      </c>
      <c r="K17309" s="3">
        <v>0</v>
      </c>
      <c r="L17309" s="3">
        <v>0</v>
      </c>
      <c r="M17309" s="3">
        <v>0</v>
      </c>
      <c r="N17309" s="3">
        <v>0</v>
      </c>
      <c r="O17309" s="3">
        <v>0</v>
      </c>
      <c r="P17309" s="3" t="str">
        <f>B17309&amp;" | "&amp;C17309&amp;" | "&amp;D17309</f>
        <v>documentazione_amministrativa / documentazione_contabile | FATTURA PASSIVA | Fattura</v>
      </c>
      <c r="Q17309" s="3" t="str">
        <f>VLOOKUP(P17309,'Classificazione UD'!A:B,2,FALSE)</f>
        <v>Fiscale</v>
      </c>
    </row>
    <row r="17310" spans="1:17" ht="15" customHeight="1" x14ac:dyDescent="0.25">
      <c r="A17310" s="30">
        <v>2017</v>
      </c>
      <c r="B17310" s="3" t="s">
        <v>17</v>
      </c>
      <c r="C17310" s="3" t="s">
        <v>27</v>
      </c>
      <c r="D17310" s="3" t="s">
        <v>54</v>
      </c>
      <c r="E17310" s="3">
        <v>1</v>
      </c>
      <c r="F17310" s="3">
        <v>4</v>
      </c>
      <c r="G17310" s="3">
        <v>4</v>
      </c>
      <c r="H17310" s="3">
        <v>57262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0</v>
      </c>
      <c r="O17310" s="3">
        <v>0</v>
      </c>
      <c r="P17310" s="3" t="str">
        <f>B17310&amp;" | "&amp;C17310&amp;" | "&amp;D17310</f>
        <v>documentazione_amministrativa / documentazione_contabile | FATTURA PASSIVA | Nota di credito</v>
      </c>
      <c r="Q17310" s="3" t="str">
        <f>VLOOKUP(P17310,'Classificazione UD'!A:B,2,FALSE)</f>
        <v>Fiscale</v>
      </c>
    </row>
    <row r="17311" spans="1:17" ht="15" customHeight="1" x14ac:dyDescent="0.25">
      <c r="A17311" s="30">
        <v>2017</v>
      </c>
      <c r="B17311" s="3" t="s">
        <v>20</v>
      </c>
      <c r="C17311" s="3" t="s">
        <v>265</v>
      </c>
      <c r="D17311" s="3" t="s">
        <v>266</v>
      </c>
      <c r="E17311" s="3">
        <v>262</v>
      </c>
      <c r="F17311" s="3">
        <v>524</v>
      </c>
      <c r="G17311" s="3">
        <v>524</v>
      </c>
      <c r="H17311" s="3">
        <v>7312559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0</v>
      </c>
      <c r="O17311" s="3">
        <v>0</v>
      </c>
      <c r="P17311" s="3" t="str">
        <f>B17311&amp;" | "&amp;C17311&amp;" | "&amp;D17311</f>
        <v>documentazione_amministrativa / registri | Stampa registro | Documento Principale</v>
      </c>
      <c r="Q17311" s="3" t="str">
        <f>VLOOKUP(P17311,'Classificazione UD'!A:B,2,FALSE)</f>
        <v>Amministrativo</v>
      </c>
    </row>
    <row r="17312" spans="1:17" ht="15" customHeight="1" x14ac:dyDescent="0.25">
      <c r="A17312" s="30">
        <v>2017</v>
      </c>
      <c r="B17312" s="3" t="s">
        <v>20</v>
      </c>
      <c r="C17312" s="3" t="s">
        <v>265</v>
      </c>
      <c r="D17312" s="3" t="s">
        <v>266</v>
      </c>
      <c r="E17312" s="3">
        <v>29</v>
      </c>
      <c r="F17312" s="3">
        <v>58</v>
      </c>
      <c r="G17312" s="3">
        <v>58</v>
      </c>
      <c r="H17312" s="3">
        <v>133481</v>
      </c>
      <c r="I17312" s="3">
        <v>0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  <c r="O17312" s="3">
        <v>0</v>
      </c>
      <c r="P17312" s="3" t="str">
        <f>B17312&amp;" | "&amp;C17312&amp;" | "&amp;D17312</f>
        <v>documentazione_amministrativa / registri | Stampa registro | Documento Principale</v>
      </c>
      <c r="Q17312" s="3" t="str">
        <f>VLOOKUP(P17312,'Classificazione UD'!A:B,2,FALSE)</f>
        <v>Amministrativo</v>
      </c>
    </row>
    <row r="17313" spans="1:17" ht="15" customHeight="1" x14ac:dyDescent="0.25">
      <c r="A17313" s="30">
        <v>2017</v>
      </c>
      <c r="B17313" s="3" t="s">
        <v>20</v>
      </c>
      <c r="C17313" s="3" t="s">
        <v>265</v>
      </c>
      <c r="D17313" s="3" t="s">
        <v>266</v>
      </c>
      <c r="E17313" s="3">
        <v>135</v>
      </c>
      <c r="F17313" s="3">
        <v>270</v>
      </c>
      <c r="G17313" s="3">
        <v>270</v>
      </c>
      <c r="H17313" s="3">
        <v>937313</v>
      </c>
      <c r="I17313" s="3">
        <v>0</v>
      </c>
      <c r="J17313" s="3">
        <v>0</v>
      </c>
      <c r="K17313" s="3">
        <v>0</v>
      </c>
      <c r="L17313" s="3">
        <v>0</v>
      </c>
      <c r="M17313" s="3">
        <v>0</v>
      </c>
      <c r="N17313" s="3">
        <v>0</v>
      </c>
      <c r="O17313" s="3">
        <v>0</v>
      </c>
      <c r="P17313" s="3" t="str">
        <f>B17313&amp;" | "&amp;C17313&amp;" | "&amp;D17313</f>
        <v>documentazione_amministrativa / registri | Stampa registro | Documento Principale</v>
      </c>
      <c r="Q17313" s="3" t="str">
        <f>VLOOKUP(P17313,'Classificazione UD'!A:B,2,FALSE)</f>
        <v>Amministrativo</v>
      </c>
    </row>
    <row r="17314" spans="1:17" ht="15" customHeight="1" x14ac:dyDescent="0.25">
      <c r="A17314" s="30">
        <v>2017</v>
      </c>
      <c r="B17314" s="3" t="s">
        <v>17</v>
      </c>
      <c r="C17314" s="3" t="s">
        <v>27</v>
      </c>
      <c r="D17314" s="3" t="s">
        <v>264</v>
      </c>
      <c r="E17314" s="3">
        <v>48</v>
      </c>
      <c r="F17314" s="3">
        <v>238</v>
      </c>
      <c r="G17314" s="3">
        <v>238</v>
      </c>
      <c r="H17314" s="3">
        <v>5368682</v>
      </c>
      <c r="I17314" s="3">
        <v>0</v>
      </c>
      <c r="J17314" s="3">
        <v>0</v>
      </c>
      <c r="K17314" s="3">
        <v>0</v>
      </c>
      <c r="L17314" s="3">
        <v>0</v>
      </c>
      <c r="M17314" s="3">
        <v>0</v>
      </c>
      <c r="N17314" s="3">
        <v>0</v>
      </c>
      <c r="O17314" s="3">
        <v>0</v>
      </c>
      <c r="P17314" s="3" t="str">
        <f>B17314&amp;" | "&amp;C17314&amp;" | "&amp;D17314</f>
        <v>documentazione_amministrativa / documentazione_contabile | FATTURA PASSIVA | Fattura</v>
      </c>
      <c r="Q17314" s="3" t="str">
        <f>VLOOKUP(P17314,'Classificazione UD'!A:B,2,FALSE)</f>
        <v>Fiscale</v>
      </c>
    </row>
    <row r="17315" spans="1:17" ht="15" customHeight="1" x14ac:dyDescent="0.25">
      <c r="A17315" s="30">
        <v>2017</v>
      </c>
      <c r="B17315" s="3" t="s">
        <v>20</v>
      </c>
      <c r="C17315" s="3" t="s">
        <v>265</v>
      </c>
      <c r="D17315" s="3" t="s">
        <v>266</v>
      </c>
      <c r="E17315" s="3">
        <v>241</v>
      </c>
      <c r="F17315" s="3">
        <v>482</v>
      </c>
      <c r="G17315" s="3">
        <v>482</v>
      </c>
      <c r="H17315" s="3">
        <v>5030707</v>
      </c>
      <c r="I17315" s="3">
        <v>0</v>
      </c>
      <c r="J17315" s="3">
        <v>0</v>
      </c>
      <c r="K17315" s="3">
        <v>0</v>
      </c>
      <c r="L17315" s="3">
        <v>0</v>
      </c>
      <c r="M17315" s="3">
        <v>0</v>
      </c>
      <c r="N17315" s="3">
        <v>0</v>
      </c>
      <c r="O17315" s="3">
        <v>0</v>
      </c>
      <c r="P17315" s="3" t="str">
        <f>B17315&amp;" | "&amp;C17315&amp;" | "&amp;D17315</f>
        <v>documentazione_amministrativa / registri | Stampa registro | Documento Principale</v>
      </c>
      <c r="Q17315" s="3" t="str">
        <f>VLOOKUP(P17315,'Classificazione UD'!A:B,2,FALSE)</f>
        <v>Amministrativo</v>
      </c>
    </row>
    <row r="17316" spans="1:17" ht="15" customHeight="1" x14ac:dyDescent="0.25">
      <c r="A17316" s="30">
        <v>2017</v>
      </c>
      <c r="B17316" s="3" t="s">
        <v>20</v>
      </c>
      <c r="C17316" s="3" t="s">
        <v>265</v>
      </c>
      <c r="D17316" s="3" t="s">
        <v>266</v>
      </c>
      <c r="E17316" s="3">
        <v>24</v>
      </c>
      <c r="F17316" s="3">
        <v>48</v>
      </c>
      <c r="G17316" s="3">
        <v>48</v>
      </c>
      <c r="H17316" s="3">
        <v>132119</v>
      </c>
      <c r="I17316" s="3">
        <v>0</v>
      </c>
      <c r="J17316" s="3">
        <v>0</v>
      </c>
      <c r="K17316" s="3">
        <v>0</v>
      </c>
      <c r="L17316" s="3">
        <v>0</v>
      </c>
      <c r="M17316" s="3">
        <v>0</v>
      </c>
      <c r="N17316" s="3">
        <v>0</v>
      </c>
      <c r="O17316" s="3">
        <v>0</v>
      </c>
      <c r="P17316" s="3" t="str">
        <f>B17316&amp;" | "&amp;C17316&amp;" | "&amp;D17316</f>
        <v>documentazione_amministrativa / registri | Stampa registro | Documento Principale</v>
      </c>
      <c r="Q17316" s="3" t="str">
        <f>VLOOKUP(P17316,'Classificazione UD'!A:B,2,FALSE)</f>
        <v>Amministrativo</v>
      </c>
    </row>
    <row r="17317" spans="1:17" ht="15" customHeight="1" x14ac:dyDescent="0.25">
      <c r="A17317" s="30">
        <v>2017</v>
      </c>
      <c r="B17317" s="3" t="s">
        <v>20</v>
      </c>
      <c r="C17317" s="3" t="s">
        <v>265</v>
      </c>
      <c r="D17317" s="3" t="s">
        <v>266</v>
      </c>
      <c r="E17317" s="3">
        <v>184</v>
      </c>
      <c r="F17317" s="3">
        <v>368</v>
      </c>
      <c r="G17317" s="3">
        <v>368</v>
      </c>
      <c r="H17317" s="3">
        <v>1654863</v>
      </c>
      <c r="I17317" s="3">
        <v>0</v>
      </c>
      <c r="J17317" s="3">
        <v>0</v>
      </c>
      <c r="K17317" s="3">
        <v>0</v>
      </c>
      <c r="L17317" s="3">
        <v>0</v>
      </c>
      <c r="M17317" s="3">
        <v>0</v>
      </c>
      <c r="N17317" s="3">
        <v>0</v>
      </c>
      <c r="O17317" s="3">
        <v>0</v>
      </c>
      <c r="P17317" s="3" t="str">
        <f>B17317&amp;" | "&amp;C17317&amp;" | "&amp;D17317</f>
        <v>documentazione_amministrativa / registri | Stampa registro | Documento Principale</v>
      </c>
      <c r="Q17317" s="3" t="str">
        <f>VLOOKUP(P17317,'Classificazione UD'!A:B,2,FALSE)</f>
        <v>Amministrativo</v>
      </c>
    </row>
    <row r="17318" spans="1:17" ht="15" customHeight="1" x14ac:dyDescent="0.25">
      <c r="A17318" s="30">
        <v>2017</v>
      </c>
      <c r="B17318" s="3" t="s">
        <v>17</v>
      </c>
      <c r="C17318" s="3" t="s">
        <v>27</v>
      </c>
      <c r="D17318" s="3" t="s">
        <v>264</v>
      </c>
      <c r="E17318" s="3">
        <v>20</v>
      </c>
      <c r="F17318" s="3">
        <v>88</v>
      </c>
      <c r="G17318" s="3">
        <v>88</v>
      </c>
      <c r="H17318" s="3">
        <v>4425343</v>
      </c>
      <c r="I17318" s="3">
        <v>0</v>
      </c>
      <c r="J17318" s="3">
        <v>0</v>
      </c>
      <c r="K17318" s="3">
        <v>0</v>
      </c>
      <c r="L17318" s="3">
        <v>0</v>
      </c>
      <c r="M17318" s="3">
        <v>0</v>
      </c>
      <c r="N17318" s="3">
        <v>0</v>
      </c>
      <c r="O17318" s="3">
        <v>0</v>
      </c>
      <c r="P17318" s="3" t="str">
        <f>B17318&amp;" | "&amp;C17318&amp;" | "&amp;D17318</f>
        <v>documentazione_amministrativa / documentazione_contabile | FATTURA PASSIVA | Fattura</v>
      </c>
      <c r="Q17318" s="3" t="str">
        <f>VLOOKUP(P17318,'Classificazione UD'!A:B,2,FALSE)</f>
        <v>Fiscale</v>
      </c>
    </row>
    <row r="17319" spans="1:17" ht="15" customHeight="1" x14ac:dyDescent="0.25">
      <c r="A17319" s="30">
        <v>2017</v>
      </c>
      <c r="B17319" s="3" t="s">
        <v>20</v>
      </c>
      <c r="C17319" s="3" t="s">
        <v>265</v>
      </c>
      <c r="D17319" s="3" t="s">
        <v>266</v>
      </c>
      <c r="E17319" s="3">
        <v>229</v>
      </c>
      <c r="F17319" s="3">
        <v>458</v>
      </c>
      <c r="G17319" s="3">
        <v>458</v>
      </c>
      <c r="H17319" s="3">
        <v>1541297</v>
      </c>
      <c r="I17319" s="3">
        <v>0</v>
      </c>
      <c r="J17319" s="3">
        <v>0</v>
      </c>
      <c r="K17319" s="3">
        <v>0</v>
      </c>
      <c r="L17319" s="3">
        <v>0</v>
      </c>
      <c r="M17319" s="3">
        <v>0</v>
      </c>
      <c r="N17319" s="3">
        <v>0</v>
      </c>
      <c r="O17319" s="3">
        <v>0</v>
      </c>
      <c r="P17319" s="3" t="str">
        <f>B17319&amp;" | "&amp;C17319&amp;" | "&amp;D17319</f>
        <v>documentazione_amministrativa / registri | Stampa registro | Documento Principale</v>
      </c>
      <c r="Q17319" s="3" t="str">
        <f>VLOOKUP(P17319,'Classificazione UD'!A:B,2,FALSE)</f>
        <v>Amministrativo</v>
      </c>
    </row>
    <row r="17320" spans="1:17" ht="15" customHeight="1" x14ac:dyDescent="0.25">
      <c r="A17320" s="30">
        <v>2017</v>
      </c>
      <c r="B17320" s="3" t="s">
        <v>20</v>
      </c>
      <c r="C17320" s="3" t="s">
        <v>265</v>
      </c>
      <c r="D17320" s="3" t="s">
        <v>266</v>
      </c>
      <c r="E17320" s="3">
        <v>16</v>
      </c>
      <c r="F17320" s="3">
        <v>32</v>
      </c>
      <c r="G17320" s="3">
        <v>32</v>
      </c>
      <c r="H17320" s="3">
        <v>95762</v>
      </c>
      <c r="I17320" s="3">
        <v>0</v>
      </c>
      <c r="J17320" s="3">
        <v>0</v>
      </c>
      <c r="K17320" s="3">
        <v>0</v>
      </c>
      <c r="L17320" s="3">
        <v>0</v>
      </c>
      <c r="M17320" s="3">
        <v>0</v>
      </c>
      <c r="N17320" s="3">
        <v>0</v>
      </c>
      <c r="O17320" s="3">
        <v>0</v>
      </c>
      <c r="P17320" s="3" t="str">
        <f>B17320&amp;" | "&amp;C17320&amp;" | "&amp;D17320</f>
        <v>documentazione_amministrativa / registri | Stampa registro | Documento Principale</v>
      </c>
      <c r="Q17320" s="3" t="str">
        <f>VLOOKUP(P17320,'Classificazione UD'!A:B,2,FALSE)</f>
        <v>Amministrativo</v>
      </c>
    </row>
    <row r="17321" spans="1:17" ht="15" customHeight="1" x14ac:dyDescent="0.25">
      <c r="A17321" s="30">
        <v>2017</v>
      </c>
      <c r="B17321" s="3" t="s">
        <v>20</v>
      </c>
      <c r="C17321" s="3" t="s">
        <v>265</v>
      </c>
      <c r="D17321" s="3" t="s">
        <v>266</v>
      </c>
      <c r="E17321" s="3">
        <v>6</v>
      </c>
      <c r="F17321" s="3">
        <v>12</v>
      </c>
      <c r="G17321" s="3">
        <v>12</v>
      </c>
      <c r="H17321" s="3">
        <v>51623</v>
      </c>
      <c r="I17321" s="3">
        <v>0</v>
      </c>
      <c r="J17321" s="3">
        <v>0</v>
      </c>
      <c r="K17321" s="3">
        <v>0</v>
      </c>
      <c r="L17321" s="3">
        <v>0</v>
      </c>
      <c r="M17321" s="3">
        <v>0</v>
      </c>
      <c r="N17321" s="3">
        <v>0</v>
      </c>
      <c r="O17321" s="3">
        <v>0</v>
      </c>
      <c r="P17321" s="3" t="str">
        <f>B17321&amp;" | "&amp;C17321&amp;" | "&amp;D17321</f>
        <v>documentazione_amministrativa / registri | Stampa registro | Documento Principale</v>
      </c>
      <c r="Q17321" s="3" t="str">
        <f>VLOOKUP(P17321,'Classificazione UD'!A:B,2,FALSE)</f>
        <v>Amministrativo</v>
      </c>
    </row>
    <row r="17322" spans="1:17" ht="15" customHeight="1" x14ac:dyDescent="0.25">
      <c r="A17322" s="30">
        <v>2017</v>
      </c>
      <c r="B17322" s="3" t="s">
        <v>20</v>
      </c>
      <c r="C17322" s="3" t="s">
        <v>265</v>
      </c>
      <c r="D17322" s="3" t="s">
        <v>266</v>
      </c>
      <c r="E17322" s="3">
        <v>15</v>
      </c>
      <c r="F17322" s="3">
        <v>30</v>
      </c>
      <c r="G17322" s="3">
        <v>30</v>
      </c>
      <c r="H17322" s="3">
        <v>150662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>
        <v>0</v>
      </c>
      <c r="O17322" s="3">
        <v>0</v>
      </c>
      <c r="P17322" s="3" t="str">
        <f>B17322&amp;" | "&amp;C17322&amp;" | "&amp;D17322</f>
        <v>documentazione_amministrativa / registri | Stampa registro | Documento Principale</v>
      </c>
      <c r="Q17322" s="3" t="str">
        <f>VLOOKUP(P17322,'Classificazione UD'!A:B,2,FALSE)</f>
        <v>Amministrativo</v>
      </c>
    </row>
    <row r="17323" spans="1:17" ht="15" customHeight="1" x14ac:dyDescent="0.25">
      <c r="A17323" s="30">
        <v>2017</v>
      </c>
      <c r="B17323" s="3" t="s">
        <v>20</v>
      </c>
      <c r="C17323" s="3" t="s">
        <v>265</v>
      </c>
      <c r="D17323" s="3" t="s">
        <v>266</v>
      </c>
      <c r="E17323" s="3">
        <v>148</v>
      </c>
      <c r="F17323" s="3">
        <v>296</v>
      </c>
      <c r="G17323" s="3">
        <v>296</v>
      </c>
      <c r="H17323" s="3">
        <v>949289</v>
      </c>
      <c r="I17323" s="3">
        <v>0</v>
      </c>
      <c r="J17323" s="3">
        <v>0</v>
      </c>
      <c r="K17323" s="3">
        <v>0</v>
      </c>
      <c r="L17323" s="3">
        <v>0</v>
      </c>
      <c r="M17323" s="3">
        <v>0</v>
      </c>
      <c r="N17323" s="3">
        <v>0</v>
      </c>
      <c r="O17323" s="3">
        <v>0</v>
      </c>
      <c r="P17323" s="3" t="str">
        <f>B17323&amp;" | "&amp;C17323&amp;" | "&amp;D17323</f>
        <v>documentazione_amministrativa / registri | Stampa registro | Documento Principale</v>
      </c>
      <c r="Q17323" s="3" t="str">
        <f>VLOOKUP(P17323,'Classificazione UD'!A:B,2,FALSE)</f>
        <v>Amministrativo</v>
      </c>
    </row>
    <row r="17324" spans="1:17" ht="15" customHeight="1" x14ac:dyDescent="0.25">
      <c r="A17324" s="30">
        <v>2017</v>
      </c>
      <c r="B17324" s="3" t="s">
        <v>20</v>
      </c>
      <c r="C17324" s="3" t="s">
        <v>265</v>
      </c>
      <c r="D17324" s="3" t="s">
        <v>266</v>
      </c>
      <c r="E17324" s="3">
        <v>1</v>
      </c>
      <c r="F17324" s="3">
        <v>2</v>
      </c>
      <c r="G17324" s="3">
        <v>2</v>
      </c>
      <c r="H17324" s="3">
        <v>4212</v>
      </c>
      <c r="I17324" s="3">
        <v>0</v>
      </c>
      <c r="J17324" s="3">
        <v>0</v>
      </c>
      <c r="K17324" s="3">
        <v>0</v>
      </c>
      <c r="L17324" s="3">
        <v>0</v>
      </c>
      <c r="M17324" s="3">
        <v>0</v>
      </c>
      <c r="N17324" s="3">
        <v>0</v>
      </c>
      <c r="O17324" s="3">
        <v>0</v>
      </c>
      <c r="P17324" s="3" t="str">
        <f>B17324&amp;" | "&amp;C17324&amp;" | "&amp;D17324</f>
        <v>documentazione_amministrativa / registri | Stampa registro | Documento Principale</v>
      </c>
      <c r="Q17324" s="3" t="str">
        <f>VLOOKUP(P17324,'Classificazione UD'!A:B,2,FALSE)</f>
        <v>Amministrativo</v>
      </c>
    </row>
    <row r="17325" spans="1:17" ht="15" customHeight="1" x14ac:dyDescent="0.25">
      <c r="A17325" s="30">
        <v>2017</v>
      </c>
      <c r="B17325" s="3" t="s">
        <v>20</v>
      </c>
      <c r="C17325" s="3" t="s">
        <v>265</v>
      </c>
      <c r="D17325" s="3" t="s">
        <v>266</v>
      </c>
      <c r="E17325" s="3">
        <v>5</v>
      </c>
      <c r="F17325" s="3">
        <v>10</v>
      </c>
      <c r="G17325" s="3">
        <v>10</v>
      </c>
      <c r="H17325" s="3">
        <v>23208</v>
      </c>
      <c r="I17325" s="3">
        <v>0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3" t="str">
        <f>B17325&amp;" | "&amp;C17325&amp;" | "&amp;D17325</f>
        <v>documentazione_amministrativa / registri | Stampa registro | Documento Principale</v>
      </c>
      <c r="Q17325" s="3" t="str">
        <f>VLOOKUP(P17325,'Classificazione UD'!A:B,2,FALSE)</f>
        <v>Amministrativo</v>
      </c>
    </row>
    <row r="17326" spans="1:17" ht="15" customHeight="1" x14ac:dyDescent="0.25">
      <c r="A17326" s="30">
        <v>2017</v>
      </c>
      <c r="B17326" s="3" t="s">
        <v>17</v>
      </c>
      <c r="C17326" s="3" t="s">
        <v>27</v>
      </c>
      <c r="D17326" s="3" t="s">
        <v>264</v>
      </c>
      <c r="E17326" s="3">
        <v>34</v>
      </c>
      <c r="F17326" s="3">
        <v>176</v>
      </c>
      <c r="G17326" s="3">
        <v>176</v>
      </c>
      <c r="H17326" s="3">
        <v>6830322</v>
      </c>
      <c r="I17326" s="3">
        <v>0</v>
      </c>
      <c r="J17326" s="3">
        <v>0</v>
      </c>
      <c r="K17326" s="3">
        <v>0</v>
      </c>
      <c r="L17326" s="3">
        <v>0</v>
      </c>
      <c r="M17326" s="3">
        <v>0</v>
      </c>
      <c r="N17326" s="3">
        <v>0</v>
      </c>
      <c r="O17326" s="3">
        <v>0</v>
      </c>
      <c r="P17326" s="3" t="str">
        <f>B17326&amp;" | "&amp;C17326&amp;" | "&amp;D17326</f>
        <v>documentazione_amministrativa / documentazione_contabile | FATTURA PASSIVA | Fattura</v>
      </c>
      <c r="Q17326" s="3" t="str">
        <f>VLOOKUP(P17326,'Classificazione UD'!A:B,2,FALSE)</f>
        <v>Fiscale</v>
      </c>
    </row>
    <row r="17327" spans="1:17" ht="15" customHeight="1" x14ac:dyDescent="0.25">
      <c r="A17327" s="30">
        <v>2017</v>
      </c>
      <c r="B17327" s="3" t="s">
        <v>20</v>
      </c>
      <c r="C17327" s="3" t="s">
        <v>265</v>
      </c>
      <c r="D17327" s="3" t="s">
        <v>266</v>
      </c>
      <c r="E17327" s="3">
        <v>239</v>
      </c>
      <c r="F17327" s="3">
        <v>478</v>
      </c>
      <c r="G17327" s="3">
        <v>478</v>
      </c>
      <c r="H17327" s="3">
        <v>2039985</v>
      </c>
      <c r="I17327" s="3">
        <v>0</v>
      </c>
      <c r="J17327" s="3">
        <v>0</v>
      </c>
      <c r="K17327" s="3">
        <v>0</v>
      </c>
      <c r="L17327" s="3">
        <v>0</v>
      </c>
      <c r="M17327" s="3">
        <v>0</v>
      </c>
      <c r="N17327" s="3">
        <v>0</v>
      </c>
      <c r="O17327" s="3">
        <v>0</v>
      </c>
      <c r="P17327" s="3" t="str">
        <f>B17327&amp;" | "&amp;C17327&amp;" | "&amp;D17327</f>
        <v>documentazione_amministrativa / registri | Stampa registro | Documento Principale</v>
      </c>
      <c r="Q17327" s="3" t="str">
        <f>VLOOKUP(P17327,'Classificazione UD'!A:B,2,FALSE)</f>
        <v>Amministrativo</v>
      </c>
    </row>
    <row r="17328" spans="1:17" ht="15" customHeight="1" x14ac:dyDescent="0.25">
      <c r="A17328" s="30">
        <v>2017</v>
      </c>
      <c r="B17328" s="3" t="s">
        <v>20</v>
      </c>
      <c r="C17328" s="3" t="s">
        <v>265</v>
      </c>
      <c r="D17328" s="3" t="s">
        <v>266</v>
      </c>
      <c r="E17328" s="3">
        <v>25</v>
      </c>
      <c r="F17328" s="3">
        <v>50</v>
      </c>
      <c r="G17328" s="3">
        <v>50</v>
      </c>
      <c r="H17328" s="3">
        <v>117118</v>
      </c>
      <c r="I17328" s="3">
        <v>0</v>
      </c>
      <c r="J17328" s="3">
        <v>0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3" t="str">
        <f>B17328&amp;" | "&amp;C17328&amp;" | "&amp;D17328</f>
        <v>documentazione_amministrativa / registri | Stampa registro | Documento Principale</v>
      </c>
      <c r="Q17328" s="3" t="str">
        <f>VLOOKUP(P17328,'Classificazione UD'!A:B,2,FALSE)</f>
        <v>Amministrativo</v>
      </c>
    </row>
    <row r="17329" spans="1:17" ht="15" customHeight="1" x14ac:dyDescent="0.25">
      <c r="A17329" s="30">
        <v>2017</v>
      </c>
      <c r="B17329" s="3" t="s">
        <v>20</v>
      </c>
      <c r="C17329" s="3" t="s">
        <v>265</v>
      </c>
      <c r="D17329" s="3" t="s">
        <v>266</v>
      </c>
      <c r="E17329" s="3">
        <v>105</v>
      </c>
      <c r="F17329" s="3">
        <v>210</v>
      </c>
      <c r="G17329" s="3">
        <v>210</v>
      </c>
      <c r="H17329" s="3">
        <v>571873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 t="str">
        <f>B17329&amp;" | "&amp;C17329&amp;" | "&amp;D17329</f>
        <v>documentazione_amministrativa / registri | Stampa registro | Documento Principale</v>
      </c>
      <c r="Q17329" s="3" t="str">
        <f>VLOOKUP(P17329,'Classificazione UD'!A:B,2,FALSE)</f>
        <v>Amministrativo</v>
      </c>
    </row>
    <row r="17330" spans="1:17" ht="15" customHeight="1" x14ac:dyDescent="0.25">
      <c r="A17330" s="30">
        <v>2017</v>
      </c>
      <c r="B17330" s="3" t="s">
        <v>20</v>
      </c>
      <c r="C17330" s="3" t="s">
        <v>265</v>
      </c>
      <c r="D17330" s="3" t="s">
        <v>266</v>
      </c>
      <c r="E17330" s="3">
        <v>129</v>
      </c>
      <c r="F17330" s="3">
        <v>258</v>
      </c>
      <c r="G17330" s="3">
        <v>258</v>
      </c>
      <c r="H17330" s="3">
        <v>1106956</v>
      </c>
      <c r="I17330" s="3">
        <v>0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 t="str">
        <f>B17330&amp;" | "&amp;C17330&amp;" | "&amp;D17330</f>
        <v>documentazione_amministrativa / registri | Stampa registro | Documento Principale</v>
      </c>
      <c r="Q17330" s="3" t="str">
        <f>VLOOKUP(P17330,'Classificazione UD'!A:B,2,FALSE)</f>
        <v>Amministrativo</v>
      </c>
    </row>
    <row r="17331" spans="1:17" ht="15" customHeight="1" x14ac:dyDescent="0.25">
      <c r="A17331" s="30">
        <v>2017</v>
      </c>
      <c r="B17331" s="3" t="s">
        <v>17</v>
      </c>
      <c r="C17331" s="3" t="s">
        <v>27</v>
      </c>
      <c r="D17331" s="3" t="s">
        <v>264</v>
      </c>
      <c r="E17331" s="3">
        <v>58</v>
      </c>
      <c r="F17331" s="3">
        <v>238</v>
      </c>
      <c r="G17331" s="3">
        <v>238</v>
      </c>
      <c r="H17331" s="3">
        <v>8466208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0</v>
      </c>
      <c r="O17331" s="3">
        <v>0</v>
      </c>
      <c r="P17331" s="3" t="str">
        <f>B17331&amp;" | "&amp;C17331&amp;" | "&amp;D17331</f>
        <v>documentazione_amministrativa / documentazione_contabile | FATTURA PASSIVA | Fattura</v>
      </c>
      <c r="Q17331" s="3" t="str">
        <f>VLOOKUP(P17331,'Classificazione UD'!A:B,2,FALSE)</f>
        <v>Fiscale</v>
      </c>
    </row>
    <row r="17332" spans="1:17" ht="15" customHeight="1" x14ac:dyDescent="0.25">
      <c r="A17332" s="30">
        <v>2017</v>
      </c>
      <c r="B17332" s="3" t="s">
        <v>20</v>
      </c>
      <c r="C17332" s="3" t="s">
        <v>265</v>
      </c>
      <c r="D17332" s="3" t="s">
        <v>266</v>
      </c>
      <c r="E17332" s="3">
        <v>250</v>
      </c>
      <c r="F17332" s="3">
        <v>500</v>
      </c>
      <c r="G17332" s="3">
        <v>500</v>
      </c>
      <c r="H17332" s="3">
        <v>8230005</v>
      </c>
      <c r="I17332" s="3">
        <v>0</v>
      </c>
      <c r="J17332" s="3">
        <v>0</v>
      </c>
      <c r="K17332" s="3">
        <v>0</v>
      </c>
      <c r="L17332" s="3">
        <v>0</v>
      </c>
      <c r="M17332" s="3">
        <v>0</v>
      </c>
      <c r="N17332" s="3">
        <v>0</v>
      </c>
      <c r="O17332" s="3">
        <v>0</v>
      </c>
      <c r="P17332" s="3" t="str">
        <f>B17332&amp;" | "&amp;C17332&amp;" | "&amp;D17332</f>
        <v>documentazione_amministrativa / registri | Stampa registro | Documento Principale</v>
      </c>
      <c r="Q17332" s="3" t="str">
        <f>VLOOKUP(P17332,'Classificazione UD'!A:B,2,FALSE)</f>
        <v>Amministrativo</v>
      </c>
    </row>
    <row r="17333" spans="1:17" ht="15" customHeight="1" x14ac:dyDescent="0.25">
      <c r="A17333" s="30">
        <v>2017</v>
      </c>
      <c r="B17333" s="3" t="s">
        <v>20</v>
      </c>
      <c r="C17333" s="3" t="s">
        <v>265</v>
      </c>
      <c r="D17333" s="3" t="s">
        <v>266</v>
      </c>
      <c r="E17333" s="3">
        <v>61</v>
      </c>
      <c r="F17333" s="3">
        <v>122</v>
      </c>
      <c r="G17333" s="3">
        <v>122</v>
      </c>
      <c r="H17333" s="3">
        <v>353993</v>
      </c>
      <c r="I17333" s="3">
        <v>0</v>
      </c>
      <c r="J17333" s="3">
        <v>0</v>
      </c>
      <c r="K17333" s="3">
        <v>0</v>
      </c>
      <c r="L17333" s="3">
        <v>0</v>
      </c>
      <c r="M17333" s="3">
        <v>0</v>
      </c>
      <c r="N17333" s="3">
        <v>0</v>
      </c>
      <c r="O17333" s="3">
        <v>0</v>
      </c>
      <c r="P17333" s="3" t="str">
        <f>B17333&amp;" | "&amp;C17333&amp;" | "&amp;D17333</f>
        <v>documentazione_amministrativa / registri | Stampa registro | Documento Principale</v>
      </c>
      <c r="Q17333" s="3" t="str">
        <f>VLOOKUP(P17333,'Classificazione UD'!A:B,2,FALSE)</f>
        <v>Amministrativo</v>
      </c>
    </row>
    <row r="17334" spans="1:17" ht="15" customHeight="1" x14ac:dyDescent="0.25">
      <c r="A17334" s="30">
        <v>2017</v>
      </c>
      <c r="B17334" s="3" t="s">
        <v>20</v>
      </c>
      <c r="C17334" s="3" t="s">
        <v>265</v>
      </c>
      <c r="D17334" s="3" t="s">
        <v>266</v>
      </c>
      <c r="E17334" s="3">
        <v>219</v>
      </c>
      <c r="F17334" s="3">
        <v>438</v>
      </c>
      <c r="G17334" s="3">
        <v>438</v>
      </c>
      <c r="H17334" s="3">
        <v>2080268</v>
      </c>
      <c r="I17334" s="3">
        <v>0</v>
      </c>
      <c r="J17334" s="3">
        <v>0</v>
      </c>
      <c r="K17334" s="3">
        <v>0</v>
      </c>
      <c r="L17334" s="3">
        <v>0</v>
      </c>
      <c r="M17334" s="3">
        <v>0</v>
      </c>
      <c r="N17334" s="3">
        <v>0</v>
      </c>
      <c r="O17334" s="3">
        <v>0</v>
      </c>
      <c r="P17334" s="3" t="str">
        <f>B17334&amp;" | "&amp;C17334&amp;" | "&amp;D17334</f>
        <v>documentazione_amministrativa / registri | Stampa registro | Documento Principale</v>
      </c>
      <c r="Q17334" s="3" t="str">
        <f>VLOOKUP(P17334,'Classificazione UD'!A:B,2,FALSE)</f>
        <v>Amministrativo</v>
      </c>
    </row>
    <row r="17335" spans="1:17" ht="15" customHeight="1" x14ac:dyDescent="0.25">
      <c r="A17335" s="30">
        <v>2017</v>
      </c>
      <c r="B17335" s="3" t="s">
        <v>20</v>
      </c>
      <c r="C17335" s="3" t="s">
        <v>265</v>
      </c>
      <c r="D17335" s="3" t="s">
        <v>266</v>
      </c>
      <c r="E17335" s="3">
        <v>4</v>
      </c>
      <c r="F17335" s="3">
        <v>8</v>
      </c>
      <c r="G17335" s="3">
        <v>8</v>
      </c>
      <c r="H17335" s="3">
        <v>17964</v>
      </c>
      <c r="I17335" s="3">
        <v>0</v>
      </c>
      <c r="J17335" s="3">
        <v>0</v>
      </c>
      <c r="K17335" s="3">
        <v>0</v>
      </c>
      <c r="L17335" s="3">
        <v>0</v>
      </c>
      <c r="M17335" s="3">
        <v>0</v>
      </c>
      <c r="N17335" s="3">
        <v>0</v>
      </c>
      <c r="O17335" s="3">
        <v>0</v>
      </c>
      <c r="P17335" s="3" t="str">
        <f>B17335&amp;" | "&amp;C17335&amp;" | "&amp;D17335</f>
        <v>documentazione_amministrativa / registri | Stampa registro | Documento Principale</v>
      </c>
      <c r="Q17335" s="3" t="str">
        <f>VLOOKUP(P17335,'Classificazione UD'!A:B,2,FALSE)</f>
        <v>Amministrativo</v>
      </c>
    </row>
    <row r="17336" spans="1:17" ht="15" customHeight="1" x14ac:dyDescent="0.25">
      <c r="A17336" s="30">
        <v>2017</v>
      </c>
      <c r="B17336" s="3" t="s">
        <v>17</v>
      </c>
      <c r="C17336" s="3" t="s">
        <v>27</v>
      </c>
      <c r="D17336" s="3" t="s">
        <v>264</v>
      </c>
      <c r="E17336" s="3">
        <v>15</v>
      </c>
      <c r="F17336" s="3">
        <v>68</v>
      </c>
      <c r="G17336" s="3">
        <v>68</v>
      </c>
      <c r="H17336" s="3">
        <v>3724267</v>
      </c>
      <c r="I17336" s="3">
        <v>0</v>
      </c>
      <c r="J17336" s="3">
        <v>0</v>
      </c>
      <c r="K17336" s="3">
        <v>0</v>
      </c>
      <c r="L17336" s="3">
        <v>0</v>
      </c>
      <c r="M17336" s="3">
        <v>0</v>
      </c>
      <c r="N17336" s="3">
        <v>0</v>
      </c>
      <c r="O17336" s="3">
        <v>0</v>
      </c>
      <c r="P17336" s="3" t="str">
        <f>B17336&amp;" | "&amp;C17336&amp;" | "&amp;D17336</f>
        <v>documentazione_amministrativa / documentazione_contabile | FATTURA PASSIVA | Fattura</v>
      </c>
      <c r="Q17336" s="3" t="str">
        <f>VLOOKUP(P17336,'Classificazione UD'!A:B,2,FALSE)</f>
        <v>Fiscale</v>
      </c>
    </row>
    <row r="17337" spans="1:17" ht="15" customHeight="1" x14ac:dyDescent="0.25">
      <c r="A17337" s="30">
        <v>2017</v>
      </c>
      <c r="B17337" s="3" t="s">
        <v>17</v>
      </c>
      <c r="C17337" s="3" t="s">
        <v>27</v>
      </c>
      <c r="D17337" s="3" t="s">
        <v>54</v>
      </c>
      <c r="E17337" s="3">
        <v>1</v>
      </c>
      <c r="F17337" s="3">
        <v>5</v>
      </c>
      <c r="G17337" s="3">
        <v>5</v>
      </c>
      <c r="H17337" s="3">
        <v>388526</v>
      </c>
      <c r="I17337" s="3">
        <v>0</v>
      </c>
      <c r="J17337" s="3">
        <v>0</v>
      </c>
      <c r="K17337" s="3">
        <v>0</v>
      </c>
      <c r="L17337" s="3">
        <v>0</v>
      </c>
      <c r="M17337" s="3">
        <v>0</v>
      </c>
      <c r="N17337" s="3">
        <v>0</v>
      </c>
      <c r="O17337" s="3">
        <v>0</v>
      </c>
      <c r="P17337" s="3" t="str">
        <f>B17337&amp;" | "&amp;C17337&amp;" | "&amp;D17337</f>
        <v>documentazione_amministrativa / documentazione_contabile | FATTURA PASSIVA | Nota di credito</v>
      </c>
      <c r="Q17337" s="3" t="str">
        <f>VLOOKUP(P17337,'Classificazione UD'!A:B,2,FALSE)</f>
        <v>Fiscale</v>
      </c>
    </row>
    <row r="17338" spans="1:17" ht="15" customHeight="1" x14ac:dyDescent="0.25">
      <c r="A17338" s="30">
        <v>2017</v>
      </c>
      <c r="B17338" s="3" t="s">
        <v>20</v>
      </c>
      <c r="C17338" s="3" t="s">
        <v>265</v>
      </c>
      <c r="D17338" s="3" t="s">
        <v>266</v>
      </c>
      <c r="E17338" s="3">
        <v>209</v>
      </c>
      <c r="F17338" s="3">
        <v>418</v>
      </c>
      <c r="G17338" s="3">
        <v>418</v>
      </c>
      <c r="H17338" s="3">
        <v>1114244</v>
      </c>
      <c r="I17338" s="3">
        <v>0</v>
      </c>
      <c r="J17338" s="3">
        <v>0</v>
      </c>
      <c r="K17338" s="3">
        <v>0</v>
      </c>
      <c r="L17338" s="3">
        <v>0</v>
      </c>
      <c r="M17338" s="3">
        <v>0</v>
      </c>
      <c r="N17338" s="3">
        <v>0</v>
      </c>
      <c r="O17338" s="3">
        <v>0</v>
      </c>
      <c r="P17338" s="3" t="str">
        <f>B17338&amp;" | "&amp;C17338&amp;" | "&amp;D17338</f>
        <v>documentazione_amministrativa / registri | Stampa registro | Documento Principale</v>
      </c>
      <c r="Q17338" s="3" t="str">
        <f>VLOOKUP(P17338,'Classificazione UD'!A:B,2,FALSE)</f>
        <v>Amministrativo</v>
      </c>
    </row>
    <row r="17339" spans="1:17" ht="15" customHeight="1" x14ac:dyDescent="0.25">
      <c r="A17339" s="30">
        <v>2017</v>
      </c>
      <c r="B17339" s="3" t="s">
        <v>20</v>
      </c>
      <c r="C17339" s="3" t="s">
        <v>265</v>
      </c>
      <c r="D17339" s="3" t="s">
        <v>266</v>
      </c>
      <c r="E17339" s="3">
        <v>119</v>
      </c>
      <c r="F17339" s="3">
        <v>238</v>
      </c>
      <c r="G17339" s="3">
        <v>238</v>
      </c>
      <c r="H17339" s="3">
        <v>921652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3" t="str">
        <f>B17339&amp;" | "&amp;C17339&amp;" | "&amp;D17339</f>
        <v>documentazione_amministrativa / registri | Stampa registro | Documento Principale</v>
      </c>
      <c r="Q17339" s="3" t="str">
        <f>VLOOKUP(P17339,'Classificazione UD'!A:B,2,FALSE)</f>
        <v>Amministrativo</v>
      </c>
    </row>
    <row r="17340" spans="1:17" ht="15" customHeight="1" x14ac:dyDescent="0.25">
      <c r="A17340" s="30">
        <v>2017</v>
      </c>
      <c r="B17340" s="3" t="s">
        <v>17</v>
      </c>
      <c r="C17340" s="3" t="s">
        <v>27</v>
      </c>
      <c r="D17340" s="3" t="s">
        <v>264</v>
      </c>
      <c r="E17340" s="3">
        <v>35</v>
      </c>
      <c r="F17340" s="3">
        <v>147</v>
      </c>
      <c r="G17340" s="3">
        <v>147</v>
      </c>
      <c r="H17340" s="3">
        <v>6098989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 t="str">
        <f>B17340&amp;" | "&amp;C17340&amp;" | "&amp;D17340</f>
        <v>documentazione_amministrativa / documentazione_contabile | FATTURA PASSIVA | Fattura</v>
      </c>
      <c r="Q17340" s="3" t="str">
        <f>VLOOKUP(P17340,'Classificazione UD'!A:B,2,FALSE)</f>
        <v>Fiscale</v>
      </c>
    </row>
    <row r="17341" spans="1:17" ht="15" customHeight="1" x14ac:dyDescent="0.25">
      <c r="A17341" s="30">
        <v>2017</v>
      </c>
      <c r="B17341" s="3" t="s">
        <v>20</v>
      </c>
      <c r="C17341" s="3" t="s">
        <v>265</v>
      </c>
      <c r="D17341" s="3" t="s">
        <v>266</v>
      </c>
      <c r="E17341" s="3">
        <v>289</v>
      </c>
      <c r="F17341" s="3">
        <v>578</v>
      </c>
      <c r="G17341" s="3">
        <v>578</v>
      </c>
      <c r="H17341" s="3">
        <v>11164243</v>
      </c>
      <c r="I17341" s="3">
        <v>0</v>
      </c>
      <c r="J17341" s="3">
        <v>0</v>
      </c>
      <c r="K17341" s="3">
        <v>0</v>
      </c>
      <c r="L17341" s="3">
        <v>0</v>
      </c>
      <c r="M17341" s="3">
        <v>0</v>
      </c>
      <c r="N17341" s="3">
        <v>0</v>
      </c>
      <c r="O17341" s="3">
        <v>0</v>
      </c>
      <c r="P17341" s="3" t="str">
        <f>B17341&amp;" | "&amp;C17341&amp;" | "&amp;D17341</f>
        <v>documentazione_amministrativa / registri | Stampa registro | Documento Principale</v>
      </c>
      <c r="Q17341" s="3" t="str">
        <f>VLOOKUP(P17341,'Classificazione UD'!A:B,2,FALSE)</f>
        <v>Amministrativo</v>
      </c>
    </row>
    <row r="17342" spans="1:17" ht="15" customHeight="1" x14ac:dyDescent="0.25">
      <c r="A17342" s="30">
        <v>2017</v>
      </c>
      <c r="B17342" s="3" t="s">
        <v>20</v>
      </c>
      <c r="C17342" s="3" t="s">
        <v>265</v>
      </c>
      <c r="D17342" s="3" t="s">
        <v>266</v>
      </c>
      <c r="E17342" s="3">
        <v>36</v>
      </c>
      <c r="F17342" s="3">
        <v>72</v>
      </c>
      <c r="G17342" s="3">
        <v>72</v>
      </c>
      <c r="H17342" s="3">
        <v>218089</v>
      </c>
      <c r="I17342" s="3">
        <v>0</v>
      </c>
      <c r="J17342" s="3">
        <v>0</v>
      </c>
      <c r="K17342" s="3">
        <v>0</v>
      </c>
      <c r="L17342" s="3">
        <v>0</v>
      </c>
      <c r="M17342" s="3">
        <v>0</v>
      </c>
      <c r="N17342" s="3">
        <v>0</v>
      </c>
      <c r="O17342" s="3">
        <v>0</v>
      </c>
      <c r="P17342" s="3" t="str">
        <f>B17342&amp;" | "&amp;C17342&amp;" | "&amp;D17342</f>
        <v>documentazione_amministrativa / registri | Stampa registro | Documento Principale</v>
      </c>
      <c r="Q17342" s="3" t="str">
        <f>VLOOKUP(P17342,'Classificazione UD'!A:B,2,FALSE)</f>
        <v>Amministrativo</v>
      </c>
    </row>
    <row r="17343" spans="1:17" ht="15" customHeight="1" x14ac:dyDescent="0.25">
      <c r="A17343" s="30">
        <v>2017</v>
      </c>
      <c r="B17343" s="3" t="s">
        <v>20</v>
      </c>
      <c r="C17343" s="3" t="s">
        <v>265</v>
      </c>
      <c r="D17343" s="3" t="s">
        <v>266</v>
      </c>
      <c r="E17343" s="3">
        <v>167</v>
      </c>
      <c r="F17343" s="3">
        <v>334</v>
      </c>
      <c r="G17343" s="3">
        <v>334</v>
      </c>
      <c r="H17343" s="3">
        <v>1303576</v>
      </c>
      <c r="I17343" s="3">
        <v>0</v>
      </c>
      <c r="J17343" s="3">
        <v>0</v>
      </c>
      <c r="K17343" s="3">
        <v>0</v>
      </c>
      <c r="L17343" s="3">
        <v>0</v>
      </c>
      <c r="M17343" s="3">
        <v>0</v>
      </c>
      <c r="N17343" s="3">
        <v>0</v>
      </c>
      <c r="O17343" s="3">
        <v>0</v>
      </c>
      <c r="P17343" s="3" t="str">
        <f>B17343&amp;" | "&amp;C17343&amp;" | "&amp;D17343</f>
        <v>documentazione_amministrativa / registri | Stampa registro | Documento Principale</v>
      </c>
      <c r="Q17343" s="3" t="str">
        <f>VLOOKUP(P17343,'Classificazione UD'!A:B,2,FALSE)</f>
        <v>Amministrativo</v>
      </c>
    </row>
    <row r="17344" spans="1:17" ht="15" customHeight="1" x14ac:dyDescent="0.25">
      <c r="A17344" s="30">
        <v>2017</v>
      </c>
      <c r="B17344" s="3" t="s">
        <v>17</v>
      </c>
      <c r="C17344" s="3" t="s">
        <v>27</v>
      </c>
      <c r="D17344" s="3" t="s">
        <v>264</v>
      </c>
      <c r="E17344" s="3">
        <v>38</v>
      </c>
      <c r="F17344" s="3">
        <v>167</v>
      </c>
      <c r="G17344" s="3">
        <v>167</v>
      </c>
      <c r="H17344" s="3">
        <v>10027838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>
        <v>0</v>
      </c>
      <c r="O17344" s="3">
        <v>0</v>
      </c>
      <c r="P17344" s="3" t="str">
        <f>B17344&amp;" | "&amp;C17344&amp;" | "&amp;D17344</f>
        <v>documentazione_amministrativa / documentazione_contabile | FATTURA PASSIVA | Fattura</v>
      </c>
      <c r="Q17344" s="3" t="str">
        <f>VLOOKUP(P17344,'Classificazione UD'!A:B,2,FALSE)</f>
        <v>Fiscale</v>
      </c>
    </row>
    <row r="17345" spans="1:17" ht="15" customHeight="1" x14ac:dyDescent="0.25">
      <c r="A17345" s="30">
        <v>2017</v>
      </c>
      <c r="B17345" s="3" t="s">
        <v>20</v>
      </c>
      <c r="C17345" s="3" t="s">
        <v>265</v>
      </c>
      <c r="D17345" s="3" t="s">
        <v>266</v>
      </c>
      <c r="E17345" s="3">
        <v>296</v>
      </c>
      <c r="F17345" s="3">
        <v>592</v>
      </c>
      <c r="G17345" s="3">
        <v>592</v>
      </c>
      <c r="H17345" s="3">
        <v>11148465</v>
      </c>
      <c r="I17345" s="3">
        <v>0</v>
      </c>
      <c r="J17345" s="3">
        <v>0</v>
      </c>
      <c r="K17345" s="3">
        <v>0</v>
      </c>
      <c r="L17345" s="3">
        <v>0</v>
      </c>
      <c r="M17345" s="3">
        <v>0</v>
      </c>
      <c r="N17345" s="3">
        <v>0</v>
      </c>
      <c r="O17345" s="3">
        <v>0</v>
      </c>
      <c r="P17345" s="3" t="str">
        <f>B17345&amp;" | "&amp;C17345&amp;" | "&amp;D17345</f>
        <v>documentazione_amministrativa / registri | Stampa registro | Documento Principale</v>
      </c>
      <c r="Q17345" s="3" t="str">
        <f>VLOOKUP(P17345,'Classificazione UD'!A:B,2,FALSE)</f>
        <v>Amministrativo</v>
      </c>
    </row>
    <row r="17346" spans="1:17" ht="15" customHeight="1" x14ac:dyDescent="0.25">
      <c r="A17346" s="30">
        <v>2017</v>
      </c>
      <c r="B17346" s="3" t="s">
        <v>20</v>
      </c>
      <c r="C17346" s="3" t="s">
        <v>265</v>
      </c>
      <c r="D17346" s="3" t="s">
        <v>266</v>
      </c>
      <c r="E17346" s="3">
        <v>66</v>
      </c>
      <c r="F17346" s="3">
        <v>132</v>
      </c>
      <c r="G17346" s="3">
        <v>132</v>
      </c>
      <c r="H17346" s="3">
        <v>360854</v>
      </c>
      <c r="I17346" s="3">
        <v>0</v>
      </c>
      <c r="J17346" s="3">
        <v>0</v>
      </c>
      <c r="K17346" s="3">
        <v>0</v>
      </c>
      <c r="L17346" s="3">
        <v>0</v>
      </c>
      <c r="M17346" s="3">
        <v>0</v>
      </c>
      <c r="N17346" s="3">
        <v>0</v>
      </c>
      <c r="O17346" s="3">
        <v>0</v>
      </c>
      <c r="P17346" s="3" t="str">
        <f>B17346&amp;" | "&amp;C17346&amp;" | "&amp;D17346</f>
        <v>documentazione_amministrativa / registri | Stampa registro | Documento Principale</v>
      </c>
      <c r="Q17346" s="3" t="str">
        <f>VLOOKUP(P17346,'Classificazione UD'!A:B,2,FALSE)</f>
        <v>Amministrativo</v>
      </c>
    </row>
    <row r="17347" spans="1:17" ht="15" customHeight="1" x14ac:dyDescent="0.25">
      <c r="A17347" s="30">
        <v>2017</v>
      </c>
      <c r="B17347" s="3" t="s">
        <v>20</v>
      </c>
      <c r="C17347" s="3" t="s">
        <v>265</v>
      </c>
      <c r="D17347" s="3" t="s">
        <v>266</v>
      </c>
      <c r="E17347" s="3">
        <v>203</v>
      </c>
      <c r="F17347" s="3">
        <v>406</v>
      </c>
      <c r="G17347" s="3">
        <v>406</v>
      </c>
      <c r="H17347" s="3">
        <v>1672536</v>
      </c>
      <c r="I17347" s="3">
        <v>0</v>
      </c>
      <c r="J17347" s="3">
        <v>0</v>
      </c>
      <c r="K17347" s="3">
        <v>0</v>
      </c>
      <c r="L17347" s="3">
        <v>0</v>
      </c>
      <c r="M17347" s="3">
        <v>0</v>
      </c>
      <c r="N17347" s="3">
        <v>0</v>
      </c>
      <c r="O17347" s="3">
        <v>0</v>
      </c>
      <c r="P17347" s="3" t="str">
        <f>B17347&amp;" | "&amp;C17347&amp;" | "&amp;D17347</f>
        <v>documentazione_amministrativa / registri | Stampa registro | Documento Principale</v>
      </c>
      <c r="Q17347" s="3" t="str">
        <f>VLOOKUP(P17347,'Classificazione UD'!A:B,2,FALSE)</f>
        <v>Amministrativo</v>
      </c>
    </row>
    <row r="17348" spans="1:17" ht="15" customHeight="1" x14ac:dyDescent="0.25">
      <c r="A17348" s="30">
        <v>2017</v>
      </c>
      <c r="B17348" s="3" t="s">
        <v>17</v>
      </c>
      <c r="C17348" s="3" t="s">
        <v>27</v>
      </c>
      <c r="D17348" s="3" t="s">
        <v>264</v>
      </c>
      <c r="E17348" s="3">
        <v>19</v>
      </c>
      <c r="F17348" s="3">
        <v>79</v>
      </c>
      <c r="G17348" s="3">
        <v>79</v>
      </c>
      <c r="H17348" s="3">
        <v>3104724</v>
      </c>
      <c r="I17348" s="3">
        <v>0</v>
      </c>
      <c r="J17348" s="3">
        <v>0</v>
      </c>
      <c r="K17348" s="3">
        <v>0</v>
      </c>
      <c r="L17348" s="3">
        <v>0</v>
      </c>
      <c r="M17348" s="3">
        <v>0</v>
      </c>
      <c r="N17348" s="3">
        <v>0</v>
      </c>
      <c r="O17348" s="3">
        <v>0</v>
      </c>
      <c r="P17348" s="3" t="str">
        <f>B17348&amp;" | "&amp;C17348&amp;" | "&amp;D17348</f>
        <v>documentazione_amministrativa / documentazione_contabile | FATTURA PASSIVA | Fattura</v>
      </c>
      <c r="Q17348" s="3" t="str">
        <f>VLOOKUP(P17348,'Classificazione UD'!A:B,2,FALSE)</f>
        <v>Fiscale</v>
      </c>
    </row>
    <row r="17349" spans="1:17" ht="15" customHeight="1" x14ac:dyDescent="0.25">
      <c r="A17349" s="30">
        <v>2017</v>
      </c>
      <c r="B17349" s="3" t="s">
        <v>20</v>
      </c>
      <c r="C17349" s="3" t="s">
        <v>265</v>
      </c>
      <c r="D17349" s="3" t="s">
        <v>266</v>
      </c>
      <c r="E17349" s="3">
        <v>263</v>
      </c>
      <c r="F17349" s="3">
        <v>526</v>
      </c>
      <c r="G17349" s="3">
        <v>526</v>
      </c>
      <c r="H17349" s="3">
        <v>6286500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3">
        <v>0</v>
      </c>
      <c r="O17349" s="3">
        <v>0</v>
      </c>
      <c r="P17349" s="3" t="str">
        <f>B17349&amp;" | "&amp;C17349&amp;" | "&amp;D17349</f>
        <v>documentazione_amministrativa / registri | Stampa registro | Documento Principale</v>
      </c>
      <c r="Q17349" s="3" t="str">
        <f>VLOOKUP(P17349,'Classificazione UD'!A:B,2,FALSE)</f>
        <v>Amministrativo</v>
      </c>
    </row>
    <row r="17350" spans="1:17" ht="15" customHeight="1" x14ac:dyDescent="0.25">
      <c r="A17350" s="30">
        <v>2017</v>
      </c>
      <c r="B17350" s="3" t="s">
        <v>20</v>
      </c>
      <c r="C17350" s="3" t="s">
        <v>265</v>
      </c>
      <c r="D17350" s="3" t="s">
        <v>266</v>
      </c>
      <c r="E17350" s="3">
        <v>50</v>
      </c>
      <c r="F17350" s="3">
        <v>100</v>
      </c>
      <c r="G17350" s="3">
        <v>100</v>
      </c>
      <c r="H17350" s="3">
        <v>258086</v>
      </c>
      <c r="I17350" s="3">
        <v>0</v>
      </c>
      <c r="J17350" s="3">
        <v>0</v>
      </c>
      <c r="K17350" s="3">
        <v>0</v>
      </c>
      <c r="L17350" s="3">
        <v>0</v>
      </c>
      <c r="M17350" s="3">
        <v>0</v>
      </c>
      <c r="N17350" s="3">
        <v>0</v>
      </c>
      <c r="O17350" s="3">
        <v>0</v>
      </c>
      <c r="P17350" s="3" t="str">
        <f>B17350&amp;" | "&amp;C17350&amp;" | "&amp;D17350</f>
        <v>documentazione_amministrativa / registri | Stampa registro | Documento Principale</v>
      </c>
      <c r="Q17350" s="3" t="str">
        <f>VLOOKUP(P17350,'Classificazione UD'!A:B,2,FALSE)</f>
        <v>Amministrativo</v>
      </c>
    </row>
    <row r="17351" spans="1:17" ht="15" customHeight="1" x14ac:dyDescent="0.25">
      <c r="A17351" s="30">
        <v>2017</v>
      </c>
      <c r="B17351" s="3" t="s">
        <v>20</v>
      </c>
      <c r="C17351" s="3" t="s">
        <v>265</v>
      </c>
      <c r="D17351" s="3" t="s">
        <v>266</v>
      </c>
      <c r="E17351" s="3">
        <v>170</v>
      </c>
      <c r="F17351" s="3">
        <v>340</v>
      </c>
      <c r="G17351" s="3">
        <v>340</v>
      </c>
      <c r="H17351" s="3">
        <v>1250048</v>
      </c>
      <c r="I17351" s="3">
        <v>0</v>
      </c>
      <c r="J17351" s="3">
        <v>0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 t="str">
        <f>B17351&amp;" | "&amp;C17351&amp;" | "&amp;D17351</f>
        <v>documentazione_amministrativa / registri | Stampa registro | Documento Principale</v>
      </c>
      <c r="Q17351" s="3" t="str">
        <f>VLOOKUP(P17351,'Classificazione UD'!A:B,2,FALSE)</f>
        <v>Amministrativo</v>
      </c>
    </row>
    <row r="17352" spans="1:17" ht="15" customHeight="1" x14ac:dyDescent="0.25">
      <c r="A17352" s="30">
        <v>2017</v>
      </c>
      <c r="B17352" s="3" t="s">
        <v>17</v>
      </c>
      <c r="C17352" s="3" t="s">
        <v>27</v>
      </c>
      <c r="D17352" s="3" t="s">
        <v>264</v>
      </c>
      <c r="E17352" s="3">
        <v>19</v>
      </c>
      <c r="F17352" s="3">
        <v>78</v>
      </c>
      <c r="G17352" s="3">
        <v>78</v>
      </c>
      <c r="H17352" s="3">
        <v>1103052</v>
      </c>
      <c r="I17352" s="3">
        <v>0</v>
      </c>
      <c r="J17352" s="3">
        <v>0</v>
      </c>
      <c r="K17352" s="3">
        <v>0</v>
      </c>
      <c r="L17352" s="3">
        <v>0</v>
      </c>
      <c r="M17352" s="3">
        <v>0</v>
      </c>
      <c r="N17352" s="3">
        <v>0</v>
      </c>
      <c r="O17352" s="3">
        <v>0</v>
      </c>
      <c r="P17352" s="3" t="str">
        <f>B17352&amp;" | "&amp;C17352&amp;" | "&amp;D17352</f>
        <v>documentazione_amministrativa / documentazione_contabile | FATTURA PASSIVA | Fattura</v>
      </c>
      <c r="Q17352" s="3" t="str">
        <f>VLOOKUP(P17352,'Classificazione UD'!A:B,2,FALSE)</f>
        <v>Fiscale</v>
      </c>
    </row>
    <row r="17353" spans="1:17" ht="15" customHeight="1" x14ac:dyDescent="0.25">
      <c r="A17353" s="30">
        <v>2017</v>
      </c>
      <c r="B17353" s="3" t="s">
        <v>20</v>
      </c>
      <c r="C17353" s="3" t="s">
        <v>265</v>
      </c>
      <c r="D17353" s="3" t="s">
        <v>266</v>
      </c>
      <c r="E17353" s="3">
        <v>295</v>
      </c>
      <c r="F17353" s="3">
        <v>590</v>
      </c>
      <c r="G17353" s="3">
        <v>590</v>
      </c>
      <c r="H17353" s="3">
        <v>5148203</v>
      </c>
      <c r="I17353" s="3">
        <v>0</v>
      </c>
      <c r="J17353" s="3">
        <v>0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 t="str">
        <f>B17353&amp;" | "&amp;C17353&amp;" | "&amp;D17353</f>
        <v>documentazione_amministrativa / registri | Stampa registro | Documento Principale</v>
      </c>
      <c r="Q17353" s="3" t="str">
        <f>VLOOKUP(P17353,'Classificazione UD'!A:B,2,FALSE)</f>
        <v>Amministrativo</v>
      </c>
    </row>
    <row r="17354" spans="1:17" ht="15" customHeight="1" x14ac:dyDescent="0.25">
      <c r="A17354" s="30">
        <v>2017</v>
      </c>
      <c r="B17354" s="3" t="s">
        <v>20</v>
      </c>
      <c r="C17354" s="3" t="s">
        <v>265</v>
      </c>
      <c r="D17354" s="3" t="s">
        <v>266</v>
      </c>
      <c r="E17354" s="3">
        <v>23</v>
      </c>
      <c r="F17354" s="3">
        <v>46</v>
      </c>
      <c r="G17354" s="3">
        <v>46</v>
      </c>
      <c r="H17354" s="3">
        <v>121149</v>
      </c>
      <c r="I17354" s="3">
        <v>0</v>
      </c>
      <c r="J17354" s="3">
        <v>0</v>
      </c>
      <c r="K17354" s="3">
        <v>0</v>
      </c>
      <c r="L17354" s="3">
        <v>0</v>
      </c>
      <c r="M17354" s="3">
        <v>0</v>
      </c>
      <c r="N17354" s="3">
        <v>0</v>
      </c>
      <c r="O17354" s="3">
        <v>0</v>
      </c>
      <c r="P17354" s="3" t="str">
        <f>B17354&amp;" | "&amp;C17354&amp;" | "&amp;D17354</f>
        <v>documentazione_amministrativa / registri | Stampa registro | Documento Principale</v>
      </c>
      <c r="Q17354" s="3" t="str">
        <f>VLOOKUP(P17354,'Classificazione UD'!A:B,2,FALSE)</f>
        <v>Amministrativo</v>
      </c>
    </row>
    <row r="17355" spans="1:17" ht="15" customHeight="1" x14ac:dyDescent="0.25">
      <c r="A17355" s="30">
        <v>2017</v>
      </c>
      <c r="B17355" s="3" t="s">
        <v>20</v>
      </c>
      <c r="C17355" s="3" t="s">
        <v>265</v>
      </c>
      <c r="D17355" s="3" t="s">
        <v>266</v>
      </c>
      <c r="E17355" s="3">
        <v>152</v>
      </c>
      <c r="F17355" s="3">
        <v>304</v>
      </c>
      <c r="G17355" s="3">
        <v>304</v>
      </c>
      <c r="H17355" s="3">
        <v>1028265</v>
      </c>
      <c r="I17355" s="3">
        <v>0</v>
      </c>
      <c r="J17355" s="3">
        <v>0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 t="str">
        <f>B17355&amp;" | "&amp;C17355&amp;" | "&amp;D17355</f>
        <v>documentazione_amministrativa / registri | Stampa registro | Documento Principale</v>
      </c>
      <c r="Q17355" s="3" t="str">
        <f>VLOOKUP(P17355,'Classificazione UD'!A:B,2,FALSE)</f>
        <v>Amministrativo</v>
      </c>
    </row>
    <row r="17356" spans="1:17" ht="15" customHeight="1" x14ac:dyDescent="0.25">
      <c r="A17356" s="30">
        <v>2017</v>
      </c>
      <c r="B17356" s="3" t="s">
        <v>17</v>
      </c>
      <c r="C17356" s="3" t="s">
        <v>27</v>
      </c>
      <c r="D17356" s="3" t="s">
        <v>264</v>
      </c>
      <c r="E17356" s="3">
        <v>20</v>
      </c>
      <c r="F17356" s="3">
        <v>85</v>
      </c>
      <c r="G17356" s="3">
        <v>85</v>
      </c>
      <c r="H17356" s="3">
        <v>3029779</v>
      </c>
      <c r="I17356" s="3">
        <v>0</v>
      </c>
      <c r="J17356" s="3">
        <v>0</v>
      </c>
      <c r="K17356" s="3">
        <v>0</v>
      </c>
      <c r="L17356" s="3">
        <v>0</v>
      </c>
      <c r="M17356" s="3">
        <v>0</v>
      </c>
      <c r="N17356" s="3">
        <v>0</v>
      </c>
      <c r="O17356" s="3">
        <v>0</v>
      </c>
      <c r="P17356" s="3" t="str">
        <f>B17356&amp;" | "&amp;C17356&amp;" | "&amp;D17356</f>
        <v>documentazione_amministrativa / documentazione_contabile | FATTURA PASSIVA | Fattura</v>
      </c>
      <c r="Q17356" s="3" t="str">
        <f>VLOOKUP(P17356,'Classificazione UD'!A:B,2,FALSE)</f>
        <v>Fiscale</v>
      </c>
    </row>
    <row r="17357" spans="1:17" ht="15" customHeight="1" x14ac:dyDescent="0.25">
      <c r="A17357" s="30">
        <v>2017</v>
      </c>
      <c r="B17357" s="3" t="s">
        <v>20</v>
      </c>
      <c r="C17357" s="3" t="s">
        <v>265</v>
      </c>
      <c r="D17357" s="3" t="s">
        <v>266</v>
      </c>
      <c r="E17357" s="3">
        <v>285</v>
      </c>
      <c r="F17357" s="3">
        <v>570</v>
      </c>
      <c r="G17357" s="3">
        <v>570</v>
      </c>
      <c r="H17357" s="3">
        <v>9353512</v>
      </c>
      <c r="I17357" s="3">
        <v>0</v>
      </c>
      <c r="J17357" s="3">
        <v>0</v>
      </c>
      <c r="K17357" s="3">
        <v>0</v>
      </c>
      <c r="L17357" s="3">
        <v>0</v>
      </c>
      <c r="M17357" s="3">
        <v>0</v>
      </c>
      <c r="N17357" s="3">
        <v>0</v>
      </c>
      <c r="O17357" s="3">
        <v>0</v>
      </c>
      <c r="P17357" s="3" t="str">
        <f>B17357&amp;" | "&amp;C17357&amp;" | "&amp;D17357</f>
        <v>documentazione_amministrativa / registri | Stampa registro | Documento Principale</v>
      </c>
      <c r="Q17357" s="3" t="str">
        <f>VLOOKUP(P17357,'Classificazione UD'!A:B,2,FALSE)</f>
        <v>Amministrativo</v>
      </c>
    </row>
    <row r="17358" spans="1:17" ht="15" customHeight="1" x14ac:dyDescent="0.25">
      <c r="A17358" s="30">
        <v>2017</v>
      </c>
      <c r="B17358" s="3" t="s">
        <v>20</v>
      </c>
      <c r="C17358" s="3" t="s">
        <v>265</v>
      </c>
      <c r="D17358" s="3" t="s">
        <v>266</v>
      </c>
      <c r="E17358" s="3">
        <v>16</v>
      </c>
      <c r="F17358" s="3">
        <v>32</v>
      </c>
      <c r="G17358" s="3">
        <v>32</v>
      </c>
      <c r="H17358" s="3">
        <v>95663</v>
      </c>
      <c r="I17358" s="3">
        <v>0</v>
      </c>
      <c r="J17358" s="3">
        <v>0</v>
      </c>
      <c r="K17358" s="3">
        <v>0</v>
      </c>
      <c r="L17358" s="3">
        <v>0</v>
      </c>
      <c r="M17358" s="3">
        <v>0</v>
      </c>
      <c r="N17358" s="3">
        <v>0</v>
      </c>
      <c r="O17358" s="3">
        <v>0</v>
      </c>
      <c r="P17358" s="3" t="str">
        <f>B17358&amp;" | "&amp;C17358&amp;" | "&amp;D17358</f>
        <v>documentazione_amministrativa / registri | Stampa registro | Documento Principale</v>
      </c>
      <c r="Q17358" s="3" t="str">
        <f>VLOOKUP(P17358,'Classificazione UD'!A:B,2,FALSE)</f>
        <v>Amministrativo</v>
      </c>
    </row>
    <row r="17359" spans="1:17" ht="15" customHeight="1" x14ac:dyDescent="0.25">
      <c r="A17359" s="30">
        <v>2017</v>
      </c>
      <c r="B17359" s="3" t="s">
        <v>20</v>
      </c>
      <c r="C17359" s="3" t="s">
        <v>265</v>
      </c>
      <c r="D17359" s="3" t="s">
        <v>266</v>
      </c>
      <c r="E17359" s="3">
        <v>138</v>
      </c>
      <c r="F17359" s="3">
        <v>276</v>
      </c>
      <c r="G17359" s="3">
        <v>276</v>
      </c>
      <c r="H17359" s="3">
        <v>999408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 t="str">
        <f>B17359&amp;" | "&amp;C17359&amp;" | "&amp;D17359</f>
        <v>documentazione_amministrativa / registri | Stampa registro | Documento Principale</v>
      </c>
      <c r="Q17359" s="3" t="str">
        <f>VLOOKUP(P17359,'Classificazione UD'!A:B,2,FALSE)</f>
        <v>Amministrativo</v>
      </c>
    </row>
    <row r="17360" spans="1:17" ht="15" customHeight="1" x14ac:dyDescent="0.25">
      <c r="A17360" s="30">
        <v>2017</v>
      </c>
      <c r="B17360" s="3" t="s">
        <v>17</v>
      </c>
      <c r="C17360" s="3" t="s">
        <v>27</v>
      </c>
      <c r="D17360" s="3" t="s">
        <v>264</v>
      </c>
      <c r="E17360" s="3">
        <v>25</v>
      </c>
      <c r="F17360" s="3">
        <v>115</v>
      </c>
      <c r="G17360" s="3">
        <v>115</v>
      </c>
      <c r="H17360" s="3">
        <v>6428787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 t="str">
        <f>B17360&amp;" | "&amp;C17360&amp;" | "&amp;D17360</f>
        <v>documentazione_amministrativa / documentazione_contabile | FATTURA PASSIVA | Fattura</v>
      </c>
      <c r="Q17360" s="3" t="str">
        <f>VLOOKUP(P17360,'Classificazione UD'!A:B,2,FALSE)</f>
        <v>Fiscale</v>
      </c>
    </row>
    <row r="17361" spans="1:17" ht="15" customHeight="1" x14ac:dyDescent="0.25">
      <c r="A17361" s="30">
        <v>2017</v>
      </c>
      <c r="B17361" s="3" t="s">
        <v>20</v>
      </c>
      <c r="C17361" s="3" t="s">
        <v>265</v>
      </c>
      <c r="D17361" s="3" t="s">
        <v>266</v>
      </c>
      <c r="E17361" s="3">
        <v>248</v>
      </c>
      <c r="F17361" s="3">
        <v>496</v>
      </c>
      <c r="G17361" s="3">
        <v>496</v>
      </c>
      <c r="H17361" s="3">
        <v>6472230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0</v>
      </c>
      <c r="O17361" s="3">
        <v>0</v>
      </c>
      <c r="P17361" s="3" t="str">
        <f>B17361&amp;" | "&amp;C17361&amp;" | "&amp;D17361</f>
        <v>documentazione_amministrativa / registri | Stampa registro | Documento Principale</v>
      </c>
      <c r="Q17361" s="3" t="str">
        <f>VLOOKUP(P17361,'Classificazione UD'!A:B,2,FALSE)</f>
        <v>Amministrativo</v>
      </c>
    </row>
    <row r="17362" spans="1:17" ht="15" customHeight="1" x14ac:dyDescent="0.25">
      <c r="A17362" s="30">
        <v>2017</v>
      </c>
      <c r="B17362" s="3" t="s">
        <v>20</v>
      </c>
      <c r="C17362" s="3" t="s">
        <v>265</v>
      </c>
      <c r="D17362" s="3" t="s">
        <v>266</v>
      </c>
      <c r="E17362" s="3">
        <v>36</v>
      </c>
      <c r="F17362" s="3">
        <v>72</v>
      </c>
      <c r="G17362" s="3">
        <v>72</v>
      </c>
      <c r="H17362" s="3">
        <v>165371</v>
      </c>
      <c r="I17362" s="3">
        <v>0</v>
      </c>
      <c r="J17362" s="3">
        <v>0</v>
      </c>
      <c r="K17362" s="3">
        <v>0</v>
      </c>
      <c r="L17362" s="3">
        <v>0</v>
      </c>
      <c r="M17362" s="3">
        <v>0</v>
      </c>
      <c r="N17362" s="3">
        <v>0</v>
      </c>
      <c r="O17362" s="3">
        <v>0</v>
      </c>
      <c r="P17362" s="3" t="str">
        <f>B17362&amp;" | "&amp;C17362&amp;" | "&amp;D17362</f>
        <v>documentazione_amministrativa / registri | Stampa registro | Documento Principale</v>
      </c>
      <c r="Q17362" s="3" t="str">
        <f>VLOOKUP(P17362,'Classificazione UD'!A:B,2,FALSE)</f>
        <v>Amministrativo</v>
      </c>
    </row>
    <row r="17363" spans="1:17" ht="15" customHeight="1" x14ac:dyDescent="0.25">
      <c r="A17363" s="30">
        <v>2017</v>
      </c>
      <c r="B17363" s="3" t="s">
        <v>20</v>
      </c>
      <c r="C17363" s="3" t="s">
        <v>265</v>
      </c>
      <c r="D17363" s="3" t="s">
        <v>266</v>
      </c>
      <c r="E17363" s="3">
        <v>151</v>
      </c>
      <c r="F17363" s="3">
        <v>302</v>
      </c>
      <c r="G17363" s="3">
        <v>302</v>
      </c>
      <c r="H17363" s="3">
        <v>1082510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 t="str">
        <f>B17363&amp;" | "&amp;C17363&amp;" | "&amp;D17363</f>
        <v>documentazione_amministrativa / registri | Stampa registro | Documento Principale</v>
      </c>
      <c r="Q17363" s="3" t="str">
        <f>VLOOKUP(P17363,'Classificazione UD'!A:B,2,FALSE)</f>
        <v>Amministrativo</v>
      </c>
    </row>
    <row r="17364" spans="1:17" ht="15" customHeight="1" x14ac:dyDescent="0.25">
      <c r="A17364" s="30">
        <v>2017</v>
      </c>
      <c r="B17364" s="3" t="s">
        <v>17</v>
      </c>
      <c r="C17364" s="3" t="s">
        <v>27</v>
      </c>
      <c r="D17364" s="3" t="s">
        <v>264</v>
      </c>
      <c r="E17364" s="3">
        <v>11</v>
      </c>
      <c r="F17364" s="3">
        <v>46</v>
      </c>
      <c r="G17364" s="3">
        <v>46</v>
      </c>
      <c r="H17364" s="3">
        <v>759887</v>
      </c>
      <c r="I17364" s="3">
        <v>0</v>
      </c>
      <c r="J17364" s="3">
        <v>0</v>
      </c>
      <c r="K17364" s="3">
        <v>0</v>
      </c>
      <c r="L17364" s="3">
        <v>0</v>
      </c>
      <c r="M17364" s="3">
        <v>0</v>
      </c>
      <c r="N17364" s="3">
        <v>0</v>
      </c>
      <c r="O17364" s="3">
        <v>0</v>
      </c>
      <c r="P17364" s="3" t="str">
        <f>B17364&amp;" | "&amp;C17364&amp;" | "&amp;D17364</f>
        <v>documentazione_amministrativa / documentazione_contabile | FATTURA PASSIVA | Fattura</v>
      </c>
      <c r="Q17364" s="3" t="str">
        <f>VLOOKUP(P17364,'Classificazione UD'!A:B,2,FALSE)</f>
        <v>Fiscale</v>
      </c>
    </row>
    <row r="17365" spans="1:17" ht="15" customHeight="1" x14ac:dyDescent="0.25">
      <c r="A17365" s="30">
        <v>2017</v>
      </c>
      <c r="B17365" s="3" t="s">
        <v>20</v>
      </c>
      <c r="C17365" s="3" t="s">
        <v>265</v>
      </c>
      <c r="D17365" s="3" t="s">
        <v>266</v>
      </c>
      <c r="E17365" s="3">
        <v>288</v>
      </c>
      <c r="F17365" s="3">
        <v>576</v>
      </c>
      <c r="G17365" s="3">
        <v>576</v>
      </c>
      <c r="H17365" s="3">
        <v>5194922</v>
      </c>
      <c r="I17365" s="3">
        <v>0</v>
      </c>
      <c r="J17365" s="3">
        <v>0</v>
      </c>
      <c r="K17365" s="3">
        <v>0</v>
      </c>
      <c r="L17365" s="3">
        <v>0</v>
      </c>
      <c r="M17365" s="3">
        <v>0</v>
      </c>
      <c r="N17365" s="3">
        <v>0</v>
      </c>
      <c r="O17365" s="3">
        <v>0</v>
      </c>
      <c r="P17365" s="3" t="str">
        <f>B17365&amp;" | "&amp;C17365&amp;" | "&amp;D17365</f>
        <v>documentazione_amministrativa / registri | Stampa registro | Documento Principale</v>
      </c>
      <c r="Q17365" s="3" t="str">
        <f>VLOOKUP(P17365,'Classificazione UD'!A:B,2,FALSE)</f>
        <v>Amministrativo</v>
      </c>
    </row>
    <row r="17366" spans="1:17" ht="15" customHeight="1" x14ac:dyDescent="0.25">
      <c r="A17366" s="30">
        <v>2017</v>
      </c>
      <c r="B17366" s="3" t="s">
        <v>20</v>
      </c>
      <c r="C17366" s="3" t="s">
        <v>265</v>
      </c>
      <c r="D17366" s="3" t="s">
        <v>266</v>
      </c>
      <c r="E17366" s="3">
        <v>42</v>
      </c>
      <c r="F17366" s="3">
        <v>84</v>
      </c>
      <c r="G17366" s="3">
        <v>84</v>
      </c>
      <c r="H17366" s="3">
        <v>198434</v>
      </c>
      <c r="I17366" s="3">
        <v>0</v>
      </c>
      <c r="J17366" s="3">
        <v>0</v>
      </c>
      <c r="K17366" s="3">
        <v>0</v>
      </c>
      <c r="L17366" s="3">
        <v>0</v>
      </c>
      <c r="M17366" s="3">
        <v>0</v>
      </c>
      <c r="N17366" s="3">
        <v>0</v>
      </c>
      <c r="O17366" s="3">
        <v>0</v>
      </c>
      <c r="P17366" s="3" t="str">
        <f>B17366&amp;" | "&amp;C17366&amp;" | "&amp;D17366</f>
        <v>documentazione_amministrativa / registri | Stampa registro | Documento Principale</v>
      </c>
      <c r="Q17366" s="3" t="str">
        <f>VLOOKUP(P17366,'Classificazione UD'!A:B,2,FALSE)</f>
        <v>Amministrativo</v>
      </c>
    </row>
    <row r="17367" spans="1:17" ht="15" customHeight="1" x14ac:dyDescent="0.25">
      <c r="A17367" s="30">
        <v>2017</v>
      </c>
      <c r="B17367" s="3" t="s">
        <v>20</v>
      </c>
      <c r="C17367" s="3" t="s">
        <v>265</v>
      </c>
      <c r="D17367" s="3" t="s">
        <v>266</v>
      </c>
      <c r="E17367" s="3">
        <v>120</v>
      </c>
      <c r="F17367" s="3">
        <v>240</v>
      </c>
      <c r="G17367" s="3">
        <v>240</v>
      </c>
      <c r="H17367" s="3">
        <v>850517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3" t="str">
        <f>B17367&amp;" | "&amp;C17367&amp;" | "&amp;D17367</f>
        <v>documentazione_amministrativa / registri | Stampa registro | Documento Principale</v>
      </c>
      <c r="Q17367" s="3" t="str">
        <f>VLOOKUP(P17367,'Classificazione UD'!A:B,2,FALSE)</f>
        <v>Amministrativo</v>
      </c>
    </row>
    <row r="17368" spans="1:17" ht="15" customHeight="1" x14ac:dyDescent="0.25">
      <c r="A17368" s="30">
        <v>2017</v>
      </c>
      <c r="B17368" s="3" t="s">
        <v>17</v>
      </c>
      <c r="C17368" s="3" t="s">
        <v>27</v>
      </c>
      <c r="D17368" s="3" t="s">
        <v>264</v>
      </c>
      <c r="E17368" s="3">
        <v>21</v>
      </c>
      <c r="F17368" s="3">
        <v>88</v>
      </c>
      <c r="G17368" s="3">
        <v>88</v>
      </c>
      <c r="H17368" s="3">
        <v>3711931</v>
      </c>
      <c r="I17368" s="3">
        <v>0</v>
      </c>
      <c r="J17368" s="3">
        <v>0</v>
      </c>
      <c r="K17368" s="3">
        <v>0</v>
      </c>
      <c r="L17368" s="3">
        <v>0</v>
      </c>
      <c r="M17368" s="3">
        <v>0</v>
      </c>
      <c r="N17368" s="3">
        <v>0</v>
      </c>
      <c r="O17368" s="3">
        <v>0</v>
      </c>
      <c r="P17368" s="3" t="str">
        <f>B17368&amp;" | "&amp;C17368&amp;" | "&amp;D17368</f>
        <v>documentazione_amministrativa / documentazione_contabile | FATTURA PASSIVA | Fattura</v>
      </c>
      <c r="Q17368" s="3" t="str">
        <f>VLOOKUP(P17368,'Classificazione UD'!A:B,2,FALSE)</f>
        <v>Fiscale</v>
      </c>
    </row>
    <row r="17369" spans="1:17" ht="15" customHeight="1" x14ac:dyDescent="0.25">
      <c r="A17369" s="30">
        <v>2017</v>
      </c>
      <c r="B17369" s="3" t="s">
        <v>20</v>
      </c>
      <c r="C17369" s="3" t="s">
        <v>265</v>
      </c>
      <c r="D17369" s="3" t="s">
        <v>266</v>
      </c>
      <c r="E17369" s="3">
        <v>295</v>
      </c>
      <c r="F17369" s="3">
        <v>590</v>
      </c>
      <c r="G17369" s="3">
        <v>590</v>
      </c>
      <c r="H17369" s="3">
        <v>5268925</v>
      </c>
      <c r="I17369" s="3">
        <v>0</v>
      </c>
      <c r="J17369" s="3">
        <v>0</v>
      </c>
      <c r="K17369" s="3">
        <v>0</v>
      </c>
      <c r="L17369" s="3">
        <v>0</v>
      </c>
      <c r="M17369" s="3">
        <v>0</v>
      </c>
      <c r="N17369" s="3">
        <v>0</v>
      </c>
      <c r="O17369" s="3">
        <v>0</v>
      </c>
      <c r="P17369" s="3" t="str">
        <f>B17369&amp;" | "&amp;C17369&amp;" | "&amp;D17369</f>
        <v>documentazione_amministrativa / registri | Stampa registro | Documento Principale</v>
      </c>
      <c r="Q17369" s="3" t="str">
        <f>VLOOKUP(P17369,'Classificazione UD'!A:B,2,FALSE)</f>
        <v>Amministrativo</v>
      </c>
    </row>
    <row r="17370" spans="1:17" ht="15" customHeight="1" x14ac:dyDescent="0.25">
      <c r="A17370" s="30">
        <v>2017</v>
      </c>
      <c r="B17370" s="3" t="s">
        <v>20</v>
      </c>
      <c r="C17370" s="3" t="s">
        <v>265</v>
      </c>
      <c r="D17370" s="3" t="s">
        <v>266</v>
      </c>
      <c r="E17370" s="3">
        <v>23</v>
      </c>
      <c r="F17370" s="3">
        <v>46</v>
      </c>
      <c r="G17370" s="3">
        <v>46</v>
      </c>
      <c r="H17370" s="3">
        <v>127406</v>
      </c>
      <c r="I17370" s="3">
        <v>0</v>
      </c>
      <c r="J17370" s="3">
        <v>0</v>
      </c>
      <c r="K17370" s="3">
        <v>0</v>
      </c>
      <c r="L17370" s="3">
        <v>0</v>
      </c>
      <c r="M17370" s="3">
        <v>0</v>
      </c>
      <c r="N17370" s="3">
        <v>0</v>
      </c>
      <c r="O17370" s="3">
        <v>0</v>
      </c>
      <c r="P17370" s="3" t="str">
        <f>B17370&amp;" | "&amp;C17370&amp;" | "&amp;D17370</f>
        <v>documentazione_amministrativa / registri | Stampa registro | Documento Principale</v>
      </c>
      <c r="Q17370" s="3" t="str">
        <f>VLOOKUP(P17370,'Classificazione UD'!A:B,2,FALSE)</f>
        <v>Amministrativo</v>
      </c>
    </row>
    <row r="17371" spans="1:17" ht="15" customHeight="1" x14ac:dyDescent="0.25">
      <c r="A17371" s="30">
        <v>2017</v>
      </c>
      <c r="B17371" s="3" t="s">
        <v>20</v>
      </c>
      <c r="C17371" s="3" t="s">
        <v>265</v>
      </c>
      <c r="D17371" s="3" t="s">
        <v>266</v>
      </c>
      <c r="E17371" s="3">
        <v>128</v>
      </c>
      <c r="F17371" s="3">
        <v>256</v>
      </c>
      <c r="G17371" s="3">
        <v>256</v>
      </c>
      <c r="H17371" s="3">
        <v>904560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>
        <v>0</v>
      </c>
      <c r="O17371" s="3">
        <v>0</v>
      </c>
      <c r="P17371" s="3" t="str">
        <f>B17371&amp;" | "&amp;C17371&amp;" | "&amp;D17371</f>
        <v>documentazione_amministrativa / registri | Stampa registro | Documento Principale</v>
      </c>
      <c r="Q17371" s="3" t="str">
        <f>VLOOKUP(P17371,'Classificazione UD'!A:B,2,FALSE)</f>
        <v>Amministrativo</v>
      </c>
    </row>
    <row r="17372" spans="1:17" ht="15" customHeight="1" x14ac:dyDescent="0.25">
      <c r="A17372" s="30">
        <v>2017</v>
      </c>
      <c r="B17372" s="3" t="s">
        <v>17</v>
      </c>
      <c r="C17372" s="3" t="s">
        <v>27</v>
      </c>
      <c r="D17372" s="3" t="s">
        <v>264</v>
      </c>
      <c r="E17372" s="3">
        <v>7</v>
      </c>
      <c r="F17372" s="3">
        <v>29</v>
      </c>
      <c r="G17372" s="3">
        <v>29</v>
      </c>
      <c r="H17372" s="3">
        <v>426948</v>
      </c>
      <c r="I17372" s="3">
        <v>0</v>
      </c>
      <c r="J17372" s="3">
        <v>0</v>
      </c>
      <c r="K17372" s="3">
        <v>0</v>
      </c>
      <c r="L17372" s="3">
        <v>0</v>
      </c>
      <c r="M17372" s="3">
        <v>0</v>
      </c>
      <c r="N17372" s="3">
        <v>0</v>
      </c>
      <c r="O17372" s="3">
        <v>0</v>
      </c>
      <c r="P17372" s="3" t="str">
        <f>B17372&amp;" | "&amp;C17372&amp;" | "&amp;D17372</f>
        <v>documentazione_amministrativa / documentazione_contabile | FATTURA PASSIVA | Fattura</v>
      </c>
      <c r="Q17372" s="3" t="str">
        <f>VLOOKUP(P17372,'Classificazione UD'!A:B,2,FALSE)</f>
        <v>Fiscale</v>
      </c>
    </row>
    <row r="17373" spans="1:17" ht="15" customHeight="1" x14ac:dyDescent="0.25">
      <c r="A17373" s="30">
        <v>2017</v>
      </c>
      <c r="B17373" s="3" t="s">
        <v>20</v>
      </c>
      <c r="C17373" s="3" t="s">
        <v>265</v>
      </c>
      <c r="D17373" s="3" t="s">
        <v>266</v>
      </c>
      <c r="E17373" s="3">
        <v>248</v>
      </c>
      <c r="F17373" s="3">
        <v>496</v>
      </c>
      <c r="G17373" s="3">
        <v>496</v>
      </c>
      <c r="H17373" s="3">
        <v>6425685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3" t="str">
        <f>B17373&amp;" | "&amp;C17373&amp;" | "&amp;D17373</f>
        <v>documentazione_amministrativa / registri | Stampa registro | Documento Principale</v>
      </c>
      <c r="Q17373" s="3" t="str">
        <f>VLOOKUP(P17373,'Classificazione UD'!A:B,2,FALSE)</f>
        <v>Amministrativo</v>
      </c>
    </row>
    <row r="17374" spans="1:17" ht="15" customHeight="1" x14ac:dyDescent="0.25">
      <c r="A17374" s="30">
        <v>2017</v>
      </c>
      <c r="B17374" s="3" t="s">
        <v>20</v>
      </c>
      <c r="C17374" s="3" t="s">
        <v>265</v>
      </c>
      <c r="D17374" s="3" t="s">
        <v>266</v>
      </c>
      <c r="E17374" s="3">
        <v>35</v>
      </c>
      <c r="F17374" s="3">
        <v>70</v>
      </c>
      <c r="G17374" s="3">
        <v>70</v>
      </c>
      <c r="H17374" s="3">
        <v>185391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 t="str">
        <f>B17374&amp;" | "&amp;C17374&amp;" | "&amp;D17374</f>
        <v>documentazione_amministrativa / registri | Stampa registro | Documento Principale</v>
      </c>
      <c r="Q17374" s="3" t="str">
        <f>VLOOKUP(P17374,'Classificazione UD'!A:B,2,FALSE)</f>
        <v>Amministrativo</v>
      </c>
    </row>
    <row r="17375" spans="1:17" ht="15" customHeight="1" x14ac:dyDescent="0.25">
      <c r="A17375" s="30">
        <v>2017</v>
      </c>
      <c r="B17375" s="3" t="s">
        <v>20</v>
      </c>
      <c r="C17375" s="3" t="s">
        <v>265</v>
      </c>
      <c r="D17375" s="3" t="s">
        <v>266</v>
      </c>
      <c r="E17375" s="3">
        <v>96</v>
      </c>
      <c r="F17375" s="3">
        <v>192</v>
      </c>
      <c r="G17375" s="3">
        <v>192</v>
      </c>
      <c r="H17375" s="3">
        <v>586986</v>
      </c>
      <c r="I17375" s="3">
        <v>0</v>
      </c>
      <c r="J17375" s="3">
        <v>0</v>
      </c>
      <c r="K17375" s="3">
        <v>0</v>
      </c>
      <c r="L17375" s="3">
        <v>0</v>
      </c>
      <c r="M17375" s="3">
        <v>0</v>
      </c>
      <c r="N17375" s="3">
        <v>0</v>
      </c>
      <c r="O17375" s="3">
        <v>0</v>
      </c>
      <c r="P17375" s="3" t="str">
        <f>B17375&amp;" | "&amp;C17375&amp;" | "&amp;D17375</f>
        <v>documentazione_amministrativa / registri | Stampa registro | Documento Principale</v>
      </c>
      <c r="Q17375" s="3" t="str">
        <f>VLOOKUP(P17375,'Classificazione UD'!A:B,2,FALSE)</f>
        <v>Amministrativo</v>
      </c>
    </row>
    <row r="17376" spans="1:17" ht="15" customHeight="1" x14ac:dyDescent="0.25">
      <c r="A17376" s="30">
        <v>2017</v>
      </c>
      <c r="B17376" s="3" t="s">
        <v>17</v>
      </c>
      <c r="C17376" s="3" t="s">
        <v>27</v>
      </c>
      <c r="D17376" s="3" t="s">
        <v>264</v>
      </c>
      <c r="E17376" s="3">
        <v>13</v>
      </c>
      <c r="F17376" s="3">
        <v>60</v>
      </c>
      <c r="G17376" s="3">
        <v>60</v>
      </c>
      <c r="H17376" s="3">
        <v>3646911</v>
      </c>
      <c r="I17376" s="3">
        <v>0</v>
      </c>
      <c r="J17376" s="3">
        <v>0</v>
      </c>
      <c r="K17376" s="3">
        <v>0</v>
      </c>
      <c r="L17376" s="3">
        <v>0</v>
      </c>
      <c r="M17376" s="3">
        <v>0</v>
      </c>
      <c r="N17376" s="3">
        <v>0</v>
      </c>
      <c r="O17376" s="3">
        <v>0</v>
      </c>
      <c r="P17376" s="3" t="str">
        <f>B17376&amp;" | "&amp;C17376&amp;" | "&amp;D17376</f>
        <v>documentazione_amministrativa / documentazione_contabile | FATTURA PASSIVA | Fattura</v>
      </c>
      <c r="Q17376" s="3" t="str">
        <f>VLOOKUP(P17376,'Classificazione UD'!A:B,2,FALSE)</f>
        <v>Fiscale</v>
      </c>
    </row>
    <row r="17377" spans="1:17" ht="15" customHeight="1" x14ac:dyDescent="0.25">
      <c r="A17377" s="30">
        <v>2017</v>
      </c>
      <c r="B17377" s="3" t="s">
        <v>20</v>
      </c>
      <c r="C17377" s="3" t="s">
        <v>265</v>
      </c>
      <c r="D17377" s="3" t="s">
        <v>266</v>
      </c>
      <c r="E17377" s="3">
        <v>288</v>
      </c>
      <c r="F17377" s="3">
        <v>576</v>
      </c>
      <c r="G17377" s="3">
        <v>576</v>
      </c>
      <c r="H17377" s="3">
        <v>8192631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 t="str">
        <f>B17377&amp;" | "&amp;C17377&amp;" | "&amp;D17377</f>
        <v>documentazione_amministrativa / registri | Stampa registro | Documento Principale</v>
      </c>
      <c r="Q17377" s="3" t="str">
        <f>VLOOKUP(P17377,'Classificazione UD'!A:B,2,FALSE)</f>
        <v>Amministrativo</v>
      </c>
    </row>
    <row r="17378" spans="1:17" ht="15" customHeight="1" x14ac:dyDescent="0.25">
      <c r="A17378" s="30">
        <v>2017</v>
      </c>
      <c r="B17378" s="3" t="s">
        <v>20</v>
      </c>
      <c r="C17378" s="3" t="s">
        <v>265</v>
      </c>
      <c r="D17378" s="3" t="s">
        <v>266</v>
      </c>
      <c r="E17378" s="3">
        <v>40</v>
      </c>
      <c r="F17378" s="3">
        <v>80</v>
      </c>
      <c r="G17378" s="3">
        <v>80</v>
      </c>
      <c r="H17378" s="3">
        <v>196201</v>
      </c>
      <c r="I17378" s="3">
        <v>0</v>
      </c>
      <c r="J17378" s="3">
        <v>0</v>
      </c>
      <c r="K17378" s="3">
        <v>0</v>
      </c>
      <c r="L17378" s="3">
        <v>0</v>
      </c>
      <c r="M17378" s="3">
        <v>0</v>
      </c>
      <c r="N17378" s="3">
        <v>0</v>
      </c>
      <c r="O17378" s="3">
        <v>0</v>
      </c>
      <c r="P17378" s="3" t="str">
        <f>B17378&amp;" | "&amp;C17378&amp;" | "&amp;D17378</f>
        <v>documentazione_amministrativa / registri | Stampa registro | Documento Principale</v>
      </c>
      <c r="Q17378" s="3" t="str">
        <f>VLOOKUP(P17378,'Classificazione UD'!A:B,2,FALSE)</f>
        <v>Amministrativo</v>
      </c>
    </row>
    <row r="17379" spans="1:17" ht="15" customHeight="1" x14ac:dyDescent="0.25">
      <c r="A17379" s="30">
        <v>2017</v>
      </c>
      <c r="B17379" s="3" t="s">
        <v>20</v>
      </c>
      <c r="C17379" s="3" t="s">
        <v>265</v>
      </c>
      <c r="D17379" s="3" t="s">
        <v>266</v>
      </c>
      <c r="E17379" s="3">
        <v>164</v>
      </c>
      <c r="F17379" s="3">
        <v>328</v>
      </c>
      <c r="G17379" s="3">
        <v>328</v>
      </c>
      <c r="H17379" s="3">
        <v>1366330</v>
      </c>
      <c r="I17379" s="3">
        <v>0</v>
      </c>
      <c r="J17379" s="3">
        <v>0</v>
      </c>
      <c r="K17379" s="3">
        <v>0</v>
      </c>
      <c r="L17379" s="3">
        <v>0</v>
      </c>
      <c r="M17379" s="3">
        <v>0</v>
      </c>
      <c r="N17379" s="3">
        <v>0</v>
      </c>
      <c r="O17379" s="3">
        <v>0</v>
      </c>
      <c r="P17379" s="3" t="str">
        <f>B17379&amp;" | "&amp;C17379&amp;" | "&amp;D17379</f>
        <v>documentazione_amministrativa / registri | Stampa registro | Documento Principale</v>
      </c>
      <c r="Q17379" s="3" t="str">
        <f>VLOOKUP(P17379,'Classificazione UD'!A:B,2,FALSE)</f>
        <v>Amministrativo</v>
      </c>
    </row>
    <row r="17380" spans="1:17" ht="15" customHeight="1" x14ac:dyDescent="0.25">
      <c r="A17380" s="30">
        <v>2017</v>
      </c>
      <c r="B17380" s="3" t="s">
        <v>17</v>
      </c>
      <c r="C17380" s="3" t="s">
        <v>27</v>
      </c>
      <c r="D17380" s="3" t="s">
        <v>264</v>
      </c>
      <c r="E17380" s="3">
        <v>21</v>
      </c>
      <c r="F17380" s="3">
        <v>90</v>
      </c>
      <c r="G17380" s="3">
        <v>90</v>
      </c>
      <c r="H17380" s="3">
        <v>2926305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 t="str">
        <f>B17380&amp;" | "&amp;C17380&amp;" | "&amp;D17380</f>
        <v>documentazione_amministrativa / documentazione_contabile | FATTURA PASSIVA | Fattura</v>
      </c>
      <c r="Q17380" s="3" t="str">
        <f>VLOOKUP(P17380,'Classificazione UD'!A:B,2,FALSE)</f>
        <v>Fiscale</v>
      </c>
    </row>
    <row r="17381" spans="1:17" ht="15" customHeight="1" x14ac:dyDescent="0.25">
      <c r="A17381" s="30">
        <v>2017</v>
      </c>
      <c r="B17381" s="3" t="s">
        <v>20</v>
      </c>
      <c r="C17381" s="3" t="s">
        <v>265</v>
      </c>
      <c r="D17381" s="3" t="s">
        <v>266</v>
      </c>
      <c r="E17381" s="3">
        <v>297</v>
      </c>
      <c r="F17381" s="3">
        <v>594</v>
      </c>
      <c r="G17381" s="3">
        <v>594</v>
      </c>
      <c r="H17381" s="3">
        <v>6646239</v>
      </c>
      <c r="I17381" s="3">
        <v>0</v>
      </c>
      <c r="J17381" s="3">
        <v>0</v>
      </c>
      <c r="K17381" s="3">
        <v>0</v>
      </c>
      <c r="L17381" s="3">
        <v>0</v>
      </c>
      <c r="M17381" s="3">
        <v>0</v>
      </c>
      <c r="N17381" s="3">
        <v>0</v>
      </c>
      <c r="O17381" s="3">
        <v>0</v>
      </c>
      <c r="P17381" s="3" t="str">
        <f>B17381&amp;" | "&amp;C17381&amp;" | "&amp;D17381</f>
        <v>documentazione_amministrativa / registri | Stampa registro | Documento Principale</v>
      </c>
      <c r="Q17381" s="3" t="str">
        <f>VLOOKUP(P17381,'Classificazione UD'!A:B,2,FALSE)</f>
        <v>Amministrativo</v>
      </c>
    </row>
    <row r="17382" spans="1:17" ht="15" customHeight="1" x14ac:dyDescent="0.25">
      <c r="A17382" s="30">
        <v>2017</v>
      </c>
      <c r="B17382" s="3" t="s">
        <v>20</v>
      </c>
      <c r="C17382" s="3" t="s">
        <v>265</v>
      </c>
      <c r="D17382" s="3" t="s">
        <v>266</v>
      </c>
      <c r="E17382" s="3">
        <v>61</v>
      </c>
      <c r="F17382" s="3">
        <v>122</v>
      </c>
      <c r="G17382" s="3">
        <v>122</v>
      </c>
      <c r="H17382" s="3">
        <v>332393</v>
      </c>
      <c r="I17382" s="3">
        <v>0</v>
      </c>
      <c r="J17382" s="3">
        <v>0</v>
      </c>
      <c r="K17382" s="3">
        <v>0</v>
      </c>
      <c r="L17382" s="3">
        <v>0</v>
      </c>
      <c r="M17382" s="3">
        <v>0</v>
      </c>
      <c r="N17382" s="3">
        <v>0</v>
      </c>
      <c r="O17382" s="3">
        <v>0</v>
      </c>
      <c r="P17382" s="3" t="str">
        <f>B17382&amp;" | "&amp;C17382&amp;" | "&amp;D17382</f>
        <v>documentazione_amministrativa / registri | Stampa registro | Documento Principale</v>
      </c>
      <c r="Q17382" s="3" t="str">
        <f>VLOOKUP(P17382,'Classificazione UD'!A:B,2,FALSE)</f>
        <v>Amministrativo</v>
      </c>
    </row>
    <row r="17383" spans="1:17" ht="15" customHeight="1" x14ac:dyDescent="0.25">
      <c r="A17383" s="30">
        <v>2017</v>
      </c>
      <c r="B17383" s="3" t="s">
        <v>20</v>
      </c>
      <c r="C17383" s="3" t="s">
        <v>265</v>
      </c>
      <c r="D17383" s="3" t="s">
        <v>266</v>
      </c>
      <c r="E17383" s="3">
        <v>195</v>
      </c>
      <c r="F17383" s="3">
        <v>390</v>
      </c>
      <c r="G17383" s="3">
        <v>390</v>
      </c>
      <c r="H17383" s="3">
        <v>1679685</v>
      </c>
      <c r="I17383" s="3">
        <v>0</v>
      </c>
      <c r="J17383" s="3">
        <v>0</v>
      </c>
      <c r="K17383" s="3">
        <v>0</v>
      </c>
      <c r="L17383" s="3">
        <v>0</v>
      </c>
      <c r="M17383" s="3">
        <v>0</v>
      </c>
      <c r="N17383" s="3">
        <v>0</v>
      </c>
      <c r="O17383" s="3">
        <v>0</v>
      </c>
      <c r="P17383" s="3" t="str">
        <f>B17383&amp;" | "&amp;C17383&amp;" | "&amp;D17383</f>
        <v>documentazione_amministrativa / registri | Stampa registro | Documento Principale</v>
      </c>
      <c r="Q17383" s="3" t="str">
        <f>VLOOKUP(P17383,'Classificazione UD'!A:B,2,FALSE)</f>
        <v>Amministrativo</v>
      </c>
    </row>
    <row r="17384" spans="1:17" ht="15" customHeight="1" x14ac:dyDescent="0.25">
      <c r="A17384" s="30">
        <v>2017</v>
      </c>
      <c r="B17384" s="3" t="s">
        <v>17</v>
      </c>
      <c r="C17384" s="3" t="s">
        <v>27</v>
      </c>
      <c r="D17384" s="3" t="s">
        <v>264</v>
      </c>
      <c r="E17384" s="3">
        <v>16</v>
      </c>
      <c r="F17384" s="3">
        <v>69</v>
      </c>
      <c r="G17384" s="3">
        <v>69</v>
      </c>
      <c r="H17384" s="3">
        <v>2593490</v>
      </c>
      <c r="I17384" s="3">
        <v>0</v>
      </c>
      <c r="J17384" s="3">
        <v>0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3" t="str">
        <f>B17384&amp;" | "&amp;C17384&amp;" | "&amp;D17384</f>
        <v>documentazione_amministrativa / documentazione_contabile | FATTURA PASSIVA | Fattura</v>
      </c>
      <c r="Q17384" s="3" t="str">
        <f>VLOOKUP(P17384,'Classificazione UD'!A:B,2,FALSE)</f>
        <v>Fiscale</v>
      </c>
    </row>
    <row r="17385" spans="1:17" ht="15" customHeight="1" x14ac:dyDescent="0.25">
      <c r="A17385" s="30">
        <v>2017</v>
      </c>
      <c r="B17385" s="3" t="s">
        <v>20</v>
      </c>
      <c r="C17385" s="3" t="s">
        <v>265</v>
      </c>
      <c r="D17385" s="3" t="s">
        <v>266</v>
      </c>
      <c r="E17385" s="3">
        <v>293</v>
      </c>
      <c r="F17385" s="3">
        <v>586</v>
      </c>
      <c r="G17385" s="3">
        <v>586</v>
      </c>
      <c r="H17385" s="3">
        <v>7154623</v>
      </c>
      <c r="I17385" s="3">
        <v>0</v>
      </c>
      <c r="J17385" s="3">
        <v>0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 t="str">
        <f>B17385&amp;" | "&amp;C17385&amp;" | "&amp;D17385</f>
        <v>documentazione_amministrativa / registri | Stampa registro | Documento Principale</v>
      </c>
      <c r="Q17385" s="3" t="str">
        <f>VLOOKUP(P17385,'Classificazione UD'!A:B,2,FALSE)</f>
        <v>Amministrativo</v>
      </c>
    </row>
    <row r="17386" spans="1:17" ht="15" customHeight="1" x14ac:dyDescent="0.25">
      <c r="A17386" s="30">
        <v>2017</v>
      </c>
      <c r="B17386" s="3" t="s">
        <v>20</v>
      </c>
      <c r="C17386" s="3" t="s">
        <v>265</v>
      </c>
      <c r="D17386" s="3" t="s">
        <v>266</v>
      </c>
      <c r="E17386" s="3">
        <v>13</v>
      </c>
      <c r="F17386" s="3">
        <v>26</v>
      </c>
      <c r="G17386" s="3">
        <v>26</v>
      </c>
      <c r="H17386" s="3">
        <v>77953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>
        <v>0</v>
      </c>
      <c r="O17386" s="3">
        <v>0</v>
      </c>
      <c r="P17386" s="3" t="str">
        <f>B17386&amp;" | "&amp;C17386&amp;" | "&amp;D17386</f>
        <v>documentazione_amministrativa / registri | Stampa registro | Documento Principale</v>
      </c>
      <c r="Q17386" s="3" t="str">
        <f>VLOOKUP(P17386,'Classificazione UD'!A:B,2,FALSE)</f>
        <v>Amministrativo</v>
      </c>
    </row>
    <row r="17387" spans="1:17" ht="15" customHeight="1" x14ac:dyDescent="0.25">
      <c r="A17387" s="30">
        <v>2017</v>
      </c>
      <c r="B17387" s="3" t="s">
        <v>20</v>
      </c>
      <c r="C17387" s="3" t="s">
        <v>265</v>
      </c>
      <c r="D17387" s="3" t="s">
        <v>266</v>
      </c>
      <c r="E17387" s="3">
        <v>126</v>
      </c>
      <c r="F17387" s="3">
        <v>252</v>
      </c>
      <c r="G17387" s="3">
        <v>252</v>
      </c>
      <c r="H17387" s="3">
        <v>906604</v>
      </c>
      <c r="I17387" s="3">
        <v>0</v>
      </c>
      <c r="J17387" s="3">
        <v>0</v>
      </c>
      <c r="K17387" s="3">
        <v>0</v>
      </c>
      <c r="L17387" s="3">
        <v>0</v>
      </c>
      <c r="M17387" s="3">
        <v>0</v>
      </c>
      <c r="N17387" s="3">
        <v>0</v>
      </c>
      <c r="O17387" s="3">
        <v>0</v>
      </c>
      <c r="P17387" s="3" t="str">
        <f>B17387&amp;" | "&amp;C17387&amp;" | "&amp;D17387</f>
        <v>documentazione_amministrativa / registri | Stampa registro | Documento Principale</v>
      </c>
      <c r="Q17387" s="3" t="str">
        <f>VLOOKUP(P17387,'Classificazione UD'!A:B,2,FALSE)</f>
        <v>Amministrativo</v>
      </c>
    </row>
    <row r="17388" spans="1:17" ht="15" customHeight="1" x14ac:dyDescent="0.25">
      <c r="A17388" s="30">
        <v>2017</v>
      </c>
      <c r="B17388" s="3" t="s">
        <v>17</v>
      </c>
      <c r="C17388" s="3" t="s">
        <v>27</v>
      </c>
      <c r="D17388" s="3" t="s">
        <v>264</v>
      </c>
      <c r="E17388" s="3">
        <v>18</v>
      </c>
      <c r="F17388" s="3">
        <v>76</v>
      </c>
      <c r="G17388" s="3">
        <v>76</v>
      </c>
      <c r="H17388" s="3">
        <v>2216549</v>
      </c>
      <c r="I17388" s="3">
        <v>0</v>
      </c>
      <c r="J17388" s="3">
        <v>0</v>
      </c>
      <c r="K17388" s="3">
        <v>0</v>
      </c>
      <c r="L17388" s="3">
        <v>0</v>
      </c>
      <c r="M17388" s="3">
        <v>0</v>
      </c>
      <c r="N17388" s="3">
        <v>0</v>
      </c>
      <c r="O17388" s="3">
        <v>0</v>
      </c>
      <c r="P17388" s="3" t="str">
        <f>B17388&amp;" | "&amp;C17388&amp;" | "&amp;D17388</f>
        <v>documentazione_amministrativa / documentazione_contabile | FATTURA PASSIVA | Fattura</v>
      </c>
      <c r="Q17388" s="3" t="str">
        <f>VLOOKUP(P17388,'Classificazione UD'!A:B,2,FALSE)</f>
        <v>Fiscale</v>
      </c>
    </row>
    <row r="17389" spans="1:17" ht="15" customHeight="1" x14ac:dyDescent="0.25">
      <c r="A17389" s="30">
        <v>2017</v>
      </c>
      <c r="B17389" s="3" t="s">
        <v>20</v>
      </c>
      <c r="C17389" s="3" t="s">
        <v>265</v>
      </c>
      <c r="D17389" s="3" t="s">
        <v>266</v>
      </c>
      <c r="E17389" s="3">
        <v>298</v>
      </c>
      <c r="F17389" s="3">
        <v>596</v>
      </c>
      <c r="G17389" s="3">
        <v>596</v>
      </c>
      <c r="H17389" s="3">
        <v>7218520</v>
      </c>
      <c r="I17389" s="3">
        <v>0</v>
      </c>
      <c r="J17389" s="3">
        <v>0</v>
      </c>
      <c r="K17389" s="3">
        <v>0</v>
      </c>
      <c r="L17389" s="3">
        <v>0</v>
      </c>
      <c r="M17389" s="3">
        <v>0</v>
      </c>
      <c r="N17389" s="3">
        <v>0</v>
      </c>
      <c r="O17389" s="3">
        <v>0</v>
      </c>
      <c r="P17389" s="3" t="str">
        <f>B17389&amp;" | "&amp;C17389&amp;" | "&amp;D17389</f>
        <v>documentazione_amministrativa / registri | Stampa registro | Documento Principale</v>
      </c>
      <c r="Q17389" s="3" t="str">
        <f>VLOOKUP(P17389,'Classificazione UD'!A:B,2,FALSE)</f>
        <v>Amministrativo</v>
      </c>
    </row>
    <row r="17390" spans="1:17" ht="15" customHeight="1" x14ac:dyDescent="0.25">
      <c r="A17390" s="30">
        <v>2017</v>
      </c>
      <c r="B17390" s="3" t="s">
        <v>20</v>
      </c>
      <c r="C17390" s="3" t="s">
        <v>265</v>
      </c>
      <c r="D17390" s="3" t="s">
        <v>266</v>
      </c>
      <c r="E17390" s="3">
        <v>70</v>
      </c>
      <c r="F17390" s="3">
        <v>140</v>
      </c>
      <c r="G17390" s="3">
        <v>140</v>
      </c>
      <c r="H17390" s="3">
        <v>394747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>
        <v>0</v>
      </c>
      <c r="O17390" s="3">
        <v>0</v>
      </c>
      <c r="P17390" s="3" t="str">
        <f>B17390&amp;" | "&amp;C17390&amp;" | "&amp;D17390</f>
        <v>documentazione_amministrativa / registri | Stampa registro | Documento Principale</v>
      </c>
      <c r="Q17390" s="3" t="str">
        <f>VLOOKUP(P17390,'Classificazione UD'!A:B,2,FALSE)</f>
        <v>Amministrativo</v>
      </c>
    </row>
    <row r="17391" spans="1:17" ht="15" customHeight="1" x14ac:dyDescent="0.25">
      <c r="A17391" s="30">
        <v>2017</v>
      </c>
      <c r="B17391" s="3" t="s">
        <v>20</v>
      </c>
      <c r="C17391" s="3" t="s">
        <v>265</v>
      </c>
      <c r="D17391" s="3" t="s">
        <v>266</v>
      </c>
      <c r="E17391" s="3">
        <v>170</v>
      </c>
      <c r="F17391" s="3">
        <v>340</v>
      </c>
      <c r="G17391" s="3">
        <v>340</v>
      </c>
      <c r="H17391" s="3">
        <v>1278346</v>
      </c>
      <c r="I17391" s="3">
        <v>0</v>
      </c>
      <c r="J17391" s="3">
        <v>0</v>
      </c>
      <c r="K17391" s="3">
        <v>0</v>
      </c>
      <c r="L17391" s="3">
        <v>0</v>
      </c>
      <c r="M17391" s="3">
        <v>0</v>
      </c>
      <c r="N17391" s="3">
        <v>0</v>
      </c>
      <c r="O17391" s="3">
        <v>0</v>
      </c>
      <c r="P17391" s="3" t="str">
        <f>B17391&amp;" | "&amp;C17391&amp;" | "&amp;D17391</f>
        <v>documentazione_amministrativa / registri | Stampa registro | Documento Principale</v>
      </c>
      <c r="Q17391" s="3" t="str">
        <f>VLOOKUP(P17391,'Classificazione UD'!A:B,2,FALSE)</f>
        <v>Amministrativo</v>
      </c>
    </row>
    <row r="17392" spans="1:17" ht="15" customHeight="1" x14ac:dyDescent="0.25">
      <c r="A17392" s="30">
        <v>2017</v>
      </c>
      <c r="B17392" s="3" t="s">
        <v>17</v>
      </c>
      <c r="C17392" s="3" t="s">
        <v>27</v>
      </c>
      <c r="D17392" s="3" t="s">
        <v>264</v>
      </c>
      <c r="E17392" s="3">
        <v>25</v>
      </c>
      <c r="F17392" s="3">
        <v>111</v>
      </c>
      <c r="G17392" s="3">
        <v>111</v>
      </c>
      <c r="H17392" s="3">
        <v>6530613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 t="str">
        <f>B17392&amp;" | "&amp;C17392&amp;" | "&amp;D17392</f>
        <v>documentazione_amministrativa / documentazione_contabile | FATTURA PASSIVA | Fattura</v>
      </c>
      <c r="Q17392" s="3" t="str">
        <f>VLOOKUP(P17392,'Classificazione UD'!A:B,2,FALSE)</f>
        <v>Fiscale</v>
      </c>
    </row>
    <row r="17393" spans="1:17" ht="15" customHeight="1" x14ac:dyDescent="0.25">
      <c r="A17393" s="30">
        <v>2017</v>
      </c>
      <c r="B17393" s="3" t="s">
        <v>20</v>
      </c>
      <c r="C17393" s="3" t="s">
        <v>265</v>
      </c>
      <c r="D17393" s="3" t="s">
        <v>266</v>
      </c>
      <c r="E17393" s="3">
        <v>284</v>
      </c>
      <c r="F17393" s="3">
        <v>568</v>
      </c>
      <c r="G17393" s="3">
        <v>568</v>
      </c>
      <c r="H17393" s="3">
        <v>5950911</v>
      </c>
      <c r="I17393" s="3">
        <v>0</v>
      </c>
      <c r="J17393" s="3">
        <v>0</v>
      </c>
      <c r="K17393" s="3">
        <v>0</v>
      </c>
      <c r="L17393" s="3">
        <v>0</v>
      </c>
      <c r="M17393" s="3">
        <v>0</v>
      </c>
      <c r="N17393" s="3">
        <v>0</v>
      </c>
      <c r="O17393" s="3">
        <v>0</v>
      </c>
      <c r="P17393" s="3" t="str">
        <f>B17393&amp;" | "&amp;C17393&amp;" | "&amp;D17393</f>
        <v>documentazione_amministrativa / registri | Stampa registro | Documento Principale</v>
      </c>
      <c r="Q17393" s="3" t="str">
        <f>VLOOKUP(P17393,'Classificazione UD'!A:B,2,FALSE)</f>
        <v>Amministrativo</v>
      </c>
    </row>
    <row r="17394" spans="1:17" ht="15" customHeight="1" x14ac:dyDescent="0.25">
      <c r="A17394" s="30">
        <v>2017</v>
      </c>
      <c r="B17394" s="3" t="s">
        <v>20</v>
      </c>
      <c r="C17394" s="3" t="s">
        <v>265</v>
      </c>
      <c r="D17394" s="3" t="s">
        <v>266</v>
      </c>
      <c r="E17394" s="3">
        <v>43</v>
      </c>
      <c r="F17394" s="3">
        <v>86</v>
      </c>
      <c r="G17394" s="3">
        <v>86</v>
      </c>
      <c r="H17394" s="3">
        <v>203122</v>
      </c>
      <c r="I17394" s="3">
        <v>0</v>
      </c>
      <c r="J17394" s="3">
        <v>0</v>
      </c>
      <c r="K17394" s="3">
        <v>0</v>
      </c>
      <c r="L17394" s="3">
        <v>0</v>
      </c>
      <c r="M17394" s="3">
        <v>0</v>
      </c>
      <c r="N17394" s="3">
        <v>0</v>
      </c>
      <c r="O17394" s="3">
        <v>0</v>
      </c>
      <c r="P17394" s="3" t="str">
        <f>B17394&amp;" | "&amp;C17394&amp;" | "&amp;D17394</f>
        <v>documentazione_amministrativa / registri | Stampa registro | Documento Principale</v>
      </c>
      <c r="Q17394" s="3" t="str">
        <f>VLOOKUP(P17394,'Classificazione UD'!A:B,2,FALSE)</f>
        <v>Amministrativo</v>
      </c>
    </row>
    <row r="17395" spans="1:17" ht="15" customHeight="1" x14ac:dyDescent="0.25">
      <c r="A17395" s="30">
        <v>2017</v>
      </c>
      <c r="B17395" s="3" t="s">
        <v>20</v>
      </c>
      <c r="C17395" s="3" t="s">
        <v>265</v>
      </c>
      <c r="D17395" s="3" t="s">
        <v>266</v>
      </c>
      <c r="E17395" s="3">
        <v>142</v>
      </c>
      <c r="F17395" s="3">
        <v>284</v>
      </c>
      <c r="G17395" s="3">
        <v>284</v>
      </c>
      <c r="H17395" s="3">
        <v>1017948</v>
      </c>
      <c r="I17395" s="3">
        <v>0</v>
      </c>
      <c r="J17395" s="3">
        <v>0</v>
      </c>
      <c r="K17395" s="3">
        <v>0</v>
      </c>
      <c r="L17395" s="3">
        <v>0</v>
      </c>
      <c r="M17395" s="3">
        <v>0</v>
      </c>
      <c r="N17395" s="3">
        <v>0</v>
      </c>
      <c r="O17395" s="3">
        <v>0</v>
      </c>
      <c r="P17395" s="3" t="str">
        <f>B17395&amp;" | "&amp;C17395&amp;" | "&amp;D17395</f>
        <v>documentazione_amministrativa / registri | Stampa registro | Documento Principale</v>
      </c>
      <c r="Q17395" s="3" t="str">
        <f>VLOOKUP(P17395,'Classificazione UD'!A:B,2,FALSE)</f>
        <v>Amministrativo</v>
      </c>
    </row>
    <row r="17396" spans="1:17" ht="15" customHeight="1" x14ac:dyDescent="0.25">
      <c r="A17396" s="30">
        <v>2017</v>
      </c>
      <c r="B17396" s="3" t="s">
        <v>17</v>
      </c>
      <c r="C17396" s="3" t="s">
        <v>27</v>
      </c>
      <c r="D17396" s="3" t="s">
        <v>264</v>
      </c>
      <c r="E17396" s="3">
        <v>35</v>
      </c>
      <c r="F17396" s="3">
        <v>155</v>
      </c>
      <c r="G17396" s="3">
        <v>155</v>
      </c>
      <c r="H17396" s="3">
        <v>10233249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 t="str">
        <f>B17396&amp;" | "&amp;C17396&amp;" | "&amp;D17396</f>
        <v>documentazione_amministrativa / documentazione_contabile | FATTURA PASSIVA | Fattura</v>
      </c>
      <c r="Q17396" s="3" t="str">
        <f>VLOOKUP(P17396,'Classificazione UD'!A:B,2,FALSE)</f>
        <v>Fiscale</v>
      </c>
    </row>
    <row r="17397" spans="1:17" ht="15" customHeight="1" x14ac:dyDescent="0.25">
      <c r="A17397" s="30">
        <v>2017</v>
      </c>
      <c r="B17397" s="3" t="s">
        <v>20</v>
      </c>
      <c r="C17397" s="3" t="s">
        <v>265</v>
      </c>
      <c r="D17397" s="3" t="s">
        <v>266</v>
      </c>
      <c r="E17397" s="3">
        <v>284</v>
      </c>
      <c r="F17397" s="3">
        <v>568</v>
      </c>
      <c r="G17397" s="3">
        <v>568</v>
      </c>
      <c r="H17397" s="3">
        <v>12023593</v>
      </c>
      <c r="I17397" s="3">
        <v>0</v>
      </c>
      <c r="J17397" s="3">
        <v>0</v>
      </c>
      <c r="K17397" s="3">
        <v>0</v>
      </c>
      <c r="L17397" s="3">
        <v>0</v>
      </c>
      <c r="M17397" s="3">
        <v>0</v>
      </c>
      <c r="N17397" s="3">
        <v>0</v>
      </c>
      <c r="O17397" s="3">
        <v>0</v>
      </c>
      <c r="P17397" s="3" t="str">
        <f>B17397&amp;" | "&amp;C17397&amp;" | "&amp;D17397</f>
        <v>documentazione_amministrativa / registri | Stampa registro | Documento Principale</v>
      </c>
      <c r="Q17397" s="3" t="str">
        <f>VLOOKUP(P17397,'Classificazione UD'!A:B,2,FALSE)</f>
        <v>Amministrativo</v>
      </c>
    </row>
    <row r="17398" spans="1:17" ht="15" customHeight="1" x14ac:dyDescent="0.25">
      <c r="A17398" s="30">
        <v>2017</v>
      </c>
      <c r="B17398" s="3" t="s">
        <v>20</v>
      </c>
      <c r="C17398" s="3" t="s">
        <v>265</v>
      </c>
      <c r="D17398" s="3" t="s">
        <v>266</v>
      </c>
      <c r="E17398" s="3">
        <v>48</v>
      </c>
      <c r="F17398" s="3">
        <v>96</v>
      </c>
      <c r="G17398" s="3">
        <v>96</v>
      </c>
      <c r="H17398" s="3">
        <v>253417</v>
      </c>
      <c r="I17398" s="3">
        <v>0</v>
      </c>
      <c r="J17398" s="3">
        <v>0</v>
      </c>
      <c r="K17398" s="3">
        <v>0</v>
      </c>
      <c r="L17398" s="3">
        <v>0</v>
      </c>
      <c r="M17398" s="3">
        <v>0</v>
      </c>
      <c r="N17398" s="3">
        <v>0</v>
      </c>
      <c r="O17398" s="3">
        <v>0</v>
      </c>
      <c r="P17398" s="3" t="str">
        <f>B17398&amp;" | "&amp;C17398&amp;" | "&amp;D17398</f>
        <v>documentazione_amministrativa / registri | Stampa registro | Documento Principale</v>
      </c>
      <c r="Q17398" s="3" t="str">
        <f>VLOOKUP(P17398,'Classificazione UD'!A:B,2,FALSE)</f>
        <v>Amministrativo</v>
      </c>
    </row>
    <row r="17399" spans="1:17" ht="15" customHeight="1" x14ac:dyDescent="0.25">
      <c r="A17399" s="30">
        <v>2017</v>
      </c>
      <c r="B17399" s="3" t="s">
        <v>20</v>
      </c>
      <c r="C17399" s="3" t="s">
        <v>265</v>
      </c>
      <c r="D17399" s="3" t="s">
        <v>266</v>
      </c>
      <c r="E17399" s="3">
        <v>163</v>
      </c>
      <c r="F17399" s="3">
        <v>326</v>
      </c>
      <c r="G17399" s="3">
        <v>326</v>
      </c>
      <c r="H17399" s="3">
        <v>1307201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>
        <v>0</v>
      </c>
      <c r="O17399" s="3">
        <v>0</v>
      </c>
      <c r="P17399" s="3" t="str">
        <f>B17399&amp;" | "&amp;C17399&amp;" | "&amp;D17399</f>
        <v>documentazione_amministrativa / registri | Stampa registro | Documento Principale</v>
      </c>
      <c r="Q17399" s="3" t="str">
        <f>VLOOKUP(P17399,'Classificazione UD'!A:B,2,FALSE)</f>
        <v>Amministrativo</v>
      </c>
    </row>
    <row r="17400" spans="1:17" ht="15" customHeight="1" x14ac:dyDescent="0.25">
      <c r="A17400" s="30">
        <v>2017</v>
      </c>
      <c r="B17400" s="3" t="s">
        <v>17</v>
      </c>
      <c r="C17400" s="3" t="s">
        <v>27</v>
      </c>
      <c r="D17400" s="3" t="s">
        <v>264</v>
      </c>
      <c r="E17400" s="3">
        <v>20</v>
      </c>
      <c r="F17400" s="3">
        <v>87</v>
      </c>
      <c r="G17400" s="3">
        <v>87</v>
      </c>
      <c r="H17400" s="3">
        <v>2931235</v>
      </c>
      <c r="I17400" s="3">
        <v>0</v>
      </c>
      <c r="J17400" s="3">
        <v>0</v>
      </c>
      <c r="K17400" s="3">
        <v>0</v>
      </c>
      <c r="L17400" s="3">
        <v>0</v>
      </c>
      <c r="M17400" s="3">
        <v>0</v>
      </c>
      <c r="N17400" s="3">
        <v>0</v>
      </c>
      <c r="O17400" s="3">
        <v>0</v>
      </c>
      <c r="P17400" s="3" t="str">
        <f>B17400&amp;" | "&amp;C17400&amp;" | "&amp;D17400</f>
        <v>documentazione_amministrativa / documentazione_contabile | FATTURA PASSIVA | Fattura</v>
      </c>
      <c r="Q17400" s="3" t="str">
        <f>VLOOKUP(P17400,'Classificazione UD'!A:B,2,FALSE)</f>
        <v>Fiscale</v>
      </c>
    </row>
    <row r="17401" spans="1:17" ht="15" customHeight="1" x14ac:dyDescent="0.25">
      <c r="A17401" s="30">
        <v>2017</v>
      </c>
      <c r="B17401" s="3" t="s">
        <v>20</v>
      </c>
      <c r="C17401" s="3" t="s">
        <v>265</v>
      </c>
      <c r="D17401" s="3" t="s">
        <v>266</v>
      </c>
      <c r="E17401" s="3">
        <v>247</v>
      </c>
      <c r="F17401" s="3">
        <v>494</v>
      </c>
      <c r="G17401" s="3">
        <v>494</v>
      </c>
      <c r="H17401" s="3">
        <v>4507426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0</v>
      </c>
      <c r="O17401" s="3">
        <v>0</v>
      </c>
      <c r="P17401" s="3" t="str">
        <f>B17401&amp;" | "&amp;C17401&amp;" | "&amp;D17401</f>
        <v>documentazione_amministrativa / registri | Stampa registro | Documento Principale</v>
      </c>
      <c r="Q17401" s="3" t="str">
        <f>VLOOKUP(P17401,'Classificazione UD'!A:B,2,FALSE)</f>
        <v>Amministrativo</v>
      </c>
    </row>
    <row r="17402" spans="1:17" ht="15" customHeight="1" x14ac:dyDescent="0.25">
      <c r="A17402" s="30">
        <v>2017</v>
      </c>
      <c r="B17402" s="3" t="s">
        <v>20</v>
      </c>
      <c r="C17402" s="3" t="s">
        <v>265</v>
      </c>
      <c r="D17402" s="3" t="s">
        <v>266</v>
      </c>
      <c r="E17402" s="3">
        <v>36</v>
      </c>
      <c r="F17402" s="3">
        <v>72</v>
      </c>
      <c r="G17402" s="3">
        <v>72</v>
      </c>
      <c r="H17402" s="3">
        <v>176878</v>
      </c>
      <c r="I17402" s="3">
        <v>0</v>
      </c>
      <c r="J17402" s="3">
        <v>0</v>
      </c>
      <c r="K17402" s="3">
        <v>0</v>
      </c>
      <c r="L17402" s="3">
        <v>0</v>
      </c>
      <c r="M17402" s="3">
        <v>0</v>
      </c>
      <c r="N17402" s="3">
        <v>0</v>
      </c>
      <c r="O17402" s="3">
        <v>0</v>
      </c>
      <c r="P17402" s="3" t="str">
        <f>B17402&amp;" | "&amp;C17402&amp;" | "&amp;D17402</f>
        <v>documentazione_amministrativa / registri | Stampa registro | Documento Principale</v>
      </c>
      <c r="Q17402" s="3" t="str">
        <f>VLOOKUP(P17402,'Classificazione UD'!A:B,2,FALSE)</f>
        <v>Amministrativo</v>
      </c>
    </row>
    <row r="17403" spans="1:17" ht="15" customHeight="1" x14ac:dyDescent="0.25">
      <c r="A17403" s="30">
        <v>2017</v>
      </c>
      <c r="B17403" s="3" t="s">
        <v>20</v>
      </c>
      <c r="C17403" s="3" t="s">
        <v>265</v>
      </c>
      <c r="D17403" s="3" t="s">
        <v>266</v>
      </c>
      <c r="E17403" s="3">
        <v>172</v>
      </c>
      <c r="F17403" s="3">
        <v>344</v>
      </c>
      <c r="G17403" s="3">
        <v>344</v>
      </c>
      <c r="H17403" s="3">
        <v>1531870</v>
      </c>
      <c r="I17403" s="3">
        <v>0</v>
      </c>
      <c r="J17403" s="3">
        <v>0</v>
      </c>
      <c r="K17403" s="3">
        <v>0</v>
      </c>
      <c r="L17403" s="3">
        <v>0</v>
      </c>
      <c r="M17403" s="3">
        <v>0</v>
      </c>
      <c r="N17403" s="3">
        <v>0</v>
      </c>
      <c r="O17403" s="3">
        <v>0</v>
      </c>
      <c r="P17403" s="3" t="str">
        <f>B17403&amp;" | "&amp;C17403&amp;" | "&amp;D17403</f>
        <v>documentazione_amministrativa / registri | Stampa registro | Documento Principale</v>
      </c>
      <c r="Q17403" s="3" t="str">
        <f>VLOOKUP(P17403,'Classificazione UD'!A:B,2,FALSE)</f>
        <v>Amministrativo</v>
      </c>
    </row>
    <row r="17404" spans="1:17" ht="15" customHeight="1" x14ac:dyDescent="0.25">
      <c r="A17404" s="30">
        <v>2017</v>
      </c>
      <c r="B17404" s="3" t="s">
        <v>17</v>
      </c>
      <c r="C17404" s="3" t="s">
        <v>27</v>
      </c>
      <c r="D17404" s="3" t="s">
        <v>264</v>
      </c>
      <c r="E17404" s="3">
        <v>14</v>
      </c>
      <c r="F17404" s="3">
        <v>64</v>
      </c>
      <c r="G17404" s="3">
        <v>64</v>
      </c>
      <c r="H17404" s="3">
        <v>1717880</v>
      </c>
      <c r="I17404" s="3">
        <v>0</v>
      </c>
      <c r="J17404" s="3">
        <v>0</v>
      </c>
      <c r="K17404" s="3">
        <v>0</v>
      </c>
      <c r="L17404" s="3">
        <v>0</v>
      </c>
      <c r="M17404" s="3">
        <v>0</v>
      </c>
      <c r="N17404" s="3">
        <v>0</v>
      </c>
      <c r="O17404" s="3">
        <v>0</v>
      </c>
      <c r="P17404" s="3" t="str">
        <f>B17404&amp;" | "&amp;C17404&amp;" | "&amp;D17404</f>
        <v>documentazione_amministrativa / documentazione_contabile | FATTURA PASSIVA | Fattura</v>
      </c>
      <c r="Q17404" s="3" t="str">
        <f>VLOOKUP(P17404,'Classificazione UD'!A:B,2,FALSE)</f>
        <v>Fiscale</v>
      </c>
    </row>
    <row r="17405" spans="1:17" ht="15" customHeight="1" x14ac:dyDescent="0.25">
      <c r="A17405" s="30">
        <v>2017</v>
      </c>
      <c r="B17405" s="3" t="s">
        <v>17</v>
      </c>
      <c r="C17405" s="3" t="s">
        <v>27</v>
      </c>
      <c r="D17405" s="3" t="s">
        <v>54</v>
      </c>
      <c r="E17405" s="3">
        <v>2</v>
      </c>
      <c r="F17405" s="3">
        <v>8</v>
      </c>
      <c r="G17405" s="3">
        <v>8</v>
      </c>
      <c r="H17405" s="3">
        <v>131232</v>
      </c>
      <c r="I17405" s="3">
        <v>0</v>
      </c>
      <c r="J17405" s="3">
        <v>0</v>
      </c>
      <c r="K17405" s="3">
        <v>0</v>
      </c>
      <c r="L17405" s="3">
        <v>0</v>
      </c>
      <c r="M17405" s="3">
        <v>0</v>
      </c>
      <c r="N17405" s="3">
        <v>0</v>
      </c>
      <c r="O17405" s="3">
        <v>0</v>
      </c>
      <c r="P17405" s="3" t="str">
        <f>B17405&amp;" | "&amp;C17405&amp;" | "&amp;D17405</f>
        <v>documentazione_amministrativa / documentazione_contabile | FATTURA PASSIVA | Nota di credito</v>
      </c>
      <c r="Q17405" s="3" t="str">
        <f>VLOOKUP(P17405,'Classificazione UD'!A:B,2,FALSE)</f>
        <v>Fiscale</v>
      </c>
    </row>
    <row r="17406" spans="1:17" ht="15" customHeight="1" x14ac:dyDescent="0.25">
      <c r="A17406" s="30">
        <v>2017</v>
      </c>
      <c r="B17406" s="3" t="s">
        <v>20</v>
      </c>
      <c r="C17406" s="3" t="s">
        <v>265</v>
      </c>
      <c r="D17406" s="3" t="s">
        <v>266</v>
      </c>
      <c r="E17406" s="3">
        <v>268</v>
      </c>
      <c r="F17406" s="3">
        <v>536</v>
      </c>
      <c r="G17406" s="3">
        <v>536</v>
      </c>
      <c r="H17406" s="3">
        <v>4881686</v>
      </c>
      <c r="I17406" s="3">
        <v>0</v>
      </c>
      <c r="J17406" s="3">
        <v>0</v>
      </c>
      <c r="K17406" s="3">
        <v>0</v>
      </c>
      <c r="L17406" s="3">
        <v>0</v>
      </c>
      <c r="M17406" s="3">
        <v>0</v>
      </c>
      <c r="N17406" s="3">
        <v>0</v>
      </c>
      <c r="O17406" s="3">
        <v>0</v>
      </c>
      <c r="P17406" s="3" t="str">
        <f>B17406&amp;" | "&amp;C17406&amp;" | "&amp;D17406</f>
        <v>documentazione_amministrativa / registri | Stampa registro | Documento Principale</v>
      </c>
      <c r="Q17406" s="3" t="str">
        <f>VLOOKUP(P17406,'Classificazione UD'!A:B,2,FALSE)</f>
        <v>Amministrativo</v>
      </c>
    </row>
    <row r="17407" spans="1:17" ht="15" customHeight="1" x14ac:dyDescent="0.25">
      <c r="A17407" s="30">
        <v>2017</v>
      </c>
      <c r="B17407" s="3" t="s">
        <v>20</v>
      </c>
      <c r="C17407" s="3" t="s">
        <v>265</v>
      </c>
      <c r="D17407" s="3" t="s">
        <v>266</v>
      </c>
      <c r="E17407" s="3">
        <v>32</v>
      </c>
      <c r="F17407" s="3">
        <v>64</v>
      </c>
      <c r="G17407" s="3">
        <v>64</v>
      </c>
      <c r="H17407" s="3">
        <v>159212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>
        <v>0</v>
      </c>
      <c r="O17407" s="3">
        <v>0</v>
      </c>
      <c r="P17407" s="3" t="str">
        <f>B17407&amp;" | "&amp;C17407&amp;" | "&amp;D17407</f>
        <v>documentazione_amministrativa / registri | Stampa registro | Documento Principale</v>
      </c>
      <c r="Q17407" s="3" t="str">
        <f>VLOOKUP(P17407,'Classificazione UD'!A:B,2,FALSE)</f>
        <v>Amministrativo</v>
      </c>
    </row>
    <row r="17408" spans="1:17" ht="15" customHeight="1" x14ac:dyDescent="0.25">
      <c r="A17408" s="30">
        <v>2017</v>
      </c>
      <c r="B17408" s="3" t="s">
        <v>20</v>
      </c>
      <c r="C17408" s="3" t="s">
        <v>265</v>
      </c>
      <c r="D17408" s="3" t="s">
        <v>266</v>
      </c>
      <c r="E17408" s="3">
        <v>113</v>
      </c>
      <c r="F17408" s="3">
        <v>226</v>
      </c>
      <c r="G17408" s="3">
        <v>226</v>
      </c>
      <c r="H17408" s="3">
        <v>781155</v>
      </c>
      <c r="I17408" s="3">
        <v>0</v>
      </c>
      <c r="J17408" s="3">
        <v>0</v>
      </c>
      <c r="K17408" s="3">
        <v>0</v>
      </c>
      <c r="L17408" s="3">
        <v>0</v>
      </c>
      <c r="M17408" s="3">
        <v>0</v>
      </c>
      <c r="N17408" s="3">
        <v>0</v>
      </c>
      <c r="O17408" s="3">
        <v>0</v>
      </c>
      <c r="P17408" s="3" t="str">
        <f>B17408&amp;" | "&amp;C17408&amp;" | "&amp;D17408</f>
        <v>documentazione_amministrativa / registri | Stampa registro | Documento Principale</v>
      </c>
      <c r="Q17408" s="3" t="str">
        <f>VLOOKUP(P17408,'Classificazione UD'!A:B,2,FALSE)</f>
        <v>Amministrativo</v>
      </c>
    </row>
    <row r="17409" spans="1:17" ht="15" customHeight="1" x14ac:dyDescent="0.25">
      <c r="A17409" s="30">
        <v>2017</v>
      </c>
      <c r="B17409" s="3" t="s">
        <v>17</v>
      </c>
      <c r="C17409" s="3" t="s">
        <v>27</v>
      </c>
      <c r="D17409" s="3" t="s">
        <v>264</v>
      </c>
      <c r="E17409" s="3">
        <v>15</v>
      </c>
      <c r="F17409" s="3">
        <v>75</v>
      </c>
      <c r="G17409" s="3">
        <v>75</v>
      </c>
      <c r="H17409" s="3">
        <v>2949177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0</v>
      </c>
      <c r="O17409" s="3">
        <v>0</v>
      </c>
      <c r="P17409" s="3" t="str">
        <f>B17409&amp;" | "&amp;C17409&amp;" | "&amp;D17409</f>
        <v>documentazione_amministrativa / documentazione_contabile | FATTURA PASSIVA | Fattura</v>
      </c>
      <c r="Q17409" s="3" t="str">
        <f>VLOOKUP(P17409,'Classificazione UD'!A:B,2,FALSE)</f>
        <v>Fiscale</v>
      </c>
    </row>
    <row r="17410" spans="1:17" ht="15" customHeight="1" x14ac:dyDescent="0.25">
      <c r="A17410" s="30">
        <v>2017</v>
      </c>
      <c r="B17410" s="3" t="s">
        <v>20</v>
      </c>
      <c r="C17410" s="3" t="s">
        <v>265</v>
      </c>
      <c r="D17410" s="3" t="s">
        <v>266</v>
      </c>
      <c r="E17410" s="3">
        <v>249</v>
      </c>
      <c r="F17410" s="3">
        <v>498</v>
      </c>
      <c r="G17410" s="3">
        <v>498</v>
      </c>
      <c r="H17410" s="3">
        <v>6851558</v>
      </c>
      <c r="I17410" s="3">
        <v>0</v>
      </c>
      <c r="J17410" s="3">
        <v>0</v>
      </c>
      <c r="K17410" s="3">
        <v>0</v>
      </c>
      <c r="L17410" s="3">
        <v>0</v>
      </c>
      <c r="M17410" s="3">
        <v>0</v>
      </c>
      <c r="N17410" s="3">
        <v>0</v>
      </c>
      <c r="O17410" s="3">
        <v>0</v>
      </c>
      <c r="P17410" s="3" t="str">
        <f>B17410&amp;" | "&amp;C17410&amp;" | "&amp;D17410</f>
        <v>documentazione_amministrativa / registri | Stampa registro | Documento Principale</v>
      </c>
      <c r="Q17410" s="3" t="str">
        <f>VLOOKUP(P17410,'Classificazione UD'!A:B,2,FALSE)</f>
        <v>Amministrativo</v>
      </c>
    </row>
    <row r="17411" spans="1:17" ht="15" customHeight="1" x14ac:dyDescent="0.25">
      <c r="A17411" s="30">
        <v>2017</v>
      </c>
      <c r="B17411" s="3" t="s">
        <v>20</v>
      </c>
      <c r="C17411" s="3" t="s">
        <v>265</v>
      </c>
      <c r="D17411" s="3" t="s">
        <v>266</v>
      </c>
      <c r="E17411" s="3">
        <v>63</v>
      </c>
      <c r="F17411" s="3">
        <v>126</v>
      </c>
      <c r="G17411" s="3">
        <v>126</v>
      </c>
      <c r="H17411" s="3">
        <v>302660</v>
      </c>
      <c r="I17411" s="3">
        <v>0</v>
      </c>
      <c r="J17411" s="3">
        <v>0</v>
      </c>
      <c r="K17411" s="3">
        <v>0</v>
      </c>
      <c r="L17411" s="3">
        <v>0</v>
      </c>
      <c r="M17411" s="3">
        <v>0</v>
      </c>
      <c r="N17411" s="3">
        <v>0</v>
      </c>
      <c r="O17411" s="3">
        <v>0</v>
      </c>
      <c r="P17411" s="3" t="str">
        <f>B17411&amp;" | "&amp;C17411&amp;" | "&amp;D17411</f>
        <v>documentazione_amministrativa / registri | Stampa registro | Documento Principale</v>
      </c>
      <c r="Q17411" s="3" t="str">
        <f>VLOOKUP(P17411,'Classificazione UD'!A:B,2,FALSE)</f>
        <v>Amministrativo</v>
      </c>
    </row>
    <row r="17412" spans="1:17" ht="15" customHeight="1" x14ac:dyDescent="0.25">
      <c r="A17412" s="30">
        <v>2017</v>
      </c>
      <c r="B17412" s="3" t="s">
        <v>20</v>
      </c>
      <c r="C17412" s="3" t="s">
        <v>265</v>
      </c>
      <c r="D17412" s="3" t="s">
        <v>266</v>
      </c>
      <c r="E17412" s="3">
        <v>143</v>
      </c>
      <c r="F17412" s="3">
        <v>286</v>
      </c>
      <c r="G17412" s="3">
        <v>286</v>
      </c>
      <c r="H17412" s="3">
        <v>1230588</v>
      </c>
      <c r="I17412" s="3">
        <v>0</v>
      </c>
      <c r="J17412" s="3">
        <v>0</v>
      </c>
      <c r="K17412" s="3">
        <v>0</v>
      </c>
      <c r="L17412" s="3">
        <v>0</v>
      </c>
      <c r="M17412" s="3">
        <v>0</v>
      </c>
      <c r="N17412" s="3">
        <v>0</v>
      </c>
      <c r="O17412" s="3">
        <v>0</v>
      </c>
      <c r="P17412" s="3" t="str">
        <f>B17412&amp;" | "&amp;C17412&amp;" | "&amp;D17412</f>
        <v>documentazione_amministrativa / registri | Stampa registro | Documento Principale</v>
      </c>
      <c r="Q17412" s="3" t="str">
        <f>VLOOKUP(P17412,'Classificazione UD'!A:B,2,FALSE)</f>
        <v>Amministrativo</v>
      </c>
    </row>
    <row r="17413" spans="1:17" ht="15" customHeight="1" x14ac:dyDescent="0.25">
      <c r="A17413" s="30">
        <v>2017</v>
      </c>
      <c r="B17413" s="3" t="s">
        <v>17</v>
      </c>
      <c r="C17413" s="3" t="s">
        <v>27</v>
      </c>
      <c r="D17413" s="3" t="s">
        <v>264</v>
      </c>
      <c r="E17413" s="3">
        <v>36</v>
      </c>
      <c r="F17413" s="3">
        <v>156</v>
      </c>
      <c r="G17413" s="3">
        <v>156</v>
      </c>
      <c r="H17413" s="3">
        <v>2826792</v>
      </c>
      <c r="I17413" s="3">
        <v>0</v>
      </c>
      <c r="J17413" s="3">
        <v>0</v>
      </c>
      <c r="K17413" s="3">
        <v>0</v>
      </c>
      <c r="L17413" s="3">
        <v>0</v>
      </c>
      <c r="M17413" s="3">
        <v>0</v>
      </c>
      <c r="N17413" s="3">
        <v>0</v>
      </c>
      <c r="O17413" s="3">
        <v>0</v>
      </c>
      <c r="P17413" s="3" t="str">
        <f>B17413&amp;" | "&amp;C17413&amp;" | "&amp;D17413</f>
        <v>documentazione_amministrativa / documentazione_contabile | FATTURA PASSIVA | Fattura</v>
      </c>
      <c r="Q17413" s="3" t="str">
        <f>VLOOKUP(P17413,'Classificazione UD'!A:B,2,FALSE)</f>
        <v>Fiscale</v>
      </c>
    </row>
    <row r="17414" spans="1:17" ht="15" customHeight="1" x14ac:dyDescent="0.25">
      <c r="A17414" s="30">
        <v>2017</v>
      </c>
      <c r="B17414" s="3" t="s">
        <v>20</v>
      </c>
      <c r="C17414" s="3" t="s">
        <v>265</v>
      </c>
      <c r="D17414" s="3" t="s">
        <v>266</v>
      </c>
      <c r="E17414" s="3">
        <v>248</v>
      </c>
      <c r="F17414" s="3">
        <v>496</v>
      </c>
      <c r="G17414" s="3">
        <v>496</v>
      </c>
      <c r="H17414" s="3">
        <v>9974167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 t="str">
        <f>B17414&amp;" | "&amp;C17414&amp;" | "&amp;D17414</f>
        <v>documentazione_amministrativa / registri | Stampa registro | Documento Principale</v>
      </c>
      <c r="Q17414" s="3" t="str">
        <f>VLOOKUP(P17414,'Classificazione UD'!A:B,2,FALSE)</f>
        <v>Amministrativo</v>
      </c>
    </row>
    <row r="17415" spans="1:17" ht="15" customHeight="1" x14ac:dyDescent="0.25">
      <c r="A17415" s="30">
        <v>2017</v>
      </c>
      <c r="B17415" s="3" t="s">
        <v>20</v>
      </c>
      <c r="C17415" s="3" t="s">
        <v>265</v>
      </c>
      <c r="D17415" s="3" t="s">
        <v>266</v>
      </c>
      <c r="E17415" s="3">
        <v>31</v>
      </c>
      <c r="F17415" s="3">
        <v>62</v>
      </c>
      <c r="G17415" s="3">
        <v>62</v>
      </c>
      <c r="H17415" s="3">
        <v>181906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 t="str">
        <f>B17415&amp;" | "&amp;C17415&amp;" | "&amp;D17415</f>
        <v>documentazione_amministrativa / registri | Stampa registro | Documento Principale</v>
      </c>
      <c r="Q17415" s="3" t="str">
        <f>VLOOKUP(P17415,'Classificazione UD'!A:B,2,FALSE)</f>
        <v>Amministrativo</v>
      </c>
    </row>
    <row r="17416" spans="1:17" ht="15" customHeight="1" x14ac:dyDescent="0.25">
      <c r="A17416" s="30">
        <v>2017</v>
      </c>
      <c r="B17416" s="3" t="s">
        <v>20</v>
      </c>
      <c r="C17416" s="3" t="s">
        <v>265</v>
      </c>
      <c r="D17416" s="3" t="s">
        <v>266</v>
      </c>
      <c r="E17416" s="3">
        <v>177</v>
      </c>
      <c r="F17416" s="3">
        <v>354</v>
      </c>
      <c r="G17416" s="3">
        <v>354</v>
      </c>
      <c r="H17416" s="3">
        <v>1331892</v>
      </c>
      <c r="I17416" s="3">
        <v>0</v>
      </c>
      <c r="J17416" s="3">
        <v>0</v>
      </c>
      <c r="K17416" s="3">
        <v>0</v>
      </c>
      <c r="L17416" s="3">
        <v>0</v>
      </c>
      <c r="M17416" s="3">
        <v>0</v>
      </c>
      <c r="N17416" s="3">
        <v>0</v>
      </c>
      <c r="O17416" s="3">
        <v>0</v>
      </c>
      <c r="P17416" s="3" t="str">
        <f>B17416&amp;" | "&amp;C17416&amp;" | "&amp;D17416</f>
        <v>documentazione_amministrativa / registri | Stampa registro | Documento Principale</v>
      </c>
      <c r="Q17416" s="3" t="str">
        <f>VLOOKUP(P17416,'Classificazione UD'!A:B,2,FALSE)</f>
        <v>Amministrativo</v>
      </c>
    </row>
    <row r="17417" spans="1:17" ht="15" customHeight="1" x14ac:dyDescent="0.25">
      <c r="A17417" s="30">
        <v>2017</v>
      </c>
      <c r="B17417" s="3" t="s">
        <v>17</v>
      </c>
      <c r="C17417" s="3" t="s">
        <v>27</v>
      </c>
      <c r="D17417" s="3" t="s">
        <v>264</v>
      </c>
      <c r="E17417" s="3">
        <v>41</v>
      </c>
      <c r="F17417" s="3">
        <v>179</v>
      </c>
      <c r="G17417" s="3">
        <v>179</v>
      </c>
      <c r="H17417" s="3">
        <v>18649925</v>
      </c>
      <c r="I17417" s="3">
        <v>0</v>
      </c>
      <c r="J17417" s="3">
        <v>0</v>
      </c>
      <c r="K17417" s="3">
        <v>0</v>
      </c>
      <c r="L17417" s="3">
        <v>0</v>
      </c>
      <c r="M17417" s="3">
        <v>0</v>
      </c>
      <c r="N17417" s="3">
        <v>0</v>
      </c>
      <c r="O17417" s="3">
        <v>0</v>
      </c>
      <c r="P17417" s="3" t="str">
        <f>B17417&amp;" | "&amp;C17417&amp;" | "&amp;D17417</f>
        <v>documentazione_amministrativa / documentazione_contabile | FATTURA PASSIVA | Fattura</v>
      </c>
      <c r="Q17417" s="3" t="str">
        <f>VLOOKUP(P17417,'Classificazione UD'!A:B,2,FALSE)</f>
        <v>Fiscale</v>
      </c>
    </row>
    <row r="17418" spans="1:17" ht="15" customHeight="1" x14ac:dyDescent="0.25">
      <c r="A17418" s="30">
        <v>2017</v>
      </c>
      <c r="B17418" s="3" t="s">
        <v>20</v>
      </c>
      <c r="C17418" s="3" t="s">
        <v>265</v>
      </c>
      <c r="D17418" s="3" t="s">
        <v>266</v>
      </c>
      <c r="E17418" s="3">
        <v>269</v>
      </c>
      <c r="F17418" s="3">
        <v>538</v>
      </c>
      <c r="G17418" s="3">
        <v>538</v>
      </c>
      <c r="H17418" s="3">
        <v>9145209</v>
      </c>
      <c r="I17418" s="3">
        <v>0</v>
      </c>
      <c r="J17418" s="3">
        <v>0</v>
      </c>
      <c r="K17418" s="3">
        <v>0</v>
      </c>
      <c r="L17418" s="3">
        <v>0</v>
      </c>
      <c r="M17418" s="3">
        <v>0</v>
      </c>
      <c r="N17418" s="3">
        <v>0</v>
      </c>
      <c r="O17418" s="3">
        <v>0</v>
      </c>
      <c r="P17418" s="3" t="str">
        <f>B17418&amp;" | "&amp;C17418&amp;" | "&amp;D17418</f>
        <v>documentazione_amministrativa / registri | Stampa registro | Documento Principale</v>
      </c>
      <c r="Q17418" s="3" t="str">
        <f>VLOOKUP(P17418,'Classificazione UD'!A:B,2,FALSE)</f>
        <v>Amministrativo</v>
      </c>
    </row>
    <row r="17419" spans="1:17" ht="15" customHeight="1" x14ac:dyDescent="0.25">
      <c r="A17419" s="30">
        <v>2017</v>
      </c>
      <c r="B17419" s="3" t="s">
        <v>20</v>
      </c>
      <c r="C17419" s="3" t="s">
        <v>265</v>
      </c>
      <c r="D17419" s="3" t="s">
        <v>266</v>
      </c>
      <c r="E17419" s="3">
        <v>39</v>
      </c>
      <c r="F17419" s="3">
        <v>78</v>
      </c>
      <c r="G17419" s="3">
        <v>78</v>
      </c>
      <c r="H17419" s="3">
        <v>194974</v>
      </c>
      <c r="I17419" s="3">
        <v>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3">
        <v>0</v>
      </c>
      <c r="P17419" s="3" t="str">
        <f>B17419&amp;" | "&amp;C17419&amp;" | "&amp;D17419</f>
        <v>documentazione_amministrativa / registri | Stampa registro | Documento Principale</v>
      </c>
      <c r="Q17419" s="3" t="str">
        <f>VLOOKUP(P17419,'Classificazione UD'!A:B,2,FALSE)</f>
        <v>Amministrativo</v>
      </c>
    </row>
    <row r="17420" spans="1:17" ht="15" customHeight="1" x14ac:dyDescent="0.25">
      <c r="A17420" s="30">
        <v>2017</v>
      </c>
      <c r="B17420" s="3" t="s">
        <v>20</v>
      </c>
      <c r="C17420" s="3" t="s">
        <v>265</v>
      </c>
      <c r="D17420" s="3" t="s">
        <v>266</v>
      </c>
      <c r="E17420" s="3">
        <v>168</v>
      </c>
      <c r="F17420" s="3">
        <v>336</v>
      </c>
      <c r="G17420" s="3">
        <v>336</v>
      </c>
      <c r="H17420" s="3">
        <v>1354669</v>
      </c>
      <c r="I17420" s="3">
        <v>0</v>
      </c>
      <c r="J17420" s="3">
        <v>0</v>
      </c>
      <c r="K17420" s="3">
        <v>0</v>
      </c>
      <c r="L17420" s="3">
        <v>0</v>
      </c>
      <c r="M17420" s="3">
        <v>0</v>
      </c>
      <c r="N17420" s="3">
        <v>0</v>
      </c>
      <c r="O17420" s="3">
        <v>0</v>
      </c>
      <c r="P17420" s="3" t="str">
        <f>B17420&amp;" | "&amp;C17420&amp;" | "&amp;D17420</f>
        <v>documentazione_amministrativa / registri | Stampa registro | Documento Principale</v>
      </c>
      <c r="Q17420" s="3" t="str">
        <f>VLOOKUP(P17420,'Classificazione UD'!A:B,2,FALSE)</f>
        <v>Amministrativo</v>
      </c>
    </row>
    <row r="17421" spans="1:17" ht="15" customHeight="1" x14ac:dyDescent="0.25">
      <c r="A17421" s="30">
        <v>2017</v>
      </c>
      <c r="B17421" s="3" t="s">
        <v>17</v>
      </c>
      <c r="C17421" s="3" t="s">
        <v>27</v>
      </c>
      <c r="D17421" s="3" t="s">
        <v>270</v>
      </c>
      <c r="E17421" s="3">
        <v>1</v>
      </c>
      <c r="F17421" s="3">
        <v>4</v>
      </c>
      <c r="G17421" s="3">
        <v>4</v>
      </c>
      <c r="H17421" s="3">
        <v>63273</v>
      </c>
      <c r="I17421" s="3">
        <v>0</v>
      </c>
      <c r="J17421" s="3">
        <v>0</v>
      </c>
      <c r="K17421" s="3">
        <v>0</v>
      </c>
      <c r="L17421" s="3">
        <v>0</v>
      </c>
      <c r="M17421" s="3">
        <v>0</v>
      </c>
      <c r="N17421" s="3">
        <v>0</v>
      </c>
      <c r="O17421" s="3">
        <v>0</v>
      </c>
      <c r="P17421" s="3" t="str">
        <f>B17421&amp;" | "&amp;C17421&amp;" | "&amp;D17421</f>
        <v>documentazione_amministrativa / documentazione_contabile | FATTURA PASSIVA | Acconto</v>
      </c>
      <c r="Q17421" s="3" t="str">
        <f>VLOOKUP(P17421,'Classificazione UD'!A:B,2,FALSE)</f>
        <v>Fiscale</v>
      </c>
    </row>
    <row r="17422" spans="1:17" ht="15" customHeight="1" x14ac:dyDescent="0.25">
      <c r="A17422" s="30">
        <v>2017</v>
      </c>
      <c r="B17422" s="3" t="s">
        <v>17</v>
      </c>
      <c r="C17422" s="3" t="s">
        <v>27</v>
      </c>
      <c r="D17422" s="3" t="s">
        <v>264</v>
      </c>
      <c r="E17422" s="3">
        <v>40</v>
      </c>
      <c r="F17422" s="3">
        <v>179</v>
      </c>
      <c r="G17422" s="3">
        <v>179</v>
      </c>
      <c r="H17422" s="3">
        <v>10524309</v>
      </c>
      <c r="I17422" s="3">
        <v>0</v>
      </c>
      <c r="J17422" s="3">
        <v>0</v>
      </c>
      <c r="K17422" s="3">
        <v>0</v>
      </c>
      <c r="L17422" s="3">
        <v>0</v>
      </c>
      <c r="M17422" s="3">
        <v>0</v>
      </c>
      <c r="N17422" s="3">
        <v>0</v>
      </c>
      <c r="O17422" s="3">
        <v>0</v>
      </c>
      <c r="P17422" s="3" t="str">
        <f>B17422&amp;" | "&amp;C17422&amp;" | "&amp;D17422</f>
        <v>documentazione_amministrativa / documentazione_contabile | FATTURA PASSIVA | Fattura</v>
      </c>
      <c r="Q17422" s="3" t="str">
        <f>VLOOKUP(P17422,'Classificazione UD'!A:B,2,FALSE)</f>
        <v>Fiscale</v>
      </c>
    </row>
    <row r="17423" spans="1:17" ht="15" customHeight="1" x14ac:dyDescent="0.25">
      <c r="A17423" s="30">
        <v>2017</v>
      </c>
      <c r="B17423" s="3" t="s">
        <v>17</v>
      </c>
      <c r="C17423" s="3" t="s">
        <v>27</v>
      </c>
      <c r="D17423" s="3" t="s">
        <v>54</v>
      </c>
      <c r="E17423" s="3">
        <v>1</v>
      </c>
      <c r="F17423" s="3">
        <v>4</v>
      </c>
      <c r="G17423" s="3">
        <v>4</v>
      </c>
      <c r="H17423" s="3">
        <v>54645</v>
      </c>
      <c r="I17423" s="3">
        <v>0</v>
      </c>
      <c r="J17423" s="3">
        <v>0</v>
      </c>
      <c r="K17423" s="3">
        <v>0</v>
      </c>
      <c r="L17423" s="3">
        <v>0</v>
      </c>
      <c r="M17423" s="3">
        <v>0</v>
      </c>
      <c r="N17423" s="3">
        <v>0</v>
      </c>
      <c r="O17423" s="3">
        <v>0</v>
      </c>
      <c r="P17423" s="3" t="str">
        <f>B17423&amp;" | "&amp;C17423&amp;" | "&amp;D17423</f>
        <v>documentazione_amministrativa / documentazione_contabile | FATTURA PASSIVA | Nota di credito</v>
      </c>
      <c r="Q17423" s="3" t="str">
        <f>VLOOKUP(P17423,'Classificazione UD'!A:B,2,FALSE)</f>
        <v>Fiscale</v>
      </c>
    </row>
    <row r="17424" spans="1:17" ht="15" customHeight="1" x14ac:dyDescent="0.25">
      <c r="A17424" s="30">
        <v>2017</v>
      </c>
      <c r="B17424" s="3" t="s">
        <v>20</v>
      </c>
      <c r="C17424" s="3" t="s">
        <v>265</v>
      </c>
      <c r="D17424" s="3" t="s">
        <v>266</v>
      </c>
      <c r="E17424" s="3">
        <v>269</v>
      </c>
      <c r="F17424" s="3">
        <v>538</v>
      </c>
      <c r="G17424" s="3">
        <v>538</v>
      </c>
      <c r="H17424" s="3">
        <v>6134431</v>
      </c>
      <c r="I17424" s="3">
        <v>0</v>
      </c>
      <c r="J17424" s="3">
        <v>0</v>
      </c>
      <c r="K17424" s="3">
        <v>0</v>
      </c>
      <c r="L17424" s="3">
        <v>0</v>
      </c>
      <c r="M17424" s="3">
        <v>0</v>
      </c>
      <c r="N17424" s="3">
        <v>0</v>
      </c>
      <c r="O17424" s="3">
        <v>0</v>
      </c>
      <c r="P17424" s="3" t="str">
        <f>B17424&amp;" | "&amp;C17424&amp;" | "&amp;D17424</f>
        <v>documentazione_amministrativa / registri | Stampa registro | Documento Principale</v>
      </c>
      <c r="Q17424" s="3" t="str">
        <f>VLOOKUP(P17424,'Classificazione UD'!A:B,2,FALSE)</f>
        <v>Amministrativo</v>
      </c>
    </row>
    <row r="17425" spans="1:17" ht="15" customHeight="1" x14ac:dyDescent="0.25">
      <c r="A17425" s="30">
        <v>2017</v>
      </c>
      <c r="B17425" s="3" t="s">
        <v>20</v>
      </c>
      <c r="C17425" s="3" t="s">
        <v>265</v>
      </c>
      <c r="D17425" s="3" t="s">
        <v>266</v>
      </c>
      <c r="E17425" s="3">
        <v>7</v>
      </c>
      <c r="F17425" s="3">
        <v>14</v>
      </c>
      <c r="G17425" s="3">
        <v>14</v>
      </c>
      <c r="H17425" s="3">
        <v>62053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3" t="str">
        <f>B17425&amp;" | "&amp;C17425&amp;" | "&amp;D17425</f>
        <v>documentazione_amministrativa / registri | Stampa registro | Documento Principale</v>
      </c>
      <c r="Q17425" s="3" t="str">
        <f>VLOOKUP(P17425,'Classificazione UD'!A:B,2,FALSE)</f>
        <v>Amministrativo</v>
      </c>
    </row>
    <row r="17426" spans="1:17" ht="15" customHeight="1" x14ac:dyDescent="0.25">
      <c r="A17426" s="30">
        <v>2017</v>
      </c>
      <c r="B17426" s="3" t="s">
        <v>20</v>
      </c>
      <c r="C17426" s="3" t="s">
        <v>265</v>
      </c>
      <c r="D17426" s="3" t="s">
        <v>266</v>
      </c>
      <c r="E17426" s="3">
        <v>158</v>
      </c>
      <c r="F17426" s="3">
        <v>316</v>
      </c>
      <c r="G17426" s="3">
        <v>316</v>
      </c>
      <c r="H17426" s="3">
        <v>1284471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3" t="str">
        <f>B17426&amp;" | "&amp;C17426&amp;" | "&amp;D17426</f>
        <v>documentazione_amministrativa / registri | Stampa registro | Documento Principale</v>
      </c>
      <c r="Q17426" s="3" t="str">
        <f>VLOOKUP(P17426,'Classificazione UD'!A:B,2,FALSE)</f>
        <v>Amministrativo</v>
      </c>
    </row>
    <row r="17427" spans="1:17" ht="15" customHeight="1" x14ac:dyDescent="0.25">
      <c r="A17427" s="30">
        <v>2017</v>
      </c>
      <c r="B17427" s="3" t="s">
        <v>17</v>
      </c>
      <c r="C17427" s="3" t="s">
        <v>27</v>
      </c>
      <c r="D17427" s="3" t="s">
        <v>264</v>
      </c>
      <c r="E17427" s="3">
        <v>45</v>
      </c>
      <c r="F17427" s="3">
        <v>202</v>
      </c>
      <c r="G17427" s="3">
        <v>202</v>
      </c>
      <c r="H17427" s="3">
        <v>11696764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3" t="str">
        <f>B17427&amp;" | "&amp;C17427&amp;" | "&amp;D17427</f>
        <v>documentazione_amministrativa / documentazione_contabile | FATTURA PASSIVA | Fattura</v>
      </c>
      <c r="Q17427" s="3" t="str">
        <f>VLOOKUP(P17427,'Classificazione UD'!A:B,2,FALSE)</f>
        <v>Fiscale</v>
      </c>
    </row>
    <row r="17428" spans="1:17" ht="15" customHeight="1" x14ac:dyDescent="0.25">
      <c r="A17428" s="30">
        <v>2017</v>
      </c>
      <c r="B17428" s="3" t="s">
        <v>17</v>
      </c>
      <c r="C17428" s="3" t="s">
        <v>27</v>
      </c>
      <c r="D17428" s="3" t="s">
        <v>54</v>
      </c>
      <c r="E17428" s="3">
        <v>1</v>
      </c>
      <c r="F17428" s="3">
        <v>4</v>
      </c>
      <c r="G17428" s="3">
        <v>4</v>
      </c>
      <c r="H17428" s="3">
        <v>54707</v>
      </c>
      <c r="I17428" s="3">
        <v>0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 t="str">
        <f>B17428&amp;" | "&amp;C17428&amp;" | "&amp;D17428</f>
        <v>documentazione_amministrativa / documentazione_contabile | FATTURA PASSIVA | Nota di credito</v>
      </c>
      <c r="Q17428" s="3" t="str">
        <f>VLOOKUP(P17428,'Classificazione UD'!A:B,2,FALSE)</f>
        <v>Fiscale</v>
      </c>
    </row>
    <row r="17429" spans="1:17" ht="15" customHeight="1" x14ac:dyDescent="0.25">
      <c r="A17429" s="30">
        <v>2017</v>
      </c>
      <c r="B17429" s="3" t="s">
        <v>20</v>
      </c>
      <c r="C17429" s="3" t="s">
        <v>265</v>
      </c>
      <c r="D17429" s="3" t="s">
        <v>266</v>
      </c>
      <c r="E17429" s="3">
        <v>286</v>
      </c>
      <c r="F17429" s="3">
        <v>572</v>
      </c>
      <c r="G17429" s="3">
        <v>572</v>
      </c>
      <c r="H17429" s="3">
        <v>12932784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3" t="str">
        <f>B17429&amp;" | "&amp;C17429&amp;" | "&amp;D17429</f>
        <v>documentazione_amministrativa / registri | Stampa registro | Documento Principale</v>
      </c>
      <c r="Q17429" s="3" t="str">
        <f>VLOOKUP(P17429,'Classificazione UD'!A:B,2,FALSE)</f>
        <v>Amministrativo</v>
      </c>
    </row>
    <row r="17430" spans="1:17" ht="15" customHeight="1" x14ac:dyDescent="0.25">
      <c r="A17430" s="30">
        <v>2017</v>
      </c>
      <c r="B17430" s="3" t="s">
        <v>20</v>
      </c>
      <c r="C17430" s="3" t="s">
        <v>265</v>
      </c>
      <c r="D17430" s="3" t="s">
        <v>266</v>
      </c>
      <c r="E17430" s="3">
        <v>51</v>
      </c>
      <c r="F17430" s="3">
        <v>102</v>
      </c>
      <c r="G17430" s="3">
        <v>102</v>
      </c>
      <c r="H17430" s="3">
        <v>282132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3" t="str">
        <f>B17430&amp;" | "&amp;C17430&amp;" | "&amp;D17430</f>
        <v>documentazione_amministrativa / registri | Stampa registro | Documento Principale</v>
      </c>
      <c r="Q17430" s="3" t="str">
        <f>VLOOKUP(P17430,'Classificazione UD'!A:B,2,FALSE)</f>
        <v>Amministrativo</v>
      </c>
    </row>
    <row r="17431" spans="1:17" ht="15" customHeight="1" x14ac:dyDescent="0.25">
      <c r="A17431" s="30">
        <v>2017</v>
      </c>
      <c r="B17431" s="3" t="s">
        <v>20</v>
      </c>
      <c r="C17431" s="3" t="s">
        <v>265</v>
      </c>
      <c r="D17431" s="3" t="s">
        <v>266</v>
      </c>
      <c r="E17431" s="3">
        <v>196</v>
      </c>
      <c r="F17431" s="3">
        <v>392</v>
      </c>
      <c r="G17431" s="3">
        <v>392</v>
      </c>
      <c r="H17431" s="3">
        <v>1720908</v>
      </c>
      <c r="I17431" s="3">
        <v>0</v>
      </c>
      <c r="J17431" s="3">
        <v>0</v>
      </c>
      <c r="K17431" s="3">
        <v>0</v>
      </c>
      <c r="L17431" s="3">
        <v>0</v>
      </c>
      <c r="M17431" s="3">
        <v>0</v>
      </c>
      <c r="N17431" s="3">
        <v>0</v>
      </c>
      <c r="O17431" s="3">
        <v>0</v>
      </c>
      <c r="P17431" s="3" t="str">
        <f>B17431&amp;" | "&amp;C17431&amp;" | "&amp;D17431</f>
        <v>documentazione_amministrativa / registri | Stampa registro | Documento Principale</v>
      </c>
      <c r="Q17431" s="3" t="str">
        <f>VLOOKUP(P17431,'Classificazione UD'!A:B,2,FALSE)</f>
        <v>Amministrativo</v>
      </c>
    </row>
    <row r="17432" spans="1:17" ht="15" customHeight="1" x14ac:dyDescent="0.25">
      <c r="A17432" s="30">
        <v>2017</v>
      </c>
      <c r="B17432" s="3" t="s">
        <v>17</v>
      </c>
      <c r="C17432" s="3" t="s">
        <v>27</v>
      </c>
      <c r="D17432" s="3" t="s">
        <v>264</v>
      </c>
      <c r="E17432" s="3">
        <v>27</v>
      </c>
      <c r="F17432" s="3">
        <v>114</v>
      </c>
      <c r="G17432" s="3">
        <v>114</v>
      </c>
      <c r="H17432" s="3">
        <v>4875614</v>
      </c>
      <c r="I17432" s="3">
        <v>0</v>
      </c>
      <c r="J17432" s="3">
        <v>0</v>
      </c>
      <c r="K17432" s="3">
        <v>0</v>
      </c>
      <c r="L17432" s="3">
        <v>0</v>
      </c>
      <c r="M17432" s="3">
        <v>0</v>
      </c>
      <c r="N17432" s="3">
        <v>0</v>
      </c>
      <c r="O17432" s="3">
        <v>0</v>
      </c>
      <c r="P17432" s="3" t="str">
        <f>B17432&amp;" | "&amp;C17432&amp;" | "&amp;D17432</f>
        <v>documentazione_amministrativa / documentazione_contabile | FATTURA PASSIVA | Fattura</v>
      </c>
      <c r="Q17432" s="3" t="str">
        <f>VLOOKUP(P17432,'Classificazione UD'!A:B,2,FALSE)</f>
        <v>Fiscale</v>
      </c>
    </row>
    <row r="17433" spans="1:17" ht="15" customHeight="1" x14ac:dyDescent="0.25">
      <c r="A17433" s="30">
        <v>2017</v>
      </c>
      <c r="B17433" s="3" t="s">
        <v>20</v>
      </c>
      <c r="C17433" s="3" t="s">
        <v>265</v>
      </c>
      <c r="D17433" s="3" t="s">
        <v>266</v>
      </c>
      <c r="E17433" s="3">
        <v>246</v>
      </c>
      <c r="F17433" s="3">
        <v>492</v>
      </c>
      <c r="G17433" s="3">
        <v>492</v>
      </c>
      <c r="H17433" s="3">
        <v>5887016</v>
      </c>
      <c r="I17433" s="3">
        <v>0</v>
      </c>
      <c r="J17433" s="3">
        <v>0</v>
      </c>
      <c r="K17433" s="3">
        <v>0</v>
      </c>
      <c r="L17433" s="3">
        <v>0</v>
      </c>
      <c r="M17433" s="3">
        <v>0</v>
      </c>
      <c r="N17433" s="3">
        <v>0</v>
      </c>
      <c r="O17433" s="3">
        <v>0</v>
      </c>
      <c r="P17433" s="3" t="str">
        <f>B17433&amp;" | "&amp;C17433&amp;" | "&amp;D17433</f>
        <v>documentazione_amministrativa / registri | Stampa registro | Documento Principale</v>
      </c>
      <c r="Q17433" s="3" t="str">
        <f>VLOOKUP(P17433,'Classificazione UD'!A:B,2,FALSE)</f>
        <v>Amministrativo</v>
      </c>
    </row>
    <row r="17434" spans="1:17" ht="15" customHeight="1" x14ac:dyDescent="0.25">
      <c r="A17434" s="30">
        <v>2017</v>
      </c>
      <c r="B17434" s="3" t="s">
        <v>20</v>
      </c>
      <c r="C17434" s="3" t="s">
        <v>265</v>
      </c>
      <c r="D17434" s="3" t="s">
        <v>266</v>
      </c>
      <c r="E17434" s="3">
        <v>45</v>
      </c>
      <c r="F17434" s="3">
        <v>90</v>
      </c>
      <c r="G17434" s="3">
        <v>90</v>
      </c>
      <c r="H17434" s="3">
        <v>213222</v>
      </c>
      <c r="I17434" s="3">
        <v>0</v>
      </c>
      <c r="J17434" s="3">
        <v>0</v>
      </c>
      <c r="K17434" s="3">
        <v>0</v>
      </c>
      <c r="L17434" s="3">
        <v>0</v>
      </c>
      <c r="M17434" s="3">
        <v>0</v>
      </c>
      <c r="N17434" s="3">
        <v>0</v>
      </c>
      <c r="O17434" s="3">
        <v>0</v>
      </c>
      <c r="P17434" s="3" t="str">
        <f>B17434&amp;" | "&amp;C17434&amp;" | "&amp;D17434</f>
        <v>documentazione_amministrativa / registri | Stampa registro | Documento Principale</v>
      </c>
      <c r="Q17434" s="3" t="str">
        <f>VLOOKUP(P17434,'Classificazione UD'!A:B,2,FALSE)</f>
        <v>Amministrativo</v>
      </c>
    </row>
    <row r="17435" spans="1:17" ht="15" customHeight="1" x14ac:dyDescent="0.25">
      <c r="A17435" s="30">
        <v>2017</v>
      </c>
      <c r="B17435" s="3" t="s">
        <v>20</v>
      </c>
      <c r="C17435" s="3" t="s">
        <v>265</v>
      </c>
      <c r="D17435" s="3" t="s">
        <v>266</v>
      </c>
      <c r="E17435" s="3">
        <v>149</v>
      </c>
      <c r="F17435" s="3">
        <v>298</v>
      </c>
      <c r="G17435" s="3">
        <v>298</v>
      </c>
      <c r="H17435" s="3">
        <v>1090581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 t="str">
        <f>B17435&amp;" | "&amp;C17435&amp;" | "&amp;D17435</f>
        <v>documentazione_amministrativa / registri | Stampa registro | Documento Principale</v>
      </c>
      <c r="Q17435" s="3" t="str">
        <f>VLOOKUP(P17435,'Classificazione UD'!A:B,2,FALSE)</f>
        <v>Amministrativo</v>
      </c>
    </row>
    <row r="17436" spans="1:17" ht="15" customHeight="1" x14ac:dyDescent="0.25">
      <c r="A17436" s="30">
        <v>2017</v>
      </c>
      <c r="B17436" s="3" t="s">
        <v>17</v>
      </c>
      <c r="C17436" s="3" t="s">
        <v>27</v>
      </c>
      <c r="D17436" s="3" t="s">
        <v>264</v>
      </c>
      <c r="E17436" s="3">
        <v>39</v>
      </c>
      <c r="F17436" s="3">
        <v>172</v>
      </c>
      <c r="G17436" s="3">
        <v>172</v>
      </c>
      <c r="H17436" s="3">
        <v>3106115</v>
      </c>
      <c r="I17436" s="3">
        <v>0</v>
      </c>
      <c r="J17436" s="3">
        <v>0</v>
      </c>
      <c r="K17436" s="3">
        <v>0</v>
      </c>
      <c r="L17436" s="3">
        <v>0</v>
      </c>
      <c r="M17436" s="3">
        <v>0</v>
      </c>
      <c r="N17436" s="3">
        <v>0</v>
      </c>
      <c r="O17436" s="3">
        <v>0</v>
      </c>
      <c r="P17436" s="3" t="str">
        <f>B17436&amp;" | "&amp;C17436&amp;" | "&amp;D17436</f>
        <v>documentazione_amministrativa / documentazione_contabile | FATTURA PASSIVA | Fattura</v>
      </c>
      <c r="Q17436" s="3" t="str">
        <f>VLOOKUP(P17436,'Classificazione UD'!A:B,2,FALSE)</f>
        <v>Fiscale</v>
      </c>
    </row>
    <row r="17437" spans="1:17" ht="15" customHeight="1" x14ac:dyDescent="0.25">
      <c r="A17437" s="30">
        <v>2017</v>
      </c>
      <c r="B17437" s="3" t="s">
        <v>17</v>
      </c>
      <c r="C17437" s="3" t="s">
        <v>27</v>
      </c>
      <c r="D17437" s="3" t="s">
        <v>54</v>
      </c>
      <c r="E17437" s="3">
        <v>1</v>
      </c>
      <c r="F17437" s="3">
        <v>4</v>
      </c>
      <c r="G17437" s="3">
        <v>4</v>
      </c>
      <c r="H17437" s="3">
        <v>58068</v>
      </c>
      <c r="I17437" s="3">
        <v>0</v>
      </c>
      <c r="J17437" s="3">
        <v>0</v>
      </c>
      <c r="K17437" s="3">
        <v>0</v>
      </c>
      <c r="L17437" s="3">
        <v>0</v>
      </c>
      <c r="M17437" s="3">
        <v>0</v>
      </c>
      <c r="N17437" s="3">
        <v>0</v>
      </c>
      <c r="O17437" s="3">
        <v>0</v>
      </c>
      <c r="P17437" s="3" t="str">
        <f>B17437&amp;" | "&amp;C17437&amp;" | "&amp;D17437</f>
        <v>documentazione_amministrativa / documentazione_contabile | FATTURA PASSIVA | Nota di credito</v>
      </c>
      <c r="Q17437" s="3" t="str">
        <f>VLOOKUP(P17437,'Classificazione UD'!A:B,2,FALSE)</f>
        <v>Fiscale</v>
      </c>
    </row>
    <row r="17438" spans="1:17" ht="15" customHeight="1" x14ac:dyDescent="0.25">
      <c r="A17438" s="30">
        <v>2017</v>
      </c>
      <c r="B17438" s="3" t="s">
        <v>20</v>
      </c>
      <c r="C17438" s="3" t="s">
        <v>265</v>
      </c>
      <c r="D17438" s="3" t="s">
        <v>266</v>
      </c>
      <c r="E17438" s="3">
        <v>267</v>
      </c>
      <c r="F17438" s="3">
        <v>534</v>
      </c>
      <c r="G17438" s="3">
        <v>534</v>
      </c>
      <c r="H17438" s="3">
        <v>6761188</v>
      </c>
      <c r="I17438" s="3">
        <v>0</v>
      </c>
      <c r="J17438" s="3">
        <v>0</v>
      </c>
      <c r="K17438" s="3">
        <v>0</v>
      </c>
      <c r="L17438" s="3">
        <v>0</v>
      </c>
      <c r="M17438" s="3">
        <v>0</v>
      </c>
      <c r="N17438" s="3">
        <v>0</v>
      </c>
      <c r="O17438" s="3">
        <v>0</v>
      </c>
      <c r="P17438" s="3" t="str">
        <f>B17438&amp;" | "&amp;C17438&amp;" | "&amp;D17438</f>
        <v>documentazione_amministrativa / registri | Stampa registro | Documento Principale</v>
      </c>
      <c r="Q17438" s="3" t="str">
        <f>VLOOKUP(P17438,'Classificazione UD'!A:B,2,FALSE)</f>
        <v>Amministrativo</v>
      </c>
    </row>
    <row r="17439" spans="1:17" ht="15" customHeight="1" x14ac:dyDescent="0.25">
      <c r="A17439" s="30">
        <v>2017</v>
      </c>
      <c r="B17439" s="3" t="s">
        <v>20</v>
      </c>
      <c r="C17439" s="3" t="s">
        <v>265</v>
      </c>
      <c r="D17439" s="3" t="s">
        <v>266</v>
      </c>
      <c r="E17439" s="3">
        <v>51</v>
      </c>
      <c r="F17439" s="3">
        <v>102</v>
      </c>
      <c r="G17439" s="3">
        <v>102</v>
      </c>
      <c r="H17439" s="3">
        <v>284214</v>
      </c>
      <c r="I17439" s="3">
        <v>0</v>
      </c>
      <c r="J17439" s="3">
        <v>0</v>
      </c>
      <c r="K17439" s="3">
        <v>0</v>
      </c>
      <c r="L17439" s="3">
        <v>0</v>
      </c>
      <c r="M17439" s="3">
        <v>0</v>
      </c>
      <c r="N17439" s="3">
        <v>0</v>
      </c>
      <c r="O17439" s="3">
        <v>0</v>
      </c>
      <c r="P17439" s="3" t="str">
        <f>B17439&amp;" | "&amp;C17439&amp;" | "&amp;D17439</f>
        <v>documentazione_amministrativa / registri | Stampa registro | Documento Principale</v>
      </c>
      <c r="Q17439" s="3" t="str">
        <f>VLOOKUP(P17439,'Classificazione UD'!A:B,2,FALSE)</f>
        <v>Amministrativo</v>
      </c>
    </row>
    <row r="17440" spans="1:17" ht="15" customHeight="1" x14ac:dyDescent="0.25">
      <c r="A17440" s="30">
        <v>2017</v>
      </c>
      <c r="B17440" s="3" t="s">
        <v>20</v>
      </c>
      <c r="C17440" s="3" t="s">
        <v>265</v>
      </c>
      <c r="D17440" s="3" t="s">
        <v>266</v>
      </c>
      <c r="E17440" s="3">
        <v>166</v>
      </c>
      <c r="F17440" s="3">
        <v>332</v>
      </c>
      <c r="G17440" s="3">
        <v>332</v>
      </c>
      <c r="H17440" s="3">
        <v>1326182</v>
      </c>
      <c r="I17440" s="3">
        <v>0</v>
      </c>
      <c r="J17440" s="3">
        <v>0</v>
      </c>
      <c r="K17440" s="3">
        <v>0</v>
      </c>
      <c r="L17440" s="3">
        <v>0</v>
      </c>
      <c r="M17440" s="3">
        <v>0</v>
      </c>
      <c r="N17440" s="3">
        <v>0</v>
      </c>
      <c r="O17440" s="3">
        <v>0</v>
      </c>
      <c r="P17440" s="3" t="str">
        <f>B17440&amp;" | "&amp;C17440&amp;" | "&amp;D17440</f>
        <v>documentazione_amministrativa / registri | Stampa registro | Documento Principale</v>
      </c>
      <c r="Q17440" s="3" t="str">
        <f>VLOOKUP(P17440,'Classificazione UD'!A:B,2,FALSE)</f>
        <v>Amministrativo</v>
      </c>
    </row>
    <row r="17441" spans="1:17" ht="15" customHeight="1" x14ac:dyDescent="0.25">
      <c r="A17441" s="30">
        <v>2017</v>
      </c>
      <c r="B17441" s="3" t="s">
        <v>17</v>
      </c>
      <c r="C17441" s="3" t="s">
        <v>27</v>
      </c>
      <c r="D17441" s="3" t="s">
        <v>264</v>
      </c>
      <c r="E17441" s="3">
        <v>17</v>
      </c>
      <c r="F17441" s="3">
        <v>72</v>
      </c>
      <c r="G17441" s="3">
        <v>72</v>
      </c>
      <c r="H17441" s="3">
        <v>3551939</v>
      </c>
      <c r="I17441" s="3">
        <v>0</v>
      </c>
      <c r="J17441" s="3">
        <v>0</v>
      </c>
      <c r="K17441" s="3">
        <v>0</v>
      </c>
      <c r="L17441" s="3">
        <v>0</v>
      </c>
      <c r="M17441" s="3">
        <v>0</v>
      </c>
      <c r="N17441" s="3">
        <v>0</v>
      </c>
      <c r="O17441" s="3">
        <v>0</v>
      </c>
      <c r="P17441" s="3" t="str">
        <f>B17441&amp;" | "&amp;C17441&amp;" | "&amp;D17441</f>
        <v>documentazione_amministrativa / documentazione_contabile | FATTURA PASSIVA | Fattura</v>
      </c>
      <c r="Q17441" s="3" t="str">
        <f>VLOOKUP(P17441,'Classificazione UD'!A:B,2,FALSE)</f>
        <v>Fiscale</v>
      </c>
    </row>
    <row r="17442" spans="1:17" ht="15" customHeight="1" x14ac:dyDescent="0.25">
      <c r="A17442" s="30">
        <v>2017</v>
      </c>
      <c r="B17442" s="3" t="s">
        <v>20</v>
      </c>
      <c r="C17442" s="3" t="s">
        <v>265</v>
      </c>
      <c r="D17442" s="3" t="s">
        <v>266</v>
      </c>
      <c r="E17442" s="3">
        <v>287</v>
      </c>
      <c r="F17442" s="3">
        <v>574</v>
      </c>
      <c r="G17442" s="3">
        <v>574</v>
      </c>
      <c r="H17442" s="3">
        <v>6155792</v>
      </c>
      <c r="I17442" s="3">
        <v>0</v>
      </c>
      <c r="J17442" s="3">
        <v>0</v>
      </c>
      <c r="K17442" s="3">
        <v>0</v>
      </c>
      <c r="L17442" s="3">
        <v>0</v>
      </c>
      <c r="M17442" s="3">
        <v>0</v>
      </c>
      <c r="N17442" s="3">
        <v>0</v>
      </c>
      <c r="O17442" s="3">
        <v>0</v>
      </c>
      <c r="P17442" s="3" t="str">
        <f>B17442&amp;" | "&amp;C17442&amp;" | "&amp;D17442</f>
        <v>documentazione_amministrativa / registri | Stampa registro | Documento Principale</v>
      </c>
      <c r="Q17442" s="3" t="str">
        <f>VLOOKUP(P17442,'Classificazione UD'!A:B,2,FALSE)</f>
        <v>Amministrativo</v>
      </c>
    </row>
    <row r="17443" spans="1:17" ht="15" customHeight="1" x14ac:dyDescent="0.25">
      <c r="A17443" s="30">
        <v>2017</v>
      </c>
      <c r="B17443" s="3" t="s">
        <v>20</v>
      </c>
      <c r="C17443" s="3" t="s">
        <v>265</v>
      </c>
      <c r="D17443" s="3" t="s">
        <v>266</v>
      </c>
      <c r="E17443" s="3">
        <v>39</v>
      </c>
      <c r="F17443" s="3">
        <v>78</v>
      </c>
      <c r="G17443" s="3">
        <v>78</v>
      </c>
      <c r="H17443" s="3">
        <v>200209</v>
      </c>
      <c r="I17443" s="3">
        <v>0</v>
      </c>
      <c r="J17443" s="3">
        <v>0</v>
      </c>
      <c r="K17443" s="3">
        <v>0</v>
      </c>
      <c r="L17443" s="3">
        <v>0</v>
      </c>
      <c r="M17443" s="3">
        <v>0</v>
      </c>
      <c r="N17443" s="3">
        <v>0</v>
      </c>
      <c r="O17443" s="3">
        <v>0</v>
      </c>
      <c r="P17443" s="3" t="str">
        <f>B17443&amp;" | "&amp;C17443&amp;" | "&amp;D17443</f>
        <v>documentazione_amministrativa / registri | Stampa registro | Documento Principale</v>
      </c>
      <c r="Q17443" s="3" t="str">
        <f>VLOOKUP(P17443,'Classificazione UD'!A:B,2,FALSE)</f>
        <v>Amministrativo</v>
      </c>
    </row>
    <row r="17444" spans="1:17" ht="15" customHeight="1" x14ac:dyDescent="0.25">
      <c r="A17444" s="30">
        <v>2017</v>
      </c>
      <c r="B17444" s="3" t="s">
        <v>20</v>
      </c>
      <c r="C17444" s="3" t="s">
        <v>265</v>
      </c>
      <c r="D17444" s="3" t="s">
        <v>266</v>
      </c>
      <c r="E17444" s="3">
        <v>141</v>
      </c>
      <c r="F17444" s="3">
        <v>282</v>
      </c>
      <c r="G17444" s="3">
        <v>282</v>
      </c>
      <c r="H17444" s="3">
        <v>950044</v>
      </c>
      <c r="I17444" s="3">
        <v>0</v>
      </c>
      <c r="J17444" s="3">
        <v>0</v>
      </c>
      <c r="K17444" s="3">
        <v>0</v>
      </c>
      <c r="L17444" s="3">
        <v>0</v>
      </c>
      <c r="M17444" s="3">
        <v>0</v>
      </c>
      <c r="N17444" s="3">
        <v>0</v>
      </c>
      <c r="O17444" s="3">
        <v>0</v>
      </c>
      <c r="P17444" s="3" t="str">
        <f>B17444&amp;" | "&amp;C17444&amp;" | "&amp;D17444</f>
        <v>documentazione_amministrativa / registri | Stampa registro | Documento Principale</v>
      </c>
      <c r="Q17444" s="3" t="str">
        <f>VLOOKUP(P17444,'Classificazione UD'!A:B,2,FALSE)</f>
        <v>Amministrativo</v>
      </c>
    </row>
    <row r="17445" spans="1:17" ht="15" customHeight="1" x14ac:dyDescent="0.25">
      <c r="A17445" s="30">
        <v>2017</v>
      </c>
      <c r="B17445" s="3" t="s">
        <v>17</v>
      </c>
      <c r="C17445" s="3" t="s">
        <v>27</v>
      </c>
      <c r="D17445" s="3" t="s">
        <v>264</v>
      </c>
      <c r="E17445" s="3">
        <v>37</v>
      </c>
      <c r="F17445" s="3">
        <v>160</v>
      </c>
      <c r="G17445" s="3">
        <v>160</v>
      </c>
      <c r="H17445" s="3">
        <v>8108089</v>
      </c>
      <c r="I17445" s="3">
        <v>0</v>
      </c>
      <c r="J17445" s="3">
        <v>0</v>
      </c>
      <c r="K17445" s="3">
        <v>0</v>
      </c>
      <c r="L17445" s="3">
        <v>0</v>
      </c>
      <c r="M17445" s="3">
        <v>0</v>
      </c>
      <c r="N17445" s="3">
        <v>0</v>
      </c>
      <c r="O17445" s="3">
        <v>0</v>
      </c>
      <c r="P17445" s="3" t="str">
        <f>B17445&amp;" | "&amp;C17445&amp;" | "&amp;D17445</f>
        <v>documentazione_amministrativa / documentazione_contabile | FATTURA PASSIVA | Fattura</v>
      </c>
      <c r="Q17445" s="3" t="str">
        <f>VLOOKUP(P17445,'Classificazione UD'!A:B,2,FALSE)</f>
        <v>Fiscale</v>
      </c>
    </row>
    <row r="17446" spans="1:17" ht="15" customHeight="1" x14ac:dyDescent="0.25">
      <c r="A17446" s="30">
        <v>2017</v>
      </c>
      <c r="B17446" s="3" t="s">
        <v>20</v>
      </c>
      <c r="C17446" s="3" t="s">
        <v>265</v>
      </c>
      <c r="D17446" s="3" t="s">
        <v>266</v>
      </c>
      <c r="E17446" s="3">
        <v>288</v>
      </c>
      <c r="F17446" s="3">
        <v>576</v>
      </c>
      <c r="G17446" s="3">
        <v>576</v>
      </c>
      <c r="H17446" s="3">
        <v>8004092</v>
      </c>
      <c r="I17446" s="3">
        <v>0</v>
      </c>
      <c r="J17446" s="3">
        <v>0</v>
      </c>
      <c r="K17446" s="3">
        <v>0</v>
      </c>
      <c r="L17446" s="3">
        <v>0</v>
      </c>
      <c r="M17446" s="3">
        <v>0</v>
      </c>
      <c r="N17446" s="3">
        <v>0</v>
      </c>
      <c r="O17446" s="3">
        <v>0</v>
      </c>
      <c r="P17446" s="3" t="str">
        <f>B17446&amp;" | "&amp;C17446&amp;" | "&amp;D17446</f>
        <v>documentazione_amministrativa / registri | Stampa registro | Documento Principale</v>
      </c>
      <c r="Q17446" s="3" t="str">
        <f>VLOOKUP(P17446,'Classificazione UD'!A:B,2,FALSE)</f>
        <v>Amministrativo</v>
      </c>
    </row>
    <row r="17447" spans="1:17" ht="15" customHeight="1" x14ac:dyDescent="0.25">
      <c r="A17447" s="30">
        <v>2017</v>
      </c>
      <c r="B17447" s="3" t="s">
        <v>20</v>
      </c>
      <c r="C17447" s="3" t="s">
        <v>265</v>
      </c>
      <c r="D17447" s="3" t="s">
        <v>266</v>
      </c>
      <c r="E17447" s="3">
        <v>73</v>
      </c>
      <c r="F17447" s="3">
        <v>146</v>
      </c>
      <c r="G17447" s="3">
        <v>146</v>
      </c>
      <c r="H17447" s="3">
        <v>417614</v>
      </c>
      <c r="I17447" s="3">
        <v>0</v>
      </c>
      <c r="J17447" s="3">
        <v>0</v>
      </c>
      <c r="K17447" s="3">
        <v>0</v>
      </c>
      <c r="L17447" s="3">
        <v>0</v>
      </c>
      <c r="M17447" s="3">
        <v>0</v>
      </c>
      <c r="N17447" s="3">
        <v>0</v>
      </c>
      <c r="O17447" s="3">
        <v>0</v>
      </c>
      <c r="P17447" s="3" t="str">
        <f>B17447&amp;" | "&amp;C17447&amp;" | "&amp;D17447</f>
        <v>documentazione_amministrativa / registri | Stampa registro | Documento Principale</v>
      </c>
      <c r="Q17447" s="3" t="str">
        <f>VLOOKUP(P17447,'Classificazione UD'!A:B,2,FALSE)</f>
        <v>Amministrativo</v>
      </c>
    </row>
    <row r="17448" spans="1:17" ht="15" customHeight="1" x14ac:dyDescent="0.25">
      <c r="A17448" s="30">
        <v>2017</v>
      </c>
      <c r="B17448" s="3" t="s">
        <v>20</v>
      </c>
      <c r="C17448" s="3" t="s">
        <v>265</v>
      </c>
      <c r="D17448" s="3" t="s">
        <v>266</v>
      </c>
      <c r="E17448" s="3">
        <v>148</v>
      </c>
      <c r="F17448" s="3">
        <v>296</v>
      </c>
      <c r="G17448" s="3">
        <v>296</v>
      </c>
      <c r="H17448" s="3">
        <v>1119039</v>
      </c>
      <c r="I17448" s="3">
        <v>0</v>
      </c>
      <c r="J17448" s="3">
        <v>0</v>
      </c>
      <c r="K17448" s="3">
        <v>0</v>
      </c>
      <c r="L17448" s="3">
        <v>0</v>
      </c>
      <c r="M17448" s="3">
        <v>0</v>
      </c>
      <c r="N17448" s="3">
        <v>0</v>
      </c>
      <c r="O17448" s="3">
        <v>0</v>
      </c>
      <c r="P17448" s="3" t="str">
        <f>B17448&amp;" | "&amp;C17448&amp;" | "&amp;D17448</f>
        <v>documentazione_amministrativa / registri | Stampa registro | Documento Principale</v>
      </c>
      <c r="Q17448" s="3" t="str">
        <f>VLOOKUP(P17448,'Classificazione UD'!A:B,2,FALSE)</f>
        <v>Amministrativo</v>
      </c>
    </row>
    <row r="17449" spans="1:17" ht="15" customHeight="1" x14ac:dyDescent="0.25">
      <c r="A17449" s="30">
        <v>2017</v>
      </c>
      <c r="B17449" s="3" t="s">
        <v>17</v>
      </c>
      <c r="C17449" s="3" t="s">
        <v>27</v>
      </c>
      <c r="D17449" s="3" t="s">
        <v>264</v>
      </c>
      <c r="E17449" s="3">
        <v>32</v>
      </c>
      <c r="F17449" s="3">
        <v>130</v>
      </c>
      <c r="G17449" s="3">
        <v>130</v>
      </c>
      <c r="H17449" s="3">
        <v>1870657</v>
      </c>
      <c r="I17449" s="3">
        <v>0</v>
      </c>
      <c r="J17449" s="3">
        <v>0</v>
      </c>
      <c r="K17449" s="3">
        <v>0</v>
      </c>
      <c r="L17449" s="3">
        <v>0</v>
      </c>
      <c r="M17449" s="3">
        <v>0</v>
      </c>
      <c r="N17449" s="3">
        <v>0</v>
      </c>
      <c r="O17449" s="3">
        <v>0</v>
      </c>
      <c r="P17449" s="3" t="str">
        <f>B17449&amp;" | "&amp;C17449&amp;" | "&amp;D17449</f>
        <v>documentazione_amministrativa / documentazione_contabile | FATTURA PASSIVA | Fattura</v>
      </c>
      <c r="Q17449" s="3" t="str">
        <f>VLOOKUP(P17449,'Classificazione UD'!A:B,2,FALSE)</f>
        <v>Fiscale</v>
      </c>
    </row>
    <row r="17450" spans="1:17" ht="15" customHeight="1" x14ac:dyDescent="0.25">
      <c r="A17450" s="30">
        <v>2017</v>
      </c>
      <c r="B17450" s="3" t="s">
        <v>20</v>
      </c>
      <c r="C17450" s="3" t="s">
        <v>265</v>
      </c>
      <c r="D17450" s="3" t="s">
        <v>266</v>
      </c>
      <c r="E17450" s="3">
        <v>289</v>
      </c>
      <c r="F17450" s="3">
        <v>578</v>
      </c>
      <c r="G17450" s="3">
        <v>578</v>
      </c>
      <c r="H17450" s="3">
        <v>4972673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 t="str">
        <f>B17450&amp;" | "&amp;C17450&amp;" | "&amp;D17450</f>
        <v>documentazione_amministrativa / registri | Stampa registro | Documento Principale</v>
      </c>
      <c r="Q17450" s="3" t="str">
        <f>VLOOKUP(P17450,'Classificazione UD'!A:B,2,FALSE)</f>
        <v>Amministrativo</v>
      </c>
    </row>
    <row r="17451" spans="1:17" ht="15" customHeight="1" x14ac:dyDescent="0.25">
      <c r="A17451" s="30">
        <v>2017</v>
      </c>
      <c r="B17451" s="3" t="s">
        <v>20</v>
      </c>
      <c r="C17451" s="3" t="s">
        <v>265</v>
      </c>
      <c r="D17451" s="3" t="s">
        <v>266</v>
      </c>
      <c r="E17451" s="3">
        <v>32</v>
      </c>
      <c r="F17451" s="3">
        <v>64</v>
      </c>
      <c r="G17451" s="3">
        <v>64</v>
      </c>
      <c r="H17451" s="3">
        <v>198093</v>
      </c>
      <c r="I17451" s="3">
        <v>0</v>
      </c>
      <c r="J17451" s="3">
        <v>0</v>
      </c>
      <c r="K17451" s="3">
        <v>0</v>
      </c>
      <c r="L17451" s="3">
        <v>0</v>
      </c>
      <c r="M17451" s="3">
        <v>0</v>
      </c>
      <c r="N17451" s="3">
        <v>0</v>
      </c>
      <c r="O17451" s="3">
        <v>0</v>
      </c>
      <c r="P17451" s="3" t="str">
        <f>B17451&amp;" | "&amp;C17451&amp;" | "&amp;D17451</f>
        <v>documentazione_amministrativa / registri | Stampa registro | Documento Principale</v>
      </c>
      <c r="Q17451" s="3" t="str">
        <f>VLOOKUP(P17451,'Classificazione UD'!A:B,2,FALSE)</f>
        <v>Amministrativo</v>
      </c>
    </row>
    <row r="17452" spans="1:17" ht="15" customHeight="1" x14ac:dyDescent="0.25">
      <c r="A17452" s="30">
        <v>2017</v>
      </c>
      <c r="B17452" s="3" t="s">
        <v>20</v>
      </c>
      <c r="C17452" s="3" t="s">
        <v>265</v>
      </c>
      <c r="D17452" s="3" t="s">
        <v>266</v>
      </c>
      <c r="E17452" s="3">
        <v>144</v>
      </c>
      <c r="F17452" s="3">
        <v>288</v>
      </c>
      <c r="G17452" s="3">
        <v>288</v>
      </c>
      <c r="H17452" s="3">
        <v>1134931</v>
      </c>
      <c r="I17452" s="3">
        <v>0</v>
      </c>
      <c r="J17452" s="3">
        <v>0</v>
      </c>
      <c r="K17452" s="3">
        <v>0</v>
      </c>
      <c r="L17452" s="3">
        <v>0</v>
      </c>
      <c r="M17452" s="3">
        <v>0</v>
      </c>
      <c r="N17452" s="3">
        <v>0</v>
      </c>
      <c r="O17452" s="3">
        <v>0</v>
      </c>
      <c r="P17452" s="3" t="str">
        <f>B17452&amp;" | "&amp;C17452&amp;" | "&amp;D17452</f>
        <v>documentazione_amministrativa / registri | Stampa registro | Documento Principale</v>
      </c>
      <c r="Q17452" s="3" t="str">
        <f>VLOOKUP(P17452,'Classificazione UD'!A:B,2,FALSE)</f>
        <v>Amministrativo</v>
      </c>
    </row>
    <row r="17453" spans="1:17" ht="15" customHeight="1" x14ac:dyDescent="0.25">
      <c r="A17453" s="30">
        <v>2017</v>
      </c>
      <c r="B17453" s="3" t="s">
        <v>17</v>
      </c>
      <c r="C17453" s="3" t="s">
        <v>27</v>
      </c>
      <c r="D17453" s="3" t="s">
        <v>264</v>
      </c>
      <c r="E17453" s="3">
        <v>10</v>
      </c>
      <c r="F17453" s="3">
        <v>41</v>
      </c>
      <c r="G17453" s="3">
        <v>41</v>
      </c>
      <c r="H17453" s="3">
        <v>1235916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>
        <v>0</v>
      </c>
      <c r="O17453" s="3">
        <v>0</v>
      </c>
      <c r="P17453" s="3" t="str">
        <f>B17453&amp;" | "&amp;C17453&amp;" | "&amp;D17453</f>
        <v>documentazione_amministrativa / documentazione_contabile | FATTURA PASSIVA | Fattura</v>
      </c>
      <c r="Q17453" s="3" t="str">
        <f>VLOOKUP(P17453,'Classificazione UD'!A:B,2,FALSE)</f>
        <v>Fiscale</v>
      </c>
    </row>
    <row r="17454" spans="1:17" ht="15" customHeight="1" x14ac:dyDescent="0.25">
      <c r="A17454" s="30">
        <v>2017</v>
      </c>
      <c r="B17454" s="3" t="s">
        <v>20</v>
      </c>
      <c r="C17454" s="3" t="s">
        <v>265</v>
      </c>
      <c r="D17454" s="3" t="s">
        <v>266</v>
      </c>
      <c r="E17454" s="3">
        <v>265</v>
      </c>
      <c r="F17454" s="3">
        <v>530</v>
      </c>
      <c r="G17454" s="3">
        <v>530</v>
      </c>
      <c r="H17454" s="3">
        <v>4140785</v>
      </c>
      <c r="I17454" s="3">
        <v>0</v>
      </c>
      <c r="J17454" s="3">
        <v>0</v>
      </c>
      <c r="K17454" s="3">
        <v>0</v>
      </c>
      <c r="L17454" s="3">
        <v>0</v>
      </c>
      <c r="M17454" s="3">
        <v>0</v>
      </c>
      <c r="N17454" s="3">
        <v>0</v>
      </c>
      <c r="O17454" s="3">
        <v>0</v>
      </c>
      <c r="P17454" s="3" t="str">
        <f>B17454&amp;" | "&amp;C17454&amp;" | "&amp;D17454</f>
        <v>documentazione_amministrativa / registri | Stampa registro | Documento Principale</v>
      </c>
      <c r="Q17454" s="3" t="str">
        <f>VLOOKUP(P17454,'Classificazione UD'!A:B,2,FALSE)</f>
        <v>Amministrativo</v>
      </c>
    </row>
    <row r="17455" spans="1:17" ht="15" customHeight="1" x14ac:dyDescent="0.25">
      <c r="A17455" s="30">
        <v>2017</v>
      </c>
      <c r="B17455" s="3" t="s">
        <v>20</v>
      </c>
      <c r="C17455" s="3" t="s">
        <v>265</v>
      </c>
      <c r="D17455" s="3" t="s">
        <v>266</v>
      </c>
      <c r="E17455" s="3">
        <v>31</v>
      </c>
      <c r="F17455" s="3">
        <v>62</v>
      </c>
      <c r="G17455" s="3">
        <v>62</v>
      </c>
      <c r="H17455" s="3">
        <v>140019</v>
      </c>
      <c r="I17455" s="3">
        <v>0</v>
      </c>
      <c r="J17455" s="3">
        <v>0</v>
      </c>
      <c r="K17455" s="3">
        <v>0</v>
      </c>
      <c r="L17455" s="3">
        <v>0</v>
      </c>
      <c r="M17455" s="3">
        <v>0</v>
      </c>
      <c r="N17455" s="3">
        <v>0</v>
      </c>
      <c r="O17455" s="3">
        <v>0</v>
      </c>
      <c r="P17455" s="3" t="str">
        <f>B17455&amp;" | "&amp;C17455&amp;" | "&amp;D17455</f>
        <v>documentazione_amministrativa / registri | Stampa registro | Documento Principale</v>
      </c>
      <c r="Q17455" s="3" t="str">
        <f>VLOOKUP(P17455,'Classificazione UD'!A:B,2,FALSE)</f>
        <v>Amministrativo</v>
      </c>
    </row>
    <row r="17456" spans="1:17" ht="15" customHeight="1" x14ac:dyDescent="0.25">
      <c r="A17456" s="30">
        <v>2017</v>
      </c>
      <c r="B17456" s="3" t="s">
        <v>20</v>
      </c>
      <c r="C17456" s="3" t="s">
        <v>265</v>
      </c>
      <c r="D17456" s="3" t="s">
        <v>266</v>
      </c>
      <c r="E17456" s="3">
        <v>105</v>
      </c>
      <c r="F17456" s="3">
        <v>210</v>
      </c>
      <c r="G17456" s="3">
        <v>210</v>
      </c>
      <c r="H17456" s="3">
        <v>653873</v>
      </c>
      <c r="I17456" s="3">
        <v>0</v>
      </c>
      <c r="J17456" s="3">
        <v>0</v>
      </c>
      <c r="K17456" s="3">
        <v>0</v>
      </c>
      <c r="L17456" s="3">
        <v>0</v>
      </c>
      <c r="M17456" s="3">
        <v>0</v>
      </c>
      <c r="N17456" s="3">
        <v>0</v>
      </c>
      <c r="O17456" s="3">
        <v>0</v>
      </c>
      <c r="P17456" s="3" t="str">
        <f>B17456&amp;" | "&amp;C17456&amp;" | "&amp;D17456</f>
        <v>documentazione_amministrativa / registri | Stampa registro | Documento Principale</v>
      </c>
      <c r="Q17456" s="3" t="str">
        <f>VLOOKUP(P17456,'Classificazione UD'!A:B,2,FALSE)</f>
        <v>Amministrativo</v>
      </c>
    </row>
    <row r="17457" spans="1:17" ht="15" customHeight="1" x14ac:dyDescent="0.25">
      <c r="A17457" s="30">
        <v>2017</v>
      </c>
      <c r="B17457" s="3" t="s">
        <v>17</v>
      </c>
      <c r="C17457" s="3" t="s">
        <v>27</v>
      </c>
      <c r="D17457" s="3" t="s">
        <v>264</v>
      </c>
      <c r="E17457" s="3">
        <v>20</v>
      </c>
      <c r="F17457" s="3">
        <v>86</v>
      </c>
      <c r="G17457" s="3">
        <v>86</v>
      </c>
      <c r="H17457" s="3">
        <v>2755753</v>
      </c>
      <c r="I17457" s="3">
        <v>0</v>
      </c>
      <c r="J17457" s="3">
        <v>0</v>
      </c>
      <c r="K17457" s="3">
        <v>0</v>
      </c>
      <c r="L17457" s="3">
        <v>0</v>
      </c>
      <c r="M17457" s="3">
        <v>0</v>
      </c>
      <c r="N17457" s="3">
        <v>0</v>
      </c>
      <c r="O17457" s="3">
        <v>0</v>
      </c>
      <c r="P17457" s="3" t="str">
        <f>B17457&amp;" | "&amp;C17457&amp;" | "&amp;D17457</f>
        <v>documentazione_amministrativa / documentazione_contabile | FATTURA PASSIVA | Fattura</v>
      </c>
      <c r="Q17457" s="3" t="str">
        <f>VLOOKUP(P17457,'Classificazione UD'!A:B,2,FALSE)</f>
        <v>Fiscale</v>
      </c>
    </row>
    <row r="17458" spans="1:17" ht="15" customHeight="1" x14ac:dyDescent="0.25">
      <c r="A17458" s="30">
        <v>2017</v>
      </c>
      <c r="B17458" s="3" t="s">
        <v>20</v>
      </c>
      <c r="C17458" s="3" t="s">
        <v>265</v>
      </c>
      <c r="D17458" s="3" t="s">
        <v>266</v>
      </c>
      <c r="E17458" s="3">
        <v>287</v>
      </c>
      <c r="F17458" s="3">
        <v>574</v>
      </c>
      <c r="G17458" s="3">
        <v>574</v>
      </c>
      <c r="H17458" s="3">
        <v>7116510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3" t="str">
        <f>B17458&amp;" | "&amp;C17458&amp;" | "&amp;D17458</f>
        <v>documentazione_amministrativa / registri | Stampa registro | Documento Principale</v>
      </c>
      <c r="Q17458" s="3" t="str">
        <f>VLOOKUP(P17458,'Classificazione UD'!A:B,2,FALSE)</f>
        <v>Amministrativo</v>
      </c>
    </row>
    <row r="17459" spans="1:17" ht="15" customHeight="1" x14ac:dyDescent="0.25">
      <c r="A17459" s="30">
        <v>2017</v>
      </c>
      <c r="B17459" s="3" t="s">
        <v>20</v>
      </c>
      <c r="C17459" s="3" t="s">
        <v>265</v>
      </c>
      <c r="D17459" s="3" t="s">
        <v>266</v>
      </c>
      <c r="E17459" s="3">
        <v>30</v>
      </c>
      <c r="F17459" s="3">
        <v>60</v>
      </c>
      <c r="G17459" s="3">
        <v>60</v>
      </c>
      <c r="H17459" s="3">
        <v>144890</v>
      </c>
      <c r="I17459" s="3">
        <v>0</v>
      </c>
      <c r="J17459" s="3">
        <v>0</v>
      </c>
      <c r="K17459" s="3">
        <v>0</v>
      </c>
      <c r="L17459" s="3">
        <v>0</v>
      </c>
      <c r="M17459" s="3">
        <v>0</v>
      </c>
      <c r="N17459" s="3">
        <v>0</v>
      </c>
      <c r="O17459" s="3">
        <v>0</v>
      </c>
      <c r="P17459" s="3" t="str">
        <f>B17459&amp;" | "&amp;C17459&amp;" | "&amp;D17459</f>
        <v>documentazione_amministrativa / registri | Stampa registro | Documento Principale</v>
      </c>
      <c r="Q17459" s="3" t="str">
        <f>VLOOKUP(P17459,'Classificazione UD'!A:B,2,FALSE)</f>
        <v>Amministrativo</v>
      </c>
    </row>
    <row r="17460" spans="1:17" ht="15" customHeight="1" x14ac:dyDescent="0.25">
      <c r="A17460" s="30">
        <v>2017</v>
      </c>
      <c r="B17460" s="3" t="s">
        <v>20</v>
      </c>
      <c r="C17460" s="3" t="s">
        <v>265</v>
      </c>
      <c r="D17460" s="3" t="s">
        <v>266</v>
      </c>
      <c r="E17460" s="3">
        <v>178</v>
      </c>
      <c r="F17460" s="3">
        <v>356</v>
      </c>
      <c r="G17460" s="3">
        <v>356</v>
      </c>
      <c r="H17460" s="3">
        <v>1225726</v>
      </c>
      <c r="I17460" s="3">
        <v>0</v>
      </c>
      <c r="J17460" s="3">
        <v>0</v>
      </c>
      <c r="K17460" s="3">
        <v>0</v>
      </c>
      <c r="L17460" s="3">
        <v>0</v>
      </c>
      <c r="M17460" s="3">
        <v>0</v>
      </c>
      <c r="N17460" s="3">
        <v>0</v>
      </c>
      <c r="O17460" s="3">
        <v>0</v>
      </c>
      <c r="P17460" s="3" t="str">
        <f>B17460&amp;" | "&amp;C17460&amp;" | "&amp;D17460</f>
        <v>documentazione_amministrativa / registri | Stampa registro | Documento Principale</v>
      </c>
      <c r="Q17460" s="3" t="str">
        <f>VLOOKUP(P17460,'Classificazione UD'!A:B,2,FALSE)</f>
        <v>Amministrativo</v>
      </c>
    </row>
    <row r="17461" spans="1:17" ht="15" customHeight="1" x14ac:dyDescent="0.25">
      <c r="A17461" s="30">
        <v>2017</v>
      </c>
      <c r="B17461" s="3" t="s">
        <v>17</v>
      </c>
      <c r="C17461" s="3" t="s">
        <v>27</v>
      </c>
      <c r="D17461" s="3" t="s">
        <v>264</v>
      </c>
      <c r="E17461" s="3">
        <v>16</v>
      </c>
      <c r="F17461" s="3">
        <v>70</v>
      </c>
      <c r="G17461" s="3">
        <v>70</v>
      </c>
      <c r="H17461" s="3">
        <v>4438482</v>
      </c>
      <c r="I17461" s="3">
        <v>0</v>
      </c>
      <c r="J17461" s="3">
        <v>0</v>
      </c>
      <c r="K17461" s="3">
        <v>0</v>
      </c>
      <c r="L17461" s="3">
        <v>0</v>
      </c>
      <c r="M17461" s="3">
        <v>0</v>
      </c>
      <c r="N17461" s="3">
        <v>0</v>
      </c>
      <c r="O17461" s="3">
        <v>0</v>
      </c>
      <c r="P17461" s="3" t="str">
        <f>B17461&amp;" | "&amp;C17461&amp;" | "&amp;D17461</f>
        <v>documentazione_amministrativa / documentazione_contabile | FATTURA PASSIVA | Fattura</v>
      </c>
      <c r="Q17461" s="3" t="str">
        <f>VLOOKUP(P17461,'Classificazione UD'!A:B,2,FALSE)</f>
        <v>Fiscale</v>
      </c>
    </row>
    <row r="17462" spans="1:17" ht="15" customHeight="1" x14ac:dyDescent="0.25">
      <c r="A17462" s="30">
        <v>2017</v>
      </c>
      <c r="B17462" s="3" t="s">
        <v>20</v>
      </c>
      <c r="C17462" s="3" t="s">
        <v>265</v>
      </c>
      <c r="D17462" s="3" t="s">
        <v>266</v>
      </c>
      <c r="E17462" s="3">
        <v>290</v>
      </c>
      <c r="F17462" s="3">
        <v>580</v>
      </c>
      <c r="G17462" s="3">
        <v>580</v>
      </c>
      <c r="H17462" s="3">
        <v>10583322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>
        <v>0</v>
      </c>
      <c r="O17462" s="3">
        <v>0</v>
      </c>
      <c r="P17462" s="3" t="str">
        <f>B17462&amp;" | "&amp;C17462&amp;" | "&amp;D17462</f>
        <v>documentazione_amministrativa / registri | Stampa registro | Documento Principale</v>
      </c>
      <c r="Q17462" s="3" t="str">
        <f>VLOOKUP(P17462,'Classificazione UD'!A:B,2,FALSE)</f>
        <v>Amministrativo</v>
      </c>
    </row>
    <row r="17463" spans="1:17" ht="15" customHeight="1" x14ac:dyDescent="0.25">
      <c r="A17463" s="30">
        <v>2017</v>
      </c>
      <c r="B17463" s="3" t="s">
        <v>20</v>
      </c>
      <c r="C17463" s="3" t="s">
        <v>265</v>
      </c>
      <c r="D17463" s="3" t="s">
        <v>266</v>
      </c>
      <c r="E17463" s="3">
        <v>39</v>
      </c>
      <c r="F17463" s="3">
        <v>78</v>
      </c>
      <c r="G17463" s="3">
        <v>78</v>
      </c>
      <c r="H17463" s="3">
        <v>203978</v>
      </c>
      <c r="I17463" s="3">
        <v>0</v>
      </c>
      <c r="J17463" s="3">
        <v>0</v>
      </c>
      <c r="K17463" s="3">
        <v>0</v>
      </c>
      <c r="L17463" s="3">
        <v>0</v>
      </c>
      <c r="M17463" s="3">
        <v>0</v>
      </c>
      <c r="N17463" s="3">
        <v>0</v>
      </c>
      <c r="O17463" s="3">
        <v>0</v>
      </c>
      <c r="P17463" s="3" t="str">
        <f>B17463&amp;" | "&amp;C17463&amp;" | "&amp;D17463</f>
        <v>documentazione_amministrativa / registri | Stampa registro | Documento Principale</v>
      </c>
      <c r="Q17463" s="3" t="str">
        <f>VLOOKUP(P17463,'Classificazione UD'!A:B,2,FALSE)</f>
        <v>Amministrativo</v>
      </c>
    </row>
    <row r="17464" spans="1:17" ht="15" customHeight="1" x14ac:dyDescent="0.25">
      <c r="A17464" s="30">
        <v>2017</v>
      </c>
      <c r="B17464" s="3" t="s">
        <v>20</v>
      </c>
      <c r="C17464" s="3" t="s">
        <v>265</v>
      </c>
      <c r="D17464" s="3" t="s">
        <v>266</v>
      </c>
      <c r="E17464" s="3">
        <v>166</v>
      </c>
      <c r="F17464" s="3">
        <v>332</v>
      </c>
      <c r="G17464" s="3">
        <v>332</v>
      </c>
      <c r="H17464" s="3">
        <v>1170407</v>
      </c>
      <c r="I17464" s="3">
        <v>0</v>
      </c>
      <c r="J17464" s="3">
        <v>0</v>
      </c>
      <c r="K17464" s="3">
        <v>0</v>
      </c>
      <c r="L17464" s="3">
        <v>0</v>
      </c>
      <c r="M17464" s="3">
        <v>0</v>
      </c>
      <c r="N17464" s="3">
        <v>0</v>
      </c>
      <c r="O17464" s="3">
        <v>0</v>
      </c>
      <c r="P17464" s="3" t="str">
        <f>B17464&amp;" | "&amp;C17464&amp;" | "&amp;D17464</f>
        <v>documentazione_amministrativa / registri | Stampa registro | Documento Principale</v>
      </c>
      <c r="Q17464" s="3" t="str">
        <f>VLOOKUP(P17464,'Classificazione UD'!A:B,2,FALSE)</f>
        <v>Amministrativo</v>
      </c>
    </row>
    <row r="17465" spans="1:17" ht="15" customHeight="1" x14ac:dyDescent="0.25">
      <c r="A17465" s="30">
        <v>2017</v>
      </c>
      <c r="B17465" s="3" t="s">
        <v>17</v>
      </c>
      <c r="C17465" s="3" t="s">
        <v>27</v>
      </c>
      <c r="D17465" s="3" t="s">
        <v>264</v>
      </c>
      <c r="E17465" s="3">
        <v>74</v>
      </c>
      <c r="F17465" s="3">
        <v>310</v>
      </c>
      <c r="G17465" s="3">
        <v>310</v>
      </c>
      <c r="H17465" s="3">
        <v>8518262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>
        <v>0</v>
      </c>
      <c r="O17465" s="3">
        <v>0</v>
      </c>
      <c r="P17465" s="3" t="str">
        <f>B17465&amp;" | "&amp;C17465&amp;" | "&amp;D17465</f>
        <v>documentazione_amministrativa / documentazione_contabile | FATTURA PASSIVA | Fattura</v>
      </c>
      <c r="Q17465" s="3" t="str">
        <f>VLOOKUP(P17465,'Classificazione UD'!A:B,2,FALSE)</f>
        <v>Fiscale</v>
      </c>
    </row>
    <row r="17466" spans="1:17" ht="15" customHeight="1" x14ac:dyDescent="0.25">
      <c r="A17466" s="30">
        <v>2017</v>
      </c>
      <c r="B17466" s="3" t="s">
        <v>17</v>
      </c>
      <c r="C17466" s="3" t="s">
        <v>27</v>
      </c>
      <c r="D17466" s="3" t="s">
        <v>54</v>
      </c>
      <c r="E17466" s="3">
        <v>3</v>
      </c>
      <c r="F17466" s="3">
        <v>13</v>
      </c>
      <c r="G17466" s="3">
        <v>13</v>
      </c>
      <c r="H17466" s="3">
        <v>322148</v>
      </c>
      <c r="I17466" s="3">
        <v>0</v>
      </c>
      <c r="J17466" s="3">
        <v>0</v>
      </c>
      <c r="K17466" s="3">
        <v>0</v>
      </c>
      <c r="L17466" s="3">
        <v>0</v>
      </c>
      <c r="M17466" s="3">
        <v>0</v>
      </c>
      <c r="N17466" s="3">
        <v>0</v>
      </c>
      <c r="O17466" s="3">
        <v>0</v>
      </c>
      <c r="P17466" s="3" t="str">
        <f>B17466&amp;" | "&amp;C17466&amp;" | "&amp;D17466</f>
        <v>documentazione_amministrativa / documentazione_contabile | FATTURA PASSIVA | Nota di credito</v>
      </c>
      <c r="Q17466" s="3" t="str">
        <f>VLOOKUP(P17466,'Classificazione UD'!A:B,2,FALSE)</f>
        <v>Fiscale</v>
      </c>
    </row>
    <row r="17467" spans="1:17" ht="15" customHeight="1" x14ac:dyDescent="0.25">
      <c r="A17467" s="30">
        <v>2017</v>
      </c>
      <c r="B17467" s="3" t="s">
        <v>20</v>
      </c>
      <c r="C17467" s="3" t="s">
        <v>265</v>
      </c>
      <c r="D17467" s="3" t="s">
        <v>266</v>
      </c>
      <c r="E17467" s="3">
        <v>252</v>
      </c>
      <c r="F17467" s="3">
        <v>504</v>
      </c>
      <c r="G17467" s="3">
        <v>504</v>
      </c>
      <c r="H17467" s="3">
        <v>8128444</v>
      </c>
      <c r="I17467" s="3">
        <v>0</v>
      </c>
      <c r="J17467" s="3">
        <v>0</v>
      </c>
      <c r="K17467" s="3">
        <v>0</v>
      </c>
      <c r="L17467" s="3">
        <v>0</v>
      </c>
      <c r="M17467" s="3">
        <v>0</v>
      </c>
      <c r="N17467" s="3">
        <v>0</v>
      </c>
      <c r="O17467" s="3">
        <v>0</v>
      </c>
      <c r="P17467" s="3" t="str">
        <f>B17467&amp;" | "&amp;C17467&amp;" | "&amp;D17467</f>
        <v>documentazione_amministrativa / registri | Stampa registro | Documento Principale</v>
      </c>
      <c r="Q17467" s="3" t="str">
        <f>VLOOKUP(P17467,'Classificazione UD'!A:B,2,FALSE)</f>
        <v>Amministrativo</v>
      </c>
    </row>
    <row r="17468" spans="1:17" ht="15" customHeight="1" x14ac:dyDescent="0.25">
      <c r="A17468" s="30">
        <v>2017</v>
      </c>
      <c r="B17468" s="3" t="s">
        <v>20</v>
      </c>
      <c r="C17468" s="3" t="s">
        <v>265</v>
      </c>
      <c r="D17468" s="3" t="s">
        <v>266</v>
      </c>
      <c r="E17468" s="3">
        <v>50</v>
      </c>
      <c r="F17468" s="3">
        <v>100</v>
      </c>
      <c r="G17468" s="3">
        <v>100</v>
      </c>
      <c r="H17468" s="3">
        <v>339224</v>
      </c>
      <c r="I17468" s="3">
        <v>0</v>
      </c>
      <c r="J17468" s="3">
        <v>0</v>
      </c>
      <c r="K17468" s="3">
        <v>0</v>
      </c>
      <c r="L17468" s="3">
        <v>0</v>
      </c>
      <c r="M17468" s="3">
        <v>0</v>
      </c>
      <c r="N17468" s="3">
        <v>0</v>
      </c>
      <c r="O17468" s="3">
        <v>0</v>
      </c>
      <c r="P17468" s="3" t="str">
        <f>B17468&amp;" | "&amp;C17468&amp;" | "&amp;D17468</f>
        <v>documentazione_amministrativa / registri | Stampa registro | Documento Principale</v>
      </c>
      <c r="Q17468" s="3" t="str">
        <f>VLOOKUP(P17468,'Classificazione UD'!A:B,2,FALSE)</f>
        <v>Amministrativo</v>
      </c>
    </row>
    <row r="17469" spans="1:17" ht="15" customHeight="1" x14ac:dyDescent="0.25">
      <c r="A17469" s="30">
        <v>2017</v>
      </c>
      <c r="B17469" s="3" t="s">
        <v>20</v>
      </c>
      <c r="C17469" s="3" t="s">
        <v>265</v>
      </c>
      <c r="D17469" s="3" t="s">
        <v>266</v>
      </c>
      <c r="E17469" s="3">
        <v>247</v>
      </c>
      <c r="F17469" s="3">
        <v>494</v>
      </c>
      <c r="G17469" s="3">
        <v>494</v>
      </c>
      <c r="H17469" s="3">
        <v>2853790</v>
      </c>
      <c r="I17469" s="3">
        <v>0</v>
      </c>
      <c r="J17469" s="3">
        <v>0</v>
      </c>
      <c r="K17469" s="3">
        <v>0</v>
      </c>
      <c r="L17469" s="3">
        <v>0</v>
      </c>
      <c r="M17469" s="3">
        <v>0</v>
      </c>
      <c r="N17469" s="3">
        <v>0</v>
      </c>
      <c r="O17469" s="3">
        <v>0</v>
      </c>
      <c r="P17469" s="3" t="str">
        <f>B17469&amp;" | "&amp;C17469&amp;" | "&amp;D17469</f>
        <v>documentazione_amministrativa / registri | Stampa registro | Documento Principale</v>
      </c>
      <c r="Q17469" s="3" t="str">
        <f>VLOOKUP(P17469,'Classificazione UD'!A:B,2,FALSE)</f>
        <v>Amministrativo</v>
      </c>
    </row>
    <row r="17470" spans="1:17" ht="15" customHeight="1" x14ac:dyDescent="0.25">
      <c r="A17470" s="30">
        <v>2017</v>
      </c>
      <c r="B17470" s="3" t="s">
        <v>20</v>
      </c>
      <c r="C17470" s="3" t="s">
        <v>265</v>
      </c>
      <c r="D17470" s="3" t="s">
        <v>266</v>
      </c>
      <c r="E17470" s="3">
        <v>9</v>
      </c>
      <c r="F17470" s="3">
        <v>18</v>
      </c>
      <c r="G17470" s="3">
        <v>18</v>
      </c>
      <c r="H17470" s="3">
        <v>42920</v>
      </c>
      <c r="I17470" s="3">
        <v>0</v>
      </c>
      <c r="J17470" s="3">
        <v>0</v>
      </c>
      <c r="K17470" s="3">
        <v>0</v>
      </c>
      <c r="L17470" s="3">
        <v>0</v>
      </c>
      <c r="M17470" s="3">
        <v>0</v>
      </c>
      <c r="N17470" s="3">
        <v>0</v>
      </c>
      <c r="O17470" s="3">
        <v>0</v>
      </c>
      <c r="P17470" s="3" t="str">
        <f>B17470&amp;" | "&amp;C17470&amp;" | "&amp;D17470</f>
        <v>documentazione_amministrativa / registri | Stampa registro | Documento Principale</v>
      </c>
      <c r="Q17470" s="3" t="str">
        <f>VLOOKUP(P17470,'Classificazione UD'!A:B,2,FALSE)</f>
        <v>Amministrativo</v>
      </c>
    </row>
    <row r="17471" spans="1:17" ht="15" customHeight="1" x14ac:dyDescent="0.25">
      <c r="A17471" s="30">
        <v>2017</v>
      </c>
      <c r="B17471" s="3" t="s">
        <v>17</v>
      </c>
      <c r="C17471" s="3" t="s">
        <v>27</v>
      </c>
      <c r="D17471" s="3" t="s">
        <v>264</v>
      </c>
      <c r="E17471" s="3">
        <v>57</v>
      </c>
      <c r="F17471" s="3">
        <v>239</v>
      </c>
      <c r="G17471" s="3">
        <v>239</v>
      </c>
      <c r="H17471" s="3">
        <v>6796018</v>
      </c>
      <c r="I17471" s="3">
        <v>0</v>
      </c>
      <c r="J17471" s="3">
        <v>0</v>
      </c>
      <c r="K17471" s="3">
        <v>0</v>
      </c>
      <c r="L17471" s="3">
        <v>0</v>
      </c>
      <c r="M17471" s="3">
        <v>0</v>
      </c>
      <c r="N17471" s="3">
        <v>0</v>
      </c>
      <c r="O17471" s="3">
        <v>0</v>
      </c>
      <c r="P17471" s="3" t="str">
        <f>B17471&amp;" | "&amp;C17471&amp;" | "&amp;D17471</f>
        <v>documentazione_amministrativa / documentazione_contabile | FATTURA PASSIVA | Fattura</v>
      </c>
      <c r="Q17471" s="3" t="str">
        <f>VLOOKUP(P17471,'Classificazione UD'!A:B,2,FALSE)</f>
        <v>Fiscale</v>
      </c>
    </row>
    <row r="17472" spans="1:17" ht="15" customHeight="1" x14ac:dyDescent="0.25">
      <c r="A17472" s="30">
        <v>2017</v>
      </c>
      <c r="B17472" s="3" t="s">
        <v>20</v>
      </c>
      <c r="C17472" s="3" t="s">
        <v>265</v>
      </c>
      <c r="D17472" s="3" t="s">
        <v>266</v>
      </c>
      <c r="E17472" s="3">
        <v>238</v>
      </c>
      <c r="F17472" s="3">
        <v>476</v>
      </c>
      <c r="G17472" s="3">
        <v>476</v>
      </c>
      <c r="H17472" s="3">
        <v>7373238</v>
      </c>
      <c r="I17472" s="3">
        <v>0</v>
      </c>
      <c r="J17472" s="3">
        <v>0</v>
      </c>
      <c r="K17472" s="3">
        <v>0</v>
      </c>
      <c r="L17472" s="3">
        <v>0</v>
      </c>
      <c r="M17472" s="3">
        <v>0</v>
      </c>
      <c r="N17472" s="3">
        <v>0</v>
      </c>
      <c r="O17472" s="3">
        <v>0</v>
      </c>
      <c r="P17472" s="3" t="str">
        <f>B17472&amp;" | "&amp;C17472&amp;" | "&amp;D17472</f>
        <v>documentazione_amministrativa / registri | Stampa registro | Documento Principale</v>
      </c>
      <c r="Q17472" s="3" t="str">
        <f>VLOOKUP(P17472,'Classificazione UD'!A:B,2,FALSE)</f>
        <v>Amministrativo</v>
      </c>
    </row>
    <row r="17473" spans="1:17" ht="15" customHeight="1" x14ac:dyDescent="0.25">
      <c r="A17473" s="30">
        <v>2017</v>
      </c>
      <c r="B17473" s="3" t="s">
        <v>20</v>
      </c>
      <c r="C17473" s="3" t="s">
        <v>265</v>
      </c>
      <c r="D17473" s="3" t="s">
        <v>266</v>
      </c>
      <c r="E17473" s="3">
        <v>64</v>
      </c>
      <c r="F17473" s="3">
        <v>128</v>
      </c>
      <c r="G17473" s="3">
        <v>128</v>
      </c>
      <c r="H17473" s="3">
        <v>309646</v>
      </c>
      <c r="I17473" s="3">
        <v>0</v>
      </c>
      <c r="J17473" s="3">
        <v>0</v>
      </c>
      <c r="K17473" s="3">
        <v>0</v>
      </c>
      <c r="L17473" s="3">
        <v>0</v>
      </c>
      <c r="M17473" s="3">
        <v>0</v>
      </c>
      <c r="N17473" s="3">
        <v>0</v>
      </c>
      <c r="O17473" s="3">
        <v>0</v>
      </c>
      <c r="P17473" s="3" t="str">
        <f>B17473&amp;" | "&amp;C17473&amp;" | "&amp;D17473</f>
        <v>documentazione_amministrativa / registri | Stampa registro | Documento Principale</v>
      </c>
      <c r="Q17473" s="3" t="str">
        <f>VLOOKUP(P17473,'Classificazione UD'!A:B,2,FALSE)</f>
        <v>Amministrativo</v>
      </c>
    </row>
    <row r="17474" spans="1:17" ht="15" customHeight="1" x14ac:dyDescent="0.25">
      <c r="A17474" s="30">
        <v>2017</v>
      </c>
      <c r="B17474" s="3" t="s">
        <v>20</v>
      </c>
      <c r="C17474" s="3" t="s">
        <v>265</v>
      </c>
      <c r="D17474" s="3" t="s">
        <v>266</v>
      </c>
      <c r="E17474" s="3">
        <v>227</v>
      </c>
      <c r="F17474" s="3">
        <v>454</v>
      </c>
      <c r="G17474" s="3">
        <v>454</v>
      </c>
      <c r="H17474" s="3">
        <v>2245837</v>
      </c>
      <c r="I17474" s="3">
        <v>0</v>
      </c>
      <c r="J17474" s="3">
        <v>0</v>
      </c>
      <c r="K17474" s="3">
        <v>0</v>
      </c>
      <c r="L17474" s="3">
        <v>0</v>
      </c>
      <c r="M17474" s="3">
        <v>0</v>
      </c>
      <c r="N17474" s="3">
        <v>0</v>
      </c>
      <c r="O17474" s="3">
        <v>0</v>
      </c>
      <c r="P17474" s="3" t="str">
        <f>B17474&amp;" | "&amp;C17474&amp;" | "&amp;D17474</f>
        <v>documentazione_amministrativa / registri | Stampa registro | Documento Principale</v>
      </c>
      <c r="Q17474" s="3" t="str">
        <f>VLOOKUP(P17474,'Classificazione UD'!A:B,2,FALSE)</f>
        <v>Amministrativo</v>
      </c>
    </row>
    <row r="17475" spans="1:17" ht="15" customHeight="1" x14ac:dyDescent="0.25">
      <c r="A17475" s="30">
        <v>2017</v>
      </c>
      <c r="B17475" s="3" t="s">
        <v>17</v>
      </c>
      <c r="C17475" s="3" t="s">
        <v>27</v>
      </c>
      <c r="D17475" s="3" t="s">
        <v>264</v>
      </c>
      <c r="E17475" s="3">
        <v>26</v>
      </c>
      <c r="F17475" s="3">
        <v>114</v>
      </c>
      <c r="G17475" s="3">
        <v>114</v>
      </c>
      <c r="H17475" s="3">
        <v>5836069</v>
      </c>
      <c r="I17475" s="3">
        <v>0</v>
      </c>
      <c r="J17475" s="3">
        <v>0</v>
      </c>
      <c r="K17475" s="3">
        <v>0</v>
      </c>
      <c r="L17475" s="3">
        <v>0</v>
      </c>
      <c r="M17475" s="3">
        <v>0</v>
      </c>
      <c r="N17475" s="3">
        <v>0</v>
      </c>
      <c r="O17475" s="3">
        <v>0</v>
      </c>
      <c r="P17475" s="3" t="str">
        <f>B17475&amp;" | "&amp;C17475&amp;" | "&amp;D17475</f>
        <v>documentazione_amministrativa / documentazione_contabile | FATTURA PASSIVA | Fattura</v>
      </c>
      <c r="Q17475" s="3" t="str">
        <f>VLOOKUP(P17475,'Classificazione UD'!A:B,2,FALSE)</f>
        <v>Fiscale</v>
      </c>
    </row>
    <row r="17476" spans="1:17" ht="15" customHeight="1" x14ac:dyDescent="0.25">
      <c r="A17476" s="30">
        <v>2017</v>
      </c>
      <c r="B17476" s="3" t="s">
        <v>20</v>
      </c>
      <c r="C17476" s="3" t="s">
        <v>265</v>
      </c>
      <c r="D17476" s="3" t="s">
        <v>266</v>
      </c>
      <c r="E17476" s="3">
        <v>295</v>
      </c>
      <c r="F17476" s="3">
        <v>590</v>
      </c>
      <c r="G17476" s="3">
        <v>590</v>
      </c>
      <c r="H17476" s="3">
        <v>7995812</v>
      </c>
      <c r="I17476" s="3">
        <v>0</v>
      </c>
      <c r="J17476" s="3">
        <v>0</v>
      </c>
      <c r="K17476" s="3">
        <v>0</v>
      </c>
      <c r="L17476" s="3">
        <v>0</v>
      </c>
      <c r="M17476" s="3">
        <v>0</v>
      </c>
      <c r="N17476" s="3">
        <v>0</v>
      </c>
      <c r="O17476" s="3">
        <v>0</v>
      </c>
      <c r="P17476" s="3" t="str">
        <f>B17476&amp;" | "&amp;C17476&amp;" | "&amp;D17476</f>
        <v>documentazione_amministrativa / registri | Stampa registro | Documento Principale</v>
      </c>
      <c r="Q17476" s="3" t="str">
        <f>VLOOKUP(P17476,'Classificazione UD'!A:B,2,FALSE)</f>
        <v>Amministrativo</v>
      </c>
    </row>
    <row r="17477" spans="1:17" ht="15" customHeight="1" x14ac:dyDescent="0.25">
      <c r="A17477" s="30">
        <v>2017</v>
      </c>
      <c r="B17477" s="3" t="s">
        <v>20</v>
      </c>
      <c r="C17477" s="3" t="s">
        <v>265</v>
      </c>
      <c r="D17477" s="3" t="s">
        <v>266</v>
      </c>
      <c r="E17477" s="3">
        <v>78</v>
      </c>
      <c r="F17477" s="3">
        <v>156</v>
      </c>
      <c r="G17477" s="3">
        <v>156</v>
      </c>
      <c r="H17477" s="3">
        <v>413812</v>
      </c>
      <c r="I17477" s="3">
        <v>0</v>
      </c>
      <c r="J17477" s="3">
        <v>0</v>
      </c>
      <c r="K17477" s="3">
        <v>0</v>
      </c>
      <c r="L17477" s="3">
        <v>0</v>
      </c>
      <c r="M17477" s="3">
        <v>0</v>
      </c>
      <c r="N17477" s="3">
        <v>0</v>
      </c>
      <c r="O17477" s="3">
        <v>0</v>
      </c>
      <c r="P17477" s="3" t="str">
        <f>B17477&amp;" | "&amp;C17477&amp;" | "&amp;D17477</f>
        <v>documentazione_amministrativa / registri | Stampa registro | Documento Principale</v>
      </c>
      <c r="Q17477" s="3" t="str">
        <f>VLOOKUP(P17477,'Classificazione UD'!A:B,2,FALSE)</f>
        <v>Amministrativo</v>
      </c>
    </row>
    <row r="17478" spans="1:17" ht="15" customHeight="1" x14ac:dyDescent="0.25">
      <c r="A17478" s="30">
        <v>2017</v>
      </c>
      <c r="B17478" s="3" t="s">
        <v>20</v>
      </c>
      <c r="C17478" s="3" t="s">
        <v>265</v>
      </c>
      <c r="D17478" s="3" t="s">
        <v>266</v>
      </c>
      <c r="E17478" s="3">
        <v>218</v>
      </c>
      <c r="F17478" s="3">
        <v>436</v>
      </c>
      <c r="G17478" s="3">
        <v>436</v>
      </c>
      <c r="H17478" s="3">
        <v>1726188</v>
      </c>
      <c r="I17478" s="3">
        <v>0</v>
      </c>
      <c r="J17478" s="3">
        <v>0</v>
      </c>
      <c r="K17478" s="3">
        <v>0</v>
      </c>
      <c r="L17478" s="3">
        <v>0</v>
      </c>
      <c r="M17478" s="3">
        <v>0</v>
      </c>
      <c r="N17478" s="3">
        <v>0</v>
      </c>
      <c r="O17478" s="3">
        <v>0</v>
      </c>
      <c r="P17478" s="3" t="str">
        <f>B17478&amp;" | "&amp;C17478&amp;" | "&amp;D17478</f>
        <v>documentazione_amministrativa / registri | Stampa registro | Documento Principale</v>
      </c>
      <c r="Q17478" s="3" t="str">
        <f>VLOOKUP(P17478,'Classificazione UD'!A:B,2,FALSE)</f>
        <v>Amministrativo</v>
      </c>
    </row>
    <row r="17479" spans="1:17" ht="15" customHeight="1" x14ac:dyDescent="0.25">
      <c r="A17479" s="30">
        <v>2017</v>
      </c>
      <c r="B17479" s="3" t="s">
        <v>17</v>
      </c>
      <c r="C17479" s="3" t="s">
        <v>27</v>
      </c>
      <c r="D17479" s="3" t="s">
        <v>264</v>
      </c>
      <c r="E17479" s="3">
        <v>80</v>
      </c>
      <c r="F17479" s="3">
        <v>352</v>
      </c>
      <c r="G17479" s="3">
        <v>352</v>
      </c>
      <c r="H17479" s="3">
        <v>14549626</v>
      </c>
      <c r="I17479" s="3">
        <v>0</v>
      </c>
      <c r="J17479" s="3">
        <v>0</v>
      </c>
      <c r="K17479" s="3">
        <v>0</v>
      </c>
      <c r="L17479" s="3">
        <v>0</v>
      </c>
      <c r="M17479" s="3">
        <v>0</v>
      </c>
      <c r="N17479" s="3">
        <v>0</v>
      </c>
      <c r="O17479" s="3">
        <v>0</v>
      </c>
      <c r="P17479" s="3" t="str">
        <f>B17479&amp;" | "&amp;C17479&amp;" | "&amp;D17479</f>
        <v>documentazione_amministrativa / documentazione_contabile | FATTURA PASSIVA | Fattura</v>
      </c>
      <c r="Q17479" s="3" t="str">
        <f>VLOOKUP(P17479,'Classificazione UD'!A:B,2,FALSE)</f>
        <v>Fiscale</v>
      </c>
    </row>
    <row r="17480" spans="1:17" ht="15" customHeight="1" x14ac:dyDescent="0.25">
      <c r="A17480" s="30">
        <v>2017</v>
      </c>
      <c r="B17480" s="3" t="s">
        <v>17</v>
      </c>
      <c r="C17480" s="3" t="s">
        <v>27</v>
      </c>
      <c r="D17480" s="3" t="s">
        <v>54</v>
      </c>
      <c r="E17480" s="3">
        <v>2</v>
      </c>
      <c r="F17480" s="3">
        <v>10</v>
      </c>
      <c r="G17480" s="3">
        <v>10</v>
      </c>
      <c r="H17480" s="3">
        <v>367434</v>
      </c>
      <c r="I17480" s="3">
        <v>0</v>
      </c>
      <c r="J17480" s="3">
        <v>0</v>
      </c>
      <c r="K17480" s="3">
        <v>0</v>
      </c>
      <c r="L17480" s="3">
        <v>0</v>
      </c>
      <c r="M17480" s="3">
        <v>0</v>
      </c>
      <c r="N17480" s="3">
        <v>0</v>
      </c>
      <c r="O17480" s="3">
        <v>0</v>
      </c>
      <c r="P17480" s="3" t="str">
        <f>B17480&amp;" | "&amp;C17480&amp;" | "&amp;D17480</f>
        <v>documentazione_amministrativa / documentazione_contabile | FATTURA PASSIVA | Nota di credito</v>
      </c>
      <c r="Q17480" s="3" t="str">
        <f>VLOOKUP(P17480,'Classificazione UD'!A:B,2,FALSE)</f>
        <v>Fiscale</v>
      </c>
    </row>
    <row r="17481" spans="1:17" ht="15" customHeight="1" x14ac:dyDescent="0.25">
      <c r="A17481" s="30">
        <v>2017</v>
      </c>
      <c r="B17481" s="3" t="s">
        <v>17</v>
      </c>
      <c r="C17481" s="3" t="s">
        <v>152</v>
      </c>
      <c r="D17481" s="3" t="s">
        <v>152</v>
      </c>
      <c r="E17481" s="3">
        <v>1</v>
      </c>
      <c r="F17481" s="3">
        <v>2</v>
      </c>
      <c r="G17481" s="3">
        <v>2</v>
      </c>
      <c r="H17481" s="3">
        <v>20769</v>
      </c>
      <c r="I17481" s="3">
        <v>0</v>
      </c>
      <c r="J17481" s="3">
        <v>0</v>
      </c>
      <c r="K17481" s="3">
        <v>0</v>
      </c>
      <c r="L17481" s="3">
        <v>0</v>
      </c>
      <c r="M17481" s="3">
        <v>0</v>
      </c>
      <c r="N17481" s="3">
        <v>0</v>
      </c>
      <c r="O17481" s="3">
        <v>0</v>
      </c>
      <c r="P17481" s="3" t="str">
        <f>B17481&amp;" | "&amp;C17481&amp;" | "&amp;D17481</f>
        <v>documentazione_amministrativa / documentazione_contabile | LOTTO DI FATTURE | LOTTO DI FATTURE</v>
      </c>
      <c r="Q17481" s="3" t="str">
        <f>VLOOKUP(P17481,'Classificazione UD'!A:B,2,FALSE)</f>
        <v>Fiscale</v>
      </c>
    </row>
    <row r="17482" spans="1:17" ht="15" customHeight="1" x14ac:dyDescent="0.25">
      <c r="A17482" s="30">
        <v>2017</v>
      </c>
      <c r="B17482" s="3" t="s">
        <v>20</v>
      </c>
      <c r="C17482" s="3" t="s">
        <v>265</v>
      </c>
      <c r="D17482" s="3" t="s">
        <v>266</v>
      </c>
      <c r="E17482" s="3">
        <v>290</v>
      </c>
      <c r="F17482" s="3">
        <v>580</v>
      </c>
      <c r="G17482" s="3">
        <v>580</v>
      </c>
      <c r="H17482" s="3">
        <v>10705560</v>
      </c>
      <c r="I17482" s="3">
        <v>0</v>
      </c>
      <c r="J17482" s="3">
        <v>0</v>
      </c>
      <c r="K17482" s="3">
        <v>0</v>
      </c>
      <c r="L17482" s="3">
        <v>0</v>
      </c>
      <c r="M17482" s="3">
        <v>0</v>
      </c>
      <c r="N17482" s="3">
        <v>0</v>
      </c>
      <c r="O17482" s="3">
        <v>0</v>
      </c>
      <c r="P17482" s="3" t="str">
        <f>B17482&amp;" | "&amp;C17482&amp;" | "&amp;D17482</f>
        <v>documentazione_amministrativa / registri | Stampa registro | Documento Principale</v>
      </c>
      <c r="Q17482" s="3" t="str">
        <f>VLOOKUP(P17482,'Classificazione UD'!A:B,2,FALSE)</f>
        <v>Amministrativo</v>
      </c>
    </row>
    <row r="17483" spans="1:17" ht="15" customHeight="1" x14ac:dyDescent="0.25">
      <c r="A17483" s="30">
        <v>2017</v>
      </c>
      <c r="B17483" s="3" t="s">
        <v>20</v>
      </c>
      <c r="C17483" s="3" t="s">
        <v>265</v>
      </c>
      <c r="D17483" s="3" t="s">
        <v>266</v>
      </c>
      <c r="E17483" s="3">
        <v>76</v>
      </c>
      <c r="F17483" s="3">
        <v>152</v>
      </c>
      <c r="G17483" s="3">
        <v>152</v>
      </c>
      <c r="H17483" s="3">
        <v>384029</v>
      </c>
      <c r="I17483" s="3">
        <v>0</v>
      </c>
      <c r="J17483" s="3">
        <v>0</v>
      </c>
      <c r="K17483" s="3">
        <v>0</v>
      </c>
      <c r="L17483" s="3">
        <v>0</v>
      </c>
      <c r="M17483" s="3">
        <v>0</v>
      </c>
      <c r="N17483" s="3">
        <v>0</v>
      </c>
      <c r="O17483" s="3">
        <v>0</v>
      </c>
      <c r="P17483" s="3" t="str">
        <f>B17483&amp;" | "&amp;C17483&amp;" | "&amp;D17483</f>
        <v>documentazione_amministrativa / registri | Stampa registro | Documento Principale</v>
      </c>
      <c r="Q17483" s="3" t="str">
        <f>VLOOKUP(P17483,'Classificazione UD'!A:B,2,FALSE)</f>
        <v>Amministrativo</v>
      </c>
    </row>
    <row r="17484" spans="1:17" ht="15" customHeight="1" x14ac:dyDescent="0.25">
      <c r="A17484" s="30">
        <v>2017</v>
      </c>
      <c r="B17484" s="3" t="s">
        <v>20</v>
      </c>
      <c r="C17484" s="3" t="s">
        <v>265</v>
      </c>
      <c r="D17484" s="3" t="s">
        <v>266</v>
      </c>
      <c r="E17484" s="3">
        <v>243</v>
      </c>
      <c r="F17484" s="3">
        <v>486</v>
      </c>
      <c r="G17484" s="3">
        <v>486</v>
      </c>
      <c r="H17484" s="3">
        <v>2626307</v>
      </c>
      <c r="I17484" s="3">
        <v>0</v>
      </c>
      <c r="J17484" s="3">
        <v>0</v>
      </c>
      <c r="K17484" s="3">
        <v>0</v>
      </c>
      <c r="L17484" s="3">
        <v>0</v>
      </c>
      <c r="M17484" s="3">
        <v>0</v>
      </c>
      <c r="N17484" s="3">
        <v>0</v>
      </c>
      <c r="O17484" s="3">
        <v>0</v>
      </c>
      <c r="P17484" s="3" t="str">
        <f>B17484&amp;" | "&amp;C17484&amp;" | "&amp;D17484</f>
        <v>documentazione_amministrativa / registri | Stampa registro | Documento Principale</v>
      </c>
      <c r="Q17484" s="3" t="str">
        <f>VLOOKUP(P17484,'Classificazione UD'!A:B,2,FALSE)</f>
        <v>Amministrativo</v>
      </c>
    </row>
    <row r="17485" spans="1:17" ht="15" customHeight="1" x14ac:dyDescent="0.25">
      <c r="A17485" s="30">
        <v>2017</v>
      </c>
      <c r="B17485" s="3" t="s">
        <v>20</v>
      </c>
      <c r="C17485" s="3" t="s">
        <v>265</v>
      </c>
      <c r="D17485" s="3" t="s">
        <v>266</v>
      </c>
      <c r="E17485" s="3">
        <v>1</v>
      </c>
      <c r="F17485" s="3">
        <v>2</v>
      </c>
      <c r="G17485" s="3">
        <v>2</v>
      </c>
      <c r="H17485" s="3">
        <v>4873</v>
      </c>
      <c r="I17485" s="3">
        <v>0</v>
      </c>
      <c r="J17485" s="3">
        <v>0</v>
      </c>
      <c r="K17485" s="3">
        <v>0</v>
      </c>
      <c r="L17485" s="3">
        <v>0</v>
      </c>
      <c r="M17485" s="3">
        <v>0</v>
      </c>
      <c r="N17485" s="3">
        <v>0</v>
      </c>
      <c r="O17485" s="3">
        <v>0</v>
      </c>
      <c r="P17485" s="3" t="str">
        <f>B17485&amp;" | "&amp;C17485&amp;" | "&amp;D17485</f>
        <v>documentazione_amministrativa / registri | Stampa registro | Documento Principale</v>
      </c>
      <c r="Q17485" s="3" t="str">
        <f>VLOOKUP(P17485,'Classificazione UD'!A:B,2,FALSE)</f>
        <v>Amministrativo</v>
      </c>
    </row>
    <row r="17486" spans="1:17" ht="15" customHeight="1" x14ac:dyDescent="0.25">
      <c r="A17486" s="30">
        <v>2017</v>
      </c>
      <c r="B17486" s="3" t="s">
        <v>17</v>
      </c>
      <c r="C17486" s="3" t="s">
        <v>27</v>
      </c>
      <c r="D17486" s="3" t="s">
        <v>264</v>
      </c>
      <c r="E17486" s="3">
        <v>46</v>
      </c>
      <c r="F17486" s="3">
        <v>198</v>
      </c>
      <c r="G17486" s="3">
        <v>198</v>
      </c>
      <c r="H17486" s="3">
        <v>10589984</v>
      </c>
      <c r="I17486" s="3">
        <v>0</v>
      </c>
      <c r="J17486" s="3">
        <v>0</v>
      </c>
      <c r="K17486" s="3">
        <v>0</v>
      </c>
      <c r="L17486" s="3">
        <v>0</v>
      </c>
      <c r="M17486" s="3">
        <v>0</v>
      </c>
      <c r="N17486" s="3">
        <v>0</v>
      </c>
      <c r="O17486" s="3">
        <v>0</v>
      </c>
      <c r="P17486" s="3" t="str">
        <f>B17486&amp;" | "&amp;C17486&amp;" | "&amp;D17486</f>
        <v>documentazione_amministrativa / documentazione_contabile | FATTURA PASSIVA | Fattura</v>
      </c>
      <c r="Q17486" s="3" t="str">
        <f>VLOOKUP(P17486,'Classificazione UD'!A:B,2,FALSE)</f>
        <v>Fiscale</v>
      </c>
    </row>
    <row r="17487" spans="1:17" ht="15" customHeight="1" x14ac:dyDescent="0.25">
      <c r="A17487" s="30">
        <v>2017</v>
      </c>
      <c r="B17487" s="3" t="s">
        <v>20</v>
      </c>
      <c r="C17487" s="3" t="s">
        <v>265</v>
      </c>
      <c r="D17487" s="3" t="s">
        <v>266</v>
      </c>
      <c r="E17487" s="3">
        <v>295</v>
      </c>
      <c r="F17487" s="3">
        <v>590</v>
      </c>
      <c r="G17487" s="3">
        <v>590</v>
      </c>
      <c r="H17487" s="3">
        <v>7900128</v>
      </c>
      <c r="I17487" s="3">
        <v>0</v>
      </c>
      <c r="J17487" s="3">
        <v>0</v>
      </c>
      <c r="K17487" s="3">
        <v>0</v>
      </c>
      <c r="L17487" s="3">
        <v>0</v>
      </c>
      <c r="M17487" s="3">
        <v>0</v>
      </c>
      <c r="N17487" s="3">
        <v>0</v>
      </c>
      <c r="O17487" s="3">
        <v>0</v>
      </c>
      <c r="P17487" s="3" t="str">
        <f>B17487&amp;" | "&amp;C17487&amp;" | "&amp;D17487</f>
        <v>documentazione_amministrativa / registri | Stampa registro | Documento Principale</v>
      </c>
      <c r="Q17487" s="3" t="str">
        <f>VLOOKUP(P17487,'Classificazione UD'!A:B,2,FALSE)</f>
        <v>Amministrativo</v>
      </c>
    </row>
    <row r="17488" spans="1:17" ht="15" customHeight="1" x14ac:dyDescent="0.25">
      <c r="A17488" s="30">
        <v>2017</v>
      </c>
      <c r="B17488" s="3" t="s">
        <v>20</v>
      </c>
      <c r="C17488" s="3" t="s">
        <v>265</v>
      </c>
      <c r="D17488" s="3" t="s">
        <v>266</v>
      </c>
      <c r="E17488" s="3">
        <v>37</v>
      </c>
      <c r="F17488" s="3">
        <v>74</v>
      </c>
      <c r="G17488" s="3">
        <v>74</v>
      </c>
      <c r="H17488" s="3">
        <v>222629</v>
      </c>
      <c r="I17488" s="3">
        <v>0</v>
      </c>
      <c r="J17488" s="3">
        <v>0</v>
      </c>
      <c r="K17488" s="3">
        <v>0</v>
      </c>
      <c r="L17488" s="3">
        <v>0</v>
      </c>
      <c r="M17488" s="3">
        <v>0</v>
      </c>
      <c r="N17488" s="3">
        <v>0</v>
      </c>
      <c r="O17488" s="3">
        <v>0</v>
      </c>
      <c r="P17488" s="3" t="str">
        <f>B17488&amp;" | "&amp;C17488&amp;" | "&amp;D17488</f>
        <v>documentazione_amministrativa / registri | Stampa registro | Documento Principale</v>
      </c>
      <c r="Q17488" s="3" t="str">
        <f>VLOOKUP(P17488,'Classificazione UD'!A:B,2,FALSE)</f>
        <v>Amministrativo</v>
      </c>
    </row>
    <row r="17489" spans="1:17" ht="15" customHeight="1" x14ac:dyDescent="0.25">
      <c r="A17489" s="30">
        <v>2017</v>
      </c>
      <c r="B17489" s="3" t="s">
        <v>20</v>
      </c>
      <c r="C17489" s="3" t="s">
        <v>265</v>
      </c>
      <c r="D17489" s="3" t="s">
        <v>266</v>
      </c>
      <c r="E17489" s="3">
        <v>213</v>
      </c>
      <c r="F17489" s="3">
        <v>426</v>
      </c>
      <c r="G17489" s="3">
        <v>426</v>
      </c>
      <c r="H17489" s="3">
        <v>1804753</v>
      </c>
      <c r="I17489" s="3">
        <v>0</v>
      </c>
      <c r="J17489" s="3">
        <v>0</v>
      </c>
      <c r="K17489" s="3">
        <v>0</v>
      </c>
      <c r="L17489" s="3">
        <v>0</v>
      </c>
      <c r="M17489" s="3">
        <v>0</v>
      </c>
      <c r="N17489" s="3">
        <v>0</v>
      </c>
      <c r="O17489" s="3">
        <v>0</v>
      </c>
      <c r="P17489" s="3" t="str">
        <f>B17489&amp;" | "&amp;C17489&amp;" | "&amp;D17489</f>
        <v>documentazione_amministrativa / registri | Stampa registro | Documento Principale</v>
      </c>
      <c r="Q17489" s="3" t="str">
        <f>VLOOKUP(P17489,'Classificazione UD'!A:B,2,FALSE)</f>
        <v>Amministrativo</v>
      </c>
    </row>
    <row r="17490" spans="1:17" ht="15" customHeight="1" x14ac:dyDescent="0.25">
      <c r="A17490" s="30">
        <v>2017</v>
      </c>
      <c r="B17490" s="3" t="s">
        <v>20</v>
      </c>
      <c r="C17490" s="3" t="s">
        <v>265</v>
      </c>
      <c r="D17490" s="3" t="s">
        <v>266</v>
      </c>
      <c r="E17490" s="3">
        <v>1</v>
      </c>
      <c r="F17490" s="3">
        <v>2</v>
      </c>
      <c r="G17490" s="3">
        <v>2</v>
      </c>
      <c r="H17490" s="3">
        <v>4457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0</v>
      </c>
      <c r="O17490" s="3">
        <v>0</v>
      </c>
      <c r="P17490" s="3" t="str">
        <f>B17490&amp;" | "&amp;C17490&amp;" | "&amp;D17490</f>
        <v>documentazione_amministrativa / registri | Stampa registro | Documento Principale</v>
      </c>
      <c r="Q17490" s="3" t="str">
        <f>VLOOKUP(P17490,'Classificazione UD'!A:B,2,FALSE)</f>
        <v>Amministrativo</v>
      </c>
    </row>
    <row r="17491" spans="1:17" ht="15" customHeight="1" x14ac:dyDescent="0.25">
      <c r="A17491" s="30">
        <v>2017</v>
      </c>
      <c r="B17491" s="3" t="s">
        <v>17</v>
      </c>
      <c r="C17491" s="3" t="s">
        <v>27</v>
      </c>
      <c r="D17491" s="3" t="s">
        <v>264</v>
      </c>
      <c r="E17491" s="3">
        <v>37</v>
      </c>
      <c r="F17491" s="3">
        <v>163</v>
      </c>
      <c r="G17491" s="3">
        <v>163</v>
      </c>
      <c r="H17491" s="3">
        <v>8757482</v>
      </c>
      <c r="I17491" s="3">
        <v>0</v>
      </c>
      <c r="J17491" s="3">
        <v>0</v>
      </c>
      <c r="K17491" s="3">
        <v>0</v>
      </c>
      <c r="L17491" s="3">
        <v>0</v>
      </c>
      <c r="M17491" s="3">
        <v>0</v>
      </c>
      <c r="N17491" s="3">
        <v>0</v>
      </c>
      <c r="O17491" s="3">
        <v>0</v>
      </c>
      <c r="P17491" s="3" t="str">
        <f>B17491&amp;" | "&amp;C17491&amp;" | "&amp;D17491</f>
        <v>documentazione_amministrativa / documentazione_contabile | FATTURA PASSIVA | Fattura</v>
      </c>
      <c r="Q17491" s="3" t="str">
        <f>VLOOKUP(P17491,'Classificazione UD'!A:B,2,FALSE)</f>
        <v>Fiscale</v>
      </c>
    </row>
    <row r="17492" spans="1:17" ht="15" customHeight="1" x14ac:dyDescent="0.25">
      <c r="A17492" s="30">
        <v>2017</v>
      </c>
      <c r="B17492" s="3" t="s">
        <v>20</v>
      </c>
      <c r="C17492" s="3" t="s">
        <v>265</v>
      </c>
      <c r="D17492" s="3" t="s">
        <v>266</v>
      </c>
      <c r="E17492" s="3">
        <v>293</v>
      </c>
      <c r="F17492" s="3">
        <v>586</v>
      </c>
      <c r="G17492" s="3">
        <v>586</v>
      </c>
      <c r="H17492" s="3">
        <v>6100970</v>
      </c>
      <c r="I17492" s="3">
        <v>0</v>
      </c>
      <c r="J17492" s="3">
        <v>0</v>
      </c>
      <c r="K17492" s="3">
        <v>0</v>
      </c>
      <c r="L17492" s="3">
        <v>0</v>
      </c>
      <c r="M17492" s="3">
        <v>0</v>
      </c>
      <c r="N17492" s="3">
        <v>0</v>
      </c>
      <c r="O17492" s="3">
        <v>0</v>
      </c>
      <c r="P17492" s="3" t="str">
        <f>B17492&amp;" | "&amp;C17492&amp;" | "&amp;D17492</f>
        <v>documentazione_amministrativa / registri | Stampa registro | Documento Principale</v>
      </c>
      <c r="Q17492" s="3" t="str">
        <f>VLOOKUP(P17492,'Classificazione UD'!A:B,2,FALSE)</f>
        <v>Amministrativo</v>
      </c>
    </row>
    <row r="17493" spans="1:17" ht="15" customHeight="1" x14ac:dyDescent="0.25">
      <c r="A17493" s="30">
        <v>2017</v>
      </c>
      <c r="B17493" s="3" t="s">
        <v>20</v>
      </c>
      <c r="C17493" s="3" t="s">
        <v>265</v>
      </c>
      <c r="D17493" s="3" t="s">
        <v>266</v>
      </c>
      <c r="E17493" s="3">
        <v>42</v>
      </c>
      <c r="F17493" s="3">
        <v>84</v>
      </c>
      <c r="G17493" s="3">
        <v>84</v>
      </c>
      <c r="H17493" s="3">
        <v>223807</v>
      </c>
      <c r="I17493" s="3">
        <v>0</v>
      </c>
      <c r="J17493" s="3">
        <v>0</v>
      </c>
      <c r="K17493" s="3">
        <v>0</v>
      </c>
      <c r="L17493" s="3">
        <v>0</v>
      </c>
      <c r="M17493" s="3">
        <v>0</v>
      </c>
      <c r="N17493" s="3">
        <v>0</v>
      </c>
      <c r="O17493" s="3">
        <v>0</v>
      </c>
      <c r="P17493" s="3" t="str">
        <f>B17493&amp;" | "&amp;C17493&amp;" | "&amp;D17493</f>
        <v>documentazione_amministrativa / registri | Stampa registro | Documento Principale</v>
      </c>
      <c r="Q17493" s="3" t="str">
        <f>VLOOKUP(P17493,'Classificazione UD'!A:B,2,FALSE)</f>
        <v>Amministrativo</v>
      </c>
    </row>
    <row r="17494" spans="1:17" ht="15" customHeight="1" x14ac:dyDescent="0.25">
      <c r="A17494" s="30">
        <v>2017</v>
      </c>
      <c r="B17494" s="3" t="s">
        <v>20</v>
      </c>
      <c r="C17494" s="3" t="s">
        <v>265</v>
      </c>
      <c r="D17494" s="3" t="s">
        <v>266</v>
      </c>
      <c r="E17494" s="3">
        <v>188</v>
      </c>
      <c r="F17494" s="3">
        <v>376</v>
      </c>
      <c r="G17494" s="3">
        <v>376</v>
      </c>
      <c r="H17494" s="3">
        <v>1481393</v>
      </c>
      <c r="I17494" s="3">
        <v>0</v>
      </c>
      <c r="J17494" s="3">
        <v>0</v>
      </c>
      <c r="K17494" s="3">
        <v>0</v>
      </c>
      <c r="L17494" s="3">
        <v>0</v>
      </c>
      <c r="M17494" s="3">
        <v>0</v>
      </c>
      <c r="N17494" s="3">
        <v>0</v>
      </c>
      <c r="O17494" s="3">
        <v>0</v>
      </c>
      <c r="P17494" s="3" t="str">
        <f>B17494&amp;" | "&amp;C17494&amp;" | "&amp;D17494</f>
        <v>documentazione_amministrativa / registri | Stampa registro | Documento Principale</v>
      </c>
      <c r="Q17494" s="3" t="str">
        <f>VLOOKUP(P17494,'Classificazione UD'!A:B,2,FALSE)</f>
        <v>Amministrativo</v>
      </c>
    </row>
    <row r="17495" spans="1:17" ht="15" customHeight="1" x14ac:dyDescent="0.25">
      <c r="A17495" s="30">
        <v>2017</v>
      </c>
      <c r="B17495" s="3" t="s">
        <v>20</v>
      </c>
      <c r="C17495" s="3" t="s">
        <v>265</v>
      </c>
      <c r="D17495" s="3" t="s">
        <v>266</v>
      </c>
      <c r="E17495" s="3">
        <v>5</v>
      </c>
      <c r="F17495" s="3">
        <v>10</v>
      </c>
      <c r="G17495" s="3">
        <v>10</v>
      </c>
      <c r="H17495" s="3">
        <v>23021</v>
      </c>
      <c r="I17495" s="3">
        <v>0</v>
      </c>
      <c r="J17495" s="3">
        <v>0</v>
      </c>
      <c r="K17495" s="3">
        <v>0</v>
      </c>
      <c r="L17495" s="3">
        <v>0</v>
      </c>
      <c r="M17495" s="3">
        <v>0</v>
      </c>
      <c r="N17495" s="3">
        <v>0</v>
      </c>
      <c r="O17495" s="3">
        <v>0</v>
      </c>
      <c r="P17495" s="3" t="str">
        <f>B17495&amp;" | "&amp;C17495&amp;" | "&amp;D17495</f>
        <v>documentazione_amministrativa / registri | Stampa registro | Documento Principale</v>
      </c>
      <c r="Q17495" s="3" t="str">
        <f>VLOOKUP(P17495,'Classificazione UD'!A:B,2,FALSE)</f>
        <v>Amministrativo</v>
      </c>
    </row>
    <row r="17496" spans="1:17" ht="15" customHeight="1" x14ac:dyDescent="0.25">
      <c r="A17496" s="30">
        <v>2017</v>
      </c>
      <c r="B17496" s="3" t="s">
        <v>17</v>
      </c>
      <c r="C17496" s="3" t="s">
        <v>27</v>
      </c>
      <c r="D17496" s="3" t="s">
        <v>264</v>
      </c>
      <c r="E17496" s="3">
        <v>66</v>
      </c>
      <c r="F17496" s="3">
        <v>286</v>
      </c>
      <c r="G17496" s="3">
        <v>286</v>
      </c>
      <c r="H17496" s="3">
        <v>8094197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>
        <v>0</v>
      </c>
      <c r="O17496" s="3">
        <v>0</v>
      </c>
      <c r="P17496" s="3" t="str">
        <f>B17496&amp;" | "&amp;C17496&amp;" | "&amp;D17496</f>
        <v>documentazione_amministrativa / documentazione_contabile | FATTURA PASSIVA | Fattura</v>
      </c>
      <c r="Q17496" s="3" t="str">
        <f>VLOOKUP(P17496,'Classificazione UD'!A:B,2,FALSE)</f>
        <v>Fiscale</v>
      </c>
    </row>
    <row r="17497" spans="1:17" ht="15" customHeight="1" x14ac:dyDescent="0.25">
      <c r="A17497" s="30">
        <v>2017</v>
      </c>
      <c r="B17497" s="3" t="s">
        <v>20</v>
      </c>
      <c r="C17497" s="3" t="s">
        <v>265</v>
      </c>
      <c r="D17497" s="3" t="s">
        <v>266</v>
      </c>
      <c r="E17497" s="3">
        <v>283</v>
      </c>
      <c r="F17497" s="3">
        <v>566</v>
      </c>
      <c r="G17497" s="3">
        <v>566</v>
      </c>
      <c r="H17497" s="3">
        <v>9514954</v>
      </c>
      <c r="I17497" s="3">
        <v>0</v>
      </c>
      <c r="J17497" s="3">
        <v>0</v>
      </c>
      <c r="K17497" s="3">
        <v>0</v>
      </c>
      <c r="L17497" s="3">
        <v>0</v>
      </c>
      <c r="M17497" s="3">
        <v>0</v>
      </c>
      <c r="N17497" s="3">
        <v>0</v>
      </c>
      <c r="O17497" s="3">
        <v>0</v>
      </c>
      <c r="P17497" s="3" t="str">
        <f>B17497&amp;" | "&amp;C17497&amp;" | "&amp;D17497</f>
        <v>documentazione_amministrativa / registri | Stampa registro | Documento Principale</v>
      </c>
      <c r="Q17497" s="3" t="str">
        <f>VLOOKUP(P17497,'Classificazione UD'!A:B,2,FALSE)</f>
        <v>Amministrativo</v>
      </c>
    </row>
    <row r="17498" spans="1:17" ht="15" customHeight="1" x14ac:dyDescent="0.25">
      <c r="A17498" s="30">
        <v>2017</v>
      </c>
      <c r="B17498" s="3" t="s">
        <v>20</v>
      </c>
      <c r="C17498" s="3" t="s">
        <v>265</v>
      </c>
      <c r="D17498" s="3" t="s">
        <v>266</v>
      </c>
      <c r="E17498" s="3">
        <v>52</v>
      </c>
      <c r="F17498" s="3">
        <v>104</v>
      </c>
      <c r="G17498" s="3">
        <v>104</v>
      </c>
      <c r="H17498" s="3">
        <v>277330</v>
      </c>
      <c r="I17498" s="3">
        <v>0</v>
      </c>
      <c r="J17498" s="3">
        <v>0</v>
      </c>
      <c r="K17498" s="3">
        <v>0</v>
      </c>
      <c r="L17498" s="3">
        <v>0</v>
      </c>
      <c r="M17498" s="3">
        <v>0</v>
      </c>
      <c r="N17498" s="3">
        <v>0</v>
      </c>
      <c r="O17498" s="3">
        <v>0</v>
      </c>
      <c r="P17498" s="3" t="str">
        <f>B17498&amp;" | "&amp;C17498&amp;" | "&amp;D17498</f>
        <v>documentazione_amministrativa / registri | Stampa registro | Documento Principale</v>
      </c>
      <c r="Q17498" s="3" t="str">
        <f>VLOOKUP(P17498,'Classificazione UD'!A:B,2,FALSE)</f>
        <v>Amministrativo</v>
      </c>
    </row>
    <row r="17499" spans="1:17" ht="15" customHeight="1" x14ac:dyDescent="0.25">
      <c r="A17499" s="30">
        <v>2017</v>
      </c>
      <c r="B17499" s="3" t="s">
        <v>20</v>
      </c>
      <c r="C17499" s="3" t="s">
        <v>265</v>
      </c>
      <c r="D17499" s="3" t="s">
        <v>266</v>
      </c>
      <c r="E17499" s="3">
        <v>222</v>
      </c>
      <c r="F17499" s="3">
        <v>444</v>
      </c>
      <c r="G17499" s="3">
        <v>444</v>
      </c>
      <c r="H17499" s="3">
        <v>1921589</v>
      </c>
      <c r="I17499" s="3">
        <v>0</v>
      </c>
      <c r="J17499" s="3">
        <v>0</v>
      </c>
      <c r="K17499" s="3">
        <v>0</v>
      </c>
      <c r="L17499" s="3">
        <v>0</v>
      </c>
      <c r="M17499" s="3">
        <v>0</v>
      </c>
      <c r="N17499" s="3">
        <v>0</v>
      </c>
      <c r="O17499" s="3">
        <v>0</v>
      </c>
      <c r="P17499" s="3" t="str">
        <f>B17499&amp;" | "&amp;C17499&amp;" | "&amp;D17499</f>
        <v>documentazione_amministrativa / registri | Stampa registro | Documento Principale</v>
      </c>
      <c r="Q17499" s="3" t="str">
        <f>VLOOKUP(P17499,'Classificazione UD'!A:B,2,FALSE)</f>
        <v>Amministrativo</v>
      </c>
    </row>
    <row r="17500" spans="1:17" ht="15" customHeight="1" x14ac:dyDescent="0.25">
      <c r="A17500" s="30">
        <v>2017</v>
      </c>
      <c r="B17500" s="3" t="s">
        <v>17</v>
      </c>
      <c r="C17500" s="3" t="s">
        <v>27</v>
      </c>
      <c r="D17500" s="3" t="s">
        <v>270</v>
      </c>
      <c r="E17500" s="3">
        <v>1</v>
      </c>
      <c r="F17500" s="3">
        <v>4</v>
      </c>
      <c r="G17500" s="3">
        <v>4</v>
      </c>
      <c r="H17500" s="3">
        <v>53171</v>
      </c>
      <c r="I17500" s="3">
        <v>0</v>
      </c>
      <c r="J17500" s="3">
        <v>0</v>
      </c>
      <c r="K17500" s="3">
        <v>0</v>
      </c>
      <c r="L17500" s="3">
        <v>0</v>
      </c>
      <c r="M17500" s="3">
        <v>0</v>
      </c>
      <c r="N17500" s="3">
        <v>0</v>
      </c>
      <c r="O17500" s="3">
        <v>0</v>
      </c>
      <c r="P17500" s="3" t="str">
        <f>B17500&amp;" | "&amp;C17500&amp;" | "&amp;D17500</f>
        <v>documentazione_amministrativa / documentazione_contabile | FATTURA PASSIVA | Acconto</v>
      </c>
      <c r="Q17500" s="3" t="str">
        <f>VLOOKUP(P17500,'Classificazione UD'!A:B,2,FALSE)</f>
        <v>Fiscale</v>
      </c>
    </row>
    <row r="17501" spans="1:17" ht="15" customHeight="1" x14ac:dyDescent="0.25">
      <c r="A17501" s="30">
        <v>2017</v>
      </c>
      <c r="B17501" s="3" t="s">
        <v>17</v>
      </c>
      <c r="C17501" s="3" t="s">
        <v>27</v>
      </c>
      <c r="D17501" s="3" t="s">
        <v>264</v>
      </c>
      <c r="E17501" s="3">
        <v>58</v>
      </c>
      <c r="F17501" s="3">
        <v>248</v>
      </c>
      <c r="G17501" s="3">
        <v>248</v>
      </c>
      <c r="H17501" s="3">
        <v>6612420</v>
      </c>
      <c r="I17501" s="3">
        <v>0</v>
      </c>
      <c r="J17501" s="3">
        <v>0</v>
      </c>
      <c r="K17501" s="3">
        <v>0</v>
      </c>
      <c r="L17501" s="3">
        <v>0</v>
      </c>
      <c r="M17501" s="3">
        <v>0</v>
      </c>
      <c r="N17501" s="3">
        <v>0</v>
      </c>
      <c r="O17501" s="3">
        <v>0</v>
      </c>
      <c r="P17501" s="3" t="str">
        <f>B17501&amp;" | "&amp;C17501&amp;" | "&amp;D17501</f>
        <v>documentazione_amministrativa / documentazione_contabile | FATTURA PASSIVA | Fattura</v>
      </c>
      <c r="Q17501" s="3" t="str">
        <f>VLOOKUP(P17501,'Classificazione UD'!A:B,2,FALSE)</f>
        <v>Fiscale</v>
      </c>
    </row>
    <row r="17502" spans="1:17" ht="15" customHeight="1" x14ac:dyDescent="0.25">
      <c r="A17502" s="30">
        <v>2017</v>
      </c>
      <c r="B17502" s="3" t="s">
        <v>20</v>
      </c>
      <c r="C17502" s="3" t="s">
        <v>265</v>
      </c>
      <c r="D17502" s="3" t="s">
        <v>266</v>
      </c>
      <c r="E17502" s="3">
        <v>291</v>
      </c>
      <c r="F17502" s="3">
        <v>582</v>
      </c>
      <c r="G17502" s="3">
        <v>582</v>
      </c>
      <c r="H17502" s="3">
        <v>11407075</v>
      </c>
      <c r="I17502" s="3">
        <v>0</v>
      </c>
      <c r="J17502" s="3">
        <v>0</v>
      </c>
      <c r="K17502" s="3">
        <v>0</v>
      </c>
      <c r="L17502" s="3">
        <v>0</v>
      </c>
      <c r="M17502" s="3">
        <v>0</v>
      </c>
      <c r="N17502" s="3">
        <v>0</v>
      </c>
      <c r="O17502" s="3">
        <v>0</v>
      </c>
      <c r="P17502" s="3" t="str">
        <f>B17502&amp;" | "&amp;C17502&amp;" | "&amp;D17502</f>
        <v>documentazione_amministrativa / registri | Stampa registro | Documento Principale</v>
      </c>
      <c r="Q17502" s="3" t="str">
        <f>VLOOKUP(P17502,'Classificazione UD'!A:B,2,FALSE)</f>
        <v>Amministrativo</v>
      </c>
    </row>
    <row r="17503" spans="1:17" ht="15" customHeight="1" x14ac:dyDescent="0.25">
      <c r="A17503" s="30">
        <v>2017</v>
      </c>
      <c r="B17503" s="3" t="s">
        <v>20</v>
      </c>
      <c r="C17503" s="3" t="s">
        <v>265</v>
      </c>
      <c r="D17503" s="3" t="s">
        <v>266</v>
      </c>
      <c r="E17503" s="3">
        <v>64</v>
      </c>
      <c r="F17503" s="3">
        <v>128</v>
      </c>
      <c r="G17503" s="3">
        <v>128</v>
      </c>
      <c r="H17503" s="3">
        <v>346689</v>
      </c>
      <c r="I17503" s="3">
        <v>0</v>
      </c>
      <c r="J17503" s="3">
        <v>0</v>
      </c>
      <c r="K17503" s="3">
        <v>0</v>
      </c>
      <c r="L17503" s="3">
        <v>0</v>
      </c>
      <c r="M17503" s="3">
        <v>0</v>
      </c>
      <c r="N17503" s="3">
        <v>0</v>
      </c>
      <c r="O17503" s="3">
        <v>0</v>
      </c>
      <c r="P17503" s="3" t="str">
        <f>B17503&amp;" | "&amp;C17503&amp;" | "&amp;D17503</f>
        <v>documentazione_amministrativa / registri | Stampa registro | Documento Principale</v>
      </c>
      <c r="Q17503" s="3" t="str">
        <f>VLOOKUP(P17503,'Classificazione UD'!A:B,2,FALSE)</f>
        <v>Amministrativo</v>
      </c>
    </row>
    <row r="17504" spans="1:17" ht="15" customHeight="1" x14ac:dyDescent="0.25">
      <c r="A17504" s="30">
        <v>2017</v>
      </c>
      <c r="B17504" s="3" t="s">
        <v>20</v>
      </c>
      <c r="C17504" s="3" t="s">
        <v>265</v>
      </c>
      <c r="D17504" s="3" t="s">
        <v>266</v>
      </c>
      <c r="E17504" s="3">
        <v>205</v>
      </c>
      <c r="F17504" s="3">
        <v>410</v>
      </c>
      <c r="G17504" s="3">
        <v>410</v>
      </c>
      <c r="H17504" s="3">
        <v>1819471</v>
      </c>
      <c r="I17504" s="3">
        <v>0</v>
      </c>
      <c r="J17504" s="3">
        <v>0</v>
      </c>
      <c r="K17504" s="3">
        <v>0</v>
      </c>
      <c r="L17504" s="3">
        <v>0</v>
      </c>
      <c r="M17504" s="3">
        <v>0</v>
      </c>
      <c r="N17504" s="3">
        <v>0</v>
      </c>
      <c r="O17504" s="3">
        <v>0</v>
      </c>
      <c r="P17504" s="3" t="str">
        <f>B17504&amp;" | "&amp;C17504&amp;" | "&amp;D17504</f>
        <v>documentazione_amministrativa / registri | Stampa registro | Documento Principale</v>
      </c>
      <c r="Q17504" s="3" t="str">
        <f>VLOOKUP(P17504,'Classificazione UD'!A:B,2,FALSE)</f>
        <v>Amministrativo</v>
      </c>
    </row>
    <row r="17505" spans="1:17" ht="15" customHeight="1" x14ac:dyDescent="0.25">
      <c r="A17505" s="30">
        <v>2017</v>
      </c>
      <c r="B17505" s="3" t="s">
        <v>20</v>
      </c>
      <c r="C17505" s="3" t="s">
        <v>265</v>
      </c>
      <c r="D17505" s="3" t="s">
        <v>266</v>
      </c>
      <c r="E17505" s="3">
        <v>245</v>
      </c>
      <c r="F17505" s="3">
        <v>490</v>
      </c>
      <c r="G17505" s="3">
        <v>490</v>
      </c>
      <c r="H17505" s="3">
        <v>8134406</v>
      </c>
      <c r="I17505" s="3">
        <v>0</v>
      </c>
      <c r="J17505" s="3">
        <v>0</v>
      </c>
      <c r="K17505" s="3">
        <v>0</v>
      </c>
      <c r="L17505" s="3">
        <v>0</v>
      </c>
      <c r="M17505" s="3">
        <v>0</v>
      </c>
      <c r="N17505" s="3">
        <v>0</v>
      </c>
      <c r="O17505" s="3">
        <v>0</v>
      </c>
      <c r="P17505" s="3" t="str">
        <f>B17505&amp;" | "&amp;C17505&amp;" | "&amp;D17505</f>
        <v>documentazione_amministrativa / registri | Stampa registro | Documento Principale</v>
      </c>
      <c r="Q17505" s="3" t="str">
        <f>VLOOKUP(P17505,'Classificazione UD'!A:B,2,FALSE)</f>
        <v>Amministrativo</v>
      </c>
    </row>
    <row r="17506" spans="1:17" ht="15" customHeight="1" x14ac:dyDescent="0.25">
      <c r="A17506" s="30">
        <v>2017</v>
      </c>
      <c r="B17506" s="3" t="s">
        <v>17</v>
      </c>
      <c r="C17506" s="3" t="s">
        <v>27</v>
      </c>
      <c r="D17506" s="3" t="s">
        <v>264</v>
      </c>
      <c r="E17506" s="3">
        <v>34</v>
      </c>
      <c r="F17506" s="3">
        <v>139</v>
      </c>
      <c r="G17506" s="3">
        <v>139</v>
      </c>
      <c r="H17506" s="3">
        <v>3263230</v>
      </c>
      <c r="I17506" s="3">
        <v>0</v>
      </c>
      <c r="J17506" s="3">
        <v>0</v>
      </c>
      <c r="K17506" s="3">
        <v>0</v>
      </c>
      <c r="L17506" s="3">
        <v>0</v>
      </c>
      <c r="M17506" s="3">
        <v>0</v>
      </c>
      <c r="N17506" s="3">
        <v>0</v>
      </c>
      <c r="O17506" s="3">
        <v>0</v>
      </c>
      <c r="P17506" s="3" t="str">
        <f>B17506&amp;" | "&amp;C17506&amp;" | "&amp;D17506</f>
        <v>documentazione_amministrativa / documentazione_contabile | FATTURA PASSIVA | Fattura</v>
      </c>
      <c r="Q17506" s="3" t="str">
        <f>VLOOKUP(P17506,'Classificazione UD'!A:B,2,FALSE)</f>
        <v>Fiscale</v>
      </c>
    </row>
    <row r="17507" spans="1:17" ht="15" customHeight="1" x14ac:dyDescent="0.25">
      <c r="A17507" s="30">
        <v>2017</v>
      </c>
      <c r="B17507" s="3" t="s">
        <v>20</v>
      </c>
      <c r="C17507" s="3" t="s">
        <v>265</v>
      </c>
      <c r="D17507" s="3" t="s">
        <v>266</v>
      </c>
      <c r="E17507" s="3">
        <v>242</v>
      </c>
      <c r="F17507" s="3">
        <v>484</v>
      </c>
      <c r="G17507" s="3">
        <v>484</v>
      </c>
      <c r="H17507" s="3">
        <v>3389917</v>
      </c>
      <c r="I17507" s="3">
        <v>0</v>
      </c>
      <c r="J17507" s="3">
        <v>0</v>
      </c>
      <c r="K17507" s="3">
        <v>0</v>
      </c>
      <c r="L17507" s="3">
        <v>0</v>
      </c>
      <c r="M17507" s="3">
        <v>0</v>
      </c>
      <c r="N17507" s="3">
        <v>0</v>
      </c>
      <c r="O17507" s="3">
        <v>0</v>
      </c>
      <c r="P17507" s="3" t="str">
        <f>B17507&amp;" | "&amp;C17507&amp;" | "&amp;D17507</f>
        <v>documentazione_amministrativa / registri | Stampa registro | Documento Principale</v>
      </c>
      <c r="Q17507" s="3" t="str">
        <f>VLOOKUP(P17507,'Classificazione UD'!A:B,2,FALSE)</f>
        <v>Amministrativo</v>
      </c>
    </row>
    <row r="17508" spans="1:17" ht="15" customHeight="1" x14ac:dyDescent="0.25">
      <c r="A17508" s="30">
        <v>2017</v>
      </c>
      <c r="B17508" s="3" t="s">
        <v>20</v>
      </c>
      <c r="C17508" s="3" t="s">
        <v>265</v>
      </c>
      <c r="D17508" s="3" t="s">
        <v>266</v>
      </c>
      <c r="E17508" s="3">
        <v>170</v>
      </c>
      <c r="F17508" s="3">
        <v>340</v>
      </c>
      <c r="G17508" s="3">
        <v>340</v>
      </c>
      <c r="H17508" s="3">
        <v>1183261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>
        <v>0</v>
      </c>
      <c r="O17508" s="3">
        <v>0</v>
      </c>
      <c r="P17508" s="3" t="str">
        <f>B17508&amp;" | "&amp;C17508&amp;" | "&amp;D17508</f>
        <v>documentazione_amministrativa / registri | Stampa registro | Documento Principale</v>
      </c>
      <c r="Q17508" s="3" t="str">
        <f>VLOOKUP(P17508,'Classificazione UD'!A:B,2,FALSE)</f>
        <v>Amministrativo</v>
      </c>
    </row>
    <row r="17509" spans="1:17" ht="15" customHeight="1" x14ac:dyDescent="0.25">
      <c r="A17509" s="30">
        <v>2017</v>
      </c>
      <c r="B17509" s="3" t="s">
        <v>17</v>
      </c>
      <c r="C17509" s="3" t="s">
        <v>27</v>
      </c>
      <c r="D17509" s="3" t="s">
        <v>264</v>
      </c>
      <c r="E17509" s="3">
        <v>20</v>
      </c>
      <c r="F17509" s="3">
        <v>82</v>
      </c>
      <c r="G17509" s="3">
        <v>82</v>
      </c>
      <c r="H17509" s="3">
        <v>1314662</v>
      </c>
      <c r="I17509" s="3">
        <v>0</v>
      </c>
      <c r="J17509" s="3">
        <v>0</v>
      </c>
      <c r="K17509" s="3">
        <v>0</v>
      </c>
      <c r="L17509" s="3">
        <v>0</v>
      </c>
      <c r="M17509" s="3">
        <v>0</v>
      </c>
      <c r="N17509" s="3">
        <v>0</v>
      </c>
      <c r="O17509" s="3">
        <v>0</v>
      </c>
      <c r="P17509" s="3" t="str">
        <f>B17509&amp;" | "&amp;C17509&amp;" | "&amp;D17509</f>
        <v>documentazione_amministrativa / documentazione_contabile | FATTURA PASSIVA | Fattura</v>
      </c>
      <c r="Q17509" s="3" t="str">
        <f>VLOOKUP(P17509,'Classificazione UD'!A:B,2,FALSE)</f>
        <v>Fiscale</v>
      </c>
    </row>
    <row r="17510" spans="1:17" ht="15" customHeight="1" x14ac:dyDescent="0.25">
      <c r="A17510" s="30">
        <v>2017</v>
      </c>
      <c r="B17510" s="3" t="s">
        <v>20</v>
      </c>
      <c r="C17510" s="3" t="s">
        <v>265</v>
      </c>
      <c r="D17510" s="3" t="s">
        <v>266</v>
      </c>
      <c r="E17510" s="3">
        <v>295</v>
      </c>
      <c r="F17510" s="3">
        <v>590</v>
      </c>
      <c r="G17510" s="3">
        <v>590</v>
      </c>
      <c r="H17510" s="3">
        <v>10250294</v>
      </c>
      <c r="I17510" s="3">
        <v>0</v>
      </c>
      <c r="J17510" s="3">
        <v>0</v>
      </c>
      <c r="K17510" s="3">
        <v>0</v>
      </c>
      <c r="L17510" s="3">
        <v>0</v>
      </c>
      <c r="M17510" s="3">
        <v>0</v>
      </c>
      <c r="N17510" s="3">
        <v>0</v>
      </c>
      <c r="O17510" s="3">
        <v>0</v>
      </c>
      <c r="P17510" s="3" t="str">
        <f>B17510&amp;" | "&amp;C17510&amp;" | "&amp;D17510</f>
        <v>documentazione_amministrativa / registri | Stampa registro | Documento Principale</v>
      </c>
      <c r="Q17510" s="3" t="str">
        <f>VLOOKUP(P17510,'Classificazione UD'!A:B,2,FALSE)</f>
        <v>Amministrativo</v>
      </c>
    </row>
    <row r="17511" spans="1:17" ht="15" customHeight="1" x14ac:dyDescent="0.25">
      <c r="A17511" s="30">
        <v>2017</v>
      </c>
      <c r="B17511" s="3" t="s">
        <v>20</v>
      </c>
      <c r="C17511" s="3" t="s">
        <v>265</v>
      </c>
      <c r="D17511" s="3" t="s">
        <v>266</v>
      </c>
      <c r="E17511" s="3">
        <v>57</v>
      </c>
      <c r="F17511" s="3">
        <v>114</v>
      </c>
      <c r="G17511" s="3">
        <v>114</v>
      </c>
      <c r="H17511" s="3">
        <v>304913</v>
      </c>
      <c r="I17511" s="3">
        <v>0</v>
      </c>
      <c r="J17511" s="3">
        <v>0</v>
      </c>
      <c r="K17511" s="3">
        <v>0</v>
      </c>
      <c r="L17511" s="3">
        <v>0</v>
      </c>
      <c r="M17511" s="3">
        <v>0</v>
      </c>
      <c r="N17511" s="3">
        <v>0</v>
      </c>
      <c r="O17511" s="3">
        <v>0</v>
      </c>
      <c r="P17511" s="3" t="str">
        <f>B17511&amp;" | "&amp;C17511&amp;" | "&amp;D17511</f>
        <v>documentazione_amministrativa / registri | Stampa registro | Documento Principale</v>
      </c>
      <c r="Q17511" s="3" t="str">
        <f>VLOOKUP(P17511,'Classificazione UD'!A:B,2,FALSE)</f>
        <v>Amministrativo</v>
      </c>
    </row>
    <row r="17512" spans="1:17" ht="15" customHeight="1" x14ac:dyDescent="0.25">
      <c r="A17512" s="30">
        <v>2017</v>
      </c>
      <c r="B17512" s="3" t="s">
        <v>20</v>
      </c>
      <c r="C17512" s="3" t="s">
        <v>265</v>
      </c>
      <c r="D17512" s="3" t="s">
        <v>266</v>
      </c>
      <c r="E17512" s="3">
        <v>149</v>
      </c>
      <c r="F17512" s="3">
        <v>298</v>
      </c>
      <c r="G17512" s="3">
        <v>298</v>
      </c>
      <c r="H17512" s="3">
        <v>1086720</v>
      </c>
      <c r="I17512" s="3">
        <v>0</v>
      </c>
      <c r="J17512" s="3">
        <v>0</v>
      </c>
      <c r="K17512" s="3">
        <v>0</v>
      </c>
      <c r="L17512" s="3">
        <v>0</v>
      </c>
      <c r="M17512" s="3">
        <v>0</v>
      </c>
      <c r="N17512" s="3">
        <v>0</v>
      </c>
      <c r="O17512" s="3">
        <v>0</v>
      </c>
      <c r="P17512" s="3" t="str">
        <f>B17512&amp;" | "&amp;C17512&amp;" | "&amp;D17512</f>
        <v>documentazione_amministrativa / registri | Stampa registro | Documento Principale</v>
      </c>
      <c r="Q17512" s="3" t="str">
        <f>VLOOKUP(P17512,'Classificazione UD'!A:B,2,FALSE)</f>
        <v>Amministrativo</v>
      </c>
    </row>
    <row r="17513" spans="1:17" ht="15" customHeight="1" x14ac:dyDescent="0.25">
      <c r="A17513" s="30">
        <v>2017</v>
      </c>
      <c r="B17513" s="3" t="s">
        <v>17</v>
      </c>
      <c r="C17513" s="3" t="s">
        <v>27</v>
      </c>
      <c r="D17513" s="3" t="s">
        <v>264</v>
      </c>
      <c r="E17513" s="3">
        <v>17</v>
      </c>
      <c r="F17513" s="3">
        <v>74</v>
      </c>
      <c r="G17513" s="3">
        <v>74</v>
      </c>
      <c r="H17513" s="3">
        <v>2355980</v>
      </c>
      <c r="I17513" s="3">
        <v>0</v>
      </c>
      <c r="J17513" s="3">
        <v>0</v>
      </c>
      <c r="K17513" s="3">
        <v>0</v>
      </c>
      <c r="L17513" s="3">
        <v>0</v>
      </c>
      <c r="M17513" s="3">
        <v>0</v>
      </c>
      <c r="N17513" s="3">
        <v>0</v>
      </c>
      <c r="O17513" s="3">
        <v>0</v>
      </c>
      <c r="P17513" s="3" t="str">
        <f>B17513&amp;" | "&amp;C17513&amp;" | "&amp;D17513</f>
        <v>documentazione_amministrativa / documentazione_contabile | FATTURA PASSIVA | Fattura</v>
      </c>
      <c r="Q17513" s="3" t="str">
        <f>VLOOKUP(P17513,'Classificazione UD'!A:B,2,FALSE)</f>
        <v>Fiscale</v>
      </c>
    </row>
    <row r="17514" spans="1:17" ht="15" customHeight="1" x14ac:dyDescent="0.25">
      <c r="A17514" s="30">
        <v>2017</v>
      </c>
      <c r="B17514" s="3" t="s">
        <v>20</v>
      </c>
      <c r="C17514" s="3" t="s">
        <v>265</v>
      </c>
      <c r="D17514" s="3" t="s">
        <v>266</v>
      </c>
      <c r="E17514" s="3">
        <v>52</v>
      </c>
      <c r="F17514" s="3">
        <v>104</v>
      </c>
      <c r="G17514" s="3">
        <v>104</v>
      </c>
      <c r="H17514" s="3">
        <v>239449</v>
      </c>
      <c r="I17514" s="3">
        <v>0</v>
      </c>
      <c r="J17514" s="3">
        <v>0</v>
      </c>
      <c r="K17514" s="3">
        <v>0</v>
      </c>
      <c r="L17514" s="3">
        <v>0</v>
      </c>
      <c r="M17514" s="3">
        <v>0</v>
      </c>
      <c r="N17514" s="3">
        <v>0</v>
      </c>
      <c r="O17514" s="3">
        <v>0</v>
      </c>
      <c r="P17514" s="3" t="str">
        <f>B17514&amp;" | "&amp;C17514&amp;" | "&amp;D17514</f>
        <v>documentazione_amministrativa / registri | Stampa registro | Documento Principale</v>
      </c>
      <c r="Q17514" s="3" t="str">
        <f>VLOOKUP(P17514,'Classificazione UD'!A:B,2,FALSE)</f>
        <v>Amministrativo</v>
      </c>
    </row>
    <row r="17515" spans="1:17" ht="15" customHeight="1" x14ac:dyDescent="0.25">
      <c r="A17515" s="30">
        <v>2017</v>
      </c>
      <c r="B17515" s="3" t="s">
        <v>20</v>
      </c>
      <c r="C17515" s="3" t="s">
        <v>265</v>
      </c>
      <c r="D17515" s="3" t="s">
        <v>266</v>
      </c>
      <c r="E17515" s="3">
        <v>141</v>
      </c>
      <c r="F17515" s="3">
        <v>282</v>
      </c>
      <c r="G17515" s="3">
        <v>282</v>
      </c>
      <c r="H17515" s="3">
        <v>1141350</v>
      </c>
      <c r="I17515" s="3">
        <v>0</v>
      </c>
      <c r="J17515" s="3">
        <v>0</v>
      </c>
      <c r="K17515" s="3">
        <v>0</v>
      </c>
      <c r="L17515" s="3">
        <v>0</v>
      </c>
      <c r="M17515" s="3">
        <v>0</v>
      </c>
      <c r="N17515" s="3">
        <v>0</v>
      </c>
      <c r="O17515" s="3">
        <v>0</v>
      </c>
      <c r="P17515" s="3" t="str">
        <f>B17515&amp;" | "&amp;C17515&amp;" | "&amp;D17515</f>
        <v>documentazione_amministrativa / registri | Stampa registro | Documento Principale</v>
      </c>
      <c r="Q17515" s="3" t="str">
        <f>VLOOKUP(P17515,'Classificazione UD'!A:B,2,FALSE)</f>
        <v>Amministrativo</v>
      </c>
    </row>
    <row r="17516" spans="1:17" ht="15" customHeight="1" x14ac:dyDescent="0.25">
      <c r="A17516" s="30">
        <v>2017</v>
      </c>
      <c r="B17516" s="3" t="s">
        <v>17</v>
      </c>
      <c r="C17516" s="3" t="s">
        <v>27</v>
      </c>
      <c r="D17516" s="3" t="s">
        <v>264</v>
      </c>
      <c r="E17516" s="3">
        <v>15</v>
      </c>
      <c r="F17516" s="3">
        <v>62</v>
      </c>
      <c r="G17516" s="3">
        <v>62</v>
      </c>
      <c r="H17516" s="3">
        <v>1980357</v>
      </c>
      <c r="I17516" s="3">
        <v>0</v>
      </c>
      <c r="J17516" s="3">
        <v>0</v>
      </c>
      <c r="K17516" s="3">
        <v>0</v>
      </c>
      <c r="L17516" s="3">
        <v>0</v>
      </c>
      <c r="M17516" s="3">
        <v>0</v>
      </c>
      <c r="N17516" s="3">
        <v>0</v>
      </c>
      <c r="O17516" s="3">
        <v>0</v>
      </c>
      <c r="P17516" s="3" t="str">
        <f>B17516&amp;" | "&amp;C17516&amp;" | "&amp;D17516</f>
        <v>documentazione_amministrativa / documentazione_contabile | FATTURA PASSIVA | Fattura</v>
      </c>
      <c r="Q17516" s="3" t="str">
        <f>VLOOKUP(P17516,'Classificazione UD'!A:B,2,FALSE)</f>
        <v>Fiscale</v>
      </c>
    </row>
    <row r="17517" spans="1:17" ht="15" customHeight="1" x14ac:dyDescent="0.25">
      <c r="A17517" s="30">
        <v>2017</v>
      </c>
      <c r="B17517" s="3" t="s">
        <v>20</v>
      </c>
      <c r="C17517" s="3" t="s">
        <v>265</v>
      </c>
      <c r="D17517" s="3" t="s">
        <v>266</v>
      </c>
      <c r="E17517" s="3">
        <v>294</v>
      </c>
      <c r="F17517" s="3">
        <v>588</v>
      </c>
      <c r="G17517" s="3">
        <v>588</v>
      </c>
      <c r="H17517" s="3">
        <v>5566899</v>
      </c>
      <c r="I17517" s="3">
        <v>0</v>
      </c>
      <c r="J17517" s="3">
        <v>0</v>
      </c>
      <c r="K17517" s="3">
        <v>0</v>
      </c>
      <c r="L17517" s="3">
        <v>0</v>
      </c>
      <c r="M17517" s="3">
        <v>0</v>
      </c>
      <c r="N17517" s="3">
        <v>0</v>
      </c>
      <c r="O17517" s="3">
        <v>0</v>
      </c>
      <c r="P17517" s="3" t="str">
        <f>B17517&amp;" | "&amp;C17517&amp;" | "&amp;D17517</f>
        <v>documentazione_amministrativa / registri | Stampa registro | Documento Principale</v>
      </c>
      <c r="Q17517" s="3" t="str">
        <f>VLOOKUP(P17517,'Classificazione UD'!A:B,2,FALSE)</f>
        <v>Amministrativo</v>
      </c>
    </row>
    <row r="17518" spans="1:17" ht="15" customHeight="1" x14ac:dyDescent="0.25">
      <c r="A17518" s="30">
        <v>2017</v>
      </c>
      <c r="B17518" s="3" t="s">
        <v>20</v>
      </c>
      <c r="C17518" s="3" t="s">
        <v>265</v>
      </c>
      <c r="D17518" s="3" t="s">
        <v>266</v>
      </c>
      <c r="E17518" s="3">
        <v>29</v>
      </c>
      <c r="F17518" s="3">
        <v>58</v>
      </c>
      <c r="G17518" s="3">
        <v>58</v>
      </c>
      <c r="H17518" s="3">
        <v>158736</v>
      </c>
      <c r="I17518" s="3">
        <v>0</v>
      </c>
      <c r="J17518" s="3">
        <v>0</v>
      </c>
      <c r="K17518" s="3">
        <v>0</v>
      </c>
      <c r="L17518" s="3">
        <v>0</v>
      </c>
      <c r="M17518" s="3">
        <v>0</v>
      </c>
      <c r="N17518" s="3">
        <v>0</v>
      </c>
      <c r="O17518" s="3">
        <v>0</v>
      </c>
      <c r="P17518" s="3" t="str">
        <f>B17518&amp;" | "&amp;C17518&amp;" | "&amp;D17518</f>
        <v>documentazione_amministrativa / registri | Stampa registro | Documento Principale</v>
      </c>
      <c r="Q17518" s="3" t="str">
        <f>VLOOKUP(P17518,'Classificazione UD'!A:B,2,FALSE)</f>
        <v>Amministrativo</v>
      </c>
    </row>
    <row r="17519" spans="1:17" ht="15" customHeight="1" x14ac:dyDescent="0.25">
      <c r="A17519" s="30">
        <v>2017</v>
      </c>
      <c r="B17519" s="3" t="s">
        <v>20</v>
      </c>
      <c r="C17519" s="3" t="s">
        <v>265</v>
      </c>
      <c r="D17519" s="3" t="s">
        <v>266</v>
      </c>
      <c r="E17519" s="3">
        <v>178</v>
      </c>
      <c r="F17519" s="3">
        <v>356</v>
      </c>
      <c r="G17519" s="3">
        <v>356</v>
      </c>
      <c r="H17519" s="3">
        <v>1400685</v>
      </c>
      <c r="I17519" s="3">
        <v>0</v>
      </c>
      <c r="J17519" s="3">
        <v>0</v>
      </c>
      <c r="K17519" s="3">
        <v>0</v>
      </c>
      <c r="L17519" s="3">
        <v>0</v>
      </c>
      <c r="M17519" s="3">
        <v>0</v>
      </c>
      <c r="N17519" s="3">
        <v>0</v>
      </c>
      <c r="O17519" s="3">
        <v>0</v>
      </c>
      <c r="P17519" s="3" t="str">
        <f>B17519&amp;" | "&amp;C17519&amp;" | "&amp;D17519</f>
        <v>documentazione_amministrativa / registri | Stampa registro | Documento Principale</v>
      </c>
      <c r="Q17519" s="3" t="str">
        <f>VLOOKUP(P17519,'Classificazione UD'!A:B,2,FALSE)</f>
        <v>Amministrativo</v>
      </c>
    </row>
    <row r="17520" spans="1:17" ht="15" customHeight="1" x14ac:dyDescent="0.25">
      <c r="A17520" s="30">
        <v>2017</v>
      </c>
      <c r="B17520" s="3" t="s">
        <v>17</v>
      </c>
      <c r="C17520" s="3" t="s">
        <v>27</v>
      </c>
      <c r="D17520" s="3" t="s">
        <v>264</v>
      </c>
      <c r="E17520" s="3">
        <v>23</v>
      </c>
      <c r="F17520" s="3">
        <v>101</v>
      </c>
      <c r="G17520" s="3">
        <v>101</v>
      </c>
      <c r="H17520" s="3">
        <v>3615613</v>
      </c>
      <c r="I17520" s="3">
        <v>0</v>
      </c>
      <c r="J17520" s="3">
        <v>0</v>
      </c>
      <c r="K17520" s="3">
        <v>0</v>
      </c>
      <c r="L17520" s="3">
        <v>0</v>
      </c>
      <c r="M17520" s="3">
        <v>0</v>
      </c>
      <c r="N17520" s="3">
        <v>0</v>
      </c>
      <c r="O17520" s="3">
        <v>0</v>
      </c>
      <c r="P17520" s="3" t="str">
        <f>B17520&amp;" | "&amp;C17520&amp;" | "&amp;D17520</f>
        <v>documentazione_amministrativa / documentazione_contabile | FATTURA PASSIVA | Fattura</v>
      </c>
      <c r="Q17520" s="3" t="str">
        <f>VLOOKUP(P17520,'Classificazione UD'!A:B,2,FALSE)</f>
        <v>Fiscale</v>
      </c>
    </row>
    <row r="17521" spans="1:17" ht="15" customHeight="1" x14ac:dyDescent="0.25">
      <c r="A17521" s="30">
        <v>2017</v>
      </c>
      <c r="B17521" s="3" t="s">
        <v>20</v>
      </c>
      <c r="C17521" s="3" t="s">
        <v>265</v>
      </c>
      <c r="D17521" s="3" t="s">
        <v>266</v>
      </c>
      <c r="E17521" s="3">
        <v>272</v>
      </c>
      <c r="F17521" s="3">
        <v>544</v>
      </c>
      <c r="G17521" s="3">
        <v>544</v>
      </c>
      <c r="H17521" s="3">
        <v>2763728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>
        <v>0</v>
      </c>
      <c r="O17521" s="3">
        <v>0</v>
      </c>
      <c r="P17521" s="3" t="str">
        <f>B17521&amp;" | "&amp;C17521&amp;" | "&amp;D17521</f>
        <v>documentazione_amministrativa / registri | Stampa registro | Documento Principale</v>
      </c>
      <c r="Q17521" s="3" t="str">
        <f>VLOOKUP(P17521,'Classificazione UD'!A:B,2,FALSE)</f>
        <v>Amministrativo</v>
      </c>
    </row>
    <row r="17522" spans="1:17" ht="15" customHeight="1" x14ac:dyDescent="0.25">
      <c r="A17522" s="30">
        <v>2017</v>
      </c>
      <c r="B17522" s="3" t="s">
        <v>20</v>
      </c>
      <c r="C17522" s="3" t="s">
        <v>265</v>
      </c>
      <c r="D17522" s="3" t="s">
        <v>266</v>
      </c>
      <c r="E17522" s="3">
        <v>70</v>
      </c>
      <c r="F17522" s="3">
        <v>140</v>
      </c>
      <c r="G17522" s="3">
        <v>140</v>
      </c>
      <c r="H17522" s="3">
        <v>369034</v>
      </c>
      <c r="I17522" s="3">
        <v>0</v>
      </c>
      <c r="J17522" s="3">
        <v>0</v>
      </c>
      <c r="K17522" s="3">
        <v>0</v>
      </c>
      <c r="L17522" s="3">
        <v>0</v>
      </c>
      <c r="M17522" s="3">
        <v>0</v>
      </c>
      <c r="N17522" s="3">
        <v>0</v>
      </c>
      <c r="O17522" s="3">
        <v>0</v>
      </c>
      <c r="P17522" s="3" t="str">
        <f>B17522&amp;" | "&amp;C17522&amp;" | "&amp;D17522</f>
        <v>documentazione_amministrativa / registri | Stampa registro | Documento Principale</v>
      </c>
      <c r="Q17522" s="3" t="str">
        <f>VLOOKUP(P17522,'Classificazione UD'!A:B,2,FALSE)</f>
        <v>Amministrativo</v>
      </c>
    </row>
    <row r="17523" spans="1:17" ht="15" customHeight="1" x14ac:dyDescent="0.25">
      <c r="A17523" s="30">
        <v>2017</v>
      </c>
      <c r="B17523" s="3" t="s">
        <v>20</v>
      </c>
      <c r="C17523" s="3" t="s">
        <v>265</v>
      </c>
      <c r="D17523" s="3" t="s">
        <v>266</v>
      </c>
      <c r="E17523" s="3">
        <v>175</v>
      </c>
      <c r="F17523" s="3">
        <v>350</v>
      </c>
      <c r="G17523" s="3">
        <v>350</v>
      </c>
      <c r="H17523" s="3">
        <v>1232546</v>
      </c>
      <c r="I17523" s="3">
        <v>0</v>
      </c>
      <c r="J17523" s="3">
        <v>0</v>
      </c>
      <c r="K17523" s="3">
        <v>0</v>
      </c>
      <c r="L17523" s="3">
        <v>0</v>
      </c>
      <c r="M17523" s="3">
        <v>0</v>
      </c>
      <c r="N17523" s="3">
        <v>0</v>
      </c>
      <c r="O17523" s="3">
        <v>0</v>
      </c>
      <c r="P17523" s="3" t="str">
        <f>B17523&amp;" | "&amp;C17523&amp;" | "&amp;D17523</f>
        <v>documentazione_amministrativa / registri | Stampa registro | Documento Principale</v>
      </c>
      <c r="Q17523" s="3" t="str">
        <f>VLOOKUP(P17523,'Classificazione UD'!A:B,2,FALSE)</f>
        <v>Amministrativo</v>
      </c>
    </row>
    <row r="17524" spans="1:17" ht="15" customHeight="1" x14ac:dyDescent="0.25">
      <c r="A17524" s="30">
        <v>2017</v>
      </c>
      <c r="B17524" s="3" t="s">
        <v>17</v>
      </c>
      <c r="C17524" s="3" t="s">
        <v>27</v>
      </c>
      <c r="D17524" s="3" t="s">
        <v>264</v>
      </c>
      <c r="E17524" s="3">
        <v>64</v>
      </c>
      <c r="F17524" s="3">
        <v>277</v>
      </c>
      <c r="G17524" s="3">
        <v>277</v>
      </c>
      <c r="H17524" s="3">
        <v>9384350</v>
      </c>
      <c r="I17524" s="3">
        <v>0</v>
      </c>
      <c r="J17524" s="3">
        <v>0</v>
      </c>
      <c r="K17524" s="3">
        <v>0</v>
      </c>
      <c r="L17524" s="3">
        <v>0</v>
      </c>
      <c r="M17524" s="3">
        <v>0</v>
      </c>
      <c r="N17524" s="3">
        <v>0</v>
      </c>
      <c r="O17524" s="3">
        <v>0</v>
      </c>
      <c r="P17524" s="3" t="str">
        <f>B17524&amp;" | "&amp;C17524&amp;" | "&amp;D17524</f>
        <v>documentazione_amministrativa / documentazione_contabile | FATTURA PASSIVA | Fattura</v>
      </c>
      <c r="Q17524" s="3" t="str">
        <f>VLOOKUP(P17524,'Classificazione UD'!A:B,2,FALSE)</f>
        <v>Fiscale</v>
      </c>
    </row>
    <row r="17525" spans="1:17" ht="15" customHeight="1" x14ac:dyDescent="0.25">
      <c r="A17525" s="30">
        <v>2017</v>
      </c>
      <c r="B17525" s="3" t="s">
        <v>17</v>
      </c>
      <c r="C17525" s="3" t="s">
        <v>27</v>
      </c>
      <c r="D17525" s="3" t="s">
        <v>54</v>
      </c>
      <c r="E17525" s="3">
        <v>2</v>
      </c>
      <c r="F17525" s="3">
        <v>9</v>
      </c>
      <c r="G17525" s="3">
        <v>9</v>
      </c>
      <c r="H17525" s="3">
        <v>358055</v>
      </c>
      <c r="I17525" s="3">
        <v>0</v>
      </c>
      <c r="J17525" s="3">
        <v>0</v>
      </c>
      <c r="K17525" s="3">
        <v>0</v>
      </c>
      <c r="L17525" s="3">
        <v>0</v>
      </c>
      <c r="M17525" s="3">
        <v>0</v>
      </c>
      <c r="N17525" s="3">
        <v>0</v>
      </c>
      <c r="O17525" s="3">
        <v>0</v>
      </c>
      <c r="P17525" s="3" t="str">
        <f>B17525&amp;" | "&amp;C17525&amp;" | "&amp;D17525</f>
        <v>documentazione_amministrativa / documentazione_contabile | FATTURA PASSIVA | Nota di credito</v>
      </c>
      <c r="Q17525" s="3" t="str">
        <f>VLOOKUP(P17525,'Classificazione UD'!A:B,2,FALSE)</f>
        <v>Fiscale</v>
      </c>
    </row>
    <row r="17526" spans="1:17" ht="15" customHeight="1" x14ac:dyDescent="0.25">
      <c r="A17526" s="30">
        <v>2017</v>
      </c>
      <c r="B17526" s="3" t="s">
        <v>20</v>
      </c>
      <c r="C17526" s="3" t="s">
        <v>265</v>
      </c>
      <c r="D17526" s="3" t="s">
        <v>266</v>
      </c>
      <c r="E17526" s="3">
        <v>296</v>
      </c>
      <c r="F17526" s="3">
        <v>592</v>
      </c>
      <c r="G17526" s="3">
        <v>592</v>
      </c>
      <c r="H17526" s="3">
        <v>8591168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 t="str">
        <f>B17526&amp;" | "&amp;C17526&amp;" | "&amp;D17526</f>
        <v>documentazione_amministrativa / registri | Stampa registro | Documento Principale</v>
      </c>
      <c r="Q17526" s="3" t="str">
        <f>VLOOKUP(P17526,'Classificazione UD'!A:B,2,FALSE)</f>
        <v>Amministrativo</v>
      </c>
    </row>
    <row r="17527" spans="1:17" ht="15" customHeight="1" x14ac:dyDescent="0.25">
      <c r="A17527" s="30">
        <v>2017</v>
      </c>
      <c r="B17527" s="3" t="s">
        <v>20</v>
      </c>
      <c r="C17527" s="3" t="s">
        <v>265</v>
      </c>
      <c r="D17527" s="3" t="s">
        <v>266</v>
      </c>
      <c r="E17527" s="3">
        <v>43</v>
      </c>
      <c r="F17527" s="3">
        <v>86</v>
      </c>
      <c r="G17527" s="3">
        <v>86</v>
      </c>
      <c r="H17527" s="3">
        <v>234668</v>
      </c>
      <c r="I17527" s="3">
        <v>0</v>
      </c>
      <c r="J17527" s="3">
        <v>0</v>
      </c>
      <c r="K17527" s="3">
        <v>0</v>
      </c>
      <c r="L17527" s="3">
        <v>0</v>
      </c>
      <c r="M17527" s="3">
        <v>0</v>
      </c>
      <c r="N17527" s="3">
        <v>0</v>
      </c>
      <c r="O17527" s="3">
        <v>0</v>
      </c>
      <c r="P17527" s="3" t="str">
        <f>B17527&amp;" | "&amp;C17527&amp;" | "&amp;D17527</f>
        <v>documentazione_amministrativa / registri | Stampa registro | Documento Principale</v>
      </c>
      <c r="Q17527" s="3" t="str">
        <f>VLOOKUP(P17527,'Classificazione UD'!A:B,2,FALSE)</f>
        <v>Amministrativo</v>
      </c>
    </row>
    <row r="17528" spans="1:17" ht="15" customHeight="1" x14ac:dyDescent="0.25">
      <c r="A17528" s="30">
        <v>2017</v>
      </c>
      <c r="B17528" s="3" t="s">
        <v>20</v>
      </c>
      <c r="C17528" s="3" t="s">
        <v>265</v>
      </c>
      <c r="D17528" s="3" t="s">
        <v>266</v>
      </c>
      <c r="E17528" s="3">
        <v>230</v>
      </c>
      <c r="F17528" s="3">
        <v>460</v>
      </c>
      <c r="G17528" s="3">
        <v>460</v>
      </c>
      <c r="H17528" s="3">
        <v>2201394</v>
      </c>
      <c r="I17528" s="3">
        <v>0</v>
      </c>
      <c r="J17528" s="3">
        <v>0</v>
      </c>
      <c r="K17528" s="3">
        <v>0</v>
      </c>
      <c r="L17528" s="3">
        <v>0</v>
      </c>
      <c r="M17528" s="3">
        <v>0</v>
      </c>
      <c r="N17528" s="3">
        <v>0</v>
      </c>
      <c r="O17528" s="3">
        <v>0</v>
      </c>
      <c r="P17528" s="3" t="str">
        <f>B17528&amp;" | "&amp;C17528&amp;" | "&amp;D17528</f>
        <v>documentazione_amministrativa / registri | Stampa registro | Documento Principale</v>
      </c>
      <c r="Q17528" s="3" t="str">
        <f>VLOOKUP(P17528,'Classificazione UD'!A:B,2,FALSE)</f>
        <v>Amministrativo</v>
      </c>
    </row>
    <row r="17529" spans="1:17" ht="15" customHeight="1" x14ac:dyDescent="0.25">
      <c r="A17529" s="30">
        <v>2017</v>
      </c>
      <c r="B17529" s="3" t="s">
        <v>17</v>
      </c>
      <c r="C17529" s="3" t="s">
        <v>27</v>
      </c>
      <c r="D17529" s="3" t="s">
        <v>264</v>
      </c>
      <c r="E17529" s="3">
        <v>63</v>
      </c>
      <c r="F17529" s="3">
        <v>279</v>
      </c>
      <c r="G17529" s="3">
        <v>279</v>
      </c>
      <c r="H17529" s="3">
        <v>13143390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 t="str">
        <f>B17529&amp;" | "&amp;C17529&amp;" | "&amp;D17529</f>
        <v>documentazione_amministrativa / documentazione_contabile | FATTURA PASSIVA | Fattura</v>
      </c>
      <c r="Q17529" s="3" t="str">
        <f>VLOOKUP(P17529,'Classificazione UD'!A:B,2,FALSE)</f>
        <v>Fiscale</v>
      </c>
    </row>
    <row r="17530" spans="1:17" ht="15" customHeight="1" x14ac:dyDescent="0.25">
      <c r="A17530" s="30">
        <v>2017</v>
      </c>
      <c r="B17530" s="3" t="s">
        <v>17</v>
      </c>
      <c r="C17530" s="3" t="s">
        <v>27</v>
      </c>
      <c r="D17530" s="3" t="s">
        <v>54</v>
      </c>
      <c r="E17530" s="3">
        <v>7</v>
      </c>
      <c r="F17530" s="3">
        <v>34</v>
      </c>
      <c r="G17530" s="3">
        <v>34</v>
      </c>
      <c r="H17530" s="3">
        <v>2402592</v>
      </c>
      <c r="I17530" s="3">
        <v>0</v>
      </c>
      <c r="J17530" s="3">
        <v>0</v>
      </c>
      <c r="K17530" s="3">
        <v>0</v>
      </c>
      <c r="L17530" s="3">
        <v>0</v>
      </c>
      <c r="M17530" s="3">
        <v>0</v>
      </c>
      <c r="N17530" s="3">
        <v>0</v>
      </c>
      <c r="O17530" s="3">
        <v>0</v>
      </c>
      <c r="P17530" s="3" t="str">
        <f>B17530&amp;" | "&amp;C17530&amp;" | "&amp;D17530</f>
        <v>documentazione_amministrativa / documentazione_contabile | FATTURA PASSIVA | Nota di credito</v>
      </c>
      <c r="Q17530" s="3" t="str">
        <f>VLOOKUP(P17530,'Classificazione UD'!A:B,2,FALSE)</f>
        <v>Fiscale</v>
      </c>
    </row>
    <row r="17531" spans="1:17" ht="15" customHeight="1" x14ac:dyDescent="0.25">
      <c r="A17531" s="30">
        <v>2017</v>
      </c>
      <c r="B17531" s="3" t="s">
        <v>20</v>
      </c>
      <c r="C17531" s="3" t="s">
        <v>265</v>
      </c>
      <c r="D17531" s="3" t="s">
        <v>266</v>
      </c>
      <c r="E17531" s="3">
        <v>305</v>
      </c>
      <c r="F17531" s="3">
        <v>610</v>
      </c>
      <c r="G17531" s="3">
        <v>610</v>
      </c>
      <c r="H17531" s="3">
        <v>8943006</v>
      </c>
      <c r="I17531" s="3">
        <v>0</v>
      </c>
      <c r="J17531" s="3">
        <v>0</v>
      </c>
      <c r="K17531" s="3">
        <v>0</v>
      </c>
      <c r="L17531" s="3">
        <v>0</v>
      </c>
      <c r="M17531" s="3">
        <v>0</v>
      </c>
      <c r="N17531" s="3">
        <v>0</v>
      </c>
      <c r="O17531" s="3">
        <v>0</v>
      </c>
      <c r="P17531" s="3" t="str">
        <f>B17531&amp;" | "&amp;C17531&amp;" | "&amp;D17531</f>
        <v>documentazione_amministrativa / registri | Stampa registro | Documento Principale</v>
      </c>
      <c r="Q17531" s="3" t="str">
        <f>VLOOKUP(P17531,'Classificazione UD'!A:B,2,FALSE)</f>
        <v>Amministrativo</v>
      </c>
    </row>
    <row r="17532" spans="1:17" ht="15" customHeight="1" x14ac:dyDescent="0.25">
      <c r="A17532" s="30">
        <v>2017</v>
      </c>
      <c r="B17532" s="3" t="s">
        <v>20</v>
      </c>
      <c r="C17532" s="3" t="s">
        <v>265</v>
      </c>
      <c r="D17532" s="3" t="s">
        <v>266</v>
      </c>
      <c r="E17532" s="3">
        <v>1</v>
      </c>
      <c r="F17532" s="3">
        <v>2</v>
      </c>
      <c r="G17532" s="3">
        <v>2</v>
      </c>
      <c r="H17532" s="3">
        <v>4450</v>
      </c>
      <c r="I17532" s="3">
        <v>0</v>
      </c>
      <c r="J17532" s="3">
        <v>0</v>
      </c>
      <c r="K17532" s="3">
        <v>0</v>
      </c>
      <c r="L17532" s="3">
        <v>0</v>
      </c>
      <c r="M17532" s="3">
        <v>0</v>
      </c>
      <c r="N17532" s="3">
        <v>0</v>
      </c>
      <c r="O17532" s="3">
        <v>0</v>
      </c>
      <c r="P17532" s="3" t="str">
        <f>B17532&amp;" | "&amp;C17532&amp;" | "&amp;D17532</f>
        <v>documentazione_amministrativa / registri | Stampa registro | Documento Principale</v>
      </c>
      <c r="Q17532" s="3" t="str">
        <f>VLOOKUP(P17532,'Classificazione UD'!A:B,2,FALSE)</f>
        <v>Amministrativo</v>
      </c>
    </row>
    <row r="17533" spans="1:17" ht="15" customHeight="1" x14ac:dyDescent="0.25">
      <c r="A17533" s="30">
        <v>2017</v>
      </c>
      <c r="B17533" s="3" t="s">
        <v>20</v>
      </c>
      <c r="C17533" s="3" t="s">
        <v>265</v>
      </c>
      <c r="D17533" s="3" t="s">
        <v>266</v>
      </c>
      <c r="E17533" s="3">
        <v>138</v>
      </c>
      <c r="F17533" s="3">
        <v>276</v>
      </c>
      <c r="G17533" s="3">
        <v>276</v>
      </c>
      <c r="H17533" s="3">
        <v>1648709</v>
      </c>
      <c r="I17533" s="3">
        <v>0</v>
      </c>
      <c r="J17533" s="3">
        <v>0</v>
      </c>
      <c r="K17533" s="3">
        <v>0</v>
      </c>
      <c r="L17533" s="3">
        <v>0</v>
      </c>
      <c r="M17533" s="3">
        <v>0</v>
      </c>
      <c r="N17533" s="3">
        <v>0</v>
      </c>
      <c r="O17533" s="3">
        <v>0</v>
      </c>
      <c r="P17533" s="3" t="str">
        <f>B17533&amp;" | "&amp;C17533&amp;" | "&amp;D17533</f>
        <v>documentazione_amministrativa / registri | Stampa registro | Documento Principale</v>
      </c>
      <c r="Q17533" s="3" t="str">
        <f>VLOOKUP(P17533,'Classificazione UD'!A:B,2,FALSE)</f>
        <v>Amministrativo</v>
      </c>
    </row>
    <row r="17534" spans="1:17" ht="15" customHeight="1" x14ac:dyDescent="0.25">
      <c r="A17534" s="30">
        <v>2017</v>
      </c>
      <c r="B17534" s="3" t="s">
        <v>17</v>
      </c>
      <c r="C17534" s="3" t="s">
        <v>27</v>
      </c>
      <c r="D17534" s="3" t="s">
        <v>264</v>
      </c>
      <c r="E17534" s="3">
        <v>29</v>
      </c>
      <c r="F17534" s="3">
        <v>126</v>
      </c>
      <c r="G17534" s="3">
        <v>126</v>
      </c>
      <c r="H17534" s="3">
        <v>6262992</v>
      </c>
      <c r="I17534" s="3">
        <v>0</v>
      </c>
      <c r="J17534" s="3">
        <v>0</v>
      </c>
      <c r="K17534" s="3">
        <v>0</v>
      </c>
      <c r="L17534" s="3">
        <v>0</v>
      </c>
      <c r="M17534" s="3">
        <v>0</v>
      </c>
      <c r="N17534" s="3">
        <v>0</v>
      </c>
      <c r="O17534" s="3">
        <v>0</v>
      </c>
      <c r="P17534" s="3" t="str">
        <f>B17534&amp;" | "&amp;C17534&amp;" | "&amp;D17534</f>
        <v>documentazione_amministrativa / documentazione_contabile | FATTURA PASSIVA | Fattura</v>
      </c>
      <c r="Q17534" s="3" t="str">
        <f>VLOOKUP(P17534,'Classificazione UD'!A:B,2,FALSE)</f>
        <v>Fiscale</v>
      </c>
    </row>
    <row r="17535" spans="1:17" ht="15" customHeight="1" x14ac:dyDescent="0.25">
      <c r="A17535" s="30">
        <v>2017</v>
      </c>
      <c r="B17535" s="3" t="s">
        <v>20</v>
      </c>
      <c r="C17535" s="3" t="s">
        <v>265</v>
      </c>
      <c r="D17535" s="3" t="s">
        <v>266</v>
      </c>
      <c r="E17535" s="3">
        <v>286</v>
      </c>
      <c r="F17535" s="3">
        <v>572</v>
      </c>
      <c r="G17535" s="3">
        <v>572</v>
      </c>
      <c r="H17535" s="3">
        <v>5082848</v>
      </c>
      <c r="I17535" s="3">
        <v>0</v>
      </c>
      <c r="J17535" s="3">
        <v>0</v>
      </c>
      <c r="K17535" s="3">
        <v>0</v>
      </c>
      <c r="L17535" s="3">
        <v>0</v>
      </c>
      <c r="M17535" s="3">
        <v>0</v>
      </c>
      <c r="N17535" s="3">
        <v>0</v>
      </c>
      <c r="O17535" s="3">
        <v>0</v>
      </c>
      <c r="P17535" s="3" t="str">
        <f>B17535&amp;" | "&amp;C17535&amp;" | "&amp;D17535</f>
        <v>documentazione_amministrativa / registri | Stampa registro | Documento Principale</v>
      </c>
      <c r="Q17535" s="3" t="str">
        <f>VLOOKUP(P17535,'Classificazione UD'!A:B,2,FALSE)</f>
        <v>Amministrativo</v>
      </c>
    </row>
    <row r="17536" spans="1:17" ht="15" customHeight="1" x14ac:dyDescent="0.25">
      <c r="A17536" s="30">
        <v>2017</v>
      </c>
      <c r="B17536" s="3" t="s">
        <v>20</v>
      </c>
      <c r="C17536" s="3" t="s">
        <v>265</v>
      </c>
      <c r="D17536" s="3" t="s">
        <v>266</v>
      </c>
      <c r="E17536" s="3">
        <v>6</v>
      </c>
      <c r="F17536" s="3">
        <v>12</v>
      </c>
      <c r="G17536" s="3">
        <v>12</v>
      </c>
      <c r="H17536" s="3">
        <v>29869</v>
      </c>
      <c r="I17536" s="3">
        <v>0</v>
      </c>
      <c r="J17536" s="3">
        <v>0</v>
      </c>
      <c r="K17536" s="3">
        <v>0</v>
      </c>
      <c r="L17536" s="3">
        <v>0</v>
      </c>
      <c r="M17536" s="3">
        <v>0</v>
      </c>
      <c r="N17536" s="3">
        <v>0</v>
      </c>
      <c r="O17536" s="3">
        <v>0</v>
      </c>
      <c r="P17536" s="3" t="str">
        <f>B17536&amp;" | "&amp;C17536&amp;" | "&amp;D17536</f>
        <v>documentazione_amministrativa / registri | Stampa registro | Documento Principale</v>
      </c>
      <c r="Q17536" s="3" t="str">
        <f>VLOOKUP(P17536,'Classificazione UD'!A:B,2,FALSE)</f>
        <v>Amministrativo</v>
      </c>
    </row>
    <row r="17537" spans="1:17" ht="15" customHeight="1" x14ac:dyDescent="0.25">
      <c r="A17537" s="30">
        <v>2017</v>
      </c>
      <c r="B17537" s="3" t="s">
        <v>20</v>
      </c>
      <c r="C17537" s="3" t="s">
        <v>265</v>
      </c>
      <c r="D17537" s="3" t="s">
        <v>266</v>
      </c>
      <c r="E17537" s="3">
        <v>3</v>
      </c>
      <c r="F17537" s="3">
        <v>6</v>
      </c>
      <c r="G17537" s="3">
        <v>6</v>
      </c>
      <c r="H17537" s="3">
        <v>15440</v>
      </c>
      <c r="I17537" s="3">
        <v>0</v>
      </c>
      <c r="J17537" s="3">
        <v>0</v>
      </c>
      <c r="K17537" s="3">
        <v>0</v>
      </c>
      <c r="L17537" s="3">
        <v>0</v>
      </c>
      <c r="M17537" s="3">
        <v>0</v>
      </c>
      <c r="N17537" s="3">
        <v>0</v>
      </c>
      <c r="O17537" s="3">
        <v>0</v>
      </c>
      <c r="P17537" s="3" t="str">
        <f>B17537&amp;" | "&amp;C17537&amp;" | "&amp;D17537</f>
        <v>documentazione_amministrativa / registri | Stampa registro | Documento Principale</v>
      </c>
      <c r="Q17537" s="3" t="str">
        <f>VLOOKUP(P17537,'Classificazione UD'!A:B,2,FALSE)</f>
        <v>Amministrativo</v>
      </c>
    </row>
    <row r="17538" spans="1:17" ht="15" customHeight="1" x14ac:dyDescent="0.25">
      <c r="A17538" s="30">
        <v>2017</v>
      </c>
      <c r="B17538" s="3" t="s">
        <v>20</v>
      </c>
      <c r="C17538" s="3" t="s">
        <v>265</v>
      </c>
      <c r="D17538" s="3" t="s">
        <v>266</v>
      </c>
      <c r="E17538" s="3">
        <v>20</v>
      </c>
      <c r="F17538" s="3">
        <v>40</v>
      </c>
      <c r="G17538" s="3">
        <v>40</v>
      </c>
      <c r="H17538" s="3">
        <v>189479</v>
      </c>
      <c r="I17538" s="3">
        <v>0</v>
      </c>
      <c r="J17538" s="3">
        <v>0</v>
      </c>
      <c r="K17538" s="3">
        <v>0</v>
      </c>
      <c r="L17538" s="3">
        <v>0</v>
      </c>
      <c r="M17538" s="3">
        <v>0</v>
      </c>
      <c r="N17538" s="3">
        <v>0</v>
      </c>
      <c r="O17538" s="3">
        <v>0</v>
      </c>
      <c r="P17538" s="3" t="str">
        <f>B17538&amp;" | "&amp;C17538&amp;" | "&amp;D17538</f>
        <v>documentazione_amministrativa / registri | Stampa registro | Documento Principale</v>
      </c>
      <c r="Q17538" s="3" t="str">
        <f>VLOOKUP(P17538,'Classificazione UD'!A:B,2,FALSE)</f>
        <v>Amministrativo</v>
      </c>
    </row>
    <row r="17539" spans="1:17" ht="15" customHeight="1" x14ac:dyDescent="0.25">
      <c r="A17539" s="30">
        <v>2017</v>
      </c>
      <c r="B17539" s="3" t="s">
        <v>20</v>
      </c>
      <c r="C17539" s="3" t="s">
        <v>265</v>
      </c>
      <c r="D17539" s="3" t="s">
        <v>266</v>
      </c>
      <c r="E17539" s="3">
        <v>10</v>
      </c>
      <c r="F17539" s="3">
        <v>20</v>
      </c>
      <c r="G17539" s="3">
        <v>20</v>
      </c>
      <c r="H17539" s="3">
        <v>90316</v>
      </c>
      <c r="I17539" s="3">
        <v>0</v>
      </c>
      <c r="J17539" s="3">
        <v>0</v>
      </c>
      <c r="K17539" s="3">
        <v>0</v>
      </c>
      <c r="L17539" s="3">
        <v>0</v>
      </c>
      <c r="M17539" s="3">
        <v>0</v>
      </c>
      <c r="N17539" s="3">
        <v>0</v>
      </c>
      <c r="O17539" s="3">
        <v>0</v>
      </c>
      <c r="P17539" s="3" t="str">
        <f>B17539&amp;" | "&amp;C17539&amp;" | "&amp;D17539</f>
        <v>documentazione_amministrativa / registri | Stampa registro | Documento Principale</v>
      </c>
      <c r="Q17539" s="3" t="str">
        <f>VLOOKUP(P17539,'Classificazione UD'!A:B,2,FALSE)</f>
        <v>Amministrativo</v>
      </c>
    </row>
    <row r="17540" spans="1:17" ht="15" customHeight="1" x14ac:dyDescent="0.25">
      <c r="A17540" s="30">
        <v>2017</v>
      </c>
      <c r="B17540" s="3" t="s">
        <v>20</v>
      </c>
      <c r="C17540" s="3" t="s">
        <v>265</v>
      </c>
      <c r="D17540" s="3" t="s">
        <v>266</v>
      </c>
      <c r="E17540" s="3">
        <v>7</v>
      </c>
      <c r="F17540" s="3">
        <v>14</v>
      </c>
      <c r="G17540" s="3">
        <v>14</v>
      </c>
      <c r="H17540" s="3">
        <v>85597</v>
      </c>
      <c r="I17540" s="3">
        <v>0</v>
      </c>
      <c r="J17540" s="3">
        <v>0</v>
      </c>
      <c r="K17540" s="3">
        <v>0</v>
      </c>
      <c r="L17540" s="3">
        <v>0</v>
      </c>
      <c r="M17540" s="3">
        <v>0</v>
      </c>
      <c r="N17540" s="3">
        <v>0</v>
      </c>
      <c r="O17540" s="3">
        <v>0</v>
      </c>
      <c r="P17540" s="3" t="str">
        <f>B17540&amp;" | "&amp;C17540&amp;" | "&amp;D17540</f>
        <v>documentazione_amministrativa / registri | Stampa registro | Documento Principale</v>
      </c>
      <c r="Q17540" s="3" t="str">
        <f>VLOOKUP(P17540,'Classificazione UD'!A:B,2,FALSE)</f>
        <v>Amministrativo</v>
      </c>
    </row>
    <row r="17541" spans="1:17" ht="15" customHeight="1" x14ac:dyDescent="0.25">
      <c r="A17541" s="30">
        <v>2017</v>
      </c>
      <c r="B17541" s="3" t="s">
        <v>20</v>
      </c>
      <c r="C17541" s="3" t="s">
        <v>265</v>
      </c>
      <c r="D17541" s="3" t="s">
        <v>266</v>
      </c>
      <c r="E17541" s="3">
        <v>34</v>
      </c>
      <c r="F17541" s="3">
        <v>68</v>
      </c>
      <c r="G17541" s="3">
        <v>68</v>
      </c>
      <c r="H17541" s="3">
        <v>414754</v>
      </c>
      <c r="I17541" s="3">
        <v>0</v>
      </c>
      <c r="J17541" s="3">
        <v>0</v>
      </c>
      <c r="K17541" s="3">
        <v>0</v>
      </c>
      <c r="L17541" s="3">
        <v>0</v>
      </c>
      <c r="M17541" s="3">
        <v>0</v>
      </c>
      <c r="N17541" s="3">
        <v>0</v>
      </c>
      <c r="O17541" s="3">
        <v>0</v>
      </c>
      <c r="P17541" s="3" t="str">
        <f>B17541&amp;" | "&amp;C17541&amp;" | "&amp;D17541</f>
        <v>documentazione_amministrativa / registri | Stampa registro | Documento Principale</v>
      </c>
      <c r="Q17541" s="3" t="str">
        <f>VLOOKUP(P17541,'Classificazione UD'!A:B,2,FALSE)</f>
        <v>Amministrativo</v>
      </c>
    </row>
    <row r="17542" spans="1:17" ht="15" customHeight="1" x14ac:dyDescent="0.25">
      <c r="A17542" s="30">
        <v>2017</v>
      </c>
      <c r="B17542" s="3" t="s">
        <v>20</v>
      </c>
      <c r="C17542" s="3" t="s">
        <v>265</v>
      </c>
      <c r="D17542" s="3" t="s">
        <v>266</v>
      </c>
      <c r="E17542" s="3">
        <v>170</v>
      </c>
      <c r="F17542" s="3">
        <v>340</v>
      </c>
      <c r="G17542" s="3">
        <v>340</v>
      </c>
      <c r="H17542" s="3">
        <v>1351958</v>
      </c>
      <c r="I17542" s="3">
        <v>0</v>
      </c>
      <c r="J17542" s="3">
        <v>0</v>
      </c>
      <c r="K17542" s="3">
        <v>0</v>
      </c>
      <c r="L17542" s="3">
        <v>0</v>
      </c>
      <c r="M17542" s="3">
        <v>0</v>
      </c>
      <c r="N17542" s="3">
        <v>0</v>
      </c>
      <c r="O17542" s="3">
        <v>0</v>
      </c>
      <c r="P17542" s="3" t="str">
        <f>B17542&amp;" | "&amp;C17542&amp;" | "&amp;D17542</f>
        <v>documentazione_amministrativa / registri | Stampa registro | Documento Principale</v>
      </c>
      <c r="Q17542" s="3" t="str">
        <f>VLOOKUP(P17542,'Classificazione UD'!A:B,2,FALSE)</f>
        <v>Amministrativo</v>
      </c>
    </row>
    <row r="17543" spans="1:17" ht="15" customHeight="1" x14ac:dyDescent="0.25">
      <c r="A17543" s="30">
        <v>2017</v>
      </c>
      <c r="B17543" s="3" t="s">
        <v>17</v>
      </c>
      <c r="C17543" s="3" t="s">
        <v>27</v>
      </c>
      <c r="D17543" s="3" t="s">
        <v>264</v>
      </c>
      <c r="E17543" s="3">
        <v>38</v>
      </c>
      <c r="F17543" s="3">
        <v>167</v>
      </c>
      <c r="G17543" s="3">
        <v>167</v>
      </c>
      <c r="H17543" s="3">
        <v>10757608</v>
      </c>
      <c r="I17543" s="3">
        <v>0</v>
      </c>
      <c r="J17543" s="3">
        <v>0</v>
      </c>
      <c r="K17543" s="3">
        <v>0</v>
      </c>
      <c r="L17543" s="3">
        <v>0</v>
      </c>
      <c r="M17543" s="3">
        <v>0</v>
      </c>
      <c r="N17543" s="3">
        <v>0</v>
      </c>
      <c r="O17543" s="3">
        <v>0</v>
      </c>
      <c r="P17543" s="3" t="str">
        <f>B17543&amp;" | "&amp;C17543&amp;" | "&amp;D17543</f>
        <v>documentazione_amministrativa / documentazione_contabile | FATTURA PASSIVA | Fattura</v>
      </c>
      <c r="Q17543" s="3" t="str">
        <f>VLOOKUP(P17543,'Classificazione UD'!A:B,2,FALSE)</f>
        <v>Fiscale</v>
      </c>
    </row>
    <row r="17544" spans="1:17" ht="15" customHeight="1" x14ac:dyDescent="0.25">
      <c r="A17544" s="30">
        <v>2017</v>
      </c>
      <c r="B17544" s="3" t="s">
        <v>20</v>
      </c>
      <c r="C17544" s="3" t="s">
        <v>265</v>
      </c>
      <c r="D17544" s="3" t="s">
        <v>266</v>
      </c>
      <c r="E17544" s="3">
        <v>249</v>
      </c>
      <c r="F17544" s="3">
        <v>498</v>
      </c>
      <c r="G17544" s="3">
        <v>498</v>
      </c>
      <c r="H17544" s="3">
        <v>4228824</v>
      </c>
      <c r="I17544" s="3">
        <v>0</v>
      </c>
      <c r="J17544" s="3">
        <v>0</v>
      </c>
      <c r="K17544" s="3">
        <v>0</v>
      </c>
      <c r="L17544" s="3">
        <v>0</v>
      </c>
      <c r="M17544" s="3">
        <v>0</v>
      </c>
      <c r="N17544" s="3">
        <v>0</v>
      </c>
      <c r="O17544" s="3">
        <v>0</v>
      </c>
      <c r="P17544" s="3" t="str">
        <f>B17544&amp;" | "&amp;C17544&amp;" | "&amp;D17544</f>
        <v>documentazione_amministrativa / registri | Stampa registro | Documento Principale</v>
      </c>
      <c r="Q17544" s="3" t="str">
        <f>VLOOKUP(P17544,'Classificazione UD'!A:B,2,FALSE)</f>
        <v>Amministrativo</v>
      </c>
    </row>
    <row r="17545" spans="1:17" ht="15" customHeight="1" x14ac:dyDescent="0.25">
      <c r="A17545" s="30">
        <v>2017</v>
      </c>
      <c r="B17545" s="3" t="s">
        <v>20</v>
      </c>
      <c r="C17545" s="3" t="s">
        <v>265</v>
      </c>
      <c r="D17545" s="3" t="s">
        <v>266</v>
      </c>
      <c r="E17545" s="3">
        <v>10</v>
      </c>
      <c r="F17545" s="3">
        <v>20</v>
      </c>
      <c r="G17545" s="3">
        <v>20</v>
      </c>
      <c r="H17545" s="3">
        <v>46997</v>
      </c>
      <c r="I17545" s="3">
        <v>0</v>
      </c>
      <c r="J17545" s="3">
        <v>0</v>
      </c>
      <c r="K17545" s="3">
        <v>0</v>
      </c>
      <c r="L17545" s="3">
        <v>0</v>
      </c>
      <c r="M17545" s="3">
        <v>0</v>
      </c>
      <c r="N17545" s="3">
        <v>0</v>
      </c>
      <c r="O17545" s="3">
        <v>0</v>
      </c>
      <c r="P17545" s="3" t="str">
        <f>B17545&amp;" | "&amp;C17545&amp;" | "&amp;D17545</f>
        <v>documentazione_amministrativa / registri | Stampa registro | Documento Principale</v>
      </c>
      <c r="Q17545" s="3" t="str">
        <f>VLOOKUP(P17545,'Classificazione UD'!A:B,2,FALSE)</f>
        <v>Amministrativo</v>
      </c>
    </row>
    <row r="17546" spans="1:17" ht="15" customHeight="1" x14ac:dyDescent="0.25">
      <c r="A17546" s="30">
        <v>2017</v>
      </c>
      <c r="B17546" s="3" t="s">
        <v>20</v>
      </c>
      <c r="C17546" s="3" t="s">
        <v>265</v>
      </c>
      <c r="D17546" s="3" t="s">
        <v>266</v>
      </c>
      <c r="E17546" s="3">
        <v>2</v>
      </c>
      <c r="F17546" s="3">
        <v>4</v>
      </c>
      <c r="G17546" s="3">
        <v>4</v>
      </c>
      <c r="H17546" s="3">
        <v>8612</v>
      </c>
      <c r="I17546" s="3">
        <v>0</v>
      </c>
      <c r="J17546" s="3">
        <v>0</v>
      </c>
      <c r="K17546" s="3">
        <v>0</v>
      </c>
      <c r="L17546" s="3">
        <v>0</v>
      </c>
      <c r="M17546" s="3">
        <v>0</v>
      </c>
      <c r="N17546" s="3">
        <v>0</v>
      </c>
      <c r="O17546" s="3">
        <v>0</v>
      </c>
      <c r="P17546" s="3" t="str">
        <f>B17546&amp;" | "&amp;C17546&amp;" | "&amp;D17546</f>
        <v>documentazione_amministrativa / registri | Stampa registro | Documento Principale</v>
      </c>
      <c r="Q17546" s="3" t="str">
        <f>VLOOKUP(P17546,'Classificazione UD'!A:B,2,FALSE)</f>
        <v>Amministrativo</v>
      </c>
    </row>
    <row r="17547" spans="1:17" ht="15" customHeight="1" x14ac:dyDescent="0.25">
      <c r="A17547" s="30">
        <v>2017</v>
      </c>
      <c r="B17547" s="3" t="s">
        <v>20</v>
      </c>
      <c r="C17547" s="3" t="s">
        <v>265</v>
      </c>
      <c r="D17547" s="3" t="s">
        <v>266</v>
      </c>
      <c r="E17547" s="3">
        <v>174</v>
      </c>
      <c r="F17547" s="3">
        <v>348</v>
      </c>
      <c r="G17547" s="3">
        <v>348</v>
      </c>
      <c r="H17547" s="3">
        <v>1576272</v>
      </c>
      <c r="I17547" s="3">
        <v>0</v>
      </c>
      <c r="J17547" s="3">
        <v>0</v>
      </c>
      <c r="K17547" s="3">
        <v>0</v>
      </c>
      <c r="L17547" s="3">
        <v>0</v>
      </c>
      <c r="M17547" s="3">
        <v>0</v>
      </c>
      <c r="N17547" s="3">
        <v>0</v>
      </c>
      <c r="O17547" s="3">
        <v>0</v>
      </c>
      <c r="P17547" s="3" t="str">
        <f>B17547&amp;" | "&amp;C17547&amp;" | "&amp;D17547</f>
        <v>documentazione_amministrativa / registri | Stampa registro | Documento Principale</v>
      </c>
      <c r="Q17547" s="3" t="str">
        <f>VLOOKUP(P17547,'Classificazione UD'!A:B,2,FALSE)</f>
        <v>Amministrativo</v>
      </c>
    </row>
    <row r="17548" spans="1:17" ht="15" customHeight="1" x14ac:dyDescent="0.25">
      <c r="A17548" s="30">
        <v>2017</v>
      </c>
      <c r="B17548" s="3" t="s">
        <v>20</v>
      </c>
      <c r="C17548" s="3" t="s">
        <v>265</v>
      </c>
      <c r="D17548" s="3" t="s">
        <v>266</v>
      </c>
      <c r="E17548" s="3">
        <v>1</v>
      </c>
      <c r="F17548" s="3">
        <v>2</v>
      </c>
      <c r="G17548" s="3">
        <v>2</v>
      </c>
      <c r="H17548" s="3">
        <v>4562</v>
      </c>
      <c r="I17548" s="3">
        <v>0</v>
      </c>
      <c r="J17548" s="3">
        <v>0</v>
      </c>
      <c r="K17548" s="3">
        <v>0</v>
      </c>
      <c r="L17548" s="3">
        <v>0</v>
      </c>
      <c r="M17548" s="3">
        <v>0</v>
      </c>
      <c r="N17548" s="3">
        <v>0</v>
      </c>
      <c r="O17548" s="3">
        <v>0</v>
      </c>
      <c r="P17548" s="3" t="str">
        <f>B17548&amp;" | "&amp;C17548&amp;" | "&amp;D17548</f>
        <v>documentazione_amministrativa / registri | Stampa registro | Documento Principale</v>
      </c>
      <c r="Q17548" s="3" t="str">
        <f>VLOOKUP(P17548,'Classificazione UD'!A:B,2,FALSE)</f>
        <v>Amministrativo</v>
      </c>
    </row>
    <row r="17549" spans="1:17" ht="15" customHeight="1" x14ac:dyDescent="0.25">
      <c r="A17549" s="30">
        <v>2017</v>
      </c>
      <c r="B17549" s="3" t="s">
        <v>17</v>
      </c>
      <c r="C17549" s="3" t="s">
        <v>27</v>
      </c>
      <c r="D17549" s="3" t="s">
        <v>264</v>
      </c>
      <c r="E17549" s="3">
        <v>7</v>
      </c>
      <c r="F17549" s="3">
        <v>29</v>
      </c>
      <c r="G17549" s="3">
        <v>29</v>
      </c>
      <c r="H17549" s="3">
        <v>5009783</v>
      </c>
      <c r="I17549" s="3">
        <v>0</v>
      </c>
      <c r="J17549" s="3">
        <v>0</v>
      </c>
      <c r="K17549" s="3">
        <v>0</v>
      </c>
      <c r="L17549" s="3">
        <v>0</v>
      </c>
      <c r="M17549" s="3">
        <v>0</v>
      </c>
      <c r="N17549" s="3">
        <v>0</v>
      </c>
      <c r="O17549" s="3">
        <v>0</v>
      </c>
      <c r="P17549" s="3" t="str">
        <f>B17549&amp;" | "&amp;C17549&amp;" | "&amp;D17549</f>
        <v>documentazione_amministrativa / documentazione_contabile | FATTURA PASSIVA | Fattura</v>
      </c>
      <c r="Q17549" s="3" t="str">
        <f>VLOOKUP(P17549,'Classificazione UD'!A:B,2,FALSE)</f>
        <v>Fiscale</v>
      </c>
    </row>
    <row r="17550" spans="1:17" ht="15" customHeight="1" x14ac:dyDescent="0.25">
      <c r="A17550" s="30">
        <v>2017</v>
      </c>
      <c r="B17550" s="3" t="s">
        <v>20</v>
      </c>
      <c r="C17550" s="3" t="s">
        <v>265</v>
      </c>
      <c r="D17550" s="3" t="s">
        <v>266</v>
      </c>
      <c r="E17550" s="3">
        <v>243</v>
      </c>
      <c r="F17550" s="3">
        <v>486</v>
      </c>
      <c r="G17550" s="3">
        <v>486</v>
      </c>
      <c r="H17550" s="3">
        <v>2775927</v>
      </c>
      <c r="I17550" s="3">
        <v>0</v>
      </c>
      <c r="J17550" s="3">
        <v>0</v>
      </c>
      <c r="K17550" s="3">
        <v>0</v>
      </c>
      <c r="L17550" s="3">
        <v>0</v>
      </c>
      <c r="M17550" s="3">
        <v>0</v>
      </c>
      <c r="N17550" s="3">
        <v>0</v>
      </c>
      <c r="O17550" s="3">
        <v>0</v>
      </c>
      <c r="P17550" s="3" t="str">
        <f>B17550&amp;" | "&amp;C17550&amp;" | "&amp;D17550</f>
        <v>documentazione_amministrativa / registri | Stampa registro | Documento Principale</v>
      </c>
      <c r="Q17550" s="3" t="str">
        <f>VLOOKUP(P17550,'Classificazione UD'!A:B,2,FALSE)</f>
        <v>Amministrativo</v>
      </c>
    </row>
    <row r="17551" spans="1:17" ht="15" customHeight="1" x14ac:dyDescent="0.25">
      <c r="A17551" s="30">
        <v>2017</v>
      </c>
      <c r="B17551" s="3" t="s">
        <v>20</v>
      </c>
      <c r="C17551" s="3" t="s">
        <v>265</v>
      </c>
      <c r="D17551" s="3" t="s">
        <v>266</v>
      </c>
      <c r="E17551" s="3">
        <v>75</v>
      </c>
      <c r="F17551" s="3">
        <v>150</v>
      </c>
      <c r="G17551" s="3">
        <v>150</v>
      </c>
      <c r="H17551" s="3">
        <v>436986</v>
      </c>
      <c r="I17551" s="3">
        <v>0</v>
      </c>
      <c r="J17551" s="3">
        <v>0</v>
      </c>
      <c r="K17551" s="3">
        <v>0</v>
      </c>
      <c r="L17551" s="3">
        <v>0</v>
      </c>
      <c r="M17551" s="3">
        <v>0</v>
      </c>
      <c r="N17551" s="3">
        <v>0</v>
      </c>
      <c r="O17551" s="3">
        <v>0</v>
      </c>
      <c r="P17551" s="3" t="str">
        <f>B17551&amp;" | "&amp;C17551&amp;" | "&amp;D17551</f>
        <v>documentazione_amministrativa / registri | Stampa registro | Documento Principale</v>
      </c>
      <c r="Q17551" s="3" t="str">
        <f>VLOOKUP(P17551,'Classificazione UD'!A:B,2,FALSE)</f>
        <v>Amministrativo</v>
      </c>
    </row>
    <row r="17552" spans="1:17" ht="15" customHeight="1" x14ac:dyDescent="0.25">
      <c r="A17552" s="30">
        <v>2017</v>
      </c>
      <c r="B17552" s="3" t="s">
        <v>17</v>
      </c>
      <c r="C17552" s="3" t="s">
        <v>27</v>
      </c>
      <c r="D17552" s="3" t="s">
        <v>264</v>
      </c>
      <c r="E17552" s="3">
        <v>52</v>
      </c>
      <c r="F17552" s="3">
        <v>220</v>
      </c>
      <c r="G17552" s="3">
        <v>220</v>
      </c>
      <c r="H17552" s="3">
        <v>7842846</v>
      </c>
      <c r="I17552" s="3">
        <v>0</v>
      </c>
      <c r="J17552" s="3">
        <v>0</v>
      </c>
      <c r="K17552" s="3">
        <v>0</v>
      </c>
      <c r="L17552" s="3">
        <v>0</v>
      </c>
      <c r="M17552" s="3">
        <v>0</v>
      </c>
      <c r="N17552" s="3">
        <v>0</v>
      </c>
      <c r="O17552" s="3">
        <v>0</v>
      </c>
      <c r="P17552" s="3" t="str">
        <f>B17552&amp;" | "&amp;C17552&amp;" | "&amp;D17552</f>
        <v>documentazione_amministrativa / documentazione_contabile | FATTURA PASSIVA | Fattura</v>
      </c>
      <c r="Q17552" s="3" t="str">
        <f>VLOOKUP(P17552,'Classificazione UD'!A:B,2,FALSE)</f>
        <v>Fiscale</v>
      </c>
    </row>
    <row r="17553" spans="1:17" ht="15" customHeight="1" x14ac:dyDescent="0.25">
      <c r="A17553" s="30">
        <v>2017</v>
      </c>
      <c r="B17553" s="3" t="s">
        <v>20</v>
      </c>
      <c r="C17553" s="3" t="s">
        <v>265</v>
      </c>
      <c r="D17553" s="3" t="s">
        <v>266</v>
      </c>
      <c r="E17553" s="3">
        <v>287</v>
      </c>
      <c r="F17553" s="3">
        <v>574</v>
      </c>
      <c r="G17553" s="3">
        <v>574</v>
      </c>
      <c r="H17553" s="3">
        <v>4928269</v>
      </c>
      <c r="I17553" s="3">
        <v>0</v>
      </c>
      <c r="J17553" s="3">
        <v>0</v>
      </c>
      <c r="K17553" s="3">
        <v>0</v>
      </c>
      <c r="L17553" s="3">
        <v>0</v>
      </c>
      <c r="M17553" s="3">
        <v>0</v>
      </c>
      <c r="N17553" s="3">
        <v>0</v>
      </c>
      <c r="O17553" s="3">
        <v>0</v>
      </c>
      <c r="P17553" s="3" t="str">
        <f>B17553&amp;" | "&amp;C17553&amp;" | "&amp;D17553</f>
        <v>documentazione_amministrativa / registri | Stampa registro | Documento Principale</v>
      </c>
      <c r="Q17553" s="3" t="str">
        <f>VLOOKUP(P17553,'Classificazione UD'!A:B,2,FALSE)</f>
        <v>Amministrativo</v>
      </c>
    </row>
    <row r="17554" spans="1:17" ht="15" customHeight="1" x14ac:dyDescent="0.25">
      <c r="A17554" s="30">
        <v>2017</v>
      </c>
      <c r="B17554" s="3" t="s">
        <v>20</v>
      </c>
      <c r="C17554" s="3" t="s">
        <v>265</v>
      </c>
      <c r="D17554" s="3" t="s">
        <v>266</v>
      </c>
      <c r="E17554" s="3">
        <v>1</v>
      </c>
      <c r="F17554" s="3">
        <v>2</v>
      </c>
      <c r="G17554" s="3">
        <v>2</v>
      </c>
      <c r="H17554" s="3">
        <v>4787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>
        <v>0</v>
      </c>
      <c r="O17554" s="3">
        <v>0</v>
      </c>
      <c r="P17554" s="3" t="str">
        <f>B17554&amp;" | "&amp;C17554&amp;" | "&amp;D17554</f>
        <v>documentazione_amministrativa / registri | Stampa registro | Documento Principale</v>
      </c>
      <c r="Q17554" s="3" t="str">
        <f>VLOOKUP(P17554,'Classificazione UD'!A:B,2,FALSE)</f>
        <v>Amministrativo</v>
      </c>
    </row>
    <row r="17555" spans="1:17" ht="15" customHeight="1" x14ac:dyDescent="0.25">
      <c r="A17555" s="30">
        <v>2017</v>
      </c>
      <c r="B17555" s="3" t="s">
        <v>20</v>
      </c>
      <c r="C17555" s="3" t="s">
        <v>265</v>
      </c>
      <c r="D17555" s="3" t="s">
        <v>266</v>
      </c>
      <c r="E17555" s="3">
        <v>177</v>
      </c>
      <c r="F17555" s="3">
        <v>354</v>
      </c>
      <c r="G17555" s="3">
        <v>354</v>
      </c>
      <c r="H17555" s="3">
        <v>1812972</v>
      </c>
      <c r="I17555" s="3">
        <v>0</v>
      </c>
      <c r="J17555" s="3">
        <v>0</v>
      </c>
      <c r="K17555" s="3">
        <v>0</v>
      </c>
      <c r="L17555" s="3">
        <v>0</v>
      </c>
      <c r="M17555" s="3">
        <v>0</v>
      </c>
      <c r="N17555" s="3">
        <v>0</v>
      </c>
      <c r="O17555" s="3">
        <v>0</v>
      </c>
      <c r="P17555" s="3" t="str">
        <f>B17555&amp;" | "&amp;C17555&amp;" | "&amp;D17555</f>
        <v>documentazione_amministrativa / registri | Stampa registro | Documento Principale</v>
      </c>
      <c r="Q17555" s="3" t="str">
        <f>VLOOKUP(P17555,'Classificazione UD'!A:B,2,FALSE)</f>
        <v>Amministrativo</v>
      </c>
    </row>
    <row r="17556" spans="1:17" ht="15" customHeight="1" x14ac:dyDescent="0.25">
      <c r="A17556" s="30">
        <v>2017</v>
      </c>
      <c r="B17556" s="3" t="s">
        <v>17</v>
      </c>
      <c r="C17556" s="3" t="s">
        <v>27</v>
      </c>
      <c r="D17556" s="3" t="s">
        <v>264</v>
      </c>
      <c r="E17556" s="3">
        <v>60</v>
      </c>
      <c r="F17556" s="3">
        <v>274</v>
      </c>
      <c r="G17556" s="3">
        <v>274</v>
      </c>
      <c r="H17556" s="3">
        <v>15846033</v>
      </c>
      <c r="I17556" s="3">
        <v>0</v>
      </c>
      <c r="J17556" s="3">
        <v>0</v>
      </c>
      <c r="K17556" s="3">
        <v>0</v>
      </c>
      <c r="L17556" s="3">
        <v>0</v>
      </c>
      <c r="M17556" s="3">
        <v>0</v>
      </c>
      <c r="N17556" s="3">
        <v>0</v>
      </c>
      <c r="O17556" s="3">
        <v>0</v>
      </c>
      <c r="P17556" s="3" t="str">
        <f>B17556&amp;" | "&amp;C17556&amp;" | "&amp;D17556</f>
        <v>documentazione_amministrativa / documentazione_contabile | FATTURA PASSIVA | Fattura</v>
      </c>
      <c r="Q17556" s="3" t="str">
        <f>VLOOKUP(P17556,'Classificazione UD'!A:B,2,FALSE)</f>
        <v>Fiscale</v>
      </c>
    </row>
    <row r="17557" spans="1:17" ht="15" customHeight="1" x14ac:dyDescent="0.25">
      <c r="A17557" s="30">
        <v>2017</v>
      </c>
      <c r="B17557" s="3" t="s">
        <v>20</v>
      </c>
      <c r="C17557" s="3" t="s">
        <v>265</v>
      </c>
      <c r="D17557" s="3" t="s">
        <v>266</v>
      </c>
      <c r="E17557" s="3">
        <v>275</v>
      </c>
      <c r="F17557" s="3">
        <v>550</v>
      </c>
      <c r="G17557" s="3">
        <v>550</v>
      </c>
      <c r="H17557" s="3">
        <v>4079444</v>
      </c>
      <c r="I17557" s="3">
        <v>0</v>
      </c>
      <c r="J17557" s="3">
        <v>0</v>
      </c>
      <c r="K17557" s="3">
        <v>0</v>
      </c>
      <c r="L17557" s="3">
        <v>0</v>
      </c>
      <c r="M17557" s="3">
        <v>0</v>
      </c>
      <c r="N17557" s="3">
        <v>0</v>
      </c>
      <c r="O17557" s="3">
        <v>0</v>
      </c>
      <c r="P17557" s="3" t="str">
        <f>B17557&amp;" | "&amp;C17557&amp;" | "&amp;D17557</f>
        <v>documentazione_amministrativa / registri | Stampa registro | Documento Principale</v>
      </c>
      <c r="Q17557" s="3" t="str">
        <f>VLOOKUP(P17557,'Classificazione UD'!A:B,2,FALSE)</f>
        <v>Amministrativo</v>
      </c>
    </row>
    <row r="17558" spans="1:17" ht="15" customHeight="1" x14ac:dyDescent="0.25">
      <c r="A17558" s="30">
        <v>2017</v>
      </c>
      <c r="B17558" s="3" t="s">
        <v>20</v>
      </c>
      <c r="C17558" s="3" t="s">
        <v>265</v>
      </c>
      <c r="D17558" s="3" t="s">
        <v>266</v>
      </c>
      <c r="E17558" s="3">
        <v>7</v>
      </c>
      <c r="F17558" s="3">
        <v>14</v>
      </c>
      <c r="G17558" s="3">
        <v>14</v>
      </c>
      <c r="H17558" s="3">
        <v>80399</v>
      </c>
      <c r="I17558" s="3">
        <v>0</v>
      </c>
      <c r="J17558" s="3">
        <v>0</v>
      </c>
      <c r="K17558" s="3">
        <v>0</v>
      </c>
      <c r="L17558" s="3">
        <v>0</v>
      </c>
      <c r="M17558" s="3">
        <v>0</v>
      </c>
      <c r="N17558" s="3">
        <v>0</v>
      </c>
      <c r="O17558" s="3">
        <v>0</v>
      </c>
      <c r="P17558" s="3" t="str">
        <f>B17558&amp;" | "&amp;C17558&amp;" | "&amp;D17558</f>
        <v>documentazione_amministrativa / registri | Stampa registro | Documento Principale</v>
      </c>
      <c r="Q17558" s="3" t="str">
        <f>VLOOKUP(P17558,'Classificazione UD'!A:B,2,FALSE)</f>
        <v>Amministrativo</v>
      </c>
    </row>
    <row r="17559" spans="1:17" ht="15" customHeight="1" x14ac:dyDescent="0.25">
      <c r="A17559" s="30">
        <v>2017</v>
      </c>
      <c r="B17559" s="3" t="s">
        <v>20</v>
      </c>
      <c r="C17559" s="3" t="s">
        <v>265</v>
      </c>
      <c r="D17559" s="3" t="s">
        <v>266</v>
      </c>
      <c r="E17559" s="3">
        <v>67</v>
      </c>
      <c r="F17559" s="3">
        <v>134</v>
      </c>
      <c r="G17559" s="3">
        <v>134</v>
      </c>
      <c r="H17559" s="3">
        <v>1406043</v>
      </c>
      <c r="I17559" s="3">
        <v>0</v>
      </c>
      <c r="J17559" s="3">
        <v>0</v>
      </c>
      <c r="K17559" s="3">
        <v>0</v>
      </c>
      <c r="L17559" s="3">
        <v>0</v>
      </c>
      <c r="M17559" s="3">
        <v>0</v>
      </c>
      <c r="N17559" s="3">
        <v>0</v>
      </c>
      <c r="O17559" s="3">
        <v>0</v>
      </c>
      <c r="P17559" s="3" t="str">
        <f>B17559&amp;" | "&amp;C17559&amp;" | "&amp;D17559</f>
        <v>documentazione_amministrativa / registri | Stampa registro | Documento Principale</v>
      </c>
      <c r="Q17559" s="3" t="str">
        <f>VLOOKUP(P17559,'Classificazione UD'!A:B,2,FALSE)</f>
        <v>Amministrativo</v>
      </c>
    </row>
    <row r="17560" spans="1:17" ht="15" customHeight="1" x14ac:dyDescent="0.25">
      <c r="A17560" s="30">
        <v>2017</v>
      </c>
      <c r="B17560" s="3" t="s">
        <v>20</v>
      </c>
      <c r="C17560" s="3" t="s">
        <v>265</v>
      </c>
      <c r="D17560" s="3" t="s">
        <v>266</v>
      </c>
      <c r="E17560" s="3">
        <v>188</v>
      </c>
      <c r="F17560" s="3">
        <v>376</v>
      </c>
      <c r="G17560" s="3">
        <v>376</v>
      </c>
      <c r="H17560" s="3">
        <v>1721195</v>
      </c>
      <c r="I17560" s="3">
        <v>0</v>
      </c>
      <c r="J17560" s="3">
        <v>0</v>
      </c>
      <c r="K17560" s="3">
        <v>0</v>
      </c>
      <c r="L17560" s="3">
        <v>0</v>
      </c>
      <c r="M17560" s="3">
        <v>0</v>
      </c>
      <c r="N17560" s="3">
        <v>0</v>
      </c>
      <c r="O17560" s="3">
        <v>0</v>
      </c>
      <c r="P17560" s="3" t="str">
        <f>B17560&amp;" | "&amp;C17560&amp;" | "&amp;D17560</f>
        <v>documentazione_amministrativa / registri | Stampa registro | Documento Principale</v>
      </c>
      <c r="Q17560" s="3" t="str">
        <f>VLOOKUP(P17560,'Classificazione UD'!A:B,2,FALSE)</f>
        <v>Amministrativo</v>
      </c>
    </row>
    <row r="17561" spans="1:17" ht="15" customHeight="1" x14ac:dyDescent="0.25">
      <c r="A17561" s="30">
        <v>2017</v>
      </c>
      <c r="B17561" s="3" t="s">
        <v>20</v>
      </c>
      <c r="C17561" s="3" t="s">
        <v>265</v>
      </c>
      <c r="D17561" s="3" t="s">
        <v>266</v>
      </c>
      <c r="E17561" s="3">
        <v>2</v>
      </c>
      <c r="F17561" s="3">
        <v>4</v>
      </c>
      <c r="G17561" s="3">
        <v>4</v>
      </c>
      <c r="H17561" s="3">
        <v>30232</v>
      </c>
      <c r="I17561" s="3">
        <v>0</v>
      </c>
      <c r="J17561" s="3">
        <v>0</v>
      </c>
      <c r="K17561" s="3">
        <v>0</v>
      </c>
      <c r="L17561" s="3">
        <v>0</v>
      </c>
      <c r="M17561" s="3">
        <v>0</v>
      </c>
      <c r="N17561" s="3">
        <v>0</v>
      </c>
      <c r="O17561" s="3">
        <v>0</v>
      </c>
      <c r="P17561" s="3" t="str">
        <f>B17561&amp;" | "&amp;C17561&amp;" | "&amp;D17561</f>
        <v>documentazione_amministrativa / registri | Stampa registro | Documento Principale</v>
      </c>
      <c r="Q17561" s="3" t="str">
        <f>VLOOKUP(P17561,'Classificazione UD'!A:B,2,FALSE)</f>
        <v>Amministrativo</v>
      </c>
    </row>
    <row r="17562" spans="1:17" ht="15" customHeight="1" x14ac:dyDescent="0.25">
      <c r="A17562" s="30">
        <v>2017</v>
      </c>
      <c r="B17562" s="3" t="s">
        <v>17</v>
      </c>
      <c r="C17562" s="3" t="s">
        <v>27</v>
      </c>
      <c r="D17562" s="3" t="s">
        <v>264</v>
      </c>
      <c r="E17562" s="3">
        <v>27</v>
      </c>
      <c r="F17562" s="3">
        <v>118</v>
      </c>
      <c r="G17562" s="3">
        <v>118</v>
      </c>
      <c r="H17562" s="3">
        <v>6435632</v>
      </c>
      <c r="I17562" s="3">
        <v>0</v>
      </c>
      <c r="J17562" s="3">
        <v>0</v>
      </c>
      <c r="K17562" s="3">
        <v>0</v>
      </c>
      <c r="L17562" s="3">
        <v>0</v>
      </c>
      <c r="M17562" s="3">
        <v>0</v>
      </c>
      <c r="N17562" s="3">
        <v>0</v>
      </c>
      <c r="O17562" s="3">
        <v>0</v>
      </c>
      <c r="P17562" s="3" t="str">
        <f>B17562&amp;" | "&amp;C17562&amp;" | "&amp;D17562</f>
        <v>documentazione_amministrativa / documentazione_contabile | FATTURA PASSIVA | Fattura</v>
      </c>
      <c r="Q17562" s="3" t="str">
        <f>VLOOKUP(P17562,'Classificazione UD'!A:B,2,FALSE)</f>
        <v>Fiscale</v>
      </c>
    </row>
    <row r="17563" spans="1:17" ht="15" customHeight="1" x14ac:dyDescent="0.25">
      <c r="A17563" s="30">
        <v>2017</v>
      </c>
      <c r="B17563" s="3" t="s">
        <v>20</v>
      </c>
      <c r="C17563" s="3" t="s">
        <v>265</v>
      </c>
      <c r="D17563" s="3" t="s">
        <v>266</v>
      </c>
      <c r="E17563" s="3">
        <v>260</v>
      </c>
      <c r="F17563" s="3">
        <v>520</v>
      </c>
      <c r="G17563" s="3">
        <v>520</v>
      </c>
      <c r="H17563" s="3">
        <v>3886180</v>
      </c>
      <c r="I17563" s="3">
        <v>0</v>
      </c>
      <c r="J17563" s="3">
        <v>0</v>
      </c>
      <c r="K17563" s="3">
        <v>0</v>
      </c>
      <c r="L17563" s="3">
        <v>0</v>
      </c>
      <c r="M17563" s="3">
        <v>0</v>
      </c>
      <c r="N17563" s="3">
        <v>0</v>
      </c>
      <c r="O17563" s="3">
        <v>0</v>
      </c>
      <c r="P17563" s="3" t="str">
        <f>B17563&amp;" | "&amp;C17563&amp;" | "&amp;D17563</f>
        <v>documentazione_amministrativa / registri | Stampa registro | Documento Principale</v>
      </c>
      <c r="Q17563" s="3" t="str">
        <f>VLOOKUP(P17563,'Classificazione UD'!A:B,2,FALSE)</f>
        <v>Amministrativo</v>
      </c>
    </row>
    <row r="17564" spans="1:17" ht="15" customHeight="1" x14ac:dyDescent="0.25">
      <c r="A17564" s="30">
        <v>2017</v>
      </c>
      <c r="B17564" s="3" t="s">
        <v>20</v>
      </c>
      <c r="C17564" s="3" t="s">
        <v>265</v>
      </c>
      <c r="D17564" s="3" t="s">
        <v>266</v>
      </c>
      <c r="E17564" s="3">
        <v>1</v>
      </c>
      <c r="F17564" s="3">
        <v>2</v>
      </c>
      <c r="G17564" s="3">
        <v>2</v>
      </c>
      <c r="H17564" s="3">
        <v>4702</v>
      </c>
      <c r="I17564" s="3">
        <v>0</v>
      </c>
      <c r="J17564" s="3">
        <v>0</v>
      </c>
      <c r="K17564" s="3">
        <v>0</v>
      </c>
      <c r="L17564" s="3">
        <v>0</v>
      </c>
      <c r="M17564" s="3">
        <v>0</v>
      </c>
      <c r="N17564" s="3">
        <v>0</v>
      </c>
      <c r="O17564" s="3">
        <v>0</v>
      </c>
      <c r="P17564" s="3" t="str">
        <f>B17564&amp;" | "&amp;C17564&amp;" | "&amp;D17564</f>
        <v>documentazione_amministrativa / registri | Stampa registro | Documento Principale</v>
      </c>
      <c r="Q17564" s="3" t="str">
        <f>VLOOKUP(P17564,'Classificazione UD'!A:B,2,FALSE)</f>
        <v>Amministrativo</v>
      </c>
    </row>
    <row r="17565" spans="1:17" ht="15" customHeight="1" x14ac:dyDescent="0.25">
      <c r="A17565" s="30">
        <v>2017</v>
      </c>
      <c r="B17565" s="3" t="s">
        <v>20</v>
      </c>
      <c r="C17565" s="3" t="s">
        <v>265</v>
      </c>
      <c r="D17565" s="3" t="s">
        <v>266</v>
      </c>
      <c r="E17565" s="3">
        <v>126</v>
      </c>
      <c r="F17565" s="3">
        <v>252</v>
      </c>
      <c r="G17565" s="3">
        <v>252</v>
      </c>
      <c r="H17565" s="3">
        <v>1159824</v>
      </c>
      <c r="I17565" s="3">
        <v>0</v>
      </c>
      <c r="J17565" s="3">
        <v>0</v>
      </c>
      <c r="K17565" s="3">
        <v>0</v>
      </c>
      <c r="L17565" s="3">
        <v>0</v>
      </c>
      <c r="M17565" s="3">
        <v>0</v>
      </c>
      <c r="N17565" s="3">
        <v>0</v>
      </c>
      <c r="O17565" s="3">
        <v>0</v>
      </c>
      <c r="P17565" s="3" t="str">
        <f>B17565&amp;" | "&amp;C17565&amp;" | "&amp;D17565</f>
        <v>documentazione_amministrativa / registri | Stampa registro | Documento Principale</v>
      </c>
      <c r="Q17565" s="3" t="str">
        <f>VLOOKUP(P17565,'Classificazione UD'!A:B,2,FALSE)</f>
        <v>Amministrativo</v>
      </c>
    </row>
    <row r="17566" spans="1:17" ht="15" customHeight="1" x14ac:dyDescent="0.25">
      <c r="A17566" s="30">
        <v>2017</v>
      </c>
      <c r="B17566" s="3" t="s">
        <v>17</v>
      </c>
      <c r="C17566" s="3" t="s">
        <v>27</v>
      </c>
      <c r="D17566" s="3" t="s">
        <v>264</v>
      </c>
      <c r="E17566" s="3">
        <v>66</v>
      </c>
      <c r="F17566" s="3">
        <v>302</v>
      </c>
      <c r="G17566" s="3">
        <v>302</v>
      </c>
      <c r="H17566" s="3">
        <v>16660121</v>
      </c>
      <c r="I17566" s="3">
        <v>0</v>
      </c>
      <c r="J17566" s="3">
        <v>0</v>
      </c>
      <c r="K17566" s="3">
        <v>0</v>
      </c>
      <c r="L17566" s="3">
        <v>0</v>
      </c>
      <c r="M17566" s="3">
        <v>0</v>
      </c>
      <c r="N17566" s="3">
        <v>0</v>
      </c>
      <c r="O17566" s="3">
        <v>0</v>
      </c>
      <c r="P17566" s="3" t="str">
        <f>B17566&amp;" | "&amp;C17566&amp;" | "&amp;D17566</f>
        <v>documentazione_amministrativa / documentazione_contabile | FATTURA PASSIVA | Fattura</v>
      </c>
      <c r="Q17566" s="3" t="str">
        <f>VLOOKUP(P17566,'Classificazione UD'!A:B,2,FALSE)</f>
        <v>Fiscale</v>
      </c>
    </row>
    <row r="17567" spans="1:17" ht="15" customHeight="1" x14ac:dyDescent="0.25">
      <c r="A17567" s="30">
        <v>2017</v>
      </c>
      <c r="B17567" s="3" t="s">
        <v>17</v>
      </c>
      <c r="C17567" s="3" t="s">
        <v>27</v>
      </c>
      <c r="D17567" s="3" t="s">
        <v>54</v>
      </c>
      <c r="E17567" s="3">
        <v>4</v>
      </c>
      <c r="F17567" s="3">
        <v>17</v>
      </c>
      <c r="G17567" s="3">
        <v>17</v>
      </c>
      <c r="H17567" s="3">
        <v>398200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>
        <v>0</v>
      </c>
      <c r="O17567" s="3">
        <v>0</v>
      </c>
      <c r="P17567" s="3" t="str">
        <f>B17567&amp;" | "&amp;C17567&amp;" | "&amp;D17567</f>
        <v>documentazione_amministrativa / documentazione_contabile | FATTURA PASSIVA | Nota di credito</v>
      </c>
      <c r="Q17567" s="3" t="str">
        <f>VLOOKUP(P17567,'Classificazione UD'!A:B,2,FALSE)</f>
        <v>Fiscale</v>
      </c>
    </row>
    <row r="17568" spans="1:17" ht="15" customHeight="1" x14ac:dyDescent="0.25">
      <c r="A17568" s="30">
        <v>2017</v>
      </c>
      <c r="B17568" s="3" t="s">
        <v>17</v>
      </c>
      <c r="C17568" s="3" t="s">
        <v>152</v>
      </c>
      <c r="D17568" s="3" t="s">
        <v>152</v>
      </c>
      <c r="E17568" s="3">
        <v>1</v>
      </c>
      <c r="F17568" s="3">
        <v>2</v>
      </c>
      <c r="G17568" s="3">
        <v>2</v>
      </c>
      <c r="H17568" s="3">
        <v>8334</v>
      </c>
      <c r="I17568" s="3">
        <v>0</v>
      </c>
      <c r="J17568" s="3">
        <v>0</v>
      </c>
      <c r="K17568" s="3">
        <v>0</v>
      </c>
      <c r="L17568" s="3">
        <v>0</v>
      </c>
      <c r="M17568" s="3">
        <v>0</v>
      </c>
      <c r="N17568" s="3">
        <v>0</v>
      </c>
      <c r="O17568" s="3">
        <v>0</v>
      </c>
      <c r="P17568" s="3" t="str">
        <f>B17568&amp;" | "&amp;C17568&amp;" | "&amp;D17568</f>
        <v>documentazione_amministrativa / documentazione_contabile | LOTTO DI FATTURE | LOTTO DI FATTURE</v>
      </c>
      <c r="Q17568" s="3" t="str">
        <f>VLOOKUP(P17568,'Classificazione UD'!A:B,2,FALSE)</f>
        <v>Fiscale</v>
      </c>
    </row>
    <row r="17569" spans="1:17" ht="15" customHeight="1" x14ac:dyDescent="0.25">
      <c r="A17569" s="30">
        <v>2017</v>
      </c>
      <c r="B17569" s="3" t="s">
        <v>20</v>
      </c>
      <c r="C17569" s="3" t="s">
        <v>265</v>
      </c>
      <c r="D17569" s="3" t="s">
        <v>266</v>
      </c>
      <c r="E17569" s="3">
        <v>253</v>
      </c>
      <c r="F17569" s="3">
        <v>506</v>
      </c>
      <c r="G17569" s="3">
        <v>506</v>
      </c>
      <c r="H17569" s="3">
        <v>4787257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3" t="str">
        <f>B17569&amp;" | "&amp;C17569&amp;" | "&amp;D17569</f>
        <v>documentazione_amministrativa / registri | Stampa registro | Documento Principale</v>
      </c>
      <c r="Q17569" s="3" t="str">
        <f>VLOOKUP(P17569,'Classificazione UD'!A:B,2,FALSE)</f>
        <v>Amministrativo</v>
      </c>
    </row>
    <row r="17570" spans="1:17" ht="15" customHeight="1" x14ac:dyDescent="0.25">
      <c r="A17570" s="30">
        <v>2017</v>
      </c>
      <c r="B17570" s="3" t="s">
        <v>20</v>
      </c>
      <c r="C17570" s="3" t="s">
        <v>265</v>
      </c>
      <c r="D17570" s="3" t="s">
        <v>266</v>
      </c>
      <c r="E17570" s="3">
        <v>146</v>
      </c>
      <c r="F17570" s="3">
        <v>292</v>
      </c>
      <c r="G17570" s="3">
        <v>292</v>
      </c>
      <c r="H17570" s="3">
        <v>1433507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>
        <v>0</v>
      </c>
      <c r="O17570" s="3">
        <v>0</v>
      </c>
      <c r="P17570" s="3" t="str">
        <f>B17570&amp;" | "&amp;C17570&amp;" | "&amp;D17570</f>
        <v>documentazione_amministrativa / registri | Stampa registro | Documento Principale</v>
      </c>
      <c r="Q17570" s="3" t="str">
        <f>VLOOKUP(P17570,'Classificazione UD'!A:B,2,FALSE)</f>
        <v>Amministrativo</v>
      </c>
    </row>
    <row r="17571" spans="1:17" ht="15" customHeight="1" x14ac:dyDescent="0.25">
      <c r="A17571" s="30">
        <v>2017</v>
      </c>
      <c r="B17571" s="3" t="s">
        <v>20</v>
      </c>
      <c r="C17571" s="3" t="s">
        <v>265</v>
      </c>
      <c r="D17571" s="3" t="s">
        <v>266</v>
      </c>
      <c r="E17571" s="3">
        <v>1</v>
      </c>
      <c r="F17571" s="3">
        <v>2</v>
      </c>
      <c r="G17571" s="3">
        <v>2</v>
      </c>
      <c r="H17571" s="3">
        <v>4534</v>
      </c>
      <c r="I17571" s="3">
        <v>0</v>
      </c>
      <c r="J17571" s="3">
        <v>0</v>
      </c>
      <c r="K17571" s="3">
        <v>0</v>
      </c>
      <c r="L17571" s="3">
        <v>0</v>
      </c>
      <c r="M17571" s="3">
        <v>0</v>
      </c>
      <c r="N17571" s="3">
        <v>0</v>
      </c>
      <c r="O17571" s="3">
        <v>0</v>
      </c>
      <c r="P17571" s="3" t="str">
        <f>B17571&amp;" | "&amp;C17571&amp;" | "&amp;D17571</f>
        <v>documentazione_amministrativa / registri | Stampa registro | Documento Principale</v>
      </c>
      <c r="Q17571" s="3" t="str">
        <f>VLOOKUP(P17571,'Classificazione UD'!A:B,2,FALSE)</f>
        <v>Amministrativo</v>
      </c>
    </row>
    <row r="17572" spans="1:17" ht="15" customHeight="1" x14ac:dyDescent="0.25">
      <c r="A17572" s="30">
        <v>2017</v>
      </c>
      <c r="B17572" s="3" t="s">
        <v>17</v>
      </c>
      <c r="C17572" s="3" t="s">
        <v>27</v>
      </c>
      <c r="D17572" s="3" t="s">
        <v>264</v>
      </c>
      <c r="E17572" s="3">
        <v>60</v>
      </c>
      <c r="F17572" s="3">
        <v>269</v>
      </c>
      <c r="G17572" s="3">
        <v>269</v>
      </c>
      <c r="H17572" s="3">
        <v>17653528</v>
      </c>
      <c r="I17572" s="3">
        <v>0</v>
      </c>
      <c r="J17572" s="3">
        <v>0</v>
      </c>
      <c r="K17572" s="3">
        <v>0</v>
      </c>
      <c r="L17572" s="3">
        <v>0</v>
      </c>
      <c r="M17572" s="3">
        <v>0</v>
      </c>
      <c r="N17572" s="3">
        <v>0</v>
      </c>
      <c r="O17572" s="3">
        <v>0</v>
      </c>
      <c r="P17572" s="3" t="str">
        <f>B17572&amp;" | "&amp;C17572&amp;" | "&amp;D17572</f>
        <v>documentazione_amministrativa / documentazione_contabile | FATTURA PASSIVA | Fattura</v>
      </c>
      <c r="Q17572" s="3" t="str">
        <f>VLOOKUP(P17572,'Classificazione UD'!A:B,2,FALSE)</f>
        <v>Fiscale</v>
      </c>
    </row>
    <row r="17573" spans="1:17" ht="15" customHeight="1" x14ac:dyDescent="0.25">
      <c r="A17573" s="30">
        <v>2017</v>
      </c>
      <c r="B17573" s="3" t="s">
        <v>17</v>
      </c>
      <c r="C17573" s="3" t="s">
        <v>27</v>
      </c>
      <c r="D17573" s="3" t="s">
        <v>54</v>
      </c>
      <c r="E17573" s="3">
        <v>2</v>
      </c>
      <c r="F17573" s="3">
        <v>10</v>
      </c>
      <c r="G17573" s="3">
        <v>10</v>
      </c>
      <c r="H17573" s="3">
        <v>394676</v>
      </c>
      <c r="I17573" s="3">
        <v>0</v>
      </c>
      <c r="J17573" s="3">
        <v>0</v>
      </c>
      <c r="K17573" s="3">
        <v>0</v>
      </c>
      <c r="L17573" s="3">
        <v>0</v>
      </c>
      <c r="M17573" s="3">
        <v>0</v>
      </c>
      <c r="N17573" s="3">
        <v>0</v>
      </c>
      <c r="O17573" s="3">
        <v>0</v>
      </c>
      <c r="P17573" s="3" t="str">
        <f>B17573&amp;" | "&amp;C17573&amp;" | "&amp;D17573</f>
        <v>documentazione_amministrativa / documentazione_contabile | FATTURA PASSIVA | Nota di credito</v>
      </c>
      <c r="Q17573" s="3" t="str">
        <f>VLOOKUP(P17573,'Classificazione UD'!A:B,2,FALSE)</f>
        <v>Fiscale</v>
      </c>
    </row>
    <row r="17574" spans="1:17" ht="15" customHeight="1" x14ac:dyDescent="0.25">
      <c r="A17574" s="30">
        <v>2017</v>
      </c>
      <c r="B17574" s="3" t="s">
        <v>20</v>
      </c>
      <c r="C17574" s="3" t="s">
        <v>265</v>
      </c>
      <c r="D17574" s="3" t="s">
        <v>266</v>
      </c>
      <c r="E17574" s="3">
        <v>247</v>
      </c>
      <c r="F17574" s="3">
        <v>494</v>
      </c>
      <c r="G17574" s="3">
        <v>494</v>
      </c>
      <c r="H17574" s="3">
        <v>4275777</v>
      </c>
      <c r="I17574" s="3">
        <v>0</v>
      </c>
      <c r="J17574" s="3">
        <v>0</v>
      </c>
      <c r="K17574" s="3">
        <v>0</v>
      </c>
      <c r="L17574" s="3">
        <v>0</v>
      </c>
      <c r="M17574" s="3">
        <v>0</v>
      </c>
      <c r="N17574" s="3">
        <v>0</v>
      </c>
      <c r="O17574" s="3">
        <v>0</v>
      </c>
      <c r="P17574" s="3" t="str">
        <f>B17574&amp;" | "&amp;C17574&amp;" | "&amp;D17574</f>
        <v>documentazione_amministrativa / registri | Stampa registro | Documento Principale</v>
      </c>
      <c r="Q17574" s="3" t="str">
        <f>VLOOKUP(P17574,'Classificazione UD'!A:B,2,FALSE)</f>
        <v>Amministrativo</v>
      </c>
    </row>
    <row r="17575" spans="1:17" ht="15" customHeight="1" x14ac:dyDescent="0.25">
      <c r="A17575" s="30">
        <v>2017</v>
      </c>
      <c r="B17575" s="3" t="s">
        <v>20</v>
      </c>
      <c r="C17575" s="3" t="s">
        <v>265</v>
      </c>
      <c r="D17575" s="3" t="s">
        <v>266</v>
      </c>
      <c r="E17575" s="3">
        <v>3</v>
      </c>
      <c r="F17575" s="3">
        <v>6</v>
      </c>
      <c r="G17575" s="3">
        <v>6</v>
      </c>
      <c r="H17575" s="3">
        <v>15057</v>
      </c>
      <c r="I17575" s="3">
        <v>0</v>
      </c>
      <c r="J17575" s="3">
        <v>0</v>
      </c>
      <c r="K17575" s="3">
        <v>0</v>
      </c>
      <c r="L17575" s="3">
        <v>0</v>
      </c>
      <c r="M17575" s="3">
        <v>0</v>
      </c>
      <c r="N17575" s="3">
        <v>0</v>
      </c>
      <c r="O17575" s="3">
        <v>0</v>
      </c>
      <c r="P17575" s="3" t="str">
        <f>B17575&amp;" | "&amp;C17575&amp;" | "&amp;D17575</f>
        <v>documentazione_amministrativa / registri | Stampa registro | Documento Principale</v>
      </c>
      <c r="Q17575" s="3" t="str">
        <f>VLOOKUP(P17575,'Classificazione UD'!A:B,2,FALSE)</f>
        <v>Amministrativo</v>
      </c>
    </row>
    <row r="17576" spans="1:17" ht="15" customHeight="1" x14ac:dyDescent="0.25">
      <c r="A17576" s="30">
        <v>2017</v>
      </c>
      <c r="B17576" s="3" t="s">
        <v>20</v>
      </c>
      <c r="C17576" s="3" t="s">
        <v>265</v>
      </c>
      <c r="D17576" s="3" t="s">
        <v>266</v>
      </c>
      <c r="E17576" s="3">
        <v>192</v>
      </c>
      <c r="F17576" s="3">
        <v>384</v>
      </c>
      <c r="G17576" s="3">
        <v>384</v>
      </c>
      <c r="H17576" s="3">
        <v>2023639</v>
      </c>
      <c r="I17576" s="3">
        <v>0</v>
      </c>
      <c r="J17576" s="3">
        <v>0</v>
      </c>
      <c r="K17576" s="3">
        <v>0</v>
      </c>
      <c r="L17576" s="3">
        <v>0</v>
      </c>
      <c r="M17576" s="3">
        <v>0</v>
      </c>
      <c r="N17576" s="3">
        <v>0</v>
      </c>
      <c r="O17576" s="3">
        <v>0</v>
      </c>
      <c r="P17576" s="3" t="str">
        <f>B17576&amp;" | "&amp;C17576&amp;" | "&amp;D17576</f>
        <v>documentazione_amministrativa / registri | Stampa registro | Documento Principale</v>
      </c>
      <c r="Q17576" s="3" t="str">
        <f>VLOOKUP(P17576,'Classificazione UD'!A:B,2,FALSE)</f>
        <v>Amministrativo</v>
      </c>
    </row>
    <row r="17577" spans="1:17" ht="15" customHeight="1" x14ac:dyDescent="0.25">
      <c r="A17577" s="30">
        <v>2017</v>
      </c>
      <c r="B17577" s="3" t="s">
        <v>20</v>
      </c>
      <c r="C17577" s="3" t="s">
        <v>265</v>
      </c>
      <c r="D17577" s="3" t="s">
        <v>266</v>
      </c>
      <c r="E17577" s="3">
        <v>34</v>
      </c>
      <c r="F17577" s="3">
        <v>68</v>
      </c>
      <c r="G17577" s="3">
        <v>68</v>
      </c>
      <c r="H17577" s="3">
        <v>159310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>
        <v>0</v>
      </c>
      <c r="O17577" s="3">
        <v>0</v>
      </c>
      <c r="P17577" s="3" t="str">
        <f>B17577&amp;" | "&amp;C17577&amp;" | "&amp;D17577</f>
        <v>documentazione_amministrativa / registri | Stampa registro | Documento Principale</v>
      </c>
      <c r="Q17577" s="3" t="str">
        <f>VLOOKUP(P17577,'Classificazione UD'!A:B,2,FALSE)</f>
        <v>Amministrativo</v>
      </c>
    </row>
    <row r="17578" spans="1:17" ht="15" customHeight="1" x14ac:dyDescent="0.25">
      <c r="A17578" s="30">
        <v>2017</v>
      </c>
      <c r="B17578" s="3" t="s">
        <v>20</v>
      </c>
      <c r="C17578" s="3" t="s">
        <v>265</v>
      </c>
      <c r="D17578" s="3" t="s">
        <v>266</v>
      </c>
      <c r="E17578" s="3">
        <v>44</v>
      </c>
      <c r="F17578" s="3">
        <v>88</v>
      </c>
      <c r="G17578" s="3">
        <v>88</v>
      </c>
      <c r="H17578" s="3">
        <v>235077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s="3">
        <v>0</v>
      </c>
      <c r="O17578" s="3">
        <v>0</v>
      </c>
      <c r="P17578" s="3" t="str">
        <f>B17578&amp;" | "&amp;C17578&amp;" | "&amp;D17578</f>
        <v>documentazione_amministrativa / registri | Stampa registro | Documento Principale</v>
      </c>
      <c r="Q17578" s="3" t="str">
        <f>VLOOKUP(P17578,'Classificazione UD'!A:B,2,FALSE)</f>
        <v>Amministrativo</v>
      </c>
    </row>
    <row r="17579" spans="1:17" ht="15" customHeight="1" x14ac:dyDescent="0.25">
      <c r="A17579" s="30">
        <v>2017</v>
      </c>
      <c r="B17579" s="3" t="s">
        <v>17</v>
      </c>
      <c r="C17579" s="3" t="s">
        <v>27</v>
      </c>
      <c r="D17579" s="3" t="s">
        <v>264</v>
      </c>
      <c r="E17579" s="3">
        <v>33</v>
      </c>
      <c r="F17579" s="3">
        <v>153</v>
      </c>
      <c r="G17579" s="3">
        <v>153</v>
      </c>
      <c r="H17579" s="3">
        <v>10272263</v>
      </c>
      <c r="I17579" s="3">
        <v>0</v>
      </c>
      <c r="J17579" s="3">
        <v>0</v>
      </c>
      <c r="K17579" s="3">
        <v>0</v>
      </c>
      <c r="L17579" s="3">
        <v>0</v>
      </c>
      <c r="M17579" s="3">
        <v>0</v>
      </c>
      <c r="N17579" s="3">
        <v>0</v>
      </c>
      <c r="O17579" s="3">
        <v>0</v>
      </c>
      <c r="P17579" s="3" t="str">
        <f>B17579&amp;" | "&amp;C17579&amp;" | "&amp;D17579</f>
        <v>documentazione_amministrativa / documentazione_contabile | FATTURA PASSIVA | Fattura</v>
      </c>
      <c r="Q17579" s="3" t="str">
        <f>VLOOKUP(P17579,'Classificazione UD'!A:B,2,FALSE)</f>
        <v>Fiscale</v>
      </c>
    </row>
    <row r="17580" spans="1:17" ht="15" customHeight="1" x14ac:dyDescent="0.25">
      <c r="A17580" s="30">
        <v>2017</v>
      </c>
      <c r="B17580" s="3" t="s">
        <v>20</v>
      </c>
      <c r="C17580" s="3" t="s">
        <v>265</v>
      </c>
      <c r="D17580" s="3" t="s">
        <v>266</v>
      </c>
      <c r="E17580" s="3">
        <v>306</v>
      </c>
      <c r="F17580" s="3">
        <v>612</v>
      </c>
      <c r="G17580" s="3">
        <v>612</v>
      </c>
      <c r="H17580" s="3">
        <v>4624186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s="3">
        <v>0</v>
      </c>
      <c r="O17580" s="3">
        <v>0</v>
      </c>
      <c r="P17580" s="3" t="str">
        <f>B17580&amp;" | "&amp;C17580&amp;" | "&amp;D17580</f>
        <v>documentazione_amministrativa / registri | Stampa registro | Documento Principale</v>
      </c>
      <c r="Q17580" s="3" t="str">
        <f>VLOOKUP(P17580,'Classificazione UD'!A:B,2,FALSE)</f>
        <v>Amministrativo</v>
      </c>
    </row>
    <row r="17581" spans="1:17" ht="15" customHeight="1" x14ac:dyDescent="0.25">
      <c r="A17581" s="30">
        <v>2017</v>
      </c>
      <c r="B17581" s="3" t="s">
        <v>20</v>
      </c>
      <c r="C17581" s="3" t="s">
        <v>265</v>
      </c>
      <c r="D17581" s="3" t="s">
        <v>266</v>
      </c>
      <c r="E17581" s="3">
        <v>125</v>
      </c>
      <c r="F17581" s="3">
        <v>250</v>
      </c>
      <c r="G17581" s="3">
        <v>250</v>
      </c>
      <c r="H17581" s="3">
        <v>1156721</v>
      </c>
      <c r="I17581" s="3">
        <v>0</v>
      </c>
      <c r="J17581" s="3">
        <v>0</v>
      </c>
      <c r="K17581" s="3">
        <v>0</v>
      </c>
      <c r="L17581" s="3">
        <v>0</v>
      </c>
      <c r="M17581" s="3">
        <v>0</v>
      </c>
      <c r="N17581" s="3">
        <v>0</v>
      </c>
      <c r="O17581" s="3">
        <v>0</v>
      </c>
      <c r="P17581" s="3" t="str">
        <f>B17581&amp;" | "&amp;C17581&amp;" | "&amp;D17581</f>
        <v>documentazione_amministrativa / registri | Stampa registro | Documento Principale</v>
      </c>
      <c r="Q17581" s="3" t="str">
        <f>VLOOKUP(P17581,'Classificazione UD'!A:B,2,FALSE)</f>
        <v>Amministrativo</v>
      </c>
    </row>
    <row r="17582" spans="1:17" ht="15" customHeight="1" x14ac:dyDescent="0.25">
      <c r="A17582" s="30">
        <v>2017</v>
      </c>
      <c r="B17582" s="3" t="s">
        <v>17</v>
      </c>
      <c r="C17582" s="3" t="s">
        <v>27</v>
      </c>
      <c r="D17582" s="3" t="s">
        <v>264</v>
      </c>
      <c r="E17582" s="3">
        <v>40</v>
      </c>
      <c r="F17582" s="3">
        <v>174</v>
      </c>
      <c r="G17582" s="3">
        <v>174</v>
      </c>
      <c r="H17582" s="3">
        <v>10323810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 t="str">
        <f>B17582&amp;" | "&amp;C17582&amp;" | "&amp;D17582</f>
        <v>documentazione_amministrativa / documentazione_contabile | FATTURA PASSIVA | Fattura</v>
      </c>
      <c r="Q17582" s="3" t="str">
        <f>VLOOKUP(P17582,'Classificazione UD'!A:B,2,FALSE)</f>
        <v>Fiscale</v>
      </c>
    </row>
    <row r="17583" spans="1:17" ht="15" customHeight="1" x14ac:dyDescent="0.25">
      <c r="A17583" s="30">
        <v>2017</v>
      </c>
      <c r="B17583" s="3" t="s">
        <v>20</v>
      </c>
      <c r="C17583" s="3" t="s">
        <v>265</v>
      </c>
      <c r="D17583" s="3" t="s">
        <v>266</v>
      </c>
      <c r="E17583" s="3">
        <v>265</v>
      </c>
      <c r="F17583" s="3">
        <v>530</v>
      </c>
      <c r="G17583" s="3">
        <v>530</v>
      </c>
      <c r="H17583" s="3">
        <v>4950344</v>
      </c>
      <c r="I17583" s="3">
        <v>0</v>
      </c>
      <c r="J17583" s="3">
        <v>0</v>
      </c>
      <c r="K17583" s="3">
        <v>0</v>
      </c>
      <c r="L17583" s="3">
        <v>0</v>
      </c>
      <c r="M17583" s="3">
        <v>0</v>
      </c>
      <c r="N17583" s="3">
        <v>0</v>
      </c>
      <c r="O17583" s="3">
        <v>0</v>
      </c>
      <c r="P17583" s="3" t="str">
        <f>B17583&amp;" | "&amp;C17583&amp;" | "&amp;D17583</f>
        <v>documentazione_amministrativa / registri | Stampa registro | Documento Principale</v>
      </c>
      <c r="Q17583" s="3" t="str">
        <f>VLOOKUP(P17583,'Classificazione UD'!A:B,2,FALSE)</f>
        <v>Amministrativo</v>
      </c>
    </row>
    <row r="17584" spans="1:17" ht="15" customHeight="1" x14ac:dyDescent="0.25">
      <c r="A17584" s="30">
        <v>2017</v>
      </c>
      <c r="B17584" s="3" t="s">
        <v>20</v>
      </c>
      <c r="C17584" s="3" t="s">
        <v>265</v>
      </c>
      <c r="D17584" s="3" t="s">
        <v>266</v>
      </c>
      <c r="E17584" s="3">
        <v>5</v>
      </c>
      <c r="F17584" s="3">
        <v>10</v>
      </c>
      <c r="G17584" s="3">
        <v>10</v>
      </c>
      <c r="H17584" s="3">
        <v>23972</v>
      </c>
      <c r="I17584" s="3">
        <v>0</v>
      </c>
      <c r="J17584" s="3">
        <v>0</v>
      </c>
      <c r="K17584" s="3">
        <v>0</v>
      </c>
      <c r="L17584" s="3">
        <v>0</v>
      </c>
      <c r="M17584" s="3">
        <v>0</v>
      </c>
      <c r="N17584" s="3">
        <v>0</v>
      </c>
      <c r="O17584" s="3">
        <v>0</v>
      </c>
      <c r="P17584" s="3" t="str">
        <f>B17584&amp;" | "&amp;C17584&amp;" | "&amp;D17584</f>
        <v>documentazione_amministrativa / registri | Stampa registro | Documento Principale</v>
      </c>
      <c r="Q17584" s="3" t="str">
        <f>VLOOKUP(P17584,'Classificazione UD'!A:B,2,FALSE)</f>
        <v>Amministrativo</v>
      </c>
    </row>
    <row r="17585" spans="1:17" ht="15" customHeight="1" x14ac:dyDescent="0.25">
      <c r="A17585" s="30">
        <v>2017</v>
      </c>
      <c r="B17585" s="3" t="s">
        <v>20</v>
      </c>
      <c r="C17585" s="3" t="s">
        <v>265</v>
      </c>
      <c r="D17585" s="3" t="s">
        <v>266</v>
      </c>
      <c r="E17585" s="3">
        <v>7</v>
      </c>
      <c r="F17585" s="3">
        <v>14</v>
      </c>
      <c r="G17585" s="3">
        <v>14</v>
      </c>
      <c r="H17585" s="3">
        <v>34499</v>
      </c>
      <c r="I17585" s="3">
        <v>0</v>
      </c>
      <c r="J17585" s="3">
        <v>0</v>
      </c>
      <c r="K17585" s="3">
        <v>0</v>
      </c>
      <c r="L17585" s="3">
        <v>0</v>
      </c>
      <c r="M17585" s="3">
        <v>0</v>
      </c>
      <c r="N17585" s="3">
        <v>0</v>
      </c>
      <c r="O17585" s="3">
        <v>0</v>
      </c>
      <c r="P17585" s="3" t="str">
        <f>B17585&amp;" | "&amp;C17585&amp;" | "&amp;D17585</f>
        <v>documentazione_amministrativa / registri | Stampa registro | Documento Principale</v>
      </c>
      <c r="Q17585" s="3" t="str">
        <f>VLOOKUP(P17585,'Classificazione UD'!A:B,2,FALSE)</f>
        <v>Amministrativo</v>
      </c>
    </row>
    <row r="17586" spans="1:17" ht="15" customHeight="1" x14ac:dyDescent="0.25">
      <c r="A17586" s="30">
        <v>2017</v>
      </c>
      <c r="B17586" s="3" t="s">
        <v>20</v>
      </c>
      <c r="C17586" s="3" t="s">
        <v>265</v>
      </c>
      <c r="D17586" s="3" t="s">
        <v>266</v>
      </c>
      <c r="E17586" s="3">
        <v>185</v>
      </c>
      <c r="F17586" s="3">
        <v>370</v>
      </c>
      <c r="G17586" s="3">
        <v>370</v>
      </c>
      <c r="H17586" s="3">
        <v>1598186</v>
      </c>
      <c r="I17586" s="3">
        <v>0</v>
      </c>
      <c r="J17586" s="3">
        <v>0</v>
      </c>
      <c r="K17586" s="3">
        <v>0</v>
      </c>
      <c r="L17586" s="3">
        <v>0</v>
      </c>
      <c r="M17586" s="3">
        <v>0</v>
      </c>
      <c r="N17586" s="3">
        <v>0</v>
      </c>
      <c r="O17586" s="3">
        <v>0</v>
      </c>
      <c r="P17586" s="3" t="str">
        <f>B17586&amp;" | "&amp;C17586&amp;" | "&amp;D17586</f>
        <v>documentazione_amministrativa / registri | Stampa registro | Documento Principale</v>
      </c>
      <c r="Q17586" s="3" t="str">
        <f>VLOOKUP(P17586,'Classificazione UD'!A:B,2,FALSE)</f>
        <v>Amministrativo</v>
      </c>
    </row>
    <row r="17587" spans="1:17" ht="15" customHeight="1" x14ac:dyDescent="0.25">
      <c r="A17587" s="30">
        <v>2017</v>
      </c>
      <c r="B17587" s="3" t="s">
        <v>17</v>
      </c>
      <c r="C17587" s="3" t="s">
        <v>27</v>
      </c>
      <c r="D17587" s="3" t="s">
        <v>264</v>
      </c>
      <c r="E17587" s="3">
        <v>33</v>
      </c>
      <c r="F17587" s="3">
        <v>147</v>
      </c>
      <c r="G17587" s="3">
        <v>147</v>
      </c>
      <c r="H17587" s="3">
        <v>7022771</v>
      </c>
      <c r="I17587" s="3">
        <v>0</v>
      </c>
      <c r="J17587" s="3">
        <v>0</v>
      </c>
      <c r="K17587" s="3">
        <v>0</v>
      </c>
      <c r="L17587" s="3">
        <v>0</v>
      </c>
      <c r="M17587" s="3">
        <v>0</v>
      </c>
      <c r="N17587" s="3">
        <v>0</v>
      </c>
      <c r="O17587" s="3">
        <v>0</v>
      </c>
      <c r="P17587" s="3" t="str">
        <f>B17587&amp;" | "&amp;C17587&amp;" | "&amp;D17587</f>
        <v>documentazione_amministrativa / documentazione_contabile | FATTURA PASSIVA | Fattura</v>
      </c>
      <c r="Q17587" s="3" t="str">
        <f>VLOOKUP(P17587,'Classificazione UD'!A:B,2,FALSE)</f>
        <v>Fiscale</v>
      </c>
    </row>
    <row r="17588" spans="1:17" ht="15" customHeight="1" x14ac:dyDescent="0.25">
      <c r="A17588" s="30">
        <v>2017</v>
      </c>
      <c r="B17588" s="3" t="s">
        <v>20</v>
      </c>
      <c r="C17588" s="3" t="s">
        <v>265</v>
      </c>
      <c r="D17588" s="3" t="s">
        <v>266</v>
      </c>
      <c r="E17588" s="3">
        <v>304</v>
      </c>
      <c r="F17588" s="3">
        <v>608</v>
      </c>
      <c r="G17588" s="3">
        <v>608</v>
      </c>
      <c r="H17588" s="3">
        <v>4814929</v>
      </c>
      <c r="I17588" s="3">
        <v>0</v>
      </c>
      <c r="J17588" s="3">
        <v>0</v>
      </c>
      <c r="K17588" s="3">
        <v>0</v>
      </c>
      <c r="L17588" s="3">
        <v>0</v>
      </c>
      <c r="M17588" s="3">
        <v>0</v>
      </c>
      <c r="N17588" s="3">
        <v>0</v>
      </c>
      <c r="O17588" s="3">
        <v>0</v>
      </c>
      <c r="P17588" s="3" t="str">
        <f>B17588&amp;" | "&amp;C17588&amp;" | "&amp;D17588</f>
        <v>documentazione_amministrativa / registri | Stampa registro | Documento Principale</v>
      </c>
      <c r="Q17588" s="3" t="str">
        <f>VLOOKUP(P17588,'Classificazione UD'!A:B,2,FALSE)</f>
        <v>Amministrativo</v>
      </c>
    </row>
    <row r="17589" spans="1:17" ht="15" customHeight="1" x14ac:dyDescent="0.25">
      <c r="A17589" s="30">
        <v>2017</v>
      </c>
      <c r="B17589" s="3" t="s">
        <v>20</v>
      </c>
      <c r="C17589" s="3" t="s">
        <v>265</v>
      </c>
      <c r="D17589" s="3" t="s">
        <v>266</v>
      </c>
      <c r="E17589" s="3">
        <v>142</v>
      </c>
      <c r="F17589" s="3">
        <v>284</v>
      </c>
      <c r="G17589" s="3">
        <v>284</v>
      </c>
      <c r="H17589" s="3">
        <v>1320254</v>
      </c>
      <c r="I17589" s="3">
        <v>0</v>
      </c>
      <c r="J17589" s="3">
        <v>0</v>
      </c>
      <c r="K17589" s="3">
        <v>0</v>
      </c>
      <c r="L17589" s="3">
        <v>0</v>
      </c>
      <c r="M17589" s="3">
        <v>0</v>
      </c>
      <c r="N17589" s="3">
        <v>0</v>
      </c>
      <c r="O17589" s="3">
        <v>0</v>
      </c>
      <c r="P17589" s="3" t="str">
        <f>B17589&amp;" | "&amp;C17589&amp;" | "&amp;D17589</f>
        <v>documentazione_amministrativa / registri | Stampa registro | Documento Principale</v>
      </c>
      <c r="Q17589" s="3" t="str">
        <f>VLOOKUP(P17589,'Classificazione UD'!A:B,2,FALSE)</f>
        <v>Amministrativo</v>
      </c>
    </row>
    <row r="17590" spans="1:17" ht="15" customHeight="1" x14ac:dyDescent="0.25">
      <c r="A17590" s="30">
        <v>2017</v>
      </c>
      <c r="B17590" s="3" t="s">
        <v>20</v>
      </c>
      <c r="C17590" s="3" t="s">
        <v>265</v>
      </c>
      <c r="D17590" s="3" t="s">
        <v>266</v>
      </c>
      <c r="E17590" s="3">
        <v>17</v>
      </c>
      <c r="F17590" s="3">
        <v>34</v>
      </c>
      <c r="G17590" s="3">
        <v>34</v>
      </c>
      <c r="H17590" s="3">
        <v>76936</v>
      </c>
      <c r="I17590" s="3">
        <v>0</v>
      </c>
      <c r="J17590" s="3">
        <v>0</v>
      </c>
      <c r="K17590" s="3">
        <v>0</v>
      </c>
      <c r="L17590" s="3">
        <v>0</v>
      </c>
      <c r="M17590" s="3">
        <v>0</v>
      </c>
      <c r="N17590" s="3">
        <v>0</v>
      </c>
      <c r="O17590" s="3">
        <v>0</v>
      </c>
      <c r="P17590" s="3" t="str">
        <f>B17590&amp;" | "&amp;C17590&amp;" | "&amp;D17590</f>
        <v>documentazione_amministrativa / registri | Stampa registro | Documento Principale</v>
      </c>
      <c r="Q17590" s="3" t="str">
        <f>VLOOKUP(P17590,'Classificazione UD'!A:B,2,FALSE)</f>
        <v>Amministrativo</v>
      </c>
    </row>
    <row r="17591" spans="1:17" ht="15" customHeight="1" x14ac:dyDescent="0.25">
      <c r="A17591" s="30">
        <v>2017</v>
      </c>
      <c r="B17591" s="3" t="s">
        <v>17</v>
      </c>
      <c r="C17591" s="3" t="s">
        <v>27</v>
      </c>
      <c r="D17591" s="3" t="s">
        <v>264</v>
      </c>
      <c r="E17591" s="3">
        <v>51</v>
      </c>
      <c r="F17591" s="3">
        <v>229</v>
      </c>
      <c r="G17591" s="3">
        <v>229</v>
      </c>
      <c r="H17591" s="3">
        <v>14375610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s="3">
        <v>0</v>
      </c>
      <c r="O17591" s="3">
        <v>0</v>
      </c>
      <c r="P17591" s="3" t="str">
        <f>B17591&amp;" | "&amp;C17591&amp;" | "&amp;D17591</f>
        <v>documentazione_amministrativa / documentazione_contabile | FATTURA PASSIVA | Fattura</v>
      </c>
      <c r="Q17591" s="3" t="str">
        <f>VLOOKUP(P17591,'Classificazione UD'!A:B,2,FALSE)</f>
        <v>Fiscale</v>
      </c>
    </row>
    <row r="17592" spans="1:17" ht="15" customHeight="1" x14ac:dyDescent="0.25">
      <c r="A17592" s="30">
        <v>2017</v>
      </c>
      <c r="B17592" s="3" t="s">
        <v>20</v>
      </c>
      <c r="C17592" s="3" t="s">
        <v>265</v>
      </c>
      <c r="D17592" s="3" t="s">
        <v>266</v>
      </c>
      <c r="E17592" s="3">
        <v>245</v>
      </c>
      <c r="F17592" s="3">
        <v>490</v>
      </c>
      <c r="G17592" s="3">
        <v>490</v>
      </c>
      <c r="H17592" s="3">
        <v>5337380</v>
      </c>
      <c r="I17592" s="3">
        <v>0</v>
      </c>
      <c r="J17592" s="3">
        <v>0</v>
      </c>
      <c r="K17592" s="3">
        <v>0</v>
      </c>
      <c r="L17592" s="3">
        <v>0</v>
      </c>
      <c r="M17592" s="3">
        <v>0</v>
      </c>
      <c r="N17592" s="3">
        <v>0</v>
      </c>
      <c r="O17592" s="3">
        <v>0</v>
      </c>
      <c r="P17592" s="3" t="str">
        <f>B17592&amp;" | "&amp;C17592&amp;" | "&amp;D17592</f>
        <v>documentazione_amministrativa / registri | Stampa registro | Documento Principale</v>
      </c>
      <c r="Q17592" s="3" t="str">
        <f>VLOOKUP(P17592,'Classificazione UD'!A:B,2,FALSE)</f>
        <v>Amministrativo</v>
      </c>
    </row>
    <row r="17593" spans="1:17" ht="15" customHeight="1" x14ac:dyDescent="0.25">
      <c r="A17593" s="30">
        <v>2017</v>
      </c>
      <c r="B17593" s="3" t="s">
        <v>20</v>
      </c>
      <c r="C17593" s="3" t="s">
        <v>265</v>
      </c>
      <c r="D17593" s="3" t="s">
        <v>266</v>
      </c>
      <c r="E17593" s="3">
        <v>60</v>
      </c>
      <c r="F17593" s="3">
        <v>120</v>
      </c>
      <c r="G17593" s="3">
        <v>120</v>
      </c>
      <c r="H17593" s="3">
        <v>390895</v>
      </c>
      <c r="I17593" s="3">
        <v>0</v>
      </c>
      <c r="J17593" s="3">
        <v>0</v>
      </c>
      <c r="K17593" s="3">
        <v>0</v>
      </c>
      <c r="L17593" s="3">
        <v>0</v>
      </c>
      <c r="M17593" s="3">
        <v>0</v>
      </c>
      <c r="N17593" s="3">
        <v>0</v>
      </c>
      <c r="O17593" s="3">
        <v>0</v>
      </c>
      <c r="P17593" s="3" t="str">
        <f>B17593&amp;" | "&amp;C17593&amp;" | "&amp;D17593</f>
        <v>documentazione_amministrativa / registri | Stampa registro | Documento Principale</v>
      </c>
      <c r="Q17593" s="3" t="str">
        <f>VLOOKUP(P17593,'Classificazione UD'!A:B,2,FALSE)</f>
        <v>Amministrativo</v>
      </c>
    </row>
    <row r="17594" spans="1:17" ht="15" customHeight="1" x14ac:dyDescent="0.25">
      <c r="A17594" s="30">
        <v>2017</v>
      </c>
      <c r="B17594" s="3" t="s">
        <v>20</v>
      </c>
      <c r="C17594" s="3" t="s">
        <v>265</v>
      </c>
      <c r="D17594" s="3" t="s">
        <v>266</v>
      </c>
      <c r="E17594" s="3">
        <v>221</v>
      </c>
      <c r="F17594" s="3">
        <v>442</v>
      </c>
      <c r="G17594" s="3">
        <v>442</v>
      </c>
      <c r="H17594" s="3">
        <v>1798560</v>
      </c>
      <c r="I17594" s="3">
        <v>0</v>
      </c>
      <c r="J17594" s="3">
        <v>0</v>
      </c>
      <c r="K17594" s="3">
        <v>0</v>
      </c>
      <c r="L17594" s="3">
        <v>0</v>
      </c>
      <c r="M17594" s="3">
        <v>0</v>
      </c>
      <c r="N17594" s="3">
        <v>0</v>
      </c>
      <c r="O17594" s="3">
        <v>0</v>
      </c>
      <c r="P17594" s="3" t="str">
        <f>B17594&amp;" | "&amp;C17594&amp;" | "&amp;D17594</f>
        <v>documentazione_amministrativa / registri | Stampa registro | Documento Principale</v>
      </c>
      <c r="Q17594" s="3" t="str">
        <f>VLOOKUP(P17594,'Classificazione UD'!A:B,2,FALSE)</f>
        <v>Amministrativo</v>
      </c>
    </row>
    <row r="17595" spans="1:17" ht="15" customHeight="1" x14ac:dyDescent="0.25">
      <c r="A17595" s="30">
        <v>2017</v>
      </c>
      <c r="B17595" s="3" t="s">
        <v>17</v>
      </c>
      <c r="C17595" s="3" t="s">
        <v>27</v>
      </c>
      <c r="D17595" s="3" t="s">
        <v>264</v>
      </c>
      <c r="E17595" s="3">
        <v>30</v>
      </c>
      <c r="F17595" s="3">
        <v>128</v>
      </c>
      <c r="G17595" s="3">
        <v>128</v>
      </c>
      <c r="H17595" s="3">
        <v>4201718</v>
      </c>
      <c r="I17595" s="3">
        <v>0</v>
      </c>
      <c r="J17595" s="3">
        <v>0</v>
      </c>
      <c r="K17595" s="3">
        <v>0</v>
      </c>
      <c r="L17595" s="3">
        <v>0</v>
      </c>
      <c r="M17595" s="3">
        <v>0</v>
      </c>
      <c r="N17595" s="3">
        <v>0</v>
      </c>
      <c r="O17595" s="3">
        <v>0</v>
      </c>
      <c r="P17595" s="3" t="str">
        <f>B17595&amp;" | "&amp;C17595&amp;" | "&amp;D17595</f>
        <v>documentazione_amministrativa / documentazione_contabile | FATTURA PASSIVA | Fattura</v>
      </c>
      <c r="Q17595" s="3" t="str">
        <f>VLOOKUP(P17595,'Classificazione UD'!A:B,2,FALSE)</f>
        <v>Fiscale</v>
      </c>
    </row>
    <row r="17596" spans="1:17" ht="15" customHeight="1" x14ac:dyDescent="0.25">
      <c r="A17596" s="30">
        <v>2017</v>
      </c>
      <c r="B17596" s="3" t="s">
        <v>20</v>
      </c>
      <c r="C17596" s="3" t="s">
        <v>265</v>
      </c>
      <c r="D17596" s="3" t="s">
        <v>266</v>
      </c>
      <c r="E17596" s="3">
        <v>292</v>
      </c>
      <c r="F17596" s="3">
        <v>584</v>
      </c>
      <c r="G17596" s="3">
        <v>584</v>
      </c>
      <c r="H17596" s="3">
        <v>7714539</v>
      </c>
      <c r="I17596" s="3">
        <v>0</v>
      </c>
      <c r="J17596" s="3">
        <v>0</v>
      </c>
      <c r="K17596" s="3">
        <v>0</v>
      </c>
      <c r="L17596" s="3">
        <v>0</v>
      </c>
      <c r="M17596" s="3">
        <v>0</v>
      </c>
      <c r="N17596" s="3">
        <v>0</v>
      </c>
      <c r="O17596" s="3">
        <v>0</v>
      </c>
      <c r="P17596" s="3" t="str">
        <f>B17596&amp;" | "&amp;C17596&amp;" | "&amp;D17596</f>
        <v>documentazione_amministrativa / registri | Stampa registro | Documento Principale</v>
      </c>
      <c r="Q17596" s="3" t="str">
        <f>VLOOKUP(P17596,'Classificazione UD'!A:B,2,FALSE)</f>
        <v>Amministrativo</v>
      </c>
    </row>
    <row r="17597" spans="1:17" ht="15" customHeight="1" x14ac:dyDescent="0.25">
      <c r="A17597" s="30">
        <v>2017</v>
      </c>
      <c r="B17597" s="3" t="s">
        <v>20</v>
      </c>
      <c r="C17597" s="3" t="s">
        <v>265</v>
      </c>
      <c r="D17597" s="3" t="s">
        <v>266</v>
      </c>
      <c r="E17597" s="3">
        <v>35</v>
      </c>
      <c r="F17597" s="3">
        <v>70</v>
      </c>
      <c r="G17597" s="3">
        <v>70</v>
      </c>
      <c r="H17597" s="3">
        <v>169527</v>
      </c>
      <c r="I17597" s="3">
        <v>0</v>
      </c>
      <c r="J17597" s="3">
        <v>0</v>
      </c>
      <c r="K17597" s="3">
        <v>0</v>
      </c>
      <c r="L17597" s="3">
        <v>0</v>
      </c>
      <c r="M17597" s="3">
        <v>0</v>
      </c>
      <c r="N17597" s="3">
        <v>0</v>
      </c>
      <c r="O17597" s="3">
        <v>0</v>
      </c>
      <c r="P17597" s="3" t="str">
        <f>B17597&amp;" | "&amp;C17597&amp;" | "&amp;D17597</f>
        <v>documentazione_amministrativa / registri | Stampa registro | Documento Principale</v>
      </c>
      <c r="Q17597" s="3" t="str">
        <f>VLOOKUP(P17597,'Classificazione UD'!A:B,2,FALSE)</f>
        <v>Amministrativo</v>
      </c>
    </row>
    <row r="17598" spans="1:17" ht="15" customHeight="1" x14ac:dyDescent="0.25">
      <c r="A17598" s="30">
        <v>2017</v>
      </c>
      <c r="B17598" s="3" t="s">
        <v>20</v>
      </c>
      <c r="C17598" s="3" t="s">
        <v>265</v>
      </c>
      <c r="D17598" s="3" t="s">
        <v>266</v>
      </c>
      <c r="E17598" s="3">
        <v>200</v>
      </c>
      <c r="F17598" s="3">
        <v>400</v>
      </c>
      <c r="G17598" s="3">
        <v>400</v>
      </c>
      <c r="H17598" s="3">
        <v>1406494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0</v>
      </c>
      <c r="O17598" s="3">
        <v>0</v>
      </c>
      <c r="P17598" s="3" t="str">
        <f>B17598&amp;" | "&amp;C17598&amp;" | "&amp;D17598</f>
        <v>documentazione_amministrativa / registri | Stampa registro | Documento Principale</v>
      </c>
      <c r="Q17598" s="3" t="str">
        <f>VLOOKUP(P17598,'Classificazione UD'!A:B,2,FALSE)</f>
        <v>Amministrativo</v>
      </c>
    </row>
    <row r="17599" spans="1:17" ht="15" customHeight="1" x14ac:dyDescent="0.25">
      <c r="A17599" s="30">
        <v>2017</v>
      </c>
      <c r="B17599" s="3" t="s">
        <v>17</v>
      </c>
      <c r="C17599" s="3" t="s">
        <v>27</v>
      </c>
      <c r="D17599" s="3" t="s">
        <v>270</v>
      </c>
      <c r="E17599" s="3">
        <v>1</v>
      </c>
      <c r="F17599" s="3">
        <v>5</v>
      </c>
      <c r="G17599" s="3">
        <v>5</v>
      </c>
      <c r="H17599" s="3">
        <v>513139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s="3">
        <v>0</v>
      </c>
      <c r="O17599" s="3">
        <v>0</v>
      </c>
      <c r="P17599" s="3" t="str">
        <f>B17599&amp;" | "&amp;C17599&amp;" | "&amp;D17599</f>
        <v>documentazione_amministrativa / documentazione_contabile | FATTURA PASSIVA | Acconto</v>
      </c>
      <c r="Q17599" s="3" t="str">
        <f>VLOOKUP(P17599,'Classificazione UD'!A:B,2,FALSE)</f>
        <v>Fiscale</v>
      </c>
    </row>
    <row r="17600" spans="1:17" ht="15" customHeight="1" x14ac:dyDescent="0.25">
      <c r="A17600" s="30">
        <v>2017</v>
      </c>
      <c r="B17600" s="3" t="s">
        <v>17</v>
      </c>
      <c r="C17600" s="3" t="s">
        <v>27</v>
      </c>
      <c r="D17600" s="3" t="s">
        <v>264</v>
      </c>
      <c r="E17600" s="3">
        <v>25</v>
      </c>
      <c r="F17600" s="3">
        <v>104</v>
      </c>
      <c r="G17600" s="3">
        <v>104</v>
      </c>
      <c r="H17600" s="3">
        <v>3084339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3">
        <v>0</v>
      </c>
      <c r="O17600" s="3">
        <v>0</v>
      </c>
      <c r="P17600" s="3" t="str">
        <f>B17600&amp;" | "&amp;C17600&amp;" | "&amp;D17600</f>
        <v>documentazione_amministrativa / documentazione_contabile | FATTURA PASSIVA | Fattura</v>
      </c>
      <c r="Q17600" s="3" t="str">
        <f>VLOOKUP(P17600,'Classificazione UD'!A:B,2,FALSE)</f>
        <v>Fiscale</v>
      </c>
    </row>
    <row r="17601" spans="1:17" ht="15" customHeight="1" x14ac:dyDescent="0.25">
      <c r="A17601" s="30">
        <v>2017</v>
      </c>
      <c r="B17601" s="3" t="s">
        <v>20</v>
      </c>
      <c r="C17601" s="3" t="s">
        <v>265</v>
      </c>
      <c r="D17601" s="3" t="s">
        <v>266</v>
      </c>
      <c r="E17601" s="3">
        <v>290</v>
      </c>
      <c r="F17601" s="3">
        <v>580</v>
      </c>
      <c r="G17601" s="3">
        <v>580</v>
      </c>
      <c r="H17601" s="3">
        <v>6052423</v>
      </c>
      <c r="I17601" s="3">
        <v>0</v>
      </c>
      <c r="J17601" s="3">
        <v>0</v>
      </c>
      <c r="K17601" s="3">
        <v>0</v>
      </c>
      <c r="L17601" s="3">
        <v>0</v>
      </c>
      <c r="M17601" s="3">
        <v>0</v>
      </c>
      <c r="N17601" s="3">
        <v>0</v>
      </c>
      <c r="O17601" s="3">
        <v>0</v>
      </c>
      <c r="P17601" s="3" t="str">
        <f>B17601&amp;" | "&amp;C17601&amp;" | "&amp;D17601</f>
        <v>documentazione_amministrativa / registri | Stampa registro | Documento Principale</v>
      </c>
      <c r="Q17601" s="3" t="str">
        <f>VLOOKUP(P17601,'Classificazione UD'!A:B,2,FALSE)</f>
        <v>Amministrativo</v>
      </c>
    </row>
    <row r="17602" spans="1:17" ht="15" customHeight="1" x14ac:dyDescent="0.25">
      <c r="A17602" s="30">
        <v>2017</v>
      </c>
      <c r="B17602" s="3" t="s">
        <v>20</v>
      </c>
      <c r="C17602" s="3" t="s">
        <v>265</v>
      </c>
      <c r="D17602" s="3" t="s">
        <v>266</v>
      </c>
      <c r="E17602" s="3">
        <v>71</v>
      </c>
      <c r="F17602" s="3">
        <v>142</v>
      </c>
      <c r="G17602" s="3">
        <v>142</v>
      </c>
      <c r="H17602" s="3">
        <v>351266</v>
      </c>
      <c r="I17602" s="3">
        <v>0</v>
      </c>
      <c r="J17602" s="3">
        <v>0</v>
      </c>
      <c r="K17602" s="3">
        <v>0</v>
      </c>
      <c r="L17602" s="3">
        <v>0</v>
      </c>
      <c r="M17602" s="3">
        <v>0</v>
      </c>
      <c r="N17602" s="3">
        <v>0</v>
      </c>
      <c r="O17602" s="3">
        <v>0</v>
      </c>
      <c r="P17602" s="3" t="str">
        <f>B17602&amp;" | "&amp;C17602&amp;" | "&amp;D17602</f>
        <v>documentazione_amministrativa / registri | Stampa registro | Documento Principale</v>
      </c>
      <c r="Q17602" s="3" t="str">
        <f>VLOOKUP(P17602,'Classificazione UD'!A:B,2,FALSE)</f>
        <v>Amministrativo</v>
      </c>
    </row>
    <row r="17603" spans="1:17" ht="15" customHeight="1" x14ac:dyDescent="0.25">
      <c r="A17603" s="30">
        <v>2017</v>
      </c>
      <c r="B17603" s="3" t="s">
        <v>20</v>
      </c>
      <c r="C17603" s="3" t="s">
        <v>265</v>
      </c>
      <c r="D17603" s="3" t="s">
        <v>266</v>
      </c>
      <c r="E17603" s="3">
        <v>194</v>
      </c>
      <c r="F17603" s="3">
        <v>388</v>
      </c>
      <c r="G17603" s="3">
        <v>388</v>
      </c>
      <c r="H17603" s="3">
        <v>1377777</v>
      </c>
      <c r="I17603" s="3">
        <v>0</v>
      </c>
      <c r="J17603" s="3">
        <v>0</v>
      </c>
      <c r="K17603" s="3">
        <v>0</v>
      </c>
      <c r="L17603" s="3">
        <v>0</v>
      </c>
      <c r="M17603" s="3">
        <v>0</v>
      </c>
      <c r="N17603" s="3">
        <v>0</v>
      </c>
      <c r="O17603" s="3">
        <v>0</v>
      </c>
      <c r="P17603" s="3" t="str">
        <f>B17603&amp;" | "&amp;C17603&amp;" | "&amp;D17603</f>
        <v>documentazione_amministrativa / registri | Stampa registro | Documento Principale</v>
      </c>
      <c r="Q17603" s="3" t="str">
        <f>VLOOKUP(P17603,'Classificazione UD'!A:B,2,FALSE)</f>
        <v>Amministrativo</v>
      </c>
    </row>
    <row r="17604" spans="1:17" ht="15" customHeight="1" x14ac:dyDescent="0.25">
      <c r="A17604" s="30">
        <v>2017</v>
      </c>
      <c r="B17604" s="3" t="s">
        <v>17</v>
      </c>
      <c r="C17604" s="3" t="s">
        <v>27</v>
      </c>
      <c r="D17604" s="3" t="s">
        <v>264</v>
      </c>
      <c r="E17604" s="3">
        <v>23</v>
      </c>
      <c r="F17604" s="3">
        <v>99</v>
      </c>
      <c r="G17604" s="3">
        <v>99</v>
      </c>
      <c r="H17604" s="3">
        <v>3351724</v>
      </c>
      <c r="I17604" s="3">
        <v>0</v>
      </c>
      <c r="J17604" s="3">
        <v>0</v>
      </c>
      <c r="K17604" s="3">
        <v>0</v>
      </c>
      <c r="L17604" s="3">
        <v>0</v>
      </c>
      <c r="M17604" s="3">
        <v>0</v>
      </c>
      <c r="N17604" s="3">
        <v>0</v>
      </c>
      <c r="O17604" s="3">
        <v>0</v>
      </c>
      <c r="P17604" s="3" t="str">
        <f>B17604&amp;" | "&amp;C17604&amp;" | "&amp;D17604</f>
        <v>documentazione_amministrativa / documentazione_contabile | FATTURA PASSIVA | Fattura</v>
      </c>
      <c r="Q17604" s="3" t="str">
        <f>VLOOKUP(P17604,'Classificazione UD'!A:B,2,FALSE)</f>
        <v>Fiscale</v>
      </c>
    </row>
    <row r="17605" spans="1:17" ht="15" customHeight="1" x14ac:dyDescent="0.25">
      <c r="A17605" s="30">
        <v>2017</v>
      </c>
      <c r="B17605" s="3" t="s">
        <v>17</v>
      </c>
      <c r="C17605" s="3" t="s">
        <v>27</v>
      </c>
      <c r="D17605" s="3" t="s">
        <v>54</v>
      </c>
      <c r="E17605" s="3">
        <v>2</v>
      </c>
      <c r="F17605" s="3">
        <v>8</v>
      </c>
      <c r="G17605" s="3">
        <v>8</v>
      </c>
      <c r="H17605" s="3">
        <v>127406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s="3">
        <v>0</v>
      </c>
      <c r="O17605" s="3">
        <v>0</v>
      </c>
      <c r="P17605" s="3" t="str">
        <f>B17605&amp;" | "&amp;C17605&amp;" | "&amp;D17605</f>
        <v>documentazione_amministrativa / documentazione_contabile | FATTURA PASSIVA | Nota di credito</v>
      </c>
      <c r="Q17605" s="3" t="str">
        <f>VLOOKUP(P17605,'Classificazione UD'!A:B,2,FALSE)</f>
        <v>Fiscale</v>
      </c>
    </row>
    <row r="17606" spans="1:17" ht="15" customHeight="1" x14ac:dyDescent="0.25">
      <c r="A17606" s="30">
        <v>2017</v>
      </c>
      <c r="B17606" s="3" t="s">
        <v>20</v>
      </c>
      <c r="C17606" s="3" t="s">
        <v>265</v>
      </c>
      <c r="D17606" s="3" t="s">
        <v>266</v>
      </c>
      <c r="E17606" s="3">
        <v>281</v>
      </c>
      <c r="F17606" s="3">
        <v>562</v>
      </c>
      <c r="G17606" s="3">
        <v>562</v>
      </c>
      <c r="H17606" s="3">
        <v>5060915</v>
      </c>
      <c r="I17606" s="3">
        <v>0</v>
      </c>
      <c r="J17606" s="3">
        <v>0</v>
      </c>
      <c r="K17606" s="3">
        <v>0</v>
      </c>
      <c r="L17606" s="3">
        <v>0</v>
      </c>
      <c r="M17606" s="3">
        <v>0</v>
      </c>
      <c r="N17606" s="3">
        <v>0</v>
      </c>
      <c r="O17606" s="3">
        <v>0</v>
      </c>
      <c r="P17606" s="3" t="str">
        <f>B17606&amp;" | "&amp;C17606&amp;" | "&amp;D17606</f>
        <v>documentazione_amministrativa / registri | Stampa registro | Documento Principale</v>
      </c>
      <c r="Q17606" s="3" t="str">
        <f>VLOOKUP(P17606,'Classificazione UD'!A:B,2,FALSE)</f>
        <v>Amministrativo</v>
      </c>
    </row>
    <row r="17607" spans="1:17" ht="15" customHeight="1" x14ac:dyDescent="0.25">
      <c r="A17607" s="30">
        <v>2017</v>
      </c>
      <c r="B17607" s="3" t="s">
        <v>20</v>
      </c>
      <c r="C17607" s="3" t="s">
        <v>265</v>
      </c>
      <c r="D17607" s="3" t="s">
        <v>266</v>
      </c>
      <c r="E17607" s="3">
        <v>2</v>
      </c>
      <c r="F17607" s="3">
        <v>4</v>
      </c>
      <c r="G17607" s="3">
        <v>4</v>
      </c>
      <c r="H17607" s="3">
        <v>9162</v>
      </c>
      <c r="I17607" s="3">
        <v>0</v>
      </c>
      <c r="J17607" s="3">
        <v>0</v>
      </c>
      <c r="K17607" s="3">
        <v>0</v>
      </c>
      <c r="L17607" s="3">
        <v>0</v>
      </c>
      <c r="M17607" s="3">
        <v>0</v>
      </c>
      <c r="N17607" s="3">
        <v>0</v>
      </c>
      <c r="O17607" s="3">
        <v>0</v>
      </c>
      <c r="P17607" s="3" t="str">
        <f>B17607&amp;" | "&amp;C17607&amp;" | "&amp;D17607</f>
        <v>documentazione_amministrativa / registri | Stampa registro | Documento Principale</v>
      </c>
      <c r="Q17607" s="3" t="str">
        <f>VLOOKUP(P17607,'Classificazione UD'!A:B,2,FALSE)</f>
        <v>Amministrativo</v>
      </c>
    </row>
    <row r="17608" spans="1:17" ht="15" customHeight="1" x14ac:dyDescent="0.25">
      <c r="A17608" s="30">
        <v>2017</v>
      </c>
      <c r="B17608" s="3" t="s">
        <v>20</v>
      </c>
      <c r="C17608" s="3" t="s">
        <v>265</v>
      </c>
      <c r="D17608" s="3" t="s">
        <v>266</v>
      </c>
      <c r="E17608" s="3">
        <v>153</v>
      </c>
      <c r="F17608" s="3">
        <v>306</v>
      </c>
      <c r="G17608" s="3">
        <v>306</v>
      </c>
      <c r="H17608" s="3">
        <v>1195910</v>
      </c>
      <c r="I17608" s="3">
        <v>0</v>
      </c>
      <c r="J17608" s="3">
        <v>0</v>
      </c>
      <c r="K17608" s="3">
        <v>0</v>
      </c>
      <c r="L17608" s="3">
        <v>0</v>
      </c>
      <c r="M17608" s="3">
        <v>0</v>
      </c>
      <c r="N17608" s="3">
        <v>0</v>
      </c>
      <c r="O17608" s="3">
        <v>0</v>
      </c>
      <c r="P17608" s="3" t="str">
        <f>B17608&amp;" | "&amp;C17608&amp;" | "&amp;D17608</f>
        <v>documentazione_amministrativa / registri | Stampa registro | Documento Principale</v>
      </c>
      <c r="Q17608" s="3" t="str">
        <f>VLOOKUP(P17608,'Classificazione UD'!A:B,2,FALSE)</f>
        <v>Amministrativo</v>
      </c>
    </row>
    <row r="17609" spans="1:17" ht="15" customHeight="1" x14ac:dyDescent="0.25">
      <c r="A17609" s="30">
        <v>2017</v>
      </c>
      <c r="B17609" s="3" t="s">
        <v>17</v>
      </c>
      <c r="C17609" s="3" t="s">
        <v>27</v>
      </c>
      <c r="D17609" s="3" t="s">
        <v>264</v>
      </c>
      <c r="E17609" s="3">
        <v>32</v>
      </c>
      <c r="F17609" s="3">
        <v>145</v>
      </c>
      <c r="G17609" s="3">
        <v>145</v>
      </c>
      <c r="H17609" s="3">
        <v>7780068</v>
      </c>
      <c r="I17609" s="3">
        <v>0</v>
      </c>
      <c r="J17609" s="3">
        <v>0</v>
      </c>
      <c r="K17609" s="3">
        <v>0</v>
      </c>
      <c r="L17609" s="3">
        <v>0</v>
      </c>
      <c r="M17609" s="3">
        <v>0</v>
      </c>
      <c r="N17609" s="3">
        <v>0</v>
      </c>
      <c r="O17609" s="3">
        <v>0</v>
      </c>
      <c r="P17609" s="3" t="str">
        <f>B17609&amp;" | "&amp;C17609&amp;" | "&amp;D17609</f>
        <v>documentazione_amministrativa / documentazione_contabile | FATTURA PASSIVA | Fattura</v>
      </c>
      <c r="Q17609" s="3" t="str">
        <f>VLOOKUP(P17609,'Classificazione UD'!A:B,2,FALSE)</f>
        <v>Fiscale</v>
      </c>
    </row>
    <row r="17610" spans="1:17" ht="15" customHeight="1" x14ac:dyDescent="0.25">
      <c r="A17610" s="30">
        <v>2017</v>
      </c>
      <c r="B17610" s="3" t="s">
        <v>17</v>
      </c>
      <c r="C17610" s="3" t="s">
        <v>27</v>
      </c>
      <c r="D17610" s="3" t="s">
        <v>54</v>
      </c>
      <c r="E17610" s="3">
        <v>1</v>
      </c>
      <c r="F17610" s="3">
        <v>5</v>
      </c>
      <c r="G17610" s="3">
        <v>5</v>
      </c>
      <c r="H17610" s="3">
        <v>310336</v>
      </c>
      <c r="I17610" s="3">
        <v>0</v>
      </c>
      <c r="J17610" s="3">
        <v>0</v>
      </c>
      <c r="K17610" s="3">
        <v>0</v>
      </c>
      <c r="L17610" s="3">
        <v>0</v>
      </c>
      <c r="M17610" s="3">
        <v>0</v>
      </c>
      <c r="N17610" s="3">
        <v>0</v>
      </c>
      <c r="O17610" s="3">
        <v>0</v>
      </c>
      <c r="P17610" s="3" t="str">
        <f>B17610&amp;" | "&amp;C17610&amp;" | "&amp;D17610</f>
        <v>documentazione_amministrativa / documentazione_contabile | FATTURA PASSIVA | Nota di credito</v>
      </c>
      <c r="Q17610" s="3" t="str">
        <f>VLOOKUP(P17610,'Classificazione UD'!A:B,2,FALSE)</f>
        <v>Fiscale</v>
      </c>
    </row>
    <row r="17611" spans="1:17" ht="15" customHeight="1" x14ac:dyDescent="0.25">
      <c r="A17611" s="30">
        <v>2017</v>
      </c>
      <c r="B17611" s="3" t="s">
        <v>20</v>
      </c>
      <c r="C17611" s="3" t="s">
        <v>265</v>
      </c>
      <c r="D17611" s="3" t="s">
        <v>266</v>
      </c>
      <c r="E17611" s="3">
        <v>245</v>
      </c>
      <c r="F17611" s="3">
        <v>490</v>
      </c>
      <c r="G17611" s="3">
        <v>490</v>
      </c>
      <c r="H17611" s="3">
        <v>6151118</v>
      </c>
      <c r="I17611" s="3">
        <v>0</v>
      </c>
      <c r="J17611" s="3">
        <v>0</v>
      </c>
      <c r="K17611" s="3">
        <v>0</v>
      </c>
      <c r="L17611" s="3">
        <v>0</v>
      </c>
      <c r="M17611" s="3">
        <v>0</v>
      </c>
      <c r="N17611" s="3">
        <v>0</v>
      </c>
      <c r="O17611" s="3">
        <v>0</v>
      </c>
      <c r="P17611" s="3" t="str">
        <f>B17611&amp;" | "&amp;C17611&amp;" | "&amp;D17611</f>
        <v>documentazione_amministrativa / registri | Stampa registro | Documento Principale</v>
      </c>
      <c r="Q17611" s="3" t="str">
        <f>VLOOKUP(P17611,'Classificazione UD'!A:B,2,FALSE)</f>
        <v>Amministrativo</v>
      </c>
    </row>
    <row r="17612" spans="1:17" ht="15" customHeight="1" x14ac:dyDescent="0.25">
      <c r="A17612" s="30">
        <v>2017</v>
      </c>
      <c r="B17612" s="3" t="s">
        <v>20</v>
      </c>
      <c r="C17612" s="3" t="s">
        <v>265</v>
      </c>
      <c r="D17612" s="3" t="s">
        <v>266</v>
      </c>
      <c r="E17612" s="3">
        <v>51</v>
      </c>
      <c r="F17612" s="3">
        <v>102</v>
      </c>
      <c r="G17612" s="3">
        <v>102</v>
      </c>
      <c r="H17612" s="3">
        <v>256622</v>
      </c>
      <c r="I17612" s="3">
        <v>0</v>
      </c>
      <c r="J17612" s="3">
        <v>0</v>
      </c>
      <c r="K17612" s="3">
        <v>0</v>
      </c>
      <c r="L17612" s="3">
        <v>0</v>
      </c>
      <c r="M17612" s="3">
        <v>0</v>
      </c>
      <c r="N17612" s="3">
        <v>0</v>
      </c>
      <c r="O17612" s="3">
        <v>0</v>
      </c>
      <c r="P17612" s="3" t="str">
        <f>B17612&amp;" | "&amp;C17612&amp;" | "&amp;D17612</f>
        <v>documentazione_amministrativa / registri | Stampa registro | Documento Principale</v>
      </c>
      <c r="Q17612" s="3" t="str">
        <f>VLOOKUP(P17612,'Classificazione UD'!A:B,2,FALSE)</f>
        <v>Amministrativo</v>
      </c>
    </row>
    <row r="17613" spans="1:17" ht="15" customHeight="1" x14ac:dyDescent="0.25">
      <c r="A17613" s="30">
        <v>2017</v>
      </c>
      <c r="B17613" s="3" t="s">
        <v>20</v>
      </c>
      <c r="C17613" s="3" t="s">
        <v>265</v>
      </c>
      <c r="D17613" s="3" t="s">
        <v>266</v>
      </c>
      <c r="E17613" s="3">
        <v>161</v>
      </c>
      <c r="F17613" s="3">
        <v>322</v>
      </c>
      <c r="G17613" s="3">
        <v>322</v>
      </c>
      <c r="H17613" s="3">
        <v>1252179</v>
      </c>
      <c r="I17613" s="3">
        <v>0</v>
      </c>
      <c r="J17613" s="3">
        <v>0</v>
      </c>
      <c r="K17613" s="3">
        <v>0</v>
      </c>
      <c r="L17613" s="3">
        <v>0</v>
      </c>
      <c r="M17613" s="3">
        <v>0</v>
      </c>
      <c r="N17613" s="3">
        <v>0</v>
      </c>
      <c r="O17613" s="3">
        <v>0</v>
      </c>
      <c r="P17613" s="3" t="str">
        <f>B17613&amp;" | "&amp;C17613&amp;" | "&amp;D17613</f>
        <v>documentazione_amministrativa / registri | Stampa registro | Documento Principale</v>
      </c>
      <c r="Q17613" s="3" t="str">
        <f>VLOOKUP(P17613,'Classificazione UD'!A:B,2,FALSE)</f>
        <v>Amministrativo</v>
      </c>
    </row>
    <row r="17614" spans="1:17" ht="15" customHeight="1" x14ac:dyDescent="0.25">
      <c r="A17614" s="30">
        <v>2017</v>
      </c>
      <c r="B17614" s="3" t="s">
        <v>17</v>
      </c>
      <c r="C17614" s="3" t="s">
        <v>27</v>
      </c>
      <c r="D17614" s="3" t="s">
        <v>264</v>
      </c>
      <c r="E17614" s="3">
        <v>31</v>
      </c>
      <c r="F17614" s="3">
        <v>135</v>
      </c>
      <c r="G17614" s="3">
        <v>135</v>
      </c>
      <c r="H17614" s="3">
        <v>5473621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s="3">
        <v>0</v>
      </c>
      <c r="O17614" s="3">
        <v>0</v>
      </c>
      <c r="P17614" s="3" t="str">
        <f>B17614&amp;" | "&amp;C17614&amp;" | "&amp;D17614</f>
        <v>documentazione_amministrativa / documentazione_contabile | FATTURA PASSIVA | Fattura</v>
      </c>
      <c r="Q17614" s="3" t="str">
        <f>VLOOKUP(P17614,'Classificazione UD'!A:B,2,FALSE)</f>
        <v>Fiscale</v>
      </c>
    </row>
    <row r="17615" spans="1:17" ht="15" customHeight="1" x14ac:dyDescent="0.25">
      <c r="A17615" s="30">
        <v>2017</v>
      </c>
      <c r="B17615" s="3" t="s">
        <v>20</v>
      </c>
      <c r="C17615" s="3" t="s">
        <v>265</v>
      </c>
      <c r="D17615" s="3" t="s">
        <v>266</v>
      </c>
      <c r="E17615" s="3">
        <v>284</v>
      </c>
      <c r="F17615" s="3">
        <v>568</v>
      </c>
      <c r="G17615" s="3">
        <v>568</v>
      </c>
      <c r="H17615" s="3">
        <v>5879272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s="3">
        <v>0</v>
      </c>
      <c r="O17615" s="3">
        <v>0</v>
      </c>
      <c r="P17615" s="3" t="str">
        <f>B17615&amp;" | "&amp;C17615&amp;" | "&amp;D17615</f>
        <v>documentazione_amministrativa / registri | Stampa registro | Documento Principale</v>
      </c>
      <c r="Q17615" s="3" t="str">
        <f>VLOOKUP(P17615,'Classificazione UD'!A:B,2,FALSE)</f>
        <v>Amministrativo</v>
      </c>
    </row>
    <row r="17616" spans="1:17" ht="15" customHeight="1" x14ac:dyDescent="0.25">
      <c r="A17616" s="30">
        <v>2017</v>
      </c>
      <c r="B17616" s="3" t="s">
        <v>20</v>
      </c>
      <c r="C17616" s="3" t="s">
        <v>265</v>
      </c>
      <c r="D17616" s="3" t="s">
        <v>266</v>
      </c>
      <c r="E17616" s="3">
        <v>34</v>
      </c>
      <c r="F17616" s="3">
        <v>68</v>
      </c>
      <c r="G17616" s="3">
        <v>68</v>
      </c>
      <c r="H17616" s="3">
        <v>168259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>
        <v>0</v>
      </c>
      <c r="O17616" s="3">
        <v>0</v>
      </c>
      <c r="P17616" s="3" t="str">
        <f>B17616&amp;" | "&amp;C17616&amp;" | "&amp;D17616</f>
        <v>documentazione_amministrativa / registri | Stampa registro | Documento Principale</v>
      </c>
      <c r="Q17616" s="3" t="str">
        <f>VLOOKUP(P17616,'Classificazione UD'!A:B,2,FALSE)</f>
        <v>Amministrativo</v>
      </c>
    </row>
    <row r="17617" spans="1:17" ht="15" customHeight="1" x14ac:dyDescent="0.25">
      <c r="A17617" s="30">
        <v>2017</v>
      </c>
      <c r="B17617" s="3" t="s">
        <v>20</v>
      </c>
      <c r="C17617" s="3" t="s">
        <v>265</v>
      </c>
      <c r="D17617" s="3" t="s">
        <v>266</v>
      </c>
      <c r="E17617" s="3">
        <v>196</v>
      </c>
      <c r="F17617" s="3">
        <v>392</v>
      </c>
      <c r="G17617" s="3">
        <v>392</v>
      </c>
      <c r="H17617" s="3">
        <v>1510513</v>
      </c>
      <c r="I17617" s="3">
        <v>0</v>
      </c>
      <c r="J17617" s="3">
        <v>0</v>
      </c>
      <c r="K17617" s="3">
        <v>0</v>
      </c>
      <c r="L17617" s="3">
        <v>0</v>
      </c>
      <c r="M17617" s="3">
        <v>0</v>
      </c>
      <c r="N17617" s="3">
        <v>0</v>
      </c>
      <c r="O17617" s="3">
        <v>0</v>
      </c>
      <c r="P17617" s="3" t="str">
        <f>B17617&amp;" | "&amp;C17617&amp;" | "&amp;D17617</f>
        <v>documentazione_amministrativa / registri | Stampa registro | Documento Principale</v>
      </c>
      <c r="Q17617" s="3" t="str">
        <f>VLOOKUP(P17617,'Classificazione UD'!A:B,2,FALSE)</f>
        <v>Amministrativo</v>
      </c>
    </row>
    <row r="17618" spans="1:17" ht="15" customHeight="1" x14ac:dyDescent="0.25">
      <c r="A17618" s="30">
        <v>2017</v>
      </c>
      <c r="B17618" s="3" t="s">
        <v>17</v>
      </c>
      <c r="C17618" s="3" t="s">
        <v>27</v>
      </c>
      <c r="D17618" s="3" t="s">
        <v>270</v>
      </c>
      <c r="E17618" s="3">
        <v>1</v>
      </c>
      <c r="F17618" s="3">
        <v>4</v>
      </c>
      <c r="G17618" s="3">
        <v>4</v>
      </c>
      <c r="H17618" s="3">
        <v>55124</v>
      </c>
      <c r="I17618" s="3">
        <v>0</v>
      </c>
      <c r="J17618" s="3">
        <v>0</v>
      </c>
      <c r="K17618" s="3">
        <v>0</v>
      </c>
      <c r="L17618" s="3">
        <v>0</v>
      </c>
      <c r="M17618" s="3">
        <v>0</v>
      </c>
      <c r="N17618" s="3">
        <v>0</v>
      </c>
      <c r="O17618" s="3">
        <v>0</v>
      </c>
      <c r="P17618" s="3" t="str">
        <f>B17618&amp;" | "&amp;C17618&amp;" | "&amp;D17618</f>
        <v>documentazione_amministrativa / documentazione_contabile | FATTURA PASSIVA | Acconto</v>
      </c>
      <c r="Q17618" s="3" t="str">
        <f>VLOOKUP(P17618,'Classificazione UD'!A:B,2,FALSE)</f>
        <v>Fiscale</v>
      </c>
    </row>
    <row r="17619" spans="1:17" ht="15" customHeight="1" x14ac:dyDescent="0.25">
      <c r="A17619" s="30">
        <v>2017</v>
      </c>
      <c r="B17619" s="3" t="s">
        <v>17</v>
      </c>
      <c r="C17619" s="3" t="s">
        <v>27</v>
      </c>
      <c r="D17619" s="3" t="s">
        <v>264</v>
      </c>
      <c r="E17619" s="3">
        <v>17</v>
      </c>
      <c r="F17619" s="3">
        <v>74</v>
      </c>
      <c r="G17619" s="3">
        <v>74</v>
      </c>
      <c r="H17619" s="3">
        <v>2905411</v>
      </c>
      <c r="I17619" s="3">
        <v>0</v>
      </c>
      <c r="J17619" s="3">
        <v>0</v>
      </c>
      <c r="K17619" s="3">
        <v>0</v>
      </c>
      <c r="L17619" s="3">
        <v>0</v>
      </c>
      <c r="M17619" s="3">
        <v>0</v>
      </c>
      <c r="N17619" s="3">
        <v>0</v>
      </c>
      <c r="O17619" s="3">
        <v>0</v>
      </c>
      <c r="P17619" s="3" t="str">
        <f>B17619&amp;" | "&amp;C17619&amp;" | "&amp;D17619</f>
        <v>documentazione_amministrativa / documentazione_contabile | FATTURA PASSIVA | Fattura</v>
      </c>
      <c r="Q17619" s="3" t="str">
        <f>VLOOKUP(P17619,'Classificazione UD'!A:B,2,FALSE)</f>
        <v>Fiscale</v>
      </c>
    </row>
    <row r="17620" spans="1:17" ht="15" customHeight="1" x14ac:dyDescent="0.25">
      <c r="A17620" s="30">
        <v>2017</v>
      </c>
      <c r="B17620" s="3" t="s">
        <v>20</v>
      </c>
      <c r="C17620" s="3" t="s">
        <v>265</v>
      </c>
      <c r="D17620" s="3" t="s">
        <v>266</v>
      </c>
      <c r="E17620" s="3">
        <v>248</v>
      </c>
      <c r="F17620" s="3">
        <v>496</v>
      </c>
      <c r="G17620" s="3">
        <v>496</v>
      </c>
      <c r="H17620" s="3">
        <v>10071096</v>
      </c>
      <c r="I17620" s="3">
        <v>0</v>
      </c>
      <c r="J17620" s="3">
        <v>0</v>
      </c>
      <c r="K17620" s="3">
        <v>0</v>
      </c>
      <c r="L17620" s="3">
        <v>0</v>
      </c>
      <c r="M17620" s="3">
        <v>0</v>
      </c>
      <c r="N17620" s="3">
        <v>0</v>
      </c>
      <c r="O17620" s="3">
        <v>0</v>
      </c>
      <c r="P17620" s="3" t="str">
        <f>B17620&amp;" | "&amp;C17620&amp;" | "&amp;D17620</f>
        <v>documentazione_amministrativa / registri | Stampa registro | Documento Principale</v>
      </c>
      <c r="Q17620" s="3" t="str">
        <f>VLOOKUP(P17620,'Classificazione UD'!A:B,2,FALSE)</f>
        <v>Amministrativo</v>
      </c>
    </row>
    <row r="17621" spans="1:17" ht="15" customHeight="1" x14ac:dyDescent="0.25">
      <c r="A17621" s="30">
        <v>2017</v>
      </c>
      <c r="B17621" s="3" t="s">
        <v>20</v>
      </c>
      <c r="C17621" s="3" t="s">
        <v>265</v>
      </c>
      <c r="D17621" s="3" t="s">
        <v>266</v>
      </c>
      <c r="E17621" s="3">
        <v>44</v>
      </c>
      <c r="F17621" s="3">
        <v>88</v>
      </c>
      <c r="G17621" s="3">
        <v>88</v>
      </c>
      <c r="H17621" s="3">
        <v>223572</v>
      </c>
      <c r="I17621" s="3">
        <v>0</v>
      </c>
      <c r="J17621" s="3">
        <v>0</v>
      </c>
      <c r="K17621" s="3">
        <v>0</v>
      </c>
      <c r="L17621" s="3">
        <v>0</v>
      </c>
      <c r="M17621" s="3">
        <v>0</v>
      </c>
      <c r="N17621" s="3">
        <v>0</v>
      </c>
      <c r="O17621" s="3">
        <v>0</v>
      </c>
      <c r="P17621" s="3" t="str">
        <f>B17621&amp;" | "&amp;C17621&amp;" | "&amp;D17621</f>
        <v>documentazione_amministrativa / registri | Stampa registro | Documento Principale</v>
      </c>
      <c r="Q17621" s="3" t="str">
        <f>VLOOKUP(P17621,'Classificazione UD'!A:B,2,FALSE)</f>
        <v>Amministrativo</v>
      </c>
    </row>
    <row r="17622" spans="1:17" ht="15" customHeight="1" x14ac:dyDescent="0.25">
      <c r="A17622" s="30">
        <v>2017</v>
      </c>
      <c r="B17622" s="3" t="s">
        <v>20</v>
      </c>
      <c r="C17622" s="3" t="s">
        <v>265</v>
      </c>
      <c r="D17622" s="3" t="s">
        <v>266</v>
      </c>
      <c r="E17622" s="3">
        <v>170</v>
      </c>
      <c r="F17622" s="3">
        <v>340</v>
      </c>
      <c r="G17622" s="3">
        <v>340</v>
      </c>
      <c r="H17622" s="3">
        <v>1202821</v>
      </c>
      <c r="I17622" s="3">
        <v>0</v>
      </c>
      <c r="J17622" s="3">
        <v>0</v>
      </c>
      <c r="K17622" s="3">
        <v>0</v>
      </c>
      <c r="L17622" s="3">
        <v>0</v>
      </c>
      <c r="M17622" s="3">
        <v>0</v>
      </c>
      <c r="N17622" s="3">
        <v>0</v>
      </c>
      <c r="O17622" s="3">
        <v>0</v>
      </c>
      <c r="P17622" s="3" t="str">
        <f>B17622&amp;" | "&amp;C17622&amp;" | "&amp;D17622</f>
        <v>documentazione_amministrativa / registri | Stampa registro | Documento Principale</v>
      </c>
      <c r="Q17622" s="3" t="str">
        <f>VLOOKUP(P17622,'Classificazione UD'!A:B,2,FALSE)</f>
        <v>Amministrativo</v>
      </c>
    </row>
    <row r="17623" spans="1:17" ht="15" customHeight="1" x14ac:dyDescent="0.25">
      <c r="A17623" s="30">
        <v>2017</v>
      </c>
      <c r="B17623" s="3" t="s">
        <v>17</v>
      </c>
      <c r="C17623" s="3" t="s">
        <v>27</v>
      </c>
      <c r="D17623" s="3" t="s">
        <v>264</v>
      </c>
      <c r="E17623" s="3">
        <v>27</v>
      </c>
      <c r="F17623" s="3">
        <v>118</v>
      </c>
      <c r="G17623" s="3">
        <v>118</v>
      </c>
      <c r="H17623" s="3">
        <v>5184568</v>
      </c>
      <c r="I17623" s="3">
        <v>0</v>
      </c>
      <c r="J17623" s="3">
        <v>0</v>
      </c>
      <c r="K17623" s="3">
        <v>0</v>
      </c>
      <c r="L17623" s="3">
        <v>0</v>
      </c>
      <c r="M17623" s="3">
        <v>0</v>
      </c>
      <c r="N17623" s="3">
        <v>0</v>
      </c>
      <c r="O17623" s="3">
        <v>0</v>
      </c>
      <c r="P17623" s="3" t="str">
        <f>B17623&amp;" | "&amp;C17623&amp;" | "&amp;D17623</f>
        <v>documentazione_amministrativa / documentazione_contabile | FATTURA PASSIVA | Fattura</v>
      </c>
      <c r="Q17623" s="3" t="str">
        <f>VLOOKUP(P17623,'Classificazione UD'!A:B,2,FALSE)</f>
        <v>Fiscale</v>
      </c>
    </row>
    <row r="17624" spans="1:17" ht="15" customHeight="1" x14ac:dyDescent="0.25">
      <c r="A17624" s="30">
        <v>2017</v>
      </c>
      <c r="B17624" s="3" t="s">
        <v>17</v>
      </c>
      <c r="C17624" s="3" t="s">
        <v>152</v>
      </c>
      <c r="D17624" s="3" t="s">
        <v>152</v>
      </c>
      <c r="E17624" s="3">
        <v>1</v>
      </c>
      <c r="F17624" s="3">
        <v>2</v>
      </c>
      <c r="G17624" s="3">
        <v>2</v>
      </c>
      <c r="H17624" s="3">
        <v>258513</v>
      </c>
      <c r="I17624" s="3">
        <v>0</v>
      </c>
      <c r="J17624" s="3">
        <v>0</v>
      </c>
      <c r="K17624" s="3">
        <v>0</v>
      </c>
      <c r="L17624" s="3">
        <v>0</v>
      </c>
      <c r="M17624" s="3">
        <v>0</v>
      </c>
      <c r="N17624" s="3">
        <v>0</v>
      </c>
      <c r="O17624" s="3">
        <v>0</v>
      </c>
      <c r="P17624" s="3" t="str">
        <f>B17624&amp;" | "&amp;C17624&amp;" | "&amp;D17624</f>
        <v>documentazione_amministrativa / documentazione_contabile | LOTTO DI FATTURE | LOTTO DI FATTURE</v>
      </c>
      <c r="Q17624" s="3" t="str">
        <f>VLOOKUP(P17624,'Classificazione UD'!A:B,2,FALSE)</f>
        <v>Fiscale</v>
      </c>
    </row>
    <row r="17625" spans="1:17" ht="15" customHeight="1" x14ac:dyDescent="0.25">
      <c r="A17625" s="30">
        <v>2017</v>
      </c>
      <c r="B17625" s="3" t="s">
        <v>20</v>
      </c>
      <c r="C17625" s="3" t="s">
        <v>265</v>
      </c>
      <c r="D17625" s="3" t="s">
        <v>266</v>
      </c>
      <c r="E17625" s="3">
        <v>284</v>
      </c>
      <c r="F17625" s="3">
        <v>568</v>
      </c>
      <c r="G17625" s="3">
        <v>568</v>
      </c>
      <c r="H17625" s="3">
        <v>6496355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s="3">
        <v>0</v>
      </c>
      <c r="O17625" s="3">
        <v>0</v>
      </c>
      <c r="P17625" s="3" t="str">
        <f>B17625&amp;" | "&amp;C17625&amp;" | "&amp;D17625</f>
        <v>documentazione_amministrativa / registri | Stampa registro | Documento Principale</v>
      </c>
      <c r="Q17625" s="3" t="str">
        <f>VLOOKUP(P17625,'Classificazione UD'!A:B,2,FALSE)</f>
        <v>Amministrativo</v>
      </c>
    </row>
    <row r="17626" spans="1:17" ht="15" customHeight="1" x14ac:dyDescent="0.25">
      <c r="A17626" s="30">
        <v>2017</v>
      </c>
      <c r="B17626" s="3" t="s">
        <v>20</v>
      </c>
      <c r="C17626" s="3" t="s">
        <v>265</v>
      </c>
      <c r="D17626" s="3" t="s">
        <v>266</v>
      </c>
      <c r="E17626" s="3">
        <v>46</v>
      </c>
      <c r="F17626" s="3">
        <v>92</v>
      </c>
      <c r="G17626" s="3">
        <v>92</v>
      </c>
      <c r="H17626" s="3">
        <v>233290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>
        <v>0</v>
      </c>
      <c r="O17626" s="3">
        <v>0</v>
      </c>
      <c r="P17626" s="3" t="str">
        <f>B17626&amp;" | "&amp;C17626&amp;" | "&amp;D17626</f>
        <v>documentazione_amministrativa / registri | Stampa registro | Documento Principale</v>
      </c>
      <c r="Q17626" s="3" t="str">
        <f>VLOOKUP(P17626,'Classificazione UD'!A:B,2,FALSE)</f>
        <v>Amministrativo</v>
      </c>
    </row>
    <row r="17627" spans="1:17" ht="15" customHeight="1" x14ac:dyDescent="0.25">
      <c r="A17627" s="30">
        <v>2017</v>
      </c>
      <c r="B17627" s="3" t="s">
        <v>20</v>
      </c>
      <c r="C17627" s="3" t="s">
        <v>265</v>
      </c>
      <c r="D17627" s="3" t="s">
        <v>266</v>
      </c>
      <c r="E17627" s="3">
        <v>187</v>
      </c>
      <c r="F17627" s="3">
        <v>374</v>
      </c>
      <c r="G17627" s="3">
        <v>374</v>
      </c>
      <c r="H17627" s="3">
        <v>1518950</v>
      </c>
      <c r="I17627" s="3">
        <v>0</v>
      </c>
      <c r="J17627" s="3">
        <v>0</v>
      </c>
      <c r="K17627" s="3">
        <v>0</v>
      </c>
      <c r="L17627" s="3">
        <v>0</v>
      </c>
      <c r="M17627" s="3">
        <v>0</v>
      </c>
      <c r="N17627" s="3">
        <v>0</v>
      </c>
      <c r="O17627" s="3">
        <v>0</v>
      </c>
      <c r="P17627" s="3" t="str">
        <f>B17627&amp;" | "&amp;C17627&amp;" | "&amp;D17627</f>
        <v>documentazione_amministrativa / registri | Stampa registro | Documento Principale</v>
      </c>
      <c r="Q17627" s="3" t="str">
        <f>VLOOKUP(P17627,'Classificazione UD'!A:B,2,FALSE)</f>
        <v>Amministrativo</v>
      </c>
    </row>
    <row r="17628" spans="1:17" ht="15" customHeight="1" x14ac:dyDescent="0.25">
      <c r="A17628" s="30">
        <v>2017</v>
      </c>
      <c r="B17628" s="3" t="s">
        <v>20</v>
      </c>
      <c r="C17628" s="3" t="s">
        <v>265</v>
      </c>
      <c r="D17628" s="3" t="s">
        <v>266</v>
      </c>
      <c r="E17628" s="3">
        <v>1</v>
      </c>
      <c r="F17628" s="3">
        <v>2</v>
      </c>
      <c r="G17628" s="3">
        <v>2</v>
      </c>
      <c r="H17628" s="3">
        <v>4497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s="3">
        <v>0</v>
      </c>
      <c r="O17628" s="3">
        <v>0</v>
      </c>
      <c r="P17628" s="3" t="str">
        <f>B17628&amp;" | "&amp;C17628&amp;" | "&amp;D17628</f>
        <v>documentazione_amministrativa / registri | Stampa registro | Documento Principale</v>
      </c>
      <c r="Q17628" s="3" t="str">
        <f>VLOOKUP(P17628,'Classificazione UD'!A:B,2,FALSE)</f>
        <v>Amministrativo</v>
      </c>
    </row>
    <row r="17629" spans="1:17" ht="15" customHeight="1" x14ac:dyDescent="0.25">
      <c r="A17629" s="30">
        <v>2017</v>
      </c>
      <c r="B17629" s="3" t="s">
        <v>17</v>
      </c>
      <c r="C17629" s="3" t="s">
        <v>27</v>
      </c>
      <c r="D17629" s="3" t="s">
        <v>264</v>
      </c>
      <c r="E17629" s="3">
        <v>27</v>
      </c>
      <c r="F17629" s="3">
        <v>118</v>
      </c>
      <c r="G17629" s="3">
        <v>118</v>
      </c>
      <c r="H17629" s="3">
        <v>4703074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s="3">
        <v>0</v>
      </c>
      <c r="O17629" s="3">
        <v>0</v>
      </c>
      <c r="P17629" s="3" t="str">
        <f>B17629&amp;" | "&amp;C17629&amp;" | "&amp;D17629</f>
        <v>documentazione_amministrativa / documentazione_contabile | FATTURA PASSIVA | Fattura</v>
      </c>
      <c r="Q17629" s="3" t="str">
        <f>VLOOKUP(P17629,'Classificazione UD'!A:B,2,FALSE)</f>
        <v>Fiscale</v>
      </c>
    </row>
    <row r="17630" spans="1:17" ht="15" customHeight="1" x14ac:dyDescent="0.25">
      <c r="A17630" s="30">
        <v>2017</v>
      </c>
      <c r="B17630" s="3" t="s">
        <v>20</v>
      </c>
      <c r="C17630" s="3" t="s">
        <v>265</v>
      </c>
      <c r="D17630" s="3" t="s">
        <v>266</v>
      </c>
      <c r="E17630" s="3">
        <v>285</v>
      </c>
      <c r="F17630" s="3">
        <v>570</v>
      </c>
      <c r="G17630" s="3">
        <v>570</v>
      </c>
      <c r="H17630" s="3">
        <v>5083737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 t="str">
        <f>B17630&amp;" | "&amp;C17630&amp;" | "&amp;D17630</f>
        <v>documentazione_amministrativa / registri | Stampa registro | Documento Principale</v>
      </c>
      <c r="Q17630" s="3" t="str">
        <f>VLOOKUP(P17630,'Classificazione UD'!A:B,2,FALSE)</f>
        <v>Amministrativo</v>
      </c>
    </row>
    <row r="17631" spans="1:17" ht="15" customHeight="1" x14ac:dyDescent="0.25">
      <c r="A17631" s="30">
        <v>2017</v>
      </c>
      <c r="B17631" s="3" t="s">
        <v>20</v>
      </c>
      <c r="C17631" s="3" t="s">
        <v>265</v>
      </c>
      <c r="D17631" s="3" t="s">
        <v>266</v>
      </c>
      <c r="E17631" s="3">
        <v>5</v>
      </c>
      <c r="F17631" s="3">
        <v>10</v>
      </c>
      <c r="G17631" s="3">
        <v>10</v>
      </c>
      <c r="H17631" s="3">
        <v>28435</v>
      </c>
      <c r="I17631" s="3">
        <v>0</v>
      </c>
      <c r="J17631" s="3">
        <v>0</v>
      </c>
      <c r="K17631" s="3">
        <v>0</v>
      </c>
      <c r="L17631" s="3">
        <v>0</v>
      </c>
      <c r="M17631" s="3">
        <v>0</v>
      </c>
      <c r="N17631" s="3">
        <v>0</v>
      </c>
      <c r="O17631" s="3">
        <v>0</v>
      </c>
      <c r="P17631" s="3" t="str">
        <f>B17631&amp;" | "&amp;C17631&amp;" | "&amp;D17631</f>
        <v>documentazione_amministrativa / registri | Stampa registro | Documento Principale</v>
      </c>
      <c r="Q17631" s="3" t="str">
        <f>VLOOKUP(P17631,'Classificazione UD'!A:B,2,FALSE)</f>
        <v>Amministrativo</v>
      </c>
    </row>
    <row r="17632" spans="1:17" ht="15" customHeight="1" x14ac:dyDescent="0.25">
      <c r="A17632" s="30">
        <v>2017</v>
      </c>
      <c r="B17632" s="3" t="s">
        <v>20</v>
      </c>
      <c r="C17632" s="3" t="s">
        <v>265</v>
      </c>
      <c r="D17632" s="3" t="s">
        <v>266</v>
      </c>
      <c r="E17632" s="3">
        <v>202</v>
      </c>
      <c r="F17632" s="3">
        <v>404</v>
      </c>
      <c r="G17632" s="3">
        <v>404</v>
      </c>
      <c r="H17632" s="3">
        <v>1775153</v>
      </c>
      <c r="I17632" s="3">
        <v>0</v>
      </c>
      <c r="J17632" s="3">
        <v>0</v>
      </c>
      <c r="K17632" s="3">
        <v>0</v>
      </c>
      <c r="L17632" s="3">
        <v>0</v>
      </c>
      <c r="M17632" s="3">
        <v>0</v>
      </c>
      <c r="N17632" s="3">
        <v>0</v>
      </c>
      <c r="O17632" s="3">
        <v>0</v>
      </c>
      <c r="P17632" s="3" t="str">
        <f>B17632&amp;" | "&amp;C17632&amp;" | "&amp;D17632</f>
        <v>documentazione_amministrativa / registri | Stampa registro | Documento Principale</v>
      </c>
      <c r="Q17632" s="3" t="str">
        <f>VLOOKUP(P17632,'Classificazione UD'!A:B,2,FALSE)</f>
        <v>Amministrativo</v>
      </c>
    </row>
    <row r="17633" spans="1:17" ht="15" customHeight="1" x14ac:dyDescent="0.25">
      <c r="A17633" s="30">
        <v>2017</v>
      </c>
      <c r="B17633" s="3" t="s">
        <v>17</v>
      </c>
      <c r="C17633" s="3" t="s">
        <v>27</v>
      </c>
      <c r="D17633" s="3" t="s">
        <v>264</v>
      </c>
      <c r="E17633" s="3">
        <v>43</v>
      </c>
      <c r="F17633" s="3">
        <v>199</v>
      </c>
      <c r="G17633" s="3">
        <v>199</v>
      </c>
      <c r="H17633" s="3">
        <v>19698364</v>
      </c>
      <c r="I17633" s="3">
        <v>0</v>
      </c>
      <c r="J17633" s="3">
        <v>0</v>
      </c>
      <c r="K17633" s="3">
        <v>0</v>
      </c>
      <c r="L17633" s="3">
        <v>0</v>
      </c>
      <c r="M17633" s="3">
        <v>0</v>
      </c>
      <c r="N17633" s="3">
        <v>0</v>
      </c>
      <c r="O17633" s="3">
        <v>0</v>
      </c>
      <c r="P17633" s="3" t="str">
        <f>B17633&amp;" | "&amp;C17633&amp;" | "&amp;D17633</f>
        <v>documentazione_amministrativa / documentazione_contabile | FATTURA PASSIVA | Fattura</v>
      </c>
      <c r="Q17633" s="3" t="str">
        <f>VLOOKUP(P17633,'Classificazione UD'!A:B,2,FALSE)</f>
        <v>Fiscale</v>
      </c>
    </row>
    <row r="17634" spans="1:17" ht="15" customHeight="1" x14ac:dyDescent="0.25">
      <c r="A17634" s="30">
        <v>2017</v>
      </c>
      <c r="B17634" s="3" t="s">
        <v>20</v>
      </c>
      <c r="C17634" s="3" t="s">
        <v>265</v>
      </c>
      <c r="D17634" s="3" t="s">
        <v>266</v>
      </c>
      <c r="E17634" s="3">
        <v>246</v>
      </c>
      <c r="F17634" s="3">
        <v>492</v>
      </c>
      <c r="G17634" s="3">
        <v>492</v>
      </c>
      <c r="H17634" s="3">
        <v>2368621</v>
      </c>
      <c r="I17634" s="3">
        <v>0</v>
      </c>
      <c r="J17634" s="3">
        <v>0</v>
      </c>
      <c r="K17634" s="3">
        <v>0</v>
      </c>
      <c r="L17634" s="3">
        <v>0</v>
      </c>
      <c r="M17634" s="3">
        <v>0</v>
      </c>
      <c r="N17634" s="3">
        <v>0</v>
      </c>
      <c r="O17634" s="3">
        <v>0</v>
      </c>
      <c r="P17634" s="3" t="str">
        <f>B17634&amp;" | "&amp;C17634&amp;" | "&amp;D17634</f>
        <v>documentazione_amministrativa / registri | Stampa registro | Documento Principale</v>
      </c>
      <c r="Q17634" s="3" t="str">
        <f>VLOOKUP(P17634,'Classificazione UD'!A:B,2,FALSE)</f>
        <v>Amministrativo</v>
      </c>
    </row>
    <row r="17635" spans="1:17" ht="15" customHeight="1" x14ac:dyDescent="0.25">
      <c r="A17635" s="30">
        <v>2017</v>
      </c>
      <c r="B17635" s="3" t="s">
        <v>20</v>
      </c>
      <c r="C17635" s="3" t="s">
        <v>265</v>
      </c>
      <c r="D17635" s="3" t="s">
        <v>266</v>
      </c>
      <c r="E17635" s="3">
        <v>152</v>
      </c>
      <c r="F17635" s="3">
        <v>304</v>
      </c>
      <c r="G17635" s="3">
        <v>304</v>
      </c>
      <c r="H17635" s="3">
        <v>1307893</v>
      </c>
      <c r="I17635" s="3">
        <v>0</v>
      </c>
      <c r="J17635" s="3">
        <v>0</v>
      </c>
      <c r="K17635" s="3">
        <v>0</v>
      </c>
      <c r="L17635" s="3">
        <v>0</v>
      </c>
      <c r="M17635" s="3">
        <v>0</v>
      </c>
      <c r="N17635" s="3">
        <v>0</v>
      </c>
      <c r="O17635" s="3">
        <v>0</v>
      </c>
      <c r="P17635" s="3" t="str">
        <f>B17635&amp;" | "&amp;C17635&amp;" | "&amp;D17635</f>
        <v>documentazione_amministrativa / registri | Stampa registro | Documento Principale</v>
      </c>
      <c r="Q17635" s="3" t="str">
        <f>VLOOKUP(P17635,'Classificazione UD'!A:B,2,FALSE)</f>
        <v>Amministrativo</v>
      </c>
    </row>
    <row r="17636" spans="1:17" ht="15" customHeight="1" x14ac:dyDescent="0.25">
      <c r="A17636" s="30">
        <v>2017</v>
      </c>
      <c r="B17636" s="3" t="s">
        <v>17</v>
      </c>
      <c r="C17636" s="3" t="s">
        <v>27</v>
      </c>
      <c r="D17636" s="3" t="s">
        <v>264</v>
      </c>
      <c r="E17636" s="3">
        <v>150</v>
      </c>
      <c r="F17636" s="3">
        <v>683</v>
      </c>
      <c r="G17636" s="3">
        <v>683</v>
      </c>
      <c r="H17636" s="3">
        <v>74863624</v>
      </c>
      <c r="I17636" s="3">
        <v>0</v>
      </c>
      <c r="J17636" s="3">
        <v>0</v>
      </c>
      <c r="K17636" s="3">
        <v>0</v>
      </c>
      <c r="L17636" s="3">
        <v>0</v>
      </c>
      <c r="M17636" s="3">
        <v>0</v>
      </c>
      <c r="N17636" s="3">
        <v>0</v>
      </c>
      <c r="O17636" s="3">
        <v>0</v>
      </c>
      <c r="P17636" s="3" t="str">
        <f>B17636&amp;" | "&amp;C17636&amp;" | "&amp;D17636</f>
        <v>documentazione_amministrativa / documentazione_contabile | FATTURA PASSIVA | Fattura</v>
      </c>
      <c r="Q17636" s="3" t="str">
        <f>VLOOKUP(P17636,'Classificazione UD'!A:B,2,FALSE)</f>
        <v>Fiscale</v>
      </c>
    </row>
    <row r="17637" spans="1:17" ht="15" customHeight="1" x14ac:dyDescent="0.25">
      <c r="A17637" s="30">
        <v>2017</v>
      </c>
      <c r="B17637" s="3" t="s">
        <v>17</v>
      </c>
      <c r="C17637" s="3" t="s">
        <v>27</v>
      </c>
      <c r="D17637" s="3" t="s">
        <v>54</v>
      </c>
      <c r="E17637" s="3">
        <v>3</v>
      </c>
      <c r="F17637" s="3">
        <v>15</v>
      </c>
      <c r="G17637" s="3">
        <v>15</v>
      </c>
      <c r="H17637" s="3">
        <v>4523009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s="3">
        <v>0</v>
      </c>
      <c r="O17637" s="3">
        <v>0</v>
      </c>
      <c r="P17637" s="3" t="str">
        <f>B17637&amp;" | "&amp;C17637&amp;" | "&amp;D17637</f>
        <v>documentazione_amministrativa / documentazione_contabile | FATTURA PASSIVA | Nota di credito</v>
      </c>
      <c r="Q17637" s="3" t="str">
        <f>VLOOKUP(P17637,'Classificazione UD'!A:B,2,FALSE)</f>
        <v>Fiscale</v>
      </c>
    </row>
    <row r="17638" spans="1:17" ht="15" customHeight="1" x14ac:dyDescent="0.25">
      <c r="A17638" s="30">
        <v>2017</v>
      </c>
      <c r="B17638" s="3" t="s">
        <v>17</v>
      </c>
      <c r="C17638" s="3" t="s">
        <v>152</v>
      </c>
      <c r="D17638" s="3" t="s">
        <v>152</v>
      </c>
      <c r="E17638" s="3">
        <v>1</v>
      </c>
      <c r="F17638" s="3">
        <v>2</v>
      </c>
      <c r="G17638" s="3">
        <v>2</v>
      </c>
      <c r="H17638" s="3">
        <v>8456</v>
      </c>
      <c r="I17638" s="3">
        <v>0</v>
      </c>
      <c r="J17638" s="3">
        <v>0</v>
      </c>
      <c r="K17638" s="3">
        <v>0</v>
      </c>
      <c r="L17638" s="3">
        <v>0</v>
      </c>
      <c r="M17638" s="3">
        <v>0</v>
      </c>
      <c r="N17638" s="3">
        <v>0</v>
      </c>
      <c r="O17638" s="3">
        <v>0</v>
      </c>
      <c r="P17638" s="3" t="str">
        <f>B17638&amp;" | "&amp;C17638&amp;" | "&amp;D17638</f>
        <v>documentazione_amministrativa / documentazione_contabile | LOTTO DI FATTURE | LOTTO DI FATTURE</v>
      </c>
      <c r="Q17638" s="3" t="str">
        <f>VLOOKUP(P17638,'Classificazione UD'!A:B,2,FALSE)</f>
        <v>Fiscale</v>
      </c>
    </row>
    <row r="17639" spans="1:17" ht="15" customHeight="1" x14ac:dyDescent="0.25">
      <c r="A17639" s="30">
        <v>2017</v>
      </c>
      <c r="B17639" s="3" t="s">
        <v>20</v>
      </c>
      <c r="C17639" s="3" t="s">
        <v>265</v>
      </c>
      <c r="D17639" s="3" t="s">
        <v>266</v>
      </c>
      <c r="E17639" s="3">
        <v>259</v>
      </c>
      <c r="F17639" s="3">
        <v>518</v>
      </c>
      <c r="G17639" s="3">
        <v>518</v>
      </c>
      <c r="H17639" s="3">
        <v>10080109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s="3">
        <v>0</v>
      </c>
      <c r="O17639" s="3">
        <v>0</v>
      </c>
      <c r="P17639" s="3" t="str">
        <f>B17639&amp;" | "&amp;C17639&amp;" | "&amp;D17639</f>
        <v>documentazione_amministrativa / registri | Stampa registro | Documento Principale</v>
      </c>
      <c r="Q17639" s="3" t="str">
        <f>VLOOKUP(P17639,'Classificazione UD'!A:B,2,FALSE)</f>
        <v>Amministrativo</v>
      </c>
    </row>
    <row r="17640" spans="1:17" ht="15" customHeight="1" x14ac:dyDescent="0.25">
      <c r="A17640" s="30">
        <v>2017</v>
      </c>
      <c r="B17640" s="3" t="s">
        <v>20</v>
      </c>
      <c r="C17640" s="3" t="s">
        <v>265</v>
      </c>
      <c r="D17640" s="3" t="s">
        <v>266</v>
      </c>
      <c r="E17640" s="3">
        <v>229</v>
      </c>
      <c r="F17640" s="3">
        <v>458</v>
      </c>
      <c r="G17640" s="3">
        <v>458</v>
      </c>
      <c r="H17640" s="3">
        <v>3393311</v>
      </c>
      <c r="I17640" s="3">
        <v>0</v>
      </c>
      <c r="J17640" s="3">
        <v>0</v>
      </c>
      <c r="K17640" s="3">
        <v>0</v>
      </c>
      <c r="L17640" s="3">
        <v>0</v>
      </c>
      <c r="M17640" s="3">
        <v>0</v>
      </c>
      <c r="N17640" s="3">
        <v>0</v>
      </c>
      <c r="O17640" s="3">
        <v>0</v>
      </c>
      <c r="P17640" s="3" t="str">
        <f>B17640&amp;" | "&amp;C17640&amp;" | "&amp;D17640</f>
        <v>documentazione_amministrativa / registri | Stampa registro | Documento Principale</v>
      </c>
      <c r="Q17640" s="3" t="str">
        <f>VLOOKUP(P17640,'Classificazione UD'!A:B,2,FALSE)</f>
        <v>Amministrativo</v>
      </c>
    </row>
    <row r="17641" spans="1:17" ht="15" customHeight="1" x14ac:dyDescent="0.25">
      <c r="A17641" s="30">
        <v>2017</v>
      </c>
      <c r="B17641" s="3" t="s">
        <v>20</v>
      </c>
      <c r="C17641" s="3" t="s">
        <v>265</v>
      </c>
      <c r="D17641" s="3" t="s">
        <v>266</v>
      </c>
      <c r="E17641" s="3">
        <v>1</v>
      </c>
      <c r="F17641" s="3">
        <v>2</v>
      </c>
      <c r="G17641" s="3">
        <v>2</v>
      </c>
      <c r="H17641" s="3">
        <v>4399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s="3">
        <v>0</v>
      </c>
      <c r="O17641" s="3">
        <v>0</v>
      </c>
      <c r="P17641" s="3" t="str">
        <f>B17641&amp;" | "&amp;C17641&amp;" | "&amp;D17641</f>
        <v>documentazione_amministrativa / registri | Stampa registro | Documento Principale</v>
      </c>
      <c r="Q17641" s="3" t="str">
        <f>VLOOKUP(P17641,'Classificazione UD'!A:B,2,FALSE)</f>
        <v>Amministrativo</v>
      </c>
    </row>
    <row r="17642" spans="1:17" ht="15" customHeight="1" x14ac:dyDescent="0.25">
      <c r="A17642" s="30">
        <v>2017</v>
      </c>
      <c r="B17642" s="3" t="s">
        <v>17</v>
      </c>
      <c r="C17642" s="3" t="s">
        <v>27</v>
      </c>
      <c r="D17642" s="3" t="s">
        <v>264</v>
      </c>
      <c r="E17642" s="3">
        <v>61</v>
      </c>
      <c r="F17642" s="3">
        <v>282</v>
      </c>
      <c r="G17642" s="3">
        <v>282</v>
      </c>
      <c r="H17642" s="3">
        <v>19774867</v>
      </c>
      <c r="I17642" s="3">
        <v>0</v>
      </c>
      <c r="J17642" s="3">
        <v>0</v>
      </c>
      <c r="K17642" s="3">
        <v>0</v>
      </c>
      <c r="L17642" s="3">
        <v>0</v>
      </c>
      <c r="M17642" s="3">
        <v>0</v>
      </c>
      <c r="N17642" s="3">
        <v>0</v>
      </c>
      <c r="O17642" s="3">
        <v>0</v>
      </c>
      <c r="P17642" s="3" t="str">
        <f>B17642&amp;" | "&amp;C17642&amp;" | "&amp;D17642</f>
        <v>documentazione_amministrativa / documentazione_contabile | FATTURA PASSIVA | Fattura</v>
      </c>
      <c r="Q17642" s="3" t="str">
        <f>VLOOKUP(P17642,'Classificazione UD'!A:B,2,FALSE)</f>
        <v>Fiscale</v>
      </c>
    </row>
    <row r="17643" spans="1:17" ht="15" customHeight="1" x14ac:dyDescent="0.25">
      <c r="A17643" s="30">
        <v>2017</v>
      </c>
      <c r="B17643" s="3" t="s">
        <v>17</v>
      </c>
      <c r="C17643" s="3" t="s">
        <v>27</v>
      </c>
      <c r="D17643" s="3" t="s">
        <v>54</v>
      </c>
      <c r="E17643" s="3">
        <v>2</v>
      </c>
      <c r="F17643" s="3">
        <v>9</v>
      </c>
      <c r="G17643" s="3">
        <v>9</v>
      </c>
      <c r="H17643" s="3">
        <v>126176</v>
      </c>
      <c r="I17643" s="3">
        <v>0</v>
      </c>
      <c r="J17643" s="3">
        <v>0</v>
      </c>
      <c r="K17643" s="3">
        <v>0</v>
      </c>
      <c r="L17643" s="3">
        <v>0</v>
      </c>
      <c r="M17643" s="3">
        <v>0</v>
      </c>
      <c r="N17643" s="3">
        <v>0</v>
      </c>
      <c r="O17643" s="3">
        <v>0</v>
      </c>
      <c r="P17643" s="3" t="str">
        <f>B17643&amp;" | "&amp;C17643&amp;" | "&amp;D17643</f>
        <v>documentazione_amministrativa / documentazione_contabile | FATTURA PASSIVA | Nota di credito</v>
      </c>
      <c r="Q17643" s="3" t="str">
        <f>VLOOKUP(P17643,'Classificazione UD'!A:B,2,FALSE)</f>
        <v>Fiscale</v>
      </c>
    </row>
    <row r="17644" spans="1:17" ht="15" customHeight="1" x14ac:dyDescent="0.25">
      <c r="A17644" s="30">
        <v>2017</v>
      </c>
      <c r="B17644" s="3" t="s">
        <v>20</v>
      </c>
      <c r="C17644" s="3" t="s">
        <v>265</v>
      </c>
      <c r="D17644" s="3" t="s">
        <v>266</v>
      </c>
      <c r="E17644" s="3">
        <v>315</v>
      </c>
      <c r="F17644" s="3">
        <v>630</v>
      </c>
      <c r="G17644" s="3">
        <v>630</v>
      </c>
      <c r="H17644" s="3">
        <v>5303925</v>
      </c>
      <c r="I17644" s="3">
        <v>0</v>
      </c>
      <c r="J17644" s="3">
        <v>0</v>
      </c>
      <c r="K17644" s="3">
        <v>0</v>
      </c>
      <c r="L17644" s="3">
        <v>0</v>
      </c>
      <c r="M17644" s="3">
        <v>0</v>
      </c>
      <c r="N17644" s="3">
        <v>0</v>
      </c>
      <c r="O17644" s="3">
        <v>0</v>
      </c>
      <c r="P17644" s="3" t="str">
        <f>B17644&amp;" | "&amp;C17644&amp;" | "&amp;D17644</f>
        <v>documentazione_amministrativa / registri | Stampa registro | Documento Principale</v>
      </c>
      <c r="Q17644" s="3" t="str">
        <f>VLOOKUP(P17644,'Classificazione UD'!A:B,2,FALSE)</f>
        <v>Amministrativo</v>
      </c>
    </row>
    <row r="17645" spans="1:17" ht="15" customHeight="1" x14ac:dyDescent="0.25">
      <c r="A17645" s="30">
        <v>2017</v>
      </c>
      <c r="B17645" s="3" t="s">
        <v>20</v>
      </c>
      <c r="C17645" s="3" t="s">
        <v>265</v>
      </c>
      <c r="D17645" s="3" t="s">
        <v>266</v>
      </c>
      <c r="E17645" s="3">
        <v>10</v>
      </c>
      <c r="F17645" s="3">
        <v>20</v>
      </c>
      <c r="G17645" s="3">
        <v>20</v>
      </c>
      <c r="H17645" s="3">
        <v>48403</v>
      </c>
      <c r="I17645" s="3">
        <v>0</v>
      </c>
      <c r="J17645" s="3">
        <v>0</v>
      </c>
      <c r="K17645" s="3">
        <v>0</v>
      </c>
      <c r="L17645" s="3">
        <v>0</v>
      </c>
      <c r="M17645" s="3">
        <v>0</v>
      </c>
      <c r="N17645" s="3">
        <v>0</v>
      </c>
      <c r="O17645" s="3">
        <v>0</v>
      </c>
      <c r="P17645" s="3" t="str">
        <f>B17645&amp;" | "&amp;C17645&amp;" | "&amp;D17645</f>
        <v>documentazione_amministrativa / registri | Stampa registro | Documento Principale</v>
      </c>
      <c r="Q17645" s="3" t="str">
        <f>VLOOKUP(P17645,'Classificazione UD'!A:B,2,FALSE)</f>
        <v>Amministrativo</v>
      </c>
    </row>
    <row r="17646" spans="1:17" ht="15" customHeight="1" x14ac:dyDescent="0.25">
      <c r="A17646" s="30">
        <v>2017</v>
      </c>
      <c r="B17646" s="3" t="s">
        <v>20</v>
      </c>
      <c r="C17646" s="3" t="s">
        <v>265</v>
      </c>
      <c r="D17646" s="3" t="s">
        <v>266</v>
      </c>
      <c r="E17646" s="3">
        <v>4</v>
      </c>
      <c r="F17646" s="3">
        <v>8</v>
      </c>
      <c r="G17646" s="3">
        <v>8</v>
      </c>
      <c r="H17646" s="3">
        <v>18232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s="3">
        <v>0</v>
      </c>
      <c r="O17646" s="3">
        <v>0</v>
      </c>
      <c r="P17646" s="3" t="str">
        <f>B17646&amp;" | "&amp;C17646&amp;" | "&amp;D17646</f>
        <v>documentazione_amministrativa / registri | Stampa registro | Documento Principale</v>
      </c>
      <c r="Q17646" s="3" t="str">
        <f>VLOOKUP(P17646,'Classificazione UD'!A:B,2,FALSE)</f>
        <v>Amministrativo</v>
      </c>
    </row>
    <row r="17647" spans="1:17" ht="15" customHeight="1" x14ac:dyDescent="0.25">
      <c r="A17647" s="30">
        <v>2017</v>
      </c>
      <c r="B17647" s="3" t="s">
        <v>20</v>
      </c>
      <c r="C17647" s="3" t="s">
        <v>265</v>
      </c>
      <c r="D17647" s="3" t="s">
        <v>266</v>
      </c>
      <c r="E17647" s="3">
        <v>83</v>
      </c>
      <c r="F17647" s="3">
        <v>166</v>
      </c>
      <c r="G17647" s="3">
        <v>166</v>
      </c>
      <c r="H17647" s="3">
        <v>1160178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s="3">
        <v>0</v>
      </c>
      <c r="O17647" s="3">
        <v>0</v>
      </c>
      <c r="P17647" s="3" t="str">
        <f>B17647&amp;" | "&amp;C17647&amp;" | "&amp;D17647</f>
        <v>documentazione_amministrativa / registri | Stampa registro | Documento Principale</v>
      </c>
      <c r="Q17647" s="3" t="str">
        <f>VLOOKUP(P17647,'Classificazione UD'!A:B,2,FALSE)</f>
        <v>Amministrativo</v>
      </c>
    </row>
    <row r="17648" spans="1:17" ht="15" customHeight="1" x14ac:dyDescent="0.25">
      <c r="A17648" s="30">
        <v>2017</v>
      </c>
      <c r="B17648" s="3" t="s">
        <v>17</v>
      </c>
      <c r="C17648" s="3" t="s">
        <v>27</v>
      </c>
      <c r="D17648" s="3" t="s">
        <v>264</v>
      </c>
      <c r="E17648" s="3">
        <v>95</v>
      </c>
      <c r="F17648" s="3">
        <v>434</v>
      </c>
      <c r="G17648" s="3">
        <v>434</v>
      </c>
      <c r="H17648" s="3">
        <v>21335830</v>
      </c>
      <c r="I17648" s="3">
        <v>0</v>
      </c>
      <c r="J17648" s="3">
        <v>0</v>
      </c>
      <c r="K17648" s="3">
        <v>0</v>
      </c>
      <c r="L17648" s="3">
        <v>0</v>
      </c>
      <c r="M17648" s="3">
        <v>0</v>
      </c>
      <c r="N17648" s="3">
        <v>0</v>
      </c>
      <c r="O17648" s="3">
        <v>0</v>
      </c>
      <c r="P17648" s="3" t="str">
        <f>B17648&amp;" | "&amp;C17648&amp;" | "&amp;D17648</f>
        <v>documentazione_amministrativa / documentazione_contabile | FATTURA PASSIVA | Fattura</v>
      </c>
      <c r="Q17648" s="3" t="str">
        <f>VLOOKUP(P17648,'Classificazione UD'!A:B,2,FALSE)</f>
        <v>Fiscale</v>
      </c>
    </row>
    <row r="17649" spans="1:17" ht="15" customHeight="1" x14ac:dyDescent="0.25">
      <c r="A17649" s="30">
        <v>2017</v>
      </c>
      <c r="B17649" s="3" t="s">
        <v>17</v>
      </c>
      <c r="C17649" s="3" t="s">
        <v>27</v>
      </c>
      <c r="D17649" s="3" t="s">
        <v>54</v>
      </c>
      <c r="E17649" s="3">
        <v>3</v>
      </c>
      <c r="F17649" s="3">
        <v>12</v>
      </c>
      <c r="G17649" s="3">
        <v>12</v>
      </c>
      <c r="H17649" s="3">
        <v>173769</v>
      </c>
      <c r="I17649" s="3">
        <v>0</v>
      </c>
      <c r="J17649" s="3">
        <v>0</v>
      </c>
      <c r="K17649" s="3">
        <v>0</v>
      </c>
      <c r="L17649" s="3">
        <v>0</v>
      </c>
      <c r="M17649" s="3">
        <v>0</v>
      </c>
      <c r="N17649" s="3">
        <v>0</v>
      </c>
      <c r="O17649" s="3">
        <v>0</v>
      </c>
      <c r="P17649" s="3" t="str">
        <f>B17649&amp;" | "&amp;C17649&amp;" | "&amp;D17649</f>
        <v>documentazione_amministrativa / documentazione_contabile | FATTURA PASSIVA | Nota di credito</v>
      </c>
      <c r="Q17649" s="3" t="str">
        <f>VLOOKUP(P17649,'Classificazione UD'!A:B,2,FALSE)</f>
        <v>Fiscale</v>
      </c>
    </row>
    <row r="17650" spans="1:17" ht="15" customHeight="1" x14ac:dyDescent="0.25">
      <c r="A17650" s="30">
        <v>2017</v>
      </c>
      <c r="B17650" s="3" t="s">
        <v>20</v>
      </c>
      <c r="C17650" s="3" t="s">
        <v>265</v>
      </c>
      <c r="D17650" s="3" t="s">
        <v>266</v>
      </c>
      <c r="E17650" s="3">
        <v>246</v>
      </c>
      <c r="F17650" s="3">
        <v>492</v>
      </c>
      <c r="G17650" s="3">
        <v>492</v>
      </c>
      <c r="H17650" s="3">
        <v>4080407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s="3">
        <v>0</v>
      </c>
      <c r="O17650" s="3">
        <v>0</v>
      </c>
      <c r="P17650" s="3" t="str">
        <f>B17650&amp;" | "&amp;C17650&amp;" | "&amp;D17650</f>
        <v>documentazione_amministrativa / registri | Stampa registro | Documento Principale</v>
      </c>
      <c r="Q17650" s="3" t="str">
        <f>VLOOKUP(P17650,'Classificazione UD'!A:B,2,FALSE)</f>
        <v>Amministrativo</v>
      </c>
    </row>
    <row r="17651" spans="1:17" ht="15" customHeight="1" x14ac:dyDescent="0.25">
      <c r="A17651" s="30">
        <v>2017</v>
      </c>
      <c r="B17651" s="3" t="s">
        <v>20</v>
      </c>
      <c r="C17651" s="3" t="s">
        <v>265</v>
      </c>
      <c r="D17651" s="3" t="s">
        <v>266</v>
      </c>
      <c r="E17651" s="3">
        <v>43</v>
      </c>
      <c r="F17651" s="3">
        <v>86</v>
      </c>
      <c r="G17651" s="3">
        <v>86</v>
      </c>
      <c r="H17651" s="3">
        <v>332408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s="3">
        <v>0</v>
      </c>
      <c r="O17651" s="3">
        <v>0</v>
      </c>
      <c r="P17651" s="3" t="str">
        <f>B17651&amp;" | "&amp;C17651&amp;" | "&amp;D17651</f>
        <v>documentazione_amministrativa / registri | Stampa registro | Documento Principale</v>
      </c>
      <c r="Q17651" s="3" t="str">
        <f>VLOOKUP(P17651,'Classificazione UD'!A:B,2,FALSE)</f>
        <v>Amministrativo</v>
      </c>
    </row>
    <row r="17652" spans="1:17" ht="15" customHeight="1" x14ac:dyDescent="0.25">
      <c r="A17652" s="30">
        <v>2017</v>
      </c>
      <c r="B17652" s="3" t="s">
        <v>20</v>
      </c>
      <c r="C17652" s="3" t="s">
        <v>265</v>
      </c>
      <c r="D17652" s="3" t="s">
        <v>266</v>
      </c>
      <c r="E17652" s="3">
        <v>76</v>
      </c>
      <c r="F17652" s="3">
        <v>152</v>
      </c>
      <c r="G17652" s="3">
        <v>152</v>
      </c>
      <c r="H17652" s="3">
        <v>472086</v>
      </c>
      <c r="I17652" s="3">
        <v>0</v>
      </c>
      <c r="J17652" s="3">
        <v>0</v>
      </c>
      <c r="K17652" s="3">
        <v>0</v>
      </c>
      <c r="L17652" s="3">
        <v>0</v>
      </c>
      <c r="M17652" s="3">
        <v>0</v>
      </c>
      <c r="N17652" s="3">
        <v>0</v>
      </c>
      <c r="O17652" s="3">
        <v>0</v>
      </c>
      <c r="P17652" s="3" t="str">
        <f>B17652&amp;" | "&amp;C17652&amp;" | "&amp;D17652</f>
        <v>documentazione_amministrativa / registri | Stampa registro | Documento Principale</v>
      </c>
      <c r="Q17652" s="3" t="str">
        <f>VLOOKUP(P17652,'Classificazione UD'!A:B,2,FALSE)</f>
        <v>Amministrativo</v>
      </c>
    </row>
    <row r="17653" spans="1:17" ht="15" customHeight="1" x14ac:dyDescent="0.25">
      <c r="A17653" s="30">
        <v>2017</v>
      </c>
      <c r="B17653" s="3" t="s">
        <v>20</v>
      </c>
      <c r="C17653" s="3" t="s">
        <v>265</v>
      </c>
      <c r="D17653" s="3" t="s">
        <v>266</v>
      </c>
      <c r="E17653" s="3">
        <v>185</v>
      </c>
      <c r="F17653" s="3">
        <v>370</v>
      </c>
      <c r="G17653" s="3">
        <v>370</v>
      </c>
      <c r="H17653" s="3">
        <v>1619332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>
        <v>0</v>
      </c>
      <c r="O17653" s="3">
        <v>0</v>
      </c>
      <c r="P17653" s="3" t="str">
        <f>B17653&amp;" | "&amp;C17653&amp;" | "&amp;D17653</f>
        <v>documentazione_amministrativa / registri | Stampa registro | Documento Principale</v>
      </c>
      <c r="Q17653" s="3" t="str">
        <f>VLOOKUP(P17653,'Classificazione UD'!A:B,2,FALSE)</f>
        <v>Amministrativo</v>
      </c>
    </row>
    <row r="17654" spans="1:17" ht="15" customHeight="1" x14ac:dyDescent="0.25">
      <c r="A17654" s="30">
        <v>2017</v>
      </c>
      <c r="B17654" s="3" t="s">
        <v>20</v>
      </c>
      <c r="C17654" s="3" t="s">
        <v>265</v>
      </c>
      <c r="D17654" s="3" t="s">
        <v>266</v>
      </c>
      <c r="E17654" s="3">
        <v>1</v>
      </c>
      <c r="F17654" s="3">
        <v>2</v>
      </c>
      <c r="G17654" s="3">
        <v>2</v>
      </c>
      <c r="H17654" s="3">
        <v>4401</v>
      </c>
      <c r="I17654" s="3">
        <v>0</v>
      </c>
      <c r="J17654" s="3">
        <v>0</v>
      </c>
      <c r="K17654" s="3">
        <v>0</v>
      </c>
      <c r="L17654" s="3">
        <v>0</v>
      </c>
      <c r="M17654" s="3">
        <v>0</v>
      </c>
      <c r="N17654" s="3">
        <v>0</v>
      </c>
      <c r="O17654" s="3">
        <v>0</v>
      </c>
      <c r="P17654" s="3" t="str">
        <f>B17654&amp;" | "&amp;C17654&amp;" | "&amp;D17654</f>
        <v>documentazione_amministrativa / registri | Stampa registro | Documento Principale</v>
      </c>
      <c r="Q17654" s="3" t="str">
        <f>VLOOKUP(P17654,'Classificazione UD'!A:B,2,FALSE)</f>
        <v>Amministrativo</v>
      </c>
    </row>
    <row r="17655" spans="1:17" ht="15" customHeight="1" x14ac:dyDescent="0.25">
      <c r="A17655" s="30">
        <v>2017</v>
      </c>
      <c r="B17655" s="3" t="s">
        <v>17</v>
      </c>
      <c r="C17655" s="3" t="s">
        <v>27</v>
      </c>
      <c r="D17655" s="3" t="s">
        <v>264</v>
      </c>
      <c r="E17655" s="3">
        <v>167</v>
      </c>
      <c r="F17655" s="3">
        <v>761</v>
      </c>
      <c r="G17655" s="3">
        <v>761</v>
      </c>
      <c r="H17655" s="3">
        <v>44457236</v>
      </c>
      <c r="I17655" s="3">
        <v>0</v>
      </c>
      <c r="J17655" s="3">
        <v>0</v>
      </c>
      <c r="K17655" s="3">
        <v>0</v>
      </c>
      <c r="L17655" s="3">
        <v>0</v>
      </c>
      <c r="M17655" s="3">
        <v>0</v>
      </c>
      <c r="N17655" s="3">
        <v>0</v>
      </c>
      <c r="O17655" s="3">
        <v>0</v>
      </c>
      <c r="P17655" s="3" t="str">
        <f>B17655&amp;" | "&amp;C17655&amp;" | "&amp;D17655</f>
        <v>documentazione_amministrativa / documentazione_contabile | FATTURA PASSIVA | Fattura</v>
      </c>
      <c r="Q17655" s="3" t="str">
        <f>VLOOKUP(P17655,'Classificazione UD'!A:B,2,FALSE)</f>
        <v>Fiscale</v>
      </c>
    </row>
    <row r="17656" spans="1:17" ht="15" customHeight="1" x14ac:dyDescent="0.25">
      <c r="A17656" s="30">
        <v>2017</v>
      </c>
      <c r="B17656" s="3" t="s">
        <v>17</v>
      </c>
      <c r="C17656" s="3" t="s">
        <v>27</v>
      </c>
      <c r="D17656" s="3" t="s">
        <v>54</v>
      </c>
      <c r="E17656" s="3">
        <v>2</v>
      </c>
      <c r="F17656" s="3">
        <v>9</v>
      </c>
      <c r="G17656" s="3">
        <v>9</v>
      </c>
      <c r="H17656" s="3">
        <v>265524</v>
      </c>
      <c r="I17656" s="3">
        <v>0</v>
      </c>
      <c r="J17656" s="3">
        <v>0</v>
      </c>
      <c r="K17656" s="3">
        <v>0</v>
      </c>
      <c r="L17656" s="3">
        <v>0</v>
      </c>
      <c r="M17656" s="3">
        <v>0</v>
      </c>
      <c r="N17656" s="3">
        <v>0</v>
      </c>
      <c r="O17656" s="3">
        <v>0</v>
      </c>
      <c r="P17656" s="3" t="str">
        <f>B17656&amp;" | "&amp;C17656&amp;" | "&amp;D17656</f>
        <v>documentazione_amministrativa / documentazione_contabile | FATTURA PASSIVA | Nota di credito</v>
      </c>
      <c r="Q17656" s="3" t="str">
        <f>VLOOKUP(P17656,'Classificazione UD'!A:B,2,FALSE)</f>
        <v>Fiscale</v>
      </c>
    </row>
    <row r="17657" spans="1:17" ht="15" customHeight="1" x14ac:dyDescent="0.25">
      <c r="A17657" s="30">
        <v>2017</v>
      </c>
      <c r="B17657" s="3" t="s">
        <v>20</v>
      </c>
      <c r="C17657" s="3" t="s">
        <v>265</v>
      </c>
      <c r="D17657" s="3" t="s">
        <v>266</v>
      </c>
      <c r="E17657" s="3">
        <v>289</v>
      </c>
      <c r="F17657" s="3">
        <v>578</v>
      </c>
      <c r="G17657" s="3">
        <v>578</v>
      </c>
      <c r="H17657" s="3">
        <v>5708607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0</v>
      </c>
      <c r="O17657" s="3">
        <v>0</v>
      </c>
      <c r="P17657" s="3" t="str">
        <f>B17657&amp;" | "&amp;C17657&amp;" | "&amp;D17657</f>
        <v>documentazione_amministrativa / registri | Stampa registro | Documento Principale</v>
      </c>
      <c r="Q17657" s="3" t="str">
        <f>VLOOKUP(P17657,'Classificazione UD'!A:B,2,FALSE)</f>
        <v>Amministrativo</v>
      </c>
    </row>
    <row r="17658" spans="1:17" ht="15" customHeight="1" x14ac:dyDescent="0.25">
      <c r="A17658" s="30">
        <v>2017</v>
      </c>
      <c r="B17658" s="3" t="s">
        <v>20</v>
      </c>
      <c r="C17658" s="3" t="s">
        <v>265</v>
      </c>
      <c r="D17658" s="3" t="s">
        <v>266</v>
      </c>
      <c r="E17658" s="3">
        <v>214</v>
      </c>
      <c r="F17658" s="3">
        <v>428</v>
      </c>
      <c r="G17658" s="3">
        <v>428</v>
      </c>
      <c r="H17658" s="3">
        <v>2633435</v>
      </c>
      <c r="I17658" s="3">
        <v>0</v>
      </c>
      <c r="J17658" s="3">
        <v>0</v>
      </c>
      <c r="K17658" s="3">
        <v>0</v>
      </c>
      <c r="L17658" s="3">
        <v>0</v>
      </c>
      <c r="M17658" s="3">
        <v>0</v>
      </c>
      <c r="N17658" s="3">
        <v>0</v>
      </c>
      <c r="O17658" s="3">
        <v>0</v>
      </c>
      <c r="P17658" s="3" t="str">
        <f>B17658&amp;" | "&amp;C17658&amp;" | "&amp;D17658</f>
        <v>documentazione_amministrativa / registri | Stampa registro | Documento Principale</v>
      </c>
      <c r="Q17658" s="3" t="str">
        <f>VLOOKUP(P17658,'Classificazione UD'!A:B,2,FALSE)</f>
        <v>Amministrativo</v>
      </c>
    </row>
    <row r="17659" spans="1:17" ht="15" customHeight="1" x14ac:dyDescent="0.25">
      <c r="A17659" s="30">
        <v>2017</v>
      </c>
      <c r="B17659" s="3" t="s">
        <v>17</v>
      </c>
      <c r="C17659" s="3" t="s">
        <v>27</v>
      </c>
      <c r="D17659" s="3" t="s">
        <v>264</v>
      </c>
      <c r="E17659" s="3">
        <v>58</v>
      </c>
      <c r="F17659" s="3">
        <v>417</v>
      </c>
      <c r="G17659" s="3">
        <v>417</v>
      </c>
      <c r="H17659" s="3">
        <v>66897753</v>
      </c>
      <c r="I17659" s="3">
        <v>0</v>
      </c>
      <c r="J17659" s="3">
        <v>0</v>
      </c>
      <c r="K17659" s="3">
        <v>0</v>
      </c>
      <c r="L17659" s="3">
        <v>0</v>
      </c>
      <c r="M17659" s="3">
        <v>0</v>
      </c>
      <c r="N17659" s="3">
        <v>0</v>
      </c>
      <c r="O17659" s="3">
        <v>0</v>
      </c>
      <c r="P17659" s="3" t="str">
        <f>B17659&amp;" | "&amp;C17659&amp;" | "&amp;D17659</f>
        <v>documentazione_amministrativa / documentazione_contabile | FATTURA PASSIVA | Fattura</v>
      </c>
      <c r="Q17659" s="3" t="str">
        <f>VLOOKUP(P17659,'Classificazione UD'!A:B,2,FALSE)</f>
        <v>Fiscale</v>
      </c>
    </row>
    <row r="17660" spans="1:17" ht="15" customHeight="1" x14ac:dyDescent="0.25">
      <c r="A17660" s="30">
        <v>2017</v>
      </c>
      <c r="B17660" s="3" t="s">
        <v>17</v>
      </c>
      <c r="C17660" s="3" t="s">
        <v>27</v>
      </c>
      <c r="D17660" s="3" t="s">
        <v>54</v>
      </c>
      <c r="E17660" s="3">
        <v>2</v>
      </c>
      <c r="F17660" s="3">
        <v>9</v>
      </c>
      <c r="G17660" s="3">
        <v>9</v>
      </c>
      <c r="H17660" s="3">
        <v>308236</v>
      </c>
      <c r="I17660" s="3">
        <v>0</v>
      </c>
      <c r="J17660" s="3">
        <v>0</v>
      </c>
      <c r="K17660" s="3">
        <v>0</v>
      </c>
      <c r="L17660" s="3">
        <v>0</v>
      </c>
      <c r="M17660" s="3">
        <v>0</v>
      </c>
      <c r="N17660" s="3">
        <v>0</v>
      </c>
      <c r="O17660" s="3">
        <v>0</v>
      </c>
      <c r="P17660" s="3" t="str">
        <f>B17660&amp;" | "&amp;C17660&amp;" | "&amp;D17660</f>
        <v>documentazione_amministrativa / documentazione_contabile | FATTURA PASSIVA | Nota di credito</v>
      </c>
      <c r="Q17660" s="3" t="str">
        <f>VLOOKUP(P17660,'Classificazione UD'!A:B,2,FALSE)</f>
        <v>Fiscale</v>
      </c>
    </row>
    <row r="17661" spans="1:17" ht="15" customHeight="1" x14ac:dyDescent="0.25">
      <c r="A17661" s="30">
        <v>2017</v>
      </c>
      <c r="B17661" s="3" t="s">
        <v>20</v>
      </c>
      <c r="C17661" s="3" t="s">
        <v>265</v>
      </c>
      <c r="D17661" s="3" t="s">
        <v>266</v>
      </c>
      <c r="E17661" s="3">
        <v>294</v>
      </c>
      <c r="F17661" s="3">
        <v>588</v>
      </c>
      <c r="G17661" s="3">
        <v>588</v>
      </c>
      <c r="H17661" s="3">
        <v>5615612</v>
      </c>
      <c r="I17661" s="3">
        <v>0</v>
      </c>
      <c r="J17661" s="3">
        <v>0</v>
      </c>
      <c r="K17661" s="3">
        <v>0</v>
      </c>
      <c r="L17661" s="3">
        <v>0</v>
      </c>
      <c r="M17661" s="3">
        <v>0</v>
      </c>
      <c r="N17661" s="3">
        <v>0</v>
      </c>
      <c r="O17661" s="3">
        <v>0</v>
      </c>
      <c r="P17661" s="3" t="str">
        <f>B17661&amp;" | "&amp;C17661&amp;" | "&amp;D17661</f>
        <v>documentazione_amministrativa / registri | Stampa registro | Documento Principale</v>
      </c>
      <c r="Q17661" s="3" t="str">
        <f>VLOOKUP(P17661,'Classificazione UD'!A:B,2,FALSE)</f>
        <v>Amministrativo</v>
      </c>
    </row>
    <row r="17662" spans="1:17" ht="15" customHeight="1" x14ac:dyDescent="0.25">
      <c r="A17662" s="30">
        <v>2017</v>
      </c>
      <c r="B17662" s="3" t="s">
        <v>20</v>
      </c>
      <c r="C17662" s="3" t="s">
        <v>265</v>
      </c>
      <c r="D17662" s="3" t="s">
        <v>266</v>
      </c>
      <c r="E17662" s="3">
        <v>197</v>
      </c>
      <c r="F17662" s="3">
        <v>394</v>
      </c>
      <c r="G17662" s="3">
        <v>394</v>
      </c>
      <c r="H17662" s="3">
        <v>3547043</v>
      </c>
      <c r="I17662" s="3">
        <v>0</v>
      </c>
      <c r="J17662" s="3">
        <v>0</v>
      </c>
      <c r="K17662" s="3">
        <v>0</v>
      </c>
      <c r="L17662" s="3">
        <v>0</v>
      </c>
      <c r="M17662" s="3">
        <v>0</v>
      </c>
      <c r="N17662" s="3">
        <v>0</v>
      </c>
      <c r="O17662" s="3">
        <v>0</v>
      </c>
      <c r="P17662" s="3" t="str">
        <f>B17662&amp;" | "&amp;C17662&amp;" | "&amp;D17662</f>
        <v>documentazione_amministrativa / registri | Stampa registro | Documento Principale</v>
      </c>
      <c r="Q17662" s="3" t="str">
        <f>VLOOKUP(P17662,'Classificazione UD'!A:B,2,FALSE)</f>
        <v>Amministrativo</v>
      </c>
    </row>
    <row r="17663" spans="1:17" ht="15" customHeight="1" x14ac:dyDescent="0.25">
      <c r="A17663" s="30">
        <v>2017</v>
      </c>
      <c r="B17663" s="3" t="s">
        <v>17</v>
      </c>
      <c r="C17663" s="3" t="s">
        <v>27</v>
      </c>
      <c r="D17663" s="3" t="s">
        <v>264</v>
      </c>
      <c r="E17663" s="3">
        <v>166</v>
      </c>
      <c r="F17663" s="3">
        <v>753</v>
      </c>
      <c r="G17663" s="3">
        <v>753</v>
      </c>
      <c r="H17663" s="3">
        <v>41034113</v>
      </c>
      <c r="I17663" s="3">
        <v>0</v>
      </c>
      <c r="J17663" s="3">
        <v>0</v>
      </c>
      <c r="K17663" s="3">
        <v>0</v>
      </c>
      <c r="L17663" s="3">
        <v>0</v>
      </c>
      <c r="M17663" s="3">
        <v>0</v>
      </c>
      <c r="N17663" s="3">
        <v>0</v>
      </c>
      <c r="O17663" s="3">
        <v>0</v>
      </c>
      <c r="P17663" s="3" t="str">
        <f>B17663&amp;" | "&amp;C17663&amp;" | "&amp;D17663</f>
        <v>documentazione_amministrativa / documentazione_contabile | FATTURA PASSIVA | Fattura</v>
      </c>
      <c r="Q17663" s="3" t="str">
        <f>VLOOKUP(P17663,'Classificazione UD'!A:B,2,FALSE)</f>
        <v>Fiscale</v>
      </c>
    </row>
    <row r="17664" spans="1:17" ht="15" customHeight="1" x14ac:dyDescent="0.25">
      <c r="A17664" s="30">
        <v>2017</v>
      </c>
      <c r="B17664" s="3" t="s">
        <v>17</v>
      </c>
      <c r="C17664" s="3" t="s">
        <v>27</v>
      </c>
      <c r="D17664" s="3" t="s">
        <v>54</v>
      </c>
      <c r="E17664" s="3">
        <v>5</v>
      </c>
      <c r="F17664" s="3">
        <v>23</v>
      </c>
      <c r="G17664" s="3">
        <v>23</v>
      </c>
      <c r="H17664" s="3">
        <v>794656</v>
      </c>
      <c r="I17664" s="3">
        <v>0</v>
      </c>
      <c r="J17664" s="3">
        <v>0</v>
      </c>
      <c r="K17664" s="3">
        <v>0</v>
      </c>
      <c r="L17664" s="3">
        <v>0</v>
      </c>
      <c r="M17664" s="3">
        <v>0</v>
      </c>
      <c r="N17664" s="3">
        <v>0</v>
      </c>
      <c r="O17664" s="3">
        <v>0</v>
      </c>
      <c r="P17664" s="3" t="str">
        <f>B17664&amp;" | "&amp;C17664&amp;" | "&amp;D17664</f>
        <v>documentazione_amministrativa / documentazione_contabile | FATTURA PASSIVA | Nota di credito</v>
      </c>
      <c r="Q17664" s="3" t="str">
        <f>VLOOKUP(P17664,'Classificazione UD'!A:B,2,FALSE)</f>
        <v>Fiscale</v>
      </c>
    </row>
    <row r="17665" spans="1:17" ht="15" customHeight="1" x14ac:dyDescent="0.25">
      <c r="A17665" s="30">
        <v>2017</v>
      </c>
      <c r="B17665" s="3" t="s">
        <v>20</v>
      </c>
      <c r="C17665" s="3" t="s">
        <v>265</v>
      </c>
      <c r="D17665" s="3" t="s">
        <v>266</v>
      </c>
      <c r="E17665" s="3">
        <v>334</v>
      </c>
      <c r="F17665" s="3">
        <v>668</v>
      </c>
      <c r="G17665" s="3">
        <v>668</v>
      </c>
      <c r="H17665" s="3">
        <v>8759969</v>
      </c>
      <c r="I17665" s="3">
        <v>0</v>
      </c>
      <c r="J17665" s="3">
        <v>0</v>
      </c>
      <c r="K17665" s="3">
        <v>0</v>
      </c>
      <c r="L17665" s="3">
        <v>0</v>
      </c>
      <c r="M17665" s="3">
        <v>0</v>
      </c>
      <c r="N17665" s="3">
        <v>0</v>
      </c>
      <c r="O17665" s="3">
        <v>0</v>
      </c>
      <c r="P17665" s="3" t="str">
        <f>B17665&amp;" | "&amp;C17665&amp;" | "&amp;D17665</f>
        <v>documentazione_amministrativa / registri | Stampa registro | Documento Principale</v>
      </c>
      <c r="Q17665" s="3" t="str">
        <f>VLOOKUP(P17665,'Classificazione UD'!A:B,2,FALSE)</f>
        <v>Amministrativo</v>
      </c>
    </row>
    <row r="17666" spans="1:17" ht="15" customHeight="1" x14ac:dyDescent="0.25">
      <c r="A17666" s="30">
        <v>2017</v>
      </c>
      <c r="B17666" s="3" t="s">
        <v>20</v>
      </c>
      <c r="C17666" s="3" t="s">
        <v>265</v>
      </c>
      <c r="D17666" s="3" t="s">
        <v>266</v>
      </c>
      <c r="E17666" s="3">
        <v>12</v>
      </c>
      <c r="F17666" s="3">
        <v>24</v>
      </c>
      <c r="G17666" s="3">
        <v>24</v>
      </c>
      <c r="H17666" s="3">
        <v>95005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>
        <v>0</v>
      </c>
      <c r="O17666" s="3">
        <v>0</v>
      </c>
      <c r="P17666" s="3" t="str">
        <f>B17666&amp;" | "&amp;C17666&amp;" | "&amp;D17666</f>
        <v>documentazione_amministrativa / registri | Stampa registro | Documento Principale</v>
      </c>
      <c r="Q17666" s="3" t="str">
        <f>VLOOKUP(P17666,'Classificazione UD'!A:B,2,FALSE)</f>
        <v>Amministrativo</v>
      </c>
    </row>
    <row r="17667" spans="1:17" ht="15" customHeight="1" x14ac:dyDescent="0.25">
      <c r="A17667" s="30">
        <v>2017</v>
      </c>
      <c r="B17667" s="3" t="s">
        <v>20</v>
      </c>
      <c r="C17667" s="3" t="s">
        <v>265</v>
      </c>
      <c r="D17667" s="3" t="s">
        <v>266</v>
      </c>
      <c r="E17667" s="3">
        <v>11</v>
      </c>
      <c r="F17667" s="3">
        <v>22</v>
      </c>
      <c r="G17667" s="3">
        <v>22</v>
      </c>
      <c r="H17667" s="3">
        <v>76684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s="3">
        <v>0</v>
      </c>
      <c r="O17667" s="3">
        <v>0</v>
      </c>
      <c r="P17667" s="3" t="str">
        <f>B17667&amp;" | "&amp;C17667&amp;" | "&amp;D17667</f>
        <v>documentazione_amministrativa / registri | Stampa registro | Documento Principale</v>
      </c>
      <c r="Q17667" s="3" t="str">
        <f>VLOOKUP(P17667,'Classificazione UD'!A:B,2,FALSE)</f>
        <v>Amministrativo</v>
      </c>
    </row>
    <row r="17668" spans="1:17" ht="15" customHeight="1" x14ac:dyDescent="0.25">
      <c r="A17668" s="30">
        <v>2017</v>
      </c>
      <c r="B17668" s="3" t="s">
        <v>20</v>
      </c>
      <c r="C17668" s="3" t="s">
        <v>265</v>
      </c>
      <c r="D17668" s="3" t="s">
        <v>266</v>
      </c>
      <c r="E17668" s="3">
        <v>222</v>
      </c>
      <c r="F17668" s="3">
        <v>444</v>
      </c>
      <c r="G17668" s="3">
        <v>444</v>
      </c>
      <c r="H17668" s="3">
        <v>3121975</v>
      </c>
      <c r="I17668" s="3">
        <v>0</v>
      </c>
      <c r="J17668" s="3">
        <v>0</v>
      </c>
      <c r="K17668" s="3">
        <v>0</v>
      </c>
      <c r="L17668" s="3">
        <v>0</v>
      </c>
      <c r="M17668" s="3">
        <v>0</v>
      </c>
      <c r="N17668" s="3">
        <v>0</v>
      </c>
      <c r="O17668" s="3">
        <v>0</v>
      </c>
      <c r="P17668" s="3" t="str">
        <f>B17668&amp;" | "&amp;C17668&amp;" | "&amp;D17668</f>
        <v>documentazione_amministrativa / registri | Stampa registro | Documento Principale</v>
      </c>
      <c r="Q17668" s="3" t="str">
        <f>VLOOKUP(P17668,'Classificazione UD'!A:B,2,FALSE)</f>
        <v>Amministrativo</v>
      </c>
    </row>
    <row r="17669" spans="1:17" ht="15" customHeight="1" x14ac:dyDescent="0.25">
      <c r="A17669" s="30">
        <v>2017</v>
      </c>
      <c r="B17669" s="3" t="s">
        <v>20</v>
      </c>
      <c r="C17669" s="3" t="s">
        <v>265</v>
      </c>
      <c r="D17669" s="3" t="s">
        <v>266</v>
      </c>
      <c r="E17669" s="3">
        <v>1</v>
      </c>
      <c r="F17669" s="3">
        <v>2</v>
      </c>
      <c r="G17669" s="3">
        <v>2</v>
      </c>
      <c r="H17669" s="3">
        <v>4366</v>
      </c>
      <c r="I17669" s="3">
        <v>0</v>
      </c>
      <c r="J17669" s="3">
        <v>0</v>
      </c>
      <c r="K17669" s="3">
        <v>0</v>
      </c>
      <c r="L17669" s="3">
        <v>0</v>
      </c>
      <c r="M17669" s="3">
        <v>0</v>
      </c>
      <c r="N17669" s="3">
        <v>0</v>
      </c>
      <c r="O17669" s="3">
        <v>0</v>
      </c>
      <c r="P17669" s="3" t="str">
        <f>B17669&amp;" | "&amp;C17669&amp;" | "&amp;D17669</f>
        <v>documentazione_amministrativa / registri | Stampa registro | Documento Principale</v>
      </c>
      <c r="Q17669" s="3" t="str">
        <f>VLOOKUP(P17669,'Classificazione UD'!A:B,2,FALSE)</f>
        <v>Amministrativo</v>
      </c>
    </row>
    <row r="17670" spans="1:17" ht="15" customHeight="1" x14ac:dyDescent="0.25">
      <c r="A17670" s="30">
        <v>2017</v>
      </c>
      <c r="B17670" s="3" t="s">
        <v>17</v>
      </c>
      <c r="C17670" s="3" t="s">
        <v>27</v>
      </c>
      <c r="D17670" s="3" t="s">
        <v>264</v>
      </c>
      <c r="E17670" s="3">
        <v>146</v>
      </c>
      <c r="F17670" s="3">
        <v>667</v>
      </c>
      <c r="G17670" s="3">
        <v>667</v>
      </c>
      <c r="H17670" s="3">
        <v>34982089</v>
      </c>
      <c r="I17670" s="3">
        <v>0</v>
      </c>
      <c r="J17670" s="3">
        <v>0</v>
      </c>
      <c r="K17670" s="3">
        <v>0</v>
      </c>
      <c r="L17670" s="3">
        <v>0</v>
      </c>
      <c r="M17670" s="3">
        <v>0</v>
      </c>
      <c r="N17670" s="3">
        <v>0</v>
      </c>
      <c r="O17670" s="3">
        <v>0</v>
      </c>
      <c r="P17670" s="3" t="str">
        <f>B17670&amp;" | "&amp;C17670&amp;" | "&amp;D17670</f>
        <v>documentazione_amministrativa / documentazione_contabile | FATTURA PASSIVA | Fattura</v>
      </c>
      <c r="Q17670" s="3" t="str">
        <f>VLOOKUP(P17670,'Classificazione UD'!A:B,2,FALSE)</f>
        <v>Fiscale</v>
      </c>
    </row>
    <row r="17671" spans="1:17" ht="15" customHeight="1" x14ac:dyDescent="0.25">
      <c r="A17671" s="30">
        <v>2017</v>
      </c>
      <c r="B17671" s="3" t="s">
        <v>17</v>
      </c>
      <c r="C17671" s="3" t="s">
        <v>27</v>
      </c>
      <c r="D17671" s="3" t="s">
        <v>54</v>
      </c>
      <c r="E17671" s="3">
        <v>1</v>
      </c>
      <c r="F17671" s="3">
        <v>5</v>
      </c>
      <c r="G17671" s="3">
        <v>5</v>
      </c>
      <c r="H17671" s="3">
        <v>372624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s="3">
        <v>0</v>
      </c>
      <c r="O17671" s="3">
        <v>0</v>
      </c>
      <c r="P17671" s="3" t="str">
        <f>B17671&amp;" | "&amp;C17671&amp;" | "&amp;D17671</f>
        <v>documentazione_amministrativa / documentazione_contabile | FATTURA PASSIVA | Nota di credito</v>
      </c>
      <c r="Q17671" s="3" t="str">
        <f>VLOOKUP(P17671,'Classificazione UD'!A:B,2,FALSE)</f>
        <v>Fiscale</v>
      </c>
    </row>
    <row r="17672" spans="1:17" ht="15" customHeight="1" x14ac:dyDescent="0.25">
      <c r="A17672" s="30">
        <v>2017</v>
      </c>
      <c r="B17672" s="3" t="s">
        <v>20</v>
      </c>
      <c r="C17672" s="3" t="s">
        <v>265</v>
      </c>
      <c r="D17672" s="3" t="s">
        <v>266</v>
      </c>
      <c r="E17672" s="3">
        <v>248</v>
      </c>
      <c r="F17672" s="3">
        <v>496</v>
      </c>
      <c r="G17672" s="3">
        <v>496</v>
      </c>
      <c r="H17672" s="3">
        <v>6923230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 t="str">
        <f>B17672&amp;" | "&amp;C17672&amp;" | "&amp;D17672</f>
        <v>documentazione_amministrativa / registri | Stampa registro | Documento Principale</v>
      </c>
      <c r="Q17672" s="3" t="str">
        <f>VLOOKUP(P17672,'Classificazione UD'!A:B,2,FALSE)</f>
        <v>Amministrativo</v>
      </c>
    </row>
    <row r="17673" spans="1:17" ht="15" customHeight="1" x14ac:dyDescent="0.25">
      <c r="A17673" s="30">
        <v>2017</v>
      </c>
      <c r="B17673" s="3" t="s">
        <v>20</v>
      </c>
      <c r="C17673" s="3" t="s">
        <v>265</v>
      </c>
      <c r="D17673" s="3" t="s">
        <v>266</v>
      </c>
      <c r="E17673" s="3">
        <v>231</v>
      </c>
      <c r="F17673" s="3">
        <v>462</v>
      </c>
      <c r="G17673" s="3">
        <v>462</v>
      </c>
      <c r="H17673" s="3">
        <v>3109624</v>
      </c>
      <c r="I17673" s="3">
        <v>0</v>
      </c>
      <c r="J17673" s="3">
        <v>0</v>
      </c>
      <c r="K17673" s="3">
        <v>0</v>
      </c>
      <c r="L17673" s="3">
        <v>0</v>
      </c>
      <c r="M17673" s="3">
        <v>0</v>
      </c>
      <c r="N17673" s="3">
        <v>0</v>
      </c>
      <c r="O17673" s="3">
        <v>0</v>
      </c>
      <c r="P17673" s="3" t="str">
        <f>B17673&amp;" | "&amp;C17673&amp;" | "&amp;D17673</f>
        <v>documentazione_amministrativa / registri | Stampa registro | Documento Principale</v>
      </c>
      <c r="Q17673" s="3" t="str">
        <f>VLOOKUP(P17673,'Classificazione UD'!A:B,2,FALSE)</f>
        <v>Amministrativo</v>
      </c>
    </row>
    <row r="17674" spans="1:17" ht="15" customHeight="1" x14ac:dyDescent="0.25">
      <c r="A17674" s="30">
        <v>2017</v>
      </c>
      <c r="B17674" s="3" t="s">
        <v>17</v>
      </c>
      <c r="C17674" s="3" t="s">
        <v>27</v>
      </c>
      <c r="D17674" s="3" t="s">
        <v>264</v>
      </c>
      <c r="E17674" s="3">
        <v>133</v>
      </c>
      <c r="F17674" s="3">
        <v>580</v>
      </c>
      <c r="G17674" s="3">
        <v>580</v>
      </c>
      <c r="H17674" s="3">
        <v>31803850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s="3">
        <v>0</v>
      </c>
      <c r="O17674" s="3">
        <v>0</v>
      </c>
      <c r="P17674" s="3" t="str">
        <f>B17674&amp;" | "&amp;C17674&amp;" | "&amp;D17674</f>
        <v>documentazione_amministrativa / documentazione_contabile | FATTURA PASSIVA | Fattura</v>
      </c>
      <c r="Q17674" s="3" t="str">
        <f>VLOOKUP(P17674,'Classificazione UD'!A:B,2,FALSE)</f>
        <v>Fiscale</v>
      </c>
    </row>
    <row r="17675" spans="1:17" ht="15" customHeight="1" x14ac:dyDescent="0.25">
      <c r="A17675" s="30">
        <v>2017</v>
      </c>
      <c r="B17675" s="3" t="s">
        <v>17</v>
      </c>
      <c r="C17675" s="3" t="s">
        <v>27</v>
      </c>
      <c r="D17675" s="3" t="s">
        <v>54</v>
      </c>
      <c r="E17675" s="3">
        <v>4</v>
      </c>
      <c r="F17675" s="3">
        <v>18</v>
      </c>
      <c r="G17675" s="3">
        <v>18</v>
      </c>
      <c r="H17675" s="3">
        <v>3067739</v>
      </c>
      <c r="I17675" s="3">
        <v>0</v>
      </c>
      <c r="J17675" s="3">
        <v>0</v>
      </c>
      <c r="K17675" s="3">
        <v>0</v>
      </c>
      <c r="L17675" s="3">
        <v>0</v>
      </c>
      <c r="M17675" s="3">
        <v>0</v>
      </c>
      <c r="N17675" s="3">
        <v>0</v>
      </c>
      <c r="O17675" s="3">
        <v>0</v>
      </c>
      <c r="P17675" s="3" t="str">
        <f>B17675&amp;" | "&amp;C17675&amp;" | "&amp;D17675</f>
        <v>documentazione_amministrativa / documentazione_contabile | FATTURA PASSIVA | Nota di credito</v>
      </c>
      <c r="Q17675" s="3" t="str">
        <f>VLOOKUP(P17675,'Classificazione UD'!A:B,2,FALSE)</f>
        <v>Fiscale</v>
      </c>
    </row>
    <row r="17676" spans="1:17" ht="15" customHeight="1" x14ac:dyDescent="0.25">
      <c r="A17676" s="30">
        <v>2017</v>
      </c>
      <c r="B17676" s="3" t="s">
        <v>20</v>
      </c>
      <c r="C17676" s="3" t="s">
        <v>265</v>
      </c>
      <c r="D17676" s="3" t="s">
        <v>266</v>
      </c>
      <c r="E17676" s="3">
        <v>250</v>
      </c>
      <c r="F17676" s="3">
        <v>500</v>
      </c>
      <c r="G17676" s="3">
        <v>500</v>
      </c>
      <c r="H17676" s="3">
        <v>4149786</v>
      </c>
      <c r="I17676" s="3">
        <v>0</v>
      </c>
      <c r="J17676" s="3">
        <v>0</v>
      </c>
      <c r="K17676" s="3">
        <v>0</v>
      </c>
      <c r="L17676" s="3">
        <v>0</v>
      </c>
      <c r="M17676" s="3">
        <v>0</v>
      </c>
      <c r="N17676" s="3">
        <v>0</v>
      </c>
      <c r="O17676" s="3">
        <v>0</v>
      </c>
      <c r="P17676" s="3" t="str">
        <f>B17676&amp;" | "&amp;C17676&amp;" | "&amp;D17676</f>
        <v>documentazione_amministrativa / registri | Stampa registro | Documento Principale</v>
      </c>
      <c r="Q17676" s="3" t="str">
        <f>VLOOKUP(P17676,'Classificazione UD'!A:B,2,FALSE)</f>
        <v>Amministrativo</v>
      </c>
    </row>
    <row r="17677" spans="1:17" ht="15" customHeight="1" x14ac:dyDescent="0.25">
      <c r="A17677" s="30">
        <v>2017</v>
      </c>
      <c r="B17677" s="3" t="s">
        <v>20</v>
      </c>
      <c r="C17677" s="3" t="s">
        <v>265</v>
      </c>
      <c r="D17677" s="3" t="s">
        <v>266</v>
      </c>
      <c r="E17677" s="3">
        <v>261</v>
      </c>
      <c r="F17677" s="3">
        <v>522</v>
      </c>
      <c r="G17677" s="3">
        <v>522</v>
      </c>
      <c r="H17677" s="3">
        <v>3609850</v>
      </c>
      <c r="I17677" s="3">
        <v>0</v>
      </c>
      <c r="J17677" s="3">
        <v>0</v>
      </c>
      <c r="K17677" s="3">
        <v>0</v>
      </c>
      <c r="L17677" s="3">
        <v>0</v>
      </c>
      <c r="M17677" s="3">
        <v>0</v>
      </c>
      <c r="N17677" s="3">
        <v>0</v>
      </c>
      <c r="O17677" s="3">
        <v>0</v>
      </c>
      <c r="P17677" s="3" t="str">
        <f>B17677&amp;" | "&amp;C17677&amp;" | "&amp;D17677</f>
        <v>documentazione_amministrativa / registri | Stampa registro | Documento Principale</v>
      </c>
      <c r="Q17677" s="3" t="str">
        <f>VLOOKUP(P17677,'Classificazione UD'!A:B,2,FALSE)</f>
        <v>Amministrativo</v>
      </c>
    </row>
    <row r="17678" spans="1:17" ht="15" customHeight="1" x14ac:dyDescent="0.25">
      <c r="A17678" s="30">
        <v>2017</v>
      </c>
      <c r="B17678" s="3" t="s">
        <v>20</v>
      </c>
      <c r="C17678" s="3" t="s">
        <v>265</v>
      </c>
      <c r="D17678" s="3" t="s">
        <v>266</v>
      </c>
      <c r="E17678" s="3">
        <v>2</v>
      </c>
      <c r="F17678" s="3">
        <v>4</v>
      </c>
      <c r="G17678" s="3">
        <v>4</v>
      </c>
      <c r="H17678" s="3">
        <v>9372</v>
      </c>
      <c r="I17678" s="3">
        <v>0</v>
      </c>
      <c r="J17678" s="3">
        <v>0</v>
      </c>
      <c r="K17678" s="3">
        <v>0</v>
      </c>
      <c r="L17678" s="3">
        <v>0</v>
      </c>
      <c r="M17678" s="3">
        <v>0</v>
      </c>
      <c r="N17678" s="3">
        <v>0</v>
      </c>
      <c r="O17678" s="3">
        <v>0</v>
      </c>
      <c r="P17678" s="3" t="str">
        <f>B17678&amp;" | "&amp;C17678&amp;" | "&amp;D17678</f>
        <v>documentazione_amministrativa / registri | Stampa registro | Documento Principale</v>
      </c>
      <c r="Q17678" s="3" t="str">
        <f>VLOOKUP(P17678,'Classificazione UD'!A:B,2,FALSE)</f>
        <v>Amministrativo</v>
      </c>
    </row>
    <row r="17679" spans="1:17" ht="15" customHeight="1" x14ac:dyDescent="0.25">
      <c r="A17679" s="30">
        <v>2017</v>
      </c>
      <c r="B17679" s="3" t="s">
        <v>17</v>
      </c>
      <c r="C17679" s="3" t="s">
        <v>27</v>
      </c>
      <c r="D17679" s="3" t="s">
        <v>264</v>
      </c>
      <c r="E17679" s="3">
        <v>298</v>
      </c>
      <c r="F17679" s="3">
        <v>1283</v>
      </c>
      <c r="G17679" s="3">
        <v>1283</v>
      </c>
      <c r="H17679" s="3">
        <v>63320499</v>
      </c>
      <c r="I17679" s="3">
        <v>0</v>
      </c>
      <c r="J17679" s="3">
        <v>0</v>
      </c>
      <c r="K17679" s="3">
        <v>0</v>
      </c>
      <c r="L17679" s="3">
        <v>0</v>
      </c>
      <c r="M17679" s="3">
        <v>0</v>
      </c>
      <c r="N17679" s="3">
        <v>0</v>
      </c>
      <c r="O17679" s="3">
        <v>0</v>
      </c>
      <c r="P17679" s="3" t="str">
        <f>B17679&amp;" | "&amp;C17679&amp;" | "&amp;D17679</f>
        <v>documentazione_amministrativa / documentazione_contabile | FATTURA PASSIVA | Fattura</v>
      </c>
      <c r="Q17679" s="3" t="str">
        <f>VLOOKUP(P17679,'Classificazione UD'!A:B,2,FALSE)</f>
        <v>Fiscale</v>
      </c>
    </row>
    <row r="17680" spans="1:17" ht="15" customHeight="1" x14ac:dyDescent="0.25">
      <c r="A17680" s="30">
        <v>2017</v>
      </c>
      <c r="B17680" s="3" t="s">
        <v>17</v>
      </c>
      <c r="C17680" s="3" t="s">
        <v>27</v>
      </c>
      <c r="D17680" s="3" t="s">
        <v>54</v>
      </c>
      <c r="E17680" s="3">
        <v>9</v>
      </c>
      <c r="F17680" s="3">
        <v>36</v>
      </c>
      <c r="G17680" s="3">
        <v>36</v>
      </c>
      <c r="H17680" s="3">
        <v>525924</v>
      </c>
      <c r="I17680" s="3">
        <v>0</v>
      </c>
      <c r="J17680" s="3">
        <v>0</v>
      </c>
      <c r="K17680" s="3">
        <v>0</v>
      </c>
      <c r="L17680" s="3">
        <v>0</v>
      </c>
      <c r="M17680" s="3">
        <v>0</v>
      </c>
      <c r="N17680" s="3">
        <v>0</v>
      </c>
      <c r="O17680" s="3">
        <v>0</v>
      </c>
      <c r="P17680" s="3" t="str">
        <f>B17680&amp;" | "&amp;C17680&amp;" | "&amp;D17680</f>
        <v>documentazione_amministrativa / documentazione_contabile | FATTURA PASSIVA | Nota di credito</v>
      </c>
      <c r="Q17680" s="3" t="str">
        <f>VLOOKUP(P17680,'Classificazione UD'!A:B,2,FALSE)</f>
        <v>Fiscale</v>
      </c>
    </row>
    <row r="17681" spans="1:17" ht="15" customHeight="1" x14ac:dyDescent="0.25">
      <c r="A17681" s="30">
        <v>2017</v>
      </c>
      <c r="B17681" s="3" t="s">
        <v>20</v>
      </c>
      <c r="C17681" s="3" t="s">
        <v>265</v>
      </c>
      <c r="D17681" s="3" t="s">
        <v>266</v>
      </c>
      <c r="E17681" s="3">
        <v>247</v>
      </c>
      <c r="F17681" s="3">
        <v>494</v>
      </c>
      <c r="G17681" s="3">
        <v>494</v>
      </c>
      <c r="H17681" s="3">
        <v>6740692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>
        <v>0</v>
      </c>
      <c r="O17681" s="3">
        <v>0</v>
      </c>
      <c r="P17681" s="3" t="str">
        <f>B17681&amp;" | "&amp;C17681&amp;" | "&amp;D17681</f>
        <v>documentazione_amministrativa / registri | Stampa registro | Documento Principale</v>
      </c>
      <c r="Q17681" s="3" t="str">
        <f>VLOOKUP(P17681,'Classificazione UD'!A:B,2,FALSE)</f>
        <v>Amministrativo</v>
      </c>
    </row>
    <row r="17682" spans="1:17" ht="15" customHeight="1" x14ac:dyDescent="0.25">
      <c r="A17682" s="30">
        <v>2017</v>
      </c>
      <c r="B17682" s="3" t="s">
        <v>20</v>
      </c>
      <c r="C17682" s="3" t="s">
        <v>265</v>
      </c>
      <c r="D17682" s="3" t="s">
        <v>266</v>
      </c>
      <c r="E17682" s="3">
        <v>301</v>
      </c>
      <c r="F17682" s="3">
        <v>602</v>
      </c>
      <c r="G17682" s="3">
        <v>602</v>
      </c>
      <c r="H17682" s="3">
        <v>6208413</v>
      </c>
      <c r="I17682" s="3">
        <v>0</v>
      </c>
      <c r="J17682" s="3">
        <v>0</v>
      </c>
      <c r="K17682" s="3">
        <v>0</v>
      </c>
      <c r="L17682" s="3">
        <v>0</v>
      </c>
      <c r="M17682" s="3">
        <v>0</v>
      </c>
      <c r="N17682" s="3">
        <v>0</v>
      </c>
      <c r="O17682" s="3">
        <v>0</v>
      </c>
      <c r="P17682" s="3" t="str">
        <f>B17682&amp;" | "&amp;C17682&amp;" | "&amp;D17682</f>
        <v>documentazione_amministrativa / registri | Stampa registro | Documento Principale</v>
      </c>
      <c r="Q17682" s="3" t="str">
        <f>VLOOKUP(P17682,'Classificazione UD'!A:B,2,FALSE)</f>
        <v>Amministrativo</v>
      </c>
    </row>
    <row r="17683" spans="1:17" ht="15" customHeight="1" x14ac:dyDescent="0.25">
      <c r="A17683" s="30">
        <v>2017</v>
      </c>
      <c r="B17683" s="3" t="s">
        <v>20</v>
      </c>
      <c r="C17683" s="3" t="s">
        <v>265</v>
      </c>
      <c r="D17683" s="3" t="s">
        <v>266</v>
      </c>
      <c r="E17683" s="3">
        <v>2</v>
      </c>
      <c r="F17683" s="3">
        <v>4</v>
      </c>
      <c r="G17683" s="3">
        <v>4</v>
      </c>
      <c r="H17683" s="3">
        <v>8786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s="3">
        <v>0</v>
      </c>
      <c r="O17683" s="3">
        <v>0</v>
      </c>
      <c r="P17683" s="3" t="str">
        <f>B17683&amp;" | "&amp;C17683&amp;" | "&amp;D17683</f>
        <v>documentazione_amministrativa / registri | Stampa registro | Documento Principale</v>
      </c>
      <c r="Q17683" s="3" t="str">
        <f>VLOOKUP(P17683,'Classificazione UD'!A:B,2,FALSE)</f>
        <v>Amministrativo</v>
      </c>
    </row>
    <row r="17684" spans="1:17" ht="15" customHeight="1" x14ac:dyDescent="0.25">
      <c r="A17684" s="30">
        <v>2017</v>
      </c>
      <c r="B17684" s="3" t="s">
        <v>17</v>
      </c>
      <c r="C17684" s="3" t="s">
        <v>27</v>
      </c>
      <c r="D17684" s="3" t="s">
        <v>264</v>
      </c>
      <c r="E17684" s="3">
        <v>27</v>
      </c>
      <c r="F17684" s="3">
        <v>113</v>
      </c>
      <c r="G17684" s="3">
        <v>113</v>
      </c>
      <c r="H17684" s="3">
        <v>1816507</v>
      </c>
      <c r="I17684" s="3">
        <v>0</v>
      </c>
      <c r="J17684" s="3">
        <v>0</v>
      </c>
      <c r="K17684" s="3">
        <v>0</v>
      </c>
      <c r="L17684" s="3">
        <v>0</v>
      </c>
      <c r="M17684" s="3">
        <v>0</v>
      </c>
      <c r="N17684" s="3">
        <v>0</v>
      </c>
      <c r="O17684" s="3">
        <v>0</v>
      </c>
      <c r="P17684" s="3" t="str">
        <f>B17684&amp;" | "&amp;C17684&amp;" | "&amp;D17684</f>
        <v>documentazione_amministrativa / documentazione_contabile | FATTURA PASSIVA | Fattura</v>
      </c>
      <c r="Q17684" s="3" t="str">
        <f>VLOOKUP(P17684,'Classificazione UD'!A:B,2,FALSE)</f>
        <v>Fiscale</v>
      </c>
    </row>
    <row r="17685" spans="1:17" ht="15" customHeight="1" x14ac:dyDescent="0.25">
      <c r="A17685" s="30">
        <v>2017</v>
      </c>
      <c r="B17685" s="3" t="s">
        <v>17</v>
      </c>
      <c r="C17685" s="3" t="s">
        <v>27</v>
      </c>
      <c r="D17685" s="3" t="s">
        <v>54</v>
      </c>
      <c r="E17685" s="3">
        <v>1</v>
      </c>
      <c r="F17685" s="3">
        <v>4</v>
      </c>
      <c r="G17685" s="3">
        <v>4</v>
      </c>
      <c r="H17685" s="3">
        <v>57309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  <c r="O17685" s="3">
        <v>0</v>
      </c>
      <c r="P17685" s="3" t="str">
        <f>B17685&amp;" | "&amp;C17685&amp;" | "&amp;D17685</f>
        <v>documentazione_amministrativa / documentazione_contabile | FATTURA PASSIVA | Nota di credito</v>
      </c>
      <c r="Q17685" s="3" t="str">
        <f>VLOOKUP(P17685,'Classificazione UD'!A:B,2,FALSE)</f>
        <v>Fiscale</v>
      </c>
    </row>
    <row r="17686" spans="1:17" ht="15" customHeight="1" x14ac:dyDescent="0.25">
      <c r="A17686" s="30">
        <v>2017</v>
      </c>
      <c r="B17686" s="3" t="s">
        <v>20</v>
      </c>
      <c r="C17686" s="3" t="s">
        <v>265</v>
      </c>
      <c r="D17686" s="3" t="s">
        <v>266</v>
      </c>
      <c r="E17686" s="3">
        <v>251</v>
      </c>
      <c r="F17686" s="3">
        <v>502</v>
      </c>
      <c r="G17686" s="3">
        <v>502</v>
      </c>
      <c r="H17686" s="3">
        <v>2362336</v>
      </c>
      <c r="I17686" s="3">
        <v>0</v>
      </c>
      <c r="J17686" s="3">
        <v>0</v>
      </c>
      <c r="K17686" s="3">
        <v>0</v>
      </c>
      <c r="L17686" s="3">
        <v>0</v>
      </c>
      <c r="M17686" s="3">
        <v>0</v>
      </c>
      <c r="N17686" s="3">
        <v>0</v>
      </c>
      <c r="O17686" s="3">
        <v>0</v>
      </c>
      <c r="P17686" s="3" t="str">
        <f>B17686&amp;" | "&amp;C17686&amp;" | "&amp;D17686</f>
        <v>documentazione_amministrativa / registri | Stampa registro | Documento Principale</v>
      </c>
      <c r="Q17686" s="3" t="str">
        <f>VLOOKUP(P17686,'Classificazione UD'!A:B,2,FALSE)</f>
        <v>Amministrativo</v>
      </c>
    </row>
    <row r="17687" spans="1:17" ht="15" customHeight="1" x14ac:dyDescent="0.25">
      <c r="A17687" s="30">
        <v>2017</v>
      </c>
      <c r="B17687" s="3" t="s">
        <v>20</v>
      </c>
      <c r="C17687" s="3" t="s">
        <v>265</v>
      </c>
      <c r="D17687" s="3" t="s">
        <v>266</v>
      </c>
      <c r="E17687" s="3">
        <v>186</v>
      </c>
      <c r="F17687" s="3">
        <v>372</v>
      </c>
      <c r="G17687" s="3">
        <v>372</v>
      </c>
      <c r="H17687" s="3">
        <v>1377629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s="3">
        <v>0</v>
      </c>
      <c r="O17687" s="3">
        <v>0</v>
      </c>
      <c r="P17687" s="3" t="str">
        <f>B17687&amp;" | "&amp;C17687&amp;" | "&amp;D17687</f>
        <v>documentazione_amministrativa / registri | Stampa registro | Documento Principale</v>
      </c>
      <c r="Q17687" s="3" t="str">
        <f>VLOOKUP(P17687,'Classificazione UD'!A:B,2,FALSE)</f>
        <v>Amministrativo</v>
      </c>
    </row>
    <row r="17688" spans="1:17" ht="15" customHeight="1" x14ac:dyDescent="0.25">
      <c r="A17688" s="30">
        <v>2017</v>
      </c>
      <c r="B17688" s="3" t="s">
        <v>17</v>
      </c>
      <c r="C17688" s="3" t="s">
        <v>27</v>
      </c>
      <c r="D17688" s="3" t="s">
        <v>264</v>
      </c>
      <c r="E17688" s="3">
        <v>45</v>
      </c>
      <c r="F17688" s="3">
        <v>190</v>
      </c>
      <c r="G17688" s="3">
        <v>190</v>
      </c>
      <c r="H17688" s="3">
        <v>10046821</v>
      </c>
      <c r="I17688" s="3">
        <v>0</v>
      </c>
      <c r="J17688" s="3">
        <v>0</v>
      </c>
      <c r="K17688" s="3">
        <v>0</v>
      </c>
      <c r="L17688" s="3">
        <v>0</v>
      </c>
      <c r="M17688" s="3">
        <v>0</v>
      </c>
      <c r="N17688" s="3">
        <v>0</v>
      </c>
      <c r="O17688" s="3">
        <v>0</v>
      </c>
      <c r="P17688" s="3" t="str">
        <f>B17688&amp;" | "&amp;C17688&amp;" | "&amp;D17688</f>
        <v>documentazione_amministrativa / documentazione_contabile | FATTURA PASSIVA | Fattura</v>
      </c>
      <c r="Q17688" s="3" t="str">
        <f>VLOOKUP(P17688,'Classificazione UD'!A:B,2,FALSE)</f>
        <v>Fiscale</v>
      </c>
    </row>
    <row r="17689" spans="1:17" ht="15" customHeight="1" x14ac:dyDescent="0.25">
      <c r="A17689" s="30">
        <v>2017</v>
      </c>
      <c r="B17689" s="3" t="s">
        <v>20</v>
      </c>
      <c r="C17689" s="3" t="s">
        <v>265</v>
      </c>
      <c r="D17689" s="3" t="s">
        <v>266</v>
      </c>
      <c r="E17689" s="3">
        <v>247</v>
      </c>
      <c r="F17689" s="3">
        <v>494</v>
      </c>
      <c r="G17689" s="3">
        <v>494</v>
      </c>
      <c r="H17689" s="3">
        <v>5877557</v>
      </c>
      <c r="I17689" s="3">
        <v>0</v>
      </c>
      <c r="J17689" s="3">
        <v>0</v>
      </c>
      <c r="K17689" s="3">
        <v>0</v>
      </c>
      <c r="L17689" s="3">
        <v>0</v>
      </c>
      <c r="M17689" s="3">
        <v>0</v>
      </c>
      <c r="N17689" s="3">
        <v>0</v>
      </c>
      <c r="O17689" s="3">
        <v>0</v>
      </c>
      <c r="P17689" s="3" t="str">
        <f>B17689&amp;" | "&amp;C17689&amp;" | "&amp;D17689</f>
        <v>documentazione_amministrativa / registri | Stampa registro | Documento Principale</v>
      </c>
      <c r="Q17689" s="3" t="str">
        <f>VLOOKUP(P17689,'Classificazione UD'!A:B,2,FALSE)</f>
        <v>Amministrativo</v>
      </c>
    </row>
    <row r="17690" spans="1:17" ht="15" customHeight="1" x14ac:dyDescent="0.25">
      <c r="A17690" s="30">
        <v>2017</v>
      </c>
      <c r="B17690" s="3" t="s">
        <v>20</v>
      </c>
      <c r="C17690" s="3" t="s">
        <v>265</v>
      </c>
      <c r="D17690" s="3" t="s">
        <v>266</v>
      </c>
      <c r="E17690" s="3">
        <v>8</v>
      </c>
      <c r="F17690" s="3">
        <v>16</v>
      </c>
      <c r="G17690" s="3">
        <v>16</v>
      </c>
      <c r="H17690" s="3">
        <v>43750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s="3">
        <v>0</v>
      </c>
      <c r="O17690" s="3">
        <v>0</v>
      </c>
      <c r="P17690" s="3" t="str">
        <f>B17690&amp;" | "&amp;C17690&amp;" | "&amp;D17690</f>
        <v>documentazione_amministrativa / registri | Stampa registro | Documento Principale</v>
      </c>
      <c r="Q17690" s="3" t="str">
        <f>VLOOKUP(P17690,'Classificazione UD'!A:B,2,FALSE)</f>
        <v>Amministrativo</v>
      </c>
    </row>
    <row r="17691" spans="1:17" ht="15" customHeight="1" x14ac:dyDescent="0.25">
      <c r="A17691" s="30">
        <v>2017</v>
      </c>
      <c r="B17691" s="3" t="s">
        <v>20</v>
      </c>
      <c r="C17691" s="3" t="s">
        <v>265</v>
      </c>
      <c r="D17691" s="3" t="s">
        <v>266</v>
      </c>
      <c r="E17691" s="3">
        <v>1</v>
      </c>
      <c r="F17691" s="3">
        <v>2</v>
      </c>
      <c r="G17691" s="3">
        <v>2</v>
      </c>
      <c r="H17691" s="3">
        <v>9972</v>
      </c>
      <c r="I17691" s="3">
        <v>0</v>
      </c>
      <c r="J17691" s="3">
        <v>0</v>
      </c>
      <c r="K17691" s="3">
        <v>0</v>
      </c>
      <c r="L17691" s="3">
        <v>0</v>
      </c>
      <c r="M17691" s="3">
        <v>0</v>
      </c>
      <c r="N17691" s="3">
        <v>0</v>
      </c>
      <c r="O17691" s="3">
        <v>0</v>
      </c>
      <c r="P17691" s="3" t="str">
        <f>B17691&amp;" | "&amp;C17691&amp;" | "&amp;D17691</f>
        <v>documentazione_amministrativa / registri | Stampa registro | Documento Principale</v>
      </c>
      <c r="Q17691" s="3" t="str">
        <f>VLOOKUP(P17691,'Classificazione UD'!A:B,2,FALSE)</f>
        <v>Amministrativo</v>
      </c>
    </row>
    <row r="17692" spans="1:17" ht="15" customHeight="1" x14ac:dyDescent="0.25">
      <c r="A17692" s="30">
        <v>2017</v>
      </c>
      <c r="B17692" s="3" t="s">
        <v>20</v>
      </c>
      <c r="C17692" s="3" t="s">
        <v>265</v>
      </c>
      <c r="D17692" s="3" t="s">
        <v>266</v>
      </c>
      <c r="E17692" s="3">
        <v>202</v>
      </c>
      <c r="F17692" s="3">
        <v>404</v>
      </c>
      <c r="G17692" s="3">
        <v>404</v>
      </c>
      <c r="H17692" s="3">
        <v>1786841</v>
      </c>
      <c r="I17692" s="3">
        <v>0</v>
      </c>
      <c r="J17692" s="3">
        <v>0</v>
      </c>
      <c r="K17692" s="3">
        <v>0</v>
      </c>
      <c r="L17692" s="3">
        <v>0</v>
      </c>
      <c r="M17692" s="3">
        <v>0</v>
      </c>
      <c r="N17692" s="3">
        <v>0</v>
      </c>
      <c r="O17692" s="3">
        <v>0</v>
      </c>
      <c r="P17692" s="3" t="str">
        <f>B17692&amp;" | "&amp;C17692&amp;" | "&amp;D17692</f>
        <v>documentazione_amministrativa / registri | Stampa registro | Documento Principale</v>
      </c>
      <c r="Q17692" s="3" t="str">
        <f>VLOOKUP(P17692,'Classificazione UD'!A:B,2,FALSE)</f>
        <v>Amministrativo</v>
      </c>
    </row>
    <row r="17693" spans="1:17" ht="15" customHeight="1" x14ac:dyDescent="0.25">
      <c r="A17693" s="30">
        <v>2017</v>
      </c>
      <c r="B17693" s="3" t="s">
        <v>17</v>
      </c>
      <c r="C17693" s="3" t="s">
        <v>27</v>
      </c>
      <c r="D17693" s="3" t="s">
        <v>270</v>
      </c>
      <c r="E17693" s="3">
        <v>1</v>
      </c>
      <c r="F17693" s="3">
        <v>4</v>
      </c>
      <c r="G17693" s="3">
        <v>4</v>
      </c>
      <c r="H17693" s="3">
        <v>55849</v>
      </c>
      <c r="I17693" s="3">
        <v>0</v>
      </c>
      <c r="J17693" s="3">
        <v>0</v>
      </c>
      <c r="K17693" s="3">
        <v>0</v>
      </c>
      <c r="L17693" s="3">
        <v>0</v>
      </c>
      <c r="M17693" s="3">
        <v>0</v>
      </c>
      <c r="N17693" s="3">
        <v>0</v>
      </c>
      <c r="O17693" s="3">
        <v>0</v>
      </c>
      <c r="P17693" s="3" t="str">
        <f>B17693&amp;" | "&amp;C17693&amp;" | "&amp;D17693</f>
        <v>documentazione_amministrativa / documentazione_contabile | FATTURA PASSIVA | Acconto</v>
      </c>
      <c r="Q17693" s="3" t="str">
        <f>VLOOKUP(P17693,'Classificazione UD'!A:B,2,FALSE)</f>
        <v>Fiscale</v>
      </c>
    </row>
    <row r="17694" spans="1:17" ht="15" customHeight="1" x14ac:dyDescent="0.25">
      <c r="A17694" s="30">
        <v>2017</v>
      </c>
      <c r="B17694" s="3" t="s">
        <v>17</v>
      </c>
      <c r="C17694" s="3" t="s">
        <v>27</v>
      </c>
      <c r="D17694" s="3" t="s">
        <v>264</v>
      </c>
      <c r="E17694" s="3">
        <v>90</v>
      </c>
      <c r="F17694" s="3">
        <v>402</v>
      </c>
      <c r="G17694" s="3">
        <v>402</v>
      </c>
      <c r="H17694" s="3">
        <v>15011824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0</v>
      </c>
      <c r="O17694" s="3">
        <v>0</v>
      </c>
      <c r="P17694" s="3" t="str">
        <f>B17694&amp;" | "&amp;C17694&amp;" | "&amp;D17694</f>
        <v>documentazione_amministrativa / documentazione_contabile | FATTURA PASSIVA | Fattura</v>
      </c>
      <c r="Q17694" s="3" t="str">
        <f>VLOOKUP(P17694,'Classificazione UD'!A:B,2,FALSE)</f>
        <v>Fiscale</v>
      </c>
    </row>
    <row r="17695" spans="1:17" ht="15" customHeight="1" x14ac:dyDescent="0.25">
      <c r="A17695" s="30">
        <v>2017</v>
      </c>
      <c r="B17695" s="3" t="s">
        <v>17</v>
      </c>
      <c r="C17695" s="3" t="s">
        <v>152</v>
      </c>
      <c r="D17695" s="3" t="s">
        <v>152</v>
      </c>
      <c r="E17695" s="3">
        <v>1</v>
      </c>
      <c r="F17695" s="3">
        <v>2</v>
      </c>
      <c r="G17695" s="3">
        <v>2</v>
      </c>
      <c r="H17695" s="3">
        <v>12604</v>
      </c>
      <c r="I17695" s="3">
        <v>0</v>
      </c>
      <c r="J17695" s="3">
        <v>0</v>
      </c>
      <c r="K17695" s="3">
        <v>0</v>
      </c>
      <c r="L17695" s="3">
        <v>0</v>
      </c>
      <c r="M17695" s="3">
        <v>0</v>
      </c>
      <c r="N17695" s="3">
        <v>0</v>
      </c>
      <c r="O17695" s="3">
        <v>0</v>
      </c>
      <c r="P17695" s="3" t="str">
        <f>B17695&amp;" | "&amp;C17695&amp;" | "&amp;D17695</f>
        <v>documentazione_amministrativa / documentazione_contabile | LOTTO DI FATTURE | LOTTO DI FATTURE</v>
      </c>
      <c r="Q17695" s="3" t="str">
        <f>VLOOKUP(P17695,'Classificazione UD'!A:B,2,FALSE)</f>
        <v>Fiscale</v>
      </c>
    </row>
    <row r="17696" spans="1:17" ht="15" customHeight="1" x14ac:dyDescent="0.25">
      <c r="A17696" s="30">
        <v>2017</v>
      </c>
      <c r="B17696" s="3" t="s">
        <v>20</v>
      </c>
      <c r="C17696" s="3" t="s">
        <v>265</v>
      </c>
      <c r="D17696" s="3" t="s">
        <v>266</v>
      </c>
      <c r="E17696" s="3">
        <v>251</v>
      </c>
      <c r="F17696" s="3">
        <v>502</v>
      </c>
      <c r="G17696" s="3">
        <v>502</v>
      </c>
      <c r="H17696" s="3">
        <v>4840365</v>
      </c>
      <c r="I17696" s="3">
        <v>0</v>
      </c>
      <c r="J17696" s="3">
        <v>0</v>
      </c>
      <c r="K17696" s="3">
        <v>0</v>
      </c>
      <c r="L17696" s="3">
        <v>0</v>
      </c>
      <c r="M17696" s="3">
        <v>0</v>
      </c>
      <c r="N17696" s="3">
        <v>0</v>
      </c>
      <c r="O17696" s="3">
        <v>0</v>
      </c>
      <c r="P17696" s="3" t="str">
        <f>B17696&amp;" | "&amp;C17696&amp;" | "&amp;D17696</f>
        <v>documentazione_amministrativa / registri | Stampa registro | Documento Principale</v>
      </c>
      <c r="Q17696" s="3" t="str">
        <f>VLOOKUP(P17696,'Classificazione UD'!A:B,2,FALSE)</f>
        <v>Amministrativo</v>
      </c>
    </row>
    <row r="17697" spans="1:17" ht="15" customHeight="1" x14ac:dyDescent="0.25">
      <c r="A17697" s="30">
        <v>2017</v>
      </c>
      <c r="B17697" s="3" t="s">
        <v>20</v>
      </c>
      <c r="C17697" s="3" t="s">
        <v>265</v>
      </c>
      <c r="D17697" s="3" t="s">
        <v>266</v>
      </c>
      <c r="E17697" s="3">
        <v>217</v>
      </c>
      <c r="F17697" s="3">
        <v>434</v>
      </c>
      <c r="G17697" s="3">
        <v>434</v>
      </c>
      <c r="H17697" s="3">
        <v>2106257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>
        <v>0</v>
      </c>
      <c r="O17697" s="3">
        <v>0</v>
      </c>
      <c r="P17697" s="3" t="str">
        <f>B17697&amp;" | "&amp;C17697&amp;" | "&amp;D17697</f>
        <v>documentazione_amministrativa / registri | Stampa registro | Documento Principale</v>
      </c>
      <c r="Q17697" s="3" t="str">
        <f>VLOOKUP(P17697,'Classificazione UD'!A:B,2,FALSE)</f>
        <v>Amministrativo</v>
      </c>
    </row>
    <row r="17698" spans="1:17" ht="15" customHeight="1" x14ac:dyDescent="0.25">
      <c r="A17698" s="30">
        <v>2017</v>
      </c>
      <c r="B17698" s="3" t="s">
        <v>20</v>
      </c>
      <c r="C17698" s="3" t="s">
        <v>265</v>
      </c>
      <c r="D17698" s="3" t="s">
        <v>266</v>
      </c>
      <c r="E17698" s="3">
        <v>9</v>
      </c>
      <c r="F17698" s="3">
        <v>18</v>
      </c>
      <c r="G17698" s="3">
        <v>18</v>
      </c>
      <c r="H17698" s="3">
        <v>39490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s="3">
        <v>0</v>
      </c>
      <c r="O17698" s="3">
        <v>0</v>
      </c>
      <c r="P17698" s="3" t="str">
        <f>B17698&amp;" | "&amp;C17698&amp;" | "&amp;D17698</f>
        <v>documentazione_amministrativa / registri | Stampa registro | Documento Principale</v>
      </c>
      <c r="Q17698" s="3" t="str">
        <f>VLOOKUP(P17698,'Classificazione UD'!A:B,2,FALSE)</f>
        <v>Amministrativo</v>
      </c>
    </row>
    <row r="17699" spans="1:17" ht="15" customHeight="1" x14ac:dyDescent="0.25">
      <c r="A17699" s="30">
        <v>2017</v>
      </c>
      <c r="B17699" s="3" t="s">
        <v>17</v>
      </c>
      <c r="C17699" s="3" t="s">
        <v>27</v>
      </c>
      <c r="D17699" s="3" t="s">
        <v>264</v>
      </c>
      <c r="E17699" s="3">
        <v>41</v>
      </c>
      <c r="F17699" s="3">
        <v>184</v>
      </c>
      <c r="G17699" s="3">
        <v>184</v>
      </c>
      <c r="H17699" s="3">
        <v>9829666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s="3">
        <v>0</v>
      </c>
      <c r="O17699" s="3">
        <v>0</v>
      </c>
      <c r="P17699" s="3" t="str">
        <f>B17699&amp;" | "&amp;C17699&amp;" | "&amp;D17699</f>
        <v>documentazione_amministrativa / documentazione_contabile | FATTURA PASSIVA | Fattura</v>
      </c>
      <c r="Q17699" s="3" t="str">
        <f>VLOOKUP(P17699,'Classificazione UD'!A:B,2,FALSE)</f>
        <v>Fiscale</v>
      </c>
    </row>
    <row r="17700" spans="1:17" ht="15" customHeight="1" x14ac:dyDescent="0.25">
      <c r="A17700" s="30">
        <v>2017</v>
      </c>
      <c r="B17700" s="3" t="s">
        <v>20</v>
      </c>
      <c r="C17700" s="3" t="s">
        <v>265</v>
      </c>
      <c r="D17700" s="3" t="s">
        <v>266</v>
      </c>
      <c r="E17700" s="3">
        <v>269</v>
      </c>
      <c r="F17700" s="3">
        <v>538</v>
      </c>
      <c r="G17700" s="3">
        <v>538</v>
      </c>
      <c r="H17700" s="3">
        <v>3551923</v>
      </c>
      <c r="I17700" s="3">
        <v>0</v>
      </c>
      <c r="J17700" s="3">
        <v>0</v>
      </c>
      <c r="K17700" s="3">
        <v>0</v>
      </c>
      <c r="L17700" s="3">
        <v>0</v>
      </c>
      <c r="M17700" s="3">
        <v>0</v>
      </c>
      <c r="N17700" s="3">
        <v>0</v>
      </c>
      <c r="O17700" s="3">
        <v>0</v>
      </c>
      <c r="P17700" s="3" t="str">
        <f>B17700&amp;" | "&amp;C17700&amp;" | "&amp;D17700</f>
        <v>documentazione_amministrativa / registri | Stampa registro | Documento Principale</v>
      </c>
      <c r="Q17700" s="3" t="str">
        <f>VLOOKUP(P17700,'Classificazione UD'!A:B,2,FALSE)</f>
        <v>Amministrativo</v>
      </c>
    </row>
    <row r="17701" spans="1:17" ht="15" customHeight="1" x14ac:dyDescent="0.25">
      <c r="A17701" s="30">
        <v>2017</v>
      </c>
      <c r="B17701" s="3" t="s">
        <v>20</v>
      </c>
      <c r="C17701" s="3" t="s">
        <v>265</v>
      </c>
      <c r="D17701" s="3" t="s">
        <v>266</v>
      </c>
      <c r="E17701" s="3">
        <v>15</v>
      </c>
      <c r="F17701" s="3">
        <v>30</v>
      </c>
      <c r="G17701" s="3">
        <v>30</v>
      </c>
      <c r="H17701" s="3">
        <v>77526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s="3">
        <v>0</v>
      </c>
      <c r="O17701" s="3">
        <v>0</v>
      </c>
      <c r="P17701" s="3" t="str">
        <f>B17701&amp;" | "&amp;C17701&amp;" | "&amp;D17701</f>
        <v>documentazione_amministrativa / registri | Stampa registro | Documento Principale</v>
      </c>
      <c r="Q17701" s="3" t="str">
        <f>VLOOKUP(P17701,'Classificazione UD'!A:B,2,FALSE)</f>
        <v>Amministrativo</v>
      </c>
    </row>
    <row r="17702" spans="1:17" ht="15" customHeight="1" x14ac:dyDescent="0.25">
      <c r="A17702" s="30">
        <v>2017</v>
      </c>
      <c r="B17702" s="3" t="s">
        <v>20</v>
      </c>
      <c r="C17702" s="3" t="s">
        <v>265</v>
      </c>
      <c r="D17702" s="3" t="s">
        <v>266</v>
      </c>
      <c r="E17702" s="3">
        <v>178</v>
      </c>
      <c r="F17702" s="3">
        <v>356</v>
      </c>
      <c r="G17702" s="3">
        <v>356</v>
      </c>
      <c r="H17702" s="3">
        <v>1631458</v>
      </c>
      <c r="I17702" s="3">
        <v>0</v>
      </c>
      <c r="J17702" s="3">
        <v>0</v>
      </c>
      <c r="K17702" s="3">
        <v>0</v>
      </c>
      <c r="L17702" s="3">
        <v>0</v>
      </c>
      <c r="M17702" s="3">
        <v>0</v>
      </c>
      <c r="N17702" s="3">
        <v>0</v>
      </c>
      <c r="O17702" s="3">
        <v>0</v>
      </c>
      <c r="P17702" s="3" t="str">
        <f>B17702&amp;" | "&amp;C17702&amp;" | "&amp;D17702</f>
        <v>documentazione_amministrativa / registri | Stampa registro | Documento Principale</v>
      </c>
      <c r="Q17702" s="3" t="str">
        <f>VLOOKUP(P17702,'Classificazione UD'!A:B,2,FALSE)</f>
        <v>Amministrativo</v>
      </c>
    </row>
    <row r="17703" spans="1:17" ht="15" customHeight="1" x14ac:dyDescent="0.25">
      <c r="A17703" s="30">
        <v>2017</v>
      </c>
      <c r="B17703" s="3" t="s">
        <v>17</v>
      </c>
      <c r="C17703" s="3" t="s">
        <v>27</v>
      </c>
      <c r="D17703" s="3" t="s">
        <v>264</v>
      </c>
      <c r="E17703" s="3">
        <v>96</v>
      </c>
      <c r="F17703" s="3">
        <v>400</v>
      </c>
      <c r="G17703" s="3">
        <v>400</v>
      </c>
      <c r="H17703" s="3">
        <v>12492111</v>
      </c>
      <c r="I17703" s="3">
        <v>0</v>
      </c>
      <c r="J17703" s="3">
        <v>0</v>
      </c>
      <c r="K17703" s="3">
        <v>0</v>
      </c>
      <c r="L17703" s="3">
        <v>0</v>
      </c>
      <c r="M17703" s="3">
        <v>0</v>
      </c>
      <c r="N17703" s="3">
        <v>0</v>
      </c>
      <c r="O17703" s="3">
        <v>0</v>
      </c>
      <c r="P17703" s="3" t="str">
        <f>B17703&amp;" | "&amp;C17703&amp;" | "&amp;D17703</f>
        <v>documentazione_amministrativa / documentazione_contabile | FATTURA PASSIVA | Fattura</v>
      </c>
      <c r="Q17703" s="3" t="str">
        <f>VLOOKUP(P17703,'Classificazione UD'!A:B,2,FALSE)</f>
        <v>Fiscale</v>
      </c>
    </row>
    <row r="17704" spans="1:17" ht="15" customHeight="1" x14ac:dyDescent="0.25">
      <c r="A17704" s="30">
        <v>2017</v>
      </c>
      <c r="B17704" s="3" t="s">
        <v>17</v>
      </c>
      <c r="C17704" s="3" t="s">
        <v>27</v>
      </c>
      <c r="D17704" s="3" t="s">
        <v>54</v>
      </c>
      <c r="E17704" s="3">
        <v>2</v>
      </c>
      <c r="F17704" s="3">
        <v>8</v>
      </c>
      <c r="G17704" s="3">
        <v>8</v>
      </c>
      <c r="H17704" s="3">
        <v>109608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>
        <v>0</v>
      </c>
      <c r="O17704" s="3">
        <v>0</v>
      </c>
      <c r="P17704" s="3" t="str">
        <f>B17704&amp;" | "&amp;C17704&amp;" | "&amp;D17704</f>
        <v>documentazione_amministrativa / documentazione_contabile | FATTURA PASSIVA | Nota di credito</v>
      </c>
      <c r="Q17704" s="3" t="str">
        <f>VLOOKUP(P17704,'Classificazione UD'!A:B,2,FALSE)</f>
        <v>Fiscale</v>
      </c>
    </row>
    <row r="17705" spans="1:17" ht="15" customHeight="1" x14ac:dyDescent="0.25">
      <c r="A17705" s="30">
        <v>2017</v>
      </c>
      <c r="B17705" s="3" t="s">
        <v>20</v>
      </c>
      <c r="C17705" s="3" t="s">
        <v>265</v>
      </c>
      <c r="D17705" s="3" t="s">
        <v>266</v>
      </c>
      <c r="E17705" s="3">
        <v>293</v>
      </c>
      <c r="F17705" s="3">
        <v>586</v>
      </c>
      <c r="G17705" s="3">
        <v>586</v>
      </c>
      <c r="H17705" s="3">
        <v>9331430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>
        <v>0</v>
      </c>
      <c r="O17705" s="3">
        <v>0</v>
      </c>
      <c r="P17705" s="3" t="str">
        <f>B17705&amp;" | "&amp;C17705&amp;" | "&amp;D17705</f>
        <v>documentazione_amministrativa / registri | Stampa registro | Documento Principale</v>
      </c>
      <c r="Q17705" s="3" t="str">
        <f>VLOOKUP(P17705,'Classificazione UD'!A:B,2,FALSE)</f>
        <v>Amministrativo</v>
      </c>
    </row>
    <row r="17706" spans="1:17" ht="15" customHeight="1" x14ac:dyDescent="0.25">
      <c r="A17706" s="30">
        <v>2017</v>
      </c>
      <c r="B17706" s="3" t="s">
        <v>20</v>
      </c>
      <c r="C17706" s="3" t="s">
        <v>265</v>
      </c>
      <c r="D17706" s="3" t="s">
        <v>266</v>
      </c>
      <c r="E17706" s="3">
        <v>8</v>
      </c>
      <c r="F17706" s="3">
        <v>16</v>
      </c>
      <c r="G17706" s="3">
        <v>16</v>
      </c>
      <c r="H17706" s="3">
        <v>44448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s="3">
        <v>0</v>
      </c>
      <c r="O17706" s="3">
        <v>0</v>
      </c>
      <c r="P17706" s="3" t="str">
        <f>B17706&amp;" | "&amp;C17706&amp;" | "&amp;D17706</f>
        <v>documentazione_amministrativa / registri | Stampa registro | Documento Principale</v>
      </c>
      <c r="Q17706" s="3" t="str">
        <f>VLOOKUP(P17706,'Classificazione UD'!A:B,2,FALSE)</f>
        <v>Amministrativo</v>
      </c>
    </row>
    <row r="17707" spans="1:17" ht="15" customHeight="1" x14ac:dyDescent="0.25">
      <c r="A17707" s="30">
        <v>2017</v>
      </c>
      <c r="B17707" s="3" t="s">
        <v>20</v>
      </c>
      <c r="C17707" s="3" t="s">
        <v>265</v>
      </c>
      <c r="D17707" s="3" t="s">
        <v>266</v>
      </c>
      <c r="E17707" s="3">
        <v>241</v>
      </c>
      <c r="F17707" s="3">
        <v>482</v>
      </c>
      <c r="G17707" s="3">
        <v>482</v>
      </c>
      <c r="H17707" s="3">
        <v>3119483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>
        <v>0</v>
      </c>
      <c r="O17707" s="3">
        <v>0</v>
      </c>
      <c r="P17707" s="3" t="str">
        <f>B17707&amp;" | "&amp;C17707&amp;" | "&amp;D17707</f>
        <v>documentazione_amministrativa / registri | Stampa registro | Documento Principale</v>
      </c>
      <c r="Q17707" s="3" t="str">
        <f>VLOOKUP(P17707,'Classificazione UD'!A:B,2,FALSE)</f>
        <v>Amministrativo</v>
      </c>
    </row>
    <row r="17708" spans="1:17" ht="15" customHeight="1" x14ac:dyDescent="0.25">
      <c r="A17708" s="30">
        <v>2017</v>
      </c>
      <c r="B17708" s="3" t="s">
        <v>20</v>
      </c>
      <c r="C17708" s="3" t="s">
        <v>265</v>
      </c>
      <c r="D17708" s="3" t="s">
        <v>266</v>
      </c>
      <c r="E17708" s="3">
        <v>17</v>
      </c>
      <c r="F17708" s="3">
        <v>34</v>
      </c>
      <c r="G17708" s="3">
        <v>34</v>
      </c>
      <c r="H17708" s="3">
        <v>84757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>
        <v>0</v>
      </c>
      <c r="O17708" s="3">
        <v>0</v>
      </c>
      <c r="P17708" s="3" t="str">
        <f>B17708&amp;" | "&amp;C17708&amp;" | "&amp;D17708</f>
        <v>documentazione_amministrativa / registri | Stampa registro | Documento Principale</v>
      </c>
      <c r="Q17708" s="3" t="str">
        <f>VLOOKUP(P17708,'Classificazione UD'!A:B,2,FALSE)</f>
        <v>Amministrativo</v>
      </c>
    </row>
    <row r="17709" spans="1:17" ht="15" customHeight="1" x14ac:dyDescent="0.25">
      <c r="A17709" s="30">
        <v>2017</v>
      </c>
      <c r="B17709" s="3" t="s">
        <v>17</v>
      </c>
      <c r="C17709" s="3" t="s">
        <v>27</v>
      </c>
      <c r="D17709" s="3" t="s">
        <v>264</v>
      </c>
      <c r="E17709" s="3">
        <v>335</v>
      </c>
      <c r="F17709" s="3">
        <v>1593</v>
      </c>
      <c r="G17709" s="3">
        <v>1593</v>
      </c>
      <c r="H17709" s="3">
        <v>80850579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>
        <v>0</v>
      </c>
      <c r="O17709" s="3">
        <v>0</v>
      </c>
      <c r="P17709" s="3" t="str">
        <f>B17709&amp;" | "&amp;C17709&amp;" | "&amp;D17709</f>
        <v>documentazione_amministrativa / documentazione_contabile | FATTURA PASSIVA | Fattura</v>
      </c>
      <c r="Q17709" s="3" t="str">
        <f>VLOOKUP(P17709,'Classificazione UD'!A:B,2,FALSE)</f>
        <v>Fiscale</v>
      </c>
    </row>
    <row r="17710" spans="1:17" ht="15" customHeight="1" x14ac:dyDescent="0.25">
      <c r="A17710" s="30">
        <v>2017</v>
      </c>
      <c r="B17710" s="3" t="s">
        <v>17</v>
      </c>
      <c r="C17710" s="3" t="s">
        <v>27</v>
      </c>
      <c r="D17710" s="3" t="s">
        <v>54</v>
      </c>
      <c r="E17710" s="3">
        <v>3</v>
      </c>
      <c r="F17710" s="3">
        <v>15</v>
      </c>
      <c r="G17710" s="3">
        <v>15</v>
      </c>
      <c r="H17710" s="3">
        <v>158926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>
        <v>0</v>
      </c>
      <c r="O17710" s="3">
        <v>0</v>
      </c>
      <c r="P17710" s="3" t="str">
        <f>B17710&amp;" | "&amp;C17710&amp;" | "&amp;D17710</f>
        <v>documentazione_amministrativa / documentazione_contabile | FATTURA PASSIVA | Nota di credito</v>
      </c>
      <c r="Q17710" s="3" t="str">
        <f>VLOOKUP(P17710,'Classificazione UD'!A:B,2,FALSE)</f>
        <v>Fiscale</v>
      </c>
    </row>
    <row r="17711" spans="1:17" ht="15" customHeight="1" x14ac:dyDescent="0.25">
      <c r="A17711" s="30">
        <v>2017</v>
      </c>
      <c r="B17711" s="3" t="s">
        <v>20</v>
      </c>
      <c r="C17711" s="3" t="s">
        <v>265</v>
      </c>
      <c r="D17711" s="3" t="s">
        <v>266</v>
      </c>
      <c r="E17711" s="3">
        <v>248</v>
      </c>
      <c r="F17711" s="3">
        <v>496</v>
      </c>
      <c r="G17711" s="3">
        <v>496</v>
      </c>
      <c r="H17711" s="3">
        <v>9009574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>
        <v>0</v>
      </c>
      <c r="O17711" s="3">
        <v>0</v>
      </c>
      <c r="P17711" s="3" t="str">
        <f>B17711&amp;" | "&amp;C17711&amp;" | "&amp;D17711</f>
        <v>documentazione_amministrativa / registri | Stampa registro | Documento Principale</v>
      </c>
      <c r="Q17711" s="3" t="str">
        <f>VLOOKUP(P17711,'Classificazione UD'!A:B,2,FALSE)</f>
        <v>Amministrativo</v>
      </c>
    </row>
    <row r="17712" spans="1:17" ht="15" customHeight="1" x14ac:dyDescent="0.25">
      <c r="A17712" s="30">
        <v>2017</v>
      </c>
      <c r="B17712" s="3" t="s">
        <v>20</v>
      </c>
      <c r="C17712" s="3" t="s">
        <v>265</v>
      </c>
      <c r="D17712" s="3" t="s">
        <v>266</v>
      </c>
      <c r="E17712" s="3">
        <v>226</v>
      </c>
      <c r="F17712" s="3">
        <v>452</v>
      </c>
      <c r="G17712" s="3">
        <v>452</v>
      </c>
      <c r="H17712" s="3">
        <v>5037986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 t="str">
        <f>B17712&amp;" | "&amp;C17712&amp;" | "&amp;D17712</f>
        <v>documentazione_amministrativa / registri | Stampa registro | Documento Principale</v>
      </c>
      <c r="Q17712" s="3" t="str">
        <f>VLOOKUP(P17712,'Classificazione UD'!A:B,2,FALSE)</f>
        <v>Amministrativo</v>
      </c>
    </row>
    <row r="17713" spans="1:17" ht="15" customHeight="1" x14ac:dyDescent="0.25">
      <c r="A17713" s="30">
        <v>2017</v>
      </c>
      <c r="B17713" s="3" t="s">
        <v>20</v>
      </c>
      <c r="C17713" s="3" t="s">
        <v>265</v>
      </c>
      <c r="D17713" s="3" t="s">
        <v>266</v>
      </c>
      <c r="E17713" s="3">
        <v>4</v>
      </c>
      <c r="F17713" s="3">
        <v>8</v>
      </c>
      <c r="G17713" s="3">
        <v>8</v>
      </c>
      <c r="H17713" s="3">
        <v>19251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  <c r="O17713" s="3">
        <v>0</v>
      </c>
      <c r="P17713" s="3" t="str">
        <f>B17713&amp;" | "&amp;C17713&amp;" | "&amp;D17713</f>
        <v>documentazione_amministrativa / registri | Stampa registro | Documento Principale</v>
      </c>
      <c r="Q17713" s="3" t="str">
        <f>VLOOKUP(P17713,'Classificazione UD'!A:B,2,FALSE)</f>
        <v>Amministrativo</v>
      </c>
    </row>
    <row r="17714" spans="1:17" ht="15" customHeight="1" x14ac:dyDescent="0.25">
      <c r="A17714" s="30">
        <v>2017</v>
      </c>
      <c r="B17714" s="3" t="s">
        <v>20</v>
      </c>
      <c r="C17714" s="3" t="s">
        <v>265</v>
      </c>
      <c r="D17714" s="3" t="s">
        <v>266</v>
      </c>
      <c r="E17714" s="3">
        <v>47</v>
      </c>
      <c r="F17714" s="3">
        <v>94</v>
      </c>
      <c r="G17714" s="3">
        <v>94</v>
      </c>
      <c r="H17714" s="3">
        <v>285477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>
        <v>0</v>
      </c>
      <c r="O17714" s="3">
        <v>0</v>
      </c>
      <c r="P17714" s="3" t="str">
        <f>B17714&amp;" | "&amp;C17714&amp;" | "&amp;D17714</f>
        <v>documentazione_amministrativa / registri | Stampa registro | Documento Principale</v>
      </c>
      <c r="Q17714" s="3" t="str">
        <f>VLOOKUP(P17714,'Classificazione UD'!A:B,2,FALSE)</f>
        <v>Amministrativo</v>
      </c>
    </row>
    <row r="17715" spans="1:17" ht="15" customHeight="1" x14ac:dyDescent="0.25">
      <c r="A17715" s="30">
        <v>2017</v>
      </c>
      <c r="B17715" s="3" t="s">
        <v>17</v>
      </c>
      <c r="C17715" s="3" t="s">
        <v>27</v>
      </c>
      <c r="D17715" s="3" t="s">
        <v>264</v>
      </c>
      <c r="E17715" s="3">
        <v>58</v>
      </c>
      <c r="F17715" s="3">
        <v>267</v>
      </c>
      <c r="G17715" s="3">
        <v>267</v>
      </c>
      <c r="H17715" s="3">
        <v>14513926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s="3">
        <v>0</v>
      </c>
      <c r="O17715" s="3">
        <v>0</v>
      </c>
      <c r="P17715" s="3" t="str">
        <f>B17715&amp;" | "&amp;C17715&amp;" | "&amp;D17715</f>
        <v>documentazione_amministrativa / documentazione_contabile | FATTURA PASSIVA | Fattura</v>
      </c>
      <c r="Q17715" s="3" t="str">
        <f>VLOOKUP(P17715,'Classificazione UD'!A:B,2,FALSE)</f>
        <v>Fiscale</v>
      </c>
    </row>
    <row r="17716" spans="1:17" ht="15" customHeight="1" x14ac:dyDescent="0.25">
      <c r="A17716" s="30">
        <v>2017</v>
      </c>
      <c r="B17716" s="3" t="s">
        <v>17</v>
      </c>
      <c r="C17716" s="3" t="s">
        <v>27</v>
      </c>
      <c r="D17716" s="3" t="s">
        <v>54</v>
      </c>
      <c r="E17716" s="3">
        <v>4</v>
      </c>
      <c r="F17716" s="3">
        <v>19</v>
      </c>
      <c r="G17716" s="3">
        <v>19</v>
      </c>
      <c r="H17716" s="3">
        <v>1226069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>
        <v>0</v>
      </c>
      <c r="O17716" s="3">
        <v>0</v>
      </c>
      <c r="P17716" s="3" t="str">
        <f>B17716&amp;" | "&amp;C17716&amp;" | "&amp;D17716</f>
        <v>documentazione_amministrativa / documentazione_contabile | FATTURA PASSIVA | Nota di credito</v>
      </c>
      <c r="Q17716" s="3" t="str">
        <f>VLOOKUP(P17716,'Classificazione UD'!A:B,2,FALSE)</f>
        <v>Fiscale</v>
      </c>
    </row>
    <row r="17717" spans="1:17" ht="15" customHeight="1" x14ac:dyDescent="0.25">
      <c r="A17717" s="30">
        <v>2017</v>
      </c>
      <c r="B17717" s="3" t="s">
        <v>20</v>
      </c>
      <c r="C17717" s="3" t="s">
        <v>265</v>
      </c>
      <c r="D17717" s="3" t="s">
        <v>266</v>
      </c>
      <c r="E17717" s="3">
        <v>248</v>
      </c>
      <c r="F17717" s="3">
        <v>496</v>
      </c>
      <c r="G17717" s="3">
        <v>496</v>
      </c>
      <c r="H17717" s="3">
        <v>3220815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>
        <v>0</v>
      </c>
      <c r="O17717" s="3">
        <v>0</v>
      </c>
      <c r="P17717" s="3" t="str">
        <f>B17717&amp;" | "&amp;C17717&amp;" | "&amp;D17717</f>
        <v>documentazione_amministrativa / registri | Stampa registro | Documento Principale</v>
      </c>
      <c r="Q17717" s="3" t="str">
        <f>VLOOKUP(P17717,'Classificazione UD'!A:B,2,FALSE)</f>
        <v>Amministrativo</v>
      </c>
    </row>
    <row r="17718" spans="1:17" ht="15" customHeight="1" x14ac:dyDescent="0.25">
      <c r="A17718" s="30">
        <v>2017</v>
      </c>
      <c r="B17718" s="3" t="s">
        <v>20</v>
      </c>
      <c r="C17718" s="3" t="s">
        <v>265</v>
      </c>
      <c r="D17718" s="3" t="s">
        <v>266</v>
      </c>
      <c r="E17718" s="3">
        <v>199</v>
      </c>
      <c r="F17718" s="3">
        <v>398</v>
      </c>
      <c r="G17718" s="3">
        <v>398</v>
      </c>
      <c r="H17718" s="3">
        <v>2038156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>
        <v>0</v>
      </c>
      <c r="O17718" s="3">
        <v>0</v>
      </c>
      <c r="P17718" s="3" t="str">
        <f>B17718&amp;" | "&amp;C17718&amp;" | "&amp;D17718</f>
        <v>documentazione_amministrativa / registri | Stampa registro | Documento Principale</v>
      </c>
      <c r="Q17718" s="3" t="str">
        <f>VLOOKUP(P17718,'Classificazione UD'!A:B,2,FALSE)</f>
        <v>Amministrativo</v>
      </c>
    </row>
    <row r="17719" spans="1:17" ht="15" customHeight="1" x14ac:dyDescent="0.25">
      <c r="A17719" s="30">
        <v>2017</v>
      </c>
      <c r="B17719" s="3" t="s">
        <v>23</v>
      </c>
      <c r="C17719" s="3" t="s">
        <v>268</v>
      </c>
      <c r="D17719" s="3" t="s">
        <v>266</v>
      </c>
      <c r="E17719" s="3">
        <v>1</v>
      </c>
      <c r="F17719" s="3">
        <v>2</v>
      </c>
      <c r="G17719" s="3">
        <v>2</v>
      </c>
      <c r="H17719" s="3">
        <v>118102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s="3">
        <v>0</v>
      </c>
      <c r="O17719" s="3">
        <v>0</v>
      </c>
      <c r="P17719" s="3" t="str">
        <f>B17719&amp;" | "&amp;C17719&amp;" | "&amp;D17719</f>
        <v>documentazione_amministrativa / altri_documenti | Documento Repertoriato | Documento Principale</v>
      </c>
      <c r="Q17719" s="3" t="str">
        <f>VLOOKUP(P17719,'Classificazione UD'!A:B,2,FALSE)</f>
        <v>Amministrativo</v>
      </c>
    </row>
    <row r="17720" spans="1:17" ht="15" customHeight="1" x14ac:dyDescent="0.25">
      <c r="A17720" s="30">
        <v>2017</v>
      </c>
      <c r="B17720" s="3" t="s">
        <v>23</v>
      </c>
      <c r="C17720" s="3" t="s">
        <v>268</v>
      </c>
      <c r="D17720" s="3" t="s">
        <v>266</v>
      </c>
      <c r="E17720" s="3">
        <v>1</v>
      </c>
      <c r="F17720" s="3">
        <v>5</v>
      </c>
      <c r="G17720" s="3">
        <v>5</v>
      </c>
      <c r="H17720" s="3">
        <v>2663541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s="3">
        <v>0</v>
      </c>
      <c r="O17720" s="3">
        <v>0</v>
      </c>
      <c r="P17720" s="3" t="str">
        <f>B17720&amp;" | "&amp;C17720&amp;" | "&amp;D17720</f>
        <v>documentazione_amministrativa / altri_documenti | Documento Repertoriato | Documento Principale</v>
      </c>
      <c r="Q17720" s="3" t="str">
        <f>VLOOKUP(P17720,'Classificazione UD'!A:B,2,FALSE)</f>
        <v>Amministrativo</v>
      </c>
    </row>
    <row r="17721" spans="1:17" ht="15" customHeight="1" x14ac:dyDescent="0.25">
      <c r="A17721" s="30">
        <v>2017</v>
      </c>
      <c r="B17721" s="3" t="s">
        <v>17</v>
      </c>
      <c r="C17721" s="3" t="s">
        <v>27</v>
      </c>
      <c r="D17721" s="3" t="s">
        <v>264</v>
      </c>
      <c r="E17721" s="3">
        <v>3456</v>
      </c>
      <c r="F17721" s="3">
        <v>18153</v>
      </c>
      <c r="G17721" s="3">
        <v>18153</v>
      </c>
      <c r="H17721" s="3">
        <v>1473177184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  <c r="O17721" s="3">
        <v>0</v>
      </c>
      <c r="P17721" s="3" t="str">
        <f>B17721&amp;" | "&amp;C17721&amp;" | "&amp;D17721</f>
        <v>documentazione_amministrativa / documentazione_contabile | FATTURA PASSIVA | Fattura</v>
      </c>
      <c r="Q17721" s="3" t="str">
        <f>VLOOKUP(P17721,'Classificazione UD'!A:B,2,FALSE)</f>
        <v>Fiscale</v>
      </c>
    </row>
    <row r="17722" spans="1:17" ht="15" customHeight="1" x14ac:dyDescent="0.25">
      <c r="A17722" s="30">
        <v>2017</v>
      </c>
      <c r="B17722" s="3" t="s">
        <v>17</v>
      </c>
      <c r="C17722" s="3" t="s">
        <v>27</v>
      </c>
      <c r="D17722" s="3" t="s">
        <v>54</v>
      </c>
      <c r="E17722" s="3">
        <v>116</v>
      </c>
      <c r="F17722" s="3">
        <v>508</v>
      </c>
      <c r="G17722" s="3">
        <v>508</v>
      </c>
      <c r="H17722" s="3">
        <v>17634364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>
        <v>0</v>
      </c>
      <c r="O17722" s="3">
        <v>0</v>
      </c>
      <c r="P17722" s="3" t="str">
        <f>B17722&amp;" | "&amp;C17722&amp;" | "&amp;D17722</f>
        <v>documentazione_amministrativa / documentazione_contabile | FATTURA PASSIVA | Nota di credito</v>
      </c>
      <c r="Q17722" s="3" t="str">
        <f>VLOOKUP(P17722,'Classificazione UD'!A:B,2,FALSE)</f>
        <v>Fiscale</v>
      </c>
    </row>
    <row r="17723" spans="1:17" ht="15" customHeight="1" x14ac:dyDescent="0.25">
      <c r="A17723" s="30">
        <v>2017</v>
      </c>
      <c r="B17723" s="3" t="s">
        <v>17</v>
      </c>
      <c r="C17723" s="3" t="s">
        <v>152</v>
      </c>
      <c r="D17723" s="3" t="s">
        <v>152</v>
      </c>
      <c r="E17723" s="3">
        <v>2</v>
      </c>
      <c r="F17723" s="3">
        <v>4</v>
      </c>
      <c r="G17723" s="3">
        <v>4</v>
      </c>
      <c r="H17723" s="3">
        <v>265336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s="3">
        <v>0</v>
      </c>
      <c r="O17723" s="3">
        <v>0</v>
      </c>
      <c r="P17723" s="3" t="str">
        <f>B17723&amp;" | "&amp;C17723&amp;" | "&amp;D17723</f>
        <v>documentazione_amministrativa / documentazione_contabile | LOTTO DI FATTURE | LOTTO DI FATTURE</v>
      </c>
      <c r="Q17723" s="3" t="str">
        <f>VLOOKUP(P17723,'Classificazione UD'!A:B,2,FALSE)</f>
        <v>Fiscale</v>
      </c>
    </row>
    <row r="17724" spans="1:17" ht="15" customHeight="1" x14ac:dyDescent="0.25">
      <c r="A17724" s="30">
        <v>2017</v>
      </c>
      <c r="B17724" s="3" t="s">
        <v>36</v>
      </c>
      <c r="C17724" s="3" t="s">
        <v>267</v>
      </c>
      <c r="D17724" s="3" t="s">
        <v>266</v>
      </c>
      <c r="E17724" s="3">
        <v>2</v>
      </c>
      <c r="F17724" s="3">
        <v>4</v>
      </c>
      <c r="G17724" s="3">
        <v>4</v>
      </c>
      <c r="H17724" s="3">
        <v>1059548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>
        <v>0</v>
      </c>
      <c r="O17724" s="3">
        <v>0</v>
      </c>
      <c r="P17724" s="3" t="str">
        <f>B17724&amp;" | "&amp;C17724&amp;" | "&amp;D17724</f>
        <v>documentazione_amministrativa / documenti_protocollati | Documento Protocollato | Documento Principale</v>
      </c>
      <c r="Q17724" s="3" t="str">
        <f>VLOOKUP(P17724,'Classificazione UD'!A:B,2,FALSE)</f>
        <v>Protocollo</v>
      </c>
    </row>
    <row r="17725" spans="1:17" ht="15" customHeight="1" x14ac:dyDescent="0.25">
      <c r="A17725" s="30">
        <v>2017</v>
      </c>
      <c r="B17725" s="3" t="s">
        <v>20</v>
      </c>
      <c r="C17725" s="3" t="s">
        <v>265</v>
      </c>
      <c r="D17725" s="3" t="s">
        <v>266</v>
      </c>
      <c r="E17725" s="3">
        <v>362</v>
      </c>
      <c r="F17725" s="3">
        <v>724</v>
      </c>
      <c r="G17725" s="3">
        <v>724</v>
      </c>
      <c r="H17725" s="3">
        <v>810757485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s="3">
        <v>0</v>
      </c>
      <c r="O17725" s="3">
        <v>0</v>
      </c>
      <c r="P17725" s="3" t="str">
        <f>B17725&amp;" | "&amp;C17725&amp;" | "&amp;D17725</f>
        <v>documentazione_amministrativa / registri | Stampa registro | Documento Principale</v>
      </c>
      <c r="Q17725" s="3" t="str">
        <f>VLOOKUP(P17725,'Classificazione UD'!A:B,2,FALSE)</f>
        <v>Amministrativo</v>
      </c>
    </row>
    <row r="17726" spans="1:17" ht="15" customHeight="1" x14ac:dyDescent="0.25">
      <c r="A17726" s="30">
        <v>2017</v>
      </c>
      <c r="B17726" s="3" t="s">
        <v>20</v>
      </c>
      <c r="C17726" s="3" t="s">
        <v>265</v>
      </c>
      <c r="D17726" s="3" t="s">
        <v>266</v>
      </c>
      <c r="E17726" s="3">
        <v>46</v>
      </c>
      <c r="F17726" s="3">
        <v>92</v>
      </c>
      <c r="G17726" s="3">
        <v>92</v>
      </c>
      <c r="H17726" s="3">
        <v>240265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>
        <v>0</v>
      </c>
      <c r="O17726" s="3">
        <v>0</v>
      </c>
      <c r="P17726" s="3" t="str">
        <f>B17726&amp;" | "&amp;C17726&amp;" | "&amp;D17726</f>
        <v>documentazione_amministrativa / registri | Stampa registro | Documento Principale</v>
      </c>
      <c r="Q17726" s="3" t="str">
        <f>VLOOKUP(P17726,'Classificazione UD'!A:B,2,FALSE)</f>
        <v>Amministrativo</v>
      </c>
    </row>
    <row r="17727" spans="1:17" ht="15" customHeight="1" x14ac:dyDescent="0.25">
      <c r="A17727" s="30">
        <v>2017</v>
      </c>
      <c r="B17727" s="3" t="s">
        <v>20</v>
      </c>
      <c r="C17727" s="3" t="s">
        <v>265</v>
      </c>
      <c r="D17727" s="3" t="s">
        <v>266</v>
      </c>
      <c r="E17727" s="3">
        <v>7</v>
      </c>
      <c r="F17727" s="3">
        <v>14</v>
      </c>
      <c r="G17727" s="3">
        <v>14</v>
      </c>
      <c r="H17727" s="3">
        <v>48575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>
        <v>0</v>
      </c>
      <c r="O17727" s="3">
        <v>0</v>
      </c>
      <c r="P17727" s="3" t="str">
        <f>B17727&amp;" | "&amp;C17727&amp;" | "&amp;D17727</f>
        <v>documentazione_amministrativa / registri | Stampa registro | Documento Principale</v>
      </c>
      <c r="Q17727" s="3" t="str">
        <f>VLOOKUP(P17727,'Classificazione UD'!A:B,2,FALSE)</f>
        <v>Amministrativo</v>
      </c>
    </row>
    <row r="17728" spans="1:17" ht="15" customHeight="1" x14ac:dyDescent="0.25">
      <c r="A17728" s="30">
        <v>2017</v>
      </c>
      <c r="B17728" s="3" t="s">
        <v>20</v>
      </c>
      <c r="C17728" s="3" t="s">
        <v>265</v>
      </c>
      <c r="D17728" s="3" t="s">
        <v>266</v>
      </c>
      <c r="E17728" s="3">
        <v>7</v>
      </c>
      <c r="F17728" s="3">
        <v>14</v>
      </c>
      <c r="G17728" s="3">
        <v>14</v>
      </c>
      <c r="H17728" s="3">
        <v>42379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s="3">
        <v>0</v>
      </c>
      <c r="O17728" s="3">
        <v>0</v>
      </c>
      <c r="P17728" s="3" t="str">
        <f>B17728&amp;" | "&amp;C17728&amp;" | "&amp;D17728</f>
        <v>documentazione_amministrativa / registri | Stampa registro | Documento Principale</v>
      </c>
      <c r="Q17728" s="3" t="str">
        <f>VLOOKUP(P17728,'Classificazione UD'!A:B,2,FALSE)</f>
        <v>Amministrativo</v>
      </c>
    </row>
    <row r="17729" spans="1:17" ht="15" customHeight="1" x14ac:dyDescent="0.25">
      <c r="A17729" s="30">
        <v>2017</v>
      </c>
      <c r="B17729" s="3" t="s">
        <v>20</v>
      </c>
      <c r="C17729" s="3" t="s">
        <v>265</v>
      </c>
      <c r="D17729" s="3" t="s">
        <v>266</v>
      </c>
      <c r="E17729" s="3">
        <v>21</v>
      </c>
      <c r="F17729" s="3">
        <v>42</v>
      </c>
      <c r="G17729" s="3">
        <v>42</v>
      </c>
      <c r="H17729" s="3">
        <v>308126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s="3">
        <v>0</v>
      </c>
      <c r="O17729" s="3">
        <v>0</v>
      </c>
      <c r="P17729" s="3" t="str">
        <f>B17729&amp;" | "&amp;C17729&amp;" | "&amp;D17729</f>
        <v>documentazione_amministrativa / registri | Stampa registro | Documento Principale</v>
      </c>
      <c r="Q17729" s="3" t="str">
        <f>VLOOKUP(P17729,'Classificazione UD'!A:B,2,FALSE)</f>
        <v>Amministrativo</v>
      </c>
    </row>
    <row r="17730" spans="1:17" ht="15" customHeight="1" x14ac:dyDescent="0.25">
      <c r="A17730" s="30">
        <v>2017</v>
      </c>
      <c r="B17730" s="3" t="s">
        <v>20</v>
      </c>
      <c r="C17730" s="3" t="s">
        <v>265</v>
      </c>
      <c r="D17730" s="3" t="s">
        <v>266</v>
      </c>
      <c r="E17730" s="3">
        <v>114</v>
      </c>
      <c r="F17730" s="3">
        <v>228</v>
      </c>
      <c r="G17730" s="3">
        <v>228</v>
      </c>
      <c r="H17730" s="3">
        <v>1833860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>
        <v>0</v>
      </c>
      <c r="P17730" s="3" t="str">
        <f>B17730&amp;" | "&amp;C17730&amp;" | "&amp;D17730</f>
        <v>documentazione_amministrativa / registri | Stampa registro | Documento Principale</v>
      </c>
      <c r="Q17730" s="3" t="str">
        <f>VLOOKUP(P17730,'Classificazione UD'!A:B,2,FALSE)</f>
        <v>Amministrativo</v>
      </c>
    </row>
    <row r="17731" spans="1:17" ht="15" customHeight="1" x14ac:dyDescent="0.25">
      <c r="A17731" s="30">
        <v>2017</v>
      </c>
      <c r="B17731" s="3" t="s">
        <v>20</v>
      </c>
      <c r="C17731" s="3" t="s">
        <v>265</v>
      </c>
      <c r="D17731" s="3" t="s">
        <v>266</v>
      </c>
      <c r="E17731" s="3">
        <v>20</v>
      </c>
      <c r="F17731" s="3">
        <v>40</v>
      </c>
      <c r="G17731" s="3">
        <v>40</v>
      </c>
      <c r="H17731" s="3">
        <v>117474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>
        <v>0</v>
      </c>
      <c r="O17731" s="3">
        <v>0</v>
      </c>
      <c r="P17731" s="3" t="str">
        <f>B17731&amp;" | "&amp;C17731&amp;" | "&amp;D17731</f>
        <v>documentazione_amministrativa / registri | Stampa registro | Documento Principale</v>
      </c>
      <c r="Q17731" s="3" t="str">
        <f>VLOOKUP(P17731,'Classificazione UD'!A:B,2,FALSE)</f>
        <v>Amministrativo</v>
      </c>
    </row>
    <row r="17732" spans="1:17" ht="15" customHeight="1" x14ac:dyDescent="0.25">
      <c r="A17732" s="30">
        <v>2017</v>
      </c>
      <c r="B17732" s="3" t="s">
        <v>20</v>
      </c>
      <c r="C17732" s="3" t="s">
        <v>265</v>
      </c>
      <c r="D17732" s="3" t="s">
        <v>266</v>
      </c>
      <c r="E17732" s="3">
        <v>181</v>
      </c>
      <c r="F17732" s="3">
        <v>362</v>
      </c>
      <c r="G17732" s="3">
        <v>362</v>
      </c>
      <c r="H17732" s="3">
        <v>1455247</v>
      </c>
      <c r="I17732" s="3">
        <v>0</v>
      </c>
      <c r="J17732" s="3">
        <v>0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 t="str">
        <f>B17732&amp;" | "&amp;C17732&amp;" | "&amp;D17732</f>
        <v>documentazione_amministrativa / registri | Stampa registro | Documento Principale</v>
      </c>
      <c r="Q17732" s="3" t="str">
        <f>VLOOKUP(P17732,'Classificazione UD'!A:B,2,FALSE)</f>
        <v>Amministrativo</v>
      </c>
    </row>
    <row r="17733" spans="1:17" ht="15" customHeight="1" x14ac:dyDescent="0.25">
      <c r="A17733" s="30">
        <v>2017</v>
      </c>
      <c r="B17733" s="3" t="s">
        <v>20</v>
      </c>
      <c r="C17733" s="3" t="s">
        <v>265</v>
      </c>
      <c r="D17733" s="3" t="s">
        <v>266</v>
      </c>
      <c r="E17733" s="3">
        <v>3</v>
      </c>
      <c r="F17733" s="3">
        <v>6</v>
      </c>
      <c r="G17733" s="3">
        <v>6</v>
      </c>
      <c r="H17733" s="3">
        <v>18099</v>
      </c>
      <c r="I17733" s="3">
        <v>0</v>
      </c>
      <c r="J17733" s="3">
        <v>0</v>
      </c>
      <c r="K17733" s="3">
        <v>0</v>
      </c>
      <c r="L17733" s="3">
        <v>0</v>
      </c>
      <c r="M17733" s="3">
        <v>0</v>
      </c>
      <c r="N17733" s="3">
        <v>0</v>
      </c>
      <c r="O17733" s="3">
        <v>0</v>
      </c>
      <c r="P17733" s="3" t="str">
        <f>B17733&amp;" | "&amp;C17733&amp;" | "&amp;D17733</f>
        <v>documentazione_amministrativa / registri | Stampa registro | Documento Principale</v>
      </c>
      <c r="Q17733" s="3" t="str">
        <f>VLOOKUP(P17733,'Classificazione UD'!A:B,2,FALSE)</f>
        <v>Amministrativo</v>
      </c>
    </row>
    <row r="17734" spans="1:17" ht="15" customHeight="1" x14ac:dyDescent="0.25">
      <c r="A17734" s="30">
        <v>2017</v>
      </c>
      <c r="B17734" s="3" t="s">
        <v>20</v>
      </c>
      <c r="C17734" s="3" t="s">
        <v>265</v>
      </c>
      <c r="D17734" s="3" t="s">
        <v>266</v>
      </c>
      <c r="E17734" s="3">
        <v>34</v>
      </c>
      <c r="F17734" s="3">
        <v>68</v>
      </c>
      <c r="G17734" s="3">
        <v>68</v>
      </c>
      <c r="H17734" s="3">
        <v>209002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  <c r="O17734" s="3">
        <v>0</v>
      </c>
      <c r="P17734" s="3" t="str">
        <f>B17734&amp;" | "&amp;C17734&amp;" | "&amp;D17734</f>
        <v>documentazione_amministrativa / registri | Stampa registro | Documento Principale</v>
      </c>
      <c r="Q17734" s="3" t="str">
        <f>VLOOKUP(P17734,'Classificazione UD'!A:B,2,FALSE)</f>
        <v>Amministrativo</v>
      </c>
    </row>
    <row r="17735" spans="1:17" ht="15" customHeight="1" x14ac:dyDescent="0.25">
      <c r="A17735" s="30">
        <v>2017</v>
      </c>
      <c r="B17735" s="3" t="s">
        <v>20</v>
      </c>
      <c r="C17735" s="3" t="s">
        <v>265</v>
      </c>
      <c r="D17735" s="3" t="s">
        <v>266</v>
      </c>
      <c r="E17735" s="3">
        <v>92</v>
      </c>
      <c r="F17735" s="3">
        <v>184</v>
      </c>
      <c r="G17735" s="3">
        <v>184</v>
      </c>
      <c r="H17735" s="3">
        <v>522772</v>
      </c>
      <c r="I17735" s="3">
        <v>0</v>
      </c>
      <c r="J17735" s="3">
        <v>0</v>
      </c>
      <c r="K17735" s="3">
        <v>0</v>
      </c>
      <c r="L17735" s="3">
        <v>0</v>
      </c>
      <c r="M17735" s="3">
        <v>0</v>
      </c>
      <c r="N17735" s="3">
        <v>0</v>
      </c>
      <c r="O17735" s="3">
        <v>0</v>
      </c>
      <c r="P17735" s="3" t="str">
        <f>B17735&amp;" | "&amp;C17735&amp;" | "&amp;D17735</f>
        <v>documentazione_amministrativa / registri | Stampa registro | Documento Principale</v>
      </c>
      <c r="Q17735" s="3" t="str">
        <f>VLOOKUP(P17735,'Classificazione UD'!A:B,2,FALSE)</f>
        <v>Amministrativo</v>
      </c>
    </row>
    <row r="17736" spans="1:17" ht="15" customHeight="1" x14ac:dyDescent="0.25">
      <c r="A17736" s="30">
        <v>2017</v>
      </c>
      <c r="B17736" s="3" t="s">
        <v>20</v>
      </c>
      <c r="C17736" s="3" t="s">
        <v>265</v>
      </c>
      <c r="D17736" s="3" t="s">
        <v>266</v>
      </c>
      <c r="E17736" s="3">
        <v>61</v>
      </c>
      <c r="F17736" s="3">
        <v>122</v>
      </c>
      <c r="G17736" s="3">
        <v>122</v>
      </c>
      <c r="H17736" s="3">
        <v>328967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s="3">
        <v>0</v>
      </c>
      <c r="O17736" s="3">
        <v>0</v>
      </c>
      <c r="P17736" s="3" t="str">
        <f>B17736&amp;" | "&amp;C17736&amp;" | "&amp;D17736</f>
        <v>documentazione_amministrativa / registri | Stampa registro | Documento Principale</v>
      </c>
      <c r="Q17736" s="3" t="str">
        <f>VLOOKUP(P17736,'Classificazione UD'!A:B,2,FALSE)</f>
        <v>Amministrativo</v>
      </c>
    </row>
    <row r="17737" spans="1:17" ht="15" customHeight="1" x14ac:dyDescent="0.25">
      <c r="A17737" s="30">
        <v>2017</v>
      </c>
      <c r="B17737" s="3" t="s">
        <v>20</v>
      </c>
      <c r="C17737" s="3" t="s">
        <v>265</v>
      </c>
      <c r="D17737" s="3" t="s">
        <v>266</v>
      </c>
      <c r="E17737" s="3">
        <v>16</v>
      </c>
      <c r="F17737" s="3">
        <v>32</v>
      </c>
      <c r="G17737" s="3">
        <v>32</v>
      </c>
      <c r="H17737" s="3">
        <v>94740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s="3">
        <v>0</v>
      </c>
      <c r="O17737" s="3">
        <v>0</v>
      </c>
      <c r="P17737" s="3" t="str">
        <f>B17737&amp;" | "&amp;C17737&amp;" | "&amp;D17737</f>
        <v>documentazione_amministrativa / registri | Stampa registro | Documento Principale</v>
      </c>
      <c r="Q17737" s="3" t="str">
        <f>VLOOKUP(P17737,'Classificazione UD'!A:B,2,FALSE)</f>
        <v>Amministrativo</v>
      </c>
    </row>
    <row r="17738" spans="1:17" ht="15" customHeight="1" x14ac:dyDescent="0.25">
      <c r="A17738" s="30">
        <v>2017</v>
      </c>
      <c r="B17738" s="3" t="s">
        <v>20</v>
      </c>
      <c r="C17738" s="3" t="s">
        <v>265</v>
      </c>
      <c r="D17738" s="3" t="s">
        <v>266</v>
      </c>
      <c r="E17738" s="3">
        <v>1</v>
      </c>
      <c r="F17738" s="3">
        <v>2</v>
      </c>
      <c r="G17738" s="3">
        <v>2</v>
      </c>
      <c r="H17738" s="3">
        <v>6303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3" t="str">
        <f>B17738&amp;" | "&amp;C17738&amp;" | "&amp;D17738</f>
        <v>documentazione_amministrativa / registri | Stampa registro | Documento Principale</v>
      </c>
      <c r="Q17738" s="3" t="str">
        <f>VLOOKUP(P17738,'Classificazione UD'!A:B,2,FALSE)</f>
        <v>Amministrativo</v>
      </c>
    </row>
    <row r="17739" spans="1:17" ht="15" customHeight="1" x14ac:dyDescent="0.25">
      <c r="A17739" s="30">
        <v>2017</v>
      </c>
      <c r="B17739" s="3" t="s">
        <v>20</v>
      </c>
      <c r="C17739" s="3" t="s">
        <v>265</v>
      </c>
      <c r="D17739" s="3" t="s">
        <v>266</v>
      </c>
      <c r="E17739" s="3">
        <v>1</v>
      </c>
      <c r="F17739" s="3">
        <v>2</v>
      </c>
      <c r="G17739" s="3">
        <v>2</v>
      </c>
      <c r="H17739" s="3">
        <v>5703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>
        <v>0</v>
      </c>
      <c r="O17739" s="3">
        <v>0</v>
      </c>
      <c r="P17739" s="3" t="str">
        <f>B17739&amp;" | "&amp;C17739&amp;" | "&amp;D17739</f>
        <v>documentazione_amministrativa / registri | Stampa registro | Documento Principale</v>
      </c>
      <c r="Q17739" s="3" t="str">
        <f>VLOOKUP(P17739,'Classificazione UD'!A:B,2,FALSE)</f>
        <v>Amministrativo</v>
      </c>
    </row>
    <row r="17740" spans="1:17" ht="15" customHeight="1" x14ac:dyDescent="0.25">
      <c r="A17740" s="30">
        <v>2017</v>
      </c>
      <c r="B17740" s="3" t="s">
        <v>20</v>
      </c>
      <c r="C17740" s="3" t="s">
        <v>265</v>
      </c>
      <c r="D17740" s="3" t="s">
        <v>266</v>
      </c>
      <c r="E17740" s="3">
        <v>250</v>
      </c>
      <c r="F17740" s="3">
        <v>500</v>
      </c>
      <c r="G17740" s="3">
        <v>500</v>
      </c>
      <c r="H17740" s="3">
        <v>32193560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>
        <v>0</v>
      </c>
      <c r="O17740" s="3">
        <v>0</v>
      </c>
      <c r="P17740" s="3" t="str">
        <f>B17740&amp;" | "&amp;C17740&amp;" | "&amp;D17740</f>
        <v>documentazione_amministrativa / registri | Stampa registro | Documento Principale</v>
      </c>
      <c r="Q17740" s="3" t="str">
        <f>VLOOKUP(P17740,'Classificazione UD'!A:B,2,FALSE)</f>
        <v>Amministrativo</v>
      </c>
    </row>
    <row r="17741" spans="1:17" ht="15" customHeight="1" x14ac:dyDescent="0.25">
      <c r="A17741" s="30">
        <v>2017</v>
      </c>
      <c r="B17741" s="3" t="s">
        <v>20</v>
      </c>
      <c r="C17741" s="3" t="s">
        <v>265</v>
      </c>
      <c r="D17741" s="3" t="s">
        <v>266</v>
      </c>
      <c r="E17741" s="3">
        <v>352</v>
      </c>
      <c r="F17741" s="3">
        <v>704</v>
      </c>
      <c r="G17741" s="3">
        <v>704</v>
      </c>
      <c r="H17741" s="3">
        <v>106761301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>
        <v>0</v>
      </c>
      <c r="O17741" s="3">
        <v>0</v>
      </c>
      <c r="P17741" s="3" t="str">
        <f>B17741&amp;" | "&amp;C17741&amp;" | "&amp;D17741</f>
        <v>documentazione_amministrativa / registri | Stampa registro | Documento Principale</v>
      </c>
      <c r="Q17741" s="3" t="str">
        <f>VLOOKUP(P17741,'Classificazione UD'!A:B,2,FALSE)</f>
        <v>Amministrativo</v>
      </c>
    </row>
    <row r="17742" spans="1:17" ht="15" customHeight="1" x14ac:dyDescent="0.25">
      <c r="A17742" s="30">
        <v>2017</v>
      </c>
      <c r="B17742" s="3" t="s">
        <v>20</v>
      </c>
      <c r="C17742" s="3" t="s">
        <v>265</v>
      </c>
      <c r="D17742" s="3" t="s">
        <v>266</v>
      </c>
      <c r="E17742" s="3">
        <v>29</v>
      </c>
      <c r="F17742" s="3">
        <v>58</v>
      </c>
      <c r="G17742" s="3">
        <v>58</v>
      </c>
      <c r="H17742" s="3">
        <v>143551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s="3">
        <v>0</v>
      </c>
      <c r="O17742" s="3">
        <v>0</v>
      </c>
      <c r="P17742" s="3" t="str">
        <f>B17742&amp;" | "&amp;C17742&amp;" | "&amp;D17742</f>
        <v>documentazione_amministrativa / registri | Stampa registro | Documento Principale</v>
      </c>
      <c r="Q17742" s="3" t="str">
        <f>VLOOKUP(P17742,'Classificazione UD'!A:B,2,FALSE)</f>
        <v>Amministrativo</v>
      </c>
    </row>
    <row r="17743" spans="1:17" ht="15" customHeight="1" x14ac:dyDescent="0.25">
      <c r="A17743" s="30">
        <v>2017</v>
      </c>
      <c r="B17743" s="3" t="s">
        <v>20</v>
      </c>
      <c r="C17743" s="3" t="s">
        <v>265</v>
      </c>
      <c r="D17743" s="3" t="s">
        <v>266</v>
      </c>
      <c r="E17743" s="3">
        <v>247</v>
      </c>
      <c r="F17743" s="3">
        <v>494</v>
      </c>
      <c r="G17743" s="3">
        <v>494</v>
      </c>
      <c r="H17743" s="3">
        <v>2288926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>
        <v>0</v>
      </c>
      <c r="O17743" s="3">
        <v>0</v>
      </c>
      <c r="P17743" s="3" t="str">
        <f>B17743&amp;" | "&amp;C17743&amp;" | "&amp;D17743</f>
        <v>documentazione_amministrativa / registri | Stampa registro | Documento Principale</v>
      </c>
      <c r="Q17743" s="3" t="str">
        <f>VLOOKUP(P17743,'Classificazione UD'!A:B,2,FALSE)</f>
        <v>Amministrativo</v>
      </c>
    </row>
    <row r="17744" spans="1:17" ht="15" customHeight="1" x14ac:dyDescent="0.25">
      <c r="A17744" s="30">
        <v>2017</v>
      </c>
      <c r="B17744" s="3" t="s">
        <v>20</v>
      </c>
      <c r="C17744" s="3" t="s">
        <v>265</v>
      </c>
      <c r="D17744" s="3" t="s">
        <v>266</v>
      </c>
      <c r="E17744" s="3">
        <v>1</v>
      </c>
      <c r="F17744" s="3">
        <v>2</v>
      </c>
      <c r="G17744" s="3">
        <v>2</v>
      </c>
      <c r="H17744" s="3">
        <v>5555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s="3">
        <v>0</v>
      </c>
      <c r="O17744" s="3">
        <v>0</v>
      </c>
      <c r="P17744" s="3" t="str">
        <f>B17744&amp;" | "&amp;C17744&amp;" | "&amp;D17744</f>
        <v>documentazione_amministrativa / registri | Stampa registro | Documento Principale</v>
      </c>
      <c r="Q17744" s="3" t="str">
        <f>VLOOKUP(P17744,'Classificazione UD'!A:B,2,FALSE)</f>
        <v>Amministrativo</v>
      </c>
    </row>
    <row r="17745" spans="1:17" ht="15" customHeight="1" x14ac:dyDescent="0.25">
      <c r="A17745" s="30">
        <v>2017</v>
      </c>
      <c r="B17745" s="3" t="s">
        <v>20</v>
      </c>
      <c r="C17745" s="3" t="s">
        <v>265</v>
      </c>
      <c r="D17745" s="3" t="s">
        <v>266</v>
      </c>
      <c r="E17745" s="3">
        <v>45</v>
      </c>
      <c r="F17745" s="3">
        <v>90</v>
      </c>
      <c r="G17745" s="3">
        <v>90</v>
      </c>
      <c r="H17745" s="3">
        <v>265571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>
        <v>0</v>
      </c>
      <c r="O17745" s="3">
        <v>0</v>
      </c>
      <c r="P17745" s="3" t="str">
        <f>B17745&amp;" | "&amp;C17745&amp;" | "&amp;D17745</f>
        <v>documentazione_amministrativa / registri | Stampa registro | Documento Principale</v>
      </c>
      <c r="Q17745" s="3" t="str">
        <f>VLOOKUP(P17745,'Classificazione UD'!A:B,2,FALSE)</f>
        <v>Amministrativo</v>
      </c>
    </row>
    <row r="17746" spans="1:17" ht="15" customHeight="1" x14ac:dyDescent="0.25">
      <c r="A17746" s="30">
        <v>2017</v>
      </c>
      <c r="B17746" s="3" t="s">
        <v>20</v>
      </c>
      <c r="C17746" s="3" t="s">
        <v>265</v>
      </c>
      <c r="D17746" s="3" t="s">
        <v>266</v>
      </c>
      <c r="E17746" s="3">
        <v>48</v>
      </c>
      <c r="F17746" s="3">
        <v>96</v>
      </c>
      <c r="G17746" s="3">
        <v>96</v>
      </c>
      <c r="H17746" s="3">
        <v>239217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>
        <v>0</v>
      </c>
      <c r="O17746" s="3">
        <v>0</v>
      </c>
      <c r="P17746" s="3" t="str">
        <f>B17746&amp;" | "&amp;C17746&amp;" | "&amp;D17746</f>
        <v>documentazione_amministrativa / registri | Stampa registro | Documento Principale</v>
      </c>
      <c r="Q17746" s="3" t="str">
        <f>VLOOKUP(P17746,'Classificazione UD'!A:B,2,FALSE)</f>
        <v>Amministrativo</v>
      </c>
    </row>
    <row r="17747" spans="1:17" ht="15" customHeight="1" x14ac:dyDescent="0.25">
      <c r="A17747" s="30">
        <v>2017</v>
      </c>
      <c r="B17747" s="3" t="s">
        <v>20</v>
      </c>
      <c r="C17747" s="3" t="s">
        <v>265</v>
      </c>
      <c r="D17747" s="3" t="s">
        <v>266</v>
      </c>
      <c r="E17747" s="3">
        <v>5</v>
      </c>
      <c r="F17747" s="3">
        <v>10</v>
      </c>
      <c r="G17747" s="3">
        <v>10</v>
      </c>
      <c r="H17747" s="3">
        <v>24774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s="3">
        <v>0</v>
      </c>
      <c r="O17747" s="3">
        <v>0</v>
      </c>
      <c r="P17747" s="3" t="str">
        <f>B17747&amp;" | "&amp;C17747&amp;" | "&amp;D17747</f>
        <v>documentazione_amministrativa / registri | Stampa registro | Documento Principale</v>
      </c>
      <c r="Q17747" s="3" t="str">
        <f>VLOOKUP(P17747,'Classificazione UD'!A:B,2,FALSE)</f>
        <v>Amministrativo</v>
      </c>
    </row>
    <row r="17748" spans="1:17" ht="15" customHeight="1" x14ac:dyDescent="0.25">
      <c r="A17748" s="30">
        <v>2017</v>
      </c>
      <c r="B17748" s="3" t="s">
        <v>20</v>
      </c>
      <c r="C17748" s="3" t="s">
        <v>265</v>
      </c>
      <c r="D17748" s="3" t="s">
        <v>266</v>
      </c>
      <c r="E17748" s="3">
        <v>57</v>
      </c>
      <c r="F17748" s="3">
        <v>114</v>
      </c>
      <c r="G17748" s="3">
        <v>114</v>
      </c>
      <c r="H17748" s="3">
        <v>394246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>
        <v>0</v>
      </c>
      <c r="O17748" s="3">
        <v>0</v>
      </c>
      <c r="P17748" s="3" t="str">
        <f>B17748&amp;" | "&amp;C17748&amp;" | "&amp;D17748</f>
        <v>documentazione_amministrativa / registri | Stampa registro | Documento Principale</v>
      </c>
      <c r="Q17748" s="3" t="str">
        <f>VLOOKUP(P17748,'Classificazione UD'!A:B,2,FALSE)</f>
        <v>Amministrativo</v>
      </c>
    </row>
    <row r="17749" spans="1:17" ht="15" customHeight="1" x14ac:dyDescent="0.25">
      <c r="A17749" s="30">
        <v>2017</v>
      </c>
      <c r="B17749" s="3" t="s">
        <v>20</v>
      </c>
      <c r="C17749" s="3" t="s">
        <v>265</v>
      </c>
      <c r="D17749" s="3" t="s">
        <v>266</v>
      </c>
      <c r="E17749" s="3">
        <v>4</v>
      </c>
      <c r="F17749" s="3">
        <v>8</v>
      </c>
      <c r="G17749" s="3">
        <v>8</v>
      </c>
      <c r="H17749" s="3">
        <v>68854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>
        <v>0</v>
      </c>
      <c r="O17749" s="3">
        <v>0</v>
      </c>
      <c r="P17749" s="3" t="str">
        <f>B17749&amp;" | "&amp;C17749&amp;" | "&amp;D17749</f>
        <v>documentazione_amministrativa / registri | Stampa registro | Documento Principale</v>
      </c>
      <c r="Q17749" s="3" t="str">
        <f>VLOOKUP(P17749,'Classificazione UD'!A:B,2,FALSE)</f>
        <v>Amministrativo</v>
      </c>
    </row>
    <row r="17750" spans="1:17" ht="15" customHeight="1" x14ac:dyDescent="0.25">
      <c r="A17750" s="30">
        <v>2017</v>
      </c>
      <c r="B17750" s="3" t="s">
        <v>20</v>
      </c>
      <c r="C17750" s="3" t="s">
        <v>265</v>
      </c>
      <c r="D17750" s="3" t="s">
        <v>266</v>
      </c>
      <c r="E17750" s="3">
        <v>12</v>
      </c>
      <c r="F17750" s="3">
        <v>24</v>
      </c>
      <c r="G17750" s="3">
        <v>24</v>
      </c>
      <c r="H17750" s="3">
        <v>70845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s="3">
        <v>0</v>
      </c>
      <c r="O17750" s="3">
        <v>0</v>
      </c>
      <c r="P17750" s="3" t="str">
        <f>B17750&amp;" | "&amp;C17750&amp;" | "&amp;D17750</f>
        <v>documentazione_amministrativa / registri | Stampa registro | Documento Principale</v>
      </c>
      <c r="Q17750" s="3" t="str">
        <f>VLOOKUP(P17750,'Classificazione UD'!A:B,2,FALSE)</f>
        <v>Amministrativo</v>
      </c>
    </row>
    <row r="17751" spans="1:17" ht="15" customHeight="1" x14ac:dyDescent="0.25">
      <c r="A17751" s="30">
        <v>2017</v>
      </c>
      <c r="B17751" s="3" t="s">
        <v>20</v>
      </c>
      <c r="C17751" s="3" t="s">
        <v>265</v>
      </c>
      <c r="D17751" s="3" t="s">
        <v>266</v>
      </c>
      <c r="E17751" s="3">
        <v>225</v>
      </c>
      <c r="F17751" s="3">
        <v>450</v>
      </c>
      <c r="G17751" s="3">
        <v>450</v>
      </c>
      <c r="H17751" s="3">
        <v>18855712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s="3">
        <v>0</v>
      </c>
      <c r="O17751" s="3">
        <v>0</v>
      </c>
      <c r="P17751" s="3" t="str">
        <f>B17751&amp;" | "&amp;C17751&amp;" | "&amp;D17751</f>
        <v>documentazione_amministrativa / registri | Stampa registro | Documento Principale</v>
      </c>
      <c r="Q17751" s="3" t="str">
        <f>VLOOKUP(P17751,'Classificazione UD'!A:B,2,FALSE)</f>
        <v>Amministrativo</v>
      </c>
    </row>
    <row r="17752" spans="1:17" ht="15" customHeight="1" x14ac:dyDescent="0.25">
      <c r="A17752" s="30">
        <v>2017</v>
      </c>
      <c r="B17752" s="3" t="s">
        <v>20</v>
      </c>
      <c r="C17752" s="3" t="s">
        <v>265</v>
      </c>
      <c r="D17752" s="3" t="s">
        <v>266</v>
      </c>
      <c r="E17752" s="3">
        <v>2</v>
      </c>
      <c r="F17752" s="3">
        <v>4</v>
      </c>
      <c r="G17752" s="3">
        <v>4</v>
      </c>
      <c r="H17752" s="3">
        <v>10934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0</v>
      </c>
      <c r="O17752" s="3">
        <v>0</v>
      </c>
      <c r="P17752" s="3" t="str">
        <f>B17752&amp;" | "&amp;C17752&amp;" | "&amp;D17752</f>
        <v>documentazione_amministrativa / registri | Stampa registro | Documento Principale</v>
      </c>
      <c r="Q17752" s="3" t="str">
        <f>VLOOKUP(P17752,'Classificazione UD'!A:B,2,FALSE)</f>
        <v>Amministrativo</v>
      </c>
    </row>
    <row r="17753" spans="1:17" ht="15" customHeight="1" x14ac:dyDescent="0.25">
      <c r="A17753" s="30">
        <v>2017</v>
      </c>
      <c r="B17753" s="3" t="s">
        <v>20</v>
      </c>
      <c r="C17753" s="3" t="s">
        <v>265</v>
      </c>
      <c r="D17753" s="3" t="s">
        <v>266</v>
      </c>
      <c r="E17753" s="3">
        <v>31</v>
      </c>
      <c r="F17753" s="3">
        <v>62</v>
      </c>
      <c r="G17753" s="3">
        <v>62</v>
      </c>
      <c r="H17753" s="3">
        <v>221477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>
        <v>0</v>
      </c>
      <c r="O17753" s="3">
        <v>0</v>
      </c>
      <c r="P17753" s="3" t="str">
        <f>B17753&amp;" | "&amp;C17753&amp;" | "&amp;D17753</f>
        <v>documentazione_amministrativa / registri | Stampa registro | Documento Principale</v>
      </c>
      <c r="Q17753" s="3" t="str">
        <f>VLOOKUP(P17753,'Classificazione UD'!A:B,2,FALSE)</f>
        <v>Amministrativo</v>
      </c>
    </row>
    <row r="17754" spans="1:17" ht="15" customHeight="1" x14ac:dyDescent="0.25">
      <c r="A17754" s="30">
        <v>2017</v>
      </c>
      <c r="B17754" s="3" t="s">
        <v>20</v>
      </c>
      <c r="C17754" s="3" t="s">
        <v>265</v>
      </c>
      <c r="D17754" s="3" t="s">
        <v>266</v>
      </c>
      <c r="E17754" s="3">
        <v>16</v>
      </c>
      <c r="F17754" s="3">
        <v>32</v>
      </c>
      <c r="G17754" s="3">
        <v>32</v>
      </c>
      <c r="H17754" s="3">
        <v>79758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>
        <v>0</v>
      </c>
      <c r="P17754" s="3" t="str">
        <f>B17754&amp;" | "&amp;C17754&amp;" | "&amp;D17754</f>
        <v>documentazione_amministrativa / registri | Stampa registro | Documento Principale</v>
      </c>
      <c r="Q17754" s="3" t="str">
        <f>VLOOKUP(P17754,'Classificazione UD'!A:B,2,FALSE)</f>
        <v>Amministrativo</v>
      </c>
    </row>
    <row r="17755" spans="1:17" ht="15" customHeight="1" x14ac:dyDescent="0.25">
      <c r="A17755" s="30">
        <v>2017</v>
      </c>
      <c r="B17755" s="3" t="s">
        <v>20</v>
      </c>
      <c r="C17755" s="3" t="s">
        <v>265</v>
      </c>
      <c r="D17755" s="3" t="s">
        <v>266</v>
      </c>
      <c r="E17755" s="3">
        <v>6</v>
      </c>
      <c r="F17755" s="3">
        <v>12</v>
      </c>
      <c r="G17755" s="3">
        <v>12</v>
      </c>
      <c r="H17755" s="3">
        <v>31725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>
        <v>0</v>
      </c>
      <c r="O17755" s="3">
        <v>0</v>
      </c>
      <c r="P17755" s="3" t="str">
        <f>B17755&amp;" | "&amp;C17755&amp;" | "&amp;D17755</f>
        <v>documentazione_amministrativa / registri | Stampa registro | Documento Principale</v>
      </c>
      <c r="Q17755" s="3" t="str">
        <f>VLOOKUP(P17755,'Classificazione UD'!A:B,2,FALSE)</f>
        <v>Amministrativo</v>
      </c>
    </row>
    <row r="17756" spans="1:17" ht="15" customHeight="1" x14ac:dyDescent="0.25">
      <c r="A17756" s="30">
        <v>2017</v>
      </c>
      <c r="B17756" s="3" t="s">
        <v>20</v>
      </c>
      <c r="C17756" s="3" t="s">
        <v>265</v>
      </c>
      <c r="D17756" s="3" t="s">
        <v>266</v>
      </c>
      <c r="E17756" s="3">
        <v>42</v>
      </c>
      <c r="F17756" s="3">
        <v>84</v>
      </c>
      <c r="G17756" s="3">
        <v>84</v>
      </c>
      <c r="H17756" s="3">
        <v>1165540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>
        <v>0</v>
      </c>
      <c r="O17756" s="3">
        <v>0</v>
      </c>
      <c r="P17756" s="3" t="str">
        <f>B17756&amp;" | "&amp;C17756&amp;" | "&amp;D17756</f>
        <v>documentazione_amministrativa / registri | Stampa registro | Documento Principale</v>
      </c>
      <c r="Q17756" s="3" t="str">
        <f>VLOOKUP(P17756,'Classificazione UD'!A:B,2,FALSE)</f>
        <v>Amministrativo</v>
      </c>
    </row>
    <row r="17757" spans="1:17" ht="15" customHeight="1" x14ac:dyDescent="0.25">
      <c r="A17757" s="30">
        <v>2017</v>
      </c>
      <c r="B17757" s="3" t="s">
        <v>20</v>
      </c>
      <c r="C17757" s="3" t="s">
        <v>265</v>
      </c>
      <c r="D17757" s="3" t="s">
        <v>266</v>
      </c>
      <c r="E17757" s="3">
        <v>97</v>
      </c>
      <c r="F17757" s="3">
        <v>194</v>
      </c>
      <c r="G17757" s="3">
        <v>194</v>
      </c>
      <c r="H17757" s="3">
        <v>614646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>
        <v>0</v>
      </c>
      <c r="O17757" s="3">
        <v>0</v>
      </c>
      <c r="P17757" s="3" t="str">
        <f>B17757&amp;" | "&amp;C17757&amp;" | "&amp;D17757</f>
        <v>documentazione_amministrativa / registri | Stampa registro | Documento Principale</v>
      </c>
      <c r="Q17757" s="3" t="str">
        <f>VLOOKUP(P17757,'Classificazione UD'!A:B,2,FALSE)</f>
        <v>Amministrativo</v>
      </c>
    </row>
    <row r="17758" spans="1:17" ht="15" customHeight="1" x14ac:dyDescent="0.25">
      <c r="A17758" s="30">
        <v>2017</v>
      </c>
      <c r="B17758" s="3" t="s">
        <v>20</v>
      </c>
      <c r="C17758" s="3" t="s">
        <v>265</v>
      </c>
      <c r="D17758" s="3" t="s">
        <v>266</v>
      </c>
      <c r="E17758" s="3">
        <v>105</v>
      </c>
      <c r="F17758" s="3">
        <v>210</v>
      </c>
      <c r="G17758" s="3">
        <v>210</v>
      </c>
      <c r="H17758" s="3">
        <v>1329646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>
        <v>0</v>
      </c>
      <c r="P17758" s="3" t="str">
        <f>B17758&amp;" | "&amp;C17758&amp;" | "&amp;D17758</f>
        <v>documentazione_amministrativa / registri | Stampa registro | Documento Principale</v>
      </c>
      <c r="Q17758" s="3" t="str">
        <f>VLOOKUP(P17758,'Classificazione UD'!A:B,2,FALSE)</f>
        <v>Amministrativo</v>
      </c>
    </row>
    <row r="17759" spans="1:17" ht="15" customHeight="1" x14ac:dyDescent="0.25">
      <c r="A17759" s="30">
        <v>2017</v>
      </c>
      <c r="B17759" s="3" t="s">
        <v>20</v>
      </c>
      <c r="C17759" s="3" t="s">
        <v>265</v>
      </c>
      <c r="D17759" s="3" t="s">
        <v>266</v>
      </c>
      <c r="E17759" s="3">
        <v>76</v>
      </c>
      <c r="F17759" s="3">
        <v>152</v>
      </c>
      <c r="G17759" s="3">
        <v>152</v>
      </c>
      <c r="H17759" s="3">
        <v>471764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>
        <v>0</v>
      </c>
      <c r="O17759" s="3">
        <v>0</v>
      </c>
      <c r="P17759" s="3" t="str">
        <f>B17759&amp;" | "&amp;C17759&amp;" | "&amp;D17759</f>
        <v>documentazione_amministrativa / registri | Stampa registro | Documento Principale</v>
      </c>
      <c r="Q17759" s="3" t="str">
        <f>VLOOKUP(P17759,'Classificazione UD'!A:B,2,FALSE)</f>
        <v>Amministrativo</v>
      </c>
    </row>
    <row r="17760" spans="1:17" ht="15" customHeight="1" x14ac:dyDescent="0.25">
      <c r="A17760" s="30">
        <v>2017</v>
      </c>
      <c r="B17760" s="3" t="s">
        <v>20</v>
      </c>
      <c r="C17760" s="3" t="s">
        <v>265</v>
      </c>
      <c r="D17760" s="3" t="s">
        <v>266</v>
      </c>
      <c r="E17760" s="3">
        <v>47</v>
      </c>
      <c r="F17760" s="3">
        <v>94</v>
      </c>
      <c r="G17760" s="3">
        <v>94</v>
      </c>
      <c r="H17760" s="3">
        <v>258226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>
        <v>0</v>
      </c>
      <c r="O17760" s="3">
        <v>0</v>
      </c>
      <c r="P17760" s="3" t="str">
        <f>B17760&amp;" | "&amp;C17760&amp;" | "&amp;D17760</f>
        <v>documentazione_amministrativa / registri | Stampa registro | Documento Principale</v>
      </c>
      <c r="Q17760" s="3" t="str">
        <f>VLOOKUP(P17760,'Classificazione UD'!A:B,2,FALSE)</f>
        <v>Amministrativo</v>
      </c>
    </row>
    <row r="17761" spans="1:17" ht="15" customHeight="1" x14ac:dyDescent="0.25">
      <c r="A17761" s="30">
        <v>2017</v>
      </c>
      <c r="B17761" s="3" t="s">
        <v>20</v>
      </c>
      <c r="C17761" s="3" t="s">
        <v>265</v>
      </c>
      <c r="D17761" s="3" t="s">
        <v>266</v>
      </c>
      <c r="E17761" s="3">
        <v>40</v>
      </c>
      <c r="F17761" s="3">
        <v>80</v>
      </c>
      <c r="G17761" s="3">
        <v>80</v>
      </c>
      <c r="H17761" s="3">
        <v>212811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0</v>
      </c>
      <c r="O17761" s="3">
        <v>0</v>
      </c>
      <c r="P17761" s="3" t="str">
        <f>B17761&amp;" | "&amp;C17761&amp;" | "&amp;D17761</f>
        <v>documentazione_amministrativa / registri | Stampa registro | Documento Principale</v>
      </c>
      <c r="Q17761" s="3" t="str">
        <f>VLOOKUP(P17761,'Classificazione UD'!A:B,2,FALSE)</f>
        <v>Amministrativo</v>
      </c>
    </row>
    <row r="17762" spans="1:17" ht="15" customHeight="1" x14ac:dyDescent="0.25">
      <c r="A17762" s="30">
        <v>2017</v>
      </c>
      <c r="B17762" s="3" t="s">
        <v>20</v>
      </c>
      <c r="C17762" s="3" t="s">
        <v>265</v>
      </c>
      <c r="D17762" s="3" t="s">
        <v>266</v>
      </c>
      <c r="E17762" s="3">
        <v>199</v>
      </c>
      <c r="F17762" s="3">
        <v>398</v>
      </c>
      <c r="G17762" s="3">
        <v>398</v>
      </c>
      <c r="H17762" s="3">
        <v>1596556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  <c r="O17762" s="3">
        <v>0</v>
      </c>
      <c r="P17762" s="3" t="str">
        <f>B17762&amp;" | "&amp;C17762&amp;" | "&amp;D17762</f>
        <v>documentazione_amministrativa / registri | Stampa registro | Documento Principale</v>
      </c>
      <c r="Q17762" s="3" t="str">
        <f>VLOOKUP(P17762,'Classificazione UD'!A:B,2,FALSE)</f>
        <v>Amministrativo</v>
      </c>
    </row>
    <row r="17763" spans="1:17" ht="15" customHeight="1" x14ac:dyDescent="0.25">
      <c r="A17763" s="30">
        <v>2017</v>
      </c>
      <c r="B17763" s="3" t="s">
        <v>20</v>
      </c>
      <c r="C17763" s="3" t="s">
        <v>265</v>
      </c>
      <c r="D17763" s="3" t="s">
        <v>266</v>
      </c>
      <c r="E17763" s="3">
        <v>2</v>
      </c>
      <c r="F17763" s="3">
        <v>4</v>
      </c>
      <c r="G17763" s="3">
        <v>4</v>
      </c>
      <c r="H17763" s="3">
        <v>13276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>
        <v>0</v>
      </c>
      <c r="P17763" s="3" t="str">
        <f>B17763&amp;" | "&amp;C17763&amp;" | "&amp;D17763</f>
        <v>documentazione_amministrativa / registri | Stampa registro | Documento Principale</v>
      </c>
      <c r="Q17763" s="3" t="str">
        <f>VLOOKUP(P17763,'Classificazione UD'!A:B,2,FALSE)</f>
        <v>Amministrativo</v>
      </c>
    </row>
    <row r="17764" spans="1:17" ht="15" customHeight="1" x14ac:dyDescent="0.25">
      <c r="A17764" s="30">
        <v>2017</v>
      </c>
      <c r="B17764" s="3" t="s">
        <v>23</v>
      </c>
      <c r="C17764" s="3" t="s">
        <v>268</v>
      </c>
      <c r="D17764" s="3" t="s">
        <v>266</v>
      </c>
      <c r="E17764" s="3">
        <v>2</v>
      </c>
      <c r="F17764" s="3">
        <v>4</v>
      </c>
      <c r="G17764" s="3">
        <v>4</v>
      </c>
      <c r="H17764" s="3">
        <v>3820832</v>
      </c>
      <c r="I17764" s="3">
        <v>0</v>
      </c>
      <c r="J17764" s="3">
        <v>0</v>
      </c>
      <c r="K17764" s="3">
        <v>0</v>
      </c>
      <c r="L17764" s="3">
        <v>0</v>
      </c>
      <c r="M17764" s="3">
        <v>0</v>
      </c>
      <c r="N17764" s="3">
        <v>0</v>
      </c>
      <c r="O17764" s="3">
        <v>0</v>
      </c>
      <c r="P17764" s="3" t="str">
        <f>B17764&amp;" | "&amp;C17764&amp;" | "&amp;D17764</f>
        <v>documentazione_amministrativa / altri_documenti | Documento Repertoriato | Documento Principale</v>
      </c>
      <c r="Q17764" s="3" t="str">
        <f>VLOOKUP(P17764,'Classificazione UD'!A:B,2,FALSE)</f>
        <v>Amministrativo</v>
      </c>
    </row>
    <row r="17765" spans="1:17" ht="15" customHeight="1" x14ac:dyDescent="0.25">
      <c r="A17765" s="30">
        <v>2017</v>
      </c>
      <c r="B17765" s="3" t="s">
        <v>23</v>
      </c>
      <c r="C17765" s="3" t="s">
        <v>268</v>
      </c>
      <c r="D17765" s="3" t="s">
        <v>266</v>
      </c>
      <c r="E17765" s="3">
        <v>1</v>
      </c>
      <c r="F17765" s="3">
        <v>2</v>
      </c>
      <c r="G17765" s="3">
        <v>2</v>
      </c>
      <c r="H17765" s="3">
        <v>4639482</v>
      </c>
      <c r="I17765" s="3">
        <v>0</v>
      </c>
      <c r="J17765" s="3">
        <v>0</v>
      </c>
      <c r="K17765" s="3">
        <v>0</v>
      </c>
      <c r="L17765" s="3">
        <v>0</v>
      </c>
      <c r="M17765" s="3">
        <v>0</v>
      </c>
      <c r="N17765" s="3">
        <v>0</v>
      </c>
      <c r="O17765" s="3">
        <v>0</v>
      </c>
      <c r="P17765" s="3" t="str">
        <f>B17765&amp;" | "&amp;C17765&amp;" | "&amp;D17765</f>
        <v>documentazione_amministrativa / altri_documenti | Documento Repertoriato | Documento Principale</v>
      </c>
      <c r="Q17765" s="3" t="str">
        <f>VLOOKUP(P17765,'Classificazione UD'!A:B,2,FALSE)</f>
        <v>Amministrativo</v>
      </c>
    </row>
    <row r="17766" spans="1:17" ht="15" customHeight="1" x14ac:dyDescent="0.25">
      <c r="A17766" s="30">
        <v>2017</v>
      </c>
      <c r="B17766" s="3" t="s">
        <v>17</v>
      </c>
      <c r="C17766" s="3" t="s">
        <v>27</v>
      </c>
      <c r="D17766" s="3" t="s">
        <v>264</v>
      </c>
      <c r="E17766" s="3">
        <v>73</v>
      </c>
      <c r="F17766" s="3">
        <v>315</v>
      </c>
      <c r="G17766" s="3">
        <v>315</v>
      </c>
      <c r="H17766" s="3">
        <v>9420444</v>
      </c>
      <c r="I17766" s="3">
        <v>0</v>
      </c>
      <c r="J17766" s="3">
        <v>0</v>
      </c>
      <c r="K17766" s="3">
        <v>0</v>
      </c>
      <c r="L17766" s="3">
        <v>0</v>
      </c>
      <c r="M17766" s="3">
        <v>0</v>
      </c>
      <c r="N17766" s="3">
        <v>0</v>
      </c>
      <c r="O17766" s="3">
        <v>0</v>
      </c>
      <c r="P17766" s="3" t="str">
        <f>B17766&amp;" | "&amp;C17766&amp;" | "&amp;D17766</f>
        <v>documentazione_amministrativa / documentazione_contabile | FATTURA PASSIVA | Fattura</v>
      </c>
      <c r="Q17766" s="3" t="str">
        <f>VLOOKUP(P17766,'Classificazione UD'!A:B,2,FALSE)</f>
        <v>Fiscale</v>
      </c>
    </row>
    <row r="17767" spans="1:17" ht="15" customHeight="1" x14ac:dyDescent="0.25">
      <c r="A17767" s="30">
        <v>2017</v>
      </c>
      <c r="B17767" s="3" t="s">
        <v>17</v>
      </c>
      <c r="C17767" s="3" t="s">
        <v>27</v>
      </c>
      <c r="D17767" s="3" t="s">
        <v>54</v>
      </c>
      <c r="E17767" s="3">
        <v>4</v>
      </c>
      <c r="F17767" s="3">
        <v>17</v>
      </c>
      <c r="G17767" s="3">
        <v>17</v>
      </c>
      <c r="H17767" s="3">
        <v>353157</v>
      </c>
      <c r="I17767" s="3">
        <v>0</v>
      </c>
      <c r="J17767" s="3">
        <v>0</v>
      </c>
      <c r="K17767" s="3">
        <v>0</v>
      </c>
      <c r="L17767" s="3">
        <v>0</v>
      </c>
      <c r="M17767" s="3">
        <v>0</v>
      </c>
      <c r="N17767" s="3">
        <v>0</v>
      </c>
      <c r="O17767" s="3">
        <v>0</v>
      </c>
      <c r="P17767" s="3" t="str">
        <f>B17767&amp;" | "&amp;C17767&amp;" | "&amp;D17767</f>
        <v>documentazione_amministrativa / documentazione_contabile | FATTURA PASSIVA | Nota di credito</v>
      </c>
      <c r="Q17767" s="3" t="str">
        <f>VLOOKUP(P17767,'Classificazione UD'!A:B,2,FALSE)</f>
        <v>Fiscale</v>
      </c>
    </row>
    <row r="17768" spans="1:17" ht="15" customHeight="1" x14ac:dyDescent="0.25">
      <c r="A17768" s="30">
        <v>2017</v>
      </c>
      <c r="B17768" s="3" t="s">
        <v>20</v>
      </c>
      <c r="C17768" s="3" t="s">
        <v>265</v>
      </c>
      <c r="D17768" s="3" t="s">
        <v>266</v>
      </c>
      <c r="E17768" s="3">
        <v>247</v>
      </c>
      <c r="F17768" s="3">
        <v>494</v>
      </c>
      <c r="G17768" s="3">
        <v>494</v>
      </c>
      <c r="H17768" s="3">
        <v>5963800</v>
      </c>
      <c r="I17768" s="3">
        <v>0</v>
      </c>
      <c r="J17768" s="3">
        <v>0</v>
      </c>
      <c r="K17768" s="3">
        <v>0</v>
      </c>
      <c r="L17768" s="3">
        <v>0</v>
      </c>
      <c r="M17768" s="3">
        <v>0</v>
      </c>
      <c r="N17768" s="3">
        <v>0</v>
      </c>
      <c r="O17768" s="3">
        <v>0</v>
      </c>
      <c r="P17768" s="3" t="str">
        <f>B17768&amp;" | "&amp;C17768&amp;" | "&amp;D17768</f>
        <v>documentazione_amministrativa / registri | Stampa registro | Documento Principale</v>
      </c>
      <c r="Q17768" s="3" t="str">
        <f>VLOOKUP(P17768,'Classificazione UD'!A:B,2,FALSE)</f>
        <v>Amministrativo</v>
      </c>
    </row>
    <row r="17769" spans="1:17" ht="15" customHeight="1" x14ac:dyDescent="0.25">
      <c r="A17769" s="30">
        <v>2017</v>
      </c>
      <c r="B17769" s="3" t="s">
        <v>20</v>
      </c>
      <c r="C17769" s="3" t="s">
        <v>265</v>
      </c>
      <c r="D17769" s="3" t="s">
        <v>266</v>
      </c>
      <c r="E17769" s="3">
        <v>3</v>
      </c>
      <c r="F17769" s="3">
        <v>6</v>
      </c>
      <c r="G17769" s="3">
        <v>6</v>
      </c>
      <c r="H17769" s="3">
        <v>36498</v>
      </c>
      <c r="I17769" s="3">
        <v>0</v>
      </c>
      <c r="J17769" s="3">
        <v>0</v>
      </c>
      <c r="K17769" s="3">
        <v>0</v>
      </c>
      <c r="L17769" s="3">
        <v>0</v>
      </c>
      <c r="M17769" s="3">
        <v>0</v>
      </c>
      <c r="N17769" s="3">
        <v>0</v>
      </c>
      <c r="O17769" s="3">
        <v>0</v>
      </c>
      <c r="P17769" s="3" t="str">
        <f>B17769&amp;" | "&amp;C17769&amp;" | "&amp;D17769</f>
        <v>documentazione_amministrativa / registri | Stampa registro | Documento Principale</v>
      </c>
      <c r="Q17769" s="3" t="str">
        <f>VLOOKUP(P17769,'Classificazione UD'!A:B,2,FALSE)</f>
        <v>Amministrativo</v>
      </c>
    </row>
    <row r="17770" spans="1:17" ht="15" customHeight="1" x14ac:dyDescent="0.25">
      <c r="A17770" s="30">
        <v>2017</v>
      </c>
      <c r="B17770" s="3" t="s">
        <v>20</v>
      </c>
      <c r="C17770" s="3" t="s">
        <v>265</v>
      </c>
      <c r="D17770" s="3" t="s">
        <v>266</v>
      </c>
      <c r="E17770" s="3">
        <v>18</v>
      </c>
      <c r="F17770" s="3">
        <v>36</v>
      </c>
      <c r="G17770" s="3">
        <v>36</v>
      </c>
      <c r="H17770" s="3">
        <v>205695</v>
      </c>
      <c r="I17770" s="3">
        <v>0</v>
      </c>
      <c r="J17770" s="3">
        <v>0</v>
      </c>
      <c r="K17770" s="3">
        <v>0</v>
      </c>
      <c r="L17770" s="3">
        <v>0</v>
      </c>
      <c r="M17770" s="3">
        <v>0</v>
      </c>
      <c r="N17770" s="3">
        <v>0</v>
      </c>
      <c r="O17770" s="3">
        <v>0</v>
      </c>
      <c r="P17770" s="3" t="str">
        <f>B17770&amp;" | "&amp;C17770&amp;" | "&amp;D17770</f>
        <v>documentazione_amministrativa / registri | Stampa registro | Documento Principale</v>
      </c>
      <c r="Q17770" s="3" t="str">
        <f>VLOOKUP(P17770,'Classificazione UD'!A:B,2,FALSE)</f>
        <v>Amministrativo</v>
      </c>
    </row>
    <row r="17771" spans="1:17" ht="15" customHeight="1" x14ac:dyDescent="0.25">
      <c r="A17771" s="30">
        <v>2017</v>
      </c>
      <c r="B17771" s="3" t="s">
        <v>20</v>
      </c>
      <c r="C17771" s="3" t="s">
        <v>265</v>
      </c>
      <c r="D17771" s="3" t="s">
        <v>266</v>
      </c>
      <c r="E17771" s="3">
        <v>16</v>
      </c>
      <c r="F17771" s="3">
        <v>32</v>
      </c>
      <c r="G17771" s="3">
        <v>32</v>
      </c>
      <c r="H17771" s="3">
        <v>292896</v>
      </c>
      <c r="I17771" s="3">
        <v>0</v>
      </c>
      <c r="J17771" s="3">
        <v>0</v>
      </c>
      <c r="K17771" s="3">
        <v>0</v>
      </c>
      <c r="L17771" s="3">
        <v>0</v>
      </c>
      <c r="M17771" s="3">
        <v>0</v>
      </c>
      <c r="N17771" s="3">
        <v>0</v>
      </c>
      <c r="O17771" s="3">
        <v>0</v>
      </c>
      <c r="P17771" s="3" t="str">
        <f>B17771&amp;" | "&amp;C17771&amp;" | "&amp;D17771</f>
        <v>documentazione_amministrativa / registri | Stampa registro | Documento Principale</v>
      </c>
      <c r="Q17771" s="3" t="str">
        <f>VLOOKUP(P17771,'Classificazione UD'!A:B,2,FALSE)</f>
        <v>Amministrativo</v>
      </c>
    </row>
    <row r="17772" spans="1:17" ht="15" customHeight="1" x14ac:dyDescent="0.25">
      <c r="A17772" s="30">
        <v>2017</v>
      </c>
      <c r="B17772" s="3" t="s">
        <v>20</v>
      </c>
      <c r="C17772" s="3" t="s">
        <v>265</v>
      </c>
      <c r="D17772" s="3" t="s">
        <v>266</v>
      </c>
      <c r="E17772" s="3">
        <v>259</v>
      </c>
      <c r="F17772" s="3">
        <v>518</v>
      </c>
      <c r="G17772" s="3">
        <v>518</v>
      </c>
      <c r="H17772" s="3">
        <v>2431141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>
        <v>0</v>
      </c>
      <c r="O17772" s="3">
        <v>0</v>
      </c>
      <c r="P17772" s="3" t="str">
        <f>B17772&amp;" | "&amp;C17772&amp;" | "&amp;D17772</f>
        <v>documentazione_amministrativa / registri | Stampa registro | Documento Principale</v>
      </c>
      <c r="Q17772" s="3" t="str">
        <f>VLOOKUP(P17772,'Classificazione UD'!A:B,2,FALSE)</f>
        <v>Amministrativo</v>
      </c>
    </row>
    <row r="17773" spans="1:17" ht="15" customHeight="1" x14ac:dyDescent="0.25">
      <c r="A17773" s="30">
        <v>2017</v>
      </c>
      <c r="B17773" s="3" t="s">
        <v>17</v>
      </c>
      <c r="C17773" s="3" t="s">
        <v>27</v>
      </c>
      <c r="D17773" s="3" t="s">
        <v>264</v>
      </c>
      <c r="E17773" s="3">
        <v>37</v>
      </c>
      <c r="F17773" s="3">
        <v>161</v>
      </c>
      <c r="G17773" s="3">
        <v>161</v>
      </c>
      <c r="H17773" s="3">
        <v>5058271</v>
      </c>
      <c r="I17773" s="3">
        <v>0</v>
      </c>
      <c r="J17773" s="3">
        <v>0</v>
      </c>
      <c r="K17773" s="3">
        <v>0</v>
      </c>
      <c r="L17773" s="3">
        <v>0</v>
      </c>
      <c r="M17773" s="3">
        <v>0</v>
      </c>
      <c r="N17773" s="3">
        <v>0</v>
      </c>
      <c r="O17773" s="3">
        <v>0</v>
      </c>
      <c r="P17773" s="3" t="str">
        <f>B17773&amp;" | "&amp;C17773&amp;" | "&amp;D17773</f>
        <v>documentazione_amministrativa / documentazione_contabile | FATTURA PASSIVA | Fattura</v>
      </c>
      <c r="Q17773" s="3" t="str">
        <f>VLOOKUP(P17773,'Classificazione UD'!A:B,2,FALSE)</f>
        <v>Fiscale</v>
      </c>
    </row>
    <row r="17774" spans="1:17" ht="15" customHeight="1" x14ac:dyDescent="0.25">
      <c r="A17774" s="30">
        <v>2017</v>
      </c>
      <c r="B17774" s="3" t="s">
        <v>20</v>
      </c>
      <c r="C17774" s="3" t="s">
        <v>265</v>
      </c>
      <c r="D17774" s="3" t="s">
        <v>266</v>
      </c>
      <c r="E17774" s="3">
        <v>246</v>
      </c>
      <c r="F17774" s="3">
        <v>492</v>
      </c>
      <c r="G17774" s="3">
        <v>492</v>
      </c>
      <c r="H17774" s="3">
        <v>6420194</v>
      </c>
      <c r="I17774" s="3">
        <v>0</v>
      </c>
      <c r="J17774" s="3">
        <v>0</v>
      </c>
      <c r="K17774" s="3">
        <v>0</v>
      </c>
      <c r="L17774" s="3">
        <v>0</v>
      </c>
      <c r="M17774" s="3">
        <v>0</v>
      </c>
      <c r="N17774" s="3">
        <v>0</v>
      </c>
      <c r="O17774" s="3">
        <v>0</v>
      </c>
      <c r="P17774" s="3" t="str">
        <f>B17774&amp;" | "&amp;C17774&amp;" | "&amp;D17774</f>
        <v>documentazione_amministrativa / registri | Stampa registro | Documento Principale</v>
      </c>
      <c r="Q17774" s="3" t="str">
        <f>VLOOKUP(P17774,'Classificazione UD'!A:B,2,FALSE)</f>
        <v>Amministrativo</v>
      </c>
    </row>
    <row r="17775" spans="1:17" ht="15" customHeight="1" x14ac:dyDescent="0.25">
      <c r="A17775" s="30">
        <v>2017</v>
      </c>
      <c r="B17775" s="3" t="s">
        <v>20</v>
      </c>
      <c r="C17775" s="3" t="s">
        <v>265</v>
      </c>
      <c r="D17775" s="3" t="s">
        <v>266</v>
      </c>
      <c r="E17775" s="3">
        <v>41</v>
      </c>
      <c r="F17775" s="3">
        <v>82</v>
      </c>
      <c r="G17775" s="3">
        <v>82</v>
      </c>
      <c r="H17775" s="3">
        <v>207473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>
        <v>0</v>
      </c>
      <c r="O17775" s="3">
        <v>0</v>
      </c>
      <c r="P17775" s="3" t="str">
        <f>B17775&amp;" | "&amp;C17775&amp;" | "&amp;D17775</f>
        <v>documentazione_amministrativa / registri | Stampa registro | Documento Principale</v>
      </c>
      <c r="Q17775" s="3" t="str">
        <f>VLOOKUP(P17775,'Classificazione UD'!A:B,2,FALSE)</f>
        <v>Amministrativo</v>
      </c>
    </row>
    <row r="17776" spans="1:17" ht="15" customHeight="1" x14ac:dyDescent="0.25">
      <c r="A17776" s="30">
        <v>2017</v>
      </c>
      <c r="B17776" s="3" t="s">
        <v>20</v>
      </c>
      <c r="C17776" s="3" t="s">
        <v>265</v>
      </c>
      <c r="D17776" s="3" t="s">
        <v>266</v>
      </c>
      <c r="E17776" s="3">
        <v>214</v>
      </c>
      <c r="F17776" s="3">
        <v>428</v>
      </c>
      <c r="G17776" s="3">
        <v>428</v>
      </c>
      <c r="H17776" s="3">
        <v>1648215</v>
      </c>
      <c r="I17776" s="3">
        <v>0</v>
      </c>
      <c r="J17776" s="3">
        <v>0</v>
      </c>
      <c r="K17776" s="3">
        <v>0</v>
      </c>
      <c r="L17776" s="3">
        <v>0</v>
      </c>
      <c r="M17776" s="3">
        <v>0</v>
      </c>
      <c r="N17776" s="3">
        <v>0</v>
      </c>
      <c r="O17776" s="3">
        <v>0</v>
      </c>
      <c r="P17776" s="3" t="str">
        <f>B17776&amp;" | "&amp;C17776&amp;" | "&amp;D17776</f>
        <v>documentazione_amministrativa / registri | Stampa registro | Documento Principale</v>
      </c>
      <c r="Q17776" s="3" t="str">
        <f>VLOOKUP(P17776,'Classificazione UD'!A:B,2,FALSE)</f>
        <v>Amministrativo</v>
      </c>
    </row>
    <row r="17777" spans="1:17" ht="15" customHeight="1" x14ac:dyDescent="0.25">
      <c r="A17777" s="30">
        <v>2017</v>
      </c>
      <c r="B17777" s="3" t="s">
        <v>17</v>
      </c>
      <c r="C17777" s="3" t="s">
        <v>27</v>
      </c>
      <c r="D17777" s="3" t="s">
        <v>264</v>
      </c>
      <c r="E17777" s="3">
        <v>156</v>
      </c>
      <c r="F17777" s="3">
        <v>742</v>
      </c>
      <c r="G17777" s="3">
        <v>742</v>
      </c>
      <c r="H17777" s="3">
        <v>50750190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0</v>
      </c>
      <c r="O17777" s="3">
        <v>0</v>
      </c>
      <c r="P17777" s="3" t="str">
        <f>B17777&amp;" | "&amp;C17777&amp;" | "&amp;D17777</f>
        <v>documentazione_amministrativa / documentazione_contabile | FATTURA PASSIVA | Fattura</v>
      </c>
      <c r="Q17777" s="3" t="str">
        <f>VLOOKUP(P17777,'Classificazione UD'!A:B,2,FALSE)</f>
        <v>Fiscale</v>
      </c>
    </row>
    <row r="17778" spans="1:17" ht="15" customHeight="1" x14ac:dyDescent="0.25">
      <c r="A17778" s="30">
        <v>2017</v>
      </c>
      <c r="B17778" s="3" t="s">
        <v>17</v>
      </c>
      <c r="C17778" s="3" t="s">
        <v>27</v>
      </c>
      <c r="D17778" s="3" t="s">
        <v>54</v>
      </c>
      <c r="E17778" s="3">
        <v>8</v>
      </c>
      <c r="F17778" s="3">
        <v>34</v>
      </c>
      <c r="G17778" s="3">
        <v>34</v>
      </c>
      <c r="H17778" s="3">
        <v>476653</v>
      </c>
      <c r="I17778" s="3">
        <v>0</v>
      </c>
      <c r="J17778" s="3">
        <v>0</v>
      </c>
      <c r="K17778" s="3">
        <v>0</v>
      </c>
      <c r="L17778" s="3">
        <v>0</v>
      </c>
      <c r="M17778" s="3">
        <v>0</v>
      </c>
      <c r="N17778" s="3">
        <v>0</v>
      </c>
      <c r="O17778" s="3">
        <v>0</v>
      </c>
      <c r="P17778" s="3" t="str">
        <f>B17778&amp;" | "&amp;C17778&amp;" | "&amp;D17778</f>
        <v>documentazione_amministrativa / documentazione_contabile | FATTURA PASSIVA | Nota di credito</v>
      </c>
      <c r="Q17778" s="3" t="str">
        <f>VLOOKUP(P17778,'Classificazione UD'!A:B,2,FALSE)</f>
        <v>Fiscale</v>
      </c>
    </row>
    <row r="17779" spans="1:17" ht="15" customHeight="1" x14ac:dyDescent="0.25">
      <c r="A17779" s="30">
        <v>2017</v>
      </c>
      <c r="B17779" s="3" t="s">
        <v>20</v>
      </c>
      <c r="C17779" s="3" t="s">
        <v>265</v>
      </c>
      <c r="D17779" s="3" t="s">
        <v>266</v>
      </c>
      <c r="E17779" s="3">
        <v>243</v>
      </c>
      <c r="F17779" s="3">
        <v>486</v>
      </c>
      <c r="G17779" s="3">
        <v>486</v>
      </c>
      <c r="H17779" s="3">
        <v>21875979</v>
      </c>
      <c r="I17779" s="3">
        <v>0</v>
      </c>
      <c r="J17779" s="3">
        <v>0</v>
      </c>
      <c r="K17779" s="3">
        <v>0</v>
      </c>
      <c r="L17779" s="3">
        <v>0</v>
      </c>
      <c r="M17779" s="3">
        <v>0</v>
      </c>
      <c r="N17779" s="3">
        <v>0</v>
      </c>
      <c r="O17779" s="3">
        <v>0</v>
      </c>
      <c r="P17779" s="3" t="str">
        <f>B17779&amp;" | "&amp;C17779&amp;" | "&amp;D17779</f>
        <v>documentazione_amministrativa / registri | Stampa registro | Documento Principale</v>
      </c>
      <c r="Q17779" s="3" t="str">
        <f>VLOOKUP(P17779,'Classificazione UD'!A:B,2,FALSE)</f>
        <v>Amministrativo</v>
      </c>
    </row>
    <row r="17780" spans="1:17" ht="15" customHeight="1" x14ac:dyDescent="0.25">
      <c r="A17780" s="30">
        <v>2017</v>
      </c>
      <c r="B17780" s="3" t="s">
        <v>20</v>
      </c>
      <c r="C17780" s="3" t="s">
        <v>265</v>
      </c>
      <c r="D17780" s="3" t="s">
        <v>266</v>
      </c>
      <c r="E17780" s="3">
        <v>139</v>
      </c>
      <c r="F17780" s="3">
        <v>278</v>
      </c>
      <c r="G17780" s="3">
        <v>278</v>
      </c>
      <c r="H17780" s="3">
        <v>2886980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>
        <v>0</v>
      </c>
      <c r="O17780" s="3">
        <v>0</v>
      </c>
      <c r="P17780" s="3" t="str">
        <f>B17780&amp;" | "&amp;C17780&amp;" | "&amp;D17780</f>
        <v>documentazione_amministrativa / registri | Stampa registro | Documento Principale</v>
      </c>
      <c r="Q17780" s="3" t="str">
        <f>VLOOKUP(P17780,'Classificazione UD'!A:B,2,FALSE)</f>
        <v>Amministrativo</v>
      </c>
    </row>
    <row r="17781" spans="1:17" ht="15" customHeight="1" x14ac:dyDescent="0.25">
      <c r="A17781" s="30">
        <v>2017</v>
      </c>
      <c r="B17781" s="3" t="s">
        <v>20</v>
      </c>
      <c r="C17781" s="3" t="s">
        <v>265</v>
      </c>
      <c r="D17781" s="3" t="s">
        <v>266</v>
      </c>
      <c r="E17781" s="3">
        <v>32</v>
      </c>
      <c r="F17781" s="3">
        <v>64</v>
      </c>
      <c r="G17781" s="3">
        <v>64</v>
      </c>
      <c r="H17781" s="3">
        <v>214401</v>
      </c>
      <c r="I17781" s="3">
        <v>0</v>
      </c>
      <c r="J17781" s="3">
        <v>0</v>
      </c>
      <c r="K17781" s="3">
        <v>0</v>
      </c>
      <c r="L17781" s="3">
        <v>0</v>
      </c>
      <c r="M17781" s="3">
        <v>0</v>
      </c>
      <c r="N17781" s="3">
        <v>0</v>
      </c>
      <c r="O17781" s="3">
        <v>0</v>
      </c>
      <c r="P17781" s="3" t="str">
        <f>B17781&amp;" | "&amp;C17781&amp;" | "&amp;D17781</f>
        <v>documentazione_amministrativa / registri | Stampa registro | Documento Principale</v>
      </c>
      <c r="Q17781" s="3" t="str">
        <f>VLOOKUP(P17781,'Classificazione UD'!A:B,2,FALSE)</f>
        <v>Amministrativo</v>
      </c>
    </row>
    <row r="17782" spans="1:17" ht="15" customHeight="1" x14ac:dyDescent="0.25">
      <c r="A17782" s="30">
        <v>2017</v>
      </c>
      <c r="B17782" s="3" t="s">
        <v>20</v>
      </c>
      <c r="C17782" s="3" t="s">
        <v>265</v>
      </c>
      <c r="D17782" s="3" t="s">
        <v>266</v>
      </c>
      <c r="E17782" s="3">
        <v>20</v>
      </c>
      <c r="F17782" s="3">
        <v>40</v>
      </c>
      <c r="G17782" s="3">
        <v>40</v>
      </c>
      <c r="H17782" s="3">
        <v>540413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>
        <v>0</v>
      </c>
      <c r="O17782" s="3">
        <v>0</v>
      </c>
      <c r="P17782" s="3" t="str">
        <f>B17782&amp;" | "&amp;C17782&amp;" | "&amp;D17782</f>
        <v>documentazione_amministrativa / registri | Stampa registro | Documento Principale</v>
      </c>
      <c r="Q17782" s="3" t="str">
        <f>VLOOKUP(P17782,'Classificazione UD'!A:B,2,FALSE)</f>
        <v>Amministrativo</v>
      </c>
    </row>
    <row r="17783" spans="1:17" ht="15" customHeight="1" x14ac:dyDescent="0.25">
      <c r="A17783" s="30">
        <v>2017</v>
      </c>
      <c r="B17783" s="3" t="s">
        <v>20</v>
      </c>
      <c r="C17783" s="3" t="s">
        <v>265</v>
      </c>
      <c r="D17783" s="3" t="s">
        <v>266</v>
      </c>
      <c r="E17783" s="3">
        <v>142</v>
      </c>
      <c r="F17783" s="3">
        <v>284</v>
      </c>
      <c r="G17783" s="3">
        <v>284</v>
      </c>
      <c r="H17783" s="3">
        <v>4188949</v>
      </c>
      <c r="I17783" s="3">
        <v>0</v>
      </c>
      <c r="J17783" s="3">
        <v>0</v>
      </c>
      <c r="K17783" s="3">
        <v>0</v>
      </c>
      <c r="L17783" s="3">
        <v>0</v>
      </c>
      <c r="M17783" s="3">
        <v>0</v>
      </c>
      <c r="N17783" s="3">
        <v>0</v>
      </c>
      <c r="O17783" s="3">
        <v>0</v>
      </c>
      <c r="P17783" s="3" t="str">
        <f>B17783&amp;" | "&amp;C17783&amp;" | "&amp;D17783</f>
        <v>documentazione_amministrativa / registri | Stampa registro | Documento Principale</v>
      </c>
      <c r="Q17783" s="3" t="str">
        <f>VLOOKUP(P17783,'Classificazione UD'!A:B,2,FALSE)</f>
        <v>Amministrativo</v>
      </c>
    </row>
    <row r="17784" spans="1:17" ht="15" customHeight="1" x14ac:dyDescent="0.25">
      <c r="A17784" s="30">
        <v>2017</v>
      </c>
      <c r="B17784" s="3" t="s">
        <v>20</v>
      </c>
      <c r="C17784" s="3" t="s">
        <v>265</v>
      </c>
      <c r="D17784" s="3" t="s">
        <v>266</v>
      </c>
      <c r="E17784" s="3">
        <v>185</v>
      </c>
      <c r="F17784" s="3">
        <v>370</v>
      </c>
      <c r="G17784" s="3">
        <v>370</v>
      </c>
      <c r="H17784" s="3">
        <v>3992018</v>
      </c>
      <c r="I17784" s="3">
        <v>0</v>
      </c>
      <c r="J17784" s="3">
        <v>0</v>
      </c>
      <c r="K17784" s="3">
        <v>0</v>
      </c>
      <c r="L17784" s="3">
        <v>0</v>
      </c>
      <c r="M17784" s="3">
        <v>0</v>
      </c>
      <c r="N17784" s="3">
        <v>0</v>
      </c>
      <c r="O17784" s="3">
        <v>0</v>
      </c>
      <c r="P17784" s="3" t="str">
        <f>B17784&amp;" | "&amp;C17784&amp;" | "&amp;D17784</f>
        <v>documentazione_amministrativa / registri | Stampa registro | Documento Principale</v>
      </c>
      <c r="Q17784" s="3" t="str">
        <f>VLOOKUP(P17784,'Classificazione UD'!A:B,2,FALSE)</f>
        <v>Amministrativo</v>
      </c>
    </row>
    <row r="17785" spans="1:17" ht="15" customHeight="1" x14ac:dyDescent="0.25">
      <c r="A17785" s="30">
        <v>2017</v>
      </c>
      <c r="B17785" s="3" t="s">
        <v>20</v>
      </c>
      <c r="C17785" s="3" t="s">
        <v>265</v>
      </c>
      <c r="D17785" s="3" t="s">
        <v>266</v>
      </c>
      <c r="E17785" s="3">
        <v>1</v>
      </c>
      <c r="F17785" s="3">
        <v>2</v>
      </c>
      <c r="G17785" s="3">
        <v>2</v>
      </c>
      <c r="H17785" s="3">
        <v>4573</v>
      </c>
      <c r="I17785" s="3">
        <v>0</v>
      </c>
      <c r="J17785" s="3">
        <v>0</v>
      </c>
      <c r="K17785" s="3">
        <v>0</v>
      </c>
      <c r="L17785" s="3">
        <v>0</v>
      </c>
      <c r="M17785" s="3">
        <v>0</v>
      </c>
      <c r="N17785" s="3">
        <v>0</v>
      </c>
      <c r="O17785" s="3">
        <v>0</v>
      </c>
      <c r="P17785" s="3" t="str">
        <f>B17785&amp;" | "&amp;C17785&amp;" | "&amp;D17785</f>
        <v>documentazione_amministrativa / registri | Stampa registro | Documento Principale</v>
      </c>
      <c r="Q17785" s="3" t="str">
        <f>VLOOKUP(P17785,'Classificazione UD'!A:B,2,FALSE)</f>
        <v>Amministrativo</v>
      </c>
    </row>
    <row r="17786" spans="1:17" ht="15" customHeight="1" x14ac:dyDescent="0.25">
      <c r="A17786" s="30">
        <v>2017</v>
      </c>
      <c r="B17786" s="3" t="s">
        <v>20</v>
      </c>
      <c r="C17786" s="3" t="s">
        <v>265</v>
      </c>
      <c r="D17786" s="3" t="s">
        <v>266</v>
      </c>
      <c r="E17786" s="3">
        <v>24</v>
      </c>
      <c r="F17786" s="3">
        <v>48</v>
      </c>
      <c r="G17786" s="3">
        <v>48</v>
      </c>
      <c r="H17786" s="3">
        <v>214042</v>
      </c>
      <c r="I17786" s="3">
        <v>0</v>
      </c>
      <c r="J17786" s="3">
        <v>0</v>
      </c>
      <c r="K17786" s="3">
        <v>0</v>
      </c>
      <c r="L17786" s="3">
        <v>0</v>
      </c>
      <c r="M17786" s="3">
        <v>0</v>
      </c>
      <c r="N17786" s="3">
        <v>0</v>
      </c>
      <c r="O17786" s="3">
        <v>0</v>
      </c>
      <c r="P17786" s="3" t="str">
        <f>B17786&amp;" | "&amp;C17786&amp;" | "&amp;D17786</f>
        <v>documentazione_amministrativa / registri | Stampa registro | Documento Principale</v>
      </c>
      <c r="Q17786" s="3" t="str">
        <f>VLOOKUP(P17786,'Classificazione UD'!A:B,2,FALSE)</f>
        <v>Amministrativo</v>
      </c>
    </row>
    <row r="17787" spans="1:17" ht="15" customHeight="1" x14ac:dyDescent="0.25">
      <c r="A17787" s="30">
        <v>2017</v>
      </c>
      <c r="B17787" s="3" t="s">
        <v>20</v>
      </c>
      <c r="C17787" s="3" t="s">
        <v>265</v>
      </c>
      <c r="D17787" s="3" t="s">
        <v>266</v>
      </c>
      <c r="E17787" s="3">
        <v>11</v>
      </c>
      <c r="F17787" s="3">
        <v>22</v>
      </c>
      <c r="G17787" s="3">
        <v>22</v>
      </c>
      <c r="H17787" s="3">
        <v>70208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>
        <v>0</v>
      </c>
      <c r="O17787" s="3">
        <v>0</v>
      </c>
      <c r="P17787" s="3" t="str">
        <f>B17787&amp;" | "&amp;C17787&amp;" | "&amp;D17787</f>
        <v>documentazione_amministrativa / registri | Stampa registro | Documento Principale</v>
      </c>
      <c r="Q17787" s="3" t="str">
        <f>VLOOKUP(P17787,'Classificazione UD'!A:B,2,FALSE)</f>
        <v>Amministrativo</v>
      </c>
    </row>
    <row r="17788" spans="1:17" ht="15" customHeight="1" x14ac:dyDescent="0.25">
      <c r="A17788" s="30">
        <v>2017</v>
      </c>
      <c r="B17788" s="3" t="s">
        <v>20</v>
      </c>
      <c r="C17788" s="3" t="s">
        <v>265</v>
      </c>
      <c r="D17788" s="3" t="s">
        <v>266</v>
      </c>
      <c r="E17788" s="3">
        <v>252</v>
      </c>
      <c r="F17788" s="3">
        <v>504</v>
      </c>
      <c r="G17788" s="3">
        <v>504</v>
      </c>
      <c r="H17788" s="3">
        <v>10566293</v>
      </c>
      <c r="I17788" s="3">
        <v>0</v>
      </c>
      <c r="J17788" s="3">
        <v>0</v>
      </c>
      <c r="K17788" s="3">
        <v>0</v>
      </c>
      <c r="L17788" s="3">
        <v>0</v>
      </c>
      <c r="M17788" s="3">
        <v>0</v>
      </c>
      <c r="N17788" s="3">
        <v>0</v>
      </c>
      <c r="O17788" s="3">
        <v>0</v>
      </c>
      <c r="P17788" s="3" t="str">
        <f>B17788&amp;" | "&amp;C17788&amp;" | "&amp;D17788</f>
        <v>documentazione_amministrativa / registri | Stampa registro | Documento Principale</v>
      </c>
      <c r="Q17788" s="3" t="str">
        <f>VLOOKUP(P17788,'Classificazione UD'!A:B,2,FALSE)</f>
        <v>Amministrativo</v>
      </c>
    </row>
    <row r="17789" spans="1:17" ht="15" customHeight="1" x14ac:dyDescent="0.25">
      <c r="A17789" s="30">
        <v>2017</v>
      </c>
      <c r="B17789" s="3" t="s">
        <v>20</v>
      </c>
      <c r="C17789" s="3" t="s">
        <v>265</v>
      </c>
      <c r="D17789" s="3" t="s">
        <v>266</v>
      </c>
      <c r="E17789" s="3">
        <v>3</v>
      </c>
      <c r="F17789" s="3">
        <v>6</v>
      </c>
      <c r="G17789" s="3">
        <v>6</v>
      </c>
      <c r="H17789" s="3">
        <v>13862</v>
      </c>
      <c r="I17789" s="3">
        <v>0</v>
      </c>
      <c r="J17789" s="3">
        <v>0</v>
      </c>
      <c r="K17789" s="3">
        <v>0</v>
      </c>
      <c r="L17789" s="3">
        <v>0</v>
      </c>
      <c r="M17789" s="3">
        <v>0</v>
      </c>
      <c r="N17789" s="3">
        <v>0</v>
      </c>
      <c r="O17789" s="3">
        <v>0</v>
      </c>
      <c r="P17789" s="3" t="str">
        <f>B17789&amp;" | "&amp;C17789&amp;" | "&amp;D17789</f>
        <v>documentazione_amministrativa / registri | Stampa registro | Documento Principale</v>
      </c>
      <c r="Q17789" s="3" t="str">
        <f>VLOOKUP(P17789,'Classificazione UD'!A:B,2,FALSE)</f>
        <v>Amministrativo</v>
      </c>
    </row>
    <row r="17790" spans="1:17" ht="15" customHeight="1" x14ac:dyDescent="0.25">
      <c r="A17790" s="30">
        <v>2017</v>
      </c>
      <c r="B17790" s="3" t="s">
        <v>20</v>
      </c>
      <c r="C17790" s="3" t="s">
        <v>265</v>
      </c>
      <c r="D17790" s="3" t="s">
        <v>266</v>
      </c>
      <c r="E17790" s="3">
        <v>49</v>
      </c>
      <c r="F17790" s="3">
        <v>98</v>
      </c>
      <c r="G17790" s="3">
        <v>98</v>
      </c>
      <c r="H17790" s="3">
        <v>555602</v>
      </c>
      <c r="I17790" s="3">
        <v>0</v>
      </c>
      <c r="J17790" s="3">
        <v>0</v>
      </c>
      <c r="K17790" s="3">
        <v>0</v>
      </c>
      <c r="L17790" s="3">
        <v>0</v>
      </c>
      <c r="M17790" s="3">
        <v>0</v>
      </c>
      <c r="N17790" s="3">
        <v>0</v>
      </c>
      <c r="O17790" s="3">
        <v>0</v>
      </c>
      <c r="P17790" s="3" t="str">
        <f>B17790&amp;" | "&amp;C17790&amp;" | "&amp;D17790</f>
        <v>documentazione_amministrativa / registri | Stampa registro | Documento Principale</v>
      </c>
      <c r="Q17790" s="3" t="str">
        <f>VLOOKUP(P17790,'Classificazione UD'!A:B,2,FALSE)</f>
        <v>Amministrativo</v>
      </c>
    </row>
    <row r="17791" spans="1:17" ht="15" customHeight="1" x14ac:dyDescent="0.25">
      <c r="A17791" s="30">
        <v>2017</v>
      </c>
      <c r="B17791" s="3" t="s">
        <v>20</v>
      </c>
      <c r="C17791" s="3" t="s">
        <v>265</v>
      </c>
      <c r="D17791" s="3" t="s">
        <v>266</v>
      </c>
      <c r="E17791" s="3">
        <v>49</v>
      </c>
      <c r="F17791" s="3">
        <v>98</v>
      </c>
      <c r="G17791" s="3">
        <v>98</v>
      </c>
      <c r="H17791" s="3">
        <v>487297</v>
      </c>
      <c r="I17791" s="3">
        <v>0</v>
      </c>
      <c r="J17791" s="3">
        <v>0</v>
      </c>
      <c r="K17791" s="3">
        <v>0</v>
      </c>
      <c r="L17791" s="3">
        <v>0</v>
      </c>
      <c r="M17791" s="3">
        <v>0</v>
      </c>
      <c r="N17791" s="3">
        <v>0</v>
      </c>
      <c r="O17791" s="3">
        <v>0</v>
      </c>
      <c r="P17791" s="3" t="str">
        <f>B17791&amp;" | "&amp;C17791&amp;" | "&amp;D17791</f>
        <v>documentazione_amministrativa / registri | Stampa registro | Documento Principale</v>
      </c>
      <c r="Q17791" s="3" t="str">
        <f>VLOOKUP(P17791,'Classificazione UD'!A:B,2,FALSE)</f>
        <v>Amministrativo</v>
      </c>
    </row>
    <row r="17792" spans="1:17" ht="15" customHeight="1" x14ac:dyDescent="0.25">
      <c r="A17792" s="30">
        <v>2017</v>
      </c>
      <c r="B17792" s="3" t="s">
        <v>20</v>
      </c>
      <c r="C17792" s="3" t="s">
        <v>265</v>
      </c>
      <c r="D17792" s="3" t="s">
        <v>266</v>
      </c>
      <c r="E17792" s="3">
        <v>39</v>
      </c>
      <c r="F17792" s="3">
        <v>78</v>
      </c>
      <c r="G17792" s="3">
        <v>78</v>
      </c>
      <c r="H17792" s="3">
        <v>254374</v>
      </c>
      <c r="I17792" s="3">
        <v>0</v>
      </c>
      <c r="J17792" s="3">
        <v>0</v>
      </c>
      <c r="K17792" s="3">
        <v>0</v>
      </c>
      <c r="L17792" s="3">
        <v>0</v>
      </c>
      <c r="M17792" s="3">
        <v>0</v>
      </c>
      <c r="N17792" s="3">
        <v>0</v>
      </c>
      <c r="O17792" s="3">
        <v>0</v>
      </c>
      <c r="P17792" s="3" t="str">
        <f>B17792&amp;" | "&amp;C17792&amp;" | "&amp;D17792</f>
        <v>documentazione_amministrativa / registri | Stampa registro | Documento Principale</v>
      </c>
      <c r="Q17792" s="3" t="str">
        <f>VLOOKUP(P17792,'Classificazione UD'!A:B,2,FALSE)</f>
        <v>Amministrativo</v>
      </c>
    </row>
    <row r="17793" spans="1:17" ht="15" customHeight="1" x14ac:dyDescent="0.25">
      <c r="A17793" s="30">
        <v>2017</v>
      </c>
      <c r="B17793" s="3" t="s">
        <v>20</v>
      </c>
      <c r="C17793" s="3" t="s">
        <v>265</v>
      </c>
      <c r="D17793" s="3" t="s">
        <v>266</v>
      </c>
      <c r="E17793" s="3">
        <v>53</v>
      </c>
      <c r="F17793" s="3">
        <v>106</v>
      </c>
      <c r="G17793" s="3">
        <v>106</v>
      </c>
      <c r="H17793" s="3">
        <v>3714949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 t="str">
        <f>B17793&amp;" | "&amp;C17793&amp;" | "&amp;D17793</f>
        <v>documentazione_amministrativa / registri | Stampa registro | Documento Principale</v>
      </c>
      <c r="Q17793" s="3" t="str">
        <f>VLOOKUP(P17793,'Classificazione UD'!A:B,2,FALSE)</f>
        <v>Amministrativo</v>
      </c>
    </row>
    <row r="17794" spans="1:17" ht="15" customHeight="1" x14ac:dyDescent="0.25">
      <c r="A17794" s="30">
        <v>2017</v>
      </c>
      <c r="B17794" s="3" t="s">
        <v>20</v>
      </c>
      <c r="C17794" s="3" t="s">
        <v>265</v>
      </c>
      <c r="D17794" s="3" t="s">
        <v>266</v>
      </c>
      <c r="E17794" s="3">
        <v>247</v>
      </c>
      <c r="F17794" s="3">
        <v>494</v>
      </c>
      <c r="G17794" s="3">
        <v>494</v>
      </c>
      <c r="H17794" s="3">
        <v>15827778</v>
      </c>
      <c r="I17794" s="3">
        <v>0</v>
      </c>
      <c r="J17794" s="3">
        <v>0</v>
      </c>
      <c r="K17794" s="3">
        <v>0</v>
      </c>
      <c r="L17794" s="3">
        <v>0</v>
      </c>
      <c r="M17794" s="3">
        <v>0</v>
      </c>
      <c r="N17794" s="3">
        <v>0</v>
      </c>
      <c r="O17794" s="3">
        <v>0</v>
      </c>
      <c r="P17794" s="3" t="str">
        <f>B17794&amp;" | "&amp;C17794&amp;" | "&amp;D17794</f>
        <v>documentazione_amministrativa / registri | Stampa registro | Documento Principale</v>
      </c>
      <c r="Q17794" s="3" t="str">
        <f>VLOOKUP(P17794,'Classificazione UD'!A:B,2,FALSE)</f>
        <v>Amministrativo</v>
      </c>
    </row>
    <row r="17795" spans="1:17" ht="15" customHeight="1" x14ac:dyDescent="0.25">
      <c r="A17795" s="30">
        <v>2017</v>
      </c>
      <c r="B17795" s="3" t="s">
        <v>20</v>
      </c>
      <c r="C17795" s="3" t="s">
        <v>265</v>
      </c>
      <c r="D17795" s="3" t="s">
        <v>266</v>
      </c>
      <c r="E17795" s="3">
        <v>214</v>
      </c>
      <c r="F17795" s="3">
        <v>428</v>
      </c>
      <c r="G17795" s="3">
        <v>428</v>
      </c>
      <c r="H17795" s="3">
        <v>2462280</v>
      </c>
      <c r="I17795" s="3">
        <v>0</v>
      </c>
      <c r="J17795" s="3">
        <v>0</v>
      </c>
      <c r="K17795" s="3">
        <v>0</v>
      </c>
      <c r="L17795" s="3">
        <v>0</v>
      </c>
      <c r="M17795" s="3">
        <v>0</v>
      </c>
      <c r="N17795" s="3">
        <v>0</v>
      </c>
      <c r="O17795" s="3">
        <v>0</v>
      </c>
      <c r="P17795" s="3" t="str">
        <f>B17795&amp;" | "&amp;C17795&amp;" | "&amp;D17795</f>
        <v>documentazione_amministrativa / registri | Stampa registro | Documento Principale</v>
      </c>
      <c r="Q17795" s="3" t="str">
        <f>VLOOKUP(P17795,'Classificazione UD'!A:B,2,FALSE)</f>
        <v>Amministrativo</v>
      </c>
    </row>
    <row r="17796" spans="1:17" ht="15" customHeight="1" x14ac:dyDescent="0.25">
      <c r="A17796" s="30">
        <v>2017</v>
      </c>
      <c r="B17796" s="3" t="s">
        <v>17</v>
      </c>
      <c r="C17796" s="3" t="s">
        <v>27</v>
      </c>
      <c r="D17796" s="3" t="s">
        <v>264</v>
      </c>
      <c r="E17796" s="3">
        <v>65</v>
      </c>
      <c r="F17796" s="3">
        <v>265</v>
      </c>
      <c r="G17796" s="3">
        <v>265</v>
      </c>
      <c r="H17796" s="3">
        <v>4932354</v>
      </c>
      <c r="I17796" s="3">
        <v>0</v>
      </c>
      <c r="J17796" s="3">
        <v>0</v>
      </c>
      <c r="K17796" s="3">
        <v>0</v>
      </c>
      <c r="L17796" s="3">
        <v>0</v>
      </c>
      <c r="M17796" s="3">
        <v>0</v>
      </c>
      <c r="N17796" s="3">
        <v>0</v>
      </c>
      <c r="O17796" s="3">
        <v>0</v>
      </c>
      <c r="P17796" s="3" t="str">
        <f>B17796&amp;" | "&amp;C17796&amp;" | "&amp;D17796</f>
        <v>documentazione_amministrativa / documentazione_contabile | FATTURA PASSIVA | Fattura</v>
      </c>
      <c r="Q17796" s="3" t="str">
        <f>VLOOKUP(P17796,'Classificazione UD'!A:B,2,FALSE)</f>
        <v>Fiscale</v>
      </c>
    </row>
    <row r="17797" spans="1:17" ht="15" customHeight="1" x14ac:dyDescent="0.25">
      <c r="A17797" s="30">
        <v>2017</v>
      </c>
      <c r="B17797" s="3" t="s">
        <v>20</v>
      </c>
      <c r="C17797" s="3" t="s">
        <v>265</v>
      </c>
      <c r="D17797" s="3" t="s">
        <v>266</v>
      </c>
      <c r="E17797" s="3">
        <v>252</v>
      </c>
      <c r="F17797" s="3">
        <v>504</v>
      </c>
      <c r="G17797" s="3">
        <v>504</v>
      </c>
      <c r="H17797" s="3">
        <v>16653798</v>
      </c>
      <c r="I17797" s="3">
        <v>0</v>
      </c>
      <c r="J17797" s="3">
        <v>0</v>
      </c>
      <c r="K17797" s="3">
        <v>0</v>
      </c>
      <c r="L17797" s="3">
        <v>0</v>
      </c>
      <c r="M17797" s="3">
        <v>0</v>
      </c>
      <c r="N17797" s="3">
        <v>0</v>
      </c>
      <c r="O17797" s="3">
        <v>0</v>
      </c>
      <c r="P17797" s="3" t="str">
        <f>B17797&amp;" | "&amp;C17797&amp;" | "&amp;D17797</f>
        <v>documentazione_amministrativa / registri | Stampa registro | Documento Principale</v>
      </c>
      <c r="Q17797" s="3" t="str">
        <f>VLOOKUP(P17797,'Classificazione UD'!A:B,2,FALSE)</f>
        <v>Amministrativo</v>
      </c>
    </row>
    <row r="17798" spans="1:17" ht="15" customHeight="1" x14ac:dyDescent="0.25">
      <c r="A17798" s="30">
        <v>2017</v>
      </c>
      <c r="B17798" s="3" t="s">
        <v>20</v>
      </c>
      <c r="C17798" s="3" t="s">
        <v>265</v>
      </c>
      <c r="D17798" s="3" t="s">
        <v>266</v>
      </c>
      <c r="E17798" s="3">
        <v>336</v>
      </c>
      <c r="F17798" s="3">
        <v>672</v>
      </c>
      <c r="G17798" s="3">
        <v>672</v>
      </c>
      <c r="H17798" s="3">
        <v>15013040</v>
      </c>
      <c r="I17798" s="3">
        <v>0</v>
      </c>
      <c r="J17798" s="3">
        <v>0</v>
      </c>
      <c r="K17798" s="3">
        <v>0</v>
      </c>
      <c r="L17798" s="3">
        <v>0</v>
      </c>
      <c r="M17798" s="3">
        <v>0</v>
      </c>
      <c r="N17798" s="3">
        <v>0</v>
      </c>
      <c r="O17798" s="3">
        <v>0</v>
      </c>
      <c r="P17798" s="3" t="str">
        <f>B17798&amp;" | "&amp;C17798&amp;" | "&amp;D17798</f>
        <v>documentazione_amministrativa / registri | Stampa registro | Documento Principale</v>
      </c>
      <c r="Q17798" s="3" t="str">
        <f>VLOOKUP(P17798,'Classificazione UD'!A:B,2,FALSE)</f>
        <v>Amministrativo</v>
      </c>
    </row>
    <row r="17799" spans="1:17" ht="15" customHeight="1" x14ac:dyDescent="0.25">
      <c r="A17799" s="30">
        <v>2017</v>
      </c>
      <c r="B17799" s="3" t="s">
        <v>20</v>
      </c>
      <c r="C17799" s="3" t="s">
        <v>265</v>
      </c>
      <c r="D17799" s="3" t="s">
        <v>266</v>
      </c>
      <c r="E17799" s="3">
        <v>5</v>
      </c>
      <c r="F17799" s="3">
        <v>10</v>
      </c>
      <c r="G17799" s="3">
        <v>10</v>
      </c>
      <c r="H17799" s="3">
        <v>23296</v>
      </c>
      <c r="I17799" s="3">
        <v>0</v>
      </c>
      <c r="J17799" s="3">
        <v>0</v>
      </c>
      <c r="K17799" s="3">
        <v>0</v>
      </c>
      <c r="L17799" s="3">
        <v>0</v>
      </c>
      <c r="M17799" s="3">
        <v>0</v>
      </c>
      <c r="N17799" s="3">
        <v>0</v>
      </c>
      <c r="O17799" s="3">
        <v>0</v>
      </c>
      <c r="P17799" s="3" t="str">
        <f>B17799&amp;" | "&amp;C17799&amp;" | "&amp;D17799</f>
        <v>documentazione_amministrativa / registri | Stampa registro | Documento Principale</v>
      </c>
      <c r="Q17799" s="3" t="str">
        <f>VLOOKUP(P17799,'Classificazione UD'!A:B,2,FALSE)</f>
        <v>Amministrativo</v>
      </c>
    </row>
    <row r="17800" spans="1:17" ht="15" customHeight="1" x14ac:dyDescent="0.25">
      <c r="A17800" s="30">
        <v>2017</v>
      </c>
      <c r="B17800" s="3" t="s">
        <v>17</v>
      </c>
      <c r="C17800" s="3" t="s">
        <v>27</v>
      </c>
      <c r="D17800" s="3" t="s">
        <v>264</v>
      </c>
      <c r="E17800" s="3">
        <v>721</v>
      </c>
      <c r="F17800" s="3">
        <v>3064</v>
      </c>
      <c r="G17800" s="3">
        <v>3064</v>
      </c>
      <c r="H17800" s="3">
        <v>133684152</v>
      </c>
      <c r="I17800" s="3">
        <v>0</v>
      </c>
      <c r="J17800" s="3">
        <v>0</v>
      </c>
      <c r="K17800" s="3">
        <v>0</v>
      </c>
      <c r="L17800" s="3">
        <v>0</v>
      </c>
      <c r="M17800" s="3">
        <v>0</v>
      </c>
      <c r="N17800" s="3">
        <v>0</v>
      </c>
      <c r="O17800" s="3">
        <v>0</v>
      </c>
      <c r="P17800" s="3" t="str">
        <f>B17800&amp;" | "&amp;C17800&amp;" | "&amp;D17800</f>
        <v>documentazione_amministrativa / documentazione_contabile | FATTURA PASSIVA | Fattura</v>
      </c>
      <c r="Q17800" s="3" t="str">
        <f>VLOOKUP(P17800,'Classificazione UD'!A:B,2,FALSE)</f>
        <v>Fiscale</v>
      </c>
    </row>
    <row r="17801" spans="1:17" ht="15" customHeight="1" x14ac:dyDescent="0.25">
      <c r="A17801" s="30">
        <v>2017</v>
      </c>
      <c r="B17801" s="3" t="s">
        <v>17</v>
      </c>
      <c r="C17801" s="3" t="s">
        <v>27</v>
      </c>
      <c r="D17801" s="3" t="s">
        <v>54</v>
      </c>
      <c r="E17801" s="3">
        <v>49</v>
      </c>
      <c r="F17801" s="3">
        <v>209</v>
      </c>
      <c r="G17801" s="3">
        <v>209</v>
      </c>
      <c r="H17801" s="3">
        <v>7402546</v>
      </c>
      <c r="I17801" s="3">
        <v>0</v>
      </c>
      <c r="J17801" s="3">
        <v>0</v>
      </c>
      <c r="K17801" s="3">
        <v>0</v>
      </c>
      <c r="L17801" s="3">
        <v>0</v>
      </c>
      <c r="M17801" s="3">
        <v>0</v>
      </c>
      <c r="N17801" s="3">
        <v>0</v>
      </c>
      <c r="O17801" s="3">
        <v>0</v>
      </c>
      <c r="P17801" s="3" t="str">
        <f>B17801&amp;" | "&amp;C17801&amp;" | "&amp;D17801</f>
        <v>documentazione_amministrativa / documentazione_contabile | FATTURA PASSIVA | Nota di credito</v>
      </c>
      <c r="Q17801" s="3" t="str">
        <f>VLOOKUP(P17801,'Classificazione UD'!A:B,2,FALSE)</f>
        <v>Fiscale</v>
      </c>
    </row>
    <row r="17802" spans="1:17" ht="15" customHeight="1" x14ac:dyDescent="0.25">
      <c r="A17802" s="30">
        <v>2017</v>
      </c>
      <c r="B17802" s="3" t="s">
        <v>17</v>
      </c>
      <c r="C17802" s="3" t="s">
        <v>152</v>
      </c>
      <c r="D17802" s="3" t="s">
        <v>152</v>
      </c>
      <c r="E17802" s="3">
        <v>3</v>
      </c>
      <c r="F17802" s="3">
        <v>6</v>
      </c>
      <c r="G17802" s="3">
        <v>6</v>
      </c>
      <c r="H17802" s="3">
        <v>32125</v>
      </c>
      <c r="I17802" s="3">
        <v>0</v>
      </c>
      <c r="J17802" s="3">
        <v>0</v>
      </c>
      <c r="K17802" s="3">
        <v>0</v>
      </c>
      <c r="L17802" s="3">
        <v>0</v>
      </c>
      <c r="M17802" s="3">
        <v>0</v>
      </c>
      <c r="N17802" s="3">
        <v>0</v>
      </c>
      <c r="O17802" s="3">
        <v>0</v>
      </c>
      <c r="P17802" s="3" t="str">
        <f>B17802&amp;" | "&amp;C17802&amp;" | "&amp;D17802</f>
        <v>documentazione_amministrativa / documentazione_contabile | LOTTO DI FATTURE | LOTTO DI FATTURE</v>
      </c>
      <c r="Q17802" s="3" t="str">
        <f>VLOOKUP(P17802,'Classificazione UD'!A:B,2,FALSE)</f>
        <v>Fiscale</v>
      </c>
    </row>
    <row r="17803" spans="1:17" ht="15" customHeight="1" x14ac:dyDescent="0.25">
      <c r="A17803" s="30">
        <v>2017</v>
      </c>
      <c r="B17803" s="3" t="s">
        <v>20</v>
      </c>
      <c r="C17803" s="3" t="s">
        <v>265</v>
      </c>
      <c r="D17803" s="3" t="s">
        <v>266</v>
      </c>
      <c r="E17803" s="3">
        <v>54</v>
      </c>
      <c r="F17803" s="3">
        <v>108</v>
      </c>
      <c r="G17803" s="3">
        <v>108</v>
      </c>
      <c r="H17803" s="3">
        <v>236460</v>
      </c>
      <c r="I17803" s="3">
        <v>0</v>
      </c>
      <c r="J17803" s="3">
        <v>0</v>
      </c>
      <c r="K17803" s="3">
        <v>0</v>
      </c>
      <c r="L17803" s="3">
        <v>0</v>
      </c>
      <c r="M17803" s="3">
        <v>0</v>
      </c>
      <c r="N17803" s="3">
        <v>0</v>
      </c>
      <c r="O17803" s="3">
        <v>0</v>
      </c>
      <c r="P17803" s="3" t="str">
        <f>B17803&amp;" | "&amp;C17803&amp;" | "&amp;D17803</f>
        <v>documentazione_amministrativa / registri | Stampa registro | Documento Principale</v>
      </c>
      <c r="Q17803" s="3" t="str">
        <f>VLOOKUP(P17803,'Classificazione UD'!A:B,2,FALSE)</f>
        <v>Amministrativo</v>
      </c>
    </row>
    <row r="17804" spans="1:17" ht="15" customHeight="1" x14ac:dyDescent="0.25">
      <c r="A17804" s="30">
        <v>2017</v>
      </c>
      <c r="B17804" s="3" t="s">
        <v>20</v>
      </c>
      <c r="C17804" s="3" t="s">
        <v>265</v>
      </c>
      <c r="D17804" s="3" t="s">
        <v>266</v>
      </c>
      <c r="E17804" s="3">
        <v>11</v>
      </c>
      <c r="F17804" s="3">
        <v>22</v>
      </c>
      <c r="G17804" s="3">
        <v>22</v>
      </c>
      <c r="H17804" s="3">
        <v>61891</v>
      </c>
      <c r="I17804" s="3">
        <v>0</v>
      </c>
      <c r="J17804" s="3">
        <v>0</v>
      </c>
      <c r="K17804" s="3">
        <v>0</v>
      </c>
      <c r="L17804" s="3">
        <v>0</v>
      </c>
      <c r="M17804" s="3">
        <v>0</v>
      </c>
      <c r="N17804" s="3">
        <v>0</v>
      </c>
      <c r="O17804" s="3">
        <v>0</v>
      </c>
      <c r="P17804" s="3" t="str">
        <f>B17804&amp;" | "&amp;C17804&amp;" | "&amp;D17804</f>
        <v>documentazione_amministrativa / registri | Stampa registro | Documento Principale</v>
      </c>
      <c r="Q17804" s="3" t="str">
        <f>VLOOKUP(P17804,'Classificazione UD'!A:B,2,FALSE)</f>
        <v>Amministrativo</v>
      </c>
    </row>
    <row r="17805" spans="1:17" ht="15" customHeight="1" x14ac:dyDescent="0.25">
      <c r="A17805" s="30">
        <v>2017</v>
      </c>
      <c r="B17805" s="3" t="s">
        <v>17</v>
      </c>
      <c r="C17805" s="3" t="s">
        <v>27</v>
      </c>
      <c r="D17805" s="3" t="s">
        <v>264</v>
      </c>
      <c r="E17805" s="3">
        <v>1</v>
      </c>
      <c r="F17805" s="3">
        <v>5</v>
      </c>
      <c r="G17805" s="3">
        <v>5</v>
      </c>
      <c r="H17805" s="3">
        <v>781913</v>
      </c>
      <c r="I17805" s="3">
        <v>0</v>
      </c>
      <c r="J17805" s="3">
        <v>0</v>
      </c>
      <c r="K17805" s="3">
        <v>0</v>
      </c>
      <c r="L17805" s="3">
        <v>0</v>
      </c>
      <c r="M17805" s="3">
        <v>0</v>
      </c>
      <c r="N17805" s="3">
        <v>0</v>
      </c>
      <c r="O17805" s="3">
        <v>0</v>
      </c>
      <c r="P17805" s="3" t="str">
        <f>B17805&amp;" | "&amp;C17805&amp;" | "&amp;D17805</f>
        <v>documentazione_amministrativa / documentazione_contabile | FATTURA PASSIVA | Fattura</v>
      </c>
      <c r="Q17805" s="3" t="str">
        <f>VLOOKUP(P17805,'Classificazione UD'!A:B,2,FALSE)</f>
        <v>Fiscale</v>
      </c>
    </row>
    <row r="17806" spans="1:17" ht="15" customHeight="1" x14ac:dyDescent="0.25">
      <c r="A17806" s="30">
        <v>2017</v>
      </c>
      <c r="B17806" s="3" t="s">
        <v>20</v>
      </c>
      <c r="C17806" s="3" t="s">
        <v>265</v>
      </c>
      <c r="D17806" s="3" t="s">
        <v>266</v>
      </c>
      <c r="E17806" s="3">
        <v>252</v>
      </c>
      <c r="F17806" s="3">
        <v>504</v>
      </c>
      <c r="G17806" s="3">
        <v>504</v>
      </c>
      <c r="H17806" s="3">
        <v>3310631</v>
      </c>
      <c r="I17806" s="3">
        <v>0</v>
      </c>
      <c r="J17806" s="3">
        <v>0</v>
      </c>
      <c r="K17806" s="3">
        <v>0</v>
      </c>
      <c r="L17806" s="3">
        <v>0</v>
      </c>
      <c r="M17806" s="3">
        <v>0</v>
      </c>
      <c r="N17806" s="3">
        <v>0</v>
      </c>
      <c r="O17806" s="3">
        <v>0</v>
      </c>
      <c r="P17806" s="3" t="str">
        <f>B17806&amp;" | "&amp;C17806&amp;" | "&amp;D17806</f>
        <v>documentazione_amministrativa / registri | Stampa registro | Documento Principale</v>
      </c>
      <c r="Q17806" s="3" t="str">
        <f>VLOOKUP(P17806,'Classificazione UD'!A:B,2,FALSE)</f>
        <v>Amministrativo</v>
      </c>
    </row>
    <row r="17807" spans="1:17" ht="15" customHeight="1" x14ac:dyDescent="0.25">
      <c r="A17807" s="30">
        <v>2017</v>
      </c>
      <c r="B17807" s="3" t="s">
        <v>20</v>
      </c>
      <c r="C17807" s="3" t="s">
        <v>265</v>
      </c>
      <c r="D17807" s="3" t="s">
        <v>266</v>
      </c>
      <c r="E17807" s="3">
        <v>236</v>
      </c>
      <c r="F17807" s="3">
        <v>472</v>
      </c>
      <c r="G17807" s="3">
        <v>472</v>
      </c>
      <c r="H17807" s="3">
        <v>3692685</v>
      </c>
      <c r="I17807" s="3">
        <v>0</v>
      </c>
      <c r="J17807" s="3">
        <v>0</v>
      </c>
      <c r="K17807" s="3">
        <v>0</v>
      </c>
      <c r="L17807" s="3">
        <v>0</v>
      </c>
      <c r="M17807" s="3">
        <v>0</v>
      </c>
      <c r="N17807" s="3">
        <v>0</v>
      </c>
      <c r="O17807" s="3">
        <v>0</v>
      </c>
      <c r="P17807" s="3" t="str">
        <f>B17807&amp;" | "&amp;C17807&amp;" | "&amp;D17807</f>
        <v>documentazione_amministrativa / registri | Stampa registro | Documento Principale</v>
      </c>
      <c r="Q17807" s="3" t="str">
        <f>VLOOKUP(P17807,'Classificazione UD'!A:B,2,FALSE)</f>
        <v>Amministrativo</v>
      </c>
    </row>
    <row r="17808" spans="1:17" ht="15" customHeight="1" x14ac:dyDescent="0.25">
      <c r="A17808" s="30">
        <v>2017</v>
      </c>
      <c r="B17808" s="3" t="s">
        <v>20</v>
      </c>
      <c r="C17808" s="3" t="s">
        <v>265</v>
      </c>
      <c r="D17808" s="3" t="s">
        <v>266</v>
      </c>
      <c r="E17808" s="3">
        <v>1</v>
      </c>
      <c r="F17808" s="3">
        <v>2</v>
      </c>
      <c r="G17808" s="3">
        <v>2</v>
      </c>
      <c r="H17808" s="3">
        <v>4596</v>
      </c>
      <c r="I17808" s="3">
        <v>0</v>
      </c>
      <c r="J17808" s="3">
        <v>0</v>
      </c>
      <c r="K17808" s="3">
        <v>0</v>
      </c>
      <c r="L17808" s="3">
        <v>0</v>
      </c>
      <c r="M17808" s="3">
        <v>0</v>
      </c>
      <c r="N17808" s="3">
        <v>0</v>
      </c>
      <c r="O17808" s="3">
        <v>0</v>
      </c>
      <c r="P17808" s="3" t="str">
        <f>B17808&amp;" | "&amp;C17808&amp;" | "&amp;D17808</f>
        <v>documentazione_amministrativa / registri | Stampa registro | Documento Principale</v>
      </c>
      <c r="Q17808" s="3" t="str">
        <f>VLOOKUP(P17808,'Classificazione UD'!A:B,2,FALSE)</f>
        <v>Amministrativo</v>
      </c>
    </row>
    <row r="17809" spans="1:17" ht="15" customHeight="1" x14ac:dyDescent="0.25">
      <c r="A17809" s="30">
        <v>2017</v>
      </c>
      <c r="B17809" s="3" t="s">
        <v>17</v>
      </c>
      <c r="C17809" s="3" t="s">
        <v>27</v>
      </c>
      <c r="D17809" s="3" t="s">
        <v>264</v>
      </c>
      <c r="E17809" s="3">
        <v>156</v>
      </c>
      <c r="F17809" s="3">
        <v>707</v>
      </c>
      <c r="G17809" s="3">
        <v>707</v>
      </c>
      <c r="H17809" s="3">
        <v>46514789</v>
      </c>
      <c r="I17809" s="3">
        <v>0</v>
      </c>
      <c r="J17809" s="3">
        <v>0</v>
      </c>
      <c r="K17809" s="3">
        <v>0</v>
      </c>
      <c r="L17809" s="3">
        <v>0</v>
      </c>
      <c r="M17809" s="3">
        <v>0</v>
      </c>
      <c r="N17809" s="3">
        <v>0</v>
      </c>
      <c r="O17809" s="3">
        <v>0</v>
      </c>
      <c r="P17809" s="3" t="str">
        <f>B17809&amp;" | "&amp;C17809&amp;" | "&amp;D17809</f>
        <v>documentazione_amministrativa / documentazione_contabile | FATTURA PASSIVA | Fattura</v>
      </c>
      <c r="Q17809" s="3" t="str">
        <f>VLOOKUP(P17809,'Classificazione UD'!A:B,2,FALSE)</f>
        <v>Fiscale</v>
      </c>
    </row>
    <row r="17810" spans="1:17" ht="15" customHeight="1" x14ac:dyDescent="0.25">
      <c r="A17810" s="30">
        <v>2017</v>
      </c>
      <c r="B17810" s="3" t="s">
        <v>17</v>
      </c>
      <c r="C17810" s="3" t="s">
        <v>27</v>
      </c>
      <c r="D17810" s="3" t="s">
        <v>54</v>
      </c>
      <c r="E17810" s="3">
        <v>1</v>
      </c>
      <c r="F17810" s="3">
        <v>5</v>
      </c>
      <c r="G17810" s="3">
        <v>5</v>
      </c>
      <c r="H17810" s="3">
        <v>526040</v>
      </c>
      <c r="I17810" s="3">
        <v>0</v>
      </c>
      <c r="J17810" s="3">
        <v>0</v>
      </c>
      <c r="K17810" s="3">
        <v>0</v>
      </c>
      <c r="L17810" s="3">
        <v>0</v>
      </c>
      <c r="M17810" s="3">
        <v>0</v>
      </c>
      <c r="N17810" s="3">
        <v>0</v>
      </c>
      <c r="O17810" s="3">
        <v>0</v>
      </c>
      <c r="P17810" s="3" t="str">
        <f>B17810&amp;" | "&amp;C17810&amp;" | "&amp;D17810</f>
        <v>documentazione_amministrativa / documentazione_contabile | FATTURA PASSIVA | Nota di credito</v>
      </c>
      <c r="Q17810" s="3" t="str">
        <f>VLOOKUP(P17810,'Classificazione UD'!A:B,2,FALSE)</f>
        <v>Fiscale</v>
      </c>
    </row>
    <row r="17811" spans="1:17" ht="15" customHeight="1" x14ac:dyDescent="0.25">
      <c r="A17811" s="30">
        <v>2017</v>
      </c>
      <c r="B17811" s="3" t="s">
        <v>20</v>
      </c>
      <c r="C17811" s="3" t="s">
        <v>265</v>
      </c>
      <c r="D17811" s="3" t="s">
        <v>266</v>
      </c>
      <c r="E17811" s="3">
        <v>246</v>
      </c>
      <c r="F17811" s="3">
        <v>492</v>
      </c>
      <c r="G17811" s="3">
        <v>492</v>
      </c>
      <c r="H17811" s="3">
        <v>35125727</v>
      </c>
      <c r="I17811" s="3">
        <v>0</v>
      </c>
      <c r="J17811" s="3">
        <v>0</v>
      </c>
      <c r="K17811" s="3">
        <v>0</v>
      </c>
      <c r="L17811" s="3">
        <v>0</v>
      </c>
      <c r="M17811" s="3">
        <v>0</v>
      </c>
      <c r="N17811" s="3">
        <v>0</v>
      </c>
      <c r="O17811" s="3">
        <v>0</v>
      </c>
      <c r="P17811" s="3" t="str">
        <f>B17811&amp;" | "&amp;C17811&amp;" | "&amp;D17811</f>
        <v>documentazione_amministrativa / registri | Stampa registro | Documento Principale</v>
      </c>
      <c r="Q17811" s="3" t="str">
        <f>VLOOKUP(P17811,'Classificazione UD'!A:B,2,FALSE)</f>
        <v>Amministrativo</v>
      </c>
    </row>
    <row r="17812" spans="1:17" ht="15" customHeight="1" x14ac:dyDescent="0.25">
      <c r="A17812" s="30">
        <v>2017</v>
      </c>
      <c r="B17812" s="3" t="s">
        <v>17</v>
      </c>
      <c r="C17812" s="3" t="s">
        <v>27</v>
      </c>
      <c r="D17812" s="3" t="s">
        <v>264</v>
      </c>
      <c r="E17812" s="3">
        <v>947</v>
      </c>
      <c r="F17812" s="3">
        <v>4098</v>
      </c>
      <c r="G17812" s="3">
        <v>4098</v>
      </c>
      <c r="H17812" s="3">
        <v>157323052</v>
      </c>
      <c r="I17812" s="3">
        <v>0</v>
      </c>
      <c r="J17812" s="3">
        <v>0</v>
      </c>
      <c r="K17812" s="3">
        <v>0</v>
      </c>
      <c r="L17812" s="3">
        <v>0</v>
      </c>
      <c r="M17812" s="3">
        <v>0</v>
      </c>
      <c r="N17812" s="3">
        <v>0</v>
      </c>
      <c r="O17812" s="3">
        <v>0</v>
      </c>
      <c r="P17812" s="3" t="str">
        <f>B17812&amp;" | "&amp;C17812&amp;" | "&amp;D17812</f>
        <v>documentazione_amministrativa / documentazione_contabile | FATTURA PASSIVA | Fattura</v>
      </c>
      <c r="Q17812" s="3" t="str">
        <f>VLOOKUP(P17812,'Classificazione UD'!A:B,2,FALSE)</f>
        <v>Fiscale</v>
      </c>
    </row>
    <row r="17813" spans="1:17" ht="15" customHeight="1" x14ac:dyDescent="0.25">
      <c r="A17813" s="30">
        <v>2017</v>
      </c>
      <c r="B17813" s="3" t="s">
        <v>17</v>
      </c>
      <c r="C17813" s="3" t="s">
        <v>27</v>
      </c>
      <c r="D17813" s="3" t="s">
        <v>54</v>
      </c>
      <c r="E17813" s="3">
        <v>26</v>
      </c>
      <c r="F17813" s="3">
        <v>110</v>
      </c>
      <c r="G17813" s="3">
        <v>110</v>
      </c>
      <c r="H17813" s="3">
        <v>4318663</v>
      </c>
      <c r="I17813" s="3">
        <v>0</v>
      </c>
      <c r="J17813" s="3">
        <v>0</v>
      </c>
      <c r="K17813" s="3">
        <v>0</v>
      </c>
      <c r="L17813" s="3">
        <v>0</v>
      </c>
      <c r="M17813" s="3">
        <v>0</v>
      </c>
      <c r="N17813" s="3">
        <v>0</v>
      </c>
      <c r="O17813" s="3">
        <v>0</v>
      </c>
      <c r="P17813" s="3" t="str">
        <f>B17813&amp;" | "&amp;C17813&amp;" | "&amp;D17813</f>
        <v>documentazione_amministrativa / documentazione_contabile | FATTURA PASSIVA | Nota di credito</v>
      </c>
      <c r="Q17813" s="3" t="str">
        <f>VLOOKUP(P17813,'Classificazione UD'!A:B,2,FALSE)</f>
        <v>Fiscale</v>
      </c>
    </row>
    <row r="17814" spans="1:17" ht="15" customHeight="1" x14ac:dyDescent="0.25">
      <c r="A17814" s="30">
        <v>2017</v>
      </c>
      <c r="B17814" s="3" t="s">
        <v>17</v>
      </c>
      <c r="C17814" s="3" t="s">
        <v>152</v>
      </c>
      <c r="D17814" s="3" t="s">
        <v>152</v>
      </c>
      <c r="E17814" s="3">
        <v>1</v>
      </c>
      <c r="F17814" s="3">
        <v>2</v>
      </c>
      <c r="G17814" s="3">
        <v>2</v>
      </c>
      <c r="H17814" s="3">
        <v>12393</v>
      </c>
      <c r="I17814" s="3">
        <v>0</v>
      </c>
      <c r="J17814" s="3">
        <v>0</v>
      </c>
      <c r="K17814" s="3">
        <v>0</v>
      </c>
      <c r="L17814" s="3">
        <v>0</v>
      </c>
      <c r="M17814" s="3">
        <v>0</v>
      </c>
      <c r="N17814" s="3">
        <v>0</v>
      </c>
      <c r="O17814" s="3">
        <v>0</v>
      </c>
      <c r="P17814" s="3" t="str">
        <f>B17814&amp;" | "&amp;C17814&amp;" | "&amp;D17814</f>
        <v>documentazione_amministrativa / documentazione_contabile | LOTTO DI FATTURE | LOTTO DI FATTURE</v>
      </c>
      <c r="Q17814" s="3" t="str">
        <f>VLOOKUP(P17814,'Classificazione UD'!A:B,2,FALSE)</f>
        <v>Fiscale</v>
      </c>
    </row>
    <row r="17815" spans="1:17" ht="15" customHeight="1" x14ac:dyDescent="0.25">
      <c r="A17815" s="30">
        <v>2017</v>
      </c>
      <c r="B17815" s="3" t="s">
        <v>36</v>
      </c>
      <c r="C17815" s="3" t="s">
        <v>267</v>
      </c>
      <c r="D17815" s="3" t="s">
        <v>266</v>
      </c>
      <c r="E17815" s="3">
        <v>35</v>
      </c>
      <c r="F17815" s="3">
        <v>70</v>
      </c>
      <c r="G17815" s="3">
        <v>70</v>
      </c>
      <c r="H17815" s="3">
        <v>233108588</v>
      </c>
      <c r="I17815" s="3">
        <v>0</v>
      </c>
      <c r="J17815" s="3">
        <v>0</v>
      </c>
      <c r="K17815" s="3">
        <v>0</v>
      </c>
      <c r="L17815" s="3">
        <v>0</v>
      </c>
      <c r="M17815" s="3">
        <v>0</v>
      </c>
      <c r="N17815" s="3">
        <v>0</v>
      </c>
      <c r="O17815" s="3">
        <v>0</v>
      </c>
      <c r="P17815" s="3" t="str">
        <f>B17815&amp;" | "&amp;C17815&amp;" | "&amp;D17815</f>
        <v>documentazione_amministrativa / documenti_protocollati | Documento Protocollato | Documento Principale</v>
      </c>
      <c r="Q17815" s="3" t="str">
        <f>VLOOKUP(P17815,'Classificazione UD'!A:B,2,FALSE)</f>
        <v>Protocollo</v>
      </c>
    </row>
    <row r="17816" spans="1:17" ht="15" customHeight="1" x14ac:dyDescent="0.25">
      <c r="A17816" s="30">
        <v>2017</v>
      </c>
      <c r="B17816" s="3" t="s">
        <v>20</v>
      </c>
      <c r="C17816" s="3" t="s">
        <v>265</v>
      </c>
      <c r="D17816" s="3" t="s">
        <v>266</v>
      </c>
      <c r="E17816" s="3">
        <v>1557</v>
      </c>
      <c r="F17816" s="3">
        <v>3114</v>
      </c>
      <c r="G17816" s="3">
        <v>3114</v>
      </c>
      <c r="H17816" s="3">
        <v>13999070</v>
      </c>
      <c r="I17816" s="3">
        <v>0</v>
      </c>
      <c r="J17816" s="3">
        <v>0</v>
      </c>
      <c r="K17816" s="3">
        <v>0</v>
      </c>
      <c r="L17816" s="3">
        <v>0</v>
      </c>
      <c r="M17816" s="3">
        <v>0</v>
      </c>
      <c r="N17816" s="3">
        <v>0</v>
      </c>
      <c r="O17816" s="3">
        <v>0</v>
      </c>
      <c r="P17816" s="3" t="str">
        <f>B17816&amp;" | "&amp;C17816&amp;" | "&amp;D17816</f>
        <v>documentazione_amministrativa / registri | Stampa registro | Documento Principale</v>
      </c>
      <c r="Q17816" s="3" t="str">
        <f>VLOOKUP(P17816,'Classificazione UD'!A:B,2,FALSE)</f>
        <v>Amministrativo</v>
      </c>
    </row>
    <row r="17817" spans="1:17" ht="15" customHeight="1" x14ac:dyDescent="0.25">
      <c r="A17817" s="30">
        <v>2017</v>
      </c>
      <c r="B17817" s="3" t="s">
        <v>20</v>
      </c>
      <c r="C17817" s="3" t="s">
        <v>265</v>
      </c>
      <c r="D17817" s="3" t="s">
        <v>266</v>
      </c>
      <c r="E17817" s="3">
        <v>1353</v>
      </c>
      <c r="F17817" s="3">
        <v>2706</v>
      </c>
      <c r="G17817" s="3">
        <v>2706</v>
      </c>
      <c r="H17817" s="3">
        <v>10010735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>
        <v>0</v>
      </c>
      <c r="O17817" s="3">
        <v>0</v>
      </c>
      <c r="P17817" s="3" t="str">
        <f>B17817&amp;" | "&amp;C17817&amp;" | "&amp;D17817</f>
        <v>documentazione_amministrativa / registri | Stampa registro | Documento Principale</v>
      </c>
      <c r="Q17817" s="3" t="str">
        <f>VLOOKUP(P17817,'Classificazione UD'!A:B,2,FALSE)</f>
        <v>Amministrativo</v>
      </c>
    </row>
    <row r="17818" spans="1:17" ht="15" customHeight="1" x14ac:dyDescent="0.25">
      <c r="A17818" s="30">
        <v>2017</v>
      </c>
      <c r="B17818" s="3" t="s">
        <v>20</v>
      </c>
      <c r="C17818" s="3" t="s">
        <v>265</v>
      </c>
      <c r="D17818" s="3" t="s">
        <v>266</v>
      </c>
      <c r="E17818" s="3">
        <v>335</v>
      </c>
      <c r="F17818" s="3">
        <v>670</v>
      </c>
      <c r="G17818" s="3">
        <v>670</v>
      </c>
      <c r="H17818" s="3">
        <v>20104271</v>
      </c>
      <c r="I17818" s="3">
        <v>0</v>
      </c>
      <c r="J17818" s="3">
        <v>0</v>
      </c>
      <c r="K17818" s="3">
        <v>0</v>
      </c>
      <c r="L17818" s="3">
        <v>0</v>
      </c>
      <c r="M17818" s="3">
        <v>0</v>
      </c>
      <c r="N17818" s="3">
        <v>0</v>
      </c>
      <c r="O17818" s="3">
        <v>0</v>
      </c>
      <c r="P17818" s="3" t="str">
        <f>B17818&amp;" | "&amp;C17818&amp;" | "&amp;D17818</f>
        <v>documentazione_amministrativa / registri | Stampa registro | Documento Principale</v>
      </c>
      <c r="Q17818" s="3" t="str">
        <f>VLOOKUP(P17818,'Classificazione UD'!A:B,2,FALSE)</f>
        <v>Amministrativo</v>
      </c>
    </row>
    <row r="17819" spans="1:17" ht="15" customHeight="1" x14ac:dyDescent="0.25">
      <c r="A17819" s="30">
        <v>2017</v>
      </c>
      <c r="B17819" s="3" t="s">
        <v>20</v>
      </c>
      <c r="C17819" s="3" t="s">
        <v>265</v>
      </c>
      <c r="D17819" s="3" t="s">
        <v>266</v>
      </c>
      <c r="E17819" s="3">
        <v>11</v>
      </c>
      <c r="F17819" s="3">
        <v>22</v>
      </c>
      <c r="G17819" s="3">
        <v>22</v>
      </c>
      <c r="H17819" s="3">
        <v>49250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>
        <v>0</v>
      </c>
      <c r="O17819" s="3">
        <v>0</v>
      </c>
      <c r="P17819" s="3" t="str">
        <f>B17819&amp;" | "&amp;C17819&amp;" | "&amp;D17819</f>
        <v>documentazione_amministrativa / registri | Stampa registro | Documento Principale</v>
      </c>
      <c r="Q17819" s="3" t="str">
        <f>VLOOKUP(P17819,'Classificazione UD'!A:B,2,FALSE)</f>
        <v>Amministrativo</v>
      </c>
    </row>
    <row r="17820" spans="1:17" ht="15" customHeight="1" x14ac:dyDescent="0.25">
      <c r="A17820" s="30">
        <v>2017</v>
      </c>
      <c r="B17820" s="3" t="s">
        <v>20</v>
      </c>
      <c r="C17820" s="3" t="s">
        <v>265</v>
      </c>
      <c r="D17820" s="3" t="s">
        <v>266</v>
      </c>
      <c r="E17820" s="3">
        <v>38</v>
      </c>
      <c r="F17820" s="3">
        <v>76</v>
      </c>
      <c r="G17820" s="3">
        <v>76</v>
      </c>
      <c r="H17820" s="3">
        <v>351532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>
        <v>0</v>
      </c>
      <c r="O17820" s="3">
        <v>0</v>
      </c>
      <c r="P17820" s="3" t="str">
        <f>B17820&amp;" | "&amp;C17820&amp;" | "&amp;D17820</f>
        <v>documentazione_amministrativa / registri | Stampa registro | Documento Principale</v>
      </c>
      <c r="Q17820" s="3" t="str">
        <f>VLOOKUP(P17820,'Classificazione UD'!A:B,2,FALSE)</f>
        <v>Amministrativo</v>
      </c>
    </row>
    <row r="17821" spans="1:17" ht="15" customHeight="1" x14ac:dyDescent="0.25">
      <c r="A17821" s="30">
        <v>2017</v>
      </c>
      <c r="B17821" s="3" t="s">
        <v>20</v>
      </c>
      <c r="C17821" s="3" t="s">
        <v>265</v>
      </c>
      <c r="D17821" s="3" t="s">
        <v>266</v>
      </c>
      <c r="E17821" s="3">
        <v>248</v>
      </c>
      <c r="F17821" s="3">
        <v>496</v>
      </c>
      <c r="G17821" s="3">
        <v>496</v>
      </c>
      <c r="H17821" s="3">
        <v>2802403</v>
      </c>
      <c r="I17821" s="3">
        <v>0</v>
      </c>
      <c r="J17821" s="3">
        <v>0</v>
      </c>
      <c r="K17821" s="3">
        <v>0</v>
      </c>
      <c r="L17821" s="3">
        <v>0</v>
      </c>
      <c r="M17821" s="3">
        <v>0</v>
      </c>
      <c r="N17821" s="3">
        <v>0</v>
      </c>
      <c r="O17821" s="3">
        <v>0</v>
      </c>
      <c r="P17821" s="3" t="str">
        <f>B17821&amp;" | "&amp;C17821&amp;" | "&amp;D17821</f>
        <v>documentazione_amministrativa / registri | Stampa registro | Documento Principale</v>
      </c>
      <c r="Q17821" s="3" t="str">
        <f>VLOOKUP(P17821,'Classificazione UD'!A:B,2,FALSE)</f>
        <v>Amministrativo</v>
      </c>
    </row>
    <row r="17822" spans="1:17" ht="15" customHeight="1" x14ac:dyDescent="0.25">
      <c r="A17822" s="30">
        <v>2017</v>
      </c>
      <c r="B17822" s="3" t="s">
        <v>20</v>
      </c>
      <c r="C17822" s="3" t="s">
        <v>265</v>
      </c>
      <c r="D17822" s="3" t="s">
        <v>266</v>
      </c>
      <c r="E17822" s="3">
        <v>13</v>
      </c>
      <c r="F17822" s="3">
        <v>26</v>
      </c>
      <c r="G17822" s="3">
        <v>26</v>
      </c>
      <c r="H17822" s="3">
        <v>61959</v>
      </c>
      <c r="I17822" s="3">
        <v>0</v>
      </c>
      <c r="J17822" s="3">
        <v>0</v>
      </c>
      <c r="K17822" s="3">
        <v>0</v>
      </c>
      <c r="L17822" s="3">
        <v>0</v>
      </c>
      <c r="M17822" s="3">
        <v>0</v>
      </c>
      <c r="N17822" s="3">
        <v>0</v>
      </c>
      <c r="O17822" s="3">
        <v>0</v>
      </c>
      <c r="P17822" s="3" t="str">
        <f>B17822&amp;" | "&amp;C17822&amp;" | "&amp;D17822</f>
        <v>documentazione_amministrativa / registri | Stampa registro | Documento Principale</v>
      </c>
      <c r="Q17822" s="3" t="str">
        <f>VLOOKUP(P17822,'Classificazione UD'!A:B,2,FALSE)</f>
        <v>Amministrativo</v>
      </c>
    </row>
    <row r="17823" spans="1:17" ht="15" customHeight="1" x14ac:dyDescent="0.25">
      <c r="A17823" s="30">
        <v>2017</v>
      </c>
      <c r="B17823" s="3" t="s">
        <v>20</v>
      </c>
      <c r="C17823" s="3" t="s">
        <v>265</v>
      </c>
      <c r="D17823" s="3" t="s">
        <v>266</v>
      </c>
      <c r="E17823" s="3">
        <v>21</v>
      </c>
      <c r="F17823" s="3">
        <v>42</v>
      </c>
      <c r="G17823" s="3">
        <v>42</v>
      </c>
      <c r="H17823" s="3">
        <v>111490</v>
      </c>
      <c r="I17823" s="3">
        <v>0</v>
      </c>
      <c r="J17823" s="3">
        <v>0</v>
      </c>
      <c r="K17823" s="3">
        <v>0</v>
      </c>
      <c r="L17823" s="3">
        <v>0</v>
      </c>
      <c r="M17823" s="3">
        <v>0</v>
      </c>
      <c r="N17823" s="3">
        <v>0</v>
      </c>
      <c r="O17823" s="3">
        <v>0</v>
      </c>
      <c r="P17823" s="3" t="str">
        <f>B17823&amp;" | "&amp;C17823&amp;" | "&amp;D17823</f>
        <v>documentazione_amministrativa / registri | Stampa registro | Documento Principale</v>
      </c>
      <c r="Q17823" s="3" t="str">
        <f>VLOOKUP(P17823,'Classificazione UD'!A:B,2,FALSE)</f>
        <v>Amministrativo</v>
      </c>
    </row>
    <row r="17824" spans="1:17" ht="15" customHeight="1" x14ac:dyDescent="0.25">
      <c r="A17824" s="30">
        <v>2017</v>
      </c>
      <c r="B17824" s="3" t="s">
        <v>20</v>
      </c>
      <c r="C17824" s="3" t="s">
        <v>265</v>
      </c>
      <c r="D17824" s="3" t="s">
        <v>266</v>
      </c>
      <c r="E17824" s="3">
        <v>4</v>
      </c>
      <c r="F17824" s="3">
        <v>8</v>
      </c>
      <c r="G17824" s="3">
        <v>8</v>
      </c>
      <c r="H17824" s="3">
        <v>20524</v>
      </c>
      <c r="I17824" s="3">
        <v>0</v>
      </c>
      <c r="J17824" s="3">
        <v>0</v>
      </c>
      <c r="K17824" s="3">
        <v>0</v>
      </c>
      <c r="L17824" s="3">
        <v>0</v>
      </c>
      <c r="M17824" s="3">
        <v>0</v>
      </c>
      <c r="N17824" s="3">
        <v>0</v>
      </c>
      <c r="O17824" s="3">
        <v>0</v>
      </c>
      <c r="P17824" s="3" t="str">
        <f>B17824&amp;" | "&amp;C17824&amp;" | "&amp;D17824</f>
        <v>documentazione_amministrativa / registri | Stampa registro | Documento Principale</v>
      </c>
      <c r="Q17824" s="3" t="str">
        <f>VLOOKUP(P17824,'Classificazione UD'!A:B,2,FALSE)</f>
        <v>Amministrativo</v>
      </c>
    </row>
    <row r="17825" spans="1:17" ht="15" customHeight="1" x14ac:dyDescent="0.25">
      <c r="A17825" s="30">
        <v>2017</v>
      </c>
      <c r="B17825" s="3" t="s">
        <v>20</v>
      </c>
      <c r="C17825" s="3" t="s">
        <v>265</v>
      </c>
      <c r="D17825" s="3" t="s">
        <v>266</v>
      </c>
      <c r="E17825" s="3">
        <v>5</v>
      </c>
      <c r="F17825" s="3">
        <v>10</v>
      </c>
      <c r="G17825" s="3">
        <v>10</v>
      </c>
      <c r="H17825" s="3">
        <v>48029</v>
      </c>
      <c r="I17825" s="3">
        <v>0</v>
      </c>
      <c r="J17825" s="3">
        <v>0</v>
      </c>
      <c r="K17825" s="3">
        <v>0</v>
      </c>
      <c r="L17825" s="3">
        <v>0</v>
      </c>
      <c r="M17825" s="3">
        <v>0</v>
      </c>
      <c r="N17825" s="3">
        <v>0</v>
      </c>
      <c r="O17825" s="3">
        <v>0</v>
      </c>
      <c r="P17825" s="3" t="str">
        <f>B17825&amp;" | "&amp;C17825&amp;" | "&amp;D17825</f>
        <v>documentazione_amministrativa / registri | Stampa registro | Documento Principale</v>
      </c>
      <c r="Q17825" s="3" t="str">
        <f>VLOOKUP(P17825,'Classificazione UD'!A:B,2,FALSE)</f>
        <v>Amministrativo</v>
      </c>
    </row>
    <row r="17826" spans="1:17" ht="15" customHeight="1" x14ac:dyDescent="0.25">
      <c r="A17826" s="30">
        <v>2017</v>
      </c>
      <c r="B17826" s="3" t="s">
        <v>20</v>
      </c>
      <c r="C17826" s="3" t="s">
        <v>265</v>
      </c>
      <c r="D17826" s="3" t="s">
        <v>266</v>
      </c>
      <c r="E17826" s="3">
        <v>14</v>
      </c>
      <c r="F17826" s="3">
        <v>28</v>
      </c>
      <c r="G17826" s="3">
        <v>28</v>
      </c>
      <c r="H17826" s="3">
        <v>90796</v>
      </c>
      <c r="I17826" s="3">
        <v>0</v>
      </c>
      <c r="J17826" s="3">
        <v>0</v>
      </c>
      <c r="K17826" s="3">
        <v>0</v>
      </c>
      <c r="L17826" s="3">
        <v>0</v>
      </c>
      <c r="M17826" s="3">
        <v>0</v>
      </c>
      <c r="N17826" s="3">
        <v>0</v>
      </c>
      <c r="O17826" s="3">
        <v>0</v>
      </c>
      <c r="P17826" s="3" t="str">
        <f>B17826&amp;" | "&amp;C17826&amp;" | "&amp;D17826</f>
        <v>documentazione_amministrativa / registri | Stampa registro | Documento Principale</v>
      </c>
      <c r="Q17826" s="3" t="str">
        <f>VLOOKUP(P17826,'Classificazione UD'!A:B,2,FALSE)</f>
        <v>Amministrativo</v>
      </c>
    </row>
    <row r="17827" spans="1:17" ht="15" customHeight="1" x14ac:dyDescent="0.25">
      <c r="A17827" s="30">
        <v>2017</v>
      </c>
      <c r="B17827" s="3" t="s">
        <v>20</v>
      </c>
      <c r="C17827" s="3" t="s">
        <v>265</v>
      </c>
      <c r="D17827" s="3" t="s">
        <v>266</v>
      </c>
      <c r="E17827" s="3">
        <v>44</v>
      </c>
      <c r="F17827" s="3">
        <v>88</v>
      </c>
      <c r="G17827" s="3">
        <v>88</v>
      </c>
      <c r="H17827" s="3">
        <v>219763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>
        <v>0</v>
      </c>
      <c r="O17827" s="3">
        <v>0</v>
      </c>
      <c r="P17827" s="3" t="str">
        <f>B17827&amp;" | "&amp;C17827&amp;" | "&amp;D17827</f>
        <v>documentazione_amministrativa / registri | Stampa registro | Documento Principale</v>
      </c>
      <c r="Q17827" s="3" t="str">
        <f>VLOOKUP(P17827,'Classificazione UD'!A:B,2,FALSE)</f>
        <v>Amministrativo</v>
      </c>
    </row>
    <row r="17828" spans="1:17" ht="15" customHeight="1" x14ac:dyDescent="0.25">
      <c r="A17828" s="30">
        <v>2017</v>
      </c>
      <c r="B17828" s="3" t="s">
        <v>20</v>
      </c>
      <c r="C17828" s="3" t="s">
        <v>265</v>
      </c>
      <c r="D17828" s="3" t="s">
        <v>266</v>
      </c>
      <c r="E17828" s="3">
        <v>14</v>
      </c>
      <c r="F17828" s="3">
        <v>28</v>
      </c>
      <c r="G17828" s="3">
        <v>28</v>
      </c>
      <c r="H17828" s="3">
        <v>67470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P17828" s="3" t="str">
        <f>B17828&amp;" | "&amp;C17828&amp;" | "&amp;D17828</f>
        <v>documentazione_amministrativa / registri | Stampa registro | Documento Principale</v>
      </c>
      <c r="Q17828" s="3" t="str">
        <f>VLOOKUP(P17828,'Classificazione UD'!A:B,2,FALSE)</f>
        <v>Amministrativo</v>
      </c>
    </row>
    <row r="17829" spans="1:17" ht="15" customHeight="1" x14ac:dyDescent="0.25">
      <c r="A17829" s="30">
        <v>2017</v>
      </c>
      <c r="B17829" s="3" t="s">
        <v>20</v>
      </c>
      <c r="C17829" s="3" t="s">
        <v>265</v>
      </c>
      <c r="D17829" s="3" t="s">
        <v>266</v>
      </c>
      <c r="E17829" s="3">
        <v>136</v>
      </c>
      <c r="F17829" s="3">
        <v>272</v>
      </c>
      <c r="G17829" s="3">
        <v>272</v>
      </c>
      <c r="H17829" s="3">
        <v>1345945</v>
      </c>
      <c r="I17829" s="3">
        <v>0</v>
      </c>
      <c r="J17829" s="3">
        <v>0</v>
      </c>
      <c r="K17829" s="3">
        <v>0</v>
      </c>
      <c r="L17829" s="3">
        <v>0</v>
      </c>
      <c r="M17829" s="3">
        <v>0</v>
      </c>
      <c r="N17829" s="3">
        <v>0</v>
      </c>
      <c r="O17829" s="3">
        <v>0</v>
      </c>
      <c r="P17829" s="3" t="str">
        <f>B17829&amp;" | "&amp;C17829&amp;" | "&amp;D17829</f>
        <v>documentazione_amministrativa / registri | Stampa registro | Documento Principale</v>
      </c>
      <c r="Q17829" s="3" t="str">
        <f>VLOOKUP(P17829,'Classificazione UD'!A:B,2,FALSE)</f>
        <v>Amministrativo</v>
      </c>
    </row>
    <row r="17830" spans="1:17" ht="15" customHeight="1" x14ac:dyDescent="0.25">
      <c r="A17830" s="30">
        <v>2017</v>
      </c>
      <c r="B17830" s="3" t="s">
        <v>17</v>
      </c>
      <c r="C17830" s="3" t="s">
        <v>27</v>
      </c>
      <c r="D17830" s="3" t="s">
        <v>264</v>
      </c>
      <c r="E17830" s="3">
        <v>31</v>
      </c>
      <c r="F17830" s="3">
        <v>148</v>
      </c>
      <c r="G17830" s="3">
        <v>148</v>
      </c>
      <c r="H17830" s="3">
        <v>5441938</v>
      </c>
      <c r="I17830" s="3">
        <v>0</v>
      </c>
      <c r="J17830" s="3">
        <v>0</v>
      </c>
      <c r="K17830" s="3">
        <v>0</v>
      </c>
      <c r="L17830" s="3">
        <v>0</v>
      </c>
      <c r="M17830" s="3">
        <v>0</v>
      </c>
      <c r="N17830" s="3">
        <v>0</v>
      </c>
      <c r="O17830" s="3">
        <v>0</v>
      </c>
      <c r="P17830" s="3" t="str">
        <f>B17830&amp;" | "&amp;C17830&amp;" | "&amp;D17830</f>
        <v>documentazione_amministrativa / documentazione_contabile | FATTURA PASSIVA | Fattura</v>
      </c>
      <c r="Q17830" s="3" t="str">
        <f>VLOOKUP(P17830,'Classificazione UD'!A:B,2,FALSE)</f>
        <v>Fiscale</v>
      </c>
    </row>
    <row r="17831" spans="1:17" ht="15" customHeight="1" x14ac:dyDescent="0.25">
      <c r="A17831" s="30">
        <v>2017</v>
      </c>
      <c r="B17831" s="3" t="s">
        <v>17</v>
      </c>
      <c r="C17831" s="3" t="s">
        <v>27</v>
      </c>
      <c r="D17831" s="3" t="s">
        <v>54</v>
      </c>
      <c r="E17831" s="3">
        <v>1</v>
      </c>
      <c r="F17831" s="3">
        <v>4</v>
      </c>
      <c r="G17831" s="3">
        <v>4</v>
      </c>
      <c r="H17831" s="3">
        <v>57711</v>
      </c>
      <c r="I17831" s="3">
        <v>0</v>
      </c>
      <c r="J17831" s="3">
        <v>0</v>
      </c>
      <c r="K17831" s="3">
        <v>0</v>
      </c>
      <c r="L17831" s="3">
        <v>0</v>
      </c>
      <c r="M17831" s="3">
        <v>0</v>
      </c>
      <c r="N17831" s="3">
        <v>0</v>
      </c>
      <c r="O17831" s="3">
        <v>0</v>
      </c>
      <c r="P17831" s="3" t="str">
        <f>B17831&amp;" | "&amp;C17831&amp;" | "&amp;D17831</f>
        <v>documentazione_amministrativa / documentazione_contabile | FATTURA PASSIVA | Nota di credito</v>
      </c>
      <c r="Q17831" s="3" t="str">
        <f>VLOOKUP(P17831,'Classificazione UD'!A:B,2,FALSE)</f>
        <v>Fiscale</v>
      </c>
    </row>
    <row r="17832" spans="1:17" ht="15" customHeight="1" x14ac:dyDescent="0.25">
      <c r="A17832" s="30">
        <v>2017</v>
      </c>
      <c r="B17832" s="3" t="s">
        <v>20</v>
      </c>
      <c r="C17832" s="3" t="s">
        <v>265</v>
      </c>
      <c r="D17832" s="3" t="s">
        <v>266</v>
      </c>
      <c r="E17832" s="3">
        <v>176</v>
      </c>
      <c r="F17832" s="3">
        <v>352</v>
      </c>
      <c r="G17832" s="3">
        <v>352</v>
      </c>
      <c r="H17832" s="3">
        <v>1727170</v>
      </c>
      <c r="I17832" s="3">
        <v>0</v>
      </c>
      <c r="J17832" s="3">
        <v>0</v>
      </c>
      <c r="K17832" s="3">
        <v>0</v>
      </c>
      <c r="L17832" s="3">
        <v>0</v>
      </c>
      <c r="M17832" s="3">
        <v>0</v>
      </c>
      <c r="N17832" s="3">
        <v>0</v>
      </c>
      <c r="O17832" s="3">
        <v>0</v>
      </c>
      <c r="P17832" s="3" t="str">
        <f>B17832&amp;" | "&amp;C17832&amp;" | "&amp;D17832</f>
        <v>documentazione_amministrativa / registri | Stampa registro | Documento Principale</v>
      </c>
      <c r="Q17832" s="3" t="str">
        <f>VLOOKUP(P17832,'Classificazione UD'!A:B,2,FALSE)</f>
        <v>Amministrativo</v>
      </c>
    </row>
    <row r="17833" spans="1:17" ht="15" customHeight="1" x14ac:dyDescent="0.25">
      <c r="A17833" s="30">
        <v>2017</v>
      </c>
      <c r="B17833" s="3" t="s">
        <v>20</v>
      </c>
      <c r="C17833" s="3" t="s">
        <v>265</v>
      </c>
      <c r="D17833" s="3" t="s">
        <v>266</v>
      </c>
      <c r="E17833" s="3">
        <v>259</v>
      </c>
      <c r="F17833" s="3">
        <v>518</v>
      </c>
      <c r="G17833" s="3">
        <v>518</v>
      </c>
      <c r="H17833" s="3">
        <v>9859217</v>
      </c>
      <c r="I17833" s="3">
        <v>0</v>
      </c>
      <c r="J17833" s="3">
        <v>0</v>
      </c>
      <c r="K17833" s="3">
        <v>0</v>
      </c>
      <c r="L17833" s="3">
        <v>0</v>
      </c>
      <c r="M17833" s="3">
        <v>0</v>
      </c>
      <c r="N17833" s="3">
        <v>0</v>
      </c>
      <c r="O17833" s="3">
        <v>0</v>
      </c>
      <c r="P17833" s="3" t="str">
        <f>B17833&amp;" | "&amp;C17833&amp;" | "&amp;D17833</f>
        <v>documentazione_amministrativa / registri | Stampa registro | Documento Principale</v>
      </c>
      <c r="Q17833" s="3" t="str">
        <f>VLOOKUP(P17833,'Classificazione UD'!A:B,2,FALSE)</f>
        <v>Amministrativo</v>
      </c>
    </row>
    <row r="17834" spans="1:17" ht="15" customHeight="1" x14ac:dyDescent="0.25">
      <c r="A17834" s="30">
        <v>2017</v>
      </c>
      <c r="B17834" s="3" t="s">
        <v>20</v>
      </c>
      <c r="C17834" s="3" t="s">
        <v>265</v>
      </c>
      <c r="D17834" s="3" t="s">
        <v>266</v>
      </c>
      <c r="E17834" s="3">
        <v>115</v>
      </c>
      <c r="F17834" s="3">
        <v>230</v>
      </c>
      <c r="G17834" s="3">
        <v>230</v>
      </c>
      <c r="H17834" s="3">
        <v>557683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>
        <v>0</v>
      </c>
      <c r="O17834" s="3">
        <v>0</v>
      </c>
      <c r="P17834" s="3" t="str">
        <f>B17834&amp;" | "&amp;C17834&amp;" | "&amp;D17834</f>
        <v>documentazione_amministrativa / registri | Stampa registro | Documento Principale</v>
      </c>
      <c r="Q17834" s="3" t="str">
        <f>VLOOKUP(P17834,'Classificazione UD'!A:B,2,FALSE)</f>
        <v>Amministrativo</v>
      </c>
    </row>
    <row r="17835" spans="1:17" ht="15" customHeight="1" x14ac:dyDescent="0.25">
      <c r="A17835" s="30">
        <v>2017</v>
      </c>
      <c r="B17835" s="3" t="s">
        <v>20</v>
      </c>
      <c r="C17835" s="3" t="s">
        <v>265</v>
      </c>
      <c r="D17835" s="3" t="s">
        <v>266</v>
      </c>
      <c r="E17835" s="3">
        <v>59</v>
      </c>
      <c r="F17835" s="3">
        <v>118</v>
      </c>
      <c r="G17835" s="3">
        <v>118</v>
      </c>
      <c r="H17835" s="3">
        <v>298750</v>
      </c>
      <c r="I17835" s="3">
        <v>0</v>
      </c>
      <c r="J17835" s="3">
        <v>0</v>
      </c>
      <c r="K17835" s="3">
        <v>0</v>
      </c>
      <c r="L17835" s="3">
        <v>0</v>
      </c>
      <c r="M17835" s="3">
        <v>0</v>
      </c>
      <c r="N17835" s="3">
        <v>0</v>
      </c>
      <c r="O17835" s="3">
        <v>0</v>
      </c>
      <c r="P17835" s="3" t="str">
        <f>B17835&amp;" | "&amp;C17835&amp;" | "&amp;D17835</f>
        <v>documentazione_amministrativa / registri | Stampa registro | Documento Principale</v>
      </c>
      <c r="Q17835" s="3" t="str">
        <f>VLOOKUP(P17835,'Classificazione UD'!A:B,2,FALSE)</f>
        <v>Amministrativo</v>
      </c>
    </row>
    <row r="17836" spans="1:17" ht="15" customHeight="1" x14ac:dyDescent="0.25">
      <c r="A17836" s="30">
        <v>2017</v>
      </c>
      <c r="B17836" s="3" t="s">
        <v>20</v>
      </c>
      <c r="C17836" s="3" t="s">
        <v>265</v>
      </c>
      <c r="D17836" s="3" t="s">
        <v>266</v>
      </c>
      <c r="E17836" s="3">
        <v>13</v>
      </c>
      <c r="F17836" s="3">
        <v>26</v>
      </c>
      <c r="G17836" s="3">
        <v>26</v>
      </c>
      <c r="H17836" s="3">
        <v>71584</v>
      </c>
      <c r="I17836" s="3">
        <v>0</v>
      </c>
      <c r="J17836" s="3">
        <v>0</v>
      </c>
      <c r="K17836" s="3">
        <v>0</v>
      </c>
      <c r="L17836" s="3">
        <v>0</v>
      </c>
      <c r="M17836" s="3">
        <v>0</v>
      </c>
      <c r="N17836" s="3">
        <v>0</v>
      </c>
      <c r="O17836" s="3">
        <v>0</v>
      </c>
      <c r="P17836" s="3" t="str">
        <f>B17836&amp;" | "&amp;C17836&amp;" | "&amp;D17836</f>
        <v>documentazione_amministrativa / registri | Stampa registro | Documento Principale</v>
      </c>
      <c r="Q17836" s="3" t="str">
        <f>VLOOKUP(P17836,'Classificazione UD'!A:B,2,FALSE)</f>
        <v>Amministrativo</v>
      </c>
    </row>
    <row r="17837" spans="1:17" ht="15" customHeight="1" x14ac:dyDescent="0.25">
      <c r="A17837" s="30">
        <v>2017</v>
      </c>
      <c r="B17837" s="3" t="s">
        <v>20</v>
      </c>
      <c r="C17837" s="3" t="s">
        <v>265</v>
      </c>
      <c r="D17837" s="3" t="s">
        <v>266</v>
      </c>
      <c r="E17837" s="3">
        <v>135</v>
      </c>
      <c r="F17837" s="3">
        <v>270</v>
      </c>
      <c r="G17837" s="3">
        <v>270</v>
      </c>
      <c r="H17837" s="3">
        <v>783759</v>
      </c>
      <c r="I17837" s="3">
        <v>0</v>
      </c>
      <c r="J17837" s="3">
        <v>0</v>
      </c>
      <c r="K17837" s="3">
        <v>0</v>
      </c>
      <c r="L17837" s="3">
        <v>0</v>
      </c>
      <c r="M17837" s="3">
        <v>0</v>
      </c>
      <c r="N17837" s="3">
        <v>0</v>
      </c>
      <c r="O17837" s="3">
        <v>0</v>
      </c>
      <c r="P17837" s="3" t="str">
        <f>B17837&amp;" | "&amp;C17837&amp;" | "&amp;D17837</f>
        <v>documentazione_amministrativa / registri | Stampa registro | Documento Principale</v>
      </c>
      <c r="Q17837" s="3" t="str">
        <f>VLOOKUP(P17837,'Classificazione UD'!A:B,2,FALSE)</f>
        <v>Amministrativo</v>
      </c>
    </row>
    <row r="17838" spans="1:17" ht="15" customHeight="1" x14ac:dyDescent="0.25">
      <c r="A17838" s="30">
        <v>2017</v>
      </c>
      <c r="B17838" s="3" t="s">
        <v>20</v>
      </c>
      <c r="C17838" s="3" t="s">
        <v>265</v>
      </c>
      <c r="D17838" s="3" t="s">
        <v>266</v>
      </c>
      <c r="E17838" s="3">
        <v>3</v>
      </c>
      <c r="F17838" s="3">
        <v>6</v>
      </c>
      <c r="G17838" s="3">
        <v>6</v>
      </c>
      <c r="H17838" s="3">
        <v>13097</v>
      </c>
      <c r="I17838" s="3">
        <v>0</v>
      </c>
      <c r="J17838" s="3">
        <v>0</v>
      </c>
      <c r="K17838" s="3">
        <v>0</v>
      </c>
      <c r="L17838" s="3">
        <v>0</v>
      </c>
      <c r="M17838" s="3">
        <v>0</v>
      </c>
      <c r="N17838" s="3">
        <v>0</v>
      </c>
      <c r="O17838" s="3">
        <v>0</v>
      </c>
      <c r="P17838" s="3" t="str">
        <f>B17838&amp;" | "&amp;C17838&amp;" | "&amp;D17838</f>
        <v>documentazione_amministrativa / registri | Stampa registro | Documento Principale</v>
      </c>
      <c r="Q17838" s="3" t="str">
        <f>VLOOKUP(P17838,'Classificazione UD'!A:B,2,FALSE)</f>
        <v>Amministrativo</v>
      </c>
    </row>
    <row r="17839" spans="1:17" ht="15" customHeight="1" x14ac:dyDescent="0.25">
      <c r="A17839" s="30">
        <v>2017</v>
      </c>
      <c r="B17839" s="3" t="s">
        <v>20</v>
      </c>
      <c r="C17839" s="3" t="s">
        <v>265</v>
      </c>
      <c r="D17839" s="3" t="s">
        <v>266</v>
      </c>
      <c r="E17839" s="3">
        <v>40</v>
      </c>
      <c r="F17839" s="3">
        <v>80</v>
      </c>
      <c r="G17839" s="3">
        <v>80</v>
      </c>
      <c r="H17839" s="3">
        <v>194842</v>
      </c>
      <c r="I17839" s="3">
        <v>0</v>
      </c>
      <c r="J17839" s="3">
        <v>0</v>
      </c>
      <c r="K17839" s="3">
        <v>0</v>
      </c>
      <c r="L17839" s="3">
        <v>0</v>
      </c>
      <c r="M17839" s="3">
        <v>0</v>
      </c>
      <c r="N17839" s="3">
        <v>0</v>
      </c>
      <c r="O17839" s="3">
        <v>0</v>
      </c>
      <c r="P17839" s="3" t="str">
        <f>B17839&amp;" | "&amp;C17839&amp;" | "&amp;D17839</f>
        <v>documentazione_amministrativa / registri | Stampa registro | Documento Principale</v>
      </c>
      <c r="Q17839" s="3" t="str">
        <f>VLOOKUP(P17839,'Classificazione UD'!A:B,2,FALSE)</f>
        <v>Amministrativo</v>
      </c>
    </row>
    <row r="17840" spans="1:17" ht="15" customHeight="1" x14ac:dyDescent="0.25">
      <c r="A17840" s="30">
        <v>2017</v>
      </c>
      <c r="B17840" s="3" t="s">
        <v>20</v>
      </c>
      <c r="C17840" s="3" t="s">
        <v>265</v>
      </c>
      <c r="D17840" s="3" t="s">
        <v>266</v>
      </c>
      <c r="E17840" s="3">
        <v>7</v>
      </c>
      <c r="F17840" s="3">
        <v>14</v>
      </c>
      <c r="G17840" s="3">
        <v>14</v>
      </c>
      <c r="H17840" s="3">
        <v>74588</v>
      </c>
      <c r="I17840" s="3">
        <v>0</v>
      </c>
      <c r="J17840" s="3">
        <v>0</v>
      </c>
      <c r="K17840" s="3">
        <v>0</v>
      </c>
      <c r="L17840" s="3">
        <v>0</v>
      </c>
      <c r="M17840" s="3">
        <v>0</v>
      </c>
      <c r="N17840" s="3">
        <v>0</v>
      </c>
      <c r="O17840" s="3">
        <v>0</v>
      </c>
      <c r="P17840" s="3" t="str">
        <f>B17840&amp;" | "&amp;C17840&amp;" | "&amp;D17840</f>
        <v>documentazione_amministrativa / registri | Stampa registro | Documento Principale</v>
      </c>
      <c r="Q17840" s="3" t="str">
        <f>VLOOKUP(P17840,'Classificazione UD'!A:B,2,FALSE)</f>
        <v>Amministrativo</v>
      </c>
    </row>
    <row r="17841" spans="1:17" ht="15" customHeight="1" x14ac:dyDescent="0.25">
      <c r="A17841" s="30">
        <v>2017</v>
      </c>
      <c r="B17841" s="3" t="s">
        <v>20</v>
      </c>
      <c r="C17841" s="3" t="s">
        <v>265</v>
      </c>
      <c r="D17841" s="3" t="s">
        <v>266</v>
      </c>
      <c r="E17841" s="3">
        <v>21</v>
      </c>
      <c r="F17841" s="3">
        <v>42</v>
      </c>
      <c r="G17841" s="3">
        <v>42</v>
      </c>
      <c r="H17841" s="3">
        <v>140594</v>
      </c>
      <c r="I17841" s="3">
        <v>0</v>
      </c>
      <c r="J17841" s="3">
        <v>0</v>
      </c>
      <c r="K17841" s="3">
        <v>0</v>
      </c>
      <c r="L17841" s="3">
        <v>0</v>
      </c>
      <c r="M17841" s="3">
        <v>0</v>
      </c>
      <c r="N17841" s="3">
        <v>0</v>
      </c>
      <c r="O17841" s="3">
        <v>0</v>
      </c>
      <c r="P17841" s="3" t="str">
        <f>B17841&amp;" | "&amp;C17841&amp;" | "&amp;D17841</f>
        <v>documentazione_amministrativa / registri | Stampa registro | Documento Principale</v>
      </c>
      <c r="Q17841" s="3" t="str">
        <f>VLOOKUP(P17841,'Classificazione UD'!A:B,2,FALSE)</f>
        <v>Amministrativo</v>
      </c>
    </row>
    <row r="17842" spans="1:17" ht="15" customHeight="1" x14ac:dyDescent="0.25">
      <c r="A17842" s="30">
        <v>2017</v>
      </c>
      <c r="B17842" s="3" t="s">
        <v>20</v>
      </c>
      <c r="C17842" s="3" t="s">
        <v>265</v>
      </c>
      <c r="D17842" s="3" t="s">
        <v>266</v>
      </c>
      <c r="E17842" s="3">
        <v>134</v>
      </c>
      <c r="F17842" s="3">
        <v>268</v>
      </c>
      <c r="G17842" s="3">
        <v>268</v>
      </c>
      <c r="H17842" s="3">
        <v>754629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>
        <v>0</v>
      </c>
      <c r="O17842" s="3">
        <v>0</v>
      </c>
      <c r="P17842" s="3" t="str">
        <f>B17842&amp;" | "&amp;C17842&amp;" | "&amp;D17842</f>
        <v>documentazione_amministrativa / registri | Stampa registro | Documento Principale</v>
      </c>
      <c r="Q17842" s="3" t="str">
        <f>VLOOKUP(P17842,'Classificazione UD'!A:B,2,FALSE)</f>
        <v>Amministrativo</v>
      </c>
    </row>
    <row r="17843" spans="1:17" ht="15" customHeight="1" x14ac:dyDescent="0.25">
      <c r="A17843" s="30">
        <v>2017</v>
      </c>
      <c r="B17843" s="3" t="s">
        <v>20</v>
      </c>
      <c r="C17843" s="3" t="s">
        <v>265</v>
      </c>
      <c r="D17843" s="3" t="s">
        <v>266</v>
      </c>
      <c r="E17843" s="3">
        <v>32</v>
      </c>
      <c r="F17843" s="3">
        <v>64</v>
      </c>
      <c r="G17843" s="3">
        <v>64</v>
      </c>
      <c r="H17843" s="3">
        <v>158670</v>
      </c>
      <c r="I17843" s="3">
        <v>0</v>
      </c>
      <c r="J17843" s="3">
        <v>0</v>
      </c>
      <c r="K17843" s="3">
        <v>0</v>
      </c>
      <c r="L17843" s="3">
        <v>0</v>
      </c>
      <c r="M17843" s="3">
        <v>0</v>
      </c>
      <c r="N17843" s="3">
        <v>0</v>
      </c>
      <c r="O17843" s="3">
        <v>0</v>
      </c>
      <c r="P17843" s="3" t="str">
        <f>B17843&amp;" | "&amp;C17843&amp;" | "&amp;D17843</f>
        <v>documentazione_amministrativa / registri | Stampa registro | Documento Principale</v>
      </c>
      <c r="Q17843" s="3" t="str">
        <f>VLOOKUP(P17843,'Classificazione UD'!A:B,2,FALSE)</f>
        <v>Amministrativo</v>
      </c>
    </row>
    <row r="17844" spans="1:17" ht="15" customHeight="1" x14ac:dyDescent="0.25">
      <c r="A17844" s="30">
        <v>2017</v>
      </c>
      <c r="B17844" s="3" t="s">
        <v>20</v>
      </c>
      <c r="C17844" s="3" t="s">
        <v>265</v>
      </c>
      <c r="D17844" s="3" t="s">
        <v>266</v>
      </c>
      <c r="E17844" s="3">
        <v>89</v>
      </c>
      <c r="F17844" s="3">
        <v>178</v>
      </c>
      <c r="G17844" s="3">
        <v>178</v>
      </c>
      <c r="H17844" s="3">
        <v>443067</v>
      </c>
      <c r="I17844" s="3">
        <v>0</v>
      </c>
      <c r="J17844" s="3">
        <v>0</v>
      </c>
      <c r="K17844" s="3">
        <v>0</v>
      </c>
      <c r="L17844" s="3">
        <v>0</v>
      </c>
      <c r="M17844" s="3">
        <v>0</v>
      </c>
      <c r="N17844" s="3">
        <v>0</v>
      </c>
      <c r="O17844" s="3">
        <v>0</v>
      </c>
      <c r="P17844" s="3" t="str">
        <f>B17844&amp;" | "&amp;C17844&amp;" | "&amp;D17844</f>
        <v>documentazione_amministrativa / registri | Stampa registro | Documento Principale</v>
      </c>
      <c r="Q17844" s="3" t="str">
        <f>VLOOKUP(P17844,'Classificazione UD'!A:B,2,FALSE)</f>
        <v>Amministrativo</v>
      </c>
    </row>
    <row r="17845" spans="1:17" ht="15" customHeight="1" x14ac:dyDescent="0.25">
      <c r="A17845" s="30">
        <v>2017</v>
      </c>
      <c r="B17845" s="3" t="s">
        <v>20</v>
      </c>
      <c r="C17845" s="3" t="s">
        <v>265</v>
      </c>
      <c r="D17845" s="3" t="s">
        <v>266</v>
      </c>
      <c r="E17845" s="3">
        <v>65</v>
      </c>
      <c r="F17845" s="3">
        <v>130</v>
      </c>
      <c r="G17845" s="3">
        <v>130</v>
      </c>
      <c r="H17845" s="3">
        <v>296195</v>
      </c>
      <c r="I17845" s="3">
        <v>0</v>
      </c>
      <c r="J17845" s="3">
        <v>0</v>
      </c>
      <c r="K17845" s="3">
        <v>0</v>
      </c>
      <c r="L17845" s="3">
        <v>0</v>
      </c>
      <c r="M17845" s="3">
        <v>0</v>
      </c>
      <c r="N17845" s="3">
        <v>0</v>
      </c>
      <c r="O17845" s="3">
        <v>0</v>
      </c>
      <c r="P17845" s="3" t="str">
        <f>B17845&amp;" | "&amp;C17845&amp;" | "&amp;D17845</f>
        <v>documentazione_amministrativa / registri | Stampa registro | Documento Principale</v>
      </c>
      <c r="Q17845" s="3" t="str">
        <f>VLOOKUP(P17845,'Classificazione UD'!A:B,2,FALSE)</f>
        <v>Amministrativo</v>
      </c>
    </row>
    <row r="17846" spans="1:17" ht="15" customHeight="1" x14ac:dyDescent="0.25">
      <c r="A17846" s="30">
        <v>2017</v>
      </c>
      <c r="B17846" s="3" t="s">
        <v>20</v>
      </c>
      <c r="C17846" s="3" t="s">
        <v>265</v>
      </c>
      <c r="D17846" s="3" t="s">
        <v>266</v>
      </c>
      <c r="E17846" s="3">
        <v>8</v>
      </c>
      <c r="F17846" s="3">
        <v>16</v>
      </c>
      <c r="G17846" s="3">
        <v>16</v>
      </c>
      <c r="H17846" s="3">
        <v>38265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0</v>
      </c>
      <c r="O17846" s="3">
        <v>0</v>
      </c>
      <c r="P17846" s="3" t="str">
        <f>B17846&amp;" | "&amp;C17846&amp;" | "&amp;D17846</f>
        <v>documentazione_amministrativa / registri | Stampa registro | Documento Principale</v>
      </c>
      <c r="Q17846" s="3" t="str">
        <f>VLOOKUP(P17846,'Classificazione UD'!A:B,2,FALSE)</f>
        <v>Amministrativo</v>
      </c>
    </row>
    <row r="17847" spans="1:17" ht="15" customHeight="1" x14ac:dyDescent="0.25">
      <c r="A17847" s="30">
        <v>2017</v>
      </c>
      <c r="B17847" s="3" t="s">
        <v>20</v>
      </c>
      <c r="C17847" s="3" t="s">
        <v>265</v>
      </c>
      <c r="D17847" s="3" t="s">
        <v>266</v>
      </c>
      <c r="E17847" s="3">
        <v>236</v>
      </c>
      <c r="F17847" s="3">
        <v>472</v>
      </c>
      <c r="G17847" s="3">
        <v>472</v>
      </c>
      <c r="H17847" s="3">
        <v>4351811</v>
      </c>
      <c r="I17847" s="3">
        <v>0</v>
      </c>
      <c r="J17847" s="3">
        <v>0</v>
      </c>
      <c r="K17847" s="3">
        <v>0</v>
      </c>
      <c r="L17847" s="3">
        <v>0</v>
      </c>
      <c r="M17847" s="3">
        <v>0</v>
      </c>
      <c r="N17847" s="3">
        <v>0</v>
      </c>
      <c r="O17847" s="3">
        <v>0</v>
      </c>
      <c r="P17847" s="3" t="str">
        <f>B17847&amp;" | "&amp;C17847&amp;" | "&amp;D17847</f>
        <v>documentazione_amministrativa / registri | Stampa registro | Documento Principale</v>
      </c>
      <c r="Q17847" s="3" t="str">
        <f>VLOOKUP(P17847,'Classificazione UD'!A:B,2,FALSE)</f>
        <v>Amministrativo</v>
      </c>
    </row>
    <row r="17848" spans="1:17" ht="15" customHeight="1" x14ac:dyDescent="0.25">
      <c r="A17848" s="30">
        <v>2017</v>
      </c>
      <c r="B17848" s="3" t="s">
        <v>17</v>
      </c>
      <c r="C17848" s="3" t="s">
        <v>27</v>
      </c>
      <c r="D17848" s="3" t="s">
        <v>264</v>
      </c>
      <c r="E17848" s="3">
        <v>115</v>
      </c>
      <c r="F17848" s="3">
        <v>581</v>
      </c>
      <c r="G17848" s="3">
        <v>581</v>
      </c>
      <c r="H17848" s="3">
        <v>21175303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>
        <v>0</v>
      </c>
      <c r="O17848" s="3">
        <v>0</v>
      </c>
      <c r="P17848" s="3" t="str">
        <f>B17848&amp;" | "&amp;C17848&amp;" | "&amp;D17848</f>
        <v>documentazione_amministrativa / documentazione_contabile | FATTURA PASSIVA | Fattura</v>
      </c>
      <c r="Q17848" s="3" t="str">
        <f>VLOOKUP(P17848,'Classificazione UD'!A:B,2,FALSE)</f>
        <v>Fiscale</v>
      </c>
    </row>
    <row r="17849" spans="1:17" ht="15" customHeight="1" x14ac:dyDescent="0.25">
      <c r="A17849" s="30">
        <v>2017</v>
      </c>
      <c r="B17849" s="3" t="s">
        <v>17</v>
      </c>
      <c r="C17849" s="3" t="s">
        <v>27</v>
      </c>
      <c r="D17849" s="3" t="s">
        <v>54</v>
      </c>
      <c r="E17849" s="3">
        <v>2</v>
      </c>
      <c r="F17849" s="3">
        <v>9</v>
      </c>
      <c r="G17849" s="3">
        <v>9</v>
      </c>
      <c r="H17849" s="3">
        <v>173165</v>
      </c>
      <c r="I17849" s="3">
        <v>0</v>
      </c>
      <c r="J17849" s="3">
        <v>0</v>
      </c>
      <c r="K17849" s="3">
        <v>0</v>
      </c>
      <c r="L17849" s="3">
        <v>0</v>
      </c>
      <c r="M17849" s="3">
        <v>0</v>
      </c>
      <c r="N17849" s="3">
        <v>0</v>
      </c>
      <c r="O17849" s="3">
        <v>0</v>
      </c>
      <c r="P17849" s="3" t="str">
        <f>B17849&amp;" | "&amp;C17849&amp;" | "&amp;D17849</f>
        <v>documentazione_amministrativa / documentazione_contabile | FATTURA PASSIVA | Nota di credito</v>
      </c>
      <c r="Q17849" s="3" t="str">
        <f>VLOOKUP(P17849,'Classificazione UD'!A:B,2,FALSE)</f>
        <v>Fiscale</v>
      </c>
    </row>
    <row r="17850" spans="1:17" ht="15" customHeight="1" x14ac:dyDescent="0.25">
      <c r="A17850" s="30">
        <v>2017</v>
      </c>
      <c r="B17850" s="3" t="s">
        <v>20</v>
      </c>
      <c r="C17850" s="3" t="s">
        <v>112</v>
      </c>
      <c r="D17850" s="3" t="s">
        <v>112</v>
      </c>
      <c r="E17850" s="3">
        <v>335</v>
      </c>
      <c r="F17850" s="3">
        <v>335</v>
      </c>
      <c r="G17850" s="3">
        <v>335</v>
      </c>
      <c r="H17850" s="3">
        <v>12880213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>
        <v>0</v>
      </c>
      <c r="O17850" s="3">
        <v>0</v>
      </c>
      <c r="P17850" s="3" t="str">
        <f>B17850&amp;" | "&amp;C17850&amp;" | "&amp;D17850</f>
        <v>documentazione_amministrativa / registri | REGISTRO GIORNALIERO PROTOCOLLO | REGISTRO GIORNALIERO PROTOCOLLO</v>
      </c>
      <c r="Q17850" s="3" t="str">
        <f>VLOOKUP(P17850,'Classificazione UD'!A:B,2,FALSE)</f>
        <v>RGP</v>
      </c>
    </row>
    <row r="17851" spans="1:17" ht="15" customHeight="1" x14ac:dyDescent="0.25">
      <c r="A17851" s="30">
        <v>2017</v>
      </c>
      <c r="B17851" s="3" t="s">
        <v>20</v>
      </c>
      <c r="C17851" s="3" t="s">
        <v>112</v>
      </c>
      <c r="D17851" s="3" t="s">
        <v>112</v>
      </c>
      <c r="E17851" s="3">
        <v>335</v>
      </c>
      <c r="F17851" s="3">
        <v>335</v>
      </c>
      <c r="G17851" s="3">
        <v>335</v>
      </c>
      <c r="H17851" s="3">
        <v>19102244</v>
      </c>
      <c r="I17851" s="3">
        <v>0</v>
      </c>
      <c r="J17851" s="3">
        <v>0</v>
      </c>
      <c r="K17851" s="3">
        <v>0</v>
      </c>
      <c r="L17851" s="3">
        <v>0</v>
      </c>
      <c r="M17851" s="3">
        <v>0</v>
      </c>
      <c r="N17851" s="3">
        <v>0</v>
      </c>
      <c r="O17851" s="3">
        <v>0</v>
      </c>
      <c r="P17851" s="3" t="str">
        <f>B17851&amp;" | "&amp;C17851&amp;" | "&amp;D17851</f>
        <v>documentazione_amministrativa / registri | REGISTRO GIORNALIERO PROTOCOLLO | REGISTRO GIORNALIERO PROTOCOLLO</v>
      </c>
      <c r="Q17851" s="3" t="str">
        <f>VLOOKUP(P17851,'Classificazione UD'!A:B,2,FALSE)</f>
        <v>RGP</v>
      </c>
    </row>
    <row r="17852" spans="1:17" ht="15" customHeight="1" x14ac:dyDescent="0.25">
      <c r="A17852" s="30">
        <v>2017</v>
      </c>
      <c r="B17852" s="3" t="s">
        <v>20</v>
      </c>
      <c r="C17852" s="3" t="s">
        <v>112</v>
      </c>
      <c r="D17852" s="3" t="s">
        <v>112</v>
      </c>
      <c r="E17852" s="3">
        <v>335</v>
      </c>
      <c r="F17852" s="3">
        <v>335</v>
      </c>
      <c r="G17852" s="3">
        <v>335</v>
      </c>
      <c r="H17852" s="3">
        <v>29310401</v>
      </c>
      <c r="I17852" s="3">
        <v>0</v>
      </c>
      <c r="J17852" s="3">
        <v>0</v>
      </c>
      <c r="K17852" s="3">
        <v>0</v>
      </c>
      <c r="L17852" s="3">
        <v>0</v>
      </c>
      <c r="M17852" s="3">
        <v>0</v>
      </c>
      <c r="N17852" s="3">
        <v>0</v>
      </c>
      <c r="O17852" s="3">
        <v>0</v>
      </c>
      <c r="P17852" s="3" t="str">
        <f>B17852&amp;" | "&amp;C17852&amp;" | "&amp;D17852</f>
        <v>documentazione_amministrativa / registri | REGISTRO GIORNALIERO PROTOCOLLO | REGISTRO GIORNALIERO PROTOCOLLO</v>
      </c>
      <c r="Q17852" s="3" t="str">
        <f>VLOOKUP(P17852,'Classificazione UD'!A:B,2,FALSE)</f>
        <v>RGP</v>
      </c>
    </row>
    <row r="17853" spans="1:17" ht="15" customHeight="1" x14ac:dyDescent="0.25">
      <c r="A17853" s="30">
        <v>2017</v>
      </c>
      <c r="B17853" s="3" t="s">
        <v>20</v>
      </c>
      <c r="C17853" s="3" t="s">
        <v>112</v>
      </c>
      <c r="D17853" s="3" t="s">
        <v>112</v>
      </c>
      <c r="E17853" s="3">
        <v>335</v>
      </c>
      <c r="F17853" s="3">
        <v>335</v>
      </c>
      <c r="G17853" s="3">
        <v>335</v>
      </c>
      <c r="H17853" s="3">
        <v>12355180</v>
      </c>
      <c r="I17853" s="3">
        <v>0</v>
      </c>
      <c r="J17853" s="3">
        <v>0</v>
      </c>
      <c r="K17853" s="3">
        <v>0</v>
      </c>
      <c r="L17853" s="3">
        <v>0</v>
      </c>
      <c r="M17853" s="3">
        <v>0</v>
      </c>
      <c r="N17853" s="3">
        <v>0</v>
      </c>
      <c r="O17853" s="3">
        <v>0</v>
      </c>
      <c r="P17853" s="3" t="str">
        <f>B17853&amp;" | "&amp;C17853&amp;" | "&amp;D17853</f>
        <v>documentazione_amministrativa / registri | REGISTRO GIORNALIERO PROTOCOLLO | REGISTRO GIORNALIERO PROTOCOLLO</v>
      </c>
      <c r="Q17853" s="3" t="str">
        <f>VLOOKUP(P17853,'Classificazione UD'!A:B,2,FALSE)</f>
        <v>RGP</v>
      </c>
    </row>
    <row r="17854" spans="1:17" ht="15" customHeight="1" x14ac:dyDescent="0.25">
      <c r="A17854" s="30">
        <v>2017</v>
      </c>
      <c r="B17854" s="3" t="s">
        <v>20</v>
      </c>
      <c r="C17854" s="3" t="s">
        <v>112</v>
      </c>
      <c r="D17854" s="3" t="s">
        <v>112</v>
      </c>
      <c r="E17854" s="3">
        <v>335</v>
      </c>
      <c r="F17854" s="3">
        <v>335</v>
      </c>
      <c r="G17854" s="3">
        <v>335</v>
      </c>
      <c r="H17854" s="3">
        <v>43031830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 t="str">
        <f>B17854&amp;" | "&amp;C17854&amp;" | "&amp;D17854</f>
        <v>documentazione_amministrativa / registri | REGISTRO GIORNALIERO PROTOCOLLO | REGISTRO GIORNALIERO PROTOCOLLO</v>
      </c>
      <c r="Q17854" s="3" t="str">
        <f>VLOOKUP(P17854,'Classificazione UD'!A:B,2,FALSE)</f>
        <v>RGP</v>
      </c>
    </row>
    <row r="17855" spans="1:17" ht="15" customHeight="1" x14ac:dyDescent="0.25">
      <c r="A17855" s="30">
        <v>2017</v>
      </c>
      <c r="B17855" s="3" t="s">
        <v>20</v>
      </c>
      <c r="C17855" s="3" t="s">
        <v>112</v>
      </c>
      <c r="D17855" s="3" t="s">
        <v>112</v>
      </c>
      <c r="E17855" s="3">
        <v>335</v>
      </c>
      <c r="F17855" s="3">
        <v>335</v>
      </c>
      <c r="G17855" s="3">
        <v>335</v>
      </c>
      <c r="H17855" s="3">
        <v>11949773</v>
      </c>
      <c r="I17855" s="3">
        <v>0</v>
      </c>
      <c r="J17855" s="3">
        <v>0</v>
      </c>
      <c r="K17855" s="3">
        <v>0</v>
      </c>
      <c r="L17855" s="3">
        <v>0</v>
      </c>
      <c r="M17855" s="3">
        <v>0</v>
      </c>
      <c r="N17855" s="3">
        <v>0</v>
      </c>
      <c r="O17855" s="3">
        <v>0</v>
      </c>
      <c r="P17855" s="3" t="str">
        <f>B17855&amp;" | "&amp;C17855&amp;" | "&amp;D17855</f>
        <v>documentazione_amministrativa / registri | REGISTRO GIORNALIERO PROTOCOLLO | REGISTRO GIORNALIERO PROTOCOLLO</v>
      </c>
      <c r="Q17855" s="3" t="str">
        <f>VLOOKUP(P17855,'Classificazione UD'!A:B,2,FALSE)</f>
        <v>RGP</v>
      </c>
    </row>
    <row r="17856" spans="1:17" ht="15" customHeight="1" x14ac:dyDescent="0.25">
      <c r="A17856" s="30">
        <v>2017</v>
      </c>
      <c r="B17856" s="3" t="s">
        <v>20</v>
      </c>
      <c r="C17856" s="3" t="s">
        <v>112</v>
      </c>
      <c r="D17856" s="3" t="s">
        <v>112</v>
      </c>
      <c r="E17856" s="3">
        <v>335</v>
      </c>
      <c r="F17856" s="3">
        <v>335</v>
      </c>
      <c r="G17856" s="3">
        <v>335</v>
      </c>
      <c r="H17856" s="3">
        <v>20130126</v>
      </c>
      <c r="I17856" s="3">
        <v>0</v>
      </c>
      <c r="J17856" s="3">
        <v>0</v>
      </c>
      <c r="K17856" s="3">
        <v>0</v>
      </c>
      <c r="L17856" s="3">
        <v>0</v>
      </c>
      <c r="M17856" s="3">
        <v>0</v>
      </c>
      <c r="N17856" s="3">
        <v>0</v>
      </c>
      <c r="O17856" s="3">
        <v>0</v>
      </c>
      <c r="P17856" s="3" t="str">
        <f>B17856&amp;" | "&amp;C17856&amp;" | "&amp;D17856</f>
        <v>documentazione_amministrativa / registri | REGISTRO GIORNALIERO PROTOCOLLO | REGISTRO GIORNALIERO PROTOCOLLO</v>
      </c>
      <c r="Q17856" s="3" t="str">
        <f>VLOOKUP(P17856,'Classificazione UD'!A:B,2,FALSE)</f>
        <v>RGP</v>
      </c>
    </row>
    <row r="17857" spans="1:17" ht="15" customHeight="1" x14ac:dyDescent="0.25">
      <c r="A17857" s="30">
        <v>2017</v>
      </c>
      <c r="B17857" s="3" t="s">
        <v>20</v>
      </c>
      <c r="C17857" s="3" t="s">
        <v>112</v>
      </c>
      <c r="D17857" s="3" t="s">
        <v>112</v>
      </c>
      <c r="E17857" s="3">
        <v>29</v>
      </c>
      <c r="F17857" s="3">
        <v>29</v>
      </c>
      <c r="G17857" s="3">
        <v>29</v>
      </c>
      <c r="H17857" s="3">
        <v>132966</v>
      </c>
      <c r="I17857" s="3">
        <v>0</v>
      </c>
      <c r="J17857" s="3">
        <v>0</v>
      </c>
      <c r="K17857" s="3">
        <v>0</v>
      </c>
      <c r="L17857" s="3">
        <v>0</v>
      </c>
      <c r="M17857" s="3">
        <v>0</v>
      </c>
      <c r="N17857" s="3">
        <v>0</v>
      </c>
      <c r="O17857" s="3">
        <v>0</v>
      </c>
      <c r="P17857" s="3" t="str">
        <f>B17857&amp;" | "&amp;C17857&amp;" | "&amp;D17857</f>
        <v>documentazione_amministrativa / registri | REGISTRO GIORNALIERO PROTOCOLLO | REGISTRO GIORNALIERO PROTOCOLLO</v>
      </c>
      <c r="Q17857" s="3" t="str">
        <f>VLOOKUP(P17857,'Classificazione UD'!A:B,2,FALSE)</f>
        <v>RGP</v>
      </c>
    </row>
    <row r="17858" spans="1:17" ht="15" customHeight="1" x14ac:dyDescent="0.25">
      <c r="A17858" s="30">
        <v>2017</v>
      </c>
      <c r="B17858" s="3" t="s">
        <v>20</v>
      </c>
      <c r="C17858" s="3" t="s">
        <v>112</v>
      </c>
      <c r="D17858" s="3" t="s">
        <v>112</v>
      </c>
      <c r="E17858" s="3">
        <v>23</v>
      </c>
      <c r="F17858" s="3">
        <v>23</v>
      </c>
      <c r="G17858" s="3">
        <v>23</v>
      </c>
      <c r="H17858" s="3">
        <v>125490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0</v>
      </c>
      <c r="O17858" s="3">
        <v>0</v>
      </c>
      <c r="P17858" s="3" t="str">
        <f>B17858&amp;" | "&amp;C17858&amp;" | "&amp;D17858</f>
        <v>documentazione_amministrativa / registri | REGISTRO GIORNALIERO PROTOCOLLO | REGISTRO GIORNALIERO PROTOCOLLO</v>
      </c>
      <c r="Q17858" s="3" t="str">
        <f>VLOOKUP(P17858,'Classificazione UD'!A:B,2,FALSE)</f>
        <v>RGP</v>
      </c>
    </row>
    <row r="17859" spans="1:17" ht="15" customHeight="1" x14ac:dyDescent="0.25">
      <c r="A17859" s="30">
        <v>2017</v>
      </c>
      <c r="B17859" s="3" t="s">
        <v>20</v>
      </c>
      <c r="C17859" s="3" t="s">
        <v>112</v>
      </c>
      <c r="D17859" s="3" t="s">
        <v>112</v>
      </c>
      <c r="E17859" s="3">
        <v>335</v>
      </c>
      <c r="F17859" s="3">
        <v>335</v>
      </c>
      <c r="G17859" s="3">
        <v>335</v>
      </c>
      <c r="H17859" s="3">
        <v>19421238</v>
      </c>
      <c r="I17859" s="3">
        <v>0</v>
      </c>
      <c r="J17859" s="3">
        <v>0</v>
      </c>
      <c r="K17859" s="3">
        <v>0</v>
      </c>
      <c r="L17859" s="3">
        <v>0</v>
      </c>
      <c r="M17859" s="3">
        <v>0</v>
      </c>
      <c r="N17859" s="3">
        <v>0</v>
      </c>
      <c r="O17859" s="3">
        <v>0</v>
      </c>
      <c r="P17859" s="3" t="str">
        <f>B17859&amp;" | "&amp;C17859&amp;" | "&amp;D17859</f>
        <v>documentazione_amministrativa / registri | REGISTRO GIORNALIERO PROTOCOLLO | REGISTRO GIORNALIERO PROTOCOLLO</v>
      </c>
      <c r="Q17859" s="3" t="str">
        <f>VLOOKUP(P17859,'Classificazione UD'!A:B,2,FALSE)</f>
        <v>RGP</v>
      </c>
    </row>
    <row r="17860" spans="1:17" ht="15" customHeight="1" x14ac:dyDescent="0.25">
      <c r="A17860" s="30">
        <v>2017</v>
      </c>
      <c r="B17860" s="3" t="s">
        <v>20</v>
      </c>
      <c r="C17860" s="3" t="s">
        <v>112</v>
      </c>
      <c r="D17860" s="3" t="s">
        <v>112</v>
      </c>
      <c r="E17860" s="3">
        <v>335</v>
      </c>
      <c r="F17860" s="3">
        <v>335</v>
      </c>
      <c r="G17860" s="3">
        <v>335</v>
      </c>
      <c r="H17860" s="3">
        <v>16874197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>
        <v>0</v>
      </c>
      <c r="O17860" s="3">
        <v>0</v>
      </c>
      <c r="P17860" s="3" t="str">
        <f>B17860&amp;" | "&amp;C17860&amp;" | "&amp;D17860</f>
        <v>documentazione_amministrativa / registri | REGISTRO GIORNALIERO PROTOCOLLO | REGISTRO GIORNALIERO PROTOCOLLO</v>
      </c>
      <c r="Q17860" s="3" t="str">
        <f>VLOOKUP(P17860,'Classificazione UD'!A:B,2,FALSE)</f>
        <v>RGP</v>
      </c>
    </row>
    <row r="17861" spans="1:17" ht="15" customHeight="1" x14ac:dyDescent="0.25">
      <c r="A17861" s="30">
        <v>2017</v>
      </c>
      <c r="B17861" s="3" t="s">
        <v>17</v>
      </c>
      <c r="C17861" s="3" t="s">
        <v>27</v>
      </c>
      <c r="D17861" s="3" t="s">
        <v>19</v>
      </c>
      <c r="E17861" s="3">
        <v>2</v>
      </c>
      <c r="F17861" s="3">
        <v>2</v>
      </c>
      <c r="G17861" s="3">
        <v>2</v>
      </c>
      <c r="H17861" s="3">
        <v>14624</v>
      </c>
      <c r="I17861" s="3">
        <v>0</v>
      </c>
      <c r="J17861" s="3">
        <v>0</v>
      </c>
      <c r="K17861" s="3">
        <v>0</v>
      </c>
      <c r="L17861" s="3">
        <v>0</v>
      </c>
      <c r="M17861" s="3">
        <v>0</v>
      </c>
      <c r="N17861" s="3">
        <v>0</v>
      </c>
      <c r="O17861" s="3">
        <v>0</v>
      </c>
      <c r="P17861" s="3" t="str">
        <f>B17861&amp;" | "&amp;C17861&amp;" | "&amp;D17861</f>
        <v>documentazione_amministrativa / documentazione_contabile | FATTURA PASSIVA | FATTURA</v>
      </c>
      <c r="Q17861" s="3" t="str">
        <f>VLOOKUP(P17861,'Classificazione UD'!A:B,2,FALSE)</f>
        <v>Fiscale</v>
      </c>
    </row>
    <row r="17862" spans="1:17" ht="15" customHeight="1" x14ac:dyDescent="0.25">
      <c r="A17862" s="30">
        <v>2017</v>
      </c>
      <c r="B17862" s="3" t="s">
        <v>20</v>
      </c>
      <c r="C17862" s="3" t="s">
        <v>112</v>
      </c>
      <c r="D17862" s="3" t="s">
        <v>112</v>
      </c>
      <c r="E17862" s="3">
        <v>63</v>
      </c>
      <c r="F17862" s="3">
        <v>63</v>
      </c>
      <c r="G17862" s="3">
        <v>63</v>
      </c>
      <c r="H17862" s="3">
        <v>28973324</v>
      </c>
      <c r="I17862" s="3">
        <v>0</v>
      </c>
      <c r="J17862" s="3">
        <v>0</v>
      </c>
      <c r="K17862" s="3">
        <v>0</v>
      </c>
      <c r="L17862" s="3">
        <v>0</v>
      </c>
      <c r="M17862" s="3">
        <v>0</v>
      </c>
      <c r="N17862" s="3">
        <v>0</v>
      </c>
      <c r="O17862" s="3">
        <v>0</v>
      </c>
      <c r="P17862" s="3" t="str">
        <f>B17862&amp;" | "&amp;C17862&amp;" | "&amp;D17862</f>
        <v>documentazione_amministrativa / registri | REGISTRO GIORNALIERO PROTOCOLLO | REGISTRO GIORNALIERO PROTOCOLLO</v>
      </c>
      <c r="Q17862" s="3" t="str">
        <f>VLOOKUP(P17862,'Classificazione UD'!A:B,2,FALSE)</f>
        <v>RGP</v>
      </c>
    </row>
    <row r="17863" spans="1:17" ht="15" customHeight="1" x14ac:dyDescent="0.25">
      <c r="A17863" s="30">
        <v>2017</v>
      </c>
      <c r="B17863" s="3" t="s">
        <v>20</v>
      </c>
      <c r="C17863" s="3" t="s">
        <v>112</v>
      </c>
      <c r="D17863" s="3" t="s">
        <v>112</v>
      </c>
      <c r="E17863" s="3">
        <v>335</v>
      </c>
      <c r="F17863" s="3">
        <v>335</v>
      </c>
      <c r="G17863" s="3">
        <v>335</v>
      </c>
      <c r="H17863" s="3">
        <v>15428829</v>
      </c>
      <c r="I17863" s="3">
        <v>0</v>
      </c>
      <c r="J17863" s="3">
        <v>0</v>
      </c>
      <c r="K17863" s="3">
        <v>0</v>
      </c>
      <c r="L17863" s="3">
        <v>0</v>
      </c>
      <c r="M17863" s="3">
        <v>0</v>
      </c>
      <c r="N17863" s="3">
        <v>0</v>
      </c>
      <c r="O17863" s="3">
        <v>0</v>
      </c>
      <c r="P17863" s="3" t="str">
        <f>B17863&amp;" | "&amp;C17863&amp;" | "&amp;D17863</f>
        <v>documentazione_amministrativa / registri | REGISTRO GIORNALIERO PROTOCOLLO | REGISTRO GIORNALIERO PROTOCOLLO</v>
      </c>
      <c r="Q17863" s="3" t="str">
        <f>VLOOKUP(P17863,'Classificazione UD'!A:B,2,FALSE)</f>
        <v>RGP</v>
      </c>
    </row>
    <row r="17864" spans="1:17" ht="15" customHeight="1" x14ac:dyDescent="0.25">
      <c r="A17864" s="30">
        <v>2017</v>
      </c>
      <c r="B17864" s="3" t="s">
        <v>20</v>
      </c>
      <c r="C17864" s="3" t="s">
        <v>112</v>
      </c>
      <c r="D17864" s="3" t="s">
        <v>112</v>
      </c>
      <c r="E17864" s="3">
        <v>63</v>
      </c>
      <c r="F17864" s="3">
        <v>63</v>
      </c>
      <c r="G17864" s="3">
        <v>63</v>
      </c>
      <c r="H17864" s="3">
        <v>496620</v>
      </c>
      <c r="I17864" s="3">
        <v>0</v>
      </c>
      <c r="J17864" s="3">
        <v>0</v>
      </c>
      <c r="K17864" s="3">
        <v>0</v>
      </c>
      <c r="L17864" s="3">
        <v>0</v>
      </c>
      <c r="M17864" s="3">
        <v>0</v>
      </c>
      <c r="N17864" s="3">
        <v>0</v>
      </c>
      <c r="O17864" s="3">
        <v>0</v>
      </c>
      <c r="P17864" s="3" t="str">
        <f>B17864&amp;" | "&amp;C17864&amp;" | "&amp;D17864</f>
        <v>documentazione_amministrativa / registri | REGISTRO GIORNALIERO PROTOCOLLO | REGISTRO GIORNALIERO PROTOCOLLO</v>
      </c>
      <c r="Q17864" s="3" t="str">
        <f>VLOOKUP(P17864,'Classificazione UD'!A:B,2,FALSE)</f>
        <v>RGP</v>
      </c>
    </row>
    <row r="17865" spans="1:17" ht="15" customHeight="1" x14ac:dyDescent="0.25">
      <c r="A17865" s="30">
        <v>2017</v>
      </c>
      <c r="B17865" s="3" t="s">
        <v>20</v>
      </c>
      <c r="C17865" s="3" t="s">
        <v>112</v>
      </c>
      <c r="D17865" s="3" t="s">
        <v>112</v>
      </c>
      <c r="E17865" s="3">
        <v>6</v>
      </c>
      <c r="F17865" s="3">
        <v>6</v>
      </c>
      <c r="G17865" s="3">
        <v>6</v>
      </c>
      <c r="H17865" s="3">
        <v>23496</v>
      </c>
      <c r="I17865" s="3">
        <v>0</v>
      </c>
      <c r="J17865" s="3">
        <v>0</v>
      </c>
      <c r="K17865" s="3">
        <v>0</v>
      </c>
      <c r="L17865" s="3">
        <v>0</v>
      </c>
      <c r="M17865" s="3">
        <v>0</v>
      </c>
      <c r="N17865" s="3">
        <v>0</v>
      </c>
      <c r="O17865" s="3">
        <v>0</v>
      </c>
      <c r="P17865" s="3" t="str">
        <f>B17865&amp;" | "&amp;C17865&amp;" | "&amp;D17865</f>
        <v>documentazione_amministrativa / registri | REGISTRO GIORNALIERO PROTOCOLLO | REGISTRO GIORNALIERO PROTOCOLLO</v>
      </c>
      <c r="Q17865" s="3" t="str">
        <f>VLOOKUP(P17865,'Classificazione UD'!A:B,2,FALSE)</f>
        <v>RGP</v>
      </c>
    </row>
    <row r="17866" spans="1:17" ht="15" customHeight="1" x14ac:dyDescent="0.25">
      <c r="A17866" s="30">
        <v>2017</v>
      </c>
      <c r="B17866" s="3" t="s">
        <v>20</v>
      </c>
      <c r="C17866" s="3" t="s">
        <v>112</v>
      </c>
      <c r="D17866" s="3" t="s">
        <v>112</v>
      </c>
      <c r="E17866" s="3">
        <v>65</v>
      </c>
      <c r="F17866" s="3">
        <v>65</v>
      </c>
      <c r="G17866" s="3">
        <v>65</v>
      </c>
      <c r="H17866" s="3">
        <v>12455640</v>
      </c>
      <c r="I17866" s="3">
        <v>0</v>
      </c>
      <c r="J17866" s="3">
        <v>0</v>
      </c>
      <c r="K17866" s="3">
        <v>0</v>
      </c>
      <c r="L17866" s="3">
        <v>0</v>
      </c>
      <c r="M17866" s="3">
        <v>0</v>
      </c>
      <c r="N17866" s="3">
        <v>0</v>
      </c>
      <c r="O17866" s="3">
        <v>0</v>
      </c>
      <c r="P17866" s="3" t="str">
        <f>B17866&amp;" | "&amp;C17866&amp;" | "&amp;D17866</f>
        <v>documentazione_amministrativa / registri | REGISTRO GIORNALIERO PROTOCOLLO | REGISTRO GIORNALIERO PROTOCOLLO</v>
      </c>
      <c r="Q17866" s="3" t="str">
        <f>VLOOKUP(P17866,'Classificazione UD'!A:B,2,FALSE)</f>
        <v>RGP</v>
      </c>
    </row>
    <row r="17867" spans="1:17" ht="15" customHeight="1" x14ac:dyDescent="0.25">
      <c r="A17867" s="30">
        <v>2017</v>
      </c>
      <c r="B17867" s="3" t="s">
        <v>17</v>
      </c>
      <c r="C17867" s="3" t="s">
        <v>18</v>
      </c>
      <c r="D17867" s="3" t="s">
        <v>19</v>
      </c>
      <c r="E17867" s="3">
        <v>399</v>
      </c>
      <c r="F17867" s="3">
        <v>399</v>
      </c>
      <c r="G17867" s="3">
        <v>399</v>
      </c>
      <c r="H17867" s="3">
        <v>2320945</v>
      </c>
      <c r="I17867" s="3">
        <v>0</v>
      </c>
      <c r="J17867" s="3">
        <v>0</v>
      </c>
      <c r="K17867" s="3">
        <v>0</v>
      </c>
      <c r="L17867" s="3">
        <v>0</v>
      </c>
      <c r="M17867" s="3">
        <v>0</v>
      </c>
      <c r="N17867" s="3">
        <v>0</v>
      </c>
      <c r="O17867" s="3">
        <v>0</v>
      </c>
      <c r="P17867" s="3" t="str">
        <f>B17867&amp;" | "&amp;C17867&amp;" | "&amp;D17867</f>
        <v>documentazione_amministrativa / documentazione_contabile | FATTURA ATTIVA | FATTURA</v>
      </c>
      <c r="Q17867" s="3" t="str">
        <f>VLOOKUP(P17867,'Classificazione UD'!A:B,2,FALSE)</f>
        <v>Fiscale</v>
      </c>
    </row>
    <row r="17868" spans="1:17" ht="15" customHeight="1" x14ac:dyDescent="0.25">
      <c r="A17868" s="30">
        <v>2017</v>
      </c>
      <c r="B17868" s="3" t="s">
        <v>17</v>
      </c>
      <c r="C17868" s="3" t="s">
        <v>27</v>
      </c>
      <c r="D17868" s="3" t="s">
        <v>19</v>
      </c>
      <c r="E17868" s="3">
        <v>2714</v>
      </c>
      <c r="F17868" s="3">
        <v>2714</v>
      </c>
      <c r="G17868" s="3">
        <v>2714</v>
      </c>
      <c r="H17868" s="3">
        <v>199641824</v>
      </c>
      <c r="I17868" s="3">
        <v>0</v>
      </c>
      <c r="J17868" s="3">
        <v>0</v>
      </c>
      <c r="K17868" s="3">
        <v>0</v>
      </c>
      <c r="L17868" s="3">
        <v>0</v>
      </c>
      <c r="M17868" s="3">
        <v>0</v>
      </c>
      <c r="N17868" s="3">
        <v>0</v>
      </c>
      <c r="O17868" s="3">
        <v>0</v>
      </c>
      <c r="P17868" s="3" t="str">
        <f>B17868&amp;" | "&amp;C17868&amp;" | "&amp;D17868</f>
        <v>documentazione_amministrativa / documentazione_contabile | FATTURA PASSIVA | FATTURA</v>
      </c>
      <c r="Q17868" s="3" t="str">
        <f>VLOOKUP(P17868,'Classificazione UD'!A:B,2,FALSE)</f>
        <v>Fiscale</v>
      </c>
    </row>
    <row r="17869" spans="1:17" ht="15" customHeight="1" x14ac:dyDescent="0.25">
      <c r="A17869" s="30">
        <v>2017</v>
      </c>
      <c r="B17869" s="3" t="s">
        <v>20</v>
      </c>
      <c r="C17869" s="3" t="s">
        <v>112</v>
      </c>
      <c r="D17869" s="3" t="s">
        <v>112</v>
      </c>
      <c r="E17869" s="3">
        <v>62</v>
      </c>
      <c r="F17869" s="3">
        <v>62</v>
      </c>
      <c r="G17869" s="3">
        <v>62</v>
      </c>
      <c r="H17869" s="3">
        <v>6551958</v>
      </c>
      <c r="I17869" s="3">
        <v>0</v>
      </c>
      <c r="J17869" s="3">
        <v>0</v>
      </c>
      <c r="K17869" s="3">
        <v>0</v>
      </c>
      <c r="L17869" s="3">
        <v>0</v>
      </c>
      <c r="M17869" s="3">
        <v>0</v>
      </c>
      <c r="N17869" s="3">
        <v>0</v>
      </c>
      <c r="O17869" s="3">
        <v>0</v>
      </c>
      <c r="P17869" s="3" t="str">
        <f>B17869&amp;" | "&amp;C17869&amp;" | "&amp;D17869</f>
        <v>documentazione_amministrativa / registri | REGISTRO GIORNALIERO PROTOCOLLO | REGISTRO GIORNALIERO PROTOCOLLO</v>
      </c>
      <c r="Q17869" s="3" t="str">
        <f>VLOOKUP(P17869,'Classificazione UD'!A:B,2,FALSE)</f>
        <v>RGP</v>
      </c>
    </row>
    <row r="17870" spans="1:17" ht="15" customHeight="1" x14ac:dyDescent="0.25">
      <c r="A17870" s="30">
        <v>2017</v>
      </c>
      <c r="B17870" s="3" t="s">
        <v>20</v>
      </c>
      <c r="C17870" s="3" t="s">
        <v>112</v>
      </c>
      <c r="D17870" s="3" t="s">
        <v>112</v>
      </c>
      <c r="E17870" s="3">
        <v>58</v>
      </c>
      <c r="F17870" s="3">
        <v>58</v>
      </c>
      <c r="G17870" s="3">
        <v>58</v>
      </c>
      <c r="H17870" s="3">
        <v>4281426</v>
      </c>
      <c r="I17870" s="3">
        <v>0</v>
      </c>
      <c r="J17870" s="3">
        <v>0</v>
      </c>
      <c r="K17870" s="3">
        <v>0</v>
      </c>
      <c r="L17870" s="3">
        <v>0</v>
      </c>
      <c r="M17870" s="3">
        <v>0</v>
      </c>
      <c r="N17870" s="3">
        <v>0</v>
      </c>
      <c r="O17870" s="3">
        <v>0</v>
      </c>
      <c r="P17870" s="3" t="str">
        <f>B17870&amp;" | "&amp;C17870&amp;" | "&amp;D17870</f>
        <v>documentazione_amministrativa / registri | REGISTRO GIORNALIERO PROTOCOLLO | REGISTRO GIORNALIERO PROTOCOLLO</v>
      </c>
      <c r="Q17870" s="3" t="str">
        <f>VLOOKUP(P17870,'Classificazione UD'!A:B,2,FALSE)</f>
        <v>RGP</v>
      </c>
    </row>
    <row r="17871" spans="1:17" ht="15" customHeight="1" x14ac:dyDescent="0.25">
      <c r="A17871" s="30">
        <v>2017</v>
      </c>
      <c r="B17871" s="3" t="s">
        <v>17</v>
      </c>
      <c r="C17871" s="3" t="s">
        <v>27</v>
      </c>
      <c r="D17871" s="3" t="s">
        <v>19</v>
      </c>
      <c r="E17871" s="3">
        <v>1</v>
      </c>
      <c r="F17871" s="3">
        <v>1</v>
      </c>
      <c r="G17871" s="3">
        <v>1</v>
      </c>
      <c r="H17871" s="3">
        <v>96894</v>
      </c>
      <c r="I17871" s="3">
        <v>0</v>
      </c>
      <c r="J17871" s="3">
        <v>0</v>
      </c>
      <c r="K17871" s="3">
        <v>0</v>
      </c>
      <c r="L17871" s="3">
        <v>0</v>
      </c>
      <c r="M17871" s="3">
        <v>0</v>
      </c>
      <c r="N17871" s="3">
        <v>0</v>
      </c>
      <c r="O17871" s="3">
        <v>0</v>
      </c>
      <c r="P17871" s="3" t="str">
        <f>B17871&amp;" | "&amp;C17871&amp;" | "&amp;D17871</f>
        <v>documentazione_amministrativa / documentazione_contabile | FATTURA PASSIVA | FATTURA</v>
      </c>
      <c r="Q17871" s="3" t="str">
        <f>VLOOKUP(P17871,'Classificazione UD'!A:B,2,FALSE)</f>
        <v>Fiscale</v>
      </c>
    </row>
    <row r="17872" spans="1:17" ht="15" customHeight="1" x14ac:dyDescent="0.25">
      <c r="A17872" s="30">
        <v>2017</v>
      </c>
      <c r="B17872" s="3" t="s">
        <v>20</v>
      </c>
      <c r="C17872" s="3" t="s">
        <v>112</v>
      </c>
      <c r="D17872" s="3" t="s">
        <v>112</v>
      </c>
      <c r="E17872" s="3">
        <v>62</v>
      </c>
      <c r="F17872" s="3">
        <v>62</v>
      </c>
      <c r="G17872" s="3">
        <v>62</v>
      </c>
      <c r="H17872" s="3">
        <v>2230518</v>
      </c>
      <c r="I17872" s="3">
        <v>0</v>
      </c>
      <c r="J17872" s="3">
        <v>0</v>
      </c>
      <c r="K17872" s="3">
        <v>0</v>
      </c>
      <c r="L17872" s="3">
        <v>0</v>
      </c>
      <c r="M17872" s="3">
        <v>0</v>
      </c>
      <c r="N17872" s="3">
        <v>0</v>
      </c>
      <c r="O17872" s="3">
        <v>0</v>
      </c>
      <c r="P17872" s="3" t="str">
        <f>B17872&amp;" | "&amp;C17872&amp;" | "&amp;D17872</f>
        <v>documentazione_amministrativa / registri | REGISTRO GIORNALIERO PROTOCOLLO | REGISTRO GIORNALIERO PROTOCOLLO</v>
      </c>
      <c r="Q17872" s="3" t="str">
        <f>VLOOKUP(P17872,'Classificazione UD'!A:B,2,FALSE)</f>
        <v>RGP</v>
      </c>
    </row>
    <row r="17873" spans="1:17" ht="15" customHeight="1" x14ac:dyDescent="0.25">
      <c r="A17873" s="30">
        <v>2017</v>
      </c>
      <c r="B17873" s="3" t="s">
        <v>17</v>
      </c>
      <c r="C17873" s="3" t="s">
        <v>18</v>
      </c>
      <c r="D17873" s="3" t="s">
        <v>19</v>
      </c>
      <c r="E17873" s="3">
        <v>46</v>
      </c>
      <c r="F17873" s="3">
        <v>46</v>
      </c>
      <c r="G17873" s="3">
        <v>46</v>
      </c>
      <c r="H17873" s="3">
        <v>1164022</v>
      </c>
      <c r="I17873" s="3">
        <v>0</v>
      </c>
      <c r="J17873" s="3">
        <v>0</v>
      </c>
      <c r="K17873" s="3">
        <v>0</v>
      </c>
      <c r="L17873" s="3">
        <v>0</v>
      </c>
      <c r="M17873" s="3">
        <v>0</v>
      </c>
      <c r="N17873" s="3">
        <v>0</v>
      </c>
      <c r="O17873" s="3">
        <v>0</v>
      </c>
      <c r="P17873" s="3" t="str">
        <f>B17873&amp;" | "&amp;C17873&amp;" | "&amp;D17873</f>
        <v>documentazione_amministrativa / documentazione_contabile | FATTURA ATTIVA | FATTURA</v>
      </c>
      <c r="Q17873" s="3" t="str">
        <f>VLOOKUP(P17873,'Classificazione UD'!A:B,2,FALSE)</f>
        <v>Fiscale</v>
      </c>
    </row>
    <row r="17874" spans="1:17" ht="15" customHeight="1" x14ac:dyDescent="0.25">
      <c r="A17874" s="30">
        <v>2017</v>
      </c>
      <c r="B17874" s="3" t="s">
        <v>17</v>
      </c>
      <c r="C17874" s="3" t="s">
        <v>27</v>
      </c>
      <c r="D17874" s="3" t="s">
        <v>19</v>
      </c>
      <c r="E17874" s="3">
        <v>1485</v>
      </c>
      <c r="F17874" s="3">
        <v>1485</v>
      </c>
      <c r="G17874" s="3">
        <v>1485</v>
      </c>
      <c r="H17874" s="3">
        <v>227532182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>
        <v>0</v>
      </c>
      <c r="O17874" s="3">
        <v>0</v>
      </c>
      <c r="P17874" s="3" t="str">
        <f>B17874&amp;" | "&amp;C17874&amp;" | "&amp;D17874</f>
        <v>documentazione_amministrativa / documentazione_contabile | FATTURA PASSIVA | FATTURA</v>
      </c>
      <c r="Q17874" s="3" t="str">
        <f>VLOOKUP(P17874,'Classificazione UD'!A:B,2,FALSE)</f>
        <v>Fiscale</v>
      </c>
    </row>
    <row r="17875" spans="1:17" ht="15" customHeight="1" x14ac:dyDescent="0.25">
      <c r="A17875" s="30">
        <v>2017</v>
      </c>
      <c r="B17875" s="3" t="s">
        <v>20</v>
      </c>
      <c r="C17875" s="3" t="s">
        <v>112</v>
      </c>
      <c r="D17875" s="3" t="s">
        <v>112</v>
      </c>
      <c r="E17875" s="3">
        <v>61</v>
      </c>
      <c r="F17875" s="3">
        <v>61</v>
      </c>
      <c r="G17875" s="3">
        <v>61</v>
      </c>
      <c r="H17875" s="3">
        <v>4373460</v>
      </c>
      <c r="I17875" s="3">
        <v>0</v>
      </c>
      <c r="J17875" s="3">
        <v>0</v>
      </c>
      <c r="K17875" s="3">
        <v>0</v>
      </c>
      <c r="L17875" s="3">
        <v>0</v>
      </c>
      <c r="M17875" s="3">
        <v>0</v>
      </c>
      <c r="N17875" s="3">
        <v>0</v>
      </c>
      <c r="O17875" s="3">
        <v>0</v>
      </c>
      <c r="P17875" s="3" t="str">
        <f>B17875&amp;" | "&amp;C17875&amp;" | "&amp;D17875</f>
        <v>documentazione_amministrativa / registri | REGISTRO GIORNALIERO PROTOCOLLO | REGISTRO GIORNALIERO PROTOCOLLO</v>
      </c>
      <c r="Q17875" s="3" t="str">
        <f>VLOOKUP(P17875,'Classificazione UD'!A:B,2,FALSE)</f>
        <v>RGP</v>
      </c>
    </row>
    <row r="17876" spans="1:17" ht="15" customHeight="1" x14ac:dyDescent="0.25">
      <c r="A17876" s="30">
        <v>2017</v>
      </c>
      <c r="B17876" s="3" t="s">
        <v>20</v>
      </c>
      <c r="C17876" s="3" t="s">
        <v>112</v>
      </c>
      <c r="D17876" s="3" t="s">
        <v>112</v>
      </c>
      <c r="E17876" s="3">
        <v>62</v>
      </c>
      <c r="F17876" s="3">
        <v>62</v>
      </c>
      <c r="G17876" s="3">
        <v>62</v>
      </c>
      <c r="H17876" s="3">
        <v>11760018</v>
      </c>
      <c r="I17876" s="3">
        <v>0</v>
      </c>
      <c r="J17876" s="3">
        <v>0</v>
      </c>
      <c r="K17876" s="3">
        <v>0</v>
      </c>
      <c r="L17876" s="3">
        <v>0</v>
      </c>
      <c r="M17876" s="3">
        <v>0</v>
      </c>
      <c r="N17876" s="3">
        <v>0</v>
      </c>
      <c r="O17876" s="3">
        <v>0</v>
      </c>
      <c r="P17876" s="3" t="str">
        <f>B17876&amp;" | "&amp;C17876&amp;" | "&amp;D17876</f>
        <v>documentazione_amministrativa / registri | REGISTRO GIORNALIERO PROTOCOLLO | REGISTRO GIORNALIERO PROTOCOLLO</v>
      </c>
      <c r="Q17876" s="3" t="str">
        <f>VLOOKUP(P17876,'Classificazione UD'!A:B,2,FALSE)</f>
        <v>RGP</v>
      </c>
    </row>
    <row r="17877" spans="1:17" ht="15" customHeight="1" x14ac:dyDescent="0.25">
      <c r="A17877" s="30">
        <v>2017</v>
      </c>
      <c r="B17877" s="3" t="s">
        <v>20</v>
      </c>
      <c r="C17877" s="3" t="s">
        <v>112</v>
      </c>
      <c r="D17877" s="3" t="s">
        <v>112</v>
      </c>
      <c r="E17877" s="3">
        <v>64</v>
      </c>
      <c r="F17877" s="3">
        <v>64</v>
      </c>
      <c r="G17877" s="3">
        <v>64</v>
      </c>
      <c r="H17877" s="3">
        <v>7253650</v>
      </c>
      <c r="I17877" s="3">
        <v>0</v>
      </c>
      <c r="J17877" s="3">
        <v>0</v>
      </c>
      <c r="K17877" s="3">
        <v>0</v>
      </c>
      <c r="L17877" s="3">
        <v>0</v>
      </c>
      <c r="M17877" s="3">
        <v>0</v>
      </c>
      <c r="N17877" s="3">
        <v>0</v>
      </c>
      <c r="O17877" s="3">
        <v>0</v>
      </c>
      <c r="P17877" s="3" t="str">
        <f>B17877&amp;" | "&amp;C17877&amp;" | "&amp;D17877</f>
        <v>documentazione_amministrativa / registri | REGISTRO GIORNALIERO PROTOCOLLO | REGISTRO GIORNALIERO PROTOCOLLO</v>
      </c>
      <c r="Q17877" s="3" t="str">
        <f>VLOOKUP(P17877,'Classificazione UD'!A:B,2,FALSE)</f>
        <v>RGP</v>
      </c>
    </row>
    <row r="17878" spans="1:17" ht="15" customHeight="1" x14ac:dyDescent="0.25">
      <c r="A17878" s="30">
        <v>2017</v>
      </c>
      <c r="B17878" s="3" t="s">
        <v>20</v>
      </c>
      <c r="C17878" s="3" t="s">
        <v>112</v>
      </c>
      <c r="D17878" s="3" t="s">
        <v>112</v>
      </c>
      <c r="E17878" s="3">
        <v>2184</v>
      </c>
      <c r="F17878" s="3">
        <v>2184</v>
      </c>
      <c r="G17878" s="3">
        <v>2184</v>
      </c>
      <c r="H17878" s="3">
        <v>10046676</v>
      </c>
      <c r="I17878" s="3">
        <v>0</v>
      </c>
      <c r="J17878" s="3">
        <v>0</v>
      </c>
      <c r="K17878" s="3">
        <v>0</v>
      </c>
      <c r="L17878" s="3">
        <v>0</v>
      </c>
      <c r="M17878" s="3">
        <v>0</v>
      </c>
      <c r="N17878" s="3">
        <v>0</v>
      </c>
      <c r="O17878" s="3">
        <v>0</v>
      </c>
      <c r="P17878" s="3" t="str">
        <f>B17878&amp;" | "&amp;C17878&amp;" | "&amp;D17878</f>
        <v>documentazione_amministrativa / registri | REGISTRO GIORNALIERO PROTOCOLLO | REGISTRO GIORNALIERO PROTOCOLLO</v>
      </c>
      <c r="Q17878" s="3" t="str">
        <f>VLOOKUP(P17878,'Classificazione UD'!A:B,2,FALSE)</f>
        <v>RGP</v>
      </c>
    </row>
    <row r="17879" spans="1:17" ht="15" customHeight="1" x14ac:dyDescent="0.25">
      <c r="A17879" s="30">
        <v>2017</v>
      </c>
      <c r="B17879" s="3" t="s">
        <v>20</v>
      </c>
      <c r="C17879" s="3" t="s">
        <v>112</v>
      </c>
      <c r="D17879" s="3" t="s">
        <v>112</v>
      </c>
      <c r="E17879" s="3">
        <v>52</v>
      </c>
      <c r="F17879" s="3">
        <v>52</v>
      </c>
      <c r="G17879" s="3">
        <v>52</v>
      </c>
      <c r="H17879" s="3">
        <v>334284</v>
      </c>
      <c r="I17879" s="3">
        <v>0</v>
      </c>
      <c r="J17879" s="3">
        <v>0</v>
      </c>
      <c r="K17879" s="3">
        <v>0</v>
      </c>
      <c r="L17879" s="3">
        <v>0</v>
      </c>
      <c r="M17879" s="3">
        <v>0</v>
      </c>
      <c r="N17879" s="3">
        <v>0</v>
      </c>
      <c r="O17879" s="3">
        <v>0</v>
      </c>
      <c r="P17879" s="3" t="str">
        <f>B17879&amp;" | "&amp;C17879&amp;" | "&amp;D17879</f>
        <v>documentazione_amministrativa / registri | REGISTRO GIORNALIERO PROTOCOLLO | REGISTRO GIORNALIERO PROTOCOLLO</v>
      </c>
      <c r="Q17879" s="3" t="str">
        <f>VLOOKUP(P17879,'Classificazione UD'!A:B,2,FALSE)</f>
        <v>RGP</v>
      </c>
    </row>
    <row r="17880" spans="1:17" ht="15" customHeight="1" x14ac:dyDescent="0.25">
      <c r="A17880" s="30">
        <v>2017</v>
      </c>
      <c r="B17880" s="3" t="s">
        <v>20</v>
      </c>
      <c r="C17880" s="3" t="s">
        <v>112</v>
      </c>
      <c r="D17880" s="3" t="s">
        <v>112</v>
      </c>
      <c r="E17880" s="3">
        <v>52</v>
      </c>
      <c r="F17880" s="3">
        <v>52</v>
      </c>
      <c r="G17880" s="3">
        <v>52</v>
      </c>
      <c r="H17880" s="3">
        <v>326274</v>
      </c>
      <c r="I17880" s="3">
        <v>0</v>
      </c>
      <c r="J17880" s="3">
        <v>0</v>
      </c>
      <c r="K17880" s="3">
        <v>0</v>
      </c>
      <c r="L17880" s="3">
        <v>0</v>
      </c>
      <c r="M17880" s="3">
        <v>0</v>
      </c>
      <c r="N17880" s="3">
        <v>0</v>
      </c>
      <c r="O17880" s="3">
        <v>0</v>
      </c>
      <c r="P17880" s="3" t="str">
        <f>B17880&amp;" | "&amp;C17880&amp;" | "&amp;D17880</f>
        <v>documentazione_amministrativa / registri | REGISTRO GIORNALIERO PROTOCOLLO | REGISTRO GIORNALIERO PROTOCOLLO</v>
      </c>
      <c r="Q17880" s="3" t="str">
        <f>VLOOKUP(P17880,'Classificazione UD'!A:B,2,FALSE)</f>
        <v>RGP</v>
      </c>
    </row>
    <row r="17881" spans="1:17" ht="15" customHeight="1" x14ac:dyDescent="0.25">
      <c r="A17881" s="30">
        <v>2017</v>
      </c>
      <c r="B17881" s="3" t="s">
        <v>20</v>
      </c>
      <c r="C17881" s="3" t="s">
        <v>112</v>
      </c>
      <c r="D17881" s="3" t="s">
        <v>112</v>
      </c>
      <c r="E17881" s="3">
        <v>66</v>
      </c>
      <c r="F17881" s="3">
        <v>66</v>
      </c>
      <c r="G17881" s="3">
        <v>66</v>
      </c>
      <c r="H17881" s="3">
        <v>5694874</v>
      </c>
      <c r="I17881" s="3">
        <v>0</v>
      </c>
      <c r="J17881" s="3">
        <v>0</v>
      </c>
      <c r="K17881" s="3">
        <v>0</v>
      </c>
      <c r="L17881" s="3">
        <v>0</v>
      </c>
      <c r="M17881" s="3">
        <v>0</v>
      </c>
      <c r="N17881" s="3">
        <v>0</v>
      </c>
      <c r="O17881" s="3">
        <v>0</v>
      </c>
      <c r="P17881" s="3" t="str">
        <f>B17881&amp;" | "&amp;C17881&amp;" | "&amp;D17881</f>
        <v>documentazione_amministrativa / registri | REGISTRO GIORNALIERO PROTOCOLLO | REGISTRO GIORNALIERO PROTOCOLLO</v>
      </c>
      <c r="Q17881" s="3" t="str">
        <f>VLOOKUP(P17881,'Classificazione UD'!A:B,2,FALSE)</f>
        <v>RGP</v>
      </c>
    </row>
    <row r="17882" spans="1:17" ht="15" customHeight="1" x14ac:dyDescent="0.25">
      <c r="A17882" s="30">
        <v>2017</v>
      </c>
      <c r="B17882" s="3" t="s">
        <v>20</v>
      </c>
      <c r="C17882" s="3" t="s">
        <v>112</v>
      </c>
      <c r="D17882" s="3" t="s">
        <v>112</v>
      </c>
      <c r="E17882" s="3">
        <v>61</v>
      </c>
      <c r="F17882" s="3">
        <v>61</v>
      </c>
      <c r="G17882" s="3">
        <v>61</v>
      </c>
      <c r="H17882" s="3">
        <v>3178252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0</v>
      </c>
      <c r="O17882" s="3">
        <v>0</v>
      </c>
      <c r="P17882" s="3" t="str">
        <f>B17882&amp;" | "&amp;C17882&amp;" | "&amp;D17882</f>
        <v>documentazione_amministrativa / registri | REGISTRO GIORNALIERO PROTOCOLLO | REGISTRO GIORNALIERO PROTOCOLLO</v>
      </c>
      <c r="Q17882" s="3" t="str">
        <f>VLOOKUP(P17882,'Classificazione UD'!A:B,2,FALSE)</f>
        <v>RGP</v>
      </c>
    </row>
    <row r="17883" spans="1:17" ht="15" customHeight="1" x14ac:dyDescent="0.25">
      <c r="A17883" s="30">
        <v>2017</v>
      </c>
      <c r="B17883" s="3" t="s">
        <v>20</v>
      </c>
      <c r="C17883" s="3" t="s">
        <v>112</v>
      </c>
      <c r="D17883" s="3" t="s">
        <v>112</v>
      </c>
      <c r="E17883" s="3">
        <v>58</v>
      </c>
      <c r="F17883" s="3">
        <v>58</v>
      </c>
      <c r="G17883" s="3">
        <v>58</v>
      </c>
      <c r="H17883" s="3">
        <v>1545422</v>
      </c>
      <c r="I17883" s="3">
        <v>0</v>
      </c>
      <c r="J17883" s="3">
        <v>0</v>
      </c>
      <c r="K17883" s="3">
        <v>0</v>
      </c>
      <c r="L17883" s="3">
        <v>0</v>
      </c>
      <c r="M17883" s="3">
        <v>0</v>
      </c>
      <c r="N17883" s="3">
        <v>0</v>
      </c>
      <c r="O17883" s="3">
        <v>0</v>
      </c>
      <c r="P17883" s="3" t="str">
        <f>B17883&amp;" | "&amp;C17883&amp;" | "&amp;D17883</f>
        <v>documentazione_amministrativa / registri | REGISTRO GIORNALIERO PROTOCOLLO | REGISTRO GIORNALIERO PROTOCOLLO</v>
      </c>
      <c r="Q17883" s="3" t="str">
        <f>VLOOKUP(P17883,'Classificazione UD'!A:B,2,FALSE)</f>
        <v>RGP</v>
      </c>
    </row>
    <row r="17884" spans="1:17" ht="15" customHeight="1" x14ac:dyDescent="0.25">
      <c r="A17884" s="30">
        <v>2017</v>
      </c>
      <c r="B17884" s="3" t="s">
        <v>17</v>
      </c>
      <c r="C17884" s="3" t="s">
        <v>27</v>
      </c>
      <c r="D17884" s="3" t="s">
        <v>19</v>
      </c>
      <c r="E17884" s="3">
        <v>375</v>
      </c>
      <c r="F17884" s="3">
        <v>375</v>
      </c>
      <c r="G17884" s="3">
        <v>375</v>
      </c>
      <c r="H17884" s="3">
        <v>35883006</v>
      </c>
      <c r="I17884" s="3">
        <v>0</v>
      </c>
      <c r="J17884" s="3">
        <v>0</v>
      </c>
      <c r="K17884" s="3">
        <v>0</v>
      </c>
      <c r="L17884" s="3">
        <v>0</v>
      </c>
      <c r="M17884" s="3">
        <v>0</v>
      </c>
      <c r="N17884" s="3">
        <v>0</v>
      </c>
      <c r="O17884" s="3">
        <v>0</v>
      </c>
      <c r="P17884" s="3" t="str">
        <f>B17884&amp;" | "&amp;C17884&amp;" | "&amp;D17884</f>
        <v>documentazione_amministrativa / documentazione_contabile | FATTURA PASSIVA | FATTURA</v>
      </c>
      <c r="Q17884" s="3" t="str">
        <f>VLOOKUP(P17884,'Classificazione UD'!A:B,2,FALSE)</f>
        <v>Fiscale</v>
      </c>
    </row>
    <row r="17885" spans="1:17" ht="15" customHeight="1" x14ac:dyDescent="0.25">
      <c r="A17885" s="30">
        <v>2017</v>
      </c>
      <c r="B17885" s="3" t="s">
        <v>20</v>
      </c>
      <c r="C17885" s="3" t="s">
        <v>112</v>
      </c>
      <c r="D17885" s="3" t="s">
        <v>112</v>
      </c>
      <c r="E17885" s="3">
        <v>60</v>
      </c>
      <c r="F17885" s="3">
        <v>60</v>
      </c>
      <c r="G17885" s="3">
        <v>60</v>
      </c>
      <c r="H17885" s="3">
        <v>1179072</v>
      </c>
      <c r="I17885" s="3">
        <v>0</v>
      </c>
      <c r="J17885" s="3">
        <v>0</v>
      </c>
      <c r="K17885" s="3">
        <v>0</v>
      </c>
      <c r="L17885" s="3">
        <v>0</v>
      </c>
      <c r="M17885" s="3">
        <v>0</v>
      </c>
      <c r="N17885" s="3">
        <v>0</v>
      </c>
      <c r="O17885" s="3">
        <v>0</v>
      </c>
      <c r="P17885" s="3" t="str">
        <f>B17885&amp;" | "&amp;C17885&amp;" | "&amp;D17885</f>
        <v>documentazione_amministrativa / registri | REGISTRO GIORNALIERO PROTOCOLLO | REGISTRO GIORNALIERO PROTOCOLLO</v>
      </c>
      <c r="Q17885" s="3" t="str">
        <f>VLOOKUP(P17885,'Classificazione UD'!A:B,2,FALSE)</f>
        <v>RGP</v>
      </c>
    </row>
    <row r="17886" spans="1:17" ht="15" customHeight="1" x14ac:dyDescent="0.25">
      <c r="A17886" s="30">
        <v>2017</v>
      </c>
      <c r="B17886" s="3" t="s">
        <v>17</v>
      </c>
      <c r="C17886" s="3" t="s">
        <v>27</v>
      </c>
      <c r="D17886" s="3" t="s">
        <v>19</v>
      </c>
      <c r="E17886" s="3">
        <v>1</v>
      </c>
      <c r="F17886" s="3">
        <v>1</v>
      </c>
      <c r="G17886" s="3">
        <v>1</v>
      </c>
      <c r="H17886" s="3">
        <v>6462</v>
      </c>
      <c r="I17886" s="3">
        <v>0</v>
      </c>
      <c r="J17886" s="3">
        <v>0</v>
      </c>
      <c r="K17886" s="3">
        <v>0</v>
      </c>
      <c r="L17886" s="3">
        <v>0</v>
      </c>
      <c r="M17886" s="3">
        <v>0</v>
      </c>
      <c r="N17886" s="3">
        <v>0</v>
      </c>
      <c r="O17886" s="3">
        <v>0</v>
      </c>
      <c r="P17886" s="3" t="str">
        <f>B17886&amp;" | "&amp;C17886&amp;" | "&amp;D17886</f>
        <v>documentazione_amministrativa / documentazione_contabile | FATTURA PASSIVA | FATTURA</v>
      </c>
      <c r="Q17886" s="3" t="str">
        <f>VLOOKUP(P17886,'Classificazione UD'!A:B,2,FALSE)</f>
        <v>Fiscale</v>
      </c>
    </row>
    <row r="17887" spans="1:17" ht="15" customHeight="1" x14ac:dyDescent="0.25">
      <c r="A17887" s="30">
        <v>2017</v>
      </c>
      <c r="B17887" s="3" t="s">
        <v>20</v>
      </c>
      <c r="C17887" s="3" t="s">
        <v>112</v>
      </c>
      <c r="D17887" s="3" t="s">
        <v>112</v>
      </c>
      <c r="E17887" s="3">
        <v>67</v>
      </c>
      <c r="F17887" s="3">
        <v>67</v>
      </c>
      <c r="G17887" s="3">
        <v>67</v>
      </c>
      <c r="H17887" s="3">
        <v>12704510</v>
      </c>
      <c r="I17887" s="3">
        <v>0</v>
      </c>
      <c r="J17887" s="3">
        <v>0</v>
      </c>
      <c r="K17887" s="3">
        <v>0</v>
      </c>
      <c r="L17887" s="3">
        <v>0</v>
      </c>
      <c r="M17887" s="3">
        <v>0</v>
      </c>
      <c r="N17887" s="3">
        <v>0</v>
      </c>
      <c r="O17887" s="3">
        <v>0</v>
      </c>
      <c r="P17887" s="3" t="str">
        <f>B17887&amp;" | "&amp;C17887&amp;" | "&amp;D17887</f>
        <v>documentazione_amministrativa / registri | REGISTRO GIORNALIERO PROTOCOLLO | REGISTRO GIORNALIERO PROTOCOLLO</v>
      </c>
      <c r="Q17887" s="3" t="str">
        <f>VLOOKUP(P17887,'Classificazione UD'!A:B,2,FALSE)</f>
        <v>RGP</v>
      </c>
    </row>
    <row r="17888" spans="1:17" ht="15" customHeight="1" x14ac:dyDescent="0.25">
      <c r="A17888" s="30">
        <v>2017</v>
      </c>
      <c r="B17888" s="3" t="s">
        <v>20</v>
      </c>
      <c r="C17888" s="3" t="s">
        <v>112</v>
      </c>
      <c r="D17888" s="3" t="s">
        <v>112</v>
      </c>
      <c r="E17888" s="3">
        <v>59</v>
      </c>
      <c r="F17888" s="3">
        <v>59</v>
      </c>
      <c r="G17888" s="3">
        <v>59</v>
      </c>
      <c r="H17888" s="3">
        <v>1859848</v>
      </c>
      <c r="I17888" s="3">
        <v>0</v>
      </c>
      <c r="J17888" s="3">
        <v>0</v>
      </c>
      <c r="K17888" s="3">
        <v>0</v>
      </c>
      <c r="L17888" s="3">
        <v>0</v>
      </c>
      <c r="M17888" s="3">
        <v>0</v>
      </c>
      <c r="N17888" s="3">
        <v>0</v>
      </c>
      <c r="O17888" s="3">
        <v>0</v>
      </c>
      <c r="P17888" s="3" t="str">
        <f>B17888&amp;" | "&amp;C17888&amp;" | "&amp;D17888</f>
        <v>documentazione_amministrativa / registri | REGISTRO GIORNALIERO PROTOCOLLO | REGISTRO GIORNALIERO PROTOCOLLO</v>
      </c>
      <c r="Q17888" s="3" t="str">
        <f>VLOOKUP(P17888,'Classificazione UD'!A:B,2,FALSE)</f>
        <v>RGP</v>
      </c>
    </row>
    <row r="17889" spans="1:17" ht="15" customHeight="1" x14ac:dyDescent="0.25">
      <c r="A17889" s="30">
        <v>2017</v>
      </c>
      <c r="B17889" s="3" t="s">
        <v>20</v>
      </c>
      <c r="C17889" s="3" t="s">
        <v>112</v>
      </c>
      <c r="D17889" s="3" t="s">
        <v>112</v>
      </c>
      <c r="E17889" s="3">
        <v>63</v>
      </c>
      <c r="F17889" s="3">
        <v>63</v>
      </c>
      <c r="G17889" s="3">
        <v>63</v>
      </c>
      <c r="H17889" s="3">
        <v>1955754</v>
      </c>
      <c r="I17889" s="3">
        <v>0</v>
      </c>
      <c r="J17889" s="3">
        <v>0</v>
      </c>
      <c r="K17889" s="3">
        <v>0</v>
      </c>
      <c r="L17889" s="3">
        <v>0</v>
      </c>
      <c r="M17889" s="3">
        <v>0</v>
      </c>
      <c r="N17889" s="3">
        <v>0</v>
      </c>
      <c r="O17889" s="3">
        <v>0</v>
      </c>
      <c r="P17889" s="3" t="str">
        <f>B17889&amp;" | "&amp;C17889&amp;" | "&amp;D17889</f>
        <v>documentazione_amministrativa / registri | REGISTRO GIORNALIERO PROTOCOLLO | REGISTRO GIORNALIERO PROTOCOLLO</v>
      </c>
      <c r="Q17889" s="3" t="str">
        <f>VLOOKUP(P17889,'Classificazione UD'!A:B,2,FALSE)</f>
        <v>RGP</v>
      </c>
    </row>
    <row r="17890" spans="1:17" ht="15" customHeight="1" x14ac:dyDescent="0.25">
      <c r="A17890" s="30">
        <v>2017</v>
      </c>
      <c r="B17890" s="3" t="s">
        <v>20</v>
      </c>
      <c r="C17890" s="3" t="s">
        <v>296</v>
      </c>
      <c r="D17890" s="3" t="s">
        <v>296</v>
      </c>
      <c r="E17890" s="3">
        <v>343</v>
      </c>
      <c r="F17890" s="3">
        <v>686</v>
      </c>
      <c r="G17890" s="3">
        <v>686</v>
      </c>
      <c r="H17890" s="3">
        <v>216007852</v>
      </c>
      <c r="I17890" s="3">
        <v>0</v>
      </c>
      <c r="J17890" s="3">
        <v>0</v>
      </c>
      <c r="K17890" s="3">
        <v>0</v>
      </c>
      <c r="L17890" s="3">
        <v>0</v>
      </c>
      <c r="M17890" s="3">
        <v>0</v>
      </c>
      <c r="N17890" s="3">
        <v>0</v>
      </c>
      <c r="O17890" s="3">
        <v>0</v>
      </c>
      <c r="P17890" s="3" t="str">
        <f>B17890&amp;" | "&amp;C17890&amp;" | "&amp;D17890</f>
        <v>documentazione_amministrativa / registri | REGISTRO_GIORNALIERO_DI_PROTOCOLLO | REGISTRO_GIORNALIERO_DI_PROTOCOLLO</v>
      </c>
      <c r="Q17890" s="3" t="str">
        <f>VLOOKUP(P17890,'Classificazione UD'!A:B,2,FALSE)</f>
        <v>Amministrativo</v>
      </c>
    </row>
    <row r="17891" spans="1:17" ht="15" customHeight="1" x14ac:dyDescent="0.25">
      <c r="A17891" s="30">
        <v>2017</v>
      </c>
      <c r="B17891" s="3" t="s">
        <v>20</v>
      </c>
      <c r="C17891" s="3" t="s">
        <v>112</v>
      </c>
      <c r="D17891" s="3" t="s">
        <v>112</v>
      </c>
      <c r="E17891" s="3">
        <v>60</v>
      </c>
      <c r="F17891" s="3">
        <v>60</v>
      </c>
      <c r="G17891" s="3">
        <v>60</v>
      </c>
      <c r="H17891" s="3">
        <v>715560</v>
      </c>
      <c r="I17891" s="3">
        <v>0</v>
      </c>
      <c r="J17891" s="3">
        <v>0</v>
      </c>
      <c r="K17891" s="3">
        <v>0</v>
      </c>
      <c r="L17891" s="3">
        <v>0</v>
      </c>
      <c r="M17891" s="3">
        <v>0</v>
      </c>
      <c r="N17891" s="3">
        <v>0</v>
      </c>
      <c r="O17891" s="3">
        <v>0</v>
      </c>
      <c r="P17891" s="3" t="str">
        <f>B17891&amp;" | "&amp;C17891&amp;" | "&amp;D17891</f>
        <v>documentazione_amministrativa / registri | REGISTRO GIORNALIERO PROTOCOLLO | REGISTRO GIORNALIERO PROTOCOLLO</v>
      </c>
      <c r="Q17891" s="3" t="str">
        <f>VLOOKUP(P17891,'Classificazione UD'!A:B,2,FALSE)</f>
        <v>RGP</v>
      </c>
    </row>
    <row r="17892" spans="1:17" ht="15" customHeight="1" x14ac:dyDescent="0.25">
      <c r="A17892" s="30">
        <v>2017</v>
      </c>
      <c r="B17892" s="3" t="s">
        <v>20</v>
      </c>
      <c r="C17892" s="3" t="s">
        <v>112</v>
      </c>
      <c r="D17892" s="3" t="s">
        <v>112</v>
      </c>
      <c r="E17892" s="3">
        <v>59</v>
      </c>
      <c r="F17892" s="3">
        <v>59</v>
      </c>
      <c r="G17892" s="3">
        <v>59</v>
      </c>
      <c r="H17892" s="3">
        <v>3285084</v>
      </c>
      <c r="I17892" s="3">
        <v>0</v>
      </c>
      <c r="J17892" s="3">
        <v>0</v>
      </c>
      <c r="K17892" s="3">
        <v>0</v>
      </c>
      <c r="L17892" s="3">
        <v>0</v>
      </c>
      <c r="M17892" s="3">
        <v>0</v>
      </c>
      <c r="N17892" s="3">
        <v>0</v>
      </c>
      <c r="O17892" s="3">
        <v>0</v>
      </c>
      <c r="P17892" s="3" t="str">
        <f>B17892&amp;" | "&amp;C17892&amp;" | "&amp;D17892</f>
        <v>documentazione_amministrativa / registri | REGISTRO GIORNALIERO PROTOCOLLO | REGISTRO GIORNALIERO PROTOCOLLO</v>
      </c>
      <c r="Q17892" s="3" t="str">
        <f>VLOOKUP(P17892,'Classificazione UD'!A:B,2,FALSE)</f>
        <v>RGP</v>
      </c>
    </row>
    <row r="17893" spans="1:17" ht="15" customHeight="1" x14ac:dyDescent="0.25">
      <c r="A17893" s="30">
        <v>2017</v>
      </c>
      <c r="B17893" s="3" t="s">
        <v>17</v>
      </c>
      <c r="C17893" s="3" t="s">
        <v>18</v>
      </c>
      <c r="D17893" s="3" t="s">
        <v>19</v>
      </c>
      <c r="E17893" s="3">
        <v>69</v>
      </c>
      <c r="F17893" s="3">
        <v>69</v>
      </c>
      <c r="G17893" s="3">
        <v>69</v>
      </c>
      <c r="H17893" s="3">
        <v>522584</v>
      </c>
      <c r="I17893" s="3">
        <v>0</v>
      </c>
      <c r="J17893" s="3">
        <v>0</v>
      </c>
      <c r="K17893" s="3">
        <v>0</v>
      </c>
      <c r="L17893" s="3">
        <v>0</v>
      </c>
      <c r="M17893" s="3">
        <v>0</v>
      </c>
      <c r="N17893" s="3">
        <v>0</v>
      </c>
      <c r="O17893" s="3">
        <v>0</v>
      </c>
      <c r="P17893" s="3" t="str">
        <f>B17893&amp;" | "&amp;C17893&amp;" | "&amp;D17893</f>
        <v>documentazione_amministrativa / documentazione_contabile | FATTURA ATTIVA | FATTURA</v>
      </c>
      <c r="Q17893" s="3" t="str">
        <f>VLOOKUP(P17893,'Classificazione UD'!A:B,2,FALSE)</f>
        <v>Fiscale</v>
      </c>
    </row>
    <row r="17894" spans="1:17" ht="15" customHeight="1" x14ac:dyDescent="0.25">
      <c r="A17894" s="30">
        <v>2017</v>
      </c>
      <c r="B17894" s="3" t="s">
        <v>17</v>
      </c>
      <c r="C17894" s="3" t="s">
        <v>27</v>
      </c>
      <c r="D17894" s="3" t="s">
        <v>19</v>
      </c>
      <c r="E17894" s="3">
        <v>13</v>
      </c>
      <c r="F17894" s="3">
        <v>13</v>
      </c>
      <c r="G17894" s="3">
        <v>13</v>
      </c>
      <c r="H17894" s="3">
        <v>5411966</v>
      </c>
      <c r="I17894" s="3">
        <v>0</v>
      </c>
      <c r="J17894" s="3">
        <v>0</v>
      </c>
      <c r="K17894" s="3">
        <v>0</v>
      </c>
      <c r="L17894" s="3">
        <v>0</v>
      </c>
      <c r="M17894" s="3">
        <v>0</v>
      </c>
      <c r="N17894" s="3">
        <v>0</v>
      </c>
      <c r="O17894" s="3">
        <v>0</v>
      </c>
      <c r="P17894" s="3" t="str">
        <f>B17894&amp;" | "&amp;C17894&amp;" | "&amp;D17894</f>
        <v>documentazione_amministrativa / documentazione_contabile | FATTURA PASSIVA | FATTURA</v>
      </c>
      <c r="Q17894" s="3" t="str">
        <f>VLOOKUP(P17894,'Classificazione UD'!A:B,2,FALSE)</f>
        <v>Fiscale</v>
      </c>
    </row>
    <row r="17895" spans="1:17" ht="15" customHeight="1" x14ac:dyDescent="0.25">
      <c r="A17895" s="30">
        <v>2017</v>
      </c>
      <c r="B17895" s="3" t="s">
        <v>20</v>
      </c>
      <c r="C17895" s="3" t="s">
        <v>112</v>
      </c>
      <c r="D17895" s="3" t="s">
        <v>112</v>
      </c>
      <c r="E17895" s="3">
        <v>69</v>
      </c>
      <c r="F17895" s="3">
        <v>69</v>
      </c>
      <c r="G17895" s="3">
        <v>69</v>
      </c>
      <c r="H17895" s="3">
        <v>63829615</v>
      </c>
      <c r="I17895" s="3">
        <v>0</v>
      </c>
      <c r="J17895" s="3">
        <v>0</v>
      </c>
      <c r="K17895" s="3">
        <v>0</v>
      </c>
      <c r="L17895" s="3">
        <v>0</v>
      </c>
      <c r="M17895" s="3">
        <v>0</v>
      </c>
      <c r="N17895" s="3">
        <v>0</v>
      </c>
      <c r="O17895" s="3">
        <v>0</v>
      </c>
      <c r="P17895" s="3" t="str">
        <f>B17895&amp;" | "&amp;C17895&amp;" | "&amp;D17895</f>
        <v>documentazione_amministrativa / registri | REGISTRO GIORNALIERO PROTOCOLLO | REGISTRO GIORNALIERO PROTOCOLLO</v>
      </c>
      <c r="Q17895" s="3" t="str">
        <f>VLOOKUP(P17895,'Classificazione UD'!A:B,2,FALSE)</f>
        <v>RGP</v>
      </c>
    </row>
    <row r="17896" spans="1:17" ht="15" customHeight="1" x14ac:dyDescent="0.25">
      <c r="A17896" s="30">
        <v>2017</v>
      </c>
      <c r="B17896" s="3" t="s">
        <v>20</v>
      </c>
      <c r="C17896" s="3" t="s">
        <v>112</v>
      </c>
      <c r="D17896" s="3" t="s">
        <v>112</v>
      </c>
      <c r="E17896" s="3">
        <v>65</v>
      </c>
      <c r="F17896" s="3">
        <v>65</v>
      </c>
      <c r="G17896" s="3">
        <v>65</v>
      </c>
      <c r="H17896" s="3">
        <v>1828416</v>
      </c>
      <c r="I17896" s="3">
        <v>0</v>
      </c>
      <c r="J17896" s="3">
        <v>0</v>
      </c>
      <c r="K17896" s="3">
        <v>0</v>
      </c>
      <c r="L17896" s="3">
        <v>0</v>
      </c>
      <c r="M17896" s="3">
        <v>0</v>
      </c>
      <c r="N17896" s="3">
        <v>0</v>
      </c>
      <c r="O17896" s="3">
        <v>0</v>
      </c>
      <c r="P17896" s="3" t="str">
        <f>B17896&amp;" | "&amp;C17896&amp;" | "&amp;D17896</f>
        <v>documentazione_amministrativa / registri | REGISTRO GIORNALIERO PROTOCOLLO | REGISTRO GIORNALIERO PROTOCOLLO</v>
      </c>
      <c r="Q17896" s="3" t="str">
        <f>VLOOKUP(P17896,'Classificazione UD'!A:B,2,FALSE)</f>
        <v>RGP</v>
      </c>
    </row>
    <row r="17897" spans="1:17" ht="15" customHeight="1" x14ac:dyDescent="0.25">
      <c r="A17897" s="30">
        <v>2017</v>
      </c>
      <c r="B17897" s="3" t="s">
        <v>20</v>
      </c>
      <c r="C17897" s="3" t="s">
        <v>112</v>
      </c>
      <c r="D17897" s="3" t="s">
        <v>112</v>
      </c>
      <c r="E17897" s="3">
        <v>57</v>
      </c>
      <c r="F17897" s="3">
        <v>57</v>
      </c>
      <c r="G17897" s="3">
        <v>57</v>
      </c>
      <c r="H17897" s="3">
        <v>9894100</v>
      </c>
      <c r="I17897" s="3">
        <v>0</v>
      </c>
      <c r="J17897" s="3">
        <v>0</v>
      </c>
      <c r="K17897" s="3">
        <v>0</v>
      </c>
      <c r="L17897" s="3">
        <v>0</v>
      </c>
      <c r="M17897" s="3">
        <v>0</v>
      </c>
      <c r="N17897" s="3">
        <v>0</v>
      </c>
      <c r="O17897" s="3">
        <v>0</v>
      </c>
      <c r="P17897" s="3" t="str">
        <f>B17897&amp;" | "&amp;C17897&amp;" | "&amp;D17897</f>
        <v>documentazione_amministrativa / registri | REGISTRO GIORNALIERO PROTOCOLLO | REGISTRO GIORNALIERO PROTOCOLLO</v>
      </c>
      <c r="Q17897" s="3" t="str">
        <f>VLOOKUP(P17897,'Classificazione UD'!A:B,2,FALSE)</f>
        <v>RGP</v>
      </c>
    </row>
    <row r="17898" spans="1:17" ht="15" customHeight="1" x14ac:dyDescent="0.25">
      <c r="A17898" s="30">
        <v>2017</v>
      </c>
      <c r="B17898" s="3" t="s">
        <v>17</v>
      </c>
      <c r="C17898" s="3" t="s">
        <v>27</v>
      </c>
      <c r="D17898" s="3" t="s">
        <v>19</v>
      </c>
      <c r="E17898" s="3">
        <v>139</v>
      </c>
      <c r="F17898" s="3">
        <v>139</v>
      </c>
      <c r="G17898" s="3">
        <v>139</v>
      </c>
      <c r="H17898" s="3">
        <v>18621822</v>
      </c>
      <c r="I17898" s="3">
        <v>0</v>
      </c>
      <c r="J17898" s="3">
        <v>0</v>
      </c>
      <c r="K17898" s="3">
        <v>0</v>
      </c>
      <c r="L17898" s="3">
        <v>0</v>
      </c>
      <c r="M17898" s="3">
        <v>0</v>
      </c>
      <c r="N17898" s="3">
        <v>0</v>
      </c>
      <c r="O17898" s="3">
        <v>0</v>
      </c>
      <c r="P17898" s="3" t="str">
        <f>B17898&amp;" | "&amp;C17898&amp;" | "&amp;D17898</f>
        <v>documentazione_amministrativa / documentazione_contabile | FATTURA PASSIVA | FATTURA</v>
      </c>
      <c r="Q17898" s="3" t="str">
        <f>VLOOKUP(P17898,'Classificazione UD'!A:B,2,FALSE)</f>
        <v>Fiscale</v>
      </c>
    </row>
    <row r="17899" spans="1:17" ht="15" customHeight="1" x14ac:dyDescent="0.25">
      <c r="A17899" s="30">
        <v>2017</v>
      </c>
      <c r="B17899" s="3" t="s">
        <v>20</v>
      </c>
      <c r="C17899" s="3" t="s">
        <v>112</v>
      </c>
      <c r="D17899" s="3" t="s">
        <v>112</v>
      </c>
      <c r="E17899" s="3">
        <v>59</v>
      </c>
      <c r="F17899" s="3">
        <v>59</v>
      </c>
      <c r="G17899" s="3">
        <v>59</v>
      </c>
      <c r="H17899" s="3">
        <v>1084102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>
        <v>0</v>
      </c>
      <c r="O17899" s="3">
        <v>0</v>
      </c>
      <c r="P17899" s="3" t="str">
        <f>B17899&amp;" | "&amp;C17899&amp;" | "&amp;D17899</f>
        <v>documentazione_amministrativa / registri | REGISTRO GIORNALIERO PROTOCOLLO | REGISTRO GIORNALIERO PROTOCOLLO</v>
      </c>
      <c r="Q17899" s="3" t="str">
        <f>VLOOKUP(P17899,'Classificazione UD'!A:B,2,FALSE)</f>
        <v>RGP</v>
      </c>
    </row>
    <row r="17900" spans="1:17" ht="15" customHeight="1" x14ac:dyDescent="0.25">
      <c r="A17900" s="30">
        <v>2017</v>
      </c>
      <c r="B17900" s="3" t="s">
        <v>20</v>
      </c>
      <c r="C17900" s="3" t="s">
        <v>112</v>
      </c>
      <c r="D17900" s="3" t="s">
        <v>112</v>
      </c>
      <c r="E17900" s="3">
        <v>63</v>
      </c>
      <c r="F17900" s="3">
        <v>63</v>
      </c>
      <c r="G17900" s="3">
        <v>63</v>
      </c>
      <c r="H17900" s="3">
        <v>7183238</v>
      </c>
      <c r="I17900" s="3">
        <v>0</v>
      </c>
      <c r="J17900" s="3">
        <v>0</v>
      </c>
      <c r="K17900" s="3">
        <v>0</v>
      </c>
      <c r="L17900" s="3">
        <v>0</v>
      </c>
      <c r="M17900" s="3">
        <v>0</v>
      </c>
      <c r="N17900" s="3">
        <v>0</v>
      </c>
      <c r="O17900" s="3">
        <v>0</v>
      </c>
      <c r="P17900" s="3" t="str">
        <f>B17900&amp;" | "&amp;C17900&amp;" | "&amp;D17900</f>
        <v>documentazione_amministrativa / registri | REGISTRO GIORNALIERO PROTOCOLLO | REGISTRO GIORNALIERO PROTOCOLLO</v>
      </c>
      <c r="Q17900" s="3" t="str">
        <f>VLOOKUP(P17900,'Classificazione UD'!A:B,2,FALSE)</f>
        <v>RGP</v>
      </c>
    </row>
    <row r="17901" spans="1:17" ht="15" customHeight="1" x14ac:dyDescent="0.25">
      <c r="A17901" s="30">
        <v>2017</v>
      </c>
      <c r="B17901" s="3" t="s">
        <v>20</v>
      </c>
      <c r="C17901" s="3" t="s">
        <v>112</v>
      </c>
      <c r="D17901" s="3" t="s">
        <v>112</v>
      </c>
      <c r="E17901" s="3">
        <v>59</v>
      </c>
      <c r="F17901" s="3">
        <v>59</v>
      </c>
      <c r="G17901" s="3">
        <v>59</v>
      </c>
      <c r="H17901" s="3">
        <v>1646856</v>
      </c>
      <c r="I17901" s="3">
        <v>0</v>
      </c>
      <c r="J17901" s="3">
        <v>0</v>
      </c>
      <c r="K17901" s="3">
        <v>0</v>
      </c>
      <c r="L17901" s="3">
        <v>0</v>
      </c>
      <c r="M17901" s="3">
        <v>0</v>
      </c>
      <c r="N17901" s="3">
        <v>0</v>
      </c>
      <c r="O17901" s="3">
        <v>0</v>
      </c>
      <c r="P17901" s="3" t="str">
        <f>B17901&amp;" | "&amp;C17901&amp;" | "&amp;D17901</f>
        <v>documentazione_amministrativa / registri | REGISTRO GIORNALIERO PROTOCOLLO | REGISTRO GIORNALIERO PROTOCOLLO</v>
      </c>
      <c r="Q17901" s="3" t="str">
        <f>VLOOKUP(P17901,'Classificazione UD'!A:B,2,FALSE)</f>
        <v>RGP</v>
      </c>
    </row>
    <row r="17902" spans="1:17" ht="15" customHeight="1" x14ac:dyDescent="0.25">
      <c r="A17902" s="30">
        <v>2017</v>
      </c>
      <c r="B17902" s="3" t="s">
        <v>17</v>
      </c>
      <c r="C17902" s="3" t="s">
        <v>18</v>
      </c>
      <c r="D17902" s="3" t="s">
        <v>19</v>
      </c>
      <c r="E17902" s="3">
        <v>52</v>
      </c>
      <c r="F17902" s="3">
        <v>52</v>
      </c>
      <c r="G17902" s="3">
        <v>52</v>
      </c>
      <c r="H17902" s="3">
        <v>2774459</v>
      </c>
      <c r="I17902" s="3">
        <v>0</v>
      </c>
      <c r="J17902" s="3">
        <v>0</v>
      </c>
      <c r="K17902" s="3">
        <v>0</v>
      </c>
      <c r="L17902" s="3">
        <v>0</v>
      </c>
      <c r="M17902" s="3">
        <v>0</v>
      </c>
      <c r="N17902" s="3">
        <v>0</v>
      </c>
      <c r="O17902" s="3">
        <v>0</v>
      </c>
      <c r="P17902" s="3" t="str">
        <f>B17902&amp;" | "&amp;C17902&amp;" | "&amp;D17902</f>
        <v>documentazione_amministrativa / documentazione_contabile | FATTURA ATTIVA | FATTURA</v>
      </c>
      <c r="Q17902" s="3" t="str">
        <f>VLOOKUP(P17902,'Classificazione UD'!A:B,2,FALSE)</f>
        <v>Fiscale</v>
      </c>
    </row>
    <row r="17903" spans="1:17" ht="15" customHeight="1" x14ac:dyDescent="0.25">
      <c r="A17903" s="30">
        <v>2017</v>
      </c>
      <c r="B17903" s="3" t="s">
        <v>17</v>
      </c>
      <c r="C17903" s="3" t="s">
        <v>27</v>
      </c>
      <c r="D17903" s="3" t="s">
        <v>19</v>
      </c>
      <c r="E17903" s="3">
        <v>2293</v>
      </c>
      <c r="F17903" s="3">
        <v>2293</v>
      </c>
      <c r="G17903" s="3">
        <v>2293</v>
      </c>
      <c r="H17903" s="3">
        <v>218702162</v>
      </c>
      <c r="I17903" s="3">
        <v>0</v>
      </c>
      <c r="J17903" s="3">
        <v>0</v>
      </c>
      <c r="K17903" s="3">
        <v>0</v>
      </c>
      <c r="L17903" s="3">
        <v>0</v>
      </c>
      <c r="M17903" s="3">
        <v>0</v>
      </c>
      <c r="N17903" s="3">
        <v>0</v>
      </c>
      <c r="O17903" s="3">
        <v>0</v>
      </c>
      <c r="P17903" s="3" t="str">
        <f>B17903&amp;" | "&amp;C17903&amp;" | "&amp;D17903</f>
        <v>documentazione_amministrativa / documentazione_contabile | FATTURA PASSIVA | FATTURA</v>
      </c>
      <c r="Q17903" s="3" t="str">
        <f>VLOOKUP(P17903,'Classificazione UD'!A:B,2,FALSE)</f>
        <v>Fiscale</v>
      </c>
    </row>
    <row r="17904" spans="1:17" ht="15" customHeight="1" x14ac:dyDescent="0.25">
      <c r="A17904" s="30">
        <v>2017</v>
      </c>
      <c r="B17904" s="3" t="s">
        <v>20</v>
      </c>
      <c r="C17904" s="3" t="s">
        <v>112</v>
      </c>
      <c r="D17904" s="3" t="s">
        <v>112</v>
      </c>
      <c r="E17904" s="3">
        <v>62</v>
      </c>
      <c r="F17904" s="3">
        <v>62</v>
      </c>
      <c r="G17904" s="3">
        <v>62</v>
      </c>
      <c r="H17904" s="3">
        <v>3074772</v>
      </c>
      <c r="I17904" s="3">
        <v>0</v>
      </c>
      <c r="J17904" s="3">
        <v>0</v>
      </c>
      <c r="K17904" s="3">
        <v>0</v>
      </c>
      <c r="L17904" s="3">
        <v>0</v>
      </c>
      <c r="M17904" s="3">
        <v>0</v>
      </c>
      <c r="N17904" s="3">
        <v>0</v>
      </c>
      <c r="O17904" s="3">
        <v>0</v>
      </c>
      <c r="P17904" s="3" t="str">
        <f>B17904&amp;" | "&amp;C17904&amp;" | "&amp;D17904</f>
        <v>documentazione_amministrativa / registri | REGISTRO GIORNALIERO PROTOCOLLO | REGISTRO GIORNALIERO PROTOCOLLO</v>
      </c>
      <c r="Q17904" s="3" t="str">
        <f>VLOOKUP(P17904,'Classificazione UD'!A:B,2,FALSE)</f>
        <v>RGP</v>
      </c>
    </row>
    <row r="17905" spans="1:17" ht="15" customHeight="1" x14ac:dyDescent="0.25">
      <c r="A17905" s="30">
        <v>2017</v>
      </c>
      <c r="B17905" s="3" t="s">
        <v>17</v>
      </c>
      <c r="C17905" s="3" t="s">
        <v>27</v>
      </c>
      <c r="D17905" s="3" t="s">
        <v>19</v>
      </c>
      <c r="E17905" s="3">
        <v>48</v>
      </c>
      <c r="F17905" s="3">
        <v>48</v>
      </c>
      <c r="G17905" s="3">
        <v>48</v>
      </c>
      <c r="H17905" s="3">
        <v>9614536</v>
      </c>
      <c r="I17905" s="3">
        <v>0</v>
      </c>
      <c r="J17905" s="3">
        <v>0</v>
      </c>
      <c r="K17905" s="3">
        <v>0</v>
      </c>
      <c r="L17905" s="3">
        <v>0</v>
      </c>
      <c r="M17905" s="3">
        <v>0</v>
      </c>
      <c r="N17905" s="3">
        <v>0</v>
      </c>
      <c r="O17905" s="3">
        <v>0</v>
      </c>
      <c r="P17905" s="3" t="str">
        <f>B17905&amp;" | "&amp;C17905&amp;" | "&amp;D17905</f>
        <v>documentazione_amministrativa / documentazione_contabile | FATTURA PASSIVA | FATTURA</v>
      </c>
      <c r="Q17905" s="3" t="str">
        <f>VLOOKUP(P17905,'Classificazione UD'!A:B,2,FALSE)</f>
        <v>Fiscale</v>
      </c>
    </row>
    <row r="17906" spans="1:17" ht="15" customHeight="1" x14ac:dyDescent="0.25">
      <c r="A17906" s="30">
        <v>2017</v>
      </c>
      <c r="B17906" s="3" t="s">
        <v>20</v>
      </c>
      <c r="C17906" s="3" t="s">
        <v>112</v>
      </c>
      <c r="D17906" s="3" t="s">
        <v>112</v>
      </c>
      <c r="E17906" s="3">
        <v>64</v>
      </c>
      <c r="F17906" s="3">
        <v>64</v>
      </c>
      <c r="G17906" s="3">
        <v>64</v>
      </c>
      <c r="H17906" s="3">
        <v>914742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>
        <v>0</v>
      </c>
      <c r="O17906" s="3">
        <v>0</v>
      </c>
      <c r="P17906" s="3" t="str">
        <f>B17906&amp;" | "&amp;C17906&amp;" | "&amp;D17906</f>
        <v>documentazione_amministrativa / registri | REGISTRO GIORNALIERO PROTOCOLLO | REGISTRO GIORNALIERO PROTOCOLLO</v>
      </c>
      <c r="Q17906" s="3" t="str">
        <f>VLOOKUP(P17906,'Classificazione UD'!A:B,2,FALSE)</f>
        <v>RGP</v>
      </c>
    </row>
    <row r="17907" spans="1:17" ht="15" customHeight="1" x14ac:dyDescent="0.25">
      <c r="A17907" s="30">
        <v>2017</v>
      </c>
      <c r="B17907" s="3" t="s">
        <v>17</v>
      </c>
      <c r="C17907" s="3" t="s">
        <v>18</v>
      </c>
      <c r="D17907" s="3" t="s">
        <v>19</v>
      </c>
      <c r="E17907" s="3">
        <v>23</v>
      </c>
      <c r="F17907" s="3">
        <v>23</v>
      </c>
      <c r="G17907" s="3">
        <v>23</v>
      </c>
      <c r="H17907" s="3">
        <v>748208</v>
      </c>
      <c r="I17907" s="3">
        <v>0</v>
      </c>
      <c r="J17907" s="3">
        <v>0</v>
      </c>
      <c r="K17907" s="3">
        <v>0</v>
      </c>
      <c r="L17907" s="3">
        <v>0</v>
      </c>
      <c r="M17907" s="3">
        <v>0</v>
      </c>
      <c r="N17907" s="3">
        <v>0</v>
      </c>
      <c r="O17907" s="3">
        <v>0</v>
      </c>
      <c r="P17907" s="3" t="str">
        <f>B17907&amp;" | "&amp;C17907&amp;" | "&amp;D17907</f>
        <v>documentazione_amministrativa / documentazione_contabile | FATTURA ATTIVA | FATTURA</v>
      </c>
      <c r="Q17907" s="3" t="str">
        <f>VLOOKUP(P17907,'Classificazione UD'!A:B,2,FALSE)</f>
        <v>Fiscale</v>
      </c>
    </row>
    <row r="17908" spans="1:17" ht="15" customHeight="1" x14ac:dyDescent="0.25">
      <c r="A17908" s="30">
        <v>2017</v>
      </c>
      <c r="B17908" s="3" t="s">
        <v>17</v>
      </c>
      <c r="C17908" s="3" t="s">
        <v>27</v>
      </c>
      <c r="D17908" s="3" t="s">
        <v>19</v>
      </c>
      <c r="E17908" s="3">
        <v>1315</v>
      </c>
      <c r="F17908" s="3">
        <v>1315</v>
      </c>
      <c r="G17908" s="3">
        <v>1315</v>
      </c>
      <c r="H17908" s="3">
        <v>323774150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>
        <v>0</v>
      </c>
      <c r="O17908" s="3">
        <v>0</v>
      </c>
      <c r="P17908" s="3" t="str">
        <f>B17908&amp;" | "&amp;C17908&amp;" | "&amp;D17908</f>
        <v>documentazione_amministrativa / documentazione_contabile | FATTURA PASSIVA | FATTURA</v>
      </c>
      <c r="Q17908" s="3" t="str">
        <f>VLOOKUP(P17908,'Classificazione UD'!A:B,2,FALSE)</f>
        <v>Fiscale</v>
      </c>
    </row>
    <row r="17909" spans="1:17" ht="15" customHeight="1" x14ac:dyDescent="0.25">
      <c r="A17909" s="30">
        <v>2017</v>
      </c>
      <c r="B17909" s="3" t="s">
        <v>20</v>
      </c>
      <c r="C17909" s="3" t="s">
        <v>112</v>
      </c>
      <c r="D17909" s="3" t="s">
        <v>112</v>
      </c>
      <c r="E17909" s="3">
        <v>60</v>
      </c>
      <c r="F17909" s="3">
        <v>60</v>
      </c>
      <c r="G17909" s="3">
        <v>60</v>
      </c>
      <c r="H17909" s="3">
        <v>4976346</v>
      </c>
      <c r="I17909" s="3">
        <v>0</v>
      </c>
      <c r="J17909" s="3">
        <v>0</v>
      </c>
      <c r="K17909" s="3">
        <v>0</v>
      </c>
      <c r="L17909" s="3">
        <v>0</v>
      </c>
      <c r="M17909" s="3">
        <v>0</v>
      </c>
      <c r="N17909" s="3">
        <v>0</v>
      </c>
      <c r="O17909" s="3">
        <v>0</v>
      </c>
      <c r="P17909" s="3" t="str">
        <f>B17909&amp;" | "&amp;C17909&amp;" | "&amp;D17909</f>
        <v>documentazione_amministrativa / registri | REGISTRO GIORNALIERO PROTOCOLLO | REGISTRO GIORNALIERO PROTOCOLLO</v>
      </c>
      <c r="Q17909" s="3" t="str">
        <f>VLOOKUP(P17909,'Classificazione UD'!A:B,2,FALSE)</f>
        <v>RGP</v>
      </c>
    </row>
    <row r="17910" spans="1:17" ht="15" customHeight="1" x14ac:dyDescent="0.25">
      <c r="A17910" s="30">
        <v>2017</v>
      </c>
      <c r="B17910" s="3" t="s">
        <v>17</v>
      </c>
      <c r="C17910" s="3" t="s">
        <v>27</v>
      </c>
      <c r="D17910" s="3" t="s">
        <v>19</v>
      </c>
      <c r="E17910" s="3">
        <v>354</v>
      </c>
      <c r="F17910" s="3">
        <v>354</v>
      </c>
      <c r="G17910" s="3">
        <v>354</v>
      </c>
      <c r="H17910" s="3">
        <v>66804438</v>
      </c>
      <c r="I17910" s="3">
        <v>0</v>
      </c>
      <c r="J17910" s="3">
        <v>0</v>
      </c>
      <c r="K17910" s="3">
        <v>0</v>
      </c>
      <c r="L17910" s="3">
        <v>0</v>
      </c>
      <c r="M17910" s="3">
        <v>0</v>
      </c>
      <c r="N17910" s="3">
        <v>0</v>
      </c>
      <c r="O17910" s="3">
        <v>0</v>
      </c>
      <c r="P17910" s="3" t="str">
        <f>B17910&amp;" | "&amp;C17910&amp;" | "&amp;D17910</f>
        <v>documentazione_amministrativa / documentazione_contabile | FATTURA PASSIVA | FATTURA</v>
      </c>
      <c r="Q17910" s="3" t="str">
        <f>VLOOKUP(P17910,'Classificazione UD'!A:B,2,FALSE)</f>
        <v>Fiscale</v>
      </c>
    </row>
    <row r="17911" spans="1:17" ht="15" customHeight="1" x14ac:dyDescent="0.25">
      <c r="A17911" s="30">
        <v>2017</v>
      </c>
      <c r="B17911" s="3" t="s">
        <v>20</v>
      </c>
      <c r="C17911" s="3" t="s">
        <v>112</v>
      </c>
      <c r="D17911" s="3" t="s">
        <v>112</v>
      </c>
      <c r="E17911" s="3">
        <v>59</v>
      </c>
      <c r="F17911" s="3">
        <v>59</v>
      </c>
      <c r="G17911" s="3">
        <v>59</v>
      </c>
      <c r="H17911" s="3">
        <v>916878</v>
      </c>
      <c r="I17911" s="3">
        <v>0</v>
      </c>
      <c r="J17911" s="3">
        <v>0</v>
      </c>
      <c r="K17911" s="3">
        <v>0</v>
      </c>
      <c r="L17911" s="3">
        <v>0</v>
      </c>
      <c r="M17911" s="3">
        <v>0</v>
      </c>
      <c r="N17911" s="3">
        <v>0</v>
      </c>
      <c r="O17911" s="3">
        <v>0</v>
      </c>
      <c r="P17911" s="3" t="str">
        <f>B17911&amp;" | "&amp;C17911&amp;" | "&amp;D17911</f>
        <v>documentazione_amministrativa / registri | REGISTRO GIORNALIERO PROTOCOLLO | REGISTRO GIORNALIERO PROTOCOLLO</v>
      </c>
      <c r="Q17911" s="3" t="str">
        <f>VLOOKUP(P17911,'Classificazione UD'!A:B,2,FALSE)</f>
        <v>RGP</v>
      </c>
    </row>
    <row r="17912" spans="1:17" ht="15" customHeight="1" x14ac:dyDescent="0.25">
      <c r="A17912" s="30">
        <v>2017</v>
      </c>
      <c r="B17912" s="3" t="s">
        <v>17</v>
      </c>
      <c r="C17912" s="3" t="s">
        <v>18</v>
      </c>
      <c r="D17912" s="3" t="s">
        <v>19</v>
      </c>
      <c r="E17912" s="3">
        <v>6</v>
      </c>
      <c r="F17912" s="3">
        <v>6</v>
      </c>
      <c r="G17912" s="3">
        <v>6</v>
      </c>
      <c r="H17912" s="3">
        <v>296691</v>
      </c>
      <c r="I17912" s="3">
        <v>0</v>
      </c>
      <c r="J17912" s="3">
        <v>0</v>
      </c>
      <c r="K17912" s="3">
        <v>0</v>
      </c>
      <c r="L17912" s="3">
        <v>0</v>
      </c>
      <c r="M17912" s="3">
        <v>0</v>
      </c>
      <c r="N17912" s="3">
        <v>0</v>
      </c>
      <c r="O17912" s="3">
        <v>0</v>
      </c>
      <c r="P17912" s="3" t="str">
        <f>B17912&amp;" | "&amp;C17912&amp;" | "&amp;D17912</f>
        <v>documentazione_amministrativa / documentazione_contabile | FATTURA ATTIVA | FATTURA</v>
      </c>
      <c r="Q17912" s="3" t="str">
        <f>VLOOKUP(P17912,'Classificazione UD'!A:B,2,FALSE)</f>
        <v>Fiscale</v>
      </c>
    </row>
    <row r="17913" spans="1:17" ht="15" customHeight="1" x14ac:dyDescent="0.25">
      <c r="A17913" s="30">
        <v>2017</v>
      </c>
      <c r="B17913" s="3" t="s">
        <v>20</v>
      </c>
      <c r="C17913" s="3" t="s">
        <v>112</v>
      </c>
      <c r="D17913" s="3" t="s">
        <v>112</v>
      </c>
      <c r="E17913" s="3">
        <v>60</v>
      </c>
      <c r="F17913" s="3">
        <v>60</v>
      </c>
      <c r="G17913" s="3">
        <v>60</v>
      </c>
      <c r="H17913" s="3">
        <v>1266648</v>
      </c>
      <c r="I17913" s="3">
        <v>0</v>
      </c>
      <c r="J17913" s="3">
        <v>0</v>
      </c>
      <c r="K17913" s="3">
        <v>0</v>
      </c>
      <c r="L17913" s="3">
        <v>0</v>
      </c>
      <c r="M17913" s="3">
        <v>0</v>
      </c>
      <c r="N17913" s="3">
        <v>0</v>
      </c>
      <c r="O17913" s="3">
        <v>0</v>
      </c>
      <c r="P17913" s="3" t="str">
        <f>B17913&amp;" | "&amp;C17913&amp;" | "&amp;D17913</f>
        <v>documentazione_amministrativa / registri | REGISTRO GIORNALIERO PROTOCOLLO | REGISTRO GIORNALIERO PROTOCOLLO</v>
      </c>
      <c r="Q17913" s="3" t="str">
        <f>VLOOKUP(P17913,'Classificazione UD'!A:B,2,FALSE)</f>
        <v>RGP</v>
      </c>
    </row>
    <row r="17914" spans="1:17" ht="15" customHeight="1" x14ac:dyDescent="0.25">
      <c r="A17914" s="30">
        <v>2017</v>
      </c>
      <c r="B17914" s="3" t="s">
        <v>17</v>
      </c>
      <c r="C17914" s="3" t="s">
        <v>18</v>
      </c>
      <c r="D17914" s="3" t="s">
        <v>19</v>
      </c>
      <c r="E17914" s="3">
        <v>8</v>
      </c>
      <c r="F17914" s="3">
        <v>8</v>
      </c>
      <c r="G17914" s="3">
        <v>8</v>
      </c>
      <c r="H17914" s="3">
        <v>67931</v>
      </c>
      <c r="I17914" s="3">
        <v>0</v>
      </c>
      <c r="J17914" s="3">
        <v>0</v>
      </c>
      <c r="K17914" s="3">
        <v>0</v>
      </c>
      <c r="L17914" s="3">
        <v>0</v>
      </c>
      <c r="M17914" s="3">
        <v>0</v>
      </c>
      <c r="N17914" s="3">
        <v>0</v>
      </c>
      <c r="O17914" s="3">
        <v>0</v>
      </c>
      <c r="P17914" s="3" t="str">
        <f>B17914&amp;" | "&amp;C17914&amp;" | "&amp;D17914</f>
        <v>documentazione_amministrativa / documentazione_contabile | FATTURA ATTIVA | FATTURA</v>
      </c>
      <c r="Q17914" s="3" t="str">
        <f>VLOOKUP(P17914,'Classificazione UD'!A:B,2,FALSE)</f>
        <v>Fiscale</v>
      </c>
    </row>
    <row r="17915" spans="1:17" ht="15" customHeight="1" x14ac:dyDescent="0.25">
      <c r="A17915" s="30">
        <v>2017</v>
      </c>
      <c r="B17915" s="3" t="s">
        <v>20</v>
      </c>
      <c r="C17915" s="3" t="s">
        <v>112</v>
      </c>
      <c r="D17915" s="3" t="s">
        <v>112</v>
      </c>
      <c r="E17915" s="3">
        <v>62</v>
      </c>
      <c r="F17915" s="3">
        <v>62</v>
      </c>
      <c r="G17915" s="3">
        <v>62</v>
      </c>
      <c r="H17915" s="3">
        <v>4815938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>
        <v>0</v>
      </c>
      <c r="O17915" s="3">
        <v>0</v>
      </c>
      <c r="P17915" s="3" t="str">
        <f>B17915&amp;" | "&amp;C17915&amp;" | "&amp;D17915</f>
        <v>documentazione_amministrativa / registri | REGISTRO GIORNALIERO PROTOCOLLO | REGISTRO GIORNALIERO PROTOCOLLO</v>
      </c>
      <c r="Q17915" s="3" t="str">
        <f>VLOOKUP(P17915,'Classificazione UD'!A:B,2,FALSE)</f>
        <v>RGP</v>
      </c>
    </row>
    <row r="17916" spans="1:17" ht="15" customHeight="1" x14ac:dyDescent="0.25">
      <c r="A17916" s="30">
        <v>2017</v>
      </c>
      <c r="B17916" s="3" t="s">
        <v>17</v>
      </c>
      <c r="C17916" s="3" t="s">
        <v>27</v>
      </c>
      <c r="D17916" s="3" t="s">
        <v>19</v>
      </c>
      <c r="E17916" s="3">
        <v>1011</v>
      </c>
      <c r="F17916" s="3">
        <v>1011</v>
      </c>
      <c r="G17916" s="3">
        <v>1011</v>
      </c>
      <c r="H17916" s="3">
        <v>172546059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 t="str">
        <f>B17916&amp;" | "&amp;C17916&amp;" | "&amp;D17916</f>
        <v>documentazione_amministrativa / documentazione_contabile | FATTURA PASSIVA | FATTURA</v>
      </c>
      <c r="Q17916" s="3" t="str">
        <f>VLOOKUP(P17916,'Classificazione UD'!A:B,2,FALSE)</f>
        <v>Fiscale</v>
      </c>
    </row>
    <row r="17917" spans="1:17" ht="15" customHeight="1" x14ac:dyDescent="0.25">
      <c r="A17917" s="30">
        <v>2017</v>
      </c>
      <c r="B17917" s="3" t="s">
        <v>20</v>
      </c>
      <c r="C17917" s="3" t="s">
        <v>112</v>
      </c>
      <c r="D17917" s="3" t="s">
        <v>112</v>
      </c>
      <c r="E17917" s="3">
        <v>65</v>
      </c>
      <c r="F17917" s="3">
        <v>65</v>
      </c>
      <c r="G17917" s="3">
        <v>65</v>
      </c>
      <c r="H17917" s="3">
        <v>2158962</v>
      </c>
      <c r="I17917" s="3">
        <v>0</v>
      </c>
      <c r="J17917" s="3">
        <v>0</v>
      </c>
      <c r="K17917" s="3">
        <v>0</v>
      </c>
      <c r="L17917" s="3">
        <v>0</v>
      </c>
      <c r="M17917" s="3">
        <v>0</v>
      </c>
      <c r="N17917" s="3">
        <v>0</v>
      </c>
      <c r="O17917" s="3">
        <v>0</v>
      </c>
      <c r="P17917" s="3" t="str">
        <f>B17917&amp;" | "&amp;C17917&amp;" | "&amp;D17917</f>
        <v>documentazione_amministrativa / registri | REGISTRO GIORNALIERO PROTOCOLLO | REGISTRO GIORNALIERO PROTOCOLLO</v>
      </c>
      <c r="Q17917" s="3" t="str">
        <f>VLOOKUP(P17917,'Classificazione UD'!A:B,2,FALSE)</f>
        <v>RGP</v>
      </c>
    </row>
    <row r="17918" spans="1:17" ht="15" customHeight="1" x14ac:dyDescent="0.25">
      <c r="A17918" s="30">
        <v>2017</v>
      </c>
      <c r="B17918" s="3" t="s">
        <v>17</v>
      </c>
      <c r="C17918" s="3" t="s">
        <v>27</v>
      </c>
      <c r="D17918" s="3" t="s">
        <v>19</v>
      </c>
      <c r="E17918" s="3">
        <v>10</v>
      </c>
      <c r="F17918" s="3">
        <v>10</v>
      </c>
      <c r="G17918" s="3">
        <v>10</v>
      </c>
      <c r="H17918" s="3">
        <v>865488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>
        <v>0</v>
      </c>
      <c r="O17918" s="3">
        <v>0</v>
      </c>
      <c r="P17918" s="3" t="str">
        <f>B17918&amp;" | "&amp;C17918&amp;" | "&amp;D17918</f>
        <v>documentazione_amministrativa / documentazione_contabile | FATTURA PASSIVA | FATTURA</v>
      </c>
      <c r="Q17918" s="3" t="str">
        <f>VLOOKUP(P17918,'Classificazione UD'!A:B,2,FALSE)</f>
        <v>Fiscale</v>
      </c>
    </row>
    <row r="17919" spans="1:17" ht="15" customHeight="1" x14ac:dyDescent="0.25">
      <c r="A17919" s="30">
        <v>2017</v>
      </c>
      <c r="B17919" s="3" t="s">
        <v>20</v>
      </c>
      <c r="C17919" s="3" t="s">
        <v>112</v>
      </c>
      <c r="D17919" s="3" t="s">
        <v>112</v>
      </c>
      <c r="E17919" s="3">
        <v>67</v>
      </c>
      <c r="F17919" s="3">
        <v>67</v>
      </c>
      <c r="G17919" s="3">
        <v>67</v>
      </c>
      <c r="H17919" s="3">
        <v>1606806</v>
      </c>
      <c r="I17919" s="3">
        <v>0</v>
      </c>
      <c r="J17919" s="3">
        <v>0</v>
      </c>
      <c r="K17919" s="3">
        <v>0</v>
      </c>
      <c r="L17919" s="3">
        <v>0</v>
      </c>
      <c r="M17919" s="3">
        <v>0</v>
      </c>
      <c r="N17919" s="3">
        <v>0</v>
      </c>
      <c r="O17919" s="3">
        <v>0</v>
      </c>
      <c r="P17919" s="3" t="str">
        <f>B17919&amp;" | "&amp;C17919&amp;" | "&amp;D17919</f>
        <v>documentazione_amministrativa / registri | REGISTRO GIORNALIERO PROTOCOLLO | REGISTRO GIORNALIERO PROTOCOLLO</v>
      </c>
      <c r="Q17919" s="3" t="str">
        <f>VLOOKUP(P17919,'Classificazione UD'!A:B,2,FALSE)</f>
        <v>RGP</v>
      </c>
    </row>
    <row r="17920" spans="1:17" ht="15" customHeight="1" x14ac:dyDescent="0.25">
      <c r="A17920" s="30">
        <v>2017</v>
      </c>
      <c r="B17920" s="3" t="s">
        <v>20</v>
      </c>
      <c r="C17920" s="3" t="s">
        <v>112</v>
      </c>
      <c r="D17920" s="3" t="s">
        <v>112</v>
      </c>
      <c r="E17920" s="3">
        <v>64</v>
      </c>
      <c r="F17920" s="3">
        <v>64</v>
      </c>
      <c r="G17920" s="3">
        <v>64</v>
      </c>
      <c r="H17920" s="3">
        <v>672840</v>
      </c>
      <c r="I17920" s="3">
        <v>0</v>
      </c>
      <c r="J17920" s="3">
        <v>0</v>
      </c>
      <c r="K17920" s="3">
        <v>0</v>
      </c>
      <c r="L17920" s="3">
        <v>0</v>
      </c>
      <c r="M17920" s="3">
        <v>0</v>
      </c>
      <c r="N17920" s="3">
        <v>0</v>
      </c>
      <c r="O17920" s="3">
        <v>0</v>
      </c>
      <c r="P17920" s="3" t="str">
        <f>B17920&amp;" | "&amp;C17920&amp;" | "&amp;D17920</f>
        <v>documentazione_amministrativa / registri | REGISTRO GIORNALIERO PROTOCOLLO | REGISTRO GIORNALIERO PROTOCOLLO</v>
      </c>
      <c r="Q17920" s="3" t="str">
        <f>VLOOKUP(P17920,'Classificazione UD'!A:B,2,FALSE)</f>
        <v>RGP</v>
      </c>
    </row>
    <row r="17921" spans="1:17" ht="15" customHeight="1" x14ac:dyDescent="0.25">
      <c r="A17921" s="30">
        <v>2017</v>
      </c>
      <c r="B17921" s="3" t="s">
        <v>17</v>
      </c>
      <c r="C17921" s="3" t="s">
        <v>18</v>
      </c>
      <c r="D17921" s="3" t="s">
        <v>19</v>
      </c>
      <c r="E17921" s="3">
        <v>10</v>
      </c>
      <c r="F17921" s="3">
        <v>10</v>
      </c>
      <c r="G17921" s="3">
        <v>10</v>
      </c>
      <c r="H17921" s="3">
        <v>608612</v>
      </c>
      <c r="I17921" s="3">
        <v>0</v>
      </c>
      <c r="J17921" s="3">
        <v>0</v>
      </c>
      <c r="K17921" s="3">
        <v>0</v>
      </c>
      <c r="L17921" s="3">
        <v>0</v>
      </c>
      <c r="M17921" s="3">
        <v>0</v>
      </c>
      <c r="N17921" s="3">
        <v>0</v>
      </c>
      <c r="O17921" s="3">
        <v>0</v>
      </c>
      <c r="P17921" s="3" t="str">
        <f>B17921&amp;" | "&amp;C17921&amp;" | "&amp;D17921</f>
        <v>documentazione_amministrativa / documentazione_contabile | FATTURA ATTIVA | FATTURA</v>
      </c>
      <c r="Q17921" s="3" t="str">
        <f>VLOOKUP(P17921,'Classificazione UD'!A:B,2,FALSE)</f>
        <v>Fiscale</v>
      </c>
    </row>
    <row r="17922" spans="1:17" ht="15" customHeight="1" x14ac:dyDescent="0.25">
      <c r="A17922" s="30">
        <v>2017</v>
      </c>
      <c r="B17922" s="3" t="s">
        <v>17</v>
      </c>
      <c r="C17922" s="3" t="s">
        <v>27</v>
      </c>
      <c r="D17922" s="3" t="s">
        <v>19</v>
      </c>
      <c r="E17922" s="3">
        <v>378</v>
      </c>
      <c r="F17922" s="3">
        <v>378</v>
      </c>
      <c r="G17922" s="3">
        <v>378</v>
      </c>
      <c r="H17922" s="3">
        <v>50100168</v>
      </c>
      <c r="I17922" s="3">
        <v>0</v>
      </c>
      <c r="J17922" s="3">
        <v>0</v>
      </c>
      <c r="K17922" s="3">
        <v>0</v>
      </c>
      <c r="L17922" s="3">
        <v>0</v>
      </c>
      <c r="M17922" s="3">
        <v>0</v>
      </c>
      <c r="N17922" s="3">
        <v>0</v>
      </c>
      <c r="O17922" s="3">
        <v>0</v>
      </c>
      <c r="P17922" s="3" t="str">
        <f>B17922&amp;" | "&amp;C17922&amp;" | "&amp;D17922</f>
        <v>documentazione_amministrativa / documentazione_contabile | FATTURA PASSIVA | FATTURA</v>
      </c>
      <c r="Q17922" s="3" t="str">
        <f>VLOOKUP(P17922,'Classificazione UD'!A:B,2,FALSE)</f>
        <v>Fiscale</v>
      </c>
    </row>
    <row r="17923" spans="1:17" ht="15" customHeight="1" x14ac:dyDescent="0.25">
      <c r="A17923" s="30">
        <v>2017</v>
      </c>
      <c r="B17923" s="3" t="s">
        <v>20</v>
      </c>
      <c r="C17923" s="3" t="s">
        <v>112</v>
      </c>
      <c r="D17923" s="3" t="s">
        <v>112</v>
      </c>
      <c r="E17923" s="3">
        <v>63</v>
      </c>
      <c r="F17923" s="3">
        <v>63</v>
      </c>
      <c r="G17923" s="3">
        <v>63</v>
      </c>
      <c r="H17923" s="3">
        <v>1787298</v>
      </c>
      <c r="I17923" s="3">
        <v>0</v>
      </c>
      <c r="J17923" s="3">
        <v>0</v>
      </c>
      <c r="K17923" s="3">
        <v>0</v>
      </c>
      <c r="L17923" s="3">
        <v>0</v>
      </c>
      <c r="M17923" s="3">
        <v>0</v>
      </c>
      <c r="N17923" s="3">
        <v>0</v>
      </c>
      <c r="O17923" s="3">
        <v>0</v>
      </c>
      <c r="P17923" s="3" t="str">
        <f>B17923&amp;" | "&amp;C17923&amp;" | "&amp;D17923</f>
        <v>documentazione_amministrativa / registri | REGISTRO GIORNALIERO PROTOCOLLO | REGISTRO GIORNALIERO PROTOCOLLO</v>
      </c>
      <c r="Q17923" s="3" t="str">
        <f>VLOOKUP(P17923,'Classificazione UD'!A:B,2,FALSE)</f>
        <v>RGP</v>
      </c>
    </row>
    <row r="17924" spans="1:17" ht="15" customHeight="1" x14ac:dyDescent="0.25">
      <c r="A17924" s="30">
        <v>2017</v>
      </c>
      <c r="B17924" s="3" t="s">
        <v>20</v>
      </c>
      <c r="C17924" s="3" t="s">
        <v>112</v>
      </c>
      <c r="D17924" s="3" t="s">
        <v>112</v>
      </c>
      <c r="E17924" s="3">
        <v>60</v>
      </c>
      <c r="F17924" s="3">
        <v>60</v>
      </c>
      <c r="G17924" s="3">
        <v>60</v>
      </c>
      <c r="H17924" s="3">
        <v>1280532</v>
      </c>
      <c r="I17924" s="3">
        <v>0</v>
      </c>
      <c r="J17924" s="3">
        <v>0</v>
      </c>
      <c r="K17924" s="3">
        <v>0</v>
      </c>
      <c r="L17924" s="3">
        <v>0</v>
      </c>
      <c r="M17924" s="3">
        <v>0</v>
      </c>
      <c r="N17924" s="3">
        <v>0</v>
      </c>
      <c r="O17924" s="3">
        <v>0</v>
      </c>
      <c r="P17924" s="3" t="str">
        <f>B17924&amp;" | "&amp;C17924&amp;" | "&amp;D17924</f>
        <v>documentazione_amministrativa / registri | REGISTRO GIORNALIERO PROTOCOLLO | REGISTRO GIORNALIERO PROTOCOLLO</v>
      </c>
      <c r="Q17924" s="3" t="str">
        <f>VLOOKUP(P17924,'Classificazione UD'!A:B,2,FALSE)</f>
        <v>RGP</v>
      </c>
    </row>
    <row r="17925" spans="1:17" ht="15" customHeight="1" x14ac:dyDescent="0.25">
      <c r="A17925" s="30">
        <v>2017</v>
      </c>
      <c r="B17925" s="3" t="s">
        <v>20</v>
      </c>
      <c r="C17925" s="3" t="s">
        <v>112</v>
      </c>
      <c r="D17925" s="3" t="s">
        <v>112</v>
      </c>
      <c r="E17925" s="3">
        <v>65</v>
      </c>
      <c r="F17925" s="3">
        <v>65</v>
      </c>
      <c r="G17925" s="3">
        <v>65</v>
      </c>
      <c r="H17925" s="3">
        <v>1651662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>
        <v>0</v>
      </c>
      <c r="O17925" s="3">
        <v>0</v>
      </c>
      <c r="P17925" s="3" t="str">
        <f>B17925&amp;" | "&amp;C17925&amp;" | "&amp;D17925</f>
        <v>documentazione_amministrativa / registri | REGISTRO GIORNALIERO PROTOCOLLO | REGISTRO GIORNALIERO PROTOCOLLO</v>
      </c>
      <c r="Q17925" s="3" t="str">
        <f>VLOOKUP(P17925,'Classificazione UD'!A:B,2,FALSE)</f>
        <v>RGP</v>
      </c>
    </row>
    <row r="17926" spans="1:17" ht="15" customHeight="1" x14ac:dyDescent="0.25">
      <c r="A17926" s="30">
        <v>2017</v>
      </c>
      <c r="B17926" s="3" t="s">
        <v>20</v>
      </c>
      <c r="C17926" s="3" t="s">
        <v>112</v>
      </c>
      <c r="D17926" s="3" t="s">
        <v>112</v>
      </c>
      <c r="E17926" s="3">
        <v>67</v>
      </c>
      <c r="F17926" s="3">
        <v>67</v>
      </c>
      <c r="G17926" s="3">
        <v>67</v>
      </c>
      <c r="H17926" s="3">
        <v>3118560</v>
      </c>
      <c r="I17926" s="3">
        <v>0</v>
      </c>
      <c r="J17926" s="3">
        <v>0</v>
      </c>
      <c r="K17926" s="3">
        <v>0</v>
      </c>
      <c r="L17926" s="3">
        <v>0</v>
      </c>
      <c r="M17926" s="3">
        <v>0</v>
      </c>
      <c r="N17926" s="3">
        <v>0</v>
      </c>
      <c r="O17926" s="3">
        <v>0</v>
      </c>
      <c r="P17926" s="3" t="str">
        <f>B17926&amp;" | "&amp;C17926&amp;" | "&amp;D17926</f>
        <v>documentazione_amministrativa / registri | REGISTRO GIORNALIERO PROTOCOLLO | REGISTRO GIORNALIERO PROTOCOLLO</v>
      </c>
      <c r="Q17926" s="3" t="str">
        <f>VLOOKUP(P17926,'Classificazione UD'!A:B,2,FALSE)</f>
        <v>RGP</v>
      </c>
    </row>
    <row r="17927" spans="1:17" ht="15" customHeight="1" x14ac:dyDescent="0.25">
      <c r="A17927" s="30">
        <v>2017</v>
      </c>
      <c r="B17927" s="3" t="s">
        <v>17</v>
      </c>
      <c r="C17927" s="3" t="s">
        <v>27</v>
      </c>
      <c r="D17927" s="3" t="s">
        <v>19</v>
      </c>
      <c r="E17927" s="3">
        <v>724</v>
      </c>
      <c r="F17927" s="3">
        <v>724</v>
      </c>
      <c r="G17927" s="3">
        <v>724</v>
      </c>
      <c r="H17927" s="3">
        <v>61074646</v>
      </c>
      <c r="I17927" s="3">
        <v>0</v>
      </c>
      <c r="J17927" s="3">
        <v>0</v>
      </c>
      <c r="K17927" s="3">
        <v>0</v>
      </c>
      <c r="L17927" s="3">
        <v>0</v>
      </c>
      <c r="M17927" s="3">
        <v>0</v>
      </c>
      <c r="N17927" s="3">
        <v>0</v>
      </c>
      <c r="O17927" s="3">
        <v>0</v>
      </c>
      <c r="P17927" s="3" t="str">
        <f>B17927&amp;" | "&amp;C17927&amp;" | "&amp;D17927</f>
        <v>documentazione_amministrativa / documentazione_contabile | FATTURA PASSIVA | FATTURA</v>
      </c>
      <c r="Q17927" s="3" t="str">
        <f>VLOOKUP(P17927,'Classificazione UD'!A:B,2,FALSE)</f>
        <v>Fiscale</v>
      </c>
    </row>
    <row r="17928" spans="1:17" ht="15" customHeight="1" x14ac:dyDescent="0.25">
      <c r="A17928" s="30">
        <v>2017</v>
      </c>
      <c r="B17928" s="3" t="s">
        <v>20</v>
      </c>
      <c r="C17928" s="3" t="s">
        <v>112</v>
      </c>
      <c r="D17928" s="3" t="s">
        <v>112</v>
      </c>
      <c r="E17928" s="3">
        <v>59</v>
      </c>
      <c r="F17928" s="3">
        <v>59</v>
      </c>
      <c r="G17928" s="3">
        <v>59</v>
      </c>
      <c r="H17928" s="3">
        <v>1680498</v>
      </c>
      <c r="I17928" s="3">
        <v>0</v>
      </c>
      <c r="J17928" s="3">
        <v>0</v>
      </c>
      <c r="K17928" s="3">
        <v>0</v>
      </c>
      <c r="L17928" s="3">
        <v>0</v>
      </c>
      <c r="M17928" s="3">
        <v>0</v>
      </c>
      <c r="N17928" s="3">
        <v>0</v>
      </c>
      <c r="O17928" s="3">
        <v>0</v>
      </c>
      <c r="P17928" s="3" t="str">
        <f>B17928&amp;" | "&amp;C17928&amp;" | "&amp;D17928</f>
        <v>documentazione_amministrativa / registri | REGISTRO GIORNALIERO PROTOCOLLO | REGISTRO GIORNALIERO PROTOCOLLO</v>
      </c>
      <c r="Q17928" s="3" t="str">
        <f>VLOOKUP(P17928,'Classificazione UD'!A:B,2,FALSE)</f>
        <v>RGP</v>
      </c>
    </row>
    <row r="17929" spans="1:17" ht="15" customHeight="1" x14ac:dyDescent="0.25">
      <c r="A17929" s="30">
        <v>2017</v>
      </c>
      <c r="B17929" s="3" t="s">
        <v>20</v>
      </c>
      <c r="C17929" s="3" t="s">
        <v>112</v>
      </c>
      <c r="D17929" s="3" t="s">
        <v>112</v>
      </c>
      <c r="E17929" s="3">
        <v>59</v>
      </c>
      <c r="F17929" s="3">
        <v>59</v>
      </c>
      <c r="G17929" s="3">
        <v>59</v>
      </c>
      <c r="H17929" s="3">
        <v>1725354</v>
      </c>
      <c r="I17929" s="3">
        <v>0</v>
      </c>
      <c r="J17929" s="3">
        <v>0</v>
      </c>
      <c r="K17929" s="3">
        <v>0</v>
      </c>
      <c r="L17929" s="3">
        <v>0</v>
      </c>
      <c r="M17929" s="3">
        <v>0</v>
      </c>
      <c r="N17929" s="3">
        <v>0</v>
      </c>
      <c r="O17929" s="3">
        <v>0</v>
      </c>
      <c r="P17929" s="3" t="str">
        <f>B17929&amp;" | "&amp;C17929&amp;" | "&amp;D17929</f>
        <v>documentazione_amministrativa / registri | REGISTRO GIORNALIERO PROTOCOLLO | REGISTRO GIORNALIERO PROTOCOLLO</v>
      </c>
      <c r="Q17929" s="3" t="str">
        <f>VLOOKUP(P17929,'Classificazione UD'!A:B,2,FALSE)</f>
        <v>RGP</v>
      </c>
    </row>
    <row r="17930" spans="1:17" ht="15" customHeight="1" x14ac:dyDescent="0.25">
      <c r="A17930" s="30">
        <v>2017</v>
      </c>
      <c r="B17930" s="3" t="s">
        <v>20</v>
      </c>
      <c r="C17930" s="3" t="s">
        <v>112</v>
      </c>
      <c r="D17930" s="3" t="s">
        <v>112</v>
      </c>
      <c r="E17930" s="3">
        <v>59</v>
      </c>
      <c r="F17930" s="3">
        <v>59</v>
      </c>
      <c r="G17930" s="3">
        <v>59</v>
      </c>
      <c r="H17930" s="3">
        <v>1139556</v>
      </c>
      <c r="I17930" s="3">
        <v>0</v>
      </c>
      <c r="J17930" s="3">
        <v>0</v>
      </c>
      <c r="K17930" s="3">
        <v>0</v>
      </c>
      <c r="L17930" s="3">
        <v>0</v>
      </c>
      <c r="M17930" s="3">
        <v>0</v>
      </c>
      <c r="N17930" s="3">
        <v>0</v>
      </c>
      <c r="O17930" s="3">
        <v>0</v>
      </c>
      <c r="P17930" s="3" t="str">
        <f>B17930&amp;" | "&amp;C17930&amp;" | "&amp;D17930</f>
        <v>documentazione_amministrativa / registri | REGISTRO GIORNALIERO PROTOCOLLO | REGISTRO GIORNALIERO PROTOCOLLO</v>
      </c>
      <c r="Q17930" s="3" t="str">
        <f>VLOOKUP(P17930,'Classificazione UD'!A:B,2,FALSE)</f>
        <v>RGP</v>
      </c>
    </row>
    <row r="17931" spans="1:17" ht="15" customHeight="1" x14ac:dyDescent="0.25">
      <c r="A17931" s="30">
        <v>2017</v>
      </c>
      <c r="B17931" s="3" t="s">
        <v>20</v>
      </c>
      <c r="C17931" s="3" t="s">
        <v>112</v>
      </c>
      <c r="D17931" s="3" t="s">
        <v>112</v>
      </c>
      <c r="E17931" s="3">
        <v>59</v>
      </c>
      <c r="F17931" s="3">
        <v>59</v>
      </c>
      <c r="G17931" s="3">
        <v>59</v>
      </c>
      <c r="H17931" s="3">
        <v>1414032</v>
      </c>
      <c r="I17931" s="3">
        <v>0</v>
      </c>
      <c r="J17931" s="3">
        <v>0</v>
      </c>
      <c r="K17931" s="3">
        <v>0</v>
      </c>
      <c r="L17931" s="3">
        <v>0</v>
      </c>
      <c r="M17931" s="3">
        <v>0</v>
      </c>
      <c r="N17931" s="3">
        <v>0</v>
      </c>
      <c r="O17931" s="3">
        <v>0</v>
      </c>
      <c r="P17931" s="3" t="str">
        <f>B17931&amp;" | "&amp;C17931&amp;" | "&amp;D17931</f>
        <v>documentazione_amministrativa / registri | REGISTRO GIORNALIERO PROTOCOLLO | REGISTRO GIORNALIERO PROTOCOLLO</v>
      </c>
      <c r="Q17931" s="3" t="str">
        <f>VLOOKUP(P17931,'Classificazione UD'!A:B,2,FALSE)</f>
        <v>RGP</v>
      </c>
    </row>
    <row r="17932" spans="1:17" ht="15" customHeight="1" x14ac:dyDescent="0.25">
      <c r="A17932" s="30">
        <v>2017</v>
      </c>
      <c r="B17932" s="3" t="s">
        <v>17</v>
      </c>
      <c r="C17932" s="3" t="s">
        <v>27</v>
      </c>
      <c r="D17932" s="3" t="s">
        <v>19</v>
      </c>
      <c r="E17932" s="3">
        <v>75</v>
      </c>
      <c r="F17932" s="3">
        <v>75</v>
      </c>
      <c r="G17932" s="3">
        <v>75</v>
      </c>
      <c r="H17932" s="3">
        <v>9216568</v>
      </c>
      <c r="I17932" s="3">
        <v>0</v>
      </c>
      <c r="J17932" s="3">
        <v>0</v>
      </c>
      <c r="K17932" s="3">
        <v>0</v>
      </c>
      <c r="L17932" s="3">
        <v>0</v>
      </c>
      <c r="M17932" s="3">
        <v>0</v>
      </c>
      <c r="N17932" s="3">
        <v>0</v>
      </c>
      <c r="O17932" s="3">
        <v>0</v>
      </c>
      <c r="P17932" s="3" t="str">
        <f>B17932&amp;" | "&amp;C17932&amp;" | "&amp;D17932</f>
        <v>documentazione_amministrativa / documentazione_contabile | FATTURA PASSIVA | FATTURA</v>
      </c>
      <c r="Q17932" s="3" t="str">
        <f>VLOOKUP(P17932,'Classificazione UD'!A:B,2,FALSE)</f>
        <v>Fiscale</v>
      </c>
    </row>
    <row r="17933" spans="1:17" ht="15" customHeight="1" x14ac:dyDescent="0.25">
      <c r="A17933" s="30">
        <v>2017</v>
      </c>
      <c r="B17933" s="3" t="s">
        <v>20</v>
      </c>
      <c r="C17933" s="3" t="s">
        <v>112</v>
      </c>
      <c r="D17933" s="3" t="s">
        <v>112</v>
      </c>
      <c r="E17933" s="3">
        <v>60</v>
      </c>
      <c r="F17933" s="3">
        <v>60</v>
      </c>
      <c r="G17933" s="3">
        <v>60</v>
      </c>
      <c r="H17933" s="3">
        <v>4763736</v>
      </c>
      <c r="I17933" s="3">
        <v>0</v>
      </c>
      <c r="J17933" s="3">
        <v>0</v>
      </c>
      <c r="K17933" s="3">
        <v>0</v>
      </c>
      <c r="L17933" s="3">
        <v>0</v>
      </c>
      <c r="M17933" s="3">
        <v>0</v>
      </c>
      <c r="N17933" s="3">
        <v>0</v>
      </c>
      <c r="O17933" s="3">
        <v>0</v>
      </c>
      <c r="P17933" s="3" t="str">
        <f>B17933&amp;" | "&amp;C17933&amp;" | "&amp;D17933</f>
        <v>documentazione_amministrativa / registri | REGISTRO GIORNALIERO PROTOCOLLO | REGISTRO GIORNALIERO PROTOCOLLO</v>
      </c>
      <c r="Q17933" s="3" t="str">
        <f>VLOOKUP(P17933,'Classificazione UD'!A:B,2,FALSE)</f>
        <v>RGP</v>
      </c>
    </row>
    <row r="17934" spans="1:17" ht="15" customHeight="1" x14ac:dyDescent="0.25">
      <c r="A17934" s="30">
        <v>2017</v>
      </c>
      <c r="B17934" s="3" t="s">
        <v>17</v>
      </c>
      <c r="C17934" s="3" t="s">
        <v>18</v>
      </c>
      <c r="D17934" s="3" t="s">
        <v>19</v>
      </c>
      <c r="E17934" s="3">
        <v>4</v>
      </c>
      <c r="F17934" s="3">
        <v>4</v>
      </c>
      <c r="G17934" s="3">
        <v>4</v>
      </c>
      <c r="H17934" s="3">
        <v>157839</v>
      </c>
      <c r="I17934" s="3">
        <v>0</v>
      </c>
      <c r="J17934" s="3">
        <v>0</v>
      </c>
      <c r="K17934" s="3">
        <v>0</v>
      </c>
      <c r="L17934" s="3">
        <v>0</v>
      </c>
      <c r="M17934" s="3">
        <v>0</v>
      </c>
      <c r="N17934" s="3">
        <v>0</v>
      </c>
      <c r="O17934" s="3">
        <v>0</v>
      </c>
      <c r="P17934" s="3" t="str">
        <f>B17934&amp;" | "&amp;C17934&amp;" | "&amp;D17934</f>
        <v>documentazione_amministrativa / documentazione_contabile | FATTURA ATTIVA | FATTURA</v>
      </c>
      <c r="Q17934" s="3" t="str">
        <f>VLOOKUP(P17934,'Classificazione UD'!A:B,2,FALSE)</f>
        <v>Fiscale</v>
      </c>
    </row>
    <row r="17935" spans="1:17" ht="15" customHeight="1" x14ac:dyDescent="0.25">
      <c r="A17935" s="30">
        <v>2017</v>
      </c>
      <c r="B17935" s="3" t="s">
        <v>17</v>
      </c>
      <c r="C17935" s="3" t="s">
        <v>27</v>
      </c>
      <c r="D17935" s="3" t="s">
        <v>19</v>
      </c>
      <c r="E17935" s="3">
        <v>631</v>
      </c>
      <c r="F17935" s="3">
        <v>631</v>
      </c>
      <c r="G17935" s="3">
        <v>631</v>
      </c>
      <c r="H17935" s="3">
        <v>113292241</v>
      </c>
      <c r="I17935" s="3">
        <v>0</v>
      </c>
      <c r="J17935" s="3">
        <v>0</v>
      </c>
      <c r="K17935" s="3">
        <v>0</v>
      </c>
      <c r="L17935" s="3">
        <v>0</v>
      </c>
      <c r="M17935" s="3">
        <v>0</v>
      </c>
      <c r="N17935" s="3">
        <v>0</v>
      </c>
      <c r="O17935" s="3">
        <v>0</v>
      </c>
      <c r="P17935" s="3" t="str">
        <f>B17935&amp;" | "&amp;C17935&amp;" | "&amp;D17935</f>
        <v>documentazione_amministrativa / documentazione_contabile | FATTURA PASSIVA | FATTURA</v>
      </c>
      <c r="Q17935" s="3" t="str">
        <f>VLOOKUP(P17935,'Classificazione UD'!A:B,2,FALSE)</f>
        <v>Fiscale</v>
      </c>
    </row>
    <row r="17936" spans="1:17" ht="15" customHeight="1" x14ac:dyDescent="0.25">
      <c r="A17936" s="30">
        <v>2017</v>
      </c>
      <c r="B17936" s="3" t="s">
        <v>20</v>
      </c>
      <c r="C17936" s="3" t="s">
        <v>112</v>
      </c>
      <c r="D17936" s="3" t="s">
        <v>112</v>
      </c>
      <c r="E17936" s="3">
        <v>60</v>
      </c>
      <c r="F17936" s="3">
        <v>60</v>
      </c>
      <c r="G17936" s="3">
        <v>60</v>
      </c>
      <c r="H17936" s="3">
        <v>1384128</v>
      </c>
      <c r="I17936" s="3">
        <v>0</v>
      </c>
      <c r="J17936" s="3">
        <v>0</v>
      </c>
      <c r="K17936" s="3">
        <v>0</v>
      </c>
      <c r="L17936" s="3">
        <v>0</v>
      </c>
      <c r="M17936" s="3">
        <v>0</v>
      </c>
      <c r="N17936" s="3">
        <v>0</v>
      </c>
      <c r="O17936" s="3">
        <v>0</v>
      </c>
      <c r="P17936" s="3" t="str">
        <f>B17936&amp;" | "&amp;C17936&amp;" | "&amp;D17936</f>
        <v>documentazione_amministrativa / registri | REGISTRO GIORNALIERO PROTOCOLLO | REGISTRO GIORNALIERO PROTOCOLLO</v>
      </c>
      <c r="Q17936" s="3" t="str">
        <f>VLOOKUP(P17936,'Classificazione UD'!A:B,2,FALSE)</f>
        <v>RGP</v>
      </c>
    </row>
    <row r="17937" spans="1:17" ht="15" customHeight="1" x14ac:dyDescent="0.25">
      <c r="A17937" s="30">
        <v>2017</v>
      </c>
      <c r="B17937" s="3" t="s">
        <v>20</v>
      </c>
      <c r="C17937" s="3" t="s">
        <v>112</v>
      </c>
      <c r="D17937" s="3" t="s">
        <v>112</v>
      </c>
      <c r="E17937" s="3">
        <v>63</v>
      </c>
      <c r="F17937" s="3">
        <v>63</v>
      </c>
      <c r="G17937" s="3">
        <v>63</v>
      </c>
      <c r="H17937" s="3">
        <v>1728736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>
        <v>0</v>
      </c>
      <c r="O17937" s="3">
        <v>0</v>
      </c>
      <c r="P17937" s="3" t="str">
        <f>B17937&amp;" | "&amp;C17937&amp;" | "&amp;D17937</f>
        <v>documentazione_amministrativa / registri | REGISTRO GIORNALIERO PROTOCOLLO | REGISTRO GIORNALIERO PROTOCOLLO</v>
      </c>
      <c r="Q17937" s="3" t="str">
        <f>VLOOKUP(P17937,'Classificazione UD'!A:B,2,FALSE)</f>
        <v>RGP</v>
      </c>
    </row>
    <row r="17938" spans="1:17" ht="15" customHeight="1" x14ac:dyDescent="0.25">
      <c r="A17938" s="30">
        <v>2017</v>
      </c>
      <c r="B17938" s="3" t="s">
        <v>17</v>
      </c>
      <c r="C17938" s="3" t="s">
        <v>18</v>
      </c>
      <c r="D17938" s="3" t="s">
        <v>19</v>
      </c>
      <c r="E17938" s="3">
        <v>16</v>
      </c>
      <c r="F17938" s="3">
        <v>16</v>
      </c>
      <c r="G17938" s="3">
        <v>16</v>
      </c>
      <c r="H17938" s="3">
        <v>171356</v>
      </c>
      <c r="I17938" s="3">
        <v>0</v>
      </c>
      <c r="J17938" s="3">
        <v>0</v>
      </c>
      <c r="K17938" s="3">
        <v>0</v>
      </c>
      <c r="L17938" s="3">
        <v>0</v>
      </c>
      <c r="M17938" s="3">
        <v>0</v>
      </c>
      <c r="N17938" s="3">
        <v>0</v>
      </c>
      <c r="O17938" s="3">
        <v>0</v>
      </c>
      <c r="P17938" s="3" t="str">
        <f>B17938&amp;" | "&amp;C17938&amp;" | "&amp;D17938</f>
        <v>documentazione_amministrativa / documentazione_contabile | FATTURA ATTIVA | FATTURA</v>
      </c>
      <c r="Q17938" s="3" t="str">
        <f>VLOOKUP(P17938,'Classificazione UD'!A:B,2,FALSE)</f>
        <v>Fiscale</v>
      </c>
    </row>
    <row r="17939" spans="1:17" ht="15" customHeight="1" x14ac:dyDescent="0.25">
      <c r="A17939" s="30">
        <v>2017</v>
      </c>
      <c r="B17939" s="3" t="s">
        <v>17</v>
      </c>
      <c r="C17939" s="3" t="s">
        <v>27</v>
      </c>
      <c r="D17939" s="3" t="s">
        <v>19</v>
      </c>
      <c r="E17939" s="3">
        <v>94</v>
      </c>
      <c r="F17939" s="3">
        <v>94</v>
      </c>
      <c r="G17939" s="3">
        <v>94</v>
      </c>
      <c r="H17939" s="3">
        <v>6986235</v>
      </c>
      <c r="I17939" s="3">
        <v>0</v>
      </c>
      <c r="J17939" s="3">
        <v>0</v>
      </c>
      <c r="K17939" s="3">
        <v>0</v>
      </c>
      <c r="L17939" s="3">
        <v>0</v>
      </c>
      <c r="M17939" s="3">
        <v>0</v>
      </c>
      <c r="N17939" s="3">
        <v>0</v>
      </c>
      <c r="O17939" s="3">
        <v>0</v>
      </c>
      <c r="P17939" s="3" t="str">
        <f>B17939&amp;" | "&amp;C17939&amp;" | "&amp;D17939</f>
        <v>documentazione_amministrativa / documentazione_contabile | FATTURA PASSIVA | FATTURA</v>
      </c>
      <c r="Q17939" s="3" t="str">
        <f>VLOOKUP(P17939,'Classificazione UD'!A:B,2,FALSE)</f>
        <v>Fiscale</v>
      </c>
    </row>
    <row r="17940" spans="1:17" ht="15" customHeight="1" x14ac:dyDescent="0.25">
      <c r="A17940" s="30">
        <v>2017</v>
      </c>
      <c r="B17940" s="3" t="s">
        <v>20</v>
      </c>
      <c r="C17940" s="3" t="s">
        <v>112</v>
      </c>
      <c r="D17940" s="3" t="s">
        <v>112</v>
      </c>
      <c r="E17940" s="3">
        <v>61</v>
      </c>
      <c r="F17940" s="3">
        <v>61</v>
      </c>
      <c r="G17940" s="3">
        <v>61</v>
      </c>
      <c r="H17940" s="3">
        <v>1098972</v>
      </c>
      <c r="I17940" s="3">
        <v>0</v>
      </c>
      <c r="J17940" s="3">
        <v>0</v>
      </c>
      <c r="K17940" s="3">
        <v>0</v>
      </c>
      <c r="L17940" s="3">
        <v>0</v>
      </c>
      <c r="M17940" s="3">
        <v>0</v>
      </c>
      <c r="N17940" s="3">
        <v>0</v>
      </c>
      <c r="O17940" s="3">
        <v>0</v>
      </c>
      <c r="P17940" s="3" t="str">
        <f>B17940&amp;" | "&amp;C17940&amp;" | "&amp;D17940</f>
        <v>documentazione_amministrativa / registri | REGISTRO GIORNALIERO PROTOCOLLO | REGISTRO GIORNALIERO PROTOCOLLO</v>
      </c>
      <c r="Q17940" s="3" t="str">
        <f>VLOOKUP(P17940,'Classificazione UD'!A:B,2,FALSE)</f>
        <v>RGP</v>
      </c>
    </row>
    <row r="17941" spans="1:17" ht="15" customHeight="1" x14ac:dyDescent="0.25">
      <c r="A17941" s="30">
        <v>2017</v>
      </c>
      <c r="B17941" s="3" t="s">
        <v>17</v>
      </c>
      <c r="C17941" s="3" t="s">
        <v>27</v>
      </c>
      <c r="D17941" s="3" t="s">
        <v>19</v>
      </c>
      <c r="E17941" s="3">
        <v>1</v>
      </c>
      <c r="F17941" s="3">
        <v>1</v>
      </c>
      <c r="G17941" s="3">
        <v>1</v>
      </c>
      <c r="H17941" s="3">
        <v>134707</v>
      </c>
      <c r="I17941" s="3">
        <v>0</v>
      </c>
      <c r="J17941" s="3">
        <v>0</v>
      </c>
      <c r="K17941" s="3">
        <v>0</v>
      </c>
      <c r="L17941" s="3">
        <v>0</v>
      </c>
      <c r="M17941" s="3">
        <v>0</v>
      </c>
      <c r="N17941" s="3">
        <v>0</v>
      </c>
      <c r="O17941" s="3">
        <v>0</v>
      </c>
      <c r="P17941" s="3" t="str">
        <f>B17941&amp;" | "&amp;C17941&amp;" | "&amp;D17941</f>
        <v>documentazione_amministrativa / documentazione_contabile | FATTURA PASSIVA | FATTURA</v>
      </c>
      <c r="Q17941" s="3" t="str">
        <f>VLOOKUP(P17941,'Classificazione UD'!A:B,2,FALSE)</f>
        <v>Fiscale</v>
      </c>
    </row>
    <row r="17942" spans="1:17" ht="15" customHeight="1" x14ac:dyDescent="0.25">
      <c r="A17942" s="30">
        <v>2017</v>
      </c>
      <c r="B17942" s="3" t="s">
        <v>20</v>
      </c>
      <c r="C17942" s="3" t="s">
        <v>112</v>
      </c>
      <c r="D17942" s="3" t="s">
        <v>112</v>
      </c>
      <c r="E17942" s="3">
        <v>67</v>
      </c>
      <c r="F17942" s="3">
        <v>67</v>
      </c>
      <c r="G17942" s="3">
        <v>67</v>
      </c>
      <c r="H17942" s="3">
        <v>2393388</v>
      </c>
      <c r="I17942" s="3">
        <v>0</v>
      </c>
      <c r="J17942" s="3">
        <v>0</v>
      </c>
      <c r="K17942" s="3">
        <v>0</v>
      </c>
      <c r="L17942" s="3">
        <v>0</v>
      </c>
      <c r="M17942" s="3">
        <v>0</v>
      </c>
      <c r="N17942" s="3">
        <v>0</v>
      </c>
      <c r="O17942" s="3">
        <v>0</v>
      </c>
      <c r="P17942" s="3" t="str">
        <f>B17942&amp;" | "&amp;C17942&amp;" | "&amp;D17942</f>
        <v>documentazione_amministrativa / registri | REGISTRO GIORNALIERO PROTOCOLLO | REGISTRO GIORNALIERO PROTOCOLLO</v>
      </c>
      <c r="Q17942" s="3" t="str">
        <f>VLOOKUP(P17942,'Classificazione UD'!A:B,2,FALSE)</f>
        <v>RGP</v>
      </c>
    </row>
    <row r="17943" spans="1:17" ht="15" customHeight="1" x14ac:dyDescent="0.25">
      <c r="A17943" s="30">
        <v>2017</v>
      </c>
      <c r="B17943" s="3" t="s">
        <v>20</v>
      </c>
      <c r="C17943" s="3" t="s">
        <v>112</v>
      </c>
      <c r="D17943" s="3" t="s">
        <v>112</v>
      </c>
      <c r="E17943" s="3">
        <v>63</v>
      </c>
      <c r="F17943" s="3">
        <v>63</v>
      </c>
      <c r="G17943" s="3">
        <v>63</v>
      </c>
      <c r="H17943" s="3">
        <v>5750718</v>
      </c>
      <c r="I17943" s="3">
        <v>0</v>
      </c>
      <c r="J17943" s="3">
        <v>0</v>
      </c>
      <c r="K17943" s="3">
        <v>0</v>
      </c>
      <c r="L17943" s="3">
        <v>0</v>
      </c>
      <c r="M17943" s="3">
        <v>0</v>
      </c>
      <c r="N17943" s="3">
        <v>0</v>
      </c>
      <c r="O17943" s="3">
        <v>0</v>
      </c>
      <c r="P17943" s="3" t="str">
        <f>B17943&amp;" | "&amp;C17943&amp;" | "&amp;D17943</f>
        <v>documentazione_amministrativa / registri | REGISTRO GIORNALIERO PROTOCOLLO | REGISTRO GIORNALIERO PROTOCOLLO</v>
      </c>
      <c r="Q17943" s="3" t="str">
        <f>VLOOKUP(P17943,'Classificazione UD'!A:B,2,FALSE)</f>
        <v>RGP</v>
      </c>
    </row>
    <row r="17944" spans="1:17" ht="15" customHeight="1" x14ac:dyDescent="0.25">
      <c r="A17944" s="30">
        <v>2017</v>
      </c>
      <c r="B17944" s="3" t="s">
        <v>20</v>
      </c>
      <c r="C17944" s="3" t="s">
        <v>112</v>
      </c>
      <c r="D17944" s="3" t="s">
        <v>112</v>
      </c>
      <c r="E17944" s="3">
        <v>63</v>
      </c>
      <c r="F17944" s="3">
        <v>63</v>
      </c>
      <c r="G17944" s="3">
        <v>63</v>
      </c>
      <c r="H17944" s="3">
        <v>1758462</v>
      </c>
      <c r="I17944" s="3">
        <v>0</v>
      </c>
      <c r="J17944" s="3">
        <v>0</v>
      </c>
      <c r="K17944" s="3">
        <v>0</v>
      </c>
      <c r="L17944" s="3">
        <v>0</v>
      </c>
      <c r="M17944" s="3">
        <v>0</v>
      </c>
      <c r="N17944" s="3">
        <v>0</v>
      </c>
      <c r="O17944" s="3">
        <v>0</v>
      </c>
      <c r="P17944" s="3" t="str">
        <f>B17944&amp;" | "&amp;C17944&amp;" | "&amp;D17944</f>
        <v>documentazione_amministrativa / registri | REGISTRO GIORNALIERO PROTOCOLLO | REGISTRO GIORNALIERO PROTOCOLLO</v>
      </c>
      <c r="Q17944" s="3" t="str">
        <f>VLOOKUP(P17944,'Classificazione UD'!A:B,2,FALSE)</f>
        <v>RGP</v>
      </c>
    </row>
    <row r="17945" spans="1:17" ht="15" customHeight="1" x14ac:dyDescent="0.25">
      <c r="A17945" s="30">
        <v>2017</v>
      </c>
      <c r="B17945" s="3" t="s">
        <v>20</v>
      </c>
      <c r="C17945" s="3" t="s">
        <v>112</v>
      </c>
      <c r="D17945" s="3" t="s">
        <v>112</v>
      </c>
      <c r="E17945" s="3">
        <v>61</v>
      </c>
      <c r="F17945" s="3">
        <v>61</v>
      </c>
      <c r="G17945" s="3">
        <v>61</v>
      </c>
      <c r="H17945" s="3">
        <v>3716106</v>
      </c>
      <c r="I17945" s="3">
        <v>0</v>
      </c>
      <c r="J17945" s="3">
        <v>0</v>
      </c>
      <c r="K17945" s="3">
        <v>0</v>
      </c>
      <c r="L17945" s="3">
        <v>0</v>
      </c>
      <c r="M17945" s="3">
        <v>0</v>
      </c>
      <c r="N17945" s="3">
        <v>0</v>
      </c>
      <c r="O17945" s="3">
        <v>0</v>
      </c>
      <c r="P17945" s="3" t="str">
        <f>B17945&amp;" | "&amp;C17945&amp;" | "&amp;D17945</f>
        <v>documentazione_amministrativa / registri | REGISTRO GIORNALIERO PROTOCOLLO | REGISTRO GIORNALIERO PROTOCOLLO</v>
      </c>
      <c r="Q17945" s="3" t="str">
        <f>VLOOKUP(P17945,'Classificazione UD'!A:B,2,FALSE)</f>
        <v>RGP</v>
      </c>
    </row>
    <row r="17946" spans="1:17" ht="15" customHeight="1" x14ac:dyDescent="0.25">
      <c r="A17946" s="30">
        <v>2017</v>
      </c>
      <c r="B17946" s="3" t="s">
        <v>20</v>
      </c>
      <c r="C17946" s="3" t="s">
        <v>112</v>
      </c>
      <c r="D17946" s="3" t="s">
        <v>112</v>
      </c>
      <c r="E17946" s="3">
        <v>61</v>
      </c>
      <c r="F17946" s="3">
        <v>61</v>
      </c>
      <c r="G17946" s="3">
        <v>61</v>
      </c>
      <c r="H17946" s="3">
        <v>1425780</v>
      </c>
      <c r="I17946" s="3">
        <v>0</v>
      </c>
      <c r="J17946" s="3">
        <v>0</v>
      </c>
      <c r="K17946" s="3">
        <v>0</v>
      </c>
      <c r="L17946" s="3">
        <v>0</v>
      </c>
      <c r="M17946" s="3">
        <v>0</v>
      </c>
      <c r="N17946" s="3">
        <v>0</v>
      </c>
      <c r="O17946" s="3">
        <v>0</v>
      </c>
      <c r="P17946" s="3" t="str">
        <f>B17946&amp;" | "&amp;C17946&amp;" | "&amp;D17946</f>
        <v>documentazione_amministrativa / registri | REGISTRO GIORNALIERO PROTOCOLLO | REGISTRO GIORNALIERO PROTOCOLLO</v>
      </c>
      <c r="Q17946" s="3" t="str">
        <f>VLOOKUP(P17946,'Classificazione UD'!A:B,2,FALSE)</f>
        <v>RGP</v>
      </c>
    </row>
    <row r="17947" spans="1:17" ht="15" customHeight="1" x14ac:dyDescent="0.25">
      <c r="A17947" s="30">
        <v>2017</v>
      </c>
      <c r="B17947" s="3" t="s">
        <v>17</v>
      </c>
      <c r="C17947" s="3" t="s">
        <v>18</v>
      </c>
      <c r="D17947" s="3" t="s">
        <v>19</v>
      </c>
      <c r="E17947" s="3">
        <v>1</v>
      </c>
      <c r="F17947" s="3">
        <v>1</v>
      </c>
      <c r="G17947" s="3">
        <v>1</v>
      </c>
      <c r="H17947" s="3">
        <v>60052</v>
      </c>
      <c r="I17947" s="3">
        <v>0</v>
      </c>
      <c r="J17947" s="3">
        <v>0</v>
      </c>
      <c r="K17947" s="3">
        <v>0</v>
      </c>
      <c r="L17947" s="3">
        <v>0</v>
      </c>
      <c r="M17947" s="3">
        <v>0</v>
      </c>
      <c r="N17947" s="3">
        <v>0</v>
      </c>
      <c r="O17947" s="3">
        <v>0</v>
      </c>
      <c r="P17947" s="3" t="str">
        <f>B17947&amp;" | "&amp;C17947&amp;" | "&amp;D17947</f>
        <v>documentazione_amministrativa / documentazione_contabile | FATTURA ATTIVA | FATTURA</v>
      </c>
      <c r="Q17947" s="3" t="str">
        <f>VLOOKUP(P17947,'Classificazione UD'!A:B,2,FALSE)</f>
        <v>Fiscale</v>
      </c>
    </row>
    <row r="17948" spans="1:17" ht="15" customHeight="1" x14ac:dyDescent="0.25">
      <c r="A17948" s="30">
        <v>2017</v>
      </c>
      <c r="B17948" s="3" t="s">
        <v>17</v>
      </c>
      <c r="C17948" s="3" t="s">
        <v>27</v>
      </c>
      <c r="D17948" s="3" t="s">
        <v>19</v>
      </c>
      <c r="E17948" s="3">
        <v>236</v>
      </c>
      <c r="F17948" s="3">
        <v>236</v>
      </c>
      <c r="G17948" s="3">
        <v>236</v>
      </c>
      <c r="H17948" s="3">
        <v>23668596</v>
      </c>
      <c r="I17948" s="3">
        <v>0</v>
      </c>
      <c r="J17948" s="3">
        <v>0</v>
      </c>
      <c r="K17948" s="3">
        <v>0</v>
      </c>
      <c r="L17948" s="3">
        <v>0</v>
      </c>
      <c r="M17948" s="3">
        <v>0</v>
      </c>
      <c r="N17948" s="3">
        <v>0</v>
      </c>
      <c r="O17948" s="3">
        <v>0</v>
      </c>
      <c r="P17948" s="3" t="str">
        <f>B17948&amp;" | "&amp;C17948&amp;" | "&amp;D17948</f>
        <v>documentazione_amministrativa / documentazione_contabile | FATTURA PASSIVA | FATTURA</v>
      </c>
      <c r="Q17948" s="3" t="str">
        <f>VLOOKUP(P17948,'Classificazione UD'!A:B,2,FALSE)</f>
        <v>Fiscale</v>
      </c>
    </row>
    <row r="17949" spans="1:17" ht="15" customHeight="1" x14ac:dyDescent="0.25">
      <c r="A17949" s="30">
        <v>2017</v>
      </c>
      <c r="B17949" s="3" t="s">
        <v>20</v>
      </c>
      <c r="C17949" s="3" t="s">
        <v>112</v>
      </c>
      <c r="D17949" s="3" t="s">
        <v>112</v>
      </c>
      <c r="E17949" s="3">
        <v>57</v>
      </c>
      <c r="F17949" s="3">
        <v>57</v>
      </c>
      <c r="G17949" s="3">
        <v>57</v>
      </c>
      <c r="H17949" s="3">
        <v>482202</v>
      </c>
      <c r="I17949" s="3">
        <v>0</v>
      </c>
      <c r="J17949" s="3">
        <v>0</v>
      </c>
      <c r="K17949" s="3">
        <v>0</v>
      </c>
      <c r="L17949" s="3">
        <v>0</v>
      </c>
      <c r="M17949" s="3">
        <v>0</v>
      </c>
      <c r="N17949" s="3">
        <v>0</v>
      </c>
      <c r="O17949" s="3">
        <v>0</v>
      </c>
      <c r="P17949" s="3" t="str">
        <f>B17949&amp;" | "&amp;C17949&amp;" | "&amp;D17949</f>
        <v>documentazione_amministrativa / registri | REGISTRO GIORNALIERO PROTOCOLLO | REGISTRO GIORNALIERO PROTOCOLLO</v>
      </c>
      <c r="Q17949" s="3" t="str">
        <f>VLOOKUP(P17949,'Classificazione UD'!A:B,2,FALSE)</f>
        <v>RGP</v>
      </c>
    </row>
    <row r="17950" spans="1:17" ht="15" customHeight="1" x14ac:dyDescent="0.25">
      <c r="A17950" s="30">
        <v>2017</v>
      </c>
      <c r="B17950" s="3" t="s">
        <v>17</v>
      </c>
      <c r="C17950" s="3" t="s">
        <v>18</v>
      </c>
      <c r="D17950" s="3" t="s">
        <v>19</v>
      </c>
      <c r="E17950" s="3">
        <v>58</v>
      </c>
      <c r="F17950" s="3">
        <v>58</v>
      </c>
      <c r="G17950" s="3">
        <v>58</v>
      </c>
      <c r="H17950" s="3">
        <v>2234323</v>
      </c>
      <c r="I17950" s="3">
        <v>0</v>
      </c>
      <c r="J17950" s="3">
        <v>0</v>
      </c>
      <c r="K17950" s="3">
        <v>0</v>
      </c>
      <c r="L17950" s="3">
        <v>0</v>
      </c>
      <c r="M17950" s="3">
        <v>0</v>
      </c>
      <c r="N17950" s="3">
        <v>0</v>
      </c>
      <c r="O17950" s="3">
        <v>0</v>
      </c>
      <c r="P17950" s="3" t="str">
        <f>B17950&amp;" | "&amp;C17950&amp;" | "&amp;D17950</f>
        <v>documentazione_amministrativa / documentazione_contabile | FATTURA ATTIVA | FATTURA</v>
      </c>
      <c r="Q17950" s="3" t="str">
        <f>VLOOKUP(P17950,'Classificazione UD'!A:B,2,FALSE)</f>
        <v>Fiscale</v>
      </c>
    </row>
    <row r="17951" spans="1:17" ht="15" customHeight="1" x14ac:dyDescent="0.25">
      <c r="A17951" s="30">
        <v>2017</v>
      </c>
      <c r="B17951" s="3" t="s">
        <v>17</v>
      </c>
      <c r="C17951" s="3" t="s">
        <v>27</v>
      </c>
      <c r="D17951" s="3" t="s">
        <v>19</v>
      </c>
      <c r="E17951" s="3">
        <v>591</v>
      </c>
      <c r="F17951" s="3">
        <v>591</v>
      </c>
      <c r="G17951" s="3">
        <v>591</v>
      </c>
      <c r="H17951" s="3">
        <v>50809001</v>
      </c>
      <c r="I17951" s="3">
        <v>0</v>
      </c>
      <c r="J17951" s="3">
        <v>0</v>
      </c>
      <c r="K17951" s="3">
        <v>0</v>
      </c>
      <c r="L17951" s="3">
        <v>0</v>
      </c>
      <c r="M17951" s="3">
        <v>0</v>
      </c>
      <c r="N17951" s="3">
        <v>0</v>
      </c>
      <c r="O17951" s="3">
        <v>0</v>
      </c>
      <c r="P17951" s="3" t="str">
        <f>B17951&amp;" | "&amp;C17951&amp;" | "&amp;D17951</f>
        <v>documentazione_amministrativa / documentazione_contabile | FATTURA PASSIVA | FATTURA</v>
      </c>
      <c r="Q17951" s="3" t="str">
        <f>VLOOKUP(P17951,'Classificazione UD'!A:B,2,FALSE)</f>
        <v>Fiscale</v>
      </c>
    </row>
    <row r="17952" spans="1:17" ht="15" customHeight="1" x14ac:dyDescent="0.25">
      <c r="A17952" s="30">
        <v>2017</v>
      </c>
      <c r="B17952" s="3" t="s">
        <v>20</v>
      </c>
      <c r="C17952" s="3" t="s">
        <v>112</v>
      </c>
      <c r="D17952" s="3" t="s">
        <v>112</v>
      </c>
      <c r="E17952" s="3">
        <v>62</v>
      </c>
      <c r="F17952" s="3">
        <v>62</v>
      </c>
      <c r="G17952" s="3">
        <v>62</v>
      </c>
      <c r="H17952" s="3">
        <v>1055718</v>
      </c>
      <c r="I17952" s="3">
        <v>0</v>
      </c>
      <c r="J17952" s="3">
        <v>0</v>
      </c>
      <c r="K17952" s="3">
        <v>0</v>
      </c>
      <c r="L17952" s="3">
        <v>0</v>
      </c>
      <c r="M17952" s="3">
        <v>0</v>
      </c>
      <c r="N17952" s="3">
        <v>0</v>
      </c>
      <c r="O17952" s="3">
        <v>0</v>
      </c>
      <c r="P17952" s="3" t="str">
        <f>B17952&amp;" | "&amp;C17952&amp;" | "&amp;D17952</f>
        <v>documentazione_amministrativa / registri | REGISTRO GIORNALIERO PROTOCOLLO | REGISTRO GIORNALIERO PROTOCOLLO</v>
      </c>
      <c r="Q17952" s="3" t="str">
        <f>VLOOKUP(P17952,'Classificazione UD'!A:B,2,FALSE)</f>
        <v>RGP</v>
      </c>
    </row>
    <row r="17953" spans="1:17" ht="15" customHeight="1" x14ac:dyDescent="0.25">
      <c r="A17953" s="30">
        <v>2017</v>
      </c>
      <c r="B17953" s="3" t="s">
        <v>20</v>
      </c>
      <c r="C17953" s="3" t="s">
        <v>112</v>
      </c>
      <c r="D17953" s="3" t="s">
        <v>112</v>
      </c>
      <c r="E17953" s="3">
        <v>63</v>
      </c>
      <c r="F17953" s="3">
        <v>63</v>
      </c>
      <c r="G17953" s="3">
        <v>63</v>
      </c>
      <c r="H17953" s="3">
        <v>1148634</v>
      </c>
      <c r="I17953" s="3">
        <v>0</v>
      </c>
      <c r="J17953" s="3">
        <v>0</v>
      </c>
      <c r="K17953" s="3">
        <v>0</v>
      </c>
      <c r="L17953" s="3">
        <v>0</v>
      </c>
      <c r="M17953" s="3">
        <v>0</v>
      </c>
      <c r="N17953" s="3">
        <v>0</v>
      </c>
      <c r="O17953" s="3">
        <v>0</v>
      </c>
      <c r="P17953" s="3" t="str">
        <f>B17953&amp;" | "&amp;C17953&amp;" | "&amp;D17953</f>
        <v>documentazione_amministrativa / registri | REGISTRO GIORNALIERO PROTOCOLLO | REGISTRO GIORNALIERO PROTOCOLLO</v>
      </c>
      <c r="Q17953" s="3" t="str">
        <f>VLOOKUP(P17953,'Classificazione UD'!A:B,2,FALSE)</f>
        <v>RGP</v>
      </c>
    </row>
    <row r="17954" spans="1:17" ht="15" customHeight="1" x14ac:dyDescent="0.25">
      <c r="A17954" s="30">
        <v>2017</v>
      </c>
      <c r="B17954" s="3" t="s">
        <v>17</v>
      </c>
      <c r="C17954" s="3" t="s">
        <v>18</v>
      </c>
      <c r="D17954" s="3" t="s">
        <v>19</v>
      </c>
      <c r="E17954" s="3">
        <v>25</v>
      </c>
      <c r="F17954" s="3">
        <v>25</v>
      </c>
      <c r="G17954" s="3">
        <v>25</v>
      </c>
      <c r="H17954" s="3">
        <v>500379</v>
      </c>
      <c r="I17954" s="3">
        <v>0</v>
      </c>
      <c r="J17954" s="3">
        <v>0</v>
      </c>
      <c r="K17954" s="3">
        <v>0</v>
      </c>
      <c r="L17954" s="3">
        <v>0</v>
      </c>
      <c r="M17954" s="3">
        <v>0</v>
      </c>
      <c r="N17954" s="3">
        <v>0</v>
      </c>
      <c r="O17954" s="3">
        <v>0</v>
      </c>
      <c r="P17954" s="3" t="str">
        <f>B17954&amp;" | "&amp;C17954&amp;" | "&amp;D17954</f>
        <v>documentazione_amministrativa / documentazione_contabile | FATTURA ATTIVA | FATTURA</v>
      </c>
      <c r="Q17954" s="3" t="str">
        <f>VLOOKUP(P17954,'Classificazione UD'!A:B,2,FALSE)</f>
        <v>Fiscale</v>
      </c>
    </row>
    <row r="17955" spans="1:17" ht="15" customHeight="1" x14ac:dyDescent="0.25">
      <c r="A17955" s="30">
        <v>2017</v>
      </c>
      <c r="B17955" s="3" t="s">
        <v>17</v>
      </c>
      <c r="C17955" s="3" t="s">
        <v>27</v>
      </c>
      <c r="D17955" s="3" t="s">
        <v>19</v>
      </c>
      <c r="E17955" s="3">
        <v>1292</v>
      </c>
      <c r="F17955" s="3">
        <v>1292</v>
      </c>
      <c r="G17955" s="3">
        <v>1292</v>
      </c>
      <c r="H17955" s="3">
        <v>150621766</v>
      </c>
      <c r="I17955" s="3">
        <v>0</v>
      </c>
      <c r="J17955" s="3">
        <v>0</v>
      </c>
      <c r="K17955" s="3">
        <v>0</v>
      </c>
      <c r="L17955" s="3">
        <v>0</v>
      </c>
      <c r="M17955" s="3">
        <v>0</v>
      </c>
      <c r="N17955" s="3">
        <v>0</v>
      </c>
      <c r="O17955" s="3">
        <v>0</v>
      </c>
      <c r="P17955" s="3" t="str">
        <f>B17955&amp;" | "&amp;C17955&amp;" | "&amp;D17955</f>
        <v>documentazione_amministrativa / documentazione_contabile | FATTURA PASSIVA | FATTURA</v>
      </c>
      <c r="Q17955" s="3" t="str">
        <f>VLOOKUP(P17955,'Classificazione UD'!A:B,2,FALSE)</f>
        <v>Fiscale</v>
      </c>
    </row>
    <row r="17956" spans="1:17" ht="15" customHeight="1" x14ac:dyDescent="0.25">
      <c r="A17956" s="30">
        <v>2017</v>
      </c>
      <c r="B17956" s="3" t="s">
        <v>20</v>
      </c>
      <c r="C17956" s="3" t="s">
        <v>112</v>
      </c>
      <c r="D17956" s="3" t="s">
        <v>112</v>
      </c>
      <c r="E17956" s="3">
        <v>61</v>
      </c>
      <c r="F17956" s="3">
        <v>61</v>
      </c>
      <c r="G17956" s="3">
        <v>61</v>
      </c>
      <c r="H17956" s="3">
        <v>1801716</v>
      </c>
      <c r="I17956" s="3">
        <v>0</v>
      </c>
      <c r="J17956" s="3">
        <v>0</v>
      </c>
      <c r="K17956" s="3">
        <v>0</v>
      </c>
      <c r="L17956" s="3">
        <v>0</v>
      </c>
      <c r="M17956" s="3">
        <v>0</v>
      </c>
      <c r="N17956" s="3">
        <v>0</v>
      </c>
      <c r="O17956" s="3">
        <v>0</v>
      </c>
      <c r="P17956" s="3" t="str">
        <f>B17956&amp;" | "&amp;C17956&amp;" | "&amp;D17956</f>
        <v>documentazione_amministrativa / registri | REGISTRO GIORNALIERO PROTOCOLLO | REGISTRO GIORNALIERO PROTOCOLLO</v>
      </c>
      <c r="Q17956" s="3" t="str">
        <f>VLOOKUP(P17956,'Classificazione UD'!A:B,2,FALSE)</f>
        <v>RGP</v>
      </c>
    </row>
    <row r="17957" spans="1:17" ht="15" customHeight="1" x14ac:dyDescent="0.25">
      <c r="A17957" s="30">
        <v>2017</v>
      </c>
      <c r="B17957" s="3" t="s">
        <v>20</v>
      </c>
      <c r="C17957" s="3" t="s">
        <v>112</v>
      </c>
      <c r="D17957" s="3" t="s">
        <v>112</v>
      </c>
      <c r="E17957" s="3">
        <v>61</v>
      </c>
      <c r="F17957" s="3">
        <v>61</v>
      </c>
      <c r="G17957" s="3">
        <v>61</v>
      </c>
      <c r="H17957" s="3">
        <v>1513356</v>
      </c>
      <c r="I17957" s="3">
        <v>0</v>
      </c>
      <c r="J17957" s="3">
        <v>0</v>
      </c>
      <c r="K17957" s="3">
        <v>0</v>
      </c>
      <c r="L17957" s="3">
        <v>0</v>
      </c>
      <c r="M17957" s="3">
        <v>0</v>
      </c>
      <c r="N17957" s="3">
        <v>0</v>
      </c>
      <c r="O17957" s="3">
        <v>0</v>
      </c>
      <c r="P17957" s="3" t="str">
        <f>B17957&amp;" | "&amp;C17957&amp;" | "&amp;D17957</f>
        <v>documentazione_amministrativa / registri | REGISTRO GIORNALIERO PROTOCOLLO | REGISTRO GIORNALIERO PROTOCOLLO</v>
      </c>
      <c r="Q17957" s="3" t="str">
        <f>VLOOKUP(P17957,'Classificazione UD'!A:B,2,FALSE)</f>
        <v>RGP</v>
      </c>
    </row>
    <row r="17958" spans="1:17" ht="15" customHeight="1" x14ac:dyDescent="0.25">
      <c r="A17958" s="30">
        <v>2017</v>
      </c>
      <c r="B17958" s="3" t="s">
        <v>20</v>
      </c>
      <c r="C17958" s="3" t="s">
        <v>112</v>
      </c>
      <c r="D17958" s="3" t="s">
        <v>112</v>
      </c>
      <c r="E17958" s="3">
        <v>62</v>
      </c>
      <c r="F17958" s="3">
        <v>62</v>
      </c>
      <c r="G17958" s="3">
        <v>62</v>
      </c>
      <c r="H17958" s="3">
        <v>1886622</v>
      </c>
      <c r="I17958" s="3">
        <v>0</v>
      </c>
      <c r="J17958" s="3">
        <v>0</v>
      </c>
      <c r="K17958" s="3">
        <v>0</v>
      </c>
      <c r="L17958" s="3">
        <v>0</v>
      </c>
      <c r="M17958" s="3">
        <v>0</v>
      </c>
      <c r="N17958" s="3">
        <v>0</v>
      </c>
      <c r="O17958" s="3">
        <v>0</v>
      </c>
      <c r="P17958" s="3" t="str">
        <f>B17958&amp;" | "&amp;C17958&amp;" | "&amp;D17958</f>
        <v>documentazione_amministrativa / registri | REGISTRO GIORNALIERO PROTOCOLLO | REGISTRO GIORNALIERO PROTOCOLLO</v>
      </c>
      <c r="Q17958" s="3" t="str">
        <f>VLOOKUP(P17958,'Classificazione UD'!A:B,2,FALSE)</f>
        <v>RGP</v>
      </c>
    </row>
    <row r="17959" spans="1:17" ht="15" customHeight="1" x14ac:dyDescent="0.25">
      <c r="A17959" s="30">
        <v>2017</v>
      </c>
      <c r="B17959" s="3" t="s">
        <v>17</v>
      </c>
      <c r="C17959" s="3" t="s">
        <v>18</v>
      </c>
      <c r="D17959" s="3" t="s">
        <v>19</v>
      </c>
      <c r="E17959" s="3">
        <v>31</v>
      </c>
      <c r="F17959" s="3">
        <v>31</v>
      </c>
      <c r="G17959" s="3">
        <v>31</v>
      </c>
      <c r="H17959" s="3">
        <v>616528</v>
      </c>
      <c r="I17959" s="3">
        <v>0</v>
      </c>
      <c r="J17959" s="3">
        <v>0</v>
      </c>
      <c r="K17959" s="3">
        <v>0</v>
      </c>
      <c r="L17959" s="3">
        <v>0</v>
      </c>
      <c r="M17959" s="3">
        <v>0</v>
      </c>
      <c r="N17959" s="3">
        <v>0</v>
      </c>
      <c r="O17959" s="3">
        <v>0</v>
      </c>
      <c r="P17959" s="3" t="str">
        <f>B17959&amp;" | "&amp;C17959&amp;" | "&amp;D17959</f>
        <v>documentazione_amministrativa / documentazione_contabile | FATTURA ATTIVA | FATTURA</v>
      </c>
      <c r="Q17959" s="3" t="str">
        <f>VLOOKUP(P17959,'Classificazione UD'!A:B,2,FALSE)</f>
        <v>Fiscale</v>
      </c>
    </row>
    <row r="17960" spans="1:17" ht="15" customHeight="1" x14ac:dyDescent="0.25">
      <c r="A17960" s="30">
        <v>2017</v>
      </c>
      <c r="B17960" s="3" t="s">
        <v>17</v>
      </c>
      <c r="C17960" s="3" t="s">
        <v>27</v>
      </c>
      <c r="D17960" s="3" t="s">
        <v>19</v>
      </c>
      <c r="E17960" s="3">
        <v>620</v>
      </c>
      <c r="F17960" s="3">
        <v>620</v>
      </c>
      <c r="G17960" s="3">
        <v>620</v>
      </c>
      <c r="H17960" s="3">
        <v>69735517</v>
      </c>
      <c r="I17960" s="3">
        <v>0</v>
      </c>
      <c r="J17960" s="3">
        <v>0</v>
      </c>
      <c r="K17960" s="3">
        <v>0</v>
      </c>
      <c r="L17960" s="3">
        <v>0</v>
      </c>
      <c r="M17960" s="3">
        <v>0</v>
      </c>
      <c r="N17960" s="3">
        <v>0</v>
      </c>
      <c r="O17960" s="3">
        <v>0</v>
      </c>
      <c r="P17960" s="3" t="str">
        <f>B17960&amp;" | "&amp;C17960&amp;" | "&amp;D17960</f>
        <v>documentazione_amministrativa / documentazione_contabile | FATTURA PASSIVA | FATTURA</v>
      </c>
      <c r="Q17960" s="3" t="str">
        <f>VLOOKUP(P17960,'Classificazione UD'!A:B,2,FALSE)</f>
        <v>Fiscale</v>
      </c>
    </row>
    <row r="17961" spans="1:17" ht="15" customHeight="1" x14ac:dyDescent="0.25">
      <c r="A17961" s="30">
        <v>2017</v>
      </c>
      <c r="B17961" s="3" t="s">
        <v>20</v>
      </c>
      <c r="C17961" s="3" t="s">
        <v>112</v>
      </c>
      <c r="D17961" s="3" t="s">
        <v>112</v>
      </c>
      <c r="E17961" s="3">
        <v>32</v>
      </c>
      <c r="F17961" s="3">
        <v>32</v>
      </c>
      <c r="G17961" s="3">
        <v>32</v>
      </c>
      <c r="H17961" s="3">
        <v>638130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 t="str">
        <f>B17961&amp;" | "&amp;C17961&amp;" | "&amp;D17961</f>
        <v>documentazione_amministrativa / registri | REGISTRO GIORNALIERO PROTOCOLLO | REGISTRO GIORNALIERO PROTOCOLLO</v>
      </c>
      <c r="Q17961" s="3" t="str">
        <f>VLOOKUP(P17961,'Classificazione UD'!A:B,2,FALSE)</f>
        <v>RGP</v>
      </c>
    </row>
    <row r="17962" spans="1:17" ht="15" customHeight="1" x14ac:dyDescent="0.25">
      <c r="A17962" s="30">
        <v>2017</v>
      </c>
      <c r="B17962" s="3" t="s">
        <v>20</v>
      </c>
      <c r="C17962" s="3" t="s">
        <v>112</v>
      </c>
      <c r="D17962" s="3" t="s">
        <v>112</v>
      </c>
      <c r="E17962" s="3">
        <v>61</v>
      </c>
      <c r="F17962" s="3">
        <v>61</v>
      </c>
      <c r="G17962" s="3">
        <v>61</v>
      </c>
      <c r="H17962" s="3">
        <v>1458888</v>
      </c>
      <c r="I17962" s="3">
        <v>0</v>
      </c>
      <c r="J17962" s="3">
        <v>0</v>
      </c>
      <c r="K17962" s="3">
        <v>0</v>
      </c>
      <c r="L17962" s="3">
        <v>0</v>
      </c>
      <c r="M17962" s="3">
        <v>0</v>
      </c>
      <c r="N17962" s="3">
        <v>0</v>
      </c>
      <c r="O17962" s="3">
        <v>0</v>
      </c>
      <c r="P17962" s="3" t="str">
        <f>B17962&amp;" | "&amp;C17962&amp;" | "&amp;D17962</f>
        <v>documentazione_amministrativa / registri | REGISTRO GIORNALIERO PROTOCOLLO | REGISTRO GIORNALIERO PROTOCOLLO</v>
      </c>
      <c r="Q17962" s="3" t="str">
        <f>VLOOKUP(P17962,'Classificazione UD'!A:B,2,FALSE)</f>
        <v>RGP</v>
      </c>
    </row>
    <row r="17963" spans="1:17" ht="15" customHeight="1" x14ac:dyDescent="0.25">
      <c r="A17963" s="30">
        <v>2017</v>
      </c>
      <c r="B17963" s="3" t="s">
        <v>17</v>
      </c>
      <c r="C17963" s="3" t="s">
        <v>27</v>
      </c>
      <c r="D17963" s="3" t="s">
        <v>19</v>
      </c>
      <c r="E17963" s="3">
        <v>4648</v>
      </c>
      <c r="F17963" s="3">
        <v>4648</v>
      </c>
      <c r="G17963" s="3">
        <v>4648</v>
      </c>
      <c r="H17963" s="3">
        <v>709994208</v>
      </c>
      <c r="I17963" s="3">
        <v>0</v>
      </c>
      <c r="J17963" s="3">
        <v>0</v>
      </c>
      <c r="K17963" s="3">
        <v>0</v>
      </c>
      <c r="L17963" s="3">
        <v>0</v>
      </c>
      <c r="M17963" s="3">
        <v>0</v>
      </c>
      <c r="N17963" s="3">
        <v>0</v>
      </c>
      <c r="O17963" s="3">
        <v>0</v>
      </c>
      <c r="P17963" s="3" t="str">
        <f>B17963&amp;" | "&amp;C17963&amp;" | "&amp;D17963</f>
        <v>documentazione_amministrativa / documentazione_contabile | FATTURA PASSIVA | FATTURA</v>
      </c>
      <c r="Q17963" s="3" t="str">
        <f>VLOOKUP(P17963,'Classificazione UD'!A:B,2,FALSE)</f>
        <v>Fiscale</v>
      </c>
    </row>
    <row r="17964" spans="1:17" ht="15" customHeight="1" x14ac:dyDescent="0.25">
      <c r="A17964" s="30">
        <v>2017</v>
      </c>
      <c r="B17964" s="3" t="s">
        <v>20</v>
      </c>
      <c r="C17964" s="3" t="s">
        <v>112</v>
      </c>
      <c r="D17964" s="3" t="s">
        <v>112</v>
      </c>
      <c r="E17964" s="3">
        <v>76</v>
      </c>
      <c r="F17964" s="3">
        <v>76</v>
      </c>
      <c r="G17964" s="3">
        <v>76</v>
      </c>
      <c r="H17964" s="3">
        <v>26698288</v>
      </c>
      <c r="I17964" s="3">
        <v>0</v>
      </c>
      <c r="J17964" s="3">
        <v>0</v>
      </c>
      <c r="K17964" s="3">
        <v>0</v>
      </c>
      <c r="L17964" s="3">
        <v>0</v>
      </c>
      <c r="M17964" s="3">
        <v>0</v>
      </c>
      <c r="N17964" s="3">
        <v>0</v>
      </c>
      <c r="O17964" s="3">
        <v>0</v>
      </c>
      <c r="P17964" s="3" t="str">
        <f>B17964&amp;" | "&amp;C17964&amp;" | "&amp;D17964</f>
        <v>documentazione_amministrativa / registri | REGISTRO GIORNALIERO PROTOCOLLO | REGISTRO GIORNALIERO PROTOCOLLO</v>
      </c>
      <c r="Q17964" s="3" t="str">
        <f>VLOOKUP(P17964,'Classificazione UD'!A:B,2,FALSE)</f>
        <v>RGP</v>
      </c>
    </row>
    <row r="17965" spans="1:17" ht="15" customHeight="1" x14ac:dyDescent="0.25">
      <c r="A17965" s="30">
        <v>2017</v>
      </c>
      <c r="B17965" s="3" t="s">
        <v>17</v>
      </c>
      <c r="C17965" s="3" t="s">
        <v>27</v>
      </c>
      <c r="D17965" s="3" t="s">
        <v>19</v>
      </c>
      <c r="E17965" s="3">
        <v>445</v>
      </c>
      <c r="F17965" s="3">
        <v>445</v>
      </c>
      <c r="G17965" s="3">
        <v>445</v>
      </c>
      <c r="H17965" s="3">
        <v>87812393</v>
      </c>
      <c r="I17965" s="3">
        <v>0</v>
      </c>
      <c r="J17965" s="3">
        <v>0</v>
      </c>
      <c r="K17965" s="3">
        <v>0</v>
      </c>
      <c r="L17965" s="3">
        <v>0</v>
      </c>
      <c r="M17965" s="3">
        <v>0</v>
      </c>
      <c r="N17965" s="3">
        <v>0</v>
      </c>
      <c r="O17965" s="3">
        <v>0</v>
      </c>
      <c r="P17965" s="3" t="str">
        <f>B17965&amp;" | "&amp;C17965&amp;" | "&amp;D17965</f>
        <v>documentazione_amministrativa / documentazione_contabile | FATTURA PASSIVA | FATTURA</v>
      </c>
      <c r="Q17965" s="3" t="str">
        <f>VLOOKUP(P17965,'Classificazione UD'!A:B,2,FALSE)</f>
        <v>Fiscale</v>
      </c>
    </row>
    <row r="17966" spans="1:17" ht="15" customHeight="1" x14ac:dyDescent="0.25">
      <c r="A17966" s="30">
        <v>2017</v>
      </c>
      <c r="B17966" s="3" t="s">
        <v>20</v>
      </c>
      <c r="C17966" s="3" t="s">
        <v>112</v>
      </c>
      <c r="D17966" s="3" t="s">
        <v>112</v>
      </c>
      <c r="E17966" s="3">
        <v>63</v>
      </c>
      <c r="F17966" s="3">
        <v>63</v>
      </c>
      <c r="G17966" s="3">
        <v>63</v>
      </c>
      <c r="H17966" s="3">
        <v>1433790</v>
      </c>
      <c r="I17966" s="3">
        <v>0</v>
      </c>
      <c r="J17966" s="3">
        <v>0</v>
      </c>
      <c r="K17966" s="3">
        <v>0</v>
      </c>
      <c r="L17966" s="3">
        <v>0</v>
      </c>
      <c r="M17966" s="3">
        <v>0</v>
      </c>
      <c r="N17966" s="3">
        <v>0</v>
      </c>
      <c r="O17966" s="3">
        <v>0</v>
      </c>
      <c r="P17966" s="3" t="str">
        <f>B17966&amp;" | "&amp;C17966&amp;" | "&amp;D17966</f>
        <v>documentazione_amministrativa / registri | REGISTRO GIORNALIERO PROTOCOLLO | REGISTRO GIORNALIERO PROTOCOLLO</v>
      </c>
      <c r="Q17966" s="3" t="str">
        <f>VLOOKUP(P17966,'Classificazione UD'!A:B,2,FALSE)</f>
        <v>RGP</v>
      </c>
    </row>
    <row r="17967" spans="1:17" ht="15" customHeight="1" x14ac:dyDescent="0.25">
      <c r="A17967" s="30">
        <v>2017</v>
      </c>
      <c r="B17967" s="3" t="s">
        <v>20</v>
      </c>
      <c r="C17967" s="3" t="s">
        <v>112</v>
      </c>
      <c r="D17967" s="3" t="s">
        <v>112</v>
      </c>
      <c r="E17967" s="3">
        <v>60</v>
      </c>
      <c r="F17967" s="3">
        <v>60</v>
      </c>
      <c r="G17967" s="3">
        <v>60</v>
      </c>
      <c r="H17967" s="3">
        <v>1611612</v>
      </c>
      <c r="I17967" s="3">
        <v>0</v>
      </c>
      <c r="J17967" s="3">
        <v>0</v>
      </c>
      <c r="K17967" s="3">
        <v>0</v>
      </c>
      <c r="L17967" s="3">
        <v>0</v>
      </c>
      <c r="M17967" s="3">
        <v>0</v>
      </c>
      <c r="N17967" s="3">
        <v>0</v>
      </c>
      <c r="O17967" s="3">
        <v>0</v>
      </c>
      <c r="P17967" s="3" t="str">
        <f>B17967&amp;" | "&amp;C17967&amp;" | "&amp;D17967</f>
        <v>documentazione_amministrativa / registri | REGISTRO GIORNALIERO PROTOCOLLO | REGISTRO GIORNALIERO PROTOCOLLO</v>
      </c>
      <c r="Q17967" s="3" t="str">
        <f>VLOOKUP(P17967,'Classificazione UD'!A:B,2,FALSE)</f>
        <v>RGP</v>
      </c>
    </row>
    <row r="17968" spans="1:17" ht="15" customHeight="1" x14ac:dyDescent="0.25">
      <c r="A17968" s="30">
        <v>2017</v>
      </c>
      <c r="B17968" s="3" t="s">
        <v>17</v>
      </c>
      <c r="C17968" s="3" t="s">
        <v>18</v>
      </c>
      <c r="D17968" s="3" t="s">
        <v>19</v>
      </c>
      <c r="E17968" s="3">
        <v>36</v>
      </c>
      <c r="F17968" s="3">
        <v>36</v>
      </c>
      <c r="G17968" s="3">
        <v>36</v>
      </c>
      <c r="H17968" s="3">
        <v>631176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>
        <v>0</v>
      </c>
      <c r="O17968" s="3">
        <v>0</v>
      </c>
      <c r="P17968" s="3" t="str">
        <f>B17968&amp;" | "&amp;C17968&amp;" | "&amp;D17968</f>
        <v>documentazione_amministrativa / documentazione_contabile | FATTURA ATTIVA | FATTURA</v>
      </c>
      <c r="Q17968" s="3" t="str">
        <f>VLOOKUP(P17968,'Classificazione UD'!A:B,2,FALSE)</f>
        <v>Fiscale</v>
      </c>
    </row>
    <row r="17969" spans="1:17" ht="15" customHeight="1" x14ac:dyDescent="0.25">
      <c r="A17969" s="30">
        <v>2017</v>
      </c>
      <c r="B17969" s="3" t="s">
        <v>20</v>
      </c>
      <c r="C17969" s="3" t="s">
        <v>112</v>
      </c>
      <c r="D17969" s="3" t="s">
        <v>112</v>
      </c>
      <c r="E17969" s="3">
        <v>59</v>
      </c>
      <c r="F17969" s="3">
        <v>59</v>
      </c>
      <c r="G17969" s="3">
        <v>59</v>
      </c>
      <c r="H17969" s="3">
        <v>1497336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>
        <v>0</v>
      </c>
      <c r="O17969" s="3">
        <v>0</v>
      </c>
      <c r="P17969" s="3" t="str">
        <f>B17969&amp;" | "&amp;C17969&amp;" | "&amp;D17969</f>
        <v>documentazione_amministrativa / registri | REGISTRO GIORNALIERO PROTOCOLLO | REGISTRO GIORNALIERO PROTOCOLLO</v>
      </c>
      <c r="Q17969" s="3" t="str">
        <f>VLOOKUP(P17969,'Classificazione UD'!A:B,2,FALSE)</f>
        <v>RGP</v>
      </c>
    </row>
    <row r="17970" spans="1:17" ht="15" customHeight="1" x14ac:dyDescent="0.25">
      <c r="A17970" s="30">
        <v>2017</v>
      </c>
      <c r="B17970" s="3" t="s">
        <v>20</v>
      </c>
      <c r="C17970" s="3" t="s">
        <v>112</v>
      </c>
      <c r="D17970" s="3" t="s">
        <v>112</v>
      </c>
      <c r="E17970" s="3">
        <v>59</v>
      </c>
      <c r="F17970" s="3">
        <v>59</v>
      </c>
      <c r="G17970" s="3">
        <v>59</v>
      </c>
      <c r="H17970" s="3">
        <v>2087406</v>
      </c>
      <c r="I17970" s="3">
        <v>0</v>
      </c>
      <c r="J17970" s="3">
        <v>0</v>
      </c>
      <c r="K17970" s="3">
        <v>0</v>
      </c>
      <c r="L17970" s="3">
        <v>0</v>
      </c>
      <c r="M17970" s="3">
        <v>0</v>
      </c>
      <c r="N17970" s="3">
        <v>0</v>
      </c>
      <c r="O17970" s="3">
        <v>0</v>
      </c>
      <c r="P17970" s="3" t="str">
        <f>B17970&amp;" | "&amp;C17970&amp;" | "&amp;D17970</f>
        <v>documentazione_amministrativa / registri | REGISTRO GIORNALIERO PROTOCOLLO | REGISTRO GIORNALIERO PROTOCOLLO</v>
      </c>
      <c r="Q17970" s="3" t="str">
        <f>VLOOKUP(P17970,'Classificazione UD'!A:B,2,FALSE)</f>
        <v>RGP</v>
      </c>
    </row>
    <row r="17971" spans="1:17" ht="15" customHeight="1" x14ac:dyDescent="0.25">
      <c r="A17971" s="30">
        <v>2017</v>
      </c>
      <c r="B17971" s="3" t="s">
        <v>20</v>
      </c>
      <c r="C17971" s="3" t="s">
        <v>112</v>
      </c>
      <c r="D17971" s="3" t="s">
        <v>112</v>
      </c>
      <c r="E17971" s="3">
        <v>60</v>
      </c>
      <c r="F17971" s="3">
        <v>60</v>
      </c>
      <c r="G17971" s="3">
        <v>60</v>
      </c>
      <c r="H17971" s="3">
        <v>1512288</v>
      </c>
      <c r="I17971" s="3">
        <v>0</v>
      </c>
      <c r="J17971" s="3">
        <v>0</v>
      </c>
      <c r="K17971" s="3">
        <v>0</v>
      </c>
      <c r="L17971" s="3">
        <v>0</v>
      </c>
      <c r="M17971" s="3">
        <v>0</v>
      </c>
      <c r="N17971" s="3">
        <v>0</v>
      </c>
      <c r="O17971" s="3">
        <v>0</v>
      </c>
      <c r="P17971" s="3" t="str">
        <f>B17971&amp;" | "&amp;C17971&amp;" | "&amp;D17971</f>
        <v>documentazione_amministrativa / registri | REGISTRO GIORNALIERO PROTOCOLLO | REGISTRO GIORNALIERO PROTOCOLLO</v>
      </c>
      <c r="Q17971" s="3" t="str">
        <f>VLOOKUP(P17971,'Classificazione UD'!A:B,2,FALSE)</f>
        <v>RGP</v>
      </c>
    </row>
    <row r="17972" spans="1:17" ht="15" customHeight="1" x14ac:dyDescent="0.25">
      <c r="A17972" s="30">
        <v>2017</v>
      </c>
      <c r="B17972" s="3" t="s">
        <v>20</v>
      </c>
      <c r="C17972" s="3" t="s">
        <v>112</v>
      </c>
      <c r="D17972" s="3" t="s">
        <v>112</v>
      </c>
      <c r="E17972" s="3">
        <v>62</v>
      </c>
      <c r="F17972" s="3">
        <v>62</v>
      </c>
      <c r="G17972" s="3">
        <v>62</v>
      </c>
      <c r="H17972" s="3">
        <v>1709334</v>
      </c>
      <c r="I17972" s="3">
        <v>0</v>
      </c>
      <c r="J17972" s="3">
        <v>0</v>
      </c>
      <c r="K17972" s="3">
        <v>0</v>
      </c>
      <c r="L17972" s="3">
        <v>0</v>
      </c>
      <c r="M17972" s="3">
        <v>0</v>
      </c>
      <c r="N17972" s="3">
        <v>0</v>
      </c>
      <c r="O17972" s="3">
        <v>0</v>
      </c>
      <c r="P17972" s="3" t="str">
        <f>B17972&amp;" | "&amp;C17972&amp;" | "&amp;D17972</f>
        <v>documentazione_amministrativa / registri | REGISTRO GIORNALIERO PROTOCOLLO | REGISTRO GIORNALIERO PROTOCOLLO</v>
      </c>
      <c r="Q17972" s="3" t="str">
        <f>VLOOKUP(P17972,'Classificazione UD'!A:B,2,FALSE)</f>
        <v>RGP</v>
      </c>
    </row>
    <row r="17973" spans="1:17" ht="15" customHeight="1" x14ac:dyDescent="0.25">
      <c r="A17973" s="30">
        <v>2017</v>
      </c>
      <c r="B17973" s="3" t="s">
        <v>20</v>
      </c>
      <c r="C17973" s="3" t="s">
        <v>112</v>
      </c>
      <c r="D17973" s="3" t="s">
        <v>112</v>
      </c>
      <c r="E17973" s="3">
        <v>61</v>
      </c>
      <c r="F17973" s="3">
        <v>61</v>
      </c>
      <c r="G17973" s="3">
        <v>61</v>
      </c>
      <c r="H17973" s="3">
        <v>2311686</v>
      </c>
      <c r="I17973" s="3">
        <v>0</v>
      </c>
      <c r="J17973" s="3">
        <v>0</v>
      </c>
      <c r="K17973" s="3">
        <v>0</v>
      </c>
      <c r="L17973" s="3">
        <v>0</v>
      </c>
      <c r="M17973" s="3">
        <v>0</v>
      </c>
      <c r="N17973" s="3">
        <v>0</v>
      </c>
      <c r="O17973" s="3">
        <v>0</v>
      </c>
      <c r="P17973" s="3" t="str">
        <f>B17973&amp;" | "&amp;C17973&amp;" | "&amp;D17973</f>
        <v>documentazione_amministrativa / registri | REGISTRO GIORNALIERO PROTOCOLLO | REGISTRO GIORNALIERO PROTOCOLLO</v>
      </c>
      <c r="Q17973" s="3" t="str">
        <f>VLOOKUP(P17973,'Classificazione UD'!A:B,2,FALSE)</f>
        <v>RGP</v>
      </c>
    </row>
    <row r="17974" spans="1:17" ht="15" customHeight="1" x14ac:dyDescent="0.25">
      <c r="A17974" s="30">
        <v>2017</v>
      </c>
      <c r="B17974" s="3" t="s">
        <v>17</v>
      </c>
      <c r="C17974" s="3" t="s">
        <v>27</v>
      </c>
      <c r="D17974" s="3" t="s">
        <v>19</v>
      </c>
      <c r="E17974" s="3">
        <v>287</v>
      </c>
      <c r="F17974" s="3">
        <v>287</v>
      </c>
      <c r="G17974" s="3">
        <v>287</v>
      </c>
      <c r="H17974" s="3">
        <v>75116195</v>
      </c>
      <c r="I17974" s="3">
        <v>0</v>
      </c>
      <c r="J17974" s="3">
        <v>0</v>
      </c>
      <c r="K17974" s="3">
        <v>0</v>
      </c>
      <c r="L17974" s="3">
        <v>0</v>
      </c>
      <c r="M17974" s="3">
        <v>0</v>
      </c>
      <c r="N17974" s="3">
        <v>0</v>
      </c>
      <c r="O17974" s="3">
        <v>0</v>
      </c>
      <c r="P17974" s="3" t="str">
        <f>B17974&amp;" | "&amp;C17974&amp;" | "&amp;D17974</f>
        <v>documentazione_amministrativa / documentazione_contabile | FATTURA PASSIVA | FATTURA</v>
      </c>
      <c r="Q17974" s="3" t="str">
        <f>VLOOKUP(P17974,'Classificazione UD'!A:B,2,FALSE)</f>
        <v>Fiscale</v>
      </c>
    </row>
    <row r="17975" spans="1:17" ht="15" customHeight="1" x14ac:dyDescent="0.25">
      <c r="A17975" s="30">
        <v>2017</v>
      </c>
      <c r="B17975" s="3" t="s">
        <v>20</v>
      </c>
      <c r="C17975" s="3" t="s">
        <v>112</v>
      </c>
      <c r="D17975" s="3" t="s">
        <v>112</v>
      </c>
      <c r="E17975" s="3">
        <v>59</v>
      </c>
      <c r="F17975" s="3">
        <v>59</v>
      </c>
      <c r="G17975" s="3">
        <v>59</v>
      </c>
      <c r="H17975" s="3">
        <v>2040414</v>
      </c>
      <c r="I17975" s="3">
        <v>0</v>
      </c>
      <c r="J17975" s="3">
        <v>0</v>
      </c>
      <c r="K17975" s="3">
        <v>0</v>
      </c>
      <c r="L17975" s="3">
        <v>0</v>
      </c>
      <c r="M17975" s="3">
        <v>0</v>
      </c>
      <c r="N17975" s="3">
        <v>0</v>
      </c>
      <c r="O17975" s="3">
        <v>0</v>
      </c>
      <c r="P17975" s="3" t="str">
        <f>B17975&amp;" | "&amp;C17975&amp;" | "&amp;D17975</f>
        <v>documentazione_amministrativa / registri | REGISTRO GIORNALIERO PROTOCOLLO | REGISTRO GIORNALIERO PROTOCOLLO</v>
      </c>
      <c r="Q17975" s="3" t="str">
        <f>VLOOKUP(P17975,'Classificazione UD'!A:B,2,FALSE)</f>
        <v>RGP</v>
      </c>
    </row>
    <row r="17976" spans="1:17" ht="15" customHeight="1" x14ac:dyDescent="0.25">
      <c r="A17976" s="30">
        <v>2017</v>
      </c>
      <c r="B17976" s="3" t="s">
        <v>20</v>
      </c>
      <c r="C17976" s="3" t="s">
        <v>112</v>
      </c>
      <c r="D17976" s="3" t="s">
        <v>112</v>
      </c>
      <c r="E17976" s="3">
        <v>79</v>
      </c>
      <c r="F17976" s="3">
        <v>79</v>
      </c>
      <c r="G17976" s="3">
        <v>79</v>
      </c>
      <c r="H17976" s="3">
        <v>2201682</v>
      </c>
      <c r="I17976" s="3">
        <v>0</v>
      </c>
      <c r="J17976" s="3">
        <v>0</v>
      </c>
      <c r="K17976" s="3">
        <v>0</v>
      </c>
      <c r="L17976" s="3">
        <v>0</v>
      </c>
      <c r="M17976" s="3">
        <v>0</v>
      </c>
      <c r="N17976" s="3">
        <v>0</v>
      </c>
      <c r="O17976" s="3">
        <v>0</v>
      </c>
      <c r="P17976" s="3" t="str">
        <f>B17976&amp;" | "&amp;C17976&amp;" | "&amp;D17976</f>
        <v>documentazione_amministrativa / registri | REGISTRO GIORNALIERO PROTOCOLLO | REGISTRO GIORNALIERO PROTOCOLLO</v>
      </c>
      <c r="Q17976" s="3" t="str">
        <f>VLOOKUP(P17976,'Classificazione UD'!A:B,2,FALSE)</f>
        <v>RGP</v>
      </c>
    </row>
    <row r="17977" spans="1:17" ht="15" customHeight="1" x14ac:dyDescent="0.25">
      <c r="A17977" s="30">
        <v>2017</v>
      </c>
      <c r="B17977" s="3" t="s">
        <v>17</v>
      </c>
      <c r="C17977" s="3" t="s">
        <v>18</v>
      </c>
      <c r="D17977" s="3" t="s">
        <v>19</v>
      </c>
      <c r="E17977" s="3">
        <v>2</v>
      </c>
      <c r="F17977" s="3">
        <v>2</v>
      </c>
      <c r="G17977" s="3">
        <v>2</v>
      </c>
      <c r="H17977" s="3">
        <v>60748</v>
      </c>
      <c r="I17977" s="3">
        <v>0</v>
      </c>
      <c r="J17977" s="3">
        <v>0</v>
      </c>
      <c r="K17977" s="3">
        <v>0</v>
      </c>
      <c r="L17977" s="3">
        <v>0</v>
      </c>
      <c r="M17977" s="3">
        <v>0</v>
      </c>
      <c r="N17977" s="3">
        <v>0</v>
      </c>
      <c r="O17977" s="3">
        <v>0</v>
      </c>
      <c r="P17977" s="3" t="str">
        <f>B17977&amp;" | "&amp;C17977&amp;" | "&amp;D17977</f>
        <v>documentazione_amministrativa / documentazione_contabile | FATTURA ATTIVA | FATTURA</v>
      </c>
      <c r="Q17977" s="3" t="str">
        <f>VLOOKUP(P17977,'Classificazione UD'!A:B,2,FALSE)</f>
        <v>Fiscale</v>
      </c>
    </row>
    <row r="17978" spans="1:17" ht="15" customHeight="1" x14ac:dyDescent="0.25">
      <c r="A17978" s="30">
        <v>2017</v>
      </c>
      <c r="B17978" s="3" t="s">
        <v>17</v>
      </c>
      <c r="C17978" s="3" t="s">
        <v>27</v>
      </c>
      <c r="D17978" s="3" t="s">
        <v>19</v>
      </c>
      <c r="E17978" s="3">
        <v>1</v>
      </c>
      <c r="F17978" s="3">
        <v>1</v>
      </c>
      <c r="G17978" s="3">
        <v>1</v>
      </c>
      <c r="H17978" s="3">
        <v>37640</v>
      </c>
      <c r="I17978" s="3">
        <v>0</v>
      </c>
      <c r="J17978" s="3">
        <v>0</v>
      </c>
      <c r="K17978" s="3">
        <v>0</v>
      </c>
      <c r="L17978" s="3">
        <v>0</v>
      </c>
      <c r="M17978" s="3">
        <v>0</v>
      </c>
      <c r="N17978" s="3">
        <v>0</v>
      </c>
      <c r="O17978" s="3">
        <v>0</v>
      </c>
      <c r="P17978" s="3" t="str">
        <f>B17978&amp;" | "&amp;C17978&amp;" | "&amp;D17978</f>
        <v>documentazione_amministrativa / documentazione_contabile | FATTURA PASSIVA | FATTURA</v>
      </c>
      <c r="Q17978" s="3" t="str">
        <f>VLOOKUP(P17978,'Classificazione UD'!A:B,2,FALSE)</f>
        <v>Fiscale</v>
      </c>
    </row>
    <row r="17979" spans="1:17" ht="15" customHeight="1" x14ac:dyDescent="0.25">
      <c r="A17979" s="30">
        <v>2017</v>
      </c>
      <c r="B17979" s="3" t="s">
        <v>20</v>
      </c>
      <c r="C17979" s="3" t="s">
        <v>112</v>
      </c>
      <c r="D17979" s="3" t="s">
        <v>112</v>
      </c>
      <c r="E17979" s="3">
        <v>67</v>
      </c>
      <c r="F17979" s="3">
        <v>67</v>
      </c>
      <c r="G17979" s="3">
        <v>67</v>
      </c>
      <c r="H17979" s="3">
        <v>2360280</v>
      </c>
      <c r="I17979" s="3">
        <v>0</v>
      </c>
      <c r="J17979" s="3">
        <v>0</v>
      </c>
      <c r="K17979" s="3">
        <v>0</v>
      </c>
      <c r="L17979" s="3">
        <v>0</v>
      </c>
      <c r="M17979" s="3">
        <v>0</v>
      </c>
      <c r="N17979" s="3">
        <v>0</v>
      </c>
      <c r="O17979" s="3">
        <v>0</v>
      </c>
      <c r="P17979" s="3" t="str">
        <f>B17979&amp;" | "&amp;C17979&amp;" | "&amp;D17979</f>
        <v>documentazione_amministrativa / registri | REGISTRO GIORNALIERO PROTOCOLLO | REGISTRO GIORNALIERO PROTOCOLLO</v>
      </c>
      <c r="Q17979" s="3" t="str">
        <f>VLOOKUP(P17979,'Classificazione UD'!A:B,2,FALSE)</f>
        <v>RGP</v>
      </c>
    </row>
    <row r="17980" spans="1:17" ht="15" customHeight="1" x14ac:dyDescent="0.25">
      <c r="A17980" s="30">
        <v>2017</v>
      </c>
      <c r="B17980" s="3" t="s">
        <v>20</v>
      </c>
      <c r="C17980" s="3" t="s">
        <v>112</v>
      </c>
      <c r="D17980" s="3" t="s">
        <v>112</v>
      </c>
      <c r="E17980" s="3">
        <v>63</v>
      </c>
      <c r="F17980" s="3">
        <v>63</v>
      </c>
      <c r="G17980" s="3">
        <v>63</v>
      </c>
      <c r="H17980" s="3">
        <v>990570</v>
      </c>
      <c r="I17980" s="3">
        <v>0</v>
      </c>
      <c r="J17980" s="3">
        <v>0</v>
      </c>
      <c r="K17980" s="3">
        <v>0</v>
      </c>
      <c r="L17980" s="3">
        <v>0</v>
      </c>
      <c r="M17980" s="3">
        <v>0</v>
      </c>
      <c r="N17980" s="3">
        <v>0</v>
      </c>
      <c r="O17980" s="3">
        <v>0</v>
      </c>
      <c r="P17980" s="3" t="str">
        <f>B17980&amp;" | "&amp;C17980&amp;" | "&amp;D17980</f>
        <v>documentazione_amministrativa / registri | REGISTRO GIORNALIERO PROTOCOLLO | REGISTRO GIORNALIERO PROTOCOLLO</v>
      </c>
      <c r="Q17980" s="3" t="str">
        <f>VLOOKUP(P17980,'Classificazione UD'!A:B,2,FALSE)</f>
        <v>RGP</v>
      </c>
    </row>
    <row r="17981" spans="1:17" ht="15" customHeight="1" x14ac:dyDescent="0.25">
      <c r="A17981" s="30">
        <v>2017</v>
      </c>
      <c r="B17981" s="3" t="s">
        <v>20</v>
      </c>
      <c r="C17981" s="3" t="s">
        <v>112</v>
      </c>
      <c r="D17981" s="3" t="s">
        <v>112</v>
      </c>
      <c r="E17981" s="3">
        <v>62</v>
      </c>
      <c r="F17981" s="3">
        <v>62</v>
      </c>
      <c r="G17981" s="3">
        <v>62</v>
      </c>
      <c r="H17981" s="3">
        <v>616236</v>
      </c>
      <c r="I17981" s="3">
        <v>0</v>
      </c>
      <c r="J17981" s="3">
        <v>0</v>
      </c>
      <c r="K17981" s="3">
        <v>0</v>
      </c>
      <c r="L17981" s="3">
        <v>0</v>
      </c>
      <c r="M17981" s="3">
        <v>0</v>
      </c>
      <c r="N17981" s="3">
        <v>0</v>
      </c>
      <c r="O17981" s="3">
        <v>0</v>
      </c>
      <c r="P17981" s="3" t="str">
        <f>B17981&amp;" | "&amp;C17981&amp;" | "&amp;D17981</f>
        <v>documentazione_amministrativa / registri | REGISTRO GIORNALIERO PROTOCOLLO | REGISTRO GIORNALIERO PROTOCOLLO</v>
      </c>
      <c r="Q17981" s="3" t="str">
        <f>VLOOKUP(P17981,'Classificazione UD'!A:B,2,FALSE)</f>
        <v>RGP</v>
      </c>
    </row>
    <row r="17982" spans="1:17" ht="15" customHeight="1" x14ac:dyDescent="0.25">
      <c r="A17982" s="30">
        <v>2017</v>
      </c>
      <c r="B17982" s="3" t="s">
        <v>20</v>
      </c>
      <c r="C17982" s="3" t="s">
        <v>112</v>
      </c>
      <c r="D17982" s="3" t="s">
        <v>112</v>
      </c>
      <c r="E17982" s="3">
        <v>57</v>
      </c>
      <c r="F17982" s="3">
        <v>57</v>
      </c>
      <c r="G17982" s="3">
        <v>57</v>
      </c>
      <c r="H17982" s="3">
        <v>638130</v>
      </c>
      <c r="I17982" s="3">
        <v>0</v>
      </c>
      <c r="J17982" s="3">
        <v>0</v>
      </c>
      <c r="K17982" s="3">
        <v>0</v>
      </c>
      <c r="L17982" s="3">
        <v>0</v>
      </c>
      <c r="M17982" s="3">
        <v>0</v>
      </c>
      <c r="N17982" s="3">
        <v>0</v>
      </c>
      <c r="O17982" s="3">
        <v>0</v>
      </c>
      <c r="P17982" s="3" t="str">
        <f>B17982&amp;" | "&amp;C17982&amp;" | "&amp;D17982</f>
        <v>documentazione_amministrativa / registri | REGISTRO GIORNALIERO PROTOCOLLO | REGISTRO GIORNALIERO PROTOCOLLO</v>
      </c>
      <c r="Q17982" s="3" t="str">
        <f>VLOOKUP(P17982,'Classificazione UD'!A:B,2,FALSE)</f>
        <v>RGP</v>
      </c>
    </row>
    <row r="17983" spans="1:17" ht="15" customHeight="1" x14ac:dyDescent="0.25">
      <c r="A17983" s="30">
        <v>2017</v>
      </c>
      <c r="B17983" s="3" t="s">
        <v>17</v>
      </c>
      <c r="C17983" s="3" t="s">
        <v>18</v>
      </c>
      <c r="D17983" s="3" t="s">
        <v>19</v>
      </c>
      <c r="E17983" s="3">
        <v>10</v>
      </c>
      <c r="F17983" s="3">
        <v>10</v>
      </c>
      <c r="G17983" s="3">
        <v>10</v>
      </c>
      <c r="H17983" s="3">
        <v>299482</v>
      </c>
      <c r="I17983" s="3">
        <v>0</v>
      </c>
      <c r="J17983" s="3">
        <v>0</v>
      </c>
      <c r="K17983" s="3">
        <v>0</v>
      </c>
      <c r="L17983" s="3">
        <v>0</v>
      </c>
      <c r="M17983" s="3">
        <v>0</v>
      </c>
      <c r="N17983" s="3">
        <v>0</v>
      </c>
      <c r="O17983" s="3">
        <v>0</v>
      </c>
      <c r="P17983" s="3" t="str">
        <f>B17983&amp;" | "&amp;C17983&amp;" | "&amp;D17983</f>
        <v>documentazione_amministrativa / documentazione_contabile | FATTURA ATTIVA | FATTURA</v>
      </c>
      <c r="Q17983" s="3" t="str">
        <f>VLOOKUP(P17983,'Classificazione UD'!A:B,2,FALSE)</f>
        <v>Fiscale</v>
      </c>
    </row>
    <row r="17984" spans="1:17" ht="15" customHeight="1" x14ac:dyDescent="0.25">
      <c r="A17984" s="30">
        <v>2017</v>
      </c>
      <c r="B17984" s="3" t="s">
        <v>17</v>
      </c>
      <c r="C17984" s="3" t="s">
        <v>27</v>
      </c>
      <c r="D17984" s="3" t="s">
        <v>19</v>
      </c>
      <c r="E17984" s="3">
        <v>620</v>
      </c>
      <c r="F17984" s="3">
        <v>620</v>
      </c>
      <c r="G17984" s="3">
        <v>620</v>
      </c>
      <c r="H17984" s="3">
        <v>106933925</v>
      </c>
      <c r="I17984" s="3">
        <v>0</v>
      </c>
      <c r="J17984" s="3">
        <v>0</v>
      </c>
      <c r="K17984" s="3">
        <v>0</v>
      </c>
      <c r="L17984" s="3">
        <v>0</v>
      </c>
      <c r="M17984" s="3">
        <v>0</v>
      </c>
      <c r="N17984" s="3">
        <v>0</v>
      </c>
      <c r="O17984" s="3">
        <v>0</v>
      </c>
      <c r="P17984" s="3" t="str">
        <f>B17984&amp;" | "&amp;C17984&amp;" | "&amp;D17984</f>
        <v>documentazione_amministrativa / documentazione_contabile | FATTURA PASSIVA | FATTURA</v>
      </c>
      <c r="Q17984" s="3" t="str">
        <f>VLOOKUP(P17984,'Classificazione UD'!A:B,2,FALSE)</f>
        <v>Fiscale</v>
      </c>
    </row>
    <row r="17985" spans="1:17" ht="15" customHeight="1" x14ac:dyDescent="0.25">
      <c r="A17985" s="30">
        <v>2017</v>
      </c>
      <c r="B17985" s="3" t="s">
        <v>20</v>
      </c>
      <c r="C17985" s="3" t="s">
        <v>112</v>
      </c>
      <c r="D17985" s="3" t="s">
        <v>112</v>
      </c>
      <c r="E17985" s="3">
        <v>61</v>
      </c>
      <c r="F17985" s="3">
        <v>61</v>
      </c>
      <c r="G17985" s="3">
        <v>61</v>
      </c>
      <c r="H17985" s="3">
        <v>3384632</v>
      </c>
      <c r="I17985" s="3">
        <v>0</v>
      </c>
      <c r="J17985" s="3">
        <v>0</v>
      </c>
      <c r="K17985" s="3">
        <v>0</v>
      </c>
      <c r="L17985" s="3">
        <v>0</v>
      </c>
      <c r="M17985" s="3">
        <v>0</v>
      </c>
      <c r="N17985" s="3">
        <v>0</v>
      </c>
      <c r="O17985" s="3">
        <v>0</v>
      </c>
      <c r="P17985" s="3" t="str">
        <f>B17985&amp;" | "&amp;C17985&amp;" | "&amp;D17985</f>
        <v>documentazione_amministrativa / registri | REGISTRO GIORNALIERO PROTOCOLLO | REGISTRO GIORNALIERO PROTOCOLLO</v>
      </c>
      <c r="Q17985" s="3" t="str">
        <f>VLOOKUP(P17985,'Classificazione UD'!A:B,2,FALSE)</f>
        <v>RGP</v>
      </c>
    </row>
    <row r="17986" spans="1:17" ht="15" customHeight="1" x14ac:dyDescent="0.25">
      <c r="A17986" s="30">
        <v>2017</v>
      </c>
      <c r="B17986" s="3" t="s">
        <v>20</v>
      </c>
      <c r="C17986" s="3" t="s">
        <v>112</v>
      </c>
      <c r="D17986" s="3" t="s">
        <v>112</v>
      </c>
      <c r="E17986" s="3">
        <v>63</v>
      </c>
      <c r="F17986" s="3">
        <v>63</v>
      </c>
      <c r="G17986" s="3">
        <v>63</v>
      </c>
      <c r="H17986" s="3">
        <v>1365438</v>
      </c>
      <c r="I17986" s="3">
        <v>0</v>
      </c>
      <c r="J17986" s="3">
        <v>0</v>
      </c>
      <c r="K17986" s="3">
        <v>0</v>
      </c>
      <c r="L17986" s="3">
        <v>0</v>
      </c>
      <c r="M17986" s="3">
        <v>0</v>
      </c>
      <c r="N17986" s="3">
        <v>0</v>
      </c>
      <c r="O17986" s="3">
        <v>0</v>
      </c>
      <c r="P17986" s="3" t="str">
        <f>B17986&amp;" | "&amp;C17986&amp;" | "&amp;D17986</f>
        <v>documentazione_amministrativa / registri | REGISTRO GIORNALIERO PROTOCOLLO | REGISTRO GIORNALIERO PROTOCOLLO</v>
      </c>
      <c r="Q17986" s="3" t="str">
        <f>VLOOKUP(P17986,'Classificazione UD'!A:B,2,FALSE)</f>
        <v>RGP</v>
      </c>
    </row>
    <row r="17987" spans="1:17" ht="15" customHeight="1" x14ac:dyDescent="0.25">
      <c r="A17987" s="30">
        <v>2017</v>
      </c>
      <c r="B17987" s="3" t="s">
        <v>17</v>
      </c>
      <c r="C17987" s="3" t="s">
        <v>18</v>
      </c>
      <c r="D17987" s="3" t="s">
        <v>19</v>
      </c>
      <c r="E17987" s="3">
        <v>37</v>
      </c>
      <c r="F17987" s="3">
        <v>37</v>
      </c>
      <c r="G17987" s="3">
        <v>37</v>
      </c>
      <c r="H17987" s="3">
        <v>227326</v>
      </c>
      <c r="I17987" s="3">
        <v>0</v>
      </c>
      <c r="J17987" s="3">
        <v>0</v>
      </c>
      <c r="K17987" s="3">
        <v>0</v>
      </c>
      <c r="L17987" s="3">
        <v>0</v>
      </c>
      <c r="M17987" s="3">
        <v>0</v>
      </c>
      <c r="N17987" s="3">
        <v>0</v>
      </c>
      <c r="O17987" s="3">
        <v>0</v>
      </c>
      <c r="P17987" s="3" t="str">
        <f>B17987&amp;" | "&amp;C17987&amp;" | "&amp;D17987</f>
        <v>documentazione_amministrativa / documentazione_contabile | FATTURA ATTIVA | FATTURA</v>
      </c>
      <c r="Q17987" s="3" t="str">
        <f>VLOOKUP(P17987,'Classificazione UD'!A:B,2,FALSE)</f>
        <v>Fiscale</v>
      </c>
    </row>
    <row r="17988" spans="1:17" ht="15" customHeight="1" x14ac:dyDescent="0.25">
      <c r="A17988" s="30">
        <v>2017</v>
      </c>
      <c r="B17988" s="3" t="s">
        <v>17</v>
      </c>
      <c r="C17988" s="3" t="s">
        <v>27</v>
      </c>
      <c r="D17988" s="3" t="s">
        <v>19</v>
      </c>
      <c r="E17988" s="3">
        <v>323</v>
      </c>
      <c r="F17988" s="3">
        <v>323</v>
      </c>
      <c r="G17988" s="3">
        <v>323</v>
      </c>
      <c r="H17988" s="3">
        <v>33767998</v>
      </c>
      <c r="I17988" s="3">
        <v>0</v>
      </c>
      <c r="J17988" s="3">
        <v>0</v>
      </c>
      <c r="K17988" s="3">
        <v>0</v>
      </c>
      <c r="L17988" s="3">
        <v>0</v>
      </c>
      <c r="M17988" s="3">
        <v>0</v>
      </c>
      <c r="N17988" s="3">
        <v>0</v>
      </c>
      <c r="O17988" s="3">
        <v>0</v>
      </c>
      <c r="P17988" s="3" t="str">
        <f>B17988&amp;" | "&amp;C17988&amp;" | "&amp;D17988</f>
        <v>documentazione_amministrativa / documentazione_contabile | FATTURA PASSIVA | FATTURA</v>
      </c>
      <c r="Q17988" s="3" t="str">
        <f>VLOOKUP(P17988,'Classificazione UD'!A:B,2,FALSE)</f>
        <v>Fiscale</v>
      </c>
    </row>
    <row r="17989" spans="1:17" ht="15" customHeight="1" x14ac:dyDescent="0.25">
      <c r="A17989" s="30">
        <v>2017</v>
      </c>
      <c r="B17989" s="3" t="s">
        <v>20</v>
      </c>
      <c r="C17989" s="3" t="s">
        <v>112</v>
      </c>
      <c r="D17989" s="3" t="s">
        <v>112</v>
      </c>
      <c r="E17989" s="3">
        <v>61</v>
      </c>
      <c r="F17989" s="3">
        <v>61</v>
      </c>
      <c r="G17989" s="3">
        <v>61</v>
      </c>
      <c r="H17989" s="3">
        <v>688326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0</v>
      </c>
      <c r="P17989" s="3" t="str">
        <f>B17989&amp;" | "&amp;C17989&amp;" | "&amp;D17989</f>
        <v>documentazione_amministrativa / registri | REGISTRO GIORNALIERO PROTOCOLLO | REGISTRO GIORNALIERO PROTOCOLLO</v>
      </c>
      <c r="Q17989" s="3" t="str">
        <f>VLOOKUP(P17989,'Classificazione UD'!A:B,2,FALSE)</f>
        <v>RGP</v>
      </c>
    </row>
    <row r="17990" spans="1:17" ht="15" customHeight="1" x14ac:dyDescent="0.25">
      <c r="A17990" s="30">
        <v>2017</v>
      </c>
      <c r="B17990" s="3" t="s">
        <v>17</v>
      </c>
      <c r="C17990" s="3" t="s">
        <v>18</v>
      </c>
      <c r="D17990" s="3" t="s">
        <v>19</v>
      </c>
      <c r="E17990" s="3">
        <v>4</v>
      </c>
      <c r="F17990" s="3">
        <v>4</v>
      </c>
      <c r="G17990" s="3">
        <v>4</v>
      </c>
      <c r="H17990" s="3">
        <v>113598</v>
      </c>
      <c r="I17990" s="3">
        <v>0</v>
      </c>
      <c r="J17990" s="3">
        <v>0</v>
      </c>
      <c r="K17990" s="3">
        <v>0</v>
      </c>
      <c r="L17990" s="3">
        <v>0</v>
      </c>
      <c r="M17990" s="3">
        <v>0</v>
      </c>
      <c r="N17990" s="3">
        <v>0</v>
      </c>
      <c r="O17990" s="3">
        <v>0</v>
      </c>
      <c r="P17990" s="3" t="str">
        <f>B17990&amp;" | "&amp;C17990&amp;" | "&amp;D17990</f>
        <v>documentazione_amministrativa / documentazione_contabile | FATTURA ATTIVA | FATTURA</v>
      </c>
      <c r="Q17990" s="3" t="str">
        <f>VLOOKUP(P17990,'Classificazione UD'!A:B,2,FALSE)</f>
        <v>Fiscale</v>
      </c>
    </row>
    <row r="17991" spans="1:17" ht="15" customHeight="1" x14ac:dyDescent="0.25">
      <c r="A17991" s="30">
        <v>2017</v>
      </c>
      <c r="B17991" s="3" t="s">
        <v>17</v>
      </c>
      <c r="C17991" s="3" t="s">
        <v>27</v>
      </c>
      <c r="D17991" s="3" t="s">
        <v>19</v>
      </c>
      <c r="E17991" s="3">
        <v>203</v>
      </c>
      <c r="F17991" s="3">
        <v>203</v>
      </c>
      <c r="G17991" s="3">
        <v>203</v>
      </c>
      <c r="H17991" s="3">
        <v>49681456</v>
      </c>
      <c r="I17991" s="3">
        <v>0</v>
      </c>
      <c r="J17991" s="3">
        <v>0</v>
      </c>
      <c r="K17991" s="3">
        <v>0</v>
      </c>
      <c r="L17991" s="3">
        <v>0</v>
      </c>
      <c r="M17991" s="3">
        <v>0</v>
      </c>
      <c r="N17991" s="3">
        <v>0</v>
      </c>
      <c r="O17991" s="3">
        <v>0</v>
      </c>
      <c r="P17991" s="3" t="str">
        <f>B17991&amp;" | "&amp;C17991&amp;" | "&amp;D17991</f>
        <v>documentazione_amministrativa / documentazione_contabile | FATTURA PASSIVA | FATTURA</v>
      </c>
      <c r="Q17991" s="3" t="str">
        <f>VLOOKUP(P17991,'Classificazione UD'!A:B,2,FALSE)</f>
        <v>Fiscale</v>
      </c>
    </row>
    <row r="17992" spans="1:17" ht="15" customHeight="1" x14ac:dyDescent="0.25">
      <c r="A17992" s="30">
        <v>2017</v>
      </c>
      <c r="B17992" s="3" t="s">
        <v>20</v>
      </c>
      <c r="C17992" s="3" t="s">
        <v>112</v>
      </c>
      <c r="D17992" s="3" t="s">
        <v>112</v>
      </c>
      <c r="E17992" s="3">
        <v>57</v>
      </c>
      <c r="F17992" s="3">
        <v>57</v>
      </c>
      <c r="G17992" s="3">
        <v>57</v>
      </c>
      <c r="H17992" s="3">
        <v>603954</v>
      </c>
      <c r="I17992" s="3">
        <v>0</v>
      </c>
      <c r="J17992" s="3">
        <v>0</v>
      </c>
      <c r="K17992" s="3">
        <v>0</v>
      </c>
      <c r="L17992" s="3">
        <v>0</v>
      </c>
      <c r="M17992" s="3">
        <v>0</v>
      </c>
      <c r="N17992" s="3">
        <v>0</v>
      </c>
      <c r="O17992" s="3">
        <v>0</v>
      </c>
      <c r="P17992" s="3" t="str">
        <f>B17992&amp;" | "&amp;C17992&amp;" | "&amp;D17992</f>
        <v>documentazione_amministrativa / registri | REGISTRO GIORNALIERO PROTOCOLLO | REGISTRO GIORNALIERO PROTOCOLLO</v>
      </c>
      <c r="Q17992" s="3" t="str">
        <f>VLOOKUP(P17992,'Classificazione UD'!A:B,2,FALSE)</f>
        <v>RGP</v>
      </c>
    </row>
    <row r="17993" spans="1:17" ht="15" customHeight="1" x14ac:dyDescent="0.25">
      <c r="A17993" s="30">
        <v>2017</v>
      </c>
      <c r="B17993" s="3" t="s">
        <v>17</v>
      </c>
      <c r="C17993" s="3" t="s">
        <v>18</v>
      </c>
      <c r="D17993" s="3" t="s">
        <v>19</v>
      </c>
      <c r="E17993" s="3">
        <v>17</v>
      </c>
      <c r="F17993" s="3">
        <v>17</v>
      </c>
      <c r="G17993" s="3">
        <v>17</v>
      </c>
      <c r="H17993" s="3">
        <v>653600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>
        <v>0</v>
      </c>
      <c r="O17993" s="3">
        <v>0</v>
      </c>
      <c r="P17993" s="3" t="str">
        <f>B17993&amp;" | "&amp;C17993&amp;" | "&amp;D17993</f>
        <v>documentazione_amministrativa / documentazione_contabile | FATTURA ATTIVA | FATTURA</v>
      </c>
      <c r="Q17993" s="3" t="str">
        <f>VLOOKUP(P17993,'Classificazione UD'!A:B,2,FALSE)</f>
        <v>Fiscale</v>
      </c>
    </row>
    <row r="17994" spans="1:17" ht="15" customHeight="1" x14ac:dyDescent="0.25">
      <c r="A17994" s="30">
        <v>2017</v>
      </c>
      <c r="B17994" s="3" t="s">
        <v>20</v>
      </c>
      <c r="C17994" s="3" t="s">
        <v>112</v>
      </c>
      <c r="D17994" s="3" t="s">
        <v>112</v>
      </c>
      <c r="E17994" s="3">
        <v>67</v>
      </c>
      <c r="F17994" s="3">
        <v>67</v>
      </c>
      <c r="G17994" s="3">
        <v>67</v>
      </c>
      <c r="H17994" s="3">
        <v>1874340</v>
      </c>
      <c r="I17994" s="3">
        <v>0</v>
      </c>
      <c r="J17994" s="3">
        <v>0</v>
      </c>
      <c r="K17994" s="3">
        <v>0</v>
      </c>
      <c r="L17994" s="3">
        <v>0</v>
      </c>
      <c r="M17994" s="3">
        <v>0</v>
      </c>
      <c r="N17994" s="3">
        <v>0</v>
      </c>
      <c r="O17994" s="3">
        <v>0</v>
      </c>
      <c r="P17994" s="3" t="str">
        <f>B17994&amp;" | "&amp;C17994&amp;" | "&amp;D17994</f>
        <v>documentazione_amministrativa / registri | REGISTRO GIORNALIERO PROTOCOLLO | REGISTRO GIORNALIERO PROTOCOLLO</v>
      </c>
      <c r="Q17994" s="3" t="str">
        <f>VLOOKUP(P17994,'Classificazione UD'!A:B,2,FALSE)</f>
        <v>RGP</v>
      </c>
    </row>
    <row r="17995" spans="1:17" ht="15" customHeight="1" x14ac:dyDescent="0.25">
      <c r="A17995" s="30">
        <v>2017</v>
      </c>
      <c r="B17995" s="3" t="s">
        <v>20</v>
      </c>
      <c r="C17995" s="3" t="s">
        <v>112</v>
      </c>
      <c r="D17995" s="3" t="s">
        <v>112</v>
      </c>
      <c r="E17995" s="3">
        <v>62</v>
      </c>
      <c r="F17995" s="3">
        <v>62</v>
      </c>
      <c r="G17995" s="3">
        <v>62</v>
      </c>
      <c r="H17995" s="3">
        <v>3446970</v>
      </c>
      <c r="I17995" s="3">
        <v>0</v>
      </c>
      <c r="J17995" s="3">
        <v>0</v>
      </c>
      <c r="K17995" s="3">
        <v>0</v>
      </c>
      <c r="L17995" s="3">
        <v>0</v>
      </c>
      <c r="M17995" s="3">
        <v>0</v>
      </c>
      <c r="N17995" s="3">
        <v>0</v>
      </c>
      <c r="O17995" s="3">
        <v>0</v>
      </c>
      <c r="P17995" s="3" t="str">
        <f>B17995&amp;" | "&amp;C17995&amp;" | "&amp;D17995</f>
        <v>documentazione_amministrativa / registri | REGISTRO GIORNALIERO PROTOCOLLO | REGISTRO GIORNALIERO PROTOCOLLO</v>
      </c>
      <c r="Q17995" s="3" t="str">
        <f>VLOOKUP(P17995,'Classificazione UD'!A:B,2,FALSE)</f>
        <v>RGP</v>
      </c>
    </row>
    <row r="17996" spans="1:17" ht="15" customHeight="1" x14ac:dyDescent="0.25">
      <c r="A17996" s="30">
        <v>2017</v>
      </c>
      <c r="B17996" s="3" t="s">
        <v>17</v>
      </c>
      <c r="C17996" s="3" t="s">
        <v>27</v>
      </c>
      <c r="D17996" s="3" t="s">
        <v>19</v>
      </c>
      <c r="E17996" s="3">
        <v>365</v>
      </c>
      <c r="F17996" s="3">
        <v>365</v>
      </c>
      <c r="G17996" s="3">
        <v>365</v>
      </c>
      <c r="H17996" s="3">
        <v>47299544</v>
      </c>
      <c r="I17996" s="3">
        <v>0</v>
      </c>
      <c r="J17996" s="3">
        <v>0</v>
      </c>
      <c r="K17996" s="3">
        <v>0</v>
      </c>
      <c r="L17996" s="3">
        <v>0</v>
      </c>
      <c r="M17996" s="3">
        <v>0</v>
      </c>
      <c r="N17996" s="3">
        <v>0</v>
      </c>
      <c r="O17996" s="3">
        <v>0</v>
      </c>
      <c r="P17996" s="3" t="str">
        <f>B17996&amp;" | "&amp;C17996&amp;" | "&amp;D17996</f>
        <v>documentazione_amministrativa / documentazione_contabile | FATTURA PASSIVA | FATTURA</v>
      </c>
      <c r="Q17996" s="3" t="str">
        <f>VLOOKUP(P17996,'Classificazione UD'!A:B,2,FALSE)</f>
        <v>Fiscale</v>
      </c>
    </row>
    <row r="17997" spans="1:17" ht="15" customHeight="1" x14ac:dyDescent="0.25">
      <c r="A17997" s="30">
        <v>2017</v>
      </c>
      <c r="B17997" s="3" t="s">
        <v>20</v>
      </c>
      <c r="C17997" s="3" t="s">
        <v>112</v>
      </c>
      <c r="D17997" s="3" t="s">
        <v>112</v>
      </c>
      <c r="E17997" s="3">
        <v>61</v>
      </c>
      <c r="F17997" s="3">
        <v>61</v>
      </c>
      <c r="G17997" s="3">
        <v>61</v>
      </c>
      <c r="H17997" s="3">
        <v>1164120</v>
      </c>
      <c r="I17997" s="3">
        <v>0</v>
      </c>
      <c r="J17997" s="3">
        <v>0</v>
      </c>
      <c r="K17997" s="3">
        <v>0</v>
      </c>
      <c r="L17997" s="3">
        <v>0</v>
      </c>
      <c r="M17997" s="3">
        <v>0</v>
      </c>
      <c r="N17997" s="3">
        <v>0</v>
      </c>
      <c r="O17997" s="3">
        <v>0</v>
      </c>
      <c r="P17997" s="3" t="str">
        <f>B17997&amp;" | "&amp;C17997&amp;" | "&amp;D17997</f>
        <v>documentazione_amministrativa / registri | REGISTRO GIORNALIERO PROTOCOLLO | REGISTRO GIORNALIERO PROTOCOLLO</v>
      </c>
      <c r="Q17997" s="3" t="str">
        <f>VLOOKUP(P17997,'Classificazione UD'!A:B,2,FALSE)</f>
        <v>RGP</v>
      </c>
    </row>
    <row r="17998" spans="1:17" ht="15" customHeight="1" x14ac:dyDescent="0.25">
      <c r="A17998" s="30">
        <v>2017</v>
      </c>
      <c r="B17998" s="3" t="s">
        <v>20</v>
      </c>
      <c r="C17998" s="3" t="s">
        <v>112</v>
      </c>
      <c r="D17998" s="3" t="s">
        <v>112</v>
      </c>
      <c r="E17998" s="3">
        <v>62</v>
      </c>
      <c r="F17998" s="3">
        <v>62</v>
      </c>
      <c r="G17998" s="3">
        <v>62</v>
      </c>
      <c r="H17998" s="3">
        <v>2082066</v>
      </c>
      <c r="I17998" s="3">
        <v>0</v>
      </c>
      <c r="J17998" s="3">
        <v>0</v>
      </c>
      <c r="K17998" s="3">
        <v>0</v>
      </c>
      <c r="L17998" s="3">
        <v>0</v>
      </c>
      <c r="M17998" s="3">
        <v>0</v>
      </c>
      <c r="N17998" s="3">
        <v>0</v>
      </c>
      <c r="O17998" s="3">
        <v>0</v>
      </c>
      <c r="P17998" s="3" t="str">
        <f>B17998&amp;" | "&amp;C17998&amp;" | "&amp;D17998</f>
        <v>documentazione_amministrativa / registri | REGISTRO GIORNALIERO PROTOCOLLO | REGISTRO GIORNALIERO PROTOCOLLO</v>
      </c>
      <c r="Q17998" s="3" t="str">
        <f>VLOOKUP(P17998,'Classificazione UD'!A:B,2,FALSE)</f>
        <v>RGP</v>
      </c>
    </row>
    <row r="17999" spans="1:17" ht="15" customHeight="1" x14ac:dyDescent="0.25">
      <c r="A17999" s="30">
        <v>2017</v>
      </c>
      <c r="B17999" s="3" t="s">
        <v>20</v>
      </c>
      <c r="C17999" s="3" t="s">
        <v>112</v>
      </c>
      <c r="D17999" s="3" t="s">
        <v>112</v>
      </c>
      <c r="E17999" s="3">
        <v>64</v>
      </c>
      <c r="F17999" s="3">
        <v>64</v>
      </c>
      <c r="G17999" s="3">
        <v>64</v>
      </c>
      <c r="H17999" s="3">
        <v>643470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>
        <v>0</v>
      </c>
      <c r="O17999" s="3">
        <v>0</v>
      </c>
      <c r="P17999" s="3" t="str">
        <f>B17999&amp;" | "&amp;C17999&amp;" | "&amp;D17999</f>
        <v>documentazione_amministrativa / registri | REGISTRO GIORNALIERO PROTOCOLLO | REGISTRO GIORNALIERO PROTOCOLLO</v>
      </c>
      <c r="Q17999" s="3" t="str">
        <f>VLOOKUP(P17999,'Classificazione UD'!A:B,2,FALSE)</f>
        <v>RGP</v>
      </c>
    </row>
    <row r="18000" spans="1:17" ht="15" customHeight="1" x14ac:dyDescent="0.25">
      <c r="A18000" s="30">
        <v>2017</v>
      </c>
      <c r="B18000" s="3" t="s">
        <v>17</v>
      </c>
      <c r="C18000" s="3" t="s">
        <v>27</v>
      </c>
      <c r="D18000" s="3" t="s">
        <v>19</v>
      </c>
      <c r="E18000" s="3">
        <v>253</v>
      </c>
      <c r="F18000" s="3">
        <v>253</v>
      </c>
      <c r="G18000" s="3">
        <v>253</v>
      </c>
      <c r="H18000" s="3">
        <v>103947938</v>
      </c>
      <c r="I18000" s="3">
        <v>0</v>
      </c>
      <c r="J18000" s="3">
        <v>0</v>
      </c>
      <c r="K18000" s="3">
        <v>0</v>
      </c>
      <c r="L18000" s="3">
        <v>0</v>
      </c>
      <c r="M18000" s="3">
        <v>0</v>
      </c>
      <c r="N18000" s="3">
        <v>0</v>
      </c>
      <c r="O18000" s="3">
        <v>0</v>
      </c>
      <c r="P18000" s="3" t="str">
        <f>B18000&amp;" | "&amp;C18000&amp;" | "&amp;D18000</f>
        <v>documentazione_amministrativa / documentazione_contabile | FATTURA PASSIVA | FATTURA</v>
      </c>
      <c r="Q18000" s="3" t="str">
        <f>VLOOKUP(P18000,'Classificazione UD'!A:B,2,FALSE)</f>
        <v>Fiscale</v>
      </c>
    </row>
    <row r="18001" spans="1:17" ht="15" customHeight="1" x14ac:dyDescent="0.25">
      <c r="A18001" s="30">
        <v>2017</v>
      </c>
      <c r="B18001" s="3" t="s">
        <v>20</v>
      </c>
      <c r="C18001" s="3" t="s">
        <v>112</v>
      </c>
      <c r="D18001" s="3" t="s">
        <v>112</v>
      </c>
      <c r="E18001" s="3">
        <v>62</v>
      </c>
      <c r="F18001" s="3">
        <v>62</v>
      </c>
      <c r="G18001" s="3">
        <v>62</v>
      </c>
      <c r="H18001" s="3">
        <v>2337852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>
        <v>0</v>
      </c>
      <c r="O18001" s="3">
        <v>0</v>
      </c>
      <c r="P18001" s="3" t="str">
        <f>B18001&amp;" | "&amp;C18001&amp;" | "&amp;D18001</f>
        <v>documentazione_amministrativa / registri | REGISTRO GIORNALIERO PROTOCOLLO | REGISTRO GIORNALIERO PROTOCOLLO</v>
      </c>
      <c r="Q18001" s="3" t="str">
        <f>VLOOKUP(P18001,'Classificazione UD'!A:B,2,FALSE)</f>
        <v>RGP</v>
      </c>
    </row>
    <row r="18002" spans="1:17" ht="15" customHeight="1" x14ac:dyDescent="0.25">
      <c r="A18002" s="30">
        <v>2017</v>
      </c>
      <c r="B18002" s="3" t="s">
        <v>20</v>
      </c>
      <c r="C18002" s="3" t="s">
        <v>112</v>
      </c>
      <c r="D18002" s="3" t="s">
        <v>112</v>
      </c>
      <c r="E18002" s="3">
        <v>68</v>
      </c>
      <c r="F18002" s="3">
        <v>68</v>
      </c>
      <c r="G18002" s="3">
        <v>68</v>
      </c>
      <c r="H18002" s="3">
        <v>2640096</v>
      </c>
      <c r="I18002" s="3">
        <v>0</v>
      </c>
      <c r="J18002" s="3">
        <v>0</v>
      </c>
      <c r="K18002" s="3">
        <v>0</v>
      </c>
      <c r="L18002" s="3">
        <v>0</v>
      </c>
      <c r="M18002" s="3">
        <v>0</v>
      </c>
      <c r="N18002" s="3">
        <v>0</v>
      </c>
      <c r="O18002" s="3">
        <v>0</v>
      </c>
      <c r="P18002" s="3" t="str">
        <f>B18002&amp;" | "&amp;C18002&amp;" | "&amp;D18002</f>
        <v>documentazione_amministrativa / registri | REGISTRO GIORNALIERO PROTOCOLLO | REGISTRO GIORNALIERO PROTOCOLLO</v>
      </c>
      <c r="Q18002" s="3" t="str">
        <f>VLOOKUP(P18002,'Classificazione UD'!A:B,2,FALSE)</f>
        <v>RGP</v>
      </c>
    </row>
    <row r="18003" spans="1:17" ht="15" customHeight="1" x14ac:dyDescent="0.25">
      <c r="A18003" s="30">
        <v>2017</v>
      </c>
      <c r="B18003" s="3" t="s">
        <v>20</v>
      </c>
      <c r="C18003" s="3" t="s">
        <v>112</v>
      </c>
      <c r="D18003" s="3" t="s">
        <v>112</v>
      </c>
      <c r="E18003" s="3">
        <v>64</v>
      </c>
      <c r="F18003" s="3">
        <v>64</v>
      </c>
      <c r="G18003" s="3">
        <v>64</v>
      </c>
      <c r="H18003" s="3">
        <v>1745646</v>
      </c>
      <c r="I18003" s="3">
        <v>0</v>
      </c>
      <c r="J18003" s="3">
        <v>0</v>
      </c>
      <c r="K18003" s="3">
        <v>0</v>
      </c>
      <c r="L18003" s="3">
        <v>0</v>
      </c>
      <c r="M18003" s="3">
        <v>0</v>
      </c>
      <c r="N18003" s="3">
        <v>0</v>
      </c>
      <c r="O18003" s="3">
        <v>0</v>
      </c>
      <c r="P18003" s="3" t="str">
        <f>B18003&amp;" | "&amp;C18003&amp;" | "&amp;D18003</f>
        <v>documentazione_amministrativa / registri | REGISTRO GIORNALIERO PROTOCOLLO | REGISTRO GIORNALIERO PROTOCOLLO</v>
      </c>
      <c r="Q18003" s="3" t="str">
        <f>VLOOKUP(P18003,'Classificazione UD'!A:B,2,FALSE)</f>
        <v>RGP</v>
      </c>
    </row>
    <row r="18004" spans="1:17" ht="15" customHeight="1" x14ac:dyDescent="0.25">
      <c r="A18004" s="30">
        <v>2017</v>
      </c>
      <c r="B18004" s="3" t="s">
        <v>17</v>
      </c>
      <c r="C18004" s="3" t="s">
        <v>18</v>
      </c>
      <c r="D18004" s="3" t="s">
        <v>19</v>
      </c>
      <c r="E18004" s="3">
        <v>31</v>
      </c>
      <c r="F18004" s="3">
        <v>31</v>
      </c>
      <c r="G18004" s="3">
        <v>31</v>
      </c>
      <c r="H18004" s="3">
        <v>178627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>
        <v>0</v>
      </c>
      <c r="O18004" s="3">
        <v>0</v>
      </c>
      <c r="P18004" s="3" t="str">
        <f>B18004&amp;" | "&amp;C18004&amp;" | "&amp;D18004</f>
        <v>documentazione_amministrativa / documentazione_contabile | FATTURA ATTIVA | FATTURA</v>
      </c>
      <c r="Q18004" s="3" t="str">
        <f>VLOOKUP(P18004,'Classificazione UD'!A:B,2,FALSE)</f>
        <v>Fiscale</v>
      </c>
    </row>
    <row r="18005" spans="1:17" ht="15" customHeight="1" x14ac:dyDescent="0.25">
      <c r="A18005" s="30">
        <v>2017</v>
      </c>
      <c r="B18005" s="3" t="s">
        <v>17</v>
      </c>
      <c r="C18005" s="3" t="s">
        <v>27</v>
      </c>
      <c r="D18005" s="3" t="s">
        <v>19</v>
      </c>
      <c r="E18005" s="3">
        <v>138</v>
      </c>
      <c r="F18005" s="3">
        <v>138</v>
      </c>
      <c r="G18005" s="3">
        <v>138</v>
      </c>
      <c r="H18005" s="3">
        <v>27575191</v>
      </c>
      <c r="I18005" s="3">
        <v>0</v>
      </c>
      <c r="J18005" s="3">
        <v>0</v>
      </c>
      <c r="K18005" s="3">
        <v>0</v>
      </c>
      <c r="L18005" s="3">
        <v>0</v>
      </c>
      <c r="M18005" s="3">
        <v>0</v>
      </c>
      <c r="N18005" s="3">
        <v>0</v>
      </c>
      <c r="O18005" s="3">
        <v>0</v>
      </c>
      <c r="P18005" s="3" t="str">
        <f>B18005&amp;" | "&amp;C18005&amp;" | "&amp;D18005</f>
        <v>documentazione_amministrativa / documentazione_contabile | FATTURA PASSIVA | FATTURA</v>
      </c>
      <c r="Q18005" s="3" t="str">
        <f>VLOOKUP(P18005,'Classificazione UD'!A:B,2,FALSE)</f>
        <v>Fiscale</v>
      </c>
    </row>
    <row r="18006" spans="1:17" ht="15" customHeight="1" x14ac:dyDescent="0.25">
      <c r="A18006" s="30">
        <v>2017</v>
      </c>
      <c r="B18006" s="3" t="s">
        <v>20</v>
      </c>
      <c r="C18006" s="3" t="s">
        <v>112</v>
      </c>
      <c r="D18006" s="3" t="s">
        <v>112</v>
      </c>
      <c r="E18006" s="3">
        <v>63</v>
      </c>
      <c r="F18006" s="3">
        <v>63</v>
      </c>
      <c r="G18006" s="3">
        <v>63</v>
      </c>
      <c r="H18006" s="3">
        <v>1442868</v>
      </c>
      <c r="I18006" s="3">
        <v>0</v>
      </c>
      <c r="J18006" s="3">
        <v>0</v>
      </c>
      <c r="K18006" s="3">
        <v>0</v>
      </c>
      <c r="L18006" s="3">
        <v>0</v>
      </c>
      <c r="M18006" s="3">
        <v>0</v>
      </c>
      <c r="N18006" s="3">
        <v>0</v>
      </c>
      <c r="O18006" s="3">
        <v>0</v>
      </c>
      <c r="P18006" s="3" t="str">
        <f>B18006&amp;" | "&amp;C18006&amp;" | "&amp;D18006</f>
        <v>documentazione_amministrativa / registri | REGISTRO GIORNALIERO PROTOCOLLO | REGISTRO GIORNALIERO PROTOCOLLO</v>
      </c>
      <c r="Q18006" s="3" t="str">
        <f>VLOOKUP(P18006,'Classificazione UD'!A:B,2,FALSE)</f>
        <v>RGP</v>
      </c>
    </row>
    <row r="18007" spans="1:17" ht="15" customHeight="1" x14ac:dyDescent="0.25">
      <c r="A18007" s="30">
        <v>2017</v>
      </c>
      <c r="B18007" s="3" t="s">
        <v>20</v>
      </c>
      <c r="C18007" s="3" t="s">
        <v>112</v>
      </c>
      <c r="D18007" s="3" t="s">
        <v>112</v>
      </c>
      <c r="E18007" s="3">
        <v>64</v>
      </c>
      <c r="F18007" s="3">
        <v>64</v>
      </c>
      <c r="G18007" s="3">
        <v>64</v>
      </c>
      <c r="H18007" s="3">
        <v>1758462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>
        <v>0</v>
      </c>
      <c r="O18007" s="3">
        <v>0</v>
      </c>
      <c r="P18007" s="3" t="str">
        <f>B18007&amp;" | "&amp;C18007&amp;" | "&amp;D18007</f>
        <v>documentazione_amministrativa / registri | REGISTRO GIORNALIERO PROTOCOLLO | REGISTRO GIORNALIERO PROTOCOLLO</v>
      </c>
      <c r="Q18007" s="3" t="str">
        <f>VLOOKUP(P18007,'Classificazione UD'!A:B,2,FALSE)</f>
        <v>RGP</v>
      </c>
    </row>
    <row r="18008" spans="1:17" ht="15" customHeight="1" x14ac:dyDescent="0.25">
      <c r="A18008" s="30">
        <v>2017</v>
      </c>
      <c r="B18008" s="3" t="s">
        <v>20</v>
      </c>
      <c r="C18008" s="3" t="s">
        <v>112</v>
      </c>
      <c r="D18008" s="3" t="s">
        <v>112</v>
      </c>
      <c r="E18008" s="3">
        <v>63</v>
      </c>
      <c r="F18008" s="3">
        <v>63</v>
      </c>
      <c r="G18008" s="3">
        <v>63</v>
      </c>
      <c r="H18008" s="3">
        <v>1300824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 t="str">
        <f>B18008&amp;" | "&amp;C18008&amp;" | "&amp;D18008</f>
        <v>documentazione_amministrativa / registri | REGISTRO GIORNALIERO PROTOCOLLO | REGISTRO GIORNALIERO PROTOCOLLO</v>
      </c>
      <c r="Q18008" s="3" t="str">
        <f>VLOOKUP(P18008,'Classificazione UD'!A:B,2,FALSE)</f>
        <v>RGP</v>
      </c>
    </row>
    <row r="18009" spans="1:17" ht="15" customHeight="1" x14ac:dyDescent="0.25">
      <c r="A18009" s="30">
        <v>2017</v>
      </c>
      <c r="B18009" s="3" t="s">
        <v>17</v>
      </c>
      <c r="C18009" s="3" t="s">
        <v>18</v>
      </c>
      <c r="D18009" s="3" t="s">
        <v>19</v>
      </c>
      <c r="E18009" s="3">
        <v>33</v>
      </c>
      <c r="F18009" s="3">
        <v>33</v>
      </c>
      <c r="G18009" s="3">
        <v>33</v>
      </c>
      <c r="H18009" s="3">
        <v>1656190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>
        <v>0</v>
      </c>
      <c r="O18009" s="3">
        <v>0</v>
      </c>
      <c r="P18009" s="3" t="str">
        <f>B18009&amp;" | "&amp;C18009&amp;" | "&amp;D18009</f>
        <v>documentazione_amministrativa / documentazione_contabile | FATTURA ATTIVA | FATTURA</v>
      </c>
      <c r="Q18009" s="3" t="str">
        <f>VLOOKUP(P18009,'Classificazione UD'!A:B,2,FALSE)</f>
        <v>Fiscale</v>
      </c>
    </row>
    <row r="18010" spans="1:17" ht="15" customHeight="1" x14ac:dyDescent="0.25">
      <c r="A18010" s="30">
        <v>2017</v>
      </c>
      <c r="B18010" s="3" t="s">
        <v>20</v>
      </c>
      <c r="C18010" s="3" t="s">
        <v>112</v>
      </c>
      <c r="D18010" s="3" t="s">
        <v>112</v>
      </c>
      <c r="E18010" s="3">
        <v>64</v>
      </c>
      <c r="F18010" s="3">
        <v>64</v>
      </c>
      <c r="G18010" s="3">
        <v>64</v>
      </c>
      <c r="H18010" s="3">
        <v>3115890</v>
      </c>
      <c r="I18010" s="3">
        <v>0</v>
      </c>
      <c r="J18010" s="3">
        <v>0</v>
      </c>
      <c r="K18010" s="3">
        <v>0</v>
      </c>
      <c r="L18010" s="3">
        <v>0</v>
      </c>
      <c r="M18010" s="3">
        <v>0</v>
      </c>
      <c r="N18010" s="3">
        <v>0</v>
      </c>
      <c r="O18010" s="3">
        <v>0</v>
      </c>
      <c r="P18010" s="3" t="str">
        <f>B18010&amp;" | "&amp;C18010&amp;" | "&amp;D18010</f>
        <v>documentazione_amministrativa / registri | REGISTRO GIORNALIERO PROTOCOLLO | REGISTRO GIORNALIERO PROTOCOLLO</v>
      </c>
      <c r="Q18010" s="3" t="str">
        <f>VLOOKUP(P18010,'Classificazione UD'!A:B,2,FALSE)</f>
        <v>RGP</v>
      </c>
    </row>
    <row r="18011" spans="1:17" ht="15" customHeight="1" x14ac:dyDescent="0.25">
      <c r="A18011" s="30">
        <v>2017</v>
      </c>
      <c r="B18011" s="3" t="s">
        <v>17</v>
      </c>
      <c r="C18011" s="3" t="s">
        <v>27</v>
      </c>
      <c r="D18011" s="3" t="s">
        <v>19</v>
      </c>
      <c r="E18011" s="3">
        <v>2</v>
      </c>
      <c r="F18011" s="3">
        <v>2</v>
      </c>
      <c r="G18011" s="3">
        <v>2</v>
      </c>
      <c r="H18011" s="3">
        <v>14274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0</v>
      </c>
      <c r="O18011" s="3">
        <v>0</v>
      </c>
      <c r="P18011" s="3" t="str">
        <f>B18011&amp;" | "&amp;C18011&amp;" | "&amp;D18011</f>
        <v>documentazione_amministrativa / documentazione_contabile | FATTURA PASSIVA | FATTURA</v>
      </c>
      <c r="Q18011" s="3" t="str">
        <f>VLOOKUP(P18011,'Classificazione UD'!A:B,2,FALSE)</f>
        <v>Fiscale</v>
      </c>
    </row>
    <row r="18012" spans="1:17" ht="15" customHeight="1" x14ac:dyDescent="0.25">
      <c r="A18012" s="30">
        <v>2017</v>
      </c>
      <c r="B18012" s="3" t="s">
        <v>20</v>
      </c>
      <c r="C18012" s="3" t="s">
        <v>112</v>
      </c>
      <c r="D18012" s="3" t="s">
        <v>112</v>
      </c>
      <c r="E18012" s="3">
        <v>62</v>
      </c>
      <c r="F18012" s="3">
        <v>62</v>
      </c>
      <c r="G18012" s="3">
        <v>62</v>
      </c>
      <c r="H18012" s="3">
        <v>1774482</v>
      </c>
      <c r="I18012" s="3">
        <v>0</v>
      </c>
      <c r="J18012" s="3">
        <v>0</v>
      </c>
      <c r="K18012" s="3">
        <v>0</v>
      </c>
      <c r="L18012" s="3">
        <v>0</v>
      </c>
      <c r="M18012" s="3">
        <v>0</v>
      </c>
      <c r="N18012" s="3">
        <v>0</v>
      </c>
      <c r="O18012" s="3">
        <v>0</v>
      </c>
      <c r="P18012" s="3" t="str">
        <f>B18012&amp;" | "&amp;C18012&amp;" | "&amp;D18012</f>
        <v>documentazione_amministrativa / registri | REGISTRO GIORNALIERO PROTOCOLLO | REGISTRO GIORNALIERO PROTOCOLLO</v>
      </c>
      <c r="Q18012" s="3" t="str">
        <f>VLOOKUP(P18012,'Classificazione UD'!A:B,2,FALSE)</f>
        <v>RGP</v>
      </c>
    </row>
    <row r="18013" spans="1:17" ht="15" customHeight="1" x14ac:dyDescent="0.25">
      <c r="A18013" s="30">
        <v>2017</v>
      </c>
      <c r="B18013" s="3" t="s">
        <v>17</v>
      </c>
      <c r="C18013" s="3" t="s">
        <v>18</v>
      </c>
      <c r="D18013" s="3" t="s">
        <v>19</v>
      </c>
      <c r="E18013" s="3">
        <v>37</v>
      </c>
      <c r="F18013" s="3">
        <v>37</v>
      </c>
      <c r="G18013" s="3">
        <v>37</v>
      </c>
      <c r="H18013" s="3">
        <v>749417</v>
      </c>
      <c r="I18013" s="3">
        <v>0</v>
      </c>
      <c r="J18013" s="3">
        <v>0</v>
      </c>
      <c r="K18013" s="3">
        <v>0</v>
      </c>
      <c r="L18013" s="3">
        <v>0</v>
      </c>
      <c r="M18013" s="3">
        <v>0</v>
      </c>
      <c r="N18013" s="3">
        <v>0</v>
      </c>
      <c r="O18013" s="3">
        <v>0</v>
      </c>
      <c r="P18013" s="3" t="str">
        <f>B18013&amp;" | "&amp;C18013&amp;" | "&amp;D18013</f>
        <v>documentazione_amministrativa / documentazione_contabile | FATTURA ATTIVA | FATTURA</v>
      </c>
      <c r="Q18013" s="3" t="str">
        <f>VLOOKUP(P18013,'Classificazione UD'!A:B,2,FALSE)</f>
        <v>Fiscale</v>
      </c>
    </row>
    <row r="18014" spans="1:17" ht="15" customHeight="1" x14ac:dyDescent="0.25">
      <c r="A18014" s="30">
        <v>2017</v>
      </c>
      <c r="B18014" s="3" t="s">
        <v>17</v>
      </c>
      <c r="C18014" s="3" t="s">
        <v>27</v>
      </c>
      <c r="D18014" s="3" t="s">
        <v>19</v>
      </c>
      <c r="E18014" s="3">
        <v>560</v>
      </c>
      <c r="F18014" s="3">
        <v>560</v>
      </c>
      <c r="G18014" s="3">
        <v>560</v>
      </c>
      <c r="H18014" s="3">
        <v>94418825</v>
      </c>
      <c r="I18014" s="3">
        <v>0</v>
      </c>
      <c r="J18014" s="3">
        <v>0</v>
      </c>
      <c r="K18014" s="3">
        <v>0</v>
      </c>
      <c r="L18014" s="3">
        <v>0</v>
      </c>
      <c r="M18014" s="3">
        <v>0</v>
      </c>
      <c r="N18014" s="3">
        <v>0</v>
      </c>
      <c r="O18014" s="3">
        <v>0</v>
      </c>
      <c r="P18014" s="3" t="str">
        <f>B18014&amp;" | "&amp;C18014&amp;" | "&amp;D18014</f>
        <v>documentazione_amministrativa / documentazione_contabile | FATTURA PASSIVA | FATTURA</v>
      </c>
      <c r="Q18014" s="3" t="str">
        <f>VLOOKUP(P18014,'Classificazione UD'!A:B,2,FALSE)</f>
        <v>Fiscale</v>
      </c>
    </row>
    <row r="18015" spans="1:17" ht="15" customHeight="1" x14ac:dyDescent="0.25">
      <c r="A18015" s="30">
        <v>2017</v>
      </c>
      <c r="B18015" s="3" t="s">
        <v>20</v>
      </c>
      <c r="C18015" s="3" t="s">
        <v>112</v>
      </c>
      <c r="D18015" s="3" t="s">
        <v>112</v>
      </c>
      <c r="E18015" s="3">
        <v>60</v>
      </c>
      <c r="F18015" s="3">
        <v>60</v>
      </c>
      <c r="G18015" s="3">
        <v>60</v>
      </c>
      <c r="H18015" s="3">
        <v>1287474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>
        <v>0</v>
      </c>
      <c r="O18015" s="3">
        <v>0</v>
      </c>
      <c r="P18015" s="3" t="str">
        <f>B18015&amp;" | "&amp;C18015&amp;" | "&amp;D18015</f>
        <v>documentazione_amministrativa / registri | REGISTRO GIORNALIERO PROTOCOLLO | REGISTRO GIORNALIERO PROTOCOLLO</v>
      </c>
      <c r="Q18015" s="3" t="str">
        <f>VLOOKUP(P18015,'Classificazione UD'!A:B,2,FALSE)</f>
        <v>RGP</v>
      </c>
    </row>
    <row r="18016" spans="1:17" ht="15" customHeight="1" x14ac:dyDescent="0.25">
      <c r="A18016" s="30">
        <v>2017</v>
      </c>
      <c r="B18016" s="3" t="s">
        <v>20</v>
      </c>
      <c r="C18016" s="3" t="s">
        <v>112</v>
      </c>
      <c r="D18016" s="3" t="s">
        <v>112</v>
      </c>
      <c r="E18016" s="3">
        <v>63</v>
      </c>
      <c r="F18016" s="3">
        <v>63</v>
      </c>
      <c r="G18016" s="3">
        <v>63</v>
      </c>
      <c r="H18016" s="3">
        <v>964404</v>
      </c>
      <c r="I18016" s="3">
        <v>0</v>
      </c>
      <c r="J18016" s="3">
        <v>0</v>
      </c>
      <c r="K18016" s="3">
        <v>0</v>
      </c>
      <c r="L18016" s="3">
        <v>0</v>
      </c>
      <c r="M18016" s="3">
        <v>0</v>
      </c>
      <c r="N18016" s="3">
        <v>0</v>
      </c>
      <c r="O18016" s="3">
        <v>0</v>
      </c>
      <c r="P18016" s="3" t="str">
        <f>B18016&amp;" | "&amp;C18016&amp;" | "&amp;D18016</f>
        <v>documentazione_amministrativa / registri | REGISTRO GIORNALIERO PROTOCOLLO | REGISTRO GIORNALIERO PROTOCOLLO</v>
      </c>
      <c r="Q18016" s="3" t="str">
        <f>VLOOKUP(P18016,'Classificazione UD'!A:B,2,FALSE)</f>
        <v>RGP</v>
      </c>
    </row>
    <row r="18017" spans="1:17" ht="15" customHeight="1" x14ac:dyDescent="0.25">
      <c r="A18017" s="30">
        <v>2017</v>
      </c>
      <c r="B18017" s="3" t="s">
        <v>17</v>
      </c>
      <c r="C18017" s="3" t="s">
        <v>27</v>
      </c>
      <c r="D18017" s="3" t="s">
        <v>19</v>
      </c>
      <c r="E18017" s="3">
        <v>2</v>
      </c>
      <c r="F18017" s="3">
        <v>2</v>
      </c>
      <c r="G18017" s="3">
        <v>2</v>
      </c>
      <c r="H18017" s="3">
        <v>446836</v>
      </c>
      <c r="I18017" s="3">
        <v>0</v>
      </c>
      <c r="J18017" s="3">
        <v>0</v>
      </c>
      <c r="K18017" s="3">
        <v>0</v>
      </c>
      <c r="L18017" s="3">
        <v>0</v>
      </c>
      <c r="M18017" s="3">
        <v>0</v>
      </c>
      <c r="N18017" s="3">
        <v>0</v>
      </c>
      <c r="O18017" s="3">
        <v>0</v>
      </c>
      <c r="P18017" s="3" t="str">
        <f>B18017&amp;" | "&amp;C18017&amp;" | "&amp;D18017</f>
        <v>documentazione_amministrativa / documentazione_contabile | FATTURA PASSIVA | FATTURA</v>
      </c>
      <c r="Q18017" s="3" t="str">
        <f>VLOOKUP(P18017,'Classificazione UD'!A:B,2,FALSE)</f>
        <v>Fiscale</v>
      </c>
    </row>
    <row r="18018" spans="1:17" ht="15" customHeight="1" x14ac:dyDescent="0.25">
      <c r="A18018" s="30">
        <v>2017</v>
      </c>
      <c r="B18018" s="3" t="s">
        <v>20</v>
      </c>
      <c r="C18018" s="3" t="s">
        <v>112</v>
      </c>
      <c r="D18018" s="3" t="s">
        <v>112</v>
      </c>
      <c r="E18018" s="3">
        <v>61</v>
      </c>
      <c r="F18018" s="3">
        <v>61</v>
      </c>
      <c r="G18018" s="3">
        <v>61</v>
      </c>
      <c r="H18018" s="3">
        <v>916344</v>
      </c>
      <c r="I18018" s="3">
        <v>0</v>
      </c>
      <c r="J18018" s="3">
        <v>0</v>
      </c>
      <c r="K18018" s="3">
        <v>0</v>
      </c>
      <c r="L18018" s="3">
        <v>0</v>
      </c>
      <c r="M18018" s="3">
        <v>0</v>
      </c>
      <c r="N18018" s="3">
        <v>0</v>
      </c>
      <c r="O18018" s="3">
        <v>0</v>
      </c>
      <c r="P18018" s="3" t="str">
        <f>B18018&amp;" | "&amp;C18018&amp;" | "&amp;D18018</f>
        <v>documentazione_amministrativa / registri | REGISTRO GIORNALIERO PROTOCOLLO | REGISTRO GIORNALIERO PROTOCOLLO</v>
      </c>
      <c r="Q18018" s="3" t="str">
        <f>VLOOKUP(P18018,'Classificazione UD'!A:B,2,FALSE)</f>
        <v>RGP</v>
      </c>
    </row>
    <row r="18019" spans="1:17" ht="15" customHeight="1" x14ac:dyDescent="0.25">
      <c r="A18019" s="30">
        <v>2017</v>
      </c>
      <c r="B18019" s="3" t="s">
        <v>17</v>
      </c>
      <c r="C18019" s="3" t="s">
        <v>18</v>
      </c>
      <c r="D18019" s="3" t="s">
        <v>19</v>
      </c>
      <c r="E18019" s="3">
        <v>4</v>
      </c>
      <c r="F18019" s="3">
        <v>4</v>
      </c>
      <c r="G18019" s="3">
        <v>4</v>
      </c>
      <c r="H18019" s="3">
        <v>21404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0</v>
      </c>
      <c r="O18019" s="3">
        <v>0</v>
      </c>
      <c r="P18019" s="3" t="str">
        <f>B18019&amp;" | "&amp;C18019&amp;" | "&amp;D18019</f>
        <v>documentazione_amministrativa / documentazione_contabile | FATTURA ATTIVA | FATTURA</v>
      </c>
      <c r="Q18019" s="3" t="str">
        <f>VLOOKUP(P18019,'Classificazione UD'!A:B,2,FALSE)</f>
        <v>Fiscale</v>
      </c>
    </row>
    <row r="18020" spans="1:17" ht="15" customHeight="1" x14ac:dyDescent="0.25">
      <c r="A18020" s="30">
        <v>2017</v>
      </c>
      <c r="B18020" s="3" t="s">
        <v>17</v>
      </c>
      <c r="C18020" s="3" t="s">
        <v>27</v>
      </c>
      <c r="D18020" s="3" t="s">
        <v>19</v>
      </c>
      <c r="E18020" s="3">
        <v>1009</v>
      </c>
      <c r="F18020" s="3">
        <v>1009</v>
      </c>
      <c r="G18020" s="3">
        <v>1009</v>
      </c>
      <c r="H18020" s="3">
        <v>187169069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>
        <v>0</v>
      </c>
      <c r="O18020" s="3">
        <v>0</v>
      </c>
      <c r="P18020" s="3" t="str">
        <f>B18020&amp;" | "&amp;C18020&amp;" | "&amp;D18020</f>
        <v>documentazione_amministrativa / documentazione_contabile | FATTURA PASSIVA | FATTURA</v>
      </c>
      <c r="Q18020" s="3" t="str">
        <f>VLOOKUP(P18020,'Classificazione UD'!A:B,2,FALSE)</f>
        <v>Fiscale</v>
      </c>
    </row>
    <row r="18021" spans="1:17" ht="15" customHeight="1" x14ac:dyDescent="0.25">
      <c r="A18021" s="30">
        <v>2017</v>
      </c>
      <c r="B18021" s="3" t="s">
        <v>20</v>
      </c>
      <c r="C18021" s="3" t="s">
        <v>112</v>
      </c>
      <c r="D18021" s="3" t="s">
        <v>112</v>
      </c>
      <c r="E18021" s="3">
        <v>66</v>
      </c>
      <c r="F18021" s="3">
        <v>66</v>
      </c>
      <c r="G18021" s="3">
        <v>66</v>
      </c>
      <c r="H18021" s="3">
        <v>1820406</v>
      </c>
      <c r="I18021" s="3">
        <v>0</v>
      </c>
      <c r="J18021" s="3">
        <v>0</v>
      </c>
      <c r="K18021" s="3">
        <v>0</v>
      </c>
      <c r="L18021" s="3">
        <v>0</v>
      </c>
      <c r="M18021" s="3">
        <v>0</v>
      </c>
      <c r="N18021" s="3">
        <v>0</v>
      </c>
      <c r="O18021" s="3">
        <v>0</v>
      </c>
      <c r="P18021" s="3" t="str">
        <f>B18021&amp;" | "&amp;C18021&amp;" | "&amp;D18021</f>
        <v>documentazione_amministrativa / registri | REGISTRO GIORNALIERO PROTOCOLLO | REGISTRO GIORNALIERO PROTOCOLLO</v>
      </c>
      <c r="Q18021" s="3" t="str">
        <f>VLOOKUP(P18021,'Classificazione UD'!A:B,2,FALSE)</f>
        <v>RGP</v>
      </c>
    </row>
    <row r="18022" spans="1:17" ht="15" customHeight="1" x14ac:dyDescent="0.25">
      <c r="A18022" s="30">
        <v>2017</v>
      </c>
      <c r="B18022" s="3" t="s">
        <v>17</v>
      </c>
      <c r="C18022" s="3" t="s">
        <v>18</v>
      </c>
      <c r="D18022" s="3" t="s">
        <v>19</v>
      </c>
      <c r="E18022" s="3">
        <v>129</v>
      </c>
      <c r="F18022" s="3">
        <v>129</v>
      </c>
      <c r="G18022" s="3">
        <v>129</v>
      </c>
      <c r="H18022" s="3">
        <v>3830475</v>
      </c>
      <c r="I18022" s="3">
        <v>0</v>
      </c>
      <c r="J18022" s="3">
        <v>0</v>
      </c>
      <c r="K18022" s="3">
        <v>0</v>
      </c>
      <c r="L18022" s="3">
        <v>0</v>
      </c>
      <c r="M18022" s="3">
        <v>0</v>
      </c>
      <c r="N18022" s="3">
        <v>0</v>
      </c>
      <c r="O18022" s="3">
        <v>0</v>
      </c>
      <c r="P18022" s="3" t="str">
        <f>B18022&amp;" | "&amp;C18022&amp;" | "&amp;D18022</f>
        <v>documentazione_amministrativa / documentazione_contabile | FATTURA ATTIVA | FATTURA</v>
      </c>
      <c r="Q18022" s="3" t="str">
        <f>VLOOKUP(P18022,'Classificazione UD'!A:B,2,FALSE)</f>
        <v>Fiscale</v>
      </c>
    </row>
    <row r="18023" spans="1:17" ht="15" customHeight="1" x14ac:dyDescent="0.25">
      <c r="A18023" s="30">
        <v>2017</v>
      </c>
      <c r="B18023" s="3" t="s">
        <v>17</v>
      </c>
      <c r="C18023" s="3" t="s">
        <v>27</v>
      </c>
      <c r="D18023" s="3" t="s">
        <v>19</v>
      </c>
      <c r="E18023" s="3">
        <v>2836</v>
      </c>
      <c r="F18023" s="3">
        <v>2836</v>
      </c>
      <c r="G18023" s="3">
        <v>2836</v>
      </c>
      <c r="H18023" s="3">
        <v>593017420</v>
      </c>
      <c r="I18023" s="3">
        <v>0</v>
      </c>
      <c r="J18023" s="3">
        <v>0</v>
      </c>
      <c r="K18023" s="3">
        <v>0</v>
      </c>
      <c r="L18023" s="3">
        <v>0</v>
      </c>
      <c r="M18023" s="3">
        <v>0</v>
      </c>
      <c r="N18023" s="3">
        <v>0</v>
      </c>
      <c r="O18023" s="3">
        <v>0</v>
      </c>
      <c r="P18023" s="3" t="str">
        <f>B18023&amp;" | "&amp;C18023&amp;" | "&amp;D18023</f>
        <v>documentazione_amministrativa / documentazione_contabile | FATTURA PASSIVA | FATTURA</v>
      </c>
      <c r="Q18023" s="3" t="str">
        <f>VLOOKUP(P18023,'Classificazione UD'!A:B,2,FALSE)</f>
        <v>Fiscale</v>
      </c>
    </row>
    <row r="18024" spans="1:17" ht="15" customHeight="1" x14ac:dyDescent="0.25">
      <c r="A18024" s="30">
        <v>2017</v>
      </c>
      <c r="B18024" s="3" t="s">
        <v>20</v>
      </c>
      <c r="C18024" s="3" t="s">
        <v>112</v>
      </c>
      <c r="D18024" s="3" t="s">
        <v>112</v>
      </c>
      <c r="E18024" s="3">
        <v>63</v>
      </c>
      <c r="F18024" s="3">
        <v>63</v>
      </c>
      <c r="G18024" s="3">
        <v>63</v>
      </c>
      <c r="H18024" s="3">
        <v>3665910</v>
      </c>
      <c r="I18024" s="3">
        <v>0</v>
      </c>
      <c r="J18024" s="3">
        <v>0</v>
      </c>
      <c r="K18024" s="3">
        <v>0</v>
      </c>
      <c r="L18024" s="3">
        <v>0</v>
      </c>
      <c r="M18024" s="3">
        <v>0</v>
      </c>
      <c r="N18024" s="3">
        <v>0</v>
      </c>
      <c r="O18024" s="3">
        <v>0</v>
      </c>
      <c r="P18024" s="3" t="str">
        <f>B18024&amp;" | "&amp;C18024&amp;" | "&amp;D18024</f>
        <v>documentazione_amministrativa / registri | REGISTRO GIORNALIERO PROTOCOLLO | REGISTRO GIORNALIERO PROTOCOLLO</v>
      </c>
      <c r="Q18024" s="3" t="str">
        <f>VLOOKUP(P18024,'Classificazione UD'!A:B,2,FALSE)</f>
        <v>RGP</v>
      </c>
    </row>
    <row r="18025" spans="1:17" ht="15" customHeight="1" x14ac:dyDescent="0.25">
      <c r="A18025" s="30">
        <v>2017</v>
      </c>
      <c r="B18025" s="3" t="s">
        <v>17</v>
      </c>
      <c r="C18025" s="3" t="s">
        <v>18</v>
      </c>
      <c r="D18025" s="3" t="s">
        <v>19</v>
      </c>
      <c r="E18025" s="3">
        <v>46</v>
      </c>
      <c r="F18025" s="3">
        <v>46</v>
      </c>
      <c r="G18025" s="3">
        <v>46</v>
      </c>
      <c r="H18025" s="3">
        <v>1786234</v>
      </c>
      <c r="I18025" s="3">
        <v>0</v>
      </c>
      <c r="J18025" s="3">
        <v>0</v>
      </c>
      <c r="K18025" s="3">
        <v>0</v>
      </c>
      <c r="L18025" s="3">
        <v>0</v>
      </c>
      <c r="M18025" s="3">
        <v>0</v>
      </c>
      <c r="N18025" s="3">
        <v>0</v>
      </c>
      <c r="O18025" s="3">
        <v>0</v>
      </c>
      <c r="P18025" s="3" t="str">
        <f>B18025&amp;" | "&amp;C18025&amp;" | "&amp;D18025</f>
        <v>documentazione_amministrativa / documentazione_contabile | FATTURA ATTIVA | FATTURA</v>
      </c>
      <c r="Q18025" s="3" t="str">
        <f>VLOOKUP(P18025,'Classificazione UD'!A:B,2,FALSE)</f>
        <v>Fiscale</v>
      </c>
    </row>
    <row r="18026" spans="1:17" ht="15" customHeight="1" x14ac:dyDescent="0.25">
      <c r="A18026" s="30">
        <v>2017</v>
      </c>
      <c r="B18026" s="3" t="s">
        <v>17</v>
      </c>
      <c r="C18026" s="3" t="s">
        <v>27</v>
      </c>
      <c r="D18026" s="3" t="s">
        <v>19</v>
      </c>
      <c r="E18026" s="3">
        <v>1325</v>
      </c>
      <c r="F18026" s="3">
        <v>1325</v>
      </c>
      <c r="G18026" s="3">
        <v>1325</v>
      </c>
      <c r="H18026" s="3">
        <v>279588394</v>
      </c>
      <c r="I18026" s="3">
        <v>0</v>
      </c>
      <c r="J18026" s="3">
        <v>0</v>
      </c>
      <c r="K18026" s="3">
        <v>0</v>
      </c>
      <c r="L18026" s="3">
        <v>0</v>
      </c>
      <c r="M18026" s="3">
        <v>0</v>
      </c>
      <c r="N18026" s="3">
        <v>0</v>
      </c>
      <c r="O18026" s="3">
        <v>0</v>
      </c>
      <c r="P18026" s="3" t="str">
        <f>B18026&amp;" | "&amp;C18026&amp;" | "&amp;D18026</f>
        <v>documentazione_amministrativa / documentazione_contabile | FATTURA PASSIVA | FATTURA</v>
      </c>
      <c r="Q18026" s="3" t="str">
        <f>VLOOKUP(P18026,'Classificazione UD'!A:B,2,FALSE)</f>
        <v>Fiscale</v>
      </c>
    </row>
    <row r="18027" spans="1:17" ht="15" customHeight="1" x14ac:dyDescent="0.25">
      <c r="A18027" s="30">
        <v>2017</v>
      </c>
      <c r="B18027" s="3" t="s">
        <v>20</v>
      </c>
      <c r="C18027" s="3" t="s">
        <v>112</v>
      </c>
      <c r="D18027" s="3" t="s">
        <v>112</v>
      </c>
      <c r="E18027" s="3">
        <v>64</v>
      </c>
      <c r="F18027" s="3">
        <v>64</v>
      </c>
      <c r="G18027" s="3">
        <v>64</v>
      </c>
      <c r="H18027" s="3">
        <v>2115708</v>
      </c>
      <c r="I18027" s="3">
        <v>0</v>
      </c>
      <c r="J18027" s="3">
        <v>0</v>
      </c>
      <c r="K18027" s="3">
        <v>0</v>
      </c>
      <c r="L18027" s="3">
        <v>0</v>
      </c>
      <c r="M18027" s="3">
        <v>0</v>
      </c>
      <c r="N18027" s="3">
        <v>0</v>
      </c>
      <c r="O18027" s="3">
        <v>0</v>
      </c>
      <c r="P18027" s="3" t="str">
        <f>B18027&amp;" | "&amp;C18027&amp;" | "&amp;D18027</f>
        <v>documentazione_amministrativa / registri | REGISTRO GIORNALIERO PROTOCOLLO | REGISTRO GIORNALIERO PROTOCOLLO</v>
      </c>
      <c r="Q18027" s="3" t="str">
        <f>VLOOKUP(P18027,'Classificazione UD'!A:B,2,FALSE)</f>
        <v>RGP</v>
      </c>
    </row>
    <row r="18028" spans="1:17" ht="15" customHeight="1" x14ac:dyDescent="0.25">
      <c r="A18028" s="30">
        <v>2017</v>
      </c>
      <c r="B18028" s="3" t="s">
        <v>17</v>
      </c>
      <c r="C18028" s="3" t="s">
        <v>18</v>
      </c>
      <c r="D18028" s="3" t="s">
        <v>19</v>
      </c>
      <c r="E18028" s="3">
        <v>22</v>
      </c>
      <c r="F18028" s="3">
        <v>22</v>
      </c>
      <c r="G18028" s="3">
        <v>22</v>
      </c>
      <c r="H18028" s="3">
        <v>482818</v>
      </c>
      <c r="I18028" s="3">
        <v>0</v>
      </c>
      <c r="J18028" s="3">
        <v>0</v>
      </c>
      <c r="K18028" s="3">
        <v>0</v>
      </c>
      <c r="L18028" s="3">
        <v>0</v>
      </c>
      <c r="M18028" s="3">
        <v>0</v>
      </c>
      <c r="N18028" s="3">
        <v>0</v>
      </c>
      <c r="O18028" s="3">
        <v>0</v>
      </c>
      <c r="P18028" s="3" t="str">
        <f>B18028&amp;" | "&amp;C18028&amp;" | "&amp;D18028</f>
        <v>documentazione_amministrativa / documentazione_contabile | FATTURA ATTIVA | FATTURA</v>
      </c>
      <c r="Q18028" s="3" t="str">
        <f>VLOOKUP(P18028,'Classificazione UD'!A:B,2,FALSE)</f>
        <v>Fiscale</v>
      </c>
    </row>
    <row r="18029" spans="1:17" ht="15" customHeight="1" x14ac:dyDescent="0.25">
      <c r="A18029" s="30">
        <v>2017</v>
      </c>
      <c r="B18029" s="3" t="s">
        <v>17</v>
      </c>
      <c r="C18029" s="3" t="s">
        <v>27</v>
      </c>
      <c r="D18029" s="3" t="s">
        <v>19</v>
      </c>
      <c r="E18029" s="3">
        <v>563</v>
      </c>
      <c r="F18029" s="3">
        <v>563</v>
      </c>
      <c r="G18029" s="3">
        <v>563</v>
      </c>
      <c r="H18029" s="3">
        <v>68280345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 t="str">
        <f>B18029&amp;" | "&amp;C18029&amp;" | "&amp;D18029</f>
        <v>documentazione_amministrativa / documentazione_contabile | FATTURA PASSIVA | FATTURA</v>
      </c>
      <c r="Q18029" s="3" t="str">
        <f>VLOOKUP(P18029,'Classificazione UD'!A:B,2,FALSE)</f>
        <v>Fiscale</v>
      </c>
    </row>
    <row r="18030" spans="1:17" ht="15" customHeight="1" x14ac:dyDescent="0.25">
      <c r="A18030" s="30">
        <v>2017</v>
      </c>
      <c r="B18030" s="3" t="s">
        <v>20</v>
      </c>
      <c r="C18030" s="3" t="s">
        <v>112</v>
      </c>
      <c r="D18030" s="3" t="s">
        <v>112</v>
      </c>
      <c r="E18030" s="3">
        <v>65</v>
      </c>
      <c r="F18030" s="3">
        <v>65</v>
      </c>
      <c r="G18030" s="3">
        <v>65</v>
      </c>
      <c r="H18030" s="3">
        <v>1363302</v>
      </c>
      <c r="I18030" s="3">
        <v>0</v>
      </c>
      <c r="J18030" s="3">
        <v>0</v>
      </c>
      <c r="K18030" s="3">
        <v>0</v>
      </c>
      <c r="L18030" s="3">
        <v>0</v>
      </c>
      <c r="M18030" s="3">
        <v>0</v>
      </c>
      <c r="N18030" s="3">
        <v>0</v>
      </c>
      <c r="O18030" s="3">
        <v>0</v>
      </c>
      <c r="P18030" s="3" t="str">
        <f>B18030&amp;" | "&amp;C18030&amp;" | "&amp;D18030</f>
        <v>documentazione_amministrativa / registri | REGISTRO GIORNALIERO PROTOCOLLO | REGISTRO GIORNALIERO PROTOCOLLO</v>
      </c>
      <c r="Q18030" s="3" t="str">
        <f>VLOOKUP(P18030,'Classificazione UD'!A:B,2,FALSE)</f>
        <v>RGP</v>
      </c>
    </row>
    <row r="18031" spans="1:17" ht="15" customHeight="1" x14ac:dyDescent="0.25">
      <c r="A18031" s="30">
        <v>2017</v>
      </c>
      <c r="B18031" s="3" t="s">
        <v>20</v>
      </c>
      <c r="C18031" s="3" t="s">
        <v>112</v>
      </c>
      <c r="D18031" s="3" t="s">
        <v>112</v>
      </c>
      <c r="E18031" s="3">
        <v>61</v>
      </c>
      <c r="F18031" s="3">
        <v>61</v>
      </c>
      <c r="G18031" s="3">
        <v>61</v>
      </c>
      <c r="H18031" s="3">
        <v>771096</v>
      </c>
      <c r="I18031" s="3">
        <v>0</v>
      </c>
      <c r="J18031" s="3">
        <v>0</v>
      </c>
      <c r="K18031" s="3">
        <v>0</v>
      </c>
      <c r="L18031" s="3">
        <v>0</v>
      </c>
      <c r="M18031" s="3">
        <v>0</v>
      </c>
      <c r="N18031" s="3">
        <v>0</v>
      </c>
      <c r="O18031" s="3">
        <v>0</v>
      </c>
      <c r="P18031" s="3" t="str">
        <f>B18031&amp;" | "&amp;C18031&amp;" | "&amp;D18031</f>
        <v>documentazione_amministrativa / registri | REGISTRO GIORNALIERO PROTOCOLLO | REGISTRO GIORNALIERO PROTOCOLLO</v>
      </c>
      <c r="Q18031" s="3" t="str">
        <f>VLOOKUP(P18031,'Classificazione UD'!A:B,2,FALSE)</f>
        <v>RGP</v>
      </c>
    </row>
    <row r="18032" spans="1:17" ht="15" customHeight="1" x14ac:dyDescent="0.25">
      <c r="A18032" s="30">
        <v>2017</v>
      </c>
      <c r="B18032" s="3" t="s">
        <v>20</v>
      </c>
      <c r="C18032" s="3" t="s">
        <v>112</v>
      </c>
      <c r="D18032" s="3" t="s">
        <v>112</v>
      </c>
      <c r="E18032" s="3">
        <v>62</v>
      </c>
      <c r="F18032" s="3">
        <v>62</v>
      </c>
      <c r="G18032" s="3">
        <v>62</v>
      </c>
      <c r="H18032" s="3">
        <v>1661808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>
        <v>0</v>
      </c>
      <c r="O18032" s="3">
        <v>0</v>
      </c>
      <c r="P18032" s="3" t="str">
        <f>B18032&amp;" | "&amp;C18032&amp;" | "&amp;D18032</f>
        <v>documentazione_amministrativa / registri | REGISTRO GIORNALIERO PROTOCOLLO | REGISTRO GIORNALIERO PROTOCOLLO</v>
      </c>
      <c r="Q18032" s="3" t="str">
        <f>VLOOKUP(P18032,'Classificazione UD'!A:B,2,FALSE)</f>
        <v>RGP</v>
      </c>
    </row>
    <row r="18033" spans="1:17" ht="15" customHeight="1" x14ac:dyDescent="0.25">
      <c r="A18033" s="30">
        <v>2017</v>
      </c>
      <c r="B18033" s="3" t="s">
        <v>20</v>
      </c>
      <c r="C18033" s="3" t="s">
        <v>112</v>
      </c>
      <c r="D18033" s="3" t="s">
        <v>112</v>
      </c>
      <c r="E18033" s="3">
        <v>62</v>
      </c>
      <c r="F18033" s="3">
        <v>62</v>
      </c>
      <c r="G18033" s="3">
        <v>62</v>
      </c>
      <c r="H18033" s="3">
        <v>2192604</v>
      </c>
      <c r="I18033" s="3">
        <v>0</v>
      </c>
      <c r="J18033" s="3">
        <v>0</v>
      </c>
      <c r="K18033" s="3">
        <v>0</v>
      </c>
      <c r="L18033" s="3">
        <v>0</v>
      </c>
      <c r="M18033" s="3">
        <v>0</v>
      </c>
      <c r="N18033" s="3">
        <v>0</v>
      </c>
      <c r="O18033" s="3">
        <v>0</v>
      </c>
      <c r="P18033" s="3" t="str">
        <f>B18033&amp;" | "&amp;C18033&amp;" | "&amp;D18033</f>
        <v>documentazione_amministrativa / registri | REGISTRO GIORNALIERO PROTOCOLLO | REGISTRO GIORNALIERO PROTOCOLLO</v>
      </c>
      <c r="Q18033" s="3" t="str">
        <f>VLOOKUP(P18033,'Classificazione UD'!A:B,2,FALSE)</f>
        <v>RGP</v>
      </c>
    </row>
    <row r="18034" spans="1:17" ht="15" customHeight="1" x14ac:dyDescent="0.25">
      <c r="A18034" s="30">
        <v>2017</v>
      </c>
      <c r="B18034" s="3" t="s">
        <v>17</v>
      </c>
      <c r="C18034" s="3" t="s">
        <v>27</v>
      </c>
      <c r="D18034" s="3" t="s">
        <v>19</v>
      </c>
      <c r="E18034" s="3">
        <v>1</v>
      </c>
      <c r="F18034" s="3">
        <v>1</v>
      </c>
      <c r="G18034" s="3">
        <v>1</v>
      </c>
      <c r="H18034" s="3">
        <v>7091</v>
      </c>
      <c r="I18034" s="3">
        <v>0</v>
      </c>
      <c r="J18034" s="3">
        <v>0</v>
      </c>
      <c r="K18034" s="3">
        <v>0</v>
      </c>
      <c r="L18034" s="3">
        <v>0</v>
      </c>
      <c r="M18034" s="3">
        <v>0</v>
      </c>
      <c r="N18034" s="3">
        <v>0</v>
      </c>
      <c r="O18034" s="3">
        <v>0</v>
      </c>
      <c r="P18034" s="3" t="str">
        <f>B18034&amp;" | "&amp;C18034&amp;" | "&amp;D18034</f>
        <v>documentazione_amministrativa / documentazione_contabile | FATTURA PASSIVA | FATTURA</v>
      </c>
      <c r="Q18034" s="3" t="str">
        <f>VLOOKUP(P18034,'Classificazione UD'!A:B,2,FALSE)</f>
        <v>Fiscale</v>
      </c>
    </row>
    <row r="18035" spans="1:17" ht="15" customHeight="1" x14ac:dyDescent="0.25">
      <c r="A18035" s="30">
        <v>2017</v>
      </c>
      <c r="B18035" s="3" t="s">
        <v>20</v>
      </c>
      <c r="C18035" s="3" t="s">
        <v>112</v>
      </c>
      <c r="D18035" s="3" t="s">
        <v>112</v>
      </c>
      <c r="E18035" s="3">
        <v>61</v>
      </c>
      <c r="F18035" s="3">
        <v>61</v>
      </c>
      <c r="G18035" s="3">
        <v>61</v>
      </c>
      <c r="H18035" s="3">
        <v>1559280</v>
      </c>
      <c r="I18035" s="3">
        <v>0</v>
      </c>
      <c r="J18035" s="3">
        <v>0</v>
      </c>
      <c r="K18035" s="3">
        <v>0</v>
      </c>
      <c r="L18035" s="3">
        <v>0</v>
      </c>
      <c r="M18035" s="3">
        <v>0</v>
      </c>
      <c r="N18035" s="3">
        <v>0</v>
      </c>
      <c r="O18035" s="3">
        <v>0</v>
      </c>
      <c r="P18035" s="3" t="str">
        <f>B18035&amp;" | "&amp;C18035&amp;" | "&amp;D18035</f>
        <v>documentazione_amministrativa / registri | REGISTRO GIORNALIERO PROTOCOLLO | REGISTRO GIORNALIERO PROTOCOLLO</v>
      </c>
      <c r="Q18035" s="3" t="str">
        <f>VLOOKUP(P18035,'Classificazione UD'!A:B,2,FALSE)</f>
        <v>RGP</v>
      </c>
    </row>
    <row r="18036" spans="1:17" ht="15" customHeight="1" x14ac:dyDescent="0.25">
      <c r="A18036" s="30">
        <v>2017</v>
      </c>
      <c r="B18036" s="3" t="s">
        <v>20</v>
      </c>
      <c r="C18036" s="3" t="s">
        <v>112</v>
      </c>
      <c r="D18036" s="3" t="s">
        <v>112</v>
      </c>
      <c r="E18036" s="3">
        <v>61</v>
      </c>
      <c r="F18036" s="3">
        <v>61</v>
      </c>
      <c r="G18036" s="3">
        <v>61</v>
      </c>
      <c r="H18036" s="3">
        <v>1445538</v>
      </c>
      <c r="I18036" s="3">
        <v>0</v>
      </c>
      <c r="J18036" s="3">
        <v>0</v>
      </c>
      <c r="K18036" s="3">
        <v>0</v>
      </c>
      <c r="L18036" s="3">
        <v>0</v>
      </c>
      <c r="M18036" s="3">
        <v>0</v>
      </c>
      <c r="N18036" s="3">
        <v>0</v>
      </c>
      <c r="O18036" s="3">
        <v>0</v>
      </c>
      <c r="P18036" s="3" t="str">
        <f>B18036&amp;" | "&amp;C18036&amp;" | "&amp;D18036</f>
        <v>documentazione_amministrativa / registri | REGISTRO GIORNALIERO PROTOCOLLO | REGISTRO GIORNALIERO PROTOCOLLO</v>
      </c>
      <c r="Q18036" s="3" t="str">
        <f>VLOOKUP(P18036,'Classificazione UD'!A:B,2,FALSE)</f>
        <v>RGP</v>
      </c>
    </row>
    <row r="18037" spans="1:17" ht="15" customHeight="1" x14ac:dyDescent="0.25">
      <c r="A18037" s="30">
        <v>2017</v>
      </c>
      <c r="B18037" s="3" t="s">
        <v>17</v>
      </c>
      <c r="C18037" s="3" t="s">
        <v>27</v>
      </c>
      <c r="D18037" s="3" t="s">
        <v>19</v>
      </c>
      <c r="E18037" s="3">
        <v>895</v>
      </c>
      <c r="F18037" s="3">
        <v>895</v>
      </c>
      <c r="G18037" s="3">
        <v>895</v>
      </c>
      <c r="H18037" s="3">
        <v>98842034</v>
      </c>
      <c r="I18037" s="3">
        <v>0</v>
      </c>
      <c r="J18037" s="3">
        <v>0</v>
      </c>
      <c r="K18037" s="3">
        <v>0</v>
      </c>
      <c r="L18037" s="3">
        <v>0</v>
      </c>
      <c r="M18037" s="3">
        <v>0</v>
      </c>
      <c r="N18037" s="3">
        <v>0</v>
      </c>
      <c r="O18037" s="3">
        <v>0</v>
      </c>
      <c r="P18037" s="3" t="str">
        <f>B18037&amp;" | "&amp;C18037&amp;" | "&amp;D18037</f>
        <v>documentazione_amministrativa / documentazione_contabile | FATTURA PASSIVA | FATTURA</v>
      </c>
      <c r="Q18037" s="3" t="str">
        <f>VLOOKUP(P18037,'Classificazione UD'!A:B,2,FALSE)</f>
        <v>Fiscale</v>
      </c>
    </row>
    <row r="18038" spans="1:17" ht="15" customHeight="1" x14ac:dyDescent="0.25">
      <c r="A18038" s="30">
        <v>2017</v>
      </c>
      <c r="B18038" s="3" t="s">
        <v>20</v>
      </c>
      <c r="C18038" s="3" t="s">
        <v>112</v>
      </c>
      <c r="D18038" s="3" t="s">
        <v>112</v>
      </c>
      <c r="E18038" s="3">
        <v>63</v>
      </c>
      <c r="F18038" s="3">
        <v>63</v>
      </c>
      <c r="G18038" s="3">
        <v>63</v>
      </c>
      <c r="H18038" s="3">
        <v>1485588</v>
      </c>
      <c r="I18038" s="3">
        <v>0</v>
      </c>
      <c r="J18038" s="3">
        <v>0</v>
      </c>
      <c r="K18038" s="3">
        <v>0</v>
      </c>
      <c r="L18038" s="3">
        <v>0</v>
      </c>
      <c r="M18038" s="3">
        <v>0</v>
      </c>
      <c r="N18038" s="3">
        <v>0</v>
      </c>
      <c r="O18038" s="3">
        <v>0</v>
      </c>
      <c r="P18038" s="3" t="str">
        <f>B18038&amp;" | "&amp;C18038&amp;" | "&amp;D18038</f>
        <v>documentazione_amministrativa / registri | REGISTRO GIORNALIERO PROTOCOLLO | REGISTRO GIORNALIERO PROTOCOLLO</v>
      </c>
      <c r="Q18038" s="3" t="str">
        <f>VLOOKUP(P18038,'Classificazione UD'!A:B,2,FALSE)</f>
        <v>RGP</v>
      </c>
    </row>
    <row r="18039" spans="1:17" ht="15" customHeight="1" x14ac:dyDescent="0.25">
      <c r="A18039" s="30">
        <v>2017</v>
      </c>
      <c r="B18039" s="3" t="s">
        <v>17</v>
      </c>
      <c r="C18039" s="3" t="s">
        <v>27</v>
      </c>
      <c r="D18039" s="3" t="s">
        <v>19</v>
      </c>
      <c r="E18039" s="3">
        <v>1</v>
      </c>
      <c r="F18039" s="3">
        <v>1</v>
      </c>
      <c r="G18039" s="3">
        <v>1</v>
      </c>
      <c r="H18039" s="3">
        <v>5943</v>
      </c>
      <c r="I18039" s="3">
        <v>0</v>
      </c>
      <c r="J18039" s="3">
        <v>0</v>
      </c>
      <c r="K18039" s="3">
        <v>0</v>
      </c>
      <c r="L18039" s="3">
        <v>0</v>
      </c>
      <c r="M18039" s="3">
        <v>0</v>
      </c>
      <c r="N18039" s="3">
        <v>0</v>
      </c>
      <c r="O18039" s="3">
        <v>0</v>
      </c>
      <c r="P18039" s="3" t="str">
        <f>B18039&amp;" | "&amp;C18039&amp;" | "&amp;D18039</f>
        <v>documentazione_amministrativa / documentazione_contabile | FATTURA PASSIVA | FATTURA</v>
      </c>
      <c r="Q18039" s="3" t="str">
        <f>VLOOKUP(P18039,'Classificazione UD'!A:B,2,FALSE)</f>
        <v>Fiscale</v>
      </c>
    </row>
    <row r="18040" spans="1:17" ht="15" customHeight="1" x14ac:dyDescent="0.25">
      <c r="A18040" s="30">
        <v>2017</v>
      </c>
      <c r="B18040" s="3" t="s">
        <v>20</v>
      </c>
      <c r="C18040" s="3" t="s">
        <v>112</v>
      </c>
      <c r="D18040" s="3" t="s">
        <v>112</v>
      </c>
      <c r="E18040" s="3">
        <v>61</v>
      </c>
      <c r="F18040" s="3">
        <v>61</v>
      </c>
      <c r="G18040" s="3">
        <v>61</v>
      </c>
      <c r="H18040" s="3">
        <v>1988616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>
        <v>0</v>
      </c>
      <c r="O18040" s="3">
        <v>0</v>
      </c>
      <c r="P18040" s="3" t="str">
        <f>B18040&amp;" | "&amp;C18040&amp;" | "&amp;D18040</f>
        <v>documentazione_amministrativa / registri | REGISTRO GIORNALIERO PROTOCOLLO | REGISTRO GIORNALIERO PROTOCOLLO</v>
      </c>
      <c r="Q18040" s="3" t="str">
        <f>VLOOKUP(P18040,'Classificazione UD'!A:B,2,FALSE)</f>
        <v>RGP</v>
      </c>
    </row>
    <row r="18041" spans="1:17" ht="15" customHeight="1" x14ac:dyDescent="0.25">
      <c r="A18041" s="30">
        <v>2017</v>
      </c>
      <c r="B18041" s="3" t="s">
        <v>17</v>
      </c>
      <c r="C18041" s="3" t="s">
        <v>18</v>
      </c>
      <c r="D18041" s="3" t="s">
        <v>19</v>
      </c>
      <c r="E18041" s="3">
        <v>43</v>
      </c>
      <c r="F18041" s="3">
        <v>43</v>
      </c>
      <c r="G18041" s="3">
        <v>43</v>
      </c>
      <c r="H18041" s="3">
        <v>281713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 t="str">
        <f>B18041&amp;" | "&amp;C18041&amp;" | "&amp;D18041</f>
        <v>documentazione_amministrativa / documentazione_contabile | FATTURA ATTIVA | FATTURA</v>
      </c>
      <c r="Q18041" s="3" t="str">
        <f>VLOOKUP(P18041,'Classificazione UD'!A:B,2,FALSE)</f>
        <v>Fiscale</v>
      </c>
    </row>
    <row r="18042" spans="1:17" ht="15" customHeight="1" x14ac:dyDescent="0.25">
      <c r="A18042" s="30">
        <v>2017</v>
      </c>
      <c r="B18042" s="3" t="s">
        <v>17</v>
      </c>
      <c r="C18042" s="3" t="s">
        <v>27</v>
      </c>
      <c r="D18042" s="3" t="s">
        <v>19</v>
      </c>
      <c r="E18042" s="3">
        <v>562</v>
      </c>
      <c r="F18042" s="3">
        <v>562</v>
      </c>
      <c r="G18042" s="3">
        <v>562</v>
      </c>
      <c r="H18042" s="3">
        <v>44708921</v>
      </c>
      <c r="I18042" s="3">
        <v>0</v>
      </c>
      <c r="J18042" s="3">
        <v>0</v>
      </c>
      <c r="K18042" s="3">
        <v>0</v>
      </c>
      <c r="L18042" s="3">
        <v>0</v>
      </c>
      <c r="M18042" s="3">
        <v>0</v>
      </c>
      <c r="N18042" s="3">
        <v>0</v>
      </c>
      <c r="O18042" s="3">
        <v>0</v>
      </c>
      <c r="P18042" s="3" t="str">
        <f>B18042&amp;" | "&amp;C18042&amp;" | "&amp;D18042</f>
        <v>documentazione_amministrativa / documentazione_contabile | FATTURA PASSIVA | FATTURA</v>
      </c>
      <c r="Q18042" s="3" t="str">
        <f>VLOOKUP(P18042,'Classificazione UD'!A:B,2,FALSE)</f>
        <v>Fiscale</v>
      </c>
    </row>
    <row r="18043" spans="1:17" ht="15" customHeight="1" x14ac:dyDescent="0.25">
      <c r="A18043" s="30">
        <v>2017</v>
      </c>
      <c r="B18043" s="3" t="s">
        <v>20</v>
      </c>
      <c r="C18043" s="3" t="s">
        <v>112</v>
      </c>
      <c r="D18043" s="3" t="s">
        <v>112</v>
      </c>
      <c r="E18043" s="3">
        <v>64</v>
      </c>
      <c r="F18043" s="3">
        <v>64</v>
      </c>
      <c r="G18043" s="3">
        <v>64</v>
      </c>
      <c r="H18043" s="3">
        <v>1206840</v>
      </c>
      <c r="I18043" s="3">
        <v>0</v>
      </c>
      <c r="J18043" s="3">
        <v>0</v>
      </c>
      <c r="K18043" s="3">
        <v>0</v>
      </c>
      <c r="L18043" s="3">
        <v>0</v>
      </c>
      <c r="M18043" s="3">
        <v>0</v>
      </c>
      <c r="N18043" s="3">
        <v>0</v>
      </c>
      <c r="O18043" s="3">
        <v>0</v>
      </c>
      <c r="P18043" s="3" t="str">
        <f>B18043&amp;" | "&amp;C18043&amp;" | "&amp;D18043</f>
        <v>documentazione_amministrativa / registri | REGISTRO GIORNALIERO PROTOCOLLO | REGISTRO GIORNALIERO PROTOCOLLO</v>
      </c>
      <c r="Q18043" s="3" t="str">
        <f>VLOOKUP(P18043,'Classificazione UD'!A:B,2,FALSE)</f>
        <v>RGP</v>
      </c>
    </row>
    <row r="18044" spans="1:17" ht="15" customHeight="1" x14ac:dyDescent="0.25">
      <c r="A18044" s="30">
        <v>2017</v>
      </c>
      <c r="B18044" s="3" t="s">
        <v>20</v>
      </c>
      <c r="C18044" s="3" t="s">
        <v>112</v>
      </c>
      <c r="D18044" s="3" t="s">
        <v>112</v>
      </c>
      <c r="E18044" s="3">
        <v>62</v>
      </c>
      <c r="F18044" s="3">
        <v>62</v>
      </c>
      <c r="G18044" s="3">
        <v>62</v>
      </c>
      <c r="H18044" s="3">
        <v>634392</v>
      </c>
      <c r="I18044" s="3">
        <v>0</v>
      </c>
      <c r="J18044" s="3">
        <v>0</v>
      </c>
      <c r="K18044" s="3">
        <v>0</v>
      </c>
      <c r="L18044" s="3">
        <v>0</v>
      </c>
      <c r="M18044" s="3">
        <v>0</v>
      </c>
      <c r="N18044" s="3">
        <v>0</v>
      </c>
      <c r="O18044" s="3">
        <v>0</v>
      </c>
      <c r="P18044" s="3" t="str">
        <f>B18044&amp;" | "&amp;C18044&amp;" | "&amp;D18044</f>
        <v>documentazione_amministrativa / registri | REGISTRO GIORNALIERO PROTOCOLLO | REGISTRO GIORNALIERO PROTOCOLLO</v>
      </c>
      <c r="Q18044" s="3" t="str">
        <f>VLOOKUP(P18044,'Classificazione UD'!A:B,2,FALSE)</f>
        <v>RGP</v>
      </c>
    </row>
    <row r="18045" spans="1:17" ht="15" customHeight="1" x14ac:dyDescent="0.25">
      <c r="A18045" s="30">
        <v>2017</v>
      </c>
      <c r="B18045" s="3" t="s">
        <v>20</v>
      </c>
      <c r="C18045" s="3" t="s">
        <v>112</v>
      </c>
      <c r="D18045" s="3" t="s">
        <v>112</v>
      </c>
      <c r="E18045" s="3">
        <v>61</v>
      </c>
      <c r="F18045" s="3">
        <v>61</v>
      </c>
      <c r="G18045" s="3">
        <v>61</v>
      </c>
      <c r="H18045" s="3">
        <v>2531694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  <c r="O18045" s="3">
        <v>0</v>
      </c>
      <c r="P18045" s="3" t="str">
        <f>B18045&amp;" | "&amp;C18045&amp;" | "&amp;D18045</f>
        <v>documentazione_amministrativa / registri | REGISTRO GIORNALIERO PROTOCOLLO | REGISTRO GIORNALIERO PROTOCOLLO</v>
      </c>
      <c r="Q18045" s="3" t="str">
        <f>VLOOKUP(P18045,'Classificazione UD'!A:B,2,FALSE)</f>
        <v>RGP</v>
      </c>
    </row>
    <row r="18046" spans="1:17" ht="15" customHeight="1" x14ac:dyDescent="0.25">
      <c r="A18046" s="30">
        <v>2017</v>
      </c>
      <c r="B18046" s="3" t="s">
        <v>20</v>
      </c>
      <c r="C18046" s="3" t="s">
        <v>112</v>
      </c>
      <c r="D18046" s="3" t="s">
        <v>112</v>
      </c>
      <c r="E18046" s="3">
        <v>63</v>
      </c>
      <c r="F18046" s="3">
        <v>63</v>
      </c>
      <c r="G18046" s="3">
        <v>63</v>
      </c>
      <c r="H18046" s="3">
        <v>1038630</v>
      </c>
      <c r="I18046" s="3">
        <v>0</v>
      </c>
      <c r="J18046" s="3">
        <v>0</v>
      </c>
      <c r="K18046" s="3">
        <v>0</v>
      </c>
      <c r="L18046" s="3">
        <v>0</v>
      </c>
      <c r="M18046" s="3">
        <v>0</v>
      </c>
      <c r="N18046" s="3">
        <v>0</v>
      </c>
      <c r="O18046" s="3">
        <v>0</v>
      </c>
      <c r="P18046" s="3" t="str">
        <f>B18046&amp;" | "&amp;C18046&amp;" | "&amp;D18046</f>
        <v>documentazione_amministrativa / registri | REGISTRO GIORNALIERO PROTOCOLLO | REGISTRO GIORNALIERO PROTOCOLLO</v>
      </c>
      <c r="Q18046" s="3" t="str">
        <f>VLOOKUP(P18046,'Classificazione UD'!A:B,2,FALSE)</f>
        <v>RGP</v>
      </c>
    </row>
    <row r="18047" spans="1:17" ht="15" customHeight="1" x14ac:dyDescent="0.25">
      <c r="A18047" s="30">
        <v>2017</v>
      </c>
      <c r="B18047" s="3" t="s">
        <v>20</v>
      </c>
      <c r="C18047" s="3" t="s">
        <v>112</v>
      </c>
      <c r="D18047" s="3" t="s">
        <v>112</v>
      </c>
      <c r="E18047" s="3">
        <v>62</v>
      </c>
      <c r="F18047" s="3">
        <v>62</v>
      </c>
      <c r="G18047" s="3">
        <v>62</v>
      </c>
      <c r="H18047" s="3">
        <v>1620690</v>
      </c>
      <c r="I18047" s="3">
        <v>0</v>
      </c>
      <c r="J18047" s="3">
        <v>0</v>
      </c>
      <c r="K18047" s="3">
        <v>0</v>
      </c>
      <c r="L18047" s="3">
        <v>0</v>
      </c>
      <c r="M18047" s="3">
        <v>0</v>
      </c>
      <c r="N18047" s="3">
        <v>0</v>
      </c>
      <c r="O18047" s="3">
        <v>0</v>
      </c>
      <c r="P18047" s="3" t="str">
        <f>B18047&amp;" | "&amp;C18047&amp;" | "&amp;D18047</f>
        <v>documentazione_amministrativa / registri | REGISTRO GIORNALIERO PROTOCOLLO | REGISTRO GIORNALIERO PROTOCOLLO</v>
      </c>
      <c r="Q18047" s="3" t="str">
        <f>VLOOKUP(P18047,'Classificazione UD'!A:B,2,FALSE)</f>
        <v>RGP</v>
      </c>
    </row>
    <row r="18048" spans="1:17" ht="15" customHeight="1" x14ac:dyDescent="0.25">
      <c r="A18048" s="30">
        <v>2017</v>
      </c>
      <c r="B18048" s="3" t="s">
        <v>20</v>
      </c>
      <c r="C18048" s="3" t="s">
        <v>112</v>
      </c>
      <c r="D18048" s="3" t="s">
        <v>112</v>
      </c>
      <c r="E18048" s="3">
        <v>61</v>
      </c>
      <c r="F18048" s="3">
        <v>61</v>
      </c>
      <c r="G18048" s="3">
        <v>61</v>
      </c>
      <c r="H18048" s="3">
        <v>1681566</v>
      </c>
      <c r="I18048" s="3">
        <v>0</v>
      </c>
      <c r="J18048" s="3">
        <v>0</v>
      </c>
      <c r="K18048" s="3">
        <v>0</v>
      </c>
      <c r="L18048" s="3">
        <v>0</v>
      </c>
      <c r="M18048" s="3">
        <v>0</v>
      </c>
      <c r="N18048" s="3">
        <v>0</v>
      </c>
      <c r="O18048" s="3">
        <v>0</v>
      </c>
      <c r="P18048" s="3" t="str">
        <f>B18048&amp;" | "&amp;C18048&amp;" | "&amp;D18048</f>
        <v>documentazione_amministrativa / registri | REGISTRO GIORNALIERO PROTOCOLLO | REGISTRO GIORNALIERO PROTOCOLLO</v>
      </c>
      <c r="Q18048" s="3" t="str">
        <f>VLOOKUP(P18048,'Classificazione UD'!A:B,2,FALSE)</f>
        <v>RGP</v>
      </c>
    </row>
    <row r="18049" spans="1:17" ht="15" customHeight="1" x14ac:dyDescent="0.25">
      <c r="A18049" s="30">
        <v>2017</v>
      </c>
      <c r="B18049" s="3" t="s">
        <v>17</v>
      </c>
      <c r="C18049" s="3" t="s">
        <v>18</v>
      </c>
      <c r="D18049" s="3" t="s">
        <v>19</v>
      </c>
      <c r="E18049" s="3">
        <v>119</v>
      </c>
      <c r="F18049" s="3">
        <v>119</v>
      </c>
      <c r="G18049" s="3">
        <v>119</v>
      </c>
      <c r="H18049" s="3">
        <v>3973513</v>
      </c>
      <c r="I18049" s="3">
        <v>0</v>
      </c>
      <c r="J18049" s="3">
        <v>0</v>
      </c>
      <c r="K18049" s="3">
        <v>0</v>
      </c>
      <c r="L18049" s="3">
        <v>0</v>
      </c>
      <c r="M18049" s="3">
        <v>0</v>
      </c>
      <c r="N18049" s="3">
        <v>0</v>
      </c>
      <c r="O18049" s="3">
        <v>0</v>
      </c>
      <c r="P18049" s="3" t="str">
        <f>B18049&amp;" | "&amp;C18049&amp;" | "&amp;D18049</f>
        <v>documentazione_amministrativa / documentazione_contabile | FATTURA ATTIVA | FATTURA</v>
      </c>
      <c r="Q18049" s="3" t="str">
        <f>VLOOKUP(P18049,'Classificazione UD'!A:B,2,FALSE)</f>
        <v>Fiscale</v>
      </c>
    </row>
    <row r="18050" spans="1:17" ht="15" customHeight="1" x14ac:dyDescent="0.25">
      <c r="A18050" s="30">
        <v>2017</v>
      </c>
      <c r="B18050" s="3" t="s">
        <v>17</v>
      </c>
      <c r="C18050" s="3" t="s">
        <v>27</v>
      </c>
      <c r="D18050" s="3" t="s">
        <v>19</v>
      </c>
      <c r="E18050" s="3">
        <v>1284</v>
      </c>
      <c r="F18050" s="3">
        <v>1284</v>
      </c>
      <c r="G18050" s="3">
        <v>1284</v>
      </c>
      <c r="H18050" s="3">
        <v>226124226</v>
      </c>
      <c r="I18050" s="3">
        <v>0</v>
      </c>
      <c r="J18050" s="3">
        <v>0</v>
      </c>
      <c r="K18050" s="3">
        <v>0</v>
      </c>
      <c r="L18050" s="3">
        <v>0</v>
      </c>
      <c r="M18050" s="3">
        <v>0</v>
      </c>
      <c r="N18050" s="3">
        <v>0</v>
      </c>
      <c r="O18050" s="3">
        <v>0</v>
      </c>
      <c r="P18050" s="3" t="str">
        <f>B18050&amp;" | "&amp;C18050&amp;" | "&amp;D18050</f>
        <v>documentazione_amministrativa / documentazione_contabile | FATTURA PASSIVA | FATTURA</v>
      </c>
      <c r="Q18050" s="3" t="str">
        <f>VLOOKUP(P18050,'Classificazione UD'!A:B,2,FALSE)</f>
        <v>Fiscale</v>
      </c>
    </row>
    <row r="18051" spans="1:17" ht="15" customHeight="1" x14ac:dyDescent="0.25">
      <c r="A18051" s="30">
        <v>2017</v>
      </c>
      <c r="B18051" s="3" t="s">
        <v>20</v>
      </c>
      <c r="C18051" s="3" t="s">
        <v>112</v>
      </c>
      <c r="D18051" s="3" t="s">
        <v>112</v>
      </c>
      <c r="E18051" s="3">
        <v>62</v>
      </c>
      <c r="F18051" s="3">
        <v>62</v>
      </c>
      <c r="G18051" s="3">
        <v>62</v>
      </c>
      <c r="H18051" s="3">
        <v>6108848</v>
      </c>
      <c r="I18051" s="3">
        <v>0</v>
      </c>
      <c r="J18051" s="3">
        <v>0</v>
      </c>
      <c r="K18051" s="3">
        <v>0</v>
      </c>
      <c r="L18051" s="3">
        <v>0</v>
      </c>
      <c r="M18051" s="3">
        <v>0</v>
      </c>
      <c r="N18051" s="3">
        <v>0</v>
      </c>
      <c r="O18051" s="3">
        <v>0</v>
      </c>
      <c r="P18051" s="3" t="str">
        <f>B18051&amp;" | "&amp;C18051&amp;" | "&amp;D18051</f>
        <v>documentazione_amministrativa / registri | REGISTRO GIORNALIERO PROTOCOLLO | REGISTRO GIORNALIERO PROTOCOLLO</v>
      </c>
      <c r="Q18051" s="3" t="str">
        <f>VLOOKUP(P18051,'Classificazione UD'!A:B,2,FALSE)</f>
        <v>RGP</v>
      </c>
    </row>
    <row r="18052" spans="1:17" ht="15" customHeight="1" x14ac:dyDescent="0.25">
      <c r="A18052" s="30">
        <v>2017</v>
      </c>
      <c r="B18052" s="3" t="s">
        <v>20</v>
      </c>
      <c r="C18052" s="3" t="s">
        <v>112</v>
      </c>
      <c r="D18052" s="3" t="s">
        <v>112</v>
      </c>
      <c r="E18052" s="3">
        <v>61</v>
      </c>
      <c r="F18052" s="3">
        <v>61</v>
      </c>
      <c r="G18052" s="3">
        <v>61</v>
      </c>
      <c r="H18052" s="3">
        <v>2692652</v>
      </c>
      <c r="I18052" s="3">
        <v>0</v>
      </c>
      <c r="J18052" s="3">
        <v>0</v>
      </c>
      <c r="K18052" s="3">
        <v>0</v>
      </c>
      <c r="L18052" s="3">
        <v>0</v>
      </c>
      <c r="M18052" s="3">
        <v>0</v>
      </c>
      <c r="N18052" s="3">
        <v>0</v>
      </c>
      <c r="O18052" s="3">
        <v>0</v>
      </c>
      <c r="P18052" s="3" t="str">
        <f>B18052&amp;" | "&amp;C18052&amp;" | "&amp;D18052</f>
        <v>documentazione_amministrativa / registri | REGISTRO GIORNALIERO PROTOCOLLO | REGISTRO GIORNALIERO PROTOCOLLO</v>
      </c>
      <c r="Q18052" s="3" t="str">
        <f>VLOOKUP(P18052,'Classificazione UD'!A:B,2,FALSE)</f>
        <v>RGP</v>
      </c>
    </row>
    <row r="18053" spans="1:17" ht="15" customHeight="1" x14ac:dyDescent="0.25">
      <c r="A18053" s="30">
        <v>2017</v>
      </c>
      <c r="B18053" s="3" t="s">
        <v>17</v>
      </c>
      <c r="C18053" s="3" t="s">
        <v>27</v>
      </c>
      <c r="D18053" s="3" t="s">
        <v>19</v>
      </c>
      <c r="E18053" s="3">
        <v>1</v>
      </c>
      <c r="F18053" s="3">
        <v>1</v>
      </c>
      <c r="G18053" s="3">
        <v>1</v>
      </c>
      <c r="H18053" s="3">
        <v>5611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>
        <v>0</v>
      </c>
      <c r="O18053" s="3">
        <v>0</v>
      </c>
      <c r="P18053" s="3" t="str">
        <f>B18053&amp;" | "&amp;C18053&amp;" | "&amp;D18053</f>
        <v>documentazione_amministrativa / documentazione_contabile | FATTURA PASSIVA | FATTURA</v>
      </c>
      <c r="Q18053" s="3" t="str">
        <f>VLOOKUP(P18053,'Classificazione UD'!A:B,2,FALSE)</f>
        <v>Fiscale</v>
      </c>
    </row>
    <row r="18054" spans="1:17" ht="15" customHeight="1" x14ac:dyDescent="0.25">
      <c r="A18054" s="30">
        <v>2017</v>
      </c>
      <c r="B18054" s="3" t="s">
        <v>20</v>
      </c>
      <c r="C18054" s="3" t="s">
        <v>112</v>
      </c>
      <c r="D18054" s="3" t="s">
        <v>112</v>
      </c>
      <c r="E18054" s="3">
        <v>62</v>
      </c>
      <c r="F18054" s="3">
        <v>62</v>
      </c>
      <c r="G18054" s="3">
        <v>62</v>
      </c>
      <c r="H18054" s="3">
        <v>1709334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>
        <v>0</v>
      </c>
      <c r="O18054" s="3">
        <v>0</v>
      </c>
      <c r="P18054" s="3" t="str">
        <f>B18054&amp;" | "&amp;C18054&amp;" | "&amp;D18054</f>
        <v>documentazione_amministrativa / registri | REGISTRO GIORNALIERO PROTOCOLLO | REGISTRO GIORNALIERO PROTOCOLLO</v>
      </c>
      <c r="Q18054" s="3" t="str">
        <f>VLOOKUP(P18054,'Classificazione UD'!A:B,2,FALSE)</f>
        <v>RGP</v>
      </c>
    </row>
    <row r="18055" spans="1:17" ht="15" customHeight="1" x14ac:dyDescent="0.25">
      <c r="A18055" s="30">
        <v>2017</v>
      </c>
      <c r="B18055" s="3" t="s">
        <v>20</v>
      </c>
      <c r="C18055" s="3" t="s">
        <v>112</v>
      </c>
      <c r="D18055" s="3" t="s">
        <v>112</v>
      </c>
      <c r="E18055" s="3">
        <v>62</v>
      </c>
      <c r="F18055" s="3">
        <v>62</v>
      </c>
      <c r="G18055" s="3">
        <v>62</v>
      </c>
      <c r="H18055" s="3">
        <v>2671602</v>
      </c>
      <c r="I18055" s="3">
        <v>0</v>
      </c>
      <c r="J18055" s="3">
        <v>0</v>
      </c>
      <c r="K18055" s="3">
        <v>0</v>
      </c>
      <c r="L18055" s="3">
        <v>0</v>
      </c>
      <c r="M18055" s="3">
        <v>0</v>
      </c>
      <c r="N18055" s="3">
        <v>0</v>
      </c>
      <c r="O18055" s="3">
        <v>0</v>
      </c>
      <c r="P18055" s="3" t="str">
        <f>B18055&amp;" | "&amp;C18055&amp;" | "&amp;D18055</f>
        <v>documentazione_amministrativa / registri | REGISTRO GIORNALIERO PROTOCOLLO | REGISTRO GIORNALIERO PROTOCOLLO</v>
      </c>
      <c r="Q18055" s="3" t="str">
        <f>VLOOKUP(P18055,'Classificazione UD'!A:B,2,FALSE)</f>
        <v>RGP</v>
      </c>
    </row>
    <row r="18056" spans="1:17" ht="15" customHeight="1" x14ac:dyDescent="0.25">
      <c r="A18056" s="30">
        <v>2017</v>
      </c>
      <c r="B18056" s="3" t="s">
        <v>17</v>
      </c>
      <c r="C18056" s="3" t="s">
        <v>18</v>
      </c>
      <c r="D18056" s="3" t="s">
        <v>19</v>
      </c>
      <c r="E18056" s="3">
        <v>56</v>
      </c>
      <c r="F18056" s="3">
        <v>56</v>
      </c>
      <c r="G18056" s="3">
        <v>56</v>
      </c>
      <c r="H18056" s="3">
        <v>865956</v>
      </c>
      <c r="I18056" s="3">
        <v>0</v>
      </c>
      <c r="J18056" s="3">
        <v>0</v>
      </c>
      <c r="K18056" s="3">
        <v>0</v>
      </c>
      <c r="L18056" s="3">
        <v>0</v>
      </c>
      <c r="M18056" s="3">
        <v>0</v>
      </c>
      <c r="N18056" s="3">
        <v>0</v>
      </c>
      <c r="O18056" s="3">
        <v>0</v>
      </c>
      <c r="P18056" s="3" t="str">
        <f>B18056&amp;" | "&amp;C18056&amp;" | "&amp;D18056</f>
        <v>documentazione_amministrativa / documentazione_contabile | FATTURA ATTIVA | FATTURA</v>
      </c>
      <c r="Q18056" s="3" t="str">
        <f>VLOOKUP(P18056,'Classificazione UD'!A:B,2,FALSE)</f>
        <v>Fiscale</v>
      </c>
    </row>
    <row r="18057" spans="1:17" ht="15" customHeight="1" x14ac:dyDescent="0.25">
      <c r="A18057" s="30">
        <v>2017</v>
      </c>
      <c r="B18057" s="3" t="s">
        <v>17</v>
      </c>
      <c r="C18057" s="3" t="s">
        <v>27</v>
      </c>
      <c r="D18057" s="3" t="s">
        <v>19</v>
      </c>
      <c r="E18057" s="3">
        <v>956</v>
      </c>
      <c r="F18057" s="3">
        <v>956</v>
      </c>
      <c r="G18057" s="3">
        <v>956</v>
      </c>
      <c r="H18057" s="3">
        <v>119071213</v>
      </c>
      <c r="I18057" s="3">
        <v>0</v>
      </c>
      <c r="J18057" s="3">
        <v>0</v>
      </c>
      <c r="K18057" s="3">
        <v>0</v>
      </c>
      <c r="L18057" s="3">
        <v>0</v>
      </c>
      <c r="M18057" s="3">
        <v>0</v>
      </c>
      <c r="N18057" s="3">
        <v>0</v>
      </c>
      <c r="O18057" s="3">
        <v>0</v>
      </c>
      <c r="P18057" s="3" t="str">
        <f>B18057&amp;" | "&amp;C18057&amp;" | "&amp;D18057</f>
        <v>documentazione_amministrativa / documentazione_contabile | FATTURA PASSIVA | FATTURA</v>
      </c>
      <c r="Q18057" s="3" t="str">
        <f>VLOOKUP(P18057,'Classificazione UD'!A:B,2,FALSE)</f>
        <v>Fiscale</v>
      </c>
    </row>
    <row r="18058" spans="1:17" ht="15" customHeight="1" x14ac:dyDescent="0.25">
      <c r="A18058" s="30">
        <v>2017</v>
      </c>
      <c r="B18058" s="3" t="s">
        <v>20</v>
      </c>
      <c r="C18058" s="3" t="s">
        <v>112</v>
      </c>
      <c r="D18058" s="3" t="s">
        <v>112</v>
      </c>
      <c r="E18058" s="3">
        <v>66</v>
      </c>
      <c r="F18058" s="3">
        <v>66</v>
      </c>
      <c r="G18058" s="3">
        <v>66</v>
      </c>
      <c r="H18058" s="3">
        <v>1167858</v>
      </c>
      <c r="I18058" s="3">
        <v>0</v>
      </c>
      <c r="J18058" s="3">
        <v>0</v>
      </c>
      <c r="K18058" s="3">
        <v>0</v>
      </c>
      <c r="L18058" s="3">
        <v>0</v>
      </c>
      <c r="M18058" s="3">
        <v>0</v>
      </c>
      <c r="N18058" s="3">
        <v>0</v>
      </c>
      <c r="O18058" s="3">
        <v>0</v>
      </c>
      <c r="P18058" s="3" t="str">
        <f>B18058&amp;" | "&amp;C18058&amp;" | "&amp;D18058</f>
        <v>documentazione_amministrativa / registri | REGISTRO GIORNALIERO PROTOCOLLO | REGISTRO GIORNALIERO PROTOCOLLO</v>
      </c>
      <c r="Q18058" s="3" t="str">
        <f>VLOOKUP(P18058,'Classificazione UD'!A:B,2,FALSE)</f>
        <v>RGP</v>
      </c>
    </row>
    <row r="18059" spans="1:17" ht="15" customHeight="1" x14ac:dyDescent="0.25">
      <c r="A18059" s="30">
        <v>2017</v>
      </c>
      <c r="B18059" s="3" t="s">
        <v>17</v>
      </c>
      <c r="C18059" s="3" t="s">
        <v>18</v>
      </c>
      <c r="D18059" s="3" t="s">
        <v>19</v>
      </c>
      <c r="E18059" s="3">
        <v>37</v>
      </c>
      <c r="F18059" s="3">
        <v>37</v>
      </c>
      <c r="G18059" s="3">
        <v>37</v>
      </c>
      <c r="H18059" s="3">
        <v>236660</v>
      </c>
      <c r="I18059" s="3">
        <v>0</v>
      </c>
      <c r="J18059" s="3">
        <v>0</v>
      </c>
      <c r="K18059" s="3">
        <v>0</v>
      </c>
      <c r="L18059" s="3">
        <v>0</v>
      </c>
      <c r="M18059" s="3">
        <v>0</v>
      </c>
      <c r="N18059" s="3">
        <v>0</v>
      </c>
      <c r="O18059" s="3">
        <v>0</v>
      </c>
      <c r="P18059" s="3" t="str">
        <f>B18059&amp;" | "&amp;C18059&amp;" | "&amp;D18059</f>
        <v>documentazione_amministrativa / documentazione_contabile | FATTURA ATTIVA | FATTURA</v>
      </c>
      <c r="Q18059" s="3" t="str">
        <f>VLOOKUP(P18059,'Classificazione UD'!A:B,2,FALSE)</f>
        <v>Fiscale</v>
      </c>
    </row>
    <row r="18060" spans="1:17" ht="15" customHeight="1" x14ac:dyDescent="0.25">
      <c r="A18060" s="30">
        <v>2017</v>
      </c>
      <c r="B18060" s="3" t="s">
        <v>17</v>
      </c>
      <c r="C18060" s="3" t="s">
        <v>27</v>
      </c>
      <c r="D18060" s="3" t="s">
        <v>19</v>
      </c>
      <c r="E18060" s="3">
        <v>285</v>
      </c>
      <c r="F18060" s="3">
        <v>285</v>
      </c>
      <c r="G18060" s="3">
        <v>285</v>
      </c>
      <c r="H18060" s="3">
        <v>30224993</v>
      </c>
      <c r="I18060" s="3">
        <v>0</v>
      </c>
      <c r="J18060" s="3">
        <v>0</v>
      </c>
      <c r="K18060" s="3">
        <v>0</v>
      </c>
      <c r="L18060" s="3">
        <v>0</v>
      </c>
      <c r="M18060" s="3">
        <v>0</v>
      </c>
      <c r="N18060" s="3">
        <v>0</v>
      </c>
      <c r="O18060" s="3">
        <v>0</v>
      </c>
      <c r="P18060" s="3" t="str">
        <f>B18060&amp;" | "&amp;C18060&amp;" | "&amp;D18060</f>
        <v>documentazione_amministrativa / documentazione_contabile | FATTURA PASSIVA | FATTURA</v>
      </c>
      <c r="Q18060" s="3" t="str">
        <f>VLOOKUP(P18060,'Classificazione UD'!A:B,2,FALSE)</f>
        <v>Fiscale</v>
      </c>
    </row>
    <row r="18061" spans="1:17" ht="15" customHeight="1" x14ac:dyDescent="0.25">
      <c r="A18061" s="30">
        <v>2017</v>
      </c>
      <c r="B18061" s="3" t="s">
        <v>20</v>
      </c>
      <c r="C18061" s="3" t="s">
        <v>112</v>
      </c>
      <c r="D18061" s="3" t="s">
        <v>112</v>
      </c>
      <c r="E18061" s="3">
        <v>62</v>
      </c>
      <c r="F18061" s="3">
        <v>62</v>
      </c>
      <c r="G18061" s="3">
        <v>62</v>
      </c>
      <c r="H18061" s="3">
        <v>1101108</v>
      </c>
      <c r="I18061" s="3">
        <v>0</v>
      </c>
      <c r="J18061" s="3">
        <v>0</v>
      </c>
      <c r="K18061" s="3">
        <v>0</v>
      </c>
      <c r="L18061" s="3">
        <v>0</v>
      </c>
      <c r="M18061" s="3">
        <v>0</v>
      </c>
      <c r="N18061" s="3">
        <v>0</v>
      </c>
      <c r="O18061" s="3">
        <v>0</v>
      </c>
      <c r="P18061" s="3" t="str">
        <f>B18061&amp;" | "&amp;C18061&amp;" | "&amp;D18061</f>
        <v>documentazione_amministrativa / registri | REGISTRO GIORNALIERO PROTOCOLLO | REGISTRO GIORNALIERO PROTOCOLLO</v>
      </c>
      <c r="Q18061" s="3" t="str">
        <f>VLOOKUP(P18061,'Classificazione UD'!A:B,2,FALSE)</f>
        <v>RGP</v>
      </c>
    </row>
    <row r="18062" spans="1:17" ht="15" customHeight="1" x14ac:dyDescent="0.25">
      <c r="A18062" s="30">
        <v>2017</v>
      </c>
      <c r="B18062" s="3" t="s">
        <v>20</v>
      </c>
      <c r="C18062" s="3" t="s">
        <v>112</v>
      </c>
      <c r="D18062" s="3" t="s">
        <v>112</v>
      </c>
      <c r="E18062" s="3">
        <v>64</v>
      </c>
      <c r="F18062" s="3">
        <v>64</v>
      </c>
      <c r="G18062" s="3">
        <v>64</v>
      </c>
      <c r="H18062" s="3">
        <v>1141692</v>
      </c>
      <c r="I18062" s="3">
        <v>0</v>
      </c>
      <c r="J18062" s="3">
        <v>0</v>
      </c>
      <c r="K18062" s="3">
        <v>0</v>
      </c>
      <c r="L18062" s="3">
        <v>0</v>
      </c>
      <c r="M18062" s="3">
        <v>0</v>
      </c>
      <c r="N18062" s="3">
        <v>0</v>
      </c>
      <c r="O18062" s="3">
        <v>0</v>
      </c>
      <c r="P18062" s="3" t="str">
        <f>B18062&amp;" | "&amp;C18062&amp;" | "&amp;D18062</f>
        <v>documentazione_amministrativa / registri | REGISTRO GIORNALIERO PROTOCOLLO | REGISTRO GIORNALIERO PROTOCOLLO</v>
      </c>
      <c r="Q18062" s="3" t="str">
        <f>VLOOKUP(P18062,'Classificazione UD'!A:B,2,FALSE)</f>
        <v>RGP</v>
      </c>
    </row>
    <row r="18063" spans="1:17" ht="15" customHeight="1" x14ac:dyDescent="0.25">
      <c r="A18063" s="30">
        <v>2017</v>
      </c>
      <c r="B18063" s="3" t="s">
        <v>20</v>
      </c>
      <c r="C18063" s="3" t="s">
        <v>112</v>
      </c>
      <c r="D18063" s="3" t="s">
        <v>112</v>
      </c>
      <c r="E18063" s="3">
        <v>64</v>
      </c>
      <c r="F18063" s="3">
        <v>64</v>
      </c>
      <c r="G18063" s="3">
        <v>64</v>
      </c>
      <c r="H18063" s="3">
        <v>1419372</v>
      </c>
      <c r="I18063" s="3">
        <v>0</v>
      </c>
      <c r="J18063" s="3">
        <v>0</v>
      </c>
      <c r="K18063" s="3">
        <v>0</v>
      </c>
      <c r="L18063" s="3">
        <v>0</v>
      </c>
      <c r="M18063" s="3">
        <v>0</v>
      </c>
      <c r="N18063" s="3">
        <v>0</v>
      </c>
      <c r="O18063" s="3">
        <v>0</v>
      </c>
      <c r="P18063" s="3" t="str">
        <f>B18063&amp;" | "&amp;C18063&amp;" | "&amp;D18063</f>
        <v>documentazione_amministrativa / registri | REGISTRO GIORNALIERO PROTOCOLLO | REGISTRO GIORNALIERO PROTOCOLLO</v>
      </c>
      <c r="Q18063" s="3" t="str">
        <f>VLOOKUP(P18063,'Classificazione UD'!A:B,2,FALSE)</f>
        <v>RGP</v>
      </c>
    </row>
    <row r="18064" spans="1:17" ht="15" customHeight="1" x14ac:dyDescent="0.25">
      <c r="A18064" s="30">
        <v>2017</v>
      </c>
      <c r="B18064" s="3" t="s">
        <v>17</v>
      </c>
      <c r="C18064" s="3" t="s">
        <v>27</v>
      </c>
      <c r="D18064" s="3" t="s">
        <v>19</v>
      </c>
      <c r="E18064" s="3">
        <v>1</v>
      </c>
      <c r="F18064" s="3">
        <v>1</v>
      </c>
      <c r="G18064" s="3">
        <v>1</v>
      </c>
      <c r="H18064" s="3">
        <v>7808</v>
      </c>
      <c r="I18064" s="3">
        <v>0</v>
      </c>
      <c r="J18064" s="3">
        <v>0</v>
      </c>
      <c r="K18064" s="3">
        <v>0</v>
      </c>
      <c r="L18064" s="3">
        <v>0</v>
      </c>
      <c r="M18064" s="3">
        <v>0</v>
      </c>
      <c r="N18064" s="3">
        <v>0</v>
      </c>
      <c r="O18064" s="3">
        <v>0</v>
      </c>
      <c r="P18064" s="3" t="str">
        <f>B18064&amp;" | "&amp;C18064&amp;" | "&amp;D18064</f>
        <v>documentazione_amministrativa / documentazione_contabile | FATTURA PASSIVA | FATTURA</v>
      </c>
      <c r="Q18064" s="3" t="str">
        <f>VLOOKUP(P18064,'Classificazione UD'!A:B,2,FALSE)</f>
        <v>Fiscale</v>
      </c>
    </row>
    <row r="18065" spans="1:17" ht="15" customHeight="1" x14ac:dyDescent="0.25">
      <c r="A18065" s="30">
        <v>2017</v>
      </c>
      <c r="B18065" s="3" t="s">
        <v>20</v>
      </c>
      <c r="C18065" s="3" t="s">
        <v>112</v>
      </c>
      <c r="D18065" s="3" t="s">
        <v>112</v>
      </c>
      <c r="E18065" s="3">
        <v>68</v>
      </c>
      <c r="F18065" s="3">
        <v>68</v>
      </c>
      <c r="G18065" s="3">
        <v>68</v>
      </c>
      <c r="H18065" s="3">
        <v>3053946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0</v>
      </c>
      <c r="P18065" s="3" t="str">
        <f>B18065&amp;" | "&amp;C18065&amp;" | "&amp;D18065</f>
        <v>documentazione_amministrativa / registri | REGISTRO GIORNALIERO PROTOCOLLO | REGISTRO GIORNALIERO PROTOCOLLO</v>
      </c>
      <c r="Q18065" s="3" t="str">
        <f>VLOOKUP(P18065,'Classificazione UD'!A:B,2,FALSE)</f>
        <v>RGP</v>
      </c>
    </row>
    <row r="18066" spans="1:17" ht="15" customHeight="1" x14ac:dyDescent="0.25">
      <c r="A18066" s="30">
        <v>2017</v>
      </c>
      <c r="B18066" s="3" t="s">
        <v>20</v>
      </c>
      <c r="C18066" s="3" t="s">
        <v>112</v>
      </c>
      <c r="D18066" s="3" t="s">
        <v>112</v>
      </c>
      <c r="E18066" s="3">
        <v>58</v>
      </c>
      <c r="F18066" s="3">
        <v>58</v>
      </c>
      <c r="G18066" s="3">
        <v>58</v>
      </c>
      <c r="H18066" s="3">
        <v>1508016</v>
      </c>
      <c r="I18066" s="3">
        <v>0</v>
      </c>
      <c r="J18066" s="3">
        <v>0</v>
      </c>
      <c r="K18066" s="3">
        <v>0</v>
      </c>
      <c r="L18066" s="3">
        <v>0</v>
      </c>
      <c r="M18066" s="3">
        <v>0</v>
      </c>
      <c r="N18066" s="3">
        <v>0</v>
      </c>
      <c r="O18066" s="3">
        <v>0</v>
      </c>
      <c r="P18066" s="3" t="str">
        <f>B18066&amp;" | "&amp;C18066&amp;" | "&amp;D18066</f>
        <v>documentazione_amministrativa / registri | REGISTRO GIORNALIERO PROTOCOLLO | REGISTRO GIORNALIERO PROTOCOLLO</v>
      </c>
      <c r="Q18066" s="3" t="str">
        <f>VLOOKUP(P18066,'Classificazione UD'!A:B,2,FALSE)</f>
        <v>RGP</v>
      </c>
    </row>
    <row r="18067" spans="1:17" ht="15" customHeight="1" x14ac:dyDescent="0.25">
      <c r="A18067" s="30">
        <v>2017</v>
      </c>
      <c r="B18067" s="3" t="s">
        <v>20</v>
      </c>
      <c r="C18067" s="3" t="s">
        <v>112</v>
      </c>
      <c r="D18067" s="3" t="s">
        <v>112</v>
      </c>
      <c r="E18067" s="3">
        <v>62</v>
      </c>
      <c r="F18067" s="3">
        <v>62</v>
      </c>
      <c r="G18067" s="3">
        <v>62</v>
      </c>
      <c r="H18067" s="3">
        <v>1770210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 t="str">
        <f>B18067&amp;" | "&amp;C18067&amp;" | "&amp;D18067</f>
        <v>documentazione_amministrativa / registri | REGISTRO GIORNALIERO PROTOCOLLO | REGISTRO GIORNALIERO PROTOCOLLO</v>
      </c>
      <c r="Q18067" s="3" t="str">
        <f>VLOOKUP(P18067,'Classificazione UD'!A:B,2,FALSE)</f>
        <v>RGP</v>
      </c>
    </row>
    <row r="18068" spans="1:17" ht="15" customHeight="1" x14ac:dyDescent="0.25">
      <c r="A18068" s="30">
        <v>2017</v>
      </c>
      <c r="B18068" s="3" t="s">
        <v>17</v>
      </c>
      <c r="C18068" s="3" t="s">
        <v>27</v>
      </c>
      <c r="D18068" s="3" t="s">
        <v>19</v>
      </c>
      <c r="E18068" s="3">
        <v>1</v>
      </c>
      <c r="F18068" s="3">
        <v>1</v>
      </c>
      <c r="G18068" s="3">
        <v>1</v>
      </c>
      <c r="H18068" s="3">
        <v>921705</v>
      </c>
      <c r="I18068" s="3">
        <v>0</v>
      </c>
      <c r="J18068" s="3">
        <v>0</v>
      </c>
      <c r="K18068" s="3">
        <v>0</v>
      </c>
      <c r="L18068" s="3">
        <v>0</v>
      </c>
      <c r="M18068" s="3">
        <v>0</v>
      </c>
      <c r="N18068" s="3">
        <v>0</v>
      </c>
      <c r="O18068" s="3">
        <v>0</v>
      </c>
      <c r="P18068" s="3" t="str">
        <f>B18068&amp;" | "&amp;C18068&amp;" | "&amp;D18068</f>
        <v>documentazione_amministrativa / documentazione_contabile | FATTURA PASSIVA | FATTURA</v>
      </c>
      <c r="Q18068" s="3" t="str">
        <f>VLOOKUP(P18068,'Classificazione UD'!A:B,2,FALSE)</f>
        <v>Fiscale</v>
      </c>
    </row>
    <row r="18069" spans="1:17" ht="15" customHeight="1" x14ac:dyDescent="0.25">
      <c r="A18069" s="30">
        <v>2017</v>
      </c>
      <c r="B18069" s="3" t="s">
        <v>20</v>
      </c>
      <c r="C18069" s="3" t="s">
        <v>112</v>
      </c>
      <c r="D18069" s="3" t="s">
        <v>112</v>
      </c>
      <c r="E18069" s="3">
        <v>61</v>
      </c>
      <c r="F18069" s="3">
        <v>61</v>
      </c>
      <c r="G18069" s="3">
        <v>61</v>
      </c>
      <c r="H18069" s="3">
        <v>1566756</v>
      </c>
      <c r="I18069" s="3">
        <v>0</v>
      </c>
      <c r="J18069" s="3">
        <v>0</v>
      </c>
      <c r="K18069" s="3">
        <v>0</v>
      </c>
      <c r="L18069" s="3">
        <v>0</v>
      </c>
      <c r="M18069" s="3">
        <v>0</v>
      </c>
      <c r="N18069" s="3">
        <v>0</v>
      </c>
      <c r="O18069" s="3">
        <v>0</v>
      </c>
      <c r="P18069" s="3" t="str">
        <f>B18069&amp;" | "&amp;C18069&amp;" | "&amp;D18069</f>
        <v>documentazione_amministrativa / registri | REGISTRO GIORNALIERO PROTOCOLLO | REGISTRO GIORNALIERO PROTOCOLLO</v>
      </c>
      <c r="Q18069" s="3" t="str">
        <f>VLOOKUP(P18069,'Classificazione UD'!A:B,2,FALSE)</f>
        <v>RGP</v>
      </c>
    </row>
    <row r="18070" spans="1:17" ht="15" customHeight="1" x14ac:dyDescent="0.25">
      <c r="A18070" s="30">
        <v>2017</v>
      </c>
      <c r="B18070" s="3" t="s">
        <v>20</v>
      </c>
      <c r="C18070" s="3" t="s">
        <v>112</v>
      </c>
      <c r="D18070" s="3" t="s">
        <v>112</v>
      </c>
      <c r="E18070" s="3">
        <v>63</v>
      </c>
      <c r="F18070" s="3">
        <v>63</v>
      </c>
      <c r="G18070" s="3">
        <v>63</v>
      </c>
      <c r="H18070" s="3">
        <v>1053048</v>
      </c>
      <c r="I18070" s="3">
        <v>0</v>
      </c>
      <c r="J18070" s="3">
        <v>0</v>
      </c>
      <c r="K18070" s="3">
        <v>0</v>
      </c>
      <c r="L18070" s="3">
        <v>0</v>
      </c>
      <c r="M18070" s="3">
        <v>0</v>
      </c>
      <c r="N18070" s="3">
        <v>0</v>
      </c>
      <c r="O18070" s="3">
        <v>0</v>
      </c>
      <c r="P18070" s="3" t="str">
        <f>B18070&amp;" | "&amp;C18070&amp;" | "&amp;D18070</f>
        <v>documentazione_amministrativa / registri | REGISTRO GIORNALIERO PROTOCOLLO | REGISTRO GIORNALIERO PROTOCOLLO</v>
      </c>
      <c r="Q18070" s="3" t="str">
        <f>VLOOKUP(P18070,'Classificazione UD'!A:B,2,FALSE)</f>
        <v>RGP</v>
      </c>
    </row>
    <row r="18071" spans="1:17" ht="15" customHeight="1" x14ac:dyDescent="0.25">
      <c r="A18071" s="30">
        <v>2017</v>
      </c>
      <c r="B18071" s="3" t="s">
        <v>20</v>
      </c>
      <c r="C18071" s="3" t="s">
        <v>112</v>
      </c>
      <c r="D18071" s="3" t="s">
        <v>112</v>
      </c>
      <c r="E18071" s="3">
        <v>64</v>
      </c>
      <c r="F18071" s="3">
        <v>64</v>
      </c>
      <c r="G18071" s="3">
        <v>64</v>
      </c>
      <c r="H18071" s="3">
        <v>715026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0</v>
      </c>
      <c r="O18071" s="3">
        <v>0</v>
      </c>
      <c r="P18071" s="3" t="str">
        <f>B18071&amp;" | "&amp;C18071&amp;" | "&amp;D18071</f>
        <v>documentazione_amministrativa / registri | REGISTRO GIORNALIERO PROTOCOLLO | REGISTRO GIORNALIERO PROTOCOLLO</v>
      </c>
      <c r="Q18071" s="3" t="str">
        <f>VLOOKUP(P18071,'Classificazione UD'!A:B,2,FALSE)</f>
        <v>RGP</v>
      </c>
    </row>
    <row r="18072" spans="1:17" ht="15" customHeight="1" x14ac:dyDescent="0.25">
      <c r="A18072" s="30">
        <v>2017</v>
      </c>
      <c r="B18072" s="3" t="s">
        <v>20</v>
      </c>
      <c r="C18072" s="3" t="s">
        <v>112</v>
      </c>
      <c r="D18072" s="3" t="s">
        <v>112</v>
      </c>
      <c r="E18072" s="3">
        <v>42</v>
      </c>
      <c r="F18072" s="3">
        <v>42</v>
      </c>
      <c r="G18072" s="3">
        <v>42</v>
      </c>
      <c r="H18072" s="3">
        <v>229086</v>
      </c>
      <c r="I18072" s="3">
        <v>0</v>
      </c>
      <c r="J18072" s="3">
        <v>0</v>
      </c>
      <c r="K18072" s="3">
        <v>0</v>
      </c>
      <c r="L18072" s="3">
        <v>0</v>
      </c>
      <c r="M18072" s="3">
        <v>0</v>
      </c>
      <c r="N18072" s="3">
        <v>0</v>
      </c>
      <c r="O18072" s="3">
        <v>0</v>
      </c>
      <c r="P18072" s="3" t="str">
        <f>B18072&amp;" | "&amp;C18072&amp;" | "&amp;D18072</f>
        <v>documentazione_amministrativa / registri | REGISTRO GIORNALIERO PROTOCOLLO | REGISTRO GIORNALIERO PROTOCOLLO</v>
      </c>
      <c r="Q18072" s="3" t="str">
        <f>VLOOKUP(P18072,'Classificazione UD'!A:B,2,FALSE)</f>
        <v>RGP</v>
      </c>
    </row>
    <row r="18073" spans="1:17" ht="15" customHeight="1" x14ac:dyDescent="0.25">
      <c r="A18073" s="30">
        <v>2017</v>
      </c>
      <c r="B18073" s="3" t="s">
        <v>17</v>
      </c>
      <c r="C18073" s="3" t="s">
        <v>18</v>
      </c>
      <c r="D18073" s="3" t="s">
        <v>19</v>
      </c>
      <c r="E18073" s="3">
        <v>139</v>
      </c>
      <c r="F18073" s="3">
        <v>139</v>
      </c>
      <c r="G18073" s="3">
        <v>139</v>
      </c>
      <c r="H18073" s="3">
        <v>1084208</v>
      </c>
      <c r="I18073" s="3">
        <v>0</v>
      </c>
      <c r="J18073" s="3">
        <v>0</v>
      </c>
      <c r="K18073" s="3">
        <v>0</v>
      </c>
      <c r="L18073" s="3">
        <v>0</v>
      </c>
      <c r="M18073" s="3">
        <v>0</v>
      </c>
      <c r="N18073" s="3">
        <v>0</v>
      </c>
      <c r="O18073" s="3">
        <v>0</v>
      </c>
      <c r="P18073" s="3" t="str">
        <f>B18073&amp;" | "&amp;C18073&amp;" | "&amp;D18073</f>
        <v>documentazione_amministrativa / documentazione_contabile | FATTURA ATTIVA | FATTURA</v>
      </c>
      <c r="Q18073" s="3" t="str">
        <f>VLOOKUP(P18073,'Classificazione UD'!A:B,2,FALSE)</f>
        <v>Fiscale</v>
      </c>
    </row>
    <row r="18074" spans="1:17" ht="15" customHeight="1" x14ac:dyDescent="0.25">
      <c r="A18074" s="30">
        <v>2017</v>
      </c>
      <c r="B18074" s="3" t="s">
        <v>17</v>
      </c>
      <c r="C18074" s="3" t="s">
        <v>27</v>
      </c>
      <c r="D18074" s="3" t="s">
        <v>19</v>
      </c>
      <c r="E18074" s="3">
        <v>339</v>
      </c>
      <c r="F18074" s="3">
        <v>339</v>
      </c>
      <c r="G18074" s="3">
        <v>339</v>
      </c>
      <c r="H18074" s="3">
        <v>21606145</v>
      </c>
      <c r="I18074" s="3">
        <v>0</v>
      </c>
      <c r="J18074" s="3">
        <v>0</v>
      </c>
      <c r="K18074" s="3">
        <v>0</v>
      </c>
      <c r="L18074" s="3">
        <v>0</v>
      </c>
      <c r="M18074" s="3">
        <v>0</v>
      </c>
      <c r="N18074" s="3">
        <v>0</v>
      </c>
      <c r="O18074" s="3">
        <v>0</v>
      </c>
      <c r="P18074" s="3" t="str">
        <f>B18074&amp;" | "&amp;C18074&amp;" | "&amp;D18074</f>
        <v>documentazione_amministrativa / documentazione_contabile | FATTURA PASSIVA | FATTURA</v>
      </c>
      <c r="Q18074" s="3" t="str">
        <f>VLOOKUP(P18074,'Classificazione UD'!A:B,2,FALSE)</f>
        <v>Fiscale</v>
      </c>
    </row>
    <row r="18075" spans="1:17" ht="15" customHeight="1" x14ac:dyDescent="0.25">
      <c r="A18075" s="30">
        <v>2017</v>
      </c>
      <c r="B18075" s="3" t="s">
        <v>20</v>
      </c>
      <c r="C18075" s="3" t="s">
        <v>112</v>
      </c>
      <c r="D18075" s="3" t="s">
        <v>112</v>
      </c>
      <c r="E18075" s="3">
        <v>62</v>
      </c>
      <c r="F18075" s="3">
        <v>62</v>
      </c>
      <c r="G18075" s="3">
        <v>62</v>
      </c>
      <c r="H18075" s="3">
        <v>395694</v>
      </c>
      <c r="I18075" s="3">
        <v>0</v>
      </c>
      <c r="J18075" s="3">
        <v>0</v>
      </c>
      <c r="K18075" s="3">
        <v>0</v>
      </c>
      <c r="L18075" s="3">
        <v>0</v>
      </c>
      <c r="M18075" s="3">
        <v>0</v>
      </c>
      <c r="N18075" s="3">
        <v>0</v>
      </c>
      <c r="O18075" s="3">
        <v>0</v>
      </c>
      <c r="P18075" s="3" t="str">
        <f>B18075&amp;" | "&amp;C18075&amp;" | "&amp;D18075</f>
        <v>documentazione_amministrativa / registri | REGISTRO GIORNALIERO PROTOCOLLO | REGISTRO GIORNALIERO PROTOCOLLO</v>
      </c>
      <c r="Q18075" s="3" t="str">
        <f>VLOOKUP(P18075,'Classificazione UD'!A:B,2,FALSE)</f>
        <v>RGP</v>
      </c>
    </row>
    <row r="18076" spans="1:17" ht="15" customHeight="1" x14ac:dyDescent="0.25">
      <c r="A18076" s="30">
        <v>2017</v>
      </c>
      <c r="B18076" s="3" t="s">
        <v>20</v>
      </c>
      <c r="C18076" s="3" t="s">
        <v>112</v>
      </c>
      <c r="D18076" s="3" t="s">
        <v>112</v>
      </c>
      <c r="E18076" s="3">
        <v>50</v>
      </c>
      <c r="F18076" s="3">
        <v>50</v>
      </c>
      <c r="G18076" s="3">
        <v>50</v>
      </c>
      <c r="H18076" s="3">
        <v>179958</v>
      </c>
      <c r="I18076" s="3">
        <v>0</v>
      </c>
      <c r="J18076" s="3">
        <v>0</v>
      </c>
      <c r="K18076" s="3">
        <v>0</v>
      </c>
      <c r="L18076" s="3">
        <v>0</v>
      </c>
      <c r="M18076" s="3">
        <v>0</v>
      </c>
      <c r="N18076" s="3">
        <v>0</v>
      </c>
      <c r="O18076" s="3">
        <v>0</v>
      </c>
      <c r="P18076" s="3" t="str">
        <f>B18076&amp;" | "&amp;C18076&amp;" | "&amp;D18076</f>
        <v>documentazione_amministrativa / registri | REGISTRO GIORNALIERO PROTOCOLLO | REGISTRO GIORNALIERO PROTOCOLLO</v>
      </c>
      <c r="Q18076" s="3" t="str">
        <f>VLOOKUP(P18076,'Classificazione UD'!A:B,2,FALSE)</f>
        <v>RGP</v>
      </c>
    </row>
    <row r="18077" spans="1:17" ht="15" customHeight="1" x14ac:dyDescent="0.25">
      <c r="A18077" s="30">
        <v>2017</v>
      </c>
      <c r="B18077" s="3" t="s">
        <v>20</v>
      </c>
      <c r="C18077" s="3" t="s">
        <v>112</v>
      </c>
      <c r="D18077" s="3" t="s">
        <v>112</v>
      </c>
      <c r="E18077" s="3">
        <v>61</v>
      </c>
      <c r="F18077" s="3">
        <v>61</v>
      </c>
      <c r="G18077" s="3">
        <v>61</v>
      </c>
      <c r="H18077" s="3">
        <v>726774</v>
      </c>
      <c r="I18077" s="3">
        <v>0</v>
      </c>
      <c r="J18077" s="3">
        <v>0</v>
      </c>
      <c r="K18077" s="3">
        <v>0</v>
      </c>
      <c r="L18077" s="3">
        <v>0</v>
      </c>
      <c r="M18077" s="3">
        <v>0</v>
      </c>
      <c r="N18077" s="3">
        <v>0</v>
      </c>
      <c r="O18077" s="3">
        <v>0</v>
      </c>
      <c r="P18077" s="3" t="str">
        <f>B18077&amp;" | "&amp;C18077&amp;" | "&amp;D18077</f>
        <v>documentazione_amministrativa / registri | REGISTRO GIORNALIERO PROTOCOLLO | REGISTRO GIORNALIERO PROTOCOLLO</v>
      </c>
      <c r="Q18077" s="3" t="str">
        <f>VLOOKUP(P18077,'Classificazione UD'!A:B,2,FALSE)</f>
        <v>RGP</v>
      </c>
    </row>
    <row r="18078" spans="1:17" ht="15" customHeight="1" x14ac:dyDescent="0.25">
      <c r="A18078" s="30">
        <v>2017</v>
      </c>
      <c r="B18078" s="3" t="s">
        <v>20</v>
      </c>
      <c r="C18078" s="3" t="s">
        <v>112</v>
      </c>
      <c r="D18078" s="3" t="s">
        <v>112</v>
      </c>
      <c r="E18078" s="3">
        <v>31</v>
      </c>
      <c r="F18078" s="3">
        <v>31</v>
      </c>
      <c r="G18078" s="3">
        <v>31</v>
      </c>
      <c r="H18078" s="3">
        <v>99324</v>
      </c>
      <c r="I18078" s="3">
        <v>0</v>
      </c>
      <c r="J18078" s="3">
        <v>0</v>
      </c>
      <c r="K18078" s="3">
        <v>0</v>
      </c>
      <c r="L18078" s="3">
        <v>0</v>
      </c>
      <c r="M18078" s="3">
        <v>0</v>
      </c>
      <c r="N18078" s="3">
        <v>0</v>
      </c>
      <c r="O18078" s="3">
        <v>0</v>
      </c>
      <c r="P18078" s="3" t="str">
        <f>B18078&amp;" | "&amp;C18078&amp;" | "&amp;D18078</f>
        <v>documentazione_amministrativa / registri | REGISTRO GIORNALIERO PROTOCOLLO | REGISTRO GIORNALIERO PROTOCOLLO</v>
      </c>
      <c r="Q18078" s="3" t="str">
        <f>VLOOKUP(P18078,'Classificazione UD'!A:B,2,FALSE)</f>
        <v>RGP</v>
      </c>
    </row>
    <row r="18079" spans="1:17" ht="15" customHeight="1" x14ac:dyDescent="0.25">
      <c r="A18079" s="30">
        <v>2017</v>
      </c>
      <c r="B18079" s="3" t="s">
        <v>20</v>
      </c>
      <c r="C18079" s="3" t="s">
        <v>112</v>
      </c>
      <c r="D18079" s="3" t="s">
        <v>112</v>
      </c>
      <c r="E18079" s="3">
        <v>52</v>
      </c>
      <c r="F18079" s="3">
        <v>52</v>
      </c>
      <c r="G18079" s="3">
        <v>52</v>
      </c>
      <c r="H18079" s="3">
        <v>379140</v>
      </c>
      <c r="I18079" s="3">
        <v>0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  <c r="O18079" s="3">
        <v>0</v>
      </c>
      <c r="P18079" s="3" t="str">
        <f>B18079&amp;" | "&amp;C18079&amp;" | "&amp;D18079</f>
        <v>documentazione_amministrativa / registri | REGISTRO GIORNALIERO PROTOCOLLO | REGISTRO GIORNALIERO PROTOCOLLO</v>
      </c>
      <c r="Q18079" s="3" t="str">
        <f>VLOOKUP(P18079,'Classificazione UD'!A:B,2,FALSE)</f>
        <v>RGP</v>
      </c>
    </row>
    <row r="18080" spans="1:17" ht="15" customHeight="1" x14ac:dyDescent="0.25">
      <c r="A18080" s="30">
        <v>2017</v>
      </c>
      <c r="B18080" s="3" t="s">
        <v>20</v>
      </c>
      <c r="C18080" s="3" t="s">
        <v>112</v>
      </c>
      <c r="D18080" s="3" t="s">
        <v>112</v>
      </c>
      <c r="E18080" s="3">
        <v>59</v>
      </c>
      <c r="F18080" s="3">
        <v>59</v>
      </c>
      <c r="G18080" s="3">
        <v>59</v>
      </c>
      <c r="H18080" s="3">
        <v>429870</v>
      </c>
      <c r="I18080" s="3">
        <v>0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  <c r="O18080" s="3">
        <v>0</v>
      </c>
      <c r="P18080" s="3" t="str">
        <f>B18080&amp;" | "&amp;C18080&amp;" | "&amp;D18080</f>
        <v>documentazione_amministrativa / registri | REGISTRO GIORNALIERO PROTOCOLLO | REGISTRO GIORNALIERO PROTOCOLLO</v>
      </c>
      <c r="Q18080" s="3" t="str">
        <f>VLOOKUP(P18080,'Classificazione UD'!A:B,2,FALSE)</f>
        <v>RGP</v>
      </c>
    </row>
    <row r="18081" spans="1:17" ht="15" customHeight="1" x14ac:dyDescent="0.25">
      <c r="A18081" s="30">
        <v>2017</v>
      </c>
      <c r="B18081" s="3" t="s">
        <v>20</v>
      </c>
      <c r="C18081" s="3" t="s">
        <v>112</v>
      </c>
      <c r="D18081" s="3" t="s">
        <v>112</v>
      </c>
      <c r="E18081" s="3">
        <v>335</v>
      </c>
      <c r="F18081" s="3">
        <v>335</v>
      </c>
      <c r="G18081" s="3">
        <v>335</v>
      </c>
      <c r="H18081" s="3">
        <v>15285680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>
        <v>0</v>
      </c>
      <c r="O18081" s="3">
        <v>0</v>
      </c>
      <c r="P18081" s="3" t="str">
        <f>B18081&amp;" | "&amp;C18081&amp;" | "&amp;D18081</f>
        <v>documentazione_amministrativa / registri | REGISTRO GIORNALIERO PROTOCOLLO | REGISTRO GIORNALIERO PROTOCOLLO</v>
      </c>
      <c r="Q18081" s="3" t="str">
        <f>VLOOKUP(P18081,'Classificazione UD'!A:B,2,FALSE)</f>
        <v>RGP</v>
      </c>
    </row>
    <row r="18082" spans="1:17" ht="15" customHeight="1" x14ac:dyDescent="0.25">
      <c r="A18082" s="30">
        <v>2017</v>
      </c>
      <c r="B18082" s="3" t="s">
        <v>20</v>
      </c>
      <c r="C18082" s="3" t="s">
        <v>112</v>
      </c>
      <c r="D18082" s="3" t="s">
        <v>112</v>
      </c>
      <c r="E18082" s="3">
        <v>335</v>
      </c>
      <c r="F18082" s="3">
        <v>335</v>
      </c>
      <c r="G18082" s="3">
        <v>335</v>
      </c>
      <c r="H18082" s="3">
        <v>15231531</v>
      </c>
      <c r="I18082" s="3">
        <v>0</v>
      </c>
      <c r="J18082" s="3">
        <v>0</v>
      </c>
      <c r="K18082" s="3">
        <v>0</v>
      </c>
      <c r="L18082" s="3">
        <v>0</v>
      </c>
      <c r="M18082" s="3">
        <v>0</v>
      </c>
      <c r="N18082" s="3">
        <v>0</v>
      </c>
      <c r="O18082" s="3">
        <v>0</v>
      </c>
      <c r="P18082" s="3" t="str">
        <f>B18082&amp;" | "&amp;C18082&amp;" | "&amp;D18082</f>
        <v>documentazione_amministrativa / registri | REGISTRO GIORNALIERO PROTOCOLLO | REGISTRO GIORNALIERO PROTOCOLLO</v>
      </c>
      <c r="Q18082" s="3" t="str">
        <f>VLOOKUP(P18082,'Classificazione UD'!A:B,2,FALSE)</f>
        <v>RGP</v>
      </c>
    </row>
    <row r="18083" spans="1:17" ht="15" customHeight="1" x14ac:dyDescent="0.25">
      <c r="A18083" s="30">
        <v>2017</v>
      </c>
      <c r="B18083" s="3" t="s">
        <v>20</v>
      </c>
      <c r="C18083" s="3" t="s">
        <v>112</v>
      </c>
      <c r="D18083" s="3" t="s">
        <v>112</v>
      </c>
      <c r="E18083" s="3">
        <v>335</v>
      </c>
      <c r="F18083" s="3">
        <v>335</v>
      </c>
      <c r="G18083" s="3">
        <v>335</v>
      </c>
      <c r="H18083" s="3">
        <v>14183553</v>
      </c>
      <c r="I18083" s="3">
        <v>0</v>
      </c>
      <c r="J18083" s="3">
        <v>0</v>
      </c>
      <c r="K18083" s="3">
        <v>0</v>
      </c>
      <c r="L18083" s="3">
        <v>0</v>
      </c>
      <c r="M18083" s="3">
        <v>0</v>
      </c>
      <c r="N18083" s="3">
        <v>0</v>
      </c>
      <c r="O18083" s="3">
        <v>0</v>
      </c>
      <c r="P18083" s="3" t="str">
        <f>B18083&amp;" | "&amp;C18083&amp;" | "&amp;D18083</f>
        <v>documentazione_amministrativa / registri | REGISTRO GIORNALIERO PROTOCOLLO | REGISTRO GIORNALIERO PROTOCOLLO</v>
      </c>
      <c r="Q18083" s="3" t="str">
        <f>VLOOKUP(P18083,'Classificazione UD'!A:B,2,FALSE)</f>
        <v>RGP</v>
      </c>
    </row>
    <row r="18084" spans="1:17" ht="15" customHeight="1" x14ac:dyDescent="0.25">
      <c r="A18084" s="30">
        <v>2017</v>
      </c>
      <c r="B18084" s="3" t="s">
        <v>20</v>
      </c>
      <c r="C18084" s="3" t="s">
        <v>112</v>
      </c>
      <c r="D18084" s="3" t="s">
        <v>112</v>
      </c>
      <c r="E18084" s="3">
        <v>335</v>
      </c>
      <c r="F18084" s="3">
        <v>335</v>
      </c>
      <c r="G18084" s="3">
        <v>335</v>
      </c>
      <c r="H18084" s="3">
        <v>15570706</v>
      </c>
      <c r="I18084" s="3">
        <v>0</v>
      </c>
      <c r="J18084" s="3">
        <v>0</v>
      </c>
      <c r="K18084" s="3">
        <v>0</v>
      </c>
      <c r="L18084" s="3">
        <v>0</v>
      </c>
      <c r="M18084" s="3">
        <v>0</v>
      </c>
      <c r="N18084" s="3">
        <v>0</v>
      </c>
      <c r="O18084" s="3">
        <v>0</v>
      </c>
      <c r="P18084" s="3" t="str">
        <f>B18084&amp;" | "&amp;C18084&amp;" | "&amp;D18084</f>
        <v>documentazione_amministrativa / registri | REGISTRO GIORNALIERO PROTOCOLLO | REGISTRO GIORNALIERO PROTOCOLLO</v>
      </c>
      <c r="Q18084" s="3" t="str">
        <f>VLOOKUP(P18084,'Classificazione UD'!A:B,2,FALSE)</f>
        <v>RGP</v>
      </c>
    </row>
    <row r="18085" spans="1:17" ht="15" customHeight="1" x14ac:dyDescent="0.25">
      <c r="A18085" s="30">
        <v>2017</v>
      </c>
      <c r="B18085" s="3" t="s">
        <v>20</v>
      </c>
      <c r="C18085" s="3" t="s">
        <v>112</v>
      </c>
      <c r="D18085" s="3" t="s">
        <v>112</v>
      </c>
      <c r="E18085" s="3">
        <v>335</v>
      </c>
      <c r="F18085" s="3">
        <v>335</v>
      </c>
      <c r="G18085" s="3">
        <v>335</v>
      </c>
      <c r="H18085" s="3">
        <v>14745997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>
        <v>0</v>
      </c>
      <c r="O18085" s="3">
        <v>0</v>
      </c>
      <c r="P18085" s="3" t="str">
        <f>B18085&amp;" | "&amp;C18085&amp;" | "&amp;D18085</f>
        <v>documentazione_amministrativa / registri | REGISTRO GIORNALIERO PROTOCOLLO | REGISTRO GIORNALIERO PROTOCOLLO</v>
      </c>
      <c r="Q18085" s="3" t="str">
        <f>VLOOKUP(P18085,'Classificazione UD'!A:B,2,FALSE)</f>
        <v>RGP</v>
      </c>
    </row>
    <row r="18086" spans="1:17" ht="15" customHeight="1" x14ac:dyDescent="0.25">
      <c r="A18086" s="30">
        <v>2017</v>
      </c>
      <c r="B18086" s="3" t="s">
        <v>20</v>
      </c>
      <c r="C18086" s="3" t="s">
        <v>112</v>
      </c>
      <c r="D18086" s="3" t="s">
        <v>112</v>
      </c>
      <c r="E18086" s="3">
        <v>335</v>
      </c>
      <c r="F18086" s="3">
        <v>335</v>
      </c>
      <c r="G18086" s="3">
        <v>335</v>
      </c>
      <c r="H18086" s="3">
        <v>14503285</v>
      </c>
      <c r="I18086" s="3">
        <v>0</v>
      </c>
      <c r="J18086" s="3">
        <v>0</v>
      </c>
      <c r="K18086" s="3">
        <v>0</v>
      </c>
      <c r="L18086" s="3">
        <v>0</v>
      </c>
      <c r="M18086" s="3">
        <v>0</v>
      </c>
      <c r="N18086" s="3">
        <v>0</v>
      </c>
      <c r="O18086" s="3">
        <v>0</v>
      </c>
      <c r="P18086" s="3" t="str">
        <f>B18086&amp;" | "&amp;C18086&amp;" | "&amp;D18086</f>
        <v>documentazione_amministrativa / registri | REGISTRO GIORNALIERO PROTOCOLLO | REGISTRO GIORNALIERO PROTOCOLLO</v>
      </c>
      <c r="Q18086" s="3" t="str">
        <f>VLOOKUP(P18086,'Classificazione UD'!A:B,2,FALSE)</f>
        <v>RGP</v>
      </c>
    </row>
    <row r="18087" spans="1:17" ht="15" customHeight="1" x14ac:dyDescent="0.25">
      <c r="A18087" s="30">
        <v>2017</v>
      </c>
      <c r="B18087" s="3" t="s">
        <v>20</v>
      </c>
      <c r="C18087" s="3" t="s">
        <v>112</v>
      </c>
      <c r="D18087" s="3" t="s">
        <v>112</v>
      </c>
      <c r="E18087" s="3">
        <v>335</v>
      </c>
      <c r="F18087" s="3">
        <v>335</v>
      </c>
      <c r="G18087" s="3">
        <v>335</v>
      </c>
      <c r="H18087" s="3">
        <v>13925003</v>
      </c>
      <c r="I18087" s="3">
        <v>0</v>
      </c>
      <c r="J18087" s="3">
        <v>0</v>
      </c>
      <c r="K18087" s="3">
        <v>0</v>
      </c>
      <c r="L18087" s="3">
        <v>0</v>
      </c>
      <c r="M18087" s="3">
        <v>0</v>
      </c>
      <c r="N18087" s="3">
        <v>0</v>
      </c>
      <c r="O18087" s="3">
        <v>0</v>
      </c>
      <c r="P18087" s="3" t="str">
        <f>B18087&amp;" | "&amp;C18087&amp;" | "&amp;D18087</f>
        <v>documentazione_amministrativa / registri | REGISTRO GIORNALIERO PROTOCOLLO | REGISTRO GIORNALIERO PROTOCOLLO</v>
      </c>
      <c r="Q18087" s="3" t="str">
        <f>VLOOKUP(P18087,'Classificazione UD'!A:B,2,FALSE)</f>
        <v>RGP</v>
      </c>
    </row>
    <row r="18088" spans="1:17" ht="15" customHeight="1" x14ac:dyDescent="0.25">
      <c r="A18088" s="30">
        <v>2017</v>
      </c>
      <c r="B18088" s="3" t="s">
        <v>20</v>
      </c>
      <c r="C18088" s="3" t="s">
        <v>112</v>
      </c>
      <c r="D18088" s="3" t="s">
        <v>112</v>
      </c>
      <c r="E18088" s="3">
        <v>335</v>
      </c>
      <c r="F18088" s="3">
        <v>335</v>
      </c>
      <c r="G18088" s="3">
        <v>335</v>
      </c>
      <c r="H18088" s="3">
        <v>14655707</v>
      </c>
      <c r="I18088" s="3">
        <v>0</v>
      </c>
      <c r="J18088" s="3">
        <v>0</v>
      </c>
      <c r="K18088" s="3">
        <v>0</v>
      </c>
      <c r="L18088" s="3">
        <v>0</v>
      </c>
      <c r="M18088" s="3">
        <v>0</v>
      </c>
      <c r="N18088" s="3">
        <v>0</v>
      </c>
      <c r="O18088" s="3">
        <v>0</v>
      </c>
      <c r="P18088" s="3" t="str">
        <f>B18088&amp;" | "&amp;C18088&amp;" | "&amp;D18088</f>
        <v>documentazione_amministrativa / registri | REGISTRO GIORNALIERO PROTOCOLLO | REGISTRO GIORNALIERO PROTOCOLLO</v>
      </c>
      <c r="Q18088" s="3" t="str">
        <f>VLOOKUP(P18088,'Classificazione UD'!A:B,2,FALSE)</f>
        <v>RGP</v>
      </c>
    </row>
    <row r="18089" spans="1:17" ht="15" customHeight="1" x14ac:dyDescent="0.25">
      <c r="A18089" s="30">
        <v>2017</v>
      </c>
      <c r="B18089" s="3" t="s">
        <v>20</v>
      </c>
      <c r="C18089" s="3" t="s">
        <v>112</v>
      </c>
      <c r="D18089" s="3" t="s">
        <v>112</v>
      </c>
      <c r="E18089" s="3">
        <v>335</v>
      </c>
      <c r="F18089" s="3">
        <v>335</v>
      </c>
      <c r="G18089" s="3">
        <v>335</v>
      </c>
      <c r="H18089" s="3">
        <v>14849644</v>
      </c>
      <c r="I18089" s="3">
        <v>0</v>
      </c>
      <c r="J18089" s="3">
        <v>0</v>
      </c>
      <c r="K18089" s="3">
        <v>0</v>
      </c>
      <c r="L18089" s="3">
        <v>0</v>
      </c>
      <c r="M18089" s="3">
        <v>0</v>
      </c>
      <c r="N18089" s="3">
        <v>0</v>
      </c>
      <c r="O18089" s="3">
        <v>0</v>
      </c>
      <c r="P18089" s="3" t="str">
        <f>B18089&amp;" | "&amp;C18089&amp;" | "&amp;D18089</f>
        <v>documentazione_amministrativa / registri | REGISTRO GIORNALIERO PROTOCOLLO | REGISTRO GIORNALIERO PROTOCOLLO</v>
      </c>
      <c r="Q18089" s="3" t="str">
        <f>VLOOKUP(P18089,'Classificazione UD'!A:B,2,FALSE)</f>
        <v>RGP</v>
      </c>
    </row>
    <row r="18090" spans="1:17" ht="15" customHeight="1" x14ac:dyDescent="0.25">
      <c r="A18090" s="30">
        <v>2017</v>
      </c>
      <c r="B18090" s="3" t="s">
        <v>20</v>
      </c>
      <c r="C18090" s="3" t="s">
        <v>112</v>
      </c>
      <c r="D18090" s="3" t="s">
        <v>112</v>
      </c>
      <c r="E18090" s="3">
        <v>335</v>
      </c>
      <c r="F18090" s="3">
        <v>335</v>
      </c>
      <c r="G18090" s="3">
        <v>335</v>
      </c>
      <c r="H18090" s="3">
        <v>14935000</v>
      </c>
      <c r="I18090" s="3">
        <v>0</v>
      </c>
      <c r="J18090" s="3">
        <v>0</v>
      </c>
      <c r="K18090" s="3">
        <v>0</v>
      </c>
      <c r="L18090" s="3">
        <v>0</v>
      </c>
      <c r="M18090" s="3">
        <v>0</v>
      </c>
      <c r="N18090" s="3">
        <v>0</v>
      </c>
      <c r="O18090" s="3">
        <v>0</v>
      </c>
      <c r="P18090" s="3" t="str">
        <f>B18090&amp;" | "&amp;C18090&amp;" | "&amp;D18090</f>
        <v>documentazione_amministrativa / registri | REGISTRO GIORNALIERO PROTOCOLLO | REGISTRO GIORNALIERO PROTOCOLLO</v>
      </c>
      <c r="Q18090" s="3" t="str">
        <f>VLOOKUP(P18090,'Classificazione UD'!A:B,2,FALSE)</f>
        <v>RGP</v>
      </c>
    </row>
    <row r="18091" spans="1:17" ht="15" customHeight="1" x14ac:dyDescent="0.25">
      <c r="A18091" s="30">
        <v>2017</v>
      </c>
      <c r="B18091" s="3" t="s">
        <v>20</v>
      </c>
      <c r="C18091" s="3" t="s">
        <v>112</v>
      </c>
      <c r="D18091" s="3" t="s">
        <v>112</v>
      </c>
      <c r="E18091" s="3">
        <v>335</v>
      </c>
      <c r="F18091" s="3">
        <v>335</v>
      </c>
      <c r="G18091" s="3">
        <v>335</v>
      </c>
      <c r="H18091" s="3">
        <v>14912872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s="3">
        <v>0</v>
      </c>
      <c r="O18091" s="3">
        <v>0</v>
      </c>
      <c r="P18091" s="3" t="str">
        <f>B18091&amp;" | "&amp;C18091&amp;" | "&amp;D18091</f>
        <v>documentazione_amministrativa / registri | REGISTRO GIORNALIERO PROTOCOLLO | REGISTRO GIORNALIERO PROTOCOLLO</v>
      </c>
      <c r="Q18091" s="3" t="str">
        <f>VLOOKUP(P18091,'Classificazione UD'!A:B,2,FALSE)</f>
        <v>RGP</v>
      </c>
    </row>
    <row r="18092" spans="1:17" ht="15" customHeight="1" x14ac:dyDescent="0.25">
      <c r="A18092" s="30">
        <v>2017</v>
      </c>
      <c r="B18092" s="3" t="s">
        <v>20</v>
      </c>
      <c r="C18092" s="3" t="s">
        <v>112</v>
      </c>
      <c r="D18092" s="3" t="s">
        <v>112</v>
      </c>
      <c r="E18092" s="3">
        <v>335</v>
      </c>
      <c r="F18092" s="3">
        <v>335</v>
      </c>
      <c r="G18092" s="3">
        <v>335</v>
      </c>
      <c r="H18092" s="3">
        <v>13515772</v>
      </c>
      <c r="I18092" s="3">
        <v>0</v>
      </c>
      <c r="J18092" s="3">
        <v>0</v>
      </c>
      <c r="K18092" s="3">
        <v>0</v>
      </c>
      <c r="L18092" s="3">
        <v>0</v>
      </c>
      <c r="M18092" s="3">
        <v>0</v>
      </c>
      <c r="N18092" s="3">
        <v>0</v>
      </c>
      <c r="O18092" s="3">
        <v>0</v>
      </c>
      <c r="P18092" s="3" t="str">
        <f>B18092&amp;" | "&amp;C18092&amp;" | "&amp;D18092</f>
        <v>documentazione_amministrativa / registri | REGISTRO GIORNALIERO PROTOCOLLO | REGISTRO GIORNALIERO PROTOCOLLO</v>
      </c>
      <c r="Q18092" s="3" t="str">
        <f>VLOOKUP(P18092,'Classificazione UD'!A:B,2,FALSE)</f>
        <v>RGP</v>
      </c>
    </row>
    <row r="18093" spans="1:17" ht="15" customHeight="1" x14ac:dyDescent="0.25">
      <c r="A18093" s="30">
        <v>2017</v>
      </c>
      <c r="B18093" s="3" t="s">
        <v>20</v>
      </c>
      <c r="C18093" s="3" t="s">
        <v>112</v>
      </c>
      <c r="D18093" s="3" t="s">
        <v>112</v>
      </c>
      <c r="E18093" s="3">
        <v>335</v>
      </c>
      <c r="F18093" s="3">
        <v>335</v>
      </c>
      <c r="G18093" s="3">
        <v>335</v>
      </c>
      <c r="H18093" s="3">
        <v>15080709</v>
      </c>
      <c r="I18093" s="3">
        <v>0</v>
      </c>
      <c r="J18093" s="3">
        <v>0</v>
      </c>
      <c r="K18093" s="3">
        <v>0</v>
      </c>
      <c r="L18093" s="3">
        <v>0</v>
      </c>
      <c r="M18093" s="3">
        <v>0</v>
      </c>
      <c r="N18093" s="3">
        <v>0</v>
      </c>
      <c r="O18093" s="3">
        <v>0</v>
      </c>
      <c r="P18093" s="3" t="str">
        <f>B18093&amp;" | "&amp;C18093&amp;" | "&amp;D18093</f>
        <v>documentazione_amministrativa / registri | REGISTRO GIORNALIERO PROTOCOLLO | REGISTRO GIORNALIERO PROTOCOLLO</v>
      </c>
      <c r="Q18093" s="3" t="str">
        <f>VLOOKUP(P18093,'Classificazione UD'!A:B,2,FALSE)</f>
        <v>RGP</v>
      </c>
    </row>
    <row r="18094" spans="1:17" ht="15" customHeight="1" x14ac:dyDescent="0.25">
      <c r="A18094" s="30">
        <v>2017</v>
      </c>
      <c r="B18094" s="3" t="s">
        <v>20</v>
      </c>
      <c r="C18094" s="3" t="s">
        <v>112</v>
      </c>
      <c r="D18094" s="3" t="s">
        <v>112</v>
      </c>
      <c r="E18094" s="3">
        <v>335</v>
      </c>
      <c r="F18094" s="3">
        <v>335</v>
      </c>
      <c r="G18094" s="3">
        <v>335</v>
      </c>
      <c r="H18094" s="3">
        <v>15044995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  <c r="O18094" s="3">
        <v>0</v>
      </c>
      <c r="P18094" s="3" t="str">
        <f>B18094&amp;" | "&amp;C18094&amp;" | "&amp;D18094</f>
        <v>documentazione_amministrativa / registri | REGISTRO GIORNALIERO PROTOCOLLO | REGISTRO GIORNALIERO PROTOCOLLO</v>
      </c>
      <c r="Q18094" s="3" t="str">
        <f>VLOOKUP(P18094,'Classificazione UD'!A:B,2,FALSE)</f>
        <v>RGP</v>
      </c>
    </row>
    <row r="18095" spans="1:17" ht="15" customHeight="1" x14ac:dyDescent="0.25">
      <c r="A18095" s="30">
        <v>2017</v>
      </c>
      <c r="B18095" s="3" t="s">
        <v>20</v>
      </c>
      <c r="C18095" s="3" t="s">
        <v>112</v>
      </c>
      <c r="D18095" s="3" t="s">
        <v>112</v>
      </c>
      <c r="E18095" s="3">
        <v>335</v>
      </c>
      <c r="F18095" s="3">
        <v>335</v>
      </c>
      <c r="G18095" s="3">
        <v>335</v>
      </c>
      <c r="H18095" s="3">
        <v>14183827</v>
      </c>
      <c r="I18095" s="3">
        <v>0</v>
      </c>
      <c r="J18095" s="3">
        <v>0</v>
      </c>
      <c r="K18095" s="3">
        <v>0</v>
      </c>
      <c r="L18095" s="3">
        <v>0</v>
      </c>
      <c r="M18095" s="3">
        <v>0</v>
      </c>
      <c r="N18095" s="3">
        <v>0</v>
      </c>
      <c r="O18095" s="3">
        <v>0</v>
      </c>
      <c r="P18095" s="3" t="str">
        <f>B18095&amp;" | "&amp;C18095&amp;" | "&amp;D18095</f>
        <v>documentazione_amministrativa / registri | REGISTRO GIORNALIERO PROTOCOLLO | REGISTRO GIORNALIERO PROTOCOLLO</v>
      </c>
      <c r="Q18095" s="3" t="str">
        <f>VLOOKUP(P18095,'Classificazione UD'!A:B,2,FALSE)</f>
        <v>RGP</v>
      </c>
    </row>
    <row r="18096" spans="1:17" ht="15" customHeight="1" x14ac:dyDescent="0.25">
      <c r="A18096" s="30">
        <v>2017</v>
      </c>
      <c r="B18096" s="3" t="s">
        <v>20</v>
      </c>
      <c r="C18096" s="3" t="s">
        <v>112</v>
      </c>
      <c r="D18096" s="3" t="s">
        <v>112</v>
      </c>
      <c r="E18096" s="3">
        <v>335</v>
      </c>
      <c r="F18096" s="3">
        <v>335</v>
      </c>
      <c r="G18096" s="3">
        <v>335</v>
      </c>
      <c r="H18096" s="3">
        <v>14052698</v>
      </c>
      <c r="I18096" s="3">
        <v>0</v>
      </c>
      <c r="J18096" s="3">
        <v>0</v>
      </c>
      <c r="K18096" s="3">
        <v>0</v>
      </c>
      <c r="L18096" s="3">
        <v>0</v>
      </c>
      <c r="M18096" s="3">
        <v>0</v>
      </c>
      <c r="N18096" s="3">
        <v>0</v>
      </c>
      <c r="O18096" s="3">
        <v>0</v>
      </c>
      <c r="P18096" s="3" t="str">
        <f>B18096&amp;" | "&amp;C18096&amp;" | "&amp;D18096</f>
        <v>documentazione_amministrativa / registri | REGISTRO GIORNALIERO PROTOCOLLO | REGISTRO GIORNALIERO PROTOCOLLO</v>
      </c>
      <c r="Q18096" s="3" t="str">
        <f>VLOOKUP(P18096,'Classificazione UD'!A:B,2,FALSE)</f>
        <v>RGP</v>
      </c>
    </row>
    <row r="18097" spans="1:17" ht="15" customHeight="1" x14ac:dyDescent="0.25">
      <c r="A18097" s="30">
        <v>2017</v>
      </c>
      <c r="B18097" s="3" t="s">
        <v>20</v>
      </c>
      <c r="C18097" s="3" t="s">
        <v>112</v>
      </c>
      <c r="D18097" s="3" t="s">
        <v>112</v>
      </c>
      <c r="E18097" s="3">
        <v>335</v>
      </c>
      <c r="F18097" s="3">
        <v>335</v>
      </c>
      <c r="G18097" s="3">
        <v>335</v>
      </c>
      <c r="H18097" s="3">
        <v>14433256</v>
      </c>
      <c r="I18097" s="3">
        <v>0</v>
      </c>
      <c r="J18097" s="3">
        <v>0</v>
      </c>
      <c r="K18097" s="3">
        <v>0</v>
      </c>
      <c r="L18097" s="3">
        <v>0</v>
      </c>
      <c r="M18097" s="3">
        <v>0</v>
      </c>
      <c r="N18097" s="3">
        <v>0</v>
      </c>
      <c r="O18097" s="3">
        <v>0</v>
      </c>
      <c r="P18097" s="3" t="str">
        <f>B18097&amp;" | "&amp;C18097&amp;" | "&amp;D18097</f>
        <v>documentazione_amministrativa / registri | REGISTRO GIORNALIERO PROTOCOLLO | REGISTRO GIORNALIERO PROTOCOLLO</v>
      </c>
      <c r="Q18097" s="3" t="str">
        <f>VLOOKUP(P18097,'Classificazione UD'!A:B,2,FALSE)</f>
        <v>RGP</v>
      </c>
    </row>
    <row r="18098" spans="1:17" ht="15" customHeight="1" x14ac:dyDescent="0.25">
      <c r="A18098" s="30">
        <v>2017</v>
      </c>
      <c r="B18098" s="3" t="s">
        <v>20</v>
      </c>
      <c r="C18098" s="3" t="s">
        <v>112</v>
      </c>
      <c r="D18098" s="3" t="s">
        <v>112</v>
      </c>
      <c r="E18098" s="3">
        <v>335</v>
      </c>
      <c r="F18098" s="3">
        <v>335</v>
      </c>
      <c r="G18098" s="3">
        <v>335</v>
      </c>
      <c r="H18098" s="3">
        <v>15186577</v>
      </c>
      <c r="I18098" s="3">
        <v>0</v>
      </c>
      <c r="J18098" s="3">
        <v>0</v>
      </c>
      <c r="K18098" s="3">
        <v>0</v>
      </c>
      <c r="L18098" s="3">
        <v>0</v>
      </c>
      <c r="M18098" s="3">
        <v>0</v>
      </c>
      <c r="N18098" s="3">
        <v>0</v>
      </c>
      <c r="O18098" s="3">
        <v>0</v>
      </c>
      <c r="P18098" s="3" t="str">
        <f>B18098&amp;" | "&amp;C18098&amp;" | "&amp;D18098</f>
        <v>documentazione_amministrativa / registri | REGISTRO GIORNALIERO PROTOCOLLO | REGISTRO GIORNALIERO PROTOCOLLO</v>
      </c>
      <c r="Q18098" s="3" t="str">
        <f>VLOOKUP(P18098,'Classificazione UD'!A:B,2,FALSE)</f>
        <v>RGP</v>
      </c>
    </row>
    <row r="18099" spans="1:17" ht="15" customHeight="1" x14ac:dyDescent="0.25">
      <c r="A18099" s="30">
        <v>2017</v>
      </c>
      <c r="B18099" s="3" t="s">
        <v>20</v>
      </c>
      <c r="C18099" s="3" t="s">
        <v>112</v>
      </c>
      <c r="D18099" s="3" t="s">
        <v>112</v>
      </c>
      <c r="E18099" s="3">
        <v>335</v>
      </c>
      <c r="F18099" s="3">
        <v>335</v>
      </c>
      <c r="G18099" s="3">
        <v>335</v>
      </c>
      <c r="H18099" s="3">
        <v>14178125</v>
      </c>
      <c r="I18099" s="3">
        <v>0</v>
      </c>
      <c r="J18099" s="3">
        <v>0</v>
      </c>
      <c r="K18099" s="3">
        <v>0</v>
      </c>
      <c r="L18099" s="3">
        <v>0</v>
      </c>
      <c r="M18099" s="3">
        <v>0</v>
      </c>
      <c r="N18099" s="3">
        <v>0</v>
      </c>
      <c r="O18099" s="3">
        <v>0</v>
      </c>
      <c r="P18099" s="3" t="str">
        <f>B18099&amp;" | "&amp;C18099&amp;" | "&amp;D18099</f>
        <v>documentazione_amministrativa / registri | REGISTRO GIORNALIERO PROTOCOLLO | REGISTRO GIORNALIERO PROTOCOLLO</v>
      </c>
      <c r="Q18099" s="3" t="str">
        <f>VLOOKUP(P18099,'Classificazione UD'!A:B,2,FALSE)</f>
        <v>RGP</v>
      </c>
    </row>
    <row r="18100" spans="1:17" ht="15" customHeight="1" x14ac:dyDescent="0.25">
      <c r="A18100" s="30">
        <v>2017</v>
      </c>
      <c r="B18100" s="3" t="s">
        <v>20</v>
      </c>
      <c r="C18100" s="3" t="s">
        <v>112</v>
      </c>
      <c r="D18100" s="3" t="s">
        <v>112</v>
      </c>
      <c r="E18100" s="3">
        <v>335</v>
      </c>
      <c r="F18100" s="3">
        <v>335</v>
      </c>
      <c r="G18100" s="3">
        <v>335</v>
      </c>
      <c r="H18100" s="3">
        <v>13873107</v>
      </c>
      <c r="I18100" s="3">
        <v>0</v>
      </c>
      <c r="J18100" s="3">
        <v>0</v>
      </c>
      <c r="K18100" s="3">
        <v>0</v>
      </c>
      <c r="L18100" s="3">
        <v>0</v>
      </c>
      <c r="M18100" s="3">
        <v>0</v>
      </c>
      <c r="N18100" s="3">
        <v>0</v>
      </c>
      <c r="O18100" s="3">
        <v>0</v>
      </c>
      <c r="P18100" s="3" t="str">
        <f>B18100&amp;" | "&amp;C18100&amp;" | "&amp;D18100</f>
        <v>documentazione_amministrativa / registri | REGISTRO GIORNALIERO PROTOCOLLO | REGISTRO GIORNALIERO PROTOCOLLO</v>
      </c>
      <c r="Q18100" s="3" t="str">
        <f>VLOOKUP(P18100,'Classificazione UD'!A:B,2,FALSE)</f>
        <v>RGP</v>
      </c>
    </row>
    <row r="18101" spans="1:17" ht="15" customHeight="1" x14ac:dyDescent="0.25">
      <c r="A18101" s="30">
        <v>2017</v>
      </c>
      <c r="B18101" s="3" t="s">
        <v>20</v>
      </c>
      <c r="C18101" s="3" t="s">
        <v>112</v>
      </c>
      <c r="D18101" s="3" t="s">
        <v>112</v>
      </c>
      <c r="E18101" s="3">
        <v>335</v>
      </c>
      <c r="F18101" s="3">
        <v>335</v>
      </c>
      <c r="G18101" s="3">
        <v>335</v>
      </c>
      <c r="H18101" s="3">
        <v>14530750</v>
      </c>
      <c r="I18101" s="3">
        <v>0</v>
      </c>
      <c r="J18101" s="3">
        <v>0</v>
      </c>
      <c r="K18101" s="3">
        <v>0</v>
      </c>
      <c r="L18101" s="3">
        <v>0</v>
      </c>
      <c r="M18101" s="3">
        <v>0</v>
      </c>
      <c r="N18101" s="3">
        <v>0</v>
      </c>
      <c r="O18101" s="3">
        <v>0</v>
      </c>
      <c r="P18101" s="3" t="str">
        <f>B18101&amp;" | "&amp;C18101&amp;" | "&amp;D18101</f>
        <v>documentazione_amministrativa / registri | REGISTRO GIORNALIERO PROTOCOLLO | REGISTRO GIORNALIERO PROTOCOLLO</v>
      </c>
      <c r="Q18101" s="3" t="str">
        <f>VLOOKUP(P18101,'Classificazione UD'!A:B,2,FALSE)</f>
        <v>RGP</v>
      </c>
    </row>
    <row r="18102" spans="1:17" ht="15" customHeight="1" x14ac:dyDescent="0.25">
      <c r="A18102" s="30">
        <v>2017</v>
      </c>
      <c r="B18102" s="3" t="s">
        <v>20</v>
      </c>
      <c r="C18102" s="3" t="s">
        <v>112</v>
      </c>
      <c r="D18102" s="3" t="s">
        <v>112</v>
      </c>
      <c r="E18102" s="3">
        <v>20218</v>
      </c>
      <c r="F18102" s="3">
        <v>20218</v>
      </c>
      <c r="G18102" s="3">
        <v>20218</v>
      </c>
      <c r="H18102" s="3">
        <v>888082734</v>
      </c>
      <c r="I18102" s="3">
        <v>0</v>
      </c>
      <c r="J18102" s="3">
        <v>0</v>
      </c>
      <c r="K18102" s="3">
        <v>0</v>
      </c>
      <c r="L18102" s="3">
        <v>0</v>
      </c>
      <c r="M18102" s="3">
        <v>0</v>
      </c>
      <c r="N18102" s="3">
        <v>0</v>
      </c>
      <c r="O18102" s="3">
        <v>0</v>
      </c>
      <c r="P18102" s="3" t="str">
        <f>B18102&amp;" | "&amp;C18102&amp;" | "&amp;D18102</f>
        <v>documentazione_amministrativa / registri | REGISTRO GIORNALIERO PROTOCOLLO | REGISTRO GIORNALIERO PROTOCOLLO</v>
      </c>
      <c r="Q18102" s="3" t="str">
        <f>VLOOKUP(P18102,'Classificazione UD'!A:B,2,FALSE)</f>
        <v>RGP</v>
      </c>
    </row>
    <row r="18103" spans="1:17" ht="15" customHeight="1" x14ac:dyDescent="0.25">
      <c r="A18103" s="30">
        <v>2017</v>
      </c>
      <c r="B18103" s="3" t="s">
        <v>20</v>
      </c>
      <c r="C18103" s="3" t="s">
        <v>112</v>
      </c>
      <c r="D18103" s="3" t="s">
        <v>112</v>
      </c>
      <c r="E18103" s="3">
        <v>335</v>
      </c>
      <c r="F18103" s="3">
        <v>335</v>
      </c>
      <c r="G18103" s="3">
        <v>335</v>
      </c>
      <c r="H18103" s="3">
        <v>15164011</v>
      </c>
      <c r="I18103" s="3">
        <v>0</v>
      </c>
      <c r="J18103" s="3">
        <v>0</v>
      </c>
      <c r="K18103" s="3">
        <v>0</v>
      </c>
      <c r="L18103" s="3">
        <v>0</v>
      </c>
      <c r="M18103" s="3">
        <v>0</v>
      </c>
      <c r="N18103" s="3">
        <v>0</v>
      </c>
      <c r="O18103" s="3">
        <v>0</v>
      </c>
      <c r="P18103" s="3" t="str">
        <f>B18103&amp;" | "&amp;C18103&amp;" | "&amp;D18103</f>
        <v>documentazione_amministrativa / registri | REGISTRO GIORNALIERO PROTOCOLLO | REGISTRO GIORNALIERO PROTOCOLLO</v>
      </c>
      <c r="Q18103" s="3" t="str">
        <f>VLOOKUP(P18103,'Classificazione UD'!A:B,2,FALSE)</f>
        <v>RGP</v>
      </c>
    </row>
    <row r="18104" spans="1:17" ht="15" customHeight="1" x14ac:dyDescent="0.25">
      <c r="A18104" s="30">
        <v>2017</v>
      </c>
      <c r="B18104" s="3" t="s">
        <v>20</v>
      </c>
      <c r="C18104" s="3" t="s">
        <v>112</v>
      </c>
      <c r="D18104" s="3" t="s">
        <v>112</v>
      </c>
      <c r="E18104" s="3">
        <v>335</v>
      </c>
      <c r="F18104" s="3">
        <v>335</v>
      </c>
      <c r="G18104" s="3">
        <v>335</v>
      </c>
      <c r="H18104" s="3">
        <v>14823073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0</v>
      </c>
      <c r="O18104" s="3">
        <v>0</v>
      </c>
      <c r="P18104" s="3" t="str">
        <f>B18104&amp;" | "&amp;C18104&amp;" | "&amp;D18104</f>
        <v>documentazione_amministrativa / registri | REGISTRO GIORNALIERO PROTOCOLLO | REGISTRO GIORNALIERO PROTOCOLLO</v>
      </c>
      <c r="Q18104" s="3" t="str">
        <f>VLOOKUP(P18104,'Classificazione UD'!A:B,2,FALSE)</f>
        <v>RGP</v>
      </c>
    </row>
    <row r="18105" spans="1:17" ht="15" customHeight="1" x14ac:dyDescent="0.25">
      <c r="A18105" s="30">
        <v>2017</v>
      </c>
      <c r="B18105" s="3" t="s">
        <v>20</v>
      </c>
      <c r="C18105" s="3" t="s">
        <v>112</v>
      </c>
      <c r="D18105" s="3" t="s">
        <v>112</v>
      </c>
      <c r="E18105" s="3">
        <v>335</v>
      </c>
      <c r="F18105" s="3">
        <v>335</v>
      </c>
      <c r="G18105" s="3">
        <v>335</v>
      </c>
      <c r="H18105" s="3">
        <v>14273568</v>
      </c>
      <c r="I18105" s="3">
        <v>0</v>
      </c>
      <c r="J18105" s="3">
        <v>0</v>
      </c>
      <c r="K18105" s="3">
        <v>0</v>
      </c>
      <c r="L18105" s="3">
        <v>0</v>
      </c>
      <c r="M18105" s="3">
        <v>0</v>
      </c>
      <c r="N18105" s="3">
        <v>0</v>
      </c>
      <c r="O18105" s="3">
        <v>0</v>
      </c>
      <c r="P18105" s="3" t="str">
        <f>B18105&amp;" | "&amp;C18105&amp;" | "&amp;D18105</f>
        <v>documentazione_amministrativa / registri | REGISTRO GIORNALIERO PROTOCOLLO | REGISTRO GIORNALIERO PROTOCOLLO</v>
      </c>
      <c r="Q18105" s="3" t="str">
        <f>VLOOKUP(P18105,'Classificazione UD'!A:B,2,FALSE)</f>
        <v>RGP</v>
      </c>
    </row>
    <row r="18106" spans="1:17" ht="15" customHeight="1" x14ac:dyDescent="0.25">
      <c r="A18106" s="30">
        <v>2017</v>
      </c>
      <c r="B18106" s="3" t="s">
        <v>20</v>
      </c>
      <c r="C18106" s="3" t="s">
        <v>112</v>
      </c>
      <c r="D18106" s="3" t="s">
        <v>112</v>
      </c>
      <c r="E18106" s="3">
        <v>335</v>
      </c>
      <c r="F18106" s="3">
        <v>335</v>
      </c>
      <c r="G18106" s="3">
        <v>335</v>
      </c>
      <c r="H18106" s="3">
        <v>14376765</v>
      </c>
      <c r="I18106" s="3">
        <v>0</v>
      </c>
      <c r="J18106" s="3">
        <v>0</v>
      </c>
      <c r="K18106" s="3">
        <v>0</v>
      </c>
      <c r="L18106" s="3">
        <v>0</v>
      </c>
      <c r="M18106" s="3">
        <v>0</v>
      </c>
      <c r="N18106" s="3">
        <v>0</v>
      </c>
      <c r="O18106" s="3">
        <v>0</v>
      </c>
      <c r="P18106" s="3" t="str">
        <f>B18106&amp;" | "&amp;C18106&amp;" | "&amp;D18106</f>
        <v>documentazione_amministrativa / registri | REGISTRO GIORNALIERO PROTOCOLLO | REGISTRO GIORNALIERO PROTOCOLLO</v>
      </c>
      <c r="Q18106" s="3" t="str">
        <f>VLOOKUP(P18106,'Classificazione UD'!A:B,2,FALSE)</f>
        <v>RGP</v>
      </c>
    </row>
    <row r="18107" spans="1:17" ht="15" customHeight="1" x14ac:dyDescent="0.25">
      <c r="A18107" s="30">
        <v>2017</v>
      </c>
      <c r="B18107" s="3" t="s">
        <v>20</v>
      </c>
      <c r="C18107" s="3" t="s">
        <v>112</v>
      </c>
      <c r="D18107" s="3" t="s">
        <v>112</v>
      </c>
      <c r="E18107" s="3">
        <v>335</v>
      </c>
      <c r="F18107" s="3">
        <v>335</v>
      </c>
      <c r="G18107" s="3">
        <v>335</v>
      </c>
      <c r="H18107" s="3">
        <v>17508597</v>
      </c>
      <c r="I18107" s="3">
        <v>0</v>
      </c>
      <c r="J18107" s="3">
        <v>0</v>
      </c>
      <c r="K18107" s="3">
        <v>0</v>
      </c>
      <c r="L18107" s="3">
        <v>0</v>
      </c>
      <c r="M18107" s="3">
        <v>0</v>
      </c>
      <c r="N18107" s="3">
        <v>0</v>
      </c>
      <c r="O18107" s="3">
        <v>0</v>
      </c>
      <c r="P18107" s="3" t="str">
        <f>B18107&amp;" | "&amp;C18107&amp;" | "&amp;D18107</f>
        <v>documentazione_amministrativa / registri | REGISTRO GIORNALIERO PROTOCOLLO | REGISTRO GIORNALIERO PROTOCOLLO</v>
      </c>
      <c r="Q18107" s="3" t="str">
        <f>VLOOKUP(P18107,'Classificazione UD'!A:B,2,FALSE)</f>
        <v>RGP</v>
      </c>
    </row>
    <row r="18108" spans="1:17" ht="15" customHeight="1" x14ac:dyDescent="0.25">
      <c r="A18108" s="30">
        <v>2017</v>
      </c>
      <c r="B18108" s="3" t="s">
        <v>20</v>
      </c>
      <c r="C18108" s="3" t="s">
        <v>112</v>
      </c>
      <c r="D18108" s="3" t="s">
        <v>112</v>
      </c>
      <c r="E18108" s="3">
        <v>335</v>
      </c>
      <c r="F18108" s="3">
        <v>335</v>
      </c>
      <c r="G18108" s="3">
        <v>335</v>
      </c>
      <c r="H18108" s="3">
        <v>15436323</v>
      </c>
      <c r="I18108" s="3">
        <v>0</v>
      </c>
      <c r="J18108" s="3">
        <v>0</v>
      </c>
      <c r="K18108" s="3">
        <v>0</v>
      </c>
      <c r="L18108" s="3">
        <v>0</v>
      </c>
      <c r="M18108" s="3">
        <v>0</v>
      </c>
      <c r="N18108" s="3">
        <v>0</v>
      </c>
      <c r="O18108" s="3">
        <v>0</v>
      </c>
      <c r="P18108" s="3" t="str">
        <f>B18108&amp;" | "&amp;C18108&amp;" | "&amp;D18108</f>
        <v>documentazione_amministrativa / registri | REGISTRO GIORNALIERO PROTOCOLLO | REGISTRO GIORNALIERO PROTOCOLLO</v>
      </c>
      <c r="Q18108" s="3" t="str">
        <f>VLOOKUP(P18108,'Classificazione UD'!A:B,2,FALSE)</f>
        <v>RGP</v>
      </c>
    </row>
    <row r="18109" spans="1:17" ht="15" customHeight="1" x14ac:dyDescent="0.25">
      <c r="A18109" s="30">
        <v>2017</v>
      </c>
      <c r="B18109" s="3" t="s">
        <v>20</v>
      </c>
      <c r="C18109" s="3" t="s">
        <v>112</v>
      </c>
      <c r="D18109" s="3" t="s">
        <v>112</v>
      </c>
      <c r="E18109" s="3">
        <v>335</v>
      </c>
      <c r="F18109" s="3">
        <v>335</v>
      </c>
      <c r="G18109" s="3">
        <v>335</v>
      </c>
      <c r="H18109" s="3">
        <v>14985252</v>
      </c>
      <c r="I18109" s="3">
        <v>0</v>
      </c>
      <c r="J18109" s="3">
        <v>0</v>
      </c>
      <c r="K18109" s="3">
        <v>0</v>
      </c>
      <c r="L18109" s="3">
        <v>0</v>
      </c>
      <c r="M18109" s="3">
        <v>0</v>
      </c>
      <c r="N18109" s="3">
        <v>0</v>
      </c>
      <c r="O18109" s="3">
        <v>0</v>
      </c>
      <c r="P18109" s="3" t="str">
        <f>B18109&amp;" | "&amp;C18109&amp;" | "&amp;D18109</f>
        <v>documentazione_amministrativa / registri | REGISTRO GIORNALIERO PROTOCOLLO | REGISTRO GIORNALIERO PROTOCOLLO</v>
      </c>
      <c r="Q18109" s="3" t="str">
        <f>VLOOKUP(P18109,'Classificazione UD'!A:B,2,FALSE)</f>
        <v>RGP</v>
      </c>
    </row>
    <row r="18110" spans="1:17" ht="15" customHeight="1" x14ac:dyDescent="0.25">
      <c r="A18110" s="30">
        <v>2017</v>
      </c>
      <c r="B18110" s="3" t="s">
        <v>20</v>
      </c>
      <c r="C18110" s="3" t="s">
        <v>112</v>
      </c>
      <c r="D18110" s="3" t="s">
        <v>112</v>
      </c>
      <c r="E18110" s="3">
        <v>335</v>
      </c>
      <c r="F18110" s="3">
        <v>335</v>
      </c>
      <c r="G18110" s="3">
        <v>335</v>
      </c>
      <c r="H18110" s="3">
        <v>15570893</v>
      </c>
      <c r="I18110" s="3">
        <v>0</v>
      </c>
      <c r="J18110" s="3">
        <v>0</v>
      </c>
      <c r="K18110" s="3">
        <v>0</v>
      </c>
      <c r="L18110" s="3">
        <v>0</v>
      </c>
      <c r="M18110" s="3">
        <v>0</v>
      </c>
      <c r="N18110" s="3">
        <v>0</v>
      </c>
      <c r="O18110" s="3">
        <v>0</v>
      </c>
      <c r="P18110" s="3" t="str">
        <f>B18110&amp;" | "&amp;C18110&amp;" | "&amp;D18110</f>
        <v>documentazione_amministrativa / registri | REGISTRO GIORNALIERO PROTOCOLLO | REGISTRO GIORNALIERO PROTOCOLLO</v>
      </c>
      <c r="Q18110" s="3" t="str">
        <f>VLOOKUP(P18110,'Classificazione UD'!A:B,2,FALSE)</f>
        <v>RGP</v>
      </c>
    </row>
    <row r="18111" spans="1:17" ht="15" customHeight="1" x14ac:dyDescent="0.25">
      <c r="A18111" s="30">
        <v>2017</v>
      </c>
      <c r="B18111" s="3" t="s">
        <v>20</v>
      </c>
      <c r="C18111" s="3" t="s">
        <v>112</v>
      </c>
      <c r="D18111" s="3" t="s">
        <v>112</v>
      </c>
      <c r="E18111" s="3">
        <v>335</v>
      </c>
      <c r="F18111" s="3">
        <v>335</v>
      </c>
      <c r="G18111" s="3">
        <v>335</v>
      </c>
      <c r="H18111" s="3">
        <v>17145007</v>
      </c>
      <c r="I18111" s="3">
        <v>0</v>
      </c>
      <c r="J18111" s="3">
        <v>0</v>
      </c>
      <c r="K18111" s="3">
        <v>0</v>
      </c>
      <c r="L18111" s="3">
        <v>0</v>
      </c>
      <c r="M18111" s="3">
        <v>0</v>
      </c>
      <c r="N18111" s="3">
        <v>0</v>
      </c>
      <c r="O18111" s="3">
        <v>0</v>
      </c>
      <c r="P18111" s="3" t="str">
        <f>B18111&amp;" | "&amp;C18111&amp;" | "&amp;D18111</f>
        <v>documentazione_amministrativa / registri | REGISTRO GIORNALIERO PROTOCOLLO | REGISTRO GIORNALIERO PROTOCOLLO</v>
      </c>
      <c r="Q18111" s="3" t="str">
        <f>VLOOKUP(P18111,'Classificazione UD'!A:B,2,FALSE)</f>
        <v>RGP</v>
      </c>
    </row>
    <row r="18112" spans="1:17" ht="15" customHeight="1" x14ac:dyDescent="0.25">
      <c r="A18112" s="30">
        <v>2017</v>
      </c>
      <c r="B18112" s="3" t="s">
        <v>20</v>
      </c>
      <c r="C18112" s="3" t="s">
        <v>112</v>
      </c>
      <c r="D18112" s="3" t="s">
        <v>112</v>
      </c>
      <c r="E18112" s="3">
        <v>335</v>
      </c>
      <c r="F18112" s="3">
        <v>335</v>
      </c>
      <c r="G18112" s="3">
        <v>335</v>
      </c>
      <c r="H18112" s="3">
        <v>15739032</v>
      </c>
      <c r="I18112" s="3">
        <v>0</v>
      </c>
      <c r="J18112" s="3">
        <v>0</v>
      </c>
      <c r="K18112" s="3">
        <v>0</v>
      </c>
      <c r="L18112" s="3">
        <v>0</v>
      </c>
      <c r="M18112" s="3">
        <v>0</v>
      </c>
      <c r="N18112" s="3">
        <v>0</v>
      </c>
      <c r="O18112" s="3">
        <v>0</v>
      </c>
      <c r="P18112" s="3" t="str">
        <f>B18112&amp;" | "&amp;C18112&amp;" | "&amp;D18112</f>
        <v>documentazione_amministrativa / registri | REGISTRO GIORNALIERO PROTOCOLLO | REGISTRO GIORNALIERO PROTOCOLLO</v>
      </c>
      <c r="Q18112" s="3" t="str">
        <f>VLOOKUP(P18112,'Classificazione UD'!A:B,2,FALSE)</f>
        <v>RGP</v>
      </c>
    </row>
    <row r="18113" spans="1:17" ht="15" customHeight="1" x14ac:dyDescent="0.25">
      <c r="A18113" s="30">
        <v>2017</v>
      </c>
      <c r="B18113" s="3" t="s">
        <v>20</v>
      </c>
      <c r="C18113" s="3" t="s">
        <v>112</v>
      </c>
      <c r="D18113" s="3" t="s">
        <v>112</v>
      </c>
      <c r="E18113" s="3">
        <v>335</v>
      </c>
      <c r="F18113" s="3">
        <v>335</v>
      </c>
      <c r="G18113" s="3">
        <v>335</v>
      </c>
      <c r="H18113" s="3">
        <v>17237072</v>
      </c>
      <c r="I18113" s="3">
        <v>0</v>
      </c>
      <c r="J18113" s="3">
        <v>0</v>
      </c>
      <c r="K18113" s="3">
        <v>0</v>
      </c>
      <c r="L18113" s="3">
        <v>0</v>
      </c>
      <c r="M18113" s="3">
        <v>0</v>
      </c>
      <c r="N18113" s="3">
        <v>0</v>
      </c>
      <c r="O18113" s="3">
        <v>0</v>
      </c>
      <c r="P18113" s="3" t="str">
        <f>B18113&amp;" | "&amp;C18113&amp;" | "&amp;D18113</f>
        <v>documentazione_amministrativa / registri | REGISTRO GIORNALIERO PROTOCOLLO | REGISTRO GIORNALIERO PROTOCOLLO</v>
      </c>
      <c r="Q18113" s="3" t="str">
        <f>VLOOKUP(P18113,'Classificazione UD'!A:B,2,FALSE)</f>
        <v>RGP</v>
      </c>
    </row>
    <row r="18114" spans="1:17" ht="15" customHeight="1" x14ac:dyDescent="0.25">
      <c r="A18114" s="30">
        <v>2017</v>
      </c>
      <c r="B18114" s="3" t="s">
        <v>20</v>
      </c>
      <c r="C18114" s="3" t="s">
        <v>112</v>
      </c>
      <c r="D18114" s="3" t="s">
        <v>112</v>
      </c>
      <c r="E18114" s="3">
        <v>335</v>
      </c>
      <c r="F18114" s="3">
        <v>335</v>
      </c>
      <c r="G18114" s="3">
        <v>335</v>
      </c>
      <c r="H18114" s="3">
        <v>16628479</v>
      </c>
      <c r="I18114" s="3">
        <v>0</v>
      </c>
      <c r="J18114" s="3">
        <v>0</v>
      </c>
      <c r="K18114" s="3">
        <v>0</v>
      </c>
      <c r="L18114" s="3">
        <v>0</v>
      </c>
      <c r="M18114" s="3">
        <v>0</v>
      </c>
      <c r="N18114" s="3">
        <v>0</v>
      </c>
      <c r="O18114" s="3">
        <v>0</v>
      </c>
      <c r="P18114" s="3" t="str">
        <f>B18114&amp;" | "&amp;C18114&amp;" | "&amp;D18114</f>
        <v>documentazione_amministrativa / registri | REGISTRO GIORNALIERO PROTOCOLLO | REGISTRO GIORNALIERO PROTOCOLLO</v>
      </c>
      <c r="Q18114" s="3" t="str">
        <f>VLOOKUP(P18114,'Classificazione UD'!A:B,2,FALSE)</f>
        <v>RGP</v>
      </c>
    </row>
    <row r="18115" spans="1:17" ht="15" customHeight="1" x14ac:dyDescent="0.25">
      <c r="A18115" s="30">
        <v>2017</v>
      </c>
      <c r="B18115" s="3" t="s">
        <v>20</v>
      </c>
      <c r="C18115" s="3" t="s">
        <v>112</v>
      </c>
      <c r="D18115" s="3" t="s">
        <v>112</v>
      </c>
      <c r="E18115" s="3">
        <v>335</v>
      </c>
      <c r="F18115" s="3">
        <v>335</v>
      </c>
      <c r="G18115" s="3">
        <v>335</v>
      </c>
      <c r="H18115" s="3">
        <v>15205753</v>
      </c>
      <c r="I18115" s="3">
        <v>0</v>
      </c>
      <c r="J18115" s="3">
        <v>0</v>
      </c>
      <c r="K18115" s="3">
        <v>0</v>
      </c>
      <c r="L18115" s="3">
        <v>0</v>
      </c>
      <c r="M18115" s="3">
        <v>0</v>
      </c>
      <c r="N18115" s="3">
        <v>0</v>
      </c>
      <c r="O18115" s="3">
        <v>0</v>
      </c>
      <c r="P18115" s="3" t="str">
        <f>B18115&amp;" | "&amp;C18115&amp;" | "&amp;D18115</f>
        <v>documentazione_amministrativa / registri | REGISTRO GIORNALIERO PROTOCOLLO | REGISTRO GIORNALIERO PROTOCOLLO</v>
      </c>
      <c r="Q18115" s="3" t="str">
        <f>VLOOKUP(P18115,'Classificazione UD'!A:B,2,FALSE)</f>
        <v>RGP</v>
      </c>
    </row>
    <row r="18116" spans="1:17" ht="15" customHeight="1" x14ac:dyDescent="0.25">
      <c r="A18116" s="30">
        <v>2017</v>
      </c>
      <c r="B18116" s="3" t="s">
        <v>20</v>
      </c>
      <c r="C18116" s="3" t="s">
        <v>112</v>
      </c>
      <c r="D18116" s="3" t="s">
        <v>112</v>
      </c>
      <c r="E18116" s="3">
        <v>335</v>
      </c>
      <c r="F18116" s="3">
        <v>335</v>
      </c>
      <c r="G18116" s="3">
        <v>335</v>
      </c>
      <c r="H18116" s="3">
        <v>14697724</v>
      </c>
      <c r="I18116" s="3">
        <v>0</v>
      </c>
      <c r="J18116" s="3">
        <v>0</v>
      </c>
      <c r="K18116" s="3">
        <v>0</v>
      </c>
      <c r="L18116" s="3">
        <v>0</v>
      </c>
      <c r="M18116" s="3">
        <v>0</v>
      </c>
      <c r="N18116" s="3">
        <v>0</v>
      </c>
      <c r="O18116" s="3">
        <v>0</v>
      </c>
      <c r="P18116" s="3" t="str">
        <f>B18116&amp;" | "&amp;C18116&amp;" | "&amp;D18116</f>
        <v>documentazione_amministrativa / registri | REGISTRO GIORNALIERO PROTOCOLLO | REGISTRO GIORNALIERO PROTOCOLLO</v>
      </c>
      <c r="Q18116" s="3" t="str">
        <f>VLOOKUP(P18116,'Classificazione UD'!A:B,2,FALSE)</f>
        <v>RGP</v>
      </c>
    </row>
    <row r="18117" spans="1:17" ht="15" customHeight="1" x14ac:dyDescent="0.25">
      <c r="A18117" s="30">
        <v>2017</v>
      </c>
      <c r="B18117" s="3" t="s">
        <v>20</v>
      </c>
      <c r="C18117" s="3" t="s">
        <v>112</v>
      </c>
      <c r="D18117" s="3" t="s">
        <v>112</v>
      </c>
      <c r="E18117" s="3">
        <v>335</v>
      </c>
      <c r="F18117" s="3">
        <v>335</v>
      </c>
      <c r="G18117" s="3">
        <v>335</v>
      </c>
      <c r="H18117" s="3">
        <v>14835927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>
        <v>0</v>
      </c>
      <c r="O18117" s="3">
        <v>0</v>
      </c>
      <c r="P18117" s="3" t="str">
        <f>B18117&amp;" | "&amp;C18117&amp;" | "&amp;D18117</f>
        <v>documentazione_amministrativa / registri | REGISTRO GIORNALIERO PROTOCOLLO | REGISTRO GIORNALIERO PROTOCOLLO</v>
      </c>
      <c r="Q18117" s="3" t="str">
        <f>VLOOKUP(P18117,'Classificazione UD'!A:B,2,FALSE)</f>
        <v>RGP</v>
      </c>
    </row>
    <row r="18118" spans="1:17" ht="15" customHeight="1" x14ac:dyDescent="0.25">
      <c r="A18118" s="30">
        <v>2017</v>
      </c>
      <c r="B18118" s="3" t="s">
        <v>20</v>
      </c>
      <c r="C18118" s="3" t="s">
        <v>112</v>
      </c>
      <c r="D18118" s="3" t="s">
        <v>112</v>
      </c>
      <c r="E18118" s="3">
        <v>335</v>
      </c>
      <c r="F18118" s="3">
        <v>335</v>
      </c>
      <c r="G18118" s="3">
        <v>335</v>
      </c>
      <c r="H18118" s="3">
        <v>15939913</v>
      </c>
      <c r="I18118" s="3">
        <v>0</v>
      </c>
      <c r="J18118" s="3">
        <v>0</v>
      </c>
      <c r="K18118" s="3">
        <v>0</v>
      </c>
      <c r="L18118" s="3">
        <v>0</v>
      </c>
      <c r="M18118" s="3">
        <v>0</v>
      </c>
      <c r="N18118" s="3">
        <v>0</v>
      </c>
      <c r="O18118" s="3">
        <v>0</v>
      </c>
      <c r="P18118" s="3" t="str">
        <f>B18118&amp;" | "&amp;C18118&amp;" | "&amp;D18118</f>
        <v>documentazione_amministrativa / registri | REGISTRO GIORNALIERO PROTOCOLLO | REGISTRO GIORNALIERO PROTOCOLLO</v>
      </c>
      <c r="Q18118" s="3" t="str">
        <f>VLOOKUP(P18118,'Classificazione UD'!A:B,2,FALSE)</f>
        <v>RGP</v>
      </c>
    </row>
    <row r="18119" spans="1:17" ht="15" customHeight="1" x14ac:dyDescent="0.25">
      <c r="A18119" s="30">
        <v>2017</v>
      </c>
      <c r="B18119" s="3" t="s">
        <v>20</v>
      </c>
      <c r="C18119" s="3" t="s">
        <v>112</v>
      </c>
      <c r="D18119" s="3" t="s">
        <v>112</v>
      </c>
      <c r="E18119" s="3">
        <v>335</v>
      </c>
      <c r="F18119" s="3">
        <v>335</v>
      </c>
      <c r="G18119" s="3">
        <v>335</v>
      </c>
      <c r="H18119" s="3">
        <v>19800046</v>
      </c>
      <c r="I18119" s="3">
        <v>0</v>
      </c>
      <c r="J18119" s="3">
        <v>0</v>
      </c>
      <c r="K18119" s="3">
        <v>0</v>
      </c>
      <c r="L18119" s="3">
        <v>0</v>
      </c>
      <c r="M18119" s="3">
        <v>0</v>
      </c>
      <c r="N18119" s="3">
        <v>0</v>
      </c>
      <c r="O18119" s="3">
        <v>0</v>
      </c>
      <c r="P18119" s="3" t="str">
        <f>B18119&amp;" | "&amp;C18119&amp;" | "&amp;D18119</f>
        <v>documentazione_amministrativa / registri | REGISTRO GIORNALIERO PROTOCOLLO | REGISTRO GIORNALIERO PROTOCOLLO</v>
      </c>
      <c r="Q18119" s="3" t="str">
        <f>VLOOKUP(P18119,'Classificazione UD'!A:B,2,FALSE)</f>
        <v>RGP</v>
      </c>
    </row>
    <row r="18120" spans="1:17" ht="15" customHeight="1" x14ac:dyDescent="0.25">
      <c r="A18120" s="30">
        <v>2017</v>
      </c>
      <c r="B18120" s="3" t="s">
        <v>20</v>
      </c>
      <c r="C18120" s="3" t="s">
        <v>112</v>
      </c>
      <c r="D18120" s="3" t="s">
        <v>112</v>
      </c>
      <c r="E18120" s="3">
        <v>335</v>
      </c>
      <c r="F18120" s="3">
        <v>335</v>
      </c>
      <c r="G18120" s="3">
        <v>335</v>
      </c>
      <c r="H18120" s="3">
        <v>16589015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>
        <v>0</v>
      </c>
      <c r="O18120" s="3">
        <v>0</v>
      </c>
      <c r="P18120" s="3" t="str">
        <f>B18120&amp;" | "&amp;C18120&amp;" | "&amp;D18120</f>
        <v>documentazione_amministrativa / registri | REGISTRO GIORNALIERO PROTOCOLLO | REGISTRO GIORNALIERO PROTOCOLLO</v>
      </c>
      <c r="Q18120" s="3" t="str">
        <f>VLOOKUP(P18120,'Classificazione UD'!A:B,2,FALSE)</f>
        <v>RGP</v>
      </c>
    </row>
    <row r="18121" spans="1:17" ht="15" customHeight="1" x14ac:dyDescent="0.25">
      <c r="A18121" s="30">
        <v>2017</v>
      </c>
      <c r="B18121" s="3" t="s">
        <v>20</v>
      </c>
      <c r="C18121" s="3" t="s">
        <v>112</v>
      </c>
      <c r="D18121" s="3" t="s">
        <v>112</v>
      </c>
      <c r="E18121" s="3">
        <v>335</v>
      </c>
      <c r="F18121" s="3">
        <v>335</v>
      </c>
      <c r="G18121" s="3">
        <v>335</v>
      </c>
      <c r="H18121" s="3">
        <v>15965399</v>
      </c>
      <c r="I18121" s="3">
        <v>0</v>
      </c>
      <c r="J18121" s="3">
        <v>0</v>
      </c>
      <c r="K18121" s="3">
        <v>0</v>
      </c>
      <c r="L18121" s="3">
        <v>0</v>
      </c>
      <c r="M18121" s="3">
        <v>0</v>
      </c>
      <c r="N18121" s="3">
        <v>0</v>
      </c>
      <c r="O18121" s="3">
        <v>0</v>
      </c>
      <c r="P18121" s="3" t="str">
        <f>B18121&amp;" | "&amp;C18121&amp;" | "&amp;D18121</f>
        <v>documentazione_amministrativa / registri | REGISTRO GIORNALIERO PROTOCOLLO | REGISTRO GIORNALIERO PROTOCOLLO</v>
      </c>
      <c r="Q18121" s="3" t="str">
        <f>VLOOKUP(P18121,'Classificazione UD'!A:B,2,FALSE)</f>
        <v>RGP</v>
      </c>
    </row>
    <row r="18122" spans="1:17" ht="15" customHeight="1" x14ac:dyDescent="0.25">
      <c r="A18122" s="30">
        <v>2017</v>
      </c>
      <c r="B18122" s="3" t="s">
        <v>20</v>
      </c>
      <c r="C18122" s="3" t="s">
        <v>112</v>
      </c>
      <c r="D18122" s="3" t="s">
        <v>112</v>
      </c>
      <c r="E18122" s="3">
        <v>335</v>
      </c>
      <c r="F18122" s="3">
        <v>335</v>
      </c>
      <c r="G18122" s="3">
        <v>335</v>
      </c>
      <c r="H18122" s="3">
        <v>16509902</v>
      </c>
      <c r="I18122" s="3">
        <v>0</v>
      </c>
      <c r="J18122" s="3">
        <v>0</v>
      </c>
      <c r="K18122" s="3">
        <v>0</v>
      </c>
      <c r="L18122" s="3">
        <v>0</v>
      </c>
      <c r="M18122" s="3">
        <v>0</v>
      </c>
      <c r="N18122" s="3">
        <v>0</v>
      </c>
      <c r="O18122" s="3">
        <v>0</v>
      </c>
      <c r="P18122" s="3" t="str">
        <f>B18122&amp;" | "&amp;C18122&amp;" | "&amp;D18122</f>
        <v>documentazione_amministrativa / registri | REGISTRO GIORNALIERO PROTOCOLLO | REGISTRO GIORNALIERO PROTOCOLLO</v>
      </c>
      <c r="Q18122" s="3" t="str">
        <f>VLOOKUP(P18122,'Classificazione UD'!A:B,2,FALSE)</f>
        <v>RGP</v>
      </c>
    </row>
    <row r="18123" spans="1:17" ht="15" customHeight="1" x14ac:dyDescent="0.25">
      <c r="A18123" s="30">
        <v>2017</v>
      </c>
      <c r="B18123" s="3" t="s">
        <v>20</v>
      </c>
      <c r="C18123" s="3" t="s">
        <v>112</v>
      </c>
      <c r="D18123" s="3" t="s">
        <v>112</v>
      </c>
      <c r="E18123" s="3">
        <v>335</v>
      </c>
      <c r="F18123" s="3">
        <v>335</v>
      </c>
      <c r="G18123" s="3">
        <v>335</v>
      </c>
      <c r="H18123" s="3">
        <v>18132666</v>
      </c>
      <c r="I18123" s="3">
        <v>0</v>
      </c>
      <c r="J18123" s="3">
        <v>0</v>
      </c>
      <c r="K18123" s="3">
        <v>0</v>
      </c>
      <c r="L18123" s="3">
        <v>0</v>
      </c>
      <c r="M18123" s="3">
        <v>0</v>
      </c>
      <c r="N18123" s="3">
        <v>0</v>
      </c>
      <c r="O18123" s="3">
        <v>0</v>
      </c>
      <c r="P18123" s="3" t="str">
        <f>B18123&amp;" | "&amp;C18123&amp;" | "&amp;D18123</f>
        <v>documentazione_amministrativa / registri | REGISTRO GIORNALIERO PROTOCOLLO | REGISTRO GIORNALIERO PROTOCOLLO</v>
      </c>
      <c r="Q18123" s="3" t="str">
        <f>VLOOKUP(P18123,'Classificazione UD'!A:B,2,FALSE)</f>
        <v>RGP</v>
      </c>
    </row>
    <row r="18124" spans="1:17" ht="15" customHeight="1" x14ac:dyDescent="0.25">
      <c r="A18124" s="30">
        <v>2017</v>
      </c>
      <c r="B18124" s="3" t="s">
        <v>20</v>
      </c>
      <c r="C18124" s="3" t="s">
        <v>112</v>
      </c>
      <c r="D18124" s="3" t="s">
        <v>112</v>
      </c>
      <c r="E18124" s="3">
        <v>335</v>
      </c>
      <c r="F18124" s="3">
        <v>335</v>
      </c>
      <c r="G18124" s="3">
        <v>335</v>
      </c>
      <c r="H18124" s="3">
        <v>15159790</v>
      </c>
      <c r="I18124" s="3">
        <v>0</v>
      </c>
      <c r="J18124" s="3">
        <v>0</v>
      </c>
      <c r="K18124" s="3">
        <v>0</v>
      </c>
      <c r="L18124" s="3">
        <v>0</v>
      </c>
      <c r="M18124" s="3">
        <v>0</v>
      </c>
      <c r="N18124" s="3">
        <v>0</v>
      </c>
      <c r="O18124" s="3">
        <v>0</v>
      </c>
      <c r="P18124" s="3" t="str">
        <f>B18124&amp;" | "&amp;C18124&amp;" | "&amp;D18124</f>
        <v>documentazione_amministrativa / registri | REGISTRO GIORNALIERO PROTOCOLLO | REGISTRO GIORNALIERO PROTOCOLLO</v>
      </c>
      <c r="Q18124" s="3" t="str">
        <f>VLOOKUP(P18124,'Classificazione UD'!A:B,2,FALSE)</f>
        <v>RGP</v>
      </c>
    </row>
    <row r="18125" spans="1:17" ht="15" customHeight="1" x14ac:dyDescent="0.25">
      <c r="A18125" s="30">
        <v>2017</v>
      </c>
      <c r="B18125" s="3" t="s">
        <v>20</v>
      </c>
      <c r="C18125" s="3" t="s">
        <v>112</v>
      </c>
      <c r="D18125" s="3" t="s">
        <v>112</v>
      </c>
      <c r="E18125" s="3">
        <v>335</v>
      </c>
      <c r="F18125" s="3">
        <v>335</v>
      </c>
      <c r="G18125" s="3">
        <v>335</v>
      </c>
      <c r="H18125" s="3">
        <v>16036059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>
        <v>0</v>
      </c>
      <c r="O18125" s="3">
        <v>0</v>
      </c>
      <c r="P18125" s="3" t="str">
        <f>B18125&amp;" | "&amp;C18125&amp;" | "&amp;D18125</f>
        <v>documentazione_amministrativa / registri | REGISTRO GIORNALIERO PROTOCOLLO | REGISTRO GIORNALIERO PROTOCOLLO</v>
      </c>
      <c r="Q18125" s="3" t="str">
        <f>VLOOKUP(P18125,'Classificazione UD'!A:B,2,FALSE)</f>
        <v>RGP</v>
      </c>
    </row>
    <row r="18126" spans="1:17" ht="15" customHeight="1" x14ac:dyDescent="0.25">
      <c r="A18126" s="30">
        <v>2017</v>
      </c>
      <c r="B18126" s="3" t="s">
        <v>20</v>
      </c>
      <c r="C18126" s="3" t="s">
        <v>112</v>
      </c>
      <c r="D18126" s="3" t="s">
        <v>112</v>
      </c>
      <c r="E18126" s="3">
        <v>335</v>
      </c>
      <c r="F18126" s="3">
        <v>335</v>
      </c>
      <c r="G18126" s="3">
        <v>335</v>
      </c>
      <c r="H18126" s="3">
        <v>16100724</v>
      </c>
      <c r="I18126" s="3">
        <v>0</v>
      </c>
      <c r="J18126" s="3">
        <v>0</v>
      </c>
      <c r="K18126" s="3">
        <v>0</v>
      </c>
      <c r="L18126" s="3">
        <v>0</v>
      </c>
      <c r="M18126" s="3">
        <v>0</v>
      </c>
      <c r="N18126" s="3">
        <v>0</v>
      </c>
      <c r="O18126" s="3">
        <v>0</v>
      </c>
      <c r="P18126" s="3" t="str">
        <f>B18126&amp;" | "&amp;C18126&amp;" | "&amp;D18126</f>
        <v>documentazione_amministrativa / registri | REGISTRO GIORNALIERO PROTOCOLLO | REGISTRO GIORNALIERO PROTOCOLLO</v>
      </c>
      <c r="Q18126" s="3" t="str">
        <f>VLOOKUP(P18126,'Classificazione UD'!A:B,2,FALSE)</f>
        <v>RGP</v>
      </c>
    </row>
    <row r="18127" spans="1:17" ht="15" customHeight="1" x14ac:dyDescent="0.25">
      <c r="A18127" s="30">
        <v>2017</v>
      </c>
      <c r="B18127" s="3" t="s">
        <v>20</v>
      </c>
      <c r="C18127" s="3" t="s">
        <v>112</v>
      </c>
      <c r="D18127" s="3" t="s">
        <v>112</v>
      </c>
      <c r="E18127" s="3">
        <v>99</v>
      </c>
      <c r="F18127" s="3">
        <v>99</v>
      </c>
      <c r="G18127" s="3">
        <v>99</v>
      </c>
      <c r="H18127" s="3">
        <v>14486002</v>
      </c>
      <c r="I18127" s="3">
        <v>0</v>
      </c>
      <c r="J18127" s="3">
        <v>0</v>
      </c>
      <c r="K18127" s="3">
        <v>0</v>
      </c>
      <c r="L18127" s="3">
        <v>0</v>
      </c>
      <c r="M18127" s="3">
        <v>0</v>
      </c>
      <c r="N18127" s="3">
        <v>0</v>
      </c>
      <c r="O18127" s="3">
        <v>0</v>
      </c>
      <c r="P18127" s="3" t="str">
        <f>B18127&amp;" | "&amp;C18127&amp;" | "&amp;D18127</f>
        <v>documentazione_amministrativa / registri | REGISTRO GIORNALIERO PROTOCOLLO | REGISTRO GIORNALIERO PROTOCOLLO</v>
      </c>
      <c r="Q18127" s="3" t="str">
        <f>VLOOKUP(P18127,'Classificazione UD'!A:B,2,FALSE)</f>
        <v>RGP</v>
      </c>
    </row>
    <row r="18128" spans="1:17" ht="15" customHeight="1" x14ac:dyDescent="0.25">
      <c r="A18128" s="30">
        <v>2017</v>
      </c>
      <c r="B18128" s="3" t="s">
        <v>20</v>
      </c>
      <c r="C18128" s="3" t="s">
        <v>112</v>
      </c>
      <c r="D18128" s="3" t="s">
        <v>112</v>
      </c>
      <c r="E18128" s="3">
        <v>335</v>
      </c>
      <c r="F18128" s="3">
        <v>335</v>
      </c>
      <c r="G18128" s="3">
        <v>335</v>
      </c>
      <c r="H18128" s="3">
        <v>14545977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>
        <v>0</v>
      </c>
      <c r="O18128" s="3">
        <v>0</v>
      </c>
      <c r="P18128" s="3" t="str">
        <f>B18128&amp;" | "&amp;C18128&amp;" | "&amp;D18128</f>
        <v>documentazione_amministrativa / registri | REGISTRO GIORNALIERO PROTOCOLLO | REGISTRO GIORNALIERO PROTOCOLLO</v>
      </c>
      <c r="Q18128" s="3" t="str">
        <f>VLOOKUP(P18128,'Classificazione UD'!A:B,2,FALSE)</f>
        <v>RGP</v>
      </c>
    </row>
    <row r="18129" spans="1:17" ht="15" customHeight="1" x14ac:dyDescent="0.25">
      <c r="A18129" s="30">
        <v>2017</v>
      </c>
      <c r="B18129" s="3" t="s">
        <v>20</v>
      </c>
      <c r="C18129" s="3" t="s">
        <v>112</v>
      </c>
      <c r="D18129" s="3" t="s">
        <v>112</v>
      </c>
      <c r="E18129" s="3">
        <v>335</v>
      </c>
      <c r="F18129" s="3">
        <v>335</v>
      </c>
      <c r="G18129" s="3">
        <v>335</v>
      </c>
      <c r="H18129" s="3">
        <v>15879504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>
        <v>0</v>
      </c>
      <c r="O18129" s="3">
        <v>0</v>
      </c>
      <c r="P18129" s="3" t="str">
        <f>B18129&amp;" | "&amp;C18129&amp;" | "&amp;D18129</f>
        <v>documentazione_amministrativa / registri | REGISTRO GIORNALIERO PROTOCOLLO | REGISTRO GIORNALIERO PROTOCOLLO</v>
      </c>
      <c r="Q18129" s="3" t="str">
        <f>VLOOKUP(P18129,'Classificazione UD'!A:B,2,FALSE)</f>
        <v>RGP</v>
      </c>
    </row>
    <row r="18130" spans="1:17" ht="15" customHeight="1" x14ac:dyDescent="0.25">
      <c r="A18130" s="30">
        <v>2017</v>
      </c>
      <c r="B18130" s="3" t="s">
        <v>20</v>
      </c>
      <c r="C18130" s="3" t="s">
        <v>112</v>
      </c>
      <c r="D18130" s="3" t="s">
        <v>112</v>
      </c>
      <c r="E18130" s="3">
        <v>335</v>
      </c>
      <c r="F18130" s="3">
        <v>335</v>
      </c>
      <c r="G18130" s="3">
        <v>335</v>
      </c>
      <c r="H18130" s="3">
        <v>14791889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>
        <v>0</v>
      </c>
      <c r="O18130" s="3">
        <v>0</v>
      </c>
      <c r="P18130" s="3" t="str">
        <f>B18130&amp;" | "&amp;C18130&amp;" | "&amp;D18130</f>
        <v>documentazione_amministrativa / registri | REGISTRO GIORNALIERO PROTOCOLLO | REGISTRO GIORNALIERO PROTOCOLLO</v>
      </c>
      <c r="Q18130" s="3" t="str">
        <f>VLOOKUP(P18130,'Classificazione UD'!A:B,2,FALSE)</f>
        <v>RGP</v>
      </c>
    </row>
    <row r="18131" spans="1:17" ht="15" customHeight="1" x14ac:dyDescent="0.25">
      <c r="A18131" s="30">
        <v>2017</v>
      </c>
      <c r="B18131" s="3" t="s">
        <v>20</v>
      </c>
      <c r="C18131" s="3" t="s">
        <v>112</v>
      </c>
      <c r="D18131" s="3" t="s">
        <v>112</v>
      </c>
      <c r="E18131" s="3">
        <v>335</v>
      </c>
      <c r="F18131" s="3">
        <v>335</v>
      </c>
      <c r="G18131" s="3">
        <v>335</v>
      </c>
      <c r="H18131" s="3">
        <v>14353504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 t="str">
        <f>B18131&amp;" | "&amp;C18131&amp;" | "&amp;D18131</f>
        <v>documentazione_amministrativa / registri | REGISTRO GIORNALIERO PROTOCOLLO | REGISTRO GIORNALIERO PROTOCOLLO</v>
      </c>
      <c r="Q18131" s="3" t="str">
        <f>VLOOKUP(P18131,'Classificazione UD'!A:B,2,FALSE)</f>
        <v>RGP</v>
      </c>
    </row>
    <row r="18132" spans="1:17" ht="15" customHeight="1" x14ac:dyDescent="0.25">
      <c r="A18132" s="30">
        <v>2017</v>
      </c>
      <c r="B18132" s="3" t="s">
        <v>20</v>
      </c>
      <c r="C18132" s="3" t="s">
        <v>112</v>
      </c>
      <c r="D18132" s="3" t="s">
        <v>112</v>
      </c>
      <c r="E18132" s="3">
        <v>335</v>
      </c>
      <c r="F18132" s="3">
        <v>335</v>
      </c>
      <c r="G18132" s="3">
        <v>335</v>
      </c>
      <c r="H18132" s="3">
        <v>15998722</v>
      </c>
      <c r="I18132" s="3">
        <v>0</v>
      </c>
      <c r="J18132" s="3">
        <v>0</v>
      </c>
      <c r="K18132" s="3">
        <v>0</v>
      </c>
      <c r="L18132" s="3">
        <v>0</v>
      </c>
      <c r="M18132" s="3">
        <v>0</v>
      </c>
      <c r="N18132" s="3">
        <v>0</v>
      </c>
      <c r="O18132" s="3">
        <v>0</v>
      </c>
      <c r="P18132" s="3" t="str">
        <f>B18132&amp;" | "&amp;C18132&amp;" | "&amp;D18132</f>
        <v>documentazione_amministrativa / registri | REGISTRO GIORNALIERO PROTOCOLLO | REGISTRO GIORNALIERO PROTOCOLLO</v>
      </c>
      <c r="Q18132" s="3" t="str">
        <f>VLOOKUP(P18132,'Classificazione UD'!A:B,2,FALSE)</f>
        <v>RGP</v>
      </c>
    </row>
    <row r="18133" spans="1:17" ht="15" customHeight="1" x14ac:dyDescent="0.25">
      <c r="A18133" s="30">
        <v>2017</v>
      </c>
      <c r="B18133" s="3" t="s">
        <v>20</v>
      </c>
      <c r="C18133" s="3" t="s">
        <v>112</v>
      </c>
      <c r="D18133" s="3" t="s">
        <v>112</v>
      </c>
      <c r="E18133" s="3">
        <v>335</v>
      </c>
      <c r="F18133" s="3">
        <v>335</v>
      </c>
      <c r="G18133" s="3">
        <v>335</v>
      </c>
      <c r="H18133" s="3">
        <v>14854631</v>
      </c>
      <c r="I18133" s="3">
        <v>0</v>
      </c>
      <c r="J18133" s="3">
        <v>0</v>
      </c>
      <c r="K18133" s="3">
        <v>0</v>
      </c>
      <c r="L18133" s="3">
        <v>0</v>
      </c>
      <c r="M18133" s="3">
        <v>0</v>
      </c>
      <c r="N18133" s="3">
        <v>0</v>
      </c>
      <c r="O18133" s="3">
        <v>0</v>
      </c>
      <c r="P18133" s="3" t="str">
        <f>B18133&amp;" | "&amp;C18133&amp;" | "&amp;D18133</f>
        <v>documentazione_amministrativa / registri | REGISTRO GIORNALIERO PROTOCOLLO | REGISTRO GIORNALIERO PROTOCOLLO</v>
      </c>
      <c r="Q18133" s="3" t="str">
        <f>VLOOKUP(P18133,'Classificazione UD'!A:B,2,FALSE)</f>
        <v>RGP</v>
      </c>
    </row>
    <row r="18134" spans="1:17" ht="15" customHeight="1" x14ac:dyDescent="0.25">
      <c r="A18134" s="30">
        <v>2017</v>
      </c>
      <c r="B18134" s="3" t="s">
        <v>20</v>
      </c>
      <c r="C18134" s="3" t="s">
        <v>112</v>
      </c>
      <c r="D18134" s="3" t="s">
        <v>112</v>
      </c>
      <c r="E18134" s="3">
        <v>335</v>
      </c>
      <c r="F18134" s="3">
        <v>335</v>
      </c>
      <c r="G18134" s="3">
        <v>335</v>
      </c>
      <c r="H18134" s="3">
        <v>15013445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0</v>
      </c>
      <c r="O18134" s="3">
        <v>0</v>
      </c>
      <c r="P18134" s="3" t="str">
        <f>B18134&amp;" | "&amp;C18134&amp;" | "&amp;D18134</f>
        <v>documentazione_amministrativa / registri | REGISTRO GIORNALIERO PROTOCOLLO | REGISTRO GIORNALIERO PROTOCOLLO</v>
      </c>
      <c r="Q18134" s="3" t="str">
        <f>VLOOKUP(P18134,'Classificazione UD'!A:B,2,FALSE)</f>
        <v>RGP</v>
      </c>
    </row>
    <row r="18135" spans="1:17" ht="15" customHeight="1" x14ac:dyDescent="0.25">
      <c r="A18135" s="30">
        <v>2017</v>
      </c>
      <c r="B18135" s="3" t="s">
        <v>20</v>
      </c>
      <c r="C18135" s="3" t="s">
        <v>112</v>
      </c>
      <c r="D18135" s="3" t="s">
        <v>112</v>
      </c>
      <c r="E18135" s="3">
        <v>335</v>
      </c>
      <c r="F18135" s="3">
        <v>335</v>
      </c>
      <c r="G18135" s="3">
        <v>335</v>
      </c>
      <c r="H18135" s="3">
        <v>13835584</v>
      </c>
      <c r="I18135" s="3">
        <v>0</v>
      </c>
      <c r="J18135" s="3">
        <v>0</v>
      </c>
      <c r="K18135" s="3">
        <v>0</v>
      </c>
      <c r="L18135" s="3">
        <v>0</v>
      </c>
      <c r="M18135" s="3">
        <v>0</v>
      </c>
      <c r="N18135" s="3">
        <v>0</v>
      </c>
      <c r="O18135" s="3">
        <v>0</v>
      </c>
      <c r="P18135" s="3" t="str">
        <f>B18135&amp;" | "&amp;C18135&amp;" | "&amp;D18135</f>
        <v>documentazione_amministrativa / registri | REGISTRO GIORNALIERO PROTOCOLLO | REGISTRO GIORNALIERO PROTOCOLLO</v>
      </c>
      <c r="Q18135" s="3" t="str">
        <f>VLOOKUP(P18135,'Classificazione UD'!A:B,2,FALSE)</f>
        <v>RGP</v>
      </c>
    </row>
    <row r="18136" spans="1:17" ht="15" customHeight="1" x14ac:dyDescent="0.25">
      <c r="A18136" s="30">
        <v>2017</v>
      </c>
      <c r="B18136" s="3" t="s">
        <v>20</v>
      </c>
      <c r="C18136" s="3" t="s">
        <v>112</v>
      </c>
      <c r="D18136" s="3" t="s">
        <v>112</v>
      </c>
      <c r="E18136" s="3">
        <v>335</v>
      </c>
      <c r="F18136" s="3">
        <v>335</v>
      </c>
      <c r="G18136" s="3">
        <v>335</v>
      </c>
      <c r="H18136" s="3">
        <v>15437345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0</v>
      </c>
      <c r="O18136" s="3">
        <v>0</v>
      </c>
      <c r="P18136" s="3" t="str">
        <f>B18136&amp;" | "&amp;C18136&amp;" | "&amp;D18136</f>
        <v>documentazione_amministrativa / registri | REGISTRO GIORNALIERO PROTOCOLLO | REGISTRO GIORNALIERO PROTOCOLLO</v>
      </c>
      <c r="Q18136" s="3" t="str">
        <f>VLOOKUP(P18136,'Classificazione UD'!A:B,2,FALSE)</f>
        <v>RGP</v>
      </c>
    </row>
    <row r="18137" spans="1:17" ht="15" customHeight="1" x14ac:dyDescent="0.25">
      <c r="A18137" s="30">
        <v>2017</v>
      </c>
      <c r="B18137" s="3" t="s">
        <v>20</v>
      </c>
      <c r="C18137" s="3" t="s">
        <v>112</v>
      </c>
      <c r="D18137" s="3" t="s">
        <v>112</v>
      </c>
      <c r="E18137" s="3">
        <v>335</v>
      </c>
      <c r="F18137" s="3">
        <v>335</v>
      </c>
      <c r="G18137" s="3">
        <v>335</v>
      </c>
      <c r="H18137" s="3">
        <v>14050394</v>
      </c>
      <c r="I18137" s="3">
        <v>0</v>
      </c>
      <c r="J18137" s="3">
        <v>0</v>
      </c>
      <c r="K18137" s="3">
        <v>0</v>
      </c>
      <c r="L18137" s="3">
        <v>0</v>
      </c>
      <c r="M18137" s="3">
        <v>0</v>
      </c>
      <c r="N18137" s="3">
        <v>0</v>
      </c>
      <c r="O18137" s="3">
        <v>0</v>
      </c>
      <c r="P18137" s="3" t="str">
        <f>B18137&amp;" | "&amp;C18137&amp;" | "&amp;D18137</f>
        <v>documentazione_amministrativa / registri | REGISTRO GIORNALIERO PROTOCOLLO | REGISTRO GIORNALIERO PROTOCOLLO</v>
      </c>
      <c r="Q18137" s="3" t="str">
        <f>VLOOKUP(P18137,'Classificazione UD'!A:B,2,FALSE)</f>
        <v>RGP</v>
      </c>
    </row>
    <row r="18138" spans="1:17" ht="15" customHeight="1" x14ac:dyDescent="0.25">
      <c r="A18138" s="30">
        <v>2017</v>
      </c>
      <c r="B18138" s="3" t="s">
        <v>20</v>
      </c>
      <c r="C18138" s="3" t="s">
        <v>112</v>
      </c>
      <c r="D18138" s="3" t="s">
        <v>112</v>
      </c>
      <c r="E18138" s="3">
        <v>335</v>
      </c>
      <c r="F18138" s="3">
        <v>335</v>
      </c>
      <c r="G18138" s="3">
        <v>335</v>
      </c>
      <c r="H18138" s="3">
        <v>15301042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>
        <v>0</v>
      </c>
      <c r="O18138" s="3">
        <v>0</v>
      </c>
      <c r="P18138" s="3" t="str">
        <f>B18138&amp;" | "&amp;C18138&amp;" | "&amp;D18138</f>
        <v>documentazione_amministrativa / registri | REGISTRO GIORNALIERO PROTOCOLLO | REGISTRO GIORNALIERO PROTOCOLLO</v>
      </c>
      <c r="Q18138" s="3" t="str">
        <f>VLOOKUP(P18138,'Classificazione UD'!A:B,2,FALSE)</f>
        <v>RGP</v>
      </c>
    </row>
    <row r="18139" spans="1:17" ht="15" customHeight="1" x14ac:dyDescent="0.25">
      <c r="A18139" s="30">
        <v>2017</v>
      </c>
      <c r="B18139" s="3" t="s">
        <v>20</v>
      </c>
      <c r="C18139" s="3" t="s">
        <v>112</v>
      </c>
      <c r="D18139" s="3" t="s">
        <v>112</v>
      </c>
      <c r="E18139" s="3">
        <v>335</v>
      </c>
      <c r="F18139" s="3">
        <v>335</v>
      </c>
      <c r="G18139" s="3">
        <v>335</v>
      </c>
      <c r="H18139" s="3">
        <v>15385788</v>
      </c>
      <c r="I18139" s="3">
        <v>0</v>
      </c>
      <c r="J18139" s="3">
        <v>0</v>
      </c>
      <c r="K18139" s="3">
        <v>0</v>
      </c>
      <c r="L18139" s="3">
        <v>0</v>
      </c>
      <c r="M18139" s="3">
        <v>0</v>
      </c>
      <c r="N18139" s="3">
        <v>0</v>
      </c>
      <c r="O18139" s="3">
        <v>0</v>
      </c>
      <c r="P18139" s="3" t="str">
        <f>B18139&amp;" | "&amp;C18139&amp;" | "&amp;D18139</f>
        <v>documentazione_amministrativa / registri | REGISTRO GIORNALIERO PROTOCOLLO | REGISTRO GIORNALIERO PROTOCOLLO</v>
      </c>
      <c r="Q18139" s="3" t="str">
        <f>VLOOKUP(P18139,'Classificazione UD'!A:B,2,FALSE)</f>
        <v>RGP</v>
      </c>
    </row>
    <row r="18140" spans="1:17" ht="15" customHeight="1" x14ac:dyDescent="0.25">
      <c r="A18140" s="30">
        <v>2017</v>
      </c>
      <c r="B18140" s="3" t="s">
        <v>20</v>
      </c>
      <c r="C18140" s="3" t="s">
        <v>112</v>
      </c>
      <c r="D18140" s="3" t="s">
        <v>112</v>
      </c>
      <c r="E18140" s="3">
        <v>335</v>
      </c>
      <c r="F18140" s="3">
        <v>335</v>
      </c>
      <c r="G18140" s="3">
        <v>335</v>
      </c>
      <c r="H18140" s="3">
        <v>15477250</v>
      </c>
      <c r="I18140" s="3">
        <v>0</v>
      </c>
      <c r="J18140" s="3">
        <v>0</v>
      </c>
      <c r="K18140" s="3">
        <v>0</v>
      </c>
      <c r="L18140" s="3">
        <v>0</v>
      </c>
      <c r="M18140" s="3">
        <v>0</v>
      </c>
      <c r="N18140" s="3">
        <v>0</v>
      </c>
      <c r="O18140" s="3">
        <v>0</v>
      </c>
      <c r="P18140" s="3" t="str">
        <f>B18140&amp;" | "&amp;C18140&amp;" | "&amp;D18140</f>
        <v>documentazione_amministrativa / registri | REGISTRO GIORNALIERO PROTOCOLLO | REGISTRO GIORNALIERO PROTOCOLLO</v>
      </c>
      <c r="Q18140" s="3" t="str">
        <f>VLOOKUP(P18140,'Classificazione UD'!A:B,2,FALSE)</f>
        <v>RGP</v>
      </c>
    </row>
    <row r="18141" spans="1:17" ht="15" customHeight="1" x14ac:dyDescent="0.25">
      <c r="A18141" s="30">
        <v>2017</v>
      </c>
      <c r="B18141" s="3" t="s">
        <v>20</v>
      </c>
      <c r="C18141" s="3" t="s">
        <v>112</v>
      </c>
      <c r="D18141" s="3" t="s">
        <v>112</v>
      </c>
      <c r="E18141" s="3">
        <v>335</v>
      </c>
      <c r="F18141" s="3">
        <v>335</v>
      </c>
      <c r="G18141" s="3">
        <v>335</v>
      </c>
      <c r="H18141" s="3">
        <v>15133143</v>
      </c>
      <c r="I18141" s="3">
        <v>0</v>
      </c>
      <c r="J18141" s="3">
        <v>0</v>
      </c>
      <c r="K18141" s="3">
        <v>0</v>
      </c>
      <c r="L18141" s="3">
        <v>0</v>
      </c>
      <c r="M18141" s="3">
        <v>0</v>
      </c>
      <c r="N18141" s="3">
        <v>0</v>
      </c>
      <c r="O18141" s="3">
        <v>0</v>
      </c>
      <c r="P18141" s="3" t="str">
        <f>B18141&amp;" | "&amp;C18141&amp;" | "&amp;D18141</f>
        <v>documentazione_amministrativa / registri | REGISTRO GIORNALIERO PROTOCOLLO | REGISTRO GIORNALIERO PROTOCOLLO</v>
      </c>
      <c r="Q18141" s="3" t="str">
        <f>VLOOKUP(P18141,'Classificazione UD'!A:B,2,FALSE)</f>
        <v>RGP</v>
      </c>
    </row>
    <row r="18142" spans="1:17" ht="15" customHeight="1" x14ac:dyDescent="0.25">
      <c r="A18142" s="30">
        <v>2017</v>
      </c>
      <c r="B18142" s="3" t="s">
        <v>20</v>
      </c>
      <c r="C18142" s="3" t="s">
        <v>112</v>
      </c>
      <c r="D18142" s="3" t="s">
        <v>112</v>
      </c>
      <c r="E18142" s="3">
        <v>335</v>
      </c>
      <c r="F18142" s="3">
        <v>335</v>
      </c>
      <c r="G18142" s="3">
        <v>335</v>
      </c>
      <c r="H18142" s="3">
        <v>15666053</v>
      </c>
      <c r="I18142" s="3">
        <v>0</v>
      </c>
      <c r="J18142" s="3">
        <v>0</v>
      </c>
      <c r="K18142" s="3">
        <v>0</v>
      </c>
      <c r="L18142" s="3">
        <v>0</v>
      </c>
      <c r="M18142" s="3">
        <v>0</v>
      </c>
      <c r="N18142" s="3">
        <v>0</v>
      </c>
      <c r="O18142" s="3">
        <v>0</v>
      </c>
      <c r="P18142" s="3" t="str">
        <f>B18142&amp;" | "&amp;C18142&amp;" | "&amp;D18142</f>
        <v>documentazione_amministrativa / registri | REGISTRO GIORNALIERO PROTOCOLLO | REGISTRO GIORNALIERO PROTOCOLLO</v>
      </c>
      <c r="Q18142" s="3" t="str">
        <f>VLOOKUP(P18142,'Classificazione UD'!A:B,2,FALSE)</f>
        <v>RGP</v>
      </c>
    </row>
    <row r="18143" spans="1:17" ht="15" customHeight="1" x14ac:dyDescent="0.25">
      <c r="A18143" s="30">
        <v>2017</v>
      </c>
      <c r="B18143" s="3" t="s">
        <v>20</v>
      </c>
      <c r="C18143" s="3" t="s">
        <v>112</v>
      </c>
      <c r="D18143" s="3" t="s">
        <v>112</v>
      </c>
      <c r="E18143" s="3">
        <v>335</v>
      </c>
      <c r="F18143" s="3">
        <v>335</v>
      </c>
      <c r="G18143" s="3">
        <v>335</v>
      </c>
      <c r="H18143" s="3">
        <v>15830840</v>
      </c>
      <c r="I18143" s="3">
        <v>0</v>
      </c>
      <c r="J18143" s="3">
        <v>0</v>
      </c>
      <c r="K18143" s="3">
        <v>0</v>
      </c>
      <c r="L18143" s="3">
        <v>0</v>
      </c>
      <c r="M18143" s="3">
        <v>0</v>
      </c>
      <c r="N18143" s="3">
        <v>0</v>
      </c>
      <c r="O18143" s="3">
        <v>0</v>
      </c>
      <c r="P18143" s="3" t="str">
        <f>B18143&amp;" | "&amp;C18143&amp;" | "&amp;D18143</f>
        <v>documentazione_amministrativa / registri | REGISTRO GIORNALIERO PROTOCOLLO | REGISTRO GIORNALIERO PROTOCOLLO</v>
      </c>
      <c r="Q18143" s="3" t="str">
        <f>VLOOKUP(P18143,'Classificazione UD'!A:B,2,FALSE)</f>
        <v>RGP</v>
      </c>
    </row>
    <row r="18144" spans="1:17" ht="15" customHeight="1" x14ac:dyDescent="0.25">
      <c r="A18144" s="30">
        <v>2017</v>
      </c>
      <c r="B18144" s="3" t="s">
        <v>20</v>
      </c>
      <c r="C18144" s="3" t="s">
        <v>112</v>
      </c>
      <c r="D18144" s="3" t="s">
        <v>112</v>
      </c>
      <c r="E18144" s="3">
        <v>335</v>
      </c>
      <c r="F18144" s="3">
        <v>335</v>
      </c>
      <c r="G18144" s="3">
        <v>335</v>
      </c>
      <c r="H18144" s="3">
        <v>14208401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 t="str">
        <f>B18144&amp;" | "&amp;C18144&amp;" | "&amp;D18144</f>
        <v>documentazione_amministrativa / registri | REGISTRO GIORNALIERO PROTOCOLLO | REGISTRO GIORNALIERO PROTOCOLLO</v>
      </c>
      <c r="Q18144" s="3" t="str">
        <f>VLOOKUP(P18144,'Classificazione UD'!A:B,2,FALSE)</f>
        <v>RGP</v>
      </c>
    </row>
    <row r="18145" spans="1:17" ht="15" customHeight="1" x14ac:dyDescent="0.25">
      <c r="A18145" s="30">
        <v>2017</v>
      </c>
      <c r="B18145" s="3" t="s">
        <v>20</v>
      </c>
      <c r="C18145" s="3" t="s">
        <v>112</v>
      </c>
      <c r="D18145" s="3" t="s">
        <v>112</v>
      </c>
      <c r="E18145" s="3">
        <v>335</v>
      </c>
      <c r="F18145" s="3">
        <v>335</v>
      </c>
      <c r="G18145" s="3">
        <v>335</v>
      </c>
      <c r="H18145" s="3">
        <v>14257361</v>
      </c>
      <c r="I18145" s="3">
        <v>0</v>
      </c>
      <c r="J18145" s="3">
        <v>0</v>
      </c>
      <c r="K18145" s="3">
        <v>0</v>
      </c>
      <c r="L18145" s="3">
        <v>0</v>
      </c>
      <c r="M18145" s="3">
        <v>0</v>
      </c>
      <c r="N18145" s="3">
        <v>0</v>
      </c>
      <c r="O18145" s="3">
        <v>0</v>
      </c>
      <c r="P18145" s="3" t="str">
        <f>B18145&amp;" | "&amp;C18145&amp;" | "&amp;D18145</f>
        <v>documentazione_amministrativa / registri | REGISTRO GIORNALIERO PROTOCOLLO | REGISTRO GIORNALIERO PROTOCOLLO</v>
      </c>
      <c r="Q18145" s="3" t="str">
        <f>VLOOKUP(P18145,'Classificazione UD'!A:B,2,FALSE)</f>
        <v>RGP</v>
      </c>
    </row>
    <row r="18146" spans="1:17" ht="15" customHeight="1" x14ac:dyDescent="0.25">
      <c r="A18146" s="30">
        <v>2017</v>
      </c>
      <c r="B18146" s="3" t="s">
        <v>20</v>
      </c>
      <c r="C18146" s="3" t="s">
        <v>112</v>
      </c>
      <c r="D18146" s="3" t="s">
        <v>112</v>
      </c>
      <c r="E18146" s="3">
        <v>335</v>
      </c>
      <c r="F18146" s="3">
        <v>335</v>
      </c>
      <c r="G18146" s="3">
        <v>335</v>
      </c>
      <c r="H18146" s="3">
        <v>13867145</v>
      </c>
      <c r="I18146" s="3">
        <v>0</v>
      </c>
      <c r="J18146" s="3">
        <v>0</v>
      </c>
      <c r="K18146" s="3">
        <v>0</v>
      </c>
      <c r="L18146" s="3">
        <v>0</v>
      </c>
      <c r="M18146" s="3">
        <v>0</v>
      </c>
      <c r="N18146" s="3">
        <v>0</v>
      </c>
      <c r="O18146" s="3">
        <v>0</v>
      </c>
      <c r="P18146" s="3" t="str">
        <f>B18146&amp;" | "&amp;C18146&amp;" | "&amp;D18146</f>
        <v>documentazione_amministrativa / registri | REGISTRO GIORNALIERO PROTOCOLLO | REGISTRO GIORNALIERO PROTOCOLLO</v>
      </c>
      <c r="Q18146" s="3" t="str">
        <f>VLOOKUP(P18146,'Classificazione UD'!A:B,2,FALSE)</f>
        <v>RGP</v>
      </c>
    </row>
    <row r="18147" spans="1:17" ht="15" customHeight="1" x14ac:dyDescent="0.25">
      <c r="A18147" s="30">
        <v>2017</v>
      </c>
      <c r="B18147" s="3" t="s">
        <v>20</v>
      </c>
      <c r="C18147" s="3" t="s">
        <v>112</v>
      </c>
      <c r="D18147" s="3" t="s">
        <v>112</v>
      </c>
      <c r="E18147" s="3">
        <v>335</v>
      </c>
      <c r="F18147" s="3">
        <v>335</v>
      </c>
      <c r="G18147" s="3">
        <v>335</v>
      </c>
      <c r="H18147" s="3">
        <v>14180609</v>
      </c>
      <c r="I18147" s="3">
        <v>0</v>
      </c>
      <c r="J18147" s="3">
        <v>0</v>
      </c>
      <c r="K18147" s="3">
        <v>0</v>
      </c>
      <c r="L18147" s="3">
        <v>0</v>
      </c>
      <c r="M18147" s="3">
        <v>0</v>
      </c>
      <c r="N18147" s="3">
        <v>0</v>
      </c>
      <c r="O18147" s="3">
        <v>0</v>
      </c>
      <c r="P18147" s="3" t="str">
        <f>B18147&amp;" | "&amp;C18147&amp;" | "&amp;D18147</f>
        <v>documentazione_amministrativa / registri | REGISTRO GIORNALIERO PROTOCOLLO | REGISTRO GIORNALIERO PROTOCOLLO</v>
      </c>
      <c r="Q18147" s="3" t="str">
        <f>VLOOKUP(P18147,'Classificazione UD'!A:B,2,FALSE)</f>
        <v>RGP</v>
      </c>
    </row>
    <row r="18148" spans="1:17" ht="15" customHeight="1" x14ac:dyDescent="0.25">
      <c r="A18148" s="30">
        <v>2017</v>
      </c>
      <c r="B18148" s="3" t="s">
        <v>20</v>
      </c>
      <c r="C18148" s="3" t="s">
        <v>112</v>
      </c>
      <c r="D18148" s="3" t="s">
        <v>112</v>
      </c>
      <c r="E18148" s="3">
        <v>335</v>
      </c>
      <c r="F18148" s="3">
        <v>335</v>
      </c>
      <c r="G18148" s="3">
        <v>335</v>
      </c>
      <c r="H18148" s="3">
        <v>14639366</v>
      </c>
      <c r="I18148" s="3">
        <v>0</v>
      </c>
      <c r="J18148" s="3">
        <v>0</v>
      </c>
      <c r="K18148" s="3">
        <v>0</v>
      </c>
      <c r="L18148" s="3">
        <v>0</v>
      </c>
      <c r="M18148" s="3">
        <v>0</v>
      </c>
      <c r="N18148" s="3">
        <v>0</v>
      </c>
      <c r="O18148" s="3">
        <v>0</v>
      </c>
      <c r="P18148" s="3" t="str">
        <f>B18148&amp;" | "&amp;C18148&amp;" | "&amp;D18148</f>
        <v>documentazione_amministrativa / registri | REGISTRO GIORNALIERO PROTOCOLLO | REGISTRO GIORNALIERO PROTOCOLLO</v>
      </c>
      <c r="Q18148" s="3" t="str">
        <f>VLOOKUP(P18148,'Classificazione UD'!A:B,2,FALSE)</f>
        <v>RGP</v>
      </c>
    </row>
    <row r="18149" spans="1:17" ht="15" customHeight="1" x14ac:dyDescent="0.25">
      <c r="A18149" s="30">
        <v>2017</v>
      </c>
      <c r="B18149" s="3" t="s">
        <v>20</v>
      </c>
      <c r="C18149" s="3" t="s">
        <v>112</v>
      </c>
      <c r="D18149" s="3" t="s">
        <v>112</v>
      </c>
      <c r="E18149" s="3">
        <v>335</v>
      </c>
      <c r="F18149" s="3">
        <v>335</v>
      </c>
      <c r="G18149" s="3">
        <v>335</v>
      </c>
      <c r="H18149" s="3">
        <v>15456552</v>
      </c>
      <c r="I18149" s="3">
        <v>0</v>
      </c>
      <c r="J18149" s="3">
        <v>0</v>
      </c>
      <c r="K18149" s="3">
        <v>0</v>
      </c>
      <c r="L18149" s="3">
        <v>0</v>
      </c>
      <c r="M18149" s="3">
        <v>0</v>
      </c>
      <c r="N18149" s="3">
        <v>0</v>
      </c>
      <c r="O18149" s="3">
        <v>0</v>
      </c>
      <c r="P18149" s="3" t="str">
        <f>B18149&amp;" | "&amp;C18149&amp;" | "&amp;D18149</f>
        <v>documentazione_amministrativa / registri | REGISTRO GIORNALIERO PROTOCOLLO | REGISTRO GIORNALIERO PROTOCOLLO</v>
      </c>
      <c r="Q18149" s="3" t="str">
        <f>VLOOKUP(P18149,'Classificazione UD'!A:B,2,FALSE)</f>
        <v>RGP</v>
      </c>
    </row>
    <row r="18150" spans="1:17" ht="15" customHeight="1" x14ac:dyDescent="0.25">
      <c r="A18150" s="30">
        <v>2017</v>
      </c>
      <c r="B18150" s="3" t="s">
        <v>20</v>
      </c>
      <c r="C18150" s="3" t="s">
        <v>112</v>
      </c>
      <c r="D18150" s="3" t="s">
        <v>112</v>
      </c>
      <c r="E18150" s="3">
        <v>335</v>
      </c>
      <c r="F18150" s="3">
        <v>335</v>
      </c>
      <c r="G18150" s="3">
        <v>335</v>
      </c>
      <c r="H18150" s="3">
        <v>14682282</v>
      </c>
      <c r="I18150" s="3">
        <v>0</v>
      </c>
      <c r="J18150" s="3">
        <v>0</v>
      </c>
      <c r="K18150" s="3">
        <v>0</v>
      </c>
      <c r="L18150" s="3">
        <v>0</v>
      </c>
      <c r="M18150" s="3">
        <v>0</v>
      </c>
      <c r="N18150" s="3">
        <v>0</v>
      </c>
      <c r="O18150" s="3">
        <v>0</v>
      </c>
      <c r="P18150" s="3" t="str">
        <f>B18150&amp;" | "&amp;C18150&amp;" | "&amp;D18150</f>
        <v>documentazione_amministrativa / registri | REGISTRO GIORNALIERO PROTOCOLLO | REGISTRO GIORNALIERO PROTOCOLLO</v>
      </c>
      <c r="Q18150" s="3" t="str">
        <f>VLOOKUP(P18150,'Classificazione UD'!A:B,2,FALSE)</f>
        <v>RGP</v>
      </c>
    </row>
    <row r="18151" spans="1:17" ht="15" customHeight="1" x14ac:dyDescent="0.25">
      <c r="A18151" s="30">
        <v>2017</v>
      </c>
      <c r="B18151" s="3" t="s">
        <v>20</v>
      </c>
      <c r="C18151" s="3" t="s">
        <v>112</v>
      </c>
      <c r="D18151" s="3" t="s">
        <v>112</v>
      </c>
      <c r="E18151" s="3">
        <v>335</v>
      </c>
      <c r="F18151" s="3">
        <v>335</v>
      </c>
      <c r="G18151" s="3">
        <v>335</v>
      </c>
      <c r="H18151" s="3">
        <v>14064145</v>
      </c>
      <c r="I18151" s="3">
        <v>0</v>
      </c>
      <c r="J18151" s="3">
        <v>0</v>
      </c>
      <c r="K18151" s="3">
        <v>0</v>
      </c>
      <c r="L18151" s="3">
        <v>0</v>
      </c>
      <c r="M18151" s="3">
        <v>0</v>
      </c>
      <c r="N18151" s="3">
        <v>0</v>
      </c>
      <c r="O18151" s="3">
        <v>0</v>
      </c>
      <c r="P18151" s="3" t="str">
        <f>B18151&amp;" | "&amp;C18151&amp;" | "&amp;D18151</f>
        <v>documentazione_amministrativa / registri | REGISTRO GIORNALIERO PROTOCOLLO | REGISTRO GIORNALIERO PROTOCOLLO</v>
      </c>
      <c r="Q18151" s="3" t="str">
        <f>VLOOKUP(P18151,'Classificazione UD'!A:B,2,FALSE)</f>
        <v>RGP</v>
      </c>
    </row>
    <row r="18152" spans="1:17" ht="15" customHeight="1" x14ac:dyDescent="0.25">
      <c r="A18152" s="30">
        <v>2017</v>
      </c>
      <c r="B18152" s="3" t="s">
        <v>20</v>
      </c>
      <c r="C18152" s="3" t="s">
        <v>112</v>
      </c>
      <c r="D18152" s="3" t="s">
        <v>112</v>
      </c>
      <c r="E18152" s="3">
        <v>335</v>
      </c>
      <c r="F18152" s="3">
        <v>335</v>
      </c>
      <c r="G18152" s="3">
        <v>335</v>
      </c>
      <c r="H18152" s="3">
        <v>14020510</v>
      </c>
      <c r="I18152" s="3">
        <v>0</v>
      </c>
      <c r="J18152" s="3">
        <v>0</v>
      </c>
      <c r="K18152" s="3">
        <v>0</v>
      </c>
      <c r="L18152" s="3">
        <v>0</v>
      </c>
      <c r="M18152" s="3">
        <v>0</v>
      </c>
      <c r="N18152" s="3">
        <v>0</v>
      </c>
      <c r="O18152" s="3">
        <v>0</v>
      </c>
      <c r="P18152" s="3" t="str">
        <f>B18152&amp;" | "&amp;C18152&amp;" | "&amp;D18152</f>
        <v>documentazione_amministrativa / registri | REGISTRO GIORNALIERO PROTOCOLLO | REGISTRO GIORNALIERO PROTOCOLLO</v>
      </c>
      <c r="Q18152" s="3" t="str">
        <f>VLOOKUP(P18152,'Classificazione UD'!A:B,2,FALSE)</f>
        <v>RGP</v>
      </c>
    </row>
    <row r="18153" spans="1:17" ht="15" customHeight="1" x14ac:dyDescent="0.25">
      <c r="A18153" s="30">
        <v>2017</v>
      </c>
      <c r="B18153" s="3" t="s">
        <v>20</v>
      </c>
      <c r="C18153" s="3" t="s">
        <v>112</v>
      </c>
      <c r="D18153" s="3" t="s">
        <v>112</v>
      </c>
      <c r="E18153" s="3">
        <v>335</v>
      </c>
      <c r="F18153" s="3">
        <v>335</v>
      </c>
      <c r="G18153" s="3">
        <v>335</v>
      </c>
      <c r="H18153" s="3">
        <v>33807367</v>
      </c>
      <c r="I18153" s="3">
        <v>0</v>
      </c>
      <c r="J18153" s="3">
        <v>0</v>
      </c>
      <c r="K18153" s="3">
        <v>0</v>
      </c>
      <c r="L18153" s="3">
        <v>0</v>
      </c>
      <c r="M18153" s="3">
        <v>0</v>
      </c>
      <c r="N18153" s="3">
        <v>0</v>
      </c>
      <c r="O18153" s="3">
        <v>0</v>
      </c>
      <c r="P18153" s="3" t="str">
        <f>B18153&amp;" | "&amp;C18153&amp;" | "&amp;D18153</f>
        <v>documentazione_amministrativa / registri | REGISTRO GIORNALIERO PROTOCOLLO | REGISTRO GIORNALIERO PROTOCOLLO</v>
      </c>
      <c r="Q18153" s="3" t="str">
        <f>VLOOKUP(P18153,'Classificazione UD'!A:B,2,FALSE)</f>
        <v>RGP</v>
      </c>
    </row>
    <row r="18154" spans="1:17" ht="15" customHeight="1" x14ac:dyDescent="0.25">
      <c r="A18154" s="30">
        <v>2017</v>
      </c>
      <c r="B18154" s="3" t="s">
        <v>118</v>
      </c>
      <c r="C18154" s="3" t="s">
        <v>119</v>
      </c>
      <c r="D18154" s="3" t="s">
        <v>119</v>
      </c>
      <c r="E18154" s="3">
        <v>25727</v>
      </c>
      <c r="F18154" s="3">
        <v>38491</v>
      </c>
      <c r="G18154" s="3">
        <v>38491</v>
      </c>
      <c r="H18154" s="3">
        <v>14748951925</v>
      </c>
      <c r="I18154" s="3">
        <v>0</v>
      </c>
      <c r="J18154" s="3">
        <v>0</v>
      </c>
      <c r="K18154" s="3">
        <v>0</v>
      </c>
      <c r="L18154" s="3">
        <v>0</v>
      </c>
      <c r="M18154" s="3">
        <v>0</v>
      </c>
      <c r="N18154" s="3">
        <v>0</v>
      </c>
      <c r="O18154" s="3">
        <v>0</v>
      </c>
      <c r="P18154" s="3" t="str">
        <f>B18154&amp;" | "&amp;C18154&amp;" | "&amp;D18154</f>
        <v>documentazione_amministrativa / decreti_ordinanze | DECRETO | DECRETO</v>
      </c>
      <c r="Q18154" s="3" t="str">
        <f>VLOOKUP(P18154,'Classificazione UD'!A:B,2,FALSE)</f>
        <v>Amministrativo</v>
      </c>
    </row>
    <row r="18155" spans="1:17" ht="15" customHeight="1" x14ac:dyDescent="0.25">
      <c r="A18155" s="30">
        <v>2017</v>
      </c>
      <c r="B18155" s="3" t="s">
        <v>44</v>
      </c>
      <c r="C18155" s="3" t="s">
        <v>46</v>
      </c>
      <c r="D18155" s="3" t="s">
        <v>46</v>
      </c>
      <c r="E18155" s="3">
        <v>1397</v>
      </c>
      <c r="F18155" s="3">
        <v>1397</v>
      </c>
      <c r="G18155" s="3">
        <v>1397</v>
      </c>
      <c r="H18155" s="3">
        <v>1294081915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0</v>
      </c>
      <c r="O18155" s="3">
        <v>0</v>
      </c>
      <c r="P18155" s="3" t="str">
        <f>B18155&amp;" | "&amp;C18155&amp;" | "&amp;D18155</f>
        <v>documentazione_amministrativa / deliberazioni | DELIBERA | DELIBERA</v>
      </c>
      <c r="Q18155" s="3" t="str">
        <f>VLOOKUP(P18155,'Classificazione UD'!A:B,2,FALSE)</f>
        <v>Amministrativo</v>
      </c>
    </row>
    <row r="18156" spans="1:17" ht="15" customHeight="1" x14ac:dyDescent="0.25">
      <c r="A18156" s="30">
        <v>2017</v>
      </c>
      <c r="B18156" s="3" t="s">
        <v>20</v>
      </c>
      <c r="C18156" s="3" t="s">
        <v>351</v>
      </c>
      <c r="D18156" s="3" t="s">
        <v>351</v>
      </c>
      <c r="E18156" s="3">
        <v>255</v>
      </c>
      <c r="F18156" s="3">
        <v>255</v>
      </c>
      <c r="G18156" s="3">
        <v>255</v>
      </c>
      <c r="H18156" s="3">
        <v>68438478</v>
      </c>
      <c r="I18156" s="3">
        <v>0</v>
      </c>
      <c r="J18156" s="3">
        <v>0</v>
      </c>
      <c r="K18156" s="3">
        <v>0</v>
      </c>
      <c r="L18156" s="3">
        <v>0</v>
      </c>
      <c r="M18156" s="3">
        <v>0</v>
      </c>
      <c r="N18156" s="3">
        <v>0</v>
      </c>
      <c r="O18156" s="3">
        <v>0</v>
      </c>
      <c r="P18156" s="3" t="str">
        <f>B18156&amp;" | "&amp;C18156&amp;" | "&amp;D18156</f>
        <v>documentazione_amministrativa / registri | REGISTRO GIORNALIERO OPERAZIONI | REGISTRO GIORNALIERO OPERAZIONI</v>
      </c>
      <c r="Q18156" s="3" t="str">
        <f>VLOOKUP(P18156,'Classificazione UD'!A:B,2,FALSE)</f>
        <v>Amministrativo</v>
      </c>
    </row>
    <row r="18157" spans="1:17" ht="15" customHeight="1" x14ac:dyDescent="0.25">
      <c r="A18157" s="30">
        <v>2017</v>
      </c>
      <c r="B18157" s="3" t="s">
        <v>20</v>
      </c>
      <c r="C18157" s="3" t="s">
        <v>351</v>
      </c>
      <c r="D18157" s="3" t="s">
        <v>351</v>
      </c>
      <c r="E18157" s="3">
        <v>161</v>
      </c>
      <c r="F18157" s="3">
        <v>161</v>
      </c>
      <c r="G18157" s="3">
        <v>161</v>
      </c>
      <c r="H18157" s="3">
        <v>47498047</v>
      </c>
      <c r="I18157" s="3">
        <v>0</v>
      </c>
      <c r="J18157" s="3">
        <v>0</v>
      </c>
      <c r="K18157" s="3">
        <v>0</v>
      </c>
      <c r="L18157" s="3">
        <v>0</v>
      </c>
      <c r="M18157" s="3">
        <v>0</v>
      </c>
      <c r="N18157" s="3">
        <v>0</v>
      </c>
      <c r="O18157" s="3">
        <v>0</v>
      </c>
      <c r="P18157" s="3" t="str">
        <f>B18157&amp;" | "&amp;C18157&amp;" | "&amp;D18157</f>
        <v>documentazione_amministrativa / registri | REGISTRO GIORNALIERO OPERAZIONI | REGISTRO GIORNALIERO OPERAZIONI</v>
      </c>
      <c r="Q18157" s="3" t="str">
        <f>VLOOKUP(P18157,'Classificazione UD'!A:B,2,FALSE)</f>
        <v>Amministrativo</v>
      </c>
    </row>
    <row r="18158" spans="1:17" ht="15" customHeight="1" x14ac:dyDescent="0.25">
      <c r="A18158" s="30">
        <v>2017</v>
      </c>
      <c r="B18158" s="3" t="s">
        <v>20</v>
      </c>
      <c r="C18158" s="3" t="s">
        <v>112</v>
      </c>
      <c r="D18158" s="3" t="s">
        <v>112</v>
      </c>
      <c r="E18158" s="3">
        <v>335</v>
      </c>
      <c r="F18158" s="3">
        <v>335</v>
      </c>
      <c r="G18158" s="3">
        <v>335</v>
      </c>
      <c r="H18158" s="3">
        <v>356616518</v>
      </c>
      <c r="I18158" s="3">
        <v>0</v>
      </c>
      <c r="J18158" s="3">
        <v>0</v>
      </c>
      <c r="K18158" s="3">
        <v>0</v>
      </c>
      <c r="L18158" s="3">
        <v>0</v>
      </c>
      <c r="M18158" s="3">
        <v>0</v>
      </c>
      <c r="N18158" s="3">
        <v>0</v>
      </c>
      <c r="O18158" s="3">
        <v>0</v>
      </c>
      <c r="P18158" s="3" t="str">
        <f>B18158&amp;" | "&amp;C18158&amp;" | "&amp;D18158</f>
        <v>documentazione_amministrativa / registri | REGISTRO GIORNALIERO PROTOCOLLO | REGISTRO GIORNALIERO PROTOCOLLO</v>
      </c>
      <c r="Q18158" s="3" t="str">
        <f>VLOOKUP(P18158,'Classificazione UD'!A:B,2,FALSE)</f>
        <v>RGP</v>
      </c>
    </row>
    <row r="18159" spans="1:17" ht="15" customHeight="1" x14ac:dyDescent="0.25">
      <c r="A18159" s="30">
        <v>2017</v>
      </c>
      <c r="B18159" s="3" t="s">
        <v>20</v>
      </c>
      <c r="C18159" s="3" t="s">
        <v>112</v>
      </c>
      <c r="D18159" s="3" t="s">
        <v>112</v>
      </c>
      <c r="E18159" s="3">
        <v>335</v>
      </c>
      <c r="F18159" s="3">
        <v>335</v>
      </c>
      <c r="G18159" s="3">
        <v>335</v>
      </c>
      <c r="H18159" s="3">
        <v>15228624</v>
      </c>
      <c r="I18159" s="3">
        <v>0</v>
      </c>
      <c r="J18159" s="3">
        <v>0</v>
      </c>
      <c r="K18159" s="3">
        <v>0</v>
      </c>
      <c r="L18159" s="3">
        <v>0</v>
      </c>
      <c r="M18159" s="3">
        <v>0</v>
      </c>
      <c r="N18159" s="3">
        <v>0</v>
      </c>
      <c r="O18159" s="3">
        <v>0</v>
      </c>
      <c r="P18159" s="3" t="str">
        <f>B18159&amp;" | "&amp;C18159&amp;" | "&amp;D18159</f>
        <v>documentazione_amministrativa / registri | REGISTRO GIORNALIERO PROTOCOLLO | REGISTRO GIORNALIERO PROTOCOLLO</v>
      </c>
      <c r="Q18159" s="3" t="str">
        <f>VLOOKUP(P18159,'Classificazione UD'!A:B,2,FALSE)</f>
        <v>RGP</v>
      </c>
    </row>
    <row r="18160" spans="1:17" ht="15" customHeight="1" x14ac:dyDescent="0.25">
      <c r="A18160" s="30">
        <v>2017</v>
      </c>
      <c r="B18160" s="3" t="s">
        <v>20</v>
      </c>
      <c r="C18160" s="3" t="s">
        <v>112</v>
      </c>
      <c r="D18160" s="3" t="s">
        <v>112</v>
      </c>
      <c r="E18160" s="3">
        <v>335</v>
      </c>
      <c r="F18160" s="3">
        <v>335</v>
      </c>
      <c r="G18160" s="3">
        <v>335</v>
      </c>
      <c r="H18160" s="3">
        <v>14613886</v>
      </c>
      <c r="I18160" s="3">
        <v>0</v>
      </c>
      <c r="J18160" s="3">
        <v>0</v>
      </c>
      <c r="K18160" s="3">
        <v>0</v>
      </c>
      <c r="L18160" s="3">
        <v>0</v>
      </c>
      <c r="M18160" s="3">
        <v>0</v>
      </c>
      <c r="N18160" s="3">
        <v>0</v>
      </c>
      <c r="O18160" s="3">
        <v>0</v>
      </c>
      <c r="P18160" s="3" t="str">
        <f>B18160&amp;" | "&amp;C18160&amp;" | "&amp;D18160</f>
        <v>documentazione_amministrativa / registri | REGISTRO GIORNALIERO PROTOCOLLO | REGISTRO GIORNALIERO PROTOCOLLO</v>
      </c>
      <c r="Q18160" s="3" t="str">
        <f>VLOOKUP(P18160,'Classificazione UD'!A:B,2,FALSE)</f>
        <v>RGP</v>
      </c>
    </row>
    <row r="18161" spans="1:17" ht="15" customHeight="1" x14ac:dyDescent="0.25">
      <c r="A18161" s="30">
        <v>2017</v>
      </c>
      <c r="B18161" s="3" t="s">
        <v>20</v>
      </c>
      <c r="C18161" s="3" t="s">
        <v>112</v>
      </c>
      <c r="D18161" s="3" t="s">
        <v>112</v>
      </c>
      <c r="E18161" s="3">
        <v>335</v>
      </c>
      <c r="F18161" s="3">
        <v>335</v>
      </c>
      <c r="G18161" s="3">
        <v>335</v>
      </c>
      <c r="H18161" s="3">
        <v>16427892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0</v>
      </c>
      <c r="O18161" s="3">
        <v>0</v>
      </c>
      <c r="P18161" s="3" t="str">
        <f>B18161&amp;" | "&amp;C18161&amp;" | "&amp;D18161</f>
        <v>documentazione_amministrativa / registri | REGISTRO GIORNALIERO PROTOCOLLO | REGISTRO GIORNALIERO PROTOCOLLO</v>
      </c>
      <c r="Q18161" s="3" t="str">
        <f>VLOOKUP(P18161,'Classificazione UD'!A:B,2,FALSE)</f>
        <v>RGP</v>
      </c>
    </row>
    <row r="18162" spans="1:17" ht="15" customHeight="1" x14ac:dyDescent="0.25">
      <c r="A18162" s="30">
        <v>2017</v>
      </c>
      <c r="B18162" s="3" t="s">
        <v>20</v>
      </c>
      <c r="C18162" s="3" t="s">
        <v>112</v>
      </c>
      <c r="D18162" s="3" t="s">
        <v>112</v>
      </c>
      <c r="E18162" s="3">
        <v>59</v>
      </c>
      <c r="F18162" s="3">
        <v>59</v>
      </c>
      <c r="G18162" s="3">
        <v>59</v>
      </c>
      <c r="H18162" s="3">
        <v>317730</v>
      </c>
      <c r="I18162" s="3">
        <v>0</v>
      </c>
      <c r="J18162" s="3">
        <v>0</v>
      </c>
      <c r="K18162" s="3">
        <v>0</v>
      </c>
      <c r="L18162" s="3">
        <v>0</v>
      </c>
      <c r="M18162" s="3">
        <v>0</v>
      </c>
      <c r="N18162" s="3">
        <v>0</v>
      </c>
      <c r="O18162" s="3">
        <v>0</v>
      </c>
      <c r="P18162" s="3" t="str">
        <f>B18162&amp;" | "&amp;C18162&amp;" | "&amp;D18162</f>
        <v>documentazione_amministrativa / registri | REGISTRO GIORNALIERO PROTOCOLLO | REGISTRO GIORNALIERO PROTOCOLLO</v>
      </c>
      <c r="Q18162" s="3" t="str">
        <f>VLOOKUP(P18162,'Classificazione UD'!A:B,2,FALSE)</f>
        <v>RGP</v>
      </c>
    </row>
    <row r="18163" spans="1:17" ht="15" customHeight="1" x14ac:dyDescent="0.25">
      <c r="A18163" s="30">
        <v>2017</v>
      </c>
      <c r="B18163" s="3" t="s">
        <v>20</v>
      </c>
      <c r="C18163" s="3" t="s">
        <v>112</v>
      </c>
      <c r="D18163" s="3" t="s">
        <v>112</v>
      </c>
      <c r="E18163" s="3">
        <v>60</v>
      </c>
      <c r="F18163" s="3">
        <v>60</v>
      </c>
      <c r="G18163" s="3">
        <v>60</v>
      </c>
      <c r="H18163" s="3">
        <v>481668</v>
      </c>
      <c r="I18163" s="3">
        <v>0</v>
      </c>
      <c r="J18163" s="3">
        <v>0</v>
      </c>
      <c r="K18163" s="3">
        <v>0</v>
      </c>
      <c r="L18163" s="3">
        <v>0</v>
      </c>
      <c r="M18163" s="3">
        <v>0</v>
      </c>
      <c r="N18163" s="3">
        <v>0</v>
      </c>
      <c r="O18163" s="3">
        <v>0</v>
      </c>
      <c r="P18163" s="3" t="str">
        <f>B18163&amp;" | "&amp;C18163&amp;" | "&amp;D18163</f>
        <v>documentazione_amministrativa / registri | REGISTRO GIORNALIERO PROTOCOLLO | REGISTRO GIORNALIERO PROTOCOLLO</v>
      </c>
      <c r="Q18163" s="3" t="str">
        <f>VLOOKUP(P18163,'Classificazione UD'!A:B,2,FALSE)</f>
        <v>RGP</v>
      </c>
    </row>
    <row r="18164" spans="1:17" ht="15" customHeight="1" x14ac:dyDescent="0.25">
      <c r="A18164" s="30">
        <v>2017</v>
      </c>
      <c r="B18164" s="3" t="s">
        <v>20</v>
      </c>
      <c r="C18164" s="3" t="s">
        <v>112</v>
      </c>
      <c r="D18164" s="3" t="s">
        <v>112</v>
      </c>
      <c r="E18164" s="3">
        <v>3</v>
      </c>
      <c r="F18164" s="3">
        <v>3</v>
      </c>
      <c r="G18164" s="3">
        <v>3</v>
      </c>
      <c r="H18164" s="3">
        <v>9612</v>
      </c>
      <c r="I18164" s="3">
        <v>0</v>
      </c>
      <c r="J18164" s="3">
        <v>0</v>
      </c>
      <c r="K18164" s="3">
        <v>0</v>
      </c>
      <c r="L18164" s="3">
        <v>0</v>
      </c>
      <c r="M18164" s="3">
        <v>0</v>
      </c>
      <c r="N18164" s="3">
        <v>0</v>
      </c>
      <c r="O18164" s="3">
        <v>0</v>
      </c>
      <c r="P18164" s="3" t="str">
        <f>B18164&amp;" | "&amp;C18164&amp;" | "&amp;D18164</f>
        <v>documentazione_amministrativa / registri | REGISTRO GIORNALIERO PROTOCOLLO | REGISTRO GIORNALIERO PROTOCOLLO</v>
      </c>
      <c r="Q18164" s="3" t="str">
        <f>VLOOKUP(P18164,'Classificazione UD'!A:B,2,FALSE)</f>
        <v>RGP</v>
      </c>
    </row>
    <row r="18165" spans="1:17" ht="15" customHeight="1" x14ac:dyDescent="0.25">
      <c r="A18165" s="30">
        <v>2017</v>
      </c>
      <c r="B18165" s="3" t="s">
        <v>20</v>
      </c>
      <c r="C18165" s="3" t="s">
        <v>112</v>
      </c>
      <c r="D18165" s="3" t="s">
        <v>112</v>
      </c>
      <c r="E18165" s="3">
        <v>27</v>
      </c>
      <c r="F18165" s="3">
        <v>27</v>
      </c>
      <c r="G18165" s="3">
        <v>27</v>
      </c>
      <c r="H18165" s="3">
        <v>949616</v>
      </c>
      <c r="I18165" s="3">
        <v>0</v>
      </c>
      <c r="J18165" s="3">
        <v>0</v>
      </c>
      <c r="K18165" s="3">
        <v>0</v>
      </c>
      <c r="L18165" s="3">
        <v>0</v>
      </c>
      <c r="M18165" s="3">
        <v>0</v>
      </c>
      <c r="N18165" s="3">
        <v>0</v>
      </c>
      <c r="O18165" s="3">
        <v>0</v>
      </c>
      <c r="P18165" s="3" t="str">
        <f>B18165&amp;" | "&amp;C18165&amp;" | "&amp;D18165</f>
        <v>documentazione_amministrativa / registri | REGISTRO GIORNALIERO PROTOCOLLO | REGISTRO GIORNALIERO PROTOCOLLO</v>
      </c>
      <c r="Q18165" s="3" t="str">
        <f>VLOOKUP(P18165,'Classificazione UD'!A:B,2,FALSE)</f>
        <v>RGP</v>
      </c>
    </row>
    <row r="18166" spans="1:17" ht="15" customHeight="1" x14ac:dyDescent="0.25">
      <c r="A18166" s="30">
        <v>2017</v>
      </c>
      <c r="B18166" s="3" t="s">
        <v>20</v>
      </c>
      <c r="C18166" s="3" t="s">
        <v>112</v>
      </c>
      <c r="D18166" s="3" t="s">
        <v>112</v>
      </c>
      <c r="E18166" s="3">
        <v>45</v>
      </c>
      <c r="F18166" s="3">
        <v>45</v>
      </c>
      <c r="G18166" s="3">
        <v>45</v>
      </c>
      <c r="H18166" s="3">
        <v>237630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0</v>
      </c>
      <c r="O18166" s="3">
        <v>0</v>
      </c>
      <c r="P18166" s="3" t="str">
        <f>B18166&amp;" | "&amp;C18166&amp;" | "&amp;D18166</f>
        <v>documentazione_amministrativa / registri | REGISTRO GIORNALIERO PROTOCOLLO | REGISTRO GIORNALIERO PROTOCOLLO</v>
      </c>
      <c r="Q18166" s="3" t="str">
        <f>VLOOKUP(P18166,'Classificazione UD'!A:B,2,FALSE)</f>
        <v>RGP</v>
      </c>
    </row>
    <row r="18167" spans="1:17" ht="15" customHeight="1" x14ac:dyDescent="0.25">
      <c r="A18167" s="30">
        <v>2017</v>
      </c>
      <c r="B18167" s="3" t="s">
        <v>20</v>
      </c>
      <c r="C18167" s="3" t="s">
        <v>112</v>
      </c>
      <c r="D18167" s="3" t="s">
        <v>112</v>
      </c>
      <c r="E18167" s="3">
        <v>335</v>
      </c>
      <c r="F18167" s="3">
        <v>335</v>
      </c>
      <c r="G18167" s="3">
        <v>335</v>
      </c>
      <c r="H18167" s="3">
        <v>15654801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>
        <v>0</v>
      </c>
      <c r="O18167" s="3">
        <v>0</v>
      </c>
      <c r="P18167" s="3" t="str">
        <f>B18167&amp;" | "&amp;C18167&amp;" | "&amp;D18167</f>
        <v>documentazione_amministrativa / registri | REGISTRO GIORNALIERO PROTOCOLLO | REGISTRO GIORNALIERO PROTOCOLLO</v>
      </c>
      <c r="Q18167" s="3" t="str">
        <f>VLOOKUP(P18167,'Classificazione UD'!A:B,2,FALSE)</f>
        <v>RGP</v>
      </c>
    </row>
    <row r="18168" spans="1:17" ht="15" customHeight="1" x14ac:dyDescent="0.25">
      <c r="A18168" s="30">
        <v>2017</v>
      </c>
      <c r="B18168" s="3" t="s">
        <v>20</v>
      </c>
      <c r="C18168" s="3" t="s">
        <v>112</v>
      </c>
      <c r="D18168" s="3" t="s">
        <v>112</v>
      </c>
      <c r="E18168" s="3">
        <v>335</v>
      </c>
      <c r="F18168" s="3">
        <v>335</v>
      </c>
      <c r="G18168" s="3">
        <v>335</v>
      </c>
      <c r="H18168" s="3">
        <v>15068178</v>
      </c>
      <c r="I18168" s="3">
        <v>0</v>
      </c>
      <c r="J18168" s="3">
        <v>0</v>
      </c>
      <c r="K18168" s="3">
        <v>0</v>
      </c>
      <c r="L18168" s="3">
        <v>0</v>
      </c>
      <c r="M18168" s="3">
        <v>0</v>
      </c>
      <c r="N18168" s="3">
        <v>0</v>
      </c>
      <c r="O18168" s="3">
        <v>0</v>
      </c>
      <c r="P18168" s="3" t="str">
        <f>B18168&amp;" | "&amp;C18168&amp;" | "&amp;D18168</f>
        <v>documentazione_amministrativa / registri | REGISTRO GIORNALIERO PROTOCOLLO | REGISTRO GIORNALIERO PROTOCOLLO</v>
      </c>
      <c r="Q18168" s="3" t="str">
        <f>VLOOKUP(P18168,'Classificazione UD'!A:B,2,FALSE)</f>
        <v>RGP</v>
      </c>
    </row>
    <row r="18169" spans="1:17" ht="15" customHeight="1" x14ac:dyDescent="0.25">
      <c r="A18169" s="30">
        <v>2017</v>
      </c>
      <c r="B18169" s="3" t="s">
        <v>20</v>
      </c>
      <c r="C18169" s="3" t="s">
        <v>112</v>
      </c>
      <c r="D18169" s="3" t="s">
        <v>112</v>
      </c>
      <c r="E18169" s="3">
        <v>335</v>
      </c>
      <c r="F18169" s="3">
        <v>335</v>
      </c>
      <c r="G18169" s="3">
        <v>335</v>
      </c>
      <c r="H18169" s="3">
        <v>13570904</v>
      </c>
      <c r="I18169" s="3">
        <v>0</v>
      </c>
      <c r="J18169" s="3">
        <v>0</v>
      </c>
      <c r="K18169" s="3">
        <v>0</v>
      </c>
      <c r="L18169" s="3">
        <v>0</v>
      </c>
      <c r="M18169" s="3">
        <v>0</v>
      </c>
      <c r="N18169" s="3">
        <v>0</v>
      </c>
      <c r="O18169" s="3">
        <v>0</v>
      </c>
      <c r="P18169" s="3" t="str">
        <f>B18169&amp;" | "&amp;C18169&amp;" | "&amp;D18169</f>
        <v>documentazione_amministrativa / registri | REGISTRO GIORNALIERO PROTOCOLLO | REGISTRO GIORNALIERO PROTOCOLLO</v>
      </c>
      <c r="Q18169" s="3" t="str">
        <f>VLOOKUP(P18169,'Classificazione UD'!A:B,2,FALSE)</f>
        <v>RGP</v>
      </c>
    </row>
    <row r="18170" spans="1:17" ht="15" customHeight="1" x14ac:dyDescent="0.25">
      <c r="A18170" s="30">
        <v>2017</v>
      </c>
      <c r="B18170" s="3" t="s">
        <v>20</v>
      </c>
      <c r="C18170" s="3" t="s">
        <v>112</v>
      </c>
      <c r="D18170" s="3" t="s">
        <v>112</v>
      </c>
      <c r="E18170" s="3">
        <v>335</v>
      </c>
      <c r="F18170" s="3">
        <v>335</v>
      </c>
      <c r="G18170" s="3">
        <v>335</v>
      </c>
      <c r="H18170" s="3">
        <v>14208003</v>
      </c>
      <c r="I18170" s="3">
        <v>0</v>
      </c>
      <c r="J18170" s="3">
        <v>0</v>
      </c>
      <c r="K18170" s="3">
        <v>0</v>
      </c>
      <c r="L18170" s="3">
        <v>0</v>
      </c>
      <c r="M18170" s="3">
        <v>0</v>
      </c>
      <c r="N18170" s="3">
        <v>0</v>
      </c>
      <c r="O18170" s="3">
        <v>0</v>
      </c>
      <c r="P18170" s="3" t="str">
        <f>B18170&amp;" | "&amp;C18170&amp;" | "&amp;D18170</f>
        <v>documentazione_amministrativa / registri | REGISTRO GIORNALIERO PROTOCOLLO | REGISTRO GIORNALIERO PROTOCOLLO</v>
      </c>
      <c r="Q18170" s="3" t="str">
        <f>VLOOKUP(P18170,'Classificazione UD'!A:B,2,FALSE)</f>
        <v>RGP</v>
      </c>
    </row>
    <row r="18171" spans="1:17" ht="15" customHeight="1" x14ac:dyDescent="0.25">
      <c r="A18171" s="30">
        <v>2017</v>
      </c>
      <c r="B18171" s="3" t="s">
        <v>20</v>
      </c>
      <c r="C18171" s="3" t="s">
        <v>112</v>
      </c>
      <c r="D18171" s="3" t="s">
        <v>112</v>
      </c>
      <c r="E18171" s="3">
        <v>335</v>
      </c>
      <c r="F18171" s="3">
        <v>335</v>
      </c>
      <c r="G18171" s="3">
        <v>335</v>
      </c>
      <c r="H18171" s="3">
        <v>15917697</v>
      </c>
      <c r="I18171" s="3">
        <v>0</v>
      </c>
      <c r="J18171" s="3">
        <v>0</v>
      </c>
      <c r="K18171" s="3">
        <v>0</v>
      </c>
      <c r="L18171" s="3">
        <v>0</v>
      </c>
      <c r="M18171" s="3">
        <v>0</v>
      </c>
      <c r="N18171" s="3">
        <v>0</v>
      </c>
      <c r="O18171" s="3">
        <v>0</v>
      </c>
      <c r="P18171" s="3" t="str">
        <f>B18171&amp;" | "&amp;C18171&amp;" | "&amp;D18171</f>
        <v>documentazione_amministrativa / registri | REGISTRO GIORNALIERO PROTOCOLLO | REGISTRO GIORNALIERO PROTOCOLLO</v>
      </c>
      <c r="Q18171" s="3" t="str">
        <f>VLOOKUP(P18171,'Classificazione UD'!A:B,2,FALSE)</f>
        <v>RGP</v>
      </c>
    </row>
    <row r="18172" spans="1:17" ht="15" customHeight="1" x14ac:dyDescent="0.25">
      <c r="A18172" s="30">
        <v>2017</v>
      </c>
      <c r="B18172" s="3" t="s">
        <v>20</v>
      </c>
      <c r="C18172" s="3" t="s">
        <v>112</v>
      </c>
      <c r="D18172" s="3" t="s">
        <v>112</v>
      </c>
      <c r="E18172" s="3">
        <v>335</v>
      </c>
      <c r="F18172" s="3">
        <v>335</v>
      </c>
      <c r="G18172" s="3">
        <v>335</v>
      </c>
      <c r="H18172" s="3">
        <v>14077295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>
        <v>0</v>
      </c>
      <c r="O18172" s="3">
        <v>0</v>
      </c>
      <c r="P18172" s="3" t="str">
        <f>B18172&amp;" | "&amp;C18172&amp;" | "&amp;D18172</f>
        <v>documentazione_amministrativa / registri | REGISTRO GIORNALIERO PROTOCOLLO | REGISTRO GIORNALIERO PROTOCOLLO</v>
      </c>
      <c r="Q18172" s="3" t="str">
        <f>VLOOKUP(P18172,'Classificazione UD'!A:B,2,FALSE)</f>
        <v>RGP</v>
      </c>
    </row>
    <row r="18173" spans="1:17" ht="15" customHeight="1" x14ac:dyDescent="0.25">
      <c r="A18173" s="30">
        <v>2017</v>
      </c>
      <c r="B18173" s="3" t="s">
        <v>20</v>
      </c>
      <c r="C18173" s="3" t="s">
        <v>112</v>
      </c>
      <c r="D18173" s="3" t="s">
        <v>112</v>
      </c>
      <c r="E18173" s="3">
        <v>335</v>
      </c>
      <c r="F18173" s="3">
        <v>335</v>
      </c>
      <c r="G18173" s="3">
        <v>335</v>
      </c>
      <c r="H18173" s="3">
        <v>14048175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>
        <v>0</v>
      </c>
      <c r="O18173" s="3">
        <v>0</v>
      </c>
      <c r="P18173" s="3" t="str">
        <f>B18173&amp;" | "&amp;C18173&amp;" | "&amp;D18173</f>
        <v>documentazione_amministrativa / registri | REGISTRO GIORNALIERO PROTOCOLLO | REGISTRO GIORNALIERO PROTOCOLLO</v>
      </c>
      <c r="Q18173" s="3" t="str">
        <f>VLOOKUP(P18173,'Classificazione UD'!A:B,2,FALSE)</f>
        <v>RGP</v>
      </c>
    </row>
    <row r="18174" spans="1:17" ht="15" customHeight="1" x14ac:dyDescent="0.25">
      <c r="A18174" s="30">
        <v>2017</v>
      </c>
      <c r="B18174" s="3" t="s">
        <v>20</v>
      </c>
      <c r="C18174" s="3" t="s">
        <v>112</v>
      </c>
      <c r="D18174" s="3" t="s">
        <v>112</v>
      </c>
      <c r="E18174" s="3">
        <v>335</v>
      </c>
      <c r="F18174" s="3">
        <v>335</v>
      </c>
      <c r="G18174" s="3">
        <v>335</v>
      </c>
      <c r="H18174" s="3">
        <v>13842186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>
        <v>0</v>
      </c>
      <c r="O18174" s="3">
        <v>0</v>
      </c>
      <c r="P18174" s="3" t="str">
        <f>B18174&amp;" | "&amp;C18174&amp;" | "&amp;D18174</f>
        <v>documentazione_amministrativa / registri | REGISTRO GIORNALIERO PROTOCOLLO | REGISTRO GIORNALIERO PROTOCOLLO</v>
      </c>
      <c r="Q18174" s="3" t="str">
        <f>VLOOKUP(P18174,'Classificazione UD'!A:B,2,FALSE)</f>
        <v>RGP</v>
      </c>
    </row>
    <row r="18175" spans="1:17" ht="15" customHeight="1" x14ac:dyDescent="0.25">
      <c r="A18175" s="30">
        <v>2017</v>
      </c>
      <c r="B18175" s="3" t="s">
        <v>20</v>
      </c>
      <c r="C18175" s="3" t="s">
        <v>112</v>
      </c>
      <c r="D18175" s="3" t="s">
        <v>112</v>
      </c>
      <c r="E18175" s="3">
        <v>335</v>
      </c>
      <c r="F18175" s="3">
        <v>335</v>
      </c>
      <c r="G18175" s="3">
        <v>335</v>
      </c>
      <c r="H18175" s="3">
        <v>15079884</v>
      </c>
      <c r="I18175" s="3">
        <v>0</v>
      </c>
      <c r="J18175" s="3">
        <v>0</v>
      </c>
      <c r="K18175" s="3">
        <v>0</v>
      </c>
      <c r="L18175" s="3">
        <v>0</v>
      </c>
      <c r="M18175" s="3">
        <v>0</v>
      </c>
      <c r="N18175" s="3">
        <v>0</v>
      </c>
      <c r="O18175" s="3">
        <v>0</v>
      </c>
      <c r="P18175" s="3" t="str">
        <f>B18175&amp;" | "&amp;C18175&amp;" | "&amp;D18175</f>
        <v>documentazione_amministrativa / registri | REGISTRO GIORNALIERO PROTOCOLLO | REGISTRO GIORNALIERO PROTOCOLLO</v>
      </c>
      <c r="Q18175" s="3" t="str">
        <f>VLOOKUP(P18175,'Classificazione UD'!A:B,2,FALSE)</f>
        <v>RGP</v>
      </c>
    </row>
    <row r="18176" spans="1:17" ht="15" customHeight="1" x14ac:dyDescent="0.25">
      <c r="A18176" s="30">
        <v>2017</v>
      </c>
      <c r="B18176" s="3" t="s">
        <v>20</v>
      </c>
      <c r="C18176" s="3" t="s">
        <v>112</v>
      </c>
      <c r="D18176" s="3" t="s">
        <v>112</v>
      </c>
      <c r="E18176" s="3">
        <v>335</v>
      </c>
      <c r="F18176" s="3">
        <v>335</v>
      </c>
      <c r="G18176" s="3">
        <v>335</v>
      </c>
      <c r="H18176" s="3">
        <v>14350028</v>
      </c>
      <c r="I18176" s="3">
        <v>0</v>
      </c>
      <c r="J18176" s="3">
        <v>0</v>
      </c>
      <c r="K18176" s="3">
        <v>0</v>
      </c>
      <c r="L18176" s="3">
        <v>0</v>
      </c>
      <c r="M18176" s="3">
        <v>0</v>
      </c>
      <c r="N18176" s="3">
        <v>0</v>
      </c>
      <c r="O18176" s="3">
        <v>0</v>
      </c>
      <c r="P18176" s="3" t="str">
        <f>B18176&amp;" | "&amp;C18176&amp;" | "&amp;D18176</f>
        <v>documentazione_amministrativa / registri | REGISTRO GIORNALIERO PROTOCOLLO | REGISTRO GIORNALIERO PROTOCOLLO</v>
      </c>
      <c r="Q18176" s="3" t="str">
        <f>VLOOKUP(P18176,'Classificazione UD'!A:B,2,FALSE)</f>
        <v>RGP</v>
      </c>
    </row>
    <row r="18177" spans="1:17" ht="15" customHeight="1" x14ac:dyDescent="0.25">
      <c r="A18177" s="30">
        <v>2017</v>
      </c>
      <c r="B18177" s="3" t="s">
        <v>20</v>
      </c>
      <c r="C18177" s="3" t="s">
        <v>112</v>
      </c>
      <c r="D18177" s="3" t="s">
        <v>112</v>
      </c>
      <c r="E18177" s="3">
        <v>335</v>
      </c>
      <c r="F18177" s="3">
        <v>335</v>
      </c>
      <c r="G18177" s="3">
        <v>335</v>
      </c>
      <c r="H18177" s="3">
        <v>14633237</v>
      </c>
      <c r="I18177" s="3">
        <v>0</v>
      </c>
      <c r="J18177" s="3">
        <v>0</v>
      </c>
      <c r="K18177" s="3">
        <v>0</v>
      </c>
      <c r="L18177" s="3">
        <v>0</v>
      </c>
      <c r="M18177" s="3">
        <v>0</v>
      </c>
      <c r="N18177" s="3">
        <v>0</v>
      </c>
      <c r="O18177" s="3">
        <v>0</v>
      </c>
      <c r="P18177" s="3" t="str">
        <f>B18177&amp;" | "&amp;C18177&amp;" | "&amp;D18177</f>
        <v>documentazione_amministrativa / registri | REGISTRO GIORNALIERO PROTOCOLLO | REGISTRO GIORNALIERO PROTOCOLLO</v>
      </c>
      <c r="Q18177" s="3" t="str">
        <f>VLOOKUP(P18177,'Classificazione UD'!A:B,2,FALSE)</f>
        <v>RGP</v>
      </c>
    </row>
    <row r="18178" spans="1:17" ht="15" customHeight="1" x14ac:dyDescent="0.25">
      <c r="A18178" s="30">
        <v>2017</v>
      </c>
      <c r="B18178" s="3" t="s">
        <v>20</v>
      </c>
      <c r="C18178" s="3" t="s">
        <v>112</v>
      </c>
      <c r="D18178" s="3" t="s">
        <v>112</v>
      </c>
      <c r="E18178" s="3">
        <v>335</v>
      </c>
      <c r="F18178" s="3">
        <v>335</v>
      </c>
      <c r="G18178" s="3">
        <v>335</v>
      </c>
      <c r="H18178" s="3">
        <v>14560394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>
        <v>0</v>
      </c>
      <c r="O18178" s="3">
        <v>0</v>
      </c>
      <c r="P18178" s="3" t="str">
        <f>B18178&amp;" | "&amp;C18178&amp;" | "&amp;D18178</f>
        <v>documentazione_amministrativa / registri | REGISTRO GIORNALIERO PROTOCOLLO | REGISTRO GIORNALIERO PROTOCOLLO</v>
      </c>
      <c r="Q18178" s="3" t="str">
        <f>VLOOKUP(P18178,'Classificazione UD'!A:B,2,FALSE)</f>
        <v>RGP</v>
      </c>
    </row>
    <row r="18179" spans="1:17" ht="15" customHeight="1" x14ac:dyDescent="0.25">
      <c r="A18179" s="30">
        <v>2017</v>
      </c>
      <c r="B18179" s="3" t="s">
        <v>20</v>
      </c>
      <c r="C18179" s="3" t="s">
        <v>112</v>
      </c>
      <c r="D18179" s="3" t="s">
        <v>112</v>
      </c>
      <c r="E18179" s="3">
        <v>335</v>
      </c>
      <c r="F18179" s="3">
        <v>335</v>
      </c>
      <c r="G18179" s="3">
        <v>335</v>
      </c>
      <c r="H18179" s="3">
        <v>14670812</v>
      </c>
      <c r="I18179" s="3">
        <v>0</v>
      </c>
      <c r="J18179" s="3">
        <v>0</v>
      </c>
      <c r="K18179" s="3">
        <v>0</v>
      </c>
      <c r="L18179" s="3">
        <v>0</v>
      </c>
      <c r="M18179" s="3">
        <v>0</v>
      </c>
      <c r="N18179" s="3">
        <v>0</v>
      </c>
      <c r="O18179" s="3">
        <v>0</v>
      </c>
      <c r="P18179" s="3" t="str">
        <f>B18179&amp;" | "&amp;C18179&amp;" | "&amp;D18179</f>
        <v>documentazione_amministrativa / registri | REGISTRO GIORNALIERO PROTOCOLLO | REGISTRO GIORNALIERO PROTOCOLLO</v>
      </c>
      <c r="Q18179" s="3" t="str">
        <f>VLOOKUP(P18179,'Classificazione UD'!A:B,2,FALSE)</f>
        <v>RGP</v>
      </c>
    </row>
    <row r="18180" spans="1:17" ht="15" customHeight="1" x14ac:dyDescent="0.25">
      <c r="A18180" s="30">
        <v>2017</v>
      </c>
      <c r="B18180" s="3" t="s">
        <v>20</v>
      </c>
      <c r="C18180" s="3" t="s">
        <v>112</v>
      </c>
      <c r="D18180" s="3" t="s">
        <v>112</v>
      </c>
      <c r="E18180" s="3">
        <v>335</v>
      </c>
      <c r="F18180" s="3">
        <v>335</v>
      </c>
      <c r="G18180" s="3">
        <v>335</v>
      </c>
      <c r="H18180" s="3">
        <v>14400833</v>
      </c>
      <c r="I18180" s="3">
        <v>0</v>
      </c>
      <c r="J18180" s="3">
        <v>0</v>
      </c>
      <c r="K18180" s="3">
        <v>0</v>
      </c>
      <c r="L18180" s="3">
        <v>0</v>
      </c>
      <c r="M18180" s="3">
        <v>0</v>
      </c>
      <c r="N18180" s="3">
        <v>0</v>
      </c>
      <c r="O18180" s="3">
        <v>0</v>
      </c>
      <c r="P18180" s="3" t="str">
        <f>B18180&amp;" | "&amp;C18180&amp;" | "&amp;D18180</f>
        <v>documentazione_amministrativa / registri | REGISTRO GIORNALIERO PROTOCOLLO | REGISTRO GIORNALIERO PROTOCOLLO</v>
      </c>
      <c r="Q18180" s="3" t="str">
        <f>VLOOKUP(P18180,'Classificazione UD'!A:B,2,FALSE)</f>
        <v>RGP</v>
      </c>
    </row>
    <row r="18181" spans="1:17" ht="15" customHeight="1" x14ac:dyDescent="0.25">
      <c r="A18181" s="30">
        <v>2017</v>
      </c>
      <c r="B18181" s="3" t="s">
        <v>20</v>
      </c>
      <c r="C18181" s="3" t="s">
        <v>112</v>
      </c>
      <c r="D18181" s="3" t="s">
        <v>112</v>
      </c>
      <c r="E18181" s="3">
        <v>335</v>
      </c>
      <c r="F18181" s="3">
        <v>335</v>
      </c>
      <c r="G18181" s="3">
        <v>335</v>
      </c>
      <c r="H18181" s="3">
        <v>14318169</v>
      </c>
      <c r="I18181" s="3">
        <v>0</v>
      </c>
      <c r="J18181" s="3">
        <v>0</v>
      </c>
      <c r="K18181" s="3">
        <v>0</v>
      </c>
      <c r="L18181" s="3">
        <v>0</v>
      </c>
      <c r="M18181" s="3">
        <v>0</v>
      </c>
      <c r="N18181" s="3">
        <v>0</v>
      </c>
      <c r="O18181" s="3">
        <v>0</v>
      </c>
      <c r="P18181" s="3" t="str">
        <f>B18181&amp;" | "&amp;C18181&amp;" | "&amp;D18181</f>
        <v>documentazione_amministrativa / registri | REGISTRO GIORNALIERO PROTOCOLLO | REGISTRO GIORNALIERO PROTOCOLLO</v>
      </c>
      <c r="Q18181" s="3" t="str">
        <f>VLOOKUP(P18181,'Classificazione UD'!A:B,2,FALSE)</f>
        <v>RGP</v>
      </c>
    </row>
    <row r="18182" spans="1:17" ht="15" customHeight="1" x14ac:dyDescent="0.25">
      <c r="A18182" s="30">
        <v>2017</v>
      </c>
      <c r="B18182" s="3" t="s">
        <v>20</v>
      </c>
      <c r="C18182" s="3" t="s">
        <v>112</v>
      </c>
      <c r="D18182" s="3" t="s">
        <v>112</v>
      </c>
      <c r="E18182" s="3">
        <v>335</v>
      </c>
      <c r="F18182" s="3">
        <v>335</v>
      </c>
      <c r="G18182" s="3">
        <v>335</v>
      </c>
      <c r="H18182" s="3">
        <v>14547489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 t="str">
        <f>B18182&amp;" | "&amp;C18182&amp;" | "&amp;D18182</f>
        <v>documentazione_amministrativa / registri | REGISTRO GIORNALIERO PROTOCOLLO | REGISTRO GIORNALIERO PROTOCOLLO</v>
      </c>
      <c r="Q18182" s="3" t="str">
        <f>VLOOKUP(P18182,'Classificazione UD'!A:B,2,FALSE)</f>
        <v>RGP</v>
      </c>
    </row>
    <row r="18183" spans="1:17" ht="15" customHeight="1" x14ac:dyDescent="0.25">
      <c r="A18183" s="30">
        <v>2017</v>
      </c>
      <c r="B18183" s="3" t="s">
        <v>20</v>
      </c>
      <c r="C18183" s="3" t="s">
        <v>112</v>
      </c>
      <c r="D18183" s="3" t="s">
        <v>112</v>
      </c>
      <c r="E18183" s="3">
        <v>335</v>
      </c>
      <c r="F18183" s="3">
        <v>335</v>
      </c>
      <c r="G18183" s="3">
        <v>335</v>
      </c>
      <c r="H18183" s="3">
        <v>14797553</v>
      </c>
      <c r="I18183" s="3">
        <v>0</v>
      </c>
      <c r="J18183" s="3">
        <v>0</v>
      </c>
      <c r="K18183" s="3">
        <v>0</v>
      </c>
      <c r="L18183" s="3">
        <v>0</v>
      </c>
      <c r="M18183" s="3">
        <v>0</v>
      </c>
      <c r="N18183" s="3">
        <v>0</v>
      </c>
      <c r="O18183" s="3">
        <v>0</v>
      </c>
      <c r="P18183" s="3" t="str">
        <f>B18183&amp;" | "&amp;C18183&amp;" | "&amp;D18183</f>
        <v>documentazione_amministrativa / registri | REGISTRO GIORNALIERO PROTOCOLLO | REGISTRO GIORNALIERO PROTOCOLLO</v>
      </c>
      <c r="Q18183" s="3" t="str">
        <f>VLOOKUP(P18183,'Classificazione UD'!A:B,2,FALSE)</f>
        <v>RGP</v>
      </c>
    </row>
    <row r="18184" spans="1:17" ht="15" customHeight="1" x14ac:dyDescent="0.25">
      <c r="A18184" s="30">
        <v>2017</v>
      </c>
      <c r="B18184" s="3" t="s">
        <v>20</v>
      </c>
      <c r="C18184" s="3" t="s">
        <v>112</v>
      </c>
      <c r="D18184" s="3" t="s">
        <v>112</v>
      </c>
      <c r="E18184" s="3">
        <v>335</v>
      </c>
      <c r="F18184" s="3">
        <v>335</v>
      </c>
      <c r="G18184" s="3">
        <v>335</v>
      </c>
      <c r="H18184" s="3">
        <v>13678965</v>
      </c>
      <c r="I18184" s="3">
        <v>0</v>
      </c>
      <c r="J18184" s="3">
        <v>0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 t="str">
        <f>B18184&amp;" | "&amp;C18184&amp;" | "&amp;D18184</f>
        <v>documentazione_amministrativa / registri | REGISTRO GIORNALIERO PROTOCOLLO | REGISTRO GIORNALIERO PROTOCOLLO</v>
      </c>
      <c r="Q18184" s="3" t="str">
        <f>VLOOKUP(P18184,'Classificazione UD'!A:B,2,FALSE)</f>
        <v>RGP</v>
      </c>
    </row>
    <row r="18185" spans="1:17" ht="15" customHeight="1" x14ac:dyDescent="0.25">
      <c r="A18185" s="30">
        <v>2017</v>
      </c>
      <c r="B18185" s="3" t="s">
        <v>20</v>
      </c>
      <c r="C18185" s="3" t="s">
        <v>112</v>
      </c>
      <c r="D18185" s="3" t="s">
        <v>112</v>
      </c>
      <c r="E18185" s="3">
        <v>335</v>
      </c>
      <c r="F18185" s="3">
        <v>335</v>
      </c>
      <c r="G18185" s="3">
        <v>335</v>
      </c>
      <c r="H18185" s="3">
        <v>14818567</v>
      </c>
      <c r="I18185" s="3">
        <v>0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 t="str">
        <f>B18185&amp;" | "&amp;C18185&amp;" | "&amp;D18185</f>
        <v>documentazione_amministrativa / registri | REGISTRO GIORNALIERO PROTOCOLLO | REGISTRO GIORNALIERO PROTOCOLLO</v>
      </c>
      <c r="Q18185" s="3" t="str">
        <f>VLOOKUP(P18185,'Classificazione UD'!A:B,2,FALSE)</f>
        <v>RGP</v>
      </c>
    </row>
    <row r="18186" spans="1:17" ht="15" customHeight="1" x14ac:dyDescent="0.25">
      <c r="A18186" s="30">
        <v>2017</v>
      </c>
      <c r="B18186" s="3" t="s">
        <v>20</v>
      </c>
      <c r="C18186" s="3" t="s">
        <v>112</v>
      </c>
      <c r="D18186" s="3" t="s">
        <v>112</v>
      </c>
      <c r="E18186" s="3">
        <v>335</v>
      </c>
      <c r="F18186" s="3">
        <v>335</v>
      </c>
      <c r="G18186" s="3">
        <v>335</v>
      </c>
      <c r="H18186" s="3">
        <v>15645617</v>
      </c>
      <c r="I18186" s="3">
        <v>0</v>
      </c>
      <c r="J18186" s="3">
        <v>0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 t="str">
        <f>B18186&amp;" | "&amp;C18186&amp;" | "&amp;D18186</f>
        <v>documentazione_amministrativa / registri | REGISTRO GIORNALIERO PROTOCOLLO | REGISTRO GIORNALIERO PROTOCOLLO</v>
      </c>
      <c r="Q18186" s="3" t="str">
        <f>VLOOKUP(P18186,'Classificazione UD'!A:B,2,FALSE)</f>
        <v>RGP</v>
      </c>
    </row>
    <row r="18187" spans="1:17" ht="15" customHeight="1" x14ac:dyDescent="0.25">
      <c r="A18187" s="30">
        <v>2017</v>
      </c>
      <c r="B18187" s="3" t="s">
        <v>20</v>
      </c>
      <c r="C18187" s="3" t="s">
        <v>112</v>
      </c>
      <c r="D18187" s="3" t="s">
        <v>112</v>
      </c>
      <c r="E18187" s="3">
        <v>335</v>
      </c>
      <c r="F18187" s="3">
        <v>335</v>
      </c>
      <c r="G18187" s="3">
        <v>335</v>
      </c>
      <c r="H18187" s="3">
        <v>13613072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 t="str">
        <f>B18187&amp;" | "&amp;C18187&amp;" | "&amp;D18187</f>
        <v>documentazione_amministrativa / registri | REGISTRO GIORNALIERO PROTOCOLLO | REGISTRO GIORNALIERO PROTOCOLLO</v>
      </c>
      <c r="Q18187" s="3" t="str">
        <f>VLOOKUP(P18187,'Classificazione UD'!A:B,2,FALSE)</f>
        <v>RGP</v>
      </c>
    </row>
    <row r="18188" spans="1:17" ht="15" customHeight="1" x14ac:dyDescent="0.25">
      <c r="A18188" s="30">
        <v>2017</v>
      </c>
      <c r="B18188" s="3" t="s">
        <v>20</v>
      </c>
      <c r="C18188" s="3" t="s">
        <v>112</v>
      </c>
      <c r="D18188" s="3" t="s">
        <v>112</v>
      </c>
      <c r="E18188" s="3">
        <v>335</v>
      </c>
      <c r="F18188" s="3">
        <v>335</v>
      </c>
      <c r="G18188" s="3">
        <v>335</v>
      </c>
      <c r="H18188" s="3">
        <v>13638410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>
        <v>0</v>
      </c>
      <c r="O18188" s="3">
        <v>0</v>
      </c>
      <c r="P18188" s="3" t="str">
        <f>B18188&amp;" | "&amp;C18188&amp;" | "&amp;D18188</f>
        <v>documentazione_amministrativa / registri | REGISTRO GIORNALIERO PROTOCOLLO | REGISTRO GIORNALIERO PROTOCOLLO</v>
      </c>
      <c r="Q18188" s="3" t="str">
        <f>VLOOKUP(P18188,'Classificazione UD'!A:B,2,FALSE)</f>
        <v>RGP</v>
      </c>
    </row>
    <row r="18189" spans="1:17" ht="15" customHeight="1" x14ac:dyDescent="0.25">
      <c r="A18189" s="30">
        <v>2017</v>
      </c>
      <c r="B18189" s="3" t="s">
        <v>20</v>
      </c>
      <c r="C18189" s="3" t="s">
        <v>112</v>
      </c>
      <c r="D18189" s="3" t="s">
        <v>112</v>
      </c>
      <c r="E18189" s="3">
        <v>335</v>
      </c>
      <c r="F18189" s="3">
        <v>335</v>
      </c>
      <c r="G18189" s="3">
        <v>335</v>
      </c>
      <c r="H18189" s="3">
        <v>15378714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 t="str">
        <f>B18189&amp;" | "&amp;C18189&amp;" | "&amp;D18189</f>
        <v>documentazione_amministrativa / registri | REGISTRO GIORNALIERO PROTOCOLLO | REGISTRO GIORNALIERO PROTOCOLLO</v>
      </c>
      <c r="Q18189" s="3" t="str">
        <f>VLOOKUP(P18189,'Classificazione UD'!A:B,2,FALSE)</f>
        <v>RGP</v>
      </c>
    </row>
    <row r="18190" spans="1:17" ht="15" customHeight="1" x14ac:dyDescent="0.25">
      <c r="A18190" s="30">
        <v>2017</v>
      </c>
      <c r="B18190" s="3" t="s">
        <v>20</v>
      </c>
      <c r="C18190" s="3" t="s">
        <v>112</v>
      </c>
      <c r="D18190" s="3" t="s">
        <v>112</v>
      </c>
      <c r="E18190" s="3">
        <v>335</v>
      </c>
      <c r="F18190" s="3">
        <v>335</v>
      </c>
      <c r="G18190" s="3">
        <v>335</v>
      </c>
      <c r="H18190" s="3">
        <v>15083963</v>
      </c>
      <c r="I18190" s="3">
        <v>0</v>
      </c>
      <c r="J18190" s="3">
        <v>0</v>
      </c>
      <c r="K18190" s="3">
        <v>0</v>
      </c>
      <c r="L18190" s="3">
        <v>0</v>
      </c>
      <c r="M18190" s="3">
        <v>0</v>
      </c>
      <c r="N18190" s="3">
        <v>0</v>
      </c>
      <c r="O18190" s="3">
        <v>0</v>
      </c>
      <c r="P18190" s="3" t="str">
        <f>B18190&amp;" | "&amp;C18190&amp;" | "&amp;D18190</f>
        <v>documentazione_amministrativa / registri | REGISTRO GIORNALIERO PROTOCOLLO | REGISTRO GIORNALIERO PROTOCOLLO</v>
      </c>
      <c r="Q18190" s="3" t="str">
        <f>VLOOKUP(P18190,'Classificazione UD'!A:B,2,FALSE)</f>
        <v>RGP</v>
      </c>
    </row>
    <row r="18191" spans="1:17" ht="15" customHeight="1" x14ac:dyDescent="0.25">
      <c r="A18191" s="30">
        <v>2017</v>
      </c>
      <c r="B18191" s="3" t="s">
        <v>20</v>
      </c>
      <c r="C18191" s="3" t="s">
        <v>112</v>
      </c>
      <c r="D18191" s="3" t="s">
        <v>112</v>
      </c>
      <c r="E18191" s="3">
        <v>335</v>
      </c>
      <c r="F18191" s="3">
        <v>335</v>
      </c>
      <c r="G18191" s="3">
        <v>335</v>
      </c>
      <c r="H18191" s="3">
        <v>15795952</v>
      </c>
      <c r="I18191" s="3">
        <v>0</v>
      </c>
      <c r="J18191" s="3">
        <v>0</v>
      </c>
      <c r="K18191" s="3">
        <v>0</v>
      </c>
      <c r="L18191" s="3">
        <v>0</v>
      </c>
      <c r="M18191" s="3">
        <v>0</v>
      </c>
      <c r="N18191" s="3">
        <v>0</v>
      </c>
      <c r="O18191" s="3">
        <v>0</v>
      </c>
      <c r="P18191" s="3" t="str">
        <f>B18191&amp;" | "&amp;C18191&amp;" | "&amp;D18191</f>
        <v>documentazione_amministrativa / registri | REGISTRO GIORNALIERO PROTOCOLLO | REGISTRO GIORNALIERO PROTOCOLLO</v>
      </c>
      <c r="Q18191" s="3" t="str">
        <f>VLOOKUP(P18191,'Classificazione UD'!A:B,2,FALSE)</f>
        <v>RGP</v>
      </c>
    </row>
    <row r="18192" spans="1:17" ht="15" customHeight="1" x14ac:dyDescent="0.25">
      <c r="A18192" s="30">
        <v>2017</v>
      </c>
      <c r="B18192" s="3" t="s">
        <v>20</v>
      </c>
      <c r="C18192" s="3" t="s">
        <v>112</v>
      </c>
      <c r="D18192" s="3" t="s">
        <v>112</v>
      </c>
      <c r="E18192" s="3">
        <v>335</v>
      </c>
      <c r="F18192" s="3">
        <v>335</v>
      </c>
      <c r="G18192" s="3">
        <v>335</v>
      </c>
      <c r="H18192" s="3">
        <v>14418731</v>
      </c>
      <c r="I18192" s="3">
        <v>0</v>
      </c>
      <c r="J18192" s="3">
        <v>0</v>
      </c>
      <c r="K18192" s="3">
        <v>0</v>
      </c>
      <c r="L18192" s="3">
        <v>0</v>
      </c>
      <c r="M18192" s="3">
        <v>0</v>
      </c>
      <c r="N18192" s="3">
        <v>0</v>
      </c>
      <c r="O18192" s="3">
        <v>0</v>
      </c>
      <c r="P18192" s="3" t="str">
        <f>B18192&amp;" | "&amp;C18192&amp;" | "&amp;D18192</f>
        <v>documentazione_amministrativa / registri | REGISTRO GIORNALIERO PROTOCOLLO | REGISTRO GIORNALIERO PROTOCOLLO</v>
      </c>
      <c r="Q18192" s="3" t="str">
        <f>VLOOKUP(P18192,'Classificazione UD'!A:B,2,FALSE)</f>
        <v>RGP</v>
      </c>
    </row>
    <row r="18193" spans="1:17" ht="15" customHeight="1" x14ac:dyDescent="0.25">
      <c r="A18193" s="30">
        <v>2017</v>
      </c>
      <c r="B18193" s="3" t="s">
        <v>20</v>
      </c>
      <c r="C18193" s="3" t="s">
        <v>112</v>
      </c>
      <c r="D18193" s="3" t="s">
        <v>112</v>
      </c>
      <c r="E18193" s="3">
        <v>335</v>
      </c>
      <c r="F18193" s="3">
        <v>335</v>
      </c>
      <c r="G18193" s="3">
        <v>335</v>
      </c>
      <c r="H18193" s="3">
        <v>15608677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0</v>
      </c>
      <c r="P18193" s="3" t="str">
        <f>B18193&amp;" | "&amp;C18193&amp;" | "&amp;D18193</f>
        <v>documentazione_amministrativa / registri | REGISTRO GIORNALIERO PROTOCOLLO | REGISTRO GIORNALIERO PROTOCOLLO</v>
      </c>
      <c r="Q18193" s="3" t="str">
        <f>VLOOKUP(P18193,'Classificazione UD'!A:B,2,FALSE)</f>
        <v>RGP</v>
      </c>
    </row>
    <row r="18194" spans="1:17" ht="15" customHeight="1" x14ac:dyDescent="0.25">
      <c r="A18194" s="30">
        <v>2017</v>
      </c>
      <c r="B18194" s="3" t="s">
        <v>20</v>
      </c>
      <c r="C18194" s="3" t="s">
        <v>112</v>
      </c>
      <c r="D18194" s="3" t="s">
        <v>112</v>
      </c>
      <c r="E18194" s="3">
        <v>335</v>
      </c>
      <c r="F18194" s="3">
        <v>335</v>
      </c>
      <c r="G18194" s="3">
        <v>335</v>
      </c>
      <c r="H18194" s="3">
        <v>14526358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>
        <v>0</v>
      </c>
      <c r="O18194" s="3">
        <v>0</v>
      </c>
      <c r="P18194" s="3" t="str">
        <f>B18194&amp;" | "&amp;C18194&amp;" | "&amp;D18194</f>
        <v>documentazione_amministrativa / registri | REGISTRO GIORNALIERO PROTOCOLLO | REGISTRO GIORNALIERO PROTOCOLLO</v>
      </c>
      <c r="Q18194" s="3" t="str">
        <f>VLOOKUP(P18194,'Classificazione UD'!A:B,2,FALSE)</f>
        <v>RGP</v>
      </c>
    </row>
    <row r="18195" spans="1:17" ht="15" customHeight="1" x14ac:dyDescent="0.25">
      <c r="A18195" s="30">
        <v>2017</v>
      </c>
      <c r="B18195" s="3" t="s">
        <v>20</v>
      </c>
      <c r="C18195" s="3" t="s">
        <v>112</v>
      </c>
      <c r="D18195" s="3" t="s">
        <v>112</v>
      </c>
      <c r="E18195" s="3">
        <v>335</v>
      </c>
      <c r="F18195" s="3">
        <v>335</v>
      </c>
      <c r="G18195" s="3">
        <v>335</v>
      </c>
      <c r="H18195" s="3">
        <v>15910843</v>
      </c>
      <c r="I18195" s="3">
        <v>0</v>
      </c>
      <c r="J18195" s="3">
        <v>0</v>
      </c>
      <c r="K18195" s="3">
        <v>0</v>
      </c>
      <c r="L18195" s="3">
        <v>0</v>
      </c>
      <c r="M18195" s="3">
        <v>0</v>
      </c>
      <c r="N18195" s="3">
        <v>0</v>
      </c>
      <c r="O18195" s="3">
        <v>0</v>
      </c>
      <c r="P18195" s="3" t="str">
        <f>B18195&amp;" | "&amp;C18195&amp;" | "&amp;D18195</f>
        <v>documentazione_amministrativa / registri | REGISTRO GIORNALIERO PROTOCOLLO | REGISTRO GIORNALIERO PROTOCOLLO</v>
      </c>
      <c r="Q18195" s="3" t="str">
        <f>VLOOKUP(P18195,'Classificazione UD'!A:B,2,FALSE)</f>
        <v>RGP</v>
      </c>
    </row>
    <row r="18196" spans="1:17" ht="15" customHeight="1" x14ac:dyDescent="0.25">
      <c r="A18196" s="30">
        <v>2017</v>
      </c>
      <c r="B18196" s="3" t="s">
        <v>20</v>
      </c>
      <c r="C18196" s="3" t="s">
        <v>112</v>
      </c>
      <c r="D18196" s="3" t="s">
        <v>112</v>
      </c>
      <c r="E18196" s="3">
        <v>335</v>
      </c>
      <c r="F18196" s="3">
        <v>335</v>
      </c>
      <c r="G18196" s="3">
        <v>335</v>
      </c>
      <c r="H18196" s="3">
        <v>13347978</v>
      </c>
      <c r="I18196" s="3">
        <v>0</v>
      </c>
      <c r="J18196" s="3">
        <v>0</v>
      </c>
      <c r="K18196" s="3">
        <v>0</v>
      </c>
      <c r="L18196" s="3">
        <v>0</v>
      </c>
      <c r="M18196" s="3">
        <v>0</v>
      </c>
      <c r="N18196" s="3">
        <v>0</v>
      </c>
      <c r="O18196" s="3">
        <v>0</v>
      </c>
      <c r="P18196" s="3" t="str">
        <f>B18196&amp;" | "&amp;C18196&amp;" | "&amp;D18196</f>
        <v>documentazione_amministrativa / registri | REGISTRO GIORNALIERO PROTOCOLLO | REGISTRO GIORNALIERO PROTOCOLLO</v>
      </c>
      <c r="Q18196" s="3" t="str">
        <f>VLOOKUP(P18196,'Classificazione UD'!A:B,2,FALSE)</f>
        <v>RGP</v>
      </c>
    </row>
    <row r="18197" spans="1:17" ht="15" customHeight="1" x14ac:dyDescent="0.25">
      <c r="A18197" s="30">
        <v>2017</v>
      </c>
      <c r="B18197" s="3" t="s">
        <v>20</v>
      </c>
      <c r="C18197" s="3" t="s">
        <v>112</v>
      </c>
      <c r="D18197" s="3" t="s">
        <v>112</v>
      </c>
      <c r="E18197" s="3">
        <v>335</v>
      </c>
      <c r="F18197" s="3">
        <v>335</v>
      </c>
      <c r="G18197" s="3">
        <v>335</v>
      </c>
      <c r="H18197" s="3">
        <v>15688585</v>
      </c>
      <c r="I18197" s="3">
        <v>0</v>
      </c>
      <c r="J18197" s="3">
        <v>0</v>
      </c>
      <c r="K18197" s="3">
        <v>0</v>
      </c>
      <c r="L18197" s="3">
        <v>0</v>
      </c>
      <c r="M18197" s="3">
        <v>0</v>
      </c>
      <c r="N18197" s="3">
        <v>0</v>
      </c>
      <c r="O18197" s="3">
        <v>0</v>
      </c>
      <c r="P18197" s="3" t="str">
        <f>B18197&amp;" | "&amp;C18197&amp;" | "&amp;D18197</f>
        <v>documentazione_amministrativa / registri | REGISTRO GIORNALIERO PROTOCOLLO | REGISTRO GIORNALIERO PROTOCOLLO</v>
      </c>
      <c r="Q18197" s="3" t="str">
        <f>VLOOKUP(P18197,'Classificazione UD'!A:B,2,FALSE)</f>
        <v>RGP</v>
      </c>
    </row>
    <row r="18198" spans="1:17" ht="15" customHeight="1" x14ac:dyDescent="0.25">
      <c r="A18198" s="30">
        <v>2017</v>
      </c>
      <c r="B18198" s="3" t="s">
        <v>20</v>
      </c>
      <c r="C18198" s="3" t="s">
        <v>112</v>
      </c>
      <c r="D18198" s="3" t="s">
        <v>112</v>
      </c>
      <c r="E18198" s="3">
        <v>335</v>
      </c>
      <c r="F18198" s="3">
        <v>335</v>
      </c>
      <c r="G18198" s="3">
        <v>335</v>
      </c>
      <c r="H18198" s="3">
        <v>14842569</v>
      </c>
      <c r="I18198" s="3">
        <v>0</v>
      </c>
      <c r="J18198" s="3">
        <v>0</v>
      </c>
      <c r="K18198" s="3">
        <v>0</v>
      </c>
      <c r="L18198" s="3">
        <v>0</v>
      </c>
      <c r="M18198" s="3">
        <v>0</v>
      </c>
      <c r="N18198" s="3">
        <v>0</v>
      </c>
      <c r="O18198" s="3">
        <v>0</v>
      </c>
      <c r="P18198" s="3" t="str">
        <f>B18198&amp;" | "&amp;C18198&amp;" | "&amp;D18198</f>
        <v>documentazione_amministrativa / registri | REGISTRO GIORNALIERO PROTOCOLLO | REGISTRO GIORNALIERO PROTOCOLLO</v>
      </c>
      <c r="Q18198" s="3" t="str">
        <f>VLOOKUP(P18198,'Classificazione UD'!A:B,2,FALSE)</f>
        <v>RGP</v>
      </c>
    </row>
    <row r="18199" spans="1:17" ht="15" customHeight="1" x14ac:dyDescent="0.25">
      <c r="A18199" s="30">
        <v>2017</v>
      </c>
      <c r="B18199" s="3" t="s">
        <v>20</v>
      </c>
      <c r="C18199" s="3" t="s">
        <v>112</v>
      </c>
      <c r="D18199" s="3" t="s">
        <v>112</v>
      </c>
      <c r="E18199" s="3">
        <v>335</v>
      </c>
      <c r="F18199" s="3">
        <v>335</v>
      </c>
      <c r="G18199" s="3">
        <v>335</v>
      </c>
      <c r="H18199" s="3">
        <v>15639645</v>
      </c>
      <c r="I18199" s="3">
        <v>0</v>
      </c>
      <c r="J18199" s="3">
        <v>0</v>
      </c>
      <c r="K18199" s="3">
        <v>0</v>
      </c>
      <c r="L18199" s="3">
        <v>0</v>
      </c>
      <c r="M18199" s="3">
        <v>0</v>
      </c>
      <c r="N18199" s="3">
        <v>0</v>
      </c>
      <c r="O18199" s="3">
        <v>0</v>
      </c>
      <c r="P18199" s="3" t="str">
        <f>B18199&amp;" | "&amp;C18199&amp;" | "&amp;D18199</f>
        <v>documentazione_amministrativa / registri | REGISTRO GIORNALIERO PROTOCOLLO | REGISTRO GIORNALIERO PROTOCOLLO</v>
      </c>
      <c r="Q18199" s="3" t="str">
        <f>VLOOKUP(P18199,'Classificazione UD'!A:B,2,FALSE)</f>
        <v>RGP</v>
      </c>
    </row>
    <row r="18200" spans="1:17" ht="15" customHeight="1" x14ac:dyDescent="0.25">
      <c r="A18200" s="30">
        <v>2017</v>
      </c>
      <c r="B18200" s="3" t="s">
        <v>20</v>
      </c>
      <c r="C18200" s="3" t="s">
        <v>112</v>
      </c>
      <c r="D18200" s="3" t="s">
        <v>112</v>
      </c>
      <c r="E18200" s="3">
        <v>335</v>
      </c>
      <c r="F18200" s="3">
        <v>335</v>
      </c>
      <c r="G18200" s="3">
        <v>335</v>
      </c>
      <c r="H18200" s="3">
        <v>14561809</v>
      </c>
      <c r="I18200" s="3">
        <v>0</v>
      </c>
      <c r="J18200" s="3">
        <v>0</v>
      </c>
      <c r="K18200" s="3">
        <v>0</v>
      </c>
      <c r="L18200" s="3">
        <v>0</v>
      </c>
      <c r="M18200" s="3">
        <v>0</v>
      </c>
      <c r="N18200" s="3">
        <v>0</v>
      </c>
      <c r="O18200" s="3">
        <v>0</v>
      </c>
      <c r="P18200" s="3" t="str">
        <f>B18200&amp;" | "&amp;C18200&amp;" | "&amp;D18200</f>
        <v>documentazione_amministrativa / registri | REGISTRO GIORNALIERO PROTOCOLLO | REGISTRO GIORNALIERO PROTOCOLLO</v>
      </c>
      <c r="Q18200" s="3" t="str">
        <f>VLOOKUP(P18200,'Classificazione UD'!A:B,2,FALSE)</f>
        <v>RGP</v>
      </c>
    </row>
    <row r="18201" spans="1:17" ht="15" customHeight="1" x14ac:dyDescent="0.25">
      <c r="A18201" s="30">
        <v>2017</v>
      </c>
      <c r="B18201" s="3" t="s">
        <v>20</v>
      </c>
      <c r="C18201" s="3" t="s">
        <v>112</v>
      </c>
      <c r="D18201" s="3" t="s">
        <v>112</v>
      </c>
      <c r="E18201" s="3">
        <v>335</v>
      </c>
      <c r="F18201" s="3">
        <v>335</v>
      </c>
      <c r="G18201" s="3">
        <v>335</v>
      </c>
      <c r="H18201" s="3">
        <v>13634288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>
        <v>0</v>
      </c>
      <c r="O18201" s="3">
        <v>0</v>
      </c>
      <c r="P18201" s="3" t="str">
        <f>B18201&amp;" | "&amp;C18201&amp;" | "&amp;D18201</f>
        <v>documentazione_amministrativa / registri | REGISTRO GIORNALIERO PROTOCOLLO | REGISTRO GIORNALIERO PROTOCOLLO</v>
      </c>
      <c r="Q18201" s="3" t="str">
        <f>VLOOKUP(P18201,'Classificazione UD'!A:B,2,FALSE)</f>
        <v>RGP</v>
      </c>
    </row>
    <row r="18202" spans="1:17" ht="15" customHeight="1" x14ac:dyDescent="0.25">
      <c r="A18202" s="30">
        <v>2017</v>
      </c>
      <c r="B18202" s="3" t="s">
        <v>20</v>
      </c>
      <c r="C18202" s="3" t="s">
        <v>112</v>
      </c>
      <c r="D18202" s="3" t="s">
        <v>112</v>
      </c>
      <c r="E18202" s="3">
        <v>335</v>
      </c>
      <c r="F18202" s="3">
        <v>335</v>
      </c>
      <c r="G18202" s="3">
        <v>335</v>
      </c>
      <c r="H18202" s="3">
        <v>14278881</v>
      </c>
      <c r="I18202" s="3">
        <v>0</v>
      </c>
      <c r="J18202" s="3">
        <v>0</v>
      </c>
      <c r="K18202" s="3">
        <v>0</v>
      </c>
      <c r="L18202" s="3">
        <v>0</v>
      </c>
      <c r="M18202" s="3">
        <v>0</v>
      </c>
      <c r="N18202" s="3">
        <v>0</v>
      </c>
      <c r="O18202" s="3">
        <v>0</v>
      </c>
      <c r="P18202" s="3" t="str">
        <f>B18202&amp;" | "&amp;C18202&amp;" | "&amp;D18202</f>
        <v>documentazione_amministrativa / registri | REGISTRO GIORNALIERO PROTOCOLLO | REGISTRO GIORNALIERO PROTOCOLLO</v>
      </c>
      <c r="Q18202" s="3" t="str">
        <f>VLOOKUP(P18202,'Classificazione UD'!A:B,2,FALSE)</f>
        <v>RGP</v>
      </c>
    </row>
    <row r="18203" spans="1:17" ht="15" customHeight="1" x14ac:dyDescent="0.25">
      <c r="A18203" s="30">
        <v>2017</v>
      </c>
      <c r="B18203" s="3" t="s">
        <v>20</v>
      </c>
      <c r="C18203" s="3" t="s">
        <v>112</v>
      </c>
      <c r="D18203" s="3" t="s">
        <v>112</v>
      </c>
      <c r="E18203" s="3">
        <v>335</v>
      </c>
      <c r="F18203" s="3">
        <v>335</v>
      </c>
      <c r="G18203" s="3">
        <v>335</v>
      </c>
      <c r="H18203" s="3">
        <v>14727082</v>
      </c>
      <c r="I18203" s="3">
        <v>0</v>
      </c>
      <c r="J18203" s="3">
        <v>0</v>
      </c>
      <c r="K18203" s="3">
        <v>0</v>
      </c>
      <c r="L18203" s="3">
        <v>0</v>
      </c>
      <c r="M18203" s="3">
        <v>0</v>
      </c>
      <c r="N18203" s="3">
        <v>0</v>
      </c>
      <c r="O18203" s="3">
        <v>0</v>
      </c>
      <c r="P18203" s="3" t="str">
        <f>B18203&amp;" | "&amp;C18203&amp;" | "&amp;D18203</f>
        <v>documentazione_amministrativa / registri | REGISTRO GIORNALIERO PROTOCOLLO | REGISTRO GIORNALIERO PROTOCOLLO</v>
      </c>
      <c r="Q18203" s="3" t="str">
        <f>VLOOKUP(P18203,'Classificazione UD'!A:B,2,FALSE)</f>
        <v>RGP</v>
      </c>
    </row>
    <row r="18204" spans="1:17" ht="15" customHeight="1" x14ac:dyDescent="0.25">
      <c r="A18204" s="30">
        <v>2017</v>
      </c>
      <c r="B18204" s="3" t="s">
        <v>20</v>
      </c>
      <c r="C18204" s="3" t="s">
        <v>112</v>
      </c>
      <c r="D18204" s="3" t="s">
        <v>112</v>
      </c>
      <c r="E18204" s="3">
        <v>335</v>
      </c>
      <c r="F18204" s="3">
        <v>335</v>
      </c>
      <c r="G18204" s="3">
        <v>335</v>
      </c>
      <c r="H18204" s="3">
        <v>13928834</v>
      </c>
      <c r="I18204" s="3">
        <v>0</v>
      </c>
      <c r="J18204" s="3">
        <v>0</v>
      </c>
      <c r="K18204" s="3">
        <v>0</v>
      </c>
      <c r="L18204" s="3">
        <v>0</v>
      </c>
      <c r="M18204" s="3">
        <v>0</v>
      </c>
      <c r="N18204" s="3">
        <v>0</v>
      </c>
      <c r="O18204" s="3">
        <v>0</v>
      </c>
      <c r="P18204" s="3" t="str">
        <f>B18204&amp;" | "&amp;C18204&amp;" | "&amp;D18204</f>
        <v>documentazione_amministrativa / registri | REGISTRO GIORNALIERO PROTOCOLLO | REGISTRO GIORNALIERO PROTOCOLLO</v>
      </c>
      <c r="Q18204" s="3" t="str">
        <f>VLOOKUP(P18204,'Classificazione UD'!A:B,2,FALSE)</f>
        <v>RGP</v>
      </c>
    </row>
    <row r="18205" spans="1:17" ht="15" customHeight="1" x14ac:dyDescent="0.25">
      <c r="A18205" s="30">
        <v>2017</v>
      </c>
      <c r="B18205" s="3" t="s">
        <v>20</v>
      </c>
      <c r="C18205" s="3" t="s">
        <v>112</v>
      </c>
      <c r="D18205" s="3" t="s">
        <v>112</v>
      </c>
      <c r="E18205" s="3">
        <v>335</v>
      </c>
      <c r="F18205" s="3">
        <v>335</v>
      </c>
      <c r="G18205" s="3">
        <v>335</v>
      </c>
      <c r="H18205" s="3">
        <v>14070313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0</v>
      </c>
      <c r="O18205" s="3">
        <v>0</v>
      </c>
      <c r="P18205" s="3" t="str">
        <f>B18205&amp;" | "&amp;C18205&amp;" | "&amp;D18205</f>
        <v>documentazione_amministrativa / registri | REGISTRO GIORNALIERO PROTOCOLLO | REGISTRO GIORNALIERO PROTOCOLLO</v>
      </c>
      <c r="Q18205" s="3" t="str">
        <f>VLOOKUP(P18205,'Classificazione UD'!A:B,2,FALSE)</f>
        <v>RGP</v>
      </c>
    </row>
    <row r="18206" spans="1:17" ht="15" customHeight="1" x14ac:dyDescent="0.25">
      <c r="A18206" s="30">
        <v>2017</v>
      </c>
      <c r="B18206" s="3" t="s">
        <v>20</v>
      </c>
      <c r="C18206" s="3" t="s">
        <v>112</v>
      </c>
      <c r="D18206" s="3" t="s">
        <v>112</v>
      </c>
      <c r="E18206" s="3">
        <v>335</v>
      </c>
      <c r="F18206" s="3">
        <v>335</v>
      </c>
      <c r="G18206" s="3">
        <v>335</v>
      </c>
      <c r="H18206" s="3">
        <v>13983682</v>
      </c>
      <c r="I18206" s="3">
        <v>0</v>
      </c>
      <c r="J18206" s="3">
        <v>0</v>
      </c>
      <c r="K18206" s="3">
        <v>0</v>
      </c>
      <c r="L18206" s="3">
        <v>0</v>
      </c>
      <c r="M18206" s="3">
        <v>0</v>
      </c>
      <c r="N18206" s="3">
        <v>0</v>
      </c>
      <c r="O18206" s="3">
        <v>0</v>
      </c>
      <c r="P18206" s="3" t="str">
        <f>B18206&amp;" | "&amp;C18206&amp;" | "&amp;D18206</f>
        <v>documentazione_amministrativa / registri | REGISTRO GIORNALIERO PROTOCOLLO | REGISTRO GIORNALIERO PROTOCOLLO</v>
      </c>
      <c r="Q18206" s="3" t="str">
        <f>VLOOKUP(P18206,'Classificazione UD'!A:B,2,FALSE)</f>
        <v>RGP</v>
      </c>
    </row>
    <row r="18207" spans="1:17" ht="15" customHeight="1" x14ac:dyDescent="0.25">
      <c r="A18207" s="30">
        <v>2017</v>
      </c>
      <c r="B18207" s="3" t="s">
        <v>20</v>
      </c>
      <c r="C18207" s="3" t="s">
        <v>112</v>
      </c>
      <c r="D18207" s="3" t="s">
        <v>112</v>
      </c>
      <c r="E18207" s="3">
        <v>335</v>
      </c>
      <c r="F18207" s="3">
        <v>335</v>
      </c>
      <c r="G18207" s="3">
        <v>335</v>
      </c>
      <c r="H18207" s="3">
        <v>14752522</v>
      </c>
      <c r="I18207" s="3">
        <v>0</v>
      </c>
      <c r="J18207" s="3">
        <v>0</v>
      </c>
      <c r="K18207" s="3">
        <v>0</v>
      </c>
      <c r="L18207" s="3">
        <v>0</v>
      </c>
      <c r="M18207" s="3">
        <v>0</v>
      </c>
      <c r="N18207" s="3">
        <v>0</v>
      </c>
      <c r="O18207" s="3">
        <v>0</v>
      </c>
      <c r="P18207" s="3" t="str">
        <f>B18207&amp;" | "&amp;C18207&amp;" | "&amp;D18207</f>
        <v>documentazione_amministrativa / registri | REGISTRO GIORNALIERO PROTOCOLLO | REGISTRO GIORNALIERO PROTOCOLLO</v>
      </c>
      <c r="Q18207" s="3" t="str">
        <f>VLOOKUP(P18207,'Classificazione UD'!A:B,2,FALSE)</f>
        <v>RGP</v>
      </c>
    </row>
    <row r="18208" spans="1:17" ht="15" customHeight="1" x14ac:dyDescent="0.25">
      <c r="A18208" s="30">
        <v>2017</v>
      </c>
      <c r="B18208" s="3" t="s">
        <v>20</v>
      </c>
      <c r="C18208" s="3" t="s">
        <v>112</v>
      </c>
      <c r="D18208" s="3" t="s">
        <v>112</v>
      </c>
      <c r="E18208" s="3">
        <v>335</v>
      </c>
      <c r="F18208" s="3">
        <v>335</v>
      </c>
      <c r="G18208" s="3">
        <v>335</v>
      </c>
      <c r="H18208" s="3">
        <v>14732920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>
        <v>0</v>
      </c>
      <c r="O18208" s="3">
        <v>0</v>
      </c>
      <c r="P18208" s="3" t="str">
        <f>B18208&amp;" | "&amp;C18208&amp;" | "&amp;D18208</f>
        <v>documentazione_amministrativa / registri | REGISTRO GIORNALIERO PROTOCOLLO | REGISTRO GIORNALIERO PROTOCOLLO</v>
      </c>
      <c r="Q18208" s="3" t="str">
        <f>VLOOKUP(P18208,'Classificazione UD'!A:B,2,FALSE)</f>
        <v>RGP</v>
      </c>
    </row>
    <row r="18209" spans="1:17" ht="15" customHeight="1" x14ac:dyDescent="0.25">
      <c r="A18209" s="30">
        <v>2017</v>
      </c>
      <c r="B18209" s="3" t="s">
        <v>20</v>
      </c>
      <c r="C18209" s="3" t="s">
        <v>112</v>
      </c>
      <c r="D18209" s="3" t="s">
        <v>112</v>
      </c>
      <c r="E18209" s="3">
        <v>335</v>
      </c>
      <c r="F18209" s="3">
        <v>335</v>
      </c>
      <c r="G18209" s="3">
        <v>335</v>
      </c>
      <c r="H18209" s="3">
        <v>14718101</v>
      </c>
      <c r="I18209" s="3">
        <v>0</v>
      </c>
      <c r="J18209" s="3">
        <v>0</v>
      </c>
      <c r="K18209" s="3">
        <v>0</v>
      </c>
      <c r="L18209" s="3">
        <v>0</v>
      </c>
      <c r="M18209" s="3">
        <v>0</v>
      </c>
      <c r="N18209" s="3">
        <v>0</v>
      </c>
      <c r="O18209" s="3">
        <v>0</v>
      </c>
      <c r="P18209" s="3" t="str">
        <f>B18209&amp;" | "&amp;C18209&amp;" | "&amp;D18209</f>
        <v>documentazione_amministrativa / registri | REGISTRO GIORNALIERO PROTOCOLLO | REGISTRO GIORNALIERO PROTOCOLLO</v>
      </c>
      <c r="Q18209" s="3" t="str">
        <f>VLOOKUP(P18209,'Classificazione UD'!A:B,2,FALSE)</f>
        <v>RGP</v>
      </c>
    </row>
    <row r="18210" spans="1:17" ht="15" customHeight="1" x14ac:dyDescent="0.25">
      <c r="A18210" s="30">
        <v>2017</v>
      </c>
      <c r="B18210" s="3" t="s">
        <v>20</v>
      </c>
      <c r="C18210" s="3" t="s">
        <v>112</v>
      </c>
      <c r="D18210" s="3" t="s">
        <v>112</v>
      </c>
      <c r="E18210" s="3">
        <v>335</v>
      </c>
      <c r="F18210" s="3">
        <v>335</v>
      </c>
      <c r="G18210" s="3">
        <v>335</v>
      </c>
      <c r="H18210" s="3">
        <v>15067425</v>
      </c>
      <c r="I18210" s="3">
        <v>0</v>
      </c>
      <c r="J18210" s="3">
        <v>0</v>
      </c>
      <c r="K18210" s="3">
        <v>0</v>
      </c>
      <c r="L18210" s="3">
        <v>0</v>
      </c>
      <c r="M18210" s="3">
        <v>0</v>
      </c>
      <c r="N18210" s="3">
        <v>0</v>
      </c>
      <c r="O18210" s="3">
        <v>0</v>
      </c>
      <c r="P18210" s="3" t="str">
        <f>B18210&amp;" | "&amp;C18210&amp;" | "&amp;D18210</f>
        <v>documentazione_amministrativa / registri | REGISTRO GIORNALIERO PROTOCOLLO | REGISTRO GIORNALIERO PROTOCOLLO</v>
      </c>
      <c r="Q18210" s="3" t="str">
        <f>VLOOKUP(P18210,'Classificazione UD'!A:B,2,FALSE)</f>
        <v>RGP</v>
      </c>
    </row>
    <row r="18211" spans="1:17" ht="15" customHeight="1" x14ac:dyDescent="0.25">
      <c r="A18211" s="30">
        <v>2017</v>
      </c>
      <c r="B18211" s="3" t="s">
        <v>20</v>
      </c>
      <c r="C18211" s="3" t="s">
        <v>112</v>
      </c>
      <c r="D18211" s="3" t="s">
        <v>112</v>
      </c>
      <c r="E18211" s="3">
        <v>335</v>
      </c>
      <c r="F18211" s="3">
        <v>335</v>
      </c>
      <c r="G18211" s="3">
        <v>335</v>
      </c>
      <c r="H18211" s="3">
        <v>14309168</v>
      </c>
      <c r="I18211" s="3">
        <v>0</v>
      </c>
      <c r="J18211" s="3">
        <v>0</v>
      </c>
      <c r="K18211" s="3">
        <v>0</v>
      </c>
      <c r="L18211" s="3">
        <v>0</v>
      </c>
      <c r="M18211" s="3">
        <v>0</v>
      </c>
      <c r="N18211" s="3">
        <v>0</v>
      </c>
      <c r="O18211" s="3">
        <v>0</v>
      </c>
      <c r="P18211" s="3" t="str">
        <f>B18211&amp;" | "&amp;C18211&amp;" | "&amp;D18211</f>
        <v>documentazione_amministrativa / registri | REGISTRO GIORNALIERO PROTOCOLLO | REGISTRO GIORNALIERO PROTOCOLLO</v>
      </c>
      <c r="Q18211" s="3" t="str">
        <f>VLOOKUP(P18211,'Classificazione UD'!A:B,2,FALSE)</f>
        <v>RGP</v>
      </c>
    </row>
    <row r="18212" spans="1:17" ht="15" customHeight="1" x14ac:dyDescent="0.25">
      <c r="A18212" s="30">
        <v>2017</v>
      </c>
      <c r="B18212" s="3" t="s">
        <v>20</v>
      </c>
      <c r="C18212" s="3" t="s">
        <v>112</v>
      </c>
      <c r="D18212" s="3" t="s">
        <v>112</v>
      </c>
      <c r="E18212" s="3">
        <v>335</v>
      </c>
      <c r="F18212" s="3">
        <v>335</v>
      </c>
      <c r="G18212" s="3">
        <v>335</v>
      </c>
      <c r="H18212" s="3">
        <v>14327835</v>
      </c>
      <c r="I18212" s="3">
        <v>0</v>
      </c>
      <c r="J18212" s="3">
        <v>0</v>
      </c>
      <c r="K18212" s="3">
        <v>0</v>
      </c>
      <c r="L18212" s="3">
        <v>0</v>
      </c>
      <c r="M18212" s="3">
        <v>0</v>
      </c>
      <c r="N18212" s="3">
        <v>0</v>
      </c>
      <c r="O18212" s="3">
        <v>0</v>
      </c>
      <c r="P18212" s="3" t="str">
        <f>B18212&amp;" | "&amp;C18212&amp;" | "&amp;D18212</f>
        <v>documentazione_amministrativa / registri | REGISTRO GIORNALIERO PROTOCOLLO | REGISTRO GIORNALIERO PROTOCOLLO</v>
      </c>
      <c r="Q18212" s="3" t="str">
        <f>VLOOKUP(P18212,'Classificazione UD'!A:B,2,FALSE)</f>
        <v>RGP</v>
      </c>
    </row>
    <row r="18213" spans="1:17" ht="15" customHeight="1" x14ac:dyDescent="0.25">
      <c r="A18213" s="30">
        <v>2017</v>
      </c>
      <c r="B18213" s="3" t="s">
        <v>20</v>
      </c>
      <c r="C18213" s="3" t="s">
        <v>112</v>
      </c>
      <c r="D18213" s="3" t="s">
        <v>112</v>
      </c>
      <c r="E18213" s="3">
        <v>335</v>
      </c>
      <c r="F18213" s="3">
        <v>335</v>
      </c>
      <c r="G18213" s="3">
        <v>335</v>
      </c>
      <c r="H18213" s="3">
        <v>14225920</v>
      </c>
      <c r="I18213" s="3">
        <v>0</v>
      </c>
      <c r="J18213" s="3">
        <v>0</v>
      </c>
      <c r="K18213" s="3">
        <v>0</v>
      </c>
      <c r="L18213" s="3">
        <v>0</v>
      </c>
      <c r="M18213" s="3">
        <v>0</v>
      </c>
      <c r="N18213" s="3">
        <v>0</v>
      </c>
      <c r="O18213" s="3">
        <v>0</v>
      </c>
      <c r="P18213" s="3" t="str">
        <f>B18213&amp;" | "&amp;C18213&amp;" | "&amp;D18213</f>
        <v>documentazione_amministrativa / registri | REGISTRO GIORNALIERO PROTOCOLLO | REGISTRO GIORNALIERO PROTOCOLLO</v>
      </c>
      <c r="Q18213" s="3" t="str">
        <f>VLOOKUP(P18213,'Classificazione UD'!A:B,2,FALSE)</f>
        <v>RGP</v>
      </c>
    </row>
    <row r="18214" spans="1:17" ht="15" customHeight="1" x14ac:dyDescent="0.25">
      <c r="A18214" s="30">
        <v>2017</v>
      </c>
      <c r="B18214" s="3" t="s">
        <v>20</v>
      </c>
      <c r="C18214" s="3" t="s">
        <v>112</v>
      </c>
      <c r="D18214" s="3" t="s">
        <v>112</v>
      </c>
      <c r="E18214" s="3">
        <v>335</v>
      </c>
      <c r="F18214" s="3">
        <v>335</v>
      </c>
      <c r="G18214" s="3">
        <v>335</v>
      </c>
      <c r="H18214" s="3">
        <v>13448652</v>
      </c>
      <c r="I18214" s="3">
        <v>0</v>
      </c>
      <c r="J18214" s="3">
        <v>0</v>
      </c>
      <c r="K18214" s="3">
        <v>0</v>
      </c>
      <c r="L18214" s="3">
        <v>0</v>
      </c>
      <c r="M18214" s="3">
        <v>0</v>
      </c>
      <c r="N18214" s="3">
        <v>0</v>
      </c>
      <c r="O18214" s="3">
        <v>0</v>
      </c>
      <c r="P18214" s="3" t="str">
        <f>B18214&amp;" | "&amp;C18214&amp;" | "&amp;D18214</f>
        <v>documentazione_amministrativa / registri | REGISTRO GIORNALIERO PROTOCOLLO | REGISTRO GIORNALIERO PROTOCOLLO</v>
      </c>
      <c r="Q18214" s="3" t="str">
        <f>VLOOKUP(P18214,'Classificazione UD'!A:B,2,FALSE)</f>
        <v>RGP</v>
      </c>
    </row>
    <row r="18215" spans="1:17" ht="15" customHeight="1" x14ac:dyDescent="0.25">
      <c r="A18215" s="30">
        <v>2017</v>
      </c>
      <c r="B18215" s="3" t="s">
        <v>20</v>
      </c>
      <c r="C18215" s="3" t="s">
        <v>112</v>
      </c>
      <c r="D18215" s="3" t="s">
        <v>112</v>
      </c>
      <c r="E18215" s="3">
        <v>335</v>
      </c>
      <c r="F18215" s="3">
        <v>335</v>
      </c>
      <c r="G18215" s="3">
        <v>335</v>
      </c>
      <c r="H18215" s="3">
        <v>14259708</v>
      </c>
      <c r="I18215" s="3">
        <v>0</v>
      </c>
      <c r="J18215" s="3">
        <v>0</v>
      </c>
      <c r="K18215" s="3">
        <v>0</v>
      </c>
      <c r="L18215" s="3">
        <v>0</v>
      </c>
      <c r="M18215" s="3">
        <v>0</v>
      </c>
      <c r="N18215" s="3">
        <v>0</v>
      </c>
      <c r="O18215" s="3">
        <v>0</v>
      </c>
      <c r="P18215" s="3" t="str">
        <f>B18215&amp;" | "&amp;C18215&amp;" | "&amp;D18215</f>
        <v>documentazione_amministrativa / registri | REGISTRO GIORNALIERO PROTOCOLLO | REGISTRO GIORNALIERO PROTOCOLLO</v>
      </c>
      <c r="Q18215" s="3" t="str">
        <f>VLOOKUP(P18215,'Classificazione UD'!A:B,2,FALSE)</f>
        <v>RGP</v>
      </c>
    </row>
    <row r="18216" spans="1:17" ht="15" customHeight="1" x14ac:dyDescent="0.25">
      <c r="A18216" s="30">
        <v>2017</v>
      </c>
      <c r="B18216" s="3" t="s">
        <v>20</v>
      </c>
      <c r="C18216" s="3" t="s">
        <v>112</v>
      </c>
      <c r="D18216" s="3" t="s">
        <v>112</v>
      </c>
      <c r="E18216" s="3">
        <v>335</v>
      </c>
      <c r="F18216" s="3">
        <v>335</v>
      </c>
      <c r="G18216" s="3">
        <v>335</v>
      </c>
      <c r="H18216" s="3">
        <v>13520649</v>
      </c>
      <c r="I18216" s="3">
        <v>0</v>
      </c>
      <c r="J18216" s="3">
        <v>0</v>
      </c>
      <c r="K18216" s="3">
        <v>0</v>
      </c>
      <c r="L18216" s="3">
        <v>0</v>
      </c>
      <c r="M18216" s="3">
        <v>0</v>
      </c>
      <c r="N18216" s="3">
        <v>0</v>
      </c>
      <c r="O18216" s="3">
        <v>0</v>
      </c>
      <c r="P18216" s="3" t="str">
        <f>B18216&amp;" | "&amp;C18216&amp;" | "&amp;D18216</f>
        <v>documentazione_amministrativa / registri | REGISTRO GIORNALIERO PROTOCOLLO | REGISTRO GIORNALIERO PROTOCOLLO</v>
      </c>
      <c r="Q18216" s="3" t="str">
        <f>VLOOKUP(P18216,'Classificazione UD'!A:B,2,FALSE)</f>
        <v>RGP</v>
      </c>
    </row>
    <row r="18217" spans="1:17" ht="15" customHeight="1" x14ac:dyDescent="0.25">
      <c r="A18217" s="30">
        <v>2017</v>
      </c>
      <c r="B18217" s="3" t="s">
        <v>20</v>
      </c>
      <c r="C18217" s="3" t="s">
        <v>112</v>
      </c>
      <c r="D18217" s="3" t="s">
        <v>112</v>
      </c>
      <c r="E18217" s="3">
        <v>335</v>
      </c>
      <c r="F18217" s="3">
        <v>335</v>
      </c>
      <c r="G18217" s="3">
        <v>335</v>
      </c>
      <c r="H18217" s="3">
        <v>14967560</v>
      </c>
      <c r="I18217" s="3">
        <v>0</v>
      </c>
      <c r="J18217" s="3">
        <v>0</v>
      </c>
      <c r="K18217" s="3">
        <v>0</v>
      </c>
      <c r="L18217" s="3">
        <v>0</v>
      </c>
      <c r="M18217" s="3">
        <v>0</v>
      </c>
      <c r="N18217" s="3">
        <v>0</v>
      </c>
      <c r="O18217" s="3">
        <v>0</v>
      </c>
      <c r="P18217" s="3" t="str">
        <f>B18217&amp;" | "&amp;C18217&amp;" | "&amp;D18217</f>
        <v>documentazione_amministrativa / registri | REGISTRO GIORNALIERO PROTOCOLLO | REGISTRO GIORNALIERO PROTOCOLLO</v>
      </c>
      <c r="Q18217" s="3" t="str">
        <f>VLOOKUP(P18217,'Classificazione UD'!A:B,2,FALSE)</f>
        <v>RGP</v>
      </c>
    </row>
    <row r="18218" spans="1:17" ht="15" customHeight="1" x14ac:dyDescent="0.25">
      <c r="A18218" s="30">
        <v>2017</v>
      </c>
      <c r="B18218" s="3" t="s">
        <v>20</v>
      </c>
      <c r="C18218" s="3" t="s">
        <v>112</v>
      </c>
      <c r="D18218" s="3" t="s">
        <v>112</v>
      </c>
      <c r="E18218" s="3">
        <v>335</v>
      </c>
      <c r="F18218" s="3">
        <v>335</v>
      </c>
      <c r="G18218" s="3">
        <v>335</v>
      </c>
      <c r="H18218" s="3">
        <v>15188006</v>
      </c>
      <c r="I18218" s="3">
        <v>0</v>
      </c>
      <c r="J18218" s="3">
        <v>0</v>
      </c>
      <c r="K18218" s="3">
        <v>0</v>
      </c>
      <c r="L18218" s="3">
        <v>0</v>
      </c>
      <c r="M18218" s="3">
        <v>0</v>
      </c>
      <c r="N18218" s="3">
        <v>0</v>
      </c>
      <c r="O18218" s="3">
        <v>0</v>
      </c>
      <c r="P18218" s="3" t="str">
        <f>B18218&amp;" | "&amp;C18218&amp;" | "&amp;D18218</f>
        <v>documentazione_amministrativa / registri | REGISTRO GIORNALIERO PROTOCOLLO | REGISTRO GIORNALIERO PROTOCOLLO</v>
      </c>
      <c r="Q18218" s="3" t="str">
        <f>VLOOKUP(P18218,'Classificazione UD'!A:B,2,FALSE)</f>
        <v>RGP</v>
      </c>
    </row>
    <row r="18219" spans="1:17" ht="15" customHeight="1" x14ac:dyDescent="0.25">
      <c r="A18219" s="30">
        <v>2017</v>
      </c>
      <c r="B18219" s="3" t="s">
        <v>20</v>
      </c>
      <c r="C18219" s="3" t="s">
        <v>112</v>
      </c>
      <c r="D18219" s="3" t="s">
        <v>112</v>
      </c>
      <c r="E18219" s="3">
        <v>335</v>
      </c>
      <c r="F18219" s="3">
        <v>335</v>
      </c>
      <c r="G18219" s="3">
        <v>335</v>
      </c>
      <c r="H18219" s="3">
        <v>15109626</v>
      </c>
      <c r="I18219" s="3">
        <v>0</v>
      </c>
      <c r="J18219" s="3">
        <v>0</v>
      </c>
      <c r="K18219" s="3">
        <v>0</v>
      </c>
      <c r="L18219" s="3">
        <v>0</v>
      </c>
      <c r="M18219" s="3">
        <v>0</v>
      </c>
      <c r="N18219" s="3">
        <v>0</v>
      </c>
      <c r="O18219" s="3">
        <v>0</v>
      </c>
      <c r="P18219" s="3" t="str">
        <f>B18219&amp;" | "&amp;C18219&amp;" | "&amp;D18219</f>
        <v>documentazione_amministrativa / registri | REGISTRO GIORNALIERO PROTOCOLLO | REGISTRO GIORNALIERO PROTOCOLLO</v>
      </c>
      <c r="Q18219" s="3" t="str">
        <f>VLOOKUP(P18219,'Classificazione UD'!A:B,2,FALSE)</f>
        <v>RGP</v>
      </c>
    </row>
    <row r="18220" spans="1:17" ht="15" customHeight="1" x14ac:dyDescent="0.25">
      <c r="A18220" s="30">
        <v>2017</v>
      </c>
      <c r="B18220" s="3" t="s">
        <v>20</v>
      </c>
      <c r="C18220" s="3" t="s">
        <v>112</v>
      </c>
      <c r="D18220" s="3" t="s">
        <v>112</v>
      </c>
      <c r="E18220" s="3">
        <v>335</v>
      </c>
      <c r="F18220" s="3">
        <v>335</v>
      </c>
      <c r="G18220" s="3">
        <v>335</v>
      </c>
      <c r="H18220" s="3">
        <v>14458449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>
        <v>0</v>
      </c>
      <c r="O18220" s="3">
        <v>0</v>
      </c>
      <c r="P18220" s="3" t="str">
        <f>B18220&amp;" | "&amp;C18220&amp;" | "&amp;D18220</f>
        <v>documentazione_amministrativa / registri | REGISTRO GIORNALIERO PROTOCOLLO | REGISTRO GIORNALIERO PROTOCOLLO</v>
      </c>
      <c r="Q18220" s="3" t="str">
        <f>VLOOKUP(P18220,'Classificazione UD'!A:B,2,FALSE)</f>
        <v>RGP</v>
      </c>
    </row>
    <row r="18221" spans="1:17" ht="15" customHeight="1" x14ac:dyDescent="0.25">
      <c r="A18221" s="30">
        <v>2017</v>
      </c>
      <c r="B18221" s="3" t="s">
        <v>20</v>
      </c>
      <c r="C18221" s="3" t="s">
        <v>112</v>
      </c>
      <c r="D18221" s="3" t="s">
        <v>112</v>
      </c>
      <c r="E18221" s="3">
        <v>335</v>
      </c>
      <c r="F18221" s="3">
        <v>335</v>
      </c>
      <c r="G18221" s="3">
        <v>335</v>
      </c>
      <c r="H18221" s="3">
        <v>14649590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0</v>
      </c>
      <c r="O18221" s="3">
        <v>0</v>
      </c>
      <c r="P18221" s="3" t="str">
        <f>B18221&amp;" | "&amp;C18221&amp;" | "&amp;D18221</f>
        <v>documentazione_amministrativa / registri | REGISTRO GIORNALIERO PROTOCOLLO | REGISTRO GIORNALIERO PROTOCOLLO</v>
      </c>
      <c r="Q18221" s="3" t="str">
        <f>VLOOKUP(P18221,'Classificazione UD'!A:B,2,FALSE)</f>
        <v>RGP</v>
      </c>
    </row>
    <row r="18222" spans="1:17" ht="15" customHeight="1" x14ac:dyDescent="0.25">
      <c r="A18222" s="30">
        <v>2017</v>
      </c>
      <c r="B18222" s="3" t="s">
        <v>20</v>
      </c>
      <c r="C18222" s="3" t="s">
        <v>112</v>
      </c>
      <c r="D18222" s="3" t="s">
        <v>112</v>
      </c>
      <c r="E18222" s="3">
        <v>335</v>
      </c>
      <c r="F18222" s="3">
        <v>335</v>
      </c>
      <c r="G18222" s="3">
        <v>335</v>
      </c>
      <c r="H18222" s="3">
        <v>14233632</v>
      </c>
      <c r="I18222" s="3">
        <v>0</v>
      </c>
      <c r="J18222" s="3">
        <v>0</v>
      </c>
      <c r="K18222" s="3">
        <v>0</v>
      </c>
      <c r="L18222" s="3">
        <v>0</v>
      </c>
      <c r="M18222" s="3">
        <v>0</v>
      </c>
      <c r="N18222" s="3">
        <v>0</v>
      </c>
      <c r="O18222" s="3">
        <v>0</v>
      </c>
      <c r="P18222" s="3" t="str">
        <f>B18222&amp;" | "&amp;C18222&amp;" | "&amp;D18222</f>
        <v>documentazione_amministrativa / registri | REGISTRO GIORNALIERO PROTOCOLLO | REGISTRO GIORNALIERO PROTOCOLLO</v>
      </c>
      <c r="Q18222" s="3" t="str">
        <f>VLOOKUP(P18222,'Classificazione UD'!A:B,2,FALSE)</f>
        <v>RGP</v>
      </c>
    </row>
    <row r="18223" spans="1:17" ht="15" customHeight="1" x14ac:dyDescent="0.25">
      <c r="A18223" s="30">
        <v>2017</v>
      </c>
      <c r="B18223" s="3" t="s">
        <v>20</v>
      </c>
      <c r="C18223" s="3" t="s">
        <v>112</v>
      </c>
      <c r="D18223" s="3" t="s">
        <v>112</v>
      </c>
      <c r="E18223" s="3">
        <v>335</v>
      </c>
      <c r="F18223" s="3">
        <v>335</v>
      </c>
      <c r="G18223" s="3">
        <v>335</v>
      </c>
      <c r="H18223" s="3">
        <v>14221537</v>
      </c>
      <c r="I18223" s="3">
        <v>0</v>
      </c>
      <c r="J18223" s="3">
        <v>0</v>
      </c>
      <c r="K18223" s="3">
        <v>0</v>
      </c>
      <c r="L18223" s="3">
        <v>0</v>
      </c>
      <c r="M18223" s="3">
        <v>0</v>
      </c>
      <c r="N18223" s="3">
        <v>0</v>
      </c>
      <c r="O18223" s="3">
        <v>0</v>
      </c>
      <c r="P18223" s="3" t="str">
        <f>B18223&amp;" | "&amp;C18223&amp;" | "&amp;D18223</f>
        <v>documentazione_amministrativa / registri | REGISTRO GIORNALIERO PROTOCOLLO | REGISTRO GIORNALIERO PROTOCOLLO</v>
      </c>
      <c r="Q18223" s="3" t="str">
        <f>VLOOKUP(P18223,'Classificazione UD'!A:B,2,FALSE)</f>
        <v>RGP</v>
      </c>
    </row>
    <row r="18224" spans="1:17" ht="15" customHeight="1" x14ac:dyDescent="0.25">
      <c r="A18224" s="30">
        <v>2017</v>
      </c>
      <c r="B18224" s="3" t="s">
        <v>20</v>
      </c>
      <c r="C18224" s="3" t="s">
        <v>112</v>
      </c>
      <c r="D18224" s="3" t="s">
        <v>112</v>
      </c>
      <c r="E18224" s="3">
        <v>335</v>
      </c>
      <c r="F18224" s="3">
        <v>335</v>
      </c>
      <c r="G18224" s="3">
        <v>335</v>
      </c>
      <c r="H18224" s="3">
        <v>14167758</v>
      </c>
      <c r="I18224" s="3">
        <v>0</v>
      </c>
      <c r="J18224" s="3">
        <v>0</v>
      </c>
      <c r="K18224" s="3">
        <v>0</v>
      </c>
      <c r="L18224" s="3">
        <v>0</v>
      </c>
      <c r="M18224" s="3">
        <v>0</v>
      </c>
      <c r="N18224" s="3">
        <v>0</v>
      </c>
      <c r="O18224" s="3">
        <v>0</v>
      </c>
      <c r="P18224" s="3" t="str">
        <f>B18224&amp;" | "&amp;C18224&amp;" | "&amp;D18224</f>
        <v>documentazione_amministrativa / registri | REGISTRO GIORNALIERO PROTOCOLLO | REGISTRO GIORNALIERO PROTOCOLLO</v>
      </c>
      <c r="Q18224" s="3" t="str">
        <f>VLOOKUP(P18224,'Classificazione UD'!A:B,2,FALSE)</f>
        <v>RGP</v>
      </c>
    </row>
    <row r="18225" spans="1:17" ht="15" customHeight="1" x14ac:dyDescent="0.25">
      <c r="A18225" s="30">
        <v>2017</v>
      </c>
      <c r="B18225" s="3" t="s">
        <v>20</v>
      </c>
      <c r="C18225" s="3" t="s">
        <v>112</v>
      </c>
      <c r="D18225" s="3" t="s">
        <v>112</v>
      </c>
      <c r="E18225" s="3">
        <v>335</v>
      </c>
      <c r="F18225" s="3">
        <v>335</v>
      </c>
      <c r="G18225" s="3">
        <v>335</v>
      </c>
      <c r="H18225" s="3">
        <v>13641576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>
        <v>0</v>
      </c>
      <c r="O18225" s="3">
        <v>0</v>
      </c>
      <c r="P18225" s="3" t="str">
        <f>B18225&amp;" | "&amp;C18225&amp;" | "&amp;D18225</f>
        <v>documentazione_amministrativa / registri | REGISTRO GIORNALIERO PROTOCOLLO | REGISTRO GIORNALIERO PROTOCOLLO</v>
      </c>
      <c r="Q18225" s="3" t="str">
        <f>VLOOKUP(P18225,'Classificazione UD'!A:B,2,FALSE)</f>
        <v>RGP</v>
      </c>
    </row>
    <row r="18226" spans="1:17" ht="15" customHeight="1" x14ac:dyDescent="0.25">
      <c r="A18226" s="30">
        <v>2017</v>
      </c>
      <c r="B18226" s="3" t="s">
        <v>36</v>
      </c>
      <c r="C18226" s="3" t="s">
        <v>50</v>
      </c>
      <c r="D18226" s="3" t="s">
        <v>50</v>
      </c>
      <c r="E18226" s="3">
        <v>5534</v>
      </c>
      <c r="F18226" s="3">
        <v>7609</v>
      </c>
      <c r="G18226" s="3">
        <v>7609</v>
      </c>
      <c r="H18226" s="3">
        <v>3607236033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 t="str">
        <f>B18226&amp;" | "&amp;C18226&amp;" | "&amp;D18226</f>
        <v>documentazione_amministrativa / documenti_protocollati | DOCUMENTO PROTOCOLLATO | DOCUMENTO PROTOCOLLATO</v>
      </c>
      <c r="Q18226" s="3" t="str">
        <f>VLOOKUP(P18226,'Classificazione UD'!A:B,2,FALSE)</f>
        <v>Protocollo</v>
      </c>
    </row>
    <row r="18227" spans="1:17" ht="15" customHeight="1" x14ac:dyDescent="0.25">
      <c r="A18227" s="30">
        <v>2017</v>
      </c>
      <c r="B18227" s="3" t="s">
        <v>20</v>
      </c>
      <c r="C18227" s="3" t="s">
        <v>21</v>
      </c>
      <c r="D18227" s="3" t="s">
        <v>21</v>
      </c>
      <c r="E18227" s="3">
        <v>260</v>
      </c>
      <c r="F18227" s="3">
        <v>260</v>
      </c>
      <c r="G18227" s="3">
        <v>260</v>
      </c>
      <c r="H18227" s="3">
        <v>21853405</v>
      </c>
      <c r="I18227" s="3">
        <v>0</v>
      </c>
      <c r="J18227" s="3">
        <v>0</v>
      </c>
      <c r="K18227" s="3">
        <v>0</v>
      </c>
      <c r="L18227" s="3">
        <v>0</v>
      </c>
      <c r="M18227" s="3">
        <v>0</v>
      </c>
      <c r="N18227" s="3">
        <v>0</v>
      </c>
      <c r="O18227" s="3">
        <v>0</v>
      </c>
      <c r="P18227" s="3" t="str">
        <f>B18227&amp;" | "&amp;C18227&amp;" | "&amp;D18227</f>
        <v>documentazione_amministrativa / registri | REGISTRO GIORNALIERO | REGISTRO GIORNALIERO</v>
      </c>
      <c r="Q18227" s="3" t="str">
        <f>VLOOKUP(P18227,'Classificazione UD'!A:B,2,FALSE)</f>
        <v>RGP</v>
      </c>
    </row>
    <row r="18228" spans="1:17" ht="15" customHeight="1" x14ac:dyDescent="0.25">
      <c r="A18228" s="30">
        <v>2017</v>
      </c>
      <c r="B18228" s="3" t="s">
        <v>20</v>
      </c>
      <c r="C18228" s="3" t="s">
        <v>21</v>
      </c>
      <c r="D18228" s="3" t="s">
        <v>21</v>
      </c>
      <c r="E18228" s="3">
        <v>286</v>
      </c>
      <c r="F18228" s="3">
        <v>286</v>
      </c>
      <c r="G18228" s="3">
        <v>286</v>
      </c>
      <c r="H18228" s="3">
        <v>23940998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0</v>
      </c>
      <c r="O18228" s="3">
        <v>0</v>
      </c>
      <c r="P18228" s="3" t="str">
        <f>B18228&amp;" | "&amp;C18228&amp;" | "&amp;D18228</f>
        <v>documentazione_amministrativa / registri | REGISTRO GIORNALIERO | REGISTRO GIORNALIERO</v>
      </c>
      <c r="Q18228" s="3" t="str">
        <f>VLOOKUP(P18228,'Classificazione UD'!A:B,2,FALSE)</f>
        <v>RGP</v>
      </c>
    </row>
    <row r="18229" spans="1:17" ht="15" customHeight="1" x14ac:dyDescent="0.25">
      <c r="A18229" s="30">
        <v>2017</v>
      </c>
      <c r="B18229" s="3" t="s">
        <v>23</v>
      </c>
      <c r="C18229" s="3" t="s">
        <v>24</v>
      </c>
      <c r="D18229" s="3" t="s">
        <v>24</v>
      </c>
      <c r="E18229" s="3">
        <v>1</v>
      </c>
      <c r="F18229" s="3">
        <v>1</v>
      </c>
      <c r="G18229" s="3">
        <v>1</v>
      </c>
      <c r="H18229" s="3">
        <v>110560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>
        <v>0</v>
      </c>
      <c r="O18229" s="3">
        <v>0</v>
      </c>
      <c r="P18229" s="3" t="str">
        <f>B18229&amp;" | "&amp;C18229&amp;" | "&amp;D18229</f>
        <v>documentazione_amministrativa / altri_documenti | FOGLIO DI TRASFORMAZIONE | FOGLIO DI TRASFORMAZIONE</v>
      </c>
      <c r="Q18229" s="3" t="str">
        <f>VLOOKUP(P18229,'Classificazione UD'!A:B,2,FALSE)</f>
        <v>Tecnico</v>
      </c>
    </row>
    <row r="18230" spans="1:17" ht="15" customHeight="1" x14ac:dyDescent="0.25">
      <c r="A18230" s="30">
        <v>2017</v>
      </c>
      <c r="B18230" s="3" t="s">
        <v>36</v>
      </c>
      <c r="C18230" s="3" t="s">
        <v>50</v>
      </c>
      <c r="D18230" s="3" t="s">
        <v>50</v>
      </c>
      <c r="E18230" s="3">
        <v>111</v>
      </c>
      <c r="F18230" s="3">
        <v>127</v>
      </c>
      <c r="G18230" s="3">
        <v>127</v>
      </c>
      <c r="H18230" s="3">
        <v>11833690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>
        <v>0</v>
      </c>
      <c r="O18230" s="3">
        <v>0</v>
      </c>
      <c r="P18230" s="3" t="str">
        <f>B18230&amp;" | "&amp;C18230&amp;" | "&amp;D18230</f>
        <v>documentazione_amministrativa / documenti_protocollati | DOCUMENTO PROTOCOLLATO | DOCUMENTO PROTOCOLLATO</v>
      </c>
      <c r="Q18230" s="3" t="str">
        <f>VLOOKUP(P18230,'Classificazione UD'!A:B,2,FALSE)</f>
        <v>Protocollo</v>
      </c>
    </row>
    <row r="18231" spans="1:17" ht="15" customHeight="1" x14ac:dyDescent="0.25">
      <c r="A18231" s="30">
        <v>2017</v>
      </c>
      <c r="B18231" s="3" t="s">
        <v>20</v>
      </c>
      <c r="C18231" s="3" t="s">
        <v>21</v>
      </c>
      <c r="D18231" s="3" t="s">
        <v>21</v>
      </c>
      <c r="E18231" s="3">
        <v>286</v>
      </c>
      <c r="F18231" s="3">
        <v>286</v>
      </c>
      <c r="G18231" s="3">
        <v>286</v>
      </c>
      <c r="H18231" s="3">
        <v>20938602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  <c r="O18231" s="3">
        <v>0</v>
      </c>
      <c r="P18231" s="3" t="str">
        <f>B18231&amp;" | "&amp;C18231&amp;" | "&amp;D18231</f>
        <v>documentazione_amministrativa / registri | REGISTRO GIORNALIERO | REGISTRO GIORNALIERO</v>
      </c>
      <c r="Q18231" s="3" t="str">
        <f>VLOOKUP(P18231,'Classificazione UD'!A:B,2,FALSE)</f>
        <v>RGP</v>
      </c>
    </row>
    <row r="18232" spans="1:17" ht="15" customHeight="1" x14ac:dyDescent="0.25">
      <c r="A18232" s="30">
        <v>2017</v>
      </c>
      <c r="B18232" s="3" t="s">
        <v>17</v>
      </c>
      <c r="C18232" s="3" t="s">
        <v>27</v>
      </c>
      <c r="D18232" s="3" t="s">
        <v>19</v>
      </c>
      <c r="E18232" s="3">
        <v>117</v>
      </c>
      <c r="F18232" s="3">
        <v>117</v>
      </c>
      <c r="G18232" s="3">
        <v>234</v>
      </c>
      <c r="H18232" s="3">
        <v>11948561</v>
      </c>
      <c r="I18232" s="3">
        <v>0</v>
      </c>
      <c r="J18232" s="3">
        <v>0</v>
      </c>
      <c r="K18232" s="3">
        <v>0</v>
      </c>
      <c r="L18232" s="3">
        <v>0</v>
      </c>
      <c r="M18232" s="3">
        <v>0</v>
      </c>
      <c r="N18232" s="3">
        <v>0</v>
      </c>
      <c r="O18232" s="3">
        <v>0</v>
      </c>
      <c r="P18232" s="3" t="str">
        <f>B18232&amp;" | "&amp;C18232&amp;" | "&amp;D18232</f>
        <v>documentazione_amministrativa / documentazione_contabile | FATTURA PASSIVA | FATTURA</v>
      </c>
      <c r="Q18232" s="3" t="str">
        <f>VLOOKUP(P18232,'Classificazione UD'!A:B,2,FALSE)</f>
        <v>Fiscale</v>
      </c>
    </row>
    <row r="18233" spans="1:17" ht="15" customHeight="1" x14ac:dyDescent="0.25">
      <c r="A18233" s="30">
        <v>2017</v>
      </c>
      <c r="B18233" s="3" t="s">
        <v>20</v>
      </c>
      <c r="C18233" s="3" t="s">
        <v>21</v>
      </c>
      <c r="D18233" s="3" t="s">
        <v>21</v>
      </c>
      <c r="E18233" s="3">
        <v>258</v>
      </c>
      <c r="F18233" s="3">
        <v>258</v>
      </c>
      <c r="G18233" s="3">
        <v>258</v>
      </c>
      <c r="H18233" s="3">
        <v>30544495</v>
      </c>
      <c r="I18233" s="3">
        <v>0</v>
      </c>
      <c r="J18233" s="3">
        <v>0</v>
      </c>
      <c r="K18233" s="3">
        <v>0</v>
      </c>
      <c r="L18233" s="3">
        <v>0</v>
      </c>
      <c r="M18233" s="3">
        <v>0</v>
      </c>
      <c r="N18233" s="3">
        <v>0</v>
      </c>
      <c r="O18233" s="3">
        <v>0</v>
      </c>
      <c r="P18233" s="3" t="str">
        <f>B18233&amp;" | "&amp;C18233&amp;" | "&amp;D18233</f>
        <v>documentazione_amministrativa / registri | REGISTRO GIORNALIERO | REGISTRO GIORNALIERO</v>
      </c>
      <c r="Q18233" s="3" t="str">
        <f>VLOOKUP(P18233,'Classificazione UD'!A:B,2,FALSE)</f>
        <v>RGP</v>
      </c>
    </row>
    <row r="18234" spans="1:17" ht="15" customHeight="1" x14ac:dyDescent="0.25">
      <c r="A18234" s="30">
        <v>2017</v>
      </c>
      <c r="B18234" s="3" t="s">
        <v>20</v>
      </c>
      <c r="C18234" s="3" t="s">
        <v>352</v>
      </c>
      <c r="D18234" s="3" t="s">
        <v>352</v>
      </c>
      <c r="E18234" s="3">
        <v>76</v>
      </c>
      <c r="F18234" s="3">
        <v>76</v>
      </c>
      <c r="G18234" s="3">
        <v>76</v>
      </c>
      <c r="H18234" s="3">
        <v>10547932</v>
      </c>
      <c r="I18234" s="3">
        <v>0</v>
      </c>
      <c r="J18234" s="3">
        <v>0</v>
      </c>
      <c r="K18234" s="3">
        <v>0</v>
      </c>
      <c r="L18234" s="3">
        <v>0</v>
      </c>
      <c r="M18234" s="3">
        <v>0</v>
      </c>
      <c r="N18234" s="3">
        <v>0</v>
      </c>
      <c r="O18234" s="3">
        <v>0</v>
      </c>
      <c r="P18234" s="3" t="str">
        <f>B18234&amp;" | "&amp;C18234&amp;" | "&amp;D18234</f>
        <v>documentazione_amministrativa / registri | REGISTRO VARIAZIONI | REGISTRO VARIAZIONI</v>
      </c>
      <c r="Q18234" s="3" t="str">
        <f>VLOOKUP(P18234,'Classificazione UD'!A:B,2,FALSE)</f>
        <v>Amministrativo</v>
      </c>
    </row>
    <row r="18235" spans="1:17" ht="15" customHeight="1" x14ac:dyDescent="0.25">
      <c r="A18235" s="30">
        <v>2017</v>
      </c>
      <c r="B18235" s="3" t="s">
        <v>20</v>
      </c>
      <c r="C18235" s="3" t="s">
        <v>21</v>
      </c>
      <c r="D18235" s="3" t="s">
        <v>21</v>
      </c>
      <c r="E18235" s="3">
        <v>5</v>
      </c>
      <c r="F18235" s="3">
        <v>5</v>
      </c>
      <c r="G18235" s="3">
        <v>5</v>
      </c>
      <c r="H18235" s="3">
        <v>580464</v>
      </c>
      <c r="I18235" s="3">
        <v>0</v>
      </c>
      <c r="J18235" s="3">
        <v>0</v>
      </c>
      <c r="K18235" s="3">
        <v>0</v>
      </c>
      <c r="L18235" s="3">
        <v>0</v>
      </c>
      <c r="M18235" s="3">
        <v>0</v>
      </c>
      <c r="N18235" s="3">
        <v>0</v>
      </c>
      <c r="O18235" s="3">
        <v>0</v>
      </c>
      <c r="P18235" s="3" t="str">
        <f>B18235&amp;" | "&amp;C18235&amp;" | "&amp;D18235</f>
        <v>documentazione_amministrativa / registri | REGISTRO GIORNALIERO | REGISTRO GIORNALIERO</v>
      </c>
      <c r="Q18235" s="3" t="str">
        <f>VLOOKUP(P18235,'Classificazione UD'!A:B,2,FALSE)</f>
        <v>RGP</v>
      </c>
    </row>
    <row r="18236" spans="1:17" ht="15" customHeight="1" x14ac:dyDescent="0.25">
      <c r="A18236" s="30">
        <v>2017</v>
      </c>
      <c r="B18236" s="3" t="s">
        <v>20</v>
      </c>
      <c r="C18236" s="3" t="s">
        <v>21</v>
      </c>
      <c r="D18236" s="3" t="s">
        <v>21</v>
      </c>
      <c r="E18236" s="3">
        <v>278</v>
      </c>
      <c r="F18236" s="3">
        <v>278</v>
      </c>
      <c r="G18236" s="3">
        <v>278</v>
      </c>
      <c r="H18236" s="3">
        <v>15014203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>
        <v>0</v>
      </c>
      <c r="O18236" s="3">
        <v>0</v>
      </c>
      <c r="P18236" s="3" t="str">
        <f>B18236&amp;" | "&amp;C18236&amp;" | "&amp;D18236</f>
        <v>documentazione_amministrativa / registri | REGISTRO GIORNALIERO | REGISTRO GIORNALIERO</v>
      </c>
      <c r="Q18236" s="3" t="str">
        <f>VLOOKUP(P18236,'Classificazione UD'!A:B,2,FALSE)</f>
        <v>RGP</v>
      </c>
    </row>
    <row r="18237" spans="1:17" ht="15" customHeight="1" x14ac:dyDescent="0.25">
      <c r="A18237" s="30">
        <v>2017</v>
      </c>
      <c r="B18237" s="3" t="s">
        <v>20</v>
      </c>
      <c r="C18237" s="3" t="s">
        <v>21</v>
      </c>
      <c r="D18237" s="3" t="s">
        <v>21</v>
      </c>
      <c r="E18237" s="3">
        <v>207</v>
      </c>
      <c r="F18237" s="3">
        <v>207</v>
      </c>
      <c r="G18237" s="3">
        <v>207</v>
      </c>
      <c r="H18237" s="3">
        <v>11573918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>
        <v>0</v>
      </c>
      <c r="O18237" s="3">
        <v>0</v>
      </c>
      <c r="P18237" s="3" t="str">
        <f>B18237&amp;" | "&amp;C18237&amp;" | "&amp;D18237</f>
        <v>documentazione_amministrativa / registri | REGISTRO GIORNALIERO | REGISTRO GIORNALIERO</v>
      </c>
      <c r="Q18237" s="3" t="str">
        <f>VLOOKUP(P18237,'Classificazione UD'!A:B,2,FALSE)</f>
        <v>RGP</v>
      </c>
    </row>
    <row r="18238" spans="1:17" ht="15" customHeight="1" x14ac:dyDescent="0.25">
      <c r="A18238" s="30">
        <v>2017</v>
      </c>
      <c r="B18238" s="3" t="s">
        <v>20</v>
      </c>
      <c r="C18238" s="3" t="s">
        <v>21</v>
      </c>
      <c r="D18238" s="3" t="s">
        <v>21</v>
      </c>
      <c r="E18238" s="3">
        <v>190</v>
      </c>
      <c r="F18238" s="3">
        <v>190</v>
      </c>
      <c r="G18238" s="3">
        <v>190</v>
      </c>
      <c r="H18238" s="3">
        <v>11452581</v>
      </c>
      <c r="I18238" s="3">
        <v>0</v>
      </c>
      <c r="J18238" s="3">
        <v>0</v>
      </c>
      <c r="K18238" s="3">
        <v>0</v>
      </c>
      <c r="L18238" s="3">
        <v>0</v>
      </c>
      <c r="M18238" s="3">
        <v>0</v>
      </c>
      <c r="N18238" s="3">
        <v>0</v>
      </c>
      <c r="O18238" s="3">
        <v>0</v>
      </c>
      <c r="P18238" s="3" t="str">
        <f>B18238&amp;" | "&amp;C18238&amp;" | "&amp;D18238</f>
        <v>documentazione_amministrativa / registri | REGISTRO GIORNALIERO | REGISTRO GIORNALIERO</v>
      </c>
      <c r="Q18238" s="3" t="str">
        <f>VLOOKUP(P18238,'Classificazione UD'!A:B,2,FALSE)</f>
        <v>RGP</v>
      </c>
    </row>
    <row r="18239" spans="1:17" ht="15" customHeight="1" x14ac:dyDescent="0.25">
      <c r="A18239" s="30">
        <v>2017</v>
      </c>
      <c r="B18239" s="3" t="s">
        <v>23</v>
      </c>
      <c r="C18239" s="3" t="s">
        <v>24</v>
      </c>
      <c r="D18239" s="3" t="s">
        <v>24</v>
      </c>
      <c r="E18239" s="3">
        <v>1</v>
      </c>
      <c r="F18239" s="3">
        <v>1</v>
      </c>
      <c r="G18239" s="3">
        <v>1</v>
      </c>
      <c r="H18239" s="3">
        <v>110560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>
        <v>0</v>
      </c>
      <c r="O18239" s="3">
        <v>0</v>
      </c>
      <c r="P18239" s="3" t="str">
        <f>B18239&amp;" | "&amp;C18239&amp;" | "&amp;D18239</f>
        <v>documentazione_amministrativa / altri_documenti | FOGLIO DI TRASFORMAZIONE | FOGLIO DI TRASFORMAZIONE</v>
      </c>
      <c r="Q18239" s="3" t="str">
        <f>VLOOKUP(P18239,'Classificazione UD'!A:B,2,FALSE)</f>
        <v>Tecnico</v>
      </c>
    </row>
    <row r="18240" spans="1:17" ht="15" customHeight="1" x14ac:dyDescent="0.25">
      <c r="A18240" s="30">
        <v>2017</v>
      </c>
      <c r="B18240" s="3" t="s">
        <v>36</v>
      </c>
      <c r="C18240" s="3" t="s">
        <v>50</v>
      </c>
      <c r="D18240" s="3" t="s">
        <v>50</v>
      </c>
      <c r="E18240" s="3">
        <v>130</v>
      </c>
      <c r="F18240" s="3">
        <v>130</v>
      </c>
      <c r="G18240" s="3">
        <v>130</v>
      </c>
      <c r="H18240" s="3">
        <v>4281276</v>
      </c>
      <c r="I18240" s="3">
        <v>0</v>
      </c>
      <c r="J18240" s="3">
        <v>0</v>
      </c>
      <c r="K18240" s="3">
        <v>0</v>
      </c>
      <c r="L18240" s="3">
        <v>0</v>
      </c>
      <c r="M18240" s="3">
        <v>0</v>
      </c>
      <c r="N18240" s="3">
        <v>0</v>
      </c>
      <c r="O18240" s="3">
        <v>0</v>
      </c>
      <c r="P18240" s="3" t="str">
        <f>B18240&amp;" | "&amp;C18240&amp;" | "&amp;D18240</f>
        <v>documentazione_amministrativa / documenti_protocollati | DOCUMENTO PROTOCOLLATO | DOCUMENTO PROTOCOLLATO</v>
      </c>
      <c r="Q18240" s="3" t="str">
        <f>VLOOKUP(P18240,'Classificazione UD'!A:B,2,FALSE)</f>
        <v>Protocollo</v>
      </c>
    </row>
    <row r="18241" spans="1:17" ht="15" customHeight="1" x14ac:dyDescent="0.25">
      <c r="A18241" s="30">
        <v>2017</v>
      </c>
      <c r="B18241" s="3" t="s">
        <v>20</v>
      </c>
      <c r="C18241" s="3" t="s">
        <v>21</v>
      </c>
      <c r="D18241" s="3" t="s">
        <v>21</v>
      </c>
      <c r="E18241" s="3">
        <v>288</v>
      </c>
      <c r="F18241" s="3">
        <v>288</v>
      </c>
      <c r="G18241" s="3">
        <v>288</v>
      </c>
      <c r="H18241" s="3">
        <v>22233918</v>
      </c>
      <c r="I18241" s="3">
        <v>0</v>
      </c>
      <c r="J18241" s="3">
        <v>0</v>
      </c>
      <c r="K18241" s="3">
        <v>0</v>
      </c>
      <c r="L18241" s="3">
        <v>0</v>
      </c>
      <c r="M18241" s="3">
        <v>0</v>
      </c>
      <c r="N18241" s="3">
        <v>0</v>
      </c>
      <c r="O18241" s="3">
        <v>0</v>
      </c>
      <c r="P18241" s="3" t="str">
        <f>B18241&amp;" | "&amp;C18241&amp;" | "&amp;D18241</f>
        <v>documentazione_amministrativa / registri | REGISTRO GIORNALIERO | REGISTRO GIORNALIERO</v>
      </c>
      <c r="Q18241" s="3" t="str">
        <f>VLOOKUP(P18241,'Classificazione UD'!A:B,2,FALSE)</f>
        <v>RGP</v>
      </c>
    </row>
    <row r="18242" spans="1:17" ht="15" customHeight="1" x14ac:dyDescent="0.25">
      <c r="A18242" s="30">
        <v>2017</v>
      </c>
      <c r="B18242" s="3" t="s">
        <v>17</v>
      </c>
      <c r="C18242" s="3" t="s">
        <v>27</v>
      </c>
      <c r="D18242" s="3" t="s">
        <v>19</v>
      </c>
      <c r="E18242" s="3">
        <v>130</v>
      </c>
      <c r="F18242" s="3">
        <v>130</v>
      </c>
      <c r="G18242" s="3">
        <v>260</v>
      </c>
      <c r="H18242" s="3">
        <v>4093199</v>
      </c>
      <c r="I18242" s="3">
        <v>0</v>
      </c>
      <c r="J18242" s="3">
        <v>0</v>
      </c>
      <c r="K18242" s="3">
        <v>0</v>
      </c>
      <c r="L18242" s="3">
        <v>0</v>
      </c>
      <c r="M18242" s="3">
        <v>0</v>
      </c>
      <c r="N18242" s="3">
        <v>0</v>
      </c>
      <c r="O18242" s="3">
        <v>0</v>
      </c>
      <c r="P18242" s="3" t="str">
        <f>B18242&amp;" | "&amp;C18242&amp;" | "&amp;D18242</f>
        <v>documentazione_amministrativa / documentazione_contabile | FATTURA PASSIVA | FATTURA</v>
      </c>
      <c r="Q18242" s="3" t="str">
        <f>VLOOKUP(P18242,'Classificazione UD'!A:B,2,FALSE)</f>
        <v>Fiscale</v>
      </c>
    </row>
    <row r="18243" spans="1:17" ht="15" customHeight="1" x14ac:dyDescent="0.25">
      <c r="A18243" s="30">
        <v>2017</v>
      </c>
      <c r="B18243" s="3" t="s">
        <v>17</v>
      </c>
      <c r="C18243" s="3" t="s">
        <v>27</v>
      </c>
      <c r="D18243" s="3" t="s">
        <v>28</v>
      </c>
      <c r="E18243" s="3">
        <v>1</v>
      </c>
      <c r="F18243" s="3">
        <v>1</v>
      </c>
      <c r="G18243" s="3">
        <v>2</v>
      </c>
      <c r="H18243" s="3">
        <v>10323</v>
      </c>
      <c r="I18243" s="3">
        <v>0</v>
      </c>
      <c r="J18243" s="3">
        <v>0</v>
      </c>
      <c r="K18243" s="3">
        <v>0</v>
      </c>
      <c r="L18243" s="3">
        <v>0</v>
      </c>
      <c r="M18243" s="3">
        <v>0</v>
      </c>
      <c r="N18243" s="3">
        <v>0</v>
      </c>
      <c r="O18243" s="3">
        <v>0</v>
      </c>
      <c r="P18243" s="3" t="str">
        <f>B18243&amp;" | "&amp;C18243&amp;" | "&amp;D18243</f>
        <v>documentazione_amministrativa / documentazione_contabile | FATTURA PASSIVA | NOTA DI CREDITO</v>
      </c>
      <c r="Q18243" s="3" t="str">
        <f>VLOOKUP(P18243,'Classificazione UD'!A:B,2,FALSE)</f>
        <v>Fiscale</v>
      </c>
    </row>
    <row r="18244" spans="1:17" ht="15" customHeight="1" x14ac:dyDescent="0.25">
      <c r="A18244" s="30">
        <v>2017</v>
      </c>
      <c r="B18244" s="3" t="s">
        <v>17</v>
      </c>
      <c r="C18244" s="3" t="s">
        <v>27</v>
      </c>
      <c r="D18244" s="3" t="s">
        <v>86</v>
      </c>
      <c r="E18244" s="3">
        <v>1</v>
      </c>
      <c r="F18244" s="3">
        <v>1</v>
      </c>
      <c r="G18244" s="3">
        <v>2</v>
      </c>
      <c r="H18244" s="3">
        <v>6783</v>
      </c>
      <c r="I18244" s="3">
        <v>0</v>
      </c>
      <c r="J18244" s="3">
        <v>0</v>
      </c>
      <c r="K18244" s="3">
        <v>0</v>
      </c>
      <c r="L18244" s="3">
        <v>0</v>
      </c>
      <c r="M18244" s="3">
        <v>0</v>
      </c>
      <c r="N18244" s="3">
        <v>0</v>
      </c>
      <c r="O18244" s="3">
        <v>0</v>
      </c>
      <c r="P18244" s="3" t="str">
        <f>B18244&amp;" | "&amp;C18244&amp;" | "&amp;D18244</f>
        <v>documentazione_amministrativa / documentazione_contabile | FATTURA PASSIVA | PARCELLA</v>
      </c>
      <c r="Q18244" s="3" t="str">
        <f>VLOOKUP(P18244,'Classificazione UD'!A:B,2,FALSE)</f>
        <v>Fiscale</v>
      </c>
    </row>
    <row r="18245" spans="1:17" ht="15" customHeight="1" x14ac:dyDescent="0.25">
      <c r="A18245" s="30">
        <v>2017</v>
      </c>
      <c r="B18245" s="3" t="s">
        <v>20</v>
      </c>
      <c r="C18245" s="3" t="s">
        <v>21</v>
      </c>
      <c r="D18245" s="3" t="s">
        <v>21</v>
      </c>
      <c r="E18245" s="3">
        <v>288</v>
      </c>
      <c r="F18245" s="3">
        <v>288</v>
      </c>
      <c r="G18245" s="3">
        <v>288</v>
      </c>
      <c r="H18245" s="3">
        <v>21552630</v>
      </c>
      <c r="I18245" s="3">
        <v>0</v>
      </c>
      <c r="J18245" s="3">
        <v>0</v>
      </c>
      <c r="K18245" s="3">
        <v>0</v>
      </c>
      <c r="L18245" s="3">
        <v>0</v>
      </c>
      <c r="M18245" s="3">
        <v>0</v>
      </c>
      <c r="N18245" s="3">
        <v>0</v>
      </c>
      <c r="O18245" s="3">
        <v>0</v>
      </c>
      <c r="P18245" s="3" t="str">
        <f>B18245&amp;" | "&amp;C18245&amp;" | "&amp;D18245</f>
        <v>documentazione_amministrativa / registri | REGISTRO GIORNALIERO | REGISTRO GIORNALIERO</v>
      </c>
      <c r="Q18245" s="3" t="str">
        <f>VLOOKUP(P18245,'Classificazione UD'!A:B,2,FALSE)</f>
        <v>RGP</v>
      </c>
    </row>
    <row r="18246" spans="1:17" ht="15" customHeight="1" x14ac:dyDescent="0.25">
      <c r="A18246" s="30">
        <v>2017</v>
      </c>
      <c r="B18246" s="3" t="s">
        <v>20</v>
      </c>
      <c r="C18246" s="3" t="s">
        <v>21</v>
      </c>
      <c r="D18246" s="3" t="s">
        <v>21</v>
      </c>
      <c r="E18246" s="3">
        <v>297</v>
      </c>
      <c r="F18246" s="3">
        <v>297</v>
      </c>
      <c r="G18246" s="3">
        <v>297</v>
      </c>
      <c r="H18246" s="3">
        <v>22729664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 t="str">
        <f>B18246&amp;" | "&amp;C18246&amp;" | "&amp;D18246</f>
        <v>documentazione_amministrativa / registri | REGISTRO GIORNALIERO | REGISTRO GIORNALIERO</v>
      </c>
      <c r="Q18246" s="3" t="str">
        <f>VLOOKUP(P18246,'Classificazione UD'!A:B,2,FALSE)</f>
        <v>RGP</v>
      </c>
    </row>
    <row r="18247" spans="1:17" ht="15" customHeight="1" x14ac:dyDescent="0.25">
      <c r="A18247" s="30">
        <v>2017</v>
      </c>
      <c r="B18247" s="3" t="s">
        <v>20</v>
      </c>
      <c r="C18247" s="3" t="s">
        <v>21</v>
      </c>
      <c r="D18247" s="3" t="s">
        <v>21</v>
      </c>
      <c r="E18247" s="3">
        <v>97</v>
      </c>
      <c r="F18247" s="3">
        <v>97</v>
      </c>
      <c r="G18247" s="3">
        <v>97</v>
      </c>
      <c r="H18247" s="3">
        <v>7211714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0</v>
      </c>
      <c r="O18247" s="3">
        <v>0</v>
      </c>
      <c r="P18247" s="3" t="str">
        <f>B18247&amp;" | "&amp;C18247&amp;" | "&amp;D18247</f>
        <v>documentazione_amministrativa / registri | REGISTRO GIORNALIERO | REGISTRO GIORNALIERO</v>
      </c>
      <c r="Q18247" s="3" t="str">
        <f>VLOOKUP(P18247,'Classificazione UD'!A:B,2,FALSE)</f>
        <v>RGP</v>
      </c>
    </row>
    <row r="18248" spans="1:17" ht="15" customHeight="1" x14ac:dyDescent="0.25">
      <c r="A18248" s="30">
        <v>2017</v>
      </c>
      <c r="B18248" s="3" t="s">
        <v>23</v>
      </c>
      <c r="C18248" s="3" t="s">
        <v>24</v>
      </c>
      <c r="D18248" s="3" t="s">
        <v>24</v>
      </c>
      <c r="E18248" s="3">
        <v>1</v>
      </c>
      <c r="F18248" s="3">
        <v>1</v>
      </c>
      <c r="G18248" s="3">
        <v>1</v>
      </c>
      <c r="H18248" s="3">
        <v>110560</v>
      </c>
      <c r="I18248" s="3">
        <v>0</v>
      </c>
      <c r="J18248" s="3">
        <v>0</v>
      </c>
      <c r="K18248" s="3">
        <v>0</v>
      </c>
      <c r="L18248" s="3">
        <v>0</v>
      </c>
      <c r="M18248" s="3">
        <v>0</v>
      </c>
      <c r="N18248" s="3">
        <v>0</v>
      </c>
      <c r="O18248" s="3">
        <v>0</v>
      </c>
      <c r="P18248" s="3" t="str">
        <f>B18248&amp;" | "&amp;C18248&amp;" | "&amp;D18248</f>
        <v>documentazione_amministrativa / altri_documenti | FOGLIO DI TRASFORMAZIONE | FOGLIO DI TRASFORMAZIONE</v>
      </c>
      <c r="Q18248" s="3" t="str">
        <f>VLOOKUP(P18248,'Classificazione UD'!A:B,2,FALSE)</f>
        <v>Tecnico</v>
      </c>
    </row>
    <row r="18249" spans="1:17" ht="15" customHeight="1" x14ac:dyDescent="0.25">
      <c r="A18249" s="30">
        <v>2017</v>
      </c>
      <c r="B18249" s="3" t="s">
        <v>36</v>
      </c>
      <c r="C18249" s="3" t="s">
        <v>50</v>
      </c>
      <c r="D18249" s="3" t="s">
        <v>50</v>
      </c>
      <c r="E18249" s="3">
        <v>634</v>
      </c>
      <c r="F18249" s="3">
        <v>645</v>
      </c>
      <c r="G18249" s="3">
        <v>645</v>
      </c>
      <c r="H18249" s="3">
        <v>651341850</v>
      </c>
      <c r="I18249" s="3">
        <v>0</v>
      </c>
      <c r="J18249" s="3">
        <v>0</v>
      </c>
      <c r="K18249" s="3">
        <v>0</v>
      </c>
      <c r="L18249" s="3">
        <v>0</v>
      </c>
      <c r="M18249" s="3">
        <v>0</v>
      </c>
      <c r="N18249" s="3">
        <v>0</v>
      </c>
      <c r="O18249" s="3">
        <v>0</v>
      </c>
      <c r="P18249" s="3" t="str">
        <f>B18249&amp;" | "&amp;C18249&amp;" | "&amp;D18249</f>
        <v>documentazione_amministrativa / documenti_protocollati | DOCUMENTO PROTOCOLLATO | DOCUMENTO PROTOCOLLATO</v>
      </c>
      <c r="Q18249" s="3" t="str">
        <f>VLOOKUP(P18249,'Classificazione UD'!A:B,2,FALSE)</f>
        <v>Protocollo</v>
      </c>
    </row>
    <row r="18250" spans="1:17" ht="15" customHeight="1" x14ac:dyDescent="0.25">
      <c r="A18250" s="30">
        <v>2017</v>
      </c>
      <c r="B18250" s="3" t="s">
        <v>20</v>
      </c>
      <c r="C18250" s="3" t="s">
        <v>21</v>
      </c>
      <c r="D18250" s="3" t="s">
        <v>21</v>
      </c>
      <c r="E18250" s="3">
        <v>300</v>
      </c>
      <c r="F18250" s="3">
        <v>300</v>
      </c>
      <c r="G18250" s="3">
        <v>300</v>
      </c>
      <c r="H18250" s="3">
        <v>22203766</v>
      </c>
      <c r="I18250" s="3">
        <v>0</v>
      </c>
      <c r="J18250" s="3">
        <v>0</v>
      </c>
      <c r="K18250" s="3">
        <v>0</v>
      </c>
      <c r="L18250" s="3">
        <v>0</v>
      </c>
      <c r="M18250" s="3">
        <v>0</v>
      </c>
      <c r="N18250" s="3">
        <v>0</v>
      </c>
      <c r="O18250" s="3">
        <v>0</v>
      </c>
      <c r="P18250" s="3" t="str">
        <f>B18250&amp;" | "&amp;C18250&amp;" | "&amp;D18250</f>
        <v>documentazione_amministrativa / registri | REGISTRO GIORNALIERO | REGISTRO GIORNALIERO</v>
      </c>
      <c r="Q18250" s="3" t="str">
        <f>VLOOKUP(P18250,'Classificazione UD'!A:B,2,FALSE)</f>
        <v>RGP</v>
      </c>
    </row>
    <row r="18251" spans="1:17" ht="15" customHeight="1" x14ac:dyDescent="0.25">
      <c r="A18251" s="30">
        <v>2017</v>
      </c>
      <c r="B18251" s="3" t="s">
        <v>17</v>
      </c>
      <c r="C18251" s="3" t="s">
        <v>27</v>
      </c>
      <c r="D18251" s="3" t="s">
        <v>19</v>
      </c>
      <c r="E18251" s="3">
        <v>87</v>
      </c>
      <c r="F18251" s="3">
        <v>87</v>
      </c>
      <c r="G18251" s="3">
        <v>174</v>
      </c>
      <c r="H18251" s="3">
        <v>4257650</v>
      </c>
      <c r="I18251" s="3">
        <v>0</v>
      </c>
      <c r="J18251" s="3">
        <v>0</v>
      </c>
      <c r="K18251" s="3">
        <v>0</v>
      </c>
      <c r="L18251" s="3">
        <v>0</v>
      </c>
      <c r="M18251" s="3">
        <v>0</v>
      </c>
      <c r="N18251" s="3">
        <v>0</v>
      </c>
      <c r="O18251" s="3">
        <v>0</v>
      </c>
      <c r="P18251" s="3" t="str">
        <f>B18251&amp;" | "&amp;C18251&amp;" | "&amp;D18251</f>
        <v>documentazione_amministrativa / documentazione_contabile | FATTURA PASSIVA | FATTURA</v>
      </c>
      <c r="Q18251" s="3" t="str">
        <f>VLOOKUP(P18251,'Classificazione UD'!A:B,2,FALSE)</f>
        <v>Fiscale</v>
      </c>
    </row>
    <row r="18252" spans="1:17" ht="15" customHeight="1" x14ac:dyDescent="0.25">
      <c r="A18252" s="30">
        <v>2017</v>
      </c>
      <c r="B18252" s="3" t="s">
        <v>17</v>
      </c>
      <c r="C18252" s="3" t="s">
        <v>27</v>
      </c>
      <c r="D18252" s="3" t="s">
        <v>28</v>
      </c>
      <c r="E18252" s="3">
        <v>1</v>
      </c>
      <c r="F18252" s="3">
        <v>1</v>
      </c>
      <c r="G18252" s="3">
        <v>2</v>
      </c>
      <c r="H18252" s="3">
        <v>5712</v>
      </c>
      <c r="I18252" s="3">
        <v>0</v>
      </c>
      <c r="J18252" s="3">
        <v>0</v>
      </c>
      <c r="K18252" s="3">
        <v>0</v>
      </c>
      <c r="L18252" s="3">
        <v>0</v>
      </c>
      <c r="M18252" s="3">
        <v>0</v>
      </c>
      <c r="N18252" s="3">
        <v>0</v>
      </c>
      <c r="O18252" s="3">
        <v>0</v>
      </c>
      <c r="P18252" s="3" t="str">
        <f>B18252&amp;" | "&amp;C18252&amp;" | "&amp;D18252</f>
        <v>documentazione_amministrativa / documentazione_contabile | FATTURA PASSIVA | NOTA DI CREDITO</v>
      </c>
      <c r="Q18252" s="3" t="str">
        <f>VLOOKUP(P18252,'Classificazione UD'!A:B,2,FALSE)</f>
        <v>Fiscale</v>
      </c>
    </row>
    <row r="18253" spans="1:17" ht="15" customHeight="1" x14ac:dyDescent="0.25">
      <c r="A18253" s="30">
        <v>2017</v>
      </c>
      <c r="B18253" s="3" t="s">
        <v>23</v>
      </c>
      <c r="C18253" s="3" t="s">
        <v>24</v>
      </c>
      <c r="D18253" s="3" t="s">
        <v>24</v>
      </c>
      <c r="E18253" s="3">
        <v>1</v>
      </c>
      <c r="F18253" s="3">
        <v>1</v>
      </c>
      <c r="G18253" s="3">
        <v>1</v>
      </c>
      <c r="H18253" s="3">
        <v>110560</v>
      </c>
      <c r="I18253" s="3">
        <v>0</v>
      </c>
      <c r="J18253" s="3">
        <v>0</v>
      </c>
      <c r="K18253" s="3">
        <v>0</v>
      </c>
      <c r="L18253" s="3">
        <v>0</v>
      </c>
      <c r="M18253" s="3">
        <v>0</v>
      </c>
      <c r="N18253" s="3">
        <v>0</v>
      </c>
      <c r="O18253" s="3">
        <v>0</v>
      </c>
      <c r="P18253" s="3" t="str">
        <f>B18253&amp;" | "&amp;C18253&amp;" | "&amp;D18253</f>
        <v>documentazione_amministrativa / altri_documenti | FOGLIO DI TRASFORMAZIONE | FOGLIO DI TRASFORMAZIONE</v>
      </c>
      <c r="Q18253" s="3" t="str">
        <f>VLOOKUP(P18253,'Classificazione UD'!A:B,2,FALSE)</f>
        <v>Tecnico</v>
      </c>
    </row>
    <row r="18254" spans="1:17" ht="15" customHeight="1" x14ac:dyDescent="0.25">
      <c r="A18254" s="30">
        <v>2017</v>
      </c>
      <c r="B18254" s="3" t="s">
        <v>36</v>
      </c>
      <c r="C18254" s="3" t="s">
        <v>50</v>
      </c>
      <c r="D18254" s="3" t="s">
        <v>50</v>
      </c>
      <c r="E18254" s="3">
        <v>125</v>
      </c>
      <c r="F18254" s="3">
        <v>125</v>
      </c>
      <c r="G18254" s="3">
        <v>125</v>
      </c>
      <c r="H18254" s="3">
        <v>13119166</v>
      </c>
      <c r="I18254" s="3">
        <v>0</v>
      </c>
      <c r="J18254" s="3">
        <v>0</v>
      </c>
      <c r="K18254" s="3">
        <v>0</v>
      </c>
      <c r="L18254" s="3">
        <v>0</v>
      </c>
      <c r="M18254" s="3">
        <v>0</v>
      </c>
      <c r="N18254" s="3">
        <v>0</v>
      </c>
      <c r="O18254" s="3">
        <v>0</v>
      </c>
      <c r="P18254" s="3" t="str">
        <f>B18254&amp;" | "&amp;C18254&amp;" | "&amp;D18254</f>
        <v>documentazione_amministrativa / documenti_protocollati | DOCUMENTO PROTOCOLLATO | DOCUMENTO PROTOCOLLATO</v>
      </c>
      <c r="Q18254" s="3" t="str">
        <f>VLOOKUP(P18254,'Classificazione UD'!A:B,2,FALSE)</f>
        <v>Protocollo</v>
      </c>
    </row>
    <row r="18255" spans="1:17" ht="15" customHeight="1" x14ac:dyDescent="0.25">
      <c r="A18255" s="30">
        <v>2017</v>
      </c>
      <c r="B18255" s="3" t="s">
        <v>20</v>
      </c>
      <c r="C18255" s="3" t="s">
        <v>21</v>
      </c>
      <c r="D18255" s="3" t="s">
        <v>21</v>
      </c>
      <c r="E18255" s="3">
        <v>192</v>
      </c>
      <c r="F18255" s="3">
        <v>192</v>
      </c>
      <c r="G18255" s="3">
        <v>192</v>
      </c>
      <c r="H18255" s="3">
        <v>15025652</v>
      </c>
      <c r="I18255" s="3">
        <v>0</v>
      </c>
      <c r="J18255" s="3">
        <v>0</v>
      </c>
      <c r="K18255" s="3">
        <v>0</v>
      </c>
      <c r="L18255" s="3">
        <v>0</v>
      </c>
      <c r="M18255" s="3">
        <v>0</v>
      </c>
      <c r="N18255" s="3">
        <v>0</v>
      </c>
      <c r="O18255" s="3">
        <v>0</v>
      </c>
      <c r="P18255" s="3" t="str">
        <f>B18255&amp;" | "&amp;C18255&amp;" | "&amp;D18255</f>
        <v>documentazione_amministrativa / registri | REGISTRO GIORNALIERO | REGISTRO GIORNALIERO</v>
      </c>
      <c r="Q18255" s="3" t="str">
        <f>VLOOKUP(P18255,'Classificazione UD'!A:B,2,FALSE)</f>
        <v>RGP</v>
      </c>
    </row>
    <row r="18256" spans="1:17" ht="15" customHeight="1" x14ac:dyDescent="0.25">
      <c r="A18256" s="30">
        <v>2017</v>
      </c>
      <c r="B18256" s="3" t="s">
        <v>17</v>
      </c>
      <c r="C18256" s="3" t="s">
        <v>27</v>
      </c>
      <c r="D18256" s="3" t="s">
        <v>19</v>
      </c>
      <c r="E18256" s="3">
        <v>128</v>
      </c>
      <c r="F18256" s="3">
        <v>128</v>
      </c>
      <c r="G18256" s="3">
        <v>256</v>
      </c>
      <c r="H18256" s="3">
        <v>13526402</v>
      </c>
      <c r="I18256" s="3">
        <v>0</v>
      </c>
      <c r="J18256" s="3">
        <v>0</v>
      </c>
      <c r="K18256" s="3">
        <v>0</v>
      </c>
      <c r="L18256" s="3">
        <v>0</v>
      </c>
      <c r="M18256" s="3">
        <v>0</v>
      </c>
      <c r="N18256" s="3">
        <v>0</v>
      </c>
      <c r="O18256" s="3">
        <v>0</v>
      </c>
      <c r="P18256" s="3" t="str">
        <f>B18256&amp;" | "&amp;C18256&amp;" | "&amp;D18256</f>
        <v>documentazione_amministrativa / documentazione_contabile | FATTURA PASSIVA | FATTURA</v>
      </c>
      <c r="Q18256" s="3" t="str">
        <f>VLOOKUP(P18256,'Classificazione UD'!A:B,2,FALSE)</f>
        <v>Fiscale</v>
      </c>
    </row>
    <row r="18257" spans="1:17" ht="15" customHeight="1" x14ac:dyDescent="0.25">
      <c r="A18257" s="30">
        <v>2017</v>
      </c>
      <c r="B18257" s="3" t="s">
        <v>17</v>
      </c>
      <c r="C18257" s="3" t="s">
        <v>27</v>
      </c>
      <c r="D18257" s="3" t="s">
        <v>28</v>
      </c>
      <c r="E18257" s="3">
        <v>1</v>
      </c>
      <c r="F18257" s="3">
        <v>1</v>
      </c>
      <c r="G18257" s="3">
        <v>2</v>
      </c>
      <c r="H18257" s="3">
        <v>6021</v>
      </c>
      <c r="I18257" s="3">
        <v>0</v>
      </c>
      <c r="J18257" s="3">
        <v>0</v>
      </c>
      <c r="K18257" s="3">
        <v>0</v>
      </c>
      <c r="L18257" s="3">
        <v>0</v>
      </c>
      <c r="M18257" s="3">
        <v>0</v>
      </c>
      <c r="N18257" s="3">
        <v>0</v>
      </c>
      <c r="O18257" s="3">
        <v>0</v>
      </c>
      <c r="P18257" s="3" t="str">
        <f>B18257&amp;" | "&amp;C18257&amp;" | "&amp;D18257</f>
        <v>documentazione_amministrativa / documentazione_contabile | FATTURA PASSIVA | NOTA DI CREDITO</v>
      </c>
      <c r="Q18257" s="3" t="str">
        <f>VLOOKUP(P18257,'Classificazione UD'!A:B,2,FALSE)</f>
        <v>Fiscale</v>
      </c>
    </row>
    <row r="18258" spans="1:17" ht="15" customHeight="1" x14ac:dyDescent="0.25">
      <c r="A18258" s="30">
        <v>2017</v>
      </c>
      <c r="B18258" s="3" t="s">
        <v>20</v>
      </c>
      <c r="C18258" s="3" t="s">
        <v>21</v>
      </c>
      <c r="D18258" s="3" t="s">
        <v>21</v>
      </c>
      <c r="E18258" s="3">
        <v>289</v>
      </c>
      <c r="F18258" s="3">
        <v>289</v>
      </c>
      <c r="G18258" s="3">
        <v>289</v>
      </c>
      <c r="H18258" s="3">
        <v>23532803</v>
      </c>
      <c r="I18258" s="3">
        <v>0</v>
      </c>
      <c r="J18258" s="3">
        <v>0</v>
      </c>
      <c r="K18258" s="3">
        <v>0</v>
      </c>
      <c r="L18258" s="3">
        <v>0</v>
      </c>
      <c r="M18258" s="3">
        <v>0</v>
      </c>
      <c r="N18258" s="3">
        <v>0</v>
      </c>
      <c r="O18258" s="3">
        <v>0</v>
      </c>
      <c r="P18258" s="3" t="str">
        <f>B18258&amp;" | "&amp;C18258&amp;" | "&amp;D18258</f>
        <v>documentazione_amministrativa / registri | REGISTRO GIORNALIERO | REGISTRO GIORNALIERO</v>
      </c>
      <c r="Q18258" s="3" t="str">
        <f>VLOOKUP(P18258,'Classificazione UD'!A:B,2,FALSE)</f>
        <v>RGP</v>
      </c>
    </row>
    <row r="18259" spans="1:17" ht="15" customHeight="1" x14ac:dyDescent="0.25">
      <c r="A18259" s="30">
        <v>2017</v>
      </c>
      <c r="B18259" s="3" t="s">
        <v>20</v>
      </c>
      <c r="C18259" s="3" t="s">
        <v>21</v>
      </c>
      <c r="D18259" s="3" t="s">
        <v>21</v>
      </c>
      <c r="E18259" s="3">
        <v>117</v>
      </c>
      <c r="F18259" s="3">
        <v>117</v>
      </c>
      <c r="G18259" s="3">
        <v>117</v>
      </c>
      <c r="H18259" s="3">
        <v>14657687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>
        <v>0</v>
      </c>
      <c r="O18259" s="3">
        <v>0</v>
      </c>
      <c r="P18259" s="3" t="str">
        <f>B18259&amp;" | "&amp;C18259&amp;" | "&amp;D18259</f>
        <v>documentazione_amministrativa / registri | REGISTRO GIORNALIERO | REGISTRO GIORNALIERO</v>
      </c>
      <c r="Q18259" s="3" t="str">
        <f>VLOOKUP(P18259,'Classificazione UD'!A:B,2,FALSE)</f>
        <v>RGP</v>
      </c>
    </row>
    <row r="18260" spans="1:17" ht="15" customHeight="1" x14ac:dyDescent="0.25">
      <c r="A18260" s="30">
        <v>2017</v>
      </c>
      <c r="B18260" s="3" t="s">
        <v>20</v>
      </c>
      <c r="C18260" s="3" t="s">
        <v>352</v>
      </c>
      <c r="D18260" s="3" t="s">
        <v>352</v>
      </c>
      <c r="E18260" s="3">
        <v>13</v>
      </c>
      <c r="F18260" s="3">
        <v>13</v>
      </c>
      <c r="G18260" s="3">
        <v>13</v>
      </c>
      <c r="H18260" s="3">
        <v>1790714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>
        <v>0</v>
      </c>
      <c r="O18260" s="3">
        <v>0</v>
      </c>
      <c r="P18260" s="3" t="str">
        <f>B18260&amp;" | "&amp;C18260&amp;" | "&amp;D18260</f>
        <v>documentazione_amministrativa / registri | REGISTRO VARIAZIONI | REGISTRO VARIAZIONI</v>
      </c>
      <c r="Q18260" s="3" t="str">
        <f>VLOOKUP(P18260,'Classificazione UD'!A:B,2,FALSE)</f>
        <v>Amministrativo</v>
      </c>
    </row>
    <row r="18261" spans="1:17" ht="15" customHeight="1" x14ac:dyDescent="0.25">
      <c r="A18261" s="30">
        <v>2017</v>
      </c>
      <c r="B18261" s="3" t="s">
        <v>36</v>
      </c>
      <c r="C18261" s="3" t="s">
        <v>50</v>
      </c>
      <c r="D18261" s="3" t="s">
        <v>50</v>
      </c>
      <c r="E18261" s="3">
        <v>1598</v>
      </c>
      <c r="F18261" s="3">
        <v>1727</v>
      </c>
      <c r="G18261" s="3">
        <v>1727</v>
      </c>
      <c r="H18261" s="3">
        <v>1027219097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>
        <v>0</v>
      </c>
      <c r="O18261" s="3">
        <v>0</v>
      </c>
      <c r="P18261" s="3" t="str">
        <f>B18261&amp;" | "&amp;C18261&amp;" | "&amp;D18261</f>
        <v>documentazione_amministrativa / documenti_protocollati | DOCUMENTO PROTOCOLLATO | DOCUMENTO PROTOCOLLATO</v>
      </c>
      <c r="Q18261" s="3" t="str">
        <f>VLOOKUP(P18261,'Classificazione UD'!A:B,2,FALSE)</f>
        <v>Protocollo</v>
      </c>
    </row>
    <row r="18262" spans="1:17" ht="15" customHeight="1" x14ac:dyDescent="0.25">
      <c r="A18262" s="30">
        <v>2017</v>
      </c>
      <c r="B18262" s="3" t="s">
        <v>20</v>
      </c>
      <c r="C18262" s="3" t="s">
        <v>21</v>
      </c>
      <c r="D18262" s="3" t="s">
        <v>21</v>
      </c>
      <c r="E18262" s="3">
        <v>220</v>
      </c>
      <c r="F18262" s="3">
        <v>220</v>
      </c>
      <c r="G18262" s="3">
        <v>220</v>
      </c>
      <c r="H18262" s="3">
        <v>15866742</v>
      </c>
      <c r="I18262" s="3">
        <v>0</v>
      </c>
      <c r="J18262" s="3">
        <v>0</v>
      </c>
      <c r="K18262" s="3">
        <v>0</v>
      </c>
      <c r="L18262" s="3">
        <v>0</v>
      </c>
      <c r="M18262" s="3">
        <v>0</v>
      </c>
      <c r="N18262" s="3">
        <v>0</v>
      </c>
      <c r="O18262" s="3">
        <v>0</v>
      </c>
      <c r="P18262" s="3" t="str">
        <f>B18262&amp;" | "&amp;C18262&amp;" | "&amp;D18262</f>
        <v>documentazione_amministrativa / registri | REGISTRO GIORNALIERO | REGISTRO GIORNALIERO</v>
      </c>
      <c r="Q18262" s="3" t="str">
        <f>VLOOKUP(P18262,'Classificazione UD'!A:B,2,FALSE)</f>
        <v>RGP</v>
      </c>
    </row>
    <row r="18263" spans="1:17" ht="15" customHeight="1" x14ac:dyDescent="0.25">
      <c r="A18263" s="30">
        <v>2017</v>
      </c>
      <c r="B18263" s="3" t="s">
        <v>20</v>
      </c>
      <c r="C18263" s="3" t="s">
        <v>21</v>
      </c>
      <c r="D18263" s="3" t="s">
        <v>21</v>
      </c>
      <c r="E18263" s="3">
        <v>289</v>
      </c>
      <c r="F18263" s="3">
        <v>289</v>
      </c>
      <c r="G18263" s="3">
        <v>289</v>
      </c>
      <c r="H18263" s="3">
        <v>27487391</v>
      </c>
      <c r="I18263" s="3">
        <v>0</v>
      </c>
      <c r="J18263" s="3">
        <v>0</v>
      </c>
      <c r="K18263" s="3">
        <v>0</v>
      </c>
      <c r="L18263" s="3">
        <v>0</v>
      </c>
      <c r="M18263" s="3">
        <v>0</v>
      </c>
      <c r="N18263" s="3">
        <v>0</v>
      </c>
      <c r="O18263" s="3">
        <v>0</v>
      </c>
      <c r="P18263" s="3" t="str">
        <f>B18263&amp;" | "&amp;C18263&amp;" | "&amp;D18263</f>
        <v>documentazione_amministrativa / registri | REGISTRO GIORNALIERO | REGISTRO GIORNALIERO</v>
      </c>
      <c r="Q18263" s="3" t="str">
        <f>VLOOKUP(P18263,'Classificazione UD'!A:B,2,FALSE)</f>
        <v>RGP</v>
      </c>
    </row>
    <row r="18264" spans="1:17" ht="15" customHeight="1" x14ac:dyDescent="0.25">
      <c r="A18264" s="30">
        <v>2017</v>
      </c>
      <c r="B18264" s="3" t="s">
        <v>36</v>
      </c>
      <c r="C18264" s="3" t="s">
        <v>50</v>
      </c>
      <c r="D18264" s="3" t="s">
        <v>50</v>
      </c>
      <c r="E18264" s="3">
        <v>106</v>
      </c>
      <c r="F18264" s="3">
        <v>106</v>
      </c>
      <c r="G18264" s="3">
        <v>106</v>
      </c>
      <c r="H18264" s="3">
        <v>13313194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0</v>
      </c>
      <c r="P18264" s="3" t="str">
        <f>B18264&amp;" | "&amp;C18264&amp;" | "&amp;D18264</f>
        <v>documentazione_amministrativa / documenti_protocollati | DOCUMENTO PROTOCOLLATO | DOCUMENTO PROTOCOLLATO</v>
      </c>
      <c r="Q18264" s="3" t="str">
        <f>VLOOKUP(P18264,'Classificazione UD'!A:B,2,FALSE)</f>
        <v>Protocollo</v>
      </c>
    </row>
    <row r="18265" spans="1:17" ht="15" customHeight="1" x14ac:dyDescent="0.25">
      <c r="A18265" s="30">
        <v>2017</v>
      </c>
      <c r="B18265" s="3" t="s">
        <v>20</v>
      </c>
      <c r="C18265" s="3" t="s">
        <v>21</v>
      </c>
      <c r="D18265" s="3" t="s">
        <v>21</v>
      </c>
      <c r="E18265" s="3">
        <v>275</v>
      </c>
      <c r="F18265" s="3">
        <v>275</v>
      </c>
      <c r="G18265" s="3">
        <v>275</v>
      </c>
      <c r="H18265" s="3">
        <v>20549296</v>
      </c>
      <c r="I18265" s="3">
        <v>0</v>
      </c>
      <c r="J18265" s="3">
        <v>0</v>
      </c>
      <c r="K18265" s="3">
        <v>0</v>
      </c>
      <c r="L18265" s="3">
        <v>0</v>
      </c>
      <c r="M18265" s="3">
        <v>0</v>
      </c>
      <c r="N18265" s="3">
        <v>0</v>
      </c>
      <c r="O18265" s="3">
        <v>0</v>
      </c>
      <c r="P18265" s="3" t="str">
        <f>B18265&amp;" | "&amp;C18265&amp;" | "&amp;D18265</f>
        <v>documentazione_amministrativa / registri | REGISTRO GIORNALIERO | REGISTRO GIORNALIERO</v>
      </c>
      <c r="Q18265" s="3" t="str">
        <f>VLOOKUP(P18265,'Classificazione UD'!A:B,2,FALSE)</f>
        <v>RGP</v>
      </c>
    </row>
    <row r="18266" spans="1:17" ht="15" customHeight="1" x14ac:dyDescent="0.25">
      <c r="A18266" s="30">
        <v>2017</v>
      </c>
      <c r="B18266" s="3" t="s">
        <v>36</v>
      </c>
      <c r="C18266" s="3" t="s">
        <v>50</v>
      </c>
      <c r="D18266" s="3" t="s">
        <v>50</v>
      </c>
      <c r="E18266" s="3">
        <v>1340</v>
      </c>
      <c r="F18266" s="3">
        <v>1595</v>
      </c>
      <c r="G18266" s="3">
        <v>1595</v>
      </c>
      <c r="H18266" s="3">
        <v>552714457</v>
      </c>
      <c r="I18266" s="3">
        <v>0</v>
      </c>
      <c r="J18266" s="3">
        <v>0</v>
      </c>
      <c r="K18266" s="3">
        <v>0</v>
      </c>
      <c r="L18266" s="3">
        <v>0</v>
      </c>
      <c r="M18266" s="3">
        <v>0</v>
      </c>
      <c r="N18266" s="3">
        <v>0</v>
      </c>
      <c r="O18266" s="3">
        <v>0</v>
      </c>
      <c r="P18266" s="3" t="str">
        <f>B18266&amp;" | "&amp;C18266&amp;" | "&amp;D18266</f>
        <v>documentazione_amministrativa / documenti_protocollati | DOCUMENTO PROTOCOLLATO | DOCUMENTO PROTOCOLLATO</v>
      </c>
      <c r="Q18266" s="3" t="str">
        <f>VLOOKUP(P18266,'Classificazione UD'!A:B,2,FALSE)</f>
        <v>Protocollo</v>
      </c>
    </row>
    <row r="18267" spans="1:17" ht="15" customHeight="1" x14ac:dyDescent="0.25">
      <c r="A18267" s="30">
        <v>2017</v>
      </c>
      <c r="B18267" s="3" t="s">
        <v>20</v>
      </c>
      <c r="C18267" s="3" t="s">
        <v>21</v>
      </c>
      <c r="D18267" s="3" t="s">
        <v>21</v>
      </c>
      <c r="E18267" s="3">
        <v>173</v>
      </c>
      <c r="F18267" s="3">
        <v>173</v>
      </c>
      <c r="G18267" s="3">
        <v>173</v>
      </c>
      <c r="H18267" s="3">
        <v>13411568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>
        <v>0</v>
      </c>
      <c r="O18267" s="3">
        <v>0</v>
      </c>
      <c r="P18267" s="3" t="str">
        <f>B18267&amp;" | "&amp;C18267&amp;" | "&amp;D18267</f>
        <v>documentazione_amministrativa / registri | REGISTRO GIORNALIERO | REGISTRO GIORNALIERO</v>
      </c>
      <c r="Q18267" s="3" t="str">
        <f>VLOOKUP(P18267,'Classificazione UD'!A:B,2,FALSE)</f>
        <v>RGP</v>
      </c>
    </row>
    <row r="18268" spans="1:17" ht="15" customHeight="1" x14ac:dyDescent="0.25">
      <c r="A18268" s="30">
        <v>2017</v>
      </c>
      <c r="B18268" s="3" t="s">
        <v>20</v>
      </c>
      <c r="C18268" s="3" t="s">
        <v>21</v>
      </c>
      <c r="D18268" s="3" t="s">
        <v>21</v>
      </c>
      <c r="E18268" s="3">
        <v>53</v>
      </c>
      <c r="F18268" s="3">
        <v>53</v>
      </c>
      <c r="G18268" s="3">
        <v>53</v>
      </c>
      <c r="H18268" s="3">
        <v>4046515</v>
      </c>
      <c r="I18268" s="3">
        <v>0</v>
      </c>
      <c r="J18268" s="3">
        <v>0</v>
      </c>
      <c r="K18268" s="3">
        <v>0</v>
      </c>
      <c r="L18268" s="3">
        <v>0</v>
      </c>
      <c r="M18268" s="3">
        <v>0</v>
      </c>
      <c r="N18268" s="3">
        <v>0</v>
      </c>
      <c r="O18268" s="3">
        <v>0</v>
      </c>
      <c r="P18268" s="3" t="str">
        <f>B18268&amp;" | "&amp;C18268&amp;" | "&amp;D18268</f>
        <v>documentazione_amministrativa / registri | REGISTRO GIORNALIERO | REGISTRO GIORNALIERO</v>
      </c>
      <c r="Q18268" s="3" t="str">
        <f>VLOOKUP(P18268,'Classificazione UD'!A:B,2,FALSE)</f>
        <v>RGP</v>
      </c>
    </row>
    <row r="18269" spans="1:17" ht="15" customHeight="1" x14ac:dyDescent="0.25">
      <c r="A18269" s="30">
        <v>2017</v>
      </c>
      <c r="B18269" s="3" t="s">
        <v>20</v>
      </c>
      <c r="C18269" s="3" t="s">
        <v>21</v>
      </c>
      <c r="D18269" s="3" t="s">
        <v>21</v>
      </c>
      <c r="E18269" s="3">
        <v>190</v>
      </c>
      <c r="F18269" s="3">
        <v>190</v>
      </c>
      <c r="G18269" s="3">
        <v>190</v>
      </c>
      <c r="H18269" s="3">
        <v>20067071</v>
      </c>
      <c r="I18269" s="3">
        <v>0</v>
      </c>
      <c r="J18269" s="3">
        <v>0</v>
      </c>
      <c r="K18269" s="3">
        <v>0</v>
      </c>
      <c r="L18269" s="3">
        <v>0</v>
      </c>
      <c r="M18269" s="3">
        <v>0</v>
      </c>
      <c r="N18269" s="3">
        <v>0</v>
      </c>
      <c r="O18269" s="3">
        <v>0</v>
      </c>
      <c r="P18269" s="3" t="str">
        <f>B18269&amp;" | "&amp;C18269&amp;" | "&amp;D18269</f>
        <v>documentazione_amministrativa / registri | REGISTRO GIORNALIERO | REGISTRO GIORNALIERO</v>
      </c>
      <c r="Q18269" s="3" t="str">
        <f>VLOOKUP(P18269,'Classificazione UD'!A:B,2,FALSE)</f>
        <v>RGP</v>
      </c>
    </row>
    <row r="18270" spans="1:17" ht="15" customHeight="1" x14ac:dyDescent="0.25">
      <c r="A18270" s="30">
        <v>2017</v>
      </c>
      <c r="B18270" s="3" t="s">
        <v>23</v>
      </c>
      <c r="C18270" s="3" t="s">
        <v>24</v>
      </c>
      <c r="D18270" s="3" t="s">
        <v>24</v>
      </c>
      <c r="E18270" s="3">
        <v>1</v>
      </c>
      <c r="F18270" s="3">
        <v>1</v>
      </c>
      <c r="G18270" s="3">
        <v>1</v>
      </c>
      <c r="H18270" s="3">
        <v>110560</v>
      </c>
      <c r="I18270" s="3">
        <v>0</v>
      </c>
      <c r="J18270" s="3">
        <v>0</v>
      </c>
      <c r="K18270" s="3">
        <v>0</v>
      </c>
      <c r="L18270" s="3">
        <v>0</v>
      </c>
      <c r="M18270" s="3">
        <v>0</v>
      </c>
      <c r="N18270" s="3">
        <v>0</v>
      </c>
      <c r="O18270" s="3">
        <v>0</v>
      </c>
      <c r="P18270" s="3" t="str">
        <f>B18270&amp;" | "&amp;C18270&amp;" | "&amp;D18270</f>
        <v>documentazione_amministrativa / altri_documenti | FOGLIO DI TRASFORMAZIONE | FOGLIO DI TRASFORMAZIONE</v>
      </c>
      <c r="Q18270" s="3" t="str">
        <f>VLOOKUP(P18270,'Classificazione UD'!A:B,2,FALSE)</f>
        <v>Tecnico</v>
      </c>
    </row>
    <row r="18271" spans="1:17" ht="15" customHeight="1" x14ac:dyDescent="0.25">
      <c r="A18271" s="30">
        <v>2017</v>
      </c>
      <c r="B18271" s="3" t="s">
        <v>272</v>
      </c>
      <c r="C18271" s="3" t="s">
        <v>273</v>
      </c>
      <c r="D18271" s="3" t="s">
        <v>274</v>
      </c>
      <c r="E18271" s="3">
        <v>234</v>
      </c>
      <c r="F18271" s="3">
        <v>234</v>
      </c>
      <c r="G18271" s="3">
        <v>234</v>
      </c>
      <c r="H18271" s="3">
        <v>23745454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0</v>
      </c>
      <c r="O18271" s="3">
        <v>0</v>
      </c>
      <c r="P18271" s="3" t="str">
        <f>B18271&amp;" | "&amp;C18271&amp;" | "&amp;D18271</f>
        <v>documentazione_scolastica / pagelle | PAGELLA | SCHEDA VALUTAZIONE FINALE</v>
      </c>
      <c r="Q18271" s="3" t="str">
        <f>VLOOKUP(P18271,'Classificazione UD'!A:B,2,FALSE)</f>
        <v>Scuole</v>
      </c>
    </row>
    <row r="18272" spans="1:17" ht="15" customHeight="1" x14ac:dyDescent="0.25">
      <c r="A18272" s="30">
        <v>2017</v>
      </c>
      <c r="B18272" s="3" t="s">
        <v>272</v>
      </c>
      <c r="C18272" s="3" t="s">
        <v>273</v>
      </c>
      <c r="D18272" s="3" t="s">
        <v>281</v>
      </c>
      <c r="E18272" s="3">
        <v>263</v>
      </c>
      <c r="F18272" s="3">
        <v>263</v>
      </c>
      <c r="G18272" s="3">
        <v>263</v>
      </c>
      <c r="H18272" s="3">
        <v>24517278</v>
      </c>
      <c r="I18272" s="3">
        <v>0</v>
      </c>
      <c r="J18272" s="3">
        <v>0</v>
      </c>
      <c r="K18272" s="3">
        <v>0</v>
      </c>
      <c r="L18272" s="3">
        <v>0</v>
      </c>
      <c r="M18272" s="3">
        <v>0</v>
      </c>
      <c r="N18272" s="3">
        <v>0</v>
      </c>
      <c r="O18272" s="3">
        <v>0</v>
      </c>
      <c r="P18272" s="3" t="str">
        <f>B18272&amp;" | "&amp;C18272&amp;" | "&amp;D18272</f>
        <v>documentazione_scolastica / pagelle | PAGELLA | SCHEDA VALUTAZIONE RELIGIONE O MATERIA ALTERNATIVA</v>
      </c>
      <c r="Q18272" s="3" t="str">
        <f>VLOOKUP(P18272,'Classificazione UD'!A:B,2,FALSE)</f>
        <v>Scuole</v>
      </c>
    </row>
    <row r="18273" spans="1:17" ht="15" customHeight="1" x14ac:dyDescent="0.25">
      <c r="A18273" s="30">
        <v>2017</v>
      </c>
      <c r="B18273" s="3" t="s">
        <v>36</v>
      </c>
      <c r="C18273" s="3" t="s">
        <v>50</v>
      </c>
      <c r="D18273" s="3" t="s">
        <v>50</v>
      </c>
      <c r="E18273" s="3">
        <v>129</v>
      </c>
      <c r="F18273" s="3">
        <v>146</v>
      </c>
      <c r="G18273" s="3">
        <v>146</v>
      </c>
      <c r="H18273" s="3">
        <v>38534797</v>
      </c>
      <c r="I18273" s="3">
        <v>0</v>
      </c>
      <c r="J18273" s="3">
        <v>0</v>
      </c>
      <c r="K18273" s="3">
        <v>0</v>
      </c>
      <c r="L18273" s="3">
        <v>0</v>
      </c>
      <c r="M18273" s="3">
        <v>0</v>
      </c>
      <c r="N18273" s="3">
        <v>0</v>
      </c>
      <c r="O18273" s="3">
        <v>0</v>
      </c>
      <c r="P18273" s="3" t="str">
        <f>B18273&amp;" | "&amp;C18273&amp;" | "&amp;D18273</f>
        <v>documentazione_amministrativa / documenti_protocollati | DOCUMENTO PROTOCOLLATO | DOCUMENTO PROTOCOLLATO</v>
      </c>
      <c r="Q18273" s="3" t="str">
        <f>VLOOKUP(P18273,'Classificazione UD'!A:B,2,FALSE)</f>
        <v>Protocollo</v>
      </c>
    </row>
    <row r="18274" spans="1:17" ht="15" customHeight="1" x14ac:dyDescent="0.25">
      <c r="A18274" s="30">
        <v>2017</v>
      </c>
      <c r="B18274" s="3" t="s">
        <v>20</v>
      </c>
      <c r="C18274" s="3" t="s">
        <v>21</v>
      </c>
      <c r="D18274" s="3" t="s">
        <v>21</v>
      </c>
      <c r="E18274" s="3">
        <v>291</v>
      </c>
      <c r="F18274" s="3">
        <v>291</v>
      </c>
      <c r="G18274" s="3">
        <v>291</v>
      </c>
      <c r="H18274" s="3">
        <v>24847615</v>
      </c>
      <c r="I18274" s="3">
        <v>0</v>
      </c>
      <c r="J18274" s="3">
        <v>0</v>
      </c>
      <c r="K18274" s="3">
        <v>0</v>
      </c>
      <c r="L18274" s="3">
        <v>0</v>
      </c>
      <c r="M18274" s="3">
        <v>0</v>
      </c>
      <c r="N18274" s="3">
        <v>0</v>
      </c>
      <c r="O18274" s="3">
        <v>0</v>
      </c>
      <c r="P18274" s="3" t="str">
        <f>B18274&amp;" | "&amp;C18274&amp;" | "&amp;D18274</f>
        <v>documentazione_amministrativa / registri | REGISTRO GIORNALIERO | REGISTRO GIORNALIERO</v>
      </c>
      <c r="Q18274" s="3" t="str">
        <f>VLOOKUP(P18274,'Classificazione UD'!A:B,2,FALSE)</f>
        <v>RGP</v>
      </c>
    </row>
    <row r="18275" spans="1:17" ht="15" customHeight="1" x14ac:dyDescent="0.25">
      <c r="A18275" s="30">
        <v>2017</v>
      </c>
      <c r="B18275" s="3" t="s">
        <v>17</v>
      </c>
      <c r="C18275" s="3" t="s">
        <v>27</v>
      </c>
      <c r="D18275" s="3" t="s">
        <v>134</v>
      </c>
      <c r="E18275" s="3">
        <v>1</v>
      </c>
      <c r="F18275" s="3">
        <v>1</v>
      </c>
      <c r="G18275" s="3">
        <v>2</v>
      </c>
      <c r="H18275" s="3">
        <v>5718</v>
      </c>
      <c r="I18275" s="3">
        <v>0</v>
      </c>
      <c r="J18275" s="3">
        <v>0</v>
      </c>
      <c r="K18275" s="3">
        <v>0</v>
      </c>
      <c r="L18275" s="3">
        <v>0</v>
      </c>
      <c r="M18275" s="3">
        <v>0</v>
      </c>
      <c r="N18275" s="3">
        <v>0</v>
      </c>
      <c r="O18275" s="3">
        <v>0</v>
      </c>
      <c r="P18275" s="3" t="str">
        <f>B18275&amp;" | "&amp;C18275&amp;" | "&amp;D18275</f>
        <v>documentazione_amministrativa / documentazione_contabile | FATTURA PASSIVA | ACCONTO/ANTICIPO SU PARCELLA</v>
      </c>
      <c r="Q18275" s="3" t="str">
        <f>VLOOKUP(P18275,'Classificazione UD'!A:B,2,FALSE)</f>
        <v>Fiscale</v>
      </c>
    </row>
    <row r="18276" spans="1:17" ht="15" customHeight="1" x14ac:dyDescent="0.25">
      <c r="A18276" s="30">
        <v>2017</v>
      </c>
      <c r="B18276" s="3" t="s">
        <v>17</v>
      </c>
      <c r="C18276" s="3" t="s">
        <v>27</v>
      </c>
      <c r="D18276" s="3" t="s">
        <v>19</v>
      </c>
      <c r="E18276" s="3">
        <v>55</v>
      </c>
      <c r="F18276" s="3">
        <v>55</v>
      </c>
      <c r="G18276" s="3">
        <v>110</v>
      </c>
      <c r="H18276" s="3">
        <v>1239648</v>
      </c>
      <c r="I18276" s="3">
        <v>0</v>
      </c>
      <c r="J18276" s="3">
        <v>0</v>
      </c>
      <c r="K18276" s="3">
        <v>0</v>
      </c>
      <c r="L18276" s="3">
        <v>0</v>
      </c>
      <c r="M18276" s="3">
        <v>0</v>
      </c>
      <c r="N18276" s="3">
        <v>0</v>
      </c>
      <c r="O18276" s="3">
        <v>0</v>
      </c>
      <c r="P18276" s="3" t="str">
        <f>B18276&amp;" | "&amp;C18276&amp;" | "&amp;D18276</f>
        <v>documentazione_amministrativa / documentazione_contabile | FATTURA PASSIVA | FATTURA</v>
      </c>
      <c r="Q18276" s="3" t="str">
        <f>VLOOKUP(P18276,'Classificazione UD'!A:B,2,FALSE)</f>
        <v>Fiscale</v>
      </c>
    </row>
    <row r="18277" spans="1:17" ht="15" customHeight="1" x14ac:dyDescent="0.25">
      <c r="A18277" s="30">
        <v>2017</v>
      </c>
      <c r="B18277" s="3" t="s">
        <v>20</v>
      </c>
      <c r="C18277" s="3" t="s">
        <v>21</v>
      </c>
      <c r="D18277" s="3" t="s">
        <v>21</v>
      </c>
      <c r="E18277" s="3">
        <v>54</v>
      </c>
      <c r="F18277" s="3">
        <v>54</v>
      </c>
      <c r="G18277" s="3">
        <v>54</v>
      </c>
      <c r="H18277" s="3">
        <v>4273579</v>
      </c>
      <c r="I18277" s="3">
        <v>0</v>
      </c>
      <c r="J18277" s="3">
        <v>0</v>
      </c>
      <c r="K18277" s="3">
        <v>0</v>
      </c>
      <c r="L18277" s="3">
        <v>0</v>
      </c>
      <c r="M18277" s="3">
        <v>0</v>
      </c>
      <c r="N18277" s="3">
        <v>0</v>
      </c>
      <c r="O18277" s="3">
        <v>0</v>
      </c>
      <c r="P18277" s="3" t="str">
        <f>B18277&amp;" | "&amp;C18277&amp;" | "&amp;D18277</f>
        <v>documentazione_amministrativa / registri | REGISTRO GIORNALIERO | REGISTRO GIORNALIERO</v>
      </c>
      <c r="Q18277" s="3" t="str">
        <f>VLOOKUP(P18277,'Classificazione UD'!A:B,2,FALSE)</f>
        <v>RGP</v>
      </c>
    </row>
    <row r="18278" spans="1:17" ht="15" customHeight="1" x14ac:dyDescent="0.25">
      <c r="A18278" s="30">
        <v>2017</v>
      </c>
      <c r="B18278" s="3" t="s">
        <v>23</v>
      </c>
      <c r="C18278" s="3" t="s">
        <v>24</v>
      </c>
      <c r="D18278" s="3" t="s">
        <v>24</v>
      </c>
      <c r="E18278" s="3">
        <v>1</v>
      </c>
      <c r="F18278" s="3">
        <v>1</v>
      </c>
      <c r="G18278" s="3">
        <v>1</v>
      </c>
      <c r="H18278" s="3">
        <v>110560</v>
      </c>
      <c r="I18278" s="3">
        <v>0</v>
      </c>
      <c r="J18278" s="3">
        <v>0</v>
      </c>
      <c r="K18278" s="3">
        <v>0</v>
      </c>
      <c r="L18278" s="3">
        <v>0</v>
      </c>
      <c r="M18278" s="3">
        <v>0</v>
      </c>
      <c r="N18278" s="3">
        <v>0</v>
      </c>
      <c r="O18278" s="3">
        <v>0</v>
      </c>
      <c r="P18278" s="3" t="str">
        <f>B18278&amp;" | "&amp;C18278&amp;" | "&amp;D18278</f>
        <v>documentazione_amministrativa / altri_documenti | FOGLIO DI TRASFORMAZIONE | FOGLIO DI TRASFORMAZIONE</v>
      </c>
      <c r="Q18278" s="3" t="str">
        <f>VLOOKUP(P18278,'Classificazione UD'!A:B,2,FALSE)</f>
        <v>Tecnico</v>
      </c>
    </row>
    <row r="18279" spans="1:17" ht="15" customHeight="1" x14ac:dyDescent="0.25">
      <c r="A18279" s="30">
        <v>2017</v>
      </c>
      <c r="B18279" s="3" t="s">
        <v>36</v>
      </c>
      <c r="C18279" s="3" t="s">
        <v>50</v>
      </c>
      <c r="D18279" s="3" t="s">
        <v>50</v>
      </c>
      <c r="E18279" s="3">
        <v>122</v>
      </c>
      <c r="F18279" s="3">
        <v>126</v>
      </c>
      <c r="G18279" s="3">
        <v>126</v>
      </c>
      <c r="H18279" s="3">
        <v>12333670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>
        <v>0</v>
      </c>
      <c r="O18279" s="3">
        <v>0</v>
      </c>
      <c r="P18279" s="3" t="str">
        <f>B18279&amp;" | "&amp;C18279&amp;" | "&amp;D18279</f>
        <v>documentazione_amministrativa / documenti_protocollati | DOCUMENTO PROTOCOLLATO | DOCUMENTO PROTOCOLLATO</v>
      </c>
      <c r="Q18279" s="3" t="str">
        <f>VLOOKUP(P18279,'Classificazione UD'!A:B,2,FALSE)</f>
        <v>Protocollo</v>
      </c>
    </row>
    <row r="18280" spans="1:17" ht="15" customHeight="1" x14ac:dyDescent="0.25">
      <c r="A18280" s="30">
        <v>2017</v>
      </c>
      <c r="B18280" s="3" t="s">
        <v>20</v>
      </c>
      <c r="C18280" s="3" t="s">
        <v>21</v>
      </c>
      <c r="D18280" s="3" t="s">
        <v>21</v>
      </c>
      <c r="E18280" s="3">
        <v>238</v>
      </c>
      <c r="F18280" s="3">
        <v>238</v>
      </c>
      <c r="G18280" s="3">
        <v>238</v>
      </c>
      <c r="H18280" s="3">
        <v>17144237</v>
      </c>
      <c r="I18280" s="3">
        <v>0</v>
      </c>
      <c r="J18280" s="3">
        <v>0</v>
      </c>
      <c r="K18280" s="3">
        <v>0</v>
      </c>
      <c r="L18280" s="3">
        <v>0</v>
      </c>
      <c r="M18280" s="3">
        <v>0</v>
      </c>
      <c r="N18280" s="3">
        <v>0</v>
      </c>
      <c r="O18280" s="3">
        <v>0</v>
      </c>
      <c r="P18280" s="3" t="str">
        <f>B18280&amp;" | "&amp;C18280&amp;" | "&amp;D18280</f>
        <v>documentazione_amministrativa / registri | REGISTRO GIORNALIERO | REGISTRO GIORNALIERO</v>
      </c>
      <c r="Q18280" s="3" t="str">
        <f>VLOOKUP(P18280,'Classificazione UD'!A:B,2,FALSE)</f>
        <v>RGP</v>
      </c>
    </row>
    <row r="18281" spans="1:17" ht="15" customHeight="1" x14ac:dyDescent="0.25">
      <c r="A18281" s="30">
        <v>2017</v>
      </c>
      <c r="B18281" s="3" t="s">
        <v>17</v>
      </c>
      <c r="C18281" s="3" t="s">
        <v>27</v>
      </c>
      <c r="D18281" s="3" t="s">
        <v>19</v>
      </c>
      <c r="E18281" s="3">
        <v>102</v>
      </c>
      <c r="F18281" s="3">
        <v>102</v>
      </c>
      <c r="G18281" s="3">
        <v>204</v>
      </c>
      <c r="H18281" s="3">
        <v>1818854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0</v>
      </c>
      <c r="O18281" s="3">
        <v>0</v>
      </c>
      <c r="P18281" s="3" t="str">
        <f>B18281&amp;" | "&amp;C18281&amp;" | "&amp;D18281</f>
        <v>documentazione_amministrativa / documentazione_contabile | FATTURA PASSIVA | FATTURA</v>
      </c>
      <c r="Q18281" s="3" t="str">
        <f>VLOOKUP(P18281,'Classificazione UD'!A:B,2,FALSE)</f>
        <v>Fiscale</v>
      </c>
    </row>
    <row r="18282" spans="1:17" ht="15" customHeight="1" x14ac:dyDescent="0.25">
      <c r="A18282" s="30">
        <v>2017</v>
      </c>
      <c r="B18282" s="3" t="s">
        <v>17</v>
      </c>
      <c r="C18282" s="3" t="s">
        <v>27</v>
      </c>
      <c r="D18282" s="3" t="s">
        <v>86</v>
      </c>
      <c r="E18282" s="3">
        <v>1</v>
      </c>
      <c r="F18282" s="3">
        <v>1</v>
      </c>
      <c r="G18282" s="3">
        <v>2</v>
      </c>
      <c r="H18282" s="3">
        <v>8637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>
        <v>0</v>
      </c>
      <c r="O18282" s="3">
        <v>0</v>
      </c>
      <c r="P18282" s="3" t="str">
        <f>B18282&amp;" | "&amp;C18282&amp;" | "&amp;D18282</f>
        <v>documentazione_amministrativa / documentazione_contabile | FATTURA PASSIVA | PARCELLA</v>
      </c>
      <c r="Q18282" s="3" t="str">
        <f>VLOOKUP(P18282,'Classificazione UD'!A:B,2,FALSE)</f>
        <v>Fiscale</v>
      </c>
    </row>
    <row r="18283" spans="1:17" ht="15" customHeight="1" x14ac:dyDescent="0.25">
      <c r="A18283" s="30">
        <v>2017</v>
      </c>
      <c r="B18283" s="3" t="s">
        <v>20</v>
      </c>
      <c r="C18283" s="3" t="s">
        <v>21</v>
      </c>
      <c r="D18283" s="3" t="s">
        <v>21</v>
      </c>
      <c r="E18283" s="3">
        <v>224</v>
      </c>
      <c r="F18283" s="3">
        <v>224</v>
      </c>
      <c r="G18283" s="3">
        <v>224</v>
      </c>
      <c r="H18283" s="3">
        <v>22520830</v>
      </c>
      <c r="I18283" s="3">
        <v>0</v>
      </c>
      <c r="J18283" s="3">
        <v>0</v>
      </c>
      <c r="K18283" s="3">
        <v>0</v>
      </c>
      <c r="L18283" s="3">
        <v>0</v>
      </c>
      <c r="M18283" s="3">
        <v>0</v>
      </c>
      <c r="N18283" s="3">
        <v>0</v>
      </c>
      <c r="O18283" s="3">
        <v>0</v>
      </c>
      <c r="P18283" s="3" t="str">
        <f>B18283&amp;" | "&amp;C18283&amp;" | "&amp;D18283</f>
        <v>documentazione_amministrativa / registri | REGISTRO GIORNALIERO | REGISTRO GIORNALIERO</v>
      </c>
      <c r="Q18283" s="3" t="str">
        <f>VLOOKUP(P18283,'Classificazione UD'!A:B,2,FALSE)</f>
        <v>RGP</v>
      </c>
    </row>
    <row r="18284" spans="1:17" ht="15" customHeight="1" x14ac:dyDescent="0.25">
      <c r="A18284" s="30">
        <v>2017</v>
      </c>
      <c r="B18284" s="3" t="s">
        <v>36</v>
      </c>
      <c r="C18284" s="3" t="s">
        <v>50</v>
      </c>
      <c r="D18284" s="3" t="s">
        <v>50</v>
      </c>
      <c r="E18284" s="3">
        <v>2</v>
      </c>
      <c r="F18284" s="3">
        <v>2</v>
      </c>
      <c r="G18284" s="3">
        <v>2</v>
      </c>
      <c r="H18284" s="3">
        <v>6269715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 t="str">
        <f>B18284&amp;" | "&amp;C18284&amp;" | "&amp;D18284</f>
        <v>documentazione_amministrativa / documenti_protocollati | DOCUMENTO PROTOCOLLATO | DOCUMENTO PROTOCOLLATO</v>
      </c>
      <c r="Q18284" s="3" t="str">
        <f>VLOOKUP(P18284,'Classificazione UD'!A:B,2,FALSE)</f>
        <v>Protocollo</v>
      </c>
    </row>
    <row r="18285" spans="1:17" ht="15" customHeight="1" x14ac:dyDescent="0.25">
      <c r="A18285" s="30">
        <v>2017</v>
      </c>
      <c r="B18285" s="3" t="s">
        <v>20</v>
      </c>
      <c r="C18285" s="3" t="s">
        <v>21</v>
      </c>
      <c r="D18285" s="3" t="s">
        <v>21</v>
      </c>
      <c r="E18285" s="3">
        <v>75</v>
      </c>
      <c r="F18285" s="3">
        <v>75</v>
      </c>
      <c r="G18285" s="3">
        <v>75</v>
      </c>
      <c r="H18285" s="3">
        <v>5596303</v>
      </c>
      <c r="I18285" s="3">
        <v>0</v>
      </c>
      <c r="J18285" s="3">
        <v>0</v>
      </c>
      <c r="K18285" s="3">
        <v>0</v>
      </c>
      <c r="L18285" s="3">
        <v>0</v>
      </c>
      <c r="M18285" s="3">
        <v>0</v>
      </c>
      <c r="N18285" s="3">
        <v>0</v>
      </c>
      <c r="O18285" s="3">
        <v>0</v>
      </c>
      <c r="P18285" s="3" t="str">
        <f>B18285&amp;" | "&amp;C18285&amp;" | "&amp;D18285</f>
        <v>documentazione_amministrativa / registri | REGISTRO GIORNALIERO | REGISTRO GIORNALIERO</v>
      </c>
      <c r="Q18285" s="3" t="str">
        <f>VLOOKUP(P18285,'Classificazione UD'!A:B,2,FALSE)</f>
        <v>RGP</v>
      </c>
    </row>
    <row r="18286" spans="1:17" ht="15" customHeight="1" x14ac:dyDescent="0.25">
      <c r="A18286" s="30">
        <v>2017</v>
      </c>
      <c r="B18286" s="3" t="s">
        <v>36</v>
      </c>
      <c r="C18286" s="3" t="s">
        <v>50</v>
      </c>
      <c r="D18286" s="3" t="s">
        <v>50</v>
      </c>
      <c r="E18286" s="3">
        <v>841</v>
      </c>
      <c r="F18286" s="3">
        <v>874</v>
      </c>
      <c r="G18286" s="3">
        <v>874</v>
      </c>
      <c r="H18286" s="3">
        <v>465925648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>
        <v>0</v>
      </c>
      <c r="O18286" s="3">
        <v>0</v>
      </c>
      <c r="P18286" s="3" t="str">
        <f>B18286&amp;" | "&amp;C18286&amp;" | "&amp;D18286</f>
        <v>documentazione_amministrativa / documenti_protocollati | DOCUMENTO PROTOCOLLATO | DOCUMENTO PROTOCOLLATO</v>
      </c>
      <c r="Q18286" s="3" t="str">
        <f>VLOOKUP(P18286,'Classificazione UD'!A:B,2,FALSE)</f>
        <v>Protocollo</v>
      </c>
    </row>
    <row r="18287" spans="1:17" ht="15" customHeight="1" x14ac:dyDescent="0.25">
      <c r="A18287" s="30">
        <v>2017</v>
      </c>
      <c r="B18287" s="3" t="s">
        <v>20</v>
      </c>
      <c r="C18287" s="3" t="s">
        <v>21</v>
      </c>
      <c r="D18287" s="3" t="s">
        <v>21</v>
      </c>
      <c r="E18287" s="3">
        <v>171</v>
      </c>
      <c r="F18287" s="3">
        <v>171</v>
      </c>
      <c r="G18287" s="3">
        <v>171</v>
      </c>
      <c r="H18287" s="3">
        <v>12702030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>
        <v>0</v>
      </c>
      <c r="O18287" s="3">
        <v>0</v>
      </c>
      <c r="P18287" s="3" t="str">
        <f>B18287&amp;" | "&amp;C18287&amp;" | "&amp;D18287</f>
        <v>documentazione_amministrativa / registri | REGISTRO GIORNALIERO | REGISTRO GIORNALIERO</v>
      </c>
      <c r="Q18287" s="3" t="str">
        <f>VLOOKUP(P18287,'Classificazione UD'!A:B,2,FALSE)</f>
        <v>RGP</v>
      </c>
    </row>
    <row r="18288" spans="1:17" ht="15" customHeight="1" x14ac:dyDescent="0.25">
      <c r="A18288" s="30">
        <v>2017</v>
      </c>
      <c r="B18288" s="3" t="s">
        <v>20</v>
      </c>
      <c r="C18288" s="3" t="s">
        <v>21</v>
      </c>
      <c r="D18288" s="3" t="s">
        <v>21</v>
      </c>
      <c r="E18288" s="3">
        <v>250</v>
      </c>
      <c r="F18288" s="3">
        <v>250</v>
      </c>
      <c r="G18288" s="3">
        <v>250</v>
      </c>
      <c r="H18288" s="3">
        <v>32914952</v>
      </c>
      <c r="I18288" s="3">
        <v>0</v>
      </c>
      <c r="J18288" s="3">
        <v>0</v>
      </c>
      <c r="K18288" s="3">
        <v>0</v>
      </c>
      <c r="L18288" s="3">
        <v>0</v>
      </c>
      <c r="M18288" s="3">
        <v>0</v>
      </c>
      <c r="N18288" s="3">
        <v>0</v>
      </c>
      <c r="O18288" s="3">
        <v>0</v>
      </c>
      <c r="P18288" s="3" t="str">
        <f>B18288&amp;" | "&amp;C18288&amp;" | "&amp;D18288</f>
        <v>documentazione_amministrativa / registri | REGISTRO GIORNALIERO | REGISTRO GIORNALIERO</v>
      </c>
      <c r="Q18288" s="3" t="str">
        <f>VLOOKUP(P18288,'Classificazione UD'!A:B,2,FALSE)</f>
        <v>RGP</v>
      </c>
    </row>
    <row r="18289" spans="1:17" ht="15" customHeight="1" x14ac:dyDescent="0.25">
      <c r="A18289" s="30">
        <v>2017</v>
      </c>
      <c r="B18289" s="3" t="s">
        <v>20</v>
      </c>
      <c r="C18289" s="3" t="s">
        <v>352</v>
      </c>
      <c r="D18289" s="3" t="s">
        <v>352</v>
      </c>
      <c r="E18289" s="3">
        <v>100</v>
      </c>
      <c r="F18289" s="3">
        <v>100</v>
      </c>
      <c r="G18289" s="3">
        <v>100</v>
      </c>
      <c r="H18289" s="3">
        <v>14054583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0</v>
      </c>
      <c r="O18289" s="3">
        <v>0</v>
      </c>
      <c r="P18289" s="3" t="str">
        <f>B18289&amp;" | "&amp;C18289&amp;" | "&amp;D18289</f>
        <v>documentazione_amministrativa / registri | REGISTRO VARIAZIONI | REGISTRO VARIAZIONI</v>
      </c>
      <c r="Q18289" s="3" t="str">
        <f>VLOOKUP(P18289,'Classificazione UD'!A:B,2,FALSE)</f>
        <v>Amministrativo</v>
      </c>
    </row>
    <row r="18290" spans="1:17" ht="15" customHeight="1" x14ac:dyDescent="0.25">
      <c r="A18290" s="30">
        <v>2017</v>
      </c>
      <c r="B18290" s="3" t="s">
        <v>36</v>
      </c>
      <c r="C18290" s="3" t="s">
        <v>50</v>
      </c>
      <c r="D18290" s="3" t="s">
        <v>50</v>
      </c>
      <c r="E18290" s="3">
        <v>6937</v>
      </c>
      <c r="F18290" s="3">
        <v>8439</v>
      </c>
      <c r="G18290" s="3">
        <v>8439</v>
      </c>
      <c r="H18290" s="3">
        <v>4608225323</v>
      </c>
      <c r="I18290" s="3">
        <v>0</v>
      </c>
      <c r="J18290" s="3">
        <v>0</v>
      </c>
      <c r="K18290" s="3">
        <v>0</v>
      </c>
      <c r="L18290" s="3">
        <v>0</v>
      </c>
      <c r="M18290" s="3">
        <v>0</v>
      </c>
      <c r="N18290" s="3">
        <v>0</v>
      </c>
      <c r="O18290" s="3">
        <v>0</v>
      </c>
      <c r="P18290" s="3" t="str">
        <f>B18290&amp;" | "&amp;C18290&amp;" | "&amp;D18290</f>
        <v>documentazione_amministrativa / documenti_protocollati | DOCUMENTO PROTOCOLLATO | DOCUMENTO PROTOCOLLATO</v>
      </c>
      <c r="Q18290" s="3" t="str">
        <f>VLOOKUP(P18290,'Classificazione UD'!A:B,2,FALSE)</f>
        <v>Protocollo</v>
      </c>
    </row>
    <row r="18291" spans="1:17" ht="15" customHeight="1" x14ac:dyDescent="0.25">
      <c r="A18291" s="30">
        <v>2017</v>
      </c>
      <c r="B18291" s="3" t="s">
        <v>20</v>
      </c>
      <c r="C18291" s="3" t="s">
        <v>21</v>
      </c>
      <c r="D18291" s="3" t="s">
        <v>21</v>
      </c>
      <c r="E18291" s="3">
        <v>288</v>
      </c>
      <c r="F18291" s="3">
        <v>288</v>
      </c>
      <c r="G18291" s="3">
        <v>288</v>
      </c>
      <c r="H18291" s="3">
        <v>24254041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  <c r="O18291" s="3">
        <v>0</v>
      </c>
      <c r="P18291" s="3" t="str">
        <f>B18291&amp;" | "&amp;C18291&amp;" | "&amp;D18291</f>
        <v>documentazione_amministrativa / registri | REGISTRO GIORNALIERO | REGISTRO GIORNALIERO</v>
      </c>
      <c r="Q18291" s="3" t="str">
        <f>VLOOKUP(P18291,'Classificazione UD'!A:B,2,FALSE)</f>
        <v>RGP</v>
      </c>
    </row>
    <row r="18292" spans="1:17" ht="15" customHeight="1" x14ac:dyDescent="0.25">
      <c r="A18292" s="30">
        <v>2017</v>
      </c>
      <c r="B18292" s="3" t="s">
        <v>20</v>
      </c>
      <c r="C18292" s="3" t="s">
        <v>21</v>
      </c>
      <c r="D18292" s="3" t="s">
        <v>21</v>
      </c>
      <c r="E18292" s="3">
        <v>286</v>
      </c>
      <c r="F18292" s="3">
        <v>286</v>
      </c>
      <c r="G18292" s="3">
        <v>286</v>
      </c>
      <c r="H18292" s="3">
        <v>21747185</v>
      </c>
      <c r="I18292" s="3">
        <v>0</v>
      </c>
      <c r="J18292" s="3">
        <v>0</v>
      </c>
      <c r="K18292" s="3">
        <v>0</v>
      </c>
      <c r="L18292" s="3">
        <v>0</v>
      </c>
      <c r="M18292" s="3">
        <v>0</v>
      </c>
      <c r="N18292" s="3">
        <v>0</v>
      </c>
      <c r="O18292" s="3">
        <v>0</v>
      </c>
      <c r="P18292" s="3" t="str">
        <f>B18292&amp;" | "&amp;C18292&amp;" | "&amp;D18292</f>
        <v>documentazione_amministrativa / registri | REGISTRO GIORNALIERO | REGISTRO GIORNALIERO</v>
      </c>
      <c r="Q18292" s="3" t="str">
        <f>VLOOKUP(P18292,'Classificazione UD'!A:B,2,FALSE)</f>
        <v>RGP</v>
      </c>
    </row>
    <row r="18293" spans="1:17" ht="15" customHeight="1" x14ac:dyDescent="0.25">
      <c r="A18293" s="30">
        <v>2017</v>
      </c>
      <c r="B18293" s="3" t="s">
        <v>20</v>
      </c>
      <c r="C18293" s="3" t="s">
        <v>21</v>
      </c>
      <c r="D18293" s="3" t="s">
        <v>21</v>
      </c>
      <c r="E18293" s="3">
        <v>249</v>
      </c>
      <c r="F18293" s="3">
        <v>249</v>
      </c>
      <c r="G18293" s="3">
        <v>249</v>
      </c>
      <c r="H18293" s="3">
        <v>19435132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>
        <v>0</v>
      </c>
      <c r="O18293" s="3">
        <v>0</v>
      </c>
      <c r="P18293" s="3" t="str">
        <f>B18293&amp;" | "&amp;C18293&amp;" | "&amp;D18293</f>
        <v>documentazione_amministrativa / registri | REGISTRO GIORNALIERO | REGISTRO GIORNALIERO</v>
      </c>
      <c r="Q18293" s="3" t="str">
        <f>VLOOKUP(P18293,'Classificazione UD'!A:B,2,FALSE)</f>
        <v>RGP</v>
      </c>
    </row>
    <row r="18294" spans="1:17" ht="15" customHeight="1" x14ac:dyDescent="0.25">
      <c r="A18294" s="30">
        <v>2017</v>
      </c>
      <c r="B18294" s="3" t="s">
        <v>20</v>
      </c>
      <c r="C18294" s="3" t="s">
        <v>21</v>
      </c>
      <c r="D18294" s="3" t="s">
        <v>21</v>
      </c>
      <c r="E18294" s="3">
        <v>275</v>
      </c>
      <c r="F18294" s="3">
        <v>275</v>
      </c>
      <c r="G18294" s="3">
        <v>275</v>
      </c>
      <c r="H18294" s="3">
        <v>21498392</v>
      </c>
      <c r="I18294" s="3">
        <v>0</v>
      </c>
      <c r="J18294" s="3">
        <v>0</v>
      </c>
      <c r="K18294" s="3">
        <v>0</v>
      </c>
      <c r="L18294" s="3">
        <v>0</v>
      </c>
      <c r="M18294" s="3">
        <v>0</v>
      </c>
      <c r="N18294" s="3">
        <v>0</v>
      </c>
      <c r="O18294" s="3">
        <v>0</v>
      </c>
      <c r="P18294" s="3" t="str">
        <f>B18294&amp;" | "&amp;C18294&amp;" | "&amp;D18294</f>
        <v>documentazione_amministrativa / registri | REGISTRO GIORNALIERO | REGISTRO GIORNALIERO</v>
      </c>
      <c r="Q18294" s="3" t="str">
        <f>VLOOKUP(P18294,'Classificazione UD'!A:B,2,FALSE)</f>
        <v>RGP</v>
      </c>
    </row>
    <row r="18295" spans="1:17" ht="15" customHeight="1" x14ac:dyDescent="0.25">
      <c r="A18295" s="30">
        <v>2017</v>
      </c>
      <c r="B18295" s="3" t="s">
        <v>20</v>
      </c>
      <c r="C18295" s="3" t="s">
        <v>21</v>
      </c>
      <c r="D18295" s="3" t="s">
        <v>21</v>
      </c>
      <c r="E18295" s="3">
        <v>289</v>
      </c>
      <c r="F18295" s="3">
        <v>289</v>
      </c>
      <c r="G18295" s="3">
        <v>289</v>
      </c>
      <c r="H18295" s="3">
        <v>23554180</v>
      </c>
      <c r="I18295" s="3">
        <v>0</v>
      </c>
      <c r="J18295" s="3">
        <v>0</v>
      </c>
      <c r="K18295" s="3">
        <v>0</v>
      </c>
      <c r="L18295" s="3">
        <v>0</v>
      </c>
      <c r="M18295" s="3">
        <v>0</v>
      </c>
      <c r="N18295" s="3">
        <v>0</v>
      </c>
      <c r="O18295" s="3">
        <v>0</v>
      </c>
      <c r="P18295" s="3" t="str">
        <f>B18295&amp;" | "&amp;C18295&amp;" | "&amp;D18295</f>
        <v>documentazione_amministrativa / registri | REGISTRO GIORNALIERO | REGISTRO GIORNALIERO</v>
      </c>
      <c r="Q18295" s="3" t="str">
        <f>VLOOKUP(P18295,'Classificazione UD'!A:B,2,FALSE)</f>
        <v>RGP</v>
      </c>
    </row>
    <row r="18296" spans="1:17" ht="15" customHeight="1" x14ac:dyDescent="0.25">
      <c r="A18296" s="30">
        <v>2017</v>
      </c>
      <c r="B18296" s="3" t="s">
        <v>20</v>
      </c>
      <c r="C18296" s="3" t="s">
        <v>21</v>
      </c>
      <c r="D18296" s="3" t="s">
        <v>21</v>
      </c>
      <c r="E18296" s="3">
        <v>293</v>
      </c>
      <c r="F18296" s="3">
        <v>293</v>
      </c>
      <c r="G18296" s="3">
        <v>293</v>
      </c>
      <c r="H18296" s="3">
        <v>31330420</v>
      </c>
      <c r="I18296" s="3">
        <v>0</v>
      </c>
      <c r="J18296" s="3">
        <v>0</v>
      </c>
      <c r="K18296" s="3">
        <v>0</v>
      </c>
      <c r="L18296" s="3">
        <v>0</v>
      </c>
      <c r="M18296" s="3">
        <v>0</v>
      </c>
      <c r="N18296" s="3">
        <v>0</v>
      </c>
      <c r="O18296" s="3">
        <v>0</v>
      </c>
      <c r="P18296" s="3" t="str">
        <f>B18296&amp;" | "&amp;C18296&amp;" | "&amp;D18296</f>
        <v>documentazione_amministrativa / registri | REGISTRO GIORNALIERO | REGISTRO GIORNALIERO</v>
      </c>
      <c r="Q18296" s="3" t="str">
        <f>VLOOKUP(P18296,'Classificazione UD'!A:B,2,FALSE)</f>
        <v>RGP</v>
      </c>
    </row>
    <row r="18297" spans="1:17" ht="15" customHeight="1" x14ac:dyDescent="0.25">
      <c r="A18297" s="30">
        <v>2017</v>
      </c>
      <c r="B18297" s="3" t="s">
        <v>20</v>
      </c>
      <c r="C18297" s="3" t="s">
        <v>21</v>
      </c>
      <c r="D18297" s="3" t="s">
        <v>21</v>
      </c>
      <c r="E18297" s="3">
        <v>288</v>
      </c>
      <c r="F18297" s="3">
        <v>288</v>
      </c>
      <c r="G18297" s="3">
        <v>288</v>
      </c>
      <c r="H18297" s="3">
        <v>21775902</v>
      </c>
      <c r="I18297" s="3">
        <v>0</v>
      </c>
      <c r="J18297" s="3">
        <v>0</v>
      </c>
      <c r="K18297" s="3">
        <v>0</v>
      </c>
      <c r="L18297" s="3">
        <v>0</v>
      </c>
      <c r="M18297" s="3">
        <v>0</v>
      </c>
      <c r="N18297" s="3">
        <v>0</v>
      </c>
      <c r="O18297" s="3">
        <v>0</v>
      </c>
      <c r="P18297" s="3" t="str">
        <f>B18297&amp;" | "&amp;C18297&amp;" | "&amp;D18297</f>
        <v>documentazione_amministrativa / registri | REGISTRO GIORNALIERO | REGISTRO GIORNALIERO</v>
      </c>
      <c r="Q18297" s="3" t="str">
        <f>VLOOKUP(P18297,'Classificazione UD'!A:B,2,FALSE)</f>
        <v>RGP</v>
      </c>
    </row>
    <row r="18298" spans="1:17" ht="15" customHeight="1" x14ac:dyDescent="0.25">
      <c r="A18298" s="30">
        <v>2017</v>
      </c>
      <c r="B18298" s="3" t="s">
        <v>36</v>
      </c>
      <c r="C18298" s="3" t="s">
        <v>50</v>
      </c>
      <c r="D18298" s="3" t="s">
        <v>50</v>
      </c>
      <c r="E18298" s="3">
        <v>2391</v>
      </c>
      <c r="F18298" s="3">
        <v>2835</v>
      </c>
      <c r="G18298" s="3">
        <v>2835</v>
      </c>
      <c r="H18298" s="3">
        <v>1618233185</v>
      </c>
      <c r="I18298" s="3">
        <v>0</v>
      </c>
      <c r="J18298" s="3">
        <v>0</v>
      </c>
      <c r="K18298" s="3">
        <v>0</v>
      </c>
      <c r="L18298" s="3">
        <v>0</v>
      </c>
      <c r="M18298" s="3">
        <v>0</v>
      </c>
      <c r="N18298" s="3">
        <v>0</v>
      </c>
      <c r="O18298" s="3">
        <v>0</v>
      </c>
      <c r="P18298" s="3" t="str">
        <f>B18298&amp;" | "&amp;C18298&amp;" | "&amp;D18298</f>
        <v>documentazione_amministrativa / documenti_protocollati | DOCUMENTO PROTOCOLLATO | DOCUMENTO PROTOCOLLATO</v>
      </c>
      <c r="Q18298" s="3" t="str">
        <f>VLOOKUP(P18298,'Classificazione UD'!A:B,2,FALSE)</f>
        <v>Protocollo</v>
      </c>
    </row>
    <row r="18299" spans="1:17" ht="15" customHeight="1" x14ac:dyDescent="0.25">
      <c r="A18299" s="30">
        <v>2017</v>
      </c>
      <c r="B18299" s="3" t="s">
        <v>20</v>
      </c>
      <c r="C18299" s="3" t="s">
        <v>21</v>
      </c>
      <c r="D18299" s="3" t="s">
        <v>21</v>
      </c>
      <c r="E18299" s="3">
        <v>182</v>
      </c>
      <c r="F18299" s="3">
        <v>182</v>
      </c>
      <c r="G18299" s="3">
        <v>182</v>
      </c>
      <c r="H18299" s="3">
        <v>13683067</v>
      </c>
      <c r="I18299" s="3">
        <v>0</v>
      </c>
      <c r="J18299" s="3">
        <v>0</v>
      </c>
      <c r="K18299" s="3">
        <v>0</v>
      </c>
      <c r="L18299" s="3">
        <v>0</v>
      </c>
      <c r="M18299" s="3">
        <v>0</v>
      </c>
      <c r="N18299" s="3">
        <v>0</v>
      </c>
      <c r="O18299" s="3">
        <v>0</v>
      </c>
      <c r="P18299" s="3" t="str">
        <f>B18299&amp;" | "&amp;C18299&amp;" | "&amp;D18299</f>
        <v>documentazione_amministrativa / registri | REGISTRO GIORNALIERO | REGISTRO GIORNALIERO</v>
      </c>
      <c r="Q18299" s="3" t="str">
        <f>VLOOKUP(P18299,'Classificazione UD'!A:B,2,FALSE)</f>
        <v>RGP</v>
      </c>
    </row>
    <row r="18300" spans="1:17" ht="15" customHeight="1" x14ac:dyDescent="0.25">
      <c r="A18300" s="30">
        <v>2017</v>
      </c>
      <c r="B18300" s="3" t="s">
        <v>23</v>
      </c>
      <c r="C18300" s="3" t="s">
        <v>24</v>
      </c>
      <c r="D18300" s="3" t="s">
        <v>24</v>
      </c>
      <c r="E18300" s="3">
        <v>1</v>
      </c>
      <c r="F18300" s="3">
        <v>1</v>
      </c>
      <c r="G18300" s="3">
        <v>1</v>
      </c>
      <c r="H18300" s="3">
        <v>110560</v>
      </c>
      <c r="I18300" s="3">
        <v>0</v>
      </c>
      <c r="J18300" s="3">
        <v>0</v>
      </c>
      <c r="K18300" s="3">
        <v>0</v>
      </c>
      <c r="L18300" s="3">
        <v>0</v>
      </c>
      <c r="M18300" s="3">
        <v>0</v>
      </c>
      <c r="N18300" s="3">
        <v>0</v>
      </c>
      <c r="O18300" s="3">
        <v>0</v>
      </c>
      <c r="P18300" s="3" t="str">
        <f>B18300&amp;" | "&amp;C18300&amp;" | "&amp;D18300</f>
        <v>documentazione_amministrativa / altri_documenti | FOGLIO DI TRASFORMAZIONE | FOGLIO DI TRASFORMAZIONE</v>
      </c>
      <c r="Q18300" s="3" t="str">
        <f>VLOOKUP(P18300,'Classificazione UD'!A:B,2,FALSE)</f>
        <v>Tecnico</v>
      </c>
    </row>
    <row r="18301" spans="1:17" ht="15" customHeight="1" x14ac:dyDescent="0.25">
      <c r="A18301" s="30">
        <v>2017</v>
      </c>
      <c r="B18301" s="3" t="s">
        <v>36</v>
      </c>
      <c r="C18301" s="3" t="s">
        <v>50</v>
      </c>
      <c r="D18301" s="3" t="s">
        <v>50</v>
      </c>
      <c r="E18301" s="3">
        <v>9</v>
      </c>
      <c r="F18301" s="3">
        <v>9</v>
      </c>
      <c r="G18301" s="3">
        <v>9</v>
      </c>
      <c r="H18301" s="3">
        <v>2224032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>
        <v>0</v>
      </c>
      <c r="O18301" s="3">
        <v>0</v>
      </c>
      <c r="P18301" s="3" t="str">
        <f>B18301&amp;" | "&amp;C18301&amp;" | "&amp;D18301</f>
        <v>documentazione_amministrativa / documenti_protocollati | DOCUMENTO PROTOCOLLATO | DOCUMENTO PROTOCOLLATO</v>
      </c>
      <c r="Q18301" s="3" t="str">
        <f>VLOOKUP(P18301,'Classificazione UD'!A:B,2,FALSE)</f>
        <v>Protocollo</v>
      </c>
    </row>
    <row r="18302" spans="1:17" ht="15" customHeight="1" x14ac:dyDescent="0.25">
      <c r="A18302" s="30">
        <v>2017</v>
      </c>
      <c r="B18302" s="3" t="s">
        <v>20</v>
      </c>
      <c r="C18302" s="3" t="s">
        <v>21</v>
      </c>
      <c r="D18302" s="3" t="s">
        <v>21</v>
      </c>
      <c r="E18302" s="3">
        <v>298</v>
      </c>
      <c r="F18302" s="3">
        <v>298</v>
      </c>
      <c r="G18302" s="3">
        <v>298</v>
      </c>
      <c r="H18302" s="3">
        <v>25500373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0</v>
      </c>
      <c r="O18302" s="3">
        <v>0</v>
      </c>
      <c r="P18302" s="3" t="str">
        <f>B18302&amp;" | "&amp;C18302&amp;" | "&amp;D18302</f>
        <v>documentazione_amministrativa / registri | REGISTRO GIORNALIERO | REGISTRO GIORNALIERO</v>
      </c>
      <c r="Q18302" s="3" t="str">
        <f>VLOOKUP(P18302,'Classificazione UD'!A:B,2,FALSE)</f>
        <v>RGP</v>
      </c>
    </row>
    <row r="18303" spans="1:17" ht="15" customHeight="1" x14ac:dyDescent="0.25">
      <c r="A18303" s="30">
        <v>2017</v>
      </c>
      <c r="B18303" s="3" t="s">
        <v>17</v>
      </c>
      <c r="C18303" s="3" t="s">
        <v>27</v>
      </c>
      <c r="D18303" s="3" t="s">
        <v>19</v>
      </c>
      <c r="E18303" s="3">
        <v>1</v>
      </c>
      <c r="F18303" s="3">
        <v>1</v>
      </c>
      <c r="G18303" s="3">
        <v>2</v>
      </c>
      <c r="H18303" s="3">
        <v>8878</v>
      </c>
      <c r="I18303" s="3">
        <v>0</v>
      </c>
      <c r="J18303" s="3">
        <v>0</v>
      </c>
      <c r="K18303" s="3">
        <v>0</v>
      </c>
      <c r="L18303" s="3">
        <v>0</v>
      </c>
      <c r="M18303" s="3">
        <v>0</v>
      </c>
      <c r="N18303" s="3">
        <v>0</v>
      </c>
      <c r="O18303" s="3">
        <v>0</v>
      </c>
      <c r="P18303" s="3" t="str">
        <f>B18303&amp;" | "&amp;C18303&amp;" | "&amp;D18303</f>
        <v>documentazione_amministrativa / documentazione_contabile | FATTURA PASSIVA | FATTURA</v>
      </c>
      <c r="Q18303" s="3" t="str">
        <f>VLOOKUP(P18303,'Classificazione UD'!A:B,2,FALSE)</f>
        <v>Fiscale</v>
      </c>
    </row>
    <row r="18304" spans="1:17" ht="15" customHeight="1" x14ac:dyDescent="0.25">
      <c r="A18304" s="30">
        <v>2017</v>
      </c>
      <c r="B18304" s="3" t="s">
        <v>20</v>
      </c>
      <c r="C18304" s="3" t="s">
        <v>21</v>
      </c>
      <c r="D18304" s="3" t="s">
        <v>21</v>
      </c>
      <c r="E18304" s="3">
        <v>202</v>
      </c>
      <c r="F18304" s="3">
        <v>202</v>
      </c>
      <c r="G18304" s="3">
        <v>202</v>
      </c>
      <c r="H18304" s="3">
        <v>18659485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0</v>
      </c>
      <c r="O18304" s="3">
        <v>0</v>
      </c>
      <c r="P18304" s="3" t="str">
        <f>B18304&amp;" | "&amp;C18304&amp;" | "&amp;D18304</f>
        <v>documentazione_amministrativa / registri | REGISTRO GIORNALIERO | REGISTRO GIORNALIERO</v>
      </c>
      <c r="Q18304" s="3" t="str">
        <f>VLOOKUP(P18304,'Classificazione UD'!A:B,2,FALSE)</f>
        <v>RGP</v>
      </c>
    </row>
    <row r="18305" spans="1:17" ht="15" customHeight="1" x14ac:dyDescent="0.25">
      <c r="A18305" s="30">
        <v>2017</v>
      </c>
      <c r="B18305" s="3" t="s">
        <v>20</v>
      </c>
      <c r="C18305" s="3" t="s">
        <v>21</v>
      </c>
      <c r="D18305" s="3" t="s">
        <v>21</v>
      </c>
      <c r="E18305" s="3">
        <v>287</v>
      </c>
      <c r="F18305" s="3">
        <v>287</v>
      </c>
      <c r="G18305" s="3">
        <v>287</v>
      </c>
      <c r="H18305" s="3">
        <v>23310673</v>
      </c>
      <c r="I18305" s="3">
        <v>0</v>
      </c>
      <c r="J18305" s="3">
        <v>0</v>
      </c>
      <c r="K18305" s="3">
        <v>0</v>
      </c>
      <c r="L18305" s="3">
        <v>0</v>
      </c>
      <c r="M18305" s="3">
        <v>0</v>
      </c>
      <c r="N18305" s="3">
        <v>0</v>
      </c>
      <c r="O18305" s="3">
        <v>0</v>
      </c>
      <c r="P18305" s="3" t="str">
        <f>B18305&amp;" | "&amp;C18305&amp;" | "&amp;D18305</f>
        <v>documentazione_amministrativa / registri | REGISTRO GIORNALIERO | REGISTRO GIORNALIERO</v>
      </c>
      <c r="Q18305" s="3" t="str">
        <f>VLOOKUP(P18305,'Classificazione UD'!A:B,2,FALSE)</f>
        <v>RGP</v>
      </c>
    </row>
    <row r="18306" spans="1:17" ht="15" customHeight="1" x14ac:dyDescent="0.25">
      <c r="A18306" s="30">
        <v>2017</v>
      </c>
      <c r="B18306" s="3" t="s">
        <v>36</v>
      </c>
      <c r="C18306" s="3" t="s">
        <v>50</v>
      </c>
      <c r="D18306" s="3" t="s">
        <v>50</v>
      </c>
      <c r="E18306" s="3">
        <v>98</v>
      </c>
      <c r="F18306" s="3">
        <v>98</v>
      </c>
      <c r="G18306" s="3">
        <v>98</v>
      </c>
      <c r="H18306" s="3">
        <v>28653892</v>
      </c>
      <c r="I18306" s="3">
        <v>0</v>
      </c>
      <c r="J18306" s="3">
        <v>0</v>
      </c>
      <c r="K18306" s="3">
        <v>0</v>
      </c>
      <c r="L18306" s="3">
        <v>0</v>
      </c>
      <c r="M18306" s="3">
        <v>0</v>
      </c>
      <c r="N18306" s="3">
        <v>0</v>
      </c>
      <c r="O18306" s="3">
        <v>0</v>
      </c>
      <c r="P18306" s="3" t="str">
        <f>B18306&amp;" | "&amp;C18306&amp;" | "&amp;D18306</f>
        <v>documentazione_amministrativa / documenti_protocollati | DOCUMENTO PROTOCOLLATO | DOCUMENTO PROTOCOLLATO</v>
      </c>
      <c r="Q18306" s="3" t="str">
        <f>VLOOKUP(P18306,'Classificazione UD'!A:B,2,FALSE)</f>
        <v>Protocollo</v>
      </c>
    </row>
    <row r="18307" spans="1:17" ht="15" customHeight="1" x14ac:dyDescent="0.25">
      <c r="A18307" s="30">
        <v>2017</v>
      </c>
      <c r="B18307" s="3" t="s">
        <v>20</v>
      </c>
      <c r="C18307" s="3" t="s">
        <v>21</v>
      </c>
      <c r="D18307" s="3" t="s">
        <v>21</v>
      </c>
      <c r="E18307" s="3">
        <v>197</v>
      </c>
      <c r="F18307" s="3">
        <v>197</v>
      </c>
      <c r="G18307" s="3">
        <v>197</v>
      </c>
      <c r="H18307" s="3">
        <v>15388522</v>
      </c>
      <c r="I18307" s="3">
        <v>0</v>
      </c>
      <c r="J18307" s="3">
        <v>0</v>
      </c>
      <c r="K18307" s="3">
        <v>0</v>
      </c>
      <c r="L18307" s="3">
        <v>0</v>
      </c>
      <c r="M18307" s="3">
        <v>0</v>
      </c>
      <c r="N18307" s="3">
        <v>0</v>
      </c>
      <c r="O18307" s="3">
        <v>0</v>
      </c>
      <c r="P18307" s="3" t="str">
        <f>B18307&amp;" | "&amp;C18307&amp;" | "&amp;D18307</f>
        <v>documentazione_amministrativa / registri | REGISTRO GIORNALIERO | REGISTRO GIORNALIERO</v>
      </c>
      <c r="Q18307" s="3" t="str">
        <f>VLOOKUP(P18307,'Classificazione UD'!A:B,2,FALSE)</f>
        <v>RGP</v>
      </c>
    </row>
    <row r="18308" spans="1:17" ht="15" customHeight="1" x14ac:dyDescent="0.25">
      <c r="A18308" s="30">
        <v>2017</v>
      </c>
      <c r="B18308" s="3" t="s">
        <v>20</v>
      </c>
      <c r="C18308" s="3" t="s">
        <v>21</v>
      </c>
      <c r="D18308" s="3" t="s">
        <v>21</v>
      </c>
      <c r="E18308" s="3">
        <v>192</v>
      </c>
      <c r="F18308" s="3">
        <v>192</v>
      </c>
      <c r="G18308" s="3">
        <v>192</v>
      </c>
      <c r="H18308" s="3">
        <v>15686225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s="3">
        <v>0</v>
      </c>
      <c r="O18308" s="3">
        <v>0</v>
      </c>
      <c r="P18308" s="3" t="str">
        <f>B18308&amp;" | "&amp;C18308&amp;" | "&amp;D18308</f>
        <v>documentazione_amministrativa / registri | REGISTRO GIORNALIERO | REGISTRO GIORNALIERO</v>
      </c>
      <c r="Q18308" s="3" t="str">
        <f>VLOOKUP(P18308,'Classificazione UD'!A:B,2,FALSE)</f>
        <v>RGP</v>
      </c>
    </row>
    <row r="18309" spans="1:17" ht="15" customHeight="1" x14ac:dyDescent="0.25">
      <c r="A18309" s="30">
        <v>2017</v>
      </c>
      <c r="B18309" s="3" t="s">
        <v>20</v>
      </c>
      <c r="C18309" s="3" t="s">
        <v>21</v>
      </c>
      <c r="D18309" s="3" t="s">
        <v>21</v>
      </c>
      <c r="E18309" s="3">
        <v>288</v>
      </c>
      <c r="F18309" s="3">
        <v>288</v>
      </c>
      <c r="G18309" s="3">
        <v>288</v>
      </c>
      <c r="H18309" s="3">
        <v>26702279</v>
      </c>
      <c r="I18309" s="3">
        <v>0</v>
      </c>
      <c r="J18309" s="3">
        <v>0</v>
      </c>
      <c r="K18309" s="3">
        <v>0</v>
      </c>
      <c r="L18309" s="3">
        <v>0</v>
      </c>
      <c r="M18309" s="3">
        <v>0</v>
      </c>
      <c r="N18309" s="3">
        <v>0</v>
      </c>
      <c r="O18309" s="3">
        <v>0</v>
      </c>
      <c r="P18309" s="3" t="str">
        <f>B18309&amp;" | "&amp;C18309&amp;" | "&amp;D18309</f>
        <v>documentazione_amministrativa / registri | REGISTRO GIORNALIERO | REGISTRO GIORNALIERO</v>
      </c>
      <c r="Q18309" s="3" t="str">
        <f>VLOOKUP(P18309,'Classificazione UD'!A:B,2,FALSE)</f>
        <v>RGP</v>
      </c>
    </row>
    <row r="18310" spans="1:17" ht="15" customHeight="1" x14ac:dyDescent="0.25">
      <c r="A18310" s="30">
        <v>2017</v>
      </c>
      <c r="B18310" s="3" t="s">
        <v>36</v>
      </c>
      <c r="C18310" s="3" t="s">
        <v>50</v>
      </c>
      <c r="D18310" s="3" t="s">
        <v>50</v>
      </c>
      <c r="E18310" s="3">
        <v>90</v>
      </c>
      <c r="F18310" s="3">
        <v>90</v>
      </c>
      <c r="G18310" s="3">
        <v>90</v>
      </c>
      <c r="H18310" s="3">
        <v>126279727</v>
      </c>
      <c r="I18310" s="3">
        <v>0</v>
      </c>
      <c r="J18310" s="3">
        <v>0</v>
      </c>
      <c r="K18310" s="3">
        <v>0</v>
      </c>
      <c r="L18310" s="3">
        <v>0</v>
      </c>
      <c r="M18310" s="3">
        <v>0</v>
      </c>
      <c r="N18310" s="3">
        <v>0</v>
      </c>
      <c r="O18310" s="3">
        <v>0</v>
      </c>
      <c r="P18310" s="3" t="str">
        <f>B18310&amp;" | "&amp;C18310&amp;" | "&amp;D18310</f>
        <v>documentazione_amministrativa / documenti_protocollati | DOCUMENTO PROTOCOLLATO | DOCUMENTO PROTOCOLLATO</v>
      </c>
      <c r="Q18310" s="3" t="str">
        <f>VLOOKUP(P18310,'Classificazione UD'!A:B,2,FALSE)</f>
        <v>Protocollo</v>
      </c>
    </row>
    <row r="18311" spans="1:17" ht="15" customHeight="1" x14ac:dyDescent="0.25">
      <c r="A18311" s="30">
        <v>2017</v>
      </c>
      <c r="B18311" s="3" t="s">
        <v>20</v>
      </c>
      <c r="C18311" s="3" t="s">
        <v>21</v>
      </c>
      <c r="D18311" s="3" t="s">
        <v>21</v>
      </c>
      <c r="E18311" s="3">
        <v>266</v>
      </c>
      <c r="F18311" s="3">
        <v>266</v>
      </c>
      <c r="G18311" s="3">
        <v>266</v>
      </c>
      <c r="H18311" s="3">
        <v>20199690</v>
      </c>
      <c r="I18311" s="3">
        <v>0</v>
      </c>
      <c r="J18311" s="3">
        <v>0</v>
      </c>
      <c r="K18311" s="3">
        <v>0</v>
      </c>
      <c r="L18311" s="3">
        <v>0</v>
      </c>
      <c r="M18311" s="3">
        <v>0</v>
      </c>
      <c r="N18311" s="3">
        <v>0</v>
      </c>
      <c r="O18311" s="3">
        <v>0</v>
      </c>
      <c r="P18311" s="3" t="str">
        <f>B18311&amp;" | "&amp;C18311&amp;" | "&amp;D18311</f>
        <v>documentazione_amministrativa / registri | REGISTRO GIORNALIERO | REGISTRO GIORNALIERO</v>
      </c>
      <c r="Q18311" s="3" t="str">
        <f>VLOOKUP(P18311,'Classificazione UD'!A:B,2,FALSE)</f>
        <v>RGP</v>
      </c>
    </row>
    <row r="18312" spans="1:17" ht="15" customHeight="1" x14ac:dyDescent="0.25">
      <c r="A18312" s="30">
        <v>2017</v>
      </c>
      <c r="B18312" s="3" t="s">
        <v>23</v>
      </c>
      <c r="C18312" s="3" t="s">
        <v>24</v>
      </c>
      <c r="D18312" s="3" t="s">
        <v>24</v>
      </c>
      <c r="E18312" s="3">
        <v>2</v>
      </c>
      <c r="F18312" s="3">
        <v>2</v>
      </c>
      <c r="G18312" s="3">
        <v>2</v>
      </c>
      <c r="H18312" s="3">
        <v>216739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 t="str">
        <f>B18312&amp;" | "&amp;C18312&amp;" | "&amp;D18312</f>
        <v>documentazione_amministrativa / altri_documenti | FOGLIO DI TRASFORMAZIONE | FOGLIO DI TRASFORMAZIONE</v>
      </c>
      <c r="Q18312" s="3" t="str">
        <f>VLOOKUP(P18312,'Classificazione UD'!A:B,2,FALSE)</f>
        <v>Tecnico</v>
      </c>
    </row>
    <row r="18313" spans="1:17" ht="15" customHeight="1" x14ac:dyDescent="0.25">
      <c r="A18313" s="30">
        <v>2017</v>
      </c>
      <c r="B18313" s="3" t="s">
        <v>36</v>
      </c>
      <c r="C18313" s="3" t="s">
        <v>50</v>
      </c>
      <c r="D18313" s="3" t="s">
        <v>50</v>
      </c>
      <c r="E18313" s="3">
        <v>12804</v>
      </c>
      <c r="F18313" s="3">
        <v>15041</v>
      </c>
      <c r="G18313" s="3">
        <v>15041</v>
      </c>
      <c r="H18313" s="3">
        <v>9605675534</v>
      </c>
      <c r="I18313" s="3">
        <v>0</v>
      </c>
      <c r="J18313" s="3">
        <v>0</v>
      </c>
      <c r="K18313" s="3">
        <v>0</v>
      </c>
      <c r="L18313" s="3">
        <v>0</v>
      </c>
      <c r="M18313" s="3">
        <v>0</v>
      </c>
      <c r="N18313" s="3">
        <v>0</v>
      </c>
      <c r="O18313" s="3">
        <v>0</v>
      </c>
      <c r="P18313" s="3" t="str">
        <f>B18313&amp;" | "&amp;C18313&amp;" | "&amp;D18313</f>
        <v>documentazione_amministrativa / documenti_protocollati | DOCUMENTO PROTOCOLLATO | DOCUMENTO PROTOCOLLATO</v>
      </c>
      <c r="Q18313" s="3" t="str">
        <f>VLOOKUP(P18313,'Classificazione UD'!A:B,2,FALSE)</f>
        <v>Protocollo</v>
      </c>
    </row>
    <row r="18314" spans="1:17" ht="15" customHeight="1" x14ac:dyDescent="0.25">
      <c r="A18314" s="30">
        <v>2017</v>
      </c>
      <c r="B18314" s="3" t="s">
        <v>275</v>
      </c>
      <c r="C18314" s="3" t="s">
        <v>276</v>
      </c>
      <c r="D18314" s="3" t="s">
        <v>280</v>
      </c>
      <c r="E18314" s="3">
        <v>1</v>
      </c>
      <c r="F18314" s="3">
        <v>1</v>
      </c>
      <c r="G18314" s="3">
        <v>1</v>
      </c>
      <c r="H18314" s="3">
        <v>130856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>
        <v>0</v>
      </c>
      <c r="O18314" s="3">
        <v>0</v>
      </c>
      <c r="P18314" s="3" t="str">
        <f>B18314&amp;" | "&amp;C18314&amp;" | "&amp;D18314</f>
        <v>documentazione_scolastica / registri_didattici | REGISTRO DIDATTICO | REGISTRO DEL PROFESSORE</v>
      </c>
      <c r="Q18314" s="3" t="str">
        <f>VLOOKUP(P18314,'Classificazione UD'!A:B,2,FALSE)</f>
        <v>Scuole</v>
      </c>
    </row>
    <row r="18315" spans="1:17" ht="15" customHeight="1" x14ac:dyDescent="0.25">
      <c r="A18315" s="30">
        <v>2017</v>
      </c>
      <c r="B18315" s="3" t="s">
        <v>275</v>
      </c>
      <c r="C18315" s="3" t="s">
        <v>276</v>
      </c>
      <c r="D18315" s="3" t="s">
        <v>278</v>
      </c>
      <c r="E18315" s="3">
        <v>78</v>
      </c>
      <c r="F18315" s="3">
        <v>78</v>
      </c>
      <c r="G18315" s="3">
        <v>78</v>
      </c>
      <c r="H18315" s="3">
        <v>15646479</v>
      </c>
      <c r="I18315" s="3">
        <v>0</v>
      </c>
      <c r="J18315" s="3">
        <v>0</v>
      </c>
      <c r="K18315" s="3">
        <v>0</v>
      </c>
      <c r="L18315" s="3">
        <v>0</v>
      </c>
      <c r="M18315" s="3">
        <v>0</v>
      </c>
      <c r="N18315" s="3">
        <v>0</v>
      </c>
      <c r="O18315" s="3">
        <v>0</v>
      </c>
      <c r="P18315" s="3" t="str">
        <f>B18315&amp;" | "&amp;C18315&amp;" | "&amp;D18315</f>
        <v>documentazione_scolastica / registri_didattici | REGISTRO DIDATTICO | REGISTRO DI CLASSE</v>
      </c>
      <c r="Q18315" s="3" t="str">
        <f>VLOOKUP(P18315,'Classificazione UD'!A:B,2,FALSE)</f>
        <v>Scuole</v>
      </c>
    </row>
    <row r="18316" spans="1:17" ht="15" customHeight="1" x14ac:dyDescent="0.25">
      <c r="A18316" s="30">
        <v>2017</v>
      </c>
      <c r="B18316" s="3" t="s">
        <v>20</v>
      </c>
      <c r="C18316" s="3" t="s">
        <v>21</v>
      </c>
      <c r="D18316" s="3" t="s">
        <v>21</v>
      </c>
      <c r="E18316" s="3">
        <v>291</v>
      </c>
      <c r="F18316" s="3">
        <v>291</v>
      </c>
      <c r="G18316" s="3">
        <v>291</v>
      </c>
      <c r="H18316" s="3">
        <v>25047637</v>
      </c>
      <c r="I18316" s="3">
        <v>0</v>
      </c>
      <c r="J18316" s="3">
        <v>0</v>
      </c>
      <c r="K18316" s="3">
        <v>0</v>
      </c>
      <c r="L18316" s="3">
        <v>0</v>
      </c>
      <c r="M18316" s="3">
        <v>0</v>
      </c>
      <c r="N18316" s="3">
        <v>0</v>
      </c>
      <c r="O18316" s="3">
        <v>0</v>
      </c>
      <c r="P18316" s="3" t="str">
        <f>B18316&amp;" | "&amp;C18316&amp;" | "&amp;D18316</f>
        <v>documentazione_amministrativa / registri | REGISTRO GIORNALIERO | REGISTRO GIORNALIERO</v>
      </c>
      <c r="Q18316" s="3" t="str">
        <f>VLOOKUP(P18316,'Classificazione UD'!A:B,2,FALSE)</f>
        <v>RGP</v>
      </c>
    </row>
    <row r="18317" spans="1:17" ht="15" customHeight="1" x14ac:dyDescent="0.25">
      <c r="A18317" s="30">
        <v>2017</v>
      </c>
      <c r="B18317" s="3" t="s">
        <v>17</v>
      </c>
      <c r="C18317" s="3" t="s">
        <v>27</v>
      </c>
      <c r="D18317" s="3" t="s">
        <v>19</v>
      </c>
      <c r="E18317" s="3">
        <v>181</v>
      </c>
      <c r="F18317" s="3">
        <v>181</v>
      </c>
      <c r="G18317" s="3">
        <v>362</v>
      </c>
      <c r="H18317" s="3">
        <v>11156412</v>
      </c>
      <c r="I18317" s="3">
        <v>0</v>
      </c>
      <c r="J18317" s="3">
        <v>0</v>
      </c>
      <c r="K18317" s="3">
        <v>0</v>
      </c>
      <c r="L18317" s="3">
        <v>0</v>
      </c>
      <c r="M18317" s="3">
        <v>0</v>
      </c>
      <c r="N18317" s="3">
        <v>0</v>
      </c>
      <c r="O18317" s="3">
        <v>0</v>
      </c>
      <c r="P18317" s="3" t="str">
        <f>B18317&amp;" | "&amp;C18317&amp;" | "&amp;D18317</f>
        <v>documentazione_amministrativa / documentazione_contabile | FATTURA PASSIVA | FATTURA</v>
      </c>
      <c r="Q18317" s="3" t="str">
        <f>VLOOKUP(P18317,'Classificazione UD'!A:B,2,FALSE)</f>
        <v>Fiscale</v>
      </c>
    </row>
    <row r="18318" spans="1:17" ht="15" customHeight="1" x14ac:dyDescent="0.25">
      <c r="A18318" s="30">
        <v>2017</v>
      </c>
      <c r="B18318" s="3" t="s">
        <v>17</v>
      </c>
      <c r="C18318" s="3" t="s">
        <v>27</v>
      </c>
      <c r="D18318" s="3" t="s">
        <v>28</v>
      </c>
      <c r="E18318" s="3">
        <v>3</v>
      </c>
      <c r="F18318" s="3">
        <v>3</v>
      </c>
      <c r="G18318" s="3">
        <v>6</v>
      </c>
      <c r="H18318" s="3">
        <v>53683</v>
      </c>
      <c r="I18318" s="3">
        <v>0</v>
      </c>
      <c r="J18318" s="3">
        <v>0</v>
      </c>
      <c r="K18318" s="3">
        <v>0</v>
      </c>
      <c r="L18318" s="3">
        <v>0</v>
      </c>
      <c r="M18318" s="3">
        <v>0</v>
      </c>
      <c r="N18318" s="3">
        <v>0</v>
      </c>
      <c r="O18318" s="3">
        <v>0</v>
      </c>
      <c r="P18318" s="3" t="str">
        <f>B18318&amp;" | "&amp;C18318&amp;" | "&amp;D18318</f>
        <v>documentazione_amministrativa / documentazione_contabile | FATTURA PASSIVA | NOTA DI CREDITO</v>
      </c>
      <c r="Q18318" s="3" t="str">
        <f>VLOOKUP(P18318,'Classificazione UD'!A:B,2,FALSE)</f>
        <v>Fiscale</v>
      </c>
    </row>
    <row r="18319" spans="1:17" ht="15" customHeight="1" x14ac:dyDescent="0.25">
      <c r="A18319" s="30">
        <v>2017</v>
      </c>
      <c r="B18319" s="3" t="s">
        <v>17</v>
      </c>
      <c r="C18319" s="3" t="s">
        <v>27</v>
      </c>
      <c r="D18319" s="3" t="s">
        <v>86</v>
      </c>
      <c r="E18319" s="3">
        <v>1</v>
      </c>
      <c r="F18319" s="3">
        <v>1</v>
      </c>
      <c r="G18319" s="3">
        <v>2</v>
      </c>
      <c r="H18319" s="3">
        <v>6005</v>
      </c>
      <c r="I18319" s="3">
        <v>0</v>
      </c>
      <c r="J18319" s="3">
        <v>0</v>
      </c>
      <c r="K18319" s="3">
        <v>0</v>
      </c>
      <c r="L18319" s="3">
        <v>0</v>
      </c>
      <c r="M18319" s="3">
        <v>0</v>
      </c>
      <c r="N18319" s="3">
        <v>0</v>
      </c>
      <c r="O18319" s="3">
        <v>0</v>
      </c>
      <c r="P18319" s="3" t="str">
        <f>B18319&amp;" | "&amp;C18319&amp;" | "&amp;D18319</f>
        <v>documentazione_amministrativa / documentazione_contabile | FATTURA PASSIVA | PARCELLA</v>
      </c>
      <c r="Q18319" s="3" t="str">
        <f>VLOOKUP(P18319,'Classificazione UD'!A:B,2,FALSE)</f>
        <v>Fiscale</v>
      </c>
    </row>
    <row r="18320" spans="1:17" ht="15" customHeight="1" x14ac:dyDescent="0.25">
      <c r="A18320" s="30">
        <v>2017</v>
      </c>
      <c r="B18320" s="3" t="s">
        <v>20</v>
      </c>
      <c r="C18320" s="3" t="s">
        <v>21</v>
      </c>
      <c r="D18320" s="3" t="s">
        <v>21</v>
      </c>
      <c r="E18320" s="3">
        <v>172</v>
      </c>
      <c r="F18320" s="3">
        <v>172</v>
      </c>
      <c r="G18320" s="3">
        <v>172</v>
      </c>
      <c r="H18320" s="3">
        <v>12264026</v>
      </c>
      <c r="I18320" s="3">
        <v>0</v>
      </c>
      <c r="J18320" s="3">
        <v>0</v>
      </c>
      <c r="K18320" s="3">
        <v>0</v>
      </c>
      <c r="L18320" s="3">
        <v>0</v>
      </c>
      <c r="M18320" s="3">
        <v>0</v>
      </c>
      <c r="N18320" s="3">
        <v>0</v>
      </c>
      <c r="O18320" s="3">
        <v>0</v>
      </c>
      <c r="P18320" s="3" t="str">
        <f>B18320&amp;" | "&amp;C18320&amp;" | "&amp;D18320</f>
        <v>documentazione_amministrativa / registri | REGISTRO GIORNALIERO | REGISTRO GIORNALIERO</v>
      </c>
      <c r="Q18320" s="3" t="str">
        <f>VLOOKUP(P18320,'Classificazione UD'!A:B,2,FALSE)</f>
        <v>RGP</v>
      </c>
    </row>
    <row r="18321" spans="1:17" ht="15" customHeight="1" x14ac:dyDescent="0.25">
      <c r="A18321" s="30">
        <v>2017</v>
      </c>
      <c r="B18321" s="3" t="s">
        <v>20</v>
      </c>
      <c r="C18321" s="3" t="s">
        <v>21</v>
      </c>
      <c r="D18321" s="3" t="s">
        <v>21</v>
      </c>
      <c r="E18321" s="3">
        <v>275</v>
      </c>
      <c r="F18321" s="3">
        <v>275</v>
      </c>
      <c r="G18321" s="3">
        <v>275</v>
      </c>
      <c r="H18321" s="3">
        <v>21223350</v>
      </c>
      <c r="I18321" s="3">
        <v>0</v>
      </c>
      <c r="J18321" s="3">
        <v>0</v>
      </c>
      <c r="K18321" s="3">
        <v>0</v>
      </c>
      <c r="L18321" s="3">
        <v>0</v>
      </c>
      <c r="M18321" s="3">
        <v>0</v>
      </c>
      <c r="N18321" s="3">
        <v>0</v>
      </c>
      <c r="O18321" s="3">
        <v>0</v>
      </c>
      <c r="P18321" s="3" t="str">
        <f>B18321&amp;" | "&amp;C18321&amp;" | "&amp;D18321</f>
        <v>documentazione_amministrativa / registri | REGISTRO GIORNALIERO | REGISTRO GIORNALIERO</v>
      </c>
      <c r="Q18321" s="3" t="str">
        <f>VLOOKUP(P18321,'Classificazione UD'!A:B,2,FALSE)</f>
        <v>RGP</v>
      </c>
    </row>
    <row r="18322" spans="1:17" ht="15" customHeight="1" x14ac:dyDescent="0.25">
      <c r="A18322" s="30">
        <v>2017</v>
      </c>
      <c r="B18322" s="3" t="s">
        <v>23</v>
      </c>
      <c r="C18322" s="3" t="s">
        <v>24</v>
      </c>
      <c r="D18322" s="3" t="s">
        <v>24</v>
      </c>
      <c r="E18322" s="3">
        <v>1</v>
      </c>
      <c r="F18322" s="3">
        <v>1</v>
      </c>
      <c r="G18322" s="3">
        <v>1</v>
      </c>
      <c r="H18322" s="3">
        <v>110560</v>
      </c>
      <c r="I18322" s="3">
        <v>0</v>
      </c>
      <c r="J18322" s="3">
        <v>0</v>
      </c>
      <c r="K18322" s="3">
        <v>0</v>
      </c>
      <c r="L18322" s="3">
        <v>0</v>
      </c>
      <c r="M18322" s="3">
        <v>0</v>
      </c>
      <c r="N18322" s="3">
        <v>0</v>
      </c>
      <c r="O18322" s="3">
        <v>0</v>
      </c>
      <c r="P18322" s="3" t="str">
        <f>B18322&amp;" | "&amp;C18322&amp;" | "&amp;D18322</f>
        <v>documentazione_amministrativa / altri_documenti | FOGLIO DI TRASFORMAZIONE | FOGLIO DI TRASFORMAZIONE</v>
      </c>
      <c r="Q18322" s="3" t="str">
        <f>VLOOKUP(P18322,'Classificazione UD'!A:B,2,FALSE)</f>
        <v>Tecnico</v>
      </c>
    </row>
    <row r="18323" spans="1:17" ht="15" customHeight="1" x14ac:dyDescent="0.25">
      <c r="A18323" s="30">
        <v>2017</v>
      </c>
      <c r="B18323" s="3" t="s">
        <v>36</v>
      </c>
      <c r="C18323" s="3" t="s">
        <v>50</v>
      </c>
      <c r="D18323" s="3" t="s">
        <v>50</v>
      </c>
      <c r="E18323" s="3">
        <v>1</v>
      </c>
      <c r="F18323" s="3">
        <v>1</v>
      </c>
      <c r="G18323" s="3">
        <v>1</v>
      </c>
      <c r="H18323" s="3">
        <v>8235</v>
      </c>
      <c r="I18323" s="3">
        <v>0</v>
      </c>
      <c r="J18323" s="3">
        <v>0</v>
      </c>
      <c r="K18323" s="3">
        <v>0</v>
      </c>
      <c r="L18323" s="3">
        <v>0</v>
      </c>
      <c r="M18323" s="3">
        <v>0</v>
      </c>
      <c r="N18323" s="3">
        <v>0</v>
      </c>
      <c r="O18323" s="3">
        <v>0</v>
      </c>
      <c r="P18323" s="3" t="str">
        <f>B18323&amp;" | "&amp;C18323&amp;" | "&amp;D18323</f>
        <v>documentazione_amministrativa / documenti_protocollati | DOCUMENTO PROTOCOLLATO | DOCUMENTO PROTOCOLLATO</v>
      </c>
      <c r="Q18323" s="3" t="str">
        <f>VLOOKUP(P18323,'Classificazione UD'!A:B,2,FALSE)</f>
        <v>Protocollo</v>
      </c>
    </row>
    <row r="18324" spans="1:17" ht="15" customHeight="1" x14ac:dyDescent="0.25">
      <c r="A18324" s="30">
        <v>2017</v>
      </c>
      <c r="B18324" s="3" t="s">
        <v>20</v>
      </c>
      <c r="C18324" s="3" t="s">
        <v>21</v>
      </c>
      <c r="D18324" s="3" t="s">
        <v>21</v>
      </c>
      <c r="E18324" s="3">
        <v>286</v>
      </c>
      <c r="F18324" s="3">
        <v>286</v>
      </c>
      <c r="G18324" s="3">
        <v>286</v>
      </c>
      <c r="H18324" s="3">
        <v>20769714</v>
      </c>
      <c r="I18324" s="3">
        <v>0</v>
      </c>
      <c r="J18324" s="3">
        <v>0</v>
      </c>
      <c r="K18324" s="3">
        <v>0</v>
      </c>
      <c r="L18324" s="3">
        <v>0</v>
      </c>
      <c r="M18324" s="3">
        <v>0</v>
      </c>
      <c r="N18324" s="3">
        <v>0</v>
      </c>
      <c r="O18324" s="3">
        <v>0</v>
      </c>
      <c r="P18324" s="3" t="str">
        <f>B18324&amp;" | "&amp;C18324&amp;" | "&amp;D18324</f>
        <v>documentazione_amministrativa / registri | REGISTRO GIORNALIERO | REGISTRO GIORNALIERO</v>
      </c>
      <c r="Q18324" s="3" t="str">
        <f>VLOOKUP(P18324,'Classificazione UD'!A:B,2,FALSE)</f>
        <v>RGP</v>
      </c>
    </row>
    <row r="18325" spans="1:17" ht="15" customHeight="1" x14ac:dyDescent="0.25">
      <c r="A18325" s="30">
        <v>2017</v>
      </c>
      <c r="B18325" s="3" t="s">
        <v>17</v>
      </c>
      <c r="C18325" s="3" t="s">
        <v>27</v>
      </c>
      <c r="D18325" s="3" t="s">
        <v>19</v>
      </c>
      <c r="E18325" s="3">
        <v>1</v>
      </c>
      <c r="F18325" s="3">
        <v>1</v>
      </c>
      <c r="G18325" s="3">
        <v>2</v>
      </c>
      <c r="H18325" s="3">
        <v>8235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  <c r="O18325" s="3">
        <v>0</v>
      </c>
      <c r="P18325" s="3" t="str">
        <f>B18325&amp;" | "&amp;C18325&amp;" | "&amp;D18325</f>
        <v>documentazione_amministrativa / documentazione_contabile | FATTURA PASSIVA | FATTURA</v>
      </c>
      <c r="Q18325" s="3" t="str">
        <f>VLOOKUP(P18325,'Classificazione UD'!A:B,2,FALSE)</f>
        <v>Fiscale</v>
      </c>
    </row>
    <row r="18326" spans="1:17" ht="15" customHeight="1" x14ac:dyDescent="0.25">
      <c r="A18326" s="30">
        <v>2017</v>
      </c>
      <c r="B18326" s="3" t="s">
        <v>20</v>
      </c>
      <c r="C18326" s="3" t="s">
        <v>21</v>
      </c>
      <c r="D18326" s="3" t="s">
        <v>21</v>
      </c>
      <c r="E18326" s="3">
        <v>181</v>
      </c>
      <c r="F18326" s="3">
        <v>181</v>
      </c>
      <c r="G18326" s="3">
        <v>181</v>
      </c>
      <c r="H18326" s="3">
        <v>15252612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>
        <v>0</v>
      </c>
      <c r="O18326" s="3">
        <v>0</v>
      </c>
      <c r="P18326" s="3" t="str">
        <f>B18326&amp;" | "&amp;C18326&amp;" | "&amp;D18326</f>
        <v>documentazione_amministrativa / registri | REGISTRO GIORNALIERO | REGISTRO GIORNALIERO</v>
      </c>
      <c r="Q18326" s="3" t="str">
        <f>VLOOKUP(P18326,'Classificazione UD'!A:B,2,FALSE)</f>
        <v>RGP</v>
      </c>
    </row>
    <row r="18327" spans="1:17" ht="15" customHeight="1" x14ac:dyDescent="0.25">
      <c r="A18327" s="30">
        <v>2017</v>
      </c>
      <c r="B18327" s="3" t="s">
        <v>36</v>
      </c>
      <c r="C18327" s="3" t="s">
        <v>50</v>
      </c>
      <c r="D18327" s="3" t="s">
        <v>50</v>
      </c>
      <c r="E18327" s="3">
        <v>1729</v>
      </c>
      <c r="F18327" s="3">
        <v>1967</v>
      </c>
      <c r="G18327" s="3">
        <v>1967</v>
      </c>
      <c r="H18327" s="3">
        <v>1489862529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>
        <v>0</v>
      </c>
      <c r="O18327" s="3">
        <v>0</v>
      </c>
      <c r="P18327" s="3" t="str">
        <f>B18327&amp;" | "&amp;C18327&amp;" | "&amp;D18327</f>
        <v>documentazione_amministrativa / documenti_protocollati | DOCUMENTO PROTOCOLLATO | DOCUMENTO PROTOCOLLATO</v>
      </c>
      <c r="Q18327" s="3" t="str">
        <f>VLOOKUP(P18327,'Classificazione UD'!A:B,2,FALSE)</f>
        <v>Protocollo</v>
      </c>
    </row>
    <row r="18328" spans="1:17" ht="15" customHeight="1" x14ac:dyDescent="0.25">
      <c r="A18328" s="30">
        <v>2017</v>
      </c>
      <c r="B18328" s="3" t="s">
        <v>20</v>
      </c>
      <c r="C18328" s="3" t="s">
        <v>21</v>
      </c>
      <c r="D18328" s="3" t="s">
        <v>21</v>
      </c>
      <c r="E18328" s="3">
        <v>216</v>
      </c>
      <c r="F18328" s="3">
        <v>216</v>
      </c>
      <c r="G18328" s="3">
        <v>216</v>
      </c>
      <c r="H18328" s="3">
        <v>18615703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>
        <v>0</v>
      </c>
      <c r="O18328" s="3">
        <v>0</v>
      </c>
      <c r="P18328" s="3" t="str">
        <f>B18328&amp;" | "&amp;C18328&amp;" | "&amp;D18328</f>
        <v>documentazione_amministrativa / registri | REGISTRO GIORNALIERO | REGISTRO GIORNALIERO</v>
      </c>
      <c r="Q18328" s="3" t="str">
        <f>VLOOKUP(P18328,'Classificazione UD'!A:B,2,FALSE)</f>
        <v>RGP</v>
      </c>
    </row>
    <row r="18329" spans="1:17" ht="15" customHeight="1" x14ac:dyDescent="0.25">
      <c r="A18329" s="30">
        <v>2017</v>
      </c>
      <c r="B18329" s="3" t="s">
        <v>20</v>
      </c>
      <c r="C18329" s="3" t="s">
        <v>21</v>
      </c>
      <c r="D18329" s="3" t="s">
        <v>21</v>
      </c>
      <c r="E18329" s="3">
        <v>58</v>
      </c>
      <c r="F18329" s="3">
        <v>58</v>
      </c>
      <c r="G18329" s="3">
        <v>58</v>
      </c>
      <c r="H18329" s="3">
        <v>4831123</v>
      </c>
      <c r="I18329" s="3">
        <v>0</v>
      </c>
      <c r="J18329" s="3">
        <v>0</v>
      </c>
      <c r="K18329" s="3">
        <v>0</v>
      </c>
      <c r="L18329" s="3">
        <v>0</v>
      </c>
      <c r="M18329" s="3">
        <v>0</v>
      </c>
      <c r="N18329" s="3">
        <v>0</v>
      </c>
      <c r="O18329" s="3">
        <v>0</v>
      </c>
      <c r="P18329" s="3" t="str">
        <f>B18329&amp;" | "&amp;C18329&amp;" | "&amp;D18329</f>
        <v>documentazione_amministrativa / registri | REGISTRO GIORNALIERO | REGISTRO GIORNALIERO</v>
      </c>
      <c r="Q18329" s="3" t="str">
        <f>VLOOKUP(P18329,'Classificazione UD'!A:B,2,FALSE)</f>
        <v>RGP</v>
      </c>
    </row>
    <row r="18330" spans="1:17" ht="15" customHeight="1" x14ac:dyDescent="0.25">
      <c r="A18330" s="30">
        <v>2017</v>
      </c>
      <c r="B18330" s="3" t="s">
        <v>20</v>
      </c>
      <c r="C18330" s="3" t="s">
        <v>21</v>
      </c>
      <c r="D18330" s="3" t="s">
        <v>21</v>
      </c>
      <c r="E18330" s="3">
        <v>287</v>
      </c>
      <c r="F18330" s="3">
        <v>287</v>
      </c>
      <c r="G18330" s="3">
        <v>287</v>
      </c>
      <c r="H18330" s="3">
        <v>37953010</v>
      </c>
      <c r="I18330" s="3">
        <v>0</v>
      </c>
      <c r="J18330" s="3">
        <v>0</v>
      </c>
      <c r="K18330" s="3">
        <v>0</v>
      </c>
      <c r="L18330" s="3">
        <v>0</v>
      </c>
      <c r="M18330" s="3">
        <v>0</v>
      </c>
      <c r="N18330" s="3">
        <v>0</v>
      </c>
      <c r="O18330" s="3">
        <v>0</v>
      </c>
      <c r="P18330" s="3" t="str">
        <f>B18330&amp;" | "&amp;C18330&amp;" | "&amp;D18330</f>
        <v>documentazione_amministrativa / registri | REGISTRO GIORNALIERO | REGISTRO GIORNALIERO</v>
      </c>
      <c r="Q18330" s="3" t="str">
        <f>VLOOKUP(P18330,'Classificazione UD'!A:B,2,FALSE)</f>
        <v>RGP</v>
      </c>
    </row>
    <row r="18331" spans="1:17" ht="15" customHeight="1" x14ac:dyDescent="0.25">
      <c r="A18331" s="30">
        <v>2017</v>
      </c>
      <c r="B18331" s="3" t="s">
        <v>20</v>
      </c>
      <c r="C18331" s="3" t="s">
        <v>21</v>
      </c>
      <c r="D18331" s="3" t="s">
        <v>21</v>
      </c>
      <c r="E18331" s="3">
        <v>131</v>
      </c>
      <c r="F18331" s="3">
        <v>131</v>
      </c>
      <c r="G18331" s="3">
        <v>131</v>
      </c>
      <c r="H18331" s="3">
        <v>10560355</v>
      </c>
      <c r="I18331" s="3">
        <v>0</v>
      </c>
      <c r="J18331" s="3">
        <v>0</v>
      </c>
      <c r="K18331" s="3">
        <v>0</v>
      </c>
      <c r="L18331" s="3">
        <v>0</v>
      </c>
      <c r="M18331" s="3">
        <v>0</v>
      </c>
      <c r="N18331" s="3">
        <v>0</v>
      </c>
      <c r="O18331" s="3">
        <v>0</v>
      </c>
      <c r="P18331" s="3" t="str">
        <f>B18331&amp;" | "&amp;C18331&amp;" | "&amp;D18331</f>
        <v>documentazione_amministrativa / registri | REGISTRO GIORNALIERO | REGISTRO GIORNALIERO</v>
      </c>
      <c r="Q18331" s="3" t="str">
        <f>VLOOKUP(P18331,'Classificazione UD'!A:B,2,FALSE)</f>
        <v>RGP</v>
      </c>
    </row>
    <row r="18332" spans="1:17" ht="15" customHeight="1" x14ac:dyDescent="0.25">
      <c r="A18332" s="30">
        <v>2017</v>
      </c>
      <c r="B18332" s="3" t="s">
        <v>20</v>
      </c>
      <c r="C18332" s="3" t="s">
        <v>21</v>
      </c>
      <c r="D18332" s="3" t="s">
        <v>21</v>
      </c>
      <c r="E18332" s="3">
        <v>287</v>
      </c>
      <c r="F18332" s="3">
        <v>287</v>
      </c>
      <c r="G18332" s="3">
        <v>287</v>
      </c>
      <c r="H18332" s="3">
        <v>35536189</v>
      </c>
      <c r="I18332" s="3">
        <v>0</v>
      </c>
      <c r="J18332" s="3">
        <v>0</v>
      </c>
      <c r="K18332" s="3">
        <v>0</v>
      </c>
      <c r="L18332" s="3">
        <v>0</v>
      </c>
      <c r="M18332" s="3">
        <v>0</v>
      </c>
      <c r="N18332" s="3">
        <v>0</v>
      </c>
      <c r="O18332" s="3">
        <v>0</v>
      </c>
      <c r="P18332" s="3" t="str">
        <f>B18332&amp;" | "&amp;C18332&amp;" | "&amp;D18332</f>
        <v>documentazione_amministrativa / registri | REGISTRO GIORNALIERO | REGISTRO GIORNALIERO</v>
      </c>
      <c r="Q18332" s="3" t="str">
        <f>VLOOKUP(P18332,'Classificazione UD'!A:B,2,FALSE)</f>
        <v>RGP</v>
      </c>
    </row>
    <row r="18333" spans="1:17" ht="15" customHeight="1" x14ac:dyDescent="0.25">
      <c r="A18333" s="30">
        <v>2017</v>
      </c>
      <c r="B18333" s="3" t="s">
        <v>20</v>
      </c>
      <c r="C18333" s="3" t="s">
        <v>21</v>
      </c>
      <c r="D18333" s="3" t="s">
        <v>21</v>
      </c>
      <c r="E18333" s="3">
        <v>190</v>
      </c>
      <c r="F18333" s="3">
        <v>190</v>
      </c>
      <c r="G18333" s="3">
        <v>190</v>
      </c>
      <c r="H18333" s="3">
        <v>22667706</v>
      </c>
      <c r="I18333" s="3">
        <v>0</v>
      </c>
      <c r="J18333" s="3">
        <v>0</v>
      </c>
      <c r="K18333" s="3">
        <v>0</v>
      </c>
      <c r="L18333" s="3">
        <v>0</v>
      </c>
      <c r="M18333" s="3">
        <v>0</v>
      </c>
      <c r="N18333" s="3">
        <v>0</v>
      </c>
      <c r="O18333" s="3">
        <v>0</v>
      </c>
      <c r="P18333" s="3" t="str">
        <f>B18333&amp;" | "&amp;C18333&amp;" | "&amp;D18333</f>
        <v>documentazione_amministrativa / registri | REGISTRO GIORNALIERO | REGISTRO GIORNALIERO</v>
      </c>
      <c r="Q18333" s="3" t="str">
        <f>VLOOKUP(P18333,'Classificazione UD'!A:B,2,FALSE)</f>
        <v>RGP</v>
      </c>
    </row>
    <row r="18334" spans="1:17" ht="15" customHeight="1" x14ac:dyDescent="0.25">
      <c r="A18334" s="30">
        <v>2017</v>
      </c>
      <c r="B18334" s="3" t="s">
        <v>36</v>
      </c>
      <c r="C18334" s="3" t="s">
        <v>50</v>
      </c>
      <c r="D18334" s="3" t="s">
        <v>50</v>
      </c>
      <c r="E18334" s="3">
        <v>5054</v>
      </c>
      <c r="F18334" s="3">
        <v>6042</v>
      </c>
      <c r="G18334" s="3">
        <v>6042</v>
      </c>
      <c r="H18334" s="3">
        <v>3075327351</v>
      </c>
      <c r="I18334" s="3">
        <v>0</v>
      </c>
      <c r="J18334" s="3">
        <v>0</v>
      </c>
      <c r="K18334" s="3">
        <v>0</v>
      </c>
      <c r="L18334" s="3">
        <v>0</v>
      </c>
      <c r="M18334" s="3">
        <v>0</v>
      </c>
      <c r="N18334" s="3">
        <v>0</v>
      </c>
      <c r="O18334" s="3">
        <v>0</v>
      </c>
      <c r="P18334" s="3" t="str">
        <f>B18334&amp;" | "&amp;C18334&amp;" | "&amp;D18334</f>
        <v>documentazione_amministrativa / documenti_protocollati | DOCUMENTO PROTOCOLLATO | DOCUMENTO PROTOCOLLATO</v>
      </c>
      <c r="Q18334" s="3" t="str">
        <f>VLOOKUP(P18334,'Classificazione UD'!A:B,2,FALSE)</f>
        <v>Protocollo</v>
      </c>
    </row>
    <row r="18335" spans="1:17" ht="15" customHeight="1" x14ac:dyDescent="0.25">
      <c r="A18335" s="30">
        <v>2017</v>
      </c>
      <c r="B18335" s="3" t="s">
        <v>20</v>
      </c>
      <c r="C18335" s="3" t="s">
        <v>21</v>
      </c>
      <c r="D18335" s="3" t="s">
        <v>21</v>
      </c>
      <c r="E18335" s="3">
        <v>293</v>
      </c>
      <c r="F18335" s="3">
        <v>293</v>
      </c>
      <c r="G18335" s="3">
        <v>293</v>
      </c>
      <c r="H18335" s="3">
        <v>23018163</v>
      </c>
      <c r="I18335" s="3">
        <v>0</v>
      </c>
      <c r="J18335" s="3">
        <v>0</v>
      </c>
      <c r="K18335" s="3">
        <v>0</v>
      </c>
      <c r="L18335" s="3">
        <v>0</v>
      </c>
      <c r="M18335" s="3">
        <v>0</v>
      </c>
      <c r="N18335" s="3">
        <v>0</v>
      </c>
      <c r="O18335" s="3">
        <v>0</v>
      </c>
      <c r="P18335" s="3" t="str">
        <f>B18335&amp;" | "&amp;C18335&amp;" | "&amp;D18335</f>
        <v>documentazione_amministrativa / registri | REGISTRO GIORNALIERO | REGISTRO GIORNALIERO</v>
      </c>
      <c r="Q18335" s="3" t="str">
        <f>VLOOKUP(P18335,'Classificazione UD'!A:B,2,FALSE)</f>
        <v>RGP</v>
      </c>
    </row>
    <row r="18336" spans="1:17" ht="15" customHeight="1" x14ac:dyDescent="0.25">
      <c r="A18336" s="30">
        <v>2017</v>
      </c>
      <c r="B18336" s="3" t="s">
        <v>23</v>
      </c>
      <c r="C18336" s="3" t="s">
        <v>24</v>
      </c>
      <c r="D18336" s="3" t="s">
        <v>24</v>
      </c>
      <c r="E18336" s="3">
        <v>1</v>
      </c>
      <c r="F18336" s="3">
        <v>1</v>
      </c>
      <c r="G18336" s="3">
        <v>1</v>
      </c>
      <c r="H18336" s="3">
        <v>110560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0</v>
      </c>
      <c r="P18336" s="3" t="str">
        <f>B18336&amp;" | "&amp;C18336&amp;" | "&amp;D18336</f>
        <v>documentazione_amministrativa / altri_documenti | FOGLIO DI TRASFORMAZIONE | FOGLIO DI TRASFORMAZIONE</v>
      </c>
      <c r="Q18336" s="3" t="str">
        <f>VLOOKUP(P18336,'Classificazione UD'!A:B,2,FALSE)</f>
        <v>Tecnico</v>
      </c>
    </row>
    <row r="18337" spans="1:17" ht="15" customHeight="1" x14ac:dyDescent="0.25">
      <c r="A18337" s="30">
        <v>2017</v>
      </c>
      <c r="B18337" s="3" t="s">
        <v>36</v>
      </c>
      <c r="C18337" s="3" t="s">
        <v>50</v>
      </c>
      <c r="D18337" s="3" t="s">
        <v>50</v>
      </c>
      <c r="E18337" s="3">
        <v>4</v>
      </c>
      <c r="F18337" s="3">
        <v>4</v>
      </c>
      <c r="G18337" s="3">
        <v>4</v>
      </c>
      <c r="H18337" s="3">
        <v>160328</v>
      </c>
      <c r="I18337" s="3">
        <v>0</v>
      </c>
      <c r="J18337" s="3">
        <v>0</v>
      </c>
      <c r="K18337" s="3">
        <v>0</v>
      </c>
      <c r="L18337" s="3">
        <v>0</v>
      </c>
      <c r="M18337" s="3">
        <v>0</v>
      </c>
      <c r="N18337" s="3">
        <v>0</v>
      </c>
      <c r="O18337" s="3">
        <v>0</v>
      </c>
      <c r="P18337" s="3" t="str">
        <f>B18337&amp;" | "&amp;C18337&amp;" | "&amp;D18337</f>
        <v>documentazione_amministrativa / documenti_protocollati | DOCUMENTO PROTOCOLLATO | DOCUMENTO PROTOCOLLATO</v>
      </c>
      <c r="Q18337" s="3" t="str">
        <f>VLOOKUP(P18337,'Classificazione UD'!A:B,2,FALSE)</f>
        <v>Protocollo</v>
      </c>
    </row>
    <row r="18338" spans="1:17" ht="15" customHeight="1" x14ac:dyDescent="0.25">
      <c r="A18338" s="30">
        <v>2017</v>
      </c>
      <c r="B18338" s="3" t="s">
        <v>20</v>
      </c>
      <c r="C18338" s="3" t="s">
        <v>21</v>
      </c>
      <c r="D18338" s="3" t="s">
        <v>21</v>
      </c>
      <c r="E18338" s="3">
        <v>284</v>
      </c>
      <c r="F18338" s="3">
        <v>284</v>
      </c>
      <c r="G18338" s="3">
        <v>284</v>
      </c>
      <c r="H18338" s="3">
        <v>23531270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>
        <v>0</v>
      </c>
      <c r="O18338" s="3">
        <v>0</v>
      </c>
      <c r="P18338" s="3" t="str">
        <f>B18338&amp;" | "&amp;C18338&amp;" | "&amp;D18338</f>
        <v>documentazione_amministrativa / registri | REGISTRO GIORNALIERO | REGISTRO GIORNALIERO</v>
      </c>
      <c r="Q18338" s="3" t="str">
        <f>VLOOKUP(P18338,'Classificazione UD'!A:B,2,FALSE)</f>
        <v>RGP</v>
      </c>
    </row>
    <row r="18339" spans="1:17" ht="15" customHeight="1" x14ac:dyDescent="0.25">
      <c r="A18339" s="30">
        <v>2017</v>
      </c>
      <c r="B18339" s="3" t="s">
        <v>17</v>
      </c>
      <c r="C18339" s="3" t="s">
        <v>27</v>
      </c>
      <c r="D18339" s="3" t="s">
        <v>19</v>
      </c>
      <c r="E18339" s="3">
        <v>1</v>
      </c>
      <c r="F18339" s="3">
        <v>1</v>
      </c>
      <c r="G18339" s="3">
        <v>2</v>
      </c>
      <c r="H18339" s="3">
        <v>5742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0</v>
      </c>
      <c r="O18339" s="3">
        <v>0</v>
      </c>
      <c r="P18339" s="3" t="str">
        <f>B18339&amp;" | "&amp;C18339&amp;" | "&amp;D18339</f>
        <v>documentazione_amministrativa / documentazione_contabile | FATTURA PASSIVA | FATTURA</v>
      </c>
      <c r="Q18339" s="3" t="str">
        <f>VLOOKUP(P18339,'Classificazione UD'!A:B,2,FALSE)</f>
        <v>Fiscale</v>
      </c>
    </row>
    <row r="18340" spans="1:17" ht="15" customHeight="1" x14ac:dyDescent="0.25">
      <c r="A18340" s="30">
        <v>2017</v>
      </c>
      <c r="B18340" s="3" t="s">
        <v>36</v>
      </c>
      <c r="C18340" s="3" t="s">
        <v>50</v>
      </c>
      <c r="D18340" s="3" t="s">
        <v>50</v>
      </c>
      <c r="E18340" s="3">
        <v>1136</v>
      </c>
      <c r="F18340" s="3">
        <v>1389</v>
      </c>
      <c r="G18340" s="3">
        <v>1389</v>
      </c>
      <c r="H18340" s="3">
        <v>565525279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>
        <v>0</v>
      </c>
      <c r="O18340" s="3">
        <v>0</v>
      </c>
      <c r="P18340" s="3" t="str">
        <f>B18340&amp;" | "&amp;C18340&amp;" | "&amp;D18340</f>
        <v>documentazione_amministrativa / documenti_protocollati | DOCUMENTO PROTOCOLLATO | DOCUMENTO PROTOCOLLATO</v>
      </c>
      <c r="Q18340" s="3" t="str">
        <f>VLOOKUP(P18340,'Classificazione UD'!A:B,2,FALSE)</f>
        <v>Protocollo</v>
      </c>
    </row>
    <row r="18341" spans="1:17" ht="15" customHeight="1" x14ac:dyDescent="0.25">
      <c r="A18341" s="30">
        <v>2017</v>
      </c>
      <c r="B18341" s="3" t="s">
        <v>20</v>
      </c>
      <c r="C18341" s="3" t="s">
        <v>21</v>
      </c>
      <c r="D18341" s="3" t="s">
        <v>21</v>
      </c>
      <c r="E18341" s="3">
        <v>28</v>
      </c>
      <c r="F18341" s="3">
        <v>28</v>
      </c>
      <c r="G18341" s="3">
        <v>28</v>
      </c>
      <c r="H18341" s="3">
        <v>2023600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>
        <v>0</v>
      </c>
      <c r="O18341" s="3">
        <v>0</v>
      </c>
      <c r="P18341" s="3" t="str">
        <f>B18341&amp;" | "&amp;C18341&amp;" | "&amp;D18341</f>
        <v>documentazione_amministrativa / registri | REGISTRO GIORNALIERO | REGISTRO GIORNALIERO</v>
      </c>
      <c r="Q18341" s="3" t="str">
        <f>VLOOKUP(P18341,'Classificazione UD'!A:B,2,FALSE)</f>
        <v>RGP</v>
      </c>
    </row>
    <row r="18342" spans="1:17" ht="15" customHeight="1" x14ac:dyDescent="0.25">
      <c r="A18342" s="30">
        <v>2017</v>
      </c>
      <c r="B18342" s="3" t="s">
        <v>36</v>
      </c>
      <c r="C18342" s="3" t="s">
        <v>50</v>
      </c>
      <c r="D18342" s="3" t="s">
        <v>50</v>
      </c>
      <c r="E18342" s="3">
        <v>75</v>
      </c>
      <c r="F18342" s="3">
        <v>101</v>
      </c>
      <c r="G18342" s="3">
        <v>101</v>
      </c>
      <c r="H18342" s="3">
        <v>102337704</v>
      </c>
      <c r="I18342" s="3">
        <v>0</v>
      </c>
      <c r="J18342" s="3">
        <v>0</v>
      </c>
      <c r="K18342" s="3">
        <v>0</v>
      </c>
      <c r="L18342" s="3">
        <v>0</v>
      </c>
      <c r="M18342" s="3">
        <v>0</v>
      </c>
      <c r="N18342" s="3">
        <v>0</v>
      </c>
      <c r="O18342" s="3">
        <v>0</v>
      </c>
      <c r="P18342" s="3" t="str">
        <f>B18342&amp;" | "&amp;C18342&amp;" | "&amp;D18342</f>
        <v>documentazione_amministrativa / documenti_protocollati | DOCUMENTO PROTOCOLLATO | DOCUMENTO PROTOCOLLATO</v>
      </c>
      <c r="Q18342" s="3" t="str">
        <f>VLOOKUP(P18342,'Classificazione UD'!A:B,2,FALSE)</f>
        <v>Protocollo</v>
      </c>
    </row>
    <row r="18343" spans="1:17" ht="15" customHeight="1" x14ac:dyDescent="0.25">
      <c r="A18343" s="30">
        <v>2017</v>
      </c>
      <c r="B18343" s="3" t="s">
        <v>20</v>
      </c>
      <c r="C18343" s="3" t="s">
        <v>21</v>
      </c>
      <c r="D18343" s="3" t="s">
        <v>21</v>
      </c>
      <c r="E18343" s="3">
        <v>192</v>
      </c>
      <c r="F18343" s="3">
        <v>192</v>
      </c>
      <c r="G18343" s="3">
        <v>192</v>
      </c>
      <c r="H18343" s="3">
        <v>14560206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>
        <v>0</v>
      </c>
      <c r="O18343" s="3">
        <v>0</v>
      </c>
      <c r="P18343" s="3" t="str">
        <f>B18343&amp;" | "&amp;C18343&amp;" | "&amp;D18343</f>
        <v>documentazione_amministrativa / registri | REGISTRO GIORNALIERO | REGISTRO GIORNALIERO</v>
      </c>
      <c r="Q18343" s="3" t="str">
        <f>VLOOKUP(P18343,'Classificazione UD'!A:B,2,FALSE)</f>
        <v>RGP</v>
      </c>
    </row>
    <row r="18344" spans="1:17" ht="15" customHeight="1" x14ac:dyDescent="0.25">
      <c r="A18344" s="30">
        <v>2017</v>
      </c>
      <c r="B18344" s="3" t="s">
        <v>20</v>
      </c>
      <c r="C18344" s="3" t="s">
        <v>21</v>
      </c>
      <c r="D18344" s="3" t="s">
        <v>21</v>
      </c>
      <c r="E18344" s="3">
        <v>297</v>
      </c>
      <c r="F18344" s="3">
        <v>297</v>
      </c>
      <c r="G18344" s="3">
        <v>297</v>
      </c>
      <c r="H18344" s="3">
        <v>22888871</v>
      </c>
      <c r="I18344" s="3">
        <v>0</v>
      </c>
      <c r="J18344" s="3">
        <v>0</v>
      </c>
      <c r="K18344" s="3">
        <v>0</v>
      </c>
      <c r="L18344" s="3">
        <v>0</v>
      </c>
      <c r="M18344" s="3">
        <v>0</v>
      </c>
      <c r="N18344" s="3">
        <v>0</v>
      </c>
      <c r="O18344" s="3">
        <v>0</v>
      </c>
      <c r="P18344" s="3" t="str">
        <f>B18344&amp;" | "&amp;C18344&amp;" | "&amp;D18344</f>
        <v>documentazione_amministrativa / registri | REGISTRO GIORNALIERO | REGISTRO GIORNALIERO</v>
      </c>
      <c r="Q18344" s="3" t="str">
        <f>VLOOKUP(P18344,'Classificazione UD'!A:B,2,FALSE)</f>
        <v>RGP</v>
      </c>
    </row>
    <row r="18345" spans="1:17" ht="15" customHeight="1" x14ac:dyDescent="0.25">
      <c r="A18345" s="30">
        <v>2017</v>
      </c>
      <c r="B18345" s="3" t="s">
        <v>36</v>
      </c>
      <c r="C18345" s="3" t="s">
        <v>50</v>
      </c>
      <c r="D18345" s="3" t="s">
        <v>50</v>
      </c>
      <c r="E18345" s="3">
        <v>145</v>
      </c>
      <c r="F18345" s="3">
        <v>147</v>
      </c>
      <c r="G18345" s="3">
        <v>147</v>
      </c>
      <c r="H18345" s="3">
        <v>59288610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>
        <v>0</v>
      </c>
      <c r="O18345" s="3">
        <v>0</v>
      </c>
      <c r="P18345" s="3" t="str">
        <f>B18345&amp;" | "&amp;C18345&amp;" | "&amp;D18345</f>
        <v>documentazione_amministrativa / documenti_protocollati | DOCUMENTO PROTOCOLLATO | DOCUMENTO PROTOCOLLATO</v>
      </c>
      <c r="Q18345" s="3" t="str">
        <f>VLOOKUP(P18345,'Classificazione UD'!A:B,2,FALSE)</f>
        <v>Protocollo</v>
      </c>
    </row>
    <row r="18346" spans="1:17" ht="15" customHeight="1" x14ac:dyDescent="0.25">
      <c r="A18346" s="30">
        <v>2017</v>
      </c>
      <c r="B18346" s="3" t="s">
        <v>20</v>
      </c>
      <c r="C18346" s="3" t="s">
        <v>21</v>
      </c>
      <c r="D18346" s="3" t="s">
        <v>21</v>
      </c>
      <c r="E18346" s="3">
        <v>228</v>
      </c>
      <c r="F18346" s="3">
        <v>228</v>
      </c>
      <c r="G18346" s="3">
        <v>228</v>
      </c>
      <c r="H18346" s="3">
        <v>17221650</v>
      </c>
      <c r="I18346" s="3">
        <v>0</v>
      </c>
      <c r="J18346" s="3">
        <v>0</v>
      </c>
      <c r="K18346" s="3">
        <v>0</v>
      </c>
      <c r="L18346" s="3">
        <v>0</v>
      </c>
      <c r="M18346" s="3">
        <v>0</v>
      </c>
      <c r="N18346" s="3">
        <v>0</v>
      </c>
      <c r="O18346" s="3">
        <v>0</v>
      </c>
      <c r="P18346" s="3" t="str">
        <f>B18346&amp;" | "&amp;C18346&amp;" | "&amp;D18346</f>
        <v>documentazione_amministrativa / registri | REGISTRO GIORNALIERO | REGISTRO GIORNALIERO</v>
      </c>
      <c r="Q18346" s="3" t="str">
        <f>VLOOKUP(P18346,'Classificazione UD'!A:B,2,FALSE)</f>
        <v>RGP</v>
      </c>
    </row>
    <row r="18347" spans="1:17" ht="15" customHeight="1" x14ac:dyDescent="0.25">
      <c r="A18347" s="30">
        <v>2017</v>
      </c>
      <c r="B18347" s="3" t="s">
        <v>20</v>
      </c>
      <c r="C18347" s="3" t="s">
        <v>21</v>
      </c>
      <c r="D18347" s="3" t="s">
        <v>21</v>
      </c>
      <c r="E18347" s="3">
        <v>262</v>
      </c>
      <c r="F18347" s="3">
        <v>262</v>
      </c>
      <c r="G18347" s="3">
        <v>262</v>
      </c>
      <c r="H18347" s="3">
        <v>18028441</v>
      </c>
      <c r="I18347" s="3">
        <v>0</v>
      </c>
      <c r="J18347" s="3">
        <v>0</v>
      </c>
      <c r="K18347" s="3">
        <v>0</v>
      </c>
      <c r="L18347" s="3">
        <v>0</v>
      </c>
      <c r="M18347" s="3">
        <v>0</v>
      </c>
      <c r="N18347" s="3">
        <v>0</v>
      </c>
      <c r="O18347" s="3">
        <v>0</v>
      </c>
      <c r="P18347" s="3" t="str">
        <f>B18347&amp;" | "&amp;C18347&amp;" | "&amp;D18347</f>
        <v>documentazione_amministrativa / registri | REGISTRO GIORNALIERO | REGISTRO GIORNALIERO</v>
      </c>
      <c r="Q18347" s="3" t="str">
        <f>VLOOKUP(P18347,'Classificazione UD'!A:B,2,FALSE)</f>
        <v>RGP</v>
      </c>
    </row>
    <row r="18348" spans="1:17" ht="15" customHeight="1" x14ac:dyDescent="0.25">
      <c r="A18348" s="30">
        <v>2017</v>
      </c>
      <c r="B18348" s="3" t="s">
        <v>20</v>
      </c>
      <c r="C18348" s="3" t="s">
        <v>21</v>
      </c>
      <c r="D18348" s="3" t="s">
        <v>21</v>
      </c>
      <c r="E18348" s="3">
        <v>151</v>
      </c>
      <c r="F18348" s="3">
        <v>151</v>
      </c>
      <c r="G18348" s="3">
        <v>151</v>
      </c>
      <c r="H18348" s="3">
        <v>12309766</v>
      </c>
      <c r="I18348" s="3">
        <v>0</v>
      </c>
      <c r="J18348" s="3">
        <v>0</v>
      </c>
      <c r="K18348" s="3">
        <v>0</v>
      </c>
      <c r="L18348" s="3">
        <v>0</v>
      </c>
      <c r="M18348" s="3">
        <v>0</v>
      </c>
      <c r="N18348" s="3">
        <v>0</v>
      </c>
      <c r="O18348" s="3">
        <v>0</v>
      </c>
      <c r="P18348" s="3" t="str">
        <f>B18348&amp;" | "&amp;C18348&amp;" | "&amp;D18348</f>
        <v>documentazione_amministrativa / registri | REGISTRO GIORNALIERO | REGISTRO GIORNALIERO</v>
      </c>
      <c r="Q18348" s="3" t="str">
        <f>VLOOKUP(P18348,'Classificazione UD'!A:B,2,FALSE)</f>
        <v>RGP</v>
      </c>
    </row>
    <row r="18349" spans="1:17" ht="15" customHeight="1" x14ac:dyDescent="0.25">
      <c r="A18349" s="30">
        <v>2017</v>
      </c>
      <c r="B18349" s="3" t="s">
        <v>20</v>
      </c>
      <c r="C18349" s="3" t="s">
        <v>21</v>
      </c>
      <c r="D18349" s="3" t="s">
        <v>21</v>
      </c>
      <c r="E18349" s="3">
        <v>288</v>
      </c>
      <c r="F18349" s="3">
        <v>288</v>
      </c>
      <c r="G18349" s="3">
        <v>288</v>
      </c>
      <c r="H18349" s="3">
        <v>35739508</v>
      </c>
      <c r="I18349" s="3">
        <v>0</v>
      </c>
      <c r="J18349" s="3">
        <v>0</v>
      </c>
      <c r="K18349" s="3">
        <v>0</v>
      </c>
      <c r="L18349" s="3">
        <v>0</v>
      </c>
      <c r="M18349" s="3">
        <v>0</v>
      </c>
      <c r="N18349" s="3">
        <v>0</v>
      </c>
      <c r="O18349" s="3">
        <v>0</v>
      </c>
      <c r="P18349" s="3" t="str">
        <f>B18349&amp;" | "&amp;C18349&amp;" | "&amp;D18349</f>
        <v>documentazione_amministrativa / registri | REGISTRO GIORNALIERO | REGISTRO GIORNALIERO</v>
      </c>
      <c r="Q18349" s="3" t="str">
        <f>VLOOKUP(P18349,'Classificazione UD'!A:B,2,FALSE)</f>
        <v>RGP</v>
      </c>
    </row>
    <row r="18350" spans="1:17" ht="15" customHeight="1" x14ac:dyDescent="0.25">
      <c r="A18350" s="30">
        <v>2017</v>
      </c>
      <c r="B18350" s="3" t="s">
        <v>36</v>
      </c>
      <c r="C18350" s="3" t="s">
        <v>50</v>
      </c>
      <c r="D18350" s="3" t="s">
        <v>50</v>
      </c>
      <c r="E18350" s="3">
        <v>1676</v>
      </c>
      <c r="F18350" s="3">
        <v>2129</v>
      </c>
      <c r="G18350" s="3">
        <v>2129</v>
      </c>
      <c r="H18350" s="3">
        <v>1528388077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>
        <v>0</v>
      </c>
      <c r="O18350" s="3">
        <v>0</v>
      </c>
      <c r="P18350" s="3" t="str">
        <f>B18350&amp;" | "&amp;C18350&amp;" | "&amp;D18350</f>
        <v>documentazione_amministrativa / documenti_protocollati | DOCUMENTO PROTOCOLLATO | DOCUMENTO PROTOCOLLATO</v>
      </c>
      <c r="Q18350" s="3" t="str">
        <f>VLOOKUP(P18350,'Classificazione UD'!A:B,2,FALSE)</f>
        <v>Protocollo</v>
      </c>
    </row>
    <row r="18351" spans="1:17" ht="15" customHeight="1" x14ac:dyDescent="0.25">
      <c r="A18351" s="30">
        <v>2017</v>
      </c>
      <c r="B18351" s="3" t="s">
        <v>20</v>
      </c>
      <c r="C18351" s="3" t="s">
        <v>21</v>
      </c>
      <c r="D18351" s="3" t="s">
        <v>21</v>
      </c>
      <c r="E18351" s="3">
        <v>297</v>
      </c>
      <c r="F18351" s="3">
        <v>297</v>
      </c>
      <c r="G18351" s="3">
        <v>297</v>
      </c>
      <c r="H18351" s="3">
        <v>24554260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>
        <v>0</v>
      </c>
      <c r="O18351" s="3">
        <v>0</v>
      </c>
      <c r="P18351" s="3" t="str">
        <f>B18351&amp;" | "&amp;C18351&amp;" | "&amp;D18351</f>
        <v>documentazione_amministrativa / registri | REGISTRO GIORNALIERO | REGISTRO GIORNALIERO</v>
      </c>
      <c r="Q18351" s="3" t="str">
        <f>VLOOKUP(P18351,'Classificazione UD'!A:B,2,FALSE)</f>
        <v>RGP</v>
      </c>
    </row>
    <row r="18352" spans="1:17" ht="15" customHeight="1" x14ac:dyDescent="0.25">
      <c r="A18352" s="30">
        <v>2017</v>
      </c>
      <c r="B18352" s="3" t="s">
        <v>20</v>
      </c>
      <c r="C18352" s="3" t="s">
        <v>21</v>
      </c>
      <c r="D18352" s="3" t="s">
        <v>21</v>
      </c>
      <c r="E18352" s="3">
        <v>125</v>
      </c>
      <c r="F18352" s="3">
        <v>125</v>
      </c>
      <c r="G18352" s="3">
        <v>125</v>
      </c>
      <c r="H18352" s="3">
        <v>9367714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>
        <v>0</v>
      </c>
      <c r="O18352" s="3">
        <v>0</v>
      </c>
      <c r="P18352" s="3" t="str">
        <f>B18352&amp;" | "&amp;C18352&amp;" | "&amp;D18352</f>
        <v>documentazione_amministrativa / registri | REGISTRO GIORNALIERO | REGISTRO GIORNALIERO</v>
      </c>
      <c r="Q18352" s="3" t="str">
        <f>VLOOKUP(P18352,'Classificazione UD'!A:B,2,FALSE)</f>
        <v>RGP</v>
      </c>
    </row>
    <row r="18353" spans="1:17" ht="15" customHeight="1" x14ac:dyDescent="0.25">
      <c r="A18353" s="30">
        <v>2017</v>
      </c>
      <c r="B18353" s="3" t="s">
        <v>20</v>
      </c>
      <c r="C18353" s="3" t="s">
        <v>21</v>
      </c>
      <c r="D18353" s="3" t="s">
        <v>21</v>
      </c>
      <c r="E18353" s="3">
        <v>273</v>
      </c>
      <c r="F18353" s="3">
        <v>273</v>
      </c>
      <c r="G18353" s="3">
        <v>273</v>
      </c>
      <c r="H18353" s="3">
        <v>40132346</v>
      </c>
      <c r="I18353" s="3">
        <v>0</v>
      </c>
      <c r="J18353" s="3">
        <v>0</v>
      </c>
      <c r="K18353" s="3">
        <v>0</v>
      </c>
      <c r="L18353" s="3">
        <v>0</v>
      </c>
      <c r="M18353" s="3">
        <v>0</v>
      </c>
      <c r="N18353" s="3">
        <v>0</v>
      </c>
      <c r="O18353" s="3">
        <v>0</v>
      </c>
      <c r="P18353" s="3" t="str">
        <f>B18353&amp;" | "&amp;C18353&amp;" | "&amp;D18353</f>
        <v>documentazione_amministrativa / registri | REGISTRO GIORNALIERO | REGISTRO GIORNALIERO</v>
      </c>
      <c r="Q18353" s="3" t="str">
        <f>VLOOKUP(P18353,'Classificazione UD'!A:B,2,FALSE)</f>
        <v>RGP</v>
      </c>
    </row>
    <row r="18354" spans="1:17" ht="15" customHeight="1" x14ac:dyDescent="0.25">
      <c r="A18354" s="30">
        <v>2017</v>
      </c>
      <c r="B18354" s="3" t="s">
        <v>20</v>
      </c>
      <c r="C18354" s="3" t="s">
        <v>21</v>
      </c>
      <c r="D18354" s="3" t="s">
        <v>21</v>
      </c>
      <c r="E18354" s="3">
        <v>304</v>
      </c>
      <c r="F18354" s="3">
        <v>304</v>
      </c>
      <c r="G18354" s="3">
        <v>304</v>
      </c>
      <c r="H18354" s="3">
        <v>23047309</v>
      </c>
      <c r="I18354" s="3">
        <v>0</v>
      </c>
      <c r="J18354" s="3">
        <v>0</v>
      </c>
      <c r="K18354" s="3">
        <v>0</v>
      </c>
      <c r="L18354" s="3">
        <v>0</v>
      </c>
      <c r="M18354" s="3">
        <v>0</v>
      </c>
      <c r="N18354" s="3">
        <v>0</v>
      </c>
      <c r="O18354" s="3">
        <v>0</v>
      </c>
      <c r="P18354" s="3" t="str">
        <f>B18354&amp;" | "&amp;C18354&amp;" | "&amp;D18354</f>
        <v>documentazione_amministrativa / registri | REGISTRO GIORNALIERO | REGISTRO GIORNALIERO</v>
      </c>
      <c r="Q18354" s="3" t="str">
        <f>VLOOKUP(P18354,'Classificazione UD'!A:B,2,FALSE)</f>
        <v>RGP</v>
      </c>
    </row>
    <row r="18355" spans="1:17" ht="15" customHeight="1" x14ac:dyDescent="0.25">
      <c r="A18355" s="30">
        <v>2017</v>
      </c>
      <c r="B18355" s="3" t="s">
        <v>20</v>
      </c>
      <c r="C18355" s="3" t="s">
        <v>21</v>
      </c>
      <c r="D18355" s="3" t="s">
        <v>21</v>
      </c>
      <c r="E18355" s="3">
        <v>301</v>
      </c>
      <c r="F18355" s="3">
        <v>301</v>
      </c>
      <c r="G18355" s="3">
        <v>301</v>
      </c>
      <c r="H18355" s="3">
        <v>25780636</v>
      </c>
      <c r="I18355" s="3">
        <v>0</v>
      </c>
      <c r="J18355" s="3">
        <v>0</v>
      </c>
      <c r="K18355" s="3">
        <v>0</v>
      </c>
      <c r="L18355" s="3">
        <v>0</v>
      </c>
      <c r="M18355" s="3">
        <v>0</v>
      </c>
      <c r="N18355" s="3">
        <v>0</v>
      </c>
      <c r="O18355" s="3">
        <v>0</v>
      </c>
      <c r="P18355" s="3" t="str">
        <f>B18355&amp;" | "&amp;C18355&amp;" | "&amp;D18355</f>
        <v>documentazione_amministrativa / registri | REGISTRO GIORNALIERO | REGISTRO GIORNALIERO</v>
      </c>
      <c r="Q18355" s="3" t="str">
        <f>VLOOKUP(P18355,'Classificazione UD'!A:B,2,FALSE)</f>
        <v>RGP</v>
      </c>
    </row>
    <row r="18356" spans="1:17" ht="15" customHeight="1" x14ac:dyDescent="0.25">
      <c r="A18356" s="30">
        <v>2017</v>
      </c>
      <c r="B18356" s="3" t="s">
        <v>20</v>
      </c>
      <c r="C18356" s="3" t="s">
        <v>21</v>
      </c>
      <c r="D18356" s="3" t="s">
        <v>21</v>
      </c>
      <c r="E18356" s="3">
        <v>135</v>
      </c>
      <c r="F18356" s="3">
        <v>135</v>
      </c>
      <c r="G18356" s="3">
        <v>135</v>
      </c>
      <c r="H18356" s="3">
        <v>9651291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>
        <v>0</v>
      </c>
      <c r="O18356" s="3">
        <v>0</v>
      </c>
      <c r="P18356" s="3" t="str">
        <f>B18356&amp;" | "&amp;C18356&amp;" | "&amp;D18356</f>
        <v>documentazione_amministrativa / registri | REGISTRO GIORNALIERO | REGISTRO GIORNALIERO</v>
      </c>
      <c r="Q18356" s="3" t="str">
        <f>VLOOKUP(P18356,'Classificazione UD'!A:B,2,FALSE)</f>
        <v>RGP</v>
      </c>
    </row>
    <row r="18357" spans="1:17" ht="15" customHeight="1" x14ac:dyDescent="0.25">
      <c r="A18357" s="30">
        <v>2017</v>
      </c>
      <c r="B18357" s="3" t="s">
        <v>20</v>
      </c>
      <c r="C18357" s="3" t="s">
        <v>21</v>
      </c>
      <c r="D18357" s="3" t="s">
        <v>21</v>
      </c>
      <c r="E18357" s="3">
        <v>294</v>
      </c>
      <c r="F18357" s="3">
        <v>294</v>
      </c>
      <c r="G18357" s="3">
        <v>294</v>
      </c>
      <c r="H18357" s="3">
        <v>25339891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s="3">
        <v>0</v>
      </c>
      <c r="O18357" s="3">
        <v>0</v>
      </c>
      <c r="P18357" s="3" t="str">
        <f>B18357&amp;" | "&amp;C18357&amp;" | "&amp;D18357</f>
        <v>documentazione_amministrativa / registri | REGISTRO GIORNALIERO | REGISTRO GIORNALIERO</v>
      </c>
      <c r="Q18357" s="3" t="str">
        <f>VLOOKUP(P18357,'Classificazione UD'!A:B,2,FALSE)</f>
        <v>RGP</v>
      </c>
    </row>
    <row r="18358" spans="1:17" ht="15" customHeight="1" x14ac:dyDescent="0.25">
      <c r="A18358" s="30">
        <v>2017</v>
      </c>
      <c r="B18358" s="3" t="s">
        <v>20</v>
      </c>
      <c r="C18358" s="3" t="s">
        <v>21</v>
      </c>
      <c r="D18358" s="3" t="s">
        <v>21</v>
      </c>
      <c r="E18358" s="3">
        <v>263</v>
      </c>
      <c r="F18358" s="3">
        <v>263</v>
      </c>
      <c r="G18358" s="3">
        <v>263</v>
      </c>
      <c r="H18358" s="3">
        <v>22374731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>
        <v>0</v>
      </c>
      <c r="O18358" s="3">
        <v>0</v>
      </c>
      <c r="P18358" s="3" t="str">
        <f>B18358&amp;" | "&amp;C18358&amp;" | "&amp;D18358</f>
        <v>documentazione_amministrativa / registri | REGISTRO GIORNALIERO | REGISTRO GIORNALIERO</v>
      </c>
      <c r="Q18358" s="3" t="str">
        <f>VLOOKUP(P18358,'Classificazione UD'!A:B,2,FALSE)</f>
        <v>RGP</v>
      </c>
    </row>
    <row r="18359" spans="1:17" ht="15" customHeight="1" x14ac:dyDescent="0.25">
      <c r="A18359" s="30">
        <v>2017</v>
      </c>
      <c r="B18359" s="3" t="s">
        <v>20</v>
      </c>
      <c r="C18359" s="3" t="s">
        <v>21</v>
      </c>
      <c r="D18359" s="3" t="s">
        <v>21</v>
      </c>
      <c r="E18359" s="3">
        <v>250</v>
      </c>
      <c r="F18359" s="3">
        <v>250</v>
      </c>
      <c r="G18359" s="3">
        <v>250</v>
      </c>
      <c r="H18359" s="3">
        <v>31391542</v>
      </c>
      <c r="I18359" s="3">
        <v>0</v>
      </c>
      <c r="J18359" s="3">
        <v>0</v>
      </c>
      <c r="K18359" s="3">
        <v>0</v>
      </c>
      <c r="L18359" s="3">
        <v>0</v>
      </c>
      <c r="M18359" s="3">
        <v>0</v>
      </c>
      <c r="N18359" s="3">
        <v>0</v>
      </c>
      <c r="O18359" s="3">
        <v>0</v>
      </c>
      <c r="P18359" s="3" t="str">
        <f>B18359&amp;" | "&amp;C18359&amp;" | "&amp;D18359</f>
        <v>documentazione_amministrativa / registri | REGISTRO GIORNALIERO | REGISTRO GIORNALIERO</v>
      </c>
      <c r="Q18359" s="3" t="str">
        <f>VLOOKUP(P18359,'Classificazione UD'!A:B,2,FALSE)</f>
        <v>RGP</v>
      </c>
    </row>
    <row r="18360" spans="1:17" ht="15" customHeight="1" x14ac:dyDescent="0.25">
      <c r="A18360" s="30">
        <v>2017</v>
      </c>
      <c r="B18360" s="3" t="s">
        <v>20</v>
      </c>
      <c r="C18360" s="3" t="s">
        <v>352</v>
      </c>
      <c r="D18360" s="3" t="s">
        <v>352</v>
      </c>
      <c r="E18360" s="3">
        <v>37</v>
      </c>
      <c r="F18360" s="3">
        <v>37</v>
      </c>
      <c r="G18360" s="3">
        <v>37</v>
      </c>
      <c r="H18360" s="3">
        <v>5083042</v>
      </c>
      <c r="I18360" s="3">
        <v>0</v>
      </c>
      <c r="J18360" s="3">
        <v>0</v>
      </c>
      <c r="K18360" s="3">
        <v>0</v>
      </c>
      <c r="L18360" s="3">
        <v>0</v>
      </c>
      <c r="M18360" s="3">
        <v>0</v>
      </c>
      <c r="N18360" s="3">
        <v>0</v>
      </c>
      <c r="O18360" s="3">
        <v>0</v>
      </c>
      <c r="P18360" s="3" t="str">
        <f>B18360&amp;" | "&amp;C18360&amp;" | "&amp;D18360</f>
        <v>documentazione_amministrativa / registri | REGISTRO VARIAZIONI | REGISTRO VARIAZIONI</v>
      </c>
      <c r="Q18360" s="3" t="str">
        <f>VLOOKUP(P18360,'Classificazione UD'!A:B,2,FALSE)</f>
        <v>Amministrativo</v>
      </c>
    </row>
    <row r="18361" spans="1:17" ht="15" customHeight="1" x14ac:dyDescent="0.25">
      <c r="A18361" s="30">
        <v>2017</v>
      </c>
      <c r="B18361" s="3" t="s">
        <v>272</v>
      </c>
      <c r="C18361" s="3" t="s">
        <v>273</v>
      </c>
      <c r="D18361" s="3" t="s">
        <v>274</v>
      </c>
      <c r="E18361" s="3">
        <v>10</v>
      </c>
      <c r="F18361" s="3">
        <v>10</v>
      </c>
      <c r="G18361" s="3">
        <v>10</v>
      </c>
      <c r="H18361" s="3">
        <v>976128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  <c r="O18361" s="3">
        <v>0</v>
      </c>
      <c r="P18361" s="3" t="str">
        <f>B18361&amp;" | "&amp;C18361&amp;" | "&amp;D18361</f>
        <v>documentazione_scolastica / pagelle | PAGELLA | SCHEDA VALUTAZIONE FINALE</v>
      </c>
      <c r="Q18361" s="3" t="str">
        <f>VLOOKUP(P18361,'Classificazione UD'!A:B,2,FALSE)</f>
        <v>Scuole</v>
      </c>
    </row>
    <row r="18362" spans="1:17" ht="15" customHeight="1" x14ac:dyDescent="0.25">
      <c r="A18362" s="30">
        <v>2017</v>
      </c>
      <c r="B18362" s="3" t="s">
        <v>20</v>
      </c>
      <c r="C18362" s="3" t="s">
        <v>21</v>
      </c>
      <c r="D18362" s="3" t="s">
        <v>21</v>
      </c>
      <c r="E18362" s="3">
        <v>96</v>
      </c>
      <c r="F18362" s="3">
        <v>96</v>
      </c>
      <c r="G18362" s="3">
        <v>96</v>
      </c>
      <c r="H18362" s="3">
        <v>7488555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s="3">
        <v>0</v>
      </c>
      <c r="O18362" s="3">
        <v>0</v>
      </c>
      <c r="P18362" s="3" t="str">
        <f>B18362&amp;" | "&amp;C18362&amp;" | "&amp;D18362</f>
        <v>documentazione_amministrativa / registri | REGISTRO GIORNALIERO | REGISTRO GIORNALIERO</v>
      </c>
      <c r="Q18362" s="3" t="str">
        <f>VLOOKUP(P18362,'Classificazione UD'!A:B,2,FALSE)</f>
        <v>RGP</v>
      </c>
    </row>
    <row r="18363" spans="1:17" ht="15" customHeight="1" x14ac:dyDescent="0.25">
      <c r="A18363" s="30">
        <v>2017</v>
      </c>
      <c r="B18363" s="3" t="s">
        <v>20</v>
      </c>
      <c r="C18363" s="3" t="s">
        <v>21</v>
      </c>
      <c r="D18363" s="3" t="s">
        <v>21</v>
      </c>
      <c r="E18363" s="3">
        <v>275</v>
      </c>
      <c r="F18363" s="3">
        <v>275</v>
      </c>
      <c r="G18363" s="3">
        <v>275</v>
      </c>
      <c r="H18363" s="3">
        <v>16834497</v>
      </c>
      <c r="I18363" s="3">
        <v>0</v>
      </c>
      <c r="J18363" s="3">
        <v>0</v>
      </c>
      <c r="K18363" s="3">
        <v>0</v>
      </c>
      <c r="L18363" s="3">
        <v>0</v>
      </c>
      <c r="M18363" s="3">
        <v>0</v>
      </c>
      <c r="N18363" s="3">
        <v>0</v>
      </c>
      <c r="O18363" s="3">
        <v>0</v>
      </c>
      <c r="P18363" s="3" t="str">
        <f>B18363&amp;" | "&amp;C18363&amp;" | "&amp;D18363</f>
        <v>documentazione_amministrativa / registri | REGISTRO GIORNALIERO | REGISTRO GIORNALIERO</v>
      </c>
      <c r="Q18363" s="3" t="str">
        <f>VLOOKUP(P18363,'Classificazione UD'!A:B,2,FALSE)</f>
        <v>RGP</v>
      </c>
    </row>
    <row r="18364" spans="1:17" ht="15" customHeight="1" x14ac:dyDescent="0.25">
      <c r="A18364" s="30">
        <v>2017</v>
      </c>
      <c r="B18364" s="3" t="s">
        <v>20</v>
      </c>
      <c r="C18364" s="3" t="s">
        <v>21</v>
      </c>
      <c r="D18364" s="3" t="s">
        <v>21</v>
      </c>
      <c r="E18364" s="3">
        <v>265</v>
      </c>
      <c r="F18364" s="3">
        <v>265</v>
      </c>
      <c r="G18364" s="3">
        <v>265</v>
      </c>
      <c r="H18364" s="3">
        <v>28017737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>
        <v>0</v>
      </c>
      <c r="O18364" s="3">
        <v>0</v>
      </c>
      <c r="P18364" s="3" t="str">
        <f>B18364&amp;" | "&amp;C18364&amp;" | "&amp;D18364</f>
        <v>documentazione_amministrativa / registri | REGISTRO GIORNALIERO | REGISTRO GIORNALIERO</v>
      </c>
      <c r="Q18364" s="3" t="str">
        <f>VLOOKUP(P18364,'Classificazione UD'!A:B,2,FALSE)</f>
        <v>RGP</v>
      </c>
    </row>
    <row r="18365" spans="1:17" ht="15" customHeight="1" x14ac:dyDescent="0.25">
      <c r="A18365" s="30">
        <v>2017</v>
      </c>
      <c r="B18365" s="3" t="s">
        <v>20</v>
      </c>
      <c r="C18365" s="3" t="s">
        <v>21</v>
      </c>
      <c r="D18365" s="3" t="s">
        <v>21</v>
      </c>
      <c r="E18365" s="3">
        <v>258</v>
      </c>
      <c r="F18365" s="3">
        <v>258</v>
      </c>
      <c r="G18365" s="3">
        <v>258</v>
      </c>
      <c r="H18365" s="3">
        <v>32832343</v>
      </c>
      <c r="I18365" s="3">
        <v>0</v>
      </c>
      <c r="J18365" s="3">
        <v>0</v>
      </c>
      <c r="K18365" s="3">
        <v>0</v>
      </c>
      <c r="L18365" s="3">
        <v>0</v>
      </c>
      <c r="M18365" s="3">
        <v>0</v>
      </c>
      <c r="N18365" s="3">
        <v>0</v>
      </c>
      <c r="O18365" s="3">
        <v>0</v>
      </c>
      <c r="P18365" s="3" t="str">
        <f>B18365&amp;" | "&amp;C18365&amp;" | "&amp;D18365</f>
        <v>documentazione_amministrativa / registri | REGISTRO GIORNALIERO | REGISTRO GIORNALIERO</v>
      </c>
      <c r="Q18365" s="3" t="str">
        <f>VLOOKUP(P18365,'Classificazione UD'!A:B,2,FALSE)</f>
        <v>RGP</v>
      </c>
    </row>
    <row r="18366" spans="1:17" ht="15" customHeight="1" x14ac:dyDescent="0.25">
      <c r="A18366" s="30">
        <v>2017</v>
      </c>
      <c r="B18366" s="3" t="s">
        <v>20</v>
      </c>
      <c r="C18366" s="3" t="s">
        <v>352</v>
      </c>
      <c r="D18366" s="3" t="s">
        <v>352</v>
      </c>
      <c r="E18366" s="3">
        <v>3</v>
      </c>
      <c r="F18366" s="3">
        <v>3</v>
      </c>
      <c r="G18366" s="3">
        <v>3</v>
      </c>
      <c r="H18366" s="3">
        <v>409520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>
        <v>0</v>
      </c>
      <c r="O18366" s="3">
        <v>0</v>
      </c>
      <c r="P18366" s="3" t="str">
        <f>B18366&amp;" | "&amp;C18366&amp;" | "&amp;D18366</f>
        <v>documentazione_amministrativa / registri | REGISTRO VARIAZIONI | REGISTRO VARIAZIONI</v>
      </c>
      <c r="Q18366" s="3" t="str">
        <f>VLOOKUP(P18366,'Classificazione UD'!A:B,2,FALSE)</f>
        <v>Amministrativo</v>
      </c>
    </row>
    <row r="18367" spans="1:17" ht="15" customHeight="1" x14ac:dyDescent="0.25">
      <c r="A18367" s="30">
        <v>2017</v>
      </c>
      <c r="B18367" s="3" t="s">
        <v>20</v>
      </c>
      <c r="C18367" s="3" t="s">
        <v>21</v>
      </c>
      <c r="D18367" s="3" t="s">
        <v>21</v>
      </c>
      <c r="E18367" s="3">
        <v>285</v>
      </c>
      <c r="F18367" s="3">
        <v>285</v>
      </c>
      <c r="G18367" s="3">
        <v>285</v>
      </c>
      <c r="H18367" s="3">
        <v>8015262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>
        <v>0</v>
      </c>
      <c r="O18367" s="3">
        <v>0</v>
      </c>
      <c r="P18367" s="3" t="str">
        <f>B18367&amp;" | "&amp;C18367&amp;" | "&amp;D18367</f>
        <v>documentazione_amministrativa / registri | REGISTRO GIORNALIERO | REGISTRO GIORNALIERO</v>
      </c>
      <c r="Q18367" s="3" t="str">
        <f>VLOOKUP(P18367,'Classificazione UD'!A:B,2,FALSE)</f>
        <v>RGP</v>
      </c>
    </row>
    <row r="18368" spans="1:17" ht="15" customHeight="1" x14ac:dyDescent="0.25">
      <c r="A18368" s="30">
        <v>2017</v>
      </c>
      <c r="B18368" s="3" t="s">
        <v>20</v>
      </c>
      <c r="C18368" s="3" t="s">
        <v>21</v>
      </c>
      <c r="D18368" s="3" t="s">
        <v>21</v>
      </c>
      <c r="E18368" s="3">
        <v>238</v>
      </c>
      <c r="F18368" s="3">
        <v>238</v>
      </c>
      <c r="G18368" s="3">
        <v>238</v>
      </c>
      <c r="H18368" s="3">
        <v>19889123</v>
      </c>
      <c r="I18368" s="3">
        <v>0</v>
      </c>
      <c r="J18368" s="3">
        <v>0</v>
      </c>
      <c r="K18368" s="3">
        <v>0</v>
      </c>
      <c r="L18368" s="3">
        <v>0</v>
      </c>
      <c r="M18368" s="3">
        <v>0</v>
      </c>
      <c r="N18368" s="3">
        <v>0</v>
      </c>
      <c r="O18368" s="3">
        <v>0</v>
      </c>
      <c r="P18368" s="3" t="str">
        <f>B18368&amp;" | "&amp;C18368&amp;" | "&amp;D18368</f>
        <v>documentazione_amministrativa / registri | REGISTRO GIORNALIERO | REGISTRO GIORNALIERO</v>
      </c>
      <c r="Q18368" s="3" t="str">
        <f>VLOOKUP(P18368,'Classificazione UD'!A:B,2,FALSE)</f>
        <v>RGP</v>
      </c>
    </row>
    <row r="18369" spans="1:17" ht="15" customHeight="1" x14ac:dyDescent="0.25">
      <c r="A18369" s="30">
        <v>2017</v>
      </c>
      <c r="B18369" s="3" t="s">
        <v>20</v>
      </c>
      <c r="C18369" s="3" t="s">
        <v>21</v>
      </c>
      <c r="D18369" s="3" t="s">
        <v>21</v>
      </c>
      <c r="E18369" s="3">
        <v>287</v>
      </c>
      <c r="F18369" s="3">
        <v>287</v>
      </c>
      <c r="G18369" s="3">
        <v>287</v>
      </c>
      <c r="H18369" s="3">
        <v>26333006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s="3">
        <v>0</v>
      </c>
      <c r="O18369" s="3">
        <v>0</v>
      </c>
      <c r="P18369" s="3" t="str">
        <f>B18369&amp;" | "&amp;C18369&amp;" | "&amp;D18369</f>
        <v>documentazione_amministrativa / registri | REGISTRO GIORNALIERO | REGISTRO GIORNALIERO</v>
      </c>
      <c r="Q18369" s="3" t="str">
        <f>VLOOKUP(P18369,'Classificazione UD'!A:B,2,FALSE)</f>
        <v>RGP</v>
      </c>
    </row>
    <row r="18370" spans="1:17" ht="15" customHeight="1" x14ac:dyDescent="0.25">
      <c r="A18370" s="30">
        <v>2017</v>
      </c>
      <c r="B18370" s="3" t="s">
        <v>20</v>
      </c>
      <c r="C18370" s="3" t="s">
        <v>21</v>
      </c>
      <c r="D18370" s="3" t="s">
        <v>21</v>
      </c>
      <c r="E18370" s="3">
        <v>236</v>
      </c>
      <c r="F18370" s="3">
        <v>236</v>
      </c>
      <c r="G18370" s="3">
        <v>236</v>
      </c>
      <c r="H18370" s="3">
        <v>29788997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s="3">
        <v>0</v>
      </c>
      <c r="O18370" s="3">
        <v>0</v>
      </c>
      <c r="P18370" s="3" t="str">
        <f>B18370&amp;" | "&amp;C18370&amp;" | "&amp;D18370</f>
        <v>documentazione_amministrativa / registri | REGISTRO GIORNALIERO | REGISTRO GIORNALIERO</v>
      </c>
      <c r="Q18370" s="3" t="str">
        <f>VLOOKUP(P18370,'Classificazione UD'!A:B,2,FALSE)</f>
        <v>RGP</v>
      </c>
    </row>
    <row r="18371" spans="1:17" ht="15" customHeight="1" x14ac:dyDescent="0.25">
      <c r="A18371" s="30">
        <v>2017</v>
      </c>
      <c r="B18371" s="3" t="s">
        <v>20</v>
      </c>
      <c r="C18371" s="3" t="s">
        <v>352</v>
      </c>
      <c r="D18371" s="3" t="s">
        <v>352</v>
      </c>
      <c r="E18371" s="3">
        <v>94</v>
      </c>
      <c r="F18371" s="3">
        <v>94</v>
      </c>
      <c r="G18371" s="3">
        <v>94</v>
      </c>
      <c r="H18371" s="3">
        <v>13338580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>
        <v>0</v>
      </c>
      <c r="O18371" s="3">
        <v>0</v>
      </c>
      <c r="P18371" s="3" t="str">
        <f>B18371&amp;" | "&amp;C18371&amp;" | "&amp;D18371</f>
        <v>documentazione_amministrativa / registri | REGISTRO VARIAZIONI | REGISTRO VARIAZIONI</v>
      </c>
      <c r="Q18371" s="3" t="str">
        <f>VLOOKUP(P18371,'Classificazione UD'!A:B,2,FALSE)</f>
        <v>Amministrativo</v>
      </c>
    </row>
    <row r="18372" spans="1:17" ht="15" customHeight="1" x14ac:dyDescent="0.25">
      <c r="A18372" s="30">
        <v>2017</v>
      </c>
      <c r="B18372" s="3" t="s">
        <v>20</v>
      </c>
      <c r="C18372" s="3" t="s">
        <v>21</v>
      </c>
      <c r="D18372" s="3" t="s">
        <v>21</v>
      </c>
      <c r="E18372" s="3">
        <v>79</v>
      </c>
      <c r="F18372" s="3">
        <v>79</v>
      </c>
      <c r="G18372" s="3">
        <v>79</v>
      </c>
      <c r="H18372" s="3">
        <v>6400421</v>
      </c>
      <c r="I18372" s="3">
        <v>0</v>
      </c>
      <c r="J18372" s="3">
        <v>0</v>
      </c>
      <c r="K18372" s="3">
        <v>0</v>
      </c>
      <c r="L18372" s="3">
        <v>0</v>
      </c>
      <c r="M18372" s="3">
        <v>0</v>
      </c>
      <c r="N18372" s="3">
        <v>0</v>
      </c>
      <c r="O18372" s="3">
        <v>0</v>
      </c>
      <c r="P18372" s="3" t="str">
        <f>B18372&amp;" | "&amp;C18372&amp;" | "&amp;D18372</f>
        <v>documentazione_amministrativa / registri | REGISTRO GIORNALIERO | REGISTRO GIORNALIERO</v>
      </c>
      <c r="Q18372" s="3" t="str">
        <f>VLOOKUP(P18372,'Classificazione UD'!A:B,2,FALSE)</f>
        <v>RGP</v>
      </c>
    </row>
    <row r="18373" spans="1:17" ht="15" customHeight="1" x14ac:dyDescent="0.25">
      <c r="A18373" s="30">
        <v>2017</v>
      </c>
      <c r="B18373" s="3" t="s">
        <v>20</v>
      </c>
      <c r="C18373" s="3" t="s">
        <v>21</v>
      </c>
      <c r="D18373" s="3" t="s">
        <v>21</v>
      </c>
      <c r="E18373" s="3">
        <v>285</v>
      </c>
      <c r="F18373" s="3">
        <v>285</v>
      </c>
      <c r="G18373" s="3">
        <v>285</v>
      </c>
      <c r="H18373" s="3">
        <v>32791896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0</v>
      </c>
      <c r="O18373" s="3">
        <v>0</v>
      </c>
      <c r="P18373" s="3" t="str">
        <f>B18373&amp;" | "&amp;C18373&amp;" | "&amp;D18373</f>
        <v>documentazione_amministrativa / registri | REGISTRO GIORNALIERO | REGISTRO GIORNALIERO</v>
      </c>
      <c r="Q18373" s="3" t="str">
        <f>VLOOKUP(P18373,'Classificazione UD'!A:B,2,FALSE)</f>
        <v>RGP</v>
      </c>
    </row>
    <row r="18374" spans="1:17" ht="15" customHeight="1" x14ac:dyDescent="0.25">
      <c r="A18374" s="30">
        <v>2017</v>
      </c>
      <c r="B18374" s="3" t="s">
        <v>20</v>
      </c>
      <c r="C18374" s="3" t="s">
        <v>21</v>
      </c>
      <c r="D18374" s="3" t="s">
        <v>21</v>
      </c>
      <c r="E18374" s="3">
        <v>281</v>
      </c>
      <c r="F18374" s="3">
        <v>281</v>
      </c>
      <c r="G18374" s="3">
        <v>281</v>
      </c>
      <c r="H18374" s="3">
        <v>21885645</v>
      </c>
      <c r="I18374" s="3">
        <v>0</v>
      </c>
      <c r="J18374" s="3">
        <v>0</v>
      </c>
      <c r="K18374" s="3">
        <v>0</v>
      </c>
      <c r="L18374" s="3">
        <v>0</v>
      </c>
      <c r="M18374" s="3">
        <v>0</v>
      </c>
      <c r="N18374" s="3">
        <v>0</v>
      </c>
      <c r="O18374" s="3">
        <v>0</v>
      </c>
      <c r="P18374" s="3" t="str">
        <f>B18374&amp;" | "&amp;C18374&amp;" | "&amp;D18374</f>
        <v>documentazione_amministrativa / registri | REGISTRO GIORNALIERO | REGISTRO GIORNALIERO</v>
      </c>
      <c r="Q18374" s="3" t="str">
        <f>VLOOKUP(P18374,'Classificazione UD'!A:B,2,FALSE)</f>
        <v>RGP</v>
      </c>
    </row>
    <row r="18375" spans="1:17" ht="15" customHeight="1" x14ac:dyDescent="0.25">
      <c r="A18375" s="30">
        <v>2017</v>
      </c>
      <c r="B18375" s="3" t="s">
        <v>20</v>
      </c>
      <c r="C18375" s="3" t="s">
        <v>21</v>
      </c>
      <c r="D18375" s="3" t="s">
        <v>21</v>
      </c>
      <c r="E18375" s="3">
        <v>280</v>
      </c>
      <c r="F18375" s="3">
        <v>280</v>
      </c>
      <c r="G18375" s="3">
        <v>280</v>
      </c>
      <c r="H18375" s="3">
        <v>28263900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>
        <v>0</v>
      </c>
      <c r="O18375" s="3">
        <v>0</v>
      </c>
      <c r="P18375" s="3" t="str">
        <f>B18375&amp;" | "&amp;C18375&amp;" | "&amp;D18375</f>
        <v>documentazione_amministrativa / registri | REGISTRO GIORNALIERO | REGISTRO GIORNALIERO</v>
      </c>
      <c r="Q18375" s="3" t="str">
        <f>VLOOKUP(P18375,'Classificazione UD'!A:B,2,FALSE)</f>
        <v>RGP</v>
      </c>
    </row>
    <row r="18376" spans="1:17" ht="15" customHeight="1" x14ac:dyDescent="0.25">
      <c r="A18376" s="30">
        <v>2017</v>
      </c>
      <c r="B18376" s="3" t="s">
        <v>20</v>
      </c>
      <c r="C18376" s="3" t="s">
        <v>21</v>
      </c>
      <c r="D18376" s="3" t="s">
        <v>21</v>
      </c>
      <c r="E18376" s="3">
        <v>67</v>
      </c>
      <c r="F18376" s="3">
        <v>67</v>
      </c>
      <c r="G18376" s="3">
        <v>67</v>
      </c>
      <c r="H18376" s="3">
        <v>8318423</v>
      </c>
      <c r="I18376" s="3">
        <v>0</v>
      </c>
      <c r="J18376" s="3">
        <v>0</v>
      </c>
      <c r="K18376" s="3">
        <v>0</v>
      </c>
      <c r="L18376" s="3">
        <v>0</v>
      </c>
      <c r="M18376" s="3">
        <v>0</v>
      </c>
      <c r="N18376" s="3">
        <v>0</v>
      </c>
      <c r="O18376" s="3">
        <v>0</v>
      </c>
      <c r="P18376" s="3" t="str">
        <f>B18376&amp;" | "&amp;C18376&amp;" | "&amp;D18376</f>
        <v>documentazione_amministrativa / registri | REGISTRO GIORNALIERO | REGISTRO GIORNALIERO</v>
      </c>
      <c r="Q18376" s="3" t="str">
        <f>VLOOKUP(P18376,'Classificazione UD'!A:B,2,FALSE)</f>
        <v>RGP</v>
      </c>
    </row>
    <row r="18377" spans="1:17" ht="15" customHeight="1" x14ac:dyDescent="0.25">
      <c r="A18377" s="30">
        <v>2017</v>
      </c>
      <c r="B18377" s="3" t="s">
        <v>36</v>
      </c>
      <c r="C18377" s="3" t="s">
        <v>50</v>
      </c>
      <c r="D18377" s="3" t="s">
        <v>50</v>
      </c>
      <c r="E18377" s="3">
        <v>9</v>
      </c>
      <c r="F18377" s="3">
        <v>9</v>
      </c>
      <c r="G18377" s="3">
        <v>9</v>
      </c>
      <c r="H18377" s="3">
        <v>1233534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>
        <v>0</v>
      </c>
      <c r="O18377" s="3">
        <v>0</v>
      </c>
      <c r="P18377" s="3" t="str">
        <f>B18377&amp;" | "&amp;C18377&amp;" | "&amp;D18377</f>
        <v>documentazione_amministrativa / documenti_protocollati | DOCUMENTO PROTOCOLLATO | DOCUMENTO PROTOCOLLATO</v>
      </c>
      <c r="Q18377" s="3" t="str">
        <f>VLOOKUP(P18377,'Classificazione UD'!A:B,2,FALSE)</f>
        <v>Protocollo</v>
      </c>
    </row>
    <row r="18378" spans="1:17" ht="15" customHeight="1" x14ac:dyDescent="0.25">
      <c r="A18378" s="30">
        <v>2017</v>
      </c>
      <c r="B18378" s="3" t="s">
        <v>20</v>
      </c>
      <c r="C18378" s="3" t="s">
        <v>21</v>
      </c>
      <c r="D18378" s="3" t="s">
        <v>21</v>
      </c>
      <c r="E18378" s="3">
        <v>281</v>
      </c>
      <c r="F18378" s="3">
        <v>281</v>
      </c>
      <c r="G18378" s="3">
        <v>281</v>
      </c>
      <c r="H18378" s="3">
        <v>16817420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s="3">
        <v>0</v>
      </c>
      <c r="O18378" s="3">
        <v>0</v>
      </c>
      <c r="P18378" s="3" t="str">
        <f>B18378&amp;" | "&amp;C18378&amp;" | "&amp;D18378</f>
        <v>documentazione_amministrativa / registri | REGISTRO GIORNALIERO | REGISTRO GIORNALIERO</v>
      </c>
      <c r="Q18378" s="3" t="str">
        <f>VLOOKUP(P18378,'Classificazione UD'!A:B,2,FALSE)</f>
        <v>RGP</v>
      </c>
    </row>
    <row r="18379" spans="1:17" ht="15" customHeight="1" x14ac:dyDescent="0.25">
      <c r="A18379" s="30">
        <v>2017</v>
      </c>
      <c r="B18379" s="3" t="s">
        <v>20</v>
      </c>
      <c r="C18379" s="3" t="s">
        <v>21</v>
      </c>
      <c r="D18379" s="3" t="s">
        <v>21</v>
      </c>
      <c r="E18379" s="3">
        <v>235</v>
      </c>
      <c r="F18379" s="3">
        <v>235</v>
      </c>
      <c r="G18379" s="3">
        <v>235</v>
      </c>
      <c r="H18379" s="3">
        <v>27862490</v>
      </c>
      <c r="I18379" s="3">
        <v>0</v>
      </c>
      <c r="J18379" s="3">
        <v>0</v>
      </c>
      <c r="K18379" s="3">
        <v>0</v>
      </c>
      <c r="L18379" s="3">
        <v>0</v>
      </c>
      <c r="M18379" s="3">
        <v>0</v>
      </c>
      <c r="N18379" s="3">
        <v>0</v>
      </c>
      <c r="O18379" s="3">
        <v>0</v>
      </c>
      <c r="P18379" s="3" t="str">
        <f>B18379&amp;" | "&amp;C18379&amp;" | "&amp;D18379</f>
        <v>documentazione_amministrativa / registri | REGISTRO GIORNALIERO | REGISTRO GIORNALIERO</v>
      </c>
      <c r="Q18379" s="3" t="str">
        <f>VLOOKUP(P18379,'Classificazione UD'!A:B,2,FALSE)</f>
        <v>RGP</v>
      </c>
    </row>
    <row r="18380" spans="1:17" ht="15" customHeight="1" x14ac:dyDescent="0.25">
      <c r="A18380" s="30">
        <v>2017</v>
      </c>
      <c r="B18380" s="3" t="s">
        <v>20</v>
      </c>
      <c r="C18380" s="3" t="s">
        <v>352</v>
      </c>
      <c r="D18380" s="3" t="s">
        <v>352</v>
      </c>
      <c r="E18380" s="3">
        <v>82</v>
      </c>
      <c r="F18380" s="3">
        <v>82</v>
      </c>
      <c r="G18380" s="3">
        <v>82</v>
      </c>
      <c r="H18380" s="3">
        <v>11377001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 t="str">
        <f>B18380&amp;" | "&amp;C18380&amp;" | "&amp;D18380</f>
        <v>documentazione_amministrativa / registri | REGISTRO VARIAZIONI | REGISTRO VARIAZIONI</v>
      </c>
      <c r="Q18380" s="3" t="str">
        <f>VLOOKUP(P18380,'Classificazione UD'!A:B,2,FALSE)</f>
        <v>Amministrativo</v>
      </c>
    </row>
    <row r="18381" spans="1:17" ht="15" customHeight="1" x14ac:dyDescent="0.25">
      <c r="A18381" s="30">
        <v>2017</v>
      </c>
      <c r="B18381" s="3" t="s">
        <v>20</v>
      </c>
      <c r="C18381" s="3" t="s">
        <v>21</v>
      </c>
      <c r="D18381" s="3" t="s">
        <v>21</v>
      </c>
      <c r="E18381" s="3">
        <v>298</v>
      </c>
      <c r="F18381" s="3">
        <v>298</v>
      </c>
      <c r="G18381" s="3">
        <v>298</v>
      </c>
      <c r="H18381" s="3">
        <v>24682316</v>
      </c>
      <c r="I18381" s="3">
        <v>0</v>
      </c>
      <c r="J18381" s="3">
        <v>0</v>
      </c>
      <c r="K18381" s="3">
        <v>0</v>
      </c>
      <c r="L18381" s="3">
        <v>0</v>
      </c>
      <c r="M18381" s="3">
        <v>0</v>
      </c>
      <c r="N18381" s="3">
        <v>0</v>
      </c>
      <c r="O18381" s="3">
        <v>0</v>
      </c>
      <c r="P18381" s="3" t="str">
        <f>B18381&amp;" | "&amp;C18381&amp;" | "&amp;D18381</f>
        <v>documentazione_amministrativa / registri | REGISTRO GIORNALIERO | REGISTRO GIORNALIERO</v>
      </c>
      <c r="Q18381" s="3" t="str">
        <f>VLOOKUP(P18381,'Classificazione UD'!A:B,2,FALSE)</f>
        <v>RGP</v>
      </c>
    </row>
    <row r="18382" spans="1:17" ht="15" customHeight="1" x14ac:dyDescent="0.25">
      <c r="A18382" s="30">
        <v>2017</v>
      </c>
      <c r="B18382" s="3" t="s">
        <v>20</v>
      </c>
      <c r="C18382" s="3" t="s">
        <v>21</v>
      </c>
      <c r="D18382" s="3" t="s">
        <v>21</v>
      </c>
      <c r="E18382" s="3">
        <v>201</v>
      </c>
      <c r="F18382" s="3">
        <v>201</v>
      </c>
      <c r="G18382" s="3">
        <v>201</v>
      </c>
      <c r="H18382" s="3">
        <v>14950191</v>
      </c>
      <c r="I18382" s="3">
        <v>0</v>
      </c>
      <c r="J18382" s="3">
        <v>0</v>
      </c>
      <c r="K18382" s="3">
        <v>0</v>
      </c>
      <c r="L18382" s="3">
        <v>0</v>
      </c>
      <c r="M18382" s="3">
        <v>0</v>
      </c>
      <c r="N18382" s="3">
        <v>0</v>
      </c>
      <c r="O18382" s="3">
        <v>0</v>
      </c>
      <c r="P18382" s="3" t="str">
        <f>B18382&amp;" | "&amp;C18382&amp;" | "&amp;D18382</f>
        <v>documentazione_amministrativa / registri | REGISTRO GIORNALIERO | REGISTRO GIORNALIERO</v>
      </c>
      <c r="Q18382" s="3" t="str">
        <f>VLOOKUP(P18382,'Classificazione UD'!A:B,2,FALSE)</f>
        <v>RGP</v>
      </c>
    </row>
    <row r="18383" spans="1:17" ht="15" customHeight="1" x14ac:dyDescent="0.25">
      <c r="A18383" s="30">
        <v>2017</v>
      </c>
      <c r="B18383" s="3" t="s">
        <v>20</v>
      </c>
      <c r="C18383" s="3" t="s">
        <v>21</v>
      </c>
      <c r="D18383" s="3" t="s">
        <v>21</v>
      </c>
      <c r="E18383" s="3">
        <v>189</v>
      </c>
      <c r="F18383" s="3">
        <v>189</v>
      </c>
      <c r="G18383" s="3">
        <v>189</v>
      </c>
      <c r="H18383" s="3">
        <v>15516381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>
        <v>0</v>
      </c>
      <c r="O18383" s="3">
        <v>0</v>
      </c>
      <c r="P18383" s="3" t="str">
        <f>B18383&amp;" | "&amp;C18383&amp;" | "&amp;D18383</f>
        <v>documentazione_amministrativa / registri | REGISTRO GIORNALIERO | REGISTRO GIORNALIERO</v>
      </c>
      <c r="Q18383" s="3" t="str">
        <f>VLOOKUP(P18383,'Classificazione UD'!A:B,2,FALSE)</f>
        <v>RGP</v>
      </c>
    </row>
    <row r="18384" spans="1:17" ht="15" customHeight="1" x14ac:dyDescent="0.25">
      <c r="A18384" s="30">
        <v>2017</v>
      </c>
      <c r="B18384" s="3" t="s">
        <v>36</v>
      </c>
      <c r="C18384" s="3" t="s">
        <v>50</v>
      </c>
      <c r="D18384" s="3" t="s">
        <v>50</v>
      </c>
      <c r="E18384" s="3">
        <v>21</v>
      </c>
      <c r="F18384" s="3">
        <v>25</v>
      </c>
      <c r="G18384" s="3">
        <v>25</v>
      </c>
      <c r="H18384" s="3">
        <v>11223393</v>
      </c>
      <c r="I18384" s="3">
        <v>0</v>
      </c>
      <c r="J18384" s="3">
        <v>0</v>
      </c>
      <c r="K18384" s="3">
        <v>0</v>
      </c>
      <c r="L18384" s="3">
        <v>0</v>
      </c>
      <c r="M18384" s="3">
        <v>0</v>
      </c>
      <c r="N18384" s="3">
        <v>0</v>
      </c>
      <c r="O18384" s="3">
        <v>0</v>
      </c>
      <c r="P18384" s="3" t="str">
        <f>B18384&amp;" | "&amp;C18384&amp;" | "&amp;D18384</f>
        <v>documentazione_amministrativa / documenti_protocollati | DOCUMENTO PROTOCOLLATO | DOCUMENTO PROTOCOLLATO</v>
      </c>
      <c r="Q18384" s="3" t="str">
        <f>VLOOKUP(P18384,'Classificazione UD'!A:B,2,FALSE)</f>
        <v>Protocollo</v>
      </c>
    </row>
    <row r="18385" spans="1:17" ht="15" customHeight="1" x14ac:dyDescent="0.25">
      <c r="A18385" s="30">
        <v>2017</v>
      </c>
      <c r="B18385" s="3" t="s">
        <v>20</v>
      </c>
      <c r="C18385" s="3" t="s">
        <v>21</v>
      </c>
      <c r="D18385" s="3" t="s">
        <v>21</v>
      </c>
      <c r="E18385" s="3">
        <v>288</v>
      </c>
      <c r="F18385" s="3">
        <v>288</v>
      </c>
      <c r="G18385" s="3">
        <v>288</v>
      </c>
      <c r="H18385" s="3">
        <v>20644919</v>
      </c>
      <c r="I18385" s="3">
        <v>0</v>
      </c>
      <c r="J18385" s="3">
        <v>0</v>
      </c>
      <c r="K18385" s="3">
        <v>0</v>
      </c>
      <c r="L18385" s="3">
        <v>0</v>
      </c>
      <c r="M18385" s="3">
        <v>0</v>
      </c>
      <c r="N18385" s="3">
        <v>0</v>
      </c>
      <c r="O18385" s="3">
        <v>0</v>
      </c>
      <c r="P18385" s="3" t="str">
        <f>B18385&amp;" | "&amp;C18385&amp;" | "&amp;D18385</f>
        <v>documentazione_amministrativa / registri | REGISTRO GIORNALIERO | REGISTRO GIORNALIERO</v>
      </c>
      <c r="Q18385" s="3" t="str">
        <f>VLOOKUP(P18385,'Classificazione UD'!A:B,2,FALSE)</f>
        <v>RGP</v>
      </c>
    </row>
    <row r="18386" spans="1:17" ht="15" customHeight="1" x14ac:dyDescent="0.25">
      <c r="A18386" s="30">
        <v>2017</v>
      </c>
      <c r="B18386" s="3" t="s">
        <v>36</v>
      </c>
      <c r="C18386" s="3" t="s">
        <v>50</v>
      </c>
      <c r="D18386" s="3" t="s">
        <v>50</v>
      </c>
      <c r="E18386" s="3">
        <v>1988</v>
      </c>
      <c r="F18386" s="3">
        <v>2563</v>
      </c>
      <c r="G18386" s="3">
        <v>2563</v>
      </c>
      <c r="H18386" s="3">
        <v>1523398664</v>
      </c>
      <c r="I18386" s="3">
        <v>0</v>
      </c>
      <c r="J18386" s="3">
        <v>0</v>
      </c>
      <c r="K18386" s="3">
        <v>0</v>
      </c>
      <c r="L18386" s="3">
        <v>0</v>
      </c>
      <c r="M18386" s="3">
        <v>0</v>
      </c>
      <c r="N18386" s="3">
        <v>0</v>
      </c>
      <c r="O18386" s="3">
        <v>0</v>
      </c>
      <c r="P18386" s="3" t="str">
        <f>B18386&amp;" | "&amp;C18386&amp;" | "&amp;D18386</f>
        <v>documentazione_amministrativa / documenti_protocollati | DOCUMENTO PROTOCOLLATO | DOCUMENTO PROTOCOLLATO</v>
      </c>
      <c r="Q18386" s="3" t="str">
        <f>VLOOKUP(P18386,'Classificazione UD'!A:B,2,FALSE)</f>
        <v>Protocollo</v>
      </c>
    </row>
    <row r="18387" spans="1:17" ht="15" customHeight="1" x14ac:dyDescent="0.25">
      <c r="A18387" s="30">
        <v>2017</v>
      </c>
      <c r="B18387" s="3" t="s">
        <v>20</v>
      </c>
      <c r="C18387" s="3" t="s">
        <v>21</v>
      </c>
      <c r="D18387" s="3" t="s">
        <v>21</v>
      </c>
      <c r="E18387" s="3">
        <v>289</v>
      </c>
      <c r="F18387" s="3">
        <v>289</v>
      </c>
      <c r="G18387" s="3">
        <v>289</v>
      </c>
      <c r="H18387" s="3">
        <v>22184281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s="3">
        <v>0</v>
      </c>
      <c r="O18387" s="3">
        <v>0</v>
      </c>
      <c r="P18387" s="3" t="str">
        <f>B18387&amp;" | "&amp;C18387&amp;" | "&amp;D18387</f>
        <v>documentazione_amministrativa / registri | REGISTRO GIORNALIERO | REGISTRO GIORNALIERO</v>
      </c>
      <c r="Q18387" s="3" t="str">
        <f>VLOOKUP(P18387,'Classificazione UD'!A:B,2,FALSE)</f>
        <v>RGP</v>
      </c>
    </row>
    <row r="18388" spans="1:17" ht="15" customHeight="1" x14ac:dyDescent="0.25">
      <c r="A18388" s="30">
        <v>2017</v>
      </c>
      <c r="B18388" s="3" t="s">
        <v>36</v>
      </c>
      <c r="C18388" s="3" t="s">
        <v>50</v>
      </c>
      <c r="D18388" s="3" t="s">
        <v>50</v>
      </c>
      <c r="E18388" s="3">
        <v>2272</v>
      </c>
      <c r="F18388" s="3">
        <v>2901</v>
      </c>
      <c r="G18388" s="3">
        <v>2901</v>
      </c>
      <c r="H18388" s="3">
        <v>1420563466</v>
      </c>
      <c r="I18388" s="3">
        <v>0</v>
      </c>
      <c r="J18388" s="3">
        <v>0</v>
      </c>
      <c r="K18388" s="3">
        <v>0</v>
      </c>
      <c r="L18388" s="3">
        <v>0</v>
      </c>
      <c r="M18388" s="3">
        <v>0</v>
      </c>
      <c r="N18388" s="3">
        <v>0</v>
      </c>
      <c r="O18388" s="3">
        <v>0</v>
      </c>
      <c r="P18388" s="3" t="str">
        <f>B18388&amp;" | "&amp;C18388&amp;" | "&amp;D18388</f>
        <v>documentazione_amministrativa / documenti_protocollati | DOCUMENTO PROTOCOLLATO | DOCUMENTO PROTOCOLLATO</v>
      </c>
      <c r="Q18388" s="3" t="str">
        <f>VLOOKUP(P18388,'Classificazione UD'!A:B,2,FALSE)</f>
        <v>Protocollo</v>
      </c>
    </row>
    <row r="18389" spans="1:17" ht="15" customHeight="1" x14ac:dyDescent="0.25">
      <c r="A18389" s="30">
        <v>2017</v>
      </c>
      <c r="B18389" s="3" t="s">
        <v>20</v>
      </c>
      <c r="C18389" s="3" t="s">
        <v>21</v>
      </c>
      <c r="D18389" s="3" t="s">
        <v>21</v>
      </c>
      <c r="E18389" s="3">
        <v>309</v>
      </c>
      <c r="F18389" s="3">
        <v>309</v>
      </c>
      <c r="G18389" s="3">
        <v>309</v>
      </c>
      <c r="H18389" s="3">
        <v>24436679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>
        <v>0</v>
      </c>
      <c r="O18389" s="3">
        <v>0</v>
      </c>
      <c r="P18389" s="3" t="str">
        <f>B18389&amp;" | "&amp;C18389&amp;" | "&amp;D18389</f>
        <v>documentazione_amministrativa / registri | REGISTRO GIORNALIERO | REGISTRO GIORNALIERO</v>
      </c>
      <c r="Q18389" s="3" t="str">
        <f>VLOOKUP(P18389,'Classificazione UD'!A:B,2,FALSE)</f>
        <v>RGP</v>
      </c>
    </row>
    <row r="18390" spans="1:17" ht="15" customHeight="1" x14ac:dyDescent="0.25">
      <c r="A18390" s="30">
        <v>2017</v>
      </c>
      <c r="B18390" s="3" t="s">
        <v>20</v>
      </c>
      <c r="C18390" s="3" t="s">
        <v>21</v>
      </c>
      <c r="D18390" s="3" t="s">
        <v>21</v>
      </c>
      <c r="E18390" s="3">
        <v>290</v>
      </c>
      <c r="F18390" s="3">
        <v>290</v>
      </c>
      <c r="G18390" s="3">
        <v>290</v>
      </c>
      <c r="H18390" s="3">
        <v>26003992</v>
      </c>
      <c r="I18390" s="3">
        <v>0</v>
      </c>
      <c r="J18390" s="3">
        <v>0</v>
      </c>
      <c r="K18390" s="3">
        <v>0</v>
      </c>
      <c r="L18390" s="3">
        <v>0</v>
      </c>
      <c r="M18390" s="3">
        <v>0</v>
      </c>
      <c r="N18390" s="3">
        <v>0</v>
      </c>
      <c r="O18390" s="3">
        <v>0</v>
      </c>
      <c r="P18390" s="3" t="str">
        <f>B18390&amp;" | "&amp;C18390&amp;" | "&amp;D18390</f>
        <v>documentazione_amministrativa / registri | REGISTRO GIORNALIERO | REGISTRO GIORNALIERO</v>
      </c>
      <c r="Q18390" s="3" t="str">
        <f>VLOOKUP(P18390,'Classificazione UD'!A:B,2,FALSE)</f>
        <v>RGP</v>
      </c>
    </row>
    <row r="18391" spans="1:17" ht="15" customHeight="1" x14ac:dyDescent="0.25">
      <c r="A18391" s="30">
        <v>2017</v>
      </c>
      <c r="B18391" s="3" t="s">
        <v>20</v>
      </c>
      <c r="C18391" s="3" t="s">
        <v>21</v>
      </c>
      <c r="D18391" s="3" t="s">
        <v>21</v>
      </c>
      <c r="E18391" s="3">
        <v>291</v>
      </c>
      <c r="F18391" s="3">
        <v>291</v>
      </c>
      <c r="G18391" s="3">
        <v>291</v>
      </c>
      <c r="H18391" s="3">
        <v>22635316</v>
      </c>
      <c r="I18391" s="3">
        <v>0</v>
      </c>
      <c r="J18391" s="3">
        <v>0</v>
      </c>
      <c r="K18391" s="3">
        <v>0</v>
      </c>
      <c r="L18391" s="3">
        <v>0</v>
      </c>
      <c r="M18391" s="3">
        <v>0</v>
      </c>
      <c r="N18391" s="3">
        <v>0</v>
      </c>
      <c r="O18391" s="3">
        <v>0</v>
      </c>
      <c r="P18391" s="3" t="str">
        <f>B18391&amp;" | "&amp;C18391&amp;" | "&amp;D18391</f>
        <v>documentazione_amministrativa / registri | REGISTRO GIORNALIERO | REGISTRO GIORNALIERO</v>
      </c>
      <c r="Q18391" s="3" t="str">
        <f>VLOOKUP(P18391,'Classificazione UD'!A:B,2,FALSE)</f>
        <v>RGP</v>
      </c>
    </row>
    <row r="18392" spans="1:17" ht="15" customHeight="1" x14ac:dyDescent="0.25">
      <c r="A18392" s="30">
        <v>2017</v>
      </c>
      <c r="B18392" s="3" t="s">
        <v>272</v>
      </c>
      <c r="C18392" s="3" t="s">
        <v>273</v>
      </c>
      <c r="D18392" s="3" t="s">
        <v>274</v>
      </c>
      <c r="E18392" s="3">
        <v>1709</v>
      </c>
      <c r="F18392" s="3">
        <v>1709</v>
      </c>
      <c r="G18392" s="3">
        <v>1709</v>
      </c>
      <c r="H18392" s="3">
        <v>142840462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s="3">
        <v>0</v>
      </c>
      <c r="O18392" s="3">
        <v>0</v>
      </c>
      <c r="P18392" s="3" t="str">
        <f>B18392&amp;" | "&amp;C18392&amp;" | "&amp;D18392</f>
        <v>documentazione_scolastica / pagelle | PAGELLA | SCHEDA VALUTAZIONE FINALE</v>
      </c>
      <c r="Q18392" s="3" t="str">
        <f>VLOOKUP(P18392,'Classificazione UD'!A:B,2,FALSE)</f>
        <v>Scuole</v>
      </c>
    </row>
    <row r="18393" spans="1:17" ht="15" customHeight="1" x14ac:dyDescent="0.25">
      <c r="A18393" s="30">
        <v>2017</v>
      </c>
      <c r="B18393" s="3" t="s">
        <v>275</v>
      </c>
      <c r="C18393" s="3" t="s">
        <v>276</v>
      </c>
      <c r="D18393" s="3" t="s">
        <v>277</v>
      </c>
      <c r="E18393" s="3">
        <v>75</v>
      </c>
      <c r="F18393" s="3">
        <v>75</v>
      </c>
      <c r="G18393" s="3">
        <v>75</v>
      </c>
      <c r="H18393" s="3">
        <v>71710652</v>
      </c>
      <c r="I18393" s="3">
        <v>0</v>
      </c>
      <c r="J18393" s="3">
        <v>0</v>
      </c>
      <c r="K18393" s="3">
        <v>0</v>
      </c>
      <c r="L18393" s="3">
        <v>0</v>
      </c>
      <c r="M18393" s="3">
        <v>0</v>
      </c>
      <c r="N18393" s="3">
        <v>0</v>
      </c>
      <c r="O18393" s="3">
        <v>0</v>
      </c>
      <c r="P18393" s="3" t="str">
        <f>B18393&amp;" | "&amp;C18393&amp;" | "&amp;D18393</f>
        <v>documentazione_scolastica / registri_didattici | REGISTRO DIDATTICO | REGISTRO DELLE MATERIE</v>
      </c>
      <c r="Q18393" s="3" t="str">
        <f>VLOOKUP(P18393,'Classificazione UD'!A:B,2,FALSE)</f>
        <v>Scuole</v>
      </c>
    </row>
    <row r="18394" spans="1:17" ht="15" customHeight="1" x14ac:dyDescent="0.25">
      <c r="A18394" s="30">
        <v>2017</v>
      </c>
      <c r="B18394" s="3" t="s">
        <v>275</v>
      </c>
      <c r="C18394" s="3" t="s">
        <v>276</v>
      </c>
      <c r="D18394" s="3" t="s">
        <v>278</v>
      </c>
      <c r="E18394" s="3">
        <v>75</v>
      </c>
      <c r="F18394" s="3">
        <v>75</v>
      </c>
      <c r="G18394" s="3">
        <v>75</v>
      </c>
      <c r="H18394" s="3">
        <v>37658479</v>
      </c>
      <c r="I18394" s="3">
        <v>0</v>
      </c>
      <c r="J18394" s="3">
        <v>0</v>
      </c>
      <c r="K18394" s="3">
        <v>0</v>
      </c>
      <c r="L18394" s="3">
        <v>0</v>
      </c>
      <c r="M18394" s="3">
        <v>0</v>
      </c>
      <c r="N18394" s="3">
        <v>0</v>
      </c>
      <c r="O18394" s="3">
        <v>0</v>
      </c>
      <c r="P18394" s="3" t="str">
        <f>B18394&amp;" | "&amp;C18394&amp;" | "&amp;D18394</f>
        <v>documentazione_scolastica / registri_didattici | REGISTRO DIDATTICO | REGISTRO DI CLASSE</v>
      </c>
      <c r="Q18394" s="3" t="str">
        <f>VLOOKUP(P18394,'Classificazione UD'!A:B,2,FALSE)</f>
        <v>Scuole</v>
      </c>
    </row>
    <row r="18395" spans="1:17" ht="15" customHeight="1" x14ac:dyDescent="0.25">
      <c r="A18395" s="30">
        <v>2017</v>
      </c>
      <c r="B18395" s="3" t="s">
        <v>275</v>
      </c>
      <c r="C18395" s="3" t="s">
        <v>276</v>
      </c>
      <c r="D18395" s="3" t="s">
        <v>279</v>
      </c>
      <c r="E18395" s="3">
        <v>75</v>
      </c>
      <c r="F18395" s="3">
        <v>75</v>
      </c>
      <c r="G18395" s="3">
        <v>75</v>
      </c>
      <c r="H18395" s="3">
        <v>19734236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s="3">
        <v>0</v>
      </c>
      <c r="O18395" s="3">
        <v>0</v>
      </c>
      <c r="P18395" s="3" t="str">
        <f>B18395&amp;" | "&amp;C18395&amp;" | "&amp;D18395</f>
        <v>documentazione_scolastica / registri_didattici | REGISTRO DIDATTICO | REGISTRO GENERALE DEI VOTI</v>
      </c>
      <c r="Q18395" s="3" t="str">
        <f>VLOOKUP(P18395,'Classificazione UD'!A:B,2,FALSE)</f>
        <v>Scuole</v>
      </c>
    </row>
    <row r="18396" spans="1:17" ht="15" customHeight="1" x14ac:dyDescent="0.25">
      <c r="A18396" s="30">
        <v>2017</v>
      </c>
      <c r="B18396" s="3" t="s">
        <v>20</v>
      </c>
      <c r="C18396" s="3" t="s">
        <v>21</v>
      </c>
      <c r="D18396" s="3" t="s">
        <v>21</v>
      </c>
      <c r="E18396" s="3">
        <v>296</v>
      </c>
      <c r="F18396" s="3">
        <v>296</v>
      </c>
      <c r="G18396" s="3">
        <v>296</v>
      </c>
      <c r="H18396" s="3">
        <v>24845424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>
        <v>0</v>
      </c>
      <c r="O18396" s="3">
        <v>0</v>
      </c>
      <c r="P18396" s="3" t="str">
        <f>B18396&amp;" | "&amp;C18396&amp;" | "&amp;D18396</f>
        <v>documentazione_amministrativa / registri | REGISTRO GIORNALIERO | REGISTRO GIORNALIERO</v>
      </c>
      <c r="Q18396" s="3" t="str">
        <f>VLOOKUP(P18396,'Classificazione UD'!A:B,2,FALSE)</f>
        <v>RGP</v>
      </c>
    </row>
    <row r="18397" spans="1:17" ht="15" customHeight="1" x14ac:dyDescent="0.25">
      <c r="A18397" s="30">
        <v>2017</v>
      </c>
      <c r="B18397" s="3" t="s">
        <v>20</v>
      </c>
      <c r="C18397" s="3" t="s">
        <v>21</v>
      </c>
      <c r="D18397" s="3" t="s">
        <v>21</v>
      </c>
      <c r="E18397" s="3">
        <v>295</v>
      </c>
      <c r="F18397" s="3">
        <v>295</v>
      </c>
      <c r="G18397" s="3">
        <v>295</v>
      </c>
      <c r="H18397" s="3">
        <v>34390742</v>
      </c>
      <c r="I18397" s="3">
        <v>0</v>
      </c>
      <c r="J18397" s="3">
        <v>0</v>
      </c>
      <c r="K18397" s="3">
        <v>0</v>
      </c>
      <c r="L18397" s="3">
        <v>0</v>
      </c>
      <c r="M18397" s="3">
        <v>0</v>
      </c>
      <c r="N18397" s="3">
        <v>0</v>
      </c>
      <c r="O18397" s="3">
        <v>0</v>
      </c>
      <c r="P18397" s="3" t="str">
        <f>B18397&amp;" | "&amp;C18397&amp;" | "&amp;D18397</f>
        <v>documentazione_amministrativa / registri | REGISTRO GIORNALIERO | REGISTRO GIORNALIERO</v>
      </c>
      <c r="Q18397" s="3" t="str">
        <f>VLOOKUP(P18397,'Classificazione UD'!A:B,2,FALSE)</f>
        <v>RGP</v>
      </c>
    </row>
    <row r="18398" spans="1:17" ht="15" customHeight="1" x14ac:dyDescent="0.25">
      <c r="A18398" s="30">
        <v>2017</v>
      </c>
      <c r="B18398" s="3" t="s">
        <v>20</v>
      </c>
      <c r="C18398" s="3" t="s">
        <v>21</v>
      </c>
      <c r="D18398" s="3" t="s">
        <v>21</v>
      </c>
      <c r="E18398" s="3">
        <v>291</v>
      </c>
      <c r="F18398" s="3">
        <v>291</v>
      </c>
      <c r="G18398" s="3">
        <v>291</v>
      </c>
      <c r="H18398" s="3">
        <v>33263723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s="3">
        <v>0</v>
      </c>
      <c r="O18398" s="3">
        <v>0</v>
      </c>
      <c r="P18398" s="3" t="str">
        <f>B18398&amp;" | "&amp;C18398&amp;" | "&amp;D18398</f>
        <v>documentazione_amministrativa / registri | REGISTRO GIORNALIERO | REGISTRO GIORNALIERO</v>
      </c>
      <c r="Q18398" s="3" t="str">
        <f>VLOOKUP(P18398,'Classificazione UD'!A:B,2,FALSE)</f>
        <v>RGP</v>
      </c>
    </row>
    <row r="18399" spans="1:17" ht="15" customHeight="1" x14ac:dyDescent="0.25">
      <c r="A18399" s="30">
        <v>2017</v>
      </c>
      <c r="B18399" s="3" t="s">
        <v>20</v>
      </c>
      <c r="C18399" s="3" t="s">
        <v>21</v>
      </c>
      <c r="D18399" s="3" t="s">
        <v>21</v>
      </c>
      <c r="E18399" s="3">
        <v>178</v>
      </c>
      <c r="F18399" s="3">
        <v>178</v>
      </c>
      <c r="G18399" s="3">
        <v>178</v>
      </c>
      <c r="H18399" s="3">
        <v>14524955</v>
      </c>
      <c r="I18399" s="3">
        <v>0</v>
      </c>
      <c r="J18399" s="3">
        <v>0</v>
      </c>
      <c r="K18399" s="3">
        <v>0</v>
      </c>
      <c r="L18399" s="3">
        <v>0</v>
      </c>
      <c r="M18399" s="3">
        <v>0</v>
      </c>
      <c r="N18399" s="3">
        <v>0</v>
      </c>
      <c r="O18399" s="3">
        <v>0</v>
      </c>
      <c r="P18399" s="3" t="str">
        <f>B18399&amp;" | "&amp;C18399&amp;" | "&amp;D18399</f>
        <v>documentazione_amministrativa / registri | REGISTRO GIORNALIERO | REGISTRO GIORNALIERO</v>
      </c>
      <c r="Q18399" s="3" t="str">
        <f>VLOOKUP(P18399,'Classificazione UD'!A:B,2,FALSE)</f>
        <v>RGP</v>
      </c>
    </row>
    <row r="18400" spans="1:17" ht="15" customHeight="1" x14ac:dyDescent="0.25">
      <c r="A18400" s="30">
        <v>2017</v>
      </c>
      <c r="B18400" s="3" t="s">
        <v>20</v>
      </c>
      <c r="C18400" s="3" t="s">
        <v>21</v>
      </c>
      <c r="D18400" s="3" t="s">
        <v>21</v>
      </c>
      <c r="E18400" s="3">
        <v>250</v>
      </c>
      <c r="F18400" s="3">
        <v>250</v>
      </c>
      <c r="G18400" s="3">
        <v>250</v>
      </c>
      <c r="H18400" s="3">
        <v>31209146</v>
      </c>
      <c r="I18400" s="3">
        <v>0</v>
      </c>
      <c r="J18400" s="3">
        <v>0</v>
      </c>
      <c r="K18400" s="3">
        <v>0</v>
      </c>
      <c r="L18400" s="3">
        <v>0</v>
      </c>
      <c r="M18400" s="3">
        <v>0</v>
      </c>
      <c r="N18400" s="3">
        <v>0</v>
      </c>
      <c r="O18400" s="3">
        <v>0</v>
      </c>
      <c r="P18400" s="3" t="str">
        <f>B18400&amp;" | "&amp;C18400&amp;" | "&amp;D18400</f>
        <v>documentazione_amministrativa / registri | REGISTRO GIORNALIERO | REGISTRO GIORNALIERO</v>
      </c>
      <c r="Q18400" s="3" t="str">
        <f>VLOOKUP(P18400,'Classificazione UD'!A:B,2,FALSE)</f>
        <v>RGP</v>
      </c>
    </row>
    <row r="18401" spans="1:17" ht="15" customHeight="1" x14ac:dyDescent="0.25">
      <c r="A18401" s="30">
        <v>2017</v>
      </c>
      <c r="B18401" s="3" t="s">
        <v>20</v>
      </c>
      <c r="C18401" s="3" t="s">
        <v>21</v>
      </c>
      <c r="D18401" s="3" t="s">
        <v>21</v>
      </c>
      <c r="E18401" s="3">
        <v>18</v>
      </c>
      <c r="F18401" s="3">
        <v>18</v>
      </c>
      <c r="G18401" s="3">
        <v>18</v>
      </c>
      <c r="H18401" s="3">
        <v>1548944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>
        <v>0</v>
      </c>
      <c r="O18401" s="3">
        <v>0</v>
      </c>
      <c r="P18401" s="3" t="str">
        <f>B18401&amp;" | "&amp;C18401&amp;" | "&amp;D18401</f>
        <v>documentazione_amministrativa / registri | REGISTRO GIORNALIERO | REGISTRO GIORNALIERO</v>
      </c>
      <c r="Q18401" s="3" t="str">
        <f>VLOOKUP(P18401,'Classificazione UD'!A:B,2,FALSE)</f>
        <v>RGP</v>
      </c>
    </row>
    <row r="18402" spans="1:17" ht="15" customHeight="1" x14ac:dyDescent="0.25">
      <c r="A18402" s="30">
        <v>2017</v>
      </c>
      <c r="B18402" s="3" t="s">
        <v>20</v>
      </c>
      <c r="C18402" s="3" t="s">
        <v>21</v>
      </c>
      <c r="D18402" s="3" t="s">
        <v>21</v>
      </c>
      <c r="E18402" s="3">
        <v>244</v>
      </c>
      <c r="F18402" s="3">
        <v>244</v>
      </c>
      <c r="G18402" s="3">
        <v>244</v>
      </c>
      <c r="H18402" s="3">
        <v>17978946</v>
      </c>
      <c r="I18402" s="3">
        <v>0</v>
      </c>
      <c r="J18402" s="3">
        <v>0</v>
      </c>
      <c r="K18402" s="3">
        <v>0</v>
      </c>
      <c r="L18402" s="3">
        <v>0</v>
      </c>
      <c r="M18402" s="3">
        <v>0</v>
      </c>
      <c r="N18402" s="3">
        <v>0</v>
      </c>
      <c r="O18402" s="3">
        <v>0</v>
      </c>
      <c r="P18402" s="3" t="str">
        <f>B18402&amp;" | "&amp;C18402&amp;" | "&amp;D18402</f>
        <v>documentazione_amministrativa / registri | REGISTRO GIORNALIERO | REGISTRO GIORNALIERO</v>
      </c>
      <c r="Q18402" s="3" t="str">
        <f>VLOOKUP(P18402,'Classificazione UD'!A:B,2,FALSE)</f>
        <v>RGP</v>
      </c>
    </row>
    <row r="18403" spans="1:17" ht="15" customHeight="1" x14ac:dyDescent="0.25">
      <c r="A18403" s="30">
        <v>2017</v>
      </c>
      <c r="B18403" s="3" t="s">
        <v>36</v>
      </c>
      <c r="C18403" s="3" t="s">
        <v>50</v>
      </c>
      <c r="D18403" s="3" t="s">
        <v>50</v>
      </c>
      <c r="E18403" s="3">
        <v>6751</v>
      </c>
      <c r="F18403" s="3">
        <v>7353</v>
      </c>
      <c r="G18403" s="3">
        <v>7353</v>
      </c>
      <c r="H18403" s="3">
        <v>2790057980</v>
      </c>
      <c r="I18403" s="3">
        <v>0</v>
      </c>
      <c r="J18403" s="3">
        <v>0</v>
      </c>
      <c r="K18403" s="3">
        <v>0</v>
      </c>
      <c r="L18403" s="3">
        <v>0</v>
      </c>
      <c r="M18403" s="3">
        <v>0</v>
      </c>
      <c r="N18403" s="3">
        <v>0</v>
      </c>
      <c r="O18403" s="3">
        <v>0</v>
      </c>
      <c r="P18403" s="3" t="str">
        <f>B18403&amp;" | "&amp;C18403&amp;" | "&amp;D18403</f>
        <v>documentazione_amministrativa / documenti_protocollati | DOCUMENTO PROTOCOLLATO | DOCUMENTO PROTOCOLLATO</v>
      </c>
      <c r="Q18403" s="3" t="str">
        <f>VLOOKUP(P18403,'Classificazione UD'!A:B,2,FALSE)</f>
        <v>Protocollo</v>
      </c>
    </row>
    <row r="18404" spans="1:17" ht="15" customHeight="1" x14ac:dyDescent="0.25">
      <c r="A18404" s="30">
        <v>2017</v>
      </c>
      <c r="B18404" s="3" t="s">
        <v>20</v>
      </c>
      <c r="C18404" s="3" t="s">
        <v>21</v>
      </c>
      <c r="D18404" s="3" t="s">
        <v>21</v>
      </c>
      <c r="E18404" s="3">
        <v>253</v>
      </c>
      <c r="F18404" s="3">
        <v>253</v>
      </c>
      <c r="G18404" s="3">
        <v>253</v>
      </c>
      <c r="H18404" s="3">
        <v>19757817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s="3">
        <v>0</v>
      </c>
      <c r="O18404" s="3">
        <v>0</v>
      </c>
      <c r="P18404" s="3" t="str">
        <f>B18404&amp;" | "&amp;C18404&amp;" | "&amp;D18404</f>
        <v>documentazione_amministrativa / registri | REGISTRO GIORNALIERO | REGISTRO GIORNALIERO</v>
      </c>
      <c r="Q18404" s="3" t="str">
        <f>VLOOKUP(P18404,'Classificazione UD'!A:B,2,FALSE)</f>
        <v>RGP</v>
      </c>
    </row>
    <row r="18405" spans="1:17" ht="15" customHeight="1" x14ac:dyDescent="0.25">
      <c r="A18405" s="30">
        <v>2017</v>
      </c>
      <c r="B18405" s="3" t="s">
        <v>272</v>
      </c>
      <c r="C18405" s="3" t="s">
        <v>273</v>
      </c>
      <c r="D18405" s="3" t="s">
        <v>274</v>
      </c>
      <c r="E18405" s="3">
        <v>700</v>
      </c>
      <c r="F18405" s="3">
        <v>700</v>
      </c>
      <c r="G18405" s="3">
        <v>700</v>
      </c>
      <c r="H18405" s="3">
        <v>58350074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s="3">
        <v>0</v>
      </c>
      <c r="O18405" s="3">
        <v>0</v>
      </c>
      <c r="P18405" s="3" t="str">
        <f>B18405&amp;" | "&amp;C18405&amp;" | "&amp;D18405</f>
        <v>documentazione_scolastica / pagelle | PAGELLA | SCHEDA VALUTAZIONE FINALE</v>
      </c>
      <c r="Q18405" s="3" t="str">
        <f>VLOOKUP(P18405,'Classificazione UD'!A:B,2,FALSE)</f>
        <v>Scuole</v>
      </c>
    </row>
    <row r="18406" spans="1:17" ht="15" customHeight="1" x14ac:dyDescent="0.25">
      <c r="A18406" s="30">
        <v>2017</v>
      </c>
      <c r="B18406" s="3" t="s">
        <v>20</v>
      </c>
      <c r="C18406" s="3" t="s">
        <v>21</v>
      </c>
      <c r="D18406" s="3" t="s">
        <v>21</v>
      </c>
      <c r="E18406" s="3">
        <v>153</v>
      </c>
      <c r="F18406" s="3">
        <v>153</v>
      </c>
      <c r="G18406" s="3">
        <v>153</v>
      </c>
      <c r="H18406" s="3">
        <v>11890145</v>
      </c>
      <c r="I18406" s="3">
        <v>0</v>
      </c>
      <c r="J18406" s="3">
        <v>0</v>
      </c>
      <c r="K18406" s="3">
        <v>0</v>
      </c>
      <c r="L18406" s="3">
        <v>0</v>
      </c>
      <c r="M18406" s="3">
        <v>0</v>
      </c>
      <c r="N18406" s="3">
        <v>0</v>
      </c>
      <c r="O18406" s="3">
        <v>0</v>
      </c>
      <c r="P18406" s="3" t="str">
        <f>B18406&amp;" | "&amp;C18406&amp;" | "&amp;D18406</f>
        <v>documentazione_amministrativa / registri | REGISTRO GIORNALIERO | REGISTRO GIORNALIERO</v>
      </c>
      <c r="Q18406" s="3" t="str">
        <f>VLOOKUP(P18406,'Classificazione UD'!A:B,2,FALSE)</f>
        <v>RGP</v>
      </c>
    </row>
    <row r="18407" spans="1:17" ht="15" customHeight="1" x14ac:dyDescent="0.25">
      <c r="A18407" s="30">
        <v>2017</v>
      </c>
      <c r="B18407" s="3" t="s">
        <v>20</v>
      </c>
      <c r="C18407" s="3" t="s">
        <v>21</v>
      </c>
      <c r="D18407" s="3" t="s">
        <v>21</v>
      </c>
      <c r="E18407" s="3">
        <v>50</v>
      </c>
      <c r="F18407" s="3">
        <v>50</v>
      </c>
      <c r="G18407" s="3">
        <v>50</v>
      </c>
      <c r="H18407" s="3">
        <v>4348055</v>
      </c>
      <c r="I18407" s="3">
        <v>0</v>
      </c>
      <c r="J18407" s="3">
        <v>0</v>
      </c>
      <c r="K18407" s="3">
        <v>0</v>
      </c>
      <c r="L18407" s="3">
        <v>0</v>
      </c>
      <c r="M18407" s="3">
        <v>0</v>
      </c>
      <c r="N18407" s="3">
        <v>0</v>
      </c>
      <c r="O18407" s="3">
        <v>0</v>
      </c>
      <c r="P18407" s="3" t="str">
        <f>B18407&amp;" | "&amp;C18407&amp;" | "&amp;D18407</f>
        <v>documentazione_amministrativa / registri | REGISTRO GIORNALIERO | REGISTRO GIORNALIERO</v>
      </c>
      <c r="Q18407" s="3" t="str">
        <f>VLOOKUP(P18407,'Classificazione UD'!A:B,2,FALSE)</f>
        <v>RGP</v>
      </c>
    </row>
    <row r="18408" spans="1:17" ht="15" customHeight="1" x14ac:dyDescent="0.25">
      <c r="A18408" s="30">
        <v>2017</v>
      </c>
      <c r="B18408" s="3" t="s">
        <v>20</v>
      </c>
      <c r="C18408" s="3" t="s">
        <v>21</v>
      </c>
      <c r="D18408" s="3" t="s">
        <v>21</v>
      </c>
      <c r="E18408" s="3">
        <v>123</v>
      </c>
      <c r="F18408" s="3">
        <v>123</v>
      </c>
      <c r="G18408" s="3">
        <v>123</v>
      </c>
      <c r="H18408" s="3">
        <v>11536184</v>
      </c>
      <c r="I18408" s="3">
        <v>0</v>
      </c>
      <c r="J18408" s="3">
        <v>0</v>
      </c>
      <c r="K18408" s="3">
        <v>0</v>
      </c>
      <c r="L18408" s="3">
        <v>0</v>
      </c>
      <c r="M18408" s="3">
        <v>0</v>
      </c>
      <c r="N18408" s="3">
        <v>0</v>
      </c>
      <c r="O18408" s="3">
        <v>0</v>
      </c>
      <c r="P18408" s="3" t="str">
        <f>B18408&amp;" | "&amp;C18408&amp;" | "&amp;D18408</f>
        <v>documentazione_amministrativa / registri | REGISTRO GIORNALIERO | REGISTRO GIORNALIERO</v>
      </c>
      <c r="Q18408" s="3" t="str">
        <f>VLOOKUP(P18408,'Classificazione UD'!A:B,2,FALSE)</f>
        <v>RGP</v>
      </c>
    </row>
    <row r="18409" spans="1:17" ht="15" customHeight="1" x14ac:dyDescent="0.25">
      <c r="A18409" s="30">
        <v>2017</v>
      </c>
      <c r="B18409" s="3" t="s">
        <v>20</v>
      </c>
      <c r="C18409" s="3" t="s">
        <v>21</v>
      </c>
      <c r="D18409" s="3" t="s">
        <v>21</v>
      </c>
      <c r="E18409" s="3">
        <v>1</v>
      </c>
      <c r="F18409" s="3">
        <v>1</v>
      </c>
      <c r="G18409" s="3">
        <v>1</v>
      </c>
      <c r="H18409" s="3">
        <v>76131</v>
      </c>
      <c r="I18409" s="3">
        <v>0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0</v>
      </c>
      <c r="P18409" s="3" t="str">
        <f>B18409&amp;" | "&amp;C18409&amp;" | "&amp;D18409</f>
        <v>documentazione_amministrativa / registri | REGISTRO GIORNALIERO | REGISTRO GIORNALIERO</v>
      </c>
      <c r="Q18409" s="3" t="str">
        <f>VLOOKUP(P18409,'Classificazione UD'!A:B,2,FALSE)</f>
        <v>RGP</v>
      </c>
    </row>
    <row r="18410" spans="1:17" ht="15" customHeight="1" x14ac:dyDescent="0.25">
      <c r="A18410" s="30">
        <v>2017</v>
      </c>
      <c r="B18410" s="3" t="s">
        <v>36</v>
      </c>
      <c r="C18410" s="3" t="s">
        <v>50</v>
      </c>
      <c r="D18410" s="3" t="s">
        <v>50</v>
      </c>
      <c r="E18410" s="3">
        <v>22</v>
      </c>
      <c r="F18410" s="3">
        <v>22</v>
      </c>
      <c r="G18410" s="3">
        <v>22</v>
      </c>
      <c r="H18410" s="3">
        <v>6546543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s="3">
        <v>0</v>
      </c>
      <c r="O18410" s="3">
        <v>0</v>
      </c>
      <c r="P18410" s="3" t="str">
        <f>B18410&amp;" | "&amp;C18410&amp;" | "&amp;D18410</f>
        <v>documentazione_amministrativa / documenti_protocollati | DOCUMENTO PROTOCOLLATO | DOCUMENTO PROTOCOLLATO</v>
      </c>
      <c r="Q18410" s="3" t="str">
        <f>VLOOKUP(P18410,'Classificazione UD'!A:B,2,FALSE)</f>
        <v>Protocollo</v>
      </c>
    </row>
    <row r="18411" spans="1:17" ht="15" customHeight="1" x14ac:dyDescent="0.25">
      <c r="A18411" s="30">
        <v>2017</v>
      </c>
      <c r="B18411" s="3" t="s">
        <v>20</v>
      </c>
      <c r="C18411" s="3" t="s">
        <v>21</v>
      </c>
      <c r="D18411" s="3" t="s">
        <v>21</v>
      </c>
      <c r="E18411" s="3">
        <v>211</v>
      </c>
      <c r="F18411" s="3">
        <v>211</v>
      </c>
      <c r="G18411" s="3">
        <v>211</v>
      </c>
      <c r="H18411" s="3">
        <v>17125135</v>
      </c>
      <c r="I18411" s="3">
        <v>0</v>
      </c>
      <c r="J18411" s="3">
        <v>0</v>
      </c>
      <c r="K18411" s="3">
        <v>0</v>
      </c>
      <c r="L18411" s="3">
        <v>0</v>
      </c>
      <c r="M18411" s="3">
        <v>0</v>
      </c>
      <c r="N18411" s="3">
        <v>0</v>
      </c>
      <c r="O18411" s="3">
        <v>0</v>
      </c>
      <c r="P18411" s="3" t="str">
        <f>B18411&amp;" | "&amp;C18411&amp;" | "&amp;D18411</f>
        <v>documentazione_amministrativa / registri | REGISTRO GIORNALIERO | REGISTRO GIORNALIERO</v>
      </c>
      <c r="Q18411" s="3" t="str">
        <f>VLOOKUP(P18411,'Classificazione UD'!A:B,2,FALSE)</f>
        <v>RGP</v>
      </c>
    </row>
    <row r="18412" spans="1:17" ht="15" customHeight="1" x14ac:dyDescent="0.25">
      <c r="A18412" s="30">
        <v>2017</v>
      </c>
      <c r="B18412" s="3" t="s">
        <v>20</v>
      </c>
      <c r="C18412" s="3" t="s">
        <v>21</v>
      </c>
      <c r="D18412" s="3" t="s">
        <v>21</v>
      </c>
      <c r="E18412" s="3">
        <v>285</v>
      </c>
      <c r="F18412" s="3">
        <v>285</v>
      </c>
      <c r="G18412" s="3">
        <v>285</v>
      </c>
      <c r="H18412" s="3">
        <v>41080871</v>
      </c>
      <c r="I18412" s="3">
        <v>0</v>
      </c>
      <c r="J18412" s="3">
        <v>0</v>
      </c>
      <c r="K18412" s="3">
        <v>0</v>
      </c>
      <c r="L18412" s="3">
        <v>0</v>
      </c>
      <c r="M18412" s="3">
        <v>0</v>
      </c>
      <c r="N18412" s="3">
        <v>0</v>
      </c>
      <c r="O18412" s="3">
        <v>0</v>
      </c>
      <c r="P18412" s="3" t="str">
        <f>B18412&amp;" | "&amp;C18412&amp;" | "&amp;D18412</f>
        <v>documentazione_amministrativa / registri | REGISTRO GIORNALIERO | REGISTRO GIORNALIERO</v>
      </c>
      <c r="Q18412" s="3" t="str">
        <f>VLOOKUP(P18412,'Classificazione UD'!A:B,2,FALSE)</f>
        <v>RGP</v>
      </c>
    </row>
    <row r="18413" spans="1:17" ht="15" customHeight="1" x14ac:dyDescent="0.25">
      <c r="A18413" s="30">
        <v>2017</v>
      </c>
      <c r="B18413" s="3" t="s">
        <v>272</v>
      </c>
      <c r="C18413" s="3" t="s">
        <v>273</v>
      </c>
      <c r="D18413" s="3" t="s">
        <v>274</v>
      </c>
      <c r="E18413" s="3">
        <v>608</v>
      </c>
      <c r="F18413" s="3">
        <v>608</v>
      </c>
      <c r="G18413" s="3">
        <v>608</v>
      </c>
      <c r="H18413" s="3">
        <v>33874122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s="3">
        <v>0</v>
      </c>
      <c r="O18413" s="3">
        <v>0</v>
      </c>
      <c r="P18413" s="3" t="str">
        <f>B18413&amp;" | "&amp;C18413&amp;" | "&amp;D18413</f>
        <v>documentazione_scolastica / pagelle | PAGELLA | SCHEDA VALUTAZIONE FINALE</v>
      </c>
      <c r="Q18413" s="3" t="str">
        <f>VLOOKUP(P18413,'Classificazione UD'!A:B,2,FALSE)</f>
        <v>Scuole</v>
      </c>
    </row>
    <row r="18414" spans="1:17" ht="15" customHeight="1" x14ac:dyDescent="0.25">
      <c r="A18414" s="30">
        <v>2017</v>
      </c>
      <c r="B18414" s="3" t="s">
        <v>272</v>
      </c>
      <c r="C18414" s="3" t="s">
        <v>273</v>
      </c>
      <c r="D18414" s="3" t="s">
        <v>281</v>
      </c>
      <c r="E18414" s="3">
        <v>430</v>
      </c>
      <c r="F18414" s="3">
        <v>430</v>
      </c>
      <c r="G18414" s="3">
        <v>430</v>
      </c>
      <c r="H18414" s="3">
        <v>22104849</v>
      </c>
      <c r="I18414" s="3">
        <v>0</v>
      </c>
      <c r="J18414" s="3">
        <v>0</v>
      </c>
      <c r="K18414" s="3">
        <v>0</v>
      </c>
      <c r="L18414" s="3">
        <v>0</v>
      </c>
      <c r="M18414" s="3">
        <v>0</v>
      </c>
      <c r="N18414" s="3">
        <v>0</v>
      </c>
      <c r="O18414" s="3">
        <v>0</v>
      </c>
      <c r="P18414" s="3" t="str">
        <f>B18414&amp;" | "&amp;C18414&amp;" | "&amp;D18414</f>
        <v>documentazione_scolastica / pagelle | PAGELLA | SCHEDA VALUTAZIONE RELIGIONE O MATERIA ALTERNATIVA</v>
      </c>
      <c r="Q18414" s="3" t="str">
        <f>VLOOKUP(P18414,'Classificazione UD'!A:B,2,FALSE)</f>
        <v>Scuole</v>
      </c>
    </row>
    <row r="18415" spans="1:17" ht="15" customHeight="1" x14ac:dyDescent="0.25">
      <c r="A18415" s="30">
        <v>2017</v>
      </c>
      <c r="B18415" s="3" t="s">
        <v>36</v>
      </c>
      <c r="C18415" s="3" t="s">
        <v>50</v>
      </c>
      <c r="D18415" s="3" t="s">
        <v>50</v>
      </c>
      <c r="E18415" s="3">
        <v>1718</v>
      </c>
      <c r="F18415" s="3">
        <v>2127</v>
      </c>
      <c r="G18415" s="3">
        <v>2127</v>
      </c>
      <c r="H18415" s="3">
        <v>1665384188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s="3">
        <v>0</v>
      </c>
      <c r="O18415" s="3">
        <v>0</v>
      </c>
      <c r="P18415" s="3" t="str">
        <f>B18415&amp;" | "&amp;C18415&amp;" | "&amp;D18415</f>
        <v>documentazione_amministrativa / documenti_protocollati | DOCUMENTO PROTOCOLLATO | DOCUMENTO PROTOCOLLATO</v>
      </c>
      <c r="Q18415" s="3" t="str">
        <f>VLOOKUP(P18415,'Classificazione UD'!A:B,2,FALSE)</f>
        <v>Protocollo</v>
      </c>
    </row>
    <row r="18416" spans="1:17" ht="15" customHeight="1" x14ac:dyDescent="0.25">
      <c r="A18416" s="30">
        <v>2017</v>
      </c>
      <c r="B18416" s="3" t="s">
        <v>275</v>
      </c>
      <c r="C18416" s="3" t="s">
        <v>276</v>
      </c>
      <c r="D18416" s="3" t="s">
        <v>277</v>
      </c>
      <c r="E18416" s="3">
        <v>33</v>
      </c>
      <c r="F18416" s="3">
        <v>33</v>
      </c>
      <c r="G18416" s="3">
        <v>33</v>
      </c>
      <c r="H18416" s="3">
        <v>24279333</v>
      </c>
      <c r="I18416" s="3">
        <v>0</v>
      </c>
      <c r="J18416" s="3">
        <v>0</v>
      </c>
      <c r="K18416" s="3">
        <v>0</v>
      </c>
      <c r="L18416" s="3">
        <v>0</v>
      </c>
      <c r="M18416" s="3">
        <v>0</v>
      </c>
      <c r="N18416" s="3">
        <v>0</v>
      </c>
      <c r="O18416" s="3">
        <v>0</v>
      </c>
      <c r="P18416" s="3" t="str">
        <f>B18416&amp;" | "&amp;C18416&amp;" | "&amp;D18416</f>
        <v>documentazione_scolastica / registri_didattici | REGISTRO DIDATTICO | REGISTRO DELLE MATERIE</v>
      </c>
      <c r="Q18416" s="3" t="str">
        <f>VLOOKUP(P18416,'Classificazione UD'!A:B,2,FALSE)</f>
        <v>Scuole</v>
      </c>
    </row>
    <row r="18417" spans="1:17" ht="15" customHeight="1" x14ac:dyDescent="0.25">
      <c r="A18417" s="30">
        <v>2017</v>
      </c>
      <c r="B18417" s="3" t="s">
        <v>275</v>
      </c>
      <c r="C18417" s="3" t="s">
        <v>276</v>
      </c>
      <c r="D18417" s="3" t="s">
        <v>278</v>
      </c>
      <c r="E18417" s="3">
        <v>33</v>
      </c>
      <c r="F18417" s="3">
        <v>33</v>
      </c>
      <c r="G18417" s="3">
        <v>33</v>
      </c>
      <c r="H18417" s="3">
        <v>15934368</v>
      </c>
      <c r="I18417" s="3">
        <v>0</v>
      </c>
      <c r="J18417" s="3">
        <v>0</v>
      </c>
      <c r="K18417" s="3">
        <v>0</v>
      </c>
      <c r="L18417" s="3">
        <v>0</v>
      </c>
      <c r="M18417" s="3">
        <v>0</v>
      </c>
      <c r="N18417" s="3">
        <v>0</v>
      </c>
      <c r="O18417" s="3">
        <v>0</v>
      </c>
      <c r="P18417" s="3" t="str">
        <f>B18417&amp;" | "&amp;C18417&amp;" | "&amp;D18417</f>
        <v>documentazione_scolastica / registri_didattici | REGISTRO DIDATTICO | REGISTRO DI CLASSE</v>
      </c>
      <c r="Q18417" s="3" t="str">
        <f>VLOOKUP(P18417,'Classificazione UD'!A:B,2,FALSE)</f>
        <v>Scuole</v>
      </c>
    </row>
    <row r="18418" spans="1:17" ht="15" customHeight="1" x14ac:dyDescent="0.25">
      <c r="A18418" s="30">
        <v>2017</v>
      </c>
      <c r="B18418" s="3" t="s">
        <v>275</v>
      </c>
      <c r="C18418" s="3" t="s">
        <v>276</v>
      </c>
      <c r="D18418" s="3" t="s">
        <v>279</v>
      </c>
      <c r="E18418" s="3">
        <v>33</v>
      </c>
      <c r="F18418" s="3">
        <v>33</v>
      </c>
      <c r="G18418" s="3">
        <v>33</v>
      </c>
      <c r="H18418" s="3">
        <v>6714713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>
        <v>0</v>
      </c>
      <c r="O18418" s="3">
        <v>0</v>
      </c>
      <c r="P18418" s="3" t="str">
        <f>B18418&amp;" | "&amp;C18418&amp;" | "&amp;D18418</f>
        <v>documentazione_scolastica / registri_didattici | REGISTRO DIDATTICO | REGISTRO GENERALE DEI VOTI</v>
      </c>
      <c r="Q18418" s="3" t="str">
        <f>VLOOKUP(P18418,'Classificazione UD'!A:B,2,FALSE)</f>
        <v>Scuole</v>
      </c>
    </row>
    <row r="18419" spans="1:17" ht="15" customHeight="1" x14ac:dyDescent="0.25">
      <c r="A18419" s="30">
        <v>2017</v>
      </c>
      <c r="B18419" s="3" t="s">
        <v>20</v>
      </c>
      <c r="C18419" s="3" t="s">
        <v>21</v>
      </c>
      <c r="D18419" s="3" t="s">
        <v>21</v>
      </c>
      <c r="E18419" s="3">
        <v>283</v>
      </c>
      <c r="F18419" s="3">
        <v>283</v>
      </c>
      <c r="G18419" s="3">
        <v>283</v>
      </c>
      <c r="H18419" s="3">
        <v>23610315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>
        <v>0</v>
      </c>
      <c r="O18419" s="3">
        <v>0</v>
      </c>
      <c r="P18419" s="3" t="str">
        <f>B18419&amp;" | "&amp;C18419&amp;" | "&amp;D18419</f>
        <v>documentazione_amministrativa / registri | REGISTRO GIORNALIERO | REGISTRO GIORNALIERO</v>
      </c>
      <c r="Q18419" s="3" t="str">
        <f>VLOOKUP(P18419,'Classificazione UD'!A:B,2,FALSE)</f>
        <v>RGP</v>
      </c>
    </row>
    <row r="18420" spans="1:17" ht="15" customHeight="1" x14ac:dyDescent="0.25">
      <c r="A18420" s="30">
        <v>2017</v>
      </c>
      <c r="B18420" s="3" t="s">
        <v>20</v>
      </c>
      <c r="C18420" s="3" t="s">
        <v>21</v>
      </c>
      <c r="D18420" s="3" t="s">
        <v>21</v>
      </c>
      <c r="E18420" s="3">
        <v>288</v>
      </c>
      <c r="F18420" s="3">
        <v>288</v>
      </c>
      <c r="G18420" s="3">
        <v>288</v>
      </c>
      <c r="H18420" s="3">
        <v>23052933</v>
      </c>
      <c r="I18420" s="3">
        <v>0</v>
      </c>
      <c r="J18420" s="3">
        <v>0</v>
      </c>
      <c r="K18420" s="3">
        <v>0</v>
      </c>
      <c r="L18420" s="3">
        <v>0</v>
      </c>
      <c r="M18420" s="3">
        <v>0</v>
      </c>
      <c r="N18420" s="3">
        <v>0</v>
      </c>
      <c r="O18420" s="3">
        <v>0</v>
      </c>
      <c r="P18420" s="3" t="str">
        <f>B18420&amp;" | "&amp;C18420&amp;" | "&amp;D18420</f>
        <v>documentazione_amministrativa / registri | REGISTRO GIORNALIERO | REGISTRO GIORNALIERO</v>
      </c>
      <c r="Q18420" s="3" t="str">
        <f>VLOOKUP(P18420,'Classificazione UD'!A:B,2,FALSE)</f>
        <v>RGP</v>
      </c>
    </row>
    <row r="18421" spans="1:17" ht="15" customHeight="1" x14ac:dyDescent="0.25">
      <c r="A18421" s="30">
        <v>2017</v>
      </c>
      <c r="B18421" s="3" t="s">
        <v>20</v>
      </c>
      <c r="C18421" s="3" t="s">
        <v>21</v>
      </c>
      <c r="D18421" s="3" t="s">
        <v>21</v>
      </c>
      <c r="E18421" s="3">
        <v>96</v>
      </c>
      <c r="F18421" s="3">
        <v>96</v>
      </c>
      <c r="G18421" s="3">
        <v>96</v>
      </c>
      <c r="H18421" s="3">
        <v>8446997</v>
      </c>
      <c r="I18421" s="3">
        <v>0</v>
      </c>
      <c r="J18421" s="3">
        <v>0</v>
      </c>
      <c r="K18421" s="3">
        <v>0</v>
      </c>
      <c r="L18421" s="3">
        <v>0</v>
      </c>
      <c r="M18421" s="3">
        <v>0</v>
      </c>
      <c r="N18421" s="3">
        <v>0</v>
      </c>
      <c r="O18421" s="3">
        <v>0</v>
      </c>
      <c r="P18421" s="3" t="str">
        <f>B18421&amp;" | "&amp;C18421&amp;" | "&amp;D18421</f>
        <v>documentazione_amministrativa / registri | REGISTRO GIORNALIERO | REGISTRO GIORNALIERO</v>
      </c>
      <c r="Q18421" s="3" t="str">
        <f>VLOOKUP(P18421,'Classificazione UD'!A:B,2,FALSE)</f>
        <v>RGP</v>
      </c>
    </row>
    <row r="18422" spans="1:17" ht="15" customHeight="1" x14ac:dyDescent="0.25">
      <c r="A18422" s="30">
        <v>2017</v>
      </c>
      <c r="B18422" s="3" t="s">
        <v>20</v>
      </c>
      <c r="C18422" s="3" t="s">
        <v>21</v>
      </c>
      <c r="D18422" s="3" t="s">
        <v>21</v>
      </c>
      <c r="E18422" s="3">
        <v>228</v>
      </c>
      <c r="F18422" s="3">
        <v>228</v>
      </c>
      <c r="G18422" s="3">
        <v>228</v>
      </c>
      <c r="H18422" s="3">
        <v>18966538</v>
      </c>
      <c r="I18422" s="3">
        <v>0</v>
      </c>
      <c r="J18422" s="3">
        <v>0</v>
      </c>
      <c r="K18422" s="3">
        <v>0</v>
      </c>
      <c r="L18422" s="3">
        <v>0</v>
      </c>
      <c r="M18422" s="3">
        <v>0</v>
      </c>
      <c r="N18422" s="3">
        <v>0</v>
      </c>
      <c r="O18422" s="3">
        <v>0</v>
      </c>
      <c r="P18422" s="3" t="str">
        <f>B18422&amp;" | "&amp;C18422&amp;" | "&amp;D18422</f>
        <v>documentazione_amministrativa / registri | REGISTRO GIORNALIERO | REGISTRO GIORNALIERO</v>
      </c>
      <c r="Q18422" s="3" t="str">
        <f>VLOOKUP(P18422,'Classificazione UD'!A:B,2,FALSE)</f>
        <v>RGP</v>
      </c>
    </row>
    <row r="18423" spans="1:17" ht="15" customHeight="1" x14ac:dyDescent="0.25">
      <c r="A18423" s="30">
        <v>2017</v>
      </c>
      <c r="B18423" s="3" t="s">
        <v>36</v>
      </c>
      <c r="C18423" s="3" t="s">
        <v>50</v>
      </c>
      <c r="D18423" s="3" t="s">
        <v>50</v>
      </c>
      <c r="E18423" s="3">
        <v>313</v>
      </c>
      <c r="F18423" s="3">
        <v>321</v>
      </c>
      <c r="G18423" s="3">
        <v>321</v>
      </c>
      <c r="H18423" s="3">
        <v>330005338</v>
      </c>
      <c r="I18423" s="3">
        <v>0</v>
      </c>
      <c r="J18423" s="3">
        <v>0</v>
      </c>
      <c r="K18423" s="3">
        <v>0</v>
      </c>
      <c r="L18423" s="3">
        <v>0</v>
      </c>
      <c r="M18423" s="3">
        <v>0</v>
      </c>
      <c r="N18423" s="3">
        <v>0</v>
      </c>
      <c r="O18423" s="3">
        <v>0</v>
      </c>
      <c r="P18423" s="3" t="str">
        <f>B18423&amp;" | "&amp;C18423&amp;" | "&amp;D18423</f>
        <v>documentazione_amministrativa / documenti_protocollati | DOCUMENTO PROTOCOLLATO | DOCUMENTO PROTOCOLLATO</v>
      </c>
      <c r="Q18423" s="3" t="str">
        <f>VLOOKUP(P18423,'Classificazione UD'!A:B,2,FALSE)</f>
        <v>Protocollo</v>
      </c>
    </row>
    <row r="18424" spans="1:17" ht="15" customHeight="1" x14ac:dyDescent="0.25">
      <c r="A18424" s="30">
        <v>2017</v>
      </c>
      <c r="B18424" s="3" t="s">
        <v>20</v>
      </c>
      <c r="C18424" s="3" t="s">
        <v>21</v>
      </c>
      <c r="D18424" s="3" t="s">
        <v>21</v>
      </c>
      <c r="E18424" s="3">
        <v>211</v>
      </c>
      <c r="F18424" s="3">
        <v>211</v>
      </c>
      <c r="G18424" s="3">
        <v>211</v>
      </c>
      <c r="H18424" s="3">
        <v>14933983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s="3">
        <v>0</v>
      </c>
      <c r="O18424" s="3">
        <v>0</v>
      </c>
      <c r="P18424" s="3" t="str">
        <f>B18424&amp;" | "&amp;C18424&amp;" | "&amp;D18424</f>
        <v>documentazione_amministrativa / registri | REGISTRO GIORNALIERO | REGISTRO GIORNALIERO</v>
      </c>
      <c r="Q18424" s="3" t="str">
        <f>VLOOKUP(P18424,'Classificazione UD'!A:B,2,FALSE)</f>
        <v>RGP</v>
      </c>
    </row>
    <row r="18425" spans="1:17" ht="15" customHeight="1" x14ac:dyDescent="0.25">
      <c r="A18425" s="30">
        <v>2017</v>
      </c>
      <c r="B18425" s="3" t="s">
        <v>272</v>
      </c>
      <c r="C18425" s="3" t="s">
        <v>273</v>
      </c>
      <c r="D18425" s="3" t="s">
        <v>274</v>
      </c>
      <c r="E18425" s="3">
        <v>1423</v>
      </c>
      <c r="F18425" s="3">
        <v>1423</v>
      </c>
      <c r="G18425" s="3">
        <v>1423</v>
      </c>
      <c r="H18425" s="3">
        <v>186202235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>
        <v>0</v>
      </c>
      <c r="O18425" s="3">
        <v>0</v>
      </c>
      <c r="P18425" s="3" t="str">
        <f>B18425&amp;" | "&amp;C18425&amp;" | "&amp;D18425</f>
        <v>documentazione_scolastica / pagelle | PAGELLA | SCHEDA VALUTAZIONE FINALE</v>
      </c>
      <c r="Q18425" s="3" t="str">
        <f>VLOOKUP(P18425,'Classificazione UD'!A:B,2,FALSE)</f>
        <v>Scuole</v>
      </c>
    </row>
    <row r="18426" spans="1:17" ht="15" customHeight="1" x14ac:dyDescent="0.25">
      <c r="A18426" s="30">
        <v>2017</v>
      </c>
      <c r="B18426" s="3" t="s">
        <v>272</v>
      </c>
      <c r="C18426" s="3" t="s">
        <v>273</v>
      </c>
      <c r="D18426" s="3" t="s">
        <v>281</v>
      </c>
      <c r="E18426" s="3">
        <v>1445</v>
      </c>
      <c r="F18426" s="3">
        <v>1445</v>
      </c>
      <c r="G18426" s="3">
        <v>1445</v>
      </c>
      <c r="H18426" s="3">
        <v>114578852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 t="str">
        <f>B18426&amp;" | "&amp;C18426&amp;" | "&amp;D18426</f>
        <v>documentazione_scolastica / pagelle | PAGELLA | SCHEDA VALUTAZIONE RELIGIONE O MATERIA ALTERNATIVA</v>
      </c>
      <c r="Q18426" s="3" t="str">
        <f>VLOOKUP(P18426,'Classificazione UD'!A:B,2,FALSE)</f>
        <v>Scuole</v>
      </c>
    </row>
    <row r="18427" spans="1:17" ht="15" customHeight="1" x14ac:dyDescent="0.25">
      <c r="A18427" s="30">
        <v>2017</v>
      </c>
      <c r="B18427" s="3" t="s">
        <v>36</v>
      </c>
      <c r="C18427" s="3" t="s">
        <v>50</v>
      </c>
      <c r="D18427" s="3" t="s">
        <v>50</v>
      </c>
      <c r="E18427" s="3">
        <v>4450</v>
      </c>
      <c r="F18427" s="3">
        <v>4942</v>
      </c>
      <c r="G18427" s="3">
        <v>4942</v>
      </c>
      <c r="H18427" s="3">
        <v>1594630871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s="3">
        <v>0</v>
      </c>
      <c r="O18427" s="3">
        <v>0</v>
      </c>
      <c r="P18427" s="3" t="str">
        <f>B18427&amp;" | "&amp;C18427&amp;" | "&amp;D18427</f>
        <v>documentazione_amministrativa / documenti_protocollati | DOCUMENTO PROTOCOLLATO | DOCUMENTO PROTOCOLLATO</v>
      </c>
      <c r="Q18427" s="3" t="str">
        <f>VLOOKUP(P18427,'Classificazione UD'!A:B,2,FALSE)</f>
        <v>Protocollo</v>
      </c>
    </row>
    <row r="18428" spans="1:17" ht="15" customHeight="1" x14ac:dyDescent="0.25">
      <c r="A18428" s="30">
        <v>2017</v>
      </c>
      <c r="B18428" s="3" t="s">
        <v>275</v>
      </c>
      <c r="C18428" s="3" t="s">
        <v>276</v>
      </c>
      <c r="D18428" s="3" t="s">
        <v>278</v>
      </c>
      <c r="E18428" s="3">
        <v>65</v>
      </c>
      <c r="F18428" s="3">
        <v>65</v>
      </c>
      <c r="G18428" s="3">
        <v>65</v>
      </c>
      <c r="H18428" s="3">
        <v>33112082</v>
      </c>
      <c r="I18428" s="3">
        <v>0</v>
      </c>
      <c r="J18428" s="3">
        <v>0</v>
      </c>
      <c r="K18428" s="3">
        <v>0</v>
      </c>
      <c r="L18428" s="3">
        <v>0</v>
      </c>
      <c r="M18428" s="3">
        <v>0</v>
      </c>
      <c r="N18428" s="3">
        <v>0</v>
      </c>
      <c r="O18428" s="3">
        <v>0</v>
      </c>
      <c r="P18428" s="3" t="str">
        <f>B18428&amp;" | "&amp;C18428&amp;" | "&amp;D18428</f>
        <v>documentazione_scolastica / registri_didattici | REGISTRO DIDATTICO | REGISTRO DI CLASSE</v>
      </c>
      <c r="Q18428" s="3" t="str">
        <f>VLOOKUP(P18428,'Classificazione UD'!A:B,2,FALSE)</f>
        <v>Scuole</v>
      </c>
    </row>
    <row r="18429" spans="1:17" ht="15" customHeight="1" x14ac:dyDescent="0.25">
      <c r="A18429" s="30">
        <v>2017</v>
      </c>
      <c r="B18429" s="3" t="s">
        <v>275</v>
      </c>
      <c r="C18429" s="3" t="s">
        <v>276</v>
      </c>
      <c r="D18429" s="3" t="s">
        <v>279</v>
      </c>
      <c r="E18429" s="3">
        <v>65</v>
      </c>
      <c r="F18429" s="3">
        <v>65</v>
      </c>
      <c r="G18429" s="3">
        <v>65</v>
      </c>
      <c r="H18429" s="3">
        <v>16962084</v>
      </c>
      <c r="I18429" s="3">
        <v>0</v>
      </c>
      <c r="J18429" s="3">
        <v>0</v>
      </c>
      <c r="K18429" s="3">
        <v>0</v>
      </c>
      <c r="L18429" s="3">
        <v>0</v>
      </c>
      <c r="M18429" s="3">
        <v>0</v>
      </c>
      <c r="N18429" s="3">
        <v>0</v>
      </c>
      <c r="O18429" s="3">
        <v>0</v>
      </c>
      <c r="P18429" s="3" t="str">
        <f>B18429&amp;" | "&amp;C18429&amp;" | "&amp;D18429</f>
        <v>documentazione_scolastica / registri_didattici | REGISTRO DIDATTICO | REGISTRO GENERALE DEI VOTI</v>
      </c>
      <c r="Q18429" s="3" t="str">
        <f>VLOOKUP(P18429,'Classificazione UD'!A:B,2,FALSE)</f>
        <v>Scuole</v>
      </c>
    </row>
    <row r="18430" spans="1:17" ht="15" customHeight="1" x14ac:dyDescent="0.25">
      <c r="A18430" s="30">
        <v>2017</v>
      </c>
      <c r="B18430" s="3" t="s">
        <v>20</v>
      </c>
      <c r="C18430" s="3" t="s">
        <v>21</v>
      </c>
      <c r="D18430" s="3" t="s">
        <v>21</v>
      </c>
      <c r="E18430" s="3">
        <v>208</v>
      </c>
      <c r="F18430" s="3">
        <v>208</v>
      </c>
      <c r="G18430" s="3">
        <v>208</v>
      </c>
      <c r="H18430" s="3">
        <v>17146430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s="3">
        <v>0</v>
      </c>
      <c r="O18430" s="3">
        <v>0</v>
      </c>
      <c r="P18430" s="3" t="str">
        <f>B18430&amp;" | "&amp;C18430&amp;" | "&amp;D18430</f>
        <v>documentazione_amministrativa / registri | REGISTRO GIORNALIERO | REGISTRO GIORNALIERO</v>
      </c>
      <c r="Q18430" s="3" t="str">
        <f>VLOOKUP(P18430,'Classificazione UD'!A:B,2,FALSE)</f>
        <v>RGP</v>
      </c>
    </row>
    <row r="18431" spans="1:17" ht="15" customHeight="1" x14ac:dyDescent="0.25">
      <c r="A18431" s="30">
        <v>2017</v>
      </c>
      <c r="B18431" s="3" t="s">
        <v>20</v>
      </c>
      <c r="C18431" s="3" t="s">
        <v>21</v>
      </c>
      <c r="D18431" s="3" t="s">
        <v>21</v>
      </c>
      <c r="E18431" s="3">
        <v>285</v>
      </c>
      <c r="F18431" s="3">
        <v>285</v>
      </c>
      <c r="G18431" s="3">
        <v>285</v>
      </c>
      <c r="H18431" s="3">
        <v>23577493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s="3">
        <v>0</v>
      </c>
      <c r="O18431" s="3">
        <v>0</v>
      </c>
      <c r="P18431" s="3" t="str">
        <f>B18431&amp;" | "&amp;C18431&amp;" | "&amp;D18431</f>
        <v>documentazione_amministrativa / registri | REGISTRO GIORNALIERO | REGISTRO GIORNALIERO</v>
      </c>
      <c r="Q18431" s="3" t="str">
        <f>VLOOKUP(P18431,'Classificazione UD'!A:B,2,FALSE)</f>
        <v>RGP</v>
      </c>
    </row>
    <row r="18432" spans="1:17" ht="15" customHeight="1" x14ac:dyDescent="0.25">
      <c r="A18432" s="30">
        <v>2017</v>
      </c>
      <c r="B18432" s="3" t="s">
        <v>20</v>
      </c>
      <c r="C18432" s="3" t="s">
        <v>21</v>
      </c>
      <c r="D18432" s="3" t="s">
        <v>21</v>
      </c>
      <c r="E18432" s="3">
        <v>295</v>
      </c>
      <c r="F18432" s="3">
        <v>295</v>
      </c>
      <c r="G18432" s="3">
        <v>295</v>
      </c>
      <c r="H18432" s="3">
        <v>25081976</v>
      </c>
      <c r="I18432" s="3">
        <v>0</v>
      </c>
      <c r="J18432" s="3">
        <v>0</v>
      </c>
      <c r="K18432" s="3">
        <v>0</v>
      </c>
      <c r="L18432" s="3">
        <v>0</v>
      </c>
      <c r="M18432" s="3">
        <v>0</v>
      </c>
      <c r="N18432" s="3">
        <v>0</v>
      </c>
      <c r="O18432" s="3">
        <v>0</v>
      </c>
      <c r="P18432" s="3" t="str">
        <f>B18432&amp;" | "&amp;C18432&amp;" | "&amp;D18432</f>
        <v>documentazione_amministrativa / registri | REGISTRO GIORNALIERO | REGISTRO GIORNALIERO</v>
      </c>
      <c r="Q18432" s="3" t="str">
        <f>VLOOKUP(P18432,'Classificazione UD'!A:B,2,FALSE)</f>
        <v>RGP</v>
      </c>
    </row>
    <row r="18433" spans="1:17" ht="15" customHeight="1" x14ac:dyDescent="0.25">
      <c r="A18433" s="30">
        <v>2017</v>
      </c>
      <c r="B18433" s="3" t="s">
        <v>272</v>
      </c>
      <c r="C18433" s="3" t="s">
        <v>273</v>
      </c>
      <c r="D18433" s="3" t="s">
        <v>274</v>
      </c>
      <c r="E18433" s="3">
        <v>1007</v>
      </c>
      <c r="F18433" s="3">
        <v>1007</v>
      </c>
      <c r="G18433" s="3">
        <v>1007</v>
      </c>
      <c r="H18433" s="3">
        <v>84133896</v>
      </c>
      <c r="I18433" s="3">
        <v>0</v>
      </c>
      <c r="J18433" s="3">
        <v>0</v>
      </c>
      <c r="K18433" s="3">
        <v>0</v>
      </c>
      <c r="L18433" s="3">
        <v>0</v>
      </c>
      <c r="M18433" s="3">
        <v>0</v>
      </c>
      <c r="N18433" s="3">
        <v>0</v>
      </c>
      <c r="O18433" s="3">
        <v>0</v>
      </c>
      <c r="P18433" s="3" t="str">
        <f>B18433&amp;" | "&amp;C18433&amp;" | "&amp;D18433</f>
        <v>documentazione_scolastica / pagelle | PAGELLA | SCHEDA VALUTAZIONE FINALE</v>
      </c>
      <c r="Q18433" s="3" t="str">
        <f>VLOOKUP(P18433,'Classificazione UD'!A:B,2,FALSE)</f>
        <v>Scuole</v>
      </c>
    </row>
    <row r="18434" spans="1:17" ht="15" customHeight="1" x14ac:dyDescent="0.25">
      <c r="A18434" s="30">
        <v>2017</v>
      </c>
      <c r="B18434" s="3" t="s">
        <v>36</v>
      </c>
      <c r="C18434" s="3" t="s">
        <v>50</v>
      </c>
      <c r="D18434" s="3" t="s">
        <v>50</v>
      </c>
      <c r="E18434" s="3">
        <v>1007</v>
      </c>
      <c r="F18434" s="3">
        <v>1007</v>
      </c>
      <c r="G18434" s="3">
        <v>1007</v>
      </c>
      <c r="H18434" s="3">
        <v>84133896</v>
      </c>
      <c r="I18434" s="3">
        <v>0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 t="str">
        <f>B18434&amp;" | "&amp;C18434&amp;" | "&amp;D18434</f>
        <v>documentazione_amministrativa / documenti_protocollati | DOCUMENTO PROTOCOLLATO | DOCUMENTO PROTOCOLLATO</v>
      </c>
      <c r="Q18434" s="3" t="str">
        <f>VLOOKUP(P18434,'Classificazione UD'!A:B,2,FALSE)</f>
        <v>Protocollo</v>
      </c>
    </row>
    <row r="18435" spans="1:17" ht="15" customHeight="1" x14ac:dyDescent="0.25">
      <c r="A18435" s="30">
        <v>2017</v>
      </c>
      <c r="B18435" s="3" t="s">
        <v>20</v>
      </c>
      <c r="C18435" s="3" t="s">
        <v>21</v>
      </c>
      <c r="D18435" s="3" t="s">
        <v>21</v>
      </c>
      <c r="E18435" s="3">
        <v>289</v>
      </c>
      <c r="F18435" s="3">
        <v>289</v>
      </c>
      <c r="G18435" s="3">
        <v>289</v>
      </c>
      <c r="H18435" s="3">
        <v>24836369</v>
      </c>
      <c r="I18435" s="3">
        <v>0</v>
      </c>
      <c r="J18435" s="3">
        <v>0</v>
      </c>
      <c r="K18435" s="3">
        <v>0</v>
      </c>
      <c r="L18435" s="3">
        <v>0</v>
      </c>
      <c r="M18435" s="3">
        <v>0</v>
      </c>
      <c r="N18435" s="3">
        <v>0</v>
      </c>
      <c r="O18435" s="3">
        <v>0</v>
      </c>
      <c r="P18435" s="3" t="str">
        <f>B18435&amp;" | "&amp;C18435&amp;" | "&amp;D18435</f>
        <v>documentazione_amministrativa / registri | REGISTRO GIORNALIERO | REGISTRO GIORNALIERO</v>
      </c>
      <c r="Q18435" s="3" t="str">
        <f>VLOOKUP(P18435,'Classificazione UD'!A:B,2,FALSE)</f>
        <v>RGP</v>
      </c>
    </row>
    <row r="18436" spans="1:17" ht="15" customHeight="1" x14ac:dyDescent="0.25">
      <c r="A18436" s="30">
        <v>2017</v>
      </c>
      <c r="B18436" s="3" t="s">
        <v>20</v>
      </c>
      <c r="C18436" s="3" t="s">
        <v>21</v>
      </c>
      <c r="D18436" s="3" t="s">
        <v>21</v>
      </c>
      <c r="E18436" s="3">
        <v>291</v>
      </c>
      <c r="F18436" s="3">
        <v>291</v>
      </c>
      <c r="G18436" s="3">
        <v>291</v>
      </c>
      <c r="H18436" s="3">
        <v>38606251</v>
      </c>
      <c r="I18436" s="3">
        <v>0</v>
      </c>
      <c r="J18436" s="3">
        <v>0</v>
      </c>
      <c r="K18436" s="3">
        <v>0</v>
      </c>
      <c r="L18436" s="3">
        <v>0</v>
      </c>
      <c r="M18436" s="3">
        <v>0</v>
      </c>
      <c r="N18436" s="3">
        <v>0</v>
      </c>
      <c r="O18436" s="3">
        <v>0</v>
      </c>
      <c r="P18436" s="3" t="str">
        <f>B18436&amp;" | "&amp;C18436&amp;" | "&amp;D18436</f>
        <v>documentazione_amministrativa / registri | REGISTRO GIORNALIERO | REGISTRO GIORNALIERO</v>
      </c>
      <c r="Q18436" s="3" t="str">
        <f>VLOOKUP(P18436,'Classificazione UD'!A:B,2,FALSE)</f>
        <v>RGP</v>
      </c>
    </row>
    <row r="18437" spans="1:17" ht="15" customHeight="1" x14ac:dyDescent="0.25">
      <c r="A18437" s="30">
        <v>2017</v>
      </c>
      <c r="B18437" s="3" t="s">
        <v>36</v>
      </c>
      <c r="C18437" s="3" t="s">
        <v>50</v>
      </c>
      <c r="D18437" s="3" t="s">
        <v>50</v>
      </c>
      <c r="E18437" s="3">
        <v>2174</v>
      </c>
      <c r="F18437" s="3">
        <v>2696</v>
      </c>
      <c r="G18437" s="3">
        <v>2696</v>
      </c>
      <c r="H18437" s="3">
        <v>901617209</v>
      </c>
      <c r="I18437" s="3">
        <v>0</v>
      </c>
      <c r="J18437" s="3">
        <v>0</v>
      </c>
      <c r="K18437" s="3">
        <v>0</v>
      </c>
      <c r="L18437" s="3">
        <v>0</v>
      </c>
      <c r="M18437" s="3">
        <v>0</v>
      </c>
      <c r="N18437" s="3">
        <v>0</v>
      </c>
      <c r="O18437" s="3">
        <v>0</v>
      </c>
      <c r="P18437" s="3" t="str">
        <f>B18437&amp;" | "&amp;C18437&amp;" | "&amp;D18437</f>
        <v>documentazione_amministrativa / documenti_protocollati | DOCUMENTO PROTOCOLLATO | DOCUMENTO PROTOCOLLATO</v>
      </c>
      <c r="Q18437" s="3" t="str">
        <f>VLOOKUP(P18437,'Classificazione UD'!A:B,2,FALSE)</f>
        <v>Protocollo</v>
      </c>
    </row>
    <row r="18438" spans="1:17" ht="15" customHeight="1" x14ac:dyDescent="0.25">
      <c r="A18438" s="30">
        <v>2017</v>
      </c>
      <c r="B18438" s="3" t="s">
        <v>20</v>
      </c>
      <c r="C18438" s="3" t="s">
        <v>21</v>
      </c>
      <c r="D18438" s="3" t="s">
        <v>21</v>
      </c>
      <c r="E18438" s="3">
        <v>198</v>
      </c>
      <c r="F18438" s="3">
        <v>198</v>
      </c>
      <c r="G18438" s="3">
        <v>198</v>
      </c>
      <c r="H18438" s="3">
        <v>14446956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>
        <v>0</v>
      </c>
      <c r="O18438" s="3">
        <v>0</v>
      </c>
      <c r="P18438" s="3" t="str">
        <f>B18438&amp;" | "&amp;C18438&amp;" | "&amp;D18438</f>
        <v>documentazione_amministrativa / registri | REGISTRO GIORNALIERO | REGISTRO GIORNALIERO</v>
      </c>
      <c r="Q18438" s="3" t="str">
        <f>VLOOKUP(P18438,'Classificazione UD'!A:B,2,FALSE)</f>
        <v>RGP</v>
      </c>
    </row>
    <row r="18439" spans="1:17" ht="15" customHeight="1" x14ac:dyDescent="0.25">
      <c r="A18439" s="30">
        <v>2017</v>
      </c>
      <c r="B18439" s="3" t="s">
        <v>20</v>
      </c>
      <c r="C18439" s="3" t="s">
        <v>21</v>
      </c>
      <c r="D18439" s="3" t="s">
        <v>21</v>
      </c>
      <c r="E18439" s="3">
        <v>191</v>
      </c>
      <c r="F18439" s="3">
        <v>191</v>
      </c>
      <c r="G18439" s="3">
        <v>191</v>
      </c>
      <c r="H18439" s="3">
        <v>16855060</v>
      </c>
      <c r="I18439" s="3">
        <v>0</v>
      </c>
      <c r="J18439" s="3">
        <v>0</v>
      </c>
      <c r="K18439" s="3">
        <v>0</v>
      </c>
      <c r="L18439" s="3">
        <v>0</v>
      </c>
      <c r="M18439" s="3">
        <v>0</v>
      </c>
      <c r="N18439" s="3">
        <v>0</v>
      </c>
      <c r="O18439" s="3">
        <v>0</v>
      </c>
      <c r="P18439" s="3" t="str">
        <f>B18439&amp;" | "&amp;C18439&amp;" | "&amp;D18439</f>
        <v>documentazione_amministrativa / registri | REGISTRO GIORNALIERO | REGISTRO GIORNALIERO</v>
      </c>
      <c r="Q18439" s="3" t="str">
        <f>VLOOKUP(P18439,'Classificazione UD'!A:B,2,FALSE)</f>
        <v>RGP</v>
      </c>
    </row>
    <row r="18440" spans="1:17" ht="15" customHeight="1" x14ac:dyDescent="0.25">
      <c r="A18440" s="30">
        <v>2017</v>
      </c>
      <c r="B18440" s="3" t="s">
        <v>23</v>
      </c>
      <c r="C18440" s="3" t="s">
        <v>24</v>
      </c>
      <c r="D18440" s="3" t="s">
        <v>24</v>
      </c>
      <c r="E18440" s="3">
        <v>1</v>
      </c>
      <c r="F18440" s="3">
        <v>1</v>
      </c>
      <c r="G18440" s="3">
        <v>1</v>
      </c>
      <c r="H18440" s="3">
        <v>110560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3" t="str">
        <f>B18440&amp;" | "&amp;C18440&amp;" | "&amp;D18440</f>
        <v>documentazione_amministrativa / altri_documenti | FOGLIO DI TRASFORMAZIONE | FOGLIO DI TRASFORMAZIONE</v>
      </c>
      <c r="Q18440" s="3" t="str">
        <f>VLOOKUP(P18440,'Classificazione UD'!A:B,2,FALSE)</f>
        <v>Tecnico</v>
      </c>
    </row>
    <row r="18441" spans="1:17" ht="15" customHeight="1" x14ac:dyDescent="0.25">
      <c r="A18441" s="30">
        <v>2017</v>
      </c>
      <c r="B18441" s="3" t="s">
        <v>36</v>
      </c>
      <c r="C18441" s="3" t="s">
        <v>50</v>
      </c>
      <c r="D18441" s="3" t="s">
        <v>50</v>
      </c>
      <c r="E18441" s="3">
        <v>140</v>
      </c>
      <c r="F18441" s="3">
        <v>140</v>
      </c>
      <c r="G18441" s="3">
        <v>140</v>
      </c>
      <c r="H18441" s="3">
        <v>7978329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>
        <v>0</v>
      </c>
      <c r="O18441" s="3">
        <v>0</v>
      </c>
      <c r="P18441" s="3" t="str">
        <f>B18441&amp;" | "&amp;C18441&amp;" | "&amp;D18441</f>
        <v>documentazione_amministrativa / documenti_protocollati | DOCUMENTO PROTOCOLLATO | DOCUMENTO PROTOCOLLATO</v>
      </c>
      <c r="Q18441" s="3" t="str">
        <f>VLOOKUP(P18441,'Classificazione UD'!A:B,2,FALSE)</f>
        <v>Protocollo</v>
      </c>
    </row>
    <row r="18442" spans="1:17" ht="15" customHeight="1" x14ac:dyDescent="0.25">
      <c r="A18442" s="30">
        <v>2017</v>
      </c>
      <c r="B18442" s="3" t="s">
        <v>20</v>
      </c>
      <c r="C18442" s="3" t="s">
        <v>21</v>
      </c>
      <c r="D18442" s="3" t="s">
        <v>21</v>
      </c>
      <c r="E18442" s="3">
        <v>249</v>
      </c>
      <c r="F18442" s="3">
        <v>249</v>
      </c>
      <c r="G18442" s="3">
        <v>249</v>
      </c>
      <c r="H18442" s="3">
        <v>18549447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s="3">
        <v>0</v>
      </c>
      <c r="O18442" s="3">
        <v>0</v>
      </c>
      <c r="P18442" s="3" t="str">
        <f>B18442&amp;" | "&amp;C18442&amp;" | "&amp;D18442</f>
        <v>documentazione_amministrativa / registri | REGISTRO GIORNALIERO | REGISTRO GIORNALIERO</v>
      </c>
      <c r="Q18442" s="3" t="str">
        <f>VLOOKUP(P18442,'Classificazione UD'!A:B,2,FALSE)</f>
        <v>RGP</v>
      </c>
    </row>
    <row r="18443" spans="1:17" ht="15" customHeight="1" x14ac:dyDescent="0.25">
      <c r="A18443" s="30">
        <v>2017</v>
      </c>
      <c r="B18443" s="3" t="s">
        <v>17</v>
      </c>
      <c r="C18443" s="3" t="s">
        <v>27</v>
      </c>
      <c r="D18443" s="3" t="s">
        <v>19</v>
      </c>
      <c r="E18443" s="3">
        <v>152</v>
      </c>
      <c r="F18443" s="3">
        <v>152</v>
      </c>
      <c r="G18443" s="3">
        <v>304</v>
      </c>
      <c r="H18443" s="3">
        <v>9578645</v>
      </c>
      <c r="I18443" s="3">
        <v>0</v>
      </c>
      <c r="J18443" s="3">
        <v>0</v>
      </c>
      <c r="K18443" s="3">
        <v>0</v>
      </c>
      <c r="L18443" s="3">
        <v>0</v>
      </c>
      <c r="M18443" s="3">
        <v>0</v>
      </c>
      <c r="N18443" s="3">
        <v>0</v>
      </c>
      <c r="O18443" s="3">
        <v>0</v>
      </c>
      <c r="P18443" s="3" t="str">
        <f>B18443&amp;" | "&amp;C18443&amp;" | "&amp;D18443</f>
        <v>documentazione_amministrativa / documentazione_contabile | FATTURA PASSIVA | FATTURA</v>
      </c>
      <c r="Q18443" s="3" t="str">
        <f>VLOOKUP(P18443,'Classificazione UD'!A:B,2,FALSE)</f>
        <v>Fiscale</v>
      </c>
    </row>
    <row r="18444" spans="1:17" ht="15" customHeight="1" x14ac:dyDescent="0.25">
      <c r="A18444" s="30">
        <v>2017</v>
      </c>
      <c r="B18444" s="3" t="s">
        <v>17</v>
      </c>
      <c r="C18444" s="3" t="s">
        <v>27</v>
      </c>
      <c r="D18444" s="3" t="s">
        <v>28</v>
      </c>
      <c r="E18444" s="3">
        <v>5</v>
      </c>
      <c r="F18444" s="3">
        <v>5</v>
      </c>
      <c r="G18444" s="3">
        <v>10</v>
      </c>
      <c r="H18444" s="3">
        <v>34484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0</v>
      </c>
      <c r="O18444" s="3">
        <v>0</v>
      </c>
      <c r="P18444" s="3" t="str">
        <f>B18444&amp;" | "&amp;C18444&amp;" | "&amp;D18444</f>
        <v>documentazione_amministrativa / documentazione_contabile | FATTURA PASSIVA | NOTA DI CREDITO</v>
      </c>
      <c r="Q18444" s="3" t="str">
        <f>VLOOKUP(P18444,'Classificazione UD'!A:B,2,FALSE)</f>
        <v>Fiscale</v>
      </c>
    </row>
    <row r="18445" spans="1:17" ht="15" customHeight="1" x14ac:dyDescent="0.25">
      <c r="A18445" s="30">
        <v>2017</v>
      </c>
      <c r="B18445" s="3" t="s">
        <v>36</v>
      </c>
      <c r="C18445" s="3" t="s">
        <v>50</v>
      </c>
      <c r="D18445" s="3" t="s">
        <v>50</v>
      </c>
      <c r="E18445" s="3">
        <v>7769</v>
      </c>
      <c r="F18445" s="3">
        <v>9090</v>
      </c>
      <c r="G18445" s="3">
        <v>9090</v>
      </c>
      <c r="H18445" s="3">
        <v>4862082246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3" t="str">
        <f>B18445&amp;" | "&amp;C18445&amp;" | "&amp;D18445</f>
        <v>documentazione_amministrativa / documenti_protocollati | DOCUMENTO PROTOCOLLATO | DOCUMENTO PROTOCOLLATO</v>
      </c>
      <c r="Q18445" s="3" t="str">
        <f>VLOOKUP(P18445,'Classificazione UD'!A:B,2,FALSE)</f>
        <v>Protocollo</v>
      </c>
    </row>
    <row r="18446" spans="1:17" ht="15" customHeight="1" x14ac:dyDescent="0.25">
      <c r="A18446" s="30">
        <v>2017</v>
      </c>
      <c r="B18446" s="3" t="s">
        <v>20</v>
      </c>
      <c r="C18446" s="3" t="s">
        <v>21</v>
      </c>
      <c r="D18446" s="3" t="s">
        <v>21</v>
      </c>
      <c r="E18446" s="3">
        <v>258</v>
      </c>
      <c r="F18446" s="3">
        <v>258</v>
      </c>
      <c r="G18446" s="3">
        <v>258</v>
      </c>
      <c r="H18446" s="3">
        <v>22566222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>
        <v>0</v>
      </c>
      <c r="O18446" s="3">
        <v>0</v>
      </c>
      <c r="P18446" s="3" t="str">
        <f>B18446&amp;" | "&amp;C18446&amp;" | "&amp;D18446</f>
        <v>documentazione_amministrativa / registri | REGISTRO GIORNALIERO | REGISTRO GIORNALIERO</v>
      </c>
      <c r="Q18446" s="3" t="str">
        <f>VLOOKUP(P18446,'Classificazione UD'!A:B,2,FALSE)</f>
        <v>RGP</v>
      </c>
    </row>
    <row r="18447" spans="1:17" ht="15" customHeight="1" x14ac:dyDescent="0.25">
      <c r="A18447" s="30">
        <v>2017</v>
      </c>
      <c r="B18447" s="3" t="s">
        <v>20</v>
      </c>
      <c r="C18447" s="3" t="s">
        <v>21</v>
      </c>
      <c r="D18447" s="3" t="s">
        <v>21</v>
      </c>
      <c r="E18447" s="3">
        <v>235</v>
      </c>
      <c r="F18447" s="3">
        <v>235</v>
      </c>
      <c r="G18447" s="3">
        <v>235</v>
      </c>
      <c r="H18447" s="3">
        <v>16570668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 t="str">
        <f>B18447&amp;" | "&amp;C18447&amp;" | "&amp;D18447</f>
        <v>documentazione_amministrativa / registri | REGISTRO GIORNALIERO | REGISTRO GIORNALIERO</v>
      </c>
      <c r="Q18447" s="3" t="str">
        <f>VLOOKUP(P18447,'Classificazione UD'!A:B,2,FALSE)</f>
        <v>RGP</v>
      </c>
    </row>
    <row r="18448" spans="1:17" ht="15" customHeight="1" x14ac:dyDescent="0.25">
      <c r="A18448" s="30">
        <v>2017</v>
      </c>
      <c r="B18448" s="3" t="s">
        <v>20</v>
      </c>
      <c r="C18448" s="3" t="s">
        <v>21</v>
      </c>
      <c r="D18448" s="3" t="s">
        <v>21</v>
      </c>
      <c r="E18448" s="3">
        <v>259</v>
      </c>
      <c r="F18448" s="3">
        <v>259</v>
      </c>
      <c r="G18448" s="3">
        <v>259</v>
      </c>
      <c r="H18448" s="3">
        <v>22877647</v>
      </c>
      <c r="I18448" s="3">
        <v>0</v>
      </c>
      <c r="J18448" s="3">
        <v>0</v>
      </c>
      <c r="K18448" s="3">
        <v>0</v>
      </c>
      <c r="L18448" s="3">
        <v>0</v>
      </c>
      <c r="M18448" s="3">
        <v>0</v>
      </c>
      <c r="N18448" s="3">
        <v>0</v>
      </c>
      <c r="O18448" s="3">
        <v>0</v>
      </c>
      <c r="P18448" s="3" t="str">
        <f>B18448&amp;" | "&amp;C18448&amp;" | "&amp;D18448</f>
        <v>documentazione_amministrativa / registri | REGISTRO GIORNALIERO | REGISTRO GIORNALIERO</v>
      </c>
      <c r="Q18448" s="3" t="str">
        <f>VLOOKUP(P18448,'Classificazione UD'!A:B,2,FALSE)</f>
        <v>RGP</v>
      </c>
    </row>
    <row r="18449" spans="1:17" ht="15" customHeight="1" x14ac:dyDescent="0.25">
      <c r="A18449" s="30">
        <v>2017</v>
      </c>
      <c r="B18449" s="3" t="s">
        <v>20</v>
      </c>
      <c r="C18449" s="3" t="s">
        <v>21</v>
      </c>
      <c r="D18449" s="3" t="s">
        <v>21</v>
      </c>
      <c r="E18449" s="3">
        <v>295</v>
      </c>
      <c r="F18449" s="3">
        <v>295</v>
      </c>
      <c r="G18449" s="3">
        <v>295</v>
      </c>
      <c r="H18449" s="3">
        <v>28086440</v>
      </c>
      <c r="I18449" s="3">
        <v>0</v>
      </c>
      <c r="J18449" s="3">
        <v>0</v>
      </c>
      <c r="K18449" s="3">
        <v>0</v>
      </c>
      <c r="L18449" s="3">
        <v>0</v>
      </c>
      <c r="M18449" s="3">
        <v>0</v>
      </c>
      <c r="N18449" s="3">
        <v>0</v>
      </c>
      <c r="O18449" s="3">
        <v>0</v>
      </c>
      <c r="P18449" s="3" t="str">
        <f>B18449&amp;" | "&amp;C18449&amp;" | "&amp;D18449</f>
        <v>documentazione_amministrativa / registri | REGISTRO GIORNALIERO | REGISTRO GIORNALIERO</v>
      </c>
      <c r="Q18449" s="3" t="str">
        <f>VLOOKUP(P18449,'Classificazione UD'!A:B,2,FALSE)</f>
        <v>RGP</v>
      </c>
    </row>
    <row r="18450" spans="1:17" ht="15" customHeight="1" x14ac:dyDescent="0.25">
      <c r="A18450" s="30">
        <v>2017</v>
      </c>
      <c r="B18450" s="3" t="s">
        <v>23</v>
      </c>
      <c r="C18450" s="3" t="s">
        <v>24</v>
      </c>
      <c r="D18450" s="3" t="s">
        <v>24</v>
      </c>
      <c r="E18450" s="3">
        <v>1</v>
      </c>
      <c r="F18450" s="3">
        <v>1</v>
      </c>
      <c r="G18450" s="3">
        <v>1</v>
      </c>
      <c r="H18450" s="3">
        <v>110560</v>
      </c>
      <c r="I18450" s="3">
        <v>0</v>
      </c>
      <c r="J18450" s="3">
        <v>0</v>
      </c>
      <c r="K18450" s="3">
        <v>0</v>
      </c>
      <c r="L18450" s="3">
        <v>0</v>
      </c>
      <c r="M18450" s="3">
        <v>0</v>
      </c>
      <c r="N18450" s="3">
        <v>0</v>
      </c>
      <c r="O18450" s="3">
        <v>0</v>
      </c>
      <c r="P18450" s="3" t="str">
        <f>B18450&amp;" | "&amp;C18450&amp;" | "&amp;D18450</f>
        <v>documentazione_amministrativa / altri_documenti | FOGLIO DI TRASFORMAZIONE | FOGLIO DI TRASFORMAZIONE</v>
      </c>
      <c r="Q18450" s="3" t="str">
        <f>VLOOKUP(P18450,'Classificazione UD'!A:B,2,FALSE)</f>
        <v>Tecnico</v>
      </c>
    </row>
    <row r="18451" spans="1:17" ht="15" customHeight="1" x14ac:dyDescent="0.25">
      <c r="A18451" s="30">
        <v>2017</v>
      </c>
      <c r="B18451" s="3" t="s">
        <v>36</v>
      </c>
      <c r="C18451" s="3" t="s">
        <v>50</v>
      </c>
      <c r="D18451" s="3" t="s">
        <v>50</v>
      </c>
      <c r="E18451" s="3">
        <v>105</v>
      </c>
      <c r="F18451" s="3">
        <v>105</v>
      </c>
      <c r="G18451" s="3">
        <v>105</v>
      </c>
      <c r="H18451" s="3">
        <v>11326789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s="3">
        <v>0</v>
      </c>
      <c r="O18451" s="3">
        <v>0</v>
      </c>
      <c r="P18451" s="3" t="str">
        <f>B18451&amp;" | "&amp;C18451&amp;" | "&amp;D18451</f>
        <v>documentazione_amministrativa / documenti_protocollati | DOCUMENTO PROTOCOLLATO | DOCUMENTO PROTOCOLLATO</v>
      </c>
      <c r="Q18451" s="3" t="str">
        <f>VLOOKUP(P18451,'Classificazione UD'!A:B,2,FALSE)</f>
        <v>Protocollo</v>
      </c>
    </row>
    <row r="18452" spans="1:17" ht="15" customHeight="1" x14ac:dyDescent="0.25">
      <c r="A18452" s="30">
        <v>2017</v>
      </c>
      <c r="B18452" s="3" t="s">
        <v>20</v>
      </c>
      <c r="C18452" s="3" t="s">
        <v>21</v>
      </c>
      <c r="D18452" s="3" t="s">
        <v>21</v>
      </c>
      <c r="E18452" s="3">
        <v>255</v>
      </c>
      <c r="F18452" s="3">
        <v>255</v>
      </c>
      <c r="G18452" s="3">
        <v>255</v>
      </c>
      <c r="H18452" s="3">
        <v>20823004</v>
      </c>
      <c r="I18452" s="3">
        <v>0</v>
      </c>
      <c r="J18452" s="3">
        <v>0</v>
      </c>
      <c r="K18452" s="3">
        <v>0</v>
      </c>
      <c r="L18452" s="3">
        <v>0</v>
      </c>
      <c r="M18452" s="3">
        <v>0</v>
      </c>
      <c r="N18452" s="3">
        <v>0</v>
      </c>
      <c r="O18452" s="3">
        <v>0</v>
      </c>
      <c r="P18452" s="3" t="str">
        <f>B18452&amp;" | "&amp;C18452&amp;" | "&amp;D18452</f>
        <v>documentazione_amministrativa / registri | REGISTRO GIORNALIERO | REGISTRO GIORNALIERO</v>
      </c>
      <c r="Q18452" s="3" t="str">
        <f>VLOOKUP(P18452,'Classificazione UD'!A:B,2,FALSE)</f>
        <v>RGP</v>
      </c>
    </row>
    <row r="18453" spans="1:17" ht="15" customHeight="1" x14ac:dyDescent="0.25">
      <c r="A18453" s="30">
        <v>2017</v>
      </c>
      <c r="B18453" s="3" t="s">
        <v>17</v>
      </c>
      <c r="C18453" s="3" t="s">
        <v>27</v>
      </c>
      <c r="D18453" s="3" t="s">
        <v>19</v>
      </c>
      <c r="E18453" s="3">
        <v>109</v>
      </c>
      <c r="F18453" s="3">
        <v>109</v>
      </c>
      <c r="G18453" s="3">
        <v>218</v>
      </c>
      <c r="H18453" s="3">
        <v>11732392</v>
      </c>
      <c r="I18453" s="3">
        <v>0</v>
      </c>
      <c r="J18453" s="3">
        <v>0</v>
      </c>
      <c r="K18453" s="3">
        <v>0</v>
      </c>
      <c r="L18453" s="3">
        <v>0</v>
      </c>
      <c r="M18453" s="3">
        <v>0</v>
      </c>
      <c r="N18453" s="3">
        <v>0</v>
      </c>
      <c r="O18453" s="3">
        <v>0</v>
      </c>
      <c r="P18453" s="3" t="str">
        <f>B18453&amp;" | "&amp;C18453&amp;" | "&amp;D18453</f>
        <v>documentazione_amministrativa / documentazione_contabile | FATTURA PASSIVA | FATTURA</v>
      </c>
      <c r="Q18453" s="3" t="str">
        <f>VLOOKUP(P18453,'Classificazione UD'!A:B,2,FALSE)</f>
        <v>Fiscale</v>
      </c>
    </row>
    <row r="18454" spans="1:17" ht="15" customHeight="1" x14ac:dyDescent="0.25">
      <c r="A18454" s="30">
        <v>2017</v>
      </c>
      <c r="B18454" s="3" t="s">
        <v>17</v>
      </c>
      <c r="C18454" s="3" t="s">
        <v>27</v>
      </c>
      <c r="D18454" s="3" t="s">
        <v>28</v>
      </c>
      <c r="E18454" s="3">
        <v>1</v>
      </c>
      <c r="F18454" s="3">
        <v>1</v>
      </c>
      <c r="G18454" s="3">
        <v>2</v>
      </c>
      <c r="H18454" s="3">
        <v>8768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>
        <v>0</v>
      </c>
      <c r="O18454" s="3">
        <v>0</v>
      </c>
      <c r="P18454" s="3" t="str">
        <f>B18454&amp;" | "&amp;C18454&amp;" | "&amp;D18454</f>
        <v>documentazione_amministrativa / documentazione_contabile | FATTURA PASSIVA | NOTA DI CREDITO</v>
      </c>
      <c r="Q18454" s="3" t="str">
        <f>VLOOKUP(P18454,'Classificazione UD'!A:B,2,FALSE)</f>
        <v>Fiscale</v>
      </c>
    </row>
    <row r="18455" spans="1:17" ht="15" customHeight="1" x14ac:dyDescent="0.25">
      <c r="A18455" s="30">
        <v>2017</v>
      </c>
      <c r="B18455" s="3" t="s">
        <v>17</v>
      </c>
      <c r="C18455" s="3" t="s">
        <v>27</v>
      </c>
      <c r="D18455" s="3" t="s">
        <v>86</v>
      </c>
      <c r="E18455" s="3">
        <v>1</v>
      </c>
      <c r="F18455" s="3">
        <v>1</v>
      </c>
      <c r="G18455" s="3">
        <v>2</v>
      </c>
      <c r="H18455" s="3">
        <v>7680</v>
      </c>
      <c r="I18455" s="3">
        <v>0</v>
      </c>
      <c r="J18455" s="3">
        <v>0</v>
      </c>
      <c r="K18455" s="3">
        <v>0</v>
      </c>
      <c r="L18455" s="3">
        <v>0</v>
      </c>
      <c r="M18455" s="3">
        <v>0</v>
      </c>
      <c r="N18455" s="3">
        <v>0</v>
      </c>
      <c r="O18455" s="3">
        <v>0</v>
      </c>
      <c r="P18455" s="3" t="str">
        <f>B18455&amp;" | "&amp;C18455&amp;" | "&amp;D18455</f>
        <v>documentazione_amministrativa / documentazione_contabile | FATTURA PASSIVA | PARCELLA</v>
      </c>
      <c r="Q18455" s="3" t="str">
        <f>VLOOKUP(P18455,'Classificazione UD'!A:B,2,FALSE)</f>
        <v>Fiscale</v>
      </c>
    </row>
    <row r="18456" spans="1:17" ht="15" customHeight="1" x14ac:dyDescent="0.25">
      <c r="A18456" s="30">
        <v>2017</v>
      </c>
      <c r="B18456" s="3" t="s">
        <v>20</v>
      </c>
      <c r="C18456" s="3" t="s">
        <v>21</v>
      </c>
      <c r="D18456" s="3" t="s">
        <v>21</v>
      </c>
      <c r="E18456" s="3">
        <v>300</v>
      </c>
      <c r="F18456" s="3">
        <v>300</v>
      </c>
      <c r="G18456" s="3">
        <v>300</v>
      </c>
      <c r="H18456" s="3">
        <v>41989465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0</v>
      </c>
      <c r="O18456" s="3">
        <v>0</v>
      </c>
      <c r="P18456" s="3" t="str">
        <f>B18456&amp;" | "&amp;C18456&amp;" | "&amp;D18456</f>
        <v>documentazione_amministrativa / registri | REGISTRO GIORNALIERO | REGISTRO GIORNALIERO</v>
      </c>
      <c r="Q18456" s="3" t="str">
        <f>VLOOKUP(P18456,'Classificazione UD'!A:B,2,FALSE)</f>
        <v>RGP</v>
      </c>
    </row>
    <row r="18457" spans="1:17" ht="15" customHeight="1" x14ac:dyDescent="0.25">
      <c r="A18457" s="30">
        <v>2017</v>
      </c>
      <c r="B18457" s="3" t="s">
        <v>20</v>
      </c>
      <c r="C18457" s="3" t="s">
        <v>21</v>
      </c>
      <c r="D18457" s="3" t="s">
        <v>21</v>
      </c>
      <c r="E18457" s="3">
        <v>287</v>
      </c>
      <c r="F18457" s="3">
        <v>287</v>
      </c>
      <c r="G18457" s="3">
        <v>287</v>
      </c>
      <c r="H18457" s="3">
        <v>20531949</v>
      </c>
      <c r="I18457" s="3">
        <v>0</v>
      </c>
      <c r="J18457" s="3">
        <v>0</v>
      </c>
      <c r="K18457" s="3">
        <v>0</v>
      </c>
      <c r="L18457" s="3">
        <v>0</v>
      </c>
      <c r="M18457" s="3">
        <v>0</v>
      </c>
      <c r="N18457" s="3">
        <v>0</v>
      </c>
      <c r="O18457" s="3">
        <v>0</v>
      </c>
      <c r="P18457" s="3" t="str">
        <f>B18457&amp;" | "&amp;C18457&amp;" | "&amp;D18457</f>
        <v>documentazione_amministrativa / registri | REGISTRO GIORNALIERO | REGISTRO GIORNALIERO</v>
      </c>
      <c r="Q18457" s="3" t="str">
        <f>VLOOKUP(P18457,'Classificazione UD'!A:B,2,FALSE)</f>
        <v>RGP</v>
      </c>
    </row>
    <row r="18458" spans="1:17" ht="15" customHeight="1" x14ac:dyDescent="0.25">
      <c r="A18458" s="30">
        <v>2017</v>
      </c>
      <c r="B18458" s="3" t="s">
        <v>36</v>
      </c>
      <c r="C18458" s="3" t="s">
        <v>50</v>
      </c>
      <c r="D18458" s="3" t="s">
        <v>50</v>
      </c>
      <c r="E18458" s="3">
        <v>5885</v>
      </c>
      <c r="F18458" s="3">
        <v>6249</v>
      </c>
      <c r="G18458" s="3">
        <v>6249</v>
      </c>
      <c r="H18458" s="3">
        <v>5728976061</v>
      </c>
      <c r="I18458" s="3">
        <v>0</v>
      </c>
      <c r="J18458" s="3">
        <v>0</v>
      </c>
      <c r="K18458" s="3">
        <v>0</v>
      </c>
      <c r="L18458" s="3">
        <v>0</v>
      </c>
      <c r="M18458" s="3">
        <v>0</v>
      </c>
      <c r="N18458" s="3">
        <v>0</v>
      </c>
      <c r="O18458" s="3">
        <v>0</v>
      </c>
      <c r="P18458" s="3" t="str">
        <f>B18458&amp;" | "&amp;C18458&amp;" | "&amp;D18458</f>
        <v>documentazione_amministrativa / documenti_protocollati | DOCUMENTO PROTOCOLLATO | DOCUMENTO PROTOCOLLATO</v>
      </c>
      <c r="Q18458" s="3" t="str">
        <f>VLOOKUP(P18458,'Classificazione UD'!A:B,2,FALSE)</f>
        <v>Protocollo</v>
      </c>
    </row>
    <row r="18459" spans="1:17" ht="15" customHeight="1" x14ac:dyDescent="0.25">
      <c r="A18459" s="30">
        <v>2017</v>
      </c>
      <c r="B18459" s="3" t="s">
        <v>20</v>
      </c>
      <c r="C18459" s="3" t="s">
        <v>21</v>
      </c>
      <c r="D18459" s="3" t="s">
        <v>21</v>
      </c>
      <c r="E18459" s="3">
        <v>262</v>
      </c>
      <c r="F18459" s="3">
        <v>262</v>
      </c>
      <c r="G18459" s="3">
        <v>262</v>
      </c>
      <c r="H18459" s="3">
        <v>20990695</v>
      </c>
      <c r="I18459" s="3">
        <v>0</v>
      </c>
      <c r="J18459" s="3">
        <v>0</v>
      </c>
      <c r="K18459" s="3">
        <v>0</v>
      </c>
      <c r="L18459" s="3">
        <v>0</v>
      </c>
      <c r="M18459" s="3">
        <v>0</v>
      </c>
      <c r="N18459" s="3">
        <v>0</v>
      </c>
      <c r="O18459" s="3">
        <v>0</v>
      </c>
      <c r="P18459" s="3" t="str">
        <f>B18459&amp;" | "&amp;C18459&amp;" | "&amp;D18459</f>
        <v>documentazione_amministrativa / registri | REGISTRO GIORNALIERO | REGISTRO GIORNALIERO</v>
      </c>
      <c r="Q18459" s="3" t="str">
        <f>VLOOKUP(P18459,'Classificazione UD'!A:B,2,FALSE)</f>
        <v>RGP</v>
      </c>
    </row>
    <row r="18460" spans="1:17" ht="15" customHeight="1" x14ac:dyDescent="0.25">
      <c r="A18460" s="30">
        <v>2017</v>
      </c>
      <c r="B18460" s="3" t="s">
        <v>20</v>
      </c>
      <c r="C18460" s="3" t="s">
        <v>21</v>
      </c>
      <c r="D18460" s="3" t="s">
        <v>21</v>
      </c>
      <c r="E18460" s="3">
        <v>292</v>
      </c>
      <c r="F18460" s="3">
        <v>292</v>
      </c>
      <c r="G18460" s="3">
        <v>292</v>
      </c>
      <c r="H18460" s="3">
        <v>25341798</v>
      </c>
      <c r="I18460" s="3">
        <v>0</v>
      </c>
      <c r="J18460" s="3">
        <v>0</v>
      </c>
      <c r="K18460" s="3">
        <v>0</v>
      </c>
      <c r="L18460" s="3">
        <v>0</v>
      </c>
      <c r="M18460" s="3">
        <v>0</v>
      </c>
      <c r="N18460" s="3">
        <v>0</v>
      </c>
      <c r="O18460" s="3">
        <v>0</v>
      </c>
      <c r="P18460" s="3" t="str">
        <f>B18460&amp;" | "&amp;C18460&amp;" | "&amp;D18460</f>
        <v>documentazione_amministrativa / registri | REGISTRO GIORNALIERO | REGISTRO GIORNALIERO</v>
      </c>
      <c r="Q18460" s="3" t="str">
        <f>VLOOKUP(P18460,'Classificazione UD'!A:B,2,FALSE)</f>
        <v>RGP</v>
      </c>
    </row>
    <row r="18461" spans="1:17" ht="15" customHeight="1" x14ac:dyDescent="0.25">
      <c r="A18461" s="30">
        <v>2017</v>
      </c>
      <c r="B18461" s="3" t="s">
        <v>20</v>
      </c>
      <c r="C18461" s="3" t="s">
        <v>21</v>
      </c>
      <c r="D18461" s="3" t="s">
        <v>21</v>
      </c>
      <c r="E18461" s="3">
        <v>250</v>
      </c>
      <c r="F18461" s="3">
        <v>250</v>
      </c>
      <c r="G18461" s="3">
        <v>250</v>
      </c>
      <c r="H18461" s="3">
        <v>20592276</v>
      </c>
      <c r="I18461" s="3">
        <v>0</v>
      </c>
      <c r="J18461" s="3">
        <v>0</v>
      </c>
      <c r="K18461" s="3">
        <v>0</v>
      </c>
      <c r="L18461" s="3">
        <v>0</v>
      </c>
      <c r="M18461" s="3">
        <v>0</v>
      </c>
      <c r="N18461" s="3">
        <v>0</v>
      </c>
      <c r="O18461" s="3">
        <v>0</v>
      </c>
      <c r="P18461" s="3" t="str">
        <f>B18461&amp;" | "&amp;C18461&amp;" | "&amp;D18461</f>
        <v>documentazione_amministrativa / registri | REGISTRO GIORNALIERO | REGISTRO GIORNALIERO</v>
      </c>
      <c r="Q18461" s="3" t="str">
        <f>VLOOKUP(P18461,'Classificazione UD'!A:B,2,FALSE)</f>
        <v>RGP</v>
      </c>
    </row>
    <row r="18462" spans="1:17" ht="15" customHeight="1" x14ac:dyDescent="0.25">
      <c r="A18462" s="30">
        <v>2017</v>
      </c>
      <c r="B18462" s="3" t="s">
        <v>20</v>
      </c>
      <c r="C18462" s="3" t="s">
        <v>21</v>
      </c>
      <c r="D18462" s="3" t="s">
        <v>21</v>
      </c>
      <c r="E18462" s="3">
        <v>35</v>
      </c>
      <c r="F18462" s="3">
        <v>35</v>
      </c>
      <c r="G18462" s="3">
        <v>35</v>
      </c>
      <c r="H18462" s="3">
        <v>2730067</v>
      </c>
      <c r="I18462" s="3">
        <v>0</v>
      </c>
      <c r="J18462" s="3">
        <v>0</v>
      </c>
      <c r="K18462" s="3">
        <v>0</v>
      </c>
      <c r="L18462" s="3">
        <v>0</v>
      </c>
      <c r="M18462" s="3">
        <v>0</v>
      </c>
      <c r="N18462" s="3">
        <v>0</v>
      </c>
      <c r="O18462" s="3">
        <v>0</v>
      </c>
      <c r="P18462" s="3" t="str">
        <f>B18462&amp;" | "&amp;C18462&amp;" | "&amp;D18462</f>
        <v>documentazione_amministrativa / registri | REGISTRO GIORNALIERO | REGISTRO GIORNALIERO</v>
      </c>
      <c r="Q18462" s="3" t="str">
        <f>VLOOKUP(P18462,'Classificazione UD'!A:B,2,FALSE)</f>
        <v>RGP</v>
      </c>
    </row>
    <row r="18463" spans="1:17" ht="15" customHeight="1" x14ac:dyDescent="0.25">
      <c r="A18463" s="30">
        <v>2017</v>
      </c>
      <c r="B18463" s="3" t="s">
        <v>36</v>
      </c>
      <c r="C18463" s="3" t="s">
        <v>50</v>
      </c>
      <c r="D18463" s="3" t="s">
        <v>50</v>
      </c>
      <c r="E18463" s="3">
        <v>520</v>
      </c>
      <c r="F18463" s="3">
        <v>555</v>
      </c>
      <c r="G18463" s="3">
        <v>555</v>
      </c>
      <c r="H18463" s="3">
        <v>326591798</v>
      </c>
      <c r="I18463" s="3">
        <v>0</v>
      </c>
      <c r="J18463" s="3">
        <v>0</v>
      </c>
      <c r="K18463" s="3">
        <v>0</v>
      </c>
      <c r="L18463" s="3">
        <v>0</v>
      </c>
      <c r="M18463" s="3">
        <v>0</v>
      </c>
      <c r="N18463" s="3">
        <v>0</v>
      </c>
      <c r="O18463" s="3">
        <v>0</v>
      </c>
      <c r="P18463" s="3" t="str">
        <f>B18463&amp;" | "&amp;C18463&amp;" | "&amp;D18463</f>
        <v>documentazione_amministrativa / documenti_protocollati | DOCUMENTO PROTOCOLLATO | DOCUMENTO PROTOCOLLATO</v>
      </c>
      <c r="Q18463" s="3" t="str">
        <f>VLOOKUP(P18463,'Classificazione UD'!A:B,2,FALSE)</f>
        <v>Protocollo</v>
      </c>
    </row>
    <row r="18464" spans="1:17" ht="15" customHeight="1" x14ac:dyDescent="0.25">
      <c r="A18464" s="30">
        <v>2017</v>
      </c>
      <c r="B18464" s="3" t="s">
        <v>20</v>
      </c>
      <c r="C18464" s="3" t="s">
        <v>21</v>
      </c>
      <c r="D18464" s="3" t="s">
        <v>21</v>
      </c>
      <c r="E18464" s="3">
        <v>4</v>
      </c>
      <c r="F18464" s="3">
        <v>4</v>
      </c>
      <c r="G18464" s="3">
        <v>4</v>
      </c>
      <c r="H18464" s="3">
        <v>271604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s="3">
        <v>0</v>
      </c>
      <c r="O18464" s="3">
        <v>0</v>
      </c>
      <c r="P18464" s="3" t="str">
        <f>B18464&amp;" | "&amp;C18464&amp;" | "&amp;D18464</f>
        <v>documentazione_amministrativa / registri | REGISTRO GIORNALIERO | REGISTRO GIORNALIERO</v>
      </c>
      <c r="Q18464" s="3" t="str">
        <f>VLOOKUP(P18464,'Classificazione UD'!A:B,2,FALSE)</f>
        <v>RGP</v>
      </c>
    </row>
    <row r="18465" spans="1:17" ht="15" customHeight="1" x14ac:dyDescent="0.25">
      <c r="A18465" s="30">
        <v>2017</v>
      </c>
      <c r="B18465" s="3" t="s">
        <v>20</v>
      </c>
      <c r="C18465" s="3" t="s">
        <v>21</v>
      </c>
      <c r="D18465" s="3" t="s">
        <v>21</v>
      </c>
      <c r="E18465" s="3">
        <v>295</v>
      </c>
      <c r="F18465" s="3">
        <v>295</v>
      </c>
      <c r="G18465" s="3">
        <v>295</v>
      </c>
      <c r="H18465" s="3">
        <v>39698839</v>
      </c>
      <c r="I18465" s="3">
        <v>0</v>
      </c>
      <c r="J18465" s="3">
        <v>0</v>
      </c>
      <c r="K18465" s="3">
        <v>0</v>
      </c>
      <c r="L18465" s="3">
        <v>0</v>
      </c>
      <c r="M18465" s="3">
        <v>0</v>
      </c>
      <c r="N18465" s="3">
        <v>0</v>
      </c>
      <c r="O18465" s="3">
        <v>0</v>
      </c>
      <c r="P18465" s="3" t="str">
        <f>B18465&amp;" | "&amp;C18465&amp;" | "&amp;D18465</f>
        <v>documentazione_amministrativa / registri | REGISTRO GIORNALIERO | REGISTRO GIORNALIERO</v>
      </c>
      <c r="Q18465" s="3" t="str">
        <f>VLOOKUP(P18465,'Classificazione UD'!A:B,2,FALSE)</f>
        <v>RGP</v>
      </c>
    </row>
    <row r="18466" spans="1:17" ht="15" customHeight="1" x14ac:dyDescent="0.25">
      <c r="A18466" s="30">
        <v>2017</v>
      </c>
      <c r="B18466" s="3" t="s">
        <v>20</v>
      </c>
      <c r="C18466" s="3" t="s">
        <v>21</v>
      </c>
      <c r="D18466" s="3" t="s">
        <v>21</v>
      </c>
      <c r="E18466" s="3">
        <v>288</v>
      </c>
      <c r="F18466" s="3">
        <v>288</v>
      </c>
      <c r="G18466" s="3">
        <v>288</v>
      </c>
      <c r="H18466" s="3">
        <v>21944018</v>
      </c>
      <c r="I18466" s="3">
        <v>0</v>
      </c>
      <c r="J18466" s="3">
        <v>0</v>
      </c>
      <c r="K18466" s="3">
        <v>0</v>
      </c>
      <c r="L18466" s="3">
        <v>0</v>
      </c>
      <c r="M18466" s="3">
        <v>0</v>
      </c>
      <c r="N18466" s="3">
        <v>0</v>
      </c>
      <c r="O18466" s="3">
        <v>0</v>
      </c>
      <c r="P18466" s="3" t="str">
        <f>B18466&amp;" | "&amp;C18466&amp;" | "&amp;D18466</f>
        <v>documentazione_amministrativa / registri | REGISTRO GIORNALIERO | REGISTRO GIORNALIERO</v>
      </c>
      <c r="Q18466" s="3" t="str">
        <f>VLOOKUP(P18466,'Classificazione UD'!A:B,2,FALSE)</f>
        <v>RGP</v>
      </c>
    </row>
    <row r="18467" spans="1:17" ht="15" customHeight="1" x14ac:dyDescent="0.25">
      <c r="A18467" s="30">
        <v>2017</v>
      </c>
      <c r="B18467" s="3" t="s">
        <v>20</v>
      </c>
      <c r="C18467" s="3" t="s">
        <v>21</v>
      </c>
      <c r="D18467" s="3" t="s">
        <v>21</v>
      </c>
      <c r="E18467" s="3">
        <v>208</v>
      </c>
      <c r="F18467" s="3">
        <v>208</v>
      </c>
      <c r="G18467" s="3">
        <v>208</v>
      </c>
      <c r="H18467" s="3">
        <v>17303043</v>
      </c>
      <c r="I18467" s="3">
        <v>0</v>
      </c>
      <c r="J18467" s="3">
        <v>0</v>
      </c>
      <c r="K18467" s="3">
        <v>0</v>
      </c>
      <c r="L18467" s="3">
        <v>0</v>
      </c>
      <c r="M18467" s="3">
        <v>0</v>
      </c>
      <c r="N18467" s="3">
        <v>0</v>
      </c>
      <c r="O18467" s="3">
        <v>0</v>
      </c>
      <c r="P18467" s="3" t="str">
        <f>B18467&amp;" | "&amp;C18467&amp;" | "&amp;D18467</f>
        <v>documentazione_amministrativa / registri | REGISTRO GIORNALIERO | REGISTRO GIORNALIERO</v>
      </c>
      <c r="Q18467" s="3" t="str">
        <f>VLOOKUP(P18467,'Classificazione UD'!A:B,2,FALSE)</f>
        <v>RGP</v>
      </c>
    </row>
    <row r="18468" spans="1:17" ht="15" customHeight="1" x14ac:dyDescent="0.25">
      <c r="A18468" s="30">
        <v>2017</v>
      </c>
      <c r="B18468" s="3" t="s">
        <v>20</v>
      </c>
      <c r="C18468" s="3" t="s">
        <v>21</v>
      </c>
      <c r="D18468" s="3" t="s">
        <v>21</v>
      </c>
      <c r="E18468" s="3">
        <v>232</v>
      </c>
      <c r="F18468" s="3">
        <v>232</v>
      </c>
      <c r="G18468" s="3">
        <v>232</v>
      </c>
      <c r="H18468" s="3">
        <v>17619881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>
        <v>0</v>
      </c>
      <c r="O18468" s="3">
        <v>0</v>
      </c>
      <c r="P18468" s="3" t="str">
        <f>B18468&amp;" | "&amp;C18468&amp;" | "&amp;D18468</f>
        <v>documentazione_amministrativa / registri | REGISTRO GIORNALIERO | REGISTRO GIORNALIERO</v>
      </c>
      <c r="Q18468" s="3" t="str">
        <f>VLOOKUP(P18468,'Classificazione UD'!A:B,2,FALSE)</f>
        <v>RGP</v>
      </c>
    </row>
    <row r="18469" spans="1:17" ht="15" customHeight="1" x14ac:dyDescent="0.25">
      <c r="A18469" s="30">
        <v>2017</v>
      </c>
      <c r="B18469" s="3" t="s">
        <v>20</v>
      </c>
      <c r="C18469" s="3" t="s">
        <v>21</v>
      </c>
      <c r="D18469" s="3" t="s">
        <v>21</v>
      </c>
      <c r="E18469" s="3">
        <v>281</v>
      </c>
      <c r="F18469" s="3">
        <v>281</v>
      </c>
      <c r="G18469" s="3">
        <v>281</v>
      </c>
      <c r="H18469" s="3">
        <v>24621759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s="3">
        <v>0</v>
      </c>
      <c r="O18469" s="3">
        <v>0</v>
      </c>
      <c r="P18469" s="3" t="str">
        <f>B18469&amp;" | "&amp;C18469&amp;" | "&amp;D18469</f>
        <v>documentazione_amministrativa / registri | REGISTRO GIORNALIERO | REGISTRO GIORNALIERO</v>
      </c>
      <c r="Q18469" s="3" t="str">
        <f>VLOOKUP(P18469,'Classificazione UD'!A:B,2,FALSE)</f>
        <v>RGP</v>
      </c>
    </row>
    <row r="18470" spans="1:17" ht="15" customHeight="1" x14ac:dyDescent="0.25">
      <c r="A18470" s="30">
        <v>2017</v>
      </c>
      <c r="B18470" s="3" t="s">
        <v>36</v>
      </c>
      <c r="C18470" s="3" t="s">
        <v>50</v>
      </c>
      <c r="D18470" s="3" t="s">
        <v>50</v>
      </c>
      <c r="E18470" s="3">
        <v>3446</v>
      </c>
      <c r="F18470" s="3">
        <v>4564</v>
      </c>
      <c r="G18470" s="3">
        <v>4564</v>
      </c>
      <c r="H18470" s="3">
        <v>1576899188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>
        <v>0</v>
      </c>
      <c r="O18470" s="3">
        <v>0</v>
      </c>
      <c r="P18470" s="3" t="str">
        <f>B18470&amp;" | "&amp;C18470&amp;" | "&amp;D18470</f>
        <v>documentazione_amministrativa / documenti_protocollati | DOCUMENTO PROTOCOLLATO | DOCUMENTO PROTOCOLLATO</v>
      </c>
      <c r="Q18470" s="3" t="str">
        <f>VLOOKUP(P18470,'Classificazione UD'!A:B,2,FALSE)</f>
        <v>Protocollo</v>
      </c>
    </row>
    <row r="18471" spans="1:17" ht="15" customHeight="1" x14ac:dyDescent="0.25">
      <c r="A18471" s="30">
        <v>2017</v>
      </c>
      <c r="B18471" s="3" t="s">
        <v>20</v>
      </c>
      <c r="C18471" s="3" t="s">
        <v>21</v>
      </c>
      <c r="D18471" s="3" t="s">
        <v>21</v>
      </c>
      <c r="E18471" s="3">
        <v>287</v>
      </c>
      <c r="F18471" s="3">
        <v>287</v>
      </c>
      <c r="G18471" s="3">
        <v>287</v>
      </c>
      <c r="H18471" s="3">
        <v>22899928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s="3">
        <v>0</v>
      </c>
      <c r="O18471" s="3">
        <v>0</v>
      </c>
      <c r="P18471" s="3" t="str">
        <f>B18471&amp;" | "&amp;C18471&amp;" | "&amp;D18471</f>
        <v>documentazione_amministrativa / registri | REGISTRO GIORNALIERO | REGISTRO GIORNALIERO</v>
      </c>
      <c r="Q18471" s="3" t="str">
        <f>VLOOKUP(P18471,'Classificazione UD'!A:B,2,FALSE)</f>
        <v>RGP</v>
      </c>
    </row>
    <row r="18472" spans="1:17" ht="15" customHeight="1" x14ac:dyDescent="0.25">
      <c r="A18472" s="30">
        <v>2017</v>
      </c>
      <c r="B18472" s="3" t="s">
        <v>20</v>
      </c>
      <c r="C18472" s="3" t="s">
        <v>21</v>
      </c>
      <c r="D18472" s="3" t="s">
        <v>21</v>
      </c>
      <c r="E18472" s="3">
        <v>293</v>
      </c>
      <c r="F18472" s="3">
        <v>293</v>
      </c>
      <c r="G18472" s="3">
        <v>293</v>
      </c>
      <c r="H18472" s="3">
        <v>25886034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s="3">
        <v>0</v>
      </c>
      <c r="O18472" s="3">
        <v>0</v>
      </c>
      <c r="P18472" s="3" t="str">
        <f>B18472&amp;" | "&amp;C18472&amp;" | "&amp;D18472</f>
        <v>documentazione_amministrativa / registri | REGISTRO GIORNALIERO | REGISTRO GIORNALIERO</v>
      </c>
      <c r="Q18472" s="3" t="str">
        <f>VLOOKUP(P18472,'Classificazione UD'!A:B,2,FALSE)</f>
        <v>RGP</v>
      </c>
    </row>
    <row r="18473" spans="1:17" ht="15" customHeight="1" x14ac:dyDescent="0.25">
      <c r="A18473" s="30">
        <v>2017</v>
      </c>
      <c r="B18473" s="3" t="s">
        <v>23</v>
      </c>
      <c r="C18473" s="3" t="s">
        <v>24</v>
      </c>
      <c r="D18473" s="3" t="s">
        <v>24</v>
      </c>
      <c r="E18473" s="3">
        <v>1</v>
      </c>
      <c r="F18473" s="3">
        <v>1</v>
      </c>
      <c r="G18473" s="3">
        <v>1</v>
      </c>
      <c r="H18473" s="3">
        <v>110560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s="3">
        <v>0</v>
      </c>
      <c r="O18473" s="3">
        <v>0</v>
      </c>
      <c r="P18473" s="3" t="str">
        <f>B18473&amp;" | "&amp;C18473&amp;" | "&amp;D18473</f>
        <v>documentazione_amministrativa / altri_documenti | FOGLIO DI TRASFORMAZIONE | FOGLIO DI TRASFORMAZIONE</v>
      </c>
      <c r="Q18473" s="3" t="str">
        <f>VLOOKUP(P18473,'Classificazione UD'!A:B,2,FALSE)</f>
        <v>Tecnico</v>
      </c>
    </row>
    <row r="18474" spans="1:17" ht="15" customHeight="1" x14ac:dyDescent="0.25">
      <c r="A18474" s="30">
        <v>2017</v>
      </c>
      <c r="B18474" s="3" t="s">
        <v>36</v>
      </c>
      <c r="C18474" s="3" t="s">
        <v>50</v>
      </c>
      <c r="D18474" s="3" t="s">
        <v>50</v>
      </c>
      <c r="E18474" s="3">
        <v>67</v>
      </c>
      <c r="F18474" s="3">
        <v>138</v>
      </c>
      <c r="G18474" s="3">
        <v>138</v>
      </c>
      <c r="H18474" s="3">
        <v>8879875</v>
      </c>
      <c r="I18474" s="3">
        <v>0</v>
      </c>
      <c r="J18474" s="3">
        <v>0</v>
      </c>
      <c r="K18474" s="3">
        <v>0</v>
      </c>
      <c r="L18474" s="3">
        <v>0</v>
      </c>
      <c r="M18474" s="3">
        <v>0</v>
      </c>
      <c r="N18474" s="3">
        <v>0</v>
      </c>
      <c r="O18474" s="3">
        <v>0</v>
      </c>
      <c r="P18474" s="3" t="str">
        <f>B18474&amp;" | "&amp;C18474&amp;" | "&amp;D18474</f>
        <v>documentazione_amministrativa / documenti_protocollati | DOCUMENTO PROTOCOLLATO | DOCUMENTO PROTOCOLLATO</v>
      </c>
      <c r="Q18474" s="3" t="str">
        <f>VLOOKUP(P18474,'Classificazione UD'!A:B,2,FALSE)</f>
        <v>Protocollo</v>
      </c>
    </row>
    <row r="18475" spans="1:17" ht="15" customHeight="1" x14ac:dyDescent="0.25">
      <c r="A18475" s="30">
        <v>2017</v>
      </c>
      <c r="B18475" s="3" t="s">
        <v>20</v>
      </c>
      <c r="C18475" s="3" t="s">
        <v>21</v>
      </c>
      <c r="D18475" s="3" t="s">
        <v>21</v>
      </c>
      <c r="E18475" s="3">
        <v>242</v>
      </c>
      <c r="F18475" s="3">
        <v>242</v>
      </c>
      <c r="G18475" s="3">
        <v>242</v>
      </c>
      <c r="H18475" s="3">
        <v>20288313</v>
      </c>
      <c r="I18475" s="3">
        <v>0</v>
      </c>
      <c r="J18475" s="3">
        <v>0</v>
      </c>
      <c r="K18475" s="3">
        <v>0</v>
      </c>
      <c r="L18475" s="3">
        <v>0</v>
      </c>
      <c r="M18475" s="3">
        <v>0</v>
      </c>
      <c r="N18475" s="3">
        <v>0</v>
      </c>
      <c r="O18475" s="3">
        <v>0</v>
      </c>
      <c r="P18475" s="3" t="str">
        <f>B18475&amp;" | "&amp;C18475&amp;" | "&amp;D18475</f>
        <v>documentazione_amministrativa / registri | REGISTRO GIORNALIERO | REGISTRO GIORNALIERO</v>
      </c>
      <c r="Q18475" s="3" t="str">
        <f>VLOOKUP(P18475,'Classificazione UD'!A:B,2,FALSE)</f>
        <v>RGP</v>
      </c>
    </row>
    <row r="18476" spans="1:17" ht="15" customHeight="1" x14ac:dyDescent="0.25">
      <c r="A18476" s="30">
        <v>2017</v>
      </c>
      <c r="B18476" s="3" t="s">
        <v>17</v>
      </c>
      <c r="C18476" s="3" t="s">
        <v>27</v>
      </c>
      <c r="D18476" s="3" t="s">
        <v>19</v>
      </c>
      <c r="E18476" s="3">
        <v>67</v>
      </c>
      <c r="F18476" s="3">
        <v>67</v>
      </c>
      <c r="G18476" s="3">
        <v>134</v>
      </c>
      <c r="H18476" s="3">
        <v>3843034</v>
      </c>
      <c r="I18476" s="3">
        <v>0</v>
      </c>
      <c r="J18476" s="3">
        <v>0</v>
      </c>
      <c r="K18476" s="3">
        <v>0</v>
      </c>
      <c r="L18476" s="3">
        <v>0</v>
      </c>
      <c r="M18476" s="3">
        <v>0</v>
      </c>
      <c r="N18476" s="3">
        <v>0</v>
      </c>
      <c r="O18476" s="3">
        <v>0</v>
      </c>
      <c r="P18476" s="3" t="str">
        <f>B18476&amp;" | "&amp;C18476&amp;" | "&amp;D18476</f>
        <v>documentazione_amministrativa / documentazione_contabile | FATTURA PASSIVA | FATTURA</v>
      </c>
      <c r="Q18476" s="3" t="str">
        <f>VLOOKUP(P18476,'Classificazione UD'!A:B,2,FALSE)</f>
        <v>Fiscale</v>
      </c>
    </row>
    <row r="18477" spans="1:17" ht="15" customHeight="1" x14ac:dyDescent="0.25">
      <c r="A18477" s="30">
        <v>2017</v>
      </c>
      <c r="B18477" s="3" t="s">
        <v>36</v>
      </c>
      <c r="C18477" s="3" t="s">
        <v>50</v>
      </c>
      <c r="D18477" s="3" t="s">
        <v>50</v>
      </c>
      <c r="E18477" s="3">
        <v>5485</v>
      </c>
      <c r="F18477" s="3">
        <v>6942</v>
      </c>
      <c r="G18477" s="3">
        <v>6942</v>
      </c>
      <c r="H18477" s="3">
        <v>3828095700</v>
      </c>
      <c r="I18477" s="3">
        <v>0</v>
      </c>
      <c r="J18477" s="3">
        <v>0</v>
      </c>
      <c r="K18477" s="3">
        <v>0</v>
      </c>
      <c r="L18477" s="3">
        <v>0</v>
      </c>
      <c r="M18477" s="3">
        <v>0</v>
      </c>
      <c r="N18477" s="3">
        <v>0</v>
      </c>
      <c r="O18477" s="3">
        <v>0</v>
      </c>
      <c r="P18477" s="3" t="str">
        <f>B18477&amp;" | "&amp;C18477&amp;" | "&amp;D18477</f>
        <v>documentazione_amministrativa / documenti_protocollati | DOCUMENTO PROTOCOLLATO | DOCUMENTO PROTOCOLLATO</v>
      </c>
      <c r="Q18477" s="3" t="str">
        <f>VLOOKUP(P18477,'Classificazione UD'!A:B,2,FALSE)</f>
        <v>Protocollo</v>
      </c>
    </row>
    <row r="18478" spans="1:17" ht="15" customHeight="1" x14ac:dyDescent="0.25">
      <c r="A18478" s="30">
        <v>2017</v>
      </c>
      <c r="B18478" s="3" t="s">
        <v>20</v>
      </c>
      <c r="C18478" s="3" t="s">
        <v>21</v>
      </c>
      <c r="D18478" s="3" t="s">
        <v>21</v>
      </c>
      <c r="E18478" s="3">
        <v>303</v>
      </c>
      <c r="F18478" s="3">
        <v>303</v>
      </c>
      <c r="G18478" s="3">
        <v>303</v>
      </c>
      <c r="H18478" s="3">
        <v>24483218</v>
      </c>
      <c r="I18478" s="3">
        <v>0</v>
      </c>
      <c r="J18478" s="3">
        <v>0</v>
      </c>
      <c r="K18478" s="3">
        <v>0</v>
      </c>
      <c r="L18478" s="3">
        <v>0</v>
      </c>
      <c r="M18478" s="3">
        <v>0</v>
      </c>
      <c r="N18478" s="3">
        <v>0</v>
      </c>
      <c r="O18478" s="3">
        <v>0</v>
      </c>
      <c r="P18478" s="3" t="str">
        <f>B18478&amp;" | "&amp;C18478&amp;" | "&amp;D18478</f>
        <v>documentazione_amministrativa / registri | REGISTRO GIORNALIERO | REGISTRO GIORNALIERO</v>
      </c>
      <c r="Q18478" s="3" t="str">
        <f>VLOOKUP(P18478,'Classificazione UD'!A:B,2,FALSE)</f>
        <v>RGP</v>
      </c>
    </row>
    <row r="18479" spans="1:17" ht="15" customHeight="1" x14ac:dyDescent="0.25">
      <c r="A18479" s="30">
        <v>2017</v>
      </c>
      <c r="B18479" s="3" t="s">
        <v>20</v>
      </c>
      <c r="C18479" s="3" t="s">
        <v>21</v>
      </c>
      <c r="D18479" s="3" t="s">
        <v>21</v>
      </c>
      <c r="E18479" s="3">
        <v>5</v>
      </c>
      <c r="F18479" s="3">
        <v>5</v>
      </c>
      <c r="G18479" s="3">
        <v>5</v>
      </c>
      <c r="H18479" s="3">
        <v>375317</v>
      </c>
      <c r="I18479" s="3">
        <v>0</v>
      </c>
      <c r="J18479" s="3">
        <v>0</v>
      </c>
      <c r="K18479" s="3">
        <v>0</v>
      </c>
      <c r="L18479" s="3">
        <v>0</v>
      </c>
      <c r="M18479" s="3">
        <v>0</v>
      </c>
      <c r="N18479" s="3">
        <v>0</v>
      </c>
      <c r="O18479" s="3">
        <v>0</v>
      </c>
      <c r="P18479" s="3" t="str">
        <f>B18479&amp;" | "&amp;C18479&amp;" | "&amp;D18479</f>
        <v>documentazione_amministrativa / registri | REGISTRO GIORNALIERO | REGISTRO GIORNALIERO</v>
      </c>
      <c r="Q18479" s="3" t="str">
        <f>VLOOKUP(P18479,'Classificazione UD'!A:B,2,FALSE)</f>
        <v>RGP</v>
      </c>
    </row>
    <row r="18480" spans="1:17" ht="15" customHeight="1" x14ac:dyDescent="0.25">
      <c r="A18480" s="30">
        <v>2017</v>
      </c>
      <c r="B18480" s="3" t="s">
        <v>23</v>
      </c>
      <c r="C18480" s="3" t="s">
        <v>24</v>
      </c>
      <c r="D18480" s="3" t="s">
        <v>24</v>
      </c>
      <c r="E18480" s="3">
        <v>1</v>
      </c>
      <c r="F18480" s="3">
        <v>1</v>
      </c>
      <c r="G18480" s="3">
        <v>1</v>
      </c>
      <c r="H18480" s="3">
        <v>110560</v>
      </c>
      <c r="I18480" s="3">
        <v>0</v>
      </c>
      <c r="J18480" s="3">
        <v>0</v>
      </c>
      <c r="K18480" s="3">
        <v>0</v>
      </c>
      <c r="L18480" s="3">
        <v>0</v>
      </c>
      <c r="M18480" s="3">
        <v>0</v>
      </c>
      <c r="N18480" s="3">
        <v>0</v>
      </c>
      <c r="O18480" s="3">
        <v>0</v>
      </c>
      <c r="P18480" s="3" t="str">
        <f>B18480&amp;" | "&amp;C18480&amp;" | "&amp;D18480</f>
        <v>documentazione_amministrativa / altri_documenti | FOGLIO DI TRASFORMAZIONE | FOGLIO DI TRASFORMAZIONE</v>
      </c>
      <c r="Q18480" s="3" t="str">
        <f>VLOOKUP(P18480,'Classificazione UD'!A:B,2,FALSE)</f>
        <v>Tecnico</v>
      </c>
    </row>
    <row r="18481" spans="1:17" ht="15" customHeight="1" x14ac:dyDescent="0.25">
      <c r="A18481" s="30">
        <v>2017</v>
      </c>
      <c r="B18481" s="3" t="s">
        <v>272</v>
      </c>
      <c r="C18481" s="3" t="s">
        <v>273</v>
      </c>
      <c r="D18481" s="3" t="s">
        <v>274</v>
      </c>
      <c r="E18481" s="3">
        <v>796</v>
      </c>
      <c r="F18481" s="3">
        <v>796</v>
      </c>
      <c r="G18481" s="3">
        <v>796</v>
      </c>
      <c r="H18481" s="3">
        <v>47812255</v>
      </c>
      <c r="I18481" s="3">
        <v>0</v>
      </c>
      <c r="J18481" s="3">
        <v>0</v>
      </c>
      <c r="K18481" s="3">
        <v>0</v>
      </c>
      <c r="L18481" s="3">
        <v>0</v>
      </c>
      <c r="M18481" s="3">
        <v>0</v>
      </c>
      <c r="N18481" s="3">
        <v>0</v>
      </c>
      <c r="O18481" s="3">
        <v>0</v>
      </c>
      <c r="P18481" s="3" t="str">
        <f>B18481&amp;" | "&amp;C18481&amp;" | "&amp;D18481</f>
        <v>documentazione_scolastica / pagelle | PAGELLA | SCHEDA VALUTAZIONE FINALE</v>
      </c>
      <c r="Q18481" s="3" t="str">
        <f>VLOOKUP(P18481,'Classificazione UD'!A:B,2,FALSE)</f>
        <v>Scuole</v>
      </c>
    </row>
    <row r="18482" spans="1:17" ht="15" customHeight="1" x14ac:dyDescent="0.25">
      <c r="A18482" s="30">
        <v>2017</v>
      </c>
      <c r="B18482" s="3" t="s">
        <v>272</v>
      </c>
      <c r="C18482" s="3" t="s">
        <v>273</v>
      </c>
      <c r="D18482" s="3" t="s">
        <v>281</v>
      </c>
      <c r="E18482" s="3">
        <v>396</v>
      </c>
      <c r="F18482" s="3">
        <v>396</v>
      </c>
      <c r="G18482" s="3">
        <v>396</v>
      </c>
      <c r="H18482" s="3">
        <v>20353349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>
        <v>0</v>
      </c>
      <c r="O18482" s="3">
        <v>0</v>
      </c>
      <c r="P18482" s="3" t="str">
        <f>B18482&amp;" | "&amp;C18482&amp;" | "&amp;D18482</f>
        <v>documentazione_scolastica / pagelle | PAGELLA | SCHEDA VALUTAZIONE RELIGIONE O MATERIA ALTERNATIVA</v>
      </c>
      <c r="Q18482" s="3" t="str">
        <f>VLOOKUP(P18482,'Classificazione UD'!A:B,2,FALSE)</f>
        <v>Scuole</v>
      </c>
    </row>
    <row r="18483" spans="1:17" ht="15" customHeight="1" x14ac:dyDescent="0.25">
      <c r="A18483" s="30">
        <v>2017</v>
      </c>
      <c r="B18483" s="3" t="s">
        <v>36</v>
      </c>
      <c r="C18483" s="3" t="s">
        <v>50</v>
      </c>
      <c r="D18483" s="3" t="s">
        <v>50</v>
      </c>
      <c r="E18483" s="3">
        <v>222</v>
      </c>
      <c r="F18483" s="3">
        <v>270</v>
      </c>
      <c r="G18483" s="3">
        <v>270</v>
      </c>
      <c r="H18483" s="3">
        <v>39193356</v>
      </c>
      <c r="I18483" s="3">
        <v>0</v>
      </c>
      <c r="J18483" s="3">
        <v>0</v>
      </c>
      <c r="K18483" s="3">
        <v>0</v>
      </c>
      <c r="L18483" s="3">
        <v>0</v>
      </c>
      <c r="M18483" s="3">
        <v>0</v>
      </c>
      <c r="N18483" s="3">
        <v>0</v>
      </c>
      <c r="O18483" s="3">
        <v>0</v>
      </c>
      <c r="P18483" s="3" t="str">
        <f>B18483&amp;" | "&amp;C18483&amp;" | "&amp;D18483</f>
        <v>documentazione_amministrativa / documenti_protocollati | DOCUMENTO PROTOCOLLATO | DOCUMENTO PROTOCOLLATO</v>
      </c>
      <c r="Q18483" s="3" t="str">
        <f>VLOOKUP(P18483,'Classificazione UD'!A:B,2,FALSE)</f>
        <v>Protocollo</v>
      </c>
    </row>
    <row r="18484" spans="1:17" ht="15" customHeight="1" x14ac:dyDescent="0.25">
      <c r="A18484" s="30">
        <v>2017</v>
      </c>
      <c r="B18484" s="3" t="s">
        <v>275</v>
      </c>
      <c r="C18484" s="3" t="s">
        <v>276</v>
      </c>
      <c r="D18484" s="3" t="s">
        <v>279</v>
      </c>
      <c r="E18484" s="3">
        <v>35</v>
      </c>
      <c r="F18484" s="3">
        <v>35</v>
      </c>
      <c r="G18484" s="3">
        <v>35</v>
      </c>
      <c r="H18484" s="3">
        <v>8207934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>
        <v>0</v>
      </c>
      <c r="O18484" s="3">
        <v>0</v>
      </c>
      <c r="P18484" s="3" t="str">
        <f>B18484&amp;" | "&amp;C18484&amp;" | "&amp;D18484</f>
        <v>documentazione_scolastica / registri_didattici | REGISTRO DIDATTICO | REGISTRO GENERALE DEI VOTI</v>
      </c>
      <c r="Q18484" s="3" t="str">
        <f>VLOOKUP(P18484,'Classificazione UD'!A:B,2,FALSE)</f>
        <v>Scuole</v>
      </c>
    </row>
    <row r="18485" spans="1:17" ht="15" customHeight="1" x14ac:dyDescent="0.25">
      <c r="A18485" s="30">
        <v>2017</v>
      </c>
      <c r="B18485" s="3" t="s">
        <v>20</v>
      </c>
      <c r="C18485" s="3" t="s">
        <v>21</v>
      </c>
      <c r="D18485" s="3" t="s">
        <v>21</v>
      </c>
      <c r="E18485" s="3">
        <v>289</v>
      </c>
      <c r="F18485" s="3">
        <v>289</v>
      </c>
      <c r="G18485" s="3">
        <v>289</v>
      </c>
      <c r="H18485" s="3">
        <v>23711422</v>
      </c>
      <c r="I18485" s="3">
        <v>0</v>
      </c>
      <c r="J18485" s="3">
        <v>0</v>
      </c>
      <c r="K18485" s="3">
        <v>0</v>
      </c>
      <c r="L18485" s="3">
        <v>0</v>
      </c>
      <c r="M18485" s="3">
        <v>0</v>
      </c>
      <c r="N18485" s="3">
        <v>0</v>
      </c>
      <c r="O18485" s="3">
        <v>0</v>
      </c>
      <c r="P18485" s="3" t="str">
        <f>B18485&amp;" | "&amp;C18485&amp;" | "&amp;D18485</f>
        <v>documentazione_amministrativa / registri | REGISTRO GIORNALIERO | REGISTRO GIORNALIERO</v>
      </c>
      <c r="Q18485" s="3" t="str">
        <f>VLOOKUP(P18485,'Classificazione UD'!A:B,2,FALSE)</f>
        <v>RGP</v>
      </c>
    </row>
    <row r="18486" spans="1:17" ht="15" customHeight="1" x14ac:dyDescent="0.25">
      <c r="A18486" s="30">
        <v>2017</v>
      </c>
      <c r="B18486" s="3" t="s">
        <v>17</v>
      </c>
      <c r="C18486" s="3" t="s">
        <v>27</v>
      </c>
      <c r="D18486" s="3" t="s">
        <v>19</v>
      </c>
      <c r="E18486" s="3">
        <v>73</v>
      </c>
      <c r="F18486" s="3">
        <v>73</v>
      </c>
      <c r="G18486" s="3">
        <v>146</v>
      </c>
      <c r="H18486" s="3">
        <v>5661381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s="3">
        <v>0</v>
      </c>
      <c r="O18486" s="3">
        <v>0</v>
      </c>
      <c r="P18486" s="3" t="str">
        <f>B18486&amp;" | "&amp;C18486&amp;" | "&amp;D18486</f>
        <v>documentazione_amministrativa / documentazione_contabile | FATTURA PASSIVA | FATTURA</v>
      </c>
      <c r="Q18486" s="3" t="str">
        <f>VLOOKUP(P18486,'Classificazione UD'!A:B,2,FALSE)</f>
        <v>Fiscale</v>
      </c>
    </row>
    <row r="18487" spans="1:17" ht="15" customHeight="1" x14ac:dyDescent="0.25">
      <c r="A18487" s="30">
        <v>2017</v>
      </c>
      <c r="B18487" s="3" t="s">
        <v>20</v>
      </c>
      <c r="C18487" s="3" t="s">
        <v>21</v>
      </c>
      <c r="D18487" s="3" t="s">
        <v>21</v>
      </c>
      <c r="E18487" s="3">
        <v>300</v>
      </c>
      <c r="F18487" s="3">
        <v>300</v>
      </c>
      <c r="G18487" s="3">
        <v>300</v>
      </c>
      <c r="H18487" s="3">
        <v>54249866</v>
      </c>
      <c r="I18487" s="3">
        <v>0</v>
      </c>
      <c r="J18487" s="3">
        <v>0</v>
      </c>
      <c r="K18487" s="3">
        <v>0</v>
      </c>
      <c r="L18487" s="3">
        <v>0</v>
      </c>
      <c r="M18487" s="3">
        <v>0</v>
      </c>
      <c r="N18487" s="3">
        <v>0</v>
      </c>
      <c r="O18487" s="3">
        <v>0</v>
      </c>
      <c r="P18487" s="3" t="str">
        <f>B18487&amp;" | "&amp;C18487&amp;" | "&amp;D18487</f>
        <v>documentazione_amministrativa / registri | REGISTRO GIORNALIERO | REGISTRO GIORNALIERO</v>
      </c>
      <c r="Q18487" s="3" t="str">
        <f>VLOOKUP(P18487,'Classificazione UD'!A:B,2,FALSE)</f>
        <v>RGP</v>
      </c>
    </row>
    <row r="18488" spans="1:17" ht="15" customHeight="1" x14ac:dyDescent="0.25">
      <c r="A18488" s="30">
        <v>2017</v>
      </c>
      <c r="B18488" s="3" t="s">
        <v>23</v>
      </c>
      <c r="C18488" s="3" t="s">
        <v>24</v>
      </c>
      <c r="D18488" s="3" t="s">
        <v>24</v>
      </c>
      <c r="E18488" s="3">
        <v>1</v>
      </c>
      <c r="F18488" s="3">
        <v>1</v>
      </c>
      <c r="G18488" s="3">
        <v>1</v>
      </c>
      <c r="H18488" s="3">
        <v>110560</v>
      </c>
      <c r="I18488" s="3">
        <v>0</v>
      </c>
      <c r="J18488" s="3">
        <v>0</v>
      </c>
      <c r="K18488" s="3">
        <v>0</v>
      </c>
      <c r="L18488" s="3">
        <v>0</v>
      </c>
      <c r="M18488" s="3">
        <v>0</v>
      </c>
      <c r="N18488" s="3">
        <v>0</v>
      </c>
      <c r="O18488" s="3">
        <v>0</v>
      </c>
      <c r="P18488" s="3" t="str">
        <f>B18488&amp;" | "&amp;C18488&amp;" | "&amp;D18488</f>
        <v>documentazione_amministrativa / altri_documenti | FOGLIO DI TRASFORMAZIONE | FOGLIO DI TRASFORMAZIONE</v>
      </c>
      <c r="Q18488" s="3" t="str">
        <f>VLOOKUP(P18488,'Classificazione UD'!A:B,2,FALSE)</f>
        <v>Tecnico</v>
      </c>
    </row>
    <row r="18489" spans="1:17" ht="15" customHeight="1" x14ac:dyDescent="0.25">
      <c r="A18489" s="30">
        <v>2017</v>
      </c>
      <c r="B18489" s="3" t="s">
        <v>36</v>
      </c>
      <c r="C18489" s="3" t="s">
        <v>50</v>
      </c>
      <c r="D18489" s="3" t="s">
        <v>50</v>
      </c>
      <c r="E18489" s="3">
        <v>119</v>
      </c>
      <c r="F18489" s="3">
        <v>119</v>
      </c>
      <c r="G18489" s="3">
        <v>119</v>
      </c>
      <c r="H18489" s="3">
        <v>2732035</v>
      </c>
      <c r="I18489" s="3">
        <v>0</v>
      </c>
      <c r="J18489" s="3">
        <v>0</v>
      </c>
      <c r="K18489" s="3">
        <v>0</v>
      </c>
      <c r="L18489" s="3">
        <v>0</v>
      </c>
      <c r="M18489" s="3">
        <v>0</v>
      </c>
      <c r="N18489" s="3">
        <v>0</v>
      </c>
      <c r="O18489" s="3">
        <v>0</v>
      </c>
      <c r="P18489" s="3" t="str">
        <f>B18489&amp;" | "&amp;C18489&amp;" | "&amp;D18489</f>
        <v>documentazione_amministrativa / documenti_protocollati | DOCUMENTO PROTOCOLLATO | DOCUMENTO PROTOCOLLATO</v>
      </c>
      <c r="Q18489" s="3" t="str">
        <f>VLOOKUP(P18489,'Classificazione UD'!A:B,2,FALSE)</f>
        <v>Protocollo</v>
      </c>
    </row>
    <row r="18490" spans="1:17" ht="15" customHeight="1" x14ac:dyDescent="0.25">
      <c r="A18490" s="30">
        <v>2017</v>
      </c>
      <c r="B18490" s="3" t="s">
        <v>20</v>
      </c>
      <c r="C18490" s="3" t="s">
        <v>21</v>
      </c>
      <c r="D18490" s="3" t="s">
        <v>21</v>
      </c>
      <c r="E18490" s="3">
        <v>206</v>
      </c>
      <c r="F18490" s="3">
        <v>206</v>
      </c>
      <c r="G18490" s="3">
        <v>206</v>
      </c>
      <c r="H18490" s="3">
        <v>15896004</v>
      </c>
      <c r="I18490" s="3">
        <v>0</v>
      </c>
      <c r="J18490" s="3">
        <v>0</v>
      </c>
      <c r="K18490" s="3">
        <v>0</v>
      </c>
      <c r="L18490" s="3">
        <v>0</v>
      </c>
      <c r="M18490" s="3">
        <v>0</v>
      </c>
      <c r="N18490" s="3">
        <v>0</v>
      </c>
      <c r="O18490" s="3">
        <v>0</v>
      </c>
      <c r="P18490" s="3" t="str">
        <f>B18490&amp;" | "&amp;C18490&amp;" | "&amp;D18490</f>
        <v>documentazione_amministrativa / registri | REGISTRO GIORNALIERO | REGISTRO GIORNALIERO</v>
      </c>
      <c r="Q18490" s="3" t="str">
        <f>VLOOKUP(P18490,'Classificazione UD'!A:B,2,FALSE)</f>
        <v>RGP</v>
      </c>
    </row>
    <row r="18491" spans="1:17" ht="15" customHeight="1" x14ac:dyDescent="0.25">
      <c r="A18491" s="30">
        <v>2017</v>
      </c>
      <c r="B18491" s="3" t="s">
        <v>17</v>
      </c>
      <c r="C18491" s="3" t="s">
        <v>27</v>
      </c>
      <c r="D18491" s="3" t="s">
        <v>111</v>
      </c>
      <c r="E18491" s="3">
        <v>2</v>
      </c>
      <c r="F18491" s="3">
        <v>2</v>
      </c>
      <c r="G18491" s="3">
        <v>4</v>
      </c>
      <c r="H18491" s="3">
        <v>16520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>
        <v>0</v>
      </c>
      <c r="O18491" s="3">
        <v>0</v>
      </c>
      <c r="P18491" s="3" t="str">
        <f>B18491&amp;" | "&amp;C18491&amp;" | "&amp;D18491</f>
        <v>documentazione_amministrativa / documentazione_contabile | FATTURA PASSIVA | ACCONTO/ANTICIPO SU FATTURA</v>
      </c>
      <c r="Q18491" s="3" t="str">
        <f>VLOOKUP(P18491,'Classificazione UD'!A:B,2,FALSE)</f>
        <v>Fiscale</v>
      </c>
    </row>
    <row r="18492" spans="1:17" ht="15" customHeight="1" x14ac:dyDescent="0.25">
      <c r="A18492" s="30">
        <v>2017</v>
      </c>
      <c r="B18492" s="3" t="s">
        <v>17</v>
      </c>
      <c r="C18492" s="3" t="s">
        <v>27</v>
      </c>
      <c r="D18492" s="3" t="s">
        <v>19</v>
      </c>
      <c r="E18492" s="3">
        <v>137</v>
      </c>
      <c r="F18492" s="3">
        <v>139</v>
      </c>
      <c r="G18492" s="3">
        <v>276</v>
      </c>
      <c r="H18492" s="3">
        <v>4815046</v>
      </c>
      <c r="I18492" s="3">
        <v>0</v>
      </c>
      <c r="J18492" s="3">
        <v>0</v>
      </c>
      <c r="K18492" s="3">
        <v>0</v>
      </c>
      <c r="L18492" s="3">
        <v>0</v>
      </c>
      <c r="M18492" s="3">
        <v>0</v>
      </c>
      <c r="N18492" s="3">
        <v>0</v>
      </c>
      <c r="O18492" s="3">
        <v>0</v>
      </c>
      <c r="P18492" s="3" t="str">
        <f>B18492&amp;" | "&amp;C18492&amp;" | "&amp;D18492</f>
        <v>documentazione_amministrativa / documentazione_contabile | FATTURA PASSIVA | FATTURA</v>
      </c>
      <c r="Q18492" s="3" t="str">
        <f>VLOOKUP(P18492,'Classificazione UD'!A:B,2,FALSE)</f>
        <v>Fiscale</v>
      </c>
    </row>
    <row r="18493" spans="1:17" ht="15" customHeight="1" x14ac:dyDescent="0.25">
      <c r="A18493" s="30">
        <v>2017</v>
      </c>
      <c r="B18493" s="3" t="s">
        <v>17</v>
      </c>
      <c r="C18493" s="3" t="s">
        <v>27</v>
      </c>
      <c r="D18493" s="3" t="s">
        <v>28</v>
      </c>
      <c r="E18493" s="3">
        <v>1</v>
      </c>
      <c r="F18493" s="3">
        <v>1</v>
      </c>
      <c r="G18493" s="3">
        <v>2</v>
      </c>
      <c r="H18493" s="3">
        <v>8375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 t="str">
        <f>B18493&amp;" | "&amp;C18493&amp;" | "&amp;D18493</f>
        <v>documentazione_amministrativa / documentazione_contabile | FATTURA PASSIVA | NOTA DI CREDITO</v>
      </c>
      <c r="Q18493" s="3" t="str">
        <f>VLOOKUP(P18493,'Classificazione UD'!A:B,2,FALSE)</f>
        <v>Fiscale</v>
      </c>
    </row>
    <row r="18494" spans="1:17" ht="15" customHeight="1" x14ac:dyDescent="0.25">
      <c r="A18494" s="30">
        <v>2017</v>
      </c>
      <c r="B18494" s="3" t="s">
        <v>17</v>
      </c>
      <c r="C18494" s="3" t="s">
        <v>27</v>
      </c>
      <c r="D18494" s="3" t="s">
        <v>86</v>
      </c>
      <c r="E18494" s="3">
        <v>1</v>
      </c>
      <c r="F18494" s="3">
        <v>1</v>
      </c>
      <c r="G18494" s="3">
        <v>2</v>
      </c>
      <c r="H18494" s="3">
        <v>60289</v>
      </c>
      <c r="I18494" s="3">
        <v>0</v>
      </c>
      <c r="J18494" s="3">
        <v>0</v>
      </c>
      <c r="K18494" s="3">
        <v>0</v>
      </c>
      <c r="L18494" s="3">
        <v>0</v>
      </c>
      <c r="M18494" s="3">
        <v>0</v>
      </c>
      <c r="N18494" s="3">
        <v>0</v>
      </c>
      <c r="O18494" s="3">
        <v>0</v>
      </c>
      <c r="P18494" s="3" t="str">
        <f>B18494&amp;" | "&amp;C18494&amp;" | "&amp;D18494</f>
        <v>documentazione_amministrativa / documentazione_contabile | FATTURA PASSIVA | PARCELLA</v>
      </c>
      <c r="Q18494" s="3" t="str">
        <f>VLOOKUP(P18494,'Classificazione UD'!A:B,2,FALSE)</f>
        <v>Fiscale</v>
      </c>
    </row>
    <row r="18495" spans="1:17" ht="15" customHeight="1" x14ac:dyDescent="0.25">
      <c r="A18495" s="30">
        <v>2017</v>
      </c>
      <c r="B18495" s="3" t="s">
        <v>20</v>
      </c>
      <c r="C18495" s="3" t="s">
        <v>21</v>
      </c>
      <c r="D18495" s="3" t="s">
        <v>21</v>
      </c>
      <c r="E18495" s="3">
        <v>275</v>
      </c>
      <c r="F18495" s="3">
        <v>275</v>
      </c>
      <c r="G18495" s="3">
        <v>275</v>
      </c>
      <c r="H18495" s="3">
        <v>31331708</v>
      </c>
      <c r="I18495" s="3">
        <v>0</v>
      </c>
      <c r="J18495" s="3">
        <v>0</v>
      </c>
      <c r="K18495" s="3">
        <v>0</v>
      </c>
      <c r="L18495" s="3">
        <v>0</v>
      </c>
      <c r="M18495" s="3">
        <v>0</v>
      </c>
      <c r="N18495" s="3">
        <v>0</v>
      </c>
      <c r="O18495" s="3">
        <v>0</v>
      </c>
      <c r="P18495" s="3" t="str">
        <f>B18495&amp;" | "&amp;C18495&amp;" | "&amp;D18495</f>
        <v>documentazione_amministrativa / registri | REGISTRO GIORNALIERO | REGISTRO GIORNALIERO</v>
      </c>
      <c r="Q18495" s="3" t="str">
        <f>VLOOKUP(P18495,'Classificazione UD'!A:B,2,FALSE)</f>
        <v>RGP</v>
      </c>
    </row>
    <row r="18496" spans="1:17" ht="15" customHeight="1" x14ac:dyDescent="0.25">
      <c r="A18496" s="30">
        <v>2017</v>
      </c>
      <c r="B18496" s="3" t="s">
        <v>20</v>
      </c>
      <c r="C18496" s="3" t="s">
        <v>21</v>
      </c>
      <c r="D18496" s="3" t="s">
        <v>21</v>
      </c>
      <c r="E18496" s="3">
        <v>235</v>
      </c>
      <c r="F18496" s="3">
        <v>235</v>
      </c>
      <c r="G18496" s="3">
        <v>235</v>
      </c>
      <c r="H18496" s="3">
        <v>31723121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0</v>
      </c>
      <c r="O18496" s="3">
        <v>0</v>
      </c>
      <c r="P18496" s="3" t="str">
        <f>B18496&amp;" | "&amp;C18496&amp;" | "&amp;D18496</f>
        <v>documentazione_amministrativa / registri | REGISTRO GIORNALIERO | REGISTRO GIORNALIERO</v>
      </c>
      <c r="Q18496" s="3" t="str">
        <f>VLOOKUP(P18496,'Classificazione UD'!A:B,2,FALSE)</f>
        <v>RGP</v>
      </c>
    </row>
    <row r="18497" spans="1:17" ht="15" customHeight="1" x14ac:dyDescent="0.25">
      <c r="A18497" s="30">
        <v>2017</v>
      </c>
      <c r="B18497" s="3" t="s">
        <v>20</v>
      </c>
      <c r="C18497" s="3" t="s">
        <v>352</v>
      </c>
      <c r="D18497" s="3" t="s">
        <v>352</v>
      </c>
      <c r="E18497" s="3">
        <v>12</v>
      </c>
      <c r="F18497" s="3">
        <v>12</v>
      </c>
      <c r="G18497" s="3">
        <v>12</v>
      </c>
      <c r="H18497" s="3">
        <v>1639246</v>
      </c>
      <c r="I18497" s="3">
        <v>0</v>
      </c>
      <c r="J18497" s="3">
        <v>0</v>
      </c>
      <c r="K18497" s="3">
        <v>0</v>
      </c>
      <c r="L18497" s="3">
        <v>0</v>
      </c>
      <c r="M18497" s="3">
        <v>0</v>
      </c>
      <c r="N18497" s="3">
        <v>0</v>
      </c>
      <c r="O18497" s="3">
        <v>0</v>
      </c>
      <c r="P18497" s="3" t="str">
        <f>B18497&amp;" | "&amp;C18497&amp;" | "&amp;D18497</f>
        <v>documentazione_amministrativa / registri | REGISTRO VARIAZIONI | REGISTRO VARIAZIONI</v>
      </c>
      <c r="Q18497" s="3" t="str">
        <f>VLOOKUP(P18497,'Classificazione UD'!A:B,2,FALSE)</f>
        <v>Amministrativo</v>
      </c>
    </row>
    <row r="18498" spans="1:17" ht="15" customHeight="1" x14ac:dyDescent="0.25">
      <c r="A18498" s="30">
        <v>2017</v>
      </c>
      <c r="B18498" s="3" t="s">
        <v>20</v>
      </c>
      <c r="C18498" s="3" t="s">
        <v>21</v>
      </c>
      <c r="D18498" s="3" t="s">
        <v>21</v>
      </c>
      <c r="E18498" s="3">
        <v>292</v>
      </c>
      <c r="F18498" s="3">
        <v>292</v>
      </c>
      <c r="G18498" s="3">
        <v>292</v>
      </c>
      <c r="H18498" s="3">
        <v>22722604</v>
      </c>
      <c r="I18498" s="3">
        <v>0</v>
      </c>
      <c r="J18498" s="3">
        <v>0</v>
      </c>
      <c r="K18498" s="3">
        <v>0</v>
      </c>
      <c r="L18498" s="3">
        <v>0</v>
      </c>
      <c r="M18498" s="3">
        <v>0</v>
      </c>
      <c r="N18498" s="3">
        <v>0</v>
      </c>
      <c r="O18498" s="3">
        <v>0</v>
      </c>
      <c r="P18498" s="3" t="str">
        <f>B18498&amp;" | "&amp;C18498&amp;" | "&amp;D18498</f>
        <v>documentazione_amministrativa / registri | REGISTRO GIORNALIERO | REGISTRO GIORNALIERO</v>
      </c>
      <c r="Q18498" s="3" t="str">
        <f>VLOOKUP(P18498,'Classificazione UD'!A:B,2,FALSE)</f>
        <v>RGP</v>
      </c>
    </row>
    <row r="18499" spans="1:17" ht="15" customHeight="1" x14ac:dyDescent="0.25">
      <c r="A18499" s="30">
        <v>2017</v>
      </c>
      <c r="B18499" s="3" t="s">
        <v>36</v>
      </c>
      <c r="C18499" s="3" t="s">
        <v>50</v>
      </c>
      <c r="D18499" s="3" t="s">
        <v>50</v>
      </c>
      <c r="E18499" s="3">
        <v>2010</v>
      </c>
      <c r="F18499" s="3">
        <v>2064</v>
      </c>
      <c r="G18499" s="3">
        <v>2064</v>
      </c>
      <c r="H18499" s="3">
        <v>985582687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>
        <v>0</v>
      </c>
      <c r="O18499" s="3">
        <v>0</v>
      </c>
      <c r="P18499" s="3" t="str">
        <f>B18499&amp;" | "&amp;C18499&amp;" | "&amp;D18499</f>
        <v>documentazione_amministrativa / documenti_protocollati | DOCUMENTO PROTOCOLLATO | DOCUMENTO PROTOCOLLATO</v>
      </c>
      <c r="Q18499" s="3" t="str">
        <f>VLOOKUP(P18499,'Classificazione UD'!A:B,2,FALSE)</f>
        <v>Protocollo</v>
      </c>
    </row>
    <row r="18500" spans="1:17" ht="15" customHeight="1" x14ac:dyDescent="0.25">
      <c r="A18500" s="30">
        <v>2017</v>
      </c>
      <c r="B18500" s="3" t="s">
        <v>20</v>
      </c>
      <c r="C18500" s="3" t="s">
        <v>21</v>
      </c>
      <c r="D18500" s="3" t="s">
        <v>21</v>
      </c>
      <c r="E18500" s="3">
        <v>293</v>
      </c>
      <c r="F18500" s="3">
        <v>293</v>
      </c>
      <c r="G18500" s="3">
        <v>293</v>
      </c>
      <c r="H18500" s="3">
        <v>24368997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 t="str">
        <f>B18500&amp;" | "&amp;C18500&amp;" | "&amp;D18500</f>
        <v>documentazione_amministrativa / registri | REGISTRO GIORNALIERO | REGISTRO GIORNALIERO</v>
      </c>
      <c r="Q18500" s="3" t="str">
        <f>VLOOKUP(P18500,'Classificazione UD'!A:B,2,FALSE)</f>
        <v>RGP</v>
      </c>
    </row>
    <row r="18501" spans="1:17" ht="15" customHeight="1" x14ac:dyDescent="0.25">
      <c r="A18501" s="30">
        <v>2017</v>
      </c>
      <c r="B18501" s="3" t="s">
        <v>272</v>
      </c>
      <c r="C18501" s="3" t="s">
        <v>273</v>
      </c>
      <c r="D18501" s="3" t="s">
        <v>274</v>
      </c>
      <c r="E18501" s="3">
        <v>1185</v>
      </c>
      <c r="F18501" s="3">
        <v>1185</v>
      </c>
      <c r="G18501" s="3">
        <v>1185</v>
      </c>
      <c r="H18501" s="3">
        <v>71705395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  <c r="O18501" s="3">
        <v>0</v>
      </c>
      <c r="P18501" s="3" t="str">
        <f>B18501&amp;" | "&amp;C18501&amp;" | "&amp;D18501</f>
        <v>documentazione_scolastica / pagelle | PAGELLA | SCHEDA VALUTAZIONE FINALE</v>
      </c>
      <c r="Q18501" s="3" t="str">
        <f>VLOOKUP(P18501,'Classificazione UD'!A:B,2,FALSE)</f>
        <v>Scuole</v>
      </c>
    </row>
    <row r="18502" spans="1:17" ht="15" customHeight="1" x14ac:dyDescent="0.25">
      <c r="A18502" s="30">
        <v>2017</v>
      </c>
      <c r="B18502" s="3" t="s">
        <v>272</v>
      </c>
      <c r="C18502" s="3" t="s">
        <v>273</v>
      </c>
      <c r="D18502" s="3" t="s">
        <v>281</v>
      </c>
      <c r="E18502" s="3">
        <v>1068</v>
      </c>
      <c r="F18502" s="3">
        <v>1068</v>
      </c>
      <c r="G18502" s="3">
        <v>1068</v>
      </c>
      <c r="H18502" s="3">
        <v>54881242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s="3">
        <v>0</v>
      </c>
      <c r="O18502" s="3">
        <v>0</v>
      </c>
      <c r="P18502" s="3" t="str">
        <f>B18502&amp;" | "&amp;C18502&amp;" | "&amp;D18502</f>
        <v>documentazione_scolastica / pagelle | PAGELLA | SCHEDA VALUTAZIONE RELIGIONE O MATERIA ALTERNATIVA</v>
      </c>
      <c r="Q18502" s="3" t="str">
        <f>VLOOKUP(P18502,'Classificazione UD'!A:B,2,FALSE)</f>
        <v>Scuole</v>
      </c>
    </row>
    <row r="18503" spans="1:17" ht="15" customHeight="1" x14ac:dyDescent="0.25">
      <c r="A18503" s="30">
        <v>2017</v>
      </c>
      <c r="B18503" s="3" t="s">
        <v>36</v>
      </c>
      <c r="C18503" s="3" t="s">
        <v>50</v>
      </c>
      <c r="D18503" s="3" t="s">
        <v>50</v>
      </c>
      <c r="E18503" s="3">
        <v>3739</v>
      </c>
      <c r="F18503" s="3">
        <v>3739</v>
      </c>
      <c r="G18503" s="3">
        <v>3739</v>
      </c>
      <c r="H18503" s="3">
        <v>334267659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>
        <v>0</v>
      </c>
      <c r="O18503" s="3">
        <v>0</v>
      </c>
      <c r="P18503" s="3" t="str">
        <f>B18503&amp;" | "&amp;C18503&amp;" | "&amp;D18503</f>
        <v>documentazione_amministrativa / documenti_protocollati | DOCUMENTO PROTOCOLLATO | DOCUMENTO PROTOCOLLATO</v>
      </c>
      <c r="Q18503" s="3" t="str">
        <f>VLOOKUP(P18503,'Classificazione UD'!A:B,2,FALSE)</f>
        <v>Protocollo</v>
      </c>
    </row>
    <row r="18504" spans="1:17" ht="15" customHeight="1" x14ac:dyDescent="0.25">
      <c r="A18504" s="30">
        <v>2017</v>
      </c>
      <c r="B18504" s="3" t="s">
        <v>275</v>
      </c>
      <c r="C18504" s="3" t="s">
        <v>276</v>
      </c>
      <c r="D18504" s="3" t="s">
        <v>277</v>
      </c>
      <c r="E18504" s="3">
        <v>49</v>
      </c>
      <c r="F18504" s="3">
        <v>49</v>
      </c>
      <c r="G18504" s="3">
        <v>49</v>
      </c>
      <c r="H18504" s="3">
        <v>39191170</v>
      </c>
      <c r="I18504" s="3">
        <v>0</v>
      </c>
      <c r="J18504" s="3">
        <v>0</v>
      </c>
      <c r="K18504" s="3">
        <v>0</v>
      </c>
      <c r="L18504" s="3">
        <v>0</v>
      </c>
      <c r="M18504" s="3">
        <v>0</v>
      </c>
      <c r="N18504" s="3">
        <v>0</v>
      </c>
      <c r="O18504" s="3">
        <v>0</v>
      </c>
      <c r="P18504" s="3" t="str">
        <f>B18504&amp;" | "&amp;C18504&amp;" | "&amp;D18504</f>
        <v>documentazione_scolastica / registri_didattici | REGISTRO DIDATTICO | REGISTRO DELLE MATERIE</v>
      </c>
      <c r="Q18504" s="3" t="str">
        <f>VLOOKUP(P18504,'Classificazione UD'!A:B,2,FALSE)</f>
        <v>Scuole</v>
      </c>
    </row>
    <row r="18505" spans="1:17" ht="15" customHeight="1" x14ac:dyDescent="0.25">
      <c r="A18505" s="30">
        <v>2017</v>
      </c>
      <c r="B18505" s="3" t="s">
        <v>275</v>
      </c>
      <c r="C18505" s="3" t="s">
        <v>276</v>
      </c>
      <c r="D18505" s="3" t="s">
        <v>278</v>
      </c>
      <c r="E18505" s="3">
        <v>49</v>
      </c>
      <c r="F18505" s="3">
        <v>49</v>
      </c>
      <c r="G18505" s="3">
        <v>49</v>
      </c>
      <c r="H18505" s="3">
        <v>16671552</v>
      </c>
      <c r="I18505" s="3">
        <v>0</v>
      </c>
      <c r="J18505" s="3">
        <v>0</v>
      </c>
      <c r="K18505" s="3">
        <v>0</v>
      </c>
      <c r="L18505" s="3">
        <v>0</v>
      </c>
      <c r="M18505" s="3">
        <v>0</v>
      </c>
      <c r="N18505" s="3">
        <v>0</v>
      </c>
      <c r="O18505" s="3">
        <v>0</v>
      </c>
      <c r="P18505" s="3" t="str">
        <f>B18505&amp;" | "&amp;C18505&amp;" | "&amp;D18505</f>
        <v>documentazione_scolastica / registri_didattici | REGISTRO DIDATTICO | REGISTRO DI CLASSE</v>
      </c>
      <c r="Q18505" s="3" t="str">
        <f>VLOOKUP(P18505,'Classificazione UD'!A:B,2,FALSE)</f>
        <v>Scuole</v>
      </c>
    </row>
    <row r="18506" spans="1:17" ht="15" customHeight="1" x14ac:dyDescent="0.25">
      <c r="A18506" s="30">
        <v>2017</v>
      </c>
      <c r="B18506" s="3" t="s">
        <v>275</v>
      </c>
      <c r="C18506" s="3" t="s">
        <v>276</v>
      </c>
      <c r="D18506" s="3" t="s">
        <v>279</v>
      </c>
      <c r="E18506" s="3">
        <v>49</v>
      </c>
      <c r="F18506" s="3">
        <v>49</v>
      </c>
      <c r="G18506" s="3">
        <v>49</v>
      </c>
      <c r="H18506" s="3">
        <v>11457487</v>
      </c>
      <c r="I18506" s="3">
        <v>0</v>
      </c>
      <c r="J18506" s="3">
        <v>0</v>
      </c>
      <c r="K18506" s="3">
        <v>0</v>
      </c>
      <c r="L18506" s="3">
        <v>0</v>
      </c>
      <c r="M18506" s="3">
        <v>0</v>
      </c>
      <c r="N18506" s="3">
        <v>0</v>
      </c>
      <c r="O18506" s="3">
        <v>0</v>
      </c>
      <c r="P18506" s="3" t="str">
        <f>B18506&amp;" | "&amp;C18506&amp;" | "&amp;D18506</f>
        <v>documentazione_scolastica / registri_didattici | REGISTRO DIDATTICO | REGISTRO GENERALE DEI VOTI</v>
      </c>
      <c r="Q18506" s="3" t="str">
        <f>VLOOKUP(P18506,'Classificazione UD'!A:B,2,FALSE)</f>
        <v>Scuole</v>
      </c>
    </row>
    <row r="18507" spans="1:17" ht="15" customHeight="1" x14ac:dyDescent="0.25">
      <c r="A18507" s="30">
        <v>2017</v>
      </c>
      <c r="B18507" s="3" t="s">
        <v>20</v>
      </c>
      <c r="C18507" s="3" t="s">
        <v>21</v>
      </c>
      <c r="D18507" s="3" t="s">
        <v>21</v>
      </c>
      <c r="E18507" s="3">
        <v>296</v>
      </c>
      <c r="F18507" s="3">
        <v>296</v>
      </c>
      <c r="G18507" s="3">
        <v>296</v>
      </c>
      <c r="H18507" s="3">
        <v>25029532</v>
      </c>
      <c r="I18507" s="3">
        <v>0</v>
      </c>
      <c r="J18507" s="3">
        <v>0</v>
      </c>
      <c r="K18507" s="3">
        <v>0</v>
      </c>
      <c r="L18507" s="3">
        <v>0</v>
      </c>
      <c r="M18507" s="3">
        <v>0</v>
      </c>
      <c r="N18507" s="3">
        <v>0</v>
      </c>
      <c r="O18507" s="3">
        <v>0</v>
      </c>
      <c r="P18507" s="3" t="str">
        <f>B18507&amp;" | "&amp;C18507&amp;" | "&amp;D18507</f>
        <v>documentazione_amministrativa / registri | REGISTRO GIORNALIERO | REGISTRO GIORNALIERO</v>
      </c>
      <c r="Q18507" s="3" t="str">
        <f>VLOOKUP(P18507,'Classificazione UD'!A:B,2,FALSE)</f>
        <v>RGP</v>
      </c>
    </row>
    <row r="18508" spans="1:17" ht="15" customHeight="1" x14ac:dyDescent="0.25">
      <c r="A18508" s="30">
        <v>2017</v>
      </c>
      <c r="B18508" s="3" t="s">
        <v>17</v>
      </c>
      <c r="C18508" s="3" t="s">
        <v>27</v>
      </c>
      <c r="D18508" s="3" t="s">
        <v>111</v>
      </c>
      <c r="E18508" s="3">
        <v>2</v>
      </c>
      <c r="F18508" s="3">
        <v>2</v>
      </c>
      <c r="G18508" s="3">
        <v>4</v>
      </c>
      <c r="H18508" s="3">
        <v>16332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  <c r="O18508" s="3">
        <v>0</v>
      </c>
      <c r="P18508" s="3" t="str">
        <f>B18508&amp;" | "&amp;C18508&amp;" | "&amp;D18508</f>
        <v>documentazione_amministrativa / documentazione_contabile | FATTURA PASSIVA | ACCONTO/ANTICIPO SU FATTURA</v>
      </c>
      <c r="Q18508" s="3" t="str">
        <f>VLOOKUP(P18508,'Classificazione UD'!A:B,2,FALSE)</f>
        <v>Fiscale</v>
      </c>
    </row>
    <row r="18509" spans="1:17" ht="15" customHeight="1" x14ac:dyDescent="0.25">
      <c r="A18509" s="30">
        <v>2017</v>
      </c>
      <c r="B18509" s="3" t="s">
        <v>17</v>
      </c>
      <c r="C18509" s="3" t="s">
        <v>27</v>
      </c>
      <c r="D18509" s="3" t="s">
        <v>19</v>
      </c>
      <c r="E18509" s="3">
        <v>96</v>
      </c>
      <c r="F18509" s="3">
        <v>96</v>
      </c>
      <c r="G18509" s="3">
        <v>192</v>
      </c>
      <c r="H18509" s="3">
        <v>2227552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 t="str">
        <f>B18509&amp;" | "&amp;C18509&amp;" | "&amp;D18509</f>
        <v>documentazione_amministrativa / documentazione_contabile | FATTURA PASSIVA | FATTURA</v>
      </c>
      <c r="Q18509" s="3" t="str">
        <f>VLOOKUP(P18509,'Classificazione UD'!A:B,2,FALSE)</f>
        <v>Fiscale</v>
      </c>
    </row>
    <row r="18510" spans="1:17" ht="15" customHeight="1" x14ac:dyDescent="0.25">
      <c r="A18510" s="30">
        <v>2017</v>
      </c>
      <c r="B18510" s="3" t="s">
        <v>17</v>
      </c>
      <c r="C18510" s="3" t="s">
        <v>27</v>
      </c>
      <c r="D18510" s="3" t="s">
        <v>28</v>
      </c>
      <c r="E18510" s="3">
        <v>2</v>
      </c>
      <c r="F18510" s="3">
        <v>2</v>
      </c>
      <c r="G18510" s="3">
        <v>4</v>
      </c>
      <c r="H18510" s="3">
        <v>17825</v>
      </c>
      <c r="I18510" s="3">
        <v>0</v>
      </c>
      <c r="J18510" s="3">
        <v>0</v>
      </c>
      <c r="K18510" s="3">
        <v>0</v>
      </c>
      <c r="L18510" s="3">
        <v>0</v>
      </c>
      <c r="M18510" s="3">
        <v>0</v>
      </c>
      <c r="N18510" s="3">
        <v>0</v>
      </c>
      <c r="O18510" s="3">
        <v>0</v>
      </c>
      <c r="P18510" s="3" t="str">
        <f>B18510&amp;" | "&amp;C18510&amp;" | "&amp;D18510</f>
        <v>documentazione_amministrativa / documentazione_contabile | FATTURA PASSIVA | NOTA DI CREDITO</v>
      </c>
      <c r="Q18510" s="3" t="str">
        <f>VLOOKUP(P18510,'Classificazione UD'!A:B,2,FALSE)</f>
        <v>Fiscale</v>
      </c>
    </row>
    <row r="18511" spans="1:17" ht="15" customHeight="1" x14ac:dyDescent="0.25">
      <c r="A18511" s="30">
        <v>2017</v>
      </c>
      <c r="B18511" s="3" t="s">
        <v>20</v>
      </c>
      <c r="C18511" s="3" t="s">
        <v>21</v>
      </c>
      <c r="D18511" s="3" t="s">
        <v>21</v>
      </c>
      <c r="E18511" s="3">
        <v>289</v>
      </c>
      <c r="F18511" s="3">
        <v>289</v>
      </c>
      <c r="G18511" s="3">
        <v>289</v>
      </c>
      <c r="H18511" s="3">
        <v>22582291</v>
      </c>
      <c r="I18511" s="3">
        <v>0</v>
      </c>
      <c r="J18511" s="3">
        <v>0</v>
      </c>
      <c r="K18511" s="3">
        <v>0</v>
      </c>
      <c r="L18511" s="3">
        <v>0</v>
      </c>
      <c r="M18511" s="3">
        <v>0</v>
      </c>
      <c r="N18511" s="3">
        <v>0</v>
      </c>
      <c r="O18511" s="3">
        <v>0</v>
      </c>
      <c r="P18511" s="3" t="str">
        <f>B18511&amp;" | "&amp;C18511&amp;" | "&amp;D18511</f>
        <v>documentazione_amministrativa / registri | REGISTRO GIORNALIERO | REGISTRO GIORNALIERO</v>
      </c>
      <c r="Q18511" s="3" t="str">
        <f>VLOOKUP(P18511,'Classificazione UD'!A:B,2,FALSE)</f>
        <v>RGP</v>
      </c>
    </row>
    <row r="18512" spans="1:17" ht="15" customHeight="1" x14ac:dyDescent="0.25">
      <c r="A18512" s="30">
        <v>2017</v>
      </c>
      <c r="B18512" s="3" t="s">
        <v>20</v>
      </c>
      <c r="C18512" s="3" t="s">
        <v>21</v>
      </c>
      <c r="D18512" s="3" t="s">
        <v>21</v>
      </c>
      <c r="E18512" s="3">
        <v>285</v>
      </c>
      <c r="F18512" s="3">
        <v>285</v>
      </c>
      <c r="G18512" s="3">
        <v>285</v>
      </c>
      <c r="H18512" s="3">
        <v>22036579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s="3">
        <v>0</v>
      </c>
      <c r="O18512" s="3">
        <v>0</v>
      </c>
      <c r="P18512" s="3" t="str">
        <f>B18512&amp;" | "&amp;C18512&amp;" | "&amp;D18512</f>
        <v>documentazione_amministrativa / registri | REGISTRO GIORNALIERO | REGISTRO GIORNALIERO</v>
      </c>
      <c r="Q18512" s="3" t="str">
        <f>VLOOKUP(P18512,'Classificazione UD'!A:B,2,FALSE)</f>
        <v>RGP</v>
      </c>
    </row>
    <row r="18513" spans="1:17" ht="15" customHeight="1" x14ac:dyDescent="0.25">
      <c r="A18513" s="30">
        <v>2017</v>
      </c>
      <c r="B18513" s="3" t="s">
        <v>20</v>
      </c>
      <c r="C18513" s="3" t="s">
        <v>21</v>
      </c>
      <c r="D18513" s="3" t="s">
        <v>21</v>
      </c>
      <c r="E18513" s="3">
        <v>289</v>
      </c>
      <c r="F18513" s="3">
        <v>289</v>
      </c>
      <c r="G18513" s="3">
        <v>289</v>
      </c>
      <c r="H18513" s="3">
        <v>20761480</v>
      </c>
      <c r="I18513" s="3">
        <v>0</v>
      </c>
      <c r="J18513" s="3">
        <v>0</v>
      </c>
      <c r="K18513" s="3">
        <v>0</v>
      </c>
      <c r="L18513" s="3">
        <v>0</v>
      </c>
      <c r="M18513" s="3">
        <v>0</v>
      </c>
      <c r="N18513" s="3">
        <v>0</v>
      </c>
      <c r="O18513" s="3">
        <v>0</v>
      </c>
      <c r="P18513" s="3" t="str">
        <f>B18513&amp;" | "&amp;C18513&amp;" | "&amp;D18513</f>
        <v>documentazione_amministrativa / registri | REGISTRO GIORNALIERO | REGISTRO GIORNALIERO</v>
      </c>
      <c r="Q18513" s="3" t="str">
        <f>VLOOKUP(P18513,'Classificazione UD'!A:B,2,FALSE)</f>
        <v>RGP</v>
      </c>
    </row>
    <row r="18514" spans="1:17" ht="15" customHeight="1" x14ac:dyDescent="0.25">
      <c r="A18514" s="30">
        <v>2017</v>
      </c>
      <c r="B18514" s="3" t="s">
        <v>36</v>
      </c>
      <c r="C18514" s="3" t="s">
        <v>50</v>
      </c>
      <c r="D18514" s="3" t="s">
        <v>50</v>
      </c>
      <c r="E18514" s="3">
        <v>401</v>
      </c>
      <c r="F18514" s="3">
        <v>545</v>
      </c>
      <c r="G18514" s="3">
        <v>545</v>
      </c>
      <c r="H18514" s="3">
        <v>235745805</v>
      </c>
      <c r="I18514" s="3">
        <v>0</v>
      </c>
      <c r="J18514" s="3">
        <v>0</v>
      </c>
      <c r="K18514" s="3">
        <v>0</v>
      </c>
      <c r="L18514" s="3">
        <v>0</v>
      </c>
      <c r="M18514" s="3">
        <v>0</v>
      </c>
      <c r="N18514" s="3">
        <v>0</v>
      </c>
      <c r="O18514" s="3">
        <v>0</v>
      </c>
      <c r="P18514" s="3" t="str">
        <f>B18514&amp;" | "&amp;C18514&amp;" | "&amp;D18514</f>
        <v>documentazione_amministrativa / documenti_protocollati | DOCUMENTO PROTOCOLLATO | DOCUMENTO PROTOCOLLATO</v>
      </c>
      <c r="Q18514" s="3" t="str">
        <f>VLOOKUP(P18514,'Classificazione UD'!A:B,2,FALSE)</f>
        <v>Protocollo</v>
      </c>
    </row>
    <row r="18515" spans="1:17" ht="15" customHeight="1" x14ac:dyDescent="0.25">
      <c r="A18515" s="30">
        <v>2017</v>
      </c>
      <c r="B18515" s="3" t="s">
        <v>20</v>
      </c>
      <c r="C18515" s="3" t="s">
        <v>21</v>
      </c>
      <c r="D18515" s="3" t="s">
        <v>21</v>
      </c>
      <c r="E18515" s="3">
        <v>294</v>
      </c>
      <c r="F18515" s="3">
        <v>294</v>
      </c>
      <c r="G18515" s="3">
        <v>294</v>
      </c>
      <c r="H18515" s="3">
        <v>23230209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0</v>
      </c>
      <c r="O18515" s="3">
        <v>0</v>
      </c>
      <c r="P18515" s="3" t="str">
        <f>B18515&amp;" | "&amp;C18515&amp;" | "&amp;D18515</f>
        <v>documentazione_amministrativa / registri | REGISTRO GIORNALIERO | REGISTRO GIORNALIERO</v>
      </c>
      <c r="Q18515" s="3" t="str">
        <f>VLOOKUP(P18515,'Classificazione UD'!A:B,2,FALSE)</f>
        <v>RGP</v>
      </c>
    </row>
    <row r="18516" spans="1:17" ht="15" customHeight="1" x14ac:dyDescent="0.25">
      <c r="A18516" s="30">
        <v>2017</v>
      </c>
      <c r="B18516" s="3" t="s">
        <v>36</v>
      </c>
      <c r="C18516" s="3" t="s">
        <v>50</v>
      </c>
      <c r="D18516" s="3" t="s">
        <v>50</v>
      </c>
      <c r="E18516" s="3">
        <v>6350</v>
      </c>
      <c r="F18516" s="3">
        <v>10548</v>
      </c>
      <c r="G18516" s="3">
        <v>10548</v>
      </c>
      <c r="H18516" s="3">
        <v>2497165284</v>
      </c>
      <c r="I18516" s="3">
        <v>0</v>
      </c>
      <c r="J18516" s="3">
        <v>0</v>
      </c>
      <c r="K18516" s="3">
        <v>0</v>
      </c>
      <c r="L18516" s="3">
        <v>0</v>
      </c>
      <c r="M18516" s="3">
        <v>0</v>
      </c>
      <c r="N18516" s="3">
        <v>0</v>
      </c>
      <c r="O18516" s="3">
        <v>0</v>
      </c>
      <c r="P18516" s="3" t="str">
        <f>B18516&amp;" | "&amp;C18516&amp;" | "&amp;D18516</f>
        <v>documentazione_amministrativa / documenti_protocollati | DOCUMENTO PROTOCOLLATO | DOCUMENTO PROTOCOLLATO</v>
      </c>
      <c r="Q18516" s="3" t="str">
        <f>VLOOKUP(P18516,'Classificazione UD'!A:B,2,FALSE)</f>
        <v>Protocollo</v>
      </c>
    </row>
    <row r="18517" spans="1:17" ht="15" customHeight="1" x14ac:dyDescent="0.25">
      <c r="A18517" s="30">
        <v>2017</v>
      </c>
      <c r="B18517" s="3" t="s">
        <v>20</v>
      </c>
      <c r="C18517" s="3" t="s">
        <v>21</v>
      </c>
      <c r="D18517" s="3" t="s">
        <v>21</v>
      </c>
      <c r="E18517" s="3">
        <v>279</v>
      </c>
      <c r="F18517" s="3">
        <v>279</v>
      </c>
      <c r="G18517" s="3">
        <v>279</v>
      </c>
      <c r="H18517" s="3">
        <v>60080800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>
        <v>0</v>
      </c>
      <c r="O18517" s="3">
        <v>0</v>
      </c>
      <c r="P18517" s="3" t="str">
        <f>B18517&amp;" | "&amp;C18517&amp;" | "&amp;D18517</f>
        <v>documentazione_amministrativa / registri | REGISTRO GIORNALIERO | REGISTRO GIORNALIERO</v>
      </c>
      <c r="Q18517" s="3" t="str">
        <f>VLOOKUP(P18517,'Classificazione UD'!A:B,2,FALSE)</f>
        <v>RGP</v>
      </c>
    </row>
    <row r="18518" spans="1:17" ht="15" customHeight="1" x14ac:dyDescent="0.25">
      <c r="A18518" s="30">
        <v>2017</v>
      </c>
      <c r="B18518" s="3" t="s">
        <v>20</v>
      </c>
      <c r="C18518" s="3" t="s">
        <v>21</v>
      </c>
      <c r="D18518" s="3" t="s">
        <v>21</v>
      </c>
      <c r="E18518" s="3">
        <v>290</v>
      </c>
      <c r="F18518" s="3">
        <v>290</v>
      </c>
      <c r="G18518" s="3">
        <v>290</v>
      </c>
      <c r="H18518" s="3">
        <v>36930956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 t="str">
        <f>B18518&amp;" | "&amp;C18518&amp;" | "&amp;D18518</f>
        <v>documentazione_amministrativa / registri | REGISTRO GIORNALIERO | REGISTRO GIORNALIERO</v>
      </c>
      <c r="Q18518" s="3" t="str">
        <f>VLOOKUP(P18518,'Classificazione UD'!A:B,2,FALSE)</f>
        <v>RGP</v>
      </c>
    </row>
    <row r="18519" spans="1:17" ht="15" customHeight="1" x14ac:dyDescent="0.25">
      <c r="A18519" s="30">
        <v>2017</v>
      </c>
      <c r="B18519" s="3" t="s">
        <v>20</v>
      </c>
      <c r="C18519" s="3" t="s">
        <v>21</v>
      </c>
      <c r="D18519" s="3" t="s">
        <v>21</v>
      </c>
      <c r="E18519" s="3">
        <v>289</v>
      </c>
      <c r="F18519" s="3">
        <v>289</v>
      </c>
      <c r="G18519" s="3">
        <v>289</v>
      </c>
      <c r="H18519" s="3">
        <v>24730079</v>
      </c>
      <c r="I18519" s="3">
        <v>0</v>
      </c>
      <c r="J18519" s="3">
        <v>0</v>
      </c>
      <c r="K18519" s="3">
        <v>0</v>
      </c>
      <c r="L18519" s="3">
        <v>0</v>
      </c>
      <c r="M18519" s="3">
        <v>0</v>
      </c>
      <c r="N18519" s="3">
        <v>0</v>
      </c>
      <c r="O18519" s="3">
        <v>0</v>
      </c>
      <c r="P18519" s="3" t="str">
        <f>B18519&amp;" | "&amp;C18519&amp;" | "&amp;D18519</f>
        <v>documentazione_amministrativa / registri | REGISTRO GIORNALIERO | REGISTRO GIORNALIERO</v>
      </c>
      <c r="Q18519" s="3" t="str">
        <f>VLOOKUP(P18519,'Classificazione UD'!A:B,2,FALSE)</f>
        <v>RGP</v>
      </c>
    </row>
    <row r="18520" spans="1:17" ht="15" customHeight="1" x14ac:dyDescent="0.25">
      <c r="A18520" s="30">
        <v>2017</v>
      </c>
      <c r="B18520" s="3" t="s">
        <v>20</v>
      </c>
      <c r="C18520" s="3" t="s">
        <v>21</v>
      </c>
      <c r="D18520" s="3" t="s">
        <v>21</v>
      </c>
      <c r="E18520" s="3">
        <v>288</v>
      </c>
      <c r="F18520" s="3">
        <v>288</v>
      </c>
      <c r="G18520" s="3">
        <v>288</v>
      </c>
      <c r="H18520" s="3">
        <v>39791930</v>
      </c>
      <c r="I18520" s="3">
        <v>0</v>
      </c>
      <c r="J18520" s="3">
        <v>0</v>
      </c>
      <c r="K18520" s="3">
        <v>0</v>
      </c>
      <c r="L18520" s="3">
        <v>0</v>
      </c>
      <c r="M18520" s="3">
        <v>0</v>
      </c>
      <c r="N18520" s="3">
        <v>0</v>
      </c>
      <c r="O18520" s="3">
        <v>0</v>
      </c>
      <c r="P18520" s="3" t="str">
        <f>B18520&amp;" | "&amp;C18520&amp;" | "&amp;D18520</f>
        <v>documentazione_amministrativa / registri | REGISTRO GIORNALIERO | REGISTRO GIORNALIERO</v>
      </c>
      <c r="Q18520" s="3" t="str">
        <f>VLOOKUP(P18520,'Classificazione UD'!A:B,2,FALSE)</f>
        <v>RGP</v>
      </c>
    </row>
    <row r="18521" spans="1:17" ht="15" customHeight="1" x14ac:dyDescent="0.25">
      <c r="A18521" s="30">
        <v>2017</v>
      </c>
      <c r="B18521" s="3" t="s">
        <v>20</v>
      </c>
      <c r="C18521" s="3" t="s">
        <v>21</v>
      </c>
      <c r="D18521" s="3" t="s">
        <v>21</v>
      </c>
      <c r="E18521" s="3">
        <v>292</v>
      </c>
      <c r="F18521" s="3">
        <v>292</v>
      </c>
      <c r="G18521" s="3">
        <v>292</v>
      </c>
      <c r="H18521" s="3">
        <v>23930794</v>
      </c>
      <c r="I18521" s="3">
        <v>0</v>
      </c>
      <c r="J18521" s="3">
        <v>0</v>
      </c>
      <c r="K18521" s="3">
        <v>0</v>
      </c>
      <c r="L18521" s="3">
        <v>0</v>
      </c>
      <c r="M18521" s="3">
        <v>0</v>
      </c>
      <c r="N18521" s="3">
        <v>0</v>
      </c>
      <c r="O18521" s="3">
        <v>0</v>
      </c>
      <c r="P18521" s="3" t="str">
        <f>B18521&amp;" | "&amp;C18521&amp;" | "&amp;D18521</f>
        <v>documentazione_amministrativa / registri | REGISTRO GIORNALIERO | REGISTRO GIORNALIERO</v>
      </c>
      <c r="Q18521" s="3" t="str">
        <f>VLOOKUP(P18521,'Classificazione UD'!A:B,2,FALSE)</f>
        <v>RGP</v>
      </c>
    </row>
    <row r="18522" spans="1:17" ht="15" customHeight="1" x14ac:dyDescent="0.25">
      <c r="A18522" s="30">
        <v>2017</v>
      </c>
      <c r="B18522" s="3" t="s">
        <v>36</v>
      </c>
      <c r="C18522" s="3" t="s">
        <v>50</v>
      </c>
      <c r="D18522" s="3" t="s">
        <v>50</v>
      </c>
      <c r="E18522" s="3">
        <v>732</v>
      </c>
      <c r="F18522" s="3">
        <v>930</v>
      </c>
      <c r="G18522" s="3">
        <v>930</v>
      </c>
      <c r="H18522" s="3">
        <v>374432653</v>
      </c>
      <c r="I18522" s="3">
        <v>0</v>
      </c>
      <c r="J18522" s="3">
        <v>0</v>
      </c>
      <c r="K18522" s="3">
        <v>0</v>
      </c>
      <c r="L18522" s="3">
        <v>0</v>
      </c>
      <c r="M18522" s="3">
        <v>0</v>
      </c>
      <c r="N18522" s="3">
        <v>0</v>
      </c>
      <c r="O18522" s="3">
        <v>0</v>
      </c>
      <c r="P18522" s="3" t="str">
        <f>B18522&amp;" | "&amp;C18522&amp;" | "&amp;D18522</f>
        <v>documentazione_amministrativa / documenti_protocollati | DOCUMENTO PROTOCOLLATO | DOCUMENTO PROTOCOLLATO</v>
      </c>
      <c r="Q18522" s="3" t="str">
        <f>VLOOKUP(P18522,'Classificazione UD'!A:B,2,FALSE)</f>
        <v>Protocollo</v>
      </c>
    </row>
    <row r="18523" spans="1:17" ht="15" customHeight="1" x14ac:dyDescent="0.25">
      <c r="A18523" s="30">
        <v>2017</v>
      </c>
      <c r="B18523" s="3" t="s">
        <v>20</v>
      </c>
      <c r="C18523" s="3" t="s">
        <v>21</v>
      </c>
      <c r="D18523" s="3" t="s">
        <v>21</v>
      </c>
      <c r="E18523" s="3">
        <v>159</v>
      </c>
      <c r="F18523" s="3">
        <v>159</v>
      </c>
      <c r="G18523" s="3">
        <v>159</v>
      </c>
      <c r="H18523" s="3">
        <v>12157741</v>
      </c>
      <c r="I18523" s="3">
        <v>0</v>
      </c>
      <c r="J18523" s="3">
        <v>0</v>
      </c>
      <c r="K18523" s="3">
        <v>0</v>
      </c>
      <c r="L18523" s="3">
        <v>0</v>
      </c>
      <c r="M18523" s="3">
        <v>0</v>
      </c>
      <c r="N18523" s="3">
        <v>0</v>
      </c>
      <c r="O18523" s="3">
        <v>0</v>
      </c>
      <c r="P18523" s="3" t="str">
        <f>B18523&amp;" | "&amp;C18523&amp;" | "&amp;D18523</f>
        <v>documentazione_amministrativa / registri | REGISTRO GIORNALIERO | REGISTRO GIORNALIERO</v>
      </c>
      <c r="Q18523" s="3" t="str">
        <f>VLOOKUP(P18523,'Classificazione UD'!A:B,2,FALSE)</f>
        <v>RGP</v>
      </c>
    </row>
    <row r="18524" spans="1:17" ht="15" customHeight="1" x14ac:dyDescent="0.25">
      <c r="A18524" s="30">
        <v>2017</v>
      </c>
      <c r="B18524" s="3" t="s">
        <v>36</v>
      </c>
      <c r="C18524" s="3" t="s">
        <v>50</v>
      </c>
      <c r="D18524" s="3" t="s">
        <v>50</v>
      </c>
      <c r="E18524" s="3">
        <v>76</v>
      </c>
      <c r="F18524" s="3">
        <v>76</v>
      </c>
      <c r="G18524" s="3">
        <v>76</v>
      </c>
      <c r="H18524" s="3">
        <v>3215907</v>
      </c>
      <c r="I18524" s="3">
        <v>0</v>
      </c>
      <c r="J18524" s="3">
        <v>0</v>
      </c>
      <c r="K18524" s="3">
        <v>0</v>
      </c>
      <c r="L18524" s="3">
        <v>0</v>
      </c>
      <c r="M18524" s="3">
        <v>0</v>
      </c>
      <c r="N18524" s="3">
        <v>0</v>
      </c>
      <c r="O18524" s="3">
        <v>0</v>
      </c>
      <c r="P18524" s="3" t="str">
        <f>B18524&amp;" | "&amp;C18524&amp;" | "&amp;D18524</f>
        <v>documentazione_amministrativa / documenti_protocollati | DOCUMENTO PROTOCOLLATO | DOCUMENTO PROTOCOLLATO</v>
      </c>
      <c r="Q18524" s="3" t="str">
        <f>VLOOKUP(P18524,'Classificazione UD'!A:B,2,FALSE)</f>
        <v>Protocollo</v>
      </c>
    </row>
    <row r="18525" spans="1:17" ht="15" customHeight="1" x14ac:dyDescent="0.25">
      <c r="A18525" s="30">
        <v>2017</v>
      </c>
      <c r="B18525" s="3" t="s">
        <v>20</v>
      </c>
      <c r="C18525" s="3" t="s">
        <v>21</v>
      </c>
      <c r="D18525" s="3" t="s">
        <v>21</v>
      </c>
      <c r="E18525" s="3">
        <v>294</v>
      </c>
      <c r="F18525" s="3">
        <v>294</v>
      </c>
      <c r="G18525" s="3">
        <v>294</v>
      </c>
      <c r="H18525" s="3">
        <v>24405702</v>
      </c>
      <c r="I18525" s="3">
        <v>0</v>
      </c>
      <c r="J18525" s="3">
        <v>0</v>
      </c>
      <c r="K18525" s="3">
        <v>0</v>
      </c>
      <c r="L18525" s="3">
        <v>0</v>
      </c>
      <c r="M18525" s="3">
        <v>0</v>
      </c>
      <c r="N18525" s="3">
        <v>0</v>
      </c>
      <c r="O18525" s="3">
        <v>0</v>
      </c>
      <c r="P18525" s="3" t="str">
        <f>B18525&amp;" | "&amp;C18525&amp;" | "&amp;D18525</f>
        <v>documentazione_amministrativa / registri | REGISTRO GIORNALIERO | REGISTRO GIORNALIERO</v>
      </c>
      <c r="Q18525" s="3" t="str">
        <f>VLOOKUP(P18525,'Classificazione UD'!A:B,2,FALSE)</f>
        <v>RGP</v>
      </c>
    </row>
    <row r="18526" spans="1:17" ht="15" customHeight="1" x14ac:dyDescent="0.25">
      <c r="A18526" s="30">
        <v>2017</v>
      </c>
      <c r="B18526" s="3" t="s">
        <v>17</v>
      </c>
      <c r="C18526" s="3" t="s">
        <v>27</v>
      </c>
      <c r="D18526" s="3" t="s">
        <v>19</v>
      </c>
      <c r="E18526" s="3">
        <v>5</v>
      </c>
      <c r="F18526" s="3">
        <v>5</v>
      </c>
      <c r="G18526" s="3">
        <v>10</v>
      </c>
      <c r="H18526" s="3">
        <v>34380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>
        <v>0</v>
      </c>
      <c r="O18526" s="3">
        <v>0</v>
      </c>
      <c r="P18526" s="3" t="str">
        <f>B18526&amp;" | "&amp;C18526&amp;" | "&amp;D18526</f>
        <v>documentazione_amministrativa / documentazione_contabile | FATTURA PASSIVA | FATTURA</v>
      </c>
      <c r="Q18526" s="3" t="str">
        <f>VLOOKUP(P18526,'Classificazione UD'!A:B,2,FALSE)</f>
        <v>Fiscale</v>
      </c>
    </row>
    <row r="18527" spans="1:17" ht="15" customHeight="1" x14ac:dyDescent="0.25">
      <c r="A18527" s="30">
        <v>2017</v>
      </c>
      <c r="B18527" s="3" t="s">
        <v>20</v>
      </c>
      <c r="C18527" s="3" t="s">
        <v>21</v>
      </c>
      <c r="D18527" s="3" t="s">
        <v>21</v>
      </c>
      <c r="E18527" s="3">
        <v>280</v>
      </c>
      <c r="F18527" s="3">
        <v>280</v>
      </c>
      <c r="G18527" s="3">
        <v>280</v>
      </c>
      <c r="H18527" s="3">
        <v>22228315</v>
      </c>
      <c r="I18527" s="3">
        <v>0</v>
      </c>
      <c r="J18527" s="3">
        <v>0</v>
      </c>
      <c r="K18527" s="3">
        <v>0</v>
      </c>
      <c r="L18527" s="3">
        <v>0</v>
      </c>
      <c r="M18527" s="3">
        <v>0</v>
      </c>
      <c r="N18527" s="3">
        <v>0</v>
      </c>
      <c r="O18527" s="3">
        <v>0</v>
      </c>
      <c r="P18527" s="3" t="str">
        <f>B18527&amp;" | "&amp;C18527&amp;" | "&amp;D18527</f>
        <v>documentazione_amministrativa / registri | REGISTRO GIORNALIERO | REGISTRO GIORNALIERO</v>
      </c>
      <c r="Q18527" s="3" t="str">
        <f>VLOOKUP(P18527,'Classificazione UD'!A:B,2,FALSE)</f>
        <v>RGP</v>
      </c>
    </row>
    <row r="18528" spans="1:17" ht="15" customHeight="1" x14ac:dyDescent="0.25">
      <c r="A18528" s="30">
        <v>2017</v>
      </c>
      <c r="B18528" s="3" t="s">
        <v>23</v>
      </c>
      <c r="C18528" s="3" t="s">
        <v>24</v>
      </c>
      <c r="D18528" s="3" t="s">
        <v>24</v>
      </c>
      <c r="E18528" s="3">
        <v>1</v>
      </c>
      <c r="F18528" s="3">
        <v>1</v>
      </c>
      <c r="G18528" s="3">
        <v>1</v>
      </c>
      <c r="H18528" s="3">
        <v>110560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0</v>
      </c>
      <c r="O18528" s="3">
        <v>0</v>
      </c>
      <c r="P18528" s="3" t="str">
        <f>B18528&amp;" | "&amp;C18528&amp;" | "&amp;D18528</f>
        <v>documentazione_amministrativa / altri_documenti | FOGLIO DI TRASFORMAZIONE | FOGLIO DI TRASFORMAZIONE</v>
      </c>
      <c r="Q18528" s="3" t="str">
        <f>VLOOKUP(P18528,'Classificazione UD'!A:B,2,FALSE)</f>
        <v>Tecnico</v>
      </c>
    </row>
    <row r="18529" spans="1:17" ht="15" customHeight="1" x14ac:dyDescent="0.25">
      <c r="A18529" s="30">
        <v>2017</v>
      </c>
      <c r="B18529" s="3" t="s">
        <v>36</v>
      </c>
      <c r="C18529" s="3" t="s">
        <v>50</v>
      </c>
      <c r="D18529" s="3" t="s">
        <v>50</v>
      </c>
      <c r="E18529" s="3">
        <v>504</v>
      </c>
      <c r="F18529" s="3">
        <v>513</v>
      </c>
      <c r="G18529" s="3">
        <v>513</v>
      </c>
      <c r="H18529" s="3">
        <v>217395329</v>
      </c>
      <c r="I18529" s="3">
        <v>0</v>
      </c>
      <c r="J18529" s="3">
        <v>0</v>
      </c>
      <c r="K18529" s="3">
        <v>0</v>
      </c>
      <c r="L18529" s="3">
        <v>0</v>
      </c>
      <c r="M18529" s="3">
        <v>0</v>
      </c>
      <c r="N18529" s="3">
        <v>0</v>
      </c>
      <c r="O18529" s="3">
        <v>0</v>
      </c>
      <c r="P18529" s="3" t="str">
        <f>B18529&amp;" | "&amp;C18529&amp;" | "&amp;D18529</f>
        <v>documentazione_amministrativa / documenti_protocollati | DOCUMENTO PROTOCOLLATO | DOCUMENTO PROTOCOLLATO</v>
      </c>
      <c r="Q18529" s="3" t="str">
        <f>VLOOKUP(P18529,'Classificazione UD'!A:B,2,FALSE)</f>
        <v>Protocollo</v>
      </c>
    </row>
    <row r="18530" spans="1:17" ht="15" customHeight="1" x14ac:dyDescent="0.25">
      <c r="A18530" s="30">
        <v>2017</v>
      </c>
      <c r="B18530" s="3" t="s">
        <v>20</v>
      </c>
      <c r="C18530" s="3" t="s">
        <v>21</v>
      </c>
      <c r="D18530" s="3" t="s">
        <v>21</v>
      </c>
      <c r="E18530" s="3">
        <v>297</v>
      </c>
      <c r="F18530" s="3">
        <v>297</v>
      </c>
      <c r="G18530" s="3">
        <v>297</v>
      </c>
      <c r="H18530" s="3">
        <v>22265546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>
        <v>0</v>
      </c>
      <c r="O18530" s="3">
        <v>0</v>
      </c>
      <c r="P18530" s="3" t="str">
        <f>B18530&amp;" | "&amp;C18530&amp;" | "&amp;D18530</f>
        <v>documentazione_amministrativa / registri | REGISTRO GIORNALIERO | REGISTRO GIORNALIERO</v>
      </c>
      <c r="Q18530" s="3" t="str">
        <f>VLOOKUP(P18530,'Classificazione UD'!A:B,2,FALSE)</f>
        <v>RGP</v>
      </c>
    </row>
    <row r="18531" spans="1:17" ht="15" customHeight="1" x14ac:dyDescent="0.25">
      <c r="A18531" s="30">
        <v>2017</v>
      </c>
      <c r="B18531" s="3" t="s">
        <v>17</v>
      </c>
      <c r="C18531" s="3" t="s">
        <v>27</v>
      </c>
      <c r="D18531" s="3" t="s">
        <v>19</v>
      </c>
      <c r="E18531" s="3">
        <v>133</v>
      </c>
      <c r="F18531" s="3">
        <v>133</v>
      </c>
      <c r="G18531" s="3">
        <v>266</v>
      </c>
      <c r="H18531" s="3">
        <v>11826665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>
        <v>0</v>
      </c>
      <c r="O18531" s="3">
        <v>0</v>
      </c>
      <c r="P18531" s="3" t="str">
        <f>B18531&amp;" | "&amp;C18531&amp;" | "&amp;D18531</f>
        <v>documentazione_amministrativa / documentazione_contabile | FATTURA PASSIVA | FATTURA</v>
      </c>
      <c r="Q18531" s="3" t="str">
        <f>VLOOKUP(P18531,'Classificazione UD'!A:B,2,FALSE)</f>
        <v>Fiscale</v>
      </c>
    </row>
    <row r="18532" spans="1:17" ht="15" customHeight="1" x14ac:dyDescent="0.25">
      <c r="A18532" s="30">
        <v>2017</v>
      </c>
      <c r="B18532" s="3" t="s">
        <v>17</v>
      </c>
      <c r="C18532" s="3" t="s">
        <v>27</v>
      </c>
      <c r="D18532" s="3" t="s">
        <v>28</v>
      </c>
      <c r="E18532" s="3">
        <v>4</v>
      </c>
      <c r="F18532" s="3">
        <v>4</v>
      </c>
      <c r="G18532" s="3">
        <v>8</v>
      </c>
      <c r="H18532" s="3">
        <v>31000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>
        <v>0</v>
      </c>
      <c r="O18532" s="3">
        <v>0</v>
      </c>
      <c r="P18532" s="3" t="str">
        <f>B18532&amp;" | "&amp;C18532&amp;" | "&amp;D18532</f>
        <v>documentazione_amministrativa / documentazione_contabile | FATTURA PASSIVA | NOTA DI CREDITO</v>
      </c>
      <c r="Q18532" s="3" t="str">
        <f>VLOOKUP(P18532,'Classificazione UD'!A:B,2,FALSE)</f>
        <v>Fiscale</v>
      </c>
    </row>
    <row r="18533" spans="1:17" ht="15" customHeight="1" x14ac:dyDescent="0.25">
      <c r="A18533" s="30">
        <v>2017</v>
      </c>
      <c r="B18533" s="3" t="s">
        <v>36</v>
      </c>
      <c r="C18533" s="3" t="s">
        <v>50</v>
      </c>
      <c r="D18533" s="3" t="s">
        <v>50</v>
      </c>
      <c r="E18533" s="3">
        <v>7088</v>
      </c>
      <c r="F18533" s="3">
        <v>17300</v>
      </c>
      <c r="G18533" s="3">
        <v>17300</v>
      </c>
      <c r="H18533" s="3">
        <v>6175893058</v>
      </c>
      <c r="I18533" s="3">
        <v>0</v>
      </c>
      <c r="J18533" s="3">
        <v>0</v>
      </c>
      <c r="K18533" s="3">
        <v>0</v>
      </c>
      <c r="L18533" s="3">
        <v>0</v>
      </c>
      <c r="M18533" s="3">
        <v>0</v>
      </c>
      <c r="N18533" s="3">
        <v>0</v>
      </c>
      <c r="O18533" s="3">
        <v>0</v>
      </c>
      <c r="P18533" s="3" t="str">
        <f>B18533&amp;" | "&amp;C18533&amp;" | "&amp;D18533</f>
        <v>documentazione_amministrativa / documenti_protocollati | DOCUMENTO PROTOCOLLATO | DOCUMENTO PROTOCOLLATO</v>
      </c>
      <c r="Q18533" s="3" t="str">
        <f>VLOOKUP(P18533,'Classificazione UD'!A:B,2,FALSE)</f>
        <v>Protocollo</v>
      </c>
    </row>
    <row r="18534" spans="1:17" ht="15" customHeight="1" x14ac:dyDescent="0.25">
      <c r="A18534" s="30">
        <v>2017</v>
      </c>
      <c r="B18534" s="3" t="s">
        <v>20</v>
      </c>
      <c r="C18534" s="3" t="s">
        <v>21</v>
      </c>
      <c r="D18534" s="3" t="s">
        <v>21</v>
      </c>
      <c r="E18534" s="3">
        <v>280</v>
      </c>
      <c r="F18534" s="3">
        <v>280</v>
      </c>
      <c r="G18534" s="3">
        <v>280</v>
      </c>
      <c r="H18534" s="3">
        <v>68680509</v>
      </c>
      <c r="I18534" s="3">
        <v>0</v>
      </c>
      <c r="J18534" s="3">
        <v>0</v>
      </c>
      <c r="K18534" s="3">
        <v>0</v>
      </c>
      <c r="L18534" s="3">
        <v>0</v>
      </c>
      <c r="M18534" s="3">
        <v>0</v>
      </c>
      <c r="N18534" s="3">
        <v>0</v>
      </c>
      <c r="O18534" s="3">
        <v>0</v>
      </c>
      <c r="P18534" s="3" t="str">
        <f>B18534&amp;" | "&amp;C18534&amp;" | "&amp;D18534</f>
        <v>documentazione_amministrativa / registri | REGISTRO GIORNALIERO | REGISTRO GIORNALIERO</v>
      </c>
      <c r="Q18534" s="3" t="str">
        <f>VLOOKUP(P18534,'Classificazione UD'!A:B,2,FALSE)</f>
        <v>RGP</v>
      </c>
    </row>
    <row r="18535" spans="1:17" ht="15" customHeight="1" x14ac:dyDescent="0.25">
      <c r="A18535" s="30">
        <v>2017</v>
      </c>
      <c r="B18535" s="3" t="s">
        <v>20</v>
      </c>
      <c r="C18535" s="3" t="s">
        <v>21</v>
      </c>
      <c r="D18535" s="3" t="s">
        <v>21</v>
      </c>
      <c r="E18535" s="3">
        <v>282</v>
      </c>
      <c r="F18535" s="3">
        <v>282</v>
      </c>
      <c r="G18535" s="3">
        <v>282</v>
      </c>
      <c r="H18535" s="3">
        <v>20125697</v>
      </c>
      <c r="I18535" s="3">
        <v>0</v>
      </c>
      <c r="J18535" s="3">
        <v>0</v>
      </c>
      <c r="K18535" s="3">
        <v>0</v>
      </c>
      <c r="L18535" s="3">
        <v>0</v>
      </c>
      <c r="M18535" s="3">
        <v>0</v>
      </c>
      <c r="N18535" s="3">
        <v>0</v>
      </c>
      <c r="O18535" s="3">
        <v>0</v>
      </c>
      <c r="P18535" s="3" t="str">
        <f>B18535&amp;" | "&amp;C18535&amp;" | "&amp;D18535</f>
        <v>documentazione_amministrativa / registri | REGISTRO GIORNALIERO | REGISTRO GIORNALIERO</v>
      </c>
      <c r="Q18535" s="3" t="str">
        <f>VLOOKUP(P18535,'Classificazione UD'!A:B,2,FALSE)</f>
        <v>RGP</v>
      </c>
    </row>
    <row r="18536" spans="1:17" ht="15" customHeight="1" x14ac:dyDescent="0.25"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</row>
    <row r="18537" spans="1:17" ht="15" customHeight="1" x14ac:dyDescent="0.25">
      <c r="H18537" s="15"/>
    </row>
    <row r="18538" spans="1:17" ht="15" customHeight="1" x14ac:dyDescent="0.25">
      <c r="H18538" s="15"/>
      <c r="K18538" s="15"/>
      <c r="O18538" s="15"/>
    </row>
    <row r="18539" spans="1:17" ht="15" customHeight="1" x14ac:dyDescent="0.25">
      <c r="H18539" s="16"/>
      <c r="K18539" s="16"/>
    </row>
  </sheetData>
  <autoFilter ref="A1:O18537" xr:uid="{2C03BD24-6E72-4CBE-BE5B-BF5A852435A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314E-2457-4DC5-893F-C8A8F1051D20}">
  <dimension ref="A1:B302"/>
  <sheetViews>
    <sheetView zoomScale="80" zoomScaleNormal="80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0.140625" style="6" bestFit="1" customWidth="1"/>
    <col min="2" max="2" width="22.42578125" style="6" bestFit="1" customWidth="1"/>
    <col min="3" max="16384" width="9.140625" style="6"/>
  </cols>
  <sheetData>
    <row r="1" spans="1:2" ht="15" x14ac:dyDescent="0.2">
      <c r="A1" s="5" t="s">
        <v>4</v>
      </c>
      <c r="B1" s="5" t="s">
        <v>5</v>
      </c>
    </row>
    <row r="2" spans="1:2" x14ac:dyDescent="0.2">
      <c r="A2" s="7" t="s">
        <v>353</v>
      </c>
      <c r="B2" s="8" t="s">
        <v>354</v>
      </c>
    </row>
    <row r="3" spans="1:2" x14ac:dyDescent="0.2">
      <c r="A3" s="7" t="s">
        <v>355</v>
      </c>
      <c r="B3" s="8" t="s">
        <v>22</v>
      </c>
    </row>
    <row r="4" spans="1:2" x14ac:dyDescent="0.2">
      <c r="A4" s="7" t="s">
        <v>356</v>
      </c>
      <c r="B4" s="8" t="s">
        <v>357</v>
      </c>
    </row>
    <row r="5" spans="1:2" x14ac:dyDescent="0.2">
      <c r="A5" s="7" t="s">
        <v>358</v>
      </c>
      <c r="B5" s="8" t="s">
        <v>354</v>
      </c>
    </row>
    <row r="6" spans="1:2" x14ac:dyDescent="0.2">
      <c r="A6" s="7" t="s">
        <v>359</v>
      </c>
      <c r="B6" s="8" t="s">
        <v>354</v>
      </c>
    </row>
    <row r="7" spans="1:2" x14ac:dyDescent="0.2">
      <c r="A7" s="7" t="s">
        <v>360</v>
      </c>
      <c r="B7" s="8" t="s">
        <v>354</v>
      </c>
    </row>
    <row r="8" spans="1:2" x14ac:dyDescent="0.2">
      <c r="A8" s="7" t="s">
        <v>361</v>
      </c>
      <c r="B8" s="8" t="s">
        <v>354</v>
      </c>
    </row>
    <row r="9" spans="1:2" x14ac:dyDescent="0.2">
      <c r="A9" s="7" t="s">
        <v>362</v>
      </c>
      <c r="B9" s="8" t="s">
        <v>354</v>
      </c>
    </row>
    <row r="10" spans="1:2" x14ac:dyDescent="0.2">
      <c r="A10" s="7" t="s">
        <v>363</v>
      </c>
      <c r="B10" s="8" t="s">
        <v>364</v>
      </c>
    </row>
    <row r="11" spans="1:2" x14ac:dyDescent="0.2">
      <c r="A11" s="7" t="s">
        <v>365</v>
      </c>
      <c r="B11" s="8" t="s">
        <v>354</v>
      </c>
    </row>
    <row r="12" spans="1:2" x14ac:dyDescent="0.2">
      <c r="A12" s="7" t="s">
        <v>366</v>
      </c>
      <c r="B12" s="8" t="s">
        <v>133</v>
      </c>
    </row>
    <row r="13" spans="1:2" x14ac:dyDescent="0.2">
      <c r="A13" s="7" t="s">
        <v>367</v>
      </c>
      <c r="B13" s="8" t="s">
        <v>73</v>
      </c>
    </row>
    <row r="14" spans="1:2" x14ac:dyDescent="0.2">
      <c r="A14" s="7" t="s">
        <v>368</v>
      </c>
      <c r="B14" s="8" t="s">
        <v>369</v>
      </c>
    </row>
    <row r="15" spans="1:2" x14ac:dyDescent="0.2">
      <c r="A15" s="7" t="s">
        <v>370</v>
      </c>
      <c r="B15" s="8" t="s">
        <v>371</v>
      </c>
    </row>
    <row r="16" spans="1:2" x14ac:dyDescent="0.2">
      <c r="A16" s="7" t="s">
        <v>372</v>
      </c>
      <c r="B16" s="8" t="s">
        <v>371</v>
      </c>
    </row>
    <row r="17" spans="1:2" x14ac:dyDescent="0.2">
      <c r="A17" s="7" t="s">
        <v>373</v>
      </c>
      <c r="B17" s="8" t="s">
        <v>374</v>
      </c>
    </row>
    <row r="18" spans="1:2" x14ac:dyDescent="0.2">
      <c r="A18" s="7" t="s">
        <v>375</v>
      </c>
      <c r="B18" s="8" t="s">
        <v>374</v>
      </c>
    </row>
    <row r="19" spans="1:2" x14ac:dyDescent="0.2">
      <c r="A19" s="7" t="s">
        <v>376</v>
      </c>
      <c r="B19" s="8" t="s">
        <v>374</v>
      </c>
    </row>
    <row r="20" spans="1:2" x14ac:dyDescent="0.2">
      <c r="A20" s="7" t="s">
        <v>377</v>
      </c>
      <c r="B20" s="8" t="s">
        <v>369</v>
      </c>
    </row>
    <row r="21" spans="1:2" x14ac:dyDescent="0.2">
      <c r="A21" s="7" t="s">
        <v>378</v>
      </c>
      <c r="B21" s="8" t="s">
        <v>374</v>
      </c>
    </row>
    <row r="22" spans="1:2" x14ac:dyDescent="0.2">
      <c r="A22" s="7" t="s">
        <v>379</v>
      </c>
      <c r="B22" s="8" t="s">
        <v>354</v>
      </c>
    </row>
    <row r="23" spans="1:2" x14ac:dyDescent="0.2">
      <c r="A23" s="7" t="s">
        <v>380</v>
      </c>
      <c r="B23" s="8" t="s">
        <v>354</v>
      </c>
    </row>
    <row r="24" spans="1:2" x14ac:dyDescent="0.2">
      <c r="A24" s="7" t="s">
        <v>381</v>
      </c>
      <c r="B24" s="8" t="s">
        <v>371</v>
      </c>
    </row>
    <row r="25" spans="1:2" x14ac:dyDescent="0.2">
      <c r="A25" s="7" t="s">
        <v>382</v>
      </c>
      <c r="B25" s="8" t="s">
        <v>383</v>
      </c>
    </row>
    <row r="26" spans="1:2" x14ac:dyDescent="0.2">
      <c r="A26" s="7" t="s">
        <v>384</v>
      </c>
      <c r="B26" s="8" t="s">
        <v>383</v>
      </c>
    </row>
    <row r="27" spans="1:2" x14ac:dyDescent="0.2">
      <c r="A27" s="7" t="s">
        <v>385</v>
      </c>
      <c r="B27" s="8" t="s">
        <v>383</v>
      </c>
    </row>
    <row r="28" spans="1:2" x14ac:dyDescent="0.2">
      <c r="A28" s="7" t="s">
        <v>386</v>
      </c>
      <c r="B28" s="8" t="s">
        <v>383</v>
      </c>
    </row>
    <row r="29" spans="1:2" x14ac:dyDescent="0.2">
      <c r="A29" s="7" t="s">
        <v>387</v>
      </c>
      <c r="B29" s="8" t="s">
        <v>383</v>
      </c>
    </row>
    <row r="30" spans="1:2" x14ac:dyDescent="0.2">
      <c r="A30" s="7" t="s">
        <v>388</v>
      </c>
      <c r="B30" s="8" t="s">
        <v>383</v>
      </c>
    </row>
    <row r="31" spans="1:2" x14ac:dyDescent="0.2">
      <c r="A31" s="7" t="s">
        <v>389</v>
      </c>
      <c r="B31" s="8" t="s">
        <v>383</v>
      </c>
    </row>
    <row r="32" spans="1:2" x14ac:dyDescent="0.2">
      <c r="A32" s="7" t="s">
        <v>390</v>
      </c>
      <c r="B32" s="8" t="s">
        <v>383</v>
      </c>
    </row>
    <row r="33" spans="1:2" x14ac:dyDescent="0.2">
      <c r="A33" s="7" t="s">
        <v>391</v>
      </c>
      <c r="B33" s="8" t="s">
        <v>383</v>
      </c>
    </row>
    <row r="34" spans="1:2" x14ac:dyDescent="0.2">
      <c r="A34" s="7" t="s">
        <v>392</v>
      </c>
      <c r="B34" s="8" t="s">
        <v>383</v>
      </c>
    </row>
    <row r="35" spans="1:2" x14ac:dyDescent="0.2">
      <c r="A35" s="7" t="s">
        <v>393</v>
      </c>
      <c r="B35" s="8" t="s">
        <v>383</v>
      </c>
    </row>
    <row r="36" spans="1:2" x14ac:dyDescent="0.2">
      <c r="A36" s="7" t="s">
        <v>394</v>
      </c>
      <c r="B36" s="8" t="s">
        <v>383</v>
      </c>
    </row>
    <row r="37" spans="1:2" x14ac:dyDescent="0.2">
      <c r="A37" s="7" t="s">
        <v>395</v>
      </c>
      <c r="B37" s="8" t="s">
        <v>383</v>
      </c>
    </row>
    <row r="38" spans="1:2" x14ac:dyDescent="0.2">
      <c r="A38" s="7" t="s">
        <v>396</v>
      </c>
      <c r="B38" s="8" t="s">
        <v>374</v>
      </c>
    </row>
    <row r="39" spans="1:2" x14ac:dyDescent="0.2">
      <c r="A39" s="7" t="s">
        <v>397</v>
      </c>
      <c r="B39" s="8" t="s">
        <v>371</v>
      </c>
    </row>
    <row r="40" spans="1:2" x14ac:dyDescent="0.2">
      <c r="A40" s="7" t="s">
        <v>398</v>
      </c>
      <c r="B40" s="8" t="s">
        <v>371</v>
      </c>
    </row>
    <row r="41" spans="1:2" x14ac:dyDescent="0.2">
      <c r="A41" s="7" t="s">
        <v>399</v>
      </c>
      <c r="B41" s="8" t="s">
        <v>371</v>
      </c>
    </row>
    <row r="42" spans="1:2" x14ac:dyDescent="0.2">
      <c r="A42" s="7" t="s">
        <v>400</v>
      </c>
      <c r="B42" s="8" t="s">
        <v>73</v>
      </c>
    </row>
    <row r="43" spans="1:2" x14ac:dyDescent="0.2">
      <c r="A43" s="7" t="s">
        <v>401</v>
      </c>
      <c r="B43" s="8" t="s">
        <v>371</v>
      </c>
    </row>
    <row r="44" spans="1:2" x14ac:dyDescent="0.2">
      <c r="A44" s="7" t="s">
        <v>402</v>
      </c>
      <c r="B44" s="8" t="s">
        <v>371</v>
      </c>
    </row>
    <row r="45" spans="1:2" x14ac:dyDescent="0.2">
      <c r="A45" s="7" t="s">
        <v>403</v>
      </c>
      <c r="B45" s="8" t="s">
        <v>357</v>
      </c>
    </row>
    <row r="46" spans="1:2" x14ac:dyDescent="0.2">
      <c r="A46" s="7" t="s">
        <v>404</v>
      </c>
      <c r="B46" s="8" t="s">
        <v>371</v>
      </c>
    </row>
    <row r="47" spans="1:2" x14ac:dyDescent="0.2">
      <c r="A47" s="7" t="s">
        <v>405</v>
      </c>
      <c r="B47" s="8" t="s">
        <v>374</v>
      </c>
    </row>
    <row r="48" spans="1:2" x14ac:dyDescent="0.2">
      <c r="A48" s="7" t="s">
        <v>406</v>
      </c>
      <c r="B48" s="8" t="s">
        <v>369</v>
      </c>
    </row>
    <row r="49" spans="1:2" x14ac:dyDescent="0.2">
      <c r="A49" s="7" t="s">
        <v>407</v>
      </c>
      <c r="B49" s="8" t="s">
        <v>369</v>
      </c>
    </row>
    <row r="50" spans="1:2" x14ac:dyDescent="0.2">
      <c r="A50" s="7" t="s">
        <v>408</v>
      </c>
      <c r="B50" s="8" t="s">
        <v>371</v>
      </c>
    </row>
    <row r="51" spans="1:2" x14ac:dyDescent="0.2">
      <c r="A51" s="7" t="s">
        <v>409</v>
      </c>
      <c r="B51" s="8" t="s">
        <v>22</v>
      </c>
    </row>
    <row r="52" spans="1:2" x14ac:dyDescent="0.2">
      <c r="A52" s="7" t="s">
        <v>410</v>
      </c>
      <c r="B52" s="8" t="s">
        <v>354</v>
      </c>
    </row>
    <row r="53" spans="1:2" x14ac:dyDescent="0.2">
      <c r="A53" s="7" t="s">
        <v>411</v>
      </c>
      <c r="B53" s="8" t="s">
        <v>371</v>
      </c>
    </row>
    <row r="54" spans="1:2" x14ac:dyDescent="0.2">
      <c r="A54" s="7" t="s">
        <v>412</v>
      </c>
      <c r="B54" s="8" t="s">
        <v>413</v>
      </c>
    </row>
    <row r="55" spans="1:2" x14ac:dyDescent="0.2">
      <c r="A55" s="7" t="s">
        <v>414</v>
      </c>
      <c r="B55" s="8" t="s">
        <v>383</v>
      </c>
    </row>
    <row r="56" spans="1:2" x14ac:dyDescent="0.2">
      <c r="A56" s="7" t="s">
        <v>415</v>
      </c>
      <c r="B56" s="8" t="s">
        <v>383</v>
      </c>
    </row>
    <row r="57" spans="1:2" x14ac:dyDescent="0.2">
      <c r="A57" s="7" t="s">
        <v>416</v>
      </c>
      <c r="B57" s="8" t="s">
        <v>371</v>
      </c>
    </row>
    <row r="58" spans="1:2" x14ac:dyDescent="0.2">
      <c r="A58" s="7" t="s">
        <v>417</v>
      </c>
      <c r="B58" s="8" t="s">
        <v>371</v>
      </c>
    </row>
    <row r="59" spans="1:2" x14ac:dyDescent="0.2">
      <c r="A59" s="7" t="s">
        <v>418</v>
      </c>
      <c r="B59" s="8" t="s">
        <v>371</v>
      </c>
    </row>
    <row r="60" spans="1:2" x14ac:dyDescent="0.2">
      <c r="A60" s="7" t="s">
        <v>419</v>
      </c>
      <c r="B60" s="8" t="s">
        <v>371</v>
      </c>
    </row>
    <row r="61" spans="1:2" x14ac:dyDescent="0.2">
      <c r="A61" s="7" t="s">
        <v>420</v>
      </c>
      <c r="B61" s="8" t="s">
        <v>371</v>
      </c>
    </row>
    <row r="62" spans="1:2" x14ac:dyDescent="0.2">
      <c r="A62" s="7" t="s">
        <v>421</v>
      </c>
      <c r="B62" s="8" t="s">
        <v>371</v>
      </c>
    </row>
    <row r="63" spans="1:2" x14ac:dyDescent="0.2">
      <c r="A63" s="7" t="s">
        <v>422</v>
      </c>
      <c r="B63" s="8" t="s">
        <v>371</v>
      </c>
    </row>
    <row r="64" spans="1:2" x14ac:dyDescent="0.2">
      <c r="A64" s="7" t="s">
        <v>423</v>
      </c>
      <c r="B64" s="8" t="s">
        <v>374</v>
      </c>
    </row>
    <row r="65" spans="1:2" x14ac:dyDescent="0.2">
      <c r="A65" s="7" t="s">
        <v>424</v>
      </c>
      <c r="B65" s="8" t="s">
        <v>354</v>
      </c>
    </row>
    <row r="66" spans="1:2" x14ac:dyDescent="0.2">
      <c r="A66" s="7" t="s">
        <v>425</v>
      </c>
      <c r="B66" s="8" t="s">
        <v>413</v>
      </c>
    </row>
    <row r="67" spans="1:2" x14ac:dyDescent="0.2">
      <c r="A67" s="7" t="s">
        <v>426</v>
      </c>
      <c r="B67" s="8" t="s">
        <v>413</v>
      </c>
    </row>
    <row r="68" spans="1:2" x14ac:dyDescent="0.2">
      <c r="A68" s="7" t="s">
        <v>427</v>
      </c>
      <c r="B68" s="8" t="s">
        <v>413</v>
      </c>
    </row>
    <row r="69" spans="1:2" x14ac:dyDescent="0.2">
      <c r="A69" s="7" t="s">
        <v>428</v>
      </c>
      <c r="B69" s="8" t="s">
        <v>354</v>
      </c>
    </row>
    <row r="70" spans="1:2" x14ac:dyDescent="0.2">
      <c r="A70" s="7" t="s">
        <v>429</v>
      </c>
      <c r="B70" s="8" t="s">
        <v>354</v>
      </c>
    </row>
    <row r="71" spans="1:2" x14ac:dyDescent="0.2">
      <c r="A71" s="7" t="s">
        <v>430</v>
      </c>
      <c r="B71" s="8" t="s">
        <v>374</v>
      </c>
    </row>
    <row r="72" spans="1:2" x14ac:dyDescent="0.2">
      <c r="A72" s="7" t="s">
        <v>431</v>
      </c>
      <c r="B72" s="8" t="s">
        <v>354</v>
      </c>
    </row>
    <row r="73" spans="1:2" x14ac:dyDescent="0.2">
      <c r="A73" s="7" t="s">
        <v>432</v>
      </c>
      <c r="B73" s="8" t="s">
        <v>354</v>
      </c>
    </row>
    <row r="74" spans="1:2" x14ac:dyDescent="0.2">
      <c r="A74" s="7" t="s">
        <v>433</v>
      </c>
      <c r="B74" s="8" t="s">
        <v>354</v>
      </c>
    </row>
    <row r="75" spans="1:2" x14ac:dyDescent="0.2">
      <c r="A75" s="7" t="s">
        <v>434</v>
      </c>
      <c r="B75" s="8" t="s">
        <v>354</v>
      </c>
    </row>
    <row r="76" spans="1:2" x14ac:dyDescent="0.2">
      <c r="A76" s="7" t="s">
        <v>435</v>
      </c>
      <c r="B76" s="8" t="s">
        <v>22</v>
      </c>
    </row>
    <row r="77" spans="1:2" x14ac:dyDescent="0.2">
      <c r="A77" s="7" t="s">
        <v>436</v>
      </c>
      <c r="B77" s="8" t="s">
        <v>133</v>
      </c>
    </row>
    <row r="78" spans="1:2" x14ac:dyDescent="0.2">
      <c r="A78" s="7" t="s">
        <v>437</v>
      </c>
      <c r="B78" s="8" t="s">
        <v>374</v>
      </c>
    </row>
    <row r="79" spans="1:2" x14ac:dyDescent="0.2">
      <c r="A79" s="7" t="s">
        <v>438</v>
      </c>
      <c r="B79" s="8" t="s">
        <v>374</v>
      </c>
    </row>
    <row r="80" spans="1:2" x14ac:dyDescent="0.2">
      <c r="A80" s="7" t="s">
        <v>439</v>
      </c>
      <c r="B80" s="8" t="s">
        <v>374</v>
      </c>
    </row>
    <row r="81" spans="1:2" x14ac:dyDescent="0.2">
      <c r="A81" s="7" t="s">
        <v>440</v>
      </c>
      <c r="B81" s="8" t="s">
        <v>374</v>
      </c>
    </row>
    <row r="82" spans="1:2" x14ac:dyDescent="0.2">
      <c r="A82" s="7" t="s">
        <v>441</v>
      </c>
      <c r="B82" s="8" t="s">
        <v>357</v>
      </c>
    </row>
    <row r="83" spans="1:2" x14ac:dyDescent="0.2">
      <c r="A83" s="7" t="s">
        <v>442</v>
      </c>
      <c r="B83" s="8" t="s">
        <v>374</v>
      </c>
    </row>
    <row r="84" spans="1:2" x14ac:dyDescent="0.2">
      <c r="A84" s="7" t="s">
        <v>443</v>
      </c>
      <c r="B84" s="8" t="s">
        <v>374</v>
      </c>
    </row>
    <row r="85" spans="1:2" x14ac:dyDescent="0.2">
      <c r="A85" s="7" t="s">
        <v>444</v>
      </c>
      <c r="B85" s="8" t="s">
        <v>369</v>
      </c>
    </row>
    <row r="86" spans="1:2" x14ac:dyDescent="0.2">
      <c r="A86" s="7" t="s">
        <v>445</v>
      </c>
      <c r="B86" s="8" t="s">
        <v>369</v>
      </c>
    </row>
    <row r="87" spans="1:2" x14ac:dyDescent="0.2">
      <c r="A87" s="7" t="s">
        <v>446</v>
      </c>
      <c r="B87" s="8" t="s">
        <v>369</v>
      </c>
    </row>
    <row r="88" spans="1:2" x14ac:dyDescent="0.2">
      <c r="A88" s="7" t="s">
        <v>447</v>
      </c>
      <c r="B88" s="8" t="s">
        <v>374</v>
      </c>
    </row>
    <row r="89" spans="1:2" x14ac:dyDescent="0.2">
      <c r="A89" s="7" t="s">
        <v>448</v>
      </c>
      <c r="B89" s="8" t="s">
        <v>383</v>
      </c>
    </row>
    <row r="90" spans="1:2" x14ac:dyDescent="0.2">
      <c r="A90" s="7" t="s">
        <v>449</v>
      </c>
      <c r="B90" s="8" t="s">
        <v>383</v>
      </c>
    </row>
    <row r="91" spans="1:2" x14ac:dyDescent="0.2">
      <c r="A91" s="7" t="s">
        <v>450</v>
      </c>
      <c r="B91" s="8" t="s">
        <v>374</v>
      </c>
    </row>
    <row r="92" spans="1:2" x14ac:dyDescent="0.2">
      <c r="A92" s="7" t="s">
        <v>451</v>
      </c>
      <c r="B92" s="8" t="s">
        <v>354</v>
      </c>
    </row>
    <row r="93" spans="1:2" x14ac:dyDescent="0.2">
      <c r="A93" s="7" t="s">
        <v>452</v>
      </c>
      <c r="B93" s="8" t="s">
        <v>374</v>
      </c>
    </row>
    <row r="94" spans="1:2" x14ac:dyDescent="0.2">
      <c r="A94" s="7" t="s">
        <v>453</v>
      </c>
      <c r="B94" s="8" t="s">
        <v>354</v>
      </c>
    </row>
    <row r="95" spans="1:2" x14ac:dyDescent="0.2">
      <c r="A95" s="7" t="s">
        <v>454</v>
      </c>
      <c r="B95" s="8" t="s">
        <v>374</v>
      </c>
    </row>
    <row r="96" spans="1:2" x14ac:dyDescent="0.2">
      <c r="A96" s="7" t="s">
        <v>455</v>
      </c>
      <c r="B96" s="8" t="s">
        <v>374</v>
      </c>
    </row>
    <row r="97" spans="1:2" x14ac:dyDescent="0.2">
      <c r="A97" s="7" t="s">
        <v>456</v>
      </c>
      <c r="B97" s="8" t="s">
        <v>383</v>
      </c>
    </row>
    <row r="98" spans="1:2" x14ac:dyDescent="0.2">
      <c r="A98" s="7" t="s">
        <v>457</v>
      </c>
      <c r="B98" s="8" t="s">
        <v>374</v>
      </c>
    </row>
    <row r="99" spans="1:2" x14ac:dyDescent="0.2">
      <c r="A99" s="7" t="s">
        <v>458</v>
      </c>
      <c r="B99" s="8" t="s">
        <v>374</v>
      </c>
    </row>
    <row r="100" spans="1:2" x14ac:dyDescent="0.2">
      <c r="A100" s="7" t="s">
        <v>459</v>
      </c>
      <c r="B100" s="8" t="s">
        <v>374</v>
      </c>
    </row>
    <row r="101" spans="1:2" x14ac:dyDescent="0.2">
      <c r="A101" s="7" t="s">
        <v>460</v>
      </c>
      <c r="B101" s="8" t="s">
        <v>374</v>
      </c>
    </row>
    <row r="102" spans="1:2" x14ac:dyDescent="0.2">
      <c r="A102" s="7" t="s">
        <v>461</v>
      </c>
      <c r="B102" s="8" t="s">
        <v>383</v>
      </c>
    </row>
    <row r="103" spans="1:2" x14ac:dyDescent="0.2">
      <c r="A103" s="7" t="s">
        <v>462</v>
      </c>
      <c r="B103" s="8" t="s">
        <v>374</v>
      </c>
    </row>
    <row r="104" spans="1:2" x14ac:dyDescent="0.2">
      <c r="A104" s="7" t="s">
        <v>463</v>
      </c>
      <c r="B104" s="8" t="s">
        <v>374</v>
      </c>
    </row>
    <row r="105" spans="1:2" x14ac:dyDescent="0.2">
      <c r="A105" s="7" t="s">
        <v>464</v>
      </c>
      <c r="B105" s="8" t="s">
        <v>374</v>
      </c>
    </row>
    <row r="106" spans="1:2" x14ac:dyDescent="0.2">
      <c r="A106" s="7" t="s">
        <v>465</v>
      </c>
      <c r="B106" s="8" t="s">
        <v>374</v>
      </c>
    </row>
    <row r="107" spans="1:2" x14ac:dyDescent="0.2">
      <c r="A107" s="7" t="s">
        <v>466</v>
      </c>
      <c r="B107" s="8" t="s">
        <v>383</v>
      </c>
    </row>
    <row r="108" spans="1:2" x14ac:dyDescent="0.2">
      <c r="A108" s="7" t="s">
        <v>467</v>
      </c>
      <c r="B108" s="8" t="s">
        <v>383</v>
      </c>
    </row>
    <row r="109" spans="1:2" x14ac:dyDescent="0.2">
      <c r="A109" s="7" t="s">
        <v>468</v>
      </c>
      <c r="B109" s="8" t="s">
        <v>369</v>
      </c>
    </row>
    <row r="110" spans="1:2" x14ac:dyDescent="0.2">
      <c r="A110" s="7" t="s">
        <v>469</v>
      </c>
      <c r="B110" s="8" t="s">
        <v>354</v>
      </c>
    </row>
    <row r="111" spans="1:2" x14ac:dyDescent="0.2">
      <c r="A111" s="7" t="s">
        <v>470</v>
      </c>
      <c r="B111" s="8" t="s">
        <v>383</v>
      </c>
    </row>
    <row r="112" spans="1:2" x14ac:dyDescent="0.2">
      <c r="A112" s="7" t="s">
        <v>471</v>
      </c>
      <c r="B112" s="8" t="s">
        <v>383</v>
      </c>
    </row>
    <row r="113" spans="1:2" x14ac:dyDescent="0.2">
      <c r="A113" s="7" t="s">
        <v>472</v>
      </c>
      <c r="B113" s="8" t="s">
        <v>354</v>
      </c>
    </row>
    <row r="114" spans="1:2" x14ac:dyDescent="0.2">
      <c r="A114" s="7" t="s">
        <v>473</v>
      </c>
      <c r="B114" s="8" t="s">
        <v>383</v>
      </c>
    </row>
    <row r="115" spans="1:2" x14ac:dyDescent="0.2">
      <c r="A115" s="7" t="s">
        <v>474</v>
      </c>
      <c r="B115" s="8" t="s">
        <v>354</v>
      </c>
    </row>
    <row r="116" spans="1:2" x14ac:dyDescent="0.2">
      <c r="A116" s="7" t="s">
        <v>475</v>
      </c>
      <c r="B116" s="8" t="s">
        <v>354</v>
      </c>
    </row>
    <row r="117" spans="1:2" x14ac:dyDescent="0.2">
      <c r="A117" s="7" t="s">
        <v>476</v>
      </c>
      <c r="B117" s="8" t="s">
        <v>133</v>
      </c>
    </row>
    <row r="118" spans="1:2" x14ac:dyDescent="0.2">
      <c r="A118" s="7" t="s">
        <v>477</v>
      </c>
      <c r="B118" s="8" t="s">
        <v>374</v>
      </c>
    </row>
    <row r="119" spans="1:2" x14ac:dyDescent="0.2">
      <c r="A119" s="7" t="s">
        <v>478</v>
      </c>
      <c r="B119" s="8" t="s">
        <v>374</v>
      </c>
    </row>
    <row r="120" spans="1:2" x14ac:dyDescent="0.2">
      <c r="A120" s="7" t="s">
        <v>479</v>
      </c>
      <c r="B120" s="8" t="s">
        <v>374</v>
      </c>
    </row>
    <row r="121" spans="1:2" x14ac:dyDescent="0.2">
      <c r="A121" s="7" t="s">
        <v>480</v>
      </c>
      <c r="B121" s="8" t="s">
        <v>354</v>
      </c>
    </row>
    <row r="122" spans="1:2" x14ac:dyDescent="0.2">
      <c r="A122" s="7" t="s">
        <v>481</v>
      </c>
      <c r="B122" s="8" t="s">
        <v>374</v>
      </c>
    </row>
    <row r="123" spans="1:2" x14ac:dyDescent="0.2">
      <c r="A123" s="7" t="s">
        <v>482</v>
      </c>
      <c r="B123" s="8" t="s">
        <v>374</v>
      </c>
    </row>
    <row r="124" spans="1:2" x14ac:dyDescent="0.2">
      <c r="A124" s="7" t="s">
        <v>483</v>
      </c>
      <c r="B124" s="8" t="s">
        <v>374</v>
      </c>
    </row>
    <row r="125" spans="1:2" x14ac:dyDescent="0.2">
      <c r="A125" s="7" t="s">
        <v>484</v>
      </c>
      <c r="B125" s="8" t="s">
        <v>374</v>
      </c>
    </row>
    <row r="126" spans="1:2" x14ac:dyDescent="0.2">
      <c r="A126" s="7" t="s">
        <v>485</v>
      </c>
      <c r="B126" s="8" t="s">
        <v>374</v>
      </c>
    </row>
    <row r="127" spans="1:2" x14ac:dyDescent="0.2">
      <c r="A127" s="7" t="s">
        <v>486</v>
      </c>
      <c r="B127" s="8" t="s">
        <v>374</v>
      </c>
    </row>
    <row r="128" spans="1:2" x14ac:dyDescent="0.2">
      <c r="A128" s="7" t="s">
        <v>487</v>
      </c>
      <c r="B128" s="8" t="s">
        <v>374</v>
      </c>
    </row>
    <row r="129" spans="1:2" x14ac:dyDescent="0.2">
      <c r="A129" s="7" t="s">
        <v>488</v>
      </c>
      <c r="B129" s="8" t="s">
        <v>383</v>
      </c>
    </row>
    <row r="130" spans="1:2" x14ac:dyDescent="0.2">
      <c r="A130" s="7" t="s">
        <v>489</v>
      </c>
      <c r="B130" s="8" t="s">
        <v>383</v>
      </c>
    </row>
    <row r="131" spans="1:2" x14ac:dyDescent="0.2">
      <c r="A131" s="7" t="s">
        <v>490</v>
      </c>
      <c r="B131" s="8" t="s">
        <v>374</v>
      </c>
    </row>
    <row r="132" spans="1:2" x14ac:dyDescent="0.2">
      <c r="A132" s="7" t="s">
        <v>491</v>
      </c>
      <c r="B132" s="8" t="s">
        <v>383</v>
      </c>
    </row>
    <row r="133" spans="1:2" x14ac:dyDescent="0.2">
      <c r="A133" s="7" t="s">
        <v>492</v>
      </c>
      <c r="B133" s="8" t="s">
        <v>383</v>
      </c>
    </row>
    <row r="134" spans="1:2" x14ac:dyDescent="0.2">
      <c r="A134" s="7" t="s">
        <v>493</v>
      </c>
      <c r="B134" s="8" t="s">
        <v>374</v>
      </c>
    </row>
    <row r="135" spans="1:2" x14ac:dyDescent="0.2">
      <c r="A135" s="7" t="s">
        <v>494</v>
      </c>
      <c r="B135" s="8" t="s">
        <v>374</v>
      </c>
    </row>
    <row r="136" spans="1:2" x14ac:dyDescent="0.2">
      <c r="A136" s="7" t="s">
        <v>495</v>
      </c>
      <c r="B136" s="8" t="s">
        <v>369</v>
      </c>
    </row>
    <row r="137" spans="1:2" x14ac:dyDescent="0.2">
      <c r="A137" s="7" t="s">
        <v>496</v>
      </c>
      <c r="B137" s="8" t="s">
        <v>374</v>
      </c>
    </row>
    <row r="138" spans="1:2" x14ac:dyDescent="0.2">
      <c r="A138" s="7" t="s">
        <v>497</v>
      </c>
      <c r="B138" s="8" t="s">
        <v>374</v>
      </c>
    </row>
    <row r="139" spans="1:2" x14ac:dyDescent="0.2">
      <c r="A139" s="7" t="s">
        <v>498</v>
      </c>
      <c r="B139" s="8" t="s">
        <v>374</v>
      </c>
    </row>
    <row r="140" spans="1:2" x14ac:dyDescent="0.2">
      <c r="A140" s="7" t="s">
        <v>499</v>
      </c>
      <c r="B140" s="8" t="s">
        <v>374</v>
      </c>
    </row>
    <row r="141" spans="1:2" x14ac:dyDescent="0.2">
      <c r="A141" s="7" t="s">
        <v>500</v>
      </c>
      <c r="B141" s="8" t="s">
        <v>369</v>
      </c>
    </row>
    <row r="142" spans="1:2" x14ac:dyDescent="0.2">
      <c r="A142" s="7" t="s">
        <v>501</v>
      </c>
      <c r="B142" s="8" t="s">
        <v>354</v>
      </c>
    </row>
    <row r="143" spans="1:2" x14ac:dyDescent="0.2">
      <c r="A143" s="7" t="s">
        <v>502</v>
      </c>
      <c r="B143" s="8" t="s">
        <v>354</v>
      </c>
    </row>
    <row r="144" spans="1:2" x14ac:dyDescent="0.2">
      <c r="A144" s="7" t="s">
        <v>503</v>
      </c>
      <c r="B144" s="8" t="s">
        <v>383</v>
      </c>
    </row>
    <row r="145" spans="1:2" x14ac:dyDescent="0.2">
      <c r="A145" s="7" t="s">
        <v>504</v>
      </c>
      <c r="B145" s="8" t="s">
        <v>374</v>
      </c>
    </row>
    <row r="146" spans="1:2" x14ac:dyDescent="0.2">
      <c r="A146" s="7" t="s">
        <v>505</v>
      </c>
      <c r="B146" s="8" t="s">
        <v>374</v>
      </c>
    </row>
    <row r="147" spans="1:2" x14ac:dyDescent="0.2">
      <c r="A147" s="7" t="s">
        <v>506</v>
      </c>
      <c r="B147" s="8" t="s">
        <v>374</v>
      </c>
    </row>
    <row r="148" spans="1:2" x14ac:dyDescent="0.2">
      <c r="A148" s="7" t="s">
        <v>507</v>
      </c>
      <c r="B148" s="8" t="s">
        <v>374</v>
      </c>
    </row>
    <row r="149" spans="1:2" x14ac:dyDescent="0.2">
      <c r="A149" s="7" t="s">
        <v>508</v>
      </c>
      <c r="B149" s="8" t="s">
        <v>369</v>
      </c>
    </row>
    <row r="150" spans="1:2" x14ac:dyDescent="0.2">
      <c r="A150" s="7" t="s">
        <v>509</v>
      </c>
      <c r="B150" s="8" t="s">
        <v>374</v>
      </c>
    </row>
    <row r="151" spans="1:2" x14ac:dyDescent="0.2">
      <c r="A151" s="7" t="s">
        <v>510</v>
      </c>
      <c r="B151" s="8" t="s">
        <v>374</v>
      </c>
    </row>
    <row r="152" spans="1:2" x14ac:dyDescent="0.2">
      <c r="A152" s="7" t="s">
        <v>511</v>
      </c>
      <c r="B152" s="8" t="s">
        <v>374</v>
      </c>
    </row>
    <row r="153" spans="1:2" x14ac:dyDescent="0.2">
      <c r="A153" s="7" t="s">
        <v>512</v>
      </c>
      <c r="B153" s="8" t="s">
        <v>374</v>
      </c>
    </row>
    <row r="154" spans="1:2" x14ac:dyDescent="0.2">
      <c r="A154" s="7" t="s">
        <v>513</v>
      </c>
      <c r="B154" s="8" t="s">
        <v>374</v>
      </c>
    </row>
    <row r="155" spans="1:2" x14ac:dyDescent="0.2">
      <c r="A155" s="7" t="s">
        <v>514</v>
      </c>
      <c r="B155" s="8" t="s">
        <v>374</v>
      </c>
    </row>
    <row r="156" spans="1:2" x14ac:dyDescent="0.2">
      <c r="A156" s="7" t="s">
        <v>515</v>
      </c>
      <c r="B156" s="8" t="s">
        <v>374</v>
      </c>
    </row>
    <row r="157" spans="1:2" x14ac:dyDescent="0.2">
      <c r="A157" s="7" t="s">
        <v>516</v>
      </c>
      <c r="B157" s="8" t="s">
        <v>374</v>
      </c>
    </row>
    <row r="158" spans="1:2" x14ac:dyDescent="0.2">
      <c r="A158" s="7" t="s">
        <v>517</v>
      </c>
      <c r="B158" s="8" t="s">
        <v>374</v>
      </c>
    </row>
    <row r="159" spans="1:2" x14ac:dyDescent="0.2">
      <c r="A159" s="7" t="s">
        <v>518</v>
      </c>
      <c r="B159" s="8" t="s">
        <v>374</v>
      </c>
    </row>
    <row r="160" spans="1:2" x14ac:dyDescent="0.2">
      <c r="A160" s="7" t="s">
        <v>519</v>
      </c>
      <c r="B160" s="8" t="s">
        <v>357</v>
      </c>
    </row>
    <row r="161" spans="1:2" x14ac:dyDescent="0.2">
      <c r="A161" s="7" t="s">
        <v>520</v>
      </c>
      <c r="B161" s="8" t="s">
        <v>22</v>
      </c>
    </row>
    <row r="162" spans="1:2" x14ac:dyDescent="0.2">
      <c r="A162" s="7" t="s">
        <v>521</v>
      </c>
      <c r="B162" s="8" t="s">
        <v>374</v>
      </c>
    </row>
    <row r="163" spans="1:2" x14ac:dyDescent="0.2">
      <c r="A163" s="7" t="s">
        <v>522</v>
      </c>
      <c r="B163" s="8" t="s">
        <v>374</v>
      </c>
    </row>
    <row r="164" spans="1:2" x14ac:dyDescent="0.2">
      <c r="A164" s="7" t="s">
        <v>523</v>
      </c>
      <c r="B164" s="8" t="s">
        <v>374</v>
      </c>
    </row>
    <row r="165" spans="1:2" x14ac:dyDescent="0.2">
      <c r="A165" s="7" t="s">
        <v>524</v>
      </c>
      <c r="B165" s="8" t="s">
        <v>374</v>
      </c>
    </row>
    <row r="166" spans="1:2" x14ac:dyDescent="0.2">
      <c r="A166" s="7" t="s">
        <v>525</v>
      </c>
      <c r="B166" s="8" t="s">
        <v>374</v>
      </c>
    </row>
    <row r="167" spans="1:2" x14ac:dyDescent="0.2">
      <c r="A167" s="7" t="s">
        <v>526</v>
      </c>
      <c r="B167" s="8" t="s">
        <v>374</v>
      </c>
    </row>
    <row r="168" spans="1:2" x14ac:dyDescent="0.2">
      <c r="A168" s="7" t="s">
        <v>527</v>
      </c>
      <c r="B168" s="8" t="s">
        <v>374</v>
      </c>
    </row>
    <row r="169" spans="1:2" x14ac:dyDescent="0.2">
      <c r="A169" s="7" t="s">
        <v>528</v>
      </c>
      <c r="B169" s="8" t="s">
        <v>374</v>
      </c>
    </row>
    <row r="170" spans="1:2" x14ac:dyDescent="0.2">
      <c r="A170" s="7" t="s">
        <v>529</v>
      </c>
      <c r="B170" s="8" t="s">
        <v>374</v>
      </c>
    </row>
    <row r="171" spans="1:2" x14ac:dyDescent="0.2">
      <c r="A171" s="7" t="s">
        <v>530</v>
      </c>
      <c r="B171" s="8" t="s">
        <v>374</v>
      </c>
    </row>
    <row r="172" spans="1:2" x14ac:dyDescent="0.2">
      <c r="A172" s="7" t="s">
        <v>531</v>
      </c>
      <c r="B172" s="8" t="s">
        <v>374</v>
      </c>
    </row>
    <row r="173" spans="1:2" x14ac:dyDescent="0.2">
      <c r="A173" s="7" t="s">
        <v>532</v>
      </c>
      <c r="B173" s="8" t="s">
        <v>374</v>
      </c>
    </row>
    <row r="174" spans="1:2" x14ac:dyDescent="0.2">
      <c r="A174" s="7" t="s">
        <v>533</v>
      </c>
      <c r="B174" s="8" t="s">
        <v>369</v>
      </c>
    </row>
    <row r="175" spans="1:2" x14ac:dyDescent="0.2">
      <c r="A175" s="7" t="s">
        <v>534</v>
      </c>
      <c r="B175" s="8" t="s">
        <v>374</v>
      </c>
    </row>
    <row r="176" spans="1:2" x14ac:dyDescent="0.2">
      <c r="A176" s="7" t="s">
        <v>535</v>
      </c>
      <c r="B176" s="8" t="s">
        <v>374</v>
      </c>
    </row>
    <row r="177" spans="1:2" x14ac:dyDescent="0.2">
      <c r="A177" s="7" t="s">
        <v>536</v>
      </c>
      <c r="B177" s="8" t="s">
        <v>374</v>
      </c>
    </row>
    <row r="178" spans="1:2" x14ac:dyDescent="0.2">
      <c r="A178" s="7" t="s">
        <v>537</v>
      </c>
      <c r="B178" s="8" t="s">
        <v>374</v>
      </c>
    </row>
    <row r="179" spans="1:2" x14ac:dyDescent="0.2">
      <c r="A179" s="7" t="s">
        <v>538</v>
      </c>
      <c r="B179" s="8" t="s">
        <v>374</v>
      </c>
    </row>
    <row r="180" spans="1:2" x14ac:dyDescent="0.2">
      <c r="A180" s="7" t="s">
        <v>539</v>
      </c>
      <c r="B180" s="8" t="s">
        <v>374</v>
      </c>
    </row>
    <row r="181" spans="1:2" x14ac:dyDescent="0.2">
      <c r="A181" s="7" t="s">
        <v>540</v>
      </c>
      <c r="B181" s="8" t="s">
        <v>374</v>
      </c>
    </row>
    <row r="182" spans="1:2" x14ac:dyDescent="0.2">
      <c r="A182" s="7" t="s">
        <v>541</v>
      </c>
      <c r="B182" s="8" t="s">
        <v>374</v>
      </c>
    </row>
    <row r="183" spans="1:2" x14ac:dyDescent="0.2">
      <c r="A183" s="7" t="s">
        <v>542</v>
      </c>
      <c r="B183" s="8" t="s">
        <v>383</v>
      </c>
    </row>
    <row r="184" spans="1:2" x14ac:dyDescent="0.2">
      <c r="A184" s="7" t="s">
        <v>543</v>
      </c>
      <c r="B184" s="8" t="s">
        <v>383</v>
      </c>
    </row>
    <row r="185" spans="1:2" x14ac:dyDescent="0.2">
      <c r="A185" s="7" t="s">
        <v>544</v>
      </c>
      <c r="B185" s="8" t="s">
        <v>383</v>
      </c>
    </row>
    <row r="186" spans="1:2" x14ac:dyDescent="0.2">
      <c r="A186" s="7" t="s">
        <v>545</v>
      </c>
      <c r="B186" s="8" t="s">
        <v>383</v>
      </c>
    </row>
    <row r="187" spans="1:2" x14ac:dyDescent="0.2">
      <c r="A187" s="7" t="s">
        <v>546</v>
      </c>
      <c r="B187" s="8" t="s">
        <v>369</v>
      </c>
    </row>
    <row r="188" spans="1:2" x14ac:dyDescent="0.2">
      <c r="A188" s="7" t="s">
        <v>547</v>
      </c>
      <c r="B188" s="8" t="s">
        <v>374</v>
      </c>
    </row>
    <row r="189" spans="1:2" x14ac:dyDescent="0.2">
      <c r="A189" s="7" t="s">
        <v>548</v>
      </c>
      <c r="B189" s="8" t="s">
        <v>374</v>
      </c>
    </row>
    <row r="190" spans="1:2" x14ac:dyDescent="0.2">
      <c r="A190" s="7" t="s">
        <v>549</v>
      </c>
      <c r="B190" s="8" t="s">
        <v>374</v>
      </c>
    </row>
    <row r="191" spans="1:2" x14ac:dyDescent="0.2">
      <c r="A191" s="7" t="s">
        <v>550</v>
      </c>
      <c r="B191" s="8" t="s">
        <v>374</v>
      </c>
    </row>
    <row r="192" spans="1:2" x14ac:dyDescent="0.2">
      <c r="A192" s="7" t="s">
        <v>551</v>
      </c>
      <c r="B192" s="8" t="s">
        <v>374</v>
      </c>
    </row>
    <row r="193" spans="1:2" x14ac:dyDescent="0.2">
      <c r="A193" s="7" t="s">
        <v>552</v>
      </c>
      <c r="B193" s="8" t="s">
        <v>374</v>
      </c>
    </row>
    <row r="194" spans="1:2" x14ac:dyDescent="0.2">
      <c r="A194" s="7" t="s">
        <v>553</v>
      </c>
      <c r="B194" s="8" t="s">
        <v>369</v>
      </c>
    </row>
    <row r="195" spans="1:2" x14ac:dyDescent="0.2">
      <c r="A195" s="7" t="s">
        <v>554</v>
      </c>
      <c r="B195" s="8" t="s">
        <v>133</v>
      </c>
    </row>
    <row r="196" spans="1:2" x14ac:dyDescent="0.2">
      <c r="A196" s="7" t="s">
        <v>555</v>
      </c>
      <c r="B196" s="8" t="s">
        <v>374</v>
      </c>
    </row>
    <row r="197" spans="1:2" x14ac:dyDescent="0.2">
      <c r="A197" s="7" t="s">
        <v>556</v>
      </c>
      <c r="B197" s="8" t="s">
        <v>374</v>
      </c>
    </row>
    <row r="198" spans="1:2" x14ac:dyDescent="0.2">
      <c r="A198" s="7" t="s">
        <v>557</v>
      </c>
      <c r="B198" s="8" t="s">
        <v>374</v>
      </c>
    </row>
    <row r="199" spans="1:2" x14ac:dyDescent="0.2">
      <c r="A199" s="7" t="s">
        <v>558</v>
      </c>
      <c r="B199" s="8" t="s">
        <v>559</v>
      </c>
    </row>
    <row r="200" spans="1:2" x14ac:dyDescent="0.2">
      <c r="A200" s="7" t="s">
        <v>560</v>
      </c>
      <c r="B200" s="8" t="s">
        <v>561</v>
      </c>
    </row>
    <row r="201" spans="1:2" x14ac:dyDescent="0.2">
      <c r="A201" s="7" t="s">
        <v>562</v>
      </c>
      <c r="B201" s="8" t="s">
        <v>561</v>
      </c>
    </row>
    <row r="202" spans="1:2" x14ac:dyDescent="0.2">
      <c r="A202" s="7" t="s">
        <v>563</v>
      </c>
      <c r="B202" s="8" t="s">
        <v>374</v>
      </c>
    </row>
    <row r="203" spans="1:2" x14ac:dyDescent="0.2">
      <c r="A203" s="7" t="s">
        <v>564</v>
      </c>
      <c r="B203" s="8" t="s">
        <v>374</v>
      </c>
    </row>
    <row r="204" spans="1:2" x14ac:dyDescent="0.2">
      <c r="A204" s="7" t="s">
        <v>565</v>
      </c>
      <c r="B204" s="8" t="s">
        <v>243</v>
      </c>
    </row>
    <row r="205" spans="1:2" x14ac:dyDescent="0.2">
      <c r="A205" s="7" t="s">
        <v>566</v>
      </c>
      <c r="B205" s="8" t="s">
        <v>133</v>
      </c>
    </row>
    <row r="206" spans="1:2" x14ac:dyDescent="0.2">
      <c r="A206" s="7" t="s">
        <v>567</v>
      </c>
      <c r="B206" s="8" t="s">
        <v>73</v>
      </c>
    </row>
    <row r="207" spans="1:2" x14ac:dyDescent="0.2">
      <c r="A207" s="7" t="s">
        <v>568</v>
      </c>
      <c r="B207" s="8" t="s">
        <v>354</v>
      </c>
    </row>
    <row r="208" spans="1:2" x14ac:dyDescent="0.2">
      <c r="A208" s="7" t="s">
        <v>569</v>
      </c>
      <c r="B208" s="8" t="s">
        <v>354</v>
      </c>
    </row>
    <row r="209" spans="1:2" x14ac:dyDescent="0.2">
      <c r="A209" s="7" t="s">
        <v>570</v>
      </c>
      <c r="B209" s="8" t="s">
        <v>374</v>
      </c>
    </row>
    <row r="210" spans="1:2" x14ac:dyDescent="0.2">
      <c r="A210" s="7" t="s">
        <v>571</v>
      </c>
      <c r="B210" s="8" t="s">
        <v>374</v>
      </c>
    </row>
    <row r="211" spans="1:2" x14ac:dyDescent="0.2">
      <c r="A211" s="7" t="s">
        <v>572</v>
      </c>
      <c r="B211" s="8" t="s">
        <v>573</v>
      </c>
    </row>
    <row r="212" spans="1:2" x14ac:dyDescent="0.2">
      <c r="A212" s="7" t="s">
        <v>574</v>
      </c>
      <c r="B212" s="8" t="s">
        <v>573</v>
      </c>
    </row>
    <row r="213" spans="1:2" x14ac:dyDescent="0.2">
      <c r="A213" s="7" t="s">
        <v>575</v>
      </c>
      <c r="B213" s="8" t="s">
        <v>573</v>
      </c>
    </row>
    <row r="214" spans="1:2" x14ac:dyDescent="0.2">
      <c r="A214" s="7" t="s">
        <v>576</v>
      </c>
      <c r="B214" s="8" t="s">
        <v>573</v>
      </c>
    </row>
    <row r="215" spans="1:2" x14ac:dyDescent="0.2">
      <c r="A215" s="7" t="s">
        <v>577</v>
      </c>
      <c r="B215" s="8" t="s">
        <v>573</v>
      </c>
    </row>
    <row r="216" spans="1:2" x14ac:dyDescent="0.2">
      <c r="A216" s="7" t="s">
        <v>578</v>
      </c>
      <c r="B216" s="8" t="s">
        <v>573</v>
      </c>
    </row>
    <row r="217" spans="1:2" x14ac:dyDescent="0.2">
      <c r="A217" s="7" t="s">
        <v>579</v>
      </c>
      <c r="B217" s="8" t="s">
        <v>374</v>
      </c>
    </row>
    <row r="218" spans="1:2" x14ac:dyDescent="0.2">
      <c r="A218" s="7" t="s">
        <v>580</v>
      </c>
      <c r="B218" s="8" t="s">
        <v>374</v>
      </c>
    </row>
    <row r="219" spans="1:2" x14ac:dyDescent="0.2">
      <c r="A219" s="7" t="s">
        <v>581</v>
      </c>
      <c r="B219" s="8" t="s">
        <v>374</v>
      </c>
    </row>
    <row r="220" spans="1:2" x14ac:dyDescent="0.2">
      <c r="A220" s="7" t="s">
        <v>582</v>
      </c>
      <c r="B220" s="8" t="s">
        <v>383</v>
      </c>
    </row>
    <row r="221" spans="1:2" ht="15" x14ac:dyDescent="0.25">
      <c r="A221" s="9" t="s">
        <v>583</v>
      </c>
      <c r="B221" s="10" t="s">
        <v>374</v>
      </c>
    </row>
    <row r="222" spans="1:2" ht="15" x14ac:dyDescent="0.25">
      <c r="A222" s="9" t="s">
        <v>584</v>
      </c>
      <c r="B222" s="10" t="s">
        <v>369</v>
      </c>
    </row>
    <row r="223" spans="1:2" ht="15" x14ac:dyDescent="0.25">
      <c r="A223" s="9" t="s">
        <v>585</v>
      </c>
      <c r="B223" s="10" t="s">
        <v>374</v>
      </c>
    </row>
    <row r="224" spans="1:2" ht="15" x14ac:dyDescent="0.25">
      <c r="A224" s="9" t="s">
        <v>586</v>
      </c>
      <c r="B224" s="10" t="s">
        <v>374</v>
      </c>
    </row>
    <row r="225" spans="1:2" ht="15" x14ac:dyDescent="0.25">
      <c r="A225" s="9" t="s">
        <v>587</v>
      </c>
      <c r="B225" s="10" t="s">
        <v>354</v>
      </c>
    </row>
    <row r="226" spans="1:2" ht="15" x14ac:dyDescent="0.25">
      <c r="A226" s="9" t="s">
        <v>588</v>
      </c>
      <c r="B226" s="10" t="s">
        <v>271</v>
      </c>
    </row>
    <row r="227" spans="1:2" ht="15" x14ac:dyDescent="0.25">
      <c r="A227" s="9" t="s">
        <v>589</v>
      </c>
      <c r="B227" s="10" t="s">
        <v>271</v>
      </c>
    </row>
    <row r="228" spans="1:2" ht="15" x14ac:dyDescent="0.25">
      <c r="A228" s="9" t="s">
        <v>590</v>
      </c>
      <c r="B228" s="10" t="s">
        <v>271</v>
      </c>
    </row>
    <row r="229" spans="1:2" ht="15" x14ac:dyDescent="0.25">
      <c r="A229" s="9" t="s">
        <v>591</v>
      </c>
      <c r="B229" s="10" t="s">
        <v>271</v>
      </c>
    </row>
    <row r="230" spans="1:2" ht="15" x14ac:dyDescent="0.25">
      <c r="A230" s="9" t="s">
        <v>592</v>
      </c>
      <c r="B230" s="10" t="s">
        <v>271</v>
      </c>
    </row>
    <row r="231" spans="1:2" ht="15" x14ac:dyDescent="0.25">
      <c r="A231" s="9" t="s">
        <v>593</v>
      </c>
      <c r="B231" s="10" t="s">
        <v>271</v>
      </c>
    </row>
    <row r="232" spans="1:2" ht="15" x14ac:dyDescent="0.25">
      <c r="A232" s="9" t="s">
        <v>594</v>
      </c>
      <c r="B232" s="10" t="s">
        <v>271</v>
      </c>
    </row>
    <row r="233" spans="1:2" ht="15" x14ac:dyDescent="0.2">
      <c r="A233" s="11" t="s">
        <v>595</v>
      </c>
      <c r="B233" s="12" t="s">
        <v>374</v>
      </c>
    </row>
    <row r="234" spans="1:2" ht="15" x14ac:dyDescent="0.2">
      <c r="A234" s="11" t="s">
        <v>596</v>
      </c>
      <c r="B234" s="12" t="s">
        <v>371</v>
      </c>
    </row>
    <row r="235" spans="1:2" ht="15" x14ac:dyDescent="0.2">
      <c r="A235" s="11" t="s">
        <v>597</v>
      </c>
      <c r="B235" s="12" t="s">
        <v>371</v>
      </c>
    </row>
    <row r="236" spans="1:2" ht="15" x14ac:dyDescent="0.2">
      <c r="A236" s="11" t="s">
        <v>598</v>
      </c>
      <c r="B236" s="12" t="s">
        <v>371</v>
      </c>
    </row>
    <row r="237" spans="1:2" ht="15" x14ac:dyDescent="0.2">
      <c r="A237" s="11" t="s">
        <v>599</v>
      </c>
      <c r="B237" s="12" t="s">
        <v>371</v>
      </c>
    </row>
    <row r="238" spans="1:2" ht="15" x14ac:dyDescent="0.2">
      <c r="A238" s="11" t="s">
        <v>600</v>
      </c>
      <c r="B238" s="12" t="s">
        <v>374</v>
      </c>
    </row>
    <row r="239" spans="1:2" ht="15" x14ac:dyDescent="0.2">
      <c r="A239" s="11" t="s">
        <v>601</v>
      </c>
      <c r="B239" s="12" t="s">
        <v>374</v>
      </c>
    </row>
    <row r="240" spans="1:2" ht="15" x14ac:dyDescent="0.2">
      <c r="A240" s="11" t="s">
        <v>602</v>
      </c>
      <c r="B240" s="12" t="s">
        <v>374</v>
      </c>
    </row>
    <row r="241" spans="1:2" ht="15" x14ac:dyDescent="0.2">
      <c r="A241" s="11" t="s">
        <v>603</v>
      </c>
      <c r="B241" s="12" t="s">
        <v>374</v>
      </c>
    </row>
    <row r="242" spans="1:2" ht="15" x14ac:dyDescent="0.2">
      <c r="A242" s="11" t="s">
        <v>604</v>
      </c>
      <c r="B242" s="12" t="s">
        <v>374</v>
      </c>
    </row>
    <row r="243" spans="1:2" ht="15" x14ac:dyDescent="0.2">
      <c r="A243" s="11" t="s">
        <v>605</v>
      </c>
      <c r="B243" s="12" t="s">
        <v>374</v>
      </c>
    </row>
    <row r="244" spans="1:2" ht="15" x14ac:dyDescent="0.2">
      <c r="A244" s="11" t="s">
        <v>606</v>
      </c>
      <c r="B244" s="12" t="s">
        <v>374</v>
      </c>
    </row>
    <row r="245" spans="1:2" ht="15" x14ac:dyDescent="0.2">
      <c r="A245" s="11" t="s">
        <v>607</v>
      </c>
      <c r="B245" s="12" t="s">
        <v>374</v>
      </c>
    </row>
    <row r="246" spans="1:2" ht="15" x14ac:dyDescent="0.2">
      <c r="A246" s="11" t="s">
        <v>608</v>
      </c>
      <c r="B246" s="12" t="s">
        <v>374</v>
      </c>
    </row>
    <row r="247" spans="1:2" ht="15" x14ac:dyDescent="0.2">
      <c r="A247" s="11" t="s">
        <v>609</v>
      </c>
      <c r="B247" s="12" t="s">
        <v>374</v>
      </c>
    </row>
    <row r="248" spans="1:2" ht="15" x14ac:dyDescent="0.2">
      <c r="A248" s="11" t="s">
        <v>610</v>
      </c>
      <c r="B248" s="12" t="s">
        <v>374</v>
      </c>
    </row>
    <row r="249" spans="1:2" ht="15" x14ac:dyDescent="0.2">
      <c r="A249" s="11" t="s">
        <v>611</v>
      </c>
      <c r="B249" s="12" t="s">
        <v>374</v>
      </c>
    </row>
    <row r="250" spans="1:2" ht="15" x14ac:dyDescent="0.2">
      <c r="A250" s="11" t="s">
        <v>612</v>
      </c>
      <c r="B250" s="12" t="s">
        <v>374</v>
      </c>
    </row>
    <row r="251" spans="1:2" ht="15" x14ac:dyDescent="0.2">
      <c r="A251" s="11" t="s">
        <v>613</v>
      </c>
      <c r="B251" s="12" t="s">
        <v>374</v>
      </c>
    </row>
    <row r="252" spans="1:2" ht="15" x14ac:dyDescent="0.2">
      <c r="A252" s="11" t="s">
        <v>614</v>
      </c>
      <c r="B252" s="12" t="s">
        <v>374</v>
      </c>
    </row>
    <row r="253" spans="1:2" ht="15" x14ac:dyDescent="0.2">
      <c r="A253" s="11" t="s">
        <v>615</v>
      </c>
      <c r="B253" s="12" t="s">
        <v>374</v>
      </c>
    </row>
    <row r="254" spans="1:2" ht="15" x14ac:dyDescent="0.2">
      <c r="A254" s="11" t="s">
        <v>616</v>
      </c>
      <c r="B254" s="12" t="s">
        <v>374</v>
      </c>
    </row>
    <row r="255" spans="1:2" ht="15" x14ac:dyDescent="0.2">
      <c r="A255" s="11" t="s">
        <v>617</v>
      </c>
      <c r="B255" s="12" t="s">
        <v>374</v>
      </c>
    </row>
    <row r="256" spans="1:2" ht="15" x14ac:dyDescent="0.2">
      <c r="A256" s="11" t="s">
        <v>618</v>
      </c>
      <c r="B256" s="12" t="s">
        <v>374</v>
      </c>
    </row>
    <row r="257" spans="1:2" ht="15" x14ac:dyDescent="0.2">
      <c r="A257" s="11" t="s">
        <v>619</v>
      </c>
      <c r="B257" s="12" t="s">
        <v>374</v>
      </c>
    </row>
    <row r="258" spans="1:2" ht="15" x14ac:dyDescent="0.2">
      <c r="A258" s="11" t="s">
        <v>620</v>
      </c>
      <c r="B258" s="12" t="s">
        <v>374</v>
      </c>
    </row>
    <row r="259" spans="1:2" ht="15" x14ac:dyDescent="0.2">
      <c r="A259" s="11" t="s">
        <v>621</v>
      </c>
      <c r="B259" s="12" t="s">
        <v>374</v>
      </c>
    </row>
    <row r="260" spans="1:2" ht="15" x14ac:dyDescent="0.2">
      <c r="A260" s="11" t="s">
        <v>622</v>
      </c>
      <c r="B260" s="12" t="s">
        <v>374</v>
      </c>
    </row>
    <row r="261" spans="1:2" ht="15" x14ac:dyDescent="0.2">
      <c r="A261" s="11" t="s">
        <v>623</v>
      </c>
      <c r="B261" s="12" t="s">
        <v>374</v>
      </c>
    </row>
    <row r="262" spans="1:2" ht="15" x14ac:dyDescent="0.2">
      <c r="A262" s="11" t="s">
        <v>624</v>
      </c>
      <c r="B262" s="12" t="s">
        <v>374</v>
      </c>
    </row>
    <row r="263" spans="1:2" ht="15" x14ac:dyDescent="0.2">
      <c r="A263" s="11" t="s">
        <v>625</v>
      </c>
      <c r="B263" s="12" t="s">
        <v>374</v>
      </c>
    </row>
    <row r="264" spans="1:2" ht="15" x14ac:dyDescent="0.2">
      <c r="A264" s="11" t="s">
        <v>626</v>
      </c>
      <c r="B264" s="12" t="s">
        <v>374</v>
      </c>
    </row>
    <row r="265" spans="1:2" ht="15" x14ac:dyDescent="0.2">
      <c r="A265" s="11" t="s">
        <v>627</v>
      </c>
      <c r="B265" s="12" t="s">
        <v>374</v>
      </c>
    </row>
    <row r="266" spans="1:2" ht="15" x14ac:dyDescent="0.2">
      <c r="A266" s="11" t="s">
        <v>628</v>
      </c>
      <c r="B266" s="12" t="s">
        <v>374</v>
      </c>
    </row>
    <row r="267" spans="1:2" ht="15" x14ac:dyDescent="0.2">
      <c r="A267" s="11" t="s">
        <v>629</v>
      </c>
      <c r="B267" s="12" t="s">
        <v>374</v>
      </c>
    </row>
    <row r="268" spans="1:2" ht="15" x14ac:dyDescent="0.2">
      <c r="A268" s="11" t="s">
        <v>630</v>
      </c>
      <c r="B268" s="12" t="s">
        <v>374</v>
      </c>
    </row>
    <row r="269" spans="1:2" ht="15" x14ac:dyDescent="0.2">
      <c r="A269" s="11" t="s">
        <v>631</v>
      </c>
      <c r="B269" s="12" t="s">
        <v>374</v>
      </c>
    </row>
    <row r="270" spans="1:2" ht="15" x14ac:dyDescent="0.2">
      <c r="A270" s="11" t="s">
        <v>632</v>
      </c>
      <c r="B270" s="12" t="s">
        <v>374</v>
      </c>
    </row>
    <row r="271" spans="1:2" ht="15" x14ac:dyDescent="0.2">
      <c r="A271" s="11" t="s">
        <v>633</v>
      </c>
      <c r="B271" s="12" t="s">
        <v>374</v>
      </c>
    </row>
    <row r="272" spans="1:2" ht="15" x14ac:dyDescent="0.2">
      <c r="A272" s="11" t="s">
        <v>634</v>
      </c>
      <c r="B272" s="12" t="s">
        <v>374</v>
      </c>
    </row>
    <row r="273" spans="1:2" ht="15" x14ac:dyDescent="0.2">
      <c r="A273" s="11" t="s">
        <v>635</v>
      </c>
      <c r="B273" s="12" t="s">
        <v>374</v>
      </c>
    </row>
    <row r="274" spans="1:2" ht="15" x14ac:dyDescent="0.2">
      <c r="A274" s="11" t="s">
        <v>636</v>
      </c>
      <c r="B274" s="12" t="s">
        <v>374</v>
      </c>
    </row>
    <row r="275" spans="1:2" ht="15" x14ac:dyDescent="0.2">
      <c r="A275" s="11" t="s">
        <v>637</v>
      </c>
      <c r="B275" s="12" t="s">
        <v>374</v>
      </c>
    </row>
    <row r="276" spans="1:2" ht="15" x14ac:dyDescent="0.2">
      <c r="A276" s="11" t="s">
        <v>638</v>
      </c>
      <c r="B276" s="12" t="s">
        <v>374</v>
      </c>
    </row>
    <row r="277" spans="1:2" ht="15" x14ac:dyDescent="0.2">
      <c r="A277" s="11" t="s">
        <v>639</v>
      </c>
      <c r="B277" s="12" t="s">
        <v>374</v>
      </c>
    </row>
    <row r="278" spans="1:2" ht="15" x14ac:dyDescent="0.2">
      <c r="A278" s="11" t="s">
        <v>640</v>
      </c>
      <c r="B278" s="12" t="s">
        <v>374</v>
      </c>
    </row>
    <row r="279" spans="1:2" ht="15" x14ac:dyDescent="0.2">
      <c r="A279" s="11" t="s">
        <v>641</v>
      </c>
      <c r="B279" s="12" t="s">
        <v>374</v>
      </c>
    </row>
    <row r="280" spans="1:2" ht="15" x14ac:dyDescent="0.2">
      <c r="A280" s="11" t="s">
        <v>642</v>
      </c>
      <c r="B280" s="12" t="s">
        <v>374</v>
      </c>
    </row>
    <row r="281" spans="1:2" ht="15" x14ac:dyDescent="0.2">
      <c r="A281" s="11" t="s">
        <v>643</v>
      </c>
      <c r="B281" s="12" t="s">
        <v>374</v>
      </c>
    </row>
    <row r="282" spans="1:2" ht="15" x14ac:dyDescent="0.2">
      <c r="A282" s="11" t="s">
        <v>644</v>
      </c>
      <c r="B282" s="12" t="s">
        <v>374</v>
      </c>
    </row>
    <row r="283" spans="1:2" ht="15" x14ac:dyDescent="0.2">
      <c r="A283" s="11" t="s">
        <v>645</v>
      </c>
      <c r="B283" s="12" t="s">
        <v>374</v>
      </c>
    </row>
    <row r="284" spans="1:2" ht="15" x14ac:dyDescent="0.2">
      <c r="A284" s="11" t="s">
        <v>646</v>
      </c>
      <c r="B284" s="12" t="s">
        <v>374</v>
      </c>
    </row>
    <row r="285" spans="1:2" ht="15" x14ac:dyDescent="0.2">
      <c r="A285" s="11" t="s">
        <v>647</v>
      </c>
      <c r="B285" s="12" t="s">
        <v>374</v>
      </c>
    </row>
    <row r="286" spans="1:2" ht="15" x14ac:dyDescent="0.2">
      <c r="A286" s="11" t="s">
        <v>648</v>
      </c>
      <c r="B286" s="12" t="s">
        <v>374</v>
      </c>
    </row>
    <row r="287" spans="1:2" ht="15" x14ac:dyDescent="0.2">
      <c r="A287" s="11" t="s">
        <v>649</v>
      </c>
      <c r="B287" s="12" t="s">
        <v>374</v>
      </c>
    </row>
    <row r="288" spans="1:2" ht="15" x14ac:dyDescent="0.2">
      <c r="A288" s="11" t="s">
        <v>650</v>
      </c>
      <c r="B288" s="12" t="s">
        <v>374</v>
      </c>
    </row>
    <row r="289" spans="1:2" ht="15" x14ac:dyDescent="0.2">
      <c r="A289" s="11" t="s">
        <v>651</v>
      </c>
      <c r="B289" s="12" t="s">
        <v>374</v>
      </c>
    </row>
    <row r="290" spans="1:2" ht="15" x14ac:dyDescent="0.2">
      <c r="A290" s="11" t="s">
        <v>652</v>
      </c>
      <c r="B290" s="12" t="s">
        <v>374</v>
      </c>
    </row>
    <row r="291" spans="1:2" ht="15" x14ac:dyDescent="0.2">
      <c r="A291" s="11" t="s">
        <v>653</v>
      </c>
      <c r="B291" s="12" t="s">
        <v>374</v>
      </c>
    </row>
    <row r="292" spans="1:2" ht="15" x14ac:dyDescent="0.2">
      <c r="A292" s="11" t="s">
        <v>654</v>
      </c>
      <c r="B292" s="12" t="s">
        <v>374</v>
      </c>
    </row>
    <row r="293" spans="1:2" ht="15" x14ac:dyDescent="0.2">
      <c r="A293" s="11" t="s">
        <v>655</v>
      </c>
      <c r="B293" s="12" t="s">
        <v>374</v>
      </c>
    </row>
    <row r="294" spans="1:2" ht="15" x14ac:dyDescent="0.2">
      <c r="A294" s="11" t="s">
        <v>656</v>
      </c>
      <c r="B294" s="12" t="s">
        <v>374</v>
      </c>
    </row>
    <row r="295" spans="1:2" ht="15" x14ac:dyDescent="0.2">
      <c r="A295" s="11" t="s">
        <v>657</v>
      </c>
      <c r="B295" s="12" t="s">
        <v>374</v>
      </c>
    </row>
    <row r="296" spans="1:2" ht="15" x14ac:dyDescent="0.2">
      <c r="A296" s="11" t="s">
        <v>658</v>
      </c>
      <c r="B296" s="12" t="s">
        <v>374</v>
      </c>
    </row>
    <row r="297" spans="1:2" ht="15" x14ac:dyDescent="0.2">
      <c r="A297" s="11" t="s">
        <v>659</v>
      </c>
      <c r="B297" s="12" t="s">
        <v>374</v>
      </c>
    </row>
    <row r="298" spans="1:2" ht="15" x14ac:dyDescent="0.2">
      <c r="A298" s="11" t="s">
        <v>660</v>
      </c>
      <c r="B298" s="12" t="s">
        <v>374</v>
      </c>
    </row>
    <row r="299" spans="1:2" ht="15" x14ac:dyDescent="0.2">
      <c r="A299" s="11" t="s">
        <v>661</v>
      </c>
      <c r="B299" s="12" t="s">
        <v>374</v>
      </c>
    </row>
    <row r="300" spans="1:2" ht="15" x14ac:dyDescent="0.2">
      <c r="A300" s="11" t="s">
        <v>662</v>
      </c>
      <c r="B300" s="12" t="s">
        <v>374</v>
      </c>
    </row>
    <row r="301" spans="1:2" ht="15" x14ac:dyDescent="0.2">
      <c r="A301" s="11" t="s">
        <v>663</v>
      </c>
      <c r="B301" s="12" t="s">
        <v>374</v>
      </c>
    </row>
    <row r="302" spans="1:2" ht="15" x14ac:dyDescent="0.2">
      <c r="A302" s="11" t="s">
        <v>664</v>
      </c>
      <c r="B302" s="12" t="s">
        <v>374</v>
      </c>
    </row>
  </sheetData>
  <autoFilter ref="A1:B1" xr:uid="{E1BBFBE0-D9D3-4E6B-B35C-785ADFBEDF1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E243A-4607-4659-AFC0-85DCACDEFF5C}">
  <dimension ref="A1:R26"/>
  <sheetViews>
    <sheetView zoomScale="70" zoomScaleNormal="70" workbookViewId="0">
      <pane xSplit="1" ySplit="9" topLeftCell="B10" activePane="bottomRight" state="frozen"/>
      <selection pane="topRight" activeCell="B1" sqref="B1"/>
      <selection pane="bottomLeft" activeCell="A8" sqref="A8"/>
      <selection pane="bottomRight" activeCell="A3" sqref="A3"/>
    </sheetView>
  </sheetViews>
  <sheetFormatPr defaultColWidth="9.140625" defaultRowHeight="15" x14ac:dyDescent="0.25"/>
  <cols>
    <col min="1" max="1" width="32" style="41" customWidth="1"/>
    <col min="2" max="6" width="22.7109375" style="41" customWidth="1"/>
    <col min="7" max="7" width="2.7109375" style="40" customWidth="1"/>
    <col min="8" max="12" width="22.7109375" style="41" hidden="1" customWidth="1"/>
    <col min="13" max="13" width="2.7109375" style="41" hidden="1" customWidth="1"/>
    <col min="14" max="18" width="22.7109375" style="41" customWidth="1"/>
    <col min="19" max="16384" width="9.140625" style="41"/>
  </cols>
  <sheetData>
    <row r="1" spans="1:18" hidden="1" x14ac:dyDescent="0.25">
      <c r="A1" s="38" t="s">
        <v>667</v>
      </c>
      <c r="B1" s="39">
        <f>SUMIFS('Base dati'!$E:$E,'Base dati'!$A:$A,Proiezioni!B$9)+SUMIFS('Base dati'!$I:$I,'Base dati'!$A:$A,Proiezioni!B$9)+SUMIFS('Base dati'!$L:$L,'Base dati'!$A:$A,Proiezioni!B$9)</f>
        <v>62235339</v>
      </c>
      <c r="C1" s="39">
        <f>SUMIFS('Base dati'!$E:$E,'Base dati'!$A:$A,Proiezioni!C$9)+SUMIFS('Base dati'!$I:$I,'Base dati'!$A:$A,Proiezioni!C$9)+SUMIFS('Base dati'!$L:$L,'Base dati'!$A:$A,Proiezioni!C$9)</f>
        <v>71502686</v>
      </c>
      <c r="D1" s="39">
        <f>SUMIFS('Base dati'!$E:$E,'Base dati'!$A:$A,Proiezioni!D$9)+SUMIFS('Base dati'!$I:$I,'Base dati'!$A:$A,Proiezioni!D$9)+SUMIFS('Base dati'!$L:$L,'Base dati'!$A:$A,Proiezioni!D$9)</f>
        <v>0</v>
      </c>
      <c r="E1" s="39">
        <f>SUMIFS('Base dati'!$E:$E,'Base dati'!$A:$A,Proiezioni!E$9)+SUMIFS('Base dati'!$I:$I,'Base dati'!$A:$A,Proiezioni!E$9)+SUMIFS('Base dati'!$L:$L,'Base dati'!$A:$A,Proiezioni!E$9)</f>
        <v>0</v>
      </c>
      <c r="F1" s="39">
        <f>SUMIFS('Base dati'!$E:$E,'Base dati'!$A:$A,Proiezioni!F$9)+SUMIFS('Base dati'!$I:$I,'Base dati'!$A:$A,Proiezioni!F$9)+SUMIFS('Base dati'!$L:$L,'Base dati'!$A:$A,Proiezioni!F$9)</f>
        <v>0</v>
      </c>
      <c r="H1" s="39">
        <f>SUMIFS('Base dati'!$H:$H,'Base dati'!$A:$A,Proiezioni!B$9)+SUMIFS('Base dati'!$K:$K,'Base dati'!$A:$A,Proiezioni!B$9)+SUMIFS('Base dati'!$O:$O,'Base dati'!$A:$A,Proiezioni!B$9)</f>
        <v>31229836867266</v>
      </c>
      <c r="I1" s="39">
        <f>SUMIFS('Base dati'!$H:$H,'Base dati'!$A:$A,Proiezioni!C$9)+SUMIFS('Base dati'!$K:$K,'Base dati'!$A:$A,Proiezioni!C$9)+SUMIFS('Base dati'!$O:$O,'Base dati'!$A:$A,Proiezioni!C$9)</f>
        <v>33899099348333</v>
      </c>
      <c r="J1" s="39">
        <f>SUMIFS('Base dati'!$H:$H,'Base dati'!$A:$A,Proiezioni!D$9)+SUMIFS('Base dati'!$K:$K,'Base dati'!$A:$A,Proiezioni!D$9)+SUMIFS('Base dati'!$O:$O,'Base dati'!$A:$A,Proiezioni!D$9)</f>
        <v>0</v>
      </c>
      <c r="K1" s="39">
        <f>SUMIFS('Base dati'!$H:$H,'Base dati'!$A:$A,Proiezioni!E$9)+SUMIFS('Base dati'!$K:$K,'Base dati'!$A:$A,Proiezioni!E$9)+SUMIFS('Base dati'!$O:$O,'Base dati'!$A:$A,Proiezioni!E$9)</f>
        <v>0</v>
      </c>
      <c r="L1" s="39">
        <f>SUMIFS('Base dati'!$H:$H,'Base dati'!$A:$A,Proiezioni!F$9)+SUMIFS('Base dati'!$K:$K,'Base dati'!$A:$A,Proiezioni!F$9)+SUMIFS('Base dati'!$O:$O,'Base dati'!$A:$A,Proiezioni!F$9)</f>
        <v>0</v>
      </c>
      <c r="N1" s="42">
        <f>N26*1024*1024</f>
        <v>155211667320022</v>
      </c>
      <c r="O1" s="42">
        <f>O26*1024*1024</f>
        <v>189110766668355</v>
      </c>
      <c r="P1" s="42">
        <f>P26*1024*1024</f>
        <v>226399775951521.28</v>
      </c>
      <c r="Q1" s="42">
        <f>Q26*1024*1024</f>
        <v>278604388947954.13</v>
      </c>
      <c r="R1" s="42">
        <f>R26*1024*1024</f>
        <v>362131769742246.56</v>
      </c>
    </row>
    <row r="2" spans="1:18" hidden="1" x14ac:dyDescent="0.25">
      <c r="A2" s="38" t="s">
        <v>668</v>
      </c>
      <c r="B2" s="43">
        <f>COUNTIF('Base dati'!$A:$A,Proiezioni!B$9)</f>
        <v>3390</v>
      </c>
      <c r="C2" s="43">
        <f>COUNTIF('Base dati'!$A:$A,Proiezioni!C$9)</f>
        <v>4854</v>
      </c>
      <c r="D2" s="43">
        <f>COUNTIF('Base dati'!$A:$A,Proiezioni!D$9)</f>
        <v>0</v>
      </c>
      <c r="E2" s="43">
        <f>COUNTIF('Base dati'!$A:$A,Proiezioni!E$9)</f>
        <v>0</v>
      </c>
      <c r="F2" s="43">
        <f>COUNTIF('Base dati'!$A:$A,Proiezioni!F$9)</f>
        <v>0</v>
      </c>
      <c r="H2" s="43">
        <f>COUNTIF('Base dati'!$A:$A,Proiezioni!H$9)</f>
        <v>3390</v>
      </c>
      <c r="I2" s="43">
        <f>COUNTIF('Base dati'!$A:$A,Proiezioni!I$9)</f>
        <v>4854</v>
      </c>
      <c r="J2" s="43">
        <f>COUNTIF('Base dati'!$A:$A,Proiezioni!J$9)</f>
        <v>0</v>
      </c>
      <c r="K2" s="43">
        <f>COUNTIF('Base dati'!$A:$A,Proiezioni!K$9)</f>
        <v>0</v>
      </c>
      <c r="L2" s="43">
        <f>COUNTIF('Base dati'!$A:$A,Proiezioni!L$9)</f>
        <v>0</v>
      </c>
    </row>
    <row r="3" spans="1:18" x14ac:dyDescent="0.25">
      <c r="A3" s="44" t="s">
        <v>677</v>
      </c>
      <c r="B3" s="28">
        <v>2020</v>
      </c>
      <c r="H3" s="40"/>
    </row>
    <row r="4" spans="1:18" hidden="1" x14ac:dyDescent="0.25">
      <c r="A4" s="45" t="s">
        <v>666</v>
      </c>
      <c r="B4" s="43">
        <f>B3-4</f>
        <v>2016</v>
      </c>
      <c r="C4" s="43">
        <f>IF(C2&gt;0,0,1)</f>
        <v>0</v>
      </c>
      <c r="D4" s="43">
        <f>IF(D2&gt;0,0,1)</f>
        <v>1</v>
      </c>
      <c r="E4" s="43">
        <f>IF(E2&gt;0,0,1)</f>
        <v>1</v>
      </c>
      <c r="F4" s="43">
        <f>IF(F2&gt;0,0,1)</f>
        <v>1</v>
      </c>
      <c r="H4" s="46"/>
      <c r="I4" s="43">
        <f>IF(I2&gt;0,0,1)</f>
        <v>0</v>
      </c>
      <c r="J4" s="43">
        <f>IF(J2&gt;0,0,1)</f>
        <v>1</v>
      </c>
      <c r="K4" s="43">
        <f>IF(K2&gt;0,0,1)</f>
        <v>1</v>
      </c>
      <c r="L4" s="43">
        <f>IF(L2&gt;0,0,1)</f>
        <v>1</v>
      </c>
    </row>
    <row r="5" spans="1:18" x14ac:dyDescent="0.25">
      <c r="A5" s="47" t="s">
        <v>672</v>
      </c>
      <c r="B5" s="40"/>
      <c r="C5" s="48">
        <f>IF(C4=0,(C1/B1)-1,"")</f>
        <v>0.14890811472883603</v>
      </c>
      <c r="D5" s="48" t="str">
        <f>IF(D4=0,(D26/C26)-1,"")</f>
        <v/>
      </c>
      <c r="E5" s="48" t="str">
        <f>IF(E4=0,(E26/D26)-1,"")</f>
        <v/>
      </c>
      <c r="F5" s="48" t="str">
        <f>IF(F4=0,(F26/E26)-1,"")</f>
        <v/>
      </c>
      <c r="H5" s="40"/>
      <c r="I5" s="48">
        <f>IF(I4=0,(I1/H1)-1,"")</f>
        <v>8.5471547367089284E-2</v>
      </c>
      <c r="J5" s="48" t="str">
        <f>IF(J4=0,(J26/I26)-1,"")</f>
        <v/>
      </c>
      <c r="K5" s="48" t="str">
        <f>IF(K4=0,(K26/J26)-1,"")</f>
        <v/>
      </c>
      <c r="L5" s="48" t="str">
        <f>IF(L4=0,(L26/K26)-1,"")</f>
        <v/>
      </c>
      <c r="O5" s="48">
        <f>(O1/N1)-1</f>
        <v>0.21840561301643913</v>
      </c>
      <c r="P5" s="48">
        <f>(P1/O1)-1</f>
        <v>0.19718078425730412</v>
      </c>
      <c r="Q5" s="48">
        <f>(Q1/P1)-1</f>
        <v>0.23058597464165054</v>
      </c>
      <c r="R5" s="48">
        <f>(R1/Q1)-1</f>
        <v>0.29980640689008009</v>
      </c>
    </row>
    <row r="6" spans="1:18" x14ac:dyDescent="0.25">
      <c r="A6" s="44" t="s">
        <v>673</v>
      </c>
      <c r="B6" s="40"/>
      <c r="C6" s="29">
        <v>0</v>
      </c>
      <c r="D6" s="29">
        <v>0.1</v>
      </c>
      <c r="E6" s="29">
        <v>0.4</v>
      </c>
      <c r="F6" s="29">
        <v>0.6</v>
      </c>
      <c r="H6" s="40"/>
      <c r="I6" s="48" t="str">
        <f>IF(I5="",C6,"")</f>
        <v/>
      </c>
      <c r="J6" s="48">
        <f t="shared" ref="J6:L6" si="0">IF(J5="",D6,"")</f>
        <v>0.1</v>
      </c>
      <c r="K6" s="48">
        <f t="shared" si="0"/>
        <v>0.4</v>
      </c>
      <c r="L6" s="48">
        <f t="shared" si="0"/>
        <v>0.6</v>
      </c>
    </row>
    <row r="7" spans="1:18" ht="15.75" thickBot="1" x14ac:dyDescent="0.3">
      <c r="A7" s="49"/>
      <c r="B7" s="46"/>
      <c r="C7" s="50"/>
      <c r="D7" s="50"/>
      <c r="E7" s="50"/>
      <c r="F7" s="50"/>
      <c r="H7" s="46"/>
      <c r="I7" s="50"/>
      <c r="J7" s="50"/>
      <c r="K7" s="50"/>
      <c r="L7" s="50"/>
    </row>
    <row r="8" spans="1:18" ht="15.75" thickBot="1" x14ac:dyDescent="0.3">
      <c r="B8" s="51" t="s">
        <v>674</v>
      </c>
      <c r="C8" s="52"/>
      <c r="D8" s="52"/>
      <c r="E8" s="52"/>
      <c r="F8" s="53"/>
      <c r="H8" s="54" t="s">
        <v>676</v>
      </c>
      <c r="I8" s="55"/>
      <c r="J8" s="55"/>
      <c r="K8" s="55"/>
      <c r="L8" s="55"/>
      <c r="N8" s="54" t="s">
        <v>675</v>
      </c>
      <c r="O8" s="56"/>
      <c r="P8" s="56"/>
      <c r="Q8" s="56"/>
      <c r="R8" s="57"/>
    </row>
    <row r="9" spans="1:18" ht="15.75" thickBot="1" x14ac:dyDescent="0.3">
      <c r="A9" s="58" t="s">
        <v>0</v>
      </c>
      <c r="B9" s="59">
        <f>IF(B4&lt;0,"",B4)</f>
        <v>2016</v>
      </c>
      <c r="C9" s="60">
        <f>IFERROR(B9+1,"")</f>
        <v>2017</v>
      </c>
      <c r="D9" s="60">
        <f t="shared" ref="D9:F9" si="1">IFERROR(C9+1,"")</f>
        <v>2018</v>
      </c>
      <c r="E9" s="60">
        <f t="shared" si="1"/>
        <v>2019</v>
      </c>
      <c r="F9" s="61">
        <f t="shared" si="1"/>
        <v>2020</v>
      </c>
      <c r="H9" s="62">
        <f>IF(B4&lt;0,"",B4)</f>
        <v>2016</v>
      </c>
      <c r="I9" s="63">
        <f>IFERROR(B9+1,"")</f>
        <v>2017</v>
      </c>
      <c r="J9" s="63">
        <f>IFERROR(C9+1,"")</f>
        <v>2018</v>
      </c>
      <c r="K9" s="63">
        <f>IFERROR(D9+1,"")</f>
        <v>2019</v>
      </c>
      <c r="L9" s="63">
        <f>IFERROR(E9+1,"")</f>
        <v>2020</v>
      </c>
      <c r="N9" s="59" t="str">
        <f>"Totale al "&amp;H9</f>
        <v>Totale al 2016</v>
      </c>
      <c r="O9" s="60" t="str">
        <f>"Totale al "&amp;I9</f>
        <v>Totale al 2017</v>
      </c>
      <c r="P9" s="60" t="str">
        <f t="shared" ref="P9:R9" si="2">"Totale al "&amp;J9</f>
        <v>Totale al 2018</v>
      </c>
      <c r="Q9" s="60" t="str">
        <f t="shared" si="2"/>
        <v>Totale al 2019</v>
      </c>
      <c r="R9" s="61" t="str">
        <f t="shared" si="2"/>
        <v>Totale al 2020</v>
      </c>
    </row>
    <row r="10" spans="1:18" x14ac:dyDescent="0.25">
      <c r="A10" s="64" t="s">
        <v>354</v>
      </c>
      <c r="B10" s="65">
        <f>SUMIFS('Base dati'!$E:$E,'Base dati'!$A:$A,Proiezioni!B$9,'Base dati'!$Q:$Q,Proiezioni!$A10)+SUMIFS('Base dati'!$I:$I,'Base dati'!$A:$A,Proiezioni!B$9,'Base dati'!$Q:$Q,Proiezioni!$A10)+SUMIFS('Base dati'!$L:$L,'Base dati'!$A:$A,Proiezioni!B$9,'Base dati'!$Q:$Q,Proiezioni!$A10)</f>
        <v>1652005</v>
      </c>
      <c r="C10" s="65">
        <f>IF(C$4=0,SUMIFS('Base dati'!$E:$E,'Base dati'!$A:$A,Proiezioni!C$9,'Base dati'!$Q:$Q,Proiezioni!$A10)+SUMIFS('Base dati'!$I:$I,'Base dati'!$A:$A,Proiezioni!C$9,'Base dati'!$Q:$Q,Proiezioni!$A10)+SUMIFS('Base dati'!$L:$L,'Base dati'!$A:$A,Proiezioni!C$9,'Base dati'!$Q:$Q,Proiezioni!$A10),IF(C$6=0,B10,B10*(1+C$6)))</f>
        <v>1628394</v>
      </c>
      <c r="D10" s="65">
        <f>IF(D$4=0,SUMIFS('Base dati'!$E:$E,'Base dati'!$A:$A,Proiezioni!D$9,'Base dati'!$Q:$Q,Proiezioni!$A10)+SUMIFS('Base dati'!$I:$I,'Base dati'!$A:$A,Proiezioni!D$9,'Base dati'!$Q:$Q,Proiezioni!$A10)+SUMIFS('Base dati'!$L:$L,'Base dati'!$A:$A,Proiezioni!D$9,'Base dati'!$Q:$Q,Proiezioni!$A10),IF(D$6=0,C10,C10*(1+D$6)))</f>
        <v>1791233.4000000001</v>
      </c>
      <c r="E10" s="65">
        <f>IF(E$4=0,SUMIFS('Base dati'!$E:$E,'Base dati'!$A:$A,Proiezioni!E$9,'Base dati'!$Q:$Q,Proiezioni!$A10)+SUMIFS('Base dati'!$I:$I,'Base dati'!$A:$A,Proiezioni!E$9,'Base dati'!$Q:$Q,Proiezioni!$A10)+SUMIFS('Base dati'!$L:$L,'Base dati'!$A:$A,Proiezioni!E$9,'Base dati'!$Q:$Q,Proiezioni!$A10),IF(E$6=0,D10,D10*(1+E$6)))</f>
        <v>2507726.7600000002</v>
      </c>
      <c r="F10" s="65">
        <f>IF(F$4=0,SUMIFS('Base dati'!$E:$E,'Base dati'!$A:$A,Proiezioni!F$9,'Base dati'!$Q:$Q,Proiezioni!$A10)+SUMIFS('Base dati'!$I:$I,'Base dati'!$A:$A,Proiezioni!F$9,'Base dati'!$Q:$Q,Proiezioni!$A10)+SUMIFS('Base dati'!$L:$L,'Base dati'!$A:$A,Proiezioni!F$9,'Base dati'!$Q:$Q,Proiezioni!$A10),IF(F$6=0,E10,E10*(1+F$6)))</f>
        <v>4012362.8160000006</v>
      </c>
      <c r="H10" s="65">
        <f>(SUMIFS('Base dati'!$H:$H,'Base dati'!$A:$A,Proiezioni!B$9,'Base dati'!$Q:$Q,Proiezioni!$A10)+SUMIFS('Base dati'!$K:$K,'Base dati'!$A:$A,Proiezioni!B$9,'Base dati'!$Q:$Q,Proiezioni!$A10)+SUMIFS('Base dati'!$O:$O,'Base dati'!$A:$A,Proiezioni!B$9,'Base dati'!$Q:$Q,Proiezioni!$A10))/(1024*1024)</f>
        <v>202118.61687660217</v>
      </c>
      <c r="I10" s="65">
        <f>IF(C$4=0,(SUMIFS('Base dati'!$H:$H,'Base dati'!$A:$A,Proiezioni!C$9,'Base dati'!$Q:$Q,Proiezioni!$A10)+SUMIFS('Base dati'!$K:$K,'Base dati'!$A:$A,Proiezioni!C$9,'Base dati'!$Q:$Q,Proiezioni!$A10)+SUMIFS('Base dati'!$O:$O,'Base dati'!$A:$A,Proiezioni!C$9,'Base dati'!$Q:$Q,Proiezioni!$A10))/(1024*1024),IF(C$6=0,H10,H10*(1+C$6)))</f>
        <v>173762.53610610962</v>
      </c>
      <c r="J10" s="65">
        <f>IF(D$4=0,(SUMIFS('Base dati'!$H:$H,'Base dati'!$A:$A,Proiezioni!D$9,'Base dati'!$Q:$Q,Proiezioni!$A10)+SUMIFS('Base dati'!$K:$K,'Base dati'!$A:$A,Proiezioni!D$9,'Base dati'!$Q:$Q,Proiezioni!$A10)+SUMIFS('Base dati'!$O:$O,'Base dati'!$A:$A,Proiezioni!D$9,'Base dati'!$Q:$Q,Proiezioni!$A10))/(1024*1024),IF(D$6=0,I10,I10*(1+D$6)))</f>
        <v>191138.78971672061</v>
      </c>
      <c r="K10" s="65">
        <f>IF(E$4=0,(SUMIFS('Base dati'!$H:$H,'Base dati'!$A:$A,Proiezioni!E$9,'Base dati'!$Q:$Q,Proiezioni!$A10)+SUMIFS('Base dati'!$K:$K,'Base dati'!$A:$A,Proiezioni!E$9,'Base dati'!$Q:$Q,Proiezioni!$A10)+SUMIFS('Base dati'!$O:$O,'Base dati'!$A:$A,Proiezioni!E$9,'Base dati'!$Q:$Q,Proiezioni!$A10))/(1024*1024),IF(E$6=0,J10,J10*(1+E$6)))</f>
        <v>267594.30560340884</v>
      </c>
      <c r="L10" s="65">
        <f>IF(F$4=0,(SUMIFS('Base dati'!$H:$H,'Base dati'!$A:$A,Proiezioni!F$9,'Base dati'!$Q:$Q,Proiezioni!$A10)+SUMIFS('Base dati'!$K:$K,'Base dati'!$A:$A,Proiezioni!F$9,'Base dati'!$Q:$Q,Proiezioni!$A10)+SUMIFS('Base dati'!$O:$O,'Base dati'!$A:$A,Proiezioni!F$9,'Base dati'!$Q:$Q,Proiezioni!$A10))/(1024*1024),IF(F$6=0,K10,K10*(1+F$6)))</f>
        <v>428150.88896545419</v>
      </c>
      <c r="N10" s="65">
        <f>(SUMIFS('Base dati'!$H:$H,'Base dati'!$A:$A,"&lt;="&amp;Proiezioni!B$9,'Base dati'!$Q:$Q,Proiezioni!$A10)+SUMIFS('Base dati'!$K:$K,'Base dati'!$A:$A,"&lt;="&amp;Proiezioni!B$9,'Base dati'!$Q:$Q,Proiezioni!$A10)+SUMIFS('Base dati'!$O:$O,'Base dati'!$A:$A,"&lt;="&amp;Proiezioni!B$9,'Base dati'!$Q:$Q,Proiezioni!$A10))/(1024*1024)</f>
        <v>599729.71091747284</v>
      </c>
      <c r="O10" s="65">
        <f>N10+I10</f>
        <v>773492.24702358246</v>
      </c>
      <c r="P10" s="65">
        <f>O10+J10</f>
        <v>964631.03674030304</v>
      </c>
      <c r="Q10" s="65">
        <f>P10+K10</f>
        <v>1232225.3423437118</v>
      </c>
      <c r="R10" s="65">
        <f>Q10+L10</f>
        <v>1660376.2313091659</v>
      </c>
    </row>
    <row r="11" spans="1:18" x14ac:dyDescent="0.25">
      <c r="A11" s="66" t="s">
        <v>22</v>
      </c>
      <c r="B11" s="67">
        <f>SUMIFS('Base dati'!$E:$E,'Base dati'!$A:$A,Proiezioni!B$9,'Base dati'!$Q:$Q,Proiezioni!$A11)+SUMIFS('Base dati'!$I:$I,'Base dati'!$A:$A,Proiezioni!B$9,'Base dati'!$Q:$Q,Proiezioni!$A11)+SUMIFS('Base dati'!$L:$L,'Base dati'!$A:$A,Proiezioni!B$9,'Base dati'!$Q:$Q,Proiezioni!$A11)</f>
        <v>124610</v>
      </c>
      <c r="C11" s="65">
        <f>IF(C$4=0,SUMIFS('Base dati'!$E:$E,'Base dati'!$A:$A,Proiezioni!C$9,'Base dati'!$Q:$Q,Proiezioni!$A11)+SUMIFS('Base dati'!$I:$I,'Base dati'!$A:$A,Proiezioni!C$9,'Base dati'!$Q:$Q,Proiezioni!$A11)+SUMIFS('Base dati'!$L:$L,'Base dati'!$A:$A,Proiezioni!C$9,'Base dati'!$Q:$Q,Proiezioni!$A11),IF(C$6=0,B11,B11*(1+C$6)))</f>
        <v>250055</v>
      </c>
      <c r="D11" s="65">
        <f>IF(D$4=0,SUMIFS('Base dati'!$E:$E,'Base dati'!$A:$A,Proiezioni!D$9,'Base dati'!$Q:$Q,Proiezioni!$A11)+SUMIFS('Base dati'!$I:$I,'Base dati'!$A:$A,Proiezioni!D$9,'Base dati'!$Q:$Q,Proiezioni!$A11)+SUMIFS('Base dati'!$L:$L,'Base dati'!$A:$A,Proiezioni!D$9,'Base dati'!$Q:$Q,Proiezioni!$A11),IF(D$6=0,C11,C11*(1+D$6)))</f>
        <v>275060.5</v>
      </c>
      <c r="E11" s="65">
        <f>IF(E$4=0,SUMIFS('Base dati'!$E:$E,'Base dati'!$A:$A,Proiezioni!E$9,'Base dati'!$Q:$Q,Proiezioni!$A11)+SUMIFS('Base dati'!$I:$I,'Base dati'!$A:$A,Proiezioni!E$9,'Base dati'!$Q:$Q,Proiezioni!$A11)+SUMIFS('Base dati'!$L:$L,'Base dati'!$A:$A,Proiezioni!E$9,'Base dati'!$Q:$Q,Proiezioni!$A11),IF(E$6=0,D11,D11*(1+E$6)))</f>
        <v>385084.69999999995</v>
      </c>
      <c r="F11" s="65">
        <f>IF(F$4=0,SUMIFS('Base dati'!$E:$E,'Base dati'!$A:$A,Proiezioni!F$9,'Base dati'!$Q:$Q,Proiezioni!$A11)+SUMIFS('Base dati'!$I:$I,'Base dati'!$A:$A,Proiezioni!F$9,'Base dati'!$Q:$Q,Proiezioni!$A11)+SUMIFS('Base dati'!$L:$L,'Base dati'!$A:$A,Proiezioni!F$9,'Base dati'!$Q:$Q,Proiezioni!$A11),IF(F$6=0,E11,E11*(1+F$6)))</f>
        <v>616135.5199999999</v>
      </c>
      <c r="H11" s="67">
        <f>(SUMIFS('Base dati'!$H:$H,'Base dati'!$A:$A,Proiezioni!B$9,'Base dati'!$Q:$Q,Proiezioni!$A11)+SUMIFS('Base dati'!$K:$K,'Base dati'!$A:$A,Proiezioni!B$9,'Base dati'!$Q:$Q,Proiezioni!$A11)+SUMIFS('Base dati'!$O:$O,'Base dati'!$A:$A,Proiezioni!B$9,'Base dati'!$Q:$Q,Proiezioni!$A11))/(1024*1024)</f>
        <v>11723.350993156433</v>
      </c>
      <c r="I11" s="65">
        <f>IF(C$4=0,(SUMIFS('Base dati'!$H:$H,'Base dati'!$A:$A,Proiezioni!C$9,'Base dati'!$Q:$Q,Proiezioni!$A11)+SUMIFS('Base dati'!$K:$K,'Base dati'!$A:$A,Proiezioni!C$9,'Base dati'!$Q:$Q,Proiezioni!$A11)+SUMIFS('Base dati'!$O:$O,'Base dati'!$A:$A,Proiezioni!C$9,'Base dati'!$Q:$Q,Proiezioni!$A11))/(1024*1024),IF(C$6=0,H11,H11*(1+C$6)))</f>
        <v>25316.094369888306</v>
      </c>
      <c r="J11" s="65">
        <f>IF(D$4=0,(SUMIFS('Base dati'!$H:$H,'Base dati'!$A:$A,Proiezioni!D$9,'Base dati'!$Q:$Q,Proiezioni!$A11)+SUMIFS('Base dati'!$K:$K,'Base dati'!$A:$A,Proiezioni!D$9,'Base dati'!$Q:$Q,Proiezioni!$A11)+SUMIFS('Base dati'!$O:$O,'Base dati'!$A:$A,Proiezioni!D$9,'Base dati'!$Q:$Q,Proiezioni!$A11))/(1024*1024),IF(D$6=0,I11,I11*(1+D$6)))</f>
        <v>27847.70380687714</v>
      </c>
      <c r="K11" s="65">
        <f>IF(E$4=0,(SUMIFS('Base dati'!$H:$H,'Base dati'!$A:$A,Proiezioni!E$9,'Base dati'!$Q:$Q,Proiezioni!$A11)+SUMIFS('Base dati'!$K:$K,'Base dati'!$A:$A,Proiezioni!E$9,'Base dati'!$Q:$Q,Proiezioni!$A11)+SUMIFS('Base dati'!$O:$O,'Base dati'!$A:$A,Proiezioni!E$9,'Base dati'!$Q:$Q,Proiezioni!$A11))/(1024*1024),IF(E$6=0,J11,J11*(1+E$6)))</f>
        <v>38986.785329627994</v>
      </c>
      <c r="L11" s="65">
        <f>IF(F$4=0,(SUMIFS('Base dati'!$H:$H,'Base dati'!$A:$A,Proiezioni!F$9,'Base dati'!$Q:$Q,Proiezioni!$A11)+SUMIFS('Base dati'!$K:$K,'Base dati'!$A:$A,Proiezioni!F$9,'Base dati'!$Q:$Q,Proiezioni!$A11)+SUMIFS('Base dati'!$O:$O,'Base dati'!$A:$A,Proiezioni!F$9,'Base dati'!$Q:$Q,Proiezioni!$A11))/(1024*1024),IF(F$6=0,K11,K11*(1+F$6)))</f>
        <v>62378.856527404794</v>
      </c>
      <c r="N11" s="67">
        <f>(SUMIFS('Base dati'!$H:$H,'Base dati'!$A:$A,"&lt;="&amp;Proiezioni!B$9,'Base dati'!$Q:$Q,Proiezioni!$A11)+SUMIFS('Base dati'!$K:$K,'Base dati'!$A:$A,"&lt;="&amp;Proiezioni!B$9,'Base dati'!$Q:$Q,Proiezioni!$A11)+SUMIFS('Base dati'!$O:$O,'Base dati'!$A:$A,"&lt;="&amp;Proiezioni!B$9,'Base dati'!$Q:$Q,Proiezioni!$A11))/(1024*1024)</f>
        <v>14442.02561378479</v>
      </c>
      <c r="O11" s="65">
        <f>N11+I11</f>
        <v>39758.119983673096</v>
      </c>
      <c r="P11" s="65">
        <f>O11+J11</f>
        <v>67605.823790550232</v>
      </c>
      <c r="Q11" s="65">
        <f>P11+K11</f>
        <v>106592.60912017823</v>
      </c>
      <c r="R11" s="65">
        <f>Q11+L11</f>
        <v>168971.46564758301</v>
      </c>
    </row>
    <row r="12" spans="1:18" x14ac:dyDescent="0.25">
      <c r="A12" s="66" t="s">
        <v>357</v>
      </c>
      <c r="B12" s="67">
        <f>SUMIFS('Base dati'!$E:$E,'Base dati'!$A:$A,Proiezioni!B$9,'Base dati'!$Q:$Q,Proiezioni!$A12)+SUMIFS('Base dati'!$I:$I,'Base dati'!$A:$A,Proiezioni!B$9,'Base dati'!$Q:$Q,Proiezioni!$A12)+SUMIFS('Base dati'!$L:$L,'Base dati'!$A:$A,Proiezioni!B$9,'Base dati'!$Q:$Q,Proiezioni!$A12)</f>
        <v>562040</v>
      </c>
      <c r="C12" s="65">
        <f>IF(C$4=0,SUMIFS('Base dati'!$E:$E,'Base dati'!$A:$A,Proiezioni!C$9,'Base dati'!$Q:$Q,Proiezioni!$A12)+SUMIFS('Base dati'!$I:$I,'Base dati'!$A:$A,Proiezioni!C$9,'Base dati'!$Q:$Q,Proiezioni!$A12)+SUMIFS('Base dati'!$L:$L,'Base dati'!$A:$A,Proiezioni!C$9,'Base dati'!$Q:$Q,Proiezioni!$A12),IF(C$6=0,B12,B12*(1+C$6)))</f>
        <v>550951</v>
      </c>
      <c r="D12" s="65">
        <f>IF(D$4=0,SUMIFS('Base dati'!$E:$E,'Base dati'!$A:$A,Proiezioni!D$9,'Base dati'!$Q:$Q,Proiezioni!$A12)+SUMIFS('Base dati'!$I:$I,'Base dati'!$A:$A,Proiezioni!D$9,'Base dati'!$Q:$Q,Proiezioni!$A12)+SUMIFS('Base dati'!$L:$L,'Base dati'!$A:$A,Proiezioni!D$9,'Base dati'!$Q:$Q,Proiezioni!$A12),IF(D$6=0,C12,C12*(1+D$6)))</f>
        <v>606046.10000000009</v>
      </c>
      <c r="E12" s="65">
        <f>IF(E$4=0,SUMIFS('Base dati'!$E:$E,'Base dati'!$A:$A,Proiezioni!E$9,'Base dati'!$Q:$Q,Proiezioni!$A12)+SUMIFS('Base dati'!$I:$I,'Base dati'!$A:$A,Proiezioni!E$9,'Base dati'!$Q:$Q,Proiezioni!$A12)+SUMIFS('Base dati'!$L:$L,'Base dati'!$A:$A,Proiezioni!E$9,'Base dati'!$Q:$Q,Proiezioni!$A12),IF(E$6=0,D12,D12*(1+E$6)))</f>
        <v>848464.54</v>
      </c>
      <c r="F12" s="65">
        <f>IF(F$4=0,SUMIFS('Base dati'!$E:$E,'Base dati'!$A:$A,Proiezioni!F$9,'Base dati'!$Q:$Q,Proiezioni!$A12)+SUMIFS('Base dati'!$I:$I,'Base dati'!$A:$A,Proiezioni!F$9,'Base dati'!$Q:$Q,Proiezioni!$A12)+SUMIFS('Base dati'!$L:$L,'Base dati'!$A:$A,Proiezioni!F$9,'Base dati'!$Q:$Q,Proiezioni!$A12),IF(F$6=0,E12,E12*(1+F$6)))</f>
        <v>1357543.2640000002</v>
      </c>
      <c r="H12" s="67">
        <f>(SUMIFS('Base dati'!$H:$H,'Base dati'!$A:$A,Proiezioni!B$9,'Base dati'!$Q:$Q,Proiezioni!$A12)+SUMIFS('Base dati'!$K:$K,'Base dati'!$A:$A,Proiezioni!B$9,'Base dati'!$Q:$Q,Proiezioni!$A12)+SUMIFS('Base dati'!$O:$O,'Base dati'!$A:$A,Proiezioni!B$9,'Base dati'!$Q:$Q,Proiezioni!$A12))/(1024*1024)</f>
        <v>34399.552842140198</v>
      </c>
      <c r="I12" s="65">
        <f>IF(C$4=0,(SUMIFS('Base dati'!$H:$H,'Base dati'!$A:$A,Proiezioni!C$9,'Base dati'!$Q:$Q,Proiezioni!$A12)+SUMIFS('Base dati'!$K:$K,'Base dati'!$A:$A,Proiezioni!C$9,'Base dati'!$Q:$Q,Proiezioni!$A12)+SUMIFS('Base dati'!$O:$O,'Base dati'!$A:$A,Proiezioni!C$9,'Base dati'!$Q:$Q,Proiezioni!$A12))/(1024*1024),IF(C$6=0,H12,H12*(1+C$6)))</f>
        <v>33944.768425941467</v>
      </c>
      <c r="J12" s="65">
        <f>IF(D$4=0,(SUMIFS('Base dati'!$H:$H,'Base dati'!$A:$A,Proiezioni!D$9,'Base dati'!$Q:$Q,Proiezioni!$A12)+SUMIFS('Base dati'!$K:$K,'Base dati'!$A:$A,Proiezioni!D$9,'Base dati'!$Q:$Q,Proiezioni!$A12)+SUMIFS('Base dati'!$O:$O,'Base dati'!$A:$A,Proiezioni!D$9,'Base dati'!$Q:$Q,Proiezioni!$A12))/(1024*1024),IF(D$6=0,I12,I12*(1+D$6)))</f>
        <v>37339.245268535618</v>
      </c>
      <c r="K12" s="65">
        <f>IF(E$4=0,(SUMIFS('Base dati'!$H:$H,'Base dati'!$A:$A,Proiezioni!E$9,'Base dati'!$Q:$Q,Proiezioni!$A12)+SUMIFS('Base dati'!$K:$K,'Base dati'!$A:$A,Proiezioni!E$9,'Base dati'!$Q:$Q,Proiezioni!$A12)+SUMIFS('Base dati'!$O:$O,'Base dati'!$A:$A,Proiezioni!E$9,'Base dati'!$Q:$Q,Proiezioni!$A12))/(1024*1024),IF(E$6=0,J12,J12*(1+E$6)))</f>
        <v>52274.943375949864</v>
      </c>
      <c r="L12" s="65">
        <f>IF(F$4=0,(SUMIFS('Base dati'!$H:$H,'Base dati'!$A:$A,Proiezioni!F$9,'Base dati'!$Q:$Q,Proiezioni!$A12)+SUMIFS('Base dati'!$K:$K,'Base dati'!$A:$A,Proiezioni!F$9,'Base dati'!$Q:$Q,Proiezioni!$A12)+SUMIFS('Base dati'!$O:$O,'Base dati'!$A:$A,Proiezioni!F$9,'Base dati'!$Q:$Q,Proiezioni!$A12))/(1024*1024),IF(F$6=0,K12,K12*(1+F$6)))</f>
        <v>83639.909401519792</v>
      </c>
      <c r="N12" s="67">
        <f>(SUMIFS('Base dati'!$H:$H,'Base dati'!$A:$A,"&lt;="&amp;Proiezioni!B$9,'Base dati'!$Q:$Q,Proiezioni!$A12)+SUMIFS('Base dati'!$K:$K,'Base dati'!$A:$A,"&lt;="&amp;Proiezioni!B$9,'Base dati'!$Q:$Q,Proiezioni!$A12)+SUMIFS('Base dati'!$O:$O,'Base dati'!$A:$A,"&lt;="&amp;Proiezioni!B$9,'Base dati'!$Q:$Q,Proiezioni!$A12))/(1024*1024)</f>
        <v>37682.214416503906</v>
      </c>
      <c r="O12" s="65">
        <f>N12+I12</f>
        <v>71626.982842445374</v>
      </c>
      <c r="P12" s="65">
        <f>O12+J12</f>
        <v>108966.228110981</v>
      </c>
      <c r="Q12" s="65">
        <f>P12+K12</f>
        <v>161241.17148693086</v>
      </c>
      <c r="R12" s="65">
        <f>Q12+L12</f>
        <v>244881.08088845067</v>
      </c>
    </row>
    <row r="13" spans="1:18" x14ac:dyDescent="0.25">
      <c r="A13" s="66" t="s">
        <v>364</v>
      </c>
      <c r="B13" s="67">
        <f>SUMIFS('Base dati'!$E:$E,'Base dati'!$A:$A,Proiezioni!B$9,'Base dati'!$Q:$Q,Proiezioni!$A13)+SUMIFS('Base dati'!$I:$I,'Base dati'!$A:$A,Proiezioni!B$9,'Base dati'!$Q:$Q,Proiezioni!$A13)+SUMIFS('Base dati'!$L:$L,'Base dati'!$A:$A,Proiezioni!B$9,'Base dati'!$Q:$Q,Proiezioni!$A13)</f>
        <v>526969</v>
      </c>
      <c r="C13" s="65">
        <f>IF(C$4=0,SUMIFS('Base dati'!$E:$E,'Base dati'!$A:$A,Proiezioni!C$9,'Base dati'!$Q:$Q,Proiezioni!$A13)+SUMIFS('Base dati'!$I:$I,'Base dati'!$A:$A,Proiezioni!C$9,'Base dati'!$Q:$Q,Proiezioni!$A13)+SUMIFS('Base dati'!$L:$L,'Base dati'!$A:$A,Proiezioni!C$9,'Base dati'!$Q:$Q,Proiezioni!$A13),IF(C$6=0,B13,B13*(1+C$6)))</f>
        <v>496096</v>
      </c>
      <c r="D13" s="65">
        <f>IF(D$4=0,SUMIFS('Base dati'!$E:$E,'Base dati'!$A:$A,Proiezioni!D$9,'Base dati'!$Q:$Q,Proiezioni!$A13)+SUMIFS('Base dati'!$I:$I,'Base dati'!$A:$A,Proiezioni!D$9,'Base dati'!$Q:$Q,Proiezioni!$A13)+SUMIFS('Base dati'!$L:$L,'Base dati'!$A:$A,Proiezioni!D$9,'Base dati'!$Q:$Q,Proiezioni!$A13),IF(D$6=0,C13,C13*(1+D$6)))</f>
        <v>545705.60000000009</v>
      </c>
      <c r="E13" s="65">
        <f>IF(E$4=0,SUMIFS('Base dati'!$E:$E,'Base dati'!$A:$A,Proiezioni!E$9,'Base dati'!$Q:$Q,Proiezioni!$A13)+SUMIFS('Base dati'!$I:$I,'Base dati'!$A:$A,Proiezioni!E$9,'Base dati'!$Q:$Q,Proiezioni!$A13)+SUMIFS('Base dati'!$L:$L,'Base dati'!$A:$A,Proiezioni!E$9,'Base dati'!$Q:$Q,Proiezioni!$A13),IF(E$6=0,D13,D13*(1+E$6)))</f>
        <v>763987.84000000008</v>
      </c>
      <c r="F13" s="65">
        <f>IF(F$4=0,SUMIFS('Base dati'!$E:$E,'Base dati'!$A:$A,Proiezioni!F$9,'Base dati'!$Q:$Q,Proiezioni!$A13)+SUMIFS('Base dati'!$I:$I,'Base dati'!$A:$A,Proiezioni!F$9,'Base dati'!$Q:$Q,Proiezioni!$A13)+SUMIFS('Base dati'!$L:$L,'Base dati'!$A:$A,Proiezioni!F$9,'Base dati'!$Q:$Q,Proiezioni!$A13),IF(F$6=0,E13,E13*(1+F$6)))</f>
        <v>1222380.5440000002</v>
      </c>
      <c r="H13" s="67">
        <f>(SUMIFS('Base dati'!$H:$H,'Base dati'!$A:$A,Proiezioni!B$9,'Base dati'!$Q:$Q,Proiezioni!$A13)+SUMIFS('Base dati'!$K:$K,'Base dati'!$A:$A,Proiezioni!B$9,'Base dati'!$Q:$Q,Proiezioni!$A13)+SUMIFS('Base dati'!$O:$O,'Base dati'!$A:$A,Proiezioni!B$9,'Base dati'!$Q:$Q,Proiezioni!$A13))/(1024*1024)</f>
        <v>25311052.818620682</v>
      </c>
      <c r="I13" s="65">
        <f>IF(C$4=0,(SUMIFS('Base dati'!$H:$H,'Base dati'!$A:$A,Proiezioni!C$9,'Base dati'!$Q:$Q,Proiezioni!$A13)+SUMIFS('Base dati'!$K:$K,'Base dati'!$A:$A,Proiezioni!C$9,'Base dati'!$Q:$Q,Proiezioni!$A13)+SUMIFS('Base dati'!$O:$O,'Base dati'!$A:$A,Proiezioni!C$9,'Base dati'!$Q:$Q,Proiezioni!$A13))/(1024*1024),IF(C$6=0,H13,H13*(1+C$6)))</f>
        <v>25235794.479328156</v>
      </c>
      <c r="J13" s="65">
        <f>IF(D$4=0,(SUMIFS('Base dati'!$H:$H,'Base dati'!$A:$A,Proiezioni!D$9,'Base dati'!$Q:$Q,Proiezioni!$A13)+SUMIFS('Base dati'!$K:$K,'Base dati'!$A:$A,Proiezioni!D$9,'Base dati'!$Q:$Q,Proiezioni!$A13)+SUMIFS('Base dati'!$O:$O,'Base dati'!$A:$A,Proiezioni!D$9,'Base dati'!$Q:$Q,Proiezioni!$A13))/(1024*1024),IF(D$6=0,I13,I13*(1+D$6)))</f>
        <v>27759373.927260973</v>
      </c>
      <c r="K13" s="65">
        <f>IF(E$4=0,(SUMIFS('Base dati'!$H:$H,'Base dati'!$A:$A,Proiezioni!E$9,'Base dati'!$Q:$Q,Proiezioni!$A13)+SUMIFS('Base dati'!$K:$K,'Base dati'!$A:$A,Proiezioni!E$9,'Base dati'!$Q:$Q,Proiezioni!$A13)+SUMIFS('Base dati'!$O:$O,'Base dati'!$A:$A,Proiezioni!E$9,'Base dati'!$Q:$Q,Proiezioni!$A13))/(1024*1024),IF(E$6=0,J13,J13*(1+E$6)))</f>
        <v>38863123.498165362</v>
      </c>
      <c r="L13" s="65">
        <f>IF(F$4=0,(SUMIFS('Base dati'!$H:$H,'Base dati'!$A:$A,Proiezioni!F$9,'Base dati'!$Q:$Q,Proiezioni!$A13)+SUMIFS('Base dati'!$K:$K,'Base dati'!$A:$A,Proiezioni!F$9,'Base dati'!$Q:$Q,Proiezioni!$A13)+SUMIFS('Base dati'!$O:$O,'Base dati'!$A:$A,Proiezioni!F$9,'Base dati'!$Q:$Q,Proiezioni!$A13))/(1024*1024),IF(F$6=0,K13,K13*(1+F$6)))</f>
        <v>62180997.597064584</v>
      </c>
      <c r="N13" s="67">
        <f>(SUMIFS('Base dati'!$H:$H,'Base dati'!$A:$A,"&lt;="&amp;Proiezioni!B$9,'Base dati'!$Q:$Q,Proiezioni!$A13)+SUMIFS('Base dati'!$K:$K,'Base dati'!$A:$A,"&lt;="&amp;Proiezioni!B$9,'Base dati'!$Q:$Q,Proiezioni!$A13)+SUMIFS('Base dati'!$O:$O,'Base dati'!$A:$A,"&lt;="&amp;Proiezioni!B$9,'Base dati'!$Q:$Q,Proiezioni!$A13))/(1024*1024)</f>
        <v>126693488.95291996</v>
      </c>
      <c r="O13" s="65">
        <f>N13+I13</f>
        <v>151929283.43224812</v>
      </c>
      <c r="P13" s="65">
        <f>O13+J13</f>
        <v>179688657.35950908</v>
      </c>
      <c r="Q13" s="65">
        <f>P13+K13</f>
        <v>218551780.85767445</v>
      </c>
      <c r="R13" s="65">
        <f>Q13+L13</f>
        <v>280732778.45473903</v>
      </c>
    </row>
    <row r="14" spans="1:18" x14ac:dyDescent="0.25">
      <c r="A14" s="66" t="s">
        <v>133</v>
      </c>
      <c r="B14" s="67">
        <f>SUMIFS('Base dati'!$E:$E,'Base dati'!$A:$A,Proiezioni!B$9,'Base dati'!$Q:$Q,Proiezioni!$A14)+SUMIFS('Base dati'!$I:$I,'Base dati'!$A:$A,Proiezioni!B$9,'Base dati'!$Q:$Q,Proiezioni!$A14)+SUMIFS('Base dati'!$L:$L,'Base dati'!$A:$A,Proiezioni!B$9,'Base dati'!$Q:$Q,Proiezioni!$A14)</f>
        <v>1397</v>
      </c>
      <c r="C14" s="65">
        <f>IF(C$4=0,SUMIFS('Base dati'!$E:$E,'Base dati'!$A:$A,Proiezioni!C$9,'Base dati'!$Q:$Q,Proiezioni!$A14)+SUMIFS('Base dati'!$I:$I,'Base dati'!$A:$A,Proiezioni!C$9,'Base dati'!$Q:$Q,Proiezioni!$A14)+SUMIFS('Base dati'!$L:$L,'Base dati'!$A:$A,Proiezioni!C$9,'Base dati'!$Q:$Q,Proiezioni!$A14),IF(C$6=0,B14,B14*(1+C$6)))</f>
        <v>1936</v>
      </c>
      <c r="D14" s="65">
        <f>IF(D$4=0,SUMIFS('Base dati'!$E:$E,'Base dati'!$A:$A,Proiezioni!D$9,'Base dati'!$Q:$Q,Proiezioni!$A14)+SUMIFS('Base dati'!$I:$I,'Base dati'!$A:$A,Proiezioni!D$9,'Base dati'!$Q:$Q,Proiezioni!$A14)+SUMIFS('Base dati'!$L:$L,'Base dati'!$A:$A,Proiezioni!D$9,'Base dati'!$Q:$Q,Proiezioni!$A14),IF(D$6=0,C14,C14*(1+D$6)))</f>
        <v>2129.6000000000004</v>
      </c>
      <c r="E14" s="65">
        <f>IF(E$4=0,SUMIFS('Base dati'!$E:$E,'Base dati'!$A:$A,Proiezioni!E$9,'Base dati'!$Q:$Q,Proiezioni!$A14)+SUMIFS('Base dati'!$I:$I,'Base dati'!$A:$A,Proiezioni!E$9,'Base dati'!$Q:$Q,Proiezioni!$A14)+SUMIFS('Base dati'!$L:$L,'Base dati'!$A:$A,Proiezioni!E$9,'Base dati'!$Q:$Q,Proiezioni!$A14),IF(E$6=0,D14,D14*(1+E$6)))</f>
        <v>2981.4400000000005</v>
      </c>
      <c r="F14" s="65">
        <f>IF(F$4=0,SUMIFS('Base dati'!$E:$E,'Base dati'!$A:$A,Proiezioni!F$9,'Base dati'!$Q:$Q,Proiezioni!$A14)+SUMIFS('Base dati'!$I:$I,'Base dati'!$A:$A,Proiezioni!F$9,'Base dati'!$Q:$Q,Proiezioni!$A14)+SUMIFS('Base dati'!$L:$L,'Base dati'!$A:$A,Proiezioni!F$9,'Base dati'!$Q:$Q,Proiezioni!$A14),IF(F$6=0,E14,E14*(1+F$6)))</f>
        <v>4770.304000000001</v>
      </c>
      <c r="H14" s="67">
        <f>(SUMIFS('Base dati'!$H:$H,'Base dati'!$A:$A,Proiezioni!B$9,'Base dati'!$Q:$Q,Proiezioni!$A14)+SUMIFS('Base dati'!$K:$K,'Base dati'!$A:$A,Proiezioni!B$9,'Base dati'!$Q:$Q,Proiezioni!$A14)+SUMIFS('Base dati'!$O:$O,'Base dati'!$A:$A,Proiezioni!B$9,'Base dati'!$Q:$Q,Proiezioni!$A14))/(1024*1024)</f>
        <v>3303.6378364562988</v>
      </c>
      <c r="I14" s="65">
        <f>IF(C$4=0,(SUMIFS('Base dati'!$H:$H,'Base dati'!$A:$A,Proiezioni!C$9,'Base dati'!$Q:$Q,Proiezioni!$A14)+SUMIFS('Base dati'!$K:$K,'Base dati'!$A:$A,Proiezioni!C$9,'Base dati'!$Q:$Q,Proiezioni!$A14)+SUMIFS('Base dati'!$O:$O,'Base dati'!$A:$A,Proiezioni!C$9,'Base dati'!$Q:$Q,Proiezioni!$A14))/(1024*1024),IF(C$6=0,H14,H14*(1+C$6)))</f>
        <v>6784.3763875961304</v>
      </c>
      <c r="J14" s="65">
        <f>IF(D$4=0,(SUMIFS('Base dati'!$H:$H,'Base dati'!$A:$A,Proiezioni!D$9,'Base dati'!$Q:$Q,Proiezioni!$A14)+SUMIFS('Base dati'!$K:$K,'Base dati'!$A:$A,Proiezioni!D$9,'Base dati'!$Q:$Q,Proiezioni!$A14)+SUMIFS('Base dati'!$O:$O,'Base dati'!$A:$A,Proiezioni!D$9,'Base dati'!$Q:$Q,Proiezioni!$A14))/(1024*1024),IF(D$6=0,I14,I14*(1+D$6)))</f>
        <v>7462.8140263557443</v>
      </c>
      <c r="K14" s="65">
        <f>IF(E$4=0,(SUMIFS('Base dati'!$H:$H,'Base dati'!$A:$A,Proiezioni!E$9,'Base dati'!$Q:$Q,Proiezioni!$A14)+SUMIFS('Base dati'!$K:$K,'Base dati'!$A:$A,Proiezioni!E$9,'Base dati'!$Q:$Q,Proiezioni!$A14)+SUMIFS('Base dati'!$O:$O,'Base dati'!$A:$A,Proiezioni!E$9,'Base dati'!$Q:$Q,Proiezioni!$A14))/(1024*1024),IF(E$6=0,J14,J14*(1+E$6)))</f>
        <v>10447.939636898041</v>
      </c>
      <c r="L14" s="65">
        <f>IF(F$4=0,(SUMIFS('Base dati'!$H:$H,'Base dati'!$A:$A,Proiezioni!F$9,'Base dati'!$Q:$Q,Proiezioni!$A14)+SUMIFS('Base dati'!$K:$K,'Base dati'!$A:$A,Proiezioni!F$9,'Base dati'!$Q:$Q,Proiezioni!$A14)+SUMIFS('Base dati'!$O:$O,'Base dati'!$A:$A,Proiezioni!F$9,'Base dati'!$Q:$Q,Proiezioni!$A14))/(1024*1024),IF(F$6=0,K14,K14*(1+F$6)))</f>
        <v>16716.703419036869</v>
      </c>
      <c r="N14" s="67">
        <f>(SUMIFS('Base dati'!$H:$H,'Base dati'!$A:$A,"&lt;="&amp;Proiezioni!B$9,'Base dati'!$Q:$Q,Proiezioni!$A14)+SUMIFS('Base dati'!$K:$K,'Base dati'!$A:$A,"&lt;="&amp;Proiezioni!B$9,'Base dati'!$Q:$Q,Proiezioni!$A14)+SUMIFS('Base dati'!$O:$O,'Base dati'!$A:$A,"&lt;="&amp;Proiezioni!B$9,'Base dati'!$Q:$Q,Proiezioni!$A14))/(1024*1024)</f>
        <v>11769.653764724731</v>
      </c>
      <c r="O14" s="65">
        <f>N14+I14</f>
        <v>18554.030152320862</v>
      </c>
      <c r="P14" s="65">
        <f>O14+J14</f>
        <v>26016.844178676605</v>
      </c>
      <c r="Q14" s="65">
        <f>P14+K14</f>
        <v>36464.783815574643</v>
      </c>
      <c r="R14" s="65">
        <f>Q14+L14</f>
        <v>53181.487234611515</v>
      </c>
    </row>
    <row r="15" spans="1:18" x14ac:dyDescent="0.25">
      <c r="A15" s="66" t="s">
        <v>73</v>
      </c>
      <c r="B15" s="67">
        <f>SUMIFS('Base dati'!$E:$E,'Base dati'!$A:$A,Proiezioni!B$9,'Base dati'!$Q:$Q,Proiezioni!$A15)+SUMIFS('Base dati'!$I:$I,'Base dati'!$A:$A,Proiezioni!B$9,'Base dati'!$Q:$Q,Proiezioni!$A15)+SUMIFS('Base dati'!$L:$L,'Base dati'!$A:$A,Proiezioni!B$9,'Base dati'!$Q:$Q,Proiezioni!$A15)</f>
        <v>1096</v>
      </c>
      <c r="C15" s="65">
        <f>IF(C$4=0,SUMIFS('Base dati'!$E:$E,'Base dati'!$A:$A,Proiezioni!C$9,'Base dati'!$Q:$Q,Proiezioni!$A15)+SUMIFS('Base dati'!$I:$I,'Base dati'!$A:$A,Proiezioni!C$9,'Base dati'!$Q:$Q,Proiezioni!$A15)+SUMIFS('Base dati'!$L:$L,'Base dati'!$A:$A,Proiezioni!C$9,'Base dati'!$Q:$Q,Proiezioni!$A15),IF(C$6=0,B15,B15*(1+C$6)))</f>
        <v>60660</v>
      </c>
      <c r="D15" s="65">
        <f>IF(D$4=0,SUMIFS('Base dati'!$E:$E,'Base dati'!$A:$A,Proiezioni!D$9,'Base dati'!$Q:$Q,Proiezioni!$A15)+SUMIFS('Base dati'!$I:$I,'Base dati'!$A:$A,Proiezioni!D$9,'Base dati'!$Q:$Q,Proiezioni!$A15)+SUMIFS('Base dati'!$L:$L,'Base dati'!$A:$A,Proiezioni!D$9,'Base dati'!$Q:$Q,Proiezioni!$A15),IF(D$6=0,C15,C15*(1+D$6)))</f>
        <v>66726</v>
      </c>
      <c r="E15" s="65">
        <f>IF(E$4=0,SUMIFS('Base dati'!$E:$E,'Base dati'!$A:$A,Proiezioni!E$9,'Base dati'!$Q:$Q,Proiezioni!$A15)+SUMIFS('Base dati'!$I:$I,'Base dati'!$A:$A,Proiezioni!E$9,'Base dati'!$Q:$Q,Proiezioni!$A15)+SUMIFS('Base dati'!$L:$L,'Base dati'!$A:$A,Proiezioni!E$9,'Base dati'!$Q:$Q,Proiezioni!$A15),IF(E$6=0,D15,D15*(1+E$6)))</f>
        <v>93416.4</v>
      </c>
      <c r="F15" s="65">
        <f>IF(F$4=0,SUMIFS('Base dati'!$E:$E,'Base dati'!$A:$A,Proiezioni!F$9,'Base dati'!$Q:$Q,Proiezioni!$A15)+SUMIFS('Base dati'!$I:$I,'Base dati'!$A:$A,Proiezioni!F$9,'Base dati'!$Q:$Q,Proiezioni!$A15)+SUMIFS('Base dati'!$L:$L,'Base dati'!$A:$A,Proiezioni!F$9,'Base dati'!$Q:$Q,Proiezioni!$A15),IF(F$6=0,E15,E15*(1+F$6)))</f>
        <v>149466.23999999999</v>
      </c>
      <c r="H15" s="67">
        <f>(SUMIFS('Base dati'!$H:$H,'Base dati'!$A:$A,Proiezioni!B$9,'Base dati'!$Q:$Q,Proiezioni!$A15)+SUMIFS('Base dati'!$K:$K,'Base dati'!$A:$A,Proiezioni!B$9,'Base dati'!$Q:$Q,Proiezioni!$A15)+SUMIFS('Base dati'!$O:$O,'Base dati'!$A:$A,Proiezioni!B$9,'Base dati'!$Q:$Q,Proiezioni!$A15))/(1024*1024)</f>
        <v>403.70450782775879</v>
      </c>
      <c r="I15" s="65">
        <f>IF(C$4=0,(SUMIFS('Base dati'!$H:$H,'Base dati'!$A:$A,Proiezioni!C$9,'Base dati'!$Q:$Q,Proiezioni!$A15)+SUMIFS('Base dati'!$K:$K,'Base dati'!$A:$A,Proiezioni!C$9,'Base dati'!$Q:$Q,Proiezioni!$A15)+SUMIFS('Base dati'!$O:$O,'Base dati'!$A:$A,Proiezioni!C$9,'Base dati'!$Q:$Q,Proiezioni!$A15))/(1024*1024),IF(C$6=0,H15,H15*(1+C$6)))</f>
        <v>482.00636005401611</v>
      </c>
      <c r="J15" s="65">
        <f>IF(D$4=0,(SUMIFS('Base dati'!$H:$H,'Base dati'!$A:$A,Proiezioni!D$9,'Base dati'!$Q:$Q,Proiezioni!$A15)+SUMIFS('Base dati'!$K:$K,'Base dati'!$A:$A,Proiezioni!D$9,'Base dati'!$Q:$Q,Proiezioni!$A15)+SUMIFS('Base dati'!$O:$O,'Base dati'!$A:$A,Proiezioni!D$9,'Base dati'!$Q:$Q,Proiezioni!$A15))/(1024*1024),IF(D$6=0,I15,I15*(1+D$6)))</f>
        <v>530.20699605941775</v>
      </c>
      <c r="K15" s="65">
        <f>IF(E$4=0,(SUMIFS('Base dati'!$H:$H,'Base dati'!$A:$A,Proiezioni!E$9,'Base dati'!$Q:$Q,Proiezioni!$A15)+SUMIFS('Base dati'!$K:$K,'Base dati'!$A:$A,Proiezioni!E$9,'Base dati'!$Q:$Q,Proiezioni!$A15)+SUMIFS('Base dati'!$O:$O,'Base dati'!$A:$A,Proiezioni!E$9,'Base dati'!$Q:$Q,Proiezioni!$A15))/(1024*1024),IF(E$6=0,J15,J15*(1+E$6)))</f>
        <v>742.28979448318478</v>
      </c>
      <c r="L15" s="65">
        <f>IF(F$4=0,(SUMIFS('Base dati'!$H:$H,'Base dati'!$A:$A,Proiezioni!F$9,'Base dati'!$Q:$Q,Proiezioni!$A15)+SUMIFS('Base dati'!$K:$K,'Base dati'!$A:$A,Proiezioni!F$9,'Base dati'!$Q:$Q,Proiezioni!$A15)+SUMIFS('Base dati'!$O:$O,'Base dati'!$A:$A,Proiezioni!F$9,'Base dati'!$Q:$Q,Proiezioni!$A15))/(1024*1024),IF(F$6=0,K15,K15*(1+F$6)))</f>
        <v>1187.6636711730957</v>
      </c>
      <c r="N15" s="67">
        <f>(SUMIFS('Base dati'!$H:$H,'Base dati'!$A:$A,"&lt;="&amp;Proiezioni!B$9,'Base dati'!$Q:$Q,Proiezioni!$A15)+SUMIFS('Base dati'!$K:$K,'Base dati'!$A:$A,"&lt;="&amp;Proiezioni!B$9,'Base dati'!$Q:$Q,Proiezioni!$A15)+SUMIFS('Base dati'!$O:$O,'Base dati'!$A:$A,"&lt;="&amp;Proiezioni!B$9,'Base dati'!$Q:$Q,Proiezioni!$A15))/(1024*1024)</f>
        <v>484.05053043365479</v>
      </c>
      <c r="O15" s="65">
        <f>N15+I15</f>
        <v>966.0568904876709</v>
      </c>
      <c r="P15" s="65">
        <f>O15+J15</f>
        <v>1496.2638865470885</v>
      </c>
      <c r="Q15" s="65">
        <f>P15+K15</f>
        <v>2238.5536810302733</v>
      </c>
      <c r="R15" s="65">
        <f>Q15+L15</f>
        <v>3426.217352203369</v>
      </c>
    </row>
    <row r="16" spans="1:18" x14ac:dyDescent="0.25">
      <c r="A16" s="66" t="s">
        <v>369</v>
      </c>
      <c r="B16" s="67">
        <f>SUMIFS('Base dati'!$E:$E,'Base dati'!$A:$A,Proiezioni!B$9,'Base dati'!$Q:$Q,Proiezioni!$A16)+SUMIFS('Base dati'!$I:$I,'Base dati'!$A:$A,Proiezioni!B$9,'Base dati'!$Q:$Q,Proiezioni!$A16)+SUMIFS('Base dati'!$L:$L,'Base dati'!$A:$A,Proiezioni!B$9,'Base dati'!$Q:$Q,Proiezioni!$A16)</f>
        <v>2764457</v>
      </c>
      <c r="C16" s="65">
        <f>IF(C$4=0,SUMIFS('Base dati'!$E:$E,'Base dati'!$A:$A,Proiezioni!C$9,'Base dati'!$Q:$Q,Proiezioni!$A16)+SUMIFS('Base dati'!$I:$I,'Base dati'!$A:$A,Proiezioni!C$9,'Base dati'!$Q:$Q,Proiezioni!$A16)+SUMIFS('Base dati'!$L:$L,'Base dati'!$A:$A,Proiezioni!C$9,'Base dati'!$Q:$Q,Proiezioni!$A16),IF(C$6=0,B16,B16*(1+C$6)))</f>
        <v>3936900</v>
      </c>
      <c r="D16" s="65">
        <f>IF(D$4=0,SUMIFS('Base dati'!$E:$E,'Base dati'!$A:$A,Proiezioni!D$9,'Base dati'!$Q:$Q,Proiezioni!$A16)+SUMIFS('Base dati'!$I:$I,'Base dati'!$A:$A,Proiezioni!D$9,'Base dati'!$Q:$Q,Proiezioni!$A16)+SUMIFS('Base dati'!$L:$L,'Base dati'!$A:$A,Proiezioni!D$9,'Base dati'!$Q:$Q,Proiezioni!$A16),IF(D$6=0,C16,C16*(1+D$6)))</f>
        <v>4330590</v>
      </c>
      <c r="E16" s="65">
        <f>IF(E$4=0,SUMIFS('Base dati'!$E:$E,'Base dati'!$A:$A,Proiezioni!E$9,'Base dati'!$Q:$Q,Proiezioni!$A16)+SUMIFS('Base dati'!$I:$I,'Base dati'!$A:$A,Proiezioni!E$9,'Base dati'!$Q:$Q,Proiezioni!$A16)+SUMIFS('Base dati'!$L:$L,'Base dati'!$A:$A,Proiezioni!E$9,'Base dati'!$Q:$Q,Proiezioni!$A16),IF(E$6=0,D16,D16*(1+E$6)))</f>
        <v>6062826</v>
      </c>
      <c r="F16" s="65">
        <f>IF(F$4=0,SUMIFS('Base dati'!$E:$E,'Base dati'!$A:$A,Proiezioni!F$9,'Base dati'!$Q:$Q,Proiezioni!$A16)+SUMIFS('Base dati'!$I:$I,'Base dati'!$A:$A,Proiezioni!F$9,'Base dati'!$Q:$Q,Proiezioni!$A16)+SUMIFS('Base dati'!$L:$L,'Base dati'!$A:$A,Proiezioni!F$9,'Base dati'!$Q:$Q,Proiezioni!$A16),IF(F$6=0,E16,E16*(1+F$6)))</f>
        <v>9700521.5999999996</v>
      </c>
      <c r="H16" s="67">
        <f>(SUMIFS('Base dati'!$H:$H,'Base dati'!$A:$A,Proiezioni!B$9,'Base dati'!$Q:$Q,Proiezioni!$A16)+SUMIFS('Base dati'!$K:$K,'Base dati'!$A:$A,Proiezioni!B$9,'Base dati'!$Q:$Q,Proiezioni!$A16)+SUMIFS('Base dati'!$O:$O,'Base dati'!$A:$A,Proiezioni!B$9,'Base dati'!$Q:$Q,Proiezioni!$A16))/(1024*1024)</f>
        <v>3018748.9835042953</v>
      </c>
      <c r="I16" s="65">
        <f>IF(C$4=0,(SUMIFS('Base dati'!$H:$H,'Base dati'!$A:$A,Proiezioni!C$9,'Base dati'!$Q:$Q,Proiezioni!$A16)+SUMIFS('Base dati'!$K:$K,'Base dati'!$A:$A,Proiezioni!C$9,'Base dati'!$Q:$Q,Proiezioni!$A16)+SUMIFS('Base dati'!$O:$O,'Base dati'!$A:$A,Proiezioni!C$9,'Base dati'!$Q:$Q,Proiezioni!$A16))/(1024*1024),IF(C$6=0,H16,H16*(1+C$6)))</f>
        <v>4974488.6498680115</v>
      </c>
      <c r="J16" s="65">
        <f>IF(D$4=0,(SUMIFS('Base dati'!$H:$H,'Base dati'!$A:$A,Proiezioni!D$9,'Base dati'!$Q:$Q,Proiezioni!$A16)+SUMIFS('Base dati'!$K:$K,'Base dati'!$A:$A,Proiezioni!D$9,'Base dati'!$Q:$Q,Proiezioni!$A16)+SUMIFS('Base dati'!$O:$O,'Base dati'!$A:$A,Proiezioni!D$9,'Base dati'!$Q:$Q,Proiezioni!$A16))/(1024*1024),IF(D$6=0,I16,I16*(1+D$6)))</f>
        <v>5471937.514854813</v>
      </c>
      <c r="K16" s="65">
        <f>IF(E$4=0,(SUMIFS('Base dati'!$H:$H,'Base dati'!$A:$A,Proiezioni!E$9,'Base dati'!$Q:$Q,Proiezioni!$A16)+SUMIFS('Base dati'!$K:$K,'Base dati'!$A:$A,Proiezioni!E$9,'Base dati'!$Q:$Q,Proiezioni!$A16)+SUMIFS('Base dati'!$O:$O,'Base dati'!$A:$A,Proiezioni!E$9,'Base dati'!$Q:$Q,Proiezioni!$A16))/(1024*1024),IF(E$6=0,J16,J16*(1+E$6)))</f>
        <v>7660712.5207967376</v>
      </c>
      <c r="L16" s="65">
        <f>IF(F$4=0,(SUMIFS('Base dati'!$H:$H,'Base dati'!$A:$A,Proiezioni!F$9,'Base dati'!$Q:$Q,Proiezioni!$A16)+SUMIFS('Base dati'!$K:$K,'Base dati'!$A:$A,Proiezioni!F$9,'Base dati'!$Q:$Q,Proiezioni!$A16)+SUMIFS('Base dati'!$O:$O,'Base dati'!$A:$A,Proiezioni!F$9,'Base dati'!$Q:$Q,Proiezioni!$A16))/(1024*1024),IF(F$6=0,K16,K16*(1+F$6)))</f>
        <v>12257140.033274781</v>
      </c>
      <c r="N16" s="67">
        <f>(SUMIFS('Base dati'!$H:$H,'Base dati'!$A:$A,"&lt;="&amp;Proiezioni!B$9,'Base dati'!$Q:$Q,Proiezioni!$A16)+SUMIFS('Base dati'!$K:$K,'Base dati'!$A:$A,"&lt;="&amp;Proiezioni!B$9,'Base dati'!$Q:$Q,Proiezioni!$A16)+SUMIFS('Base dati'!$O:$O,'Base dati'!$A:$A,"&lt;="&amp;Proiezioni!B$9,'Base dati'!$Q:$Q,Proiezioni!$A16))/(1024*1024)</f>
        <v>14129381.233267784</v>
      </c>
      <c r="O16" s="65">
        <f>N16+I16</f>
        <v>19103869.883135796</v>
      </c>
      <c r="P16" s="65">
        <f>O16+J16</f>
        <v>24575807.397990607</v>
      </c>
      <c r="Q16" s="65">
        <f>P16+K16</f>
        <v>32236519.918787345</v>
      </c>
      <c r="R16" s="65">
        <f>Q16+L16</f>
        <v>44493659.95206213</v>
      </c>
    </row>
    <row r="17" spans="1:18" x14ac:dyDescent="0.25">
      <c r="A17" s="66" t="s">
        <v>371</v>
      </c>
      <c r="B17" s="67">
        <f>SUMIFS('Base dati'!$E:$E,'Base dati'!$A:$A,Proiezioni!B$9,'Base dati'!$Q:$Q,Proiezioni!$A17)+SUMIFS('Base dati'!$I:$I,'Base dati'!$A:$A,Proiezioni!B$9,'Base dati'!$Q:$Q,Proiezioni!$A17)+SUMIFS('Base dati'!$L:$L,'Base dati'!$A:$A,Proiezioni!B$9,'Base dati'!$Q:$Q,Proiezioni!$A17)</f>
        <v>7417196</v>
      </c>
      <c r="C17" s="65">
        <f>IF(C$4=0,SUMIFS('Base dati'!$E:$E,'Base dati'!$A:$A,Proiezioni!C$9,'Base dati'!$Q:$Q,Proiezioni!$A17)+SUMIFS('Base dati'!$I:$I,'Base dati'!$A:$A,Proiezioni!C$9,'Base dati'!$Q:$Q,Proiezioni!$A17)+SUMIFS('Base dati'!$L:$L,'Base dati'!$A:$A,Proiezioni!C$9,'Base dati'!$Q:$Q,Proiezioni!$A17),IF(C$6=0,B17,B17*(1+C$6)))</f>
        <v>10747399</v>
      </c>
      <c r="D17" s="65">
        <f>IF(D$4=0,SUMIFS('Base dati'!$E:$E,'Base dati'!$A:$A,Proiezioni!D$9,'Base dati'!$Q:$Q,Proiezioni!$A17)+SUMIFS('Base dati'!$I:$I,'Base dati'!$A:$A,Proiezioni!D$9,'Base dati'!$Q:$Q,Proiezioni!$A17)+SUMIFS('Base dati'!$L:$L,'Base dati'!$A:$A,Proiezioni!D$9,'Base dati'!$Q:$Q,Proiezioni!$A17),IF(D$6=0,C17,C17*(1+D$6)))</f>
        <v>11822138.9</v>
      </c>
      <c r="E17" s="65">
        <f>IF(E$4=0,SUMIFS('Base dati'!$E:$E,'Base dati'!$A:$A,Proiezioni!E$9,'Base dati'!$Q:$Q,Proiezioni!$A17)+SUMIFS('Base dati'!$I:$I,'Base dati'!$A:$A,Proiezioni!E$9,'Base dati'!$Q:$Q,Proiezioni!$A17)+SUMIFS('Base dati'!$L:$L,'Base dati'!$A:$A,Proiezioni!E$9,'Base dati'!$Q:$Q,Proiezioni!$A17),IF(E$6=0,D17,D17*(1+E$6)))</f>
        <v>16550994.459999999</v>
      </c>
      <c r="F17" s="65">
        <f>IF(F$4=0,SUMIFS('Base dati'!$E:$E,'Base dati'!$A:$A,Proiezioni!F$9,'Base dati'!$Q:$Q,Proiezioni!$A17)+SUMIFS('Base dati'!$I:$I,'Base dati'!$A:$A,Proiezioni!F$9,'Base dati'!$Q:$Q,Proiezioni!$A17)+SUMIFS('Base dati'!$L:$L,'Base dati'!$A:$A,Proiezioni!F$9,'Base dati'!$Q:$Q,Proiezioni!$A17),IF(F$6=0,E17,E17*(1+F$6)))</f>
        <v>26481591.136</v>
      </c>
      <c r="H17" s="67">
        <f>(SUMIFS('Base dati'!$H:$H,'Base dati'!$A:$A,Proiezioni!B$9,'Base dati'!$Q:$Q,Proiezioni!$A17)+SUMIFS('Base dati'!$K:$K,'Base dati'!$A:$A,Proiezioni!B$9,'Base dati'!$Q:$Q,Proiezioni!$A17)+SUMIFS('Base dati'!$O:$O,'Base dati'!$A:$A,Proiezioni!B$9,'Base dati'!$Q:$Q,Proiezioni!$A17))/(1024*1024)</f>
        <v>368146.79148387909</v>
      </c>
      <c r="I17" s="65">
        <f>IF(C$4=0,(SUMIFS('Base dati'!$H:$H,'Base dati'!$A:$A,Proiezioni!C$9,'Base dati'!$Q:$Q,Proiezioni!$A17)+SUMIFS('Base dati'!$K:$K,'Base dati'!$A:$A,Proiezioni!C$9,'Base dati'!$Q:$Q,Proiezioni!$A17)+SUMIFS('Base dati'!$O:$O,'Base dati'!$A:$A,Proiezioni!C$9,'Base dati'!$Q:$Q,Proiezioni!$A17))/(1024*1024),IF(C$6=0,H17,H17*(1+C$6)))</f>
        <v>596096.10998344421</v>
      </c>
      <c r="J17" s="65">
        <f>IF(D$4=0,(SUMIFS('Base dati'!$H:$H,'Base dati'!$A:$A,Proiezioni!D$9,'Base dati'!$Q:$Q,Proiezioni!$A17)+SUMIFS('Base dati'!$K:$K,'Base dati'!$A:$A,Proiezioni!D$9,'Base dati'!$Q:$Q,Proiezioni!$A17)+SUMIFS('Base dati'!$O:$O,'Base dati'!$A:$A,Proiezioni!D$9,'Base dati'!$Q:$Q,Proiezioni!$A17))/(1024*1024),IF(D$6=0,I17,I17*(1+D$6)))</f>
        <v>655705.72098178871</v>
      </c>
      <c r="K17" s="65">
        <f>IF(E$4=0,(SUMIFS('Base dati'!$H:$H,'Base dati'!$A:$A,Proiezioni!E$9,'Base dati'!$Q:$Q,Proiezioni!$A17)+SUMIFS('Base dati'!$K:$K,'Base dati'!$A:$A,Proiezioni!E$9,'Base dati'!$Q:$Q,Proiezioni!$A17)+SUMIFS('Base dati'!$O:$O,'Base dati'!$A:$A,Proiezioni!E$9,'Base dati'!$Q:$Q,Proiezioni!$A17))/(1024*1024),IF(E$6=0,J17,J17*(1+E$6)))</f>
        <v>917988.00937450409</v>
      </c>
      <c r="L17" s="65">
        <f>IF(F$4=0,(SUMIFS('Base dati'!$H:$H,'Base dati'!$A:$A,Proiezioni!F$9,'Base dati'!$Q:$Q,Proiezioni!$A17)+SUMIFS('Base dati'!$K:$K,'Base dati'!$A:$A,Proiezioni!F$9,'Base dati'!$Q:$Q,Proiezioni!$A17)+SUMIFS('Base dati'!$O:$O,'Base dati'!$A:$A,Proiezioni!F$9,'Base dati'!$Q:$Q,Proiezioni!$A17))/(1024*1024),IF(F$6=0,K17,K17*(1+F$6)))</f>
        <v>1468780.8149992067</v>
      </c>
      <c r="N17" s="67">
        <f>(SUMIFS('Base dati'!$H:$H,'Base dati'!$A:$A,"&lt;="&amp;Proiezioni!B$9,'Base dati'!$Q:$Q,Proiezioni!$A17)+SUMIFS('Base dati'!$K:$K,'Base dati'!$A:$A,"&lt;="&amp;Proiezioni!B$9,'Base dati'!$Q:$Q,Proiezioni!$A17)+SUMIFS('Base dati'!$O:$O,'Base dati'!$A:$A,"&lt;="&amp;Proiezioni!B$9,'Base dati'!$Q:$Q,Proiezioni!$A17))/(1024*1024)</f>
        <v>3998251.018620491</v>
      </c>
      <c r="O17" s="65">
        <f>N17+I17</f>
        <v>4594347.1286039352</v>
      </c>
      <c r="P17" s="65">
        <f>O17+J17</f>
        <v>5250052.8495857241</v>
      </c>
      <c r="Q17" s="65">
        <f>P17+K17</f>
        <v>6168040.858960228</v>
      </c>
      <c r="R17" s="65">
        <f>Q17+L17</f>
        <v>7636821.673959435</v>
      </c>
    </row>
    <row r="18" spans="1:18" x14ac:dyDescent="0.25">
      <c r="A18" s="66" t="s">
        <v>374</v>
      </c>
      <c r="B18" s="67">
        <f>SUMIFS('Base dati'!$E:$E,'Base dati'!$A:$A,Proiezioni!B$9,'Base dati'!$Q:$Q,Proiezioni!$A18)+SUMIFS('Base dati'!$I:$I,'Base dati'!$A:$A,Proiezioni!B$9,'Base dati'!$Q:$Q,Proiezioni!$A18)+SUMIFS('Base dati'!$L:$L,'Base dati'!$A:$A,Proiezioni!B$9,'Base dati'!$Q:$Q,Proiezioni!$A18)</f>
        <v>333427</v>
      </c>
      <c r="C18" s="65">
        <f>IF(C$4=0,SUMIFS('Base dati'!$E:$E,'Base dati'!$A:$A,Proiezioni!C$9,'Base dati'!$Q:$Q,Proiezioni!$A18)+SUMIFS('Base dati'!$I:$I,'Base dati'!$A:$A,Proiezioni!C$9,'Base dati'!$Q:$Q,Proiezioni!$A18)+SUMIFS('Base dati'!$L:$L,'Base dati'!$A:$A,Proiezioni!C$9,'Base dati'!$Q:$Q,Proiezioni!$A18),IF(C$6=0,B18,B18*(1+C$6)))</f>
        <v>1025464</v>
      </c>
      <c r="D18" s="65">
        <f>IF(D$4=0,SUMIFS('Base dati'!$E:$E,'Base dati'!$A:$A,Proiezioni!D$9,'Base dati'!$Q:$Q,Proiezioni!$A18)+SUMIFS('Base dati'!$I:$I,'Base dati'!$A:$A,Proiezioni!D$9,'Base dati'!$Q:$Q,Proiezioni!$A18)+SUMIFS('Base dati'!$L:$L,'Base dati'!$A:$A,Proiezioni!D$9,'Base dati'!$Q:$Q,Proiezioni!$A18),IF(D$6=0,C18,C18*(1+D$6)))</f>
        <v>1128010.4000000001</v>
      </c>
      <c r="E18" s="65">
        <f>IF(E$4=0,SUMIFS('Base dati'!$E:$E,'Base dati'!$A:$A,Proiezioni!E$9,'Base dati'!$Q:$Q,Proiezioni!$A18)+SUMIFS('Base dati'!$I:$I,'Base dati'!$A:$A,Proiezioni!E$9,'Base dati'!$Q:$Q,Proiezioni!$A18)+SUMIFS('Base dati'!$L:$L,'Base dati'!$A:$A,Proiezioni!E$9,'Base dati'!$Q:$Q,Proiezioni!$A18),IF(E$6=0,D18,D18*(1+E$6)))</f>
        <v>1579214.56</v>
      </c>
      <c r="F18" s="65">
        <f>IF(F$4=0,SUMIFS('Base dati'!$E:$E,'Base dati'!$A:$A,Proiezioni!F$9,'Base dati'!$Q:$Q,Proiezioni!$A18)+SUMIFS('Base dati'!$I:$I,'Base dati'!$A:$A,Proiezioni!F$9,'Base dati'!$Q:$Q,Proiezioni!$A18)+SUMIFS('Base dati'!$L:$L,'Base dati'!$A:$A,Proiezioni!F$9,'Base dati'!$Q:$Q,Proiezioni!$A18),IF(F$6=0,E18,E18*(1+F$6)))</f>
        <v>2526743.2960000001</v>
      </c>
      <c r="H18" s="67">
        <f>(SUMIFS('Base dati'!$H:$H,'Base dati'!$A:$A,Proiezioni!B$9,'Base dati'!$Q:$Q,Proiezioni!$A18)+SUMIFS('Base dati'!$K:$K,'Base dati'!$A:$A,Proiezioni!B$9,'Base dati'!$Q:$Q,Proiezioni!$A18)+SUMIFS('Base dati'!$O:$O,'Base dati'!$A:$A,Proiezioni!B$9,'Base dati'!$Q:$Q,Proiezioni!$A18))/(1024*1024)</f>
        <v>224596.06586074829</v>
      </c>
      <c r="I18" s="65">
        <f>IF(C$4=0,(SUMIFS('Base dati'!$H:$H,'Base dati'!$A:$A,Proiezioni!C$9,'Base dati'!$Q:$Q,Proiezioni!$A18)+SUMIFS('Base dati'!$K:$K,'Base dati'!$A:$A,Proiezioni!C$9,'Base dati'!$Q:$Q,Proiezioni!$A18)+SUMIFS('Base dati'!$O:$O,'Base dati'!$A:$A,Proiezioni!C$9,'Base dati'!$Q:$Q,Proiezioni!$A18))/(1024*1024),IF(C$6=0,H18,H18*(1+C$6)))</f>
        <v>644138.54273605347</v>
      </c>
      <c r="J18" s="65">
        <f>IF(D$4=0,(SUMIFS('Base dati'!$H:$H,'Base dati'!$A:$A,Proiezioni!D$9,'Base dati'!$Q:$Q,Proiezioni!$A18)+SUMIFS('Base dati'!$K:$K,'Base dati'!$A:$A,Proiezioni!D$9,'Base dati'!$Q:$Q,Proiezioni!$A18)+SUMIFS('Base dati'!$O:$O,'Base dati'!$A:$A,Proiezioni!D$9,'Base dati'!$Q:$Q,Proiezioni!$A18))/(1024*1024),IF(D$6=0,I18,I18*(1+D$6)))</f>
        <v>708552.39700965886</v>
      </c>
      <c r="K18" s="65">
        <f>IF(E$4=0,(SUMIFS('Base dati'!$H:$H,'Base dati'!$A:$A,Proiezioni!E$9,'Base dati'!$Q:$Q,Proiezioni!$A18)+SUMIFS('Base dati'!$K:$K,'Base dati'!$A:$A,Proiezioni!E$9,'Base dati'!$Q:$Q,Proiezioni!$A18)+SUMIFS('Base dati'!$O:$O,'Base dati'!$A:$A,Proiezioni!E$9,'Base dati'!$Q:$Q,Proiezioni!$A18))/(1024*1024),IF(E$6=0,J18,J18*(1+E$6)))</f>
        <v>991973.35581352236</v>
      </c>
      <c r="L18" s="65">
        <f>IF(F$4=0,(SUMIFS('Base dati'!$H:$H,'Base dati'!$A:$A,Proiezioni!F$9,'Base dati'!$Q:$Q,Proiezioni!$A18)+SUMIFS('Base dati'!$K:$K,'Base dati'!$A:$A,Proiezioni!F$9,'Base dati'!$Q:$Q,Proiezioni!$A18)+SUMIFS('Base dati'!$O:$O,'Base dati'!$A:$A,Proiezioni!F$9,'Base dati'!$Q:$Q,Proiezioni!$A18))/(1024*1024),IF(F$6=0,K18,K18*(1+F$6)))</f>
        <v>1587157.3693016358</v>
      </c>
      <c r="N18" s="67">
        <f>(SUMIFS('Base dati'!$H:$H,'Base dati'!$A:$A,"&lt;="&amp;Proiezioni!B$9,'Base dati'!$Q:$Q,Proiezioni!$A18)+SUMIFS('Base dati'!$K:$K,'Base dati'!$A:$A,"&lt;="&amp;Proiezioni!B$9,'Base dati'!$Q:$Q,Proiezioni!$A18)+SUMIFS('Base dati'!$O:$O,'Base dati'!$A:$A,"&lt;="&amp;Proiezioni!B$9,'Base dati'!$Q:$Q,Proiezioni!$A18))/(1024*1024)</f>
        <v>1354975.720205307</v>
      </c>
      <c r="O18" s="65">
        <f>N18+I18</f>
        <v>1999114.2629413605</v>
      </c>
      <c r="P18" s="65">
        <f>O18+J18</f>
        <v>2707666.6599510191</v>
      </c>
      <c r="Q18" s="65">
        <f>P18+K18</f>
        <v>3699640.0157645415</v>
      </c>
      <c r="R18" s="65">
        <f>Q18+L18</f>
        <v>5286797.3850661777</v>
      </c>
    </row>
    <row r="19" spans="1:18" x14ac:dyDescent="0.25">
      <c r="A19" s="66" t="s">
        <v>383</v>
      </c>
      <c r="B19" s="67">
        <f>SUMIFS('Base dati'!$E:$E,'Base dati'!$A:$A,Proiezioni!B$9,'Base dati'!$Q:$Q,Proiezioni!$A19)+SUMIFS('Base dati'!$I:$I,'Base dati'!$A:$A,Proiezioni!B$9,'Base dati'!$Q:$Q,Proiezioni!$A19)+SUMIFS('Base dati'!$L:$L,'Base dati'!$A:$A,Proiezioni!B$9,'Base dati'!$Q:$Q,Proiezioni!$A19)</f>
        <v>2242</v>
      </c>
      <c r="C19" s="65">
        <f>IF(C$4=0,SUMIFS('Base dati'!$E:$E,'Base dati'!$A:$A,Proiezioni!C$9,'Base dati'!$Q:$Q,Proiezioni!$A19)+SUMIFS('Base dati'!$I:$I,'Base dati'!$A:$A,Proiezioni!C$9,'Base dati'!$Q:$Q,Proiezioni!$A19)+SUMIFS('Base dati'!$L:$L,'Base dati'!$A:$A,Proiezioni!C$9,'Base dati'!$Q:$Q,Proiezioni!$A19),IF(C$6=0,B19,B19*(1+C$6)))</f>
        <v>290424</v>
      </c>
      <c r="D19" s="65">
        <f>IF(D$4=0,SUMIFS('Base dati'!$E:$E,'Base dati'!$A:$A,Proiezioni!D$9,'Base dati'!$Q:$Q,Proiezioni!$A19)+SUMIFS('Base dati'!$I:$I,'Base dati'!$A:$A,Proiezioni!D$9,'Base dati'!$Q:$Q,Proiezioni!$A19)+SUMIFS('Base dati'!$L:$L,'Base dati'!$A:$A,Proiezioni!D$9,'Base dati'!$Q:$Q,Proiezioni!$A19),IF(D$6=0,C19,C19*(1+D$6)))</f>
        <v>319466.40000000002</v>
      </c>
      <c r="E19" s="65">
        <f>IF(E$4=0,SUMIFS('Base dati'!$E:$E,'Base dati'!$A:$A,Proiezioni!E$9,'Base dati'!$Q:$Q,Proiezioni!$A19)+SUMIFS('Base dati'!$I:$I,'Base dati'!$A:$A,Proiezioni!E$9,'Base dati'!$Q:$Q,Proiezioni!$A19)+SUMIFS('Base dati'!$L:$L,'Base dati'!$A:$A,Proiezioni!E$9,'Base dati'!$Q:$Q,Proiezioni!$A19),IF(E$6=0,D19,D19*(1+E$6)))</f>
        <v>447252.96</v>
      </c>
      <c r="F19" s="65">
        <f>IF(F$4=0,SUMIFS('Base dati'!$E:$E,'Base dati'!$A:$A,Proiezioni!F$9,'Base dati'!$Q:$Q,Proiezioni!$A19)+SUMIFS('Base dati'!$I:$I,'Base dati'!$A:$A,Proiezioni!F$9,'Base dati'!$Q:$Q,Proiezioni!$A19)+SUMIFS('Base dati'!$L:$L,'Base dati'!$A:$A,Proiezioni!F$9,'Base dati'!$Q:$Q,Proiezioni!$A19),IF(F$6=0,E19,E19*(1+F$6)))</f>
        <v>715604.73600000003</v>
      </c>
      <c r="H19" s="67">
        <f>(SUMIFS('Base dati'!$H:$H,'Base dati'!$A:$A,Proiezioni!B$9,'Base dati'!$Q:$Q,Proiezioni!$A19)+SUMIFS('Base dati'!$K:$K,'Base dati'!$A:$A,Proiezioni!B$9,'Base dati'!$Q:$Q,Proiezioni!$A19)+SUMIFS('Base dati'!$O:$O,'Base dati'!$A:$A,Proiezioni!B$9,'Base dati'!$Q:$Q,Proiezioni!$A19))/(1024*1024)</f>
        <v>451.64928150177002</v>
      </c>
      <c r="I19" s="65">
        <f>IF(C$4=0,(SUMIFS('Base dati'!$H:$H,'Base dati'!$A:$A,Proiezioni!C$9,'Base dati'!$Q:$Q,Proiezioni!$A19)+SUMIFS('Base dati'!$K:$K,'Base dati'!$A:$A,Proiezioni!C$9,'Base dati'!$Q:$Q,Proiezioni!$A19)+SUMIFS('Base dati'!$O:$O,'Base dati'!$A:$A,Proiezioni!C$9,'Base dati'!$Q:$Q,Proiezioni!$A19))/(1024*1024),IF(C$6=0,H19,H19*(1+C$6)))</f>
        <v>1155.6356353759766</v>
      </c>
      <c r="J19" s="65">
        <f>IF(D$4=0,(SUMIFS('Base dati'!$H:$H,'Base dati'!$A:$A,Proiezioni!D$9,'Base dati'!$Q:$Q,Proiezioni!$A19)+SUMIFS('Base dati'!$K:$K,'Base dati'!$A:$A,Proiezioni!D$9,'Base dati'!$Q:$Q,Proiezioni!$A19)+SUMIFS('Base dati'!$O:$O,'Base dati'!$A:$A,Proiezioni!D$9,'Base dati'!$Q:$Q,Proiezioni!$A19))/(1024*1024),IF(D$6=0,I19,I19*(1+D$6)))</f>
        <v>1271.1991989135743</v>
      </c>
      <c r="K19" s="65">
        <f>IF(E$4=0,(SUMIFS('Base dati'!$H:$H,'Base dati'!$A:$A,Proiezioni!E$9,'Base dati'!$Q:$Q,Proiezioni!$A19)+SUMIFS('Base dati'!$K:$K,'Base dati'!$A:$A,Proiezioni!E$9,'Base dati'!$Q:$Q,Proiezioni!$A19)+SUMIFS('Base dati'!$O:$O,'Base dati'!$A:$A,Proiezioni!E$9,'Base dati'!$Q:$Q,Proiezioni!$A19))/(1024*1024),IF(E$6=0,J19,J19*(1+E$6)))</f>
        <v>1779.678878479004</v>
      </c>
      <c r="L19" s="65">
        <f>IF(F$4=0,(SUMIFS('Base dati'!$H:$H,'Base dati'!$A:$A,Proiezioni!F$9,'Base dati'!$Q:$Q,Proiezioni!$A19)+SUMIFS('Base dati'!$K:$K,'Base dati'!$A:$A,Proiezioni!F$9,'Base dati'!$Q:$Q,Proiezioni!$A19)+SUMIFS('Base dati'!$O:$O,'Base dati'!$A:$A,Proiezioni!F$9,'Base dati'!$Q:$Q,Proiezioni!$A19))/(1024*1024),IF(F$6=0,K19,K19*(1+F$6)))</f>
        <v>2847.4862055664066</v>
      </c>
      <c r="N19" s="67">
        <f>(SUMIFS('Base dati'!$H:$H,'Base dati'!$A:$A,"&lt;="&amp;Proiezioni!B$9,'Base dati'!$Q:$Q,Proiezioni!$A19)+SUMIFS('Base dati'!$K:$K,'Base dati'!$A:$A,"&lt;="&amp;Proiezioni!B$9,'Base dati'!$Q:$Q,Proiezioni!$A19)+SUMIFS('Base dati'!$O:$O,'Base dati'!$A:$A,"&lt;="&amp;Proiezioni!B$9,'Base dati'!$Q:$Q,Proiezioni!$A19))/(1024*1024)</f>
        <v>143439.18945407867</v>
      </c>
      <c r="O19" s="65">
        <f>N19+I19</f>
        <v>144594.82508945465</v>
      </c>
      <c r="P19" s="65">
        <f>O19+J19</f>
        <v>145866.02428836824</v>
      </c>
      <c r="Q19" s="65">
        <f>P19+K19</f>
        <v>147645.70316684723</v>
      </c>
      <c r="R19" s="65">
        <f>Q19+L19</f>
        <v>150493.18937241365</v>
      </c>
    </row>
    <row r="20" spans="1:18" x14ac:dyDescent="0.25">
      <c r="A20" s="66" t="s">
        <v>413</v>
      </c>
      <c r="B20" s="67">
        <f>SUMIFS('Base dati'!$E:$E,'Base dati'!$A:$A,Proiezioni!B$9,'Base dati'!$Q:$Q,Proiezioni!$A20)+SUMIFS('Base dati'!$I:$I,'Base dati'!$A:$A,Proiezioni!B$9,'Base dati'!$Q:$Q,Proiezioni!$A20)+SUMIFS('Base dati'!$L:$L,'Base dati'!$A:$A,Proiezioni!B$9,'Base dati'!$Q:$Q,Proiezioni!$A20)</f>
        <v>80003</v>
      </c>
      <c r="C20" s="65">
        <f>IF(C$4=0,SUMIFS('Base dati'!$E:$E,'Base dati'!$A:$A,Proiezioni!C$9,'Base dati'!$Q:$Q,Proiezioni!$A20)+SUMIFS('Base dati'!$I:$I,'Base dati'!$A:$A,Proiezioni!C$9,'Base dati'!$Q:$Q,Proiezioni!$A20)+SUMIFS('Base dati'!$L:$L,'Base dati'!$A:$A,Proiezioni!C$9,'Base dati'!$Q:$Q,Proiezioni!$A20),IF(C$6=0,B20,B20*(1+C$6)))</f>
        <v>65200</v>
      </c>
      <c r="D20" s="65">
        <f>IF(D$4=0,SUMIFS('Base dati'!$E:$E,'Base dati'!$A:$A,Proiezioni!D$9,'Base dati'!$Q:$Q,Proiezioni!$A20)+SUMIFS('Base dati'!$I:$I,'Base dati'!$A:$A,Proiezioni!D$9,'Base dati'!$Q:$Q,Proiezioni!$A20)+SUMIFS('Base dati'!$L:$L,'Base dati'!$A:$A,Proiezioni!D$9,'Base dati'!$Q:$Q,Proiezioni!$A20),IF(D$6=0,C20,C20*(1+D$6)))</f>
        <v>71720</v>
      </c>
      <c r="E20" s="65">
        <f>IF(E$4=0,SUMIFS('Base dati'!$E:$E,'Base dati'!$A:$A,Proiezioni!E$9,'Base dati'!$Q:$Q,Proiezioni!$A20)+SUMIFS('Base dati'!$I:$I,'Base dati'!$A:$A,Proiezioni!E$9,'Base dati'!$Q:$Q,Proiezioni!$A20)+SUMIFS('Base dati'!$L:$L,'Base dati'!$A:$A,Proiezioni!E$9,'Base dati'!$Q:$Q,Proiezioni!$A20),IF(E$6=0,D20,D20*(1+E$6)))</f>
        <v>100408</v>
      </c>
      <c r="F20" s="65">
        <f>IF(F$4=0,SUMIFS('Base dati'!$E:$E,'Base dati'!$A:$A,Proiezioni!F$9,'Base dati'!$Q:$Q,Proiezioni!$A20)+SUMIFS('Base dati'!$I:$I,'Base dati'!$A:$A,Proiezioni!F$9,'Base dati'!$Q:$Q,Proiezioni!$A20)+SUMIFS('Base dati'!$L:$L,'Base dati'!$A:$A,Proiezioni!F$9,'Base dati'!$Q:$Q,Proiezioni!$A20),IF(F$6=0,E20,E20*(1+F$6)))</f>
        <v>160652.80000000002</v>
      </c>
      <c r="H20" s="67">
        <f>(SUMIFS('Base dati'!$H:$H,'Base dati'!$A:$A,Proiezioni!B$9,'Base dati'!$Q:$Q,Proiezioni!$A20)+SUMIFS('Base dati'!$K:$K,'Base dati'!$A:$A,Proiezioni!B$9,'Base dati'!$Q:$Q,Proiezioni!$A20)+SUMIFS('Base dati'!$O:$O,'Base dati'!$A:$A,Proiezioni!B$9,'Base dati'!$Q:$Q,Proiezioni!$A20))/(1024*1024)</f>
        <v>23275.68092918396</v>
      </c>
      <c r="I20" s="65">
        <f>IF(C$4=0,(SUMIFS('Base dati'!$H:$H,'Base dati'!$A:$A,Proiezioni!C$9,'Base dati'!$Q:$Q,Proiezioni!$A20)+SUMIFS('Base dati'!$K:$K,'Base dati'!$A:$A,Proiezioni!C$9,'Base dati'!$Q:$Q,Proiezioni!$A20)+SUMIFS('Base dati'!$O:$O,'Base dati'!$A:$A,Proiezioni!C$9,'Base dati'!$Q:$Q,Proiezioni!$A20))/(1024*1024),IF(C$6=0,H20,H20*(1+C$6)))</f>
        <v>7069.7189073562622</v>
      </c>
      <c r="J20" s="65">
        <f>IF(D$4=0,(SUMIFS('Base dati'!$H:$H,'Base dati'!$A:$A,Proiezioni!D$9,'Base dati'!$Q:$Q,Proiezioni!$A20)+SUMIFS('Base dati'!$K:$K,'Base dati'!$A:$A,Proiezioni!D$9,'Base dati'!$Q:$Q,Proiezioni!$A20)+SUMIFS('Base dati'!$O:$O,'Base dati'!$A:$A,Proiezioni!D$9,'Base dati'!$Q:$Q,Proiezioni!$A20))/(1024*1024),IF(D$6=0,I20,I20*(1+D$6)))</f>
        <v>7776.6907980918886</v>
      </c>
      <c r="K20" s="65">
        <f>IF(E$4=0,(SUMIFS('Base dati'!$H:$H,'Base dati'!$A:$A,Proiezioni!E$9,'Base dati'!$Q:$Q,Proiezioni!$A20)+SUMIFS('Base dati'!$K:$K,'Base dati'!$A:$A,Proiezioni!E$9,'Base dati'!$Q:$Q,Proiezioni!$A20)+SUMIFS('Base dati'!$O:$O,'Base dati'!$A:$A,Proiezioni!E$9,'Base dati'!$Q:$Q,Proiezioni!$A20))/(1024*1024),IF(E$6=0,J20,J20*(1+E$6)))</f>
        <v>10887.367117328644</v>
      </c>
      <c r="L20" s="65">
        <f>IF(F$4=0,(SUMIFS('Base dati'!$H:$H,'Base dati'!$A:$A,Proiezioni!F$9,'Base dati'!$Q:$Q,Proiezioni!$A20)+SUMIFS('Base dati'!$K:$K,'Base dati'!$A:$A,Proiezioni!F$9,'Base dati'!$Q:$Q,Proiezioni!$A20)+SUMIFS('Base dati'!$O:$O,'Base dati'!$A:$A,Proiezioni!F$9,'Base dati'!$Q:$Q,Proiezioni!$A20))/(1024*1024),IF(F$6=0,K20,K20*(1+F$6)))</f>
        <v>17419.787387725832</v>
      </c>
      <c r="N20" s="67">
        <f>(SUMIFS('Base dati'!$H:$H,'Base dati'!$A:$A,"&lt;="&amp;Proiezioni!B$9,'Base dati'!$Q:$Q,Proiezioni!$A20)+SUMIFS('Base dati'!$K:$K,'Base dati'!$A:$A,"&lt;="&amp;Proiezioni!B$9,'Base dati'!$Q:$Q,Proiezioni!$A20)+SUMIFS('Base dati'!$O:$O,'Base dati'!$A:$A,"&lt;="&amp;Proiezioni!B$9,'Base dati'!$Q:$Q,Proiezioni!$A20))/(1024*1024)</f>
        <v>44475.898133277893</v>
      </c>
      <c r="O20" s="65">
        <f>N20+I20</f>
        <v>51545.617040634155</v>
      </c>
      <c r="P20" s="65">
        <f>O20+J20</f>
        <v>59322.307838726047</v>
      </c>
      <c r="Q20" s="65">
        <f>P20+K20</f>
        <v>70209.674956054689</v>
      </c>
      <c r="R20" s="65">
        <f>Q20+L20</f>
        <v>87629.462343780528</v>
      </c>
    </row>
    <row r="21" spans="1:18" x14ac:dyDescent="0.25">
      <c r="A21" s="66" t="s">
        <v>559</v>
      </c>
      <c r="B21" s="67">
        <f>SUMIFS('Base dati'!$E:$E,'Base dati'!$A:$A,Proiezioni!B$9,'Base dati'!$Q:$Q,Proiezioni!$A21)+SUMIFS('Base dati'!$I:$I,'Base dati'!$A:$A,Proiezioni!B$9,'Base dati'!$Q:$Q,Proiezioni!$A21)+SUMIFS('Base dati'!$L:$L,'Base dati'!$A:$A,Proiezioni!B$9,'Base dati'!$Q:$Q,Proiezioni!$A21)</f>
        <v>48346711</v>
      </c>
      <c r="C21" s="65">
        <f>IF(C$4=0,SUMIFS('Base dati'!$E:$E,'Base dati'!$A:$A,Proiezioni!C$9,'Base dati'!$Q:$Q,Proiezioni!$A21)+SUMIFS('Base dati'!$I:$I,'Base dati'!$A:$A,Proiezioni!C$9,'Base dati'!$Q:$Q,Proiezioni!$A21)+SUMIFS('Base dati'!$L:$L,'Base dati'!$A:$A,Proiezioni!C$9,'Base dati'!$Q:$Q,Proiezioni!$A21),IF(C$6=0,B21,B21*(1+C$6)))</f>
        <v>52011063</v>
      </c>
      <c r="D21" s="65">
        <f>IF(D$4=0,SUMIFS('Base dati'!$E:$E,'Base dati'!$A:$A,Proiezioni!D$9,'Base dati'!$Q:$Q,Proiezioni!$A21)+SUMIFS('Base dati'!$I:$I,'Base dati'!$A:$A,Proiezioni!D$9,'Base dati'!$Q:$Q,Proiezioni!$A21)+SUMIFS('Base dati'!$L:$L,'Base dati'!$A:$A,Proiezioni!D$9,'Base dati'!$Q:$Q,Proiezioni!$A21),IF(D$6=0,C21,C21*(1+D$6)))</f>
        <v>57212169.300000004</v>
      </c>
      <c r="E21" s="65">
        <f>IF(E$4=0,SUMIFS('Base dati'!$E:$E,'Base dati'!$A:$A,Proiezioni!E$9,'Base dati'!$Q:$Q,Proiezioni!$A21)+SUMIFS('Base dati'!$I:$I,'Base dati'!$A:$A,Proiezioni!E$9,'Base dati'!$Q:$Q,Proiezioni!$A21)+SUMIFS('Base dati'!$L:$L,'Base dati'!$A:$A,Proiezioni!E$9,'Base dati'!$Q:$Q,Proiezioni!$A21),IF(E$6=0,D21,D21*(1+E$6)))</f>
        <v>80097037.019999996</v>
      </c>
      <c r="F21" s="65">
        <f>IF(F$4=0,SUMIFS('Base dati'!$E:$E,'Base dati'!$A:$A,Proiezioni!F$9,'Base dati'!$Q:$Q,Proiezioni!$A21)+SUMIFS('Base dati'!$I:$I,'Base dati'!$A:$A,Proiezioni!F$9,'Base dati'!$Q:$Q,Proiezioni!$A21)+SUMIFS('Base dati'!$L:$L,'Base dati'!$A:$A,Proiezioni!F$9,'Base dati'!$Q:$Q,Proiezioni!$A21),IF(F$6=0,E21,E21*(1+F$6)))</f>
        <v>128155259.23199999</v>
      </c>
      <c r="H21" s="67">
        <f>(SUMIFS('Base dati'!$H:$H,'Base dati'!$A:$A,Proiezioni!B$9,'Base dati'!$Q:$Q,Proiezioni!$A21)+SUMIFS('Base dati'!$K:$K,'Base dati'!$A:$A,Proiezioni!B$9,'Base dati'!$Q:$Q,Proiezioni!$A21)+SUMIFS('Base dati'!$O:$O,'Base dati'!$A:$A,Proiezioni!B$9,'Base dati'!$Q:$Q,Proiezioni!$A21))/(1024*1024)</f>
        <v>555697.43461608887</v>
      </c>
      <c r="I21" s="65">
        <f>IF(C$4=0,(SUMIFS('Base dati'!$H:$H,'Base dati'!$A:$A,Proiezioni!C$9,'Base dati'!$Q:$Q,Proiezioni!$A21)+SUMIFS('Base dati'!$K:$K,'Base dati'!$A:$A,Proiezioni!C$9,'Base dati'!$Q:$Q,Proiezioni!$A21)+SUMIFS('Base dati'!$O:$O,'Base dati'!$A:$A,Proiezioni!C$9,'Base dati'!$Q:$Q,Proiezioni!$A21))/(1024*1024),IF(C$6=0,H21,H21*(1+C$6)))</f>
        <v>603651.34329319</v>
      </c>
      <c r="J21" s="65">
        <f>IF(D$4=0,(SUMIFS('Base dati'!$H:$H,'Base dati'!$A:$A,Proiezioni!D$9,'Base dati'!$Q:$Q,Proiezioni!$A21)+SUMIFS('Base dati'!$K:$K,'Base dati'!$A:$A,Proiezioni!D$9,'Base dati'!$Q:$Q,Proiezioni!$A21)+SUMIFS('Base dati'!$O:$O,'Base dati'!$A:$A,Proiezioni!D$9,'Base dati'!$Q:$Q,Proiezioni!$A21))/(1024*1024),IF(D$6=0,I21,I21*(1+D$6)))</f>
        <v>664016.477622509</v>
      </c>
      <c r="K21" s="65">
        <f>IF(E$4=0,(SUMIFS('Base dati'!$H:$H,'Base dati'!$A:$A,Proiezioni!E$9,'Base dati'!$Q:$Q,Proiezioni!$A21)+SUMIFS('Base dati'!$K:$K,'Base dati'!$A:$A,Proiezioni!E$9,'Base dati'!$Q:$Q,Proiezioni!$A21)+SUMIFS('Base dati'!$O:$O,'Base dati'!$A:$A,Proiezioni!E$9,'Base dati'!$Q:$Q,Proiezioni!$A21))/(1024*1024),IF(E$6=0,J21,J21*(1+E$6)))</f>
        <v>929623.06867151253</v>
      </c>
      <c r="L21" s="65">
        <f>IF(F$4=0,(SUMIFS('Base dati'!$H:$H,'Base dati'!$A:$A,Proiezioni!F$9,'Base dati'!$Q:$Q,Proiezioni!$A21)+SUMIFS('Base dati'!$K:$K,'Base dati'!$A:$A,Proiezioni!F$9,'Base dati'!$Q:$Q,Proiezioni!$A21)+SUMIFS('Base dati'!$O:$O,'Base dati'!$A:$A,Proiezioni!F$9,'Base dati'!$Q:$Q,Proiezioni!$A21))/(1024*1024),IF(F$6=0,K21,K21*(1+F$6)))</f>
        <v>1487396.9098744201</v>
      </c>
      <c r="N21" s="67">
        <f>(SUMIFS('Base dati'!$H:$H,'Base dati'!$A:$A,"&lt;="&amp;Proiezioni!B$9,'Base dati'!$Q:$Q,Proiezioni!$A21)+SUMIFS('Base dati'!$K:$K,'Base dati'!$A:$A,"&lt;="&amp;Proiezioni!B$9,'Base dati'!$Q:$Q,Proiezioni!$A21)+SUMIFS('Base dati'!$O:$O,'Base dati'!$A:$A,"&lt;="&amp;Proiezioni!B$9,'Base dati'!$Q:$Q,Proiezioni!$A21))/(1024*1024)</f>
        <v>769817.50008773804</v>
      </c>
      <c r="O21" s="65">
        <f>N21+I21</f>
        <v>1373468.843380928</v>
      </c>
      <c r="P21" s="65">
        <f>O21+J21</f>
        <v>2037485.321003437</v>
      </c>
      <c r="Q21" s="65">
        <f>P21+K21</f>
        <v>2967108.3896749495</v>
      </c>
      <c r="R21" s="65">
        <f>Q21+L21</f>
        <v>4454505.2995493691</v>
      </c>
    </row>
    <row r="22" spans="1:18" x14ac:dyDescent="0.25">
      <c r="A22" s="66" t="s">
        <v>561</v>
      </c>
      <c r="B22" s="67">
        <f>SUMIFS('Base dati'!$E:$E,'Base dati'!$A:$A,Proiezioni!B$9,'Base dati'!$Q:$Q,Proiezioni!$A22)+SUMIFS('Base dati'!$I:$I,'Base dati'!$A:$A,Proiezioni!B$9,'Base dati'!$Q:$Q,Proiezioni!$A22)+SUMIFS('Base dati'!$L:$L,'Base dati'!$A:$A,Proiezioni!B$9,'Base dati'!$Q:$Q,Proiezioni!$A22)</f>
        <v>314</v>
      </c>
      <c r="C22" s="65">
        <f>IF(C$4=0,SUMIFS('Base dati'!$E:$E,'Base dati'!$A:$A,Proiezioni!C$9,'Base dati'!$Q:$Q,Proiezioni!$A22)+SUMIFS('Base dati'!$I:$I,'Base dati'!$A:$A,Proiezioni!C$9,'Base dati'!$Q:$Q,Proiezioni!$A22)+SUMIFS('Base dati'!$L:$L,'Base dati'!$A:$A,Proiezioni!C$9,'Base dati'!$Q:$Q,Proiezioni!$A22),IF(C$6=0,B22,B22*(1+C$6)))</f>
        <v>548</v>
      </c>
      <c r="D22" s="65">
        <f>IF(D$4=0,SUMIFS('Base dati'!$E:$E,'Base dati'!$A:$A,Proiezioni!D$9,'Base dati'!$Q:$Q,Proiezioni!$A22)+SUMIFS('Base dati'!$I:$I,'Base dati'!$A:$A,Proiezioni!D$9,'Base dati'!$Q:$Q,Proiezioni!$A22)+SUMIFS('Base dati'!$L:$L,'Base dati'!$A:$A,Proiezioni!D$9,'Base dati'!$Q:$Q,Proiezioni!$A22),IF(D$6=0,C22,C22*(1+D$6)))</f>
        <v>602.80000000000007</v>
      </c>
      <c r="E22" s="65">
        <f>IF(E$4=0,SUMIFS('Base dati'!$E:$E,'Base dati'!$A:$A,Proiezioni!E$9,'Base dati'!$Q:$Q,Proiezioni!$A22)+SUMIFS('Base dati'!$I:$I,'Base dati'!$A:$A,Proiezioni!E$9,'Base dati'!$Q:$Q,Proiezioni!$A22)+SUMIFS('Base dati'!$L:$L,'Base dati'!$A:$A,Proiezioni!E$9,'Base dati'!$Q:$Q,Proiezioni!$A22),IF(E$6=0,D22,D22*(1+E$6)))</f>
        <v>843.92000000000007</v>
      </c>
      <c r="F22" s="65">
        <f>IF(F$4=0,SUMIFS('Base dati'!$E:$E,'Base dati'!$A:$A,Proiezioni!F$9,'Base dati'!$Q:$Q,Proiezioni!$A22)+SUMIFS('Base dati'!$I:$I,'Base dati'!$A:$A,Proiezioni!F$9,'Base dati'!$Q:$Q,Proiezioni!$A22)+SUMIFS('Base dati'!$L:$L,'Base dati'!$A:$A,Proiezioni!F$9,'Base dati'!$Q:$Q,Proiezioni!$A22),IF(F$6=0,E22,E22*(1+F$6)))</f>
        <v>1350.2720000000002</v>
      </c>
      <c r="H22" s="67">
        <f>(SUMIFS('Base dati'!$H:$H,'Base dati'!$A:$A,Proiezioni!B$9,'Base dati'!$Q:$Q,Proiezioni!$A22)+SUMIFS('Base dati'!$K:$K,'Base dati'!$A:$A,Proiezioni!B$9,'Base dati'!$Q:$Q,Proiezioni!$A22)+SUMIFS('Base dati'!$O:$O,'Base dati'!$A:$A,Proiezioni!B$9,'Base dati'!$Q:$Q,Proiezioni!$A22))/(1024*1024)</f>
        <v>996.71890449523926</v>
      </c>
      <c r="I22" s="65">
        <f>IF(C$4=0,(SUMIFS('Base dati'!$H:$H,'Base dati'!$A:$A,Proiezioni!C$9,'Base dati'!$Q:$Q,Proiezioni!$A22)+SUMIFS('Base dati'!$K:$K,'Base dati'!$A:$A,Proiezioni!C$9,'Base dati'!$Q:$Q,Proiezioni!$A22)+SUMIFS('Base dati'!$O:$O,'Base dati'!$A:$A,Proiezioni!C$9,'Base dati'!$Q:$Q,Proiezioni!$A22))/(1024*1024),IF(C$6=0,H22,H22*(1+C$6)))</f>
        <v>911.6538782119751</v>
      </c>
      <c r="J22" s="65">
        <f>IF(D$4=0,(SUMIFS('Base dati'!$H:$H,'Base dati'!$A:$A,Proiezioni!D$9,'Base dati'!$Q:$Q,Proiezioni!$A22)+SUMIFS('Base dati'!$K:$K,'Base dati'!$A:$A,Proiezioni!D$9,'Base dati'!$Q:$Q,Proiezioni!$A22)+SUMIFS('Base dati'!$O:$O,'Base dati'!$A:$A,Proiezioni!D$9,'Base dati'!$Q:$Q,Proiezioni!$A22))/(1024*1024),IF(D$6=0,I22,I22*(1+D$6)))</f>
        <v>1002.8192660331727</v>
      </c>
      <c r="K22" s="65">
        <f>IF(E$4=0,(SUMIFS('Base dati'!$H:$H,'Base dati'!$A:$A,Proiezioni!E$9,'Base dati'!$Q:$Q,Proiezioni!$A22)+SUMIFS('Base dati'!$K:$K,'Base dati'!$A:$A,Proiezioni!E$9,'Base dati'!$Q:$Q,Proiezioni!$A22)+SUMIFS('Base dati'!$O:$O,'Base dati'!$A:$A,Proiezioni!E$9,'Base dati'!$Q:$Q,Proiezioni!$A22))/(1024*1024),IF(E$6=0,J22,J22*(1+E$6)))</f>
        <v>1403.9469724464416</v>
      </c>
      <c r="L22" s="65">
        <f>IF(F$4=0,(SUMIFS('Base dati'!$H:$H,'Base dati'!$A:$A,Proiezioni!F$9,'Base dati'!$Q:$Q,Proiezioni!$A22)+SUMIFS('Base dati'!$K:$K,'Base dati'!$A:$A,Proiezioni!F$9,'Base dati'!$Q:$Q,Proiezioni!$A22)+SUMIFS('Base dati'!$O:$O,'Base dati'!$A:$A,Proiezioni!F$9,'Base dati'!$Q:$Q,Proiezioni!$A22))/(1024*1024),IF(F$6=0,K22,K22*(1+F$6)))</f>
        <v>2246.3151559143066</v>
      </c>
      <c r="N22" s="67">
        <f>(SUMIFS('Base dati'!$H:$H,'Base dati'!$A:$A,"&lt;="&amp;Proiezioni!B$9,'Base dati'!$Q:$Q,Proiezioni!$A22)+SUMIFS('Base dati'!$K:$K,'Base dati'!$A:$A,"&lt;="&amp;Proiezioni!B$9,'Base dati'!$Q:$Q,Proiezioni!$A22)+SUMIFS('Base dati'!$O:$O,'Base dati'!$A:$A,"&lt;="&amp;Proiezioni!B$9,'Base dati'!$Q:$Q,Proiezioni!$A22))/(1024*1024)</f>
        <v>4916.5300483703613</v>
      </c>
      <c r="O22" s="65">
        <f>N22+I22</f>
        <v>5828.1839265823364</v>
      </c>
      <c r="P22" s="65">
        <f>O22+J22</f>
        <v>6831.0031926155089</v>
      </c>
      <c r="Q22" s="65">
        <f>P22+K22</f>
        <v>8234.9501650619495</v>
      </c>
      <c r="R22" s="65">
        <f>Q22+L22</f>
        <v>10481.265320976256</v>
      </c>
    </row>
    <row r="23" spans="1:18" x14ac:dyDescent="0.25">
      <c r="A23" s="66" t="s">
        <v>243</v>
      </c>
      <c r="B23" s="67">
        <f>SUMIFS('Base dati'!$E:$E,'Base dati'!$A:$A,Proiezioni!B$9,'Base dati'!$Q:$Q,Proiezioni!$A23)+SUMIFS('Base dati'!$I:$I,'Base dati'!$A:$A,Proiezioni!B$9,'Base dati'!$Q:$Q,Proiezioni!$A23)+SUMIFS('Base dati'!$L:$L,'Base dati'!$A:$A,Proiezioni!B$9,'Base dati'!$Q:$Q,Proiezioni!$A23)</f>
        <v>5727</v>
      </c>
      <c r="C23" s="65">
        <f>IF(C$4=0,SUMIFS('Base dati'!$E:$E,'Base dati'!$A:$A,Proiezioni!C$9,'Base dati'!$Q:$Q,Proiezioni!$A23)+SUMIFS('Base dati'!$I:$I,'Base dati'!$A:$A,Proiezioni!C$9,'Base dati'!$Q:$Q,Proiezioni!$A23)+SUMIFS('Base dati'!$L:$L,'Base dati'!$A:$A,Proiezioni!C$9,'Base dati'!$Q:$Q,Proiezioni!$A23),IF(C$6=0,B23,B23*(1+C$6)))</f>
        <v>377</v>
      </c>
      <c r="D23" s="65">
        <f>IF(D$4=0,SUMIFS('Base dati'!$E:$E,'Base dati'!$A:$A,Proiezioni!D$9,'Base dati'!$Q:$Q,Proiezioni!$A23)+SUMIFS('Base dati'!$I:$I,'Base dati'!$A:$A,Proiezioni!D$9,'Base dati'!$Q:$Q,Proiezioni!$A23)+SUMIFS('Base dati'!$L:$L,'Base dati'!$A:$A,Proiezioni!D$9,'Base dati'!$Q:$Q,Proiezioni!$A23),IF(D$6=0,C23,C23*(1+D$6)))</f>
        <v>414.70000000000005</v>
      </c>
      <c r="E23" s="65">
        <f>IF(E$4=0,SUMIFS('Base dati'!$E:$E,'Base dati'!$A:$A,Proiezioni!E$9,'Base dati'!$Q:$Q,Proiezioni!$A23)+SUMIFS('Base dati'!$I:$I,'Base dati'!$A:$A,Proiezioni!E$9,'Base dati'!$Q:$Q,Proiezioni!$A23)+SUMIFS('Base dati'!$L:$L,'Base dati'!$A:$A,Proiezioni!E$9,'Base dati'!$Q:$Q,Proiezioni!$A23),IF(E$6=0,D23,D23*(1+E$6)))</f>
        <v>580.58000000000004</v>
      </c>
      <c r="F23" s="65">
        <f>IF(F$4=0,SUMIFS('Base dati'!$E:$E,'Base dati'!$A:$A,Proiezioni!F$9,'Base dati'!$Q:$Q,Proiezioni!$A23)+SUMIFS('Base dati'!$I:$I,'Base dati'!$A:$A,Proiezioni!F$9,'Base dati'!$Q:$Q,Proiezioni!$A23)+SUMIFS('Base dati'!$L:$L,'Base dati'!$A:$A,Proiezioni!F$9,'Base dati'!$Q:$Q,Proiezioni!$A23),IF(F$6=0,E23,E23*(1+F$6)))</f>
        <v>928.92800000000011</v>
      </c>
      <c r="H23" s="67">
        <f>(SUMIFS('Base dati'!$H:$H,'Base dati'!$A:$A,Proiezioni!B$9,'Base dati'!$Q:$Q,Proiezioni!$A23)+SUMIFS('Base dati'!$K:$K,'Base dati'!$A:$A,Proiezioni!B$9,'Base dati'!$Q:$Q,Proiezioni!$A23)+SUMIFS('Base dati'!$O:$O,'Base dati'!$A:$A,Proiezioni!B$9,'Base dati'!$Q:$Q,Proiezioni!$A23))/(1024*1024)</f>
        <v>26514.802059173584</v>
      </c>
      <c r="I23" s="65">
        <f>IF(C$4=0,(SUMIFS('Base dati'!$H:$H,'Base dati'!$A:$A,Proiezioni!C$9,'Base dati'!$Q:$Q,Proiezioni!$A23)+SUMIFS('Base dati'!$K:$K,'Base dati'!$A:$A,Proiezioni!C$9,'Base dati'!$Q:$Q,Proiezioni!$A23)+SUMIFS('Base dati'!$O:$O,'Base dati'!$A:$A,Proiezioni!C$9,'Base dati'!$Q:$Q,Proiezioni!$A23))/(1024*1024),IF(C$6=0,H23,H23*(1+C$6)))</f>
        <v>22404.423445701599</v>
      </c>
      <c r="J23" s="65">
        <f>IF(D$4=0,(SUMIFS('Base dati'!$H:$H,'Base dati'!$A:$A,Proiezioni!D$9,'Base dati'!$Q:$Q,Proiezioni!$A23)+SUMIFS('Base dati'!$K:$K,'Base dati'!$A:$A,Proiezioni!D$9,'Base dati'!$Q:$Q,Proiezioni!$A23)+SUMIFS('Base dati'!$O:$O,'Base dati'!$A:$A,Proiezioni!D$9,'Base dati'!$Q:$Q,Proiezioni!$A23))/(1024*1024),IF(D$6=0,I23,I23*(1+D$6)))</f>
        <v>24644.86579027176</v>
      </c>
      <c r="K23" s="65">
        <f>IF(E$4=0,(SUMIFS('Base dati'!$H:$H,'Base dati'!$A:$A,Proiezioni!E$9,'Base dati'!$Q:$Q,Proiezioni!$A23)+SUMIFS('Base dati'!$K:$K,'Base dati'!$A:$A,Proiezioni!E$9,'Base dati'!$Q:$Q,Proiezioni!$A23)+SUMIFS('Base dati'!$O:$O,'Base dati'!$A:$A,Proiezioni!E$9,'Base dati'!$Q:$Q,Proiezioni!$A23))/(1024*1024),IF(E$6=0,J23,J23*(1+E$6)))</f>
        <v>34502.812106380465</v>
      </c>
      <c r="L23" s="65">
        <f>IF(F$4=0,(SUMIFS('Base dati'!$H:$H,'Base dati'!$A:$A,Proiezioni!F$9,'Base dati'!$Q:$Q,Proiezioni!$A23)+SUMIFS('Base dati'!$K:$K,'Base dati'!$A:$A,Proiezioni!F$9,'Base dati'!$Q:$Q,Proiezioni!$A23)+SUMIFS('Base dati'!$O:$O,'Base dati'!$A:$A,Proiezioni!F$9,'Base dati'!$Q:$Q,Proiezioni!$A23))/(1024*1024),IF(F$6=0,K23,K23*(1+F$6)))</f>
        <v>55204.499370208745</v>
      </c>
      <c r="N23" s="67">
        <f>(SUMIFS('Base dati'!$H:$H,'Base dati'!$A:$A,"&lt;="&amp;Proiezioni!B$9,'Base dati'!$Q:$Q,Proiezioni!$A23)+SUMIFS('Base dati'!$K:$K,'Base dati'!$A:$A,"&lt;="&amp;Proiezioni!B$9,'Base dati'!$Q:$Q,Proiezioni!$A23)+SUMIFS('Base dati'!$O:$O,'Base dati'!$A:$A,"&lt;="&amp;Proiezioni!B$9,'Base dati'!$Q:$Q,Proiezioni!$A23))/(1024*1024)</f>
        <v>154587.29423618317</v>
      </c>
      <c r="O23" s="65">
        <f>N23+I23</f>
        <v>176991.71768188477</v>
      </c>
      <c r="P23" s="65">
        <f>O23+J23</f>
        <v>201636.58347215652</v>
      </c>
      <c r="Q23" s="65">
        <f>P23+K23</f>
        <v>236139.39557853699</v>
      </c>
      <c r="R23" s="65">
        <f>Q23+L23</f>
        <v>291343.89494874573</v>
      </c>
    </row>
    <row r="24" spans="1:18" x14ac:dyDescent="0.25">
      <c r="A24" s="66" t="s">
        <v>573</v>
      </c>
      <c r="B24" s="67">
        <f>SUMIFS('Base dati'!$E:$E,'Base dati'!$A:$A,Proiezioni!B$9,'Base dati'!$Q:$Q,Proiezioni!$A24)+SUMIFS('Base dati'!$I:$I,'Base dati'!$A:$A,Proiezioni!B$9,'Base dati'!$Q:$Q,Proiezioni!$A24)+SUMIFS('Base dati'!$L:$L,'Base dati'!$A:$A,Proiezioni!B$9,'Base dati'!$Q:$Q,Proiezioni!$A24)</f>
        <v>415787</v>
      </c>
      <c r="C24" s="65">
        <f>IF(C$4=0,SUMIFS('Base dati'!$E:$E,'Base dati'!$A:$A,Proiezioni!C$9,'Base dati'!$Q:$Q,Proiezioni!$A24)+SUMIFS('Base dati'!$I:$I,'Base dati'!$A:$A,Proiezioni!C$9,'Base dati'!$Q:$Q,Proiezioni!$A24)+SUMIFS('Base dati'!$L:$L,'Base dati'!$A:$A,Proiezioni!C$9,'Base dati'!$Q:$Q,Proiezioni!$A24),IF(C$6=0,B24,B24*(1+C$6)))</f>
        <v>425230</v>
      </c>
      <c r="D24" s="65">
        <f>IF(D$4=0,SUMIFS('Base dati'!$E:$E,'Base dati'!$A:$A,Proiezioni!D$9,'Base dati'!$Q:$Q,Proiezioni!$A24)+SUMIFS('Base dati'!$I:$I,'Base dati'!$A:$A,Proiezioni!D$9,'Base dati'!$Q:$Q,Proiezioni!$A24)+SUMIFS('Base dati'!$L:$L,'Base dati'!$A:$A,Proiezioni!D$9,'Base dati'!$Q:$Q,Proiezioni!$A24),IF(D$6=0,C24,C24*(1+D$6)))</f>
        <v>467753.00000000006</v>
      </c>
      <c r="E24" s="65">
        <f>IF(E$4=0,SUMIFS('Base dati'!$E:$E,'Base dati'!$A:$A,Proiezioni!E$9,'Base dati'!$Q:$Q,Proiezioni!$A24)+SUMIFS('Base dati'!$I:$I,'Base dati'!$A:$A,Proiezioni!E$9,'Base dati'!$Q:$Q,Proiezioni!$A24)+SUMIFS('Base dati'!$L:$L,'Base dati'!$A:$A,Proiezioni!E$9,'Base dati'!$Q:$Q,Proiezioni!$A24),IF(E$6=0,D24,D24*(1+E$6)))</f>
        <v>654854.20000000007</v>
      </c>
      <c r="F24" s="65">
        <f>IF(F$4=0,SUMIFS('Base dati'!$E:$E,'Base dati'!$A:$A,Proiezioni!F$9,'Base dati'!$Q:$Q,Proiezioni!$A24)+SUMIFS('Base dati'!$I:$I,'Base dati'!$A:$A,Proiezioni!F$9,'Base dati'!$Q:$Q,Proiezioni!$A24)+SUMIFS('Base dati'!$L:$L,'Base dati'!$A:$A,Proiezioni!F$9,'Base dati'!$Q:$Q,Proiezioni!$A24),IF(F$6=0,E24,E24*(1+F$6)))</f>
        <v>1047766.7200000002</v>
      </c>
      <c r="H24" s="67">
        <f>(SUMIFS('Base dati'!$H:$H,'Base dati'!$A:$A,Proiezioni!B$9,'Base dati'!$Q:$Q,Proiezioni!$A24)+SUMIFS('Base dati'!$K:$K,'Base dati'!$A:$A,Proiezioni!B$9,'Base dati'!$Q:$Q,Proiezioni!$A24)+SUMIFS('Base dati'!$O:$O,'Base dati'!$A:$A,Proiezioni!B$9,'Base dati'!$Q:$Q,Proiezioni!$A24))/(1024*1024)</f>
        <v>1438.8691987991333</v>
      </c>
      <c r="I24" s="65">
        <f>IF(C$4=0,(SUMIFS('Base dati'!$H:$H,'Base dati'!$A:$A,Proiezioni!C$9,'Base dati'!$Q:$Q,Proiezioni!$A24)+SUMIFS('Base dati'!$K:$K,'Base dati'!$A:$A,Proiezioni!C$9,'Base dati'!$Q:$Q,Proiezioni!$A24)+SUMIFS('Base dati'!$O:$O,'Base dati'!$A:$A,Proiezioni!C$9,'Base dati'!$Q:$Q,Proiezioni!$A24))/(1024*1024),IF(C$6=0,H24,H24*(1+C$6)))</f>
        <v>1552.324426651001</v>
      </c>
      <c r="J24" s="65">
        <f>IF(D$4=0,(SUMIFS('Base dati'!$H:$H,'Base dati'!$A:$A,Proiezioni!D$9,'Base dati'!$Q:$Q,Proiezioni!$A24)+SUMIFS('Base dati'!$K:$K,'Base dati'!$A:$A,Proiezioni!D$9,'Base dati'!$Q:$Q,Proiezioni!$A24)+SUMIFS('Base dati'!$O:$O,'Base dati'!$A:$A,Proiezioni!D$9,'Base dati'!$Q:$Q,Proiezioni!$A24))/(1024*1024),IF(D$6=0,I24,I24*(1+D$6)))</f>
        <v>1707.5568693161013</v>
      </c>
      <c r="K24" s="65">
        <f>IF(E$4=0,(SUMIFS('Base dati'!$H:$H,'Base dati'!$A:$A,Proiezioni!E$9,'Base dati'!$Q:$Q,Proiezioni!$A24)+SUMIFS('Base dati'!$K:$K,'Base dati'!$A:$A,Proiezioni!E$9,'Base dati'!$Q:$Q,Proiezioni!$A24)+SUMIFS('Base dati'!$O:$O,'Base dati'!$A:$A,Proiezioni!E$9,'Base dati'!$Q:$Q,Proiezioni!$A24))/(1024*1024),IF(E$6=0,J24,J24*(1+E$6)))</f>
        <v>2390.5796170425415</v>
      </c>
      <c r="L24" s="65">
        <f>IF(F$4=0,(SUMIFS('Base dati'!$H:$H,'Base dati'!$A:$A,Proiezioni!F$9,'Base dati'!$Q:$Q,Proiezioni!$A24)+SUMIFS('Base dati'!$K:$K,'Base dati'!$A:$A,Proiezioni!F$9,'Base dati'!$Q:$Q,Proiezioni!$A24)+SUMIFS('Base dati'!$O:$O,'Base dati'!$A:$A,Proiezioni!F$9,'Base dati'!$Q:$Q,Proiezioni!$A24))/(1024*1024),IF(F$6=0,K24,K24*(1+F$6)))</f>
        <v>3824.9273872680665</v>
      </c>
      <c r="N24" s="67">
        <f>(SUMIFS('Base dati'!$H:$H,'Base dati'!$A:$A,"&lt;="&amp;Proiezioni!B$9,'Base dati'!$Q:$Q,Proiezioni!$A24)+SUMIFS('Base dati'!$K:$K,'Base dati'!$A:$A,"&lt;="&amp;Proiezioni!B$9,'Base dati'!$Q:$Q,Proiezioni!$A24)+SUMIFS('Base dati'!$O:$O,'Base dati'!$A:$A,"&lt;="&amp;Proiezioni!B$9,'Base dati'!$Q:$Q,Proiezioni!$A24))/(1024*1024)</f>
        <v>63290.975526809692</v>
      </c>
      <c r="O24" s="65">
        <f>N24+I24</f>
        <v>64843.299953460693</v>
      </c>
      <c r="P24" s="65">
        <f>O24+J24</f>
        <v>66550.856822776797</v>
      </c>
      <c r="Q24" s="65">
        <f>P24+K24</f>
        <v>68941.436439819343</v>
      </c>
      <c r="R24" s="65">
        <f>Q24+L24</f>
        <v>72766.363827087407</v>
      </c>
    </row>
    <row r="25" spans="1:18" x14ac:dyDescent="0.25">
      <c r="A25" s="68" t="s">
        <v>271</v>
      </c>
      <c r="B25" s="67">
        <f>SUMIFS('Base dati'!$E:$E,'Base dati'!$A:$A,Proiezioni!B$9,'Base dati'!$Q:$Q,Proiezioni!$A25)+SUMIFS('Base dati'!$I:$I,'Base dati'!$A:$A,Proiezioni!B$9,'Base dati'!$Q:$Q,Proiezioni!$A25)+SUMIFS('Base dati'!$L:$L,'Base dati'!$A:$A,Proiezioni!B$9,'Base dati'!$Q:$Q,Proiezioni!$A25)</f>
        <v>1358</v>
      </c>
      <c r="C25" s="65">
        <f>IF(C$4=0,SUMIFS('Base dati'!$E:$E,'Base dati'!$A:$A,Proiezioni!C$9,'Base dati'!$Q:$Q,Proiezioni!$A25)+SUMIFS('Base dati'!$I:$I,'Base dati'!$A:$A,Proiezioni!C$9,'Base dati'!$Q:$Q,Proiezioni!$A25)+SUMIFS('Base dati'!$L:$L,'Base dati'!$A:$A,Proiezioni!C$9,'Base dati'!$Q:$Q,Proiezioni!$A25),IF(C$6=0,B25,B25*(1+C$6)))</f>
        <v>11989</v>
      </c>
      <c r="D25" s="65">
        <f>IF(D$4=0,SUMIFS('Base dati'!$E:$E,'Base dati'!$A:$A,Proiezioni!D$9,'Base dati'!$Q:$Q,Proiezioni!$A25)+SUMIFS('Base dati'!$I:$I,'Base dati'!$A:$A,Proiezioni!D$9,'Base dati'!$Q:$Q,Proiezioni!$A25)+SUMIFS('Base dati'!$L:$L,'Base dati'!$A:$A,Proiezioni!D$9,'Base dati'!$Q:$Q,Proiezioni!$A25),IF(D$6=0,C25,C25*(1+D$6)))</f>
        <v>13187.900000000001</v>
      </c>
      <c r="E25" s="65">
        <f>IF(E$4=0,SUMIFS('Base dati'!$E:$E,'Base dati'!$A:$A,Proiezioni!E$9,'Base dati'!$Q:$Q,Proiezioni!$A25)+SUMIFS('Base dati'!$I:$I,'Base dati'!$A:$A,Proiezioni!E$9,'Base dati'!$Q:$Q,Proiezioni!$A25)+SUMIFS('Base dati'!$L:$L,'Base dati'!$A:$A,Proiezioni!E$9,'Base dati'!$Q:$Q,Proiezioni!$A25),IF(E$6=0,D25,D25*(1+E$6)))</f>
        <v>18463.060000000001</v>
      </c>
      <c r="F25" s="65">
        <f>IF(F$4=0,SUMIFS('Base dati'!$E:$E,'Base dati'!$A:$A,Proiezioni!F$9,'Base dati'!$Q:$Q,Proiezioni!$A25)+SUMIFS('Base dati'!$I:$I,'Base dati'!$A:$A,Proiezioni!F$9,'Base dati'!$Q:$Q,Proiezioni!$A25)+SUMIFS('Base dati'!$L:$L,'Base dati'!$A:$A,Proiezioni!F$9,'Base dati'!$Q:$Q,Proiezioni!$A25),IF(F$6=0,E25,E25*(1+F$6)))</f>
        <v>29540.896000000004</v>
      </c>
      <c r="H25" s="67">
        <f>(SUMIFS('Base dati'!$H:$H,'Base dati'!$A:$A,Proiezioni!B$9,'Base dati'!$Q:$Q,Proiezioni!$A25)+SUMIFS('Base dati'!$K:$K,'Base dati'!$A:$A,Proiezioni!B$9,'Base dati'!$Q:$Q,Proiezioni!$A25)+SUMIFS('Base dati'!$O:$O,'Base dati'!$A:$A,Proiezioni!B$9,'Base dati'!$Q:$Q,Proiezioni!$A25))/(1024*1024)</f>
        <v>224.64835357666016</v>
      </c>
      <c r="I25" s="65">
        <f>IF(C$4=0,(SUMIFS('Base dati'!$H:$H,'Base dati'!$A:$A,Proiezioni!C$9,'Base dati'!$Q:$Q,Proiezioni!$A25)+SUMIFS('Base dati'!$K:$K,'Base dati'!$A:$A,Proiezioni!C$9,'Base dati'!$Q:$Q,Proiezioni!$A25)+SUMIFS('Base dati'!$O:$O,'Base dati'!$A:$A,Proiezioni!C$9,'Base dati'!$Q:$Q,Proiezioni!$A25))/(1024*1024),IF(C$6=0,H25,H25*(1+C$6)))</f>
        <v>1147.7346572875977</v>
      </c>
      <c r="J25" s="65">
        <f>IF(D$4=0,(SUMIFS('Base dati'!$H:$H,'Base dati'!$A:$A,Proiezioni!D$9,'Base dati'!$Q:$Q,Proiezioni!$A25)+SUMIFS('Base dati'!$K:$K,'Base dati'!$A:$A,Proiezioni!D$9,'Base dati'!$Q:$Q,Proiezioni!$A25)+SUMIFS('Base dati'!$O:$O,'Base dati'!$A:$A,Proiezioni!D$9,'Base dati'!$Q:$Q,Proiezioni!$A25))/(1024*1024),IF(D$6=0,I25,I25*(1+D$6)))</f>
        <v>1262.5081230163576</v>
      </c>
      <c r="K25" s="65">
        <f>IF(E$4=0,(SUMIFS('Base dati'!$H:$H,'Base dati'!$A:$A,Proiezioni!E$9,'Base dati'!$Q:$Q,Proiezioni!$A25)+SUMIFS('Base dati'!$K:$K,'Base dati'!$A:$A,Proiezioni!E$9,'Base dati'!$Q:$Q,Proiezioni!$A25)+SUMIFS('Base dati'!$O:$O,'Base dati'!$A:$A,Proiezioni!E$9,'Base dati'!$Q:$Q,Proiezioni!$A25))/(1024*1024),IF(E$6=0,J25,J25*(1+E$6)))</f>
        <v>1767.5113722229005</v>
      </c>
      <c r="L25" s="65">
        <f>IF(F$4=0,(SUMIFS('Base dati'!$H:$H,'Base dati'!$A:$A,Proiezioni!F$9,'Base dati'!$Q:$Q,Proiezioni!$A25)+SUMIFS('Base dati'!$K:$K,'Base dati'!$A:$A,Proiezioni!F$9,'Base dati'!$Q:$Q,Proiezioni!$A25)+SUMIFS('Base dati'!$O:$O,'Base dati'!$A:$A,Proiezioni!F$9,'Base dati'!$Q:$Q,Proiezioni!$A25))/(1024*1024),IF(F$6=0,K25,K25*(1+F$6)))</f>
        <v>2828.0181955566409</v>
      </c>
      <c r="N25" s="67">
        <f>(SUMIFS('Base dati'!$H:$H,'Base dati'!$A:$A,"&lt;="&amp;Proiezioni!B$9,'Base dati'!$Q:$Q,Proiezioni!$A25)+SUMIFS('Base dati'!$K:$K,'Base dati'!$A:$A,"&lt;="&amp;Proiezioni!B$9,'Base dati'!$Q:$Q,Proiezioni!$A25)+SUMIFS('Base dati'!$O:$O,'Base dati'!$A:$A,"&lt;="&amp;Proiezioni!B$9,'Base dati'!$Q:$Q,Proiezioni!$A25))/(1024*1024)</f>
        <v>648.76195335388184</v>
      </c>
      <c r="O25" s="65">
        <f>N25+I25</f>
        <v>1796.4966106414795</v>
      </c>
      <c r="P25" s="65">
        <f>O25+J25</f>
        <v>3059.0047336578373</v>
      </c>
      <c r="Q25" s="65">
        <f>P25+K25</f>
        <v>4826.516105880738</v>
      </c>
      <c r="R25" s="65">
        <f>Q25+L25</f>
        <v>7654.5343014373793</v>
      </c>
    </row>
    <row r="26" spans="1:18" x14ac:dyDescent="0.25">
      <c r="A26" s="69" t="s">
        <v>665</v>
      </c>
      <c r="B26" s="70">
        <f>SUM(B10:B25)</f>
        <v>62235339</v>
      </c>
      <c r="C26" s="70">
        <f>SUM(C10:C25)</f>
        <v>71502686</v>
      </c>
      <c r="D26" s="70">
        <f>SUM(D10:D25)</f>
        <v>78652954.600000009</v>
      </c>
      <c r="E26" s="70">
        <f>SUM(E10:E25)</f>
        <v>110114136.44</v>
      </c>
      <c r="F26" s="70">
        <f>SUM(F10:F25)</f>
        <v>176182618.30399999</v>
      </c>
      <c r="H26" s="70">
        <f>SUM(H10:H25)</f>
        <v>29783093.325868607</v>
      </c>
      <c r="I26" s="70">
        <f>SUM(I10:I25)</f>
        <v>32328700.397809029</v>
      </c>
      <c r="J26" s="70">
        <f>SUM(J10:J25)</f>
        <v>35561570.437589936</v>
      </c>
      <c r="K26" s="70">
        <f>SUM(K10:K25)</f>
        <v>49786198.612625912</v>
      </c>
      <c r="L26" s="70">
        <f>SUM(L10:L25)</f>
        <v>79657917.78020145</v>
      </c>
      <c r="N26" s="70">
        <f>SUM(N10:N25)</f>
        <v>148021380.72969627</v>
      </c>
      <c r="O26" s="70">
        <f>SUM(O10:O25)</f>
        <v>180350081.1275053</v>
      </c>
      <c r="P26" s="70">
        <f>SUM(P10:P25)</f>
        <v>215911651.56509522</v>
      </c>
      <c r="Q26" s="70">
        <f>SUM(Q10:Q25)</f>
        <v>265697850.17772114</v>
      </c>
      <c r="R26" s="70">
        <f>SUM(R10:R25)</f>
        <v>345355767.95792252</v>
      </c>
    </row>
  </sheetData>
  <sheetProtection insertRows="0" deleteRows="0"/>
  <conditionalFormatting sqref="C6">
    <cfRule type="expression" dxfId="12" priority="34">
      <formula>$C$5&lt;&gt;""</formula>
    </cfRule>
  </conditionalFormatting>
  <conditionalFormatting sqref="D6">
    <cfRule type="expression" dxfId="11" priority="33">
      <formula>$D$5&lt;&gt;""</formula>
    </cfRule>
  </conditionalFormatting>
  <conditionalFormatting sqref="E6">
    <cfRule type="expression" dxfId="10" priority="32">
      <formula>$E$5&lt;&gt;""</formula>
    </cfRule>
  </conditionalFormatting>
  <conditionalFormatting sqref="F6">
    <cfRule type="expression" dxfId="9" priority="31">
      <formula>$F$5&lt;&gt;""</formula>
    </cfRule>
  </conditionalFormatting>
  <conditionalFormatting sqref="D9:D26 P9:P26">
    <cfRule type="expression" dxfId="8" priority="23">
      <formula>$D$9=YEAR(NOW())</formula>
    </cfRule>
  </conditionalFormatting>
  <conditionalFormatting sqref="C9:C26 O9:O26">
    <cfRule type="expression" dxfId="7" priority="22">
      <formula>$C$9=YEAR(NOW())</formula>
    </cfRule>
  </conditionalFormatting>
  <conditionalFormatting sqref="B9:B26 N9:N26">
    <cfRule type="expression" dxfId="6" priority="21">
      <formula>$B$9=YEAR(NOW())</formula>
    </cfRule>
  </conditionalFormatting>
  <conditionalFormatting sqref="F9:F26 R9:R26">
    <cfRule type="expression" dxfId="5" priority="20">
      <formula>$F$9=YEAR(NOW())</formula>
    </cfRule>
  </conditionalFormatting>
  <conditionalFormatting sqref="E9:E26 Q9:Q26">
    <cfRule type="expression" dxfId="4" priority="19">
      <formula>$E$9=YEAR(NOW())</formula>
    </cfRule>
  </conditionalFormatting>
  <conditionalFormatting sqref="D10:D25 P10:P25">
    <cfRule type="expression" dxfId="3" priority="13">
      <formula>$D$4=1</formula>
    </cfRule>
  </conditionalFormatting>
  <conditionalFormatting sqref="C10:C25 O10:O25">
    <cfRule type="expression" dxfId="2" priority="12">
      <formula>$C$4=1</formula>
    </cfRule>
  </conditionalFormatting>
  <conditionalFormatting sqref="E10:E25 Q10:Q25">
    <cfRule type="expression" dxfId="1" priority="11">
      <formula>$E$4=1</formula>
    </cfRule>
  </conditionalFormatting>
  <conditionalFormatting sqref="F10:F25 R10:R25">
    <cfRule type="expression" dxfId="0" priority="10">
      <formula>$F$4=1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B7916C82D0C52488E40E5A2C63920E9" ma:contentTypeVersion="2" ma:contentTypeDescription="Creare un nuovo documento." ma:contentTypeScope="" ma:versionID="ade37bc36eb52b2feac49a1830dafdf5">
  <xsd:schema xmlns:xsd="http://www.w3.org/2001/XMLSchema" xmlns:xs="http://www.w3.org/2001/XMLSchema" xmlns:p="http://schemas.microsoft.com/office/2006/metadata/properties" xmlns:ns2="def5ebc7-7799-4f4d-b024-566756c4de05" targetNamespace="http://schemas.microsoft.com/office/2006/metadata/properties" ma:root="true" ma:fieldsID="5feff06596b4279856c7dba9c5a9f6c3" ns2:_="">
    <xsd:import namespace="def5ebc7-7799-4f4d-b024-566756c4de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f5ebc7-7799-4f4d-b024-566756c4de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85971F-88E9-42AD-9F31-5EE28DA06C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f5ebc7-7799-4f4d-b024-566756c4de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58934E-2A46-49D5-BA00-BE4CE67F52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A6DA78-A815-4ABA-9577-38C188AE90A7}">
  <ds:schemaRefs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def5ebc7-7799-4f4d-b024-566756c4de05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Copertina</vt:lpstr>
      <vt:lpstr>Istruzioni</vt:lpstr>
      <vt:lpstr>Base dati</vt:lpstr>
      <vt:lpstr>Classificazione UD</vt:lpstr>
      <vt:lpstr>Proiezioni</vt:lpstr>
      <vt:lpstr>Istruzioni!_Toc496107942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 Gentilucci</dc:creator>
  <cp:lastModifiedBy>Elia Gentilucci</cp:lastModifiedBy>
  <dcterms:created xsi:type="dcterms:W3CDTF">2018-07-25T09:17:13Z</dcterms:created>
  <dcterms:modified xsi:type="dcterms:W3CDTF">2018-07-31T13:47:13Z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0x010100CB7916C82D0C52488E40E5A2C63920E9</vt:lpwstr>
  </property>
</Properties>
</file>